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725" windowWidth="14805" windowHeight="6390"/>
  </bookViews>
  <sheets>
    <sheet name="Лист1" sheetId="1" r:id="rId1"/>
    <sheet name="Лист3" sheetId="3" r:id="rId2"/>
  </sheets>
  <externalReferences>
    <externalReference r:id="rId3"/>
    <externalReference r:id="rId4"/>
  </externalReferences>
  <definedNames>
    <definedName name="_xlnm._FilterDatabase" localSheetId="0" hidden="1">Лист1!$A$16:$AS$5275</definedName>
  </definedNames>
  <calcPr calcId="145621"/>
</workbook>
</file>

<file path=xl/calcChain.xml><?xml version="1.0" encoding="utf-8"?>
<calcChain xmlns="http://schemas.openxmlformats.org/spreadsheetml/2006/main">
  <c r="X3972" i="1" l="1"/>
  <c r="X3947" i="1" l="1"/>
  <c r="W3822" i="1" l="1"/>
  <c r="X3822" i="1" s="1"/>
  <c r="W3821" i="1"/>
  <c r="X3821" i="1" s="1"/>
  <c r="W3820" i="1"/>
  <c r="X3820" i="1" s="1"/>
  <c r="W3819" i="1"/>
  <c r="X3819" i="1" s="1"/>
  <c r="W3818" i="1"/>
  <c r="X3818" i="1" s="1"/>
  <c r="W2511" i="1" l="1"/>
  <c r="X2511" i="1" s="1"/>
  <c r="W2509" i="1"/>
  <c r="X2509" i="1" s="1"/>
  <c r="W2507" i="1"/>
  <c r="X2507" i="1" s="1"/>
  <c r="W2505" i="1"/>
  <c r="X2505" i="1" s="1"/>
  <c r="W2503" i="1"/>
  <c r="X2503" i="1" s="1"/>
  <c r="W2501" i="1"/>
  <c r="X2501" i="1" s="1"/>
  <c r="W2499" i="1"/>
  <c r="X2499" i="1" s="1"/>
  <c r="W2497" i="1"/>
  <c r="X2497" i="1" s="1"/>
  <c r="W2495" i="1"/>
  <c r="X2495" i="1" s="1"/>
  <c r="W2493" i="1"/>
  <c r="X2493" i="1" s="1"/>
  <c r="W2491" i="1"/>
  <c r="X2491" i="1" s="1"/>
  <c r="W2489" i="1"/>
  <c r="X2489" i="1" s="1"/>
  <c r="W2487" i="1"/>
  <c r="X2487" i="1" s="1"/>
  <c r="W2433" i="1"/>
  <c r="X2433" i="1" s="1"/>
  <c r="W2431" i="1"/>
  <c r="X2431" i="1" s="1"/>
  <c r="W2429" i="1"/>
  <c r="X2429" i="1" s="1"/>
  <c r="W2427" i="1"/>
  <c r="X2427" i="1" s="1"/>
  <c r="W2425" i="1"/>
  <c r="X2425" i="1" s="1"/>
  <c r="W2423" i="1"/>
  <c r="X2423" i="1" s="1"/>
  <c r="W2421" i="1"/>
  <c r="X2421" i="1" s="1"/>
  <c r="W2419" i="1"/>
  <c r="X2419" i="1" s="1"/>
  <c r="W2417" i="1"/>
  <c r="X2417" i="1" s="1"/>
  <c r="W2415" i="1"/>
  <c r="X2415" i="1" s="1"/>
  <c r="W2413" i="1"/>
  <c r="X2413" i="1" s="1"/>
  <c r="W2411" i="1"/>
  <c r="X2411" i="1" s="1"/>
  <c r="W2409" i="1"/>
  <c r="X2409" i="1" s="1"/>
  <c r="W2407" i="1"/>
  <c r="X2407" i="1" s="1"/>
  <c r="W2405" i="1"/>
  <c r="X2405" i="1" s="1"/>
  <c r="W2403" i="1"/>
  <c r="X2403" i="1" s="1"/>
  <c r="W2401" i="1"/>
  <c r="X2401" i="1" s="1"/>
  <c r="W2399" i="1"/>
  <c r="X2399" i="1" s="1"/>
  <c r="W2397" i="1"/>
  <c r="X2397" i="1" s="1"/>
  <c r="W2395" i="1"/>
  <c r="X2395" i="1" s="1"/>
  <c r="W2393" i="1"/>
  <c r="X2393" i="1" s="1"/>
  <c r="W2391" i="1"/>
  <c r="X2391" i="1" s="1"/>
  <c r="W2389" i="1"/>
  <c r="X2389" i="1" s="1"/>
  <c r="W2387" i="1"/>
  <c r="X2387" i="1" s="1"/>
  <c r="W2385" i="1"/>
  <c r="X2385" i="1" s="1"/>
  <c r="W2382" i="1"/>
  <c r="X2382" i="1" s="1"/>
  <c r="W2380" i="1"/>
  <c r="X2380" i="1" s="1"/>
  <c r="W2378" i="1"/>
  <c r="X2378" i="1" s="1"/>
  <c r="W2376" i="1"/>
  <c r="X2376" i="1" s="1"/>
  <c r="W2374" i="1"/>
  <c r="X2374" i="1" s="1"/>
  <c r="W2372" i="1"/>
  <c r="X2372" i="1" s="1"/>
  <c r="W2370" i="1"/>
  <c r="X2370" i="1" s="1"/>
  <c r="W2368" i="1"/>
  <c r="X2368" i="1" s="1"/>
  <c r="G2018" i="1" l="1"/>
  <c r="E2018" i="1"/>
  <c r="W2897" i="1"/>
  <c r="X2897" i="1" s="1"/>
  <c r="W2485" i="1" l="1"/>
  <c r="X2485" i="1" s="1"/>
  <c r="W2483" i="1"/>
  <c r="X2483" i="1" s="1"/>
  <c r="W2481" i="1"/>
  <c r="X2481" i="1" s="1"/>
  <c r="W2479" i="1"/>
  <c r="X2479" i="1" s="1"/>
  <c r="W2477" i="1"/>
  <c r="X2477" i="1" s="1"/>
  <c r="W2475" i="1"/>
  <c r="X2475" i="1" s="1"/>
  <c r="W2473" i="1"/>
  <c r="X2473" i="1" s="1"/>
  <c r="W2471" i="1"/>
  <c r="X2471" i="1" s="1"/>
  <c r="W2469" i="1"/>
  <c r="X2469" i="1" s="1"/>
  <c r="W2467" i="1"/>
  <c r="X2467" i="1" s="1"/>
  <c r="W2465" i="1"/>
  <c r="X2465" i="1" s="1"/>
  <c r="W2463" i="1"/>
  <c r="X2463" i="1" s="1"/>
  <c r="W2461" i="1"/>
  <c r="X2461" i="1" s="1"/>
  <c r="W2459" i="1"/>
  <c r="X2459" i="1" s="1"/>
  <c r="W2457" i="1"/>
  <c r="X2457" i="1" s="1"/>
  <c r="W2455" i="1"/>
  <c r="X2455" i="1" s="1"/>
  <c r="W2453" i="1"/>
  <c r="X2453" i="1" s="1"/>
  <c r="W2451" i="1"/>
  <c r="X2451" i="1" s="1"/>
  <c r="W2449" i="1"/>
  <c r="X2449" i="1" s="1"/>
  <c r="W2447" i="1"/>
  <c r="X2447" i="1" s="1"/>
  <c r="W2445" i="1"/>
  <c r="X2445" i="1" s="1"/>
  <c r="W2443" i="1"/>
  <c r="W2441" i="1"/>
  <c r="X2441" i="1" s="1"/>
  <c r="W2439" i="1"/>
  <c r="X2439" i="1" s="1"/>
  <c r="W2437" i="1"/>
  <c r="X2437" i="1" s="1"/>
  <c r="W2435" i="1"/>
  <c r="X2435" i="1" s="1"/>
  <c r="X2443" i="1" l="1"/>
  <c r="G1347" i="1"/>
  <c r="E1347" i="1"/>
  <c r="G1345" i="1"/>
  <c r="E1345" i="1"/>
  <c r="G1343" i="1"/>
  <c r="E1343" i="1"/>
  <c r="G1341" i="1"/>
  <c r="E1341" i="1"/>
  <c r="G1339" i="1"/>
  <c r="E1339" i="1"/>
  <c r="X763" i="1"/>
  <c r="G763" i="1"/>
  <c r="W2566" i="1" l="1"/>
  <c r="X2566" i="1" s="1"/>
  <c r="W2564" i="1"/>
  <c r="X2564" i="1" s="1"/>
  <c r="W2562" i="1"/>
  <c r="X2562" i="1" s="1"/>
  <c r="W2560" i="1"/>
  <c r="X2560" i="1" s="1"/>
  <c r="W2558" i="1"/>
  <c r="X2558" i="1" s="1"/>
  <c r="W2556" i="1"/>
  <c r="X2556" i="1" s="1"/>
  <c r="W2554" i="1"/>
  <c r="X2554" i="1" s="1"/>
  <c r="W2552" i="1"/>
  <c r="X2552" i="1" s="1"/>
  <c r="W2550" i="1"/>
  <c r="X2550" i="1" s="1"/>
  <c r="G1064" i="1"/>
  <c r="E1064" i="1"/>
  <c r="X1929" i="1"/>
  <c r="G1929" i="1"/>
  <c r="X1854" i="1"/>
  <c r="G1430" i="1"/>
  <c r="E1430" i="1"/>
  <c r="G1428" i="1"/>
  <c r="E1428" i="1"/>
  <c r="G1426" i="1"/>
  <c r="E1426" i="1"/>
  <c r="G1424" i="1"/>
  <c r="E1424" i="1"/>
  <c r="G1422" i="1"/>
  <c r="E1422" i="1"/>
  <c r="G1420" i="1"/>
  <c r="E1420" i="1"/>
  <c r="G1418" i="1"/>
  <c r="E1418" i="1"/>
  <c r="G1414" i="1"/>
  <c r="E1414" i="1"/>
  <c r="G1412" i="1"/>
  <c r="E1412" i="1"/>
  <c r="G1410" i="1"/>
  <c r="E1410" i="1"/>
  <c r="G1408" i="1"/>
  <c r="E1408" i="1"/>
  <c r="X973" i="1" l="1"/>
  <c r="X975" i="1"/>
  <c r="X977" i="1"/>
  <c r="X992" i="1"/>
  <c r="G1405" i="1" l="1"/>
  <c r="E1405" i="1"/>
  <c r="G1403" i="1"/>
  <c r="E1403" i="1"/>
  <c r="G1401" i="1"/>
  <c r="E1401" i="1"/>
  <c r="G1399" i="1"/>
  <c r="E1399" i="1"/>
  <c r="G1396" i="1"/>
  <c r="E1396" i="1"/>
  <c r="G1393" i="1"/>
  <c r="E1393" i="1"/>
  <c r="G1391" i="1"/>
  <c r="E1391" i="1"/>
  <c r="G1389" i="1"/>
  <c r="E1389" i="1"/>
  <c r="G1387" i="1"/>
  <c r="E1387" i="1"/>
  <c r="G1384" i="1"/>
  <c r="E1384" i="1"/>
  <c r="G1379" i="1"/>
  <c r="E1379" i="1"/>
  <c r="G1377" i="1"/>
  <c r="E1377" i="1"/>
  <c r="G1375" i="1"/>
  <c r="E1375" i="1"/>
  <c r="G1373" i="1"/>
  <c r="E1373" i="1"/>
  <c r="G1371" i="1"/>
  <c r="E1371" i="1"/>
  <c r="G1369" i="1"/>
  <c r="E1369" i="1"/>
  <c r="G1367" i="1"/>
  <c r="E1367" i="1"/>
  <c r="X856" i="1"/>
  <c r="G856" i="1"/>
  <c r="X797" i="1"/>
  <c r="G797" i="1"/>
  <c r="X795" i="1"/>
  <c r="G795" i="1"/>
  <c r="X744" i="1"/>
  <c r="G744" i="1"/>
  <c r="G2340" i="1" l="1"/>
  <c r="E2340" i="1"/>
  <c r="G2338" i="1"/>
  <c r="E2338" i="1"/>
  <c r="G2336" i="1"/>
  <c r="E2336" i="1"/>
  <c r="E2337" i="1"/>
  <c r="G2337" i="1"/>
  <c r="G2334" i="1"/>
  <c r="E2334" i="1"/>
  <c r="G2332" i="1"/>
  <c r="E2332" i="1"/>
  <c r="G2330" i="1"/>
  <c r="E2330" i="1"/>
  <c r="G2328" i="1"/>
  <c r="E2328" i="1"/>
  <c r="G1498" i="1"/>
  <c r="E1498" i="1"/>
  <c r="G1496" i="1"/>
  <c r="E1496" i="1"/>
  <c r="G1494" i="1"/>
  <c r="E1494" i="1"/>
  <c r="G1485" i="1" l="1"/>
  <c r="E1485" i="1"/>
  <c r="G1483" i="1"/>
  <c r="E1483" i="1"/>
  <c r="G1481" i="1"/>
  <c r="E1481" i="1"/>
  <c r="G1479" i="1"/>
  <c r="E1479" i="1"/>
  <c r="G1477" i="1"/>
  <c r="E1477" i="1"/>
  <c r="G1475" i="1"/>
  <c r="E1475" i="1"/>
  <c r="G1473" i="1"/>
  <c r="E1473" i="1"/>
  <c r="G1471" i="1"/>
  <c r="E1471" i="1"/>
  <c r="G1469" i="1"/>
  <c r="E1469" i="1"/>
  <c r="G1467" i="1"/>
  <c r="E1467" i="1"/>
  <c r="G1465" i="1"/>
  <c r="E1465" i="1"/>
  <c r="G1463" i="1"/>
  <c r="E1463" i="1"/>
  <c r="G1461" i="1"/>
  <c r="E1461" i="1"/>
  <c r="G1459" i="1"/>
  <c r="E1459" i="1"/>
  <c r="G1456" i="1"/>
  <c r="E1456" i="1"/>
  <c r="G1454" i="1"/>
  <c r="E1454" i="1"/>
  <c r="G1452" i="1"/>
  <c r="E1452" i="1"/>
  <c r="G1446" i="1"/>
  <c r="E1446" i="1"/>
  <c r="G1444" i="1"/>
  <c r="E1444" i="1"/>
  <c r="X966" i="1" l="1"/>
  <c r="G966" i="1"/>
  <c r="X800" i="1"/>
  <c r="G800" i="1"/>
  <c r="X745" i="1"/>
  <c r="X220" i="1" l="1"/>
  <c r="X152" i="1"/>
  <c r="W155" i="1"/>
  <c r="X1874" i="1"/>
  <c r="G1874" i="1"/>
  <c r="X1872" i="1"/>
  <c r="G1872" i="1"/>
  <c r="X1870" i="1"/>
  <c r="G1870" i="1"/>
  <c r="X1868" i="1"/>
  <c r="G1868" i="1"/>
  <c r="X155" i="1" l="1"/>
  <c r="G1168" i="1"/>
  <c r="E1168" i="1"/>
  <c r="G1165" i="1"/>
  <c r="E1165" i="1"/>
  <c r="G1162" i="1"/>
  <c r="E1162" i="1"/>
  <c r="G1159" i="1"/>
  <c r="E1159" i="1"/>
  <c r="G1156" i="1"/>
  <c r="E1156" i="1"/>
  <c r="G1153" i="1"/>
  <c r="E1153" i="1"/>
  <c r="G1150" i="1"/>
  <c r="E1150" i="1"/>
  <c r="G1147" i="1"/>
  <c r="E1147" i="1"/>
  <c r="G1144" i="1"/>
  <c r="E1144" i="1"/>
  <c r="G1141" i="1"/>
  <c r="E1141" i="1"/>
  <c r="X408" i="1" l="1"/>
  <c r="V408" i="1"/>
  <c r="W2935" i="1"/>
  <c r="X2935" i="1" s="1"/>
  <c r="V991" i="1" l="1"/>
  <c r="W991" i="1" s="1"/>
  <c r="X845" i="1"/>
  <c r="G845" i="1"/>
  <c r="X991" i="1" l="1"/>
  <c r="E1526" i="1"/>
  <c r="G1526" i="1"/>
  <c r="X1882" i="1"/>
  <c r="X1878" i="1"/>
  <c r="W5274" i="1" l="1"/>
  <c r="X5261" i="1" l="1"/>
  <c r="X5258" i="1"/>
  <c r="X5255" i="1"/>
  <c r="X5252" i="1"/>
  <c r="X5249" i="1"/>
  <c r="X5246" i="1" l="1"/>
  <c r="X5243" i="1"/>
  <c r="X5240" i="1"/>
  <c r="X5237" i="1"/>
  <c r="X5201" i="1" l="1"/>
  <c r="X5195" i="1" l="1"/>
  <c r="X5192" i="1"/>
  <c r="W3998" i="1"/>
  <c r="X3995" i="1"/>
  <c r="X3933" i="1"/>
  <c r="X3931" i="1"/>
  <c r="X4233" i="1" l="1"/>
  <c r="X4734" i="1"/>
  <c r="X4732" i="1"/>
  <c r="X2225" i="1"/>
  <c r="G2225" i="1"/>
  <c r="E2225" i="1"/>
  <c r="X2067" i="1" l="1"/>
  <c r="G2067" i="1"/>
  <c r="E2067" i="1"/>
  <c r="X2065" i="1"/>
  <c r="G2065" i="1"/>
  <c r="E2065" i="1"/>
  <c r="X2063" i="1"/>
  <c r="G2063" i="1"/>
  <c r="E2063" i="1"/>
  <c r="X2034" i="1"/>
  <c r="G2034" i="1"/>
  <c r="E2034" i="1"/>
  <c r="X2032" i="1"/>
  <c r="G2032" i="1"/>
  <c r="E2032" i="1"/>
  <c r="X2028" i="1"/>
  <c r="G2028" i="1"/>
  <c r="E2028" i="1"/>
  <c r="X2026" i="1"/>
  <c r="G2026" i="1"/>
  <c r="E2026" i="1"/>
  <c r="X2024" i="1"/>
  <c r="G2024" i="1"/>
  <c r="E2024" i="1"/>
  <c r="X2022" i="1"/>
  <c r="G2022" i="1"/>
  <c r="E2022" i="1"/>
  <c r="X2020" i="1"/>
  <c r="G2020" i="1"/>
  <c r="E2020" i="1"/>
  <c r="X3403" i="1"/>
  <c r="X3398" i="1"/>
  <c r="X2937" i="1"/>
  <c r="X2919" i="1"/>
  <c r="X2908" i="1"/>
  <c r="G914" i="1"/>
  <c r="X802" i="1"/>
  <c r="G802" i="1"/>
  <c r="X2622" i="1"/>
  <c r="X3213" i="1"/>
  <c r="X3200" i="1"/>
  <c r="G1576" i="1"/>
  <c r="E1576" i="1"/>
  <c r="G1862" i="1"/>
  <c r="G1226" i="1"/>
  <c r="E1226" i="1"/>
  <c r="G1222" i="1" l="1"/>
  <c r="E1222" i="1"/>
  <c r="X5273" i="1" l="1"/>
  <c r="X5272" i="1"/>
  <c r="X5271" i="1"/>
  <c r="X5270" i="1"/>
  <c r="X5269" i="1"/>
  <c r="X5268" i="1"/>
  <c r="X5266" i="1"/>
  <c r="W3815" i="1" l="1"/>
  <c r="X3815" i="1" s="1"/>
  <c r="W3814" i="1"/>
  <c r="X3814" i="1" s="1"/>
  <c r="X3994" i="1" l="1"/>
  <c r="G1167" i="1" l="1"/>
  <c r="E1167" i="1"/>
  <c r="G1164" i="1"/>
  <c r="E1164" i="1"/>
  <c r="G1161" i="1"/>
  <c r="E1161" i="1"/>
  <c r="G1158" i="1"/>
  <c r="E1158" i="1"/>
  <c r="G1155" i="1"/>
  <c r="E1155" i="1"/>
  <c r="G1152" i="1"/>
  <c r="E1152" i="1"/>
  <c r="G1149" i="1"/>
  <c r="E1149" i="1"/>
  <c r="G1146" i="1"/>
  <c r="E1146" i="1"/>
  <c r="G1143" i="1"/>
  <c r="E1143" i="1"/>
  <c r="G1140" i="1"/>
  <c r="E1140" i="1"/>
  <c r="G1138" i="1"/>
  <c r="E1138" i="1"/>
  <c r="G1136" i="1"/>
  <c r="E1136" i="1"/>
  <c r="G1134" i="1"/>
  <c r="E1134" i="1"/>
  <c r="G1132" i="1"/>
  <c r="E1132" i="1"/>
  <c r="G1130" i="1"/>
  <c r="E1130" i="1"/>
  <c r="G1128" i="1"/>
  <c r="E1128" i="1"/>
  <c r="W1126" i="1"/>
  <c r="G1126" i="1"/>
  <c r="E1126" i="1"/>
  <c r="G1124" i="1"/>
  <c r="E1124" i="1"/>
  <c r="G1122" i="1"/>
  <c r="E1122" i="1"/>
  <c r="G1120" i="1"/>
  <c r="E1120" i="1"/>
  <c r="G1118" i="1"/>
  <c r="E1118" i="1"/>
  <c r="G1116" i="1"/>
  <c r="E1116" i="1"/>
  <c r="G1114" i="1"/>
  <c r="E1114" i="1"/>
  <c r="G1112" i="1"/>
  <c r="E1112" i="1"/>
  <c r="G1110" i="1"/>
  <c r="E1110" i="1"/>
  <c r="G1108" i="1"/>
  <c r="E1108" i="1"/>
  <c r="G1106" i="1"/>
  <c r="E1106" i="1"/>
  <c r="G1103" i="1"/>
  <c r="E1103" i="1"/>
  <c r="G1101" i="1"/>
  <c r="E1101" i="1"/>
  <c r="G1099" i="1"/>
  <c r="E1099" i="1"/>
  <c r="G1097" i="1"/>
  <c r="E1097" i="1"/>
  <c r="G1095" i="1"/>
  <c r="E1095" i="1"/>
  <c r="G1093" i="1"/>
  <c r="E1093" i="1"/>
  <c r="G1090" i="1"/>
  <c r="E1090" i="1"/>
  <c r="G1088" i="1"/>
  <c r="E1088" i="1"/>
  <c r="G1086" i="1"/>
  <c r="E1086" i="1"/>
  <c r="G1084" i="1"/>
  <c r="E1084" i="1"/>
  <c r="G1082" i="1"/>
  <c r="E1082" i="1"/>
  <c r="G1080" i="1"/>
  <c r="E1080" i="1"/>
  <c r="G1078" i="1"/>
  <c r="E1078" i="1"/>
  <c r="G1076" i="1"/>
  <c r="E1076" i="1"/>
  <c r="G1074" i="1"/>
  <c r="E1074" i="1"/>
  <c r="G1072" i="1"/>
  <c r="E1072" i="1"/>
  <c r="G1070" i="1"/>
  <c r="E1070" i="1"/>
  <c r="G1068" i="1"/>
  <c r="E1068" i="1"/>
  <c r="G1066" i="1"/>
  <c r="E1066" i="1"/>
  <c r="G1063" i="1"/>
  <c r="E1063" i="1"/>
  <c r="G1061" i="1"/>
  <c r="E1061" i="1"/>
  <c r="G1059" i="1"/>
  <c r="E1059" i="1"/>
  <c r="G1057" i="1"/>
  <c r="E1057" i="1"/>
  <c r="G1055" i="1"/>
  <c r="E1055" i="1"/>
  <c r="G1053" i="1"/>
  <c r="E1053" i="1"/>
  <c r="G1051" i="1"/>
  <c r="E1051" i="1"/>
  <c r="G1049" i="1"/>
  <c r="E1049" i="1"/>
  <c r="G1047" i="1"/>
  <c r="E1047" i="1"/>
  <c r="G1045" i="1"/>
  <c r="E1045" i="1"/>
  <c r="G1043" i="1"/>
  <c r="E1043" i="1"/>
  <c r="W2960" i="1"/>
  <c r="X2960" i="1" s="1"/>
  <c r="X5151" i="1"/>
  <c r="X3993" i="1"/>
  <c r="V3993" i="1"/>
  <c r="X4755" i="1"/>
  <c r="X4753" i="1"/>
  <c r="X5265" i="1"/>
  <c r="X5264" i="1"/>
  <c r="X5263" i="1"/>
  <c r="W3813" i="1"/>
  <c r="X3813" i="1" s="1"/>
  <c r="W3812" i="1"/>
  <c r="X3812" i="1" s="1"/>
  <c r="W3811" i="1"/>
  <c r="X3811" i="1" s="1"/>
  <c r="W3810" i="1"/>
  <c r="X3810" i="1" s="1"/>
  <c r="W3809" i="1"/>
  <c r="X3809" i="1" s="1"/>
  <c r="W3808" i="1"/>
  <c r="X3808" i="1" s="1"/>
  <c r="W3807" i="1"/>
  <c r="X3807" i="1" s="1"/>
  <c r="W3806" i="1"/>
  <c r="X3806" i="1" s="1"/>
  <c r="W3805" i="1"/>
  <c r="X3805" i="1" s="1"/>
  <c r="W3804" i="1"/>
  <c r="X3804" i="1" s="1"/>
  <c r="W3803" i="1"/>
  <c r="X3803" i="1" s="1"/>
  <c r="W3802" i="1"/>
  <c r="X3802" i="1" s="1"/>
  <c r="W3801" i="1"/>
  <c r="X3801" i="1" s="1"/>
  <c r="W3800" i="1"/>
  <c r="X3800" i="1" s="1"/>
  <c r="W3799" i="1"/>
  <c r="X3799" i="1" s="1"/>
  <c r="W3798" i="1"/>
  <c r="X3798" i="1" s="1"/>
  <c r="W3797" i="1"/>
  <c r="X3797" i="1" s="1"/>
  <c r="W3796" i="1"/>
  <c r="X3796" i="1" s="1"/>
  <c r="W3795" i="1"/>
  <c r="X3795" i="1" s="1"/>
  <c r="W3794" i="1"/>
  <c r="X3794" i="1" s="1"/>
  <c r="W3793" i="1"/>
  <c r="X3793" i="1" s="1"/>
  <c r="W3792" i="1"/>
  <c r="X3792" i="1" s="1"/>
  <c r="W3791" i="1"/>
  <c r="X3791" i="1" s="1"/>
  <c r="W3790" i="1"/>
  <c r="X3790" i="1" s="1"/>
  <c r="W3789" i="1"/>
  <c r="X3789" i="1" s="1"/>
  <c r="W3788" i="1"/>
  <c r="X3788" i="1" s="1"/>
  <c r="W3787" i="1"/>
  <c r="X3787" i="1" s="1"/>
  <c r="W3786" i="1"/>
  <c r="X3786" i="1" s="1"/>
  <c r="W3785" i="1"/>
  <c r="X3785" i="1" s="1"/>
  <c r="W3784" i="1"/>
  <c r="X3784" i="1" s="1"/>
  <c r="W3783" i="1"/>
  <c r="X3783" i="1" s="1"/>
  <c r="W3782" i="1"/>
  <c r="X3782" i="1" s="1"/>
  <c r="W3781" i="1"/>
  <c r="X3781" i="1" s="1"/>
  <c r="W3780" i="1"/>
  <c r="X3780" i="1" s="1"/>
  <c r="W3779" i="1"/>
  <c r="X3779" i="1" s="1"/>
  <c r="W3778" i="1"/>
  <c r="X3778" i="1" s="1"/>
  <c r="W3777" i="1"/>
  <c r="X3777" i="1" s="1"/>
  <c r="W3776" i="1"/>
  <c r="X3776" i="1" s="1"/>
  <c r="W3775" i="1"/>
  <c r="X3775" i="1" s="1"/>
  <c r="W3774" i="1"/>
  <c r="X3774" i="1" s="1"/>
  <c r="W3773" i="1"/>
  <c r="X3773" i="1" s="1"/>
  <c r="W3772" i="1"/>
  <c r="X3772" i="1" s="1"/>
  <c r="W3771" i="1"/>
  <c r="X3771" i="1" s="1"/>
  <c r="W3770" i="1"/>
  <c r="X3770" i="1" s="1"/>
  <c r="W3769" i="1"/>
  <c r="X3769" i="1" s="1"/>
  <c r="W3768" i="1"/>
  <c r="X3768" i="1" s="1"/>
  <c r="W3767" i="1"/>
  <c r="X3767" i="1" s="1"/>
  <c r="W3766" i="1"/>
  <c r="X3766" i="1" s="1"/>
  <c r="W3765" i="1"/>
  <c r="X3765" i="1" s="1"/>
  <c r="W3764" i="1"/>
  <c r="X3764" i="1" s="1"/>
  <c r="W3763" i="1"/>
  <c r="X3763" i="1" s="1"/>
  <c r="W3762" i="1"/>
  <c r="X3762" i="1" s="1"/>
  <c r="W3761" i="1"/>
  <c r="X3761" i="1" s="1"/>
  <c r="W3760" i="1"/>
  <c r="X3760" i="1" s="1"/>
  <c r="W3759" i="1"/>
  <c r="X3759" i="1" s="1"/>
  <c r="W3758" i="1"/>
  <c r="X3758" i="1" s="1"/>
  <c r="W3757" i="1"/>
  <c r="X3757" i="1" s="1"/>
  <c r="W3756" i="1"/>
  <c r="X3756" i="1" s="1"/>
  <c r="W3755" i="1"/>
  <c r="X3755" i="1" s="1"/>
  <c r="W3754" i="1"/>
  <c r="X3754" i="1" s="1"/>
  <c r="W3753" i="1"/>
  <c r="X3753" i="1" s="1"/>
  <c r="W3752" i="1"/>
  <c r="X3752" i="1" s="1"/>
  <c r="W3751" i="1"/>
  <c r="X3751" i="1" s="1"/>
  <c r="W3750" i="1"/>
  <c r="X3750" i="1" s="1"/>
  <c r="W3749" i="1"/>
  <c r="X3749" i="1" s="1"/>
  <c r="W3748" i="1"/>
  <c r="X3748" i="1" s="1"/>
  <c r="W3747" i="1"/>
  <c r="X3747" i="1" s="1"/>
  <c r="W3746" i="1"/>
  <c r="X3746" i="1" s="1"/>
  <c r="W3745" i="1"/>
  <c r="X3745" i="1" s="1"/>
  <c r="W3744" i="1"/>
  <c r="X3744" i="1" s="1"/>
  <c r="W3743" i="1"/>
  <c r="X3743" i="1" s="1"/>
  <c r="W3742" i="1"/>
  <c r="X3742" i="1" s="1"/>
  <c r="W3741" i="1"/>
  <c r="X3741" i="1" s="1"/>
  <c r="W3740" i="1"/>
  <c r="X3740" i="1" s="1"/>
  <c r="W3739" i="1"/>
  <c r="X3739" i="1" s="1"/>
  <c r="W3738" i="1"/>
  <c r="X3738" i="1" s="1"/>
  <c r="W3737" i="1"/>
  <c r="X3737" i="1" s="1"/>
  <c r="W3736" i="1"/>
  <c r="X3736" i="1" s="1"/>
  <c r="W3735" i="1"/>
  <c r="X3735" i="1" s="1"/>
  <c r="W3734" i="1"/>
  <c r="X3734" i="1" s="1"/>
  <c r="W3733" i="1"/>
  <c r="X3733" i="1" s="1"/>
  <c r="W3732" i="1"/>
  <c r="X3732" i="1" s="1"/>
  <c r="W3731" i="1"/>
  <c r="X3731" i="1" s="1"/>
  <c r="W3730" i="1"/>
  <c r="X3730" i="1" s="1"/>
  <c r="W3729" i="1"/>
  <c r="X3729" i="1" s="1"/>
  <c r="W3728" i="1"/>
  <c r="X3728" i="1" s="1"/>
  <c r="W3727" i="1"/>
  <c r="X3727" i="1" s="1"/>
  <c r="W3726" i="1"/>
  <c r="X3726" i="1" s="1"/>
  <c r="W3725" i="1"/>
  <c r="X3725" i="1" s="1"/>
  <c r="W3724" i="1"/>
  <c r="X3724" i="1" s="1"/>
  <c r="W3723" i="1"/>
  <c r="X3723" i="1" s="1"/>
  <c r="W3722" i="1"/>
  <c r="X3722" i="1" s="1"/>
  <c r="W3721" i="1"/>
  <c r="X3721" i="1" s="1"/>
  <c r="W3720" i="1"/>
  <c r="X3720" i="1" s="1"/>
  <c r="W3719" i="1"/>
  <c r="X3719" i="1" s="1"/>
  <c r="W3718" i="1"/>
  <c r="X3718" i="1" s="1"/>
  <c r="W3717" i="1"/>
  <c r="X3717" i="1" s="1"/>
  <c r="W3716" i="1"/>
  <c r="X3716" i="1" s="1"/>
  <c r="W3715" i="1"/>
  <c r="X3715" i="1" s="1"/>
  <c r="W3714" i="1"/>
  <c r="X3714" i="1" s="1"/>
  <c r="W3713" i="1"/>
  <c r="X3713" i="1" s="1"/>
  <c r="W3712" i="1"/>
  <c r="X3712" i="1" s="1"/>
  <c r="W3711" i="1"/>
  <c r="X3711" i="1" s="1"/>
  <c r="W3710" i="1"/>
  <c r="X3710" i="1" s="1"/>
  <c r="W3709" i="1"/>
  <c r="X3709" i="1" s="1"/>
  <c r="W3708" i="1"/>
  <c r="X3708" i="1" s="1"/>
  <c r="W3707" i="1"/>
  <c r="X3707" i="1" s="1"/>
  <c r="W3706" i="1"/>
  <c r="X3706" i="1" s="1"/>
  <c r="W3705" i="1"/>
  <c r="X3705" i="1" s="1"/>
  <c r="W3704" i="1"/>
  <c r="X3704" i="1" s="1"/>
  <c r="W3703" i="1"/>
  <c r="X3703" i="1" s="1"/>
  <c r="W3702" i="1"/>
  <c r="X3702" i="1" s="1"/>
  <c r="W3701" i="1"/>
  <c r="X3701" i="1" s="1"/>
  <c r="W3700" i="1"/>
  <c r="X3700" i="1" s="1"/>
  <c r="W3699" i="1"/>
  <c r="X3699" i="1" s="1"/>
  <c r="W3698" i="1"/>
  <c r="X3698" i="1" s="1"/>
  <c r="W3697" i="1"/>
  <c r="X3697" i="1" s="1"/>
  <c r="W3696" i="1"/>
  <c r="X3696" i="1" s="1"/>
  <c r="W3695" i="1"/>
  <c r="X3695" i="1" s="1"/>
  <c r="W3694" i="1"/>
  <c r="X3694" i="1" s="1"/>
  <c r="W3693" i="1"/>
  <c r="X3693" i="1" s="1"/>
  <c r="W3692" i="1"/>
  <c r="X3692" i="1" s="1"/>
  <c r="W3691" i="1"/>
  <c r="X3691" i="1" s="1"/>
  <c r="W3690" i="1"/>
  <c r="X3690" i="1" s="1"/>
  <c r="W3689" i="1"/>
  <c r="X3689" i="1" s="1"/>
  <c r="W3688" i="1"/>
  <c r="X3688" i="1" s="1"/>
  <c r="W3687" i="1"/>
  <c r="X3687" i="1" s="1"/>
  <c r="W3686" i="1"/>
  <c r="X3686" i="1" s="1"/>
  <c r="W3685" i="1"/>
  <c r="X3685" i="1" s="1"/>
  <c r="W3684" i="1"/>
  <c r="X3684" i="1" s="1"/>
  <c r="W3683" i="1"/>
  <c r="X3683" i="1" s="1"/>
  <c r="W3682" i="1"/>
  <c r="X3682" i="1" s="1"/>
  <c r="W3681" i="1"/>
  <c r="X3681" i="1" s="1"/>
  <c r="W3680" i="1"/>
  <c r="X3680" i="1" s="1"/>
  <c r="W3679" i="1"/>
  <c r="X3679" i="1" s="1"/>
  <c r="W3678" i="1"/>
  <c r="X3678" i="1" s="1"/>
  <c r="W3677" i="1"/>
  <c r="X3677" i="1" s="1"/>
  <c r="W3676" i="1"/>
  <c r="X3676" i="1" s="1"/>
  <c r="W3675" i="1"/>
  <c r="X3675" i="1" s="1"/>
  <c r="W3674" i="1"/>
  <c r="X3674" i="1" s="1"/>
  <c r="W3673" i="1"/>
  <c r="X3673" i="1" s="1"/>
  <c r="W3672" i="1"/>
  <c r="X3672" i="1" s="1"/>
  <c r="W3671" i="1"/>
  <c r="X3671" i="1" s="1"/>
  <c r="W3670" i="1"/>
  <c r="X3670" i="1" s="1"/>
  <c r="W3669" i="1"/>
  <c r="X3669" i="1" s="1"/>
  <c r="W3668" i="1"/>
  <c r="X3668" i="1" s="1"/>
  <c r="W3667" i="1"/>
  <c r="X3667" i="1" s="1"/>
  <c r="W3666" i="1"/>
  <c r="X3666" i="1" s="1"/>
  <c r="W3665" i="1"/>
  <c r="X3665" i="1" s="1"/>
  <c r="W3664" i="1"/>
  <c r="X3664" i="1" s="1"/>
  <c r="W3663" i="1"/>
  <c r="X3663" i="1" s="1"/>
  <c r="W3662" i="1"/>
  <c r="X3662" i="1" s="1"/>
  <c r="W3661" i="1"/>
  <c r="X3661" i="1" s="1"/>
  <c r="W3660" i="1"/>
  <c r="X3660" i="1" s="1"/>
  <c r="W3659" i="1"/>
  <c r="X3659" i="1" s="1"/>
  <c r="W3658" i="1"/>
  <c r="X3658" i="1" s="1"/>
  <c r="W3657" i="1"/>
  <c r="X3657" i="1" s="1"/>
  <c r="W3656" i="1"/>
  <c r="X3656" i="1" s="1"/>
  <c r="W3655" i="1"/>
  <c r="X3655" i="1" s="1"/>
  <c r="W3654" i="1"/>
  <c r="X3654" i="1" s="1"/>
  <c r="W3653" i="1"/>
  <c r="X3653" i="1" s="1"/>
  <c r="W3652" i="1"/>
  <c r="X3652" i="1" s="1"/>
  <c r="W3651" i="1"/>
  <c r="X3651" i="1" s="1"/>
  <c r="W3650" i="1"/>
  <c r="X3650" i="1" s="1"/>
  <c r="W3649" i="1"/>
  <c r="X3649" i="1" s="1"/>
  <c r="W3648" i="1"/>
  <c r="X3648" i="1" s="1"/>
  <c r="W3647" i="1"/>
  <c r="X3647" i="1" s="1"/>
  <c r="W3646" i="1"/>
  <c r="X3646" i="1" s="1"/>
  <c r="W3645" i="1"/>
  <c r="X3645" i="1" s="1"/>
  <c r="W3644" i="1"/>
  <c r="X3644" i="1" s="1"/>
  <c r="W3643" i="1"/>
  <c r="X3643" i="1" s="1"/>
  <c r="W3642" i="1"/>
  <c r="X3642" i="1" s="1"/>
  <c r="W3641" i="1"/>
  <c r="X3641" i="1" s="1"/>
  <c r="W3640" i="1"/>
  <c r="X3640" i="1" s="1"/>
  <c r="W3639" i="1"/>
  <c r="X3639" i="1" s="1"/>
  <c r="W3638" i="1"/>
  <c r="X3638" i="1" s="1"/>
  <c r="X3637" i="1"/>
  <c r="X3636" i="1"/>
  <c r="X3635" i="1"/>
  <c r="X3634" i="1"/>
  <c r="X3633" i="1"/>
  <c r="X3632" i="1"/>
  <c r="X3631" i="1"/>
  <c r="X3630" i="1"/>
  <c r="X3629" i="1"/>
  <c r="X3628" i="1"/>
  <c r="X3627" i="1"/>
  <c r="X3626" i="1"/>
  <c r="X3625" i="1"/>
  <c r="X3624" i="1"/>
  <c r="X3623" i="1"/>
  <c r="X3622" i="1"/>
  <c r="X3621" i="1"/>
  <c r="X3620" i="1"/>
  <c r="X3619" i="1"/>
  <c r="X3618" i="1"/>
  <c r="X3617" i="1"/>
  <c r="X3616" i="1"/>
  <c r="X3615" i="1"/>
  <c r="X3614" i="1"/>
  <c r="X3613" i="1"/>
  <c r="X3612" i="1"/>
  <c r="X3611" i="1"/>
  <c r="X3610" i="1"/>
  <c r="X3609" i="1"/>
  <c r="X3608" i="1"/>
  <c r="X3607" i="1"/>
  <c r="X3606" i="1"/>
  <c r="X3605" i="1"/>
  <c r="X3604" i="1"/>
  <c r="X3603" i="1"/>
  <c r="X3602" i="1"/>
  <c r="X3601" i="1"/>
  <c r="X3600" i="1"/>
  <c r="X3599" i="1"/>
  <c r="X3598" i="1"/>
  <c r="X3597" i="1"/>
  <c r="X3596" i="1"/>
  <c r="X3595" i="1"/>
  <c r="X3594" i="1"/>
  <c r="X3593" i="1"/>
  <c r="X3592" i="1"/>
  <c r="X3591" i="1"/>
  <c r="X3590" i="1"/>
  <c r="X3589" i="1"/>
  <c r="X3588" i="1"/>
  <c r="X3587" i="1"/>
  <c r="X3586" i="1"/>
  <c r="X3585" i="1"/>
  <c r="X3584" i="1"/>
  <c r="X3583" i="1"/>
  <c r="X3582" i="1"/>
  <c r="X3581" i="1"/>
  <c r="X3580" i="1"/>
  <c r="X3579" i="1"/>
  <c r="X3578" i="1"/>
  <c r="X3577" i="1"/>
  <c r="X3576" i="1"/>
  <c r="X3575" i="1"/>
  <c r="X3574" i="1"/>
  <c r="X3573" i="1"/>
  <c r="X3572" i="1"/>
  <c r="X3571" i="1"/>
  <c r="X3570" i="1"/>
  <c r="X3569" i="1"/>
  <c r="X3568" i="1"/>
  <c r="X3567" i="1"/>
  <c r="X3566" i="1"/>
  <c r="X3565" i="1"/>
  <c r="X3564" i="1"/>
  <c r="X3563" i="1"/>
  <c r="X3562" i="1"/>
  <c r="X3561" i="1"/>
  <c r="X3560" i="1"/>
  <c r="X3559" i="1"/>
  <c r="X3558" i="1"/>
  <c r="X3557" i="1"/>
  <c r="X3556" i="1"/>
  <c r="X3555" i="1"/>
  <c r="X3554" i="1"/>
  <c r="X3553" i="1"/>
  <c r="X3552" i="1"/>
  <c r="X3551" i="1"/>
  <c r="X3550" i="1"/>
  <c r="X3549" i="1"/>
  <c r="X3548" i="1"/>
  <c r="X3547" i="1"/>
  <c r="X3546" i="1"/>
  <c r="X3545" i="1"/>
  <c r="X3544" i="1"/>
  <c r="X3543" i="1"/>
  <c r="X3542" i="1"/>
  <c r="X3541" i="1"/>
  <c r="X3540" i="1"/>
  <c r="X3539" i="1"/>
  <c r="X3538" i="1"/>
  <c r="X3537" i="1"/>
  <c r="X3536" i="1"/>
  <c r="X3535" i="1"/>
  <c r="X3534" i="1"/>
  <c r="X3533" i="1"/>
  <c r="X3532" i="1"/>
  <c r="X3531" i="1"/>
  <c r="X3530" i="1"/>
  <c r="X3529" i="1"/>
  <c r="X3528" i="1"/>
  <c r="X3527" i="1"/>
  <c r="X3526" i="1"/>
  <c r="X3525" i="1"/>
  <c r="X3524" i="1"/>
  <c r="X3523" i="1"/>
  <c r="X3522" i="1"/>
  <c r="X3521" i="1"/>
  <c r="X3520" i="1"/>
  <c r="X3519" i="1"/>
  <c r="X3518" i="1"/>
  <c r="X3517" i="1"/>
  <c r="X3516" i="1"/>
  <c r="X3515" i="1"/>
  <c r="X3514" i="1"/>
  <c r="X3513" i="1"/>
  <c r="X3512" i="1"/>
  <c r="X3511" i="1"/>
  <c r="X3510" i="1"/>
  <c r="X3509" i="1"/>
  <c r="X3508" i="1"/>
  <c r="X3507" i="1"/>
  <c r="X3506" i="1"/>
  <c r="X3505" i="1"/>
  <c r="X3504" i="1"/>
  <c r="X3503" i="1"/>
  <c r="X3502" i="1"/>
  <c r="X3501" i="1"/>
  <c r="X3500" i="1"/>
  <c r="X3499" i="1"/>
  <c r="X3498" i="1"/>
  <c r="X3497" i="1"/>
  <c r="X3496" i="1"/>
  <c r="X3495" i="1"/>
  <c r="X3494" i="1"/>
  <c r="X3493" i="1"/>
  <c r="X3492" i="1"/>
  <c r="X3491" i="1"/>
  <c r="X3490" i="1"/>
  <c r="X3489" i="1"/>
  <c r="X3488" i="1"/>
  <c r="X3487" i="1"/>
  <c r="X3486" i="1"/>
  <c r="X3485" i="1"/>
  <c r="X3484" i="1"/>
  <c r="X3483" i="1"/>
  <c r="X3482" i="1"/>
  <c r="X3481" i="1"/>
  <c r="X3480" i="1"/>
  <c r="X3479" i="1"/>
  <c r="X3478" i="1"/>
  <c r="X3477" i="1"/>
  <c r="X3476" i="1"/>
  <c r="X3475" i="1"/>
  <c r="X3474" i="1"/>
  <c r="X3473" i="1"/>
  <c r="X3472" i="1"/>
  <c r="X3471" i="1"/>
  <c r="X3470" i="1"/>
  <c r="X3469" i="1"/>
  <c r="X3468" i="1"/>
  <c r="X3467" i="1"/>
  <c r="X3466" i="1"/>
  <c r="X3465" i="1"/>
  <c r="X3464" i="1"/>
  <c r="X3463" i="1"/>
  <c r="X3462" i="1"/>
  <c r="X3461" i="1"/>
  <c r="X3460" i="1"/>
  <c r="X3459" i="1"/>
  <c r="X3458" i="1"/>
  <c r="X3457" i="1"/>
  <c r="X3456" i="1"/>
  <c r="X3455" i="1"/>
  <c r="X3454" i="1"/>
  <c r="X3453" i="1"/>
  <c r="X3452" i="1"/>
  <c r="X3451" i="1"/>
  <c r="X3450" i="1"/>
  <c r="X3449" i="1"/>
  <c r="X3448" i="1"/>
  <c r="X3447" i="1"/>
  <c r="X3446" i="1"/>
  <c r="X3445" i="1"/>
  <c r="X3444" i="1"/>
  <c r="X3443" i="1"/>
  <c r="X3442" i="1"/>
  <c r="X3441" i="1"/>
  <c r="X3440" i="1"/>
  <c r="X3439" i="1"/>
  <c r="X3438" i="1"/>
  <c r="X3437" i="1"/>
  <c r="X3436" i="1"/>
  <c r="X3435" i="1"/>
  <c r="X3434" i="1"/>
  <c r="X3433" i="1"/>
  <c r="X3432" i="1"/>
  <c r="X3431" i="1"/>
  <c r="X3430" i="1"/>
  <c r="X3429" i="1"/>
  <c r="X3428" i="1"/>
  <c r="X3427" i="1"/>
  <c r="X3426" i="1"/>
  <c r="X3425" i="1"/>
  <c r="X3424" i="1"/>
  <c r="X3423" i="1"/>
  <c r="X3422" i="1"/>
  <c r="X3421" i="1"/>
  <c r="X3420" i="1"/>
  <c r="X3419" i="1"/>
  <c r="X3418" i="1"/>
  <c r="X3417" i="1"/>
  <c r="X3416" i="1"/>
  <c r="X3415" i="1"/>
  <c r="X3414" i="1"/>
  <c r="X3413" i="1"/>
  <c r="X3412" i="1"/>
  <c r="X3411" i="1"/>
  <c r="X3410" i="1"/>
  <c r="X3409" i="1"/>
  <c r="X3408" i="1"/>
  <c r="X3407" i="1"/>
  <c r="X3406" i="1"/>
  <c r="X3405" i="1"/>
  <c r="X3404" i="1"/>
  <c r="X3402" i="1"/>
  <c r="X3401" i="1"/>
  <c r="X3400" i="1"/>
  <c r="X3399" i="1"/>
  <c r="X3397" i="1"/>
  <c r="X3396" i="1"/>
  <c r="X3395" i="1"/>
  <c r="X3394" i="1"/>
  <c r="X3393" i="1"/>
  <c r="X3392" i="1"/>
  <c r="X3391" i="1"/>
  <c r="X3390" i="1"/>
  <c r="X3389" i="1"/>
  <c r="X3388" i="1"/>
  <c r="X3387" i="1"/>
  <c r="X3386" i="1"/>
  <c r="X3385" i="1"/>
  <c r="X3384" i="1"/>
  <c r="X3383" i="1"/>
  <c r="X3382" i="1"/>
  <c r="X3381" i="1"/>
  <c r="X3380" i="1"/>
  <c r="X3379" i="1"/>
  <c r="W3378" i="1"/>
  <c r="X3378" i="1" s="1"/>
  <c r="X3377" i="1"/>
  <c r="X3376" i="1"/>
  <c r="X3375" i="1"/>
  <c r="X3374" i="1"/>
  <c r="X3373" i="1"/>
  <c r="X3372" i="1"/>
  <c r="X3371" i="1"/>
  <c r="X3370" i="1"/>
  <c r="X3369" i="1"/>
  <c r="X3368" i="1"/>
  <c r="X3367" i="1"/>
  <c r="X3366" i="1"/>
  <c r="X3365" i="1"/>
  <c r="X3364" i="1"/>
  <c r="X3363" i="1"/>
  <c r="X3362" i="1"/>
  <c r="X3361" i="1"/>
  <c r="X3360" i="1"/>
  <c r="W3359" i="1"/>
  <c r="X3359" i="1" s="1"/>
  <c r="X3358" i="1"/>
  <c r="X3357" i="1"/>
  <c r="X3356" i="1"/>
  <c r="X3355" i="1"/>
  <c r="X3354" i="1"/>
  <c r="X3353" i="1"/>
  <c r="X3352" i="1"/>
  <c r="X3351" i="1"/>
  <c r="X3350" i="1"/>
  <c r="X3349" i="1"/>
  <c r="X3348" i="1"/>
  <c r="X3347" i="1"/>
  <c r="X3346" i="1"/>
  <c r="X3345" i="1"/>
  <c r="W3344" i="1"/>
  <c r="X3344" i="1" s="1"/>
  <c r="X3343" i="1"/>
  <c r="X3342" i="1"/>
  <c r="X3341" i="1"/>
  <c r="X3340" i="1"/>
  <c r="X3339" i="1"/>
  <c r="X3338" i="1"/>
  <c r="X3337" i="1"/>
  <c r="X3336" i="1"/>
  <c r="X3335" i="1"/>
  <c r="X3334" i="1"/>
  <c r="X3333" i="1"/>
  <c r="X3332" i="1"/>
  <c r="X3331" i="1"/>
  <c r="X3330" i="1"/>
  <c r="X3329" i="1"/>
  <c r="X3328" i="1"/>
  <c r="X3327" i="1"/>
  <c r="X3326" i="1"/>
  <c r="X3325" i="1"/>
  <c r="X3324" i="1"/>
  <c r="W3323" i="1"/>
  <c r="X3323" i="1" s="1"/>
  <c r="X3322" i="1"/>
  <c r="X3321" i="1"/>
  <c r="X3320" i="1"/>
  <c r="X3319" i="1"/>
  <c r="X3318" i="1"/>
  <c r="X3317" i="1"/>
  <c r="X3316" i="1"/>
  <c r="X3315" i="1"/>
  <c r="X3314" i="1"/>
  <c r="X3313" i="1"/>
  <c r="X3312" i="1"/>
  <c r="X3311" i="1"/>
  <c r="X3310" i="1"/>
  <c r="X3309" i="1"/>
  <c r="X3308" i="1"/>
  <c r="X3307" i="1"/>
  <c r="X3306" i="1"/>
  <c r="X3305" i="1"/>
  <c r="X3304" i="1"/>
  <c r="X3303" i="1"/>
  <c r="X3302" i="1"/>
  <c r="X3301" i="1"/>
  <c r="X3300" i="1"/>
  <c r="X3299" i="1"/>
  <c r="X3298" i="1"/>
  <c r="X3297" i="1"/>
  <c r="X3296" i="1"/>
  <c r="X3295" i="1"/>
  <c r="X3294" i="1"/>
  <c r="X3293" i="1"/>
  <c r="X3292" i="1"/>
  <c r="X3291" i="1"/>
  <c r="X3290" i="1"/>
  <c r="X3289" i="1"/>
  <c r="W3288" i="1"/>
  <c r="X3288" i="1" s="1"/>
  <c r="W3220" i="1"/>
  <c r="X3220" i="1" s="1"/>
  <c r="W3219" i="1"/>
  <c r="X3219" i="1" s="1"/>
  <c r="W3218" i="1"/>
  <c r="X3218" i="1" s="1"/>
  <c r="W3217" i="1"/>
  <c r="X3217" i="1" s="1"/>
  <c r="W3216" i="1"/>
  <c r="X3216" i="1" s="1"/>
  <c r="W3215" i="1"/>
  <c r="X3215" i="1" s="1"/>
  <c r="W3214" i="1"/>
  <c r="X3214" i="1" s="1"/>
  <c r="X3212" i="1"/>
  <c r="W3211" i="1"/>
  <c r="X3211" i="1" s="1"/>
  <c r="W3210" i="1"/>
  <c r="X3210" i="1" s="1"/>
  <c r="W3209" i="1"/>
  <c r="X3209" i="1" s="1"/>
  <c r="W3208" i="1"/>
  <c r="X3208" i="1" s="1"/>
  <c r="W3207" i="1"/>
  <c r="X3207" i="1" s="1"/>
  <c r="W3206" i="1"/>
  <c r="X3206" i="1" s="1"/>
  <c r="W3205" i="1"/>
  <c r="X3205" i="1" s="1"/>
  <c r="W3204" i="1"/>
  <c r="X3204" i="1" s="1"/>
  <c r="W3203" i="1"/>
  <c r="X3203" i="1" s="1"/>
  <c r="W3202" i="1"/>
  <c r="X3202" i="1" s="1"/>
  <c r="W3201" i="1"/>
  <c r="X3201" i="1" s="1"/>
  <c r="X3199" i="1"/>
  <c r="W3198" i="1"/>
  <c r="X3198" i="1" s="1"/>
  <c r="W3197" i="1"/>
  <c r="X3197" i="1" s="1"/>
  <c r="W3196" i="1"/>
  <c r="X3196" i="1" s="1"/>
  <c r="W3195" i="1"/>
  <c r="X3195" i="1" s="1"/>
  <c r="W3194" i="1"/>
  <c r="X3194" i="1" s="1"/>
  <c r="W3193" i="1"/>
  <c r="X3193" i="1" s="1"/>
  <c r="W3192" i="1"/>
  <c r="X3192" i="1" s="1"/>
  <c r="W3191" i="1"/>
  <c r="X3191" i="1" s="1"/>
  <c r="W3190" i="1"/>
  <c r="X3190" i="1" s="1"/>
  <c r="W3189" i="1"/>
  <c r="X3189" i="1" s="1"/>
  <c r="W3188" i="1"/>
  <c r="X3188" i="1" s="1"/>
  <c r="W3187" i="1"/>
  <c r="X3187" i="1" s="1"/>
  <c r="W3186" i="1"/>
  <c r="X3186" i="1" s="1"/>
  <c r="W3185" i="1"/>
  <c r="X3185" i="1" s="1"/>
  <c r="W3184" i="1"/>
  <c r="X3184" i="1" s="1"/>
  <c r="W3183" i="1"/>
  <c r="X3183" i="1" s="1"/>
  <c r="W3182" i="1"/>
  <c r="X3182" i="1" s="1"/>
  <c r="W3181" i="1"/>
  <c r="X3181" i="1" s="1"/>
  <c r="W3180" i="1"/>
  <c r="X3180" i="1" s="1"/>
  <c r="W3177" i="1"/>
  <c r="X3177" i="1" s="1"/>
  <c r="W3176" i="1"/>
  <c r="X3176" i="1" s="1"/>
  <c r="W3175" i="1"/>
  <c r="X3175" i="1" s="1"/>
  <c r="W3174" i="1"/>
  <c r="X3174" i="1" s="1"/>
  <c r="W3173" i="1"/>
  <c r="X3173" i="1" s="1"/>
  <c r="W3172" i="1"/>
  <c r="X3172" i="1" s="1"/>
  <c r="W3171" i="1"/>
  <c r="X3171" i="1" s="1"/>
  <c r="W3170" i="1"/>
  <c r="X3170" i="1" s="1"/>
  <c r="W3169" i="1"/>
  <c r="X3169" i="1" s="1"/>
  <c r="W3168" i="1"/>
  <c r="X3168" i="1" s="1"/>
  <c r="W3165" i="1"/>
  <c r="X3165" i="1" s="1"/>
  <c r="W3164" i="1"/>
  <c r="X3164" i="1" s="1"/>
  <c r="W3163" i="1"/>
  <c r="X3163" i="1" s="1"/>
  <c r="W3162" i="1"/>
  <c r="X3162" i="1" s="1"/>
  <c r="W3161" i="1"/>
  <c r="X3161" i="1" s="1"/>
  <c r="W3160" i="1"/>
  <c r="X3160" i="1" s="1"/>
  <c r="W3159" i="1"/>
  <c r="X3159" i="1" s="1"/>
  <c r="W3158" i="1"/>
  <c r="X3158" i="1" s="1"/>
  <c r="W3157" i="1"/>
  <c r="X3157" i="1" s="1"/>
  <c r="W3156" i="1"/>
  <c r="X3156" i="1" s="1"/>
  <c r="W3155" i="1"/>
  <c r="X3155" i="1" s="1"/>
  <c r="W3154" i="1"/>
  <c r="X3154" i="1" s="1"/>
  <c r="W3153" i="1"/>
  <c r="X3153" i="1" s="1"/>
  <c r="W3152" i="1"/>
  <c r="X3152" i="1" s="1"/>
  <c r="W3151" i="1"/>
  <c r="X3151" i="1" s="1"/>
  <c r="W3150" i="1"/>
  <c r="X3150" i="1" s="1"/>
  <c r="W3149" i="1"/>
  <c r="X3149" i="1" s="1"/>
  <c r="W3148" i="1"/>
  <c r="X3148" i="1" s="1"/>
  <c r="W3147" i="1"/>
  <c r="X3147" i="1" s="1"/>
  <c r="W3146" i="1"/>
  <c r="X3146" i="1" s="1"/>
  <c r="W3145" i="1"/>
  <c r="X3145" i="1" s="1"/>
  <c r="W3144" i="1"/>
  <c r="X3144" i="1" s="1"/>
  <c r="W3143" i="1"/>
  <c r="X3143" i="1" s="1"/>
  <c r="W3142" i="1"/>
  <c r="X3142" i="1" s="1"/>
  <c r="W3141" i="1"/>
  <c r="X3141" i="1" s="1"/>
  <c r="W3140" i="1"/>
  <c r="X3140" i="1" s="1"/>
  <c r="W3139" i="1"/>
  <c r="X3139" i="1" s="1"/>
  <c r="W3138" i="1"/>
  <c r="X3138" i="1" s="1"/>
  <c r="W3137" i="1"/>
  <c r="X3137" i="1" s="1"/>
  <c r="W3136" i="1"/>
  <c r="X3136" i="1" s="1"/>
  <c r="W3135" i="1"/>
  <c r="X3135" i="1" s="1"/>
  <c r="W3134" i="1"/>
  <c r="X3134" i="1" s="1"/>
  <c r="W3133" i="1"/>
  <c r="X3133" i="1" s="1"/>
  <c r="W3132" i="1"/>
  <c r="X3132" i="1" s="1"/>
  <c r="W3131" i="1"/>
  <c r="X3131" i="1" s="1"/>
  <c r="W3130" i="1"/>
  <c r="X3130" i="1" s="1"/>
  <c r="W3129" i="1"/>
  <c r="X3129" i="1" s="1"/>
  <c r="W3128" i="1"/>
  <c r="X3128" i="1" s="1"/>
  <c r="W3127" i="1"/>
  <c r="X3127" i="1" s="1"/>
  <c r="W3126" i="1"/>
  <c r="X3126" i="1" s="1"/>
  <c r="W3125" i="1"/>
  <c r="X3125" i="1" s="1"/>
  <c r="W3124" i="1"/>
  <c r="X3124" i="1" s="1"/>
  <c r="W3123" i="1"/>
  <c r="X3123" i="1" s="1"/>
  <c r="W3122" i="1"/>
  <c r="X3122" i="1" s="1"/>
  <c r="W3121" i="1"/>
  <c r="X3121" i="1" s="1"/>
  <c r="W3120" i="1"/>
  <c r="X3120" i="1" s="1"/>
  <c r="W3119" i="1"/>
  <c r="X3119" i="1" s="1"/>
  <c r="W3118" i="1"/>
  <c r="X3118" i="1" s="1"/>
  <c r="W3117" i="1"/>
  <c r="X3117" i="1" s="1"/>
  <c r="W3116" i="1"/>
  <c r="X3116" i="1" s="1"/>
  <c r="W3115" i="1"/>
  <c r="X3115" i="1" s="1"/>
  <c r="W3114" i="1"/>
  <c r="X3114" i="1" s="1"/>
  <c r="W3113" i="1"/>
  <c r="X3113" i="1" s="1"/>
  <c r="W3112" i="1"/>
  <c r="X3112" i="1" s="1"/>
  <c r="W3111" i="1"/>
  <c r="X3111" i="1" s="1"/>
  <c r="W3110" i="1"/>
  <c r="X3110" i="1" s="1"/>
  <c r="W3109" i="1"/>
  <c r="X3109" i="1" s="1"/>
  <c r="W3108" i="1"/>
  <c r="X3108" i="1" s="1"/>
  <c r="W3107" i="1"/>
  <c r="X3107" i="1" s="1"/>
  <c r="W3106" i="1"/>
  <c r="X3106" i="1" s="1"/>
  <c r="W3105" i="1"/>
  <c r="X3105" i="1" s="1"/>
  <c r="W3104" i="1"/>
  <c r="X3104" i="1" s="1"/>
  <c r="W3103" i="1"/>
  <c r="X3103" i="1" s="1"/>
  <c r="W3102" i="1"/>
  <c r="X3102" i="1" s="1"/>
  <c r="W3101" i="1"/>
  <c r="X3101" i="1" s="1"/>
  <c r="W3100" i="1"/>
  <c r="X3100" i="1" s="1"/>
  <c r="W3099" i="1"/>
  <c r="X3099" i="1" s="1"/>
  <c r="W3098" i="1"/>
  <c r="X3098" i="1" s="1"/>
  <c r="W3097" i="1"/>
  <c r="X3097" i="1" s="1"/>
  <c r="W3096" i="1"/>
  <c r="X3096" i="1" s="1"/>
  <c r="W3095" i="1"/>
  <c r="X3095" i="1" s="1"/>
  <c r="W3094" i="1"/>
  <c r="X3094" i="1" s="1"/>
  <c r="W3093" i="1"/>
  <c r="X3093" i="1" s="1"/>
  <c r="W3092" i="1"/>
  <c r="X3092" i="1" s="1"/>
  <c r="W3091" i="1"/>
  <c r="X3091" i="1" s="1"/>
  <c r="W3090" i="1"/>
  <c r="X3090" i="1" s="1"/>
  <c r="W3089" i="1"/>
  <c r="X3089" i="1" s="1"/>
  <c r="W3088" i="1"/>
  <c r="X3088" i="1" s="1"/>
  <c r="W3087" i="1"/>
  <c r="X3087" i="1" s="1"/>
  <c r="W3086" i="1"/>
  <c r="X3086" i="1" s="1"/>
  <c r="W3085" i="1"/>
  <c r="X3085" i="1" s="1"/>
  <c r="W3084" i="1"/>
  <c r="X3084" i="1" s="1"/>
  <c r="W3083" i="1"/>
  <c r="X3083" i="1" s="1"/>
  <c r="W3082" i="1"/>
  <c r="X3082" i="1" s="1"/>
  <c r="W3081" i="1"/>
  <c r="X3081" i="1" s="1"/>
  <c r="W3080" i="1"/>
  <c r="X3080" i="1" s="1"/>
  <c r="W3079" i="1"/>
  <c r="X3079" i="1" s="1"/>
  <c r="W3078" i="1"/>
  <c r="X3078" i="1" s="1"/>
  <c r="W3077" i="1"/>
  <c r="X3077" i="1" s="1"/>
  <c r="W3076" i="1"/>
  <c r="X3076" i="1" s="1"/>
  <c r="W3075" i="1"/>
  <c r="X3075" i="1" s="1"/>
  <c r="W3074" i="1"/>
  <c r="X3074" i="1" s="1"/>
  <c r="W3073" i="1"/>
  <c r="X3073" i="1" s="1"/>
  <c r="W3072" i="1"/>
  <c r="X3072" i="1" s="1"/>
  <c r="W3071" i="1"/>
  <c r="X3071" i="1" s="1"/>
  <c r="W3070" i="1"/>
  <c r="X3070" i="1" s="1"/>
  <c r="W3069" i="1"/>
  <c r="X3069" i="1" s="1"/>
  <c r="W3068" i="1"/>
  <c r="X3068" i="1" s="1"/>
  <c r="W3067" i="1"/>
  <c r="X3067" i="1" s="1"/>
  <c r="W3066" i="1"/>
  <c r="X3066" i="1" s="1"/>
  <c r="W3065" i="1"/>
  <c r="X3065" i="1" s="1"/>
  <c r="W3064" i="1"/>
  <c r="X3064" i="1" s="1"/>
  <c r="W3063" i="1"/>
  <c r="X3063" i="1" s="1"/>
  <c r="W3062" i="1"/>
  <c r="X3062" i="1" s="1"/>
  <c r="W3061" i="1"/>
  <c r="X3061" i="1" s="1"/>
  <c r="W3060" i="1"/>
  <c r="X3060" i="1" s="1"/>
  <c r="W3059" i="1"/>
  <c r="X3059" i="1" s="1"/>
  <c r="W3058" i="1"/>
  <c r="X3058" i="1" s="1"/>
  <c r="W3057" i="1"/>
  <c r="X3057" i="1" s="1"/>
  <c r="W3056" i="1"/>
  <c r="X3056" i="1" s="1"/>
  <c r="W3055" i="1"/>
  <c r="X3055" i="1" s="1"/>
  <c r="W3054" i="1"/>
  <c r="X3054" i="1" s="1"/>
  <c r="W3053" i="1"/>
  <c r="X3053" i="1" s="1"/>
  <c r="W3052" i="1"/>
  <c r="X3052" i="1" s="1"/>
  <c r="W3051" i="1"/>
  <c r="X3051" i="1" s="1"/>
  <c r="W3050" i="1"/>
  <c r="X3050" i="1" s="1"/>
  <c r="W3049" i="1"/>
  <c r="X3049" i="1" s="1"/>
  <c r="W3048" i="1"/>
  <c r="X3048" i="1" s="1"/>
  <c r="W3047" i="1"/>
  <c r="X3047" i="1" s="1"/>
  <c r="W3046" i="1"/>
  <c r="X3046" i="1" s="1"/>
  <c r="W3045" i="1"/>
  <c r="X3045" i="1" s="1"/>
  <c r="W3044" i="1"/>
  <c r="X3044" i="1" s="1"/>
  <c r="W3043" i="1"/>
  <c r="X3043" i="1" s="1"/>
  <c r="W3042" i="1"/>
  <c r="X3042" i="1" s="1"/>
  <c r="W3041" i="1"/>
  <c r="X3041" i="1" s="1"/>
  <c r="W3040" i="1"/>
  <c r="X3040" i="1" s="1"/>
  <c r="W3039" i="1"/>
  <c r="X3039" i="1" s="1"/>
  <c r="W3038" i="1"/>
  <c r="X3038" i="1" s="1"/>
  <c r="W3037" i="1"/>
  <c r="X3037" i="1" s="1"/>
  <c r="W3036" i="1"/>
  <c r="X3036" i="1" s="1"/>
  <c r="W3035" i="1"/>
  <c r="X3035" i="1" s="1"/>
  <c r="W3034" i="1"/>
  <c r="X3034" i="1" s="1"/>
  <c r="W3033" i="1"/>
  <c r="X3033" i="1" s="1"/>
  <c r="W3032" i="1"/>
  <c r="X3032" i="1" s="1"/>
  <c r="W3031" i="1"/>
  <c r="X3031" i="1" s="1"/>
  <c r="W3030" i="1"/>
  <c r="X3030" i="1" s="1"/>
  <c r="W3029" i="1"/>
  <c r="X3029" i="1" s="1"/>
  <c r="W3028" i="1"/>
  <c r="X3028" i="1" s="1"/>
  <c r="W3027" i="1"/>
  <c r="X3027" i="1" s="1"/>
  <c r="W3026" i="1"/>
  <c r="X3026" i="1" s="1"/>
  <c r="W3025" i="1"/>
  <c r="X3025" i="1" s="1"/>
  <c r="W3024" i="1"/>
  <c r="X3024" i="1" s="1"/>
  <c r="W3023" i="1"/>
  <c r="X3023" i="1" s="1"/>
  <c r="W3022" i="1"/>
  <c r="X3022" i="1" s="1"/>
  <c r="W3021" i="1"/>
  <c r="X3021" i="1" s="1"/>
  <c r="W3020" i="1"/>
  <c r="X3020" i="1" s="1"/>
  <c r="W3019" i="1"/>
  <c r="X3019" i="1" s="1"/>
  <c r="W3018" i="1"/>
  <c r="X3018" i="1" s="1"/>
  <c r="W3017" i="1"/>
  <c r="X3017" i="1" s="1"/>
  <c r="W3016" i="1"/>
  <c r="X3016" i="1" s="1"/>
  <c r="W3015" i="1"/>
  <c r="X3015" i="1" s="1"/>
  <c r="W3014" i="1"/>
  <c r="X3014" i="1" s="1"/>
  <c r="W3013" i="1"/>
  <c r="X3013" i="1" s="1"/>
  <c r="W3012" i="1"/>
  <c r="X3012" i="1" s="1"/>
  <c r="W3011" i="1"/>
  <c r="X3011" i="1" s="1"/>
  <c r="W3010" i="1"/>
  <c r="X3010" i="1" s="1"/>
  <c r="W3009" i="1"/>
  <c r="X3009" i="1" s="1"/>
  <c r="W3008" i="1"/>
  <c r="X3008" i="1" s="1"/>
  <c r="W3007" i="1"/>
  <c r="X3007" i="1" s="1"/>
  <c r="W3006" i="1"/>
  <c r="X3006" i="1" s="1"/>
  <c r="W3005" i="1"/>
  <c r="X3005" i="1" s="1"/>
  <c r="W3004" i="1"/>
  <c r="X3004" i="1" s="1"/>
  <c r="W3003" i="1"/>
  <c r="X3003" i="1" s="1"/>
  <c r="W3002" i="1"/>
  <c r="X3002" i="1" s="1"/>
  <c r="W3001" i="1"/>
  <c r="X3001" i="1" s="1"/>
  <c r="W3000" i="1"/>
  <c r="X3000" i="1" s="1"/>
  <c r="W2999" i="1"/>
  <c r="X2999" i="1" s="1"/>
  <c r="W2998" i="1"/>
  <c r="X2998" i="1" s="1"/>
  <c r="W2997" i="1"/>
  <c r="X2997" i="1" s="1"/>
  <c r="W2996" i="1"/>
  <c r="X2996" i="1" s="1"/>
  <c r="W2995" i="1"/>
  <c r="X2995" i="1" s="1"/>
  <c r="W2994" i="1"/>
  <c r="X2994" i="1" s="1"/>
  <c r="W2993" i="1"/>
  <c r="X2993" i="1" s="1"/>
  <c r="W2992" i="1"/>
  <c r="X2992" i="1" s="1"/>
  <c r="W2991" i="1"/>
  <c r="X2991" i="1" s="1"/>
  <c r="W2990" i="1"/>
  <c r="X2990" i="1" s="1"/>
  <c r="W2989" i="1"/>
  <c r="X2989" i="1" s="1"/>
  <c r="W2988" i="1"/>
  <c r="X2988" i="1" s="1"/>
  <c r="W2987" i="1"/>
  <c r="X2987" i="1" s="1"/>
  <c r="W2986" i="1"/>
  <c r="X2986" i="1" s="1"/>
  <c r="W2985" i="1"/>
  <c r="X2985" i="1" s="1"/>
  <c r="W2984" i="1"/>
  <c r="X2984" i="1" s="1"/>
  <c r="W2983" i="1"/>
  <c r="X2983" i="1" s="1"/>
  <c r="W2982" i="1"/>
  <c r="X2982" i="1" s="1"/>
  <c r="W2981" i="1"/>
  <c r="X2981" i="1" s="1"/>
  <c r="W2980" i="1"/>
  <c r="X2980" i="1" s="1"/>
  <c r="W2979" i="1"/>
  <c r="X2979" i="1" s="1"/>
  <c r="W2978" i="1"/>
  <c r="X2978" i="1" s="1"/>
  <c r="W2977" i="1"/>
  <c r="X2977" i="1" s="1"/>
  <c r="W2976" i="1"/>
  <c r="X2976" i="1" s="1"/>
  <c r="W2975" i="1"/>
  <c r="X2975" i="1" s="1"/>
  <c r="W2974" i="1"/>
  <c r="X2974" i="1" s="1"/>
  <c r="W2973" i="1"/>
  <c r="X2973" i="1" s="1"/>
  <c r="W2972" i="1"/>
  <c r="X2972" i="1" s="1"/>
  <c r="W2971" i="1"/>
  <c r="X2971" i="1" s="1"/>
  <c r="W2970" i="1"/>
  <c r="X2970" i="1" s="1"/>
  <c r="W2969" i="1"/>
  <c r="X2969" i="1" s="1"/>
  <c r="W2968" i="1"/>
  <c r="X2968" i="1" s="1"/>
  <c r="W2967" i="1"/>
  <c r="X2967" i="1" s="1"/>
  <c r="W2966" i="1"/>
  <c r="X2966" i="1" s="1"/>
  <c r="W2965" i="1"/>
  <c r="X2965" i="1" s="1"/>
  <c r="W2964" i="1"/>
  <c r="X2964" i="1" s="1"/>
  <c r="W2963" i="1"/>
  <c r="X2963" i="1" s="1"/>
  <c r="W2962" i="1"/>
  <c r="X2962" i="1" s="1"/>
  <c r="W2961" i="1"/>
  <c r="X2961" i="1" s="1"/>
  <c r="W2958" i="1"/>
  <c r="X2958" i="1" s="1"/>
  <c r="W2957" i="1"/>
  <c r="X2957" i="1" s="1"/>
  <c r="W2956" i="1"/>
  <c r="X2956" i="1" s="1"/>
  <c r="W2955" i="1"/>
  <c r="X2955" i="1" s="1"/>
  <c r="W2954" i="1"/>
  <c r="X2954" i="1" s="1"/>
  <c r="W2953" i="1"/>
  <c r="X2953" i="1" s="1"/>
  <c r="W2952" i="1"/>
  <c r="X2952" i="1" s="1"/>
  <c r="W2951" i="1"/>
  <c r="X2951" i="1" s="1"/>
  <c r="W2950" i="1"/>
  <c r="X2950" i="1" s="1"/>
  <c r="W2949" i="1"/>
  <c r="X2949" i="1" s="1"/>
  <c r="W2948" i="1"/>
  <c r="X2948" i="1" s="1"/>
  <c r="W2947" i="1"/>
  <c r="X2947" i="1" s="1"/>
  <c r="W2946" i="1"/>
  <c r="X2946" i="1" s="1"/>
  <c r="W2945" i="1"/>
  <c r="X2945" i="1" s="1"/>
  <c r="W2944" i="1"/>
  <c r="X2944" i="1" s="1"/>
  <c r="W2943" i="1"/>
  <c r="X2943" i="1" s="1"/>
  <c r="W2942" i="1"/>
  <c r="X2942" i="1" s="1"/>
  <c r="W2941" i="1"/>
  <c r="X2941" i="1" s="1"/>
  <c r="W2940" i="1"/>
  <c r="X2940" i="1" s="1"/>
  <c r="W2939" i="1"/>
  <c r="X2939" i="1" s="1"/>
  <c r="W2938" i="1"/>
  <c r="X2938" i="1" s="1"/>
  <c r="X2936" i="1"/>
  <c r="X2934" i="1"/>
  <c r="W2933" i="1"/>
  <c r="X2933" i="1" s="1"/>
  <c r="W2932" i="1"/>
  <c r="X2932" i="1" s="1"/>
  <c r="W2931" i="1"/>
  <c r="X2931" i="1" s="1"/>
  <c r="W2930" i="1"/>
  <c r="X2930" i="1" s="1"/>
  <c r="W2929" i="1"/>
  <c r="X2929" i="1" s="1"/>
  <c r="W2928" i="1"/>
  <c r="X2928" i="1" s="1"/>
  <c r="W2927" i="1"/>
  <c r="X2927" i="1" s="1"/>
  <c r="W2926" i="1"/>
  <c r="X2926" i="1" s="1"/>
  <c r="W2925" i="1"/>
  <c r="X2925" i="1" s="1"/>
  <c r="W2924" i="1"/>
  <c r="X2924" i="1" s="1"/>
  <c r="W2923" i="1"/>
  <c r="X2923" i="1" s="1"/>
  <c r="W2922" i="1"/>
  <c r="X2922" i="1" s="1"/>
  <c r="W2921" i="1"/>
  <c r="X2921" i="1" s="1"/>
  <c r="W2920" i="1"/>
  <c r="X2920" i="1" s="1"/>
  <c r="X2918" i="1"/>
  <c r="W2917" i="1"/>
  <c r="X2917" i="1" s="1"/>
  <c r="W2916" i="1"/>
  <c r="X2916" i="1" s="1"/>
  <c r="W2915" i="1"/>
  <c r="X2915" i="1" s="1"/>
  <c r="W2914" i="1"/>
  <c r="X2914" i="1" s="1"/>
  <c r="W2913" i="1"/>
  <c r="X2913" i="1" s="1"/>
  <c r="W2912" i="1"/>
  <c r="X2912" i="1" s="1"/>
  <c r="W2911" i="1"/>
  <c r="X2911" i="1" s="1"/>
  <c r="W2910" i="1"/>
  <c r="X2910" i="1" s="1"/>
  <c r="W2909" i="1"/>
  <c r="X2909" i="1" s="1"/>
  <c r="X2907" i="1"/>
  <c r="W2906" i="1"/>
  <c r="X2906" i="1" s="1"/>
  <c r="W2905" i="1"/>
  <c r="X2905" i="1" s="1"/>
  <c r="W2904" i="1"/>
  <c r="X2904" i="1" s="1"/>
  <c r="W2903" i="1"/>
  <c r="X2903" i="1" s="1"/>
  <c r="W2902" i="1"/>
  <c r="X2902" i="1" s="1"/>
  <c r="W2901" i="1"/>
  <c r="X2901" i="1" s="1"/>
  <c r="W2900" i="1"/>
  <c r="X2900" i="1" s="1"/>
  <c r="W2899" i="1"/>
  <c r="X2899" i="1" s="1"/>
  <c r="W2898" i="1"/>
  <c r="X2898" i="1" s="1"/>
  <c r="X2896" i="1"/>
  <c r="W2895" i="1"/>
  <c r="X2895" i="1" s="1"/>
  <c r="W2894" i="1"/>
  <c r="X2894" i="1" s="1"/>
  <c r="W2893" i="1"/>
  <c r="X2893" i="1" s="1"/>
  <c r="W2892" i="1"/>
  <c r="X2892" i="1" s="1"/>
  <c r="W2891" i="1"/>
  <c r="X2891" i="1" s="1"/>
  <c r="W2890" i="1"/>
  <c r="X2890" i="1" s="1"/>
  <c r="W2889" i="1"/>
  <c r="X2889" i="1" s="1"/>
  <c r="W2888" i="1"/>
  <c r="X2888" i="1" s="1"/>
  <c r="W2887" i="1"/>
  <c r="X2887" i="1" s="1"/>
  <c r="W2886" i="1"/>
  <c r="X2886" i="1" s="1"/>
  <c r="W2885" i="1"/>
  <c r="X2885" i="1" s="1"/>
  <c r="W2884" i="1"/>
  <c r="X2884" i="1" s="1"/>
  <c r="W2883" i="1"/>
  <c r="X2883" i="1" s="1"/>
  <c r="W2882" i="1"/>
  <c r="X2882" i="1" s="1"/>
  <c r="W2881" i="1"/>
  <c r="X2881" i="1" s="1"/>
  <c r="W2880" i="1"/>
  <c r="X2880" i="1" s="1"/>
  <c r="W2879" i="1"/>
  <c r="X2879" i="1" s="1"/>
  <c r="W2878" i="1"/>
  <c r="X2878" i="1" s="1"/>
  <c r="W2877" i="1"/>
  <c r="X2877" i="1" s="1"/>
  <c r="W2876" i="1"/>
  <c r="X2876" i="1" s="1"/>
  <c r="W2875" i="1"/>
  <c r="X2875" i="1" s="1"/>
  <c r="W2874" i="1"/>
  <c r="X2874" i="1" s="1"/>
  <c r="W2873" i="1"/>
  <c r="X2873" i="1" s="1"/>
  <c r="W2872" i="1"/>
  <c r="X2872" i="1" s="1"/>
  <c r="W2871" i="1"/>
  <c r="X2871" i="1" s="1"/>
  <c r="W2870" i="1"/>
  <c r="X2870" i="1" s="1"/>
  <c r="W2869" i="1"/>
  <c r="X2869" i="1" s="1"/>
  <c r="W2868" i="1"/>
  <c r="X2868" i="1" s="1"/>
  <c r="W2867" i="1"/>
  <c r="X2867" i="1" s="1"/>
  <c r="W2866" i="1"/>
  <c r="X2866" i="1" s="1"/>
  <c r="W2865" i="1"/>
  <c r="X2865" i="1" s="1"/>
  <c r="W2864" i="1"/>
  <c r="X2864" i="1" s="1"/>
  <c r="W2863" i="1"/>
  <c r="X2863" i="1" s="1"/>
  <c r="W2862" i="1"/>
  <c r="X2862" i="1" s="1"/>
  <c r="W2861" i="1"/>
  <c r="X2861" i="1" s="1"/>
  <c r="W2860" i="1"/>
  <c r="X2860" i="1" s="1"/>
  <c r="W2859" i="1"/>
  <c r="X2859" i="1" s="1"/>
  <c r="W2858" i="1"/>
  <c r="X2858" i="1" s="1"/>
  <c r="W2857" i="1"/>
  <c r="X2857" i="1" s="1"/>
  <c r="W2856" i="1"/>
  <c r="X2856" i="1" s="1"/>
  <c r="W2855" i="1"/>
  <c r="X2855" i="1" s="1"/>
  <c r="W2854" i="1"/>
  <c r="X2854" i="1" s="1"/>
  <c r="W2853" i="1"/>
  <c r="X2853" i="1" s="1"/>
  <c r="W2852" i="1"/>
  <c r="X2852" i="1" s="1"/>
  <c r="W2851" i="1"/>
  <c r="X2851" i="1" s="1"/>
  <c r="W2850" i="1"/>
  <c r="X2850" i="1" s="1"/>
  <c r="W2849" i="1"/>
  <c r="X2849" i="1" s="1"/>
  <c r="W2848" i="1"/>
  <c r="X2848" i="1" s="1"/>
  <c r="W2847" i="1"/>
  <c r="X2847" i="1" s="1"/>
  <c r="W2846" i="1"/>
  <c r="X2846" i="1" s="1"/>
  <c r="W2845" i="1"/>
  <c r="X2845" i="1" s="1"/>
  <c r="W2844" i="1"/>
  <c r="X2844" i="1" s="1"/>
  <c r="W2843" i="1"/>
  <c r="X2843" i="1" s="1"/>
  <c r="W2842" i="1"/>
  <c r="X2842" i="1" s="1"/>
  <c r="W2841" i="1"/>
  <c r="X2841" i="1" s="1"/>
  <c r="W2840" i="1"/>
  <c r="X2840" i="1" s="1"/>
  <c r="W2839" i="1"/>
  <c r="X2839" i="1" s="1"/>
  <c r="W2838" i="1"/>
  <c r="X2838" i="1" s="1"/>
  <c r="W2837" i="1"/>
  <c r="X2837" i="1" s="1"/>
  <c r="W2836" i="1"/>
  <c r="X2836" i="1" s="1"/>
  <c r="W2835" i="1"/>
  <c r="X2835" i="1" s="1"/>
  <c r="W2834" i="1"/>
  <c r="X2834" i="1" s="1"/>
  <c r="W2833" i="1"/>
  <c r="X2833" i="1" s="1"/>
  <c r="W2832" i="1"/>
  <c r="X2832" i="1" s="1"/>
  <c r="W2831" i="1"/>
  <c r="X2831" i="1" s="1"/>
  <c r="W2830" i="1"/>
  <c r="X2830" i="1" s="1"/>
  <c r="W2829" i="1"/>
  <c r="X2829" i="1" s="1"/>
  <c r="W2828" i="1"/>
  <c r="X2828" i="1" s="1"/>
  <c r="W2827" i="1"/>
  <c r="X2827" i="1" s="1"/>
  <c r="W2826" i="1"/>
  <c r="X2826" i="1" s="1"/>
  <c r="W2825" i="1"/>
  <c r="X2825" i="1" s="1"/>
  <c r="W2824" i="1"/>
  <c r="X2824" i="1" s="1"/>
  <c r="W2823" i="1"/>
  <c r="X2823" i="1" s="1"/>
  <c r="W2822" i="1"/>
  <c r="X2822" i="1" s="1"/>
  <c r="W2821" i="1"/>
  <c r="X2821" i="1" s="1"/>
  <c r="W2820" i="1"/>
  <c r="X2820" i="1" s="1"/>
  <c r="W2819" i="1"/>
  <c r="X2819" i="1" s="1"/>
  <c r="W2818" i="1"/>
  <c r="X2818" i="1" s="1"/>
  <c r="W2817" i="1"/>
  <c r="X2817" i="1" s="1"/>
  <c r="W2816" i="1"/>
  <c r="X2816" i="1" s="1"/>
  <c r="W2815" i="1"/>
  <c r="X2815" i="1" s="1"/>
  <c r="W2814" i="1"/>
  <c r="X2814" i="1" s="1"/>
  <c r="W2813" i="1"/>
  <c r="X2813" i="1" s="1"/>
  <c r="W2812" i="1"/>
  <c r="X2812" i="1" s="1"/>
  <c r="W2811" i="1"/>
  <c r="X2811" i="1" s="1"/>
  <c r="W2810" i="1"/>
  <c r="X2810" i="1" s="1"/>
  <c r="W2809" i="1"/>
  <c r="X2809" i="1" s="1"/>
  <c r="W2808" i="1"/>
  <c r="X2808" i="1" s="1"/>
  <c r="W2807" i="1"/>
  <c r="X2807" i="1" s="1"/>
  <c r="W2806" i="1"/>
  <c r="X2806" i="1" s="1"/>
  <c r="W2805" i="1"/>
  <c r="X2805" i="1" s="1"/>
  <c r="W2804" i="1"/>
  <c r="X2804" i="1" s="1"/>
  <c r="W2803" i="1"/>
  <c r="X2803" i="1" s="1"/>
  <c r="W2802" i="1"/>
  <c r="X2802" i="1" s="1"/>
  <c r="W2801" i="1"/>
  <c r="X2801" i="1" s="1"/>
  <c r="W2800" i="1"/>
  <c r="X2800" i="1" s="1"/>
  <c r="W2799" i="1"/>
  <c r="X2799" i="1" s="1"/>
  <c r="W2798" i="1"/>
  <c r="X2798" i="1" s="1"/>
  <c r="W2797" i="1"/>
  <c r="X2797" i="1" s="1"/>
  <c r="W2796" i="1"/>
  <c r="X2796" i="1" s="1"/>
  <c r="W2795" i="1"/>
  <c r="X2795" i="1" s="1"/>
  <c r="W2794" i="1"/>
  <c r="X2794" i="1" s="1"/>
  <c r="W2793" i="1"/>
  <c r="X2793" i="1" s="1"/>
  <c r="W2792" i="1"/>
  <c r="X2792" i="1" s="1"/>
  <c r="W2791" i="1"/>
  <c r="X2791" i="1" s="1"/>
  <c r="W2790" i="1"/>
  <c r="X2790" i="1" s="1"/>
  <c r="W2789" i="1"/>
  <c r="X2789" i="1" s="1"/>
  <c r="W2788" i="1"/>
  <c r="X2788" i="1" s="1"/>
  <c r="W2787" i="1"/>
  <c r="X2787" i="1" s="1"/>
  <c r="W2786" i="1"/>
  <c r="X2786" i="1" s="1"/>
  <c r="W2785" i="1"/>
  <c r="X2785" i="1" s="1"/>
  <c r="W2784" i="1"/>
  <c r="X2784" i="1" s="1"/>
  <c r="W2783" i="1"/>
  <c r="X2783" i="1" s="1"/>
  <c r="W2782" i="1"/>
  <c r="X2782" i="1" s="1"/>
  <c r="W2781" i="1"/>
  <c r="X2781" i="1" s="1"/>
  <c r="W2780" i="1"/>
  <c r="X2780" i="1" s="1"/>
  <c r="W2779" i="1"/>
  <c r="X2779" i="1" s="1"/>
  <c r="W2778" i="1"/>
  <c r="X2778" i="1" s="1"/>
  <c r="W2777" i="1"/>
  <c r="X2777" i="1" s="1"/>
  <c r="W2776" i="1"/>
  <c r="X2776" i="1" s="1"/>
  <c r="W2775" i="1"/>
  <c r="X2775" i="1" s="1"/>
  <c r="W2774" i="1"/>
  <c r="X2774" i="1" s="1"/>
  <c r="W2773" i="1"/>
  <c r="X2773" i="1" s="1"/>
  <c r="W2772" i="1"/>
  <c r="X2772" i="1" s="1"/>
  <c r="W2771" i="1"/>
  <c r="X2771" i="1" s="1"/>
  <c r="W2770" i="1"/>
  <c r="X2770" i="1" s="1"/>
  <c r="W2769" i="1"/>
  <c r="X2769" i="1" s="1"/>
  <c r="W2768" i="1"/>
  <c r="X2768" i="1" s="1"/>
  <c r="W2767" i="1"/>
  <c r="X2767" i="1" s="1"/>
  <c r="W2766" i="1"/>
  <c r="X2766" i="1" s="1"/>
  <c r="W2765" i="1"/>
  <c r="X2765" i="1" s="1"/>
  <c r="W2764" i="1"/>
  <c r="X2764" i="1" s="1"/>
  <c r="W2763" i="1"/>
  <c r="X2763" i="1" s="1"/>
  <c r="W2762" i="1"/>
  <c r="X2762" i="1" s="1"/>
  <c r="W2761" i="1"/>
  <c r="X2761" i="1" s="1"/>
  <c r="W2760" i="1"/>
  <c r="X2760" i="1" s="1"/>
  <c r="W2759" i="1"/>
  <c r="X2759" i="1" s="1"/>
  <c r="W2758" i="1"/>
  <c r="X2758" i="1" s="1"/>
  <c r="W2757" i="1"/>
  <c r="X2757" i="1" s="1"/>
  <c r="W2756" i="1"/>
  <c r="X2756" i="1" s="1"/>
  <c r="W2755" i="1"/>
  <c r="X2755" i="1" s="1"/>
  <c r="W2754" i="1"/>
  <c r="X2754" i="1" s="1"/>
  <c r="W2753" i="1"/>
  <c r="X2753" i="1" s="1"/>
  <c r="W2752" i="1"/>
  <c r="X2752" i="1" s="1"/>
  <c r="W2751" i="1"/>
  <c r="X2751" i="1" s="1"/>
  <c r="W2750" i="1"/>
  <c r="X2750" i="1" s="1"/>
  <c r="W2749" i="1"/>
  <c r="X2749" i="1" s="1"/>
  <c r="W2748" i="1"/>
  <c r="X2748" i="1" s="1"/>
  <c r="W2747" i="1"/>
  <c r="X2747" i="1" s="1"/>
  <c r="W2746" i="1"/>
  <c r="X2746" i="1" s="1"/>
  <c r="W2745" i="1"/>
  <c r="X2745" i="1" s="1"/>
  <c r="W2744" i="1"/>
  <c r="X2744" i="1" s="1"/>
  <c r="W2743" i="1"/>
  <c r="X2743" i="1" s="1"/>
  <c r="W2742" i="1"/>
  <c r="X2742" i="1" s="1"/>
  <c r="W2741" i="1"/>
  <c r="X2741" i="1" s="1"/>
  <c r="W2740" i="1"/>
  <c r="X2740" i="1" s="1"/>
  <c r="W2739" i="1"/>
  <c r="X2739" i="1" s="1"/>
  <c r="W2738" i="1"/>
  <c r="X2738" i="1" s="1"/>
  <c r="W2737" i="1"/>
  <c r="X2737" i="1" s="1"/>
  <c r="W2736" i="1"/>
  <c r="X2736" i="1" s="1"/>
  <c r="W2735" i="1"/>
  <c r="X2735" i="1" s="1"/>
  <c r="W2734" i="1"/>
  <c r="X2734" i="1" s="1"/>
  <c r="W2733" i="1"/>
  <c r="X2733" i="1" s="1"/>
  <c r="W2732" i="1"/>
  <c r="X2732" i="1" s="1"/>
  <c r="W2731" i="1"/>
  <c r="X2731" i="1" s="1"/>
  <c r="W2730" i="1"/>
  <c r="X2730" i="1" s="1"/>
  <c r="W2729" i="1"/>
  <c r="X2729" i="1" s="1"/>
  <c r="W2728" i="1"/>
  <c r="X2728" i="1" s="1"/>
  <c r="W2727" i="1"/>
  <c r="X2727" i="1" s="1"/>
  <c r="W2726" i="1"/>
  <c r="X2726" i="1" s="1"/>
  <c r="W2725" i="1"/>
  <c r="X2725" i="1" s="1"/>
  <c r="W2724" i="1"/>
  <c r="X2724" i="1" s="1"/>
  <c r="W2723" i="1"/>
  <c r="X2723" i="1" s="1"/>
  <c r="W2722" i="1"/>
  <c r="X2722" i="1" s="1"/>
  <c r="W2721" i="1"/>
  <c r="X2721" i="1" s="1"/>
  <c r="W2720" i="1"/>
  <c r="X2720" i="1" s="1"/>
  <c r="W2719" i="1"/>
  <c r="X2719" i="1" s="1"/>
  <c r="W2718" i="1"/>
  <c r="X2718" i="1" s="1"/>
  <c r="W2717" i="1"/>
  <c r="X2717" i="1" s="1"/>
  <c r="W2716" i="1"/>
  <c r="X2716" i="1" s="1"/>
  <c r="W2715" i="1"/>
  <c r="X2715" i="1" s="1"/>
  <c r="W2714" i="1"/>
  <c r="X2714" i="1" s="1"/>
  <c r="W2713" i="1"/>
  <c r="X2713" i="1" s="1"/>
  <c r="W2712" i="1"/>
  <c r="X2712" i="1" s="1"/>
  <c r="W2711" i="1"/>
  <c r="X2711" i="1" s="1"/>
  <c r="W2710" i="1"/>
  <c r="X2710" i="1" s="1"/>
  <c r="W2709" i="1"/>
  <c r="X2709" i="1" s="1"/>
  <c r="W2708" i="1"/>
  <c r="X2708" i="1" s="1"/>
  <c r="W2707" i="1"/>
  <c r="X2707" i="1" s="1"/>
  <c r="W2706" i="1"/>
  <c r="X2706" i="1" s="1"/>
  <c r="W2705" i="1"/>
  <c r="X2705" i="1" s="1"/>
  <c r="W2704" i="1"/>
  <c r="X2704" i="1" s="1"/>
  <c r="W2703" i="1"/>
  <c r="X2703" i="1" s="1"/>
  <c r="W2702" i="1"/>
  <c r="X2702" i="1" s="1"/>
  <c r="W2701" i="1"/>
  <c r="X2701" i="1" s="1"/>
  <c r="W2700" i="1"/>
  <c r="X2700" i="1" s="1"/>
  <c r="W2699" i="1"/>
  <c r="X2699" i="1" s="1"/>
  <c r="W2698" i="1"/>
  <c r="X2698" i="1" s="1"/>
  <c r="W2697" i="1"/>
  <c r="X2697" i="1" s="1"/>
  <c r="W2696" i="1"/>
  <c r="X2696" i="1" s="1"/>
  <c r="W2695" i="1"/>
  <c r="X2695" i="1" s="1"/>
  <c r="W2694" i="1"/>
  <c r="X2694" i="1" s="1"/>
  <c r="W2693" i="1"/>
  <c r="X2693" i="1" s="1"/>
  <c r="W2692" i="1"/>
  <c r="X2692" i="1" s="1"/>
  <c r="W2691" i="1"/>
  <c r="X2691" i="1" s="1"/>
  <c r="W2690" i="1"/>
  <c r="X2690" i="1" s="1"/>
  <c r="W2689" i="1"/>
  <c r="X2689" i="1" s="1"/>
  <c r="W2688" i="1"/>
  <c r="X2688" i="1" s="1"/>
  <c r="W2687" i="1"/>
  <c r="X2687" i="1" s="1"/>
  <c r="W2686" i="1"/>
  <c r="X2686" i="1" s="1"/>
  <c r="W2685" i="1"/>
  <c r="X2685" i="1" s="1"/>
  <c r="W2684" i="1"/>
  <c r="X2684" i="1" s="1"/>
  <c r="W2683" i="1"/>
  <c r="X2683" i="1" s="1"/>
  <c r="W2682" i="1"/>
  <c r="X2682" i="1" s="1"/>
  <c r="W2681" i="1"/>
  <c r="X2681" i="1" s="1"/>
  <c r="W2680" i="1"/>
  <c r="X2680" i="1" s="1"/>
  <c r="W2679" i="1"/>
  <c r="X2679" i="1" s="1"/>
  <c r="W2678" i="1"/>
  <c r="X2678" i="1" s="1"/>
  <c r="W2677" i="1"/>
  <c r="X2677" i="1" s="1"/>
  <c r="W2676" i="1"/>
  <c r="X2676" i="1" s="1"/>
  <c r="W2675" i="1"/>
  <c r="X2675" i="1" s="1"/>
  <c r="W2674" i="1"/>
  <c r="X2674" i="1" s="1"/>
  <c r="W2673" i="1"/>
  <c r="X2673" i="1" s="1"/>
  <c r="W2672" i="1"/>
  <c r="X2672" i="1" s="1"/>
  <c r="W2671" i="1"/>
  <c r="X2671" i="1" s="1"/>
  <c r="W2670" i="1"/>
  <c r="X2670" i="1" s="1"/>
  <c r="W2669" i="1"/>
  <c r="X2669" i="1" s="1"/>
  <c r="W2668" i="1"/>
  <c r="X2668" i="1" s="1"/>
  <c r="W2667" i="1"/>
  <c r="X2667" i="1" s="1"/>
  <c r="W2666" i="1"/>
  <c r="X2666" i="1" s="1"/>
  <c r="W2665" i="1"/>
  <c r="X2665" i="1" s="1"/>
  <c r="W2664" i="1"/>
  <c r="X2664" i="1" s="1"/>
  <c r="W2663" i="1"/>
  <c r="X2663" i="1" s="1"/>
  <c r="W2662" i="1"/>
  <c r="X2662" i="1" s="1"/>
  <c r="W2661" i="1"/>
  <c r="X2661" i="1" s="1"/>
  <c r="W2660" i="1"/>
  <c r="X2660" i="1" s="1"/>
  <c r="W2659" i="1"/>
  <c r="X2659" i="1" s="1"/>
  <c r="W2658" i="1"/>
  <c r="X2658" i="1" s="1"/>
  <c r="W2657" i="1"/>
  <c r="X2657" i="1" s="1"/>
  <c r="W2656" i="1"/>
  <c r="X2656" i="1" s="1"/>
  <c r="W2655" i="1"/>
  <c r="X2655" i="1" s="1"/>
  <c r="W2654" i="1"/>
  <c r="X2654" i="1" s="1"/>
  <c r="W2653" i="1"/>
  <c r="X2653" i="1" s="1"/>
  <c r="W2652" i="1"/>
  <c r="X2652" i="1" s="1"/>
  <c r="W2651" i="1"/>
  <c r="X2651" i="1" s="1"/>
  <c r="W2650" i="1"/>
  <c r="X2650" i="1" s="1"/>
  <c r="W2649" i="1"/>
  <c r="X2649" i="1" s="1"/>
  <c r="W2648" i="1"/>
  <c r="X2648" i="1" s="1"/>
  <c r="W2647" i="1"/>
  <c r="X2647" i="1" s="1"/>
  <c r="W2646" i="1"/>
  <c r="X2646" i="1" s="1"/>
  <c r="W2645" i="1"/>
  <c r="X2645" i="1" s="1"/>
  <c r="W2644" i="1"/>
  <c r="X2644" i="1" s="1"/>
  <c r="W2643" i="1"/>
  <c r="X2643" i="1" s="1"/>
  <c r="W2642" i="1"/>
  <c r="X2642" i="1" s="1"/>
  <c r="W2641" i="1"/>
  <c r="X2641" i="1" s="1"/>
  <c r="W2640" i="1"/>
  <c r="X2640" i="1" s="1"/>
  <c r="W2639" i="1"/>
  <c r="X2639" i="1" s="1"/>
  <c r="W2638" i="1"/>
  <c r="X2638" i="1" s="1"/>
  <c r="W2637" i="1"/>
  <c r="X2637" i="1" s="1"/>
  <c r="W2636" i="1"/>
  <c r="X2636" i="1" s="1"/>
  <c r="W2635" i="1"/>
  <c r="X2635" i="1" s="1"/>
  <c r="W2634" i="1"/>
  <c r="X2634" i="1" s="1"/>
  <c r="W2633" i="1"/>
  <c r="X2633" i="1" s="1"/>
  <c r="W2632" i="1"/>
  <c r="X2632" i="1" s="1"/>
  <c r="W2631" i="1"/>
  <c r="X2631" i="1" s="1"/>
  <c r="W2630" i="1"/>
  <c r="X2630" i="1" s="1"/>
  <c r="W2629" i="1"/>
  <c r="X2629" i="1" s="1"/>
  <c r="W2628" i="1"/>
  <c r="X2628" i="1" s="1"/>
  <c r="W2627" i="1"/>
  <c r="X2627" i="1" s="1"/>
  <c r="W2626" i="1"/>
  <c r="X2626" i="1" s="1"/>
  <c r="W2625" i="1"/>
  <c r="X2625" i="1" s="1"/>
  <c r="W2624" i="1"/>
  <c r="X2624" i="1" s="1"/>
  <c r="W2623" i="1"/>
  <c r="X2623" i="1" s="1"/>
  <c r="X2621" i="1"/>
  <c r="W2620" i="1"/>
  <c r="X2620" i="1" s="1"/>
  <c r="W2619" i="1"/>
  <c r="X2619" i="1" s="1"/>
  <c r="W2618" i="1"/>
  <c r="X2618" i="1" s="1"/>
  <c r="W2617" i="1"/>
  <c r="X2617" i="1" s="1"/>
  <c r="W2616" i="1"/>
  <c r="X2616" i="1" s="1"/>
  <c r="W2615" i="1"/>
  <c r="X2615" i="1" s="1"/>
  <c r="W2614" i="1"/>
  <c r="X2614" i="1" s="1"/>
  <c r="W2613" i="1"/>
  <c r="X2613" i="1" s="1"/>
  <c r="W2612" i="1"/>
  <c r="X2612" i="1" s="1"/>
  <c r="W2611" i="1"/>
  <c r="X2611" i="1" s="1"/>
  <c r="W2610" i="1"/>
  <c r="X2610" i="1" s="1"/>
  <c r="W2609" i="1"/>
  <c r="X2609" i="1" s="1"/>
  <c r="W2608" i="1"/>
  <c r="X2608" i="1" s="1"/>
  <c r="W2607" i="1"/>
  <c r="X2607" i="1" s="1"/>
  <c r="W2606" i="1"/>
  <c r="X2606" i="1" s="1"/>
  <c r="W2605" i="1"/>
  <c r="X2605" i="1" s="1"/>
  <c r="W2604" i="1"/>
  <c r="X2604" i="1" s="1"/>
  <c r="W2603" i="1"/>
  <c r="X2603" i="1" s="1"/>
  <c r="W2602" i="1"/>
  <c r="X2602" i="1" s="1"/>
  <c r="W2601" i="1"/>
  <c r="X2601" i="1" s="1"/>
  <c r="W2600" i="1"/>
  <c r="X2600" i="1" s="1"/>
  <c r="W2599" i="1"/>
  <c r="X2599" i="1" s="1"/>
  <c r="W2598" i="1"/>
  <c r="X2598" i="1" s="1"/>
  <c r="W2597" i="1"/>
  <c r="X2597" i="1" s="1"/>
  <c r="W2596" i="1"/>
  <c r="X2596" i="1" s="1"/>
  <c r="W2595" i="1"/>
  <c r="X2595" i="1" s="1"/>
  <c r="W2594" i="1"/>
  <c r="X2594" i="1" s="1"/>
  <c r="W2593" i="1"/>
  <c r="X2593" i="1" s="1"/>
  <c r="W2592" i="1"/>
  <c r="X2592" i="1" s="1"/>
  <c r="W2591" i="1"/>
  <c r="X2591" i="1" s="1"/>
  <c r="W2590" i="1"/>
  <c r="X2590" i="1" s="1"/>
  <c r="W2589" i="1"/>
  <c r="X2589" i="1" s="1"/>
  <c r="W2588" i="1"/>
  <c r="X2588" i="1" s="1"/>
  <c r="W2587" i="1"/>
  <c r="X2587" i="1" s="1"/>
  <c r="W2586" i="1"/>
  <c r="X2586" i="1" s="1"/>
  <c r="W2585" i="1"/>
  <c r="X2585" i="1" s="1"/>
  <c r="W2584" i="1"/>
  <c r="X2584" i="1" s="1"/>
  <c r="W2583" i="1"/>
  <c r="X2583" i="1" s="1"/>
  <c r="W2582" i="1"/>
  <c r="X2582" i="1" s="1"/>
  <c r="W2581" i="1"/>
  <c r="X2581" i="1" s="1"/>
  <c r="W2580" i="1"/>
  <c r="X2580" i="1" s="1"/>
  <c r="W2579" i="1"/>
  <c r="X2579" i="1" s="1"/>
  <c r="W2578" i="1"/>
  <c r="X2578" i="1" s="1"/>
  <c r="W2577" i="1"/>
  <c r="X2577" i="1" s="1"/>
  <c r="W2576" i="1"/>
  <c r="X2576" i="1" s="1"/>
  <c r="W2575" i="1"/>
  <c r="X2575" i="1" s="1"/>
  <c r="W2574" i="1"/>
  <c r="X2574" i="1" s="1"/>
  <c r="W2573" i="1"/>
  <c r="X2573" i="1" s="1"/>
  <c r="W2572" i="1"/>
  <c r="X2572" i="1" s="1"/>
  <c r="W2571" i="1"/>
  <c r="X2571" i="1" s="1"/>
  <c r="W2570" i="1"/>
  <c r="X2570" i="1" s="1"/>
  <c r="W2569" i="1"/>
  <c r="X2569" i="1" s="1"/>
  <c r="W2568" i="1"/>
  <c r="X2568" i="1" s="1"/>
  <c r="W2567" i="1"/>
  <c r="X2567" i="1" s="1"/>
  <c r="X2565" i="1"/>
  <c r="X2563" i="1"/>
  <c r="X2561" i="1"/>
  <c r="X2559" i="1"/>
  <c r="X2557" i="1"/>
  <c r="X2555" i="1"/>
  <c r="X2553" i="1"/>
  <c r="X2551" i="1"/>
  <c r="X2549" i="1"/>
  <c r="W2548" i="1"/>
  <c r="X2548" i="1" s="1"/>
  <c r="W2547" i="1"/>
  <c r="X2547" i="1" s="1"/>
  <c r="W2546" i="1"/>
  <c r="X2546" i="1" s="1"/>
  <c r="W2545" i="1"/>
  <c r="X2545" i="1" s="1"/>
  <c r="W2544" i="1"/>
  <c r="X2544" i="1" s="1"/>
  <c r="W2543" i="1"/>
  <c r="X2543" i="1" s="1"/>
  <c r="W2542" i="1"/>
  <c r="X2542" i="1" s="1"/>
  <c r="W2541" i="1"/>
  <c r="X2541" i="1" s="1"/>
  <c r="W2540" i="1"/>
  <c r="X2540" i="1" s="1"/>
  <c r="W2539" i="1"/>
  <c r="X2539" i="1" s="1"/>
  <c r="W2538" i="1"/>
  <c r="X2538" i="1" s="1"/>
  <c r="W2537" i="1"/>
  <c r="X2537" i="1" s="1"/>
  <c r="W2536" i="1"/>
  <c r="X2536" i="1" s="1"/>
  <c r="W2535" i="1"/>
  <c r="X2535" i="1" s="1"/>
  <c r="W2534" i="1"/>
  <c r="X2534" i="1" s="1"/>
  <c r="W2533" i="1"/>
  <c r="X2533" i="1" s="1"/>
  <c r="W2532" i="1"/>
  <c r="X2532" i="1" s="1"/>
  <c r="W2531" i="1"/>
  <c r="X2531" i="1" s="1"/>
  <c r="W2530" i="1"/>
  <c r="X2530" i="1" s="1"/>
  <c r="W2529" i="1"/>
  <c r="X2529" i="1" s="1"/>
  <c r="W2528" i="1"/>
  <c r="X2528" i="1" s="1"/>
  <c r="W2527" i="1"/>
  <c r="X2527" i="1" s="1"/>
  <c r="W2526" i="1"/>
  <c r="X2526" i="1" s="1"/>
  <c r="W2525" i="1"/>
  <c r="X2525" i="1" s="1"/>
  <c r="W2524" i="1"/>
  <c r="X2524" i="1" s="1"/>
  <c r="W2523" i="1"/>
  <c r="X2523" i="1" s="1"/>
  <c r="W2522" i="1"/>
  <c r="X2522" i="1" s="1"/>
  <c r="W2521" i="1"/>
  <c r="X2521" i="1" s="1"/>
  <c r="W2520" i="1"/>
  <c r="X2520" i="1" s="1"/>
  <c r="W2519" i="1"/>
  <c r="X2519" i="1" s="1"/>
  <c r="W2518" i="1"/>
  <c r="X2518" i="1" s="1"/>
  <c r="W2517" i="1"/>
  <c r="X2517" i="1" s="1"/>
  <c r="W2516" i="1"/>
  <c r="X2516" i="1" s="1"/>
  <c r="W2515" i="1"/>
  <c r="X2515" i="1" s="1"/>
  <c r="W2514" i="1"/>
  <c r="X2514" i="1" s="1"/>
  <c r="W2513" i="1"/>
  <c r="X2513" i="1" s="1"/>
  <c r="W2512" i="1"/>
  <c r="X2512" i="1" s="1"/>
  <c r="X2482" i="1"/>
  <c r="X2478" i="1"/>
  <c r="X2474" i="1"/>
  <c r="X2472" i="1"/>
  <c r="X2470" i="1"/>
  <c r="X2468" i="1"/>
  <c r="X2466" i="1"/>
  <c r="X2464" i="1"/>
  <c r="X2462" i="1"/>
  <c r="X2460" i="1"/>
  <c r="X2458" i="1"/>
  <c r="X2456" i="1"/>
  <c r="X2454" i="1"/>
  <c r="X2452" i="1"/>
  <c r="X2450" i="1"/>
  <c r="X2448" i="1"/>
  <c r="X2446" i="1"/>
  <c r="X2444" i="1"/>
  <c r="X2442" i="1"/>
  <c r="X2440" i="1"/>
  <c r="X2438" i="1"/>
  <c r="X2436" i="1"/>
  <c r="X2434" i="1"/>
  <c r="X2371" i="1"/>
  <c r="X2369" i="1"/>
  <c r="X2367" i="1"/>
  <c r="W3823" i="1" l="1"/>
  <c r="X1126" i="1"/>
  <c r="W5275" i="1"/>
  <c r="G2366" i="1"/>
  <c r="E2366" i="1"/>
  <c r="G2365" i="1"/>
  <c r="E2365" i="1"/>
  <c r="G2363" i="1"/>
  <c r="E2363" i="1"/>
  <c r="G2362" i="1"/>
  <c r="E2362" i="1"/>
  <c r="G2361" i="1"/>
  <c r="E2361" i="1"/>
  <c r="G2360" i="1"/>
  <c r="E2360" i="1"/>
  <c r="G2359" i="1"/>
  <c r="E2359" i="1"/>
  <c r="G2358" i="1"/>
  <c r="E2358" i="1"/>
  <c r="G2357" i="1"/>
  <c r="E2357" i="1"/>
  <c r="G2356" i="1"/>
  <c r="E2356" i="1"/>
  <c r="G2355" i="1"/>
  <c r="E2355" i="1"/>
  <c r="G2354" i="1"/>
  <c r="E2354" i="1"/>
  <c r="G2353" i="1"/>
  <c r="E2353" i="1"/>
  <c r="G2352" i="1"/>
  <c r="E2352" i="1"/>
  <c r="G2351" i="1"/>
  <c r="E2351" i="1"/>
  <c r="G2350" i="1"/>
  <c r="E2350" i="1"/>
  <c r="G2349" i="1"/>
  <c r="E2349" i="1"/>
  <c r="G2348" i="1"/>
  <c r="E2348" i="1"/>
  <c r="G2347" i="1"/>
  <c r="E2347" i="1"/>
  <c r="G2346" i="1"/>
  <c r="E2346" i="1"/>
  <c r="G2345" i="1"/>
  <c r="E2345" i="1"/>
  <c r="G2344" i="1"/>
  <c r="E2344" i="1"/>
  <c r="G2343" i="1"/>
  <c r="E2343" i="1"/>
  <c r="G2342" i="1"/>
  <c r="E2342" i="1"/>
  <c r="G2341" i="1"/>
  <c r="E2341" i="1"/>
  <c r="G2339" i="1"/>
  <c r="E2339" i="1"/>
  <c r="G2335" i="1"/>
  <c r="E2335" i="1"/>
  <c r="G2333" i="1"/>
  <c r="E2333" i="1"/>
  <c r="G2331" i="1"/>
  <c r="E2331" i="1"/>
  <c r="G2329" i="1"/>
  <c r="E2329" i="1"/>
  <c r="G2327" i="1"/>
  <c r="E2327" i="1"/>
  <c r="G2326" i="1"/>
  <c r="E2326" i="1"/>
  <c r="G2325" i="1"/>
  <c r="E2325" i="1"/>
  <c r="G2324" i="1"/>
  <c r="E2324" i="1"/>
  <c r="G2323" i="1"/>
  <c r="E2323" i="1"/>
  <c r="G2322" i="1"/>
  <c r="E2322" i="1"/>
  <c r="G2321" i="1"/>
  <c r="E2321" i="1"/>
  <c r="G2320" i="1"/>
  <c r="E2320" i="1"/>
  <c r="G2319" i="1"/>
  <c r="E2319" i="1"/>
  <c r="G2318" i="1"/>
  <c r="E2318" i="1"/>
  <c r="G2317" i="1"/>
  <c r="E2317" i="1"/>
  <c r="G2316" i="1"/>
  <c r="E2316" i="1"/>
  <c r="G2315" i="1"/>
  <c r="E2315" i="1"/>
  <c r="G2314" i="1"/>
  <c r="E2314" i="1"/>
  <c r="G2313" i="1"/>
  <c r="E2313" i="1"/>
  <c r="G2312" i="1"/>
  <c r="E2312" i="1"/>
  <c r="G2311" i="1"/>
  <c r="E2311" i="1"/>
  <c r="G2310" i="1"/>
  <c r="E2310" i="1"/>
  <c r="G2309" i="1"/>
  <c r="E2309" i="1"/>
  <c r="G2308" i="1"/>
  <c r="E2308" i="1"/>
  <c r="G2307" i="1"/>
  <c r="E2307" i="1"/>
  <c r="G2306" i="1"/>
  <c r="E2306" i="1"/>
  <c r="G2305" i="1"/>
  <c r="E2305" i="1"/>
  <c r="G2304" i="1"/>
  <c r="E2304" i="1"/>
  <c r="G2303" i="1"/>
  <c r="E2303" i="1"/>
  <c r="G2302" i="1"/>
  <c r="E2302" i="1"/>
  <c r="G2301" i="1"/>
  <c r="E2301" i="1"/>
  <c r="G2300" i="1"/>
  <c r="E2300" i="1"/>
  <c r="G2299" i="1"/>
  <c r="E2299" i="1"/>
  <c r="G2298" i="1"/>
  <c r="E2298" i="1"/>
  <c r="G2297" i="1"/>
  <c r="E2297" i="1"/>
  <c r="G2296" i="1"/>
  <c r="E2296" i="1"/>
  <c r="G2295" i="1"/>
  <c r="E2295" i="1"/>
  <c r="G2294" i="1"/>
  <c r="E2294" i="1"/>
  <c r="G2293" i="1"/>
  <c r="E2293" i="1"/>
  <c r="G2292" i="1"/>
  <c r="E2292" i="1"/>
  <c r="G2291" i="1"/>
  <c r="E2291" i="1"/>
  <c r="G2290" i="1"/>
  <c r="E2290" i="1"/>
  <c r="G2289" i="1"/>
  <c r="E2289" i="1"/>
  <c r="G2288" i="1"/>
  <c r="E2288" i="1"/>
  <c r="G2287" i="1"/>
  <c r="E2287" i="1"/>
  <c r="G2286" i="1"/>
  <c r="E2286" i="1"/>
  <c r="G2285" i="1"/>
  <c r="E2285" i="1"/>
  <c r="G2284" i="1"/>
  <c r="E2284" i="1"/>
  <c r="G2283" i="1"/>
  <c r="E2283" i="1"/>
  <c r="G2282" i="1"/>
  <c r="E2282" i="1"/>
  <c r="G2281" i="1"/>
  <c r="E2281" i="1"/>
  <c r="G2280" i="1"/>
  <c r="E2280" i="1"/>
  <c r="G2279" i="1"/>
  <c r="E2279" i="1"/>
  <c r="G2278" i="1"/>
  <c r="E2278" i="1"/>
  <c r="G2277" i="1"/>
  <c r="E2277" i="1"/>
  <c r="G2276" i="1"/>
  <c r="E2276" i="1"/>
  <c r="G2275" i="1"/>
  <c r="E2275" i="1"/>
  <c r="G2274" i="1"/>
  <c r="E2274" i="1"/>
  <c r="G2273" i="1"/>
  <c r="E2273" i="1"/>
  <c r="G2272" i="1"/>
  <c r="E2272" i="1"/>
  <c r="G2271" i="1"/>
  <c r="E2271" i="1"/>
  <c r="G2270" i="1"/>
  <c r="E2270" i="1"/>
  <c r="G2269" i="1"/>
  <c r="E2269" i="1"/>
  <c r="G2268" i="1"/>
  <c r="E2268" i="1"/>
  <c r="G2267" i="1"/>
  <c r="E2267" i="1"/>
  <c r="G2266" i="1"/>
  <c r="E2266" i="1"/>
  <c r="G2265" i="1"/>
  <c r="E2265" i="1"/>
  <c r="G2264" i="1"/>
  <c r="E2264" i="1"/>
  <c r="G2263" i="1"/>
  <c r="E2263" i="1"/>
  <c r="G2262" i="1"/>
  <c r="E2262" i="1"/>
  <c r="G2261" i="1"/>
  <c r="E2261" i="1"/>
  <c r="G2260" i="1"/>
  <c r="E2260" i="1"/>
  <c r="G2259" i="1"/>
  <c r="E2259" i="1"/>
  <c r="G2258" i="1"/>
  <c r="E2258" i="1"/>
  <c r="G2257" i="1"/>
  <c r="E2257" i="1"/>
  <c r="G2256" i="1"/>
  <c r="E2256" i="1"/>
  <c r="G2255" i="1"/>
  <c r="E2255" i="1"/>
  <c r="G2254" i="1"/>
  <c r="E2254" i="1"/>
  <c r="G2253" i="1"/>
  <c r="E2253" i="1"/>
  <c r="G2252" i="1"/>
  <c r="E2252" i="1"/>
  <c r="G2251" i="1"/>
  <c r="E2251" i="1"/>
  <c r="G2250" i="1"/>
  <c r="E2250" i="1"/>
  <c r="G2249" i="1"/>
  <c r="E2249" i="1"/>
  <c r="G2248" i="1"/>
  <c r="E2248" i="1"/>
  <c r="G2247" i="1"/>
  <c r="E2247" i="1"/>
  <c r="G2246" i="1"/>
  <c r="E2246" i="1"/>
  <c r="G2245" i="1"/>
  <c r="E2245" i="1"/>
  <c r="G2244" i="1"/>
  <c r="E2244" i="1"/>
  <c r="G2243" i="1"/>
  <c r="E2243" i="1"/>
  <c r="G2242" i="1"/>
  <c r="E2242" i="1"/>
  <c r="G2241" i="1"/>
  <c r="E2241" i="1"/>
  <c r="G2240" i="1"/>
  <c r="E2240" i="1"/>
  <c r="G2239" i="1"/>
  <c r="E2239" i="1"/>
  <c r="G2238" i="1"/>
  <c r="E2238" i="1"/>
  <c r="G2237" i="1"/>
  <c r="E2237" i="1"/>
  <c r="G2236" i="1"/>
  <c r="E2236" i="1"/>
  <c r="G2235" i="1"/>
  <c r="E2235" i="1"/>
  <c r="G2234" i="1"/>
  <c r="E2234" i="1"/>
  <c r="G2233" i="1"/>
  <c r="E2233" i="1"/>
  <c r="G2232" i="1"/>
  <c r="E2232" i="1"/>
  <c r="G2231" i="1"/>
  <c r="E2231" i="1"/>
  <c r="G2230" i="1"/>
  <c r="E2230" i="1"/>
  <c r="G2229" i="1"/>
  <c r="E2229" i="1"/>
  <c r="G2228" i="1"/>
  <c r="E2228" i="1"/>
  <c r="G2227" i="1"/>
  <c r="E2227" i="1"/>
  <c r="G2226" i="1"/>
  <c r="E2226" i="1"/>
  <c r="X2224" i="1"/>
  <c r="G2224" i="1"/>
  <c r="E2224" i="1"/>
  <c r="G2223" i="1"/>
  <c r="E2223" i="1"/>
  <c r="G2222" i="1"/>
  <c r="E2222" i="1"/>
  <c r="G2221" i="1"/>
  <c r="E2221" i="1"/>
  <c r="G2220" i="1"/>
  <c r="E2220" i="1"/>
  <c r="G2219" i="1"/>
  <c r="E2219" i="1"/>
  <c r="G2218" i="1"/>
  <c r="E2218" i="1"/>
  <c r="G2217" i="1"/>
  <c r="E2217" i="1"/>
  <c r="G2216" i="1"/>
  <c r="E2216" i="1"/>
  <c r="G2215" i="1"/>
  <c r="E2215" i="1"/>
  <c r="G2214" i="1"/>
  <c r="E2214" i="1"/>
  <c r="G2213" i="1"/>
  <c r="E2213" i="1"/>
  <c r="G2212" i="1"/>
  <c r="E2212" i="1"/>
  <c r="G2211" i="1"/>
  <c r="E2211" i="1"/>
  <c r="G2210" i="1"/>
  <c r="E2210" i="1"/>
  <c r="G2209" i="1"/>
  <c r="E2209" i="1"/>
  <c r="G2208" i="1"/>
  <c r="E2208" i="1"/>
  <c r="G2207" i="1"/>
  <c r="E2207" i="1"/>
  <c r="G2206" i="1"/>
  <c r="E2206" i="1"/>
  <c r="G2205" i="1"/>
  <c r="E2205" i="1"/>
  <c r="G2204" i="1"/>
  <c r="E2204" i="1"/>
  <c r="G2203" i="1"/>
  <c r="E2203" i="1"/>
  <c r="G2202" i="1"/>
  <c r="E2202" i="1"/>
  <c r="G2201" i="1"/>
  <c r="E2201" i="1"/>
  <c r="G2200" i="1"/>
  <c r="E2200" i="1"/>
  <c r="G2199" i="1"/>
  <c r="E2199" i="1"/>
  <c r="G2198" i="1"/>
  <c r="E2198" i="1"/>
  <c r="G2197" i="1"/>
  <c r="E2197" i="1"/>
  <c r="G2196" i="1"/>
  <c r="E2196" i="1"/>
  <c r="G2195" i="1"/>
  <c r="E2195" i="1"/>
  <c r="G2194" i="1"/>
  <c r="E2194" i="1"/>
  <c r="G2193" i="1"/>
  <c r="E2193" i="1"/>
  <c r="G2192" i="1"/>
  <c r="E2192" i="1"/>
  <c r="G2191" i="1"/>
  <c r="E2191" i="1"/>
  <c r="G2190" i="1"/>
  <c r="E2190" i="1"/>
  <c r="G2189" i="1"/>
  <c r="E2189" i="1"/>
  <c r="G2188" i="1"/>
  <c r="E2188" i="1"/>
  <c r="G2187" i="1"/>
  <c r="E2187" i="1"/>
  <c r="G2186" i="1"/>
  <c r="E2186" i="1"/>
  <c r="G2185" i="1"/>
  <c r="E2185" i="1"/>
  <c r="G2184" i="1"/>
  <c r="E2184" i="1"/>
  <c r="G2183" i="1"/>
  <c r="E2183" i="1"/>
  <c r="G2182" i="1"/>
  <c r="E2182" i="1"/>
  <c r="G2181" i="1"/>
  <c r="E2181" i="1"/>
  <c r="G2180" i="1"/>
  <c r="E2180" i="1"/>
  <c r="G2179" i="1"/>
  <c r="E2179" i="1"/>
  <c r="G2178" i="1"/>
  <c r="E2178" i="1"/>
  <c r="G2177" i="1"/>
  <c r="E2177" i="1"/>
  <c r="G2176" i="1"/>
  <c r="E2176" i="1"/>
  <c r="G2175" i="1"/>
  <c r="E2175" i="1"/>
  <c r="G2174" i="1"/>
  <c r="E2174" i="1"/>
  <c r="G2173" i="1"/>
  <c r="E2173" i="1"/>
  <c r="G2172" i="1"/>
  <c r="E2172" i="1"/>
  <c r="G2171" i="1"/>
  <c r="E2171" i="1"/>
  <c r="G2170" i="1"/>
  <c r="E2170" i="1"/>
  <c r="G2169" i="1"/>
  <c r="E2169" i="1"/>
  <c r="G2168" i="1"/>
  <c r="E2168" i="1"/>
  <c r="G2167" i="1"/>
  <c r="E2167" i="1"/>
  <c r="G2166" i="1"/>
  <c r="E2166" i="1"/>
  <c r="G2165" i="1"/>
  <c r="E2165" i="1"/>
  <c r="G2164" i="1"/>
  <c r="E2164" i="1"/>
  <c r="G2163" i="1"/>
  <c r="E2163" i="1"/>
  <c r="G2162" i="1"/>
  <c r="E2162" i="1"/>
  <c r="G2161" i="1"/>
  <c r="E2161" i="1"/>
  <c r="G2160" i="1"/>
  <c r="E2160" i="1"/>
  <c r="G2159" i="1"/>
  <c r="E2159" i="1"/>
  <c r="G2158" i="1"/>
  <c r="E2158" i="1"/>
  <c r="G2157" i="1"/>
  <c r="E2157" i="1"/>
  <c r="G2156" i="1"/>
  <c r="E2156" i="1"/>
  <c r="G2155" i="1"/>
  <c r="E2155" i="1"/>
  <c r="G2154" i="1"/>
  <c r="E2154" i="1"/>
  <c r="G2153" i="1"/>
  <c r="E2153" i="1"/>
  <c r="G2152" i="1"/>
  <c r="E2152" i="1"/>
  <c r="G2151" i="1"/>
  <c r="E2151" i="1"/>
  <c r="G2150" i="1"/>
  <c r="E2150" i="1"/>
  <c r="G2149" i="1"/>
  <c r="E2149" i="1"/>
  <c r="G2148" i="1"/>
  <c r="E2148" i="1"/>
  <c r="G2147" i="1"/>
  <c r="E2147" i="1"/>
  <c r="G2146" i="1"/>
  <c r="E2146" i="1"/>
  <c r="G2145" i="1"/>
  <c r="E2145" i="1"/>
  <c r="G2144" i="1"/>
  <c r="E2144" i="1"/>
  <c r="G2143" i="1"/>
  <c r="E2143" i="1"/>
  <c r="G2142" i="1"/>
  <c r="E2142" i="1"/>
  <c r="G2141" i="1"/>
  <c r="E2141" i="1"/>
  <c r="G2140" i="1"/>
  <c r="E2140" i="1"/>
  <c r="G2139" i="1"/>
  <c r="E2139" i="1"/>
  <c r="G2138" i="1"/>
  <c r="E2138" i="1"/>
  <c r="G2137" i="1"/>
  <c r="E2137" i="1"/>
  <c r="G2136" i="1"/>
  <c r="E2136" i="1"/>
  <c r="G2135" i="1"/>
  <c r="E2135" i="1"/>
  <c r="G2134" i="1"/>
  <c r="E2134" i="1"/>
  <c r="G2133" i="1"/>
  <c r="E2133" i="1"/>
  <c r="G2132" i="1"/>
  <c r="E2132" i="1"/>
  <c r="G2131" i="1"/>
  <c r="E2131" i="1"/>
  <c r="G2130" i="1"/>
  <c r="E2130" i="1"/>
  <c r="G2129" i="1"/>
  <c r="E2129" i="1"/>
  <c r="G2128" i="1"/>
  <c r="E2128" i="1"/>
  <c r="G2127" i="1"/>
  <c r="E2127" i="1"/>
  <c r="G2126" i="1"/>
  <c r="E2126" i="1"/>
  <c r="G2125" i="1"/>
  <c r="E2125" i="1"/>
  <c r="G2124" i="1"/>
  <c r="E2124" i="1"/>
  <c r="G2123" i="1"/>
  <c r="E2123" i="1"/>
  <c r="G2122" i="1"/>
  <c r="E2122" i="1"/>
  <c r="G2121" i="1"/>
  <c r="E2121" i="1"/>
  <c r="G2120" i="1"/>
  <c r="E2120" i="1"/>
  <c r="G2119" i="1"/>
  <c r="E2119" i="1"/>
  <c r="G2118" i="1"/>
  <c r="E2118" i="1"/>
  <c r="G2117" i="1"/>
  <c r="E2117" i="1"/>
  <c r="G2116" i="1"/>
  <c r="E2116" i="1"/>
  <c r="G2115" i="1"/>
  <c r="E2115" i="1"/>
  <c r="G2114" i="1"/>
  <c r="E2114" i="1"/>
  <c r="G2113" i="1"/>
  <c r="E2113" i="1"/>
  <c r="G2112" i="1"/>
  <c r="E2112" i="1"/>
  <c r="G2111" i="1"/>
  <c r="E2111" i="1"/>
  <c r="G2110" i="1"/>
  <c r="E2110" i="1"/>
  <c r="G2109" i="1"/>
  <c r="E2109" i="1"/>
  <c r="G2108" i="1"/>
  <c r="E2108" i="1"/>
  <c r="G2107" i="1"/>
  <c r="E2107" i="1"/>
  <c r="G2106" i="1"/>
  <c r="E2106" i="1"/>
  <c r="G2105" i="1"/>
  <c r="E2105" i="1"/>
  <c r="G2104" i="1"/>
  <c r="E2104" i="1"/>
  <c r="G2103" i="1"/>
  <c r="E2103" i="1"/>
  <c r="G2102" i="1"/>
  <c r="E2102" i="1"/>
  <c r="G2101" i="1"/>
  <c r="E2101" i="1"/>
  <c r="G2100" i="1"/>
  <c r="E2100" i="1"/>
  <c r="G2099" i="1"/>
  <c r="E2099" i="1"/>
  <c r="G2098" i="1"/>
  <c r="E2098" i="1"/>
  <c r="G2097" i="1"/>
  <c r="E2097" i="1"/>
  <c r="G2096" i="1"/>
  <c r="E2096" i="1"/>
  <c r="G2095" i="1"/>
  <c r="E2095" i="1"/>
  <c r="G2094" i="1"/>
  <c r="E2094" i="1"/>
  <c r="G2093" i="1"/>
  <c r="E2093" i="1"/>
  <c r="G2092" i="1"/>
  <c r="E2092" i="1"/>
  <c r="G2091" i="1"/>
  <c r="E2091" i="1"/>
  <c r="G2090" i="1"/>
  <c r="E2090" i="1"/>
  <c r="G2089" i="1"/>
  <c r="E2089" i="1"/>
  <c r="G2088" i="1"/>
  <c r="E2088" i="1"/>
  <c r="G2087" i="1"/>
  <c r="E2087" i="1"/>
  <c r="G2086" i="1"/>
  <c r="E2086" i="1"/>
  <c r="G2085" i="1"/>
  <c r="E2085" i="1"/>
  <c r="G2084" i="1"/>
  <c r="E2084" i="1"/>
  <c r="G2083" i="1"/>
  <c r="E2083" i="1"/>
  <c r="G2082" i="1"/>
  <c r="E2082" i="1"/>
  <c r="G2081" i="1"/>
  <c r="E2081" i="1"/>
  <c r="G2080" i="1"/>
  <c r="E2080" i="1"/>
  <c r="G2079" i="1"/>
  <c r="E2079" i="1"/>
  <c r="G2078" i="1"/>
  <c r="E2078" i="1"/>
  <c r="G2077" i="1"/>
  <c r="E2077" i="1"/>
  <c r="G2076" i="1"/>
  <c r="E2076" i="1"/>
  <c r="G2075" i="1"/>
  <c r="E2075" i="1"/>
  <c r="G2074" i="1"/>
  <c r="E2074" i="1"/>
  <c r="G2073" i="1"/>
  <c r="E2073" i="1"/>
  <c r="G2072" i="1"/>
  <c r="E2072" i="1"/>
  <c r="G2071" i="1"/>
  <c r="E2071" i="1"/>
  <c r="G2070" i="1"/>
  <c r="E2070" i="1"/>
  <c r="G2069" i="1"/>
  <c r="E2069" i="1"/>
  <c r="G2068" i="1"/>
  <c r="E2068" i="1"/>
  <c r="X2066" i="1"/>
  <c r="G2066" i="1"/>
  <c r="E2066" i="1"/>
  <c r="X2064" i="1"/>
  <c r="G2064" i="1"/>
  <c r="E2064" i="1"/>
  <c r="X2062" i="1"/>
  <c r="G2062" i="1"/>
  <c r="E2062" i="1"/>
  <c r="G2061" i="1"/>
  <c r="E2061" i="1"/>
  <c r="G2060" i="1"/>
  <c r="E2060" i="1"/>
  <c r="G2059" i="1"/>
  <c r="E2059" i="1"/>
  <c r="G2058" i="1"/>
  <c r="E2058" i="1"/>
  <c r="G2057" i="1"/>
  <c r="E2057" i="1"/>
  <c r="G2056" i="1"/>
  <c r="E2056" i="1"/>
  <c r="G2055" i="1"/>
  <c r="E2055" i="1"/>
  <c r="G2054" i="1"/>
  <c r="E2054" i="1"/>
  <c r="G2053" i="1"/>
  <c r="E2053" i="1"/>
  <c r="G2052" i="1"/>
  <c r="E2052" i="1"/>
  <c r="G2051" i="1"/>
  <c r="E2051" i="1"/>
  <c r="G2050" i="1"/>
  <c r="E2050" i="1"/>
  <c r="G2049" i="1"/>
  <c r="E2049" i="1"/>
  <c r="G2048" i="1"/>
  <c r="E2048" i="1"/>
  <c r="G2047" i="1"/>
  <c r="E2047" i="1"/>
  <c r="G2046" i="1"/>
  <c r="E2046" i="1"/>
  <c r="G2045" i="1"/>
  <c r="E2045" i="1"/>
  <c r="G2044" i="1"/>
  <c r="E2044" i="1"/>
  <c r="G2043" i="1"/>
  <c r="E2043" i="1"/>
  <c r="G2042" i="1"/>
  <c r="E2042" i="1"/>
  <c r="G2041" i="1"/>
  <c r="E2041" i="1"/>
  <c r="G2040" i="1"/>
  <c r="E2040" i="1"/>
  <c r="G2039" i="1"/>
  <c r="E2039" i="1"/>
  <c r="G2038" i="1"/>
  <c r="E2038" i="1"/>
  <c r="G2037" i="1"/>
  <c r="E2037" i="1"/>
  <c r="G2035" i="1"/>
  <c r="E2035" i="1"/>
  <c r="X2033" i="1"/>
  <c r="G2033" i="1"/>
  <c r="E2033" i="1"/>
  <c r="X2031" i="1"/>
  <c r="G2031" i="1"/>
  <c r="E2031" i="1"/>
  <c r="G2029" i="1"/>
  <c r="E2029" i="1"/>
  <c r="X2027" i="1"/>
  <c r="G2027" i="1"/>
  <c r="E2027" i="1"/>
  <c r="X2025" i="1"/>
  <c r="G2025" i="1"/>
  <c r="E2025" i="1"/>
  <c r="X2023" i="1"/>
  <c r="G2023" i="1"/>
  <c r="E2023" i="1"/>
  <c r="X2021" i="1"/>
  <c r="G2021" i="1"/>
  <c r="E2021" i="1"/>
  <c r="X2019" i="1"/>
  <c r="G2019" i="1"/>
  <c r="E2019" i="1"/>
  <c r="G2017" i="1"/>
  <c r="E2017" i="1"/>
  <c r="G2016" i="1"/>
  <c r="E2016" i="1"/>
  <c r="G2014" i="1"/>
  <c r="E2014" i="1"/>
  <c r="G2013" i="1"/>
  <c r="E2013" i="1"/>
  <c r="G2012" i="1"/>
  <c r="E2012" i="1"/>
  <c r="G2011" i="1"/>
  <c r="E2011" i="1"/>
  <c r="G2010" i="1"/>
  <c r="E2010" i="1"/>
  <c r="G2009" i="1"/>
  <c r="E2009" i="1"/>
  <c r="G2008" i="1"/>
  <c r="E2008" i="1"/>
  <c r="G2007" i="1"/>
  <c r="E2007" i="1"/>
  <c r="G2006" i="1"/>
  <c r="E2006" i="1"/>
  <c r="G2005" i="1"/>
  <c r="E2005" i="1"/>
  <c r="G2004" i="1"/>
  <c r="E2004" i="1"/>
  <c r="G2003" i="1"/>
  <c r="E2003" i="1"/>
  <c r="G2002" i="1"/>
  <c r="E2002" i="1"/>
  <c r="X2001" i="1"/>
  <c r="X2000" i="1"/>
  <c r="G1998" i="1"/>
  <c r="X1997" i="1"/>
  <c r="G1997" i="1"/>
  <c r="X1996" i="1"/>
  <c r="G1996" i="1"/>
  <c r="X1995" i="1"/>
  <c r="G1995" i="1"/>
  <c r="X1994" i="1"/>
  <c r="G1994" i="1"/>
  <c r="X1993" i="1"/>
  <c r="G1993" i="1"/>
  <c r="X1991" i="1"/>
  <c r="G1991" i="1"/>
  <c r="X1990" i="1"/>
  <c r="G1990" i="1"/>
  <c r="X1989" i="1"/>
  <c r="G1989" i="1"/>
  <c r="X1988" i="1"/>
  <c r="G1988" i="1"/>
  <c r="X1987" i="1"/>
  <c r="G1987" i="1"/>
  <c r="X1986" i="1"/>
  <c r="G1986" i="1"/>
  <c r="G1984" i="1"/>
  <c r="X1983" i="1"/>
  <c r="G1983" i="1"/>
  <c r="X1982" i="1"/>
  <c r="G1982" i="1"/>
  <c r="X1981" i="1"/>
  <c r="G1981" i="1"/>
  <c r="X1980" i="1"/>
  <c r="G1980" i="1"/>
  <c r="X1979" i="1"/>
  <c r="G1979" i="1"/>
  <c r="X1978" i="1"/>
  <c r="G1978" i="1"/>
  <c r="X1977" i="1"/>
  <c r="G1977" i="1"/>
  <c r="X1976" i="1"/>
  <c r="G1976" i="1"/>
  <c r="X1975" i="1"/>
  <c r="G1975" i="1"/>
  <c r="X1974" i="1"/>
  <c r="G1974" i="1"/>
  <c r="X1973" i="1"/>
  <c r="G1973" i="1"/>
  <c r="X1972" i="1"/>
  <c r="G1972" i="1"/>
  <c r="X1971" i="1"/>
  <c r="G1971" i="1"/>
  <c r="X1970" i="1"/>
  <c r="G1970" i="1"/>
  <c r="X1969" i="1"/>
  <c r="G1969" i="1"/>
  <c r="X1968" i="1"/>
  <c r="G1968" i="1"/>
  <c r="X1967" i="1"/>
  <c r="G1967" i="1"/>
  <c r="X1966" i="1"/>
  <c r="G1966" i="1"/>
  <c r="X1965" i="1"/>
  <c r="G1965" i="1"/>
  <c r="X1964" i="1"/>
  <c r="G1964" i="1"/>
  <c r="X1963" i="1"/>
  <c r="G1963" i="1"/>
  <c r="X1962" i="1"/>
  <c r="G1962" i="1"/>
  <c r="X1961" i="1"/>
  <c r="G1961" i="1"/>
  <c r="X1960" i="1"/>
  <c r="G1960" i="1"/>
  <c r="X1959" i="1"/>
  <c r="G1959" i="1"/>
  <c r="X1958" i="1"/>
  <c r="G1958" i="1"/>
  <c r="X1957" i="1"/>
  <c r="G1957" i="1"/>
  <c r="X1956" i="1"/>
  <c r="G1956" i="1"/>
  <c r="X1955" i="1"/>
  <c r="G1955" i="1"/>
  <c r="X1954" i="1"/>
  <c r="G1954" i="1"/>
  <c r="X1953" i="1"/>
  <c r="G1953" i="1"/>
  <c r="X1952" i="1"/>
  <c r="G1952" i="1"/>
  <c r="X1951" i="1"/>
  <c r="G1951" i="1"/>
  <c r="X1950" i="1"/>
  <c r="G1950" i="1"/>
  <c r="X1949" i="1"/>
  <c r="G1949" i="1"/>
  <c r="X1948" i="1"/>
  <c r="G1948" i="1"/>
  <c r="X1947" i="1"/>
  <c r="G1947" i="1"/>
  <c r="X1946" i="1"/>
  <c r="G1946" i="1"/>
  <c r="X1945" i="1"/>
  <c r="G1945" i="1"/>
  <c r="X1944" i="1"/>
  <c r="G1944" i="1"/>
  <c r="X1943" i="1"/>
  <c r="G1943" i="1"/>
  <c r="X1942" i="1"/>
  <c r="G1942" i="1"/>
  <c r="X1941" i="1"/>
  <c r="G1941" i="1"/>
  <c r="X1940" i="1"/>
  <c r="G1940" i="1"/>
  <c r="X1939" i="1"/>
  <c r="G1939" i="1"/>
  <c r="X1938" i="1"/>
  <c r="G1938" i="1"/>
  <c r="X1937" i="1"/>
  <c r="G1937" i="1"/>
  <c r="X1936" i="1"/>
  <c r="G1936" i="1"/>
  <c r="X1935" i="1"/>
  <c r="G1935" i="1"/>
  <c r="X1934" i="1"/>
  <c r="G1934" i="1"/>
  <c r="X1933" i="1"/>
  <c r="G1933" i="1"/>
  <c r="X1932" i="1"/>
  <c r="G1932" i="1"/>
  <c r="X1931" i="1"/>
  <c r="G1931" i="1"/>
  <c r="X1930" i="1"/>
  <c r="G1930" i="1"/>
  <c r="G1928" i="1"/>
  <c r="X1927" i="1"/>
  <c r="G1927" i="1"/>
  <c r="X1926" i="1"/>
  <c r="G1926" i="1"/>
  <c r="X1925" i="1"/>
  <c r="G1925" i="1"/>
  <c r="X1924" i="1"/>
  <c r="G1924" i="1"/>
  <c r="X1923" i="1"/>
  <c r="G1923" i="1"/>
  <c r="X1922" i="1"/>
  <c r="G1922" i="1"/>
  <c r="X1921" i="1"/>
  <c r="G1921" i="1"/>
  <c r="X1920" i="1"/>
  <c r="G1920" i="1"/>
  <c r="X1919" i="1"/>
  <c r="G1919" i="1"/>
  <c r="X1918" i="1"/>
  <c r="G1918" i="1"/>
  <c r="X1917" i="1"/>
  <c r="G1917" i="1"/>
  <c r="X1916" i="1"/>
  <c r="G1916" i="1"/>
  <c r="X1915" i="1"/>
  <c r="G1915" i="1"/>
  <c r="X1914" i="1"/>
  <c r="G1914" i="1"/>
  <c r="X1913" i="1"/>
  <c r="G1913" i="1"/>
  <c r="X1912" i="1"/>
  <c r="G1912" i="1"/>
  <c r="X1911" i="1"/>
  <c r="G1911" i="1"/>
  <c r="X1910" i="1"/>
  <c r="G1910" i="1"/>
  <c r="X1909" i="1"/>
  <c r="G1909" i="1"/>
  <c r="X1908" i="1"/>
  <c r="G1908" i="1"/>
  <c r="X1907" i="1"/>
  <c r="G1907" i="1"/>
  <c r="X1906" i="1"/>
  <c r="G1906" i="1"/>
  <c r="X1905" i="1"/>
  <c r="G1905" i="1"/>
  <c r="X1904" i="1"/>
  <c r="G1904" i="1"/>
  <c r="X1903" i="1"/>
  <c r="G1903" i="1"/>
  <c r="X1902" i="1"/>
  <c r="G1902" i="1"/>
  <c r="X1901" i="1"/>
  <c r="G1901" i="1"/>
  <c r="X1900" i="1"/>
  <c r="X1899" i="1"/>
  <c r="X1898" i="1"/>
  <c r="X1895" i="1"/>
  <c r="X1894" i="1"/>
  <c r="X1893" i="1"/>
  <c r="G1893" i="1"/>
  <c r="X1892" i="1"/>
  <c r="G1892" i="1"/>
  <c r="X1891" i="1"/>
  <c r="G1891" i="1"/>
  <c r="X1890" i="1"/>
  <c r="G1890" i="1"/>
  <c r="X1889" i="1"/>
  <c r="G1889" i="1"/>
  <c r="X1888" i="1"/>
  <c r="G1888" i="1"/>
  <c r="X1887" i="1"/>
  <c r="G1887" i="1"/>
  <c r="X1886" i="1"/>
  <c r="G1886" i="1"/>
  <c r="X1885" i="1"/>
  <c r="G1885" i="1"/>
  <c r="X1884" i="1"/>
  <c r="G1884" i="1"/>
  <c r="X1883" i="1"/>
  <c r="G1883" i="1"/>
  <c r="X1881" i="1"/>
  <c r="G1881" i="1"/>
  <c r="X1880" i="1"/>
  <c r="G1880" i="1"/>
  <c r="X1879" i="1"/>
  <c r="G1879" i="1"/>
  <c r="X1877" i="1"/>
  <c r="G1877" i="1"/>
  <c r="X1876" i="1"/>
  <c r="G1876" i="1"/>
  <c r="X1875" i="1"/>
  <c r="G1875" i="1"/>
  <c r="X1873" i="1"/>
  <c r="G1873" i="1"/>
  <c r="X1871" i="1"/>
  <c r="G1871" i="1"/>
  <c r="X1869" i="1"/>
  <c r="G1869" i="1"/>
  <c r="X1867" i="1"/>
  <c r="G1867" i="1"/>
  <c r="X1865" i="1"/>
  <c r="G1865" i="1"/>
  <c r="X1864" i="1"/>
  <c r="G1864" i="1"/>
  <c r="X1863" i="1"/>
  <c r="G1863" i="1"/>
  <c r="G1861" i="1"/>
  <c r="X1860" i="1"/>
  <c r="G1860" i="1"/>
  <c r="X1859" i="1"/>
  <c r="G1859" i="1"/>
  <c r="X1858" i="1"/>
  <c r="G1858" i="1"/>
  <c r="X1857" i="1"/>
  <c r="G1857" i="1"/>
  <c r="X1856" i="1"/>
  <c r="G1856" i="1"/>
  <c r="X1855" i="1"/>
  <c r="G1855" i="1"/>
  <c r="X1852" i="1"/>
  <c r="G1851" i="1"/>
  <c r="E1851" i="1"/>
  <c r="G1850" i="1"/>
  <c r="E1850" i="1"/>
  <c r="G1849" i="1"/>
  <c r="E1849" i="1"/>
  <c r="G1848" i="1"/>
  <c r="E1848" i="1"/>
  <c r="G1847" i="1"/>
  <c r="E1847" i="1"/>
  <c r="G1846" i="1"/>
  <c r="E1846" i="1"/>
  <c r="G1845" i="1"/>
  <c r="E1845" i="1"/>
  <c r="G1844" i="1"/>
  <c r="E1844" i="1"/>
  <c r="G1843" i="1"/>
  <c r="E1843" i="1"/>
  <c r="G1842" i="1"/>
  <c r="E1842" i="1"/>
  <c r="G1841" i="1"/>
  <c r="E1841" i="1"/>
  <c r="G1840" i="1"/>
  <c r="E1840" i="1"/>
  <c r="G1839" i="1"/>
  <c r="E1839" i="1"/>
  <c r="G1838" i="1"/>
  <c r="E1838" i="1"/>
  <c r="G1837" i="1"/>
  <c r="E1837" i="1"/>
  <c r="G1836" i="1"/>
  <c r="E1836" i="1"/>
  <c r="G1835" i="1"/>
  <c r="E1835" i="1"/>
  <c r="G1834" i="1"/>
  <c r="E1834" i="1"/>
  <c r="G1833" i="1"/>
  <c r="E1833" i="1"/>
  <c r="G1832" i="1"/>
  <c r="E1832" i="1"/>
  <c r="G1831" i="1"/>
  <c r="E1831" i="1"/>
  <c r="G1830" i="1"/>
  <c r="E1830" i="1"/>
  <c r="G1829" i="1"/>
  <c r="E1829" i="1"/>
  <c r="G1828" i="1"/>
  <c r="E1828" i="1"/>
  <c r="G1827" i="1"/>
  <c r="E1827" i="1"/>
  <c r="G1826" i="1"/>
  <c r="E1826" i="1"/>
  <c r="G1825" i="1"/>
  <c r="E1825" i="1"/>
  <c r="G1824" i="1"/>
  <c r="E1824" i="1"/>
  <c r="G1823" i="1"/>
  <c r="E1823" i="1"/>
  <c r="G1822" i="1"/>
  <c r="E1822" i="1"/>
  <c r="G1821" i="1"/>
  <c r="E1821" i="1"/>
  <c r="G1820" i="1"/>
  <c r="E1820" i="1"/>
  <c r="G1819" i="1"/>
  <c r="E1819" i="1"/>
  <c r="G1818" i="1"/>
  <c r="E1818" i="1"/>
  <c r="G1817" i="1"/>
  <c r="E1817" i="1"/>
  <c r="G1816" i="1"/>
  <c r="E1816" i="1"/>
  <c r="G1815" i="1"/>
  <c r="E1815" i="1"/>
  <c r="G1814" i="1"/>
  <c r="E1814" i="1"/>
  <c r="G1813" i="1"/>
  <c r="E1813" i="1"/>
  <c r="G1812" i="1"/>
  <c r="E1812" i="1"/>
  <c r="G1811" i="1"/>
  <c r="E1811" i="1"/>
  <c r="G1810" i="1"/>
  <c r="E1810" i="1"/>
  <c r="G1809" i="1"/>
  <c r="E1809" i="1"/>
  <c r="G1808" i="1"/>
  <c r="E1808" i="1"/>
  <c r="G1807" i="1"/>
  <c r="E1807" i="1"/>
  <c r="G1806" i="1"/>
  <c r="E1806" i="1"/>
  <c r="G1805" i="1"/>
  <c r="E1805" i="1"/>
  <c r="G1804" i="1"/>
  <c r="E1804" i="1"/>
  <c r="G1803" i="1"/>
  <c r="E1803" i="1"/>
  <c r="G1802" i="1"/>
  <c r="E1802" i="1"/>
  <c r="G1801" i="1"/>
  <c r="E1801" i="1"/>
  <c r="G1800" i="1"/>
  <c r="E1800" i="1"/>
  <c r="G1799" i="1"/>
  <c r="E1799" i="1"/>
  <c r="G1798" i="1"/>
  <c r="E1798" i="1"/>
  <c r="G1797" i="1"/>
  <c r="E1797" i="1"/>
  <c r="G1796" i="1"/>
  <c r="E1796" i="1"/>
  <c r="G1795" i="1"/>
  <c r="E1795" i="1"/>
  <c r="G1794" i="1"/>
  <c r="E1794" i="1"/>
  <c r="G1793" i="1"/>
  <c r="E1793" i="1"/>
  <c r="G1792" i="1"/>
  <c r="E1792" i="1"/>
  <c r="G1791" i="1"/>
  <c r="E1791" i="1"/>
  <c r="G1790" i="1"/>
  <c r="E1790" i="1"/>
  <c r="G1789" i="1"/>
  <c r="E1789" i="1"/>
  <c r="G1788" i="1"/>
  <c r="E1788" i="1"/>
  <c r="G1787" i="1"/>
  <c r="E1787" i="1"/>
  <c r="G1786" i="1"/>
  <c r="E1786" i="1"/>
  <c r="G1785" i="1"/>
  <c r="E1785" i="1"/>
  <c r="G1784" i="1"/>
  <c r="E1784" i="1"/>
  <c r="G1783" i="1"/>
  <c r="E1783" i="1"/>
  <c r="G1782" i="1"/>
  <c r="E1782" i="1"/>
  <c r="G1781" i="1"/>
  <c r="E1781" i="1"/>
  <c r="G1780" i="1"/>
  <c r="E1780" i="1"/>
  <c r="G1779" i="1"/>
  <c r="E1779" i="1"/>
  <c r="G1778" i="1"/>
  <c r="E1778" i="1"/>
  <c r="X1700" i="1"/>
  <c r="X1657" i="1"/>
  <c r="X1638" i="1"/>
  <c r="X1628" i="1"/>
  <c r="X1618" i="1"/>
  <c r="G1586" i="1"/>
  <c r="E1586" i="1"/>
  <c r="G1585" i="1"/>
  <c r="E1585" i="1"/>
  <c r="G1584" i="1"/>
  <c r="E1584" i="1"/>
  <c r="G1583" i="1"/>
  <c r="E1583" i="1"/>
  <c r="G1582" i="1"/>
  <c r="E1582" i="1"/>
  <c r="G1581" i="1"/>
  <c r="E1581" i="1"/>
  <c r="G1580" i="1"/>
  <c r="E1580" i="1"/>
  <c r="G1579" i="1"/>
  <c r="E1579" i="1"/>
  <c r="G1578" i="1"/>
  <c r="E1578" i="1"/>
  <c r="G1577" i="1"/>
  <c r="E1577" i="1"/>
  <c r="G1575" i="1"/>
  <c r="E1575" i="1"/>
  <c r="G1574" i="1"/>
  <c r="E1574" i="1"/>
  <c r="G1573" i="1"/>
  <c r="E1573" i="1"/>
  <c r="G1572" i="1"/>
  <c r="E1572" i="1"/>
  <c r="G1571" i="1"/>
  <c r="E1571" i="1"/>
  <c r="G1570" i="1"/>
  <c r="E1570" i="1"/>
  <c r="G1569" i="1"/>
  <c r="E1569" i="1"/>
  <c r="G1568" i="1"/>
  <c r="E1568" i="1"/>
  <c r="G1567" i="1"/>
  <c r="E1567" i="1"/>
  <c r="G1566" i="1"/>
  <c r="E1566" i="1"/>
  <c r="G1565" i="1"/>
  <c r="E1565" i="1"/>
  <c r="G1564" i="1"/>
  <c r="E1564" i="1"/>
  <c r="G1563" i="1"/>
  <c r="E1563" i="1"/>
  <c r="G1562" i="1"/>
  <c r="E1562" i="1"/>
  <c r="G1561" i="1"/>
  <c r="E1561" i="1"/>
  <c r="G1560" i="1"/>
  <c r="E1560" i="1"/>
  <c r="G1559" i="1"/>
  <c r="E1559" i="1"/>
  <c r="G1558" i="1"/>
  <c r="E1558" i="1"/>
  <c r="G1557" i="1"/>
  <c r="E1557" i="1"/>
  <c r="G1556" i="1"/>
  <c r="E1556" i="1"/>
  <c r="G1555" i="1"/>
  <c r="E1555" i="1"/>
  <c r="G1554" i="1"/>
  <c r="E1554" i="1"/>
  <c r="G1553" i="1"/>
  <c r="E1553" i="1"/>
  <c r="G1552" i="1"/>
  <c r="E1552" i="1"/>
  <c r="G1551" i="1"/>
  <c r="E1551" i="1"/>
  <c r="G1550" i="1"/>
  <c r="E1550" i="1"/>
  <c r="G1549" i="1"/>
  <c r="E1549" i="1"/>
  <c r="G1548" i="1"/>
  <c r="E1548" i="1"/>
  <c r="G1547" i="1"/>
  <c r="E1547" i="1"/>
  <c r="G1546" i="1"/>
  <c r="E1546" i="1"/>
  <c r="G1545" i="1"/>
  <c r="E1545" i="1"/>
  <c r="G1544" i="1"/>
  <c r="E1544" i="1"/>
  <c r="G1543" i="1"/>
  <c r="E1543" i="1"/>
  <c r="G1542" i="1"/>
  <c r="E1542" i="1"/>
  <c r="G1541" i="1"/>
  <c r="E1541" i="1"/>
  <c r="G1540" i="1"/>
  <c r="E1540" i="1"/>
  <c r="G1539" i="1"/>
  <c r="E1539" i="1"/>
  <c r="G1538" i="1"/>
  <c r="E1538" i="1"/>
  <c r="G1537" i="1"/>
  <c r="E1537" i="1"/>
  <c r="G1536" i="1"/>
  <c r="E1536" i="1"/>
  <c r="G1535" i="1"/>
  <c r="E1535" i="1"/>
  <c r="G1534" i="1"/>
  <c r="E1534" i="1"/>
  <c r="G1533" i="1"/>
  <c r="E1533" i="1"/>
  <c r="G1532" i="1"/>
  <c r="E1532" i="1"/>
  <c r="G1531" i="1"/>
  <c r="E1531" i="1"/>
  <c r="G1530" i="1"/>
  <c r="E1530" i="1"/>
  <c r="G1529" i="1"/>
  <c r="E1529" i="1"/>
  <c r="G1528" i="1"/>
  <c r="E1528" i="1"/>
  <c r="G1527" i="1"/>
  <c r="E1527" i="1"/>
  <c r="G1525" i="1"/>
  <c r="E1525" i="1"/>
  <c r="G1524" i="1"/>
  <c r="E1524" i="1"/>
  <c r="G1523" i="1"/>
  <c r="E1523" i="1"/>
  <c r="G1522" i="1"/>
  <c r="E1522" i="1"/>
  <c r="G1521" i="1"/>
  <c r="E1521" i="1"/>
  <c r="G1520" i="1"/>
  <c r="E1520" i="1"/>
  <c r="G1519" i="1"/>
  <c r="E1519" i="1"/>
  <c r="G1518" i="1"/>
  <c r="E1518" i="1"/>
  <c r="G1517" i="1"/>
  <c r="E1517" i="1"/>
  <c r="G1516" i="1"/>
  <c r="E1516" i="1"/>
  <c r="G1515" i="1"/>
  <c r="E1515" i="1"/>
  <c r="G1514" i="1"/>
  <c r="E1514" i="1"/>
  <c r="G1513" i="1"/>
  <c r="E1513" i="1"/>
  <c r="G1512" i="1"/>
  <c r="E1512" i="1"/>
  <c r="G1511" i="1"/>
  <c r="E1511" i="1"/>
  <c r="G1510" i="1"/>
  <c r="E1510" i="1"/>
  <c r="G1509" i="1"/>
  <c r="E1509" i="1"/>
  <c r="G1508" i="1"/>
  <c r="E1508" i="1"/>
  <c r="G1507" i="1"/>
  <c r="E1507" i="1"/>
  <c r="G1506" i="1"/>
  <c r="E1506" i="1"/>
  <c r="G1505" i="1"/>
  <c r="E1505" i="1"/>
  <c r="G1504" i="1"/>
  <c r="E1504" i="1"/>
  <c r="G1503" i="1"/>
  <c r="E1503" i="1"/>
  <c r="G1502" i="1"/>
  <c r="E1502" i="1"/>
  <c r="G1501" i="1"/>
  <c r="E1501" i="1"/>
  <c r="G1500" i="1"/>
  <c r="E1500" i="1"/>
  <c r="G1499" i="1"/>
  <c r="E1499" i="1"/>
  <c r="G1497" i="1"/>
  <c r="E1497" i="1"/>
  <c r="G1495" i="1"/>
  <c r="E1495" i="1"/>
  <c r="G1493" i="1"/>
  <c r="E1493" i="1"/>
  <c r="G1492" i="1"/>
  <c r="E1492" i="1"/>
  <c r="G1491" i="1"/>
  <c r="E1491" i="1"/>
  <c r="G1490" i="1"/>
  <c r="E1490" i="1"/>
  <c r="G1489" i="1"/>
  <c r="E1489" i="1"/>
  <c r="G1488" i="1"/>
  <c r="E1488" i="1"/>
  <c r="G1487" i="1"/>
  <c r="E1487" i="1"/>
  <c r="G1486" i="1"/>
  <c r="E1486" i="1"/>
  <c r="G1484" i="1"/>
  <c r="E1484" i="1"/>
  <c r="G1482" i="1"/>
  <c r="E1482" i="1"/>
  <c r="G1480" i="1"/>
  <c r="E1480" i="1"/>
  <c r="G1478" i="1"/>
  <c r="E1478" i="1"/>
  <c r="G1476" i="1"/>
  <c r="E1476" i="1"/>
  <c r="G1474" i="1"/>
  <c r="E1474" i="1"/>
  <c r="G1472" i="1"/>
  <c r="E1472" i="1"/>
  <c r="G1470" i="1"/>
  <c r="E1470" i="1"/>
  <c r="G1468" i="1"/>
  <c r="E1468" i="1"/>
  <c r="G1466" i="1"/>
  <c r="E1466" i="1"/>
  <c r="G1464" i="1"/>
  <c r="E1464" i="1"/>
  <c r="G1462" i="1"/>
  <c r="E1462" i="1"/>
  <c r="G1460" i="1"/>
  <c r="E1460" i="1"/>
  <c r="G1458" i="1"/>
  <c r="E1458" i="1"/>
  <c r="G1457" i="1"/>
  <c r="E1457" i="1"/>
  <c r="G1455" i="1"/>
  <c r="E1455" i="1"/>
  <c r="G1453" i="1"/>
  <c r="E1453" i="1"/>
  <c r="G1451" i="1"/>
  <c r="E1451" i="1"/>
  <c r="G1450" i="1"/>
  <c r="E1450" i="1"/>
  <c r="G1449" i="1"/>
  <c r="E1449" i="1"/>
  <c r="G1448" i="1"/>
  <c r="E1448" i="1"/>
  <c r="G1447" i="1"/>
  <c r="E1447" i="1"/>
  <c r="G1445" i="1"/>
  <c r="E1445" i="1"/>
  <c r="G1443" i="1"/>
  <c r="E1443" i="1"/>
  <c r="G1442" i="1"/>
  <c r="E1442" i="1"/>
  <c r="G1441" i="1"/>
  <c r="E1441" i="1"/>
  <c r="G1440" i="1"/>
  <c r="E1440" i="1"/>
  <c r="G1439" i="1"/>
  <c r="E1439" i="1"/>
  <c r="G1438" i="1"/>
  <c r="E1438" i="1"/>
  <c r="G1437" i="1"/>
  <c r="E1437" i="1"/>
  <c r="G1436" i="1"/>
  <c r="E1436" i="1"/>
  <c r="G1435" i="1"/>
  <c r="E1435" i="1"/>
  <c r="G1434" i="1"/>
  <c r="E1434" i="1"/>
  <c r="G1433" i="1"/>
  <c r="E1433" i="1"/>
  <c r="G1432" i="1"/>
  <c r="E1432" i="1"/>
  <c r="G1431" i="1"/>
  <c r="E1431" i="1"/>
  <c r="G1429" i="1"/>
  <c r="E1429" i="1"/>
  <c r="G1427" i="1"/>
  <c r="E1427" i="1"/>
  <c r="G1425" i="1"/>
  <c r="E1425" i="1"/>
  <c r="G1423" i="1"/>
  <c r="E1423" i="1"/>
  <c r="G1421" i="1"/>
  <c r="E1421" i="1"/>
  <c r="G1419" i="1"/>
  <c r="E1419" i="1"/>
  <c r="G1417" i="1"/>
  <c r="E1417" i="1"/>
  <c r="G1416" i="1"/>
  <c r="E1416" i="1"/>
  <c r="G1415" i="1"/>
  <c r="E1415" i="1"/>
  <c r="G1413" i="1"/>
  <c r="E1413" i="1"/>
  <c r="G1411" i="1"/>
  <c r="E1411" i="1"/>
  <c r="G1409" i="1"/>
  <c r="E1409" i="1"/>
  <c r="G1407" i="1"/>
  <c r="E1407" i="1"/>
  <c r="G1406" i="1"/>
  <c r="E1406" i="1"/>
  <c r="G1404" i="1"/>
  <c r="E1404" i="1"/>
  <c r="G1402" i="1"/>
  <c r="E1402" i="1"/>
  <c r="G1400" i="1"/>
  <c r="E1400" i="1"/>
  <c r="G1398" i="1"/>
  <c r="E1398" i="1"/>
  <c r="G1397" i="1"/>
  <c r="E1397" i="1"/>
  <c r="G1395" i="1"/>
  <c r="E1395" i="1"/>
  <c r="G1394" i="1"/>
  <c r="E1394" i="1"/>
  <c r="G1392" i="1"/>
  <c r="E1392" i="1"/>
  <c r="G1390" i="1"/>
  <c r="E1390" i="1"/>
  <c r="G1388" i="1"/>
  <c r="E1388" i="1"/>
  <c r="G1386" i="1"/>
  <c r="E1386" i="1"/>
  <c r="G1385" i="1"/>
  <c r="E1385" i="1"/>
  <c r="G1383" i="1"/>
  <c r="E1383" i="1"/>
  <c r="G1382" i="1"/>
  <c r="E1382" i="1"/>
  <c r="G1381" i="1"/>
  <c r="E1381" i="1"/>
  <c r="G1380" i="1"/>
  <c r="E1380" i="1"/>
  <c r="G1378" i="1"/>
  <c r="E1378" i="1"/>
  <c r="G1376" i="1"/>
  <c r="E1376" i="1"/>
  <c r="G1374" i="1"/>
  <c r="E1374" i="1"/>
  <c r="G1372" i="1"/>
  <c r="E1372" i="1"/>
  <c r="G1370" i="1"/>
  <c r="E1370" i="1"/>
  <c r="G1368" i="1"/>
  <c r="E1368" i="1"/>
  <c r="G1366" i="1"/>
  <c r="E1366" i="1"/>
  <c r="G1365" i="1"/>
  <c r="E1365" i="1"/>
  <c r="G1364" i="1"/>
  <c r="E1364" i="1"/>
  <c r="G1363" i="1"/>
  <c r="E1363" i="1"/>
  <c r="G1362" i="1"/>
  <c r="E1362" i="1"/>
  <c r="G1361" i="1"/>
  <c r="E1361" i="1"/>
  <c r="G1360" i="1"/>
  <c r="E1360" i="1"/>
  <c r="G1359" i="1"/>
  <c r="E1359" i="1"/>
  <c r="G1358" i="1"/>
  <c r="E1358" i="1"/>
  <c r="G1357" i="1"/>
  <c r="E1357" i="1"/>
  <c r="G1356" i="1"/>
  <c r="E1356" i="1"/>
  <c r="G1355" i="1"/>
  <c r="E1355" i="1"/>
  <c r="G1354" i="1"/>
  <c r="E1354" i="1"/>
  <c r="G1353" i="1"/>
  <c r="E1353" i="1"/>
  <c r="G1352" i="1"/>
  <c r="E1352" i="1"/>
  <c r="G1351" i="1"/>
  <c r="E1351" i="1"/>
  <c r="G1350" i="1"/>
  <c r="E1350" i="1"/>
  <c r="G1349" i="1"/>
  <c r="E1349" i="1"/>
  <c r="G1348" i="1"/>
  <c r="E1348" i="1"/>
  <c r="G1346" i="1"/>
  <c r="E1346" i="1"/>
  <c r="G1344" i="1"/>
  <c r="E1344" i="1"/>
  <c r="G1342" i="1"/>
  <c r="E1342" i="1"/>
  <c r="G1340" i="1"/>
  <c r="E1340" i="1"/>
  <c r="G1338" i="1"/>
  <c r="E1338" i="1"/>
  <c r="G1337" i="1"/>
  <c r="E1337" i="1"/>
  <c r="G1336" i="1"/>
  <c r="E1336" i="1"/>
  <c r="G1335" i="1"/>
  <c r="E1335" i="1"/>
  <c r="G1334" i="1"/>
  <c r="E1334" i="1"/>
  <c r="G1333" i="1"/>
  <c r="E1333" i="1"/>
  <c r="G1332" i="1"/>
  <c r="E1332" i="1"/>
  <c r="G1331" i="1"/>
  <c r="E1331" i="1"/>
  <c r="G1330" i="1"/>
  <c r="E1330" i="1"/>
  <c r="G1329" i="1"/>
  <c r="E1329" i="1"/>
  <c r="G1328" i="1"/>
  <c r="E1328" i="1"/>
  <c r="G1327" i="1"/>
  <c r="E1327" i="1"/>
  <c r="G1326" i="1"/>
  <c r="E1326" i="1"/>
  <c r="G1325" i="1"/>
  <c r="E1325" i="1"/>
  <c r="G1324" i="1"/>
  <c r="E1324" i="1"/>
  <c r="G1323" i="1"/>
  <c r="E1323" i="1"/>
  <c r="G1322" i="1"/>
  <c r="E1322" i="1"/>
  <c r="G1321" i="1"/>
  <c r="E1321" i="1"/>
  <c r="G1320" i="1"/>
  <c r="E1320" i="1"/>
  <c r="G1319" i="1"/>
  <c r="E1319" i="1"/>
  <c r="G1318" i="1"/>
  <c r="E1318" i="1"/>
  <c r="G1317" i="1"/>
  <c r="E1317" i="1"/>
  <c r="G1316" i="1"/>
  <c r="E1316" i="1"/>
  <c r="G1315" i="1"/>
  <c r="E1315" i="1"/>
  <c r="G1314" i="1"/>
  <c r="E1314" i="1"/>
  <c r="G1313" i="1"/>
  <c r="E1313" i="1"/>
  <c r="G1312" i="1"/>
  <c r="E1312" i="1"/>
  <c r="G1311" i="1"/>
  <c r="E1311" i="1"/>
  <c r="G1310" i="1"/>
  <c r="E1310" i="1"/>
  <c r="G1309" i="1"/>
  <c r="E1309" i="1"/>
  <c r="G1308" i="1"/>
  <c r="E1308" i="1"/>
  <c r="G1307" i="1"/>
  <c r="E1307" i="1"/>
  <c r="G1306" i="1"/>
  <c r="E1306" i="1"/>
  <c r="G1305" i="1"/>
  <c r="E1305" i="1"/>
  <c r="G1304" i="1"/>
  <c r="E1304" i="1"/>
  <c r="G1303" i="1"/>
  <c r="E1303" i="1"/>
  <c r="G1302" i="1"/>
  <c r="E1302" i="1"/>
  <c r="G1301" i="1"/>
  <c r="E1301" i="1"/>
  <c r="G1300" i="1"/>
  <c r="E1300" i="1"/>
  <c r="G1299" i="1"/>
  <c r="E1299" i="1"/>
  <c r="G1298" i="1"/>
  <c r="E1298" i="1"/>
  <c r="G1297" i="1"/>
  <c r="E1297" i="1"/>
  <c r="G1296" i="1"/>
  <c r="E1296" i="1"/>
  <c r="G1295" i="1"/>
  <c r="E1295" i="1"/>
  <c r="G1294" i="1"/>
  <c r="E1294" i="1"/>
  <c r="G1293" i="1"/>
  <c r="E1293" i="1"/>
  <c r="G1292" i="1"/>
  <c r="E1292" i="1"/>
  <c r="G1291" i="1"/>
  <c r="E1291" i="1"/>
  <c r="G1290" i="1"/>
  <c r="E1290" i="1"/>
  <c r="G1289" i="1"/>
  <c r="E1289" i="1"/>
  <c r="G1288" i="1"/>
  <c r="E1288" i="1"/>
  <c r="G1287" i="1"/>
  <c r="E1287" i="1"/>
  <c r="G1286" i="1"/>
  <c r="E1286" i="1"/>
  <c r="G1285" i="1"/>
  <c r="E1285" i="1"/>
  <c r="G1284" i="1"/>
  <c r="E1284" i="1"/>
  <c r="G1283" i="1"/>
  <c r="E1283" i="1"/>
  <c r="G1282" i="1"/>
  <c r="E1282" i="1"/>
  <c r="G1281" i="1"/>
  <c r="E1281" i="1"/>
  <c r="G1280" i="1"/>
  <c r="E1280" i="1"/>
  <c r="G1279" i="1"/>
  <c r="E1279" i="1"/>
  <c r="G1278" i="1"/>
  <c r="E1278" i="1"/>
  <c r="G1277" i="1"/>
  <c r="E1277" i="1"/>
  <c r="G1276" i="1"/>
  <c r="E1276" i="1"/>
  <c r="G1275" i="1"/>
  <c r="E1275" i="1"/>
  <c r="G1274" i="1"/>
  <c r="E1274" i="1"/>
  <c r="G1273" i="1"/>
  <c r="E1273" i="1"/>
  <c r="G1272" i="1"/>
  <c r="E1272" i="1"/>
  <c r="G1271" i="1"/>
  <c r="E1271" i="1"/>
  <c r="G1270" i="1"/>
  <c r="E1270" i="1"/>
  <c r="G1269" i="1"/>
  <c r="E1269" i="1"/>
  <c r="G1268" i="1"/>
  <c r="E1268" i="1"/>
  <c r="G1267" i="1"/>
  <c r="E1267" i="1"/>
  <c r="G1266" i="1"/>
  <c r="E1266" i="1"/>
  <c r="G1265" i="1"/>
  <c r="E1265" i="1"/>
  <c r="G1264" i="1"/>
  <c r="E1264" i="1"/>
  <c r="G1263" i="1"/>
  <c r="E1263" i="1"/>
  <c r="G1262" i="1"/>
  <c r="E1262" i="1"/>
  <c r="G1261" i="1"/>
  <c r="E1261" i="1"/>
  <c r="G1260" i="1"/>
  <c r="E1260" i="1"/>
  <c r="G1259" i="1"/>
  <c r="E1259" i="1"/>
  <c r="G1258" i="1"/>
  <c r="E1258" i="1"/>
  <c r="G1257" i="1"/>
  <c r="E1257" i="1"/>
  <c r="G1256" i="1"/>
  <c r="E1256" i="1"/>
  <c r="G1255" i="1"/>
  <c r="E1255" i="1"/>
  <c r="G1254" i="1"/>
  <c r="E1254" i="1"/>
  <c r="G1253" i="1"/>
  <c r="E1253" i="1"/>
  <c r="G1252" i="1"/>
  <c r="E1252" i="1"/>
  <c r="G1251" i="1"/>
  <c r="E1251" i="1"/>
  <c r="G1250" i="1"/>
  <c r="E1250" i="1"/>
  <c r="G1249" i="1"/>
  <c r="E1249" i="1"/>
  <c r="G1248" i="1"/>
  <c r="E1248" i="1"/>
  <c r="G1247" i="1"/>
  <c r="E1247" i="1"/>
  <c r="G1246" i="1"/>
  <c r="E1246" i="1"/>
  <c r="G1245" i="1"/>
  <c r="E1245" i="1"/>
  <c r="G1244" i="1"/>
  <c r="E1244" i="1"/>
  <c r="G1243" i="1"/>
  <c r="E1243" i="1"/>
  <c r="G1242" i="1"/>
  <c r="E1242" i="1"/>
  <c r="G1241" i="1"/>
  <c r="E1241" i="1"/>
  <c r="G1240" i="1"/>
  <c r="E1240" i="1"/>
  <c r="G1239" i="1"/>
  <c r="E1239" i="1"/>
  <c r="G1238" i="1"/>
  <c r="E1238" i="1"/>
  <c r="G1237" i="1"/>
  <c r="E1237" i="1"/>
  <c r="G1236" i="1"/>
  <c r="E1236" i="1"/>
  <c r="G1235" i="1"/>
  <c r="E1235" i="1"/>
  <c r="G1234" i="1"/>
  <c r="E1234" i="1"/>
  <c r="G1233" i="1"/>
  <c r="E1233" i="1"/>
  <c r="G1232" i="1"/>
  <c r="E1232" i="1"/>
  <c r="G1231" i="1"/>
  <c r="E1231" i="1"/>
  <c r="G1230" i="1"/>
  <c r="E1230" i="1"/>
  <c r="G1229" i="1"/>
  <c r="E1229" i="1"/>
  <c r="G1228" i="1"/>
  <c r="E1228" i="1"/>
  <c r="G1227" i="1"/>
  <c r="E1227" i="1"/>
  <c r="G1225" i="1"/>
  <c r="E1225" i="1"/>
  <c r="G1224" i="1"/>
  <c r="E1224" i="1"/>
  <c r="G1223" i="1"/>
  <c r="E1223" i="1"/>
  <c r="G1221" i="1"/>
  <c r="E1221" i="1"/>
  <c r="G1220" i="1"/>
  <c r="E1220" i="1"/>
  <c r="G1219" i="1"/>
  <c r="E1219" i="1"/>
  <c r="G1218" i="1"/>
  <c r="E1218" i="1"/>
  <c r="G1217" i="1"/>
  <c r="E1217" i="1"/>
  <c r="G1216" i="1"/>
  <c r="E1216" i="1"/>
  <c r="G1215" i="1"/>
  <c r="E1215" i="1"/>
  <c r="G1214" i="1"/>
  <c r="E1214" i="1"/>
  <c r="G1213" i="1"/>
  <c r="E1213" i="1"/>
  <c r="G1212" i="1"/>
  <c r="E1212" i="1"/>
  <c r="G1211" i="1"/>
  <c r="E1211" i="1"/>
  <c r="G1210" i="1"/>
  <c r="E1210" i="1"/>
  <c r="G1209" i="1"/>
  <c r="E1209" i="1"/>
  <c r="G1208" i="1"/>
  <c r="E1208" i="1"/>
  <c r="G1207" i="1"/>
  <c r="E1207" i="1"/>
  <c r="G1206" i="1"/>
  <c r="E1206" i="1"/>
  <c r="G1205" i="1"/>
  <c r="E1205" i="1"/>
  <c r="G1204" i="1"/>
  <c r="E1204" i="1"/>
  <c r="G1203" i="1"/>
  <c r="E1203" i="1"/>
  <c r="G1202" i="1"/>
  <c r="E1202" i="1"/>
  <c r="G1201" i="1"/>
  <c r="E1201" i="1"/>
  <c r="G1200" i="1"/>
  <c r="E1200" i="1"/>
  <c r="G1199" i="1"/>
  <c r="E1199" i="1"/>
  <c r="G1198" i="1"/>
  <c r="E1198" i="1"/>
  <c r="G1197" i="1"/>
  <c r="E1197" i="1"/>
  <c r="G1196" i="1"/>
  <c r="E1196" i="1"/>
  <c r="G1195" i="1"/>
  <c r="E1195" i="1"/>
  <c r="G1194" i="1"/>
  <c r="E1194" i="1"/>
  <c r="G1193" i="1"/>
  <c r="E1193" i="1"/>
  <c r="G1192" i="1"/>
  <c r="E1192" i="1"/>
  <c r="G1191" i="1"/>
  <c r="E1191" i="1"/>
  <c r="G1190" i="1"/>
  <c r="E1190" i="1"/>
  <c r="G1189" i="1"/>
  <c r="E1189" i="1"/>
  <c r="G1188" i="1"/>
  <c r="E1188" i="1"/>
  <c r="G1187" i="1"/>
  <c r="E1187" i="1"/>
  <c r="G1186" i="1"/>
  <c r="E1186" i="1"/>
  <c r="G1185" i="1"/>
  <c r="E1185" i="1"/>
  <c r="G1184" i="1"/>
  <c r="E1184" i="1"/>
  <c r="G1183" i="1"/>
  <c r="E1183" i="1"/>
  <c r="G1182" i="1"/>
  <c r="E1182" i="1"/>
  <c r="G1181" i="1"/>
  <c r="E1181" i="1"/>
  <c r="G1180" i="1"/>
  <c r="E1180" i="1"/>
  <c r="G1179" i="1"/>
  <c r="E1179" i="1"/>
  <c r="G1178" i="1"/>
  <c r="E1178" i="1"/>
  <c r="G1177" i="1"/>
  <c r="E1177" i="1"/>
  <c r="G1176" i="1"/>
  <c r="E1176" i="1"/>
  <c r="G1175" i="1"/>
  <c r="E1175" i="1"/>
  <c r="G1174" i="1"/>
  <c r="E1174" i="1"/>
  <c r="G1173" i="1"/>
  <c r="E1173" i="1"/>
  <c r="G1172" i="1"/>
  <c r="E1172" i="1"/>
  <c r="G1171" i="1"/>
  <c r="E1171" i="1"/>
  <c r="G1170" i="1"/>
  <c r="E1170" i="1"/>
  <c r="G1169" i="1"/>
  <c r="E1169" i="1"/>
  <c r="G1166" i="1"/>
  <c r="E1166" i="1"/>
  <c r="G1163" i="1"/>
  <c r="E1163" i="1"/>
  <c r="G1160" i="1"/>
  <c r="E1160" i="1"/>
  <c r="G1157" i="1"/>
  <c r="E1157" i="1"/>
  <c r="G1154" i="1"/>
  <c r="E1154" i="1"/>
  <c r="G1151" i="1"/>
  <c r="E1151" i="1"/>
  <c r="G1148" i="1"/>
  <c r="E1148" i="1"/>
  <c r="G1145" i="1"/>
  <c r="E1145" i="1"/>
  <c r="G1142" i="1"/>
  <c r="E1142" i="1"/>
  <c r="G1139" i="1"/>
  <c r="E1139" i="1"/>
  <c r="G1137" i="1"/>
  <c r="E1137" i="1"/>
  <c r="G1135" i="1"/>
  <c r="E1135" i="1"/>
  <c r="G1133" i="1"/>
  <c r="E1133" i="1"/>
  <c r="G1131" i="1"/>
  <c r="E1131" i="1"/>
  <c r="G1129" i="1"/>
  <c r="E1129" i="1"/>
  <c r="G1127" i="1"/>
  <c r="E1127" i="1"/>
  <c r="G1125" i="1"/>
  <c r="E1125" i="1"/>
  <c r="G1123" i="1"/>
  <c r="E1123" i="1"/>
  <c r="G1121" i="1"/>
  <c r="E1121" i="1"/>
  <c r="G1119" i="1"/>
  <c r="E1119" i="1"/>
  <c r="G1117" i="1"/>
  <c r="E1117" i="1"/>
  <c r="G1115" i="1"/>
  <c r="E1115" i="1"/>
  <c r="G1113" i="1"/>
  <c r="E1113" i="1"/>
  <c r="G1111" i="1"/>
  <c r="E1111" i="1"/>
  <c r="G1109" i="1"/>
  <c r="E1109" i="1"/>
  <c r="G1107" i="1"/>
  <c r="E1107" i="1"/>
  <c r="G1105" i="1"/>
  <c r="E1105" i="1"/>
  <c r="G1102" i="1"/>
  <c r="E1102" i="1"/>
  <c r="G1100" i="1"/>
  <c r="E1100" i="1"/>
  <c r="G1098" i="1"/>
  <c r="E1098" i="1"/>
  <c r="G1096" i="1"/>
  <c r="E1096" i="1"/>
  <c r="G1094" i="1"/>
  <c r="E1094" i="1"/>
  <c r="G1092" i="1"/>
  <c r="E1092" i="1"/>
  <c r="G1089" i="1"/>
  <c r="E1089" i="1"/>
  <c r="G1087" i="1"/>
  <c r="E1087" i="1"/>
  <c r="G1085" i="1"/>
  <c r="E1085" i="1"/>
  <c r="G1083" i="1"/>
  <c r="E1083" i="1"/>
  <c r="G1081" i="1"/>
  <c r="E1081" i="1"/>
  <c r="G1079" i="1"/>
  <c r="E1079" i="1"/>
  <c r="G1077" i="1"/>
  <c r="E1077" i="1"/>
  <c r="G1075" i="1"/>
  <c r="E1075" i="1"/>
  <c r="G1073" i="1"/>
  <c r="E1073" i="1"/>
  <c r="G1071" i="1"/>
  <c r="E1071" i="1"/>
  <c r="G1069" i="1"/>
  <c r="E1069" i="1"/>
  <c r="G1067" i="1"/>
  <c r="E1067" i="1"/>
  <c r="G1065" i="1"/>
  <c r="E1065" i="1"/>
  <c r="G1062" i="1"/>
  <c r="E1062" i="1"/>
  <c r="G1060" i="1"/>
  <c r="E1060" i="1"/>
  <c r="G1058" i="1"/>
  <c r="E1058" i="1"/>
  <c r="G1056" i="1"/>
  <c r="E1056" i="1"/>
  <c r="G1054" i="1"/>
  <c r="E1054" i="1"/>
  <c r="G1052" i="1"/>
  <c r="E1052" i="1"/>
  <c r="G1050" i="1"/>
  <c r="E1050" i="1"/>
  <c r="G1048" i="1"/>
  <c r="E1048" i="1"/>
  <c r="G1046" i="1"/>
  <c r="E1046" i="1"/>
  <c r="G1044" i="1"/>
  <c r="E1044" i="1"/>
  <c r="G1042" i="1"/>
  <c r="E1042" i="1"/>
  <c r="X1041" i="1"/>
  <c r="G1041" i="1"/>
  <c r="X1040" i="1"/>
  <c r="G1040" i="1"/>
  <c r="X1039" i="1"/>
  <c r="G1039" i="1"/>
  <c r="X1038" i="1"/>
  <c r="G1038" i="1"/>
  <c r="X1037" i="1"/>
  <c r="G1037" i="1"/>
  <c r="X1036" i="1"/>
  <c r="G1036" i="1"/>
  <c r="X1035" i="1"/>
  <c r="G1035" i="1"/>
  <c r="X1034" i="1"/>
  <c r="G1034" i="1"/>
  <c r="X1033" i="1"/>
  <c r="G1033" i="1"/>
  <c r="X1032" i="1"/>
  <c r="G1032" i="1"/>
  <c r="X1031" i="1"/>
  <c r="G1031" i="1"/>
  <c r="X1030" i="1"/>
  <c r="G1030" i="1"/>
  <c r="X1029" i="1"/>
  <c r="G1029" i="1"/>
  <c r="X1028" i="1"/>
  <c r="G1028" i="1"/>
  <c r="X1027" i="1"/>
  <c r="G1027" i="1"/>
  <c r="X1026" i="1"/>
  <c r="G1026" i="1"/>
  <c r="X1025" i="1"/>
  <c r="G1025" i="1"/>
  <c r="X1024" i="1"/>
  <c r="G1024" i="1"/>
  <c r="X1023" i="1"/>
  <c r="G1023" i="1"/>
  <c r="X1022" i="1"/>
  <c r="G1022" i="1"/>
  <c r="X1021" i="1"/>
  <c r="G1021" i="1"/>
  <c r="X1020" i="1"/>
  <c r="G1020" i="1"/>
  <c r="X1019" i="1"/>
  <c r="G1019" i="1"/>
  <c r="X1018" i="1"/>
  <c r="G1018" i="1"/>
  <c r="X1017" i="1"/>
  <c r="G1017" i="1"/>
  <c r="X1016" i="1"/>
  <c r="G1016" i="1"/>
  <c r="X1015" i="1"/>
  <c r="G1015" i="1"/>
  <c r="X1014" i="1"/>
  <c r="G1014" i="1"/>
  <c r="X1013" i="1"/>
  <c r="G1013" i="1"/>
  <c r="X1012" i="1"/>
  <c r="G1012" i="1"/>
  <c r="X1011" i="1"/>
  <c r="G1011" i="1"/>
  <c r="X1010" i="1"/>
  <c r="G1010" i="1"/>
  <c r="X1009" i="1"/>
  <c r="G1009" i="1"/>
  <c r="X1008" i="1"/>
  <c r="G1008" i="1"/>
  <c r="X1007" i="1"/>
  <c r="G1007" i="1"/>
  <c r="X1006" i="1"/>
  <c r="G1006" i="1"/>
  <c r="X1005" i="1"/>
  <c r="G1005" i="1"/>
  <c r="X1004" i="1"/>
  <c r="G1004" i="1"/>
  <c r="X1002" i="1"/>
  <c r="G1002" i="1"/>
  <c r="X1001" i="1"/>
  <c r="G1001" i="1"/>
  <c r="X1000" i="1"/>
  <c r="G1000" i="1"/>
  <c r="X999" i="1"/>
  <c r="G999" i="1"/>
  <c r="X998" i="1"/>
  <c r="G998" i="1"/>
  <c r="X997" i="1"/>
  <c r="G997" i="1"/>
  <c r="X996" i="1"/>
  <c r="G996" i="1"/>
  <c r="X995" i="1"/>
  <c r="G995" i="1"/>
  <c r="X994" i="1"/>
  <c r="G994" i="1"/>
  <c r="G992" i="1"/>
  <c r="X990" i="1"/>
  <c r="G990" i="1"/>
  <c r="X989" i="1"/>
  <c r="G989" i="1"/>
  <c r="X988" i="1"/>
  <c r="G988" i="1"/>
  <c r="X987" i="1"/>
  <c r="G987" i="1"/>
  <c r="X986" i="1"/>
  <c r="G986" i="1"/>
  <c r="X985" i="1"/>
  <c r="G985" i="1"/>
  <c r="X984" i="1"/>
  <c r="G984" i="1"/>
  <c r="X983" i="1"/>
  <c r="G983" i="1"/>
  <c r="X982" i="1"/>
  <c r="G982" i="1"/>
  <c r="X981" i="1"/>
  <c r="G981" i="1"/>
  <c r="X980" i="1"/>
  <c r="G980" i="1"/>
  <c r="X979" i="1"/>
  <c r="G979" i="1"/>
  <c r="G977" i="1"/>
  <c r="G975" i="1"/>
  <c r="G973" i="1"/>
  <c r="X972" i="1"/>
  <c r="G972" i="1"/>
  <c r="X971" i="1"/>
  <c r="G971" i="1"/>
  <c r="X970" i="1"/>
  <c r="G970" i="1"/>
  <c r="X969" i="1"/>
  <c r="G969" i="1"/>
  <c r="X968" i="1"/>
  <c r="G968" i="1"/>
  <c r="X967" i="1"/>
  <c r="G967" i="1"/>
  <c r="X965" i="1"/>
  <c r="G965" i="1"/>
  <c r="X964" i="1"/>
  <c r="G964" i="1"/>
  <c r="X963" i="1"/>
  <c r="G963" i="1"/>
  <c r="X962" i="1"/>
  <c r="G962" i="1"/>
  <c r="U961" i="1"/>
  <c r="X961" i="1" s="1"/>
  <c r="G961" i="1"/>
  <c r="X960" i="1"/>
  <c r="G960" i="1"/>
  <c r="X959" i="1"/>
  <c r="G959" i="1"/>
  <c r="X958" i="1"/>
  <c r="G958" i="1"/>
  <c r="X957" i="1"/>
  <c r="G957" i="1"/>
  <c r="X956" i="1"/>
  <c r="G956" i="1"/>
  <c r="X955" i="1"/>
  <c r="G955" i="1"/>
  <c r="X954" i="1"/>
  <c r="G954" i="1"/>
  <c r="X953" i="1"/>
  <c r="G953" i="1"/>
  <c r="X952" i="1"/>
  <c r="G952" i="1"/>
  <c r="X951" i="1"/>
  <c r="G951" i="1"/>
  <c r="X950" i="1"/>
  <c r="G950" i="1"/>
  <c r="X949" i="1"/>
  <c r="G949" i="1"/>
  <c r="X948" i="1"/>
  <c r="G948" i="1"/>
  <c r="X947" i="1"/>
  <c r="G947" i="1"/>
  <c r="X946" i="1"/>
  <c r="G946" i="1"/>
  <c r="X945" i="1"/>
  <c r="G945" i="1"/>
  <c r="X944" i="1"/>
  <c r="G944" i="1"/>
  <c r="X943" i="1"/>
  <c r="G943" i="1"/>
  <c r="X942" i="1"/>
  <c r="G942" i="1"/>
  <c r="X941" i="1"/>
  <c r="G941" i="1"/>
  <c r="X940" i="1"/>
  <c r="G940" i="1"/>
  <c r="X939" i="1"/>
  <c r="G939" i="1"/>
  <c r="X938" i="1"/>
  <c r="G938" i="1"/>
  <c r="X937" i="1"/>
  <c r="G937" i="1"/>
  <c r="X936" i="1"/>
  <c r="G936" i="1"/>
  <c r="X935" i="1"/>
  <c r="G935" i="1"/>
  <c r="X934" i="1"/>
  <c r="G934" i="1"/>
  <c r="X933" i="1"/>
  <c r="G933" i="1"/>
  <c r="X932" i="1"/>
  <c r="G932" i="1"/>
  <c r="X931" i="1"/>
  <c r="G931" i="1"/>
  <c r="X930" i="1"/>
  <c r="G930" i="1"/>
  <c r="X929" i="1"/>
  <c r="G929" i="1"/>
  <c r="X928" i="1"/>
  <c r="G928" i="1"/>
  <c r="X927" i="1"/>
  <c r="G927" i="1"/>
  <c r="X926" i="1"/>
  <c r="G926" i="1"/>
  <c r="X925" i="1"/>
  <c r="G925" i="1"/>
  <c r="X924" i="1"/>
  <c r="G924" i="1"/>
  <c r="X923" i="1"/>
  <c r="G923" i="1"/>
  <c r="X922" i="1"/>
  <c r="G922" i="1"/>
  <c r="X921" i="1"/>
  <c r="G921" i="1"/>
  <c r="X920" i="1"/>
  <c r="G920" i="1"/>
  <c r="X919" i="1"/>
  <c r="G919" i="1"/>
  <c r="X918" i="1"/>
  <c r="G918" i="1"/>
  <c r="X917" i="1"/>
  <c r="G917" i="1"/>
  <c r="X916" i="1"/>
  <c r="G916" i="1"/>
  <c r="X915" i="1"/>
  <c r="G915" i="1"/>
  <c r="G913" i="1"/>
  <c r="X912" i="1"/>
  <c r="G912" i="1"/>
  <c r="X911" i="1"/>
  <c r="G911" i="1"/>
  <c r="X910" i="1"/>
  <c r="G910" i="1"/>
  <c r="X909" i="1"/>
  <c r="G909" i="1"/>
  <c r="X908" i="1"/>
  <c r="G908" i="1"/>
  <c r="X906" i="1"/>
  <c r="G906" i="1"/>
  <c r="X905" i="1"/>
  <c r="G905" i="1"/>
  <c r="X904" i="1"/>
  <c r="G904" i="1"/>
  <c r="X903" i="1"/>
  <c r="G903" i="1"/>
  <c r="X902" i="1"/>
  <c r="G902" i="1"/>
  <c r="X901" i="1"/>
  <c r="G901" i="1"/>
  <c r="X900" i="1"/>
  <c r="G900" i="1"/>
  <c r="X899" i="1"/>
  <c r="G899" i="1"/>
  <c r="X898" i="1"/>
  <c r="G898" i="1"/>
  <c r="X897" i="1"/>
  <c r="G897" i="1"/>
  <c r="X896" i="1"/>
  <c r="G896" i="1"/>
  <c r="X895" i="1"/>
  <c r="G895" i="1"/>
  <c r="X894" i="1"/>
  <c r="G894" i="1"/>
  <c r="X893" i="1"/>
  <c r="G893" i="1"/>
  <c r="X892" i="1"/>
  <c r="G892" i="1"/>
  <c r="X891" i="1"/>
  <c r="G891" i="1"/>
  <c r="X890" i="1"/>
  <c r="G890" i="1"/>
  <c r="X889" i="1"/>
  <c r="G889" i="1"/>
  <c r="X888" i="1"/>
  <c r="G888" i="1"/>
  <c r="X887" i="1"/>
  <c r="G887" i="1"/>
  <c r="X886" i="1"/>
  <c r="G886" i="1"/>
  <c r="X885" i="1"/>
  <c r="G885" i="1"/>
  <c r="X884" i="1"/>
  <c r="G884" i="1"/>
  <c r="X883" i="1"/>
  <c r="G883" i="1"/>
  <c r="X882" i="1"/>
  <c r="G882" i="1"/>
  <c r="X881" i="1"/>
  <c r="G881" i="1"/>
  <c r="X880" i="1"/>
  <c r="G880" i="1"/>
  <c r="X879" i="1"/>
  <c r="G879" i="1"/>
  <c r="X878" i="1"/>
  <c r="G878" i="1"/>
  <c r="X877" i="1"/>
  <c r="G877" i="1"/>
  <c r="X876" i="1"/>
  <c r="G876" i="1"/>
  <c r="X875" i="1"/>
  <c r="G875" i="1"/>
  <c r="X874" i="1"/>
  <c r="G874" i="1"/>
  <c r="X873" i="1"/>
  <c r="G873" i="1"/>
  <c r="X872" i="1"/>
  <c r="G872" i="1"/>
  <c r="X871" i="1"/>
  <c r="G871" i="1"/>
  <c r="X870" i="1"/>
  <c r="G870" i="1"/>
  <c r="X869" i="1"/>
  <c r="G869" i="1"/>
  <c r="X868" i="1"/>
  <c r="G868" i="1"/>
  <c r="X867" i="1"/>
  <c r="G867" i="1"/>
  <c r="X866" i="1"/>
  <c r="G866" i="1"/>
  <c r="X865" i="1"/>
  <c r="G865" i="1"/>
  <c r="X864" i="1"/>
  <c r="G864" i="1"/>
  <c r="X863" i="1"/>
  <c r="G863" i="1"/>
  <c r="X861" i="1"/>
  <c r="G861" i="1"/>
  <c r="X860" i="1"/>
  <c r="G860" i="1"/>
  <c r="X859" i="1"/>
  <c r="G859" i="1"/>
  <c r="X858" i="1"/>
  <c r="G858" i="1"/>
  <c r="X857" i="1"/>
  <c r="G857" i="1"/>
  <c r="X855" i="1"/>
  <c r="G855" i="1"/>
  <c r="X854" i="1"/>
  <c r="G854" i="1"/>
  <c r="X853" i="1"/>
  <c r="G853" i="1"/>
  <c r="X852" i="1"/>
  <c r="G852" i="1"/>
  <c r="X851" i="1"/>
  <c r="G851" i="1"/>
  <c r="X850" i="1"/>
  <c r="G850" i="1"/>
  <c r="X849" i="1"/>
  <c r="G849" i="1"/>
  <c r="X848" i="1"/>
  <c r="G848" i="1"/>
  <c r="X847" i="1"/>
  <c r="G847" i="1"/>
  <c r="X846" i="1"/>
  <c r="G846" i="1"/>
  <c r="X844" i="1"/>
  <c r="G844" i="1"/>
  <c r="X843" i="1"/>
  <c r="G843" i="1"/>
  <c r="X842" i="1"/>
  <c r="G842" i="1"/>
  <c r="X841" i="1"/>
  <c r="G841" i="1"/>
  <c r="X840" i="1"/>
  <c r="G840" i="1"/>
  <c r="X839" i="1"/>
  <c r="G839" i="1"/>
  <c r="X838" i="1"/>
  <c r="G838" i="1"/>
  <c r="X837" i="1"/>
  <c r="G837" i="1"/>
  <c r="X836" i="1"/>
  <c r="G836" i="1"/>
  <c r="X835" i="1"/>
  <c r="G835" i="1"/>
  <c r="X834" i="1"/>
  <c r="G834" i="1"/>
  <c r="X833" i="1"/>
  <c r="G833" i="1"/>
  <c r="X832" i="1"/>
  <c r="G832" i="1"/>
  <c r="X831" i="1"/>
  <c r="G831" i="1"/>
  <c r="X830" i="1"/>
  <c r="G830" i="1"/>
  <c r="X829" i="1"/>
  <c r="G829" i="1"/>
  <c r="X828" i="1"/>
  <c r="G828" i="1"/>
  <c r="X827" i="1"/>
  <c r="G827" i="1"/>
  <c r="X826" i="1"/>
  <c r="G826" i="1"/>
  <c r="X825" i="1"/>
  <c r="G825" i="1"/>
  <c r="X824" i="1"/>
  <c r="G824" i="1"/>
  <c r="X823" i="1"/>
  <c r="G823" i="1"/>
  <c r="X822" i="1"/>
  <c r="G822" i="1"/>
  <c r="X821" i="1"/>
  <c r="G821" i="1"/>
  <c r="X820" i="1"/>
  <c r="G820" i="1"/>
  <c r="X819" i="1"/>
  <c r="G819" i="1"/>
  <c r="X818" i="1"/>
  <c r="G818" i="1"/>
  <c r="X817" i="1"/>
  <c r="G817" i="1"/>
  <c r="X816" i="1"/>
  <c r="G816" i="1"/>
  <c r="X815" i="1"/>
  <c r="G815" i="1"/>
  <c r="X814" i="1"/>
  <c r="G814" i="1"/>
  <c r="X813" i="1"/>
  <c r="G813" i="1"/>
  <c r="X812" i="1"/>
  <c r="G812" i="1"/>
  <c r="X811" i="1"/>
  <c r="G811" i="1"/>
  <c r="X810" i="1"/>
  <c r="G810" i="1"/>
  <c r="X809" i="1"/>
  <c r="G809" i="1"/>
  <c r="X808" i="1"/>
  <c r="G808" i="1"/>
  <c r="X807" i="1"/>
  <c r="G807" i="1"/>
  <c r="X806" i="1"/>
  <c r="G806" i="1"/>
  <c r="X805" i="1"/>
  <c r="G805" i="1"/>
  <c r="X804" i="1"/>
  <c r="G804" i="1"/>
  <c r="X803" i="1"/>
  <c r="G803" i="1"/>
  <c r="X801" i="1"/>
  <c r="G801" i="1"/>
  <c r="X799" i="1"/>
  <c r="G799" i="1"/>
  <c r="X798" i="1"/>
  <c r="G798" i="1"/>
  <c r="X796" i="1"/>
  <c r="G796" i="1"/>
  <c r="X794" i="1"/>
  <c r="G794" i="1"/>
  <c r="X793" i="1"/>
  <c r="G793" i="1"/>
  <c r="X792" i="1"/>
  <c r="G792" i="1"/>
  <c r="X791" i="1"/>
  <c r="G791" i="1"/>
  <c r="X790" i="1"/>
  <c r="G790" i="1"/>
  <c r="X789" i="1"/>
  <c r="G789" i="1"/>
  <c r="X788" i="1"/>
  <c r="G788" i="1"/>
  <c r="X787" i="1"/>
  <c r="G787" i="1"/>
  <c r="X786" i="1"/>
  <c r="G786" i="1"/>
  <c r="X785" i="1"/>
  <c r="G785" i="1"/>
  <c r="X784" i="1"/>
  <c r="G784" i="1"/>
  <c r="X783" i="1"/>
  <c r="G783" i="1"/>
  <c r="X782" i="1"/>
  <c r="G782" i="1"/>
  <c r="X781" i="1"/>
  <c r="G781" i="1"/>
  <c r="X780" i="1"/>
  <c r="G780" i="1"/>
  <c r="X779" i="1"/>
  <c r="G779" i="1"/>
  <c r="X778" i="1"/>
  <c r="G778" i="1"/>
  <c r="X777" i="1"/>
  <c r="G777" i="1"/>
  <c r="X776" i="1"/>
  <c r="G776" i="1"/>
  <c r="X775" i="1"/>
  <c r="G775" i="1"/>
  <c r="X774" i="1"/>
  <c r="G774" i="1"/>
  <c r="X773" i="1"/>
  <c r="G773" i="1"/>
  <c r="X771" i="1"/>
  <c r="G771" i="1"/>
  <c r="X770" i="1"/>
  <c r="G770" i="1"/>
  <c r="X769" i="1"/>
  <c r="G769" i="1"/>
  <c r="X768" i="1"/>
  <c r="G768" i="1"/>
  <c r="X767" i="1"/>
  <c r="G767" i="1"/>
  <c r="X766" i="1"/>
  <c r="G766" i="1"/>
  <c r="X765" i="1"/>
  <c r="G765" i="1"/>
  <c r="X764" i="1"/>
  <c r="G764" i="1"/>
  <c r="X762" i="1"/>
  <c r="G762" i="1"/>
  <c r="X760" i="1"/>
  <c r="G760" i="1"/>
  <c r="X759" i="1"/>
  <c r="G759" i="1"/>
  <c r="X758" i="1"/>
  <c r="G758" i="1"/>
  <c r="X757" i="1"/>
  <c r="G757" i="1"/>
  <c r="X756" i="1"/>
  <c r="G756" i="1"/>
  <c r="X755" i="1"/>
  <c r="G755" i="1"/>
  <c r="X754" i="1"/>
  <c r="G754" i="1"/>
  <c r="X753" i="1"/>
  <c r="G753" i="1"/>
  <c r="X752" i="1"/>
  <c r="G752" i="1"/>
  <c r="X751" i="1"/>
  <c r="G751" i="1"/>
  <c r="X750" i="1"/>
  <c r="G750" i="1"/>
  <c r="X749" i="1"/>
  <c r="G749" i="1"/>
  <c r="X748" i="1"/>
  <c r="G748" i="1"/>
  <c r="X747" i="1"/>
  <c r="G747" i="1"/>
  <c r="G745" i="1"/>
  <c r="X743" i="1"/>
  <c r="G743" i="1"/>
  <c r="X741" i="1"/>
  <c r="G741" i="1"/>
  <c r="X740" i="1"/>
  <c r="G740" i="1"/>
  <c r="X739" i="1"/>
  <c r="G739" i="1"/>
  <c r="X407" i="1"/>
  <c r="X5262" i="1"/>
  <c r="X3992" i="1"/>
  <c r="V3992" i="1"/>
  <c r="X5178" i="1"/>
  <c r="X5200" i="1" l="1"/>
  <c r="X5194" i="1"/>
  <c r="X5191" i="1"/>
  <c r="X5182" i="1"/>
  <c r="X5180" i="1"/>
  <c r="X4364" i="1"/>
  <c r="X3845" i="1"/>
  <c r="X3843" i="1"/>
  <c r="X3841" i="1"/>
  <c r="X3839" i="1"/>
  <c r="X3837" i="1"/>
  <c r="X3835" i="1"/>
  <c r="X3833" i="1"/>
  <c r="X3831" i="1"/>
  <c r="X3829" i="1"/>
  <c r="X3968" i="1"/>
  <c r="X3965" i="1"/>
  <c r="X3962" i="1"/>
  <c r="X3957" i="1"/>
  <c r="X3953" i="1" l="1"/>
  <c r="X3945" i="1"/>
  <c r="X3930" i="1"/>
  <c r="X3926" i="1"/>
  <c r="X368" i="1"/>
  <c r="X24" i="1"/>
  <c r="X28" i="1"/>
  <c r="X32" i="1"/>
  <c r="X36" i="1"/>
  <c r="X40" i="1"/>
  <c r="X44" i="1"/>
  <c r="X56" i="1"/>
  <c r="X106" i="1"/>
  <c r="X98" i="1"/>
  <c r="X91" i="1"/>
  <c r="X52" i="1"/>
  <c r="X48" i="1"/>
  <c r="X5042" i="1" l="1"/>
  <c r="X5039" i="1"/>
  <c r="X4520" i="1"/>
  <c r="X4518" i="1"/>
  <c r="X3959" i="1"/>
  <c r="X101" i="1"/>
  <c r="X86" i="1"/>
  <c r="X4333" i="1"/>
  <c r="X4336" i="1"/>
  <c r="X4242" i="1"/>
  <c r="X4240" i="1"/>
  <c r="X3938" i="1" l="1"/>
  <c r="X3936" i="1"/>
  <c r="X77" i="1"/>
  <c r="X5234" i="1"/>
  <c r="X3991" i="1"/>
  <c r="X3990" i="1"/>
  <c r="X3989" i="1"/>
  <c r="X3988" i="1"/>
  <c r="X3987" i="1"/>
  <c r="X3986" i="1"/>
  <c r="X3985" i="1"/>
  <c r="X3984" i="1"/>
  <c r="X3983"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192" i="1" l="1"/>
  <c r="X5206" i="1" l="1"/>
  <c r="X4595" i="1" l="1"/>
  <c r="X195" i="1"/>
  <c r="X188" i="1"/>
  <c r="X185" i="1"/>
  <c r="X182" i="1"/>
  <c r="X179" i="1"/>
  <c r="X176" i="1"/>
  <c r="X173" i="1"/>
  <c r="X170" i="1"/>
  <c r="X167" i="1"/>
  <c r="X5233" i="1" l="1"/>
  <c r="X366" i="1" l="1"/>
  <c r="X364" i="1"/>
  <c r="X362" i="1"/>
  <c r="X360" i="1"/>
  <c r="X358" i="1"/>
  <c r="X356" i="1"/>
  <c r="X354" i="1"/>
  <c r="X352" i="1"/>
  <c r="X350" i="1"/>
  <c r="X348" i="1"/>
  <c r="X3924" i="1" l="1"/>
  <c r="X5109" i="1" l="1"/>
  <c r="X5107" i="1"/>
  <c r="X5105" i="1"/>
  <c r="X5103" i="1"/>
  <c r="X5101" i="1"/>
  <c r="X5099" i="1"/>
  <c r="X4633" i="1"/>
  <c r="X344" i="1" l="1"/>
  <c r="X5232" i="1"/>
  <c r="X5231" i="1"/>
  <c r="X338" i="1" l="1"/>
  <c r="X3823" i="1"/>
  <c r="X5144" i="1"/>
  <c r="X5274" i="1"/>
  <c r="X3860" i="1"/>
  <c r="X5230" i="1"/>
  <c r="X5229" i="1"/>
  <c r="X5228" i="1"/>
  <c r="X4713" i="1" l="1"/>
  <c r="X4707" i="1"/>
  <c r="X5223" i="1"/>
  <c r="X5004" i="1" l="1"/>
  <c r="X4529" i="1"/>
  <c r="X4527" i="1"/>
  <c r="X3981" i="1"/>
  <c r="X3979" i="1"/>
  <c r="X5092" i="1"/>
  <c r="X4709" i="1"/>
  <c r="X5123" i="1"/>
  <c r="X5121" i="1"/>
  <c r="X5058" i="1"/>
  <c r="X5056" i="1"/>
  <c r="X5054" i="1"/>
  <c r="X5044" i="1"/>
  <c r="X5037" i="1"/>
  <c r="X5035" i="1"/>
  <c r="X5118" i="1"/>
  <c r="X5116" i="1"/>
  <c r="X5114" i="1"/>
  <c r="X5112" i="1"/>
  <c r="X5031" i="1"/>
  <c r="X5029" i="1"/>
  <c r="X5025" i="1"/>
  <c r="X5060" i="1"/>
  <c r="X5033" i="1"/>
  <c r="X5027" i="1"/>
  <c r="X5094" i="1"/>
  <c r="X5090" i="1"/>
  <c r="X5088" i="1"/>
  <c r="X5086" i="1"/>
  <c r="X5084" i="1"/>
  <c r="X5082" i="1"/>
  <c r="X4797" i="1"/>
  <c r="X4795" i="1"/>
  <c r="X4793" i="1"/>
  <c r="X4791" i="1"/>
  <c r="X4789" i="1"/>
  <c r="X4787" i="1"/>
  <c r="X4694" i="1"/>
  <c r="X4692" i="1"/>
  <c r="X4711" i="1"/>
  <c r="X4705" i="1"/>
  <c r="X5227" i="1"/>
  <c r="X5226" i="1"/>
  <c r="X5225" i="1"/>
  <c r="X3982" i="1"/>
  <c r="X4566" i="1" l="1"/>
  <c r="X4564" i="1"/>
  <c r="X4562" i="1"/>
  <c r="X4560" i="1"/>
  <c r="X4558" i="1"/>
  <c r="X4556" i="1"/>
  <c r="X4554" i="1"/>
  <c r="X4552" i="1"/>
  <c r="X4550" i="1"/>
  <c r="X4548" i="1"/>
  <c r="X4546" i="1"/>
  <c r="X4544" i="1"/>
  <c r="X5052" i="1" l="1"/>
  <c r="X5050" i="1"/>
  <c r="X5048" i="1"/>
  <c r="X5046" i="1"/>
  <c r="X3863" i="1"/>
  <c r="X5006" i="1"/>
  <c r="X5008" i="1"/>
  <c r="X5010" i="1"/>
  <c r="X5012" i="1"/>
  <c r="X5014" i="1"/>
  <c r="X5016" i="1"/>
  <c r="X4647" i="1"/>
  <c r="X4645" i="1"/>
  <c r="X4439" i="1" l="1"/>
  <c r="X292" i="1" l="1"/>
  <c r="X290" i="1"/>
  <c r="X288" i="1"/>
  <c r="X219" i="1"/>
  <c r="X154" i="1"/>
  <c r="X151" i="1"/>
  <c r="X148" i="1"/>
  <c r="X116" i="1" l="1"/>
  <c r="X5001" i="1" l="1"/>
  <c r="X4999" i="1"/>
  <c r="X4997" i="1"/>
  <c r="X4995" i="1"/>
  <c r="X4993" i="1"/>
  <c r="X4991" i="1"/>
  <c r="X4989" i="1"/>
  <c r="X4987" i="1"/>
  <c r="X4985" i="1"/>
  <c r="X4983" i="1"/>
  <c r="X4981" i="1"/>
  <c r="X4979" i="1"/>
  <c r="X4977" i="1"/>
  <c r="X4975" i="1"/>
  <c r="X4973" i="1"/>
  <c r="X4971" i="1"/>
  <c r="X4969" i="1"/>
  <c r="X4967" i="1"/>
  <c r="X4965" i="1"/>
  <c r="X4963" i="1"/>
  <c r="X4961" i="1"/>
  <c r="X4959" i="1"/>
  <c r="X4957" i="1"/>
  <c r="X4955" i="1"/>
  <c r="X4953" i="1"/>
  <c r="X4951" i="1"/>
  <c r="X4949" i="1"/>
  <c r="X4947" i="1"/>
  <c r="X4945" i="1"/>
  <c r="X4943" i="1"/>
  <c r="X4941" i="1"/>
  <c r="X4939" i="1"/>
  <c r="X4937" i="1"/>
  <c r="X4935" i="1"/>
  <c r="X4933" i="1"/>
  <c r="X4931" i="1"/>
  <c r="X4929" i="1"/>
  <c r="X4927" i="1"/>
  <c r="X4925" i="1"/>
  <c r="X4923" i="1"/>
  <c r="X4921" i="1"/>
  <c r="X4919" i="1"/>
  <c r="X4917" i="1"/>
  <c r="X4915" i="1"/>
  <c r="X4913" i="1"/>
  <c r="X4911" i="1"/>
  <c r="X4909" i="1"/>
  <c r="X4907" i="1"/>
  <c r="X4905" i="1"/>
  <c r="X4903" i="1"/>
  <c r="X4901" i="1"/>
  <c r="X4899" i="1"/>
  <c r="X4897" i="1"/>
  <c r="X4895" i="1"/>
  <c r="X4893" i="1"/>
  <c r="X4891" i="1"/>
  <c r="X4889" i="1"/>
  <c r="X4887" i="1"/>
  <c r="X4885" i="1"/>
  <c r="X4883" i="1"/>
  <c r="X4881" i="1"/>
  <c r="X4879" i="1"/>
  <c r="X4877" i="1"/>
  <c r="X4875" i="1"/>
  <c r="X4873" i="1"/>
  <c r="X4871" i="1"/>
  <c r="X4869" i="1"/>
  <c r="X4867" i="1"/>
  <c r="X4865" i="1"/>
  <c r="X4863" i="1"/>
  <c r="X4861" i="1"/>
  <c r="X4859" i="1"/>
  <c r="X4857" i="1"/>
  <c r="X4855" i="1"/>
  <c r="X4853" i="1"/>
  <c r="X4851" i="1"/>
  <c r="X4849" i="1"/>
  <c r="X4847" i="1"/>
  <c r="X4845" i="1"/>
  <c r="X4843" i="1"/>
  <c r="X4841" i="1"/>
  <c r="X4839" i="1"/>
  <c r="X4837" i="1"/>
  <c r="X4835" i="1"/>
  <c r="X4833" i="1"/>
  <c r="X4831" i="1"/>
  <c r="X4829" i="1"/>
  <c r="X4827" i="1"/>
  <c r="X4825" i="1"/>
  <c r="X4222" i="1"/>
  <c r="X4362" i="1"/>
  <c r="X4013" i="1"/>
  <c r="X4004" i="1"/>
  <c r="X5129" i="1"/>
  <c r="X5127" i="1"/>
  <c r="X4411" i="1"/>
  <c r="X4629" i="1"/>
  <c r="X4627" i="1"/>
  <c r="X4625" i="1"/>
  <c r="X4451" i="1"/>
  <c r="X4449" i="1"/>
  <c r="X4447" i="1"/>
  <c r="X4445" i="1"/>
  <c r="X4443" i="1"/>
  <c r="X3827" i="1"/>
  <c r="X5212" i="1"/>
  <c r="X5211" i="1"/>
  <c r="X5210" i="1"/>
  <c r="X5209" i="1"/>
  <c r="X5208" i="1"/>
  <c r="X5207" i="1"/>
  <c r="X5187" i="1"/>
  <c r="X5186" i="1"/>
  <c r="X3978" i="1"/>
  <c r="X3977" i="1"/>
  <c r="X3976" i="1"/>
  <c r="X3975" i="1"/>
  <c r="X3974" i="1"/>
  <c r="X3973" i="1"/>
  <c r="X3949" i="1"/>
  <c r="X3948" i="1"/>
  <c r="X3941" i="1"/>
  <c r="X3940" i="1"/>
  <c r="X3939" i="1"/>
  <c r="X3934" i="1"/>
  <c r="X3932" i="1"/>
  <c r="X3927" i="1"/>
  <c r="X3922" i="1"/>
  <c r="X3921" i="1"/>
  <c r="X3920" i="1"/>
  <c r="X3919" i="1"/>
  <c r="X3918" i="1"/>
  <c r="X3917" i="1"/>
  <c r="X3916" i="1"/>
  <c r="X3915" i="1"/>
  <c r="X3912" i="1"/>
  <c r="X3911" i="1"/>
  <c r="X3910" i="1"/>
  <c r="X3909" i="1"/>
  <c r="X3908" i="1"/>
  <c r="X3907" i="1"/>
  <c r="X3906" i="1"/>
  <c r="X3905" i="1"/>
  <c r="X3904" i="1"/>
  <c r="X3903" i="1"/>
  <c r="X3902" i="1"/>
  <c r="X3901" i="1"/>
  <c r="X3900" i="1"/>
  <c r="X3899" i="1"/>
  <c r="X3898" i="1"/>
  <c r="X3897" i="1"/>
  <c r="X3896" i="1"/>
  <c r="X3895" i="1"/>
  <c r="X3894"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3890" i="1" l="1"/>
  <c r="X293" i="1" l="1"/>
  <c r="X4338" i="1" l="1"/>
  <c r="X4330" i="1"/>
  <c r="X4232" i="1"/>
  <c r="X4414" i="1"/>
  <c r="X4454" i="1"/>
  <c r="X110" i="1"/>
  <c r="X108" i="1"/>
  <c r="X103" i="1"/>
  <c r="X95" i="1"/>
  <c r="X93" i="1"/>
  <c r="X88" i="1"/>
  <c r="X83" i="1"/>
  <c r="X5176" i="1"/>
  <c r="X5175" i="1"/>
  <c r="X5174" i="1"/>
  <c r="X5173" i="1"/>
  <c r="X5172" i="1"/>
  <c r="X5169" i="1"/>
  <c r="X5168" i="1"/>
  <c r="X5167" i="1"/>
  <c r="X5166" i="1"/>
  <c r="X5165" i="1"/>
  <c r="X5164" i="1"/>
  <c r="X5163" i="1"/>
  <c r="X5162" i="1"/>
  <c r="X5161" i="1"/>
  <c r="X5160" i="1"/>
  <c r="X5159" i="1"/>
  <c r="X5158" i="1"/>
  <c r="X5157" i="1"/>
  <c r="X5156" i="1"/>
  <c r="X5155" i="1"/>
  <c r="X5154" i="1"/>
  <c r="X5153" i="1"/>
  <c r="X5152" i="1"/>
  <c r="X5148" i="1"/>
  <c r="X5147" i="1"/>
  <c r="X5146" i="1"/>
  <c r="X5145" i="1"/>
  <c r="X5142" i="1"/>
  <c r="X5141" i="1"/>
  <c r="X5140" i="1"/>
  <c r="X5139" i="1"/>
  <c r="X5138" i="1"/>
  <c r="X5137" i="1"/>
  <c r="X5136" i="1"/>
  <c r="X5135" i="1"/>
  <c r="X5134" i="1"/>
  <c r="X5133" i="1"/>
  <c r="X5130" i="1"/>
  <c r="X5125" i="1" l="1"/>
  <c r="X5124" i="1"/>
  <c r="X5119" i="1"/>
  <c r="X5110" i="1"/>
  <c r="X5097" i="1"/>
  <c r="X5096" i="1"/>
  <c r="X5095" i="1"/>
  <c r="X5078" i="1"/>
  <c r="X5077" i="1"/>
  <c r="X5076" i="1"/>
  <c r="X5071" i="1"/>
  <c r="X5070" i="1"/>
  <c r="X5069" i="1"/>
  <c r="X5068" i="1"/>
  <c r="X5067" i="1"/>
  <c r="X5066" i="1"/>
  <c r="X5065" i="1"/>
  <c r="X5064" i="1"/>
  <c r="X5063" i="1"/>
  <c r="X5062" i="1"/>
  <c r="X5061" i="1"/>
  <c r="X5023" i="1"/>
  <c r="X5022" i="1"/>
  <c r="X5021" i="1"/>
  <c r="X5020" i="1"/>
  <c r="X5019" i="1"/>
  <c r="X5018" i="1"/>
  <c r="X5017" i="1"/>
  <c r="X4819" i="1"/>
  <c r="X4818" i="1"/>
  <c r="X4817" i="1"/>
  <c r="X4816" i="1"/>
  <c r="X4815" i="1"/>
  <c r="X4814" i="1"/>
  <c r="X4813" i="1"/>
  <c r="X4812" i="1"/>
  <c r="X4811" i="1"/>
  <c r="X4810" i="1"/>
  <c r="X4809" i="1"/>
  <c r="X4808" i="1"/>
  <c r="X4807" i="1"/>
  <c r="X4806" i="1"/>
  <c r="X4805" i="1"/>
  <c r="X4804" i="1"/>
  <c r="X4803" i="1"/>
  <c r="X4802" i="1"/>
  <c r="X4801" i="1"/>
  <c r="X4800" i="1"/>
  <c r="X4799" i="1"/>
  <c r="X4798" i="1"/>
  <c r="X4785" i="1"/>
  <c r="X4784" i="1"/>
  <c r="X4783" i="1"/>
  <c r="X4782" i="1"/>
  <c r="X4781" i="1"/>
  <c r="X4780" i="1"/>
  <c r="X4779" i="1"/>
  <c r="X4778" i="1"/>
  <c r="X4777" i="1"/>
  <c r="X4776" i="1"/>
  <c r="X4775" i="1"/>
  <c r="X4774" i="1"/>
  <c r="X4773" i="1"/>
  <c r="X4772" i="1"/>
  <c r="X4771" i="1"/>
  <c r="X4770" i="1"/>
  <c r="X4769" i="1"/>
  <c r="X4768" i="1"/>
  <c r="X4767" i="1"/>
  <c r="X4766" i="1"/>
  <c r="X4765" i="1"/>
  <c r="X4764" i="1"/>
  <c r="X4763" i="1"/>
  <c r="X4762" i="1"/>
  <c r="X4761" i="1"/>
  <c r="X4760" i="1"/>
  <c r="X4759" i="1"/>
  <c r="X4758" i="1"/>
  <c r="X4757" i="1"/>
  <c r="X4756" i="1"/>
  <c r="X4735" i="1"/>
  <c r="X4733" i="1"/>
  <c r="X4731" i="1"/>
  <c r="X4730" i="1"/>
  <c r="X3889" i="1"/>
  <c r="X3888" i="1"/>
  <c r="X3887" i="1"/>
  <c r="X3886" i="1"/>
  <c r="X3885" i="1"/>
  <c r="X3884" i="1"/>
  <c r="X3883" i="1"/>
  <c r="X3882" i="1"/>
  <c r="X3881" i="1"/>
  <c r="X3880" i="1"/>
  <c r="X3879" i="1"/>
  <c r="X3874" i="1"/>
  <c r="X3871" i="1"/>
  <c r="X3870" i="1"/>
  <c r="X3869" i="1"/>
  <c r="X3864" i="1"/>
  <c r="X217" i="1" l="1"/>
  <c r="X4654" i="1"/>
  <c r="X4653" i="1"/>
  <c r="X3861" i="1" l="1"/>
  <c r="X4690" i="1" l="1"/>
  <c r="X4689" i="1"/>
  <c r="X4688" i="1"/>
  <c r="X4687" i="1"/>
  <c r="X4686" i="1"/>
  <c r="X4685" i="1"/>
  <c r="X4684" i="1"/>
  <c r="X4683" i="1"/>
  <c r="X4682" i="1"/>
  <c r="X4681" i="1"/>
  <c r="X4680" i="1"/>
  <c r="X4679" i="1"/>
  <c r="X4678" i="1"/>
  <c r="X4677" i="1"/>
  <c r="X4676" i="1"/>
  <c r="X4675" i="1"/>
  <c r="X4674" i="1"/>
  <c r="X4673" i="1"/>
  <c r="X4672" i="1"/>
  <c r="X4671" i="1"/>
  <c r="X4670" i="1"/>
  <c r="X4669" i="1"/>
  <c r="X4668" i="1"/>
  <c r="X4667" i="1"/>
  <c r="X4666" i="1"/>
  <c r="X4665" i="1"/>
  <c r="X4664" i="1"/>
  <c r="X4663" i="1"/>
  <c r="X4662" i="1"/>
  <c r="X4661" i="1"/>
  <c r="X4660" i="1"/>
  <c r="X4659" i="1"/>
  <c r="X4658" i="1"/>
  <c r="X4657" i="1"/>
  <c r="X4656" i="1"/>
  <c r="X4655" i="1"/>
  <c r="X4652" i="1"/>
  <c r="X4651" i="1"/>
  <c r="X4650" i="1"/>
  <c r="X4649" i="1"/>
  <c r="X4648" i="1"/>
  <c r="X4643" i="1"/>
  <c r="X4642" i="1"/>
  <c r="X4641" i="1"/>
  <c r="X4634" i="1"/>
  <c r="X4631" i="1"/>
  <c r="X4630" i="1"/>
  <c r="X4621" i="1"/>
  <c r="X4620" i="1"/>
  <c r="X4619" i="1"/>
  <c r="X4618" i="1"/>
  <c r="X4617" i="1"/>
  <c r="X4616" i="1"/>
  <c r="X4615" i="1"/>
  <c r="X4614" i="1"/>
  <c r="X4613" i="1"/>
  <c r="X4612" i="1"/>
  <c r="X4611" i="1"/>
  <c r="X4602" i="1"/>
  <c r="X4601" i="1"/>
  <c r="X4600" i="1"/>
  <c r="X4597" i="1"/>
  <c r="X4596" i="1"/>
  <c r="X4593" i="1"/>
  <c r="X4592" i="1" l="1"/>
  <c r="X4591" i="1"/>
  <c r="X4424" i="1" l="1"/>
  <c r="X156" i="1" l="1"/>
  <c r="X216" i="1"/>
  <c r="X211" i="1"/>
  <c r="X210" i="1"/>
  <c r="X209" i="1"/>
  <c r="X208" i="1"/>
  <c r="X207" i="1"/>
  <c r="X206" i="1"/>
  <c r="X4542" i="1" l="1"/>
  <c r="X4541" i="1"/>
  <c r="X4540" i="1"/>
  <c r="X4539" i="1"/>
  <c r="X4538" i="1"/>
  <c r="X4537" i="1"/>
  <c r="X4536" i="1"/>
  <c r="X4535" i="1"/>
  <c r="X4534" i="1"/>
  <c r="X4525" i="1"/>
  <c r="X4524" i="1"/>
  <c r="X4523" i="1"/>
  <c r="X4522" i="1"/>
  <c r="X4521" i="1"/>
  <c r="X4516" i="1"/>
  <c r="X4515" i="1"/>
  <c r="X4514" i="1"/>
  <c r="X4513" i="1"/>
  <c r="X4512" i="1"/>
  <c r="X4511" i="1"/>
  <c r="X4510" i="1"/>
  <c r="X4509" i="1"/>
  <c r="X4508" i="1"/>
  <c r="X4507" i="1"/>
  <c r="X4506" i="1"/>
  <c r="X4505" i="1"/>
  <c r="X4504" i="1"/>
  <c r="X4503" i="1"/>
  <c r="X4502" i="1"/>
  <c r="X4501" i="1"/>
  <c r="X4500" i="1"/>
  <c r="X4499" i="1"/>
  <c r="X4498" i="1"/>
  <c r="X4497" i="1"/>
  <c r="X4496" i="1"/>
  <c r="X4495" i="1"/>
  <c r="X4494" i="1"/>
  <c r="X4493" i="1"/>
  <c r="X4492" i="1"/>
  <c r="X4491" i="1"/>
  <c r="X4490" i="1"/>
  <c r="X4489" i="1"/>
  <c r="X4488" i="1"/>
  <c r="X4487" i="1"/>
  <c r="X4486" i="1"/>
  <c r="X4485" i="1"/>
  <c r="X4484" i="1"/>
  <c r="X4483" i="1"/>
  <c r="X4482" i="1"/>
  <c r="X4481" i="1"/>
  <c r="X4480" i="1"/>
  <c r="X4479" i="1"/>
  <c r="X4478" i="1"/>
  <c r="X4477" i="1"/>
  <c r="X4476" i="1"/>
  <c r="X4475" i="1"/>
  <c r="X4474" i="1"/>
  <c r="X4473" i="1"/>
  <c r="X4472" i="1"/>
  <c r="X4471" i="1"/>
  <c r="X4470" i="1"/>
  <c r="V4469" i="1"/>
  <c r="X4469" i="1" s="1"/>
  <c r="V4468" i="1"/>
  <c r="X4468" i="1" s="1"/>
  <c r="X4467" i="1"/>
  <c r="X4466" i="1"/>
  <c r="X4465" i="1"/>
  <c r="X4464" i="1"/>
  <c r="X4463" i="1"/>
  <c r="X4462" i="1"/>
  <c r="X4461" i="1"/>
  <c r="X4460" i="1"/>
  <c r="X4459" i="1"/>
  <c r="X4458" i="1"/>
  <c r="X4457" i="1"/>
  <c r="X4456" i="1"/>
  <c r="X4455" i="1"/>
  <c r="X4452" i="1"/>
  <c r="X4441" i="1"/>
  <c r="X4440" i="1"/>
  <c r="V4437" i="1"/>
  <c r="X4435" i="1"/>
  <c r="X4434" i="1"/>
  <c r="X4433" i="1"/>
  <c r="X4432" i="1"/>
  <c r="X4431" i="1"/>
  <c r="X4430" i="1"/>
  <c r="X4429" i="1"/>
  <c r="X4428" i="1"/>
  <c r="X4427" i="1"/>
  <c r="X4426" i="1"/>
  <c r="X4425" i="1"/>
  <c r="X4423" i="1"/>
  <c r="X4422" i="1"/>
  <c r="X4419" i="1"/>
  <c r="X4418" i="1"/>
  <c r="X4417" i="1"/>
  <c r="X4416" i="1"/>
  <c r="X4415" i="1"/>
  <c r="X4412" i="1"/>
  <c r="X4409" i="1"/>
  <c r="X4408" i="1"/>
  <c r="X4407" i="1"/>
  <c r="X4406" i="1"/>
  <c r="X4405" i="1"/>
  <c r="X4404" i="1"/>
  <c r="X4403" i="1"/>
  <c r="X4402" i="1"/>
  <c r="X4401" i="1"/>
  <c r="X4400" i="1"/>
  <c r="X4399" i="1"/>
  <c r="X4398" i="1"/>
  <c r="X4397" i="1"/>
  <c r="X4396" i="1"/>
  <c r="X4395" i="1"/>
  <c r="X4394" i="1"/>
  <c r="X4393" i="1"/>
  <c r="X4392" i="1"/>
  <c r="X4391" i="1"/>
  <c r="X4390" i="1"/>
  <c r="X4389" i="1"/>
  <c r="X4388" i="1"/>
  <c r="X4387" i="1"/>
  <c r="X4386" i="1"/>
  <c r="X4385" i="1"/>
  <c r="X4384" i="1"/>
  <c r="X4383" i="1"/>
  <c r="X4382" i="1"/>
  <c r="X4381" i="1"/>
  <c r="X4380" i="1"/>
  <c r="X4379" i="1"/>
  <c r="X4378" i="1"/>
  <c r="X4377" i="1"/>
  <c r="X4376" i="1"/>
  <c r="X4375" i="1"/>
  <c r="X4374" i="1"/>
  <c r="X4373" i="1"/>
  <c r="X4372" i="1"/>
  <c r="X4371" i="1"/>
  <c r="X4370" i="1"/>
  <c r="X4369" i="1"/>
  <c r="X4368" i="1"/>
  <c r="X4367" i="1"/>
  <c r="X4366" i="1"/>
  <c r="X4360" i="1"/>
  <c r="X4359" i="1"/>
  <c r="X4358" i="1"/>
  <c r="X4355" i="1"/>
  <c r="X4354" i="1"/>
  <c r="X4353" i="1"/>
  <c r="X4352" i="1"/>
  <c r="X4351" i="1"/>
  <c r="X4350" i="1"/>
  <c r="X4349" i="1"/>
  <c r="X4348" i="1"/>
  <c r="X4347" i="1"/>
  <c r="X4346" i="1"/>
  <c r="X4345" i="1"/>
  <c r="X4344" i="1"/>
  <c r="X4343" i="1"/>
  <c r="X4342" i="1"/>
  <c r="X4341" i="1"/>
  <c r="X4340" i="1"/>
  <c r="X4339" i="1"/>
  <c r="X4328" i="1"/>
  <c r="X4327" i="1"/>
  <c r="X4326" i="1"/>
  <c r="X4325" i="1"/>
  <c r="X4324" i="1"/>
  <c r="X4323" i="1"/>
  <c r="X4322" i="1"/>
  <c r="V4322" i="1"/>
  <c r="X4321" i="1"/>
  <c r="X4320" i="1"/>
  <c r="X4319" i="1"/>
  <c r="X4318" i="1"/>
  <c r="X4317" i="1"/>
  <c r="X4316" i="1"/>
  <c r="X4315" i="1"/>
  <c r="X4314" i="1"/>
  <c r="X4313" i="1"/>
  <c r="X4312" i="1"/>
  <c r="X4311" i="1"/>
  <c r="X4310" i="1"/>
  <c r="X4309" i="1"/>
  <c r="X4308" i="1"/>
  <c r="X4307" i="1"/>
  <c r="X4306" i="1"/>
  <c r="X4305" i="1"/>
  <c r="X4304" i="1"/>
  <c r="X4303" i="1"/>
  <c r="X4302" i="1"/>
  <c r="X4301" i="1"/>
  <c r="X4300" i="1"/>
  <c r="X4299" i="1"/>
  <c r="X4298" i="1"/>
  <c r="X4297" i="1"/>
  <c r="X4296" i="1"/>
  <c r="X4295" i="1"/>
  <c r="X4294" i="1"/>
  <c r="X4293" i="1"/>
  <c r="X4292" i="1"/>
  <c r="X4291" i="1"/>
  <c r="X4290" i="1"/>
  <c r="X4289" i="1"/>
  <c r="X4288" i="1"/>
  <c r="X4287" i="1"/>
  <c r="X4286" i="1"/>
  <c r="X4285" i="1"/>
  <c r="X4284" i="1"/>
  <c r="X4283" i="1"/>
  <c r="X4282" i="1"/>
  <c r="X4281" i="1"/>
  <c r="X4280" i="1"/>
  <c r="X4279" i="1"/>
  <c r="X4278" i="1"/>
  <c r="X4277" i="1"/>
  <c r="X4276" i="1"/>
  <c r="X4275" i="1"/>
  <c r="X4274" i="1"/>
  <c r="X4273" i="1"/>
  <c r="X4272" i="1"/>
  <c r="X4271" i="1"/>
  <c r="X4270" i="1"/>
  <c r="X4269" i="1"/>
  <c r="X4268" i="1"/>
  <c r="X4267" i="1"/>
  <c r="X4266" i="1"/>
  <c r="X4265" i="1"/>
  <c r="X4264" i="1"/>
  <c r="X4263" i="1"/>
  <c r="X4262" i="1"/>
  <c r="X4261" i="1"/>
  <c r="X4260" i="1"/>
  <c r="X4259" i="1"/>
  <c r="X4258" i="1"/>
  <c r="X4257" i="1"/>
  <c r="X4256" i="1"/>
  <c r="X4255" i="1"/>
  <c r="X4254" i="1"/>
  <c r="X4253" i="1"/>
  <c r="X4252" i="1"/>
  <c r="X4251" i="1"/>
  <c r="X4250" i="1"/>
  <c r="X4249" i="1"/>
  <c r="X4248" i="1"/>
  <c r="X4247" i="1"/>
  <c r="X4246" i="1"/>
  <c r="X4245" i="1"/>
  <c r="X4244" i="1"/>
  <c r="X4243" i="1"/>
  <c r="X3857" i="1"/>
  <c r="X3856" i="1"/>
  <c r="X3855" i="1"/>
  <c r="X164" i="1"/>
  <c r="X163" i="1"/>
  <c r="X162" i="1"/>
  <c r="X161" i="1"/>
  <c r="U160" i="1"/>
  <c r="X160" i="1" s="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4" i="1"/>
  <c r="X111" i="1"/>
  <c r="X81" i="1"/>
  <c r="X80" i="1"/>
  <c r="X79" i="1"/>
  <c r="X78" i="1"/>
  <c r="X74" i="1"/>
  <c r="X73" i="1"/>
  <c r="X72" i="1"/>
  <c r="X71" i="1"/>
  <c r="X70" i="1"/>
  <c r="X67" i="1"/>
  <c r="X66" i="1"/>
  <c r="X65" i="1"/>
  <c r="X3998" i="1" l="1"/>
  <c r="X4436" i="1"/>
  <c r="X3825" i="1"/>
  <c r="X4238" i="1" l="1"/>
  <c r="X4235" i="1" l="1"/>
  <c r="X4234" i="1" l="1"/>
  <c r="U53" i="1" l="1"/>
  <c r="U49" i="1"/>
  <c r="U41" i="1"/>
  <c r="U37" i="1"/>
  <c r="U33" i="1"/>
  <c r="U29" i="1"/>
  <c r="U21" i="1"/>
  <c r="X20" i="1" l="1"/>
  <c r="X4229" i="1" l="1"/>
  <c r="X4228" i="1"/>
  <c r="X4227" i="1"/>
  <c r="X4226" i="1" l="1"/>
  <c r="X4225" i="1"/>
  <c r="X4224" i="1"/>
  <c r="X4223" i="1"/>
  <c r="X4220" i="1" l="1"/>
  <c r="X4219" i="1"/>
  <c r="X4218" i="1"/>
  <c r="X4217" i="1"/>
  <c r="X4216" i="1"/>
  <c r="X4215" i="1"/>
  <c r="X4214" i="1"/>
  <c r="X4213" i="1"/>
  <c r="X4212" i="1"/>
  <c r="X4211" i="1"/>
  <c r="X4210" i="1"/>
  <c r="X4209" i="1"/>
  <c r="X4208" i="1"/>
  <c r="X4207" i="1"/>
  <c r="X4206" i="1"/>
  <c r="X4205" i="1"/>
  <c r="X4204" i="1"/>
  <c r="X4203" i="1"/>
  <c r="X4202" i="1"/>
  <c r="X4201" i="1"/>
  <c r="X4200" i="1"/>
  <c r="X4199" i="1"/>
  <c r="X4198" i="1"/>
  <c r="X4197" i="1"/>
  <c r="X4196" i="1"/>
  <c r="X4195" i="1"/>
  <c r="X4194" i="1"/>
  <c r="X4193" i="1"/>
  <c r="X4192" i="1"/>
  <c r="X4191" i="1"/>
  <c r="X4190" i="1"/>
  <c r="X4189" i="1"/>
  <c r="X4188" i="1"/>
  <c r="X4187" i="1"/>
  <c r="X4186" i="1"/>
  <c r="X4185" i="1"/>
  <c r="X4184" i="1"/>
  <c r="X4183" i="1"/>
  <c r="X4182" i="1"/>
  <c r="X4181" i="1"/>
  <c r="X4180" i="1"/>
  <c r="X4179" i="1"/>
  <c r="X4178" i="1"/>
  <c r="X4177" i="1"/>
  <c r="X4176" i="1"/>
  <c r="X4175" i="1"/>
  <c r="X4174" i="1"/>
  <c r="X4173" i="1"/>
  <c r="X4172" i="1"/>
  <c r="X4171" i="1"/>
  <c r="X4170" i="1"/>
  <c r="X4169" i="1"/>
  <c r="X4168" i="1"/>
  <c r="X4167" i="1"/>
  <c r="X4166" i="1"/>
  <c r="X4165" i="1"/>
  <c r="X4164" i="1"/>
  <c r="X4163" i="1"/>
  <c r="X4162" i="1"/>
  <c r="X4161" i="1"/>
  <c r="X4160" i="1"/>
  <c r="X4159" i="1"/>
  <c r="X4158" i="1"/>
  <c r="X4157" i="1"/>
  <c r="X4156" i="1"/>
  <c r="X4155" i="1"/>
  <c r="X4154" i="1"/>
  <c r="X4153" i="1"/>
  <c r="X4152" i="1"/>
  <c r="X4151" i="1"/>
  <c r="X4150" i="1"/>
  <c r="X4149" i="1"/>
  <c r="X4148" i="1"/>
  <c r="X4147" i="1"/>
  <c r="X4146" i="1"/>
  <c r="X4145" i="1"/>
  <c r="X4144" i="1"/>
  <c r="X4143" i="1"/>
  <c r="X4142" i="1"/>
  <c r="X4141" i="1"/>
  <c r="X4140" i="1"/>
  <c r="X4139" i="1"/>
  <c r="X4138" i="1"/>
  <c r="X4137" i="1"/>
  <c r="X4136" i="1"/>
  <c r="X4135" i="1"/>
  <c r="X4134" i="1"/>
  <c r="X4133" i="1"/>
  <c r="X4132" i="1"/>
  <c r="X4131" i="1"/>
  <c r="X4130" i="1"/>
  <c r="X4129" i="1"/>
  <c r="X4128" i="1"/>
  <c r="X4127" i="1"/>
  <c r="X4126" i="1"/>
  <c r="X4125" i="1"/>
  <c r="X4124" i="1"/>
  <c r="X4123" i="1"/>
  <c r="X4122" i="1"/>
  <c r="X4121" i="1"/>
  <c r="X4120" i="1"/>
  <c r="X4119" i="1"/>
  <c r="X4118" i="1"/>
  <c r="X4117" i="1"/>
  <c r="X4116" i="1"/>
  <c r="X4115" i="1"/>
  <c r="X4114" i="1"/>
  <c r="X4113" i="1"/>
  <c r="X4112" i="1"/>
  <c r="X4111" i="1"/>
  <c r="X4110" i="1" l="1"/>
  <c r="X4109" i="1" l="1"/>
  <c r="X4108" i="1"/>
  <c r="X4107" i="1"/>
  <c r="X18" i="1" l="1"/>
  <c r="X4073" i="1"/>
  <c r="X4072" i="1" l="1"/>
  <c r="X4071" i="1" l="1"/>
  <c r="X4070" i="1"/>
  <c r="X4069" i="1"/>
  <c r="X4068" i="1"/>
  <c r="X4067" i="1"/>
  <c r="X4066" i="1"/>
  <c r="X4065" i="1"/>
  <c r="X4064" i="1"/>
  <c r="X4063" i="1"/>
  <c r="X4062" i="1"/>
  <c r="X4061" i="1"/>
  <c r="X4060" i="1"/>
  <c r="X4059" i="1"/>
  <c r="X4058" i="1"/>
  <c r="X4057" i="1"/>
  <c r="X4056" i="1"/>
  <c r="X4055" i="1"/>
  <c r="X4054" i="1"/>
  <c r="X4053" i="1"/>
  <c r="X4052" i="1"/>
  <c r="X4051" i="1"/>
  <c r="X4050" i="1"/>
  <c r="X4049" i="1"/>
  <c r="X4048" i="1"/>
  <c r="X4047" i="1"/>
  <c r="X4046" i="1"/>
  <c r="X4045" i="1"/>
  <c r="X4044" i="1"/>
  <c r="X4043" i="1"/>
  <c r="X4042" i="1"/>
  <c r="X4041" i="1"/>
  <c r="X4040" i="1"/>
  <c r="X4039" i="1"/>
  <c r="X4038" i="1"/>
  <c r="X4037" i="1"/>
  <c r="X4036" i="1"/>
  <c r="X4035" i="1"/>
  <c r="X4034" i="1"/>
  <c r="X4026" i="1" l="1"/>
  <c r="X4027" i="1"/>
  <c r="X4028" i="1"/>
  <c r="X4029" i="1"/>
  <c r="X4030" i="1"/>
  <c r="X4031" i="1"/>
  <c r="X4032" i="1"/>
  <c r="X4033" i="1"/>
  <c r="X4025" i="1"/>
  <c r="F4033" i="1"/>
  <c r="F4032" i="1"/>
  <c r="F4031" i="1"/>
  <c r="F4030" i="1"/>
  <c r="F4029" i="1"/>
  <c r="F4028" i="1"/>
  <c r="F4027" i="1"/>
  <c r="F4026" i="1"/>
  <c r="F4025" i="1"/>
  <c r="X4024" i="1" l="1"/>
  <c r="X4023" i="1"/>
  <c r="X4022" i="1"/>
  <c r="X4021" i="1"/>
  <c r="X4020" i="1"/>
  <c r="X4019" i="1"/>
  <c r="X4018" i="1"/>
  <c r="X4017" i="1"/>
  <c r="X4016" i="1"/>
  <c r="X4015" i="1"/>
  <c r="X4014" i="1"/>
  <c r="X4006" i="1" l="1"/>
  <c r="X4009" i="1"/>
  <c r="X4011" i="1"/>
  <c r="X4010" i="1"/>
  <c r="X4007" i="1"/>
  <c r="X4002" i="1"/>
  <c r="X4001" i="1"/>
  <c r="X4008" i="1"/>
  <c r="X4005" i="1"/>
  <c r="X4000" i="1" l="1"/>
  <c r="X5275" i="1" l="1"/>
</calcChain>
</file>

<file path=xl/comments1.xml><?xml version="1.0" encoding="utf-8"?>
<comments xmlns="http://schemas.openxmlformats.org/spreadsheetml/2006/main">
  <authors>
    <author>Автор</author>
  </authors>
  <commentList>
    <comment ref="A4409" authorId="0">
      <text>
        <r>
          <rPr>
            <b/>
            <sz val="14"/>
            <color indexed="81"/>
            <rFont val="Tahoma"/>
            <family val="2"/>
            <charset val="204"/>
          </rPr>
          <t>Автор:</t>
        </r>
        <r>
          <rPr>
            <sz val="14"/>
            <color indexed="81"/>
            <rFont val="Tahoma"/>
            <family val="2"/>
            <charset val="204"/>
          </rPr>
          <t xml:space="preserve">
Пример, даты изменены.
</t>
        </r>
      </text>
    </comment>
    <comment ref="A4410" authorId="0">
      <text>
        <r>
          <rPr>
            <b/>
            <sz val="14"/>
            <color indexed="81"/>
            <rFont val="Tahoma"/>
            <family val="2"/>
            <charset val="204"/>
          </rPr>
          <t>Автор:</t>
        </r>
        <r>
          <rPr>
            <sz val="14"/>
            <color indexed="81"/>
            <rFont val="Tahoma"/>
            <family val="2"/>
            <charset val="204"/>
          </rPr>
          <t xml:space="preserve">
Пример, даты изменены.
</t>
        </r>
      </text>
    </comment>
    <comment ref="A4411" authorId="0">
      <text>
        <r>
          <rPr>
            <b/>
            <sz val="14"/>
            <color indexed="81"/>
            <rFont val="Tahoma"/>
            <family val="2"/>
            <charset val="204"/>
          </rPr>
          <t>Автор:</t>
        </r>
        <r>
          <rPr>
            <sz val="14"/>
            <color indexed="81"/>
            <rFont val="Tahoma"/>
            <family val="2"/>
            <charset val="204"/>
          </rPr>
          <t xml:space="preserve">
Пример, даты изменены.
</t>
        </r>
      </text>
    </comment>
    <comment ref="A4412" authorId="0">
      <text>
        <r>
          <rPr>
            <b/>
            <sz val="14"/>
            <color indexed="81"/>
            <rFont val="Tahoma"/>
            <family val="2"/>
            <charset val="204"/>
          </rPr>
          <t>Автор:</t>
        </r>
        <r>
          <rPr>
            <sz val="14"/>
            <color indexed="81"/>
            <rFont val="Tahoma"/>
            <family val="2"/>
            <charset val="204"/>
          </rPr>
          <t xml:space="preserve">
Пример, даты изменены.
</t>
        </r>
      </text>
    </comment>
    <comment ref="O4417" authorId="0">
      <text>
        <r>
          <rPr>
            <b/>
            <sz val="9"/>
            <color indexed="81"/>
            <rFont val="Tahoma"/>
            <family val="2"/>
            <charset val="204"/>
          </rPr>
          <t>Автор:</t>
        </r>
        <r>
          <rPr>
            <sz val="9"/>
            <color indexed="81"/>
            <rFont val="Tahoma"/>
            <family val="2"/>
            <charset val="204"/>
          </rPr>
          <t xml:space="preserve">
необходимо разделить закупку по лотам по месту оказания услуг </t>
        </r>
      </text>
    </comment>
    <comment ref="A5205" authorId="0">
      <text>
        <r>
          <rPr>
            <b/>
            <sz val="14"/>
            <color indexed="81"/>
            <rFont val="Tahoma"/>
            <family val="2"/>
            <charset val="204"/>
          </rPr>
          <t>Автор:</t>
        </r>
        <r>
          <rPr>
            <sz val="14"/>
            <color indexed="81"/>
            <rFont val="Tahoma"/>
            <family val="2"/>
            <charset val="204"/>
          </rPr>
          <t xml:space="preserve">
Пример, даты изменены.
</t>
        </r>
      </text>
    </comment>
    <comment ref="A5206" authorId="0">
      <text>
        <r>
          <rPr>
            <b/>
            <sz val="14"/>
            <color indexed="81"/>
            <rFont val="Tahoma"/>
            <family val="2"/>
            <charset val="204"/>
          </rPr>
          <t>Автор:</t>
        </r>
        <r>
          <rPr>
            <sz val="14"/>
            <color indexed="81"/>
            <rFont val="Tahoma"/>
            <family val="2"/>
            <charset val="204"/>
          </rPr>
          <t xml:space="preserve">
Пример, даты изменены.
</t>
        </r>
      </text>
    </comment>
  </commentList>
</comments>
</file>

<file path=xl/sharedStrings.xml><?xml version="1.0" encoding="utf-8"?>
<sst xmlns="http://schemas.openxmlformats.org/spreadsheetml/2006/main" count="103635" uniqueCount="13880">
  <si>
    <t xml:space="preserve">№ </t>
  </si>
  <si>
    <t>Наименование организации</t>
  </si>
  <si>
    <t>Код  ТРУ</t>
  </si>
  <si>
    <t xml:space="preserve">Наименование закупаемых товаров, работ и услуг </t>
  </si>
  <si>
    <t>Сатып алынатын тауарлардың, жұмыстардың және қызметтердің атауы</t>
  </si>
  <si>
    <t>Краткая характеристика (описание) товаров, работ и услуг</t>
  </si>
  <si>
    <t>Тауарлардың, жұмыстардың және қызметтердің қысқаша сипаттамасы (сипаты)</t>
  </si>
  <si>
    <t>Дополнительная характеристика</t>
  </si>
  <si>
    <t>Қосымша сипаттама</t>
  </si>
  <si>
    <t>Способ закупок</t>
  </si>
  <si>
    <t>Прогноз местного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</si>
  <si>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</si>
  <si>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</si>
  <si>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</si>
  <si>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</si>
  <si>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</si>
  <si>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</si>
  <si>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</si>
  <si>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</si>
  <si>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</si>
  <si>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</si>
  <si>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</si>
  <si>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</si>
  <si>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</si>
  <si>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</si>
  <si>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</si>
  <si>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</si>
  <si>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4 қ</t>
  </si>
  <si>
    <t>5 қ</t>
  </si>
  <si>
    <t>6 қ</t>
  </si>
  <si>
    <t>Приложение №1</t>
  </si>
  <si>
    <t>Департамент инициатор</t>
  </si>
  <si>
    <t>Пункт-подпункт ОИ</t>
  </si>
  <si>
    <t>АО "Интергаз Центральная Азия"</t>
  </si>
  <si>
    <t>Услуги по аренде специальной техники</t>
  </si>
  <si>
    <t>Аренда специальной техники</t>
  </si>
  <si>
    <t>Арнайы техниканы жалдау жөніндегі қызметтер</t>
  </si>
  <si>
    <t>Арнайы техниканы жалдау</t>
  </si>
  <si>
    <t>ОИ</t>
  </si>
  <si>
    <t>Западно-Казахстанская область, г.Уральск, ул.Дины Нурпеисовой, 17/6, УМГ «Уральск»</t>
  </si>
  <si>
    <t>ОВХ</t>
  </si>
  <si>
    <t>77.39.19.900.000.00.0777.000000000000</t>
  </si>
  <si>
    <t>Атырауская область, г.Атырау, ул.З.Гумарова, 94, УМГ «Атырау»</t>
  </si>
  <si>
    <t>Актюбинская область, г.Актобе, ул.Есет батыра, 39, УМГ «Актобе»</t>
  </si>
  <si>
    <t>Алматинская область, г.Алматы, ул.Байтурсынова, 46, УМГ «Алматы»</t>
  </si>
  <si>
    <t>Западно-Казахстанская область, г.Уральск, п.Желаево, промзона, ИТЦ</t>
  </si>
  <si>
    <t>Кызылординская область, г.Кызылорда, ул.Бейбарыс Султан, 1, УМГ "Кызылорда"</t>
  </si>
  <si>
    <t>Жамбылская область, г.Тараз, ул.Койгельды, 177, УМГ "Тараз"</t>
  </si>
  <si>
    <t>Южно-Казахскатская область, г.Шымкент, Абайский район, ул.Толеметова, 22, УКК</t>
  </si>
  <si>
    <t>Костанайская область, г.Костанай, ул.Алтынсарина, 130, УМГ "Костанай"</t>
  </si>
  <si>
    <t>Южно-Казахскатская область, г.Шымкент, Абайский район, Тамерлановское шоссе, 20/2, УМГ "Шымкент"</t>
  </si>
  <si>
    <t>Услуга</t>
  </si>
  <si>
    <t>1 У</t>
  </si>
  <si>
    <t>2 У</t>
  </si>
  <si>
    <t>3 У</t>
  </si>
  <si>
    <t>4 У</t>
  </si>
  <si>
    <t>5 У</t>
  </si>
  <si>
    <t>6 У</t>
  </si>
  <si>
    <t>7 У</t>
  </si>
  <si>
    <t>8 У</t>
  </si>
  <si>
    <t>9 У</t>
  </si>
  <si>
    <t>10 У</t>
  </si>
  <si>
    <t>11 У</t>
  </si>
  <si>
    <t>12 У</t>
  </si>
  <si>
    <t>Декабрь 2015г.</t>
  </si>
  <si>
    <t>Авансовый платеж - 30%, оставшаяся часть в течении 30 рабочих дней с момента подписания акта оказанных услуг</t>
  </si>
  <si>
    <t>Мангистауская область, г.Актау, 22 микрорайон, промплощадка, УМГ "Актау"</t>
  </si>
  <si>
    <t>137-4</t>
  </si>
  <si>
    <t>80.10.12.000.000.00.0777.000000000000</t>
  </si>
  <si>
    <t>Услуги охраны</t>
  </si>
  <si>
    <t>Услуги охраны (патрулирование/охрана объектов/помещений/имущества/людей и аналогичное)</t>
  </si>
  <si>
    <t>Услуги по организации  охраны имущества и работников юридического лица</t>
  </si>
  <si>
    <t xml:space="preserve">Заңды тұлғаның мүліктерін және қызметкерлерін күзетуді ұйымдастыру туралы қызметтер </t>
  </si>
  <si>
    <t>Центральный аппарат, г.Астана, ул.№36, зд.№11 БЦ "Болашак"</t>
  </si>
  <si>
    <t>УМГ "Уральск" Западно-Казахстанская область, г. Уральск, ул.Д.Нурпеисовой, д.17/6</t>
  </si>
  <si>
    <t>С 01.01.2016г. по 31.01.2016г. включительно</t>
  </si>
  <si>
    <t xml:space="preserve">Авансовый платеж - 0%, оставшаяся часть в течении 30 рабочих дней с момента подписания акта приема-передачи оказанных услуг </t>
  </si>
  <si>
    <t>ОПРУ</t>
  </si>
  <si>
    <t>ДВК</t>
  </si>
  <si>
    <t>137-3</t>
  </si>
  <si>
    <t>УМГ "Атырау" Атырауская область, г.Атырау, ул.З.Гумарова, д.</t>
  </si>
  <si>
    <t/>
  </si>
  <si>
    <t>УМГ "Актобе" Актюбинская область, г.Актобе, ул.Есет-батыра, д.39</t>
  </si>
  <si>
    <t>УМГ "Алматы" г.Алматы, ул.Байтурсынова, д.46-А</t>
  </si>
  <si>
    <t>ИТЦ Западно-Казахстанская область, г.Уральск, п.Желаево, Промзона №1</t>
  </si>
  <si>
    <t xml:space="preserve">УМГ "Кызылорда" Кызылординская область, г.Кызылорда, ул.Бейбарыс Султан, № 1 </t>
  </si>
  <si>
    <t>УМГ "Тараз" Жамбылская область, г.Тараз, ул.Койгельды, д.177</t>
  </si>
  <si>
    <t>Учебно-курсовой комбинат Южно-Казахстанская область, г.Шымкент, ул.К.Толеметова, 22</t>
  </si>
  <si>
    <t xml:space="preserve">УМГ "Шымкент" Южно-Казахстанская область, г.Шымкент, ул.Темирлановское шоссе, 20/2 </t>
  </si>
  <si>
    <t xml:space="preserve">УМГ "Костанай" Костанайская область, г.Костанай, ул.Алтынсарина, 30 </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</si>
  <si>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</si>
  <si>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</si>
  <si>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</si>
  <si>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</si>
  <si>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</si>
  <si>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</si>
  <si>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</si>
  <si>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</si>
  <si>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</si>
  <si>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</si>
  <si>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</si>
  <si>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</si>
  <si>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</si>
  <si>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</si>
  <si>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</si>
  <si>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</si>
  <si>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</si>
  <si>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</si>
  <si>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</si>
  <si>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</si>
  <si>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Авансовый платеж 0%, оплата по факту - в течении 30 рабочих дней после подписания Акта оказанных услуг.</t>
  </si>
  <si>
    <t>Оказание транспортных услуг по работам "ТОРО"</t>
  </si>
  <si>
    <t>Көлікпен қамтамасыз ету ("ТОРО")</t>
  </si>
  <si>
    <t>Оказание транспортных услуг (КВиРР)</t>
  </si>
  <si>
    <t>Көлікпен қамтамасыз ету (КВиРР)</t>
  </si>
  <si>
    <t>78.10.11.000.003.00.0777.000000000000</t>
  </si>
  <si>
    <t>Услуги по аутсорсингу персонала</t>
  </si>
  <si>
    <t>Персонал аутсорсингі жөніндегі қызметтер</t>
  </si>
  <si>
    <t>ФОТ с налогами и отчислениями, обязательное страхование ГПО работодателя за причинение вреда жизни и здоровью работника при исполнении им трудовых обязанностей</t>
  </si>
  <si>
    <t xml:space="preserve">Салықтар мен шегерімдермен ЕАҚ, еңбек міндеттерін орындаған кезде қызметкердің өмірі мен денсаулығына зиян келтіргені үшін жұмыс берушінің АҚЖ міндетті сақтандыру
</t>
  </si>
  <si>
    <t>Начало с 01.01.2016г., завершение по 29.02.2016г.</t>
  </si>
  <si>
    <t>Авансовый платеж - 0%, оставшаяся часть в течении 10 рабочих дней с момента подписания акта приема-передачи оказанных услуг</t>
  </si>
  <si>
    <t>ДАСО</t>
  </si>
  <si>
    <t>ОиАР</t>
  </si>
  <si>
    <t>ФОТ с налогами и отчислениями,  обязательное страхование ГПО работодателя
за причинение вреда жизни и здоровью работника при исполнении им трудовых обязанностей</t>
  </si>
  <si>
    <t>УМГ "Актау" Мангистауская область, г.Актау, мкр.№22 Промплощадка</t>
  </si>
  <si>
    <t>АХД</t>
  </si>
  <si>
    <t>УМГ "Уральск" Западно-Казахстанская область, г.Уральск, ул.Д.Нурпеисовой, д.17/6</t>
  </si>
  <si>
    <t>УМГ "Атырау" Атырауская область, г.Атырау, ул.З.Гумарова, д.94</t>
  </si>
  <si>
    <t>УМГ "Кызылорда" Кызылординская область, г.Кызылорда, ул.Бейбарыс Султан, №1</t>
  </si>
  <si>
    <t>УМГ "Костанай" Костанайская область г.Костанай, ул.Абая, 1-А</t>
  </si>
  <si>
    <t>УМГ "Шымкент" Южно-Казахстанская область, г.Шымкент, ул.Темирлановское шоссе, 20/2</t>
  </si>
  <si>
    <t>42.11.20.335.019.00.0777.000000000000</t>
  </si>
  <si>
    <t>Услуги по содержанию зданий</t>
  </si>
  <si>
    <t>Услуги по содержанию зданий  и прилегающей территории (Уход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проживания в общежитиях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</si>
  <si>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Услуги по содержанию зданий  и прилегающей территории  (Үй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Жатақханаларда тұруды ұйымдастыру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</si>
  <si>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 xml:space="preserve">Мангистауская обл.,  Бейнеуский район, с.Бейнеу, Бейнеуское ЛПУ                                           
</t>
  </si>
  <si>
    <t>Мангистауская обл.,  Бейнеуский район, пос. Боранкул, Опорненское ЛПУ</t>
  </si>
  <si>
    <t>Мангистауская обл.,  город Жанаозен, промзона, Жанаозенское ЛПУ</t>
  </si>
  <si>
    <t>Услуги по содержанию зданий (общая уборка интерьера, вывоз мусора, обеспечение охраны и безопасности, услуги почты, прачечной)</t>
  </si>
  <si>
    <t>Атырауская обл,  г. Атырау, АУП УМГ Атырау, ул.Гумарова,   д. 94</t>
  </si>
  <si>
    <t>Атырауская область, Макатский р-н., пос.Макат, Макатское ЛПУ</t>
  </si>
  <si>
    <t>Атырауская область, Исатайский р-н. пос.Нарын,  п/п Тайман</t>
  </si>
  <si>
    <t>Атырауская область, Махамбетский   р-н. пос.Талдыкуль, Редутское ЛПУ</t>
  </si>
  <si>
    <t xml:space="preserve">Атырауская область, Индерский р-н, пос. Индер, Индерское ЛПУ </t>
  </si>
  <si>
    <t>Западно-Казахстанская область, г.Уральск, ул.Д.Нурпеисовой, 17/6,  филиал УМГ «Уральск»</t>
  </si>
  <si>
    <t>Западно-Казахстанская область, Таскалинский р/н, п. Чижа, Чижинское ЛПУ</t>
  </si>
  <si>
    <t>Западно-Казахстанская область, Джангалинский р/н, п.Джангала, ул. Бирлик,  Джангалинское ЛПУ</t>
  </si>
  <si>
    <t>Западно-Казахстанская область, Зеленовский район, п. Новенький, Уральское ЛПУ</t>
  </si>
  <si>
    <t>г.Актобе, ул.Есет-батыра, 39, филиал УМГ «Актобе»</t>
  </si>
  <si>
    <t xml:space="preserve">Актюбинская область, Шалкарский район, п. Бозой, ул. Абая  дом 33 кв. 2, Аральское ЛПУ п.Бозой  </t>
  </si>
  <si>
    <t xml:space="preserve">Актюбинская область, Шалкарский район, п. Бозой, ул. Мөнкеби дом 10, Аральское ЛПУ п.Бозой  </t>
  </si>
  <si>
    <t>Актюбинская область, г.Кандыагаш, промзона, промплощадка Жанажолского ЛПУ</t>
  </si>
  <si>
    <t>Костанайская область, г. Костанай, ул. Энергетиков 35, кв.1, Костанайское ЛПУ г.Костанай</t>
  </si>
  <si>
    <t>Костанайская область, г. Рудный, промплощадка АРП г. Рудный, район станции Железорудная, Костанайское ЛПУ г.Рудный</t>
  </si>
  <si>
    <t xml:space="preserve">Актюбинская область, Хромтауский район, п. Тамды, ул. Молдагуловой дом 5 кв. 2, Краснооктябрьское ЛПУ  </t>
  </si>
  <si>
    <t>Актюбинская область, Шалкарский район, п. Кауылжыр,  промплощадка КС-12 (новая) Шалкарского ЛПУ</t>
  </si>
  <si>
    <t>Актюбинская область, Мугалжарский район, п. Кайынды, промплощадка КС-13 Шалкарского ЛПУ</t>
  </si>
  <si>
    <t xml:space="preserve">Актюбинская область, Шалкарский район, г.Шалкар, пос.Газопровод, промзона, ул.Ондирис, здание 20, </t>
  </si>
  <si>
    <t>Западно-Казахстанская область, г.Уральск, п.Желаево, Промзона д.1, филиал ИТЦ</t>
  </si>
  <si>
    <t>Южно-Казахстанская обл.
г.Шымкент, ул.К.Толеметова, 22
Учебно-курсовой комбинат АО "Интергаз Центральная Азия"</t>
  </si>
  <si>
    <t xml:space="preserve">Жамбылская область, Турар Рыскуловский район, с. Акыртобе,  ПХГ Акыртобе </t>
  </si>
  <si>
    <t>Кызылординская область, г. Кызылорда, ул.   Бейбарыс Султан 1,  филиал УМГ "Кызылорда"</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</si>
  <si>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</si>
  <si>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</si>
  <si>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</si>
  <si>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</si>
  <si>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</si>
  <si>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</si>
  <si>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</si>
  <si>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</si>
  <si>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</si>
  <si>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</si>
  <si>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</si>
  <si>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</si>
  <si>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</si>
  <si>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</si>
  <si>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</si>
  <si>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</si>
  <si>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</si>
  <si>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</si>
  <si>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</si>
  <si>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</si>
  <si>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</si>
  <si>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</si>
  <si>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</si>
  <si>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</si>
  <si>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</si>
  <si>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</si>
  <si>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</si>
  <si>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</si>
  <si>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</si>
  <si>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</si>
  <si>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</si>
  <si>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</si>
  <si>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</si>
  <si>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</si>
  <si>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</si>
  <si>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</si>
  <si>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</si>
  <si>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</si>
  <si>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СЗ АХД № 42/41 от 19.01.2016г.</t>
  </si>
  <si>
    <t>71 У</t>
  </si>
  <si>
    <t>93.19.19.900.001.00.0777.000000000000</t>
  </si>
  <si>
    <t>Услуги по размещению информационных материалов в средствах массовой информации</t>
  </si>
  <si>
    <t>Басылымды бұқаралық ақпарат құралдарында ақпараттық материалдарды дайындау және орналастыру бойынша қызметтер</t>
  </si>
  <si>
    <t>Подготовка и размещение рекламно -информационных и аналитических материалов о текущей деятельности: рекламные модули, интервью и статьи в газетах</t>
  </si>
  <si>
    <t>Ағымдағы қызмет туралы жарнамалық-ақпараттық және аналитикалық материалдарды дайындау мен орналастыру: жарнамалық модульдер, газеттерде сұқпаттар мен мақалалар.</t>
  </si>
  <si>
    <t>Начало: с даты подписания Договора и до 31.12.2016г.</t>
  </si>
  <si>
    <t>137-2</t>
  </si>
  <si>
    <t>СЗ АХД № 44/41 от 21.01.2016г.</t>
  </si>
  <si>
    <t>72 У</t>
  </si>
  <si>
    <t>70.22.12.000.000.00.0777.000000000000</t>
  </si>
  <si>
    <t>Услуги консультационные, связанные с финансовой деятельностью и управлением финансами</t>
  </si>
  <si>
    <t>Қаржылық қызметке және қаржыны басқаруға байланысты консультациялық қызметтер</t>
  </si>
  <si>
    <t>Услуги финансового консультанта для сопровождения сделки с ценными бумагами</t>
  </si>
  <si>
    <t xml:space="preserve"> Құнды қағаздармен мәмілелерді қолдау үшін қаржылық кеңесшінің қызметтері </t>
  </si>
  <si>
    <t>Услуги финансового консультанта и андеррайтера по выпуску и размещению ценных бумаг на АО "Казахстанская фондовая биржа"</t>
  </si>
  <si>
    <t xml:space="preserve">"Қазақстан қор биржасы" АҚ құнды қағаздарды шығару және орналастыру жөніндегі қаржылық кеңесшінің және  андеррайтердің қызметтері </t>
  </si>
  <si>
    <t>Начало - со дня подписания договора, окончание - по 31 декабря 2016 г.</t>
  </si>
  <si>
    <t>Авансовый платеж - 0%, оплата в течение 30 рабочих дней с момента подписания акта оказанных услуг.</t>
  </si>
  <si>
    <t>ДК</t>
  </si>
  <si>
    <t>СЗ АХД № 22/50 от 21.01.2016г.</t>
  </si>
  <si>
    <t>Корректор объема газа</t>
  </si>
  <si>
    <t>Газ көлемін түзеткіш</t>
  </si>
  <si>
    <t>для установки на счетчик газа, для вычисления приведенного к нормальным условиям расхода и объема газа</t>
  </si>
  <si>
    <t>газ есептеуішіне орнатуға арналған, қалыпты жағдайларға келтірілген газ шығысы мен көлемін есептеуге арналған</t>
  </si>
  <si>
    <t>ЭОТТ</t>
  </si>
  <si>
    <t>Атырауская область, Махамбетский район, пос.Талдыкул Редутское ЛПУ Центральный склад УМГ "Атырау"</t>
  </si>
  <si>
    <t>DDP</t>
  </si>
  <si>
    <t>В течение 60 дней со дня подписания Договора</t>
  </si>
  <si>
    <t>авансовый  платеж-0%, оставшаяся часть в течении 30 рабочих дней с момента подписания акта приема-передачи, при закупке товара ОТП - в соответствии с п. 127 Правил закупок АО "ФНБ "Самрук-Казына</t>
  </si>
  <si>
    <t>Штука</t>
  </si>
  <si>
    <t>ДМТС</t>
  </si>
  <si>
    <t>G2015VDAAI</t>
  </si>
  <si>
    <t>Корректор объема газа ЕК-270</t>
  </si>
  <si>
    <t>Мангистауская область, село Бейнеу, склад «Бейнеуского ЛПУ»  УМГ "Актау"</t>
  </si>
  <si>
    <t>G7015VDAAI</t>
  </si>
  <si>
    <t>1 Т</t>
  </si>
  <si>
    <t>2 Т</t>
  </si>
  <si>
    <t>26.51.63.300.000.00.0796.000000000000</t>
  </si>
  <si>
    <t>для счетчика газа</t>
  </si>
  <si>
    <t>73 У</t>
  </si>
  <si>
    <t xml:space="preserve"> АО "Интергаз Центральная Азия"  </t>
  </si>
  <si>
    <t>Услуги по предсменному медицинскому осмотру персонала</t>
  </si>
  <si>
    <t>Ауысым алды медициналық куәландыру бойынша қызметтер</t>
  </si>
  <si>
    <t>Ауысым алды медициналық куәландыру</t>
  </si>
  <si>
    <t>Жұмыскерлер денсаулығының жағдайын ауысым алды медициналық куәландыру</t>
  </si>
  <si>
    <t>Январь-февраль</t>
  </si>
  <si>
    <t>УМГ "Актау",  г. Актау,   Промзона, ГРС (РГХ)</t>
  </si>
  <si>
    <t>С даты подписания договора по 29.02.2016 г.</t>
  </si>
  <si>
    <t xml:space="preserve">авансовый платеж - 0%,оплата в течении 30 рабочих дней с момента  подписания акта оказанных услуг. </t>
  </si>
  <si>
    <t>86.90.19.335.006.00.0777.000000000000</t>
  </si>
  <si>
    <t xml:space="preserve">УМГ "Уральск", г. Уральск, ул.Д.Нурпеисовой, д.17/6 
(РГХ) </t>
  </si>
  <si>
    <t>УМГ "Атырау"
г. Атырау, ул. З.Гумарова 94 (РГХ)</t>
  </si>
  <si>
    <t xml:space="preserve">УМГ "Костанай" г.Костанай, ул.Алтынсарина д. 130 (РГХ)
</t>
  </si>
  <si>
    <t xml:space="preserve">УМГ «Актобе», г.Актобе, ул.Есет-батыра,39 (РГХ)
</t>
  </si>
  <si>
    <t xml:space="preserve">УМГ «Актобе», г.Актобе, Жанажолское ЛПУ ГС
</t>
  </si>
  <si>
    <t>УМГ «Актобе»,Аральское ЛПУ КС-11, Шалкарское ЛПУ КС-13</t>
  </si>
  <si>
    <t>УМГ "Тараз", Жамбылская область, г. Тараз, ул. К.Койгельды, д. 177  (РГХ)</t>
  </si>
  <si>
    <t>УМГ "Шымкент",г. Шымкент,ул. Темирлановское шоссе, 20/2 (РГХ)</t>
  </si>
  <si>
    <t>Персонал аутсорсингі бойынша қызметтер</t>
  </si>
  <si>
    <t xml:space="preserve">Медицинские услуги </t>
  </si>
  <si>
    <t>Медициналық қызметтер</t>
  </si>
  <si>
    <t>УМГ "Уральск", г. Уральск, ул.Д.Нурпеисовой, д.17/6</t>
  </si>
  <si>
    <t xml:space="preserve">УМГ "Атырау"
г. Атырау, ул. З.Гумарова 94 </t>
  </si>
  <si>
    <t xml:space="preserve">УМГ "Актобе", г.Актобе, ул.Есет-батыра,39 </t>
  </si>
  <si>
    <t xml:space="preserve">УМГ "Алматы" Аппарат г.Алматы, Байтурсынова 46а. </t>
  </si>
  <si>
    <t>ИТЦ - Западно-Казахстанская обл. г.Уральск.</t>
  </si>
  <si>
    <t xml:space="preserve">УМГ Кызылорда, Кызылординская обл: г.Кызылорда ул. Бейбарыс Султан №1 </t>
  </si>
  <si>
    <t>ББШ УМГ  Кызылорда, Кызылординская обл:г.Кызылорда ул. Бейбарыс Султан №1, РЭУ Саксаульск, РЭУ Караозек, РЭУ Аксуат</t>
  </si>
  <si>
    <t>УМГ "Актау",  г. Актау,   Промзона, ГРС</t>
  </si>
  <si>
    <t xml:space="preserve">Учебно-курсовой комбинат Южно-Казахстанская обл.
г.Шымкент, ул.К.Толеметова, 22
</t>
  </si>
  <si>
    <t>УМГ "Костанай"г.Костанай, ул.Алтынсарина д. 130</t>
  </si>
  <si>
    <t>УМГ "Шымкент",г. Шымкент,ул. Темирлановское шоссе, 20/2</t>
  </si>
  <si>
    <t xml:space="preserve">УМГ "Тараз", Жамбылская область, г. Тараз, ул. К.Койгельды, д. 177 </t>
  </si>
  <si>
    <t>ББШ УМГ "Шымкент",г. Шымкент,ул. Темирлановское шоссе, 20/2, РЭУ "Шорнак"</t>
  </si>
  <si>
    <t>137-9</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</si>
  <si>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</si>
  <si>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</si>
  <si>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</si>
  <si>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</si>
  <si>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</si>
  <si>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</si>
  <si>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</si>
  <si>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</si>
  <si>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</si>
  <si>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</si>
  <si>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</si>
  <si>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</si>
  <si>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</si>
  <si>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</si>
  <si>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</si>
  <si>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</si>
  <si>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</si>
  <si>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</si>
  <si>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</si>
  <si>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</si>
  <si>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</si>
  <si>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</si>
  <si>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ДпСД</t>
  </si>
  <si>
    <t>СЗ ДпСД І 10/16 от 27.01.2016г.</t>
  </si>
  <si>
    <t>Услуги по пользованию информационной системой электронных закупок</t>
  </si>
  <si>
    <t>Информационные системы электронных закупок предназначена для осуществления процесса участия в электронных закупках в качестве поставщика на сайте reestr.com.kz</t>
  </si>
  <si>
    <t xml:space="preserve">Электронды сатып алу ақпараттық жүйесі жеткізуші ретінде электронды сатып алуға қатысу процессін жүзеге асыру үшін арналған reestr.com.kz
</t>
  </si>
  <si>
    <t>Авансовый платёж - 100% (ежемесячно) в течение 15 рабочих дней с момента получения счёта на оказание услуги</t>
  </si>
  <si>
    <t>Начало с 01.02.2016г., завершение по 31.12.2016г.</t>
  </si>
  <si>
    <t>62.09.20.000.005.00.0777.000000000000</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</si>
  <si>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</si>
  <si>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</si>
  <si>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Азаматтық-құқықтық    жауапкершілікті сақтандыру бойынша қызметтер (автомобиль, әуе, су көлігі иелерінің азаматтық-құқықтық жауапкершілігін сақтандырудан басқа) </t>
  </si>
  <si>
    <t>Обязательное экологическое страхование гражданско-правовой ответственности за причинение вреда окружающей среде</t>
  </si>
  <si>
    <t xml:space="preserve">Қоршаған ортаға зиян келтіргені үшін азаматтық-құқықтық жауапкершілікті міндетті экологиялық сақтандыру </t>
  </si>
  <si>
    <t xml:space="preserve">Авансовый платеж - 0%, оплата после заключения договора 30%, после предоставления страхового полюса 70%. </t>
  </si>
  <si>
    <t>г. Атырау пос. Аксай,г. Атырау, 5 км.  Северная промзона, трасса Атырау-Уральск, Атырауская область, Махамбетский р-н, с. Редут, Атырауская область, Исатайский р-н, с. Нарын, Атырауская область, Исатайский р-н, с. Тущыкудук ,Атырауская область, Макатский р-н, пос. Макат,Атырауская область, Курмангазинский р-н, с. Акколь,Атырауская область, Кызылкугинский р-н,с. Карабау,Атырауская область, Кызылкугинский р-н, Карабатан</t>
  </si>
  <si>
    <t>Актюбинское ГХ, Мартукское ГХ, Каргалинское ГХ, Алгинское ГХ, Шалкарское ГХ, Мугалжарское ГХ, Темирское ГХ, Хромтауское ГХ</t>
  </si>
  <si>
    <t>Бейнеуское РГХ, Тупкараганское РГХ, Мангистауское РГХ, Жанаозенское РГХ, Каракиянское РГХ, Мунайлинское РГХ, Актауское РГХ</t>
  </si>
  <si>
    <t>Срок оказания услуг с 30.11.2016г. по 30.11.2017г.</t>
  </si>
  <si>
    <t>Распределительное газовое хозяйство Филиала УМГ "Тараз"</t>
  </si>
  <si>
    <t>Костанайское ГХ, Затабольское ГХ, Рудненское ГХ, Лисаковское ГХ, Житикаринское ГХ, Карабалыкское ГХ</t>
  </si>
  <si>
    <t>Сайрамскй РГХ, Тюлькубаский РГХ, Толебиский РГХ, Сарыагашский РГХ, Жетысайский РГХ, Атакентский РГХ, Шардаринский РГХ, Туркестанский РГХ, Казыгуртский РГХ</t>
  </si>
  <si>
    <t>Срок оказания услуг с 01.10.2016г. по 01.10.2017г.</t>
  </si>
  <si>
    <t>АО "Интергаз Центральная Азия"(ЦА г.Астана.,УМГ "Атырау",УМГ "Актау",УМГ "Актобе",УМГ "Уральск",ИТЦ,УМГ "Алматы",УМГ "Кызылорда",УМГ "Тараз",УКК, УМГ "Костанай" ,УМГ "Шымкент"</t>
  </si>
  <si>
    <t>Срок оказания услуг с 26.03.2016г. по 26.03.2017г.</t>
  </si>
  <si>
    <t>г.Алматы РГХ</t>
  </si>
  <si>
    <t>Февраль</t>
  </si>
  <si>
    <t xml:space="preserve">Август </t>
  </si>
  <si>
    <t>Сентябрь</t>
  </si>
  <si>
    <t>96 У</t>
  </si>
  <si>
    <t>97 У</t>
  </si>
  <si>
    <t>98 У</t>
  </si>
  <si>
    <t>99 У</t>
  </si>
  <si>
    <t>100 У</t>
  </si>
  <si>
    <t>101 У</t>
  </si>
  <si>
    <t>102 У</t>
  </si>
  <si>
    <t>103 У</t>
  </si>
  <si>
    <t>104 У</t>
  </si>
  <si>
    <t>105 У</t>
  </si>
  <si>
    <t>УМГ "Уральск" , ЗКО:  г. Уральск, ул. Гагарина, 29; ул. Шубина, 4.  РГХ: Зеленовский район (Зеленовское ГХ, Приуральное ГХ), Казталовский район (Казталовское ГХ, Жалпакталское ГХ), Акжаикский район (Акжаикское ГХ), Таскалинский район (Таскалинское ГХ), Жанибекский район (Жанибекское ГХ), Бокейординский район (Жанибекское ГХ), Жангалинский район (Жангалинское ГХ), Чингирлауский район (Чингирлауское ГХ), Бурлинский район (Бурлинское ГХ),  Теректинский район (Теректинское ГХ), Сырымский район (Сырымское ГХ. п.Жымпита, п.Каратобе)</t>
  </si>
  <si>
    <t>СЗ ДПБОТиОС № 43/14 от 26.01.2016г.</t>
  </si>
  <si>
    <t>140-11</t>
  </si>
  <si>
    <t xml:space="preserve">УМГ "Костанай" Костанайская область, г.Костанай, ул.Алтынсарина, 130 </t>
  </si>
  <si>
    <t xml:space="preserve">УМГ "Тараз" Жамбылская область, г.Тараз, ул.Койгельды, д.177
</t>
  </si>
  <si>
    <t>Начало со дня подписания договора, завершение по 29.02.2016г. включительно</t>
  </si>
  <si>
    <t xml:space="preserve">СЗ АХД № 42/41 от 19.01.2016г., СЗ АХД № 60/41 от 28.01.2016г. </t>
  </si>
  <si>
    <t xml:space="preserve">АО "Интергаз Центральная Азия" </t>
  </si>
  <si>
    <t>Услуги по содержанию зданий (Общая уборка интерьера, вывоз мусора, услуги прачечной, обслуживание систем коммуникаций (тепло-, водо-, энергоснабжения, системы кондиционирования и вентиляции)</t>
  </si>
  <si>
    <t xml:space="preserve">Авансовый платеж 0%, оплата по факту в течении 30 рабочих дней с момента подписания акта приема - передачи оказанных услуг </t>
  </si>
  <si>
    <t>77.11.10.100.000.00.0777.000000000000</t>
  </si>
  <si>
    <t>Услуги по аренде легковых автомобилей без водителя</t>
  </si>
  <si>
    <t>Жеңіл автомобильдерді жүргізушісіз жалға беру бойынша қызметтер</t>
  </si>
  <si>
    <t>Услуги по аренде легковых автомобилей без водителя в кол-ве 2 едениц</t>
  </si>
  <si>
    <t>Авансовый  платеж-0%, оставшаяся часть в течении 30 рабочих дней с момента подписания акта приема - передачи оказанных услуг</t>
  </si>
  <si>
    <t>Услуги по аренде складских помещений</t>
  </si>
  <si>
    <t>Қоймалық үй-жайларды жалға алу бойынша қызметтер</t>
  </si>
  <si>
    <t xml:space="preserve">аренда складского помещения для хранения  мебели </t>
  </si>
  <si>
    <t xml:space="preserve"> жиһазды сақтау үшін қойма жайын жалдау</t>
  </si>
  <si>
    <t>авансовый  платеж-0%, оставшаяся часть в течении 30 рабочих дней с момента подписания акта приема-передачи оказанных услуг</t>
  </si>
  <si>
    <t>68.20.12.950.000.00.0777.000000000000</t>
  </si>
  <si>
    <t>СЗ АХД № 58/41 от 28.01.2016г.</t>
  </si>
  <si>
    <t>106 У</t>
  </si>
  <si>
    <t>107 У</t>
  </si>
  <si>
    <t>108 У</t>
  </si>
  <si>
    <t>109 У</t>
  </si>
  <si>
    <t>62.09.20.000.000.00.0777.000000000000</t>
  </si>
  <si>
    <t>Услуги по администрированию и техническому обслуживанию программного обеспечения</t>
  </si>
  <si>
    <t>ДИТиС</t>
  </si>
  <si>
    <t>СЗ ДИТиС № 75/70 от 25.01.2016г.</t>
  </si>
  <si>
    <t>Начало: с даты подписания  договора по 31.01.2016г. включительно</t>
  </si>
  <si>
    <t> Сервистік бағдарламалық қамтамасыз етуді техникалық қызмет көрсетуі мен әкімшілендіру бойынша қызметтер</t>
  </si>
  <si>
    <t>Сопровождение внедренной функциональности информационной системы SAP и техническая поддержка программного обеспечения SAP</t>
  </si>
  <si>
    <t>SAP ақпараттық жүйесінің енгізілген функционалдығын қолдау және  SAP бағдарламалық жабдықтамасын техникалық қолдау</t>
  </si>
  <si>
    <t>61.30.10.000.000.00.0777.000000000000</t>
  </si>
  <si>
    <t>Услуги спутниковой связи</t>
  </si>
  <si>
    <t>Спутниктік байланыс қызметтері</t>
  </si>
  <si>
    <t>Услуги по построению производственно - технологической сети передачи данных и голоса для подразделений АО «Интергаз Центральная Азия»</t>
  </si>
  <si>
    <t>"Интергаз Орталық Азия" АҚ бөлімшелері үшін деректерді және дауысты берудің корпоративтік жерсеріктік желісін құру жөніндегі қызметтер</t>
  </si>
  <si>
    <t>Западно-Казахстанская область,УМГ "Уральск"</t>
  </si>
  <si>
    <t>Начало: С даты подписания договора по 29.02.2016 года включительно</t>
  </si>
  <si>
    <t>Авансовый платеж - 0%, оставшаяся часть в течении 30 рабочих дней с момента подписания акта приема оказанных услуг</t>
  </si>
  <si>
    <t>Себестоимость</t>
  </si>
  <si>
    <t>Западно-Казахстанская область, Филиал "ИТЦ", г. Уральск</t>
  </si>
  <si>
    <t>Атырауская область,УМГ "Атырау",г.Атырау</t>
  </si>
  <si>
    <t>Актюбинская область, УМГ "Актобе", г. Актобе</t>
  </si>
  <si>
    <t xml:space="preserve"> Алматинская область, г. Алматы,УМГ "Алматы" </t>
  </si>
  <si>
    <t>Жамбылская область,УМГ "Тараз"</t>
  </si>
  <si>
    <t>Кызылординская область, г. Кызылорда,  филиал УМГ "Кызылорда"</t>
  </si>
  <si>
    <t>Мангистауская область, г. Актау, УМГ "Актау"</t>
  </si>
  <si>
    <t>Костанайская область, г. Костанай, УМГ "Костанай"</t>
  </si>
  <si>
    <t xml:space="preserve"> Южно-Казахстанская область, г. Шымкент, УМГ "Шымкент" </t>
  </si>
  <si>
    <t>Услуги по построению производственно - технологической сети передачи данных и голоса для подразделений ТОО "ГБШ"</t>
  </si>
  <si>
    <t>"ГБШ" ЖШС бөлімшелері үшін деректерді және дауысты берудің корпоративтік жерсеріктік желісін құру жөніндегі қызметтер</t>
  </si>
  <si>
    <t>Кызылординская область ,УМГ "Кызылорда",для  ТОО "ГБШ"</t>
  </si>
  <si>
    <t>Южно-Казахстанская область, УМГ "Шымкент" для ТОО "ГБШ"</t>
  </si>
  <si>
    <t>Актюбинская область, УМГ "Актобе" для ТОО "ГБШ"</t>
  </si>
  <si>
    <t>61.10.11.200.000.00.0777.000000000000</t>
  </si>
  <si>
    <t>Услуги телефонной связи</t>
  </si>
  <si>
    <t>Телефон байланысының қызметтері</t>
  </si>
  <si>
    <t>Услуги фиксированной местной, междугородней, международной телефонной связи  - доступ и пользование</t>
  </si>
  <si>
    <t>Нақты жергілікті, қалааралық, халықаралық телефон байланысы қызметтері – қатынау және пайдалану</t>
  </si>
  <si>
    <t>Услуги сторонних операторов связи</t>
  </si>
  <si>
    <t>Басқа байланыс операторларының қызметтері</t>
  </si>
  <si>
    <t>Актюбинская область, г. Актобе, УМГ "Актобе"</t>
  </si>
  <si>
    <t>Себестоимость   Расходы периода</t>
  </si>
  <si>
    <t>Жамбылская область, г. Тараз, УМГ "Тараз"</t>
  </si>
  <si>
    <t xml:space="preserve">Южно-Казахстанская область, г. Шымкент,УМГ "Шымкент" </t>
  </si>
  <si>
    <t>61.90.10.900.001.00.0777.000000000000</t>
  </si>
  <si>
    <t>Услуги телекоммуникационные</t>
  </si>
  <si>
    <t>Телекоммуникациялық қызметтер</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</si>
  <si>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</si>
  <si>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Бейнеконференц байланыс, Интернет желісіне, деректерді беру арналарына, халықаралық және қалааралық байланысқа және SIP телефонияға қол жеткізу қызметтерін көрсету</t>
  </si>
  <si>
    <t>Услуги телекоммуникаций</t>
  </si>
  <si>
    <t>Расходы периода</t>
  </si>
  <si>
    <t>Услуги телефонии (городские телефоны), междугородних и международных переговоров.</t>
  </si>
  <si>
    <t xml:space="preserve">Халықаралық және халықаралық келіссөздер  (қалалық телефондар) телефония қызметтері
</t>
  </si>
  <si>
    <t>Алматинская обл., г.Алматы, УМГ "Алматы</t>
  </si>
  <si>
    <t>Южно-Казахстанская область, г. Шымкент, Учебно-Курсовой комбинат (УКК)</t>
  </si>
  <si>
    <t>61.10.43.100.000.00.0777.000000000000</t>
  </si>
  <si>
    <t xml:space="preserve">Услуги по доступу к Интернету </t>
  </si>
  <si>
    <t>Интернетке қатынау жөніндегі қызметтер</t>
  </si>
  <si>
    <t>Услуги, направленные на предоставление доступа к Интернету широкополосному по сетям проводным</t>
  </si>
  <si>
    <t>Сымды желілер бойынша кең жолақты Интернетке қатынауды ұсынуға бағытталған қызметтер</t>
  </si>
  <si>
    <t>Услуги доступа рабочих мест  к ресурсам глобальной сети Интернет с организацией всех видов сервисов, включая передачу и приём данных, голоса, видеоизображений, электронной почты</t>
  </si>
  <si>
    <t>Деректерді, дауысты бейнесуреттерді, электрондық поштаны тапсыруды және қабылдауды қоса алғанда, барлық сервис түрлерін ұйымдастырып, жұмыс орындарының Интернет ғаламдық желі ресурстарына қатынау қызметтері</t>
  </si>
  <si>
    <t>Южно-Казахстанская область.  г. Шымкент, Учебно-курсовой комбинат (УКК)</t>
  </si>
  <si>
    <t>Кызылординская область, г. Кызылорда,    УМГ "Кызылорда"</t>
  </si>
  <si>
    <t>Алматинская обл., г.Алматы, УМГ "Алматы"</t>
  </si>
  <si>
    <t>Актюбинская обл., г.Актобе, УМГ "Актобе"</t>
  </si>
  <si>
    <t>Мангистауская обл.,   г. Актау,   ГРС, Промзона, УМГ "Актау"</t>
  </si>
  <si>
    <t>Западно-Казахстанская область, Филиал "ИТЦ", г. Уральск,п. Желаево промзона , № 1</t>
  </si>
  <si>
    <t>Жамбылская область Жамбылский район. с.Акбулым, УМГ "Тараз"</t>
  </si>
  <si>
    <t>Западно-Казахстанская область, г. Уральск, УМГ "Уральск"</t>
  </si>
  <si>
    <t>Костанайская обл., г.Костанай, УМГ "Костанай"</t>
  </si>
  <si>
    <t>Южно-Казахстанская область, г. Шымкент,Абайский р-н, УМГ "Шымкент"</t>
  </si>
  <si>
    <t>61.90.10.451.001.00.0777.000000000000</t>
  </si>
  <si>
    <t>Услуги по аренде каналов связи</t>
  </si>
  <si>
    <t>Услуги по организации высокоскоростных наземных каналов передачи данных</t>
  </si>
  <si>
    <t>Жылдамдығы жоғары жер үсті деректерді беру арналарын ұйымдастыру қызметтері</t>
  </si>
  <si>
    <t>Кызылординская область, г. Кызылорда,   филиал УМГ "Кызылорда"</t>
  </si>
  <si>
    <t>Атырауская область, г.Атырау, УМГ "Атырау"</t>
  </si>
  <si>
    <t>Актюбинская обл.,  г.Актобе,УМГ "Актобе</t>
  </si>
  <si>
    <t xml:space="preserve">Костанайская обл., г.Костанай, УМГ "Костанай </t>
  </si>
  <si>
    <t>Услуги по организации высокоскоростных выделенных каналов передачи данных</t>
  </si>
  <si>
    <t>Актюбинская обл.,УМГ "Актобе", г.Актобе</t>
  </si>
  <si>
    <t>УМГ "Актау",  г. Актау,   ГРС, Промзона</t>
  </si>
  <si>
    <t xml:space="preserve">Предоставление услуг мобильной спутниковой связи Thuraya </t>
  </si>
  <si>
    <t>Thuraya ұялы спутниктік қызметтерін көрсету</t>
  </si>
  <si>
    <t>Кызылординская область, г. Кызылорда,  УМГ "Кызылорда"</t>
  </si>
  <si>
    <t>Атырауская область,г.Атырау. УМГ "Атырау"</t>
  </si>
  <si>
    <t>Актюбинская область,УМГ "Актобе"</t>
  </si>
  <si>
    <t>Мангистауская область, г.Актау, УМГ "Актау"</t>
  </si>
  <si>
    <t>Западно-Казахстанская область, г.Уральск, УМГ "Уральск"</t>
  </si>
  <si>
    <t>61.20.11.100.000.00.0777.000000000000</t>
  </si>
  <si>
    <t xml:space="preserve">Услуги сотовой связи </t>
  </si>
  <si>
    <t>Ұялы байланыс қызметтері</t>
  </si>
  <si>
    <t>Ұялы байланыс қызметтер</t>
  </si>
  <si>
    <t>Предоставление  услуг сотовой связи на базе технологии PBX (Private Branch Exchange)</t>
  </si>
  <si>
    <t>PBX (Private Branch Exchange) технологиясы негізінде ұялы байланыс қызметтерін көрсету</t>
  </si>
  <si>
    <t>Атырауская область,г.Атырау, УМГ "Атырау"</t>
  </si>
  <si>
    <t xml:space="preserve"> Предоставление услуг сотовой связи на базе GSM  (Global System for Mobile Communications) шлюза</t>
  </si>
  <si>
    <t>GSM  (Global System for Mobile Communications) шлюз негізінде ұялы байланыс қызметтерін көрсету</t>
  </si>
  <si>
    <t xml:space="preserve">Предоставление услуг мобильной спутниковой связи Thuraya на МГ Казахстан-Китай </t>
  </si>
  <si>
    <t>Қазақстан Қытай МГҚ-да Thuraya мобильді жерсеріктік байланыс қызметтерін көрсету</t>
  </si>
  <si>
    <t>Алматинская область, г. Алматы, УМГ "Алматы",  для ТОО АГП</t>
  </si>
  <si>
    <t>Жамбылская область,УМГ "Тараз",для ТОО АГП</t>
  </si>
  <si>
    <t xml:space="preserve"> Южно-Казахстанская область, г. Шымкент, УМГ "Шымкент", для ТОО АГП</t>
  </si>
  <si>
    <t xml:space="preserve">Предоставление услуг мобильной спутниковой связи Iridium на МГ Бейнеу-Базой-Шымкент </t>
  </si>
  <si>
    <t>Бейнеу-Бозой-Шымкент МГҚ-да Iridium ұялы спутниктік қызметтерін көрсету</t>
  </si>
  <si>
    <t>Актюбинская область, УМГ "Актобе", для ТОО ГБШ</t>
  </si>
  <si>
    <t>Кызылординская область, УМГ "Кызылорда", для ТОО ГБШ</t>
  </si>
  <si>
    <t xml:space="preserve"> Южно-Казахстанская область,  УМГ "Шымкент", для ТОО ГБШ</t>
  </si>
  <si>
    <t xml:space="preserve"> Мангистауская область,  УМГ "Актау", для ТОО ГБШ</t>
  </si>
  <si>
    <t>Услуги сотовой связи</t>
  </si>
  <si>
    <t>Предоставление услуг по системе безопасности и видеонаблюдению</t>
  </si>
  <si>
    <t>Қауіпсіздік және бейнебақылау жүйелері қызметтерін көрсету</t>
  </si>
  <si>
    <t xml:space="preserve"> Актюбинская область, г. Актобе, УМГ "Актобе"</t>
  </si>
  <si>
    <t xml:space="preserve">Алматинская область, г. Алматы, УМГ "Алматы"  </t>
  </si>
  <si>
    <t>Бағдарламалық қамтамасыз етуді техникалық қызмет көрсетуі мен әкімшілендіру бойынша қызметтер</t>
  </si>
  <si>
    <t>Бағдарламалық қамтамасыз етудің техникалық қызмет көрсетуі мен әкімшілендіру</t>
  </si>
  <si>
    <t>Техническое сопровождение информационных систем</t>
  </si>
  <si>
    <t>Ақпараттық жүйелерді техникалық сүйемелдеу</t>
  </si>
  <si>
    <t>АО "Интеграз Центральная Азия"</t>
  </si>
  <si>
    <t>62.02.30.000.002.00.0777.000000000000</t>
  </si>
  <si>
    <t>Услуги по техническому обслуживанию серверного оборудования</t>
  </si>
  <si>
    <t>Серверлік құрал-жабдықтардың техникалық қызмет көрсетуі бойынша қызметтер</t>
  </si>
  <si>
    <t>Қолдау және ағымдағы қызмет көрсету, жөнге келтірмен қоса, серверлік құрал-жабдықтарды техникалық қолдау</t>
  </si>
  <si>
    <t>Техническое сопровождение инфраструктуры информационных технологий и ее централизованное управление в едином технологически связанном комплексе</t>
  </si>
  <si>
    <t>Ақпараттық технологиялар инфрақұрылымын техникалық сүйемелдеу және оны бәрыңғай технологиялы байланыстағы кешен ретінде орталықтандырылған басқару жүргізу</t>
  </si>
  <si>
    <t>УМГ "Уральск", г. Уральск</t>
  </si>
  <si>
    <t>УМГ "Атырау", г. Атырау</t>
  </si>
  <si>
    <t>УМГ "Актобе", г.Актобе</t>
  </si>
  <si>
    <t xml:space="preserve">УМГ "Костанай", г.Костанай
</t>
  </si>
  <si>
    <t>УМГ "Алматы", г.Алматы</t>
  </si>
  <si>
    <t>УМГ "Шымкент",  г. Шымкент</t>
  </si>
  <si>
    <t>Филиал "ИТЦ", г. Уральск</t>
  </si>
  <si>
    <t>УМГ "Кызылорда" г.Кызылорда</t>
  </si>
  <si>
    <t>УМГ "Актау",  г. Актау</t>
  </si>
  <si>
    <t>УМГ "Тараз", Жамбылская область Жамбылский район. с.Акбулым</t>
  </si>
  <si>
    <t>УКК г.Шымкент</t>
  </si>
  <si>
    <t xml:space="preserve">95.11.10.000.003.00.0777.000000000000
</t>
  </si>
  <si>
    <t>Услуги по техническому обслуживанию компьютерной/периферийной оргтехники/оборудования и их частей</t>
  </si>
  <si>
    <t>Техническое обслуживание компьютерной техники АО "Интергаз Центральная Азия" и ее централизованное управление в едином технологически связанном комплексе</t>
  </si>
  <si>
    <t>«Интергаз Орталық Азия» АҚ компьютерлік жабдықтарға техникалық қызмет көрсету және біртұтас технологиялық күрделі кешенде оның орталықтан басқару</t>
  </si>
  <si>
    <t>Общие административные расходы</t>
  </si>
  <si>
    <t>33.13.19.100.003.00.0777.000000000000</t>
  </si>
  <si>
    <t>Услуги по техническому обслуживанию сетей и оборудования связи</t>
  </si>
  <si>
    <t>Коммутациялық-тасымалдаушы жабдықты пайдалану және техникалық қызмет көрсету бойынша қызметтері</t>
  </si>
  <si>
    <t>Желілер мен байланыс жабдығына техникалық қызмет көрсету бойынша қызметтер</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</si>
  <si>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САЦ</t>
  </si>
  <si>
    <t>ОАО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</si>
  <si>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"САЦ"</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</si>
  <si>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Союз</t>
  </si>
  <si>
    <t>Союз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</si>
  <si>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"Союз"</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</si>
  <si>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Бухара-Урал</t>
  </si>
  <si>
    <t>Бұқара - Орал МГҚ жедел-өндірістік ультрақысқа толқынды радиобайланыс пен радиорелелік желінің инфрақұрылымына техникалық қызмет көрсету қызметтері</t>
  </si>
  <si>
    <t>Магистральный газопровод "Бухара-Урал"</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</si>
  <si>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Акшабулак-Кызылорда</t>
  </si>
  <si>
    <t>Ақшабұлақ - Қызылорда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</si>
  <si>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"Акшабулак-Кызылорда"</t>
  </si>
  <si>
    <t xml:space="preserve">Услуги технического обслуживания магистральных, внутриплощадочных кабельных линий связи, систем уплотнения и автоматических телефонных станций МГ БГР-ТБА    </t>
  </si>
  <si>
    <t>БГР - ТБА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</si>
  <si>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"БГР-ТБА"</t>
  </si>
  <si>
    <t>Услуги технического обслуживания магистральных, внутриплощадочных кабельных линий связи, систем уплотнения и автоматических телефонных станций Центральный аппарат</t>
  </si>
  <si>
    <t>Орталық аппаратта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</si>
  <si>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СЗ ДИТиС № 81/70 от 27.01.2016г.</t>
  </si>
  <si>
    <t>140-15</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</si>
  <si>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</si>
  <si>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</si>
  <si>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</si>
  <si>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</si>
  <si>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</si>
  <si>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</si>
  <si>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</si>
  <si>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</si>
  <si>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</si>
  <si>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</si>
  <si>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</si>
  <si>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</si>
  <si>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</si>
  <si>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</si>
  <si>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</si>
  <si>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</si>
  <si>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</si>
  <si>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</si>
  <si>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</si>
  <si>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</si>
  <si>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</si>
  <si>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</si>
  <si>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</si>
  <si>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</si>
  <si>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</si>
  <si>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</si>
  <si>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</si>
  <si>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</si>
  <si>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</si>
  <si>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</si>
  <si>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</si>
  <si>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</si>
  <si>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</si>
  <si>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</si>
  <si>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</si>
  <si>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</si>
  <si>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</si>
  <si>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</si>
  <si>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</si>
  <si>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</si>
  <si>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</si>
  <si>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</si>
  <si>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</si>
  <si>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</si>
  <si>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</si>
  <si>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</si>
  <si>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</si>
  <si>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</si>
  <si>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</si>
  <si>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</si>
  <si>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</si>
  <si>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</si>
  <si>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</si>
  <si>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</si>
  <si>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</si>
  <si>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</si>
  <si>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</si>
  <si>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</si>
  <si>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</si>
  <si>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</si>
  <si>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</si>
  <si>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</si>
  <si>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</si>
  <si>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</si>
  <si>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</si>
  <si>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</si>
  <si>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</si>
  <si>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</si>
  <si>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</si>
  <si>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</si>
  <si>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</si>
  <si>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</si>
  <si>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</si>
  <si>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</si>
  <si>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</si>
  <si>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</si>
  <si>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</si>
  <si>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</si>
  <si>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</si>
  <si>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</si>
  <si>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</si>
  <si>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</si>
  <si>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</si>
  <si>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</si>
  <si>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</si>
  <si>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</si>
  <si>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</si>
  <si>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</si>
  <si>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</si>
  <si>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</si>
  <si>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</si>
  <si>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</si>
  <si>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</si>
  <si>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</si>
  <si>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</si>
  <si>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</si>
  <si>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</si>
  <si>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</si>
  <si>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</si>
  <si>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</si>
  <si>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</si>
  <si>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</si>
  <si>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</si>
  <si>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213 У</t>
  </si>
  <si>
    <t>214 У</t>
  </si>
  <si>
    <t>215 У</t>
  </si>
  <si>
    <t>216 У</t>
  </si>
  <si>
    <t>217 У</t>
  </si>
  <si>
    <t>218 У</t>
  </si>
  <si>
    <t>219 У</t>
  </si>
  <si>
    <t xml:space="preserve">АГРС «Аральск» в Аральском районе с газораспределительными сетями; АГРС «Айтеке-би» в Казалинском районе с газораспределительными сетями; АГРС «Байконыр» в Кармакшинском районе с газораспределительными сетями; АГРС-2 «Кызылорда», УРГ, газораспределительные сети по г. Кызылорда; АРГС «Шиели» в Шиелийском районе с газораспределительными сетями; АГРС «Жанакорган»  в Жанакорганском районе с газораспределительными сетями. </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</si>
  <si>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</si>
  <si>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</si>
  <si>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</si>
  <si>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Услуги по уходу за растениями (высадка/пересадка/обработка/оздоровление/уход за внешним видом, полив и аналогичные)</t>
  </si>
  <si>
    <t>Начало с даты подписания договора, завершение по 31.12.2016г.</t>
  </si>
  <si>
    <t xml:space="preserve">Авансовый платеж - 0%, оплата по факту в течении 30 рабочих дней с момента подписания акта приема - передачи оказанных услуг </t>
  </si>
  <si>
    <t>68.20.12.960.000.00.0777.000000000000</t>
  </si>
  <si>
    <t>Услуги по аренде административных/производственных помещений</t>
  </si>
  <si>
    <t>Начало с даты подписания договора, завершение по 29.02.2016г.</t>
  </si>
  <si>
    <t>137-25</t>
  </si>
  <si>
    <t>220 У</t>
  </si>
  <si>
    <t>221 У</t>
  </si>
  <si>
    <t>222 У</t>
  </si>
  <si>
    <t>223 У</t>
  </si>
  <si>
    <t>224 У</t>
  </si>
  <si>
    <t>СЗ АХД № 64/41 от 01.02.2016г.</t>
  </si>
  <si>
    <t>Итого по товарам</t>
  </si>
  <si>
    <t>Итого по услугам</t>
  </si>
  <si>
    <t>Всего:</t>
  </si>
  <si>
    <t>1.Товары</t>
  </si>
  <si>
    <t>3.Услуги</t>
  </si>
  <si>
    <t>Главный менеджер ДОЗ,МД,МТС Джанасов О.М. тел. +7 717 2 97 72 69</t>
  </si>
  <si>
    <t>Утвержден 15 января 2016г. (приказ № 7)</t>
  </si>
  <si>
    <t>к Инструкции о порядке составления и представления отчетности по вопросам закупок</t>
  </si>
  <si>
    <t>начало с даты подписания договора, завершение по 29.02.2016г.</t>
  </si>
  <si>
    <t>35.13.10.100.000.00.0777.000000000000</t>
  </si>
  <si>
    <t>Услуги по передаче/распределению электроэнергии</t>
  </si>
  <si>
    <t>Электр энергиясын тапсыру/тарату қызметтері</t>
  </si>
  <si>
    <t>Электроснабжение объектов магистрального газопровода ТОО "ГБШ" (РЭУ Караозек).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</si>
  <si>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«БШГҚ» ЖШС магистральдық газ құбырлары объектілерін электрмен жабдықтау (Қараөзек ЖБжТҚКБ).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</si>
  <si>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Кызылординская обл.,
г.Кызылорда,
Кызылозекский с.о.,
МГ "ББШ" РЭУ "Караозек"</t>
  </si>
  <si>
    <t>Начало со дня подписания договора, завершение по 31.12.2016г.</t>
  </si>
  <si>
    <t>авансовый платеж - 0%, оставшаяся часть в течение 10 рабочих дней с момента подписания акта приема - передачи  оказанных услуг. Предоплата 100% за объем последующего месяца, ежемесячно в течение года</t>
  </si>
  <si>
    <t>68.20.11.900.000.00.0777.000000000000</t>
  </si>
  <si>
    <t>Услуги по аренде жилых помещений</t>
  </si>
  <si>
    <t>Тұрғын үй-жайларды жалға алу бойынша қызметтер</t>
  </si>
  <si>
    <t>Проживание производственного персонала, обслуживающего МГ ББШ</t>
  </si>
  <si>
    <t>ББШ МГ қызмет көрсететін өндірістік персоналдың тұруы</t>
  </si>
  <si>
    <t>Кызылординская область,
Аральский район,
Саксаульский с.о.,
МГ "ББШ" РЭУ "Саксаульск"</t>
  </si>
  <si>
    <t>авансовый платеж - 0%, оставшаяся часть в течение 10 рабочих дней с момента подписания акта приема - передачи  оказанных услуг</t>
  </si>
  <si>
    <t>Кызылординская область,
Казалинский район,
Майлыбас с.о.,
с.Аксуат,
МГ "ББШ" РЭУ "Аксуат"</t>
  </si>
  <si>
    <t>225 У</t>
  </si>
  <si>
    <t>226 У</t>
  </si>
  <si>
    <t>227 У</t>
  </si>
  <si>
    <t>ДЭМГ,КСиПХГ</t>
  </si>
  <si>
    <t>G6016UA127</t>
  </si>
  <si>
    <t>2.1.4.</t>
  </si>
  <si>
    <t>G6016U0176</t>
  </si>
  <si>
    <t>2.1.6.20.9</t>
  </si>
  <si>
    <t>G6016UA176</t>
  </si>
  <si>
    <t>СЗ ДЭМГ,КСиПХГ № 2744/60 от 11.12.2015г.</t>
  </si>
  <si>
    <t>137-21</t>
  </si>
  <si>
    <t>Начало с момента подписания  договора, окончание в течении февраля 2017г.</t>
  </si>
  <si>
    <t>Начало с даты подписания договора, завершение по 29.02.2016г. включительно</t>
  </si>
  <si>
    <t>Предсменное медицинское освидетельствование состояния здоровья работников</t>
  </si>
  <si>
    <t>3 Т</t>
  </si>
  <si>
    <t>20.14.63.300.000.00.0168.000000000000</t>
  </si>
  <si>
    <t>2,2'-оксидиэтанол</t>
  </si>
  <si>
    <t>жидкость, ГОСТ 10136-77</t>
  </si>
  <si>
    <t>В течение 45 дней со дня подписания Договора</t>
  </si>
  <si>
    <t>Тонна (метрическая)</t>
  </si>
  <si>
    <t>Диэтиленгликоль марка А, ГОСТ 10136-77</t>
  </si>
  <si>
    <t>Южно-Казахстанская обл., Сарыагашский р-он, село Жибек-жолы, склад "Полторацкого ЛПУ" УМГ "Шымкент"</t>
  </si>
  <si>
    <t>228 У</t>
  </si>
  <si>
    <t>65.12.11.335.000.00.0777.000000000000</t>
  </si>
  <si>
    <t>Услуги по страхованию от несчастных случаев</t>
  </si>
  <si>
    <t>Жазатайым оқиғалардан сақтандыру қызметтері</t>
  </si>
  <si>
    <t>Обязательное страхование работника от несчастных случаев при исполнении им (ими) трудовых (служебных) обязанностей.</t>
  </si>
  <si>
    <t xml:space="preserve">Қызметкер еңбек (қызмет) міндеттерін атқарған кезде оны жазатайым жағдайлардан мiндеттi сақтандыру </t>
  </si>
  <si>
    <t>Февраль-март</t>
  </si>
  <si>
    <t>СЗ ДПБОТиОС № 76/14 от 10.02.2016г.</t>
  </si>
  <si>
    <t>4 Т</t>
  </si>
  <si>
    <t>5 Т</t>
  </si>
  <si>
    <t>6 Т</t>
  </si>
  <si>
    <t>7 Т</t>
  </si>
  <si>
    <t>8 Т</t>
  </si>
  <si>
    <t>9 Т</t>
  </si>
  <si>
    <t>10 Т</t>
  </si>
  <si>
    <t>11 Т</t>
  </si>
  <si>
    <t>12 Т</t>
  </si>
  <si>
    <t>C даты подписания договора и по 29.02.2016г. включительно</t>
  </si>
  <si>
    <t>Авансовый  платеж-0%, оплата по факту в течении 30 рабочих дней с момента подписания акта приема-передачи поставленных товаров</t>
  </si>
  <si>
    <t>ДДиТГ</t>
  </si>
  <si>
    <t>СЗ ДДиТГ № 114/34 от 15.02.2016г.</t>
  </si>
  <si>
    <t>140-7</t>
  </si>
  <si>
    <t>06.20.10.100.000.00.0114.000000000000</t>
  </si>
  <si>
    <t>Газ</t>
  </si>
  <si>
    <t>природный, сжиженный</t>
  </si>
  <si>
    <t>Тысяча метров кубических</t>
  </si>
  <si>
    <t xml:space="preserve">табиғи, сығылған 
</t>
  </si>
  <si>
    <t>Газ на собственные нужды и потери  для "БГР-ТБА", соответствующий требованиям СТ Республики Казахстан 1 666 2007</t>
  </si>
  <si>
    <t>Өзіндік қажеттіліктер мен шығындарға газ, "БГА-ТБА" газ құбырларына Қазақстан Республикасы 1 666 2007 СТ талаптарына сәйкес келетін газ</t>
  </si>
  <si>
    <t>Газ на восполнение технических потерь в пластах при хранении в подземном хранилище газа "Полторацкое", соответствующий требованиям СТ Республики Казахстан 1 666 2007</t>
  </si>
  <si>
    <t>"Полторацкое" Жер асты қоймаларында сақтаған кезде қабаттардағы техникалық шығындарды толтыру Қазақстан Республикасы 1 666 2007 СТ талаптарына сәйкес келетін газ</t>
  </si>
  <si>
    <t>Газ на восполнение технических потерь в пластах при хранении в подземном хранилище газа "Акыр-Тобе", соответствующий требованиям СТ Республики Казахстан 1 666 2007</t>
  </si>
  <si>
    <t>"Ақыр-Төбе" жер асты қоймаларында сақтаған кезде қабаттардағы техникалық шығындарды толтыру Қазақстан Республикасы 1 666 2007 СТ талаптарына сәйкес келетін газ</t>
  </si>
  <si>
    <t xml:space="preserve"> Газ на собственные нужды и потери  для Газопровода "Средняя Азия-Центр" газ, соответствующий требованиям СТ Республики Казахстан 1 666 2007</t>
  </si>
  <si>
    <t>Өзіндік қажеттіліктер мен шығындарға газ, "Орталық Азия-Орталық" газ құбырына Қазақстан Республикасы 1 666 2007 СТ талаптарына сәйкес келетін газ</t>
  </si>
  <si>
    <t xml:space="preserve"> Газ на собственные нужды и потери для газопровода "Союз"-"Оренбург-Новопсков" газ, соответствующий требованиям СТ Республики Казахстан 1 666 2007</t>
  </si>
  <si>
    <t>Өзіндік қажеттіліктер мен шығындарға газ, "Союз"-"Орынбор-Новопсков" газ құбырларына  Қазақстан Республикасы 1 666 2007 СТ талаптарына сәйкес келетін газ</t>
  </si>
  <si>
    <t xml:space="preserve"> Газ на собственные нужды и потери для газопровода "Карталы - Рудный - Костанай" газ, соответствующий требованиям СТ Республики Казахстан 1 666 2007</t>
  </si>
  <si>
    <t>Өзіндік қажеттіліктер мен шығындарға газ, "Қарталы-Рудный-Қостанай" газ құбырына  Қазақстан Республикасы 1 666 2007 СТ талаптарына сәйкес келетін газ</t>
  </si>
  <si>
    <t xml:space="preserve">  Газ на собственные нужды и потери для газопровода "Бухара-Урал", соответствующий требованиям СТ Республики Казахстан 1 666 2007</t>
  </si>
  <si>
    <t>Өзіндік қажеттіліктер мен шығындарға газ, "Бухара-Орал" газ құбырларына Қазақстан Республикасы 1 666 2007 СТ талаптарына сәйкес келетін газ</t>
  </si>
  <si>
    <t>Газ на восполнение технических потерь в пластах при хранении в подземном хранилище газа "Бозой", соответствующий требованиям СТ Республики Казахстан 1 666 2007</t>
  </si>
  <si>
    <t>"Бозой" жер асты қоймаларында сақтаған кезде қабаттардағы техникалық шығындарды толтыру Қазақстан Республикасы 1 666 2007 СТ талаптарына сәйкес келетін газ</t>
  </si>
  <si>
    <t xml:space="preserve">  Газ на собственные нужды и потери  для газопровода "Акшабулак-Кызылорда" газ, соответствующий требованиям СТ Республики Казахстан 1 666 2007</t>
  </si>
  <si>
    <t>Өзіндік қажеттіліктер мен шығындарға газ, "Ақшабұлақ-Қызылорда" газ құбырларына  Қазақстан Республикасы 1 666 2007 СТ талаптарына сәйкес келетін газ</t>
  </si>
  <si>
    <t>"БГР-ТБА" Алматинская область, Южно-Казахстанская область, Жамбылская область</t>
  </si>
  <si>
    <t>ПХГ "Акыр-Тобе", Жамбылская область</t>
  </si>
  <si>
    <t>"Средняя Азия-Центр" Атырауская область,  Мангистауская область</t>
  </si>
  <si>
    <t>"Союз"-"Оренбург-Новопсков" Западно-Казахстанская область</t>
  </si>
  <si>
    <t>"Карталы - Рудный - Костанай" Костанайская область</t>
  </si>
  <si>
    <t>"Акшабулак-Кызылорда" Кызылординская область</t>
  </si>
  <si>
    <t>ПХГ "Полторацкое", Южно-Казахстанская область</t>
  </si>
  <si>
    <t>229 У</t>
  </si>
  <si>
    <t>66.12.12.335.000.00.0777.000000000000</t>
  </si>
  <si>
    <t>Услуги по брокерским операциям с товарами</t>
  </si>
  <si>
    <t>Тауарлармен жасалатын брокерлік операциялар бойынша қызметтер</t>
  </si>
  <si>
    <t>Услуги по брокерским операциям по купле/ продаже квот на выбросы париковых газов»</t>
  </si>
  <si>
    <t>Парникті газдардың шығарындыларына квоталарды сатып алу/сату бойынша брокерлік операциялар жөніндегі қызметтер</t>
  </si>
  <si>
    <t>Начало с момента подписания  договора, окончание до 31 мая 2016г.</t>
  </si>
  <si>
    <t>СЗ ДПБОТиОС № 77/14 от 11.02.2016г.</t>
  </si>
  <si>
    <t>Март-апрель</t>
  </si>
  <si>
    <t>ОТП</t>
  </si>
  <si>
    <t>230 У</t>
  </si>
  <si>
    <t>53.10.11.100.000.00.0777.000000000000</t>
  </si>
  <si>
    <t>Услуги по подписке на печатные периодические издания</t>
  </si>
  <si>
    <t>Мерзімді басылымдарға жазылу бойынша қызметтер</t>
  </si>
  <si>
    <t>Услуги по подписке на газеты и журналы</t>
  </si>
  <si>
    <t>Газеттер мен журналдарға жазылу бойынша қызметтер</t>
  </si>
  <si>
    <t>Начало с даты подписания Договора и до 31.12.2016г.</t>
  </si>
  <si>
    <t>231 У</t>
  </si>
  <si>
    <t>Сопровождение внедренной функциональности информационной системы SAP</t>
  </si>
  <si>
    <t>SAP ақпараттық жүйесінің енгізілген функционалдығын қолдау</t>
  </si>
  <si>
    <t>СЗ ДИТиС № 161/70 от 19.02.2016г.</t>
  </si>
  <si>
    <t>Начало - с 7 марта 2016г., окончание - по 6 марта 2017г.</t>
  </si>
  <si>
    <t>Авансовый платеж - 100% оплата</t>
  </si>
  <si>
    <t>начало с даты подписания, завершение по 29.02.2016г.</t>
  </si>
  <si>
    <t>ЦА АО "ИЦА" г.Астана; УМГ "Атырау", РГХ, РГС Атырау - Атырауская обл. г.Атырау; УМГ "Актау, РГХ, РГС Актау" - Мангистауская обл., г. Актау; УМГ "Актобе, РГХ, РГС Актобе" - Актюбинская обл. г. Актобе; УМГ "Костанай", РГХ, РГС Костанай – Костанайская обл., г. Костанай;  УМГ "Уральск", РГХ, РГС Уральск  Западно-Казахстанская обл. г.Уральск; ИТЦ - Западно-Казахстанская обл. г. Уральск., УМГ "Алматы", РГХ, РГС Алматы -  Алматинская обл., г.Алматы; УМГ "Кызылорда", РГХ, РГС Кызылорда - Кызылординская обл., г. Кызылорда; УМГ "Шымкент, РГХ, РГС Шымкент" – Шымкентская обл., г. Шымкент; УМГ "Тараз"-Жамбыльская обл., г. Тараз; УКК-г. Шымкент,  АГП-Алматинская обл.,  Южно-Казахстанская обл., Жамбылская обл.; ББШ – Актюбинская обл.,  Кызылординская обл., Мангистауская обл., Южно-Казахстанская обл., Алматинская обл.</t>
  </si>
  <si>
    <t>оплата в течении года тремя равными долями согласно договора</t>
  </si>
  <si>
    <t>13 Т</t>
  </si>
  <si>
    <t>14 Т</t>
  </si>
  <si>
    <t>15 Т</t>
  </si>
  <si>
    <t>16 Т</t>
  </si>
  <si>
    <t>17 Т</t>
  </si>
  <si>
    <t>18 Т</t>
  </si>
  <si>
    <t>19 Т</t>
  </si>
  <si>
    <t>20 Т</t>
  </si>
  <si>
    <t>26.60.11.100.000.00.0796.000000000000</t>
  </si>
  <si>
    <t>Аппарат рентгеновский</t>
  </si>
  <si>
    <t>диагностический, передвижной, пленочный</t>
  </si>
  <si>
    <t>г.Уральск, ул. Ружейникова 1/4,склад «Инженерно-технического центра» АО "Интергаз Центральная Азия".</t>
  </si>
  <si>
    <t>В течение 70 дней со дня подписания Договора</t>
  </si>
  <si>
    <t>ДОЗМД,МТС</t>
  </si>
  <si>
    <t>G5016D0037</t>
  </si>
  <si>
    <t>Товары</t>
  </si>
  <si>
    <t>Рентгенаппарат ERESCO 42 MF4</t>
  </si>
  <si>
    <t>G5016D0038</t>
  </si>
  <si>
    <t>Рентген аппарат МАРТ-200;пост.потенциал</t>
  </si>
  <si>
    <t>20.59.11.300.002.00.0778.000000000007</t>
  </si>
  <si>
    <t>Пленка</t>
  </si>
  <si>
    <t>рентгеновская, размер 30*40 см</t>
  </si>
  <si>
    <t>Рентгенпленка РТК; Размеры - 300х400 мм</t>
  </si>
  <si>
    <t>г.Уральск, ул. Ружейникова 1/4, склад БМТО УМГ "Уральск"</t>
  </si>
  <si>
    <t>Упаковка</t>
  </si>
  <si>
    <t>G1016D0006</t>
  </si>
  <si>
    <t>г. Актобе,  ул. Есет -Батыра 39, Центральный склад УМГ "Актобе"</t>
  </si>
  <si>
    <t>G3016D0006</t>
  </si>
  <si>
    <t>G7016D0006</t>
  </si>
  <si>
    <t>Жамбылская область, Жамбылский район, село Акбулым, поселок Газовиков, склад "Таразского ЛПУ"   УМГ "Тараз"</t>
  </si>
  <si>
    <t>G8016D0006</t>
  </si>
  <si>
    <t>GS016D0006</t>
  </si>
  <si>
    <t>Интергаз Центральная Азия</t>
  </si>
  <si>
    <t>26.51.65.000.011.00.0796.000000000027</t>
  </si>
  <si>
    <t>Регулятор</t>
  </si>
  <si>
    <t>давления газа, условный проход 250 мм, максимальное входное давление 8 МПа</t>
  </si>
  <si>
    <t>Регулятор давл.пилот.DN250мм PN0,05÷8МПа</t>
  </si>
  <si>
    <t>G3016D0036</t>
  </si>
  <si>
    <t>Начало с даты подписания  договора по 31.03.2016г. включительно</t>
  </si>
  <si>
    <t>СЗ ДИТиС № 209/70 от 04.03.2016г.</t>
  </si>
  <si>
    <t xml:space="preserve">АО "Интергаз Центральная Азия"  </t>
  </si>
  <si>
    <t>74.90.13.000.000.00.0777.000000000000</t>
  </si>
  <si>
    <t>Услуги консультационные по вопросам охраны окружающей среды и экологии</t>
  </si>
  <si>
    <t>Экология саласындағы кеңес беру қызметтері</t>
  </si>
  <si>
    <t xml:space="preserve">Бу газдарының үлестерін сату жүйесіне қатысу және үлестерді алу үшін құжаттар дестелерін дайындау бойынша қызметтер  </t>
  </si>
  <si>
    <t>Услуги по подготовке пакета документов для получения квот и участия в Системе торговли квотами парниковых газов</t>
  </si>
  <si>
    <t>Центральный аппарат г. Астана, район Есиль, ул. 36, д. 11</t>
  </si>
  <si>
    <t xml:space="preserve">Начало с даты заключения договора, завершение до 1 марта 2016г.
</t>
  </si>
  <si>
    <t>Прочие услуги по охране окружающей среды</t>
  </si>
  <si>
    <t>СЗ ДПБОТиОС № 751/14 от 16.11.2015г.</t>
  </si>
  <si>
    <t>Квоталар алу және жылымық гадар квоталарына сауда-саттық жасау жүйесіне қатысу үшін құжаттарды верификациялау қызметтері</t>
  </si>
  <si>
    <t>Услуги по верификации документов для получения квот и участия в Системе торговли квотами парниковых газов</t>
  </si>
  <si>
    <t>232 У</t>
  </si>
  <si>
    <t>233 У</t>
  </si>
  <si>
    <t>234 У</t>
  </si>
  <si>
    <t>235 У</t>
  </si>
  <si>
    <t>236 У</t>
  </si>
  <si>
    <t>74.90.15.000.001.00.0777.000000000000</t>
  </si>
  <si>
    <t>Услуги по проведению экспертизы промышленной безопасности</t>
  </si>
  <si>
    <t>Өнеркәсіп қауіпсіздігінің сараптамасын жүргізу жөніндегі қызметтер</t>
  </si>
  <si>
    <t>Выдача экспертного заключения на соответствие требованиям промышленной безопасности  при подготовке, переподготовке специалистов, работников в области промышленной безопасности</t>
  </si>
  <si>
    <t xml:space="preserve">Қызметкерлерді өнеркәсіптік қауыпсыздыгы бойынша дайындау және қайта дайырлаудың, олардың  өнеркәуіпсіздік талаптарына сәйкестігі  жайлы сараптамалық қорытынды беру </t>
  </si>
  <si>
    <t>Апрель</t>
  </si>
  <si>
    <t>Начало со дня подписания договора, завершение до 31.12.2016г.</t>
  </si>
  <si>
    <t>Авансовый платеж - 0%,оплата в течении 30 рабочих дней с момента  подписания акта оказанных услуг</t>
  </si>
  <si>
    <t>ДСД</t>
  </si>
  <si>
    <t>G9016U0376</t>
  </si>
  <si>
    <t>СЗ ДСД № 86/16 от 16.03.2016г.</t>
  </si>
  <si>
    <t>74.30.11.000.001.00.0777.000000000000</t>
  </si>
  <si>
    <t>Услуги по письменному переводу</t>
  </si>
  <si>
    <t>Жазбаша аудару қызметтері</t>
  </si>
  <si>
    <t>Услуги по письменному переводу документации на казахский язык</t>
  </si>
  <si>
    <t>Құжаттаманы жазбаша қазақ тіліне аудару қызметтері</t>
  </si>
  <si>
    <t>Услуги по письменному переводу документации на английский язык</t>
  </si>
  <si>
    <t>Құжаттаманы жазбаша ағылшын тіліне аудару қызметтері</t>
  </si>
  <si>
    <t>авансовый платеж - 30%, оставшаяся часть в течение 15 рабочих дней с момента подписания акта приема - передачи оказанных услуг</t>
  </si>
  <si>
    <t>г.Алматы, ул.Байтурсынова, 46-А, филиал УМГ "Алматы" АУП</t>
  </si>
  <si>
    <t>СЗ ДЭМГ,КСиПХГ №</t>
  </si>
  <si>
    <t>"Бухара-Урал" УМГ "Актобе" Актюбинская область</t>
  </si>
  <si>
    <t xml:space="preserve"> ПХГ "Бозой" УМГ "Актобе" Актюбинская область</t>
  </si>
  <si>
    <t>C даты подписания договора и по 31.03.2016г. включительно</t>
  </si>
  <si>
    <t>Начало со дня подписания договора, завершение в течении 10 календарных дней</t>
  </si>
  <si>
    <t>Изменен, дополнен 31 марта 2016г. (приказ №130)</t>
  </si>
  <si>
    <t>№ бухгалского счета</t>
  </si>
  <si>
    <t>Наименование статьи бюджета</t>
  </si>
  <si>
    <t>Код строки</t>
  </si>
  <si>
    <t>Нумерация заявки в SAP</t>
  </si>
  <si>
    <t>Cебестоимость/расходы на реализацию продукции и оказание услуг/ОиАР/прочие расходы/КВЛ</t>
  </si>
  <si>
    <t>Системный номер материала</t>
  </si>
  <si>
    <t>Наименование материала</t>
  </si>
  <si>
    <t xml:space="preserve">Инициатор и № СЗ </t>
  </si>
  <si>
    <t>21 Т</t>
  </si>
  <si>
    <t>22.29.22.300.000.00.0168.000000000004</t>
  </si>
  <si>
    <t>Лента</t>
  </si>
  <si>
    <t>изоляционная, для обмотки трубопроводов, ширина 450 мм, полимерно-асмольная, липкая, летняя</t>
  </si>
  <si>
    <t>Пленка изоляц. асмольная летняя 450мм</t>
  </si>
  <si>
    <t>В течении  60 календарных дней со дня подписания договора</t>
  </si>
  <si>
    <t>ДОЗ,МД,МТС</t>
  </si>
  <si>
    <t>G3016D0026</t>
  </si>
  <si>
    <t>22 Т</t>
  </si>
  <si>
    <t>22.29.22.300.000.00.0168.000000000002</t>
  </si>
  <si>
    <t>изоляционная, для обмотки трубопроводов, ширина 450 мм, полимерно-асмольная, липкая, зимняя</t>
  </si>
  <si>
    <t>Пленка изоляц. асмольная зимняя 450мм</t>
  </si>
  <si>
    <t>G7016D0027</t>
  </si>
  <si>
    <t>23 Т</t>
  </si>
  <si>
    <t>22.29.29.900.042.00.0168.000000000003</t>
  </si>
  <si>
    <t>оберточная, для защиты изоляционных покрытий, термоусаживающаяся</t>
  </si>
  <si>
    <t>Пленка изоляц. асмольная термост. 450мм</t>
  </si>
  <si>
    <t>G8016D0025</t>
  </si>
  <si>
    <t>24 Т</t>
  </si>
  <si>
    <t>G8016D0026</t>
  </si>
  <si>
    <t>25 Т</t>
  </si>
  <si>
    <t>24.20.13.900.000.02.0168.000000001215</t>
  </si>
  <si>
    <t>Труба</t>
  </si>
  <si>
    <t>горячедеформированная, из углеродистой и легированной стали, бесшовная, наружный диаметр 426 мм, толщина стенки 40 мм, ГОСТ 8731-74</t>
  </si>
  <si>
    <t>Труба d426 tст40 Рраб=15.0МПа б/ш ст20 </t>
  </si>
  <si>
    <t>GS016D0031</t>
  </si>
  <si>
    <t>26 Т</t>
  </si>
  <si>
    <t>23.99.11.990.005.00.0166.000000000010</t>
  </si>
  <si>
    <t>Набивка</t>
  </si>
  <si>
    <t>асбестовая, марка-АгИ, плетеная, сальниковая, ингибированнная, приклеенная, с графитом, ГОСТ 5152-84</t>
  </si>
  <si>
    <t>Набивка сальн.АГИ 5мм ГОСТ 5152-84</t>
  </si>
  <si>
    <t>Авансовый  платеж - 30%, оставшаяся часть в течении 30 рабочих дней с момента подписания акта приема-передачи товара</t>
  </si>
  <si>
    <t>Килограмм</t>
  </si>
  <si>
    <t>137-31</t>
  </si>
  <si>
    <t>GS016D0014</t>
  </si>
  <si>
    <t>27 Т</t>
  </si>
  <si>
    <t>Набивка сальн.АГИ 8мм ГОСТ 5152-84</t>
  </si>
  <si>
    <t>GS016D0015</t>
  </si>
  <si>
    <t>28 Т</t>
  </si>
  <si>
    <t>Набивка сальн.АГИ 10мм ГОСТ 5152-84</t>
  </si>
  <si>
    <t>GS016D0016</t>
  </si>
  <si>
    <t>29 Т</t>
  </si>
  <si>
    <t>Набивка сальн.АГИ 16мм ГОСТ 5152-84</t>
  </si>
  <si>
    <t>GS016D0017</t>
  </si>
  <si>
    <t>30 Т</t>
  </si>
  <si>
    <t>28.29.82.550.011.00.0796.000000000000</t>
  </si>
  <si>
    <t>Картридж</t>
  </si>
  <si>
    <t>фильтирующий</t>
  </si>
  <si>
    <t>Фильтр кассетный(картридж)130х80х1200мм</t>
  </si>
  <si>
    <t>GS016D0020</t>
  </si>
  <si>
    <t>31 Т</t>
  </si>
  <si>
    <t>28.13.32.000.055.00.0796.000000000000</t>
  </si>
  <si>
    <t>Крышка цилиндра</t>
  </si>
  <si>
    <t>для компрессора</t>
  </si>
  <si>
    <t>Крышка цил.четная ч.№9610-1400 10ГКНА (для доукомлектования и дооснащения оборудования)</t>
  </si>
  <si>
    <t>GS016D0010</t>
  </si>
  <si>
    <t>Крышка цил.четная ч.№9610-1400 10ГКНА</t>
  </si>
  <si>
    <t>32 Т</t>
  </si>
  <si>
    <t xml:space="preserve">Крышка цил.нечет.ч.№9610-1400-01 10ГКНА (для доукомлектования и дооснащения оборудования)
</t>
  </si>
  <si>
    <t>GS016D0011</t>
  </si>
  <si>
    <t>Крышка цил.нечет.ч.№9610-1400-01 10ГКНА</t>
  </si>
  <si>
    <t>33 Т</t>
  </si>
  <si>
    <t>28.13.32.000.193.00.0796.000000000000</t>
  </si>
  <si>
    <t>Шатун</t>
  </si>
  <si>
    <t>компрессора</t>
  </si>
  <si>
    <t>Силовой шатун №610-2200 (для доукомлектования и дооснащения оборудования)</t>
  </si>
  <si>
    <t>G8016D0018</t>
  </si>
  <si>
    <t>Силовой шатун №610-2200</t>
  </si>
  <si>
    <t>34 Т</t>
  </si>
  <si>
    <t>Шатун силовой №610-220001, ГД-220001 (для доукомлектования и дооснащения оборудования)</t>
  </si>
  <si>
    <t>GS016D0009</t>
  </si>
  <si>
    <t>Шатун силовой №610-220001, ГД-220001</t>
  </si>
  <si>
    <t>35 Т</t>
  </si>
  <si>
    <t>27.90.13.900.001.00.0166.000000000106</t>
  </si>
  <si>
    <t>Электрод</t>
  </si>
  <si>
    <t>тип LB 52U, диаметр 3,2 мм</t>
  </si>
  <si>
    <t>Электрод LB-52U d3,2мм</t>
  </si>
  <si>
    <t>G8016D0024</t>
  </si>
  <si>
    <t>36 Т</t>
  </si>
  <si>
    <t>27.90.13.900.000.00.0166.000000000004</t>
  </si>
  <si>
    <t>Электрод сварочный</t>
  </si>
  <si>
    <t>марка ОК 53.70, тип Э50А, диаметр 3,2 мм, ГОСТ 9467-75</t>
  </si>
  <si>
    <t>Электрод ОК 53.70 d3,2 мм</t>
  </si>
  <si>
    <t>G1016D0021</t>
  </si>
  <si>
    <t>37 Т</t>
  </si>
  <si>
    <t>G3016D0021</t>
  </si>
  <si>
    <t>38 Т</t>
  </si>
  <si>
    <t>G7016D0021</t>
  </si>
  <si>
    <t>39 Т</t>
  </si>
  <si>
    <t>G8016D0021</t>
  </si>
  <si>
    <t>40 Т</t>
  </si>
  <si>
    <t>GS016D0021</t>
  </si>
  <si>
    <t>41 Т</t>
  </si>
  <si>
    <t>27.90.13.900.001.00.0166.000000000076</t>
  </si>
  <si>
    <t>марка ОК, диаметр 4 мм, ГОСТ 9466-75</t>
  </si>
  <si>
    <t>Электрод ОК 53.70 d4мм</t>
  </si>
  <si>
    <t>G7016D0022</t>
  </si>
  <si>
    <t>42 Т</t>
  </si>
  <si>
    <t>27.90.13.900.001.00.0166.000000000084</t>
  </si>
  <si>
    <t>марка ОК 74.70, диаметр 4 мм, ГОСТ 9466-75</t>
  </si>
  <si>
    <t>Электрод ОК 74.70 d4мм</t>
  </si>
  <si>
    <t>G1016D0023</t>
  </si>
  <si>
    <t>43 Т</t>
  </si>
  <si>
    <t>G3016D0023</t>
  </si>
  <si>
    <t>44 Т</t>
  </si>
  <si>
    <t>G7016D0023</t>
  </si>
  <si>
    <t>45 Т</t>
  </si>
  <si>
    <t>G8016D0023</t>
  </si>
  <si>
    <t>46 Т</t>
  </si>
  <si>
    <t>GS016D0023</t>
  </si>
  <si>
    <t>47 Т</t>
  </si>
  <si>
    <t>24.44.24.100.002.01.0166.000000000000</t>
  </si>
  <si>
    <t>Лист</t>
  </si>
  <si>
    <t>медный, ширина 600-1000 мм, ГОСТ 1173-2006</t>
  </si>
  <si>
    <t>Лист медный t=2мм</t>
  </si>
  <si>
    <t>GS016D0012</t>
  </si>
  <si>
    <t>48 Т</t>
  </si>
  <si>
    <t>24.44.24.100.001.00.0166.000000000000</t>
  </si>
  <si>
    <t>Полоса</t>
  </si>
  <si>
    <t>медная, ширина 10-600 мм, толщина 0,4-6 мм, ГОСТ 1173-2006</t>
  </si>
  <si>
    <t>Полоса медная Т=4мм, ширина 50мм</t>
  </si>
  <si>
    <t>GS016D0013</t>
  </si>
  <si>
    <t>49 Т</t>
  </si>
  <si>
    <t>26.51.66.990.008.00.0839.000000000000</t>
  </si>
  <si>
    <t>Система измерительная</t>
  </si>
  <si>
    <t>для определения параметров катодной защиты, в комплекте многофункциональный преобразователь, встроенный компьютер, автономное питание, кабеля, программное обеспечение</t>
  </si>
  <si>
    <t>Cистема MoData2 KKS контр.изол.покрытия</t>
  </si>
  <si>
    <t>Комплект</t>
  </si>
  <si>
    <t>G5016D0032</t>
  </si>
  <si>
    <t>50 Т</t>
  </si>
  <si>
    <t>26.51.51.390.000.00.0796.000000000000</t>
  </si>
  <si>
    <t>Анализатор точки росы природного газа</t>
  </si>
  <si>
    <t>погрешность ±0.1°С выше 0°С, ±0.5°С в диапазоне 0…-100°С, рабочее давление 0...200 атм</t>
  </si>
  <si>
    <t>Анализатор точки росы Hygrovision-BL</t>
  </si>
  <si>
    <t>GS016D0002</t>
  </si>
  <si>
    <t>51 Т</t>
  </si>
  <si>
    <t>26.51.52.790.016.00.0796.000000000001</t>
  </si>
  <si>
    <t>Калибратор давления</t>
  </si>
  <si>
    <t>цифровой</t>
  </si>
  <si>
    <t>G8016D0001</t>
  </si>
  <si>
    <t>Многофункц.калибратор и коммун.BeamexMC6</t>
  </si>
  <si>
    <t>52 Т</t>
  </si>
  <si>
    <t>GS016D0001</t>
  </si>
  <si>
    <t>53 Т</t>
  </si>
  <si>
    <t>26.51.45.200.005.00.0796.000000000000</t>
  </si>
  <si>
    <t>Измеритель сопротивления заземления</t>
  </si>
  <si>
    <t>для измерения сопротивления заземляющих устройств</t>
  </si>
  <si>
    <t>Измеритель сопротивления заземлений ИС10</t>
  </si>
  <si>
    <t>авансовый  платеж - 30%, оставшаяся часть в течении 30 рабочих дней с момента подписания акта приема-передачи товара</t>
  </si>
  <si>
    <t>G5016D0008</t>
  </si>
  <si>
    <t>54 Т</t>
  </si>
  <si>
    <t>Измеритель сопротивл.заземления Ф4103</t>
  </si>
  <si>
    <t>G5016D0007</t>
  </si>
  <si>
    <t>55 Т</t>
  </si>
  <si>
    <t>26.60.12.900.025.00.0796.000000000004</t>
  </si>
  <si>
    <t>Динамометр</t>
  </si>
  <si>
    <t>для поверки испытательных рабочих средств измерений, переносной</t>
  </si>
  <si>
    <t>Динамометр механический ДПУ-10-1</t>
  </si>
  <si>
    <t>G5016D0003</t>
  </si>
  <si>
    <t>56 Т</t>
  </si>
  <si>
    <t>26.51.66.990.009.00.0839.000000000000</t>
  </si>
  <si>
    <t>Комплект для техобслуживания расцепителей</t>
  </si>
  <si>
    <t>для тестирования и техобслуживания расцепителей, в комплекте модуль конфигурирования, источник питания, кабеля</t>
  </si>
  <si>
    <t>Комплект для техобслуж. катал.№TRV00910</t>
  </si>
  <si>
    <t>G5016D0035</t>
  </si>
  <si>
    <t>57 Т</t>
  </si>
  <si>
    <t>26.51.20.800.004.00.0796.000000000000</t>
  </si>
  <si>
    <t>Устройство дистанционного контроля управления</t>
  </si>
  <si>
    <t>для диагностики параметров активного молниеотвода</t>
  </si>
  <si>
    <t>Устр.дист.контр.молниеотв.Teletester-S 3</t>
  </si>
  <si>
    <t>G5016D0033</t>
  </si>
  <si>
    <t>58 Т</t>
  </si>
  <si>
    <t>26.51.43.300.007.00.0796.000000000000</t>
  </si>
  <si>
    <t>Прибор для проверки автоматических выключателей</t>
  </si>
  <si>
    <t>для тестирования и настройки автоматических выключателей</t>
  </si>
  <si>
    <t>Прибор для тестирования и настр. PR010/T</t>
  </si>
  <si>
    <t>G5016D0034</t>
  </si>
  <si>
    <t>59 Т</t>
  </si>
  <si>
    <t>28.13.32.000.164.00.0796.000000000000</t>
  </si>
  <si>
    <t>Свеча зажигания</t>
  </si>
  <si>
    <t>для газомотокомпрессора</t>
  </si>
  <si>
    <t>Свеча зажигание;СН-424М;для ДМ-8, 10ГКН.</t>
  </si>
  <si>
    <t>GS016D0000</t>
  </si>
  <si>
    <t>60 Т</t>
  </si>
  <si>
    <t>20.59.12.000.005.00.0112.000000000000</t>
  </si>
  <si>
    <t>Закрепитель</t>
  </si>
  <si>
    <t>фотоматериал</t>
  </si>
  <si>
    <t>Фиксаж G-328</t>
  </si>
  <si>
    <t>Литр</t>
  </si>
  <si>
    <t>G1016D0005</t>
  </si>
  <si>
    <t>61 Т</t>
  </si>
  <si>
    <t>G3016D0005</t>
  </si>
  <si>
    <t>62 Т</t>
  </si>
  <si>
    <t>G7016D0005</t>
  </si>
  <si>
    <t>63 Т</t>
  </si>
  <si>
    <t>G8016D0005</t>
  </si>
  <si>
    <t>64 Т</t>
  </si>
  <si>
    <t>GS016D0005</t>
  </si>
  <si>
    <t>65 Т</t>
  </si>
  <si>
    <t>20.59.12.000.003.01.0112.000000000000</t>
  </si>
  <si>
    <t>Проявитель</t>
  </si>
  <si>
    <t>для обработки пленок</t>
  </si>
  <si>
    <t>Проявитель G-128</t>
  </si>
  <si>
    <t>G1016D0004</t>
  </si>
  <si>
    <t>66 Т</t>
  </si>
  <si>
    <t>G3016D0004</t>
  </si>
  <si>
    <t>67 Т</t>
  </si>
  <si>
    <t>G7016D0004</t>
  </si>
  <si>
    <t>68 Т</t>
  </si>
  <si>
    <t>G8016D0004</t>
  </si>
  <si>
    <t>69 Т</t>
  </si>
  <si>
    <t>GS016D0004</t>
  </si>
  <si>
    <t>70 Т</t>
  </si>
  <si>
    <t>28.13.28.000.000.00.0796.000000000001</t>
  </si>
  <si>
    <t>Компрессор</t>
  </si>
  <si>
    <t>автономный, переносной, высокого давления</t>
  </si>
  <si>
    <t>Алматинская обл., Карасайский р-н, г. Каскелен, ул. Бауыржана Момышулы, №14 "Алматинское ЛПУМГ" УМГ "Алматы"</t>
  </si>
  <si>
    <t>В течении  70 календарных дней со дня подписания договора</t>
  </si>
  <si>
    <t>G4016D0040</t>
  </si>
  <si>
    <t>Заправочная станция SMC 402-1</t>
  </si>
  <si>
    <t>71 Т</t>
  </si>
  <si>
    <t>G8016D0040</t>
  </si>
  <si>
    <t>72 Т</t>
  </si>
  <si>
    <t>GS016D0040</t>
  </si>
  <si>
    <t>73 Т</t>
  </si>
  <si>
    <t>28.13.32.000.175.00.0796.000000000001</t>
  </si>
  <si>
    <t>Клапан впуска</t>
  </si>
  <si>
    <t>G8016D0044</t>
  </si>
  <si>
    <t>Клапан газовпускной 610-4201</t>
  </si>
  <si>
    <t>74 Т</t>
  </si>
  <si>
    <t>GS016D0044</t>
  </si>
  <si>
    <t>75 Т</t>
  </si>
  <si>
    <t>28.13.32.000.112.03.0796.000000000000</t>
  </si>
  <si>
    <t>Поршень</t>
  </si>
  <si>
    <t>для газомотокомпрессора, силовой</t>
  </si>
  <si>
    <t>G8016D0043</t>
  </si>
  <si>
    <t>Поршень силовой 400-2102-2</t>
  </si>
  <si>
    <t>76 Т</t>
  </si>
  <si>
    <t>GS016D0043</t>
  </si>
  <si>
    <t>77 Т</t>
  </si>
  <si>
    <t>28.13.32.000.066.01.0796.000000000000</t>
  </si>
  <si>
    <t>Шпилька</t>
  </si>
  <si>
    <t>крепления крышки силового цилиндра, для газомотокомпрессора</t>
  </si>
  <si>
    <t>GS016D0045</t>
  </si>
  <si>
    <t>Шпилька №200-130006</t>
  </si>
  <si>
    <t>78 Т</t>
  </si>
  <si>
    <t>GS016D0046</t>
  </si>
  <si>
    <t>Шпилька №200-130007</t>
  </si>
  <si>
    <t>79 Т</t>
  </si>
  <si>
    <t>62.01.29.000.001.00.0796.000000000000</t>
  </si>
  <si>
    <t>Лицензия</t>
  </si>
  <si>
    <t>на программный продукт (кроме услуг по предоставлению лицензии)</t>
  </si>
  <si>
    <t>бағдарламалық өнімге арналған (лицензия беру бойынша көрсетілетін қызметтерден басқа)</t>
  </si>
  <si>
    <t>Приобретение права пользования базой РСНБ (ресурсная сметно-нормативная база) для полноценной работы программы АВС-4 (Система автоматизации выпуска смет)</t>
  </si>
  <si>
    <t xml:space="preserve">АВС-4 (Сметаларды шығаруды автоматтандыру жүйесі) бағдарламаның толық  жұмысы үшін РСНБ (ресурсты сметалық-нормативтік база) базасын  пайдалану құқығын сатып алу </t>
  </si>
  <si>
    <t xml:space="preserve"> Начало со дня подписания Договора, завершение в течении 60 календарных дней.</t>
  </si>
  <si>
    <t>«Авансовый платеж-30%, оставшаяся часть в течение 30 рабочих дней с момента подписания акта приема-передачи</t>
  </si>
  <si>
    <t>СЗ ДИТиС № 263/70 от 29.03.2016г.</t>
  </si>
  <si>
    <t>80 Т</t>
  </si>
  <si>
    <t>26.20.13.000.008.00.0796.000000000000</t>
  </si>
  <si>
    <t>Компьютер</t>
  </si>
  <si>
    <t>персональный стандартный</t>
  </si>
  <si>
    <t>дербес стандартты</t>
  </si>
  <si>
    <t>Приобретение планшетов с 64-битными процессорами A8X и A9X</t>
  </si>
  <si>
    <t>А8Х және А9Х 64-бит процессор планшетті компьютерлерін сатып алу</t>
  </si>
  <si>
    <t>ЭЦПП</t>
  </si>
  <si>
    <t xml:space="preserve"> Начало со дня подписания Договора, завершение в течении 30 календарных дней.</t>
  </si>
  <si>
    <t>«Авансовый платеж-0%, оставшаяся часть в течение 30 рабочих дней с момента подписания акта приема-передачи</t>
  </si>
  <si>
    <t>81 Т</t>
  </si>
  <si>
    <t>27.11.31.730.000.00.0796.000000000000</t>
  </si>
  <si>
    <t>Установка электрогенераторная</t>
  </si>
  <si>
    <t xml:space="preserve">Электр генераторлы қондырғы </t>
  </si>
  <si>
    <t>передвижная, с поршневым двигателем внутреннего сгорания, мощность 1400 кВт, напряжение 400 В, двигатель 1500 об/мин</t>
  </si>
  <si>
    <t>Қозғалтқышы 1500 айн/мин,  керенуі 400 В, күші 1400 кВт, жылжымалы, ішкі жанатын піспекті қозғалтқышы бар</t>
  </si>
  <si>
    <t>Поставка, монтаж и пусконаладка дизельного генератора контейнерного исполнения</t>
  </si>
  <si>
    <t>Контейнерлі орындалатын дизельді генераторды беру, монтаждау және іске қосу қалпына келтіру</t>
  </si>
  <si>
    <t>Авансовый платеж - 0%, оставшаяся часть в течении 30 рабочих дней с момента подписания акта приема выполненных работ</t>
  </si>
  <si>
    <t>82 Т</t>
  </si>
  <si>
    <t>62.01.29.000.000.00.0796.000000000000</t>
  </si>
  <si>
    <t>Программное обеспечение</t>
  </si>
  <si>
    <t xml:space="preserve">Бағдарламалық қамтамасыз ету </t>
  </si>
  <si>
    <t>Оригинал программного обеспечения (кроме услуг по разработке программных обеспечении по заказу)</t>
  </si>
  <si>
    <t xml:space="preserve">Бағдарламалық қамтамасыз етудің түпнұсқасы (тапсырыс бойынша бағдарламалық қамтамасыз етуді әзірлеу жөнінде қызметтерден басқа) </t>
  </si>
  <si>
    <t>83 Т</t>
  </si>
  <si>
    <t>84 Т</t>
  </si>
  <si>
    <t>24.42.25.200.001.00.0796.000000000000</t>
  </si>
  <si>
    <t>Шина</t>
  </si>
  <si>
    <t>медная, электротехнический материал, ГОСТ 434-78</t>
  </si>
  <si>
    <t>85 Т</t>
  </si>
  <si>
    <t>G1016D0025</t>
  </si>
  <si>
    <t>86 Т</t>
  </si>
  <si>
    <t>Обертка термоусаж. 450х1,2мм 60ºС</t>
  </si>
  <si>
    <t>G1016D0028</t>
  </si>
  <si>
    <t>87 Т</t>
  </si>
  <si>
    <t>Обертка термоусаж. 150х0,8мм 60ºС</t>
  </si>
  <si>
    <t>G1016D0029</t>
  </si>
  <si>
    <t>88 Т</t>
  </si>
  <si>
    <t>G3016D0028</t>
  </si>
  <si>
    <t>89 Т</t>
  </si>
  <si>
    <t>G7016D0028</t>
  </si>
  <si>
    <t>2.Работы</t>
  </si>
  <si>
    <t>Итого по работам</t>
  </si>
  <si>
    <t>1 Р</t>
  </si>
  <si>
    <t>33.20.39.900.002.00.0999.000000000000</t>
  </si>
  <si>
    <t>Работы по установке, монтажу и пуско-наладке программно-аппаратного комплекса</t>
  </si>
  <si>
    <t>Бағдарламалық-аппараттық кешенді орнату, монтаждау және іске қосу бойынша жұмыстар</t>
  </si>
  <si>
    <t xml:space="preserve">Оснащение конференц-зала системой видео и аудио конференцсвязи </t>
  </si>
  <si>
    <t>Конференц-залды жабдықтауға арналған бейне және аудио қондырғылар.</t>
  </si>
  <si>
    <t xml:space="preserve"> Начало со дня подписания Договора, завершение в течении 50 календарных дней.</t>
  </si>
  <si>
    <t>Авансовый платеж-0%, оставшаяся часть в течение 30 рабочих дней с момента подписания акта приема-передачи  выполненных работ</t>
  </si>
  <si>
    <t>Работа</t>
  </si>
  <si>
    <t>AAO-91-08-555</t>
  </si>
  <si>
    <t>СЗ ДИТиС №263/70 от 29.03.2016г.</t>
  </si>
  <si>
    <t>2 Р</t>
  </si>
  <si>
    <t>09.10.12.900.031.00.0999.000000000000</t>
  </si>
  <si>
    <t>Работы по продлению срока безопасной эксплуатации скважин</t>
  </si>
  <si>
    <t xml:space="preserve"> Ұңғымаларын қауіпсіз пайдалану мерзімін ұзарту жөніндегі жұмыстар</t>
  </si>
  <si>
    <t>Комплекс работ по продлению срока безопасной эксплуатации скважин подземного хранилища газа "Полторацкое"</t>
  </si>
  <si>
    <t xml:space="preserve">"Полторацк" жер асты газды қоймасын қауіпсіз пайдалану мерзімін созу үшін ұңғыманың жұмысын сараптама-диагностикалық сүйемелдеу бойынша жұмыстар кешені </t>
  </si>
  <si>
    <t>Южно-Казахстанская область,г.Шымкент,Сарыагашский район,Мактааральский с.о.,село Жибек-жолы,ул.Ахбердиева, б/н,филиал УМГ "Шымкент",Полторацкое ЛПУ</t>
  </si>
  <si>
    <t>Начало со дня подписания договора, завершение до 31.12.16г.</t>
  </si>
  <si>
    <t>SНP-93-09-606</t>
  </si>
  <si>
    <t>СЗ ДЭМГ,КСиПХГ №470/60 от 01.04.2016г.</t>
  </si>
  <si>
    <t>3 Р</t>
  </si>
  <si>
    <t>71.12.35.900.000.00.0999.000000000000</t>
  </si>
  <si>
    <t>Землеустроительные и земельно-кадастровые работы</t>
  </si>
  <si>
    <t xml:space="preserve"> Жерге орналастыру жер-кадастрлық жұмыстар </t>
  </si>
  <si>
    <t>Закуп работ  у специализированного предприятия, выполняющего землеустроительные и земельно-кадастровые работы,  а также выполняющего сопровождение и согласование в получении правоустанавливающих и идентификационных документов.</t>
  </si>
  <si>
    <t>Жерге орналастыру және жер-кадастрлық жұмыстарды орындайтын, сондай-ақ құқық белгілейтін және сәйкестендіру құжаттарын алуда қолдау көрсететін және келісім алатын мамандандырылған кәсіпорыннан жұмыстарды сатып алу</t>
  </si>
  <si>
    <t>Июнь</t>
  </si>
  <si>
    <t>УМГ "Уральск" Западно-Казахстанская область</t>
  </si>
  <si>
    <t>Начало со дня подписания договора, завершение до 25.12.2016г.</t>
  </si>
  <si>
    <t>ДУА</t>
  </si>
  <si>
    <t>СЗ ДУА №104/52 от 04.04.2016г.</t>
  </si>
  <si>
    <t>4 Р</t>
  </si>
  <si>
    <t>ИТЦ 
Западно-Казахстанская область</t>
  </si>
  <si>
    <t>5 Р</t>
  </si>
  <si>
    <t xml:space="preserve">УМГ "Актобе" Актюбинская область 
 </t>
  </si>
  <si>
    <t>6 Р</t>
  </si>
  <si>
    <t xml:space="preserve">УМГ "Костанай" Костанайская область 
 </t>
  </si>
  <si>
    <t>7 Р</t>
  </si>
  <si>
    <t xml:space="preserve">УМГ "Атырау" Атырауская область
 </t>
  </si>
  <si>
    <t>8 Р</t>
  </si>
  <si>
    <t xml:space="preserve">УМГ "Актау" Мангыстауская область 
 </t>
  </si>
  <si>
    <t>9 Р</t>
  </si>
  <si>
    <t xml:space="preserve">УМГ "Алматы" Алматинская область
 </t>
  </si>
  <si>
    <t>10 Р</t>
  </si>
  <si>
    <t xml:space="preserve">УМГ "Тараз" Жамбылская область
 </t>
  </si>
  <si>
    <t>11 Р</t>
  </si>
  <si>
    <t xml:space="preserve">УМГ "Шымкент" Южно-Казахстанская область
 </t>
  </si>
  <si>
    <t>12 Р</t>
  </si>
  <si>
    <t>Жерге орналастыру және жер-кадастрлық жұмыстар</t>
  </si>
  <si>
    <t>Работы по изготовлению государственного акта на земельный участок и присвоение кадастрового номера  у специализированного органа "НПЦзем Западно-Казахстанский филилал"</t>
  </si>
  <si>
    <t>"Батыс Қазақстан филиалының НПЦзем" мамандырылған органында жер учаскесіне арналған мемлекеттік актіні дайындау және кадастрлық нөмірін беру жөніндегі қызметтер   </t>
  </si>
  <si>
    <t xml:space="preserve">УМГ 
"Уральск" Западно-Казахстанская область,
г.Уральск 
 </t>
  </si>
  <si>
    <t>140-6</t>
  </si>
  <si>
    <t>13 Р</t>
  </si>
  <si>
    <t>14 Р</t>
  </si>
  <si>
    <t>71.20.19.000.008.00.0999.000000000000</t>
  </si>
  <si>
    <t>Работы по государственному техническому обследованию объектов недвижимого имущества</t>
  </si>
  <si>
    <t>Техникалық түгендеу, үйлерге (құрылыстарға, ғимараттарға) және олардың жер учаскелеріне құқықтарды тіркеу бойынша қызметтер.</t>
  </si>
  <si>
    <t>Закуп работ у РГКП "Центр по недвижимости Комитета по регистрационной службы и оказания правовой помощи МЮ РК по Западно-Казахстанской области +++</t>
  </si>
  <si>
    <t xml:space="preserve">ҚР ӘМ "Тіркеу қызметі және құқықтық көмек көрсету комитетінің Батыс-Казахстан облысы бойынша жылжымайтын мүлік жөніндегі орталығы" РМКК-дан жұмыстарды сатып алу   
</t>
  </si>
  <si>
    <t>Май</t>
  </si>
  <si>
    <t>15 Р</t>
  </si>
  <si>
    <t>Закуп работ у РГКП "Центр по недвижимости Комитета по регистрационной службы и оказания правовой помощи МЮ РК по Южно-Казахстанской области +++</t>
  </si>
  <si>
    <t xml:space="preserve">ҚР ӘМ "Тіркеу қызметі және құқықтық көмек көрсету комитетінің Оңтүстік-Казахстан облысы бойынша жылжымайтын мүлік жөніндегі орталығы" РМКК-дан жұмыстарды сатып алу   
</t>
  </si>
  <si>
    <t xml:space="preserve">УКК 
 Южно-Казахстанская область,
г. Шымкент 
 </t>
  </si>
  <si>
    <t>16 Р</t>
  </si>
  <si>
    <t>Закуп работ  у специализированного предприятия, выполняющего изготовление тех паспорта и инструкции по подъезным путям ЖД +++</t>
  </si>
  <si>
    <t>ТЖ кіреберіс жолдары бойынша тех.паспортты және нұсқаулықты жасайтын мамандандырылған кәсіпорыннан жұмыстарды сатып алу</t>
  </si>
  <si>
    <t>УМГ "Актобе",
 г. Актобе, ул. Есет батыра, 39а.</t>
  </si>
  <si>
    <t>17 Р</t>
  </si>
  <si>
    <t>237 У</t>
  </si>
  <si>
    <t xml:space="preserve">     АО "Интергаз Центральная Азия" </t>
  </si>
  <si>
    <t>начало с даты подписания договора, завершение по 31.12.2016г.</t>
  </si>
  <si>
    <t>238 У</t>
  </si>
  <si>
    <t>239 У</t>
  </si>
  <si>
    <t>240 У</t>
  </si>
  <si>
    <t>241 У</t>
  </si>
  <si>
    <t>242 У</t>
  </si>
  <si>
    <t>243 У</t>
  </si>
  <si>
    <t>244 У</t>
  </si>
  <si>
    <t>245 У</t>
  </si>
  <si>
    <t>246 У</t>
  </si>
  <si>
    <t>247 У</t>
  </si>
  <si>
    <t>248 У</t>
  </si>
  <si>
    <t>249 У</t>
  </si>
  <si>
    <t>250 У</t>
  </si>
  <si>
    <t>251 У</t>
  </si>
  <si>
    <t>252 У</t>
  </si>
  <si>
    <t>253 У</t>
  </si>
  <si>
    <t>254 У</t>
  </si>
  <si>
    <t>255 У</t>
  </si>
  <si>
    <t>256 У</t>
  </si>
  <si>
    <t>257 У</t>
  </si>
  <si>
    <t>258 У</t>
  </si>
  <si>
    <t>259 У</t>
  </si>
  <si>
    <t>260 У</t>
  </si>
  <si>
    <t>Начало с даты подписания договора, завершение по 30.04.2016г.</t>
  </si>
  <si>
    <t>261 У</t>
  </si>
  <si>
    <t>262 У</t>
  </si>
  <si>
    <t>263 У</t>
  </si>
  <si>
    <t>264 У</t>
  </si>
  <si>
    <t>80.20.10.000.005.00.0777.000000000000</t>
  </si>
  <si>
    <t>Услуги по 
обеспечению контрольно-пропускного режима на объекте/территории</t>
  </si>
  <si>
    <t>Объектке/аумаққа
 арналған бақылау-өткізу режімін қамтамасыз ету жөніндегі қызметтер </t>
  </si>
  <si>
    <t>С 01.04.2016г. по 31.12.2016г. включительно</t>
  </si>
  <si>
    <t>Авансовый платеж-0%, оставшаяся часть в течении 30 рабочих дней с момента подписания акта выполненных услуг</t>
  </si>
  <si>
    <t>ДВКиУР</t>
  </si>
  <si>
    <t>СЗ ДВКиУР №56/18 от 28.03.2016г.</t>
  </si>
  <si>
    <t>265 У</t>
  </si>
  <si>
    <t>Начало: С даты подписания договора по 31.12.2016 года</t>
  </si>
  <si>
    <t>СЗ ДИТиС №259/70 от 28.03.2016г.</t>
  </si>
  <si>
    <t>266 У</t>
  </si>
  <si>
    <t>267 У</t>
  </si>
  <si>
    <t>268 У</t>
  </si>
  <si>
    <t>269 У</t>
  </si>
  <si>
    <t>270 У</t>
  </si>
  <si>
    <t>271 У</t>
  </si>
  <si>
    <t>272 У</t>
  </si>
  <si>
    <t>273 У</t>
  </si>
  <si>
    <t>274 У</t>
  </si>
  <si>
    <t>275 У</t>
  </si>
  <si>
    <t>276 У</t>
  </si>
  <si>
    <t>277 У</t>
  </si>
  <si>
    <t>278 У</t>
  </si>
  <si>
    <t>279 У</t>
  </si>
  <si>
    <t>280 У</t>
  </si>
  <si>
    <t>281 У</t>
  </si>
  <si>
    <t>282 У</t>
  </si>
  <si>
    <t>283 У</t>
  </si>
  <si>
    <t>284 У</t>
  </si>
  <si>
    <t>285 У</t>
  </si>
  <si>
    <t>286 У</t>
  </si>
  <si>
    <t>287 У</t>
  </si>
  <si>
    <t>288 У</t>
  </si>
  <si>
    <t>289 У</t>
  </si>
  <si>
    <t>290 У</t>
  </si>
  <si>
    <t>291 У</t>
  </si>
  <si>
    <t>292 У</t>
  </si>
  <si>
    <t>293 У</t>
  </si>
  <si>
    <t>294 У</t>
  </si>
  <si>
    <t>295 У</t>
  </si>
  <si>
    <t>296 У</t>
  </si>
  <si>
    <t>297 У</t>
  </si>
  <si>
    <t>298 У</t>
  </si>
  <si>
    <t>299 У</t>
  </si>
  <si>
    <t>300 У</t>
  </si>
  <si>
    <t>301 У</t>
  </si>
  <si>
    <t>302 У</t>
  </si>
  <si>
    <t>303 У</t>
  </si>
  <si>
    <t>304 У</t>
  </si>
  <si>
    <t>ІР арналарын пайдалану қызметтері</t>
  </si>
  <si>
    <t>Байланыс арналарын жалдау бойынша қызметтер</t>
  </si>
  <si>
    <t>305 У</t>
  </si>
  <si>
    <t>306 У</t>
  </si>
  <si>
    <t>307 У</t>
  </si>
  <si>
    <t>308 У</t>
  </si>
  <si>
    <t>309 У</t>
  </si>
  <si>
    <t>310 У</t>
  </si>
  <si>
    <t>311 У</t>
  </si>
  <si>
    <t>312 У</t>
  </si>
  <si>
    <t>313 У</t>
  </si>
  <si>
    <t>314 У</t>
  </si>
  <si>
    <t>315 У</t>
  </si>
  <si>
    <t>Жылдамдығы жоғары бөлінген деректерді беру арналарын ұйымдастыру қызметтері</t>
  </si>
  <si>
    <t>316 У</t>
  </si>
  <si>
    <t>317 У</t>
  </si>
  <si>
    <t>318 У</t>
  </si>
  <si>
    <t>319 У</t>
  </si>
  <si>
    <t>320 У</t>
  </si>
  <si>
    <t>321 У</t>
  </si>
  <si>
    <t>322 У</t>
  </si>
  <si>
    <t>323 У</t>
  </si>
  <si>
    <t>324 У</t>
  </si>
  <si>
    <t>325 У</t>
  </si>
  <si>
    <t>326 У</t>
  </si>
  <si>
    <t>327 У</t>
  </si>
  <si>
    <t>328 У</t>
  </si>
  <si>
    <t>329 У</t>
  </si>
  <si>
    <t>330 У</t>
  </si>
  <si>
    <t>331 У</t>
  </si>
  <si>
    <t>332 У</t>
  </si>
  <si>
    <t>333 У</t>
  </si>
  <si>
    <t>334 У</t>
  </si>
  <si>
    <t>335 У</t>
  </si>
  <si>
    <t>336 У</t>
  </si>
  <si>
    <t>337 У</t>
  </si>
  <si>
    <t>338 У</t>
  </si>
  <si>
    <t>Предоставление услуг по системе безопасности и видеонаблюдению по технологии 3G</t>
  </si>
  <si>
    <t>Қауіпсіздік және бейнебақылау жүйелері қызметтерін көрсету 3G технология</t>
  </si>
  <si>
    <t>339 У</t>
  </si>
  <si>
    <t>340 У</t>
  </si>
  <si>
    <t>341 У</t>
  </si>
  <si>
    <t>342 У</t>
  </si>
  <si>
    <t>343 У</t>
  </si>
  <si>
    <t>344 У</t>
  </si>
  <si>
    <t>Предоставление услуг по системе безопасности и видеонаблюдению по технологии 4G</t>
  </si>
  <si>
    <t>Қауіпсіздік және бейнебақылау жүйелері қызметтерін көрсету 4G технология</t>
  </si>
  <si>
    <t>345 У</t>
  </si>
  <si>
    <t>58.19.15.300.000.00.0777.000000000000</t>
  </si>
  <si>
    <t>Услуги по размещению рекламных/информационных материалов в печатных материалах (кроме книг и периодических изданий)</t>
  </si>
  <si>
    <t>Размещение объявления о проведении закупок способом открытого тендера на веб-сайте Заказчика и организатора закупок и на веб-сайте,определенном Фондом,и публикация в переодическом печатном издании, распространяемом на всей территории Республики Казахстан, с переодичностью издания не менее 3 (трех) раз в неделю</t>
  </si>
  <si>
    <t>Ашық тендер тәсілімен сатып алуды жүргізу туралы хабарландыруды Тапсырыс берушінің және сатып алуды ұйымдастырушының веб-сайтында және Қор белгілеген веб-сайтта орналастыру және аптасына кемінде 3 (үш) рет шығатын, Қазақстан Республикасының бүкіл аумағында таратылатын мерзімді баспа басылымында жариялау</t>
  </si>
  <si>
    <t>С даты подписания договора по 31.12.2016г. включительно</t>
  </si>
  <si>
    <t>Рекламно-информационные услуги (Публикация объявлений в СМИ касательно тендеров)</t>
  </si>
  <si>
    <t xml:space="preserve">2.2.2.9. </t>
  </si>
  <si>
    <t>346 У</t>
  </si>
  <si>
    <t>Оказание услуги по предоставлению права пользования Информационной системой электронных закупок АО «ФНБ «Самрук-Қазына»</t>
  </si>
  <si>
    <t>«Самұрық-Қазына» ҰӘҚ» АҚ Электрондық сатып алудың ақпараттық жүйесін пайдалану құқығын беру қызметтерін көрсету</t>
  </si>
  <si>
    <t>Авансовый платеж - 25% ежеквартально</t>
  </si>
  <si>
    <t xml:space="preserve">Прочие информационно-вычислительные услуги </t>
  </si>
  <si>
    <t>2.2.1.12.4.6.</t>
  </si>
  <si>
    <t>347 У</t>
  </si>
  <si>
    <t>74.90.20.000.040.00.0777.000000000000</t>
  </si>
  <si>
    <t>Услуги по мониторингу местного содержания в закупках товаров, работ, услуг</t>
  </si>
  <si>
    <t>Услуги, оказываемые в соответствии с Концепцией развития Карты мониторинга местного содержания. Услуги по техсопровождению Карты мониторинга местного содержания</t>
  </si>
  <si>
    <t>Жергілікті қамту мониторингі картасын дамыту тұжырымдамасына сәйкес көрсетілетін қызметтер</t>
  </si>
  <si>
    <t>348 У</t>
  </si>
  <si>
    <t xml:space="preserve">74.90.20.000.051.00.0777.000000000000  
</t>
  </si>
  <si>
    <t xml:space="preserve">Услуги по научно-технической обработке документов  
</t>
  </si>
  <si>
    <t xml:space="preserve">Услуги по научно-технической обработке документов (обеспечение учета/сохранности/упорядочивания документов)
</t>
  </si>
  <si>
    <t>Комплекс работ по приведению в порядок завершенных делопроизводством дел постоянного, временного сроков хранения и документов по личному составу.</t>
  </si>
  <si>
    <t>Прочие услуги сторонних организации, не учтенных на других счетах</t>
  </si>
  <si>
    <t xml:space="preserve">2.2.1.12.13. </t>
  </si>
  <si>
    <t>349 У</t>
  </si>
  <si>
    <t>73.20.11.000.000.00.0777.000000000000</t>
  </si>
  <si>
    <t>Услуги по изучению/исследованию/мониторингу/анализу рынка/деятельности</t>
  </si>
  <si>
    <t>Услуги по предоставлению ценовых маркетинговых заключений (товары по долгосрочному плану)</t>
  </si>
  <si>
    <t>Бағалы маркетингті қорытындыны беру бойынша қызметтер</t>
  </si>
  <si>
    <t xml:space="preserve">8401260408 
</t>
  </si>
  <si>
    <t xml:space="preserve">Прочие услуги (Прочие услуги сторонних организаций) 
</t>
  </si>
  <si>
    <t>350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</si>
  <si>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</si>
  <si>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</si>
  <si>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актуализации Единого номенклатурного справочника товаров, работ и услуг</t>
  </si>
  <si>
    <t>Тауарлар, жұмыстар және қызметтердің Бірыңғай номенклатуралық анықтамалығын өзектендіру бойынша қызметтер</t>
  </si>
  <si>
    <t>7211260004</t>
  </si>
  <si>
    <t>Разработка НТД</t>
  </si>
  <si>
    <t>351 У</t>
  </si>
  <si>
    <t>Услуги по определению ценовых диапазонов планируемых к закупу товаров по лотам, стоимость которых составляет 75 и более миллионов тенге</t>
  </si>
  <si>
    <t>Тауарларды лот бойынша сатып алу жоспарланған құны 75 және одан астам миллион теңгені құрайтын бағалы диапазондарды анықтау бойынша қызметтер</t>
  </si>
  <si>
    <t>352 У</t>
  </si>
  <si>
    <t>74.90.12.000.005.00.0777.000000000000</t>
  </si>
  <si>
    <t>Услуги по оценке стоимости товарно-материальных ценностей</t>
  </si>
  <si>
    <t>Услуги по оценке стоимости неликвидных товарно-материальных ценностей</t>
  </si>
  <si>
    <t>Западно-Казахстанская область,УМГ "Уральск", г. Уральск</t>
  </si>
  <si>
    <t>со дня подписания договора по 30.04.2016г.</t>
  </si>
  <si>
    <t>8401260408</t>
  </si>
  <si>
    <t>Прочие услуги</t>
  </si>
  <si>
    <t>353 У</t>
  </si>
  <si>
    <t>УМГ "Атырау", 
г. Атырау, Атырауская обл.</t>
  </si>
  <si>
    <t>354 У</t>
  </si>
  <si>
    <t>Актюбинская область УМГ "Актобе" г.Актобе</t>
  </si>
  <si>
    <t>355 У</t>
  </si>
  <si>
    <t>УМГ "Актау"г. Актау,  Мангистауская обл.,</t>
  </si>
  <si>
    <t>356 У</t>
  </si>
  <si>
    <t>УМГ Тараз Таразкое ЛПУ Жамбылская область, г.Тараз</t>
  </si>
  <si>
    <t>357 У</t>
  </si>
  <si>
    <t>358 У</t>
  </si>
  <si>
    <t>УМГ "Алматы", 
г. Алматы, Алматинская область</t>
  </si>
  <si>
    <t>359 У</t>
  </si>
  <si>
    <t xml:space="preserve">Костанайская область, г.Костанай, улица Алтынсарина 130, филиал УМГ Костанай </t>
  </si>
  <si>
    <t>360 У</t>
  </si>
  <si>
    <t>361 У</t>
  </si>
  <si>
    <t>Январь-Февраль</t>
  </si>
  <si>
    <t>Начало: с 01.03.2016 года по 31.12.2016 года</t>
  </si>
  <si>
    <t>СЗ ДИТиС №261/70 от 29.03.2016г.</t>
  </si>
  <si>
    <t>362 У</t>
  </si>
  <si>
    <t>363 У</t>
  </si>
  <si>
    <t>364 У</t>
  </si>
  <si>
    <t>365 У</t>
  </si>
  <si>
    <t>366 У</t>
  </si>
  <si>
    <t>367 У</t>
  </si>
  <si>
    <t>368 У</t>
  </si>
  <si>
    <t>369 У</t>
  </si>
  <si>
    <t>370 У</t>
  </si>
  <si>
    <t>371 У</t>
  </si>
  <si>
    <t>372 У</t>
  </si>
  <si>
    <t>373 У</t>
  </si>
  <si>
    <t>374 У</t>
  </si>
  <si>
    <t>375 У</t>
  </si>
  <si>
    <t>376 У</t>
  </si>
  <si>
    <t>377 У</t>
  </si>
  <si>
    <t>378 У</t>
  </si>
  <si>
    <t>379 У</t>
  </si>
  <si>
    <t>380 У</t>
  </si>
  <si>
    <t>381 У</t>
  </si>
  <si>
    <t>382 У</t>
  </si>
  <si>
    <t>383 У</t>
  </si>
  <si>
    <t>384 У</t>
  </si>
  <si>
    <t>385 У</t>
  </si>
  <si>
    <t>386 У</t>
  </si>
  <si>
    <t>387 У</t>
  </si>
  <si>
    <t>388 У</t>
  </si>
  <si>
    <t>389 У</t>
  </si>
  <si>
    <t>390 У</t>
  </si>
  <si>
    <t>391 У</t>
  </si>
  <si>
    <t>392 У</t>
  </si>
  <si>
    <t>Январь</t>
  </si>
  <si>
    <t>Начало: С даты подписания договора по 31.01.2016 года</t>
  </si>
  <si>
    <t>393 У</t>
  </si>
  <si>
    <t>Начало: С даты подписания договора по 31.03.2016 года</t>
  </si>
  <si>
    <t>394 У</t>
  </si>
  <si>
    <t xml:space="preserve">SAP ақпараттық жүйесінің енгізілген функционалдығын қолдау </t>
  </si>
  <si>
    <t>Март</t>
  </si>
  <si>
    <t>395 У</t>
  </si>
  <si>
    <t>Услуги по  технической поддержке программного обеспечения SAP</t>
  </si>
  <si>
    <t>SAP бағдарламалық жабдықтамасын техникалық қолдау  қызметтері</t>
  </si>
  <si>
    <t>396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</si>
  <si>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</si>
  <si>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</si>
  <si>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</si>
  <si>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Организация обучения производственного персонала АО "Интергаз Центральная Азия" </t>
  </si>
  <si>
    <t>"Интергаз Орталық Азия" АҚ өндірістік персоналын оқытуды ұйымдастыру</t>
  </si>
  <si>
    <t>По факту. Начало: со дня подписания Договора. Окончание: 31.12.2016 г.</t>
  </si>
  <si>
    <t>ДУПиОТ</t>
  </si>
  <si>
    <t>140-3</t>
  </si>
  <si>
    <t>8401170101, 
8401170201</t>
  </si>
  <si>
    <t>Обучение и подготовка производственного персонала</t>
  </si>
  <si>
    <t>2.1.11.1.1.
2.1.11.2.1.</t>
  </si>
  <si>
    <t>СЗ ДУПиОТ №128/13 от 29.03.2016г.</t>
  </si>
  <si>
    <t>397 У</t>
  </si>
  <si>
    <t xml:space="preserve">Организация обучения Административно-управленческого персонала АО "Интергаз Центральная Азия", организация  образовательных программ технического, профессионального и послевузовского образования, организации оценки знаний работников  </t>
  </si>
  <si>
    <t>"Интергаз Орталық Азия" АҚ әкімшілік-басқару персоналын оқытуды ұйымдастыру, техникалық, кәсіптік және жоғарғы білімнен кейінгі оқыту бағдардамаларын ұйымдастыру, қызметкерлердің білімін бағалау</t>
  </si>
  <si>
    <t>7211170101, 
7211170201</t>
  </si>
  <si>
    <t>Обучение АУП</t>
  </si>
  <si>
    <t>2.2.1.10.2.1.1.
2.2.1.10.2.2.1.</t>
  </si>
  <si>
    <t>398 У</t>
  </si>
  <si>
    <t xml:space="preserve">Организация и проведение лекций согласно заявкам структурных подразделений  АО "Интергаз Центральная Азия" </t>
  </si>
  <si>
    <t>"Интергаз Орталық Азия" АҚ құрылымдық бөлімшелері сұранысы бойынша лекциялар өткізу</t>
  </si>
  <si>
    <t xml:space="preserve">Начало: с момента подписания договора. Завершение: 31 декабря 2016 г.
</t>
  </si>
  <si>
    <t>7211170301</t>
  </si>
  <si>
    <t>Проведение семинаров лекций</t>
  </si>
  <si>
    <t>2.2.1.10.1.</t>
  </si>
  <si>
    <t xml:space="preserve">G9916U0252
</t>
  </si>
  <si>
    <t>399 У</t>
  </si>
  <si>
    <t>65.12.12.335.000.00.0777.000000000000</t>
  </si>
  <si>
    <t>Услуги по медицинскому страхованию на случай болезни</t>
  </si>
  <si>
    <t>Добровольное коллективное страхование работников АО "Интергаз Центральная Азия" и членов их семей на случай болезни</t>
  </si>
  <si>
    <t>Интергаз Орталық Азия АҚ қызметкерлері және отбасы мүшелері ауырған жағдайда ерікті ұжымдық сақтандыру</t>
  </si>
  <si>
    <t>города: Астана, Уральск, Актау, Атырау, Актобе, Костанай, Алматы, Кызылорда, Тараз, Шымкент</t>
  </si>
  <si>
    <t>12 месяцев с даты подписания договора</t>
  </si>
  <si>
    <t>100% единовременная выплата, по окончанию срока договора предоставляется Акт сверки</t>
  </si>
  <si>
    <t>7211370100</t>
  </si>
  <si>
    <t>Медицинское обслуживание</t>
  </si>
  <si>
    <t>2.2.2.15.5.</t>
  </si>
  <si>
    <t xml:space="preserve">G1016U0238
G2016U0238
G3016U0238
G3016UA238
G4016U0238
G4016UA238
G4016UB238
G5016U0238
G6016U0238
G6016UA238
G7016U0238
G7016UA238
G8016U0238
G8016UA238
G8016UA238
G9016U0238
G9916U0238
GA016U0238
GA016UA238
GA016UB238
GQ016U0238,GS016U0238
</t>
  </si>
  <si>
    <t>400 У</t>
  </si>
  <si>
    <t xml:space="preserve">Персоналдың аутсорсингі жөніндегі қызметтер
</t>
  </si>
  <si>
    <t xml:space="preserve">Предоставление услуг квалифицированных специалистов для центрального аппарата, в том числе ФОТ с налогами и отчислениями, мобильная связь, командировочные расходы, социальный пакет, обязательное страхование ГПО работодателя
за причинение вреда жизни и здоровью работника при исполнении им трудовых обязанностей
</t>
  </si>
  <si>
    <t>орталық аппарат үшін білікті мамандардың қызметтерін көрсету, соның ішінде салықтармен және шегерімдермен бірге ЕАТҚ, мобильді байланыс, іссапар шығындары, әлеуметтік пакет, жұмыс берушінің жұмыскер өз еңбек міндеттерін орындау кезінде олардың өміріне және денсаулығына зиян келтіру үшін АҚЖ міндетті сақтандыру</t>
  </si>
  <si>
    <t>Начало: с 1 апреля, окончание: по 31 декабря 2016г. включительно</t>
  </si>
  <si>
    <t>7211380000</t>
  </si>
  <si>
    <t>Услуги специалистов</t>
  </si>
  <si>
    <t>2.2.2.5.</t>
  </si>
  <si>
    <t>G9915UF240</t>
  </si>
  <si>
    <t>401 У</t>
  </si>
  <si>
    <t>Организация семинара по теме "Подготовка к сдаче level 1 CFA axam"</t>
  </si>
  <si>
    <t xml:space="preserve">Начало: с момента подписания договора, завершение: до 30 июня 2016 г.
</t>
  </si>
  <si>
    <t>402 У</t>
  </si>
  <si>
    <t>начало с даты подписания договора , завершение по 31.12.2016г.</t>
  </si>
  <si>
    <t>403 У</t>
  </si>
  <si>
    <t>404 У</t>
  </si>
  <si>
    <t xml:space="preserve">68.20.12.950.000.00.0777.000000000000
</t>
  </si>
  <si>
    <t>Март-Апрель</t>
  </si>
  <si>
    <t>начало с даты подписания договора ., завершение по 30.06.2016г.</t>
  </si>
  <si>
    <t>405 У</t>
  </si>
  <si>
    <t>406 У</t>
  </si>
  <si>
    <t>407 У</t>
  </si>
  <si>
    <t>УМГ "Актау" Мангистауская область, г.Актау, Промплощадка ГРС</t>
  </si>
  <si>
    <t>408 У</t>
  </si>
  <si>
    <t>409 У</t>
  </si>
  <si>
    <t>410 У</t>
  </si>
  <si>
    <t>411 У</t>
  </si>
  <si>
    <t>412 У</t>
  </si>
  <si>
    <t>413 У</t>
  </si>
  <si>
    <t>414 У</t>
  </si>
  <si>
    <t>415 У</t>
  </si>
  <si>
    <t>416 У</t>
  </si>
  <si>
    <t>417 У</t>
  </si>
  <si>
    <t>49.50.19.000.002.00.0777.000000000000</t>
  </si>
  <si>
    <t>Услуги по транспортировке газа</t>
  </si>
  <si>
    <t>Газды тасымалдау бойынша қызметтер</t>
  </si>
  <si>
    <t>Транспортировка газа по территории Кыргызской Республики по магистральному газопроводу «БГР-ТБА»</t>
  </si>
  <si>
    <t>БГА-ТБА магистральдық газ құбырымен Қырғыз Республикасы аумағы бойынша газды тасымалдау</t>
  </si>
  <si>
    <t>Кыргызская Республика</t>
  </si>
  <si>
    <t>Начало с 01 января 2016 г.  и до 31 декабря 2016 г.</t>
  </si>
  <si>
    <t>СЗ ДДиТГ №209/34 от 01.04.2016г.</t>
  </si>
  <si>
    <t>418 У</t>
  </si>
  <si>
    <t>Услуги транспортирования по трубопроводам газа горючего природного</t>
  </si>
  <si>
    <t>Транспортировка газа по территории Российской Федерации по магистральному газопроводу "Союз" - "Оренбург-Новопсков"</t>
  </si>
  <si>
    <t>"Союз" - "Орынбор-Новопсков" магистральдық газ құбырымен Ресей Федерациясы бойынш агазды тасымалдау</t>
  </si>
  <si>
    <t>Российская Федерация</t>
  </si>
  <si>
    <t>Начало с 01.05.2016г. по 31.12.2016г.</t>
  </si>
  <si>
    <t>419 У</t>
  </si>
  <si>
    <t>71.20.19.000.010.00.0777.000000000000</t>
  </si>
  <si>
    <t>Услуги по диагностированию/экспертизе/анализу/испытаниям/тестированию/осмотру</t>
  </si>
  <si>
    <t xml:space="preserve">Диагностикалау/сараптау/сынау/ тестілеу/қарау қызметтері  </t>
  </si>
  <si>
    <t>Комплекс услуг включающие тарировку, испытание, техническое обслуживание и освидетельствование гидравлического индикатора веса согласно  инструкции по эксплуатации</t>
  </si>
  <si>
    <t>Пайдалану жөніндегі нұсқаулыққа сәйкес, гидравликалық салмақ индикаторын калибрлеуді, сынауды және техникалық қызмет көрсетуді және куәландыруды қамтитын қызметтер кешені</t>
  </si>
  <si>
    <t>SHP-93-09-605</t>
  </si>
  <si>
    <t>420 У</t>
  </si>
  <si>
    <t>71.20.19.000.011.00.0777.000000000000</t>
  </si>
  <si>
    <t>Услуги по проведению лабораторных/лабораторно-инструментальных исследований/анализов</t>
  </si>
  <si>
    <t xml:space="preserve">Лабораториялық/лабораториялық-аспаптық зерттеулерді/талдауларды жүргізу қызметтері </t>
  </si>
  <si>
    <t>Комплекс услуг по химическому анализу газа и пластовых вод для контроля за эксплуатацией  подземного хранилища газа "Полторацкое"</t>
  </si>
  <si>
    <t>"Полторацк" жер асты газ қоймасының пайдаланылуын бақылау үшін газды және қабатты суларды химиялық талдау бойынша қызметтер кешені</t>
  </si>
  <si>
    <t>SHP-93-09-604</t>
  </si>
  <si>
    <t>421 У</t>
  </si>
  <si>
    <t>СЗ АХД №99/41 от 29.03.2016г.</t>
  </si>
  <si>
    <t>422 У</t>
  </si>
  <si>
    <t>Подготовка и размещение рекламно -информационных и аналитических материалов о текущей деятельности: рекламные модули, интервью и статьи в журналах</t>
  </si>
  <si>
    <t>Ағымдағы қызмет туралы жарнамалық-ақпараттық және аналитикалық материалдарды дайындау мен орналастыру: жарнамалық модульдер, журналдарда сұқпаттар мен мақалалар</t>
  </si>
  <si>
    <t>423 У</t>
  </si>
  <si>
    <t>Услуги по подготовке и размещению сюжетов о текущей деятельности: новостные сюжеты, аналитические программы, интервью, прокат ролика</t>
  </si>
  <si>
    <t>Ағымдағы қызмет туралы сюжеттерді дайындау мен орналастыру бойынша қызметтер: жаңалықтар сюжеттері, аналитикалық бағдарламалар, сұқпаттар, роликті жалдау</t>
  </si>
  <si>
    <t>424 У</t>
  </si>
  <si>
    <t>74.20.23.000.000.00.0777.000000000000</t>
  </si>
  <si>
    <t>Услуги по фото/видеосъемке</t>
  </si>
  <si>
    <t>Фотоға түсіру және бейнетүсірілім бойынша қызметтер</t>
  </si>
  <si>
    <t>425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</si>
  <si>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</si>
  <si>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</si>
  <si>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 xml:space="preserve">Конференцияларды/семинарларды/форумдарды/конкурстарды/корпоративтік/спорттық/мәдени/мерекелік және аналогтық іс-шараларды ұйымдастыру/өткізу бойынша қызметтер 
</t>
  </si>
  <si>
    <t xml:space="preserve">Участие в конференции/форуме/ выставке </t>
  </si>
  <si>
    <t xml:space="preserve">Конференцияға/форумға/ көрмеге қатысу 
</t>
  </si>
  <si>
    <t>426 У</t>
  </si>
  <si>
    <t>55.10.10.335.000.00.0777.000000000000</t>
  </si>
  <si>
    <t>Услуги гостиниц и аналогичных мест для временного проживания</t>
  </si>
  <si>
    <t>Уақытша өмір сүруге қонақүйлер мен ұқсас жерлер қызметтері</t>
  </si>
  <si>
    <t>Проживание производственного персонала, для обслуживания магистрального газопровода Жанажол-КС13.</t>
  </si>
  <si>
    <t>Жаңажол-КС13 магистральдық газ құбырына қызмет көрсету үшін өндірістік персоналдың тұруы.</t>
  </si>
  <si>
    <t>Актюбинская область,
г.Актобе,
ул.Есет-батыра, 39,
филиал УМГ "Актобе"</t>
  </si>
  <si>
    <t>2.1.6.20.9.</t>
  </si>
  <si>
    <t>G3016U0176</t>
  </si>
  <si>
    <t>СЗ ДЭМГ,КСиПХГ №469/60 от 01.04.2016г.</t>
  </si>
  <si>
    <t>427 У</t>
  </si>
  <si>
    <t>42.12.20.335.001.00.0777.000000000000</t>
  </si>
  <si>
    <t>Услуги по техническому обслуживанию/содержанию железнодорожных путей</t>
  </si>
  <si>
    <t>Кіреберіс жолдарға техникалық қызмет көрсету/оларды күту қызметтері</t>
  </si>
  <si>
    <t>Техническое обслуживание железнодорожного тупика в п.Боранкул, для разгрузки трубной продукции на станции Опорная.</t>
  </si>
  <si>
    <t>Опорная станциясында құбырлық өнімді түсіріп алу үшін Боранқұл к. теміржол тұйығына техникалық қызмет көрсету.</t>
  </si>
  <si>
    <t>Мангистауская область,
Бейнеуский район,
Бейнеуский с.о.,
с.Боранкул,
филиал УМГ "Актау",
Опорненское ЛПУ</t>
  </si>
  <si>
    <t>G7016U0178</t>
  </si>
  <si>
    <t>428 У</t>
  </si>
  <si>
    <t>Электроснабжение объектов магистрального газопровода АО "ИЦА" филиала УМГ "Тараз" по Жамбылской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t>
  </si>
  <si>
    <t>Жамбыл облысы  бойынша «ИОА» АҚ "Тараз"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</si>
  <si>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Жамбылская область,
Жамбылский район,
Акбулымский с.о.,
с.Акбулым,
филиал УМГ "Тараз" Таразское ЛПУ</t>
  </si>
  <si>
    <t>Начало с 01.01.2016г., окончание по 31.12.2016г.</t>
  </si>
  <si>
    <t>Предоплата 100% за объем последующего месяца, ежемесячно в течение года.</t>
  </si>
  <si>
    <t>G8016UA127</t>
  </si>
  <si>
    <t>429 У</t>
  </si>
  <si>
    <t>35.12.10.120.000.00.0777.000000000000</t>
  </si>
  <si>
    <t>Услуги по регулированию/резервированию электрической мощности</t>
  </si>
  <si>
    <t>Электр қуатын реттеу/резервтеу бойынша қызметтер</t>
  </si>
  <si>
    <t>G8016UB127</t>
  </si>
  <si>
    <t>430 У</t>
  </si>
  <si>
    <t xml:space="preserve"> Транспортировка электрической энергии по сетям Жамбылской области энергопередающих организаций,  для  производственных объектов</t>
  </si>
  <si>
    <t xml:space="preserve"> Өндірістік объектілер үшін энергия беретін ұйымдардың Жамбыл облысының желілерімен электр энергиясын тасымалдау</t>
  </si>
  <si>
    <t>G8016U0128</t>
  </si>
  <si>
    <t>431 У</t>
  </si>
  <si>
    <t xml:space="preserve">Электроснабжение объектов магистрального газопровода АО "ИЦА" филиала УМГ "Костанай" по г. Житикара.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</si>
  <si>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Жетіқара қ.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</si>
  <si>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Костанайская область,
г.Костанай,
пр.Абая, 1 а,
филиал УМГ "Костанай", Костанайское ЛПУ</t>
  </si>
  <si>
    <t>GQ016UG127</t>
  </si>
  <si>
    <t>432 У</t>
  </si>
  <si>
    <t xml:space="preserve">Электроснабжение объектов магистрального газопровода АО "ИЦА" филиала УМГ "Костанай" по г. Лисаковск.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</si>
  <si>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Лисаковск қ.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</si>
  <si>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GQ016UH127</t>
  </si>
  <si>
    <t>433 У</t>
  </si>
  <si>
    <t xml:space="preserve">Электроснабжение объектов магистрального газопровода АО "ИЦА" филиала УМГ "Костанай" по г. Рудный.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</si>
  <si>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Рудный қ.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</si>
  <si>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GQ016UF127</t>
  </si>
  <si>
    <t>434 У</t>
  </si>
  <si>
    <t xml:space="preserve">Электроснабжение объектов магистрального газопровода АО "ИЦА" филиала УМГ "Костанай" по Костанайской  области (Горсеть).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</si>
  <si>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(Горсеть)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</si>
  <si>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GQ016UD127</t>
  </si>
  <si>
    <t>435 У</t>
  </si>
  <si>
    <t xml:space="preserve">Электроснабжение объектов магистрального газопровода АО "ИЦА" филиала УМГ "Костанай" по Костанайской  области (Костанайский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</si>
  <si>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(Қостанай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</si>
  <si>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GQ016UB127</t>
  </si>
  <si>
    <t>436 У</t>
  </si>
  <si>
    <t xml:space="preserve">Электроснабжение объектов магистрального газопровода АО "ИЦА" филиала УМГ "Костанай" по Костанайской  области (Денисовский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</si>
  <si>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(Денисовский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</si>
  <si>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GQ016U0127</t>
  </si>
  <si>
    <t>437 У</t>
  </si>
  <si>
    <t>Электроснабжение объектов магистрального газопровода АО "ИЦА" филиала УМГ "Костанай" по Костанайской  области (Тарановский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</si>
  <si>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Қостанай облысы (Тарановский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</si>
  <si>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GQ016UA127</t>
  </si>
  <si>
    <t>438 У</t>
  </si>
  <si>
    <t xml:space="preserve">Электроснабжение объектов магистрального газопровода АО "ИЦА" филиала УМГ "Костанай" по Костанайской  области (Карабалыкский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</si>
  <si>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(Қарабалық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</si>
  <si>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GQ016UC127</t>
  </si>
  <si>
    <t>439 У</t>
  </si>
  <si>
    <t xml:space="preserve">Электроснабжение объектов магистрального газопровода АО "ИЦА" филиала УМГ "Костанай" по Костанайской  области (Житикаринский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</si>
  <si>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(Жетіқара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</si>
  <si>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GQ016UE127</t>
  </si>
  <si>
    <t>440 У</t>
  </si>
  <si>
    <t xml:space="preserve">Электроснабжение объектов магистрального газопровода АО "ИЦА" филиала УМГ "Костанай" по Костанайской  области (Камыстинская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</si>
  <si>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(Қамысты РЭС) бойынша «ИОА» АҚ "Қостанай"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</si>
  <si>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GQ016UI127</t>
  </si>
  <si>
    <t>441 У</t>
  </si>
  <si>
    <t xml:space="preserve">Электроснабжение объектов магистрального газопровода АО "ИЦА" филиала УМГ "Шымкент" по Южно-Казахстанской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</si>
  <si>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Оңтүстік Қазақстан облысы бойынша «ИОА» АҚ "Шымкент"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</si>
  <si>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Южно-Казахстанская область,
г.Шымкент,
Сарыагашский район,
Мактааральский с.о.,
село Жибек-жолы,
ул.Ахбердиева, б/н,
филиал УМГ "Шымкент",
Полторацкое ЛПУ</t>
  </si>
  <si>
    <t>8401110000;
7479000200</t>
  </si>
  <si>
    <t>2.1.4.;
2.4.14.</t>
  </si>
  <si>
    <t>GS016UB127</t>
  </si>
  <si>
    <t>442 У</t>
  </si>
  <si>
    <t>Южно-Казахстанская область,
г.Шымкент,
Сайрамский район,
Акбулакский, с.о.,
село Акбулак,
Карамуртское шоссе, б/н,
филиал УМГ "Шымкент",
Акбулакское ЛПУ</t>
  </si>
  <si>
    <t>443 У</t>
  </si>
  <si>
    <t>36.00.20.400.000.00.0777.000000000000</t>
  </si>
  <si>
    <t>Услуги по распределению воды</t>
  </si>
  <si>
    <t>Су тарату қызметтері</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</si>
  <si>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промышленной площадки.</t>
  </si>
  <si>
    <t>Сумен жабдықтау. Өнеркәсіп алаңының шаруашылық-ауызсу (тұрмыстық) мұқтаждықтарына шығындалатын, санитарлық-гигиеналық талаптарға сәйкес келетін суық суды іркіліссіз беру.</t>
  </si>
  <si>
    <t>Костанайская область,
г.Костанай,
пр.Абая, 1 а,
филиал УМГ "Костанай", Костанайское ЛПУ,
промышленная площадка в г.Костанай</t>
  </si>
  <si>
    <t>2.1.6.7.2.</t>
  </si>
  <si>
    <t>GQ016UC157</t>
  </si>
  <si>
    <t>444 У</t>
  </si>
  <si>
    <t>37.00.11.900.000.00.0777.000000000000</t>
  </si>
  <si>
    <t>Услуги по удалению сточных вод</t>
  </si>
  <si>
    <t>Ағынды суларды жою қызметтері</t>
  </si>
  <si>
    <t>Услуги по удалению сточных вод (отведение)</t>
  </si>
  <si>
    <t>Ағынды суларды жою қызметтері (бұру)</t>
  </si>
  <si>
    <t>Отведение сточных вод в канализацию предприятий от промышленной площадки.</t>
  </si>
  <si>
    <t>Өнеркәсіп алаңынан ағынды суларды кәсіпорындардың кәрізіне бұру.</t>
  </si>
  <si>
    <t>GQ016UC151</t>
  </si>
  <si>
    <t>445 У</t>
  </si>
  <si>
    <t>Костанайская область,
г.Костанай,
пр.Абая, 1 а,
филиал УМГ "Костанай", Костанайское ЛПУ,
промышленная площадка в г.Рудный</t>
  </si>
  <si>
    <t>GQ016UB157</t>
  </si>
  <si>
    <t>446 У</t>
  </si>
  <si>
    <t>GQ016UB151</t>
  </si>
  <si>
    <t>447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</si>
  <si>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газораспределительной станции.</t>
  </si>
  <si>
    <t>Сумен жабдықтау. Газ тарату станциясының шаруашылық-ауызсу (тұрмыстық) мұқтаждықтарына шығындалатын, санитарлық-гигиеналық талаптарға сәйкес келетін суық суды іркіліссіз беру.</t>
  </si>
  <si>
    <t>Костанайская область,
г.Костанай,
пр.Абая, 1 а,
филиал УМГ "Костанай", Костанайское ЛПУ,
дом операторов г.Лисаковск</t>
  </si>
  <si>
    <t>GQ016U0157</t>
  </si>
  <si>
    <t>448 У</t>
  </si>
  <si>
    <t>Отведение сточных вод в канализацию предприятий от газораспределительной станции.</t>
  </si>
  <si>
    <t>Газ тарату станциясынан ағынды суларды кәсіпорындардың кәрізіне бұру.</t>
  </si>
  <si>
    <t>GQ016U0151</t>
  </si>
  <si>
    <t>449 У</t>
  </si>
  <si>
    <t>Костанайская область,
г.Костанай,
пр.Абая, 1 а,
филиал УМГ "Костанай", Костанайское ЛПУ,
дом операторов г.Житикара</t>
  </si>
  <si>
    <t>GQ016UA157</t>
  </si>
  <si>
    <t>450 У</t>
  </si>
  <si>
    <t>GQ016UA151</t>
  </si>
  <si>
    <t>451 У</t>
  </si>
  <si>
    <t>Водоснабжение. Бесперебойная подача холодной  воды, для расхода  на технические нужды компрессорной станции.</t>
  </si>
  <si>
    <t>Сумен жабдықтау. Компрессорлық станцияның техникалық қажеттіктеріне шығындалатын, суық суды іркіліссіз беру.</t>
  </si>
  <si>
    <t>GS016U0157</t>
  </si>
  <si>
    <t>452 У</t>
  </si>
  <si>
    <t>GS016U0311</t>
  </si>
  <si>
    <t>453 У</t>
  </si>
  <si>
    <t>Отведение сточных вод в канализацию предприятий от компрессорной станции.</t>
  </si>
  <si>
    <t>Компрессорлық станциядан ағынды суларды кәсіпорындардың кәрізіне бұру.</t>
  </si>
  <si>
    <t>Южно-Казахстанская область,
г.Шымкент,
Сайрамский район,
Акбулакский, с.о.,
село Акбулак,
Карамуртское шоссе, б/н,
филиал УМГ "Шымкент",
Акбулакское ЛПУ,
ТОО "ГБШ" МГ "ББШ" ГИС "Акбулак"</t>
  </si>
  <si>
    <t>GS016UA265</t>
  </si>
  <si>
    <t>454 У</t>
  </si>
  <si>
    <t>71.20.19.000.000.00.0777.000000000000</t>
  </si>
  <si>
    <t>Услуги по поверке средств измерений</t>
  </si>
  <si>
    <t>Өлшем құралдарын салыстырып тексеру қызметтері</t>
  </si>
  <si>
    <t>Поверка газоанализаторов и приборов типа "Алкотест". Выполнение поверки СИ согласно закону "Об обеспечении единства измерений".</t>
  </si>
  <si>
    <t>Газоанализаторларды және "Алкотест" түріндегі аспаптарды салыстырып тексеру. "Өлшем бірлігін қамтамасыз ету туралы" Заңға сәйкес ӨҚ салыстырып тексеруді орындау.</t>
  </si>
  <si>
    <t>2.1.6.4.1.</t>
  </si>
  <si>
    <t>GQ016U0132</t>
  </si>
  <si>
    <t>455 У</t>
  </si>
  <si>
    <t>Поверка калибраторов, дозиметров. Выполнение поверки СИ согласно закону "Об обеспечении единства измерений".</t>
  </si>
  <si>
    <t>Калибраторларды, дозиметрлерді салыстырып тексеру. "Өлшем бірлігін қамтамасыз ету туралы" Заңға сәйкес ӨҚ салыстырып тексеруді орындау.</t>
  </si>
  <si>
    <t>GQ016U0137</t>
  </si>
  <si>
    <t>456 У</t>
  </si>
  <si>
    <t>Поверка счетчиков газа. Выполнение поверки СИ согласно закону "Об обеспечении единства измерений".</t>
  </si>
  <si>
    <t>Газ санауыштарды салыстырып тексеру. "Өлшем бірлігін қамтамасыз ету туралы" Заңға сәйкес ӨҚ салыстырып тексеруді орындау.</t>
  </si>
  <si>
    <t>GQ016U0131</t>
  </si>
  <si>
    <t>457 У</t>
  </si>
  <si>
    <t>Выполнение поверки СИ согласно закону "Об обеспечении единства измерений".</t>
  </si>
  <si>
    <t>"Өлшем бірлігін қамтамасыз ету туралы" Заңға сәйкес ӨҚ салыстырып тексеруді орындау.</t>
  </si>
  <si>
    <t>GQ016U0136</t>
  </si>
  <si>
    <t>458 У</t>
  </si>
  <si>
    <t>Поверка эталонных средств измерений. Выполнение поверки СИ согласно закону "Об обеспечении единства измерений".</t>
  </si>
  <si>
    <t>Эталондық өлшем құралдарын салыстырып тексеру. "Өлшем бірлігін қамтамасыз ету туралы" Заңға сәйкес ӨҚ салыстырып тексеруді орындау.</t>
  </si>
  <si>
    <t>GS016U0132</t>
  </si>
  <si>
    <t>459 У</t>
  </si>
  <si>
    <t>460 У</t>
  </si>
  <si>
    <t>Выполнение поверки СИ МГ "Казахстан-Китай" ТОО "АГП" согласно закону "Об обеспечении единства измерений"</t>
  </si>
  <si>
    <t>"Өлшем бірлігін қамтамасыз ету туралы" Заңға сәйкес "АГҚ" ЖШС "Қазақстан-Қытай" МГҚ ӨҚ салыстырып тексеруді орындау.</t>
  </si>
  <si>
    <t>Южно-Казахстанская область,
г.Шымкент,
Сарыагашский район,
Мактааральский с.о.,
село Жибек-жолы,
ул.Ахбердиева, б/н,
филиал УМГ "Шымкент",
Полторацкое ЛПУ,
МГ "Казахстан-Китай"
ТОО "АГП"</t>
  </si>
  <si>
    <t>GS016UB132</t>
  </si>
  <si>
    <t>461 У</t>
  </si>
  <si>
    <t>Южно-Казахстанская область,
г.Шымкент,
Сайрамский район,
Акбулакский, с.о.,
село Акбулак,
Карамуртское шоссе, б/н,
филиал УМГ "Шымкент",
Акбулакское ЛПУ
МГ "Казахстан-Китай"
ТОО "АГП"</t>
  </si>
  <si>
    <t>462 У</t>
  </si>
  <si>
    <t>Өзектендіру/ нормативті қамтамасыз ету/ анықтама/ техникалық ақпарат/құжаттамалар бойынша қызметтер (әзірлеу/түзету/құрудан басқа)</t>
  </si>
  <si>
    <t>Информационное обслуживание. Предусматривается в целях соблюдения законодательства в области обеспечения единства измерений Республики Казахстан. Наличие постоянно актуализируемого фонда нормативных документов  для нормального функционирования химических лабораторий и газоизмерительных станций.</t>
  </si>
  <si>
    <t>Ақпараттық қызмет көрсету Қазақстан Республикасының өлшем бірлігін қамтамасыз ету саласындағы заңнамасын сақтау мақсатында көзделеді. Химиялық зертханалардың және газ өлшеу станцияларының қалыпты жұмыс жасауы үшін нормативтік құжаттардың тұрақты өзектендірілетін қорының болуы.</t>
  </si>
  <si>
    <t>Южно-Казахстанская область,
г.Шымкент,
Абайский район,
Тамерлановское шоссе, 20/2
УМГ "Шымкент" АУП</t>
  </si>
  <si>
    <t>авансовый платёж - 100% в течение 15 рабочих дней с момента получения счёта на оказание услуги</t>
  </si>
  <si>
    <t>2.1.6.4.4.</t>
  </si>
  <si>
    <t>GS016U0145</t>
  </si>
  <si>
    <t>463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</si>
  <si>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t>
  </si>
  <si>
    <t>Батыс Қазақстан облысы  бойынша «ИОА» АҚ "Орал"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</si>
  <si>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Западно-Казахстанская область,
г.Уральск,
ул.Ружейникова, 1/4,
филиал УМГ "Уральск"
База материально-технического снабжения</t>
  </si>
  <si>
    <t>G1016UB127</t>
  </si>
  <si>
    <t>464 У</t>
  </si>
  <si>
    <t>Западно-Казахстанская область,
Зеленовский район,
Трекинский с.о.,
с.Новенькое,
филиал УМГ "Уральск"
Уральское ЛПУ</t>
  </si>
  <si>
    <t>465 У</t>
  </si>
  <si>
    <t>Западно-Казахстанская область,
Таскалинский район,
Амангельдинский с.о.,
с.Чижа 1,
филиал УМГ "Уральск"
Чижинское ЛПУ</t>
  </si>
  <si>
    <t>466 У</t>
  </si>
  <si>
    <t>Западно-Казахстанская область,
Жангалинский район,
Жанакалинский с.о.,
с.Жангала,
ул.Бирлик, стр.34,
филиал УМГ "Уральск"
Джангалинское ЛПУ</t>
  </si>
  <si>
    <t>467 У</t>
  </si>
  <si>
    <t xml:space="preserve"> Транспортировка электрической энергии по сетям Западно-Казахстанской области энергопередающих организаций,  для  производственных объектов</t>
  </si>
  <si>
    <t xml:space="preserve"> Өндірістік объектілер үшін энергия беретін ұйымдардың Батыс Қазақстан облысының желілерімен электр энергиясын тасымалдау</t>
  </si>
  <si>
    <t>G1016UC127</t>
  </si>
  <si>
    <t>468 У</t>
  </si>
  <si>
    <t>469 У</t>
  </si>
  <si>
    <t>G1016UD127</t>
  </si>
  <si>
    <t>470 У</t>
  </si>
  <si>
    <t>471 У</t>
  </si>
  <si>
    <t>472 У</t>
  </si>
  <si>
    <t>Южно-Казахстанская область,
Сарыагашский район,
Мактааральский с.о.,
с.Жибек-жолы,
улица Ахбердиева, б/н,
филиал УМГ "Шымкент"
Полторацкое ЛПУ</t>
  </si>
  <si>
    <t>473 У</t>
  </si>
  <si>
    <t>Южно-Казахстанская область,
Сайрамский район,
Акбулакский с.о.,
с.Акбулак,
Карамуртское шоссе, б/н,
филиал УМГ "Шымкент"
Акбулакское ЛПУ</t>
  </si>
  <si>
    <t>474 У</t>
  </si>
  <si>
    <t>GS016U0131</t>
  </si>
  <si>
    <t>475 У</t>
  </si>
  <si>
    <t>476 У</t>
  </si>
  <si>
    <t>Выполнение поверки СИ МГ "ББШ" согласно закону "Об обеспечении единства измерений".</t>
  </si>
  <si>
    <t>"Өлшем бірлігін қамтамасыз ету туралы" Заңға сәйкес "ББШ" МГҚ ӨҚ салыстырып тексеруді орындау.</t>
  </si>
  <si>
    <t>Южно-Казахстанская область,
Сайрамский район,
Акбулакский с.о.,
с.Акбулак,
Карамуртское шоссе, б/н,
филиал УМГ "Шымкент"
Акбулакское ЛПУ
МГ "ББШ"</t>
  </si>
  <si>
    <t>GS016UC132</t>
  </si>
  <si>
    <t>477 У</t>
  </si>
  <si>
    <t>Южно-Казахстанская область,
Туркестанский район,
пос.Шорнак,
филиал УМГ "Шымкент"
МГ "ББШ" РЭУ "Шорнак"</t>
  </si>
  <si>
    <t>478 У</t>
  </si>
  <si>
    <t>43.22.12.335.006.00.0777.000000000000</t>
  </si>
  <si>
    <t>Услуги по техническому обслуживанию магистральных теплопроводных сетей/отопительных сетей и оборудования</t>
  </si>
  <si>
    <t>Техническое обслуживание котельной.</t>
  </si>
  <si>
    <t>Қазандыққа техникалық қызмет көрсету.</t>
  </si>
  <si>
    <t>Южно-Казахстанская область, г.Шымкент, Абайский район, ул.К.Толеметова, 22, филиал "Учебно-курсовой комбинат"</t>
  </si>
  <si>
    <t>G9016U0249</t>
  </si>
  <si>
    <t>479 У</t>
  </si>
  <si>
    <t>33.14.11.120.000.00.0777.000000000000</t>
  </si>
  <si>
    <t>Услуги по техническому обслуживанию генераторных установок и аналогичного электрогенерирующего оборудования</t>
  </si>
  <si>
    <t>Техническое обслуживание дизельного генератора. Профилактическая работа системы управления двигателя  дизельного генератора.</t>
  </si>
  <si>
    <t>Дизельдік генераторға техникалық қызмет көрсету. Дизельдік генератордың қозғалтқышын басқару жүйесінің профилактикалық жұмысы.</t>
  </si>
  <si>
    <t>G9016U0247</t>
  </si>
  <si>
    <t>480 У</t>
  </si>
  <si>
    <t>Әкімшілік/өндірістік ғимаратты жалға алу қызметтер</t>
  </si>
  <si>
    <t>Услуги по аренде производственных помещений</t>
  </si>
  <si>
    <t>Өндірістік ғимаратты жалға алу қызметтер</t>
  </si>
  <si>
    <t xml:space="preserve">УМГ "Алматы" г.Алматы, ул.Байтурсынова, д.46-А </t>
  </si>
  <si>
    <t>Алматинская область, г.Талгар, ул.Бокина, 38, Алматинское ГХ, Служба эксплуатации областных газопроводов</t>
  </si>
  <si>
    <t>авансовый платеж - 0%, оставшаяся часть в течение 30 рабочих дней с момента подписания акта приема - передачи оказанных услуг</t>
  </si>
  <si>
    <t>2.1.6.12.3.</t>
  </si>
  <si>
    <t>G4016U0372</t>
  </si>
  <si>
    <t>481 У</t>
  </si>
  <si>
    <t>Бұқаралық ақпарат құралдарында ақпараттық материалдарды орналастыру бойынша қызметтер</t>
  </si>
  <si>
    <t>Ежеквартальная публикация объявлений в СМИ о прохождении МГ.</t>
  </si>
  <si>
    <t>БАҚ-да МГҚ өтуі туралы хабарландыруларды тоқсан сайын жариялау.</t>
  </si>
  <si>
    <t>Западно-Казахстанская область,
Зеленовский район,
Трекинский с.о.,
с.Новенькое,
филиал УМГ "Уральск", Уральское ЛПУ</t>
  </si>
  <si>
    <t>2.1.6.20.7.</t>
  </si>
  <si>
    <t>G1016U0172</t>
  </si>
  <si>
    <t>482 У</t>
  </si>
  <si>
    <t>Западно-Казахстанская область,
Таскалинский район,
Амангельдинский с.о.,
с.Чижа 1,
филиал УМГ "Уральск", Чижинское ЛПУ</t>
  </si>
  <si>
    <t>483 У</t>
  </si>
  <si>
    <t>Западно-Казахстанская область,
Жангалинский район,
Жанакалинский с.о.,
с.Жангала,
ул.Бирлик, строение 34,
филиал УМГ "Уральск", Джангалинское ЛПУ</t>
  </si>
  <si>
    <t>484 У</t>
  </si>
  <si>
    <t>Атырауская область,
г.Кульсары,
филиал УМГ "Атырау", Кульсаринское ЛПУ</t>
  </si>
  <si>
    <t>G2016U0172</t>
  </si>
  <si>
    <t>485 У</t>
  </si>
  <si>
    <t>Атырауская область,
Макатский район,
п.Макат,
филиал УМГ "Атырау", Макатское ЛПУ</t>
  </si>
  <si>
    <t>486 У</t>
  </si>
  <si>
    <t>Атырауская область,
Махамбетский район,
с.Талдыколь,
филиал УМГ "Атырау", Редутское ЛПУ</t>
  </si>
  <si>
    <t>487 У</t>
  </si>
  <si>
    <t>Атырауская область,
Курмангазинский район,
с.Акколь,
филиал УМГ "Атырау", Аккольское ЛПУ</t>
  </si>
  <si>
    <t>488 У</t>
  </si>
  <si>
    <t>Атырауская область,
Индерский район,
п.Индерборский,
филиал УМГ "Атырау", Индерское ЛПУ</t>
  </si>
  <si>
    <t>489 У</t>
  </si>
  <si>
    <t>Актюбинская область,
Хромтауский район,
Копинский с.о.,
с.Тамды,
филиал УМГ "Актобе",
Краснооктябрьское ЛПУ</t>
  </si>
  <si>
    <t>G3016U0172</t>
  </si>
  <si>
    <t>490 У</t>
  </si>
  <si>
    <t>Алматинская область,
г.Каскелен,
Карасайский район,
ул.Б.Момышулы, 14,
филиал УМГ "Алматы",
Алматинское ЛПУ</t>
  </si>
  <si>
    <t>G4016U0172</t>
  </si>
  <si>
    <t>491 У</t>
  </si>
  <si>
    <t>Алматинская область,
г.Каскелен,
Карасайский район,
ул.Б.Момышулы, 14,
филиал УМГ "Алматы",
Алматинское ЛПУ МГ "Казахстан-Китай" (ТОО "АГП")</t>
  </si>
  <si>
    <t>G4016UA172</t>
  </si>
  <si>
    <t>492 У</t>
  </si>
  <si>
    <t>Кызылординская область,
г.Кызылорда,
ул.Бейбарыс Султан, 1,
филиал УМГ "Кызылорда" АУП</t>
  </si>
  <si>
    <t>G6016U0172</t>
  </si>
  <si>
    <t>493 У</t>
  </si>
  <si>
    <t>Мангистауская область,
Бейнеуский район,
Бейнеуский с.о.,
с.Бейнеу,
филиал УМГ "Актау",
Бейнеуское ЛПУ</t>
  </si>
  <si>
    <t>G7016U0172</t>
  </si>
  <si>
    <t>494 У</t>
  </si>
  <si>
    <t>G8016U0172</t>
  </si>
  <si>
    <t>495 У</t>
  </si>
  <si>
    <t>Жамбылская область,
Жамбылский район,
Акбулымский с.о.,
с.Акбулым,
филиал УМГ "Тараз", Таразское ЛПУ, МГ "Казахстан-Китай"
(ТОО "АГП")</t>
  </si>
  <si>
    <t>G8016UA172</t>
  </si>
  <si>
    <t>496 У</t>
  </si>
  <si>
    <t>GQ016U0172</t>
  </si>
  <si>
    <t>497 У</t>
  </si>
  <si>
    <t>Южно-Казахстанская область,
г.Шымкент,
Сарыагашский район,
Мактааральский с.о.,
с.Жибек-жолы,
ул.Ахбердиева, б/н,
филиал УМГ "Шымкент",
Полторацкое ЛПУ</t>
  </si>
  <si>
    <t>GS016UB172</t>
  </si>
  <si>
    <t>498 У</t>
  </si>
  <si>
    <t>Южно-Казахстанская область,
г.Шымкент,
Сайрамский район,
Акбулакский с.о.,
с.Акбулак,
Карамуртское шоссе, б/н,
филиал УМГ "Шымкент",
Акбулакское ЛПУ</t>
  </si>
  <si>
    <t>499 У</t>
  </si>
  <si>
    <t>Южно-Казахстанская область,
г.Шымкент,
Сарыагашский район,
Мактааральский с.о.,
с.Жибек-жолы,
ул.Ахбердиева, б/н,
филиал УМГ "Шымкент",
Полторацкое ЛПУ,
МГ "Казахстан-Китай" (ТОО "АГП")</t>
  </si>
  <si>
    <t>GS016UA172</t>
  </si>
  <si>
    <t>500 У</t>
  </si>
  <si>
    <t>Южно-Казахстанская область,
г.Шымкент,
Сайрамский район,
Акбулакский с.о.,
с.Акбулак,
Карамуртское шоссе, б/н,
филиал УМГ "Шымкент",
Акбулакское ЛПУ,
МГ "Казахстан-Китай" (ТОО "АГП")</t>
  </si>
  <si>
    <t>501 У</t>
  </si>
  <si>
    <r>
      <t>Азаматты</t>
    </r>
    <r>
      <rPr>
        <sz val="11"/>
        <rFont val="Times New Roman"/>
        <family val="1"/>
        <charset val="204"/>
      </rPr>
      <t>қ-құқықтық жауапкершілікті сақтандыру қызметтері (автомобиль, әуе, су көлігі иелерінің азаматтық-құқықтық жауапкершілігін сақтандырудан басқа)</t>
    </r>
  </si>
  <si>
    <t xml:space="preserve">Закуп услуг по обязательному страхованию гражданско-правовой ответственности владельца объектов, деятельность которых связана с опасностью причинения вреда третьим лицам   в соответствии с Законом РК "Об обязательном страховании ГПО владельцев объектов, деят-ть которых связанан с опасностью причинения вреда третьим лицам" </t>
  </si>
  <si>
    <t>"Қызметi үшiншi тұлғаларға зиян келтiру қаупiмен байланысты объектiлер иелерiнiң азаматтық-құқықтық жауапкершiлiгiн міндетті сақтандыру туралы" ҚР Заңына   сәйкес қызметi үшiншi тұлғаларға зиян келтiру қаупiмен байланысты объектiлер иелерiнiң азаматтық-құқықтық жауапкершiлiгiн міндетті сақтандыру қызметтерін сатып алу</t>
  </si>
  <si>
    <t>УМГ "Атырау" Атырауская область, г.Атырау</t>
  </si>
  <si>
    <t>Начало с 1 января, завершение по 31 декабря 2016 г.</t>
  </si>
  <si>
    <t>Авансовый платеж - 100%</t>
  </si>
  <si>
    <t>502 У</t>
  </si>
  <si>
    <t xml:space="preserve">УМГ "Алматы" Алматинская область, г. Алматы 
</t>
  </si>
  <si>
    <t>503 У</t>
  </si>
  <si>
    <t>УМГ "Тараз", Жамбылская область, г. Тараз</t>
  </si>
  <si>
    <t>504 У</t>
  </si>
  <si>
    <t xml:space="preserve">УМГ "Актобе" Акюбинская область, г. Актобе </t>
  </si>
  <si>
    <t>505 У</t>
  </si>
  <si>
    <t>506 У</t>
  </si>
  <si>
    <t>УМГ "Актау" Мангистауская область, г.Актау</t>
  </si>
  <si>
    <t>507 У</t>
  </si>
  <si>
    <t>УМГ "Кызылорда" Кызылординская область, г. Кызылорда</t>
  </si>
  <si>
    <t>508 У</t>
  </si>
  <si>
    <t>УМГ "Костанай" Костанайская область, г. Костанай</t>
  </si>
  <si>
    <t>509 У</t>
  </si>
  <si>
    <t>УМГ "Шымкент Южно-Казахстанская область, г. Шымкент</t>
  </si>
  <si>
    <t>510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</si>
  <si>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</si>
  <si>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</si>
  <si>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Мүлікті залалдан сақтандыру қызметтері (автомобиль, темір жол, әуе, су Көлігін, жүктердісақтандырудан басқа)</t>
  </si>
  <si>
    <t>Закуп услуг по добровольному страхованию имущества от риска случайной утраты или повреждения в результате наступления страхового случая, руководствуясь Законом "О страховой деятельности"</t>
  </si>
  <si>
    <t xml:space="preserve"> "Сақтандыру қызметі туралы" Заңды басшылыққа алып, сақтандыру жағдайының басталуы нәтижесінде мүлiктiң кездейсоқ жойылу немесе кездейсоқ бүлiну қаупiнен мүлікті өз еркімен сақтандыру қызметтерін сатып алу</t>
  </si>
  <si>
    <t>711000000</t>
  </si>
  <si>
    <t>511 У</t>
  </si>
  <si>
    <t>512 У</t>
  </si>
  <si>
    <t>513 У</t>
  </si>
  <si>
    <t>514 У</t>
  </si>
  <si>
    <t>515 У</t>
  </si>
  <si>
    <t>516 У</t>
  </si>
  <si>
    <t>517 У</t>
  </si>
  <si>
    <t>518 У</t>
  </si>
  <si>
    <t>519 У</t>
  </si>
  <si>
    <t>520 У</t>
  </si>
  <si>
    <t>УКК г. Шымкент</t>
  </si>
  <si>
    <t>521 У</t>
  </si>
  <si>
    <t>ИТЦ Западно-Казахстанская область, г. Уральск</t>
  </si>
  <si>
    <t>522 У</t>
  </si>
  <si>
    <t>68.31.16.200.000.00.0777.000000000000</t>
  </si>
  <si>
    <t>Услуги по оценке имущества</t>
  </si>
  <si>
    <t>Мүлікті  бағалау қызметтері</t>
  </si>
  <si>
    <t>Комплекс услуг по оценке имущества</t>
  </si>
  <si>
    <t xml:space="preserve">Закуп услуг у независимой оценочной компании </t>
  </si>
  <si>
    <t>Тәуелсіз бағалау компаниясынан қызметтерді сатып алу</t>
  </si>
  <si>
    <t>Начало со дня подписания договора и по 25.12.2016г.</t>
  </si>
  <si>
    <t>Авансовый платеж - 0%, оставшаяся часть в течении 30 рабочих дней с момента подписания акта приема-передачи оказанных услуг</t>
  </si>
  <si>
    <t>523 У</t>
  </si>
  <si>
    <t>524 У</t>
  </si>
  <si>
    <t>525 У</t>
  </si>
  <si>
    <t xml:space="preserve">Услуги по оценке стоимости товарно-материальных ценностей </t>
  </si>
  <si>
    <t>Тауарлық-материалдық құндылықтардың құнын  бағалау қызметтері</t>
  </si>
  <si>
    <t>526 У</t>
  </si>
  <si>
    <t>527 У</t>
  </si>
  <si>
    <t>528 У</t>
  </si>
  <si>
    <t>529 У</t>
  </si>
  <si>
    <t>90 Т</t>
  </si>
  <si>
    <t>10.83.13.400.000.00.5111.000000000000</t>
  </si>
  <si>
    <t>Чай</t>
  </si>
  <si>
    <t>Шай</t>
  </si>
  <si>
    <t>композиционный, пакетированный</t>
  </si>
  <si>
    <t>композициялық, пакеттелген</t>
  </si>
  <si>
    <t>Специализированный пищевой продукт диетического профилактического питания при вредных условиях труда для замены молока в виде напитка в форме сухой (порошкообразной или гранулированной) смеси в виде чая черного.
Порционный пакет – не менее 12 гр. продукта
Срок хранения не менее 24 мес.  с даты производства. Остаточный срок годности на момент поставки не менее 20 мес. 
Требования к маркировке: ТР ТС 022/2011
Состав чая черного: витамины не менее 6 наименований, аминокислоты (L-цистин, Таурин, Янтарная кислота), специи, минералы, экстракты лекарственных трав.
Продукт должен сопровождаться свидетельством о государственной регистрации, выданным органом, уполномоченным по защите прав потребителей, расположенным на территории одной из стран-участниц таможенного союза.
Обязательное условие: 
отсутствие в составе продукта подсластителей, искусственных ароматизаторов;
наличие нормы замены 0,5 молока специализированным продуктом диетического профилактического питания при вредных условиях труда в свидетельстве о государственной регистрации.</t>
  </si>
  <si>
    <t xml:space="preserve">Зиянды еңбек жағдайларында сүттің орнына құрғақ (ұнтақ тәрізді немесе түйіршіктелген) қоспа нысанындағы сусын түріндегі, қара шай түріндегі емдәмдік профилактикалық тағамның мамандандырылған тамақ өнімі.
Үлестік пакет – кемінде 12 гр. өнім. Сақталу мерзімі шыққан күннен бастап кемінде 24 ай. Жеткізу сәтіне жарамдылықтың қалған мерзімі кемінде 20 ай. Таңбалануына қойылатын талаптар: ТР ТС 022/2011. Қара шайдың құрамы: кемінде 6 атаудан тұратын дәрумендер, аминқышқылдары (L-цистин, Таурин, Янтарь қышқылы), дәмдеуіштер, минералдар, дәрілік шөптер сығындысы. Өнім кеден одағына қатысушы елдердің бірінің аумағында орналасқан тұтынушылардың құқықтарын қорғау жөніндегі уәкілетті орган берген мемлекеттік тіркеу туралы куәлікпен қоса берілуге тиіс.
Міндетті шарт: өнімнің құрамында тәттілендіргіштердің, жасанды хош иістендіргіштердің болмауы; мемлекеттік тіркеу туралы куәлікте зиянды еңбек жағдайларында 0,5 сүтті емдәмдік профилактикалық тағамның мамандандырылған тамақ өнімімен алмастыру нормасының болуы. 
</t>
  </si>
  <si>
    <t>Одна пачка</t>
  </si>
  <si>
    <t>G1016D0048</t>
  </si>
  <si>
    <t>Чай черный композиционный,пакетированный</t>
  </si>
  <si>
    <t>91 Т</t>
  </si>
  <si>
    <t>G2016D0048</t>
  </si>
  <si>
    <t>92 Т</t>
  </si>
  <si>
    <t>G3016D0048</t>
  </si>
  <si>
    <t>93 Т</t>
  </si>
  <si>
    <t>G4016D0048</t>
  </si>
  <si>
    <t>94 Т</t>
  </si>
  <si>
    <t>G5016D0048</t>
  </si>
  <si>
    <t>95 Т</t>
  </si>
  <si>
    <t>УМГ "Кызылорда", г.Кызылорда, 120018, ул.Бейбарыс Султан № 1.</t>
  </si>
  <si>
    <t>G6016D0048</t>
  </si>
  <si>
    <t>96 Т</t>
  </si>
  <si>
    <t>G7016D0048</t>
  </si>
  <si>
    <t>97 Т</t>
  </si>
  <si>
    <t>G8016D0048</t>
  </si>
  <si>
    <t>98 Т</t>
  </si>
  <si>
    <t>«Костанайская область, г. Костанай, ул. Абая,1а, центральный склад УМГ «Костанай»»</t>
  </si>
  <si>
    <t>GQ016D0048</t>
  </si>
  <si>
    <t>99 Т</t>
  </si>
  <si>
    <t>GS016D0048</t>
  </si>
  <si>
    <t>100 Т</t>
  </si>
  <si>
    <t>В течении 30 календарных дней со дня подписания договора</t>
  </si>
  <si>
    <t>101 Т</t>
  </si>
  <si>
    <t>102 Т</t>
  </si>
  <si>
    <t>103 Т</t>
  </si>
  <si>
    <t>104 Т</t>
  </si>
  <si>
    <t>105 Т</t>
  </si>
  <si>
    <t>106 Т</t>
  </si>
  <si>
    <t>107 Т</t>
  </si>
  <si>
    <t>108 Т</t>
  </si>
  <si>
    <t>109 Т</t>
  </si>
  <si>
    <t>110 Т</t>
  </si>
  <si>
    <t>с даты подписания и по 31.12.2016г. Включительно</t>
  </si>
  <si>
    <t>Авансовый платеж 0%, оплата по факту в течении 30 рабочих дней с момента подписания акта приема - передачи поставленных товаров</t>
  </si>
  <si>
    <t>СЗ ДДиТГ №---/34 от 06.04.2016г.</t>
  </si>
  <si>
    <t>111 Т</t>
  </si>
  <si>
    <t xml:space="preserve"> ПХГ "Полторацкое", Южно-Казахстанская область</t>
  </si>
  <si>
    <t>112 Т</t>
  </si>
  <si>
    <t>113 Т</t>
  </si>
  <si>
    <t>114 Т</t>
  </si>
  <si>
    <t>115 Т</t>
  </si>
  <si>
    <t>116 Т</t>
  </si>
  <si>
    <t>"Бухара-Урал" Актюбинская область</t>
  </si>
  <si>
    <t>с даты подписания и по 30.04.2016г. Включительно</t>
  </si>
  <si>
    <t>117 Т</t>
  </si>
  <si>
    <t xml:space="preserve"> ПХГ "Бозой", Актюбинская область</t>
  </si>
  <si>
    <t>118 Т</t>
  </si>
  <si>
    <t>Кадровый учет (Зарплата и управление персоналом)</t>
  </si>
  <si>
    <t>140-2</t>
  </si>
  <si>
    <t>СЗ ДИТиС № 289/70 от 06.04.2016г.</t>
  </si>
  <si>
    <t>Кадрлық есеп (Жалақы және қызметкерлердi басқару)</t>
  </si>
  <si>
    <t>18 Р</t>
  </si>
  <si>
    <t>42.22.21.335.002.00.0999.000000000000</t>
  </si>
  <si>
    <t>Работы по строительству и прокладке линий связи</t>
  </si>
  <si>
    <t>Байланыс желісін төсеу және салу жөніндегі жұмыстар</t>
  </si>
  <si>
    <t xml:space="preserve">Байланыс желісін төсеу және салу жөніндегі жұмыстар </t>
  </si>
  <si>
    <t>Строительство ВОЛС от УКК до АТС-321 с разработкой проектно-сметной документации.</t>
  </si>
  <si>
    <t>ОКК-нан бастап АТС-321-ке дейін жобалау-сметалық құжаттамасын әзірлеумен БТОЖ құрылысы</t>
  </si>
  <si>
    <t>ЭОТ</t>
  </si>
  <si>
    <t>Южно-Казахстанская область, г. Шымкент Учебно-курсовой комбинат</t>
  </si>
  <si>
    <t>Начало с даты подписания договора и до 31.03.2017 года</t>
  </si>
  <si>
    <t>Авансовый платеж - 0%, оставшаяся часть в течении 30 рабочих дней с момента подписания акта выполненных работ</t>
  </si>
  <si>
    <t>Всего: 15 500 000; 2016 г.- 5 500 000, 2017 г. - 10 000 000</t>
  </si>
  <si>
    <t>YKK-91-08-555</t>
  </si>
  <si>
    <t>СЗ ДИТиС №289/70 от 06.04.2016г.</t>
  </si>
  <si>
    <t>Начало: с момента подписания договора , окончание: до 31 декабря 2016 года</t>
  </si>
  <si>
    <t>530 У</t>
  </si>
  <si>
    <t>531 У</t>
  </si>
  <si>
    <t>ДРиСМ</t>
  </si>
  <si>
    <t>СЗ ДРиСМ №50/15 от 06.04.2016г.</t>
  </si>
  <si>
    <t>Авансовый платеж - 0%, оставшаяся часть в течении 30 рабочих дней с момента подписания акта приема поставки товара</t>
  </si>
  <si>
    <t>Авансовый  платеж-30%, оставшаяся часть в течении 30 рабочих дней с момента подписания акта приема - передачи оказанных услуг</t>
  </si>
  <si>
    <t>СЗ АХД №109/16 от 07.04.2016г.</t>
  </si>
  <si>
    <t>74.90.20.000.007.00.0777.000000000000</t>
  </si>
  <si>
    <t>Услуги по проведению аудита систем менеджмента</t>
  </si>
  <si>
    <t>Сертификационный аудит на соответствие требованиям стандартов СТ РК ИСО 9001-2009 (ISO 9001:2008), СТ РК OHSAS 18001-2008 (OHSAS 18001:2007), СТ РК ИСО 14001-2006 (ISO 14001:2004), СТ РК ISO 50001:2012, интегрированных с Европейской моделью делового совершенства на уровне "Стремление к совершенству"</t>
  </si>
  <si>
    <t xml:space="preserve">Кемелдікке ұмтылу деңгейіндегі іскерлік кемелдіктің Еуропалық моделімен интеграцияланған, СТ РК ИСО 9001-2009 (ISO 9001:2008), СТ РК OHSAS 18001-2008 (OHSAS 18001:2007), СТ РК ИСО 14001-2006 (ISO 14001:2004), СТ РК ISO 50001:2012 ҚР СТ стандарт талаптарына сәйкестікке арналған сертификат аудиті </t>
  </si>
  <si>
    <t>Подготовка и размещение рекламно -информационных и аналитических материалов о текущей деятельности: рекламные модули, интервью и статьи в газетах, интернет</t>
  </si>
  <si>
    <t>Ағымдағы қызмет туралы жарнамалық-ақпараттық және аналитикалық материалдарды дайындау мен орналастыру: жарнамалық модульдер, газеттерде сұқпаттар мен мақалалар, интернет</t>
  </si>
  <si>
    <t>Анализатор точки росы</t>
  </si>
  <si>
    <t>532 У</t>
  </si>
  <si>
    <t>Рынокты/қызметті зерттеу/қарау/мониторингтеу/талдау бойынша қызметтер</t>
  </si>
  <si>
    <t>Оценка состояния измерений в лабораториях. Официальное удостоверение наличия в лаборатории условий для выполнения измерений в соответствии с заявленной областью деятельности.</t>
  </si>
  <si>
    <t>Зертханаларда өлшемдердің жағдайын бағалау. Зертханада мәлімделген қызмет саласына сәйкес өлшемдерді орындау үшін жағдайлардың бар болуын ресми түрде куәландыру.</t>
  </si>
  <si>
    <t>Август</t>
  </si>
  <si>
    <t>Южно-Казахстанская область,
г.Шымкент,
Сарыагашский район,
Мактааральский с.о.,
село Жибек-жолы,
ул.Ахбердиева, б/н,
филиал УМГ "Шымкент",
Полторацкое ЛПУ, ПХГ</t>
  </si>
  <si>
    <t>Авансовый платеж - 0%, оставшаяся часть в течение 30 рабочих дней с момента подписания акта приема - передачи  оказанных услуг</t>
  </si>
  <si>
    <t>GS016U0155</t>
  </si>
  <si>
    <t>СЗ ДЭМГ,КСиПХГ №505/60 от 07.04.2016г.</t>
  </si>
  <si>
    <t>533 У</t>
  </si>
  <si>
    <t>85.60.10.335.002.00.0777.000000000000</t>
  </si>
  <si>
    <t>Услуги по аттестации/оценке и проверке знаний/уровня подготовки (кроме в области начального, среднего, высшего образования)</t>
  </si>
  <si>
    <t>Аттестаттау/бағалау және білімдерін/дайындалу деңгейін тексеру бойынша қызметтер (бастауыш, орташа, жоғары білім саласынан басқа)</t>
  </si>
  <si>
    <t>Аттестация сварщиков и специалистов сварочного производства в соответствии с требованиями промышленной безопасности ("Требованиям промышленной безопасности. Аттестация сварщиков и специалистов сварочного производства", утвержденные приказом Министра по чрезвычайным ситуациям РК от 16.09.2010г. №309)</t>
  </si>
  <si>
    <t>Дәнекерлеушілерді және дәнекерлеу өндірісіндегі мамандарды өнеркәсіптік қауіпсіздік талаптарына сәйкес аттестаттау (ҚР Төтенше жағдайлар министрінің 16.09.2010ж. №309 бұйрығымен бекітілген «Өнеркәсіптік қауіпсіздік талаптары. Дәнекерлеушілерді және дәнекерлеу өндірісіндегі мамандарды аттестаттау»)</t>
  </si>
  <si>
    <t>Западно-Казахстанская область,
г.Уральск,
ул.Д.Нурпеисовой, д.17/6,
УМГ "Уральск",
РГ "Уральск"</t>
  </si>
  <si>
    <t>2.1.6.20.5.</t>
  </si>
  <si>
    <t>G1016U0373</t>
  </si>
  <si>
    <t>534 У</t>
  </si>
  <si>
    <t>Атырауская область,
г.Атырау,
ул.З.Гумарова, д.94,
УМГ "Атырау",
РГ "Атырау"</t>
  </si>
  <si>
    <t>G2016U0373</t>
  </si>
  <si>
    <t>535 У</t>
  </si>
  <si>
    <t>Актюбинская область,
г.Актобе,
ул.Есет-батыра, д.39,
УМГ "Актобе",
РГ "Актобе"</t>
  </si>
  <si>
    <t>G3016U0373</t>
  </si>
  <si>
    <t>536 У</t>
  </si>
  <si>
    <t>Жамбылская область,
г.Тараз,
ул.Койгельды, д.177,
УМГ "Тараз",
РГ "Тараз"</t>
  </si>
  <si>
    <t>G8016UA373</t>
  </si>
  <si>
    <t>537 У</t>
  </si>
  <si>
    <t>391010000 </t>
  </si>
  <si>
    <t>Костанайская область,
г.Костанай,
УМГ "Костанай",
Костанайское ГХ</t>
  </si>
  <si>
    <t>GQ016UA373</t>
  </si>
  <si>
    <t>538 У</t>
  </si>
  <si>
    <t>Южно-Казахстанская область,
г.Шымкент,
ул.Темирлановское шоссе, 20/2,
УМГ "Шымкент",
РГ "Шымкент"</t>
  </si>
  <si>
    <t>GS016U0373</t>
  </si>
  <si>
    <t>539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</si>
  <si>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</si>
  <si>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</si>
  <si>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Полиграфиялық өнімді жасау/басып шығару бойынша полиграфиялық қызметтер (кітаптардан, фото, мерзімдік басылымдардан басқа)</t>
  </si>
  <si>
    <t>Полиграфическая продукция для производственно-эксплуатационных служб (бланки удостоверения, бланки по учету газа)</t>
  </si>
  <si>
    <t>Өндірістік-пайдалану қызметтері үшін полиграфиялық өнімдер (куәлік бланктері, газды есепке алу бланктері)</t>
  </si>
  <si>
    <t>Авансовый платеж - 30%, оставшаяся часть в течение 30 рабочих дней с момента подписания акта приема - передачи  оказанных услуг</t>
  </si>
  <si>
    <t>ОИН</t>
  </si>
  <si>
    <t>G3016UA221</t>
  </si>
  <si>
    <t>540 У</t>
  </si>
  <si>
    <t>Диагностика жасау/сараптау/талдау/сынау/тестілеу/байқау қызметтеры</t>
  </si>
  <si>
    <t>Экспертное обследование системы энергоснабжения объектов РГ</t>
  </si>
  <si>
    <t>РГ объектілерін энергиямен жабдықтау жүйесін сараптамалық тексеру</t>
  </si>
  <si>
    <t>G8016UA158</t>
  </si>
  <si>
    <t>541 У</t>
  </si>
  <si>
    <t>Полиграфическая продукция для производственно-эксплуатационных служб (журналы для производственно-эксплуатационных служб, бланки удостоверения, бланки по учету газа)</t>
  </si>
  <si>
    <t>Өндірістік-пайдалану қызметтері үшін полиграфиялық өнімдер (өндірістік-пайдалану қызметтері үшін журналдар, куәлік бланктері, газды есепке алу бланктері)</t>
  </si>
  <si>
    <t>G8016UB221</t>
  </si>
  <si>
    <t>542 У</t>
  </si>
  <si>
    <t>82.19.13.000.001.00.0777.000000000000</t>
  </si>
  <si>
    <t>Услуги по оформлению</t>
  </si>
  <si>
    <t>Ресімдеу жөніндегі қызметтер</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</si>
  <si>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</si>
  <si>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Техникалық/құқық белгілеуші/ рұқсат берілген және өзге құжаттамаларды алу /ресімдеу жөніндегі қызметтер 
(тиісті/ тізімілде және ұқсас органдарда ресімдеу/қайта ресімдеу/ дайындау/ тіркеу/ қайта тіркеу/)</t>
  </si>
  <si>
    <t>Услуги по подготовке технической документации на производство земляных работ</t>
  </si>
  <si>
    <t>Жер жұмыстары туралы өнідірістікке арналған техникалық құжаттаманы дайындау жөніндегі қызметтер</t>
  </si>
  <si>
    <t>G8016U0158</t>
  </si>
  <si>
    <t>543 У</t>
  </si>
  <si>
    <t>52.21.22.000.000.00.0777.000000000000</t>
  </si>
  <si>
    <t>Услуги по эксплуатации автомагистралей/автомобильных дорог/улиц/мощеных дорог</t>
  </si>
  <si>
    <t>Автомагитсральдерді/ автокөлік жолдарды/ көшелерді/ тас төселген жолдарды пайдалану жөніндегі қызметтер</t>
  </si>
  <si>
    <t>Асфальтирование дорог и тротуаров</t>
  </si>
  <si>
    <t>Жолдарды және жаяу жолдарды асфальттау</t>
  </si>
  <si>
    <t>G8016U0363</t>
  </si>
  <si>
    <t>544 У</t>
  </si>
  <si>
    <t>Аттестация поверителей СИ. Присвоение квалификации для осуществления поверочной деятельности лаборатории, аккредитованной на право поверки СИ (Приказ №348 от 28.09.2012г. «Об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 а также квалификационных требований к ним»)</t>
  </si>
  <si>
    <t>ӨЖ тексергіштерін аттестациялау. ӨЖ тексеру құқығына тіркелген зертхананың тексеру қызметін жүзеге асыру үшін біліктілік беру (28.09.2012 жылғы «Өлшем бірліктерін және өлшем бірліктерін тексергіштерді қамтамасыз ету саласындағы техникалық сарапшыларға аттестаттау және қайта аттестаттау өткізу қағидаларын, сондай-ақ оларға қойылатын талаптарды бекіту туралы» №348 бұйрық)</t>
  </si>
  <si>
    <t>Западно-Казахстанская область,
г.Уральск,
Желаевская п.а.,
п.Желаево,
промзона, 1,
филиал "ИТЦ"</t>
  </si>
  <si>
    <t>G5016U0154</t>
  </si>
  <si>
    <t>2.1.6.4.3.</t>
  </si>
  <si>
    <t>545 У</t>
  </si>
  <si>
    <t>Проведение межлабораторных сравнительных испытаний (МЛСИ) и межлабораторных сличений (МЛС). СТ РК ИСО/МЭК 17043 -2012 «Оценка соответствия.Общие требования к проверке квалификации».</t>
  </si>
  <si>
    <t>Зертханааралық салыстыру сынақтарын (ЗАСС) және зертханааралық салыстыру (ЗАС) өткізу. ҚР СТ ИСО/МЭК 17043 -2012 «Сәйкестікті бағалау.ОБіліктілікті тексеруге қойылатын жалпы талаптар».</t>
  </si>
  <si>
    <t>G5016UD139</t>
  </si>
  <si>
    <t>546 У</t>
  </si>
  <si>
    <t>74.90.20.000.032.00.0777.000000000000</t>
  </si>
  <si>
    <t>Услуги по техническому освидетельствованию сосудов, работающих под давлением</t>
  </si>
  <si>
    <t>Қысыммен жұмыс істейтін ыдыстарды техникалық куәландыру бойынша қызметтер</t>
  </si>
  <si>
    <t>Техническое освидетельствование пропановых баллонов - обязательная регулярная процедура, предусмотренная «Правилами устройства и безопасной эксплуатации сосудов, работающих под давлением».</t>
  </si>
  <si>
    <t>Пропан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</si>
  <si>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Июль</t>
  </si>
  <si>
    <t>Западно-Казахстанская область,
г.Уральск,
ул.Д.Нурпеисовой, д.17/6,
филиал УМГ "Уральск", АУП</t>
  </si>
  <si>
    <t>G1016U0169</t>
  </si>
  <si>
    <t>2.1.6.20.6.</t>
  </si>
  <si>
    <t>547 У</t>
  </si>
  <si>
    <t>Техническое освидетельствование кислородных баллонов - обязательная регулярная процедура, предусмотренная «Правилами устройства и безопасной эксплуатации сосудов, работающих под давлением».</t>
  </si>
  <si>
    <t>Оттегі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</si>
  <si>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Актюбинская область,
Шалкарский район,
Бозойский с.о.,
с.Бозой,
филиал УМГ "Актобе",
Аральское ЛПУ (КС-10)</t>
  </si>
  <si>
    <t>G3016U0169</t>
  </si>
  <si>
    <t>548 У</t>
  </si>
  <si>
    <t>549 У</t>
  </si>
  <si>
    <t>Актюбинская область,
г.Кандыагаш,
Мугалжарский район,
промзона,
филиал УМГ "Актобе",
Жанажолское ЛПУ</t>
  </si>
  <si>
    <t>550 У</t>
  </si>
  <si>
    <t>G3016UA169</t>
  </si>
  <si>
    <t>551 У</t>
  </si>
  <si>
    <t>552 У</t>
  </si>
  <si>
    <t>Техническое освидетельствование кислородных и пропановых баллонов - обязательная регулярная процедура, предусмотренная «Правилами устройства и безопасной эксплуатации сосудов, работающих под давлением».</t>
  </si>
  <si>
    <t>Оттегі және пропан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</si>
  <si>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Мангистауская область,
г.Жанаозен,
филиал УМГ "Актау",
Жанаозенское ЛПУ</t>
  </si>
  <si>
    <t>G7016U0169</t>
  </si>
  <si>
    <t>553 У</t>
  </si>
  <si>
    <t>554 У</t>
  </si>
  <si>
    <t>555 У</t>
  </si>
  <si>
    <t>GQ016U0169</t>
  </si>
  <si>
    <t>556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</si>
  <si>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</si>
  <si>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</si>
  <si>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Өрт сөндіру/күзет сигнализациясына/сөндіру/бейнебақылау жүйелеріне және ұқсас жабдыққа техникалық қызмет көрсету бойынша қызметтер</t>
  </si>
  <si>
    <t>Сервисное обслуживание, дозарядка и взвешивание баллонов для системы автоматического пожаротушения, для газовой системы пожаротушения ежеквартально вып-ся работа по взвешиванию и дозаправке газом баллонов.</t>
  </si>
  <si>
    <t>Автоматты өрт сөндіру жүйесі үшін баллондарға сервистік қызмет көрсету, толықтырғы зарядтау және салмағын өлшеу, газбен өрт сөндіру жүйесі үшін баллондардың салмағын өлшеу және газбен толтыру жөніндегі жұмыс тоқсан сайын орындалады.</t>
  </si>
  <si>
    <t>Западно-Казахстанская область,
г.Уральск,
ул.Ружейникова, 1/4,
филиал УМГ "Уральск",
База материально-технического снабжения</t>
  </si>
  <si>
    <t>G1016UD173</t>
  </si>
  <si>
    <t>557 У</t>
  </si>
  <si>
    <t xml:space="preserve">Сервисное обслуживание, дозарядка и взвешивание баллонов для системы автоматического пожаротушения, для газовой системы пожаротушения ежеквартально вып-ся работа по взвешиванию и дозаправке газом баллонов. </t>
  </si>
  <si>
    <t>Автоматты өрт сөндіру жүйесі үшін баллондарға сервистік қызмет көрсету, толықтырғы зарядтау және салмағын өлшеу, газбен өрт сөндіру жүйесі үшін баллондардың салмағын өлшеу және газбен толтыру жөніндегі жұмыс тоқсан сайын орындалады</t>
  </si>
  <si>
    <t>558 У</t>
  </si>
  <si>
    <t>559 У</t>
  </si>
  <si>
    <t>33.19.10.800.000.00.0777.000000000000</t>
  </si>
  <si>
    <t>Услуги по промывке и опрессовке системы отопления</t>
  </si>
  <si>
    <t>Жылыту жүйесін жуу және сығымдау қызметтері</t>
  </si>
  <si>
    <t>Проведение опрессовки теплотрассы.</t>
  </si>
  <si>
    <t>Жылу трассасын сығымдау.</t>
  </si>
  <si>
    <t>G1016U0177</t>
  </si>
  <si>
    <t>560 У</t>
  </si>
  <si>
    <t>Өнеркәсіптік қауіпсіздікке сараптама өткізу бойынша қызметтер</t>
  </si>
  <si>
    <t>Проведение экспертизы промышленной безопасности для экспертного заключения, необходимого для получения разрешения на применение дополнительно приобретенного оборудования для нефтегазовой отрасли РК.</t>
  </si>
  <si>
    <t>ҚР мұнай-газ саласы үшін қосымша сатып алынған жабдықты қолдануға рұқсатты алу үшін қажетті сараптамалық қорытынды үшін өнеркәсіптік қауіпсіздік сараптамасын жүргізу.</t>
  </si>
  <si>
    <t>G5016U0179</t>
  </si>
  <si>
    <t>561 У</t>
  </si>
  <si>
    <t>Журналы для производственно-эксплуатационных служб.</t>
  </si>
  <si>
    <t>Өндірістік-пайдалану қызметтері үшін журналдар.</t>
  </si>
  <si>
    <t>Авансовый платеж -30%, оставшаяся часть в течение 30 рабочих дней с момента подписания акта приема - передачи  оказанных услуг</t>
  </si>
  <si>
    <t>G4016U0221</t>
  </si>
  <si>
    <t>562 У</t>
  </si>
  <si>
    <t>Мангистауская область,
г.Актау,
Промзона, ГРС,
филиал УМГ "Актау"</t>
  </si>
  <si>
    <t>G7016U0221</t>
  </si>
  <si>
    <t>563 У</t>
  </si>
  <si>
    <t>Бланк удостоверения для производственно-эксплуатационных служб.</t>
  </si>
  <si>
    <t>Өндірістік-пайдалану қызметтері үшін куәлік бланктері.</t>
  </si>
  <si>
    <t>Жамбылская область,
Жамбылский район,
Акбулымский с.о.,
с.Акбулым,
филиал УМГ "Тараз" Таразское ЛПУ, п.п. Тараз</t>
  </si>
  <si>
    <t>G8016U0221</t>
  </si>
  <si>
    <t>564 У</t>
  </si>
  <si>
    <t>565 У</t>
  </si>
  <si>
    <t>G8016UA221</t>
  </si>
  <si>
    <t>566 У</t>
  </si>
  <si>
    <t>GS016U0221</t>
  </si>
  <si>
    <t>567 У</t>
  </si>
  <si>
    <t>568 У</t>
  </si>
  <si>
    <t>Южно-Казахстанская область,
г.Шымкент,
Абайский район,
Тамерлановское шоссе, 20/2,
филиал УМГ "Шымкент",
МГ "ББШ" РЭУ "Шорнак"</t>
  </si>
  <si>
    <t>GS016UA221</t>
  </si>
  <si>
    <t>569 У</t>
  </si>
  <si>
    <t>96.01.19.000.000.00.0777.000000000000</t>
  </si>
  <si>
    <t>Услуги по чистке одежды/ковровых и аналогичных изделий (кроме прачечных услуг)</t>
  </si>
  <si>
    <t xml:space="preserve">Құрғақ тазалау / кілем және ұқсас бойынша қызметтер ( Кір қызмет қоспағанда)  </t>
  </si>
  <si>
    <t>Сухая (химическая) чистка зимней и летней спецодежды</t>
  </si>
  <si>
    <t>Қысқы және жазғы арнайы киімді құрғақтай (химиялық) тазарту</t>
  </si>
  <si>
    <t>УМГ «Костанай» Костанайская область: Костанайское ЛПУ г. Костанай.</t>
  </si>
  <si>
    <t>С даты подписания договора по 31.12.2016 г.</t>
  </si>
  <si>
    <t>ДПБ,ОТиОС</t>
  </si>
  <si>
    <t>СЗ ДПБОТиОС №182/14 от 01.04.2016г.</t>
  </si>
  <si>
    <t>570 У</t>
  </si>
  <si>
    <t>УМГ "Костанай" г.Костанай, ул.Алтынсарина, дом 130 РГ Костанай</t>
  </si>
  <si>
    <t>571 У</t>
  </si>
  <si>
    <t>УМГ Кызылорда, Кызылординская обл: г.Кызылорда ул. Бейбарыс Султан №1  РГ Кызылорда</t>
  </si>
  <si>
    <t>572 У</t>
  </si>
  <si>
    <t>УМГ Кызылорда, Кызылординская обл: г.Кызылорда ул. Бейбарыс Султан №1 ББШ Кызылорда</t>
  </si>
  <si>
    <t>573 У</t>
  </si>
  <si>
    <t>УМГ "Тараз", Жамбылская область, г. Тараз, ул. К.Койгельды, д. 177 РГ "Тараз"</t>
  </si>
  <si>
    <t>574 У</t>
  </si>
  <si>
    <t xml:space="preserve">УМГ "Тараз", Таразское ЛПУ: Жамбылская обл, Жамбылский район, с.Акбулым; </t>
  </si>
  <si>
    <t>575 У</t>
  </si>
  <si>
    <t xml:space="preserve">УМГ "Алматы" Алматинское ЛПУМГ г.Каскелен Карасайский р-он, ул. Б.Мамышулы, 14   </t>
  </si>
  <si>
    <t>576 У</t>
  </si>
  <si>
    <t>УМГ "Шымкент", г.Шымкент, ул.Тамерлановское шоссе, 20/2</t>
  </si>
  <si>
    <t>577 У</t>
  </si>
  <si>
    <t>УМГ "Шымкент", г.Шымкент, ул.Тамерлановское шоссе, 20/2 РГ "Шымкент"</t>
  </si>
  <si>
    <t>578 У</t>
  </si>
  <si>
    <t>г.Актобе п.Заречный-4 ул.Тихая дом 1
Актюбинское ГХ</t>
  </si>
  <si>
    <t>579 У</t>
  </si>
  <si>
    <t>Актюбинская обл. Алгинский 
р-он г.Алга ул.Сейфуллина, 23
'Алгинское ГХ</t>
  </si>
  <si>
    <t>580 У</t>
  </si>
  <si>
    <t>Актюбинская обл. Каргалинский 
р-он, п.Бадамша ул.Постышева, 10
'Каргалинское ГХ</t>
  </si>
  <si>
    <t>581 У</t>
  </si>
  <si>
    <t>Актюбинская обл. Мартукский 
р-он п.Мартук ул.Байганина
'Мартукское ГХ</t>
  </si>
  <si>
    <t>582 У</t>
  </si>
  <si>
    <t>Актюбинская обл. Мугалжарский 
р-он г.Кандыагаш ул. Новая, 4
'Мугалжарское ГХ</t>
  </si>
  <si>
    <t>583 У</t>
  </si>
  <si>
    <t>Актюбинская обл. Темирский 
р-он п.Шубаркудук ул.Кереева
Темирское ГХ</t>
  </si>
  <si>
    <t>584 У</t>
  </si>
  <si>
    <t>Актюбинская обл. Хромтауский
 р-он г.Хромтау ул.Жамбыла, 2
'Хромтауское ГХ</t>
  </si>
  <si>
    <t>585 У</t>
  </si>
  <si>
    <t>г.Актобе  Проспект. 312 Стрелковой дивизии 22
'РГ Актобе</t>
  </si>
  <si>
    <t>586 У</t>
  </si>
  <si>
    <t>Актюбинская обл. Шалкарский 
р-он г.Шалкар ул.Ургенишбаева, 37
'Шалкарское ГХ</t>
  </si>
  <si>
    <t>587 У</t>
  </si>
  <si>
    <t>УМГ «Актобе», Актюбинская область: Аральское ЛПУ Шалкарский район;</t>
  </si>
  <si>
    <t>588 У</t>
  </si>
  <si>
    <t xml:space="preserve">УМГ «Актобе», Актюбинская область:Шалкарское ЛПУ Шалкарский район, Мугалжарский район; </t>
  </si>
  <si>
    <t>589 У</t>
  </si>
  <si>
    <t xml:space="preserve">УМГ «Актобе», Актюбинская область: Краснооктябрьское ЛПУ Хромтауский район; </t>
  </si>
  <si>
    <t>590 У</t>
  </si>
  <si>
    <t>г.Шалкар Актюбинская область пос.Газовиков. промплощадка АРУ</t>
  </si>
  <si>
    <t>591 У</t>
  </si>
  <si>
    <t>УМГ «Актобе», Актюбинская область: Жанажолское ЛПУ г.Кандыагаш;</t>
  </si>
  <si>
    <t>592 У</t>
  </si>
  <si>
    <t xml:space="preserve"> УМГ "Уральск", Уральское ЛПУ  -  ЗКО Зелёновский район пос. Достык.</t>
  </si>
  <si>
    <t>593 У</t>
  </si>
  <si>
    <t>УМГ "Уральск" ЗКО:  Джангалинское ЛПУ – Жангалинский район пос. Жангала.</t>
  </si>
  <si>
    <t>594 У</t>
  </si>
  <si>
    <t>УМГ "Уральск":  Чижинское ЛПУ – ЗКО, Таскалинский р-он пос. Амангельды.</t>
  </si>
  <si>
    <t>595 У</t>
  </si>
  <si>
    <t>УМГ "Уральск":  г.Уральск ул.Гагарина 29 РГ "Уральск"</t>
  </si>
  <si>
    <t>596 У</t>
  </si>
  <si>
    <t>Атырауская обл:УМГ Атырау г.Атырау; Аккольское ЛПУ – Курмангазинский район; п. Акколь</t>
  </si>
  <si>
    <t>597 У</t>
  </si>
  <si>
    <t>Атырауская обл:УМГ Атырау г.Атырау; Редутское ЛПУ, Махамбетский район; с. Талдыколь</t>
  </si>
  <si>
    <t>598 У</t>
  </si>
  <si>
    <t>Атырауская обл:УМГ Атырау г.Атырау;  Индерское ЛПУ – Индерский район; п. Индер</t>
  </si>
  <si>
    <t>599 У</t>
  </si>
  <si>
    <t>Атырауская обл:УМГ Атырау г.Атырау;  Макатское ЛПУ – Макатский район; п. Макат</t>
  </si>
  <si>
    <t>600 У</t>
  </si>
  <si>
    <t>Атырауская обл:УМГ Атырау г.Атырау; Кульсаринское ЛПУ – Жылыойский район. Г. Кульсары</t>
  </si>
  <si>
    <t>601 У</t>
  </si>
  <si>
    <t xml:space="preserve"> УМГ "Атырау", Атырауская обл: п/п Тайман – Исатайский район; </t>
  </si>
  <si>
    <t>602 У</t>
  </si>
  <si>
    <t xml:space="preserve"> УМГ "Атырау", Атырауская обл: АВР – Махамбетсикй район; Редутское ЛПУ </t>
  </si>
  <si>
    <t>603 У</t>
  </si>
  <si>
    <t xml:space="preserve">Атырауская обл   Исатайский район  Исатайское ГХ </t>
  </si>
  <si>
    <t>604 У</t>
  </si>
  <si>
    <t>Атырауская область , Курамангазинский район,Курмангазинское ГХ</t>
  </si>
  <si>
    <t>605 У</t>
  </si>
  <si>
    <t>Атырауская область, Кызылкугинский район, Кызылкугинское ГХ</t>
  </si>
  <si>
    <t>606 У</t>
  </si>
  <si>
    <t>Атырауская область, Макатский район,Макатское ГХ</t>
  </si>
  <si>
    <t>607 У</t>
  </si>
  <si>
    <t>Атырауская область ,Индерский район, Индерское ГХ</t>
  </si>
  <si>
    <t>608 У</t>
  </si>
  <si>
    <t>УМГ "Атырау"
г. Атырау
Городские газовые сети</t>
  </si>
  <si>
    <t>609 У</t>
  </si>
  <si>
    <t>Филиал "ИТЦ",
 г. Уральск, 
п. Желаево промзона , № 1</t>
  </si>
  <si>
    <t>610 У</t>
  </si>
  <si>
    <t>УМГ "Актау" Мангистауская область, г.Актау, Промзона, ГРС, РГ "Актау"</t>
  </si>
  <si>
    <t>611 У</t>
  </si>
  <si>
    <t xml:space="preserve"> УМГ "Актау", Мангистауская обл:  Жанаозенское ЛПУ г.Жанаозен;</t>
  </si>
  <si>
    <t>612 У</t>
  </si>
  <si>
    <t xml:space="preserve"> УМГ "Актау", Мангистауская обл:;Бейнеуское ЛПУ, Бейнеуский р-н.</t>
  </si>
  <si>
    <t>613 У</t>
  </si>
  <si>
    <t xml:space="preserve"> УМГ "Актау", Мангистауская обл:  Опорненское ЛПУ Бейнеуский р-н.</t>
  </si>
  <si>
    <t>19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</si>
  <si>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</si>
  <si>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</si>
  <si>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Приобретение поверительных клейм. Изготовление, поставка и гашение поверительных клейм в ассортименте и количестве согласно заявки Заказчика в соответствии с Правилами изготовления, хранения и применения поверительных клейм, утв.Приказом Заместителя Премьер-Министра РК – Министра индустрии и новых технологий  РК от 13.06.2014г. №215.</t>
  </si>
  <si>
    <t>Тексеру таңбаларын сатып алу. ҚР Премьер-Министрі - ҚР Индустрия және жаңа технологиялар министрінің 13.06.2014 жылғы №215 бұйрығымен бекітілген, Тексеру таңбаларын жасау, сақтау мен қолдану қағидаларына сәйкес Тапсырыс берушінің тапсырысына сай ассортиментте және көлемде тексеру таңбаларын жасау, жеткізу және сөндіру</t>
  </si>
  <si>
    <t>G5016U0140</t>
  </si>
  <si>
    <t>20 Р</t>
  </si>
  <si>
    <t>G8016U0140</t>
  </si>
  <si>
    <t xml:space="preserve">Апрель </t>
  </si>
  <si>
    <t>СЗ ДПБОТиОС №206/14 от 14.04.2016г.</t>
  </si>
  <si>
    <t>614 У</t>
  </si>
  <si>
    <t>81.29.13.000.001.00.0777.000000000000</t>
  </si>
  <si>
    <t>Услуги санитарные (дезинфекция, дезинсекция, дератизация и аналогичные)</t>
  </si>
  <si>
    <t>Санитарлық (дезинфекция, дезинсекция, зиянкестерді құрту қызметтер және ұқсас)</t>
  </si>
  <si>
    <t>Услуги санитарные (дезинсекция)</t>
  </si>
  <si>
    <t>Санитарлық қызметтер (дезинсекция)</t>
  </si>
  <si>
    <t>УМГ "Шымкент" г.Шымкент,  Акбулакское  ЛПУ: Южно-казахстанская обл, Сайрамский район, с.Акбулак</t>
  </si>
  <si>
    <t>615 У</t>
  </si>
  <si>
    <t>Услуги санитарные (дератизация )</t>
  </si>
  <si>
    <t>Санитарлық қызметтер (дератизациялау)</t>
  </si>
  <si>
    <t>119 Т</t>
  </si>
  <si>
    <t>28.13.32.000.002.00.0796.000000000000</t>
  </si>
  <si>
    <t>Провод</t>
  </si>
  <si>
    <t>для свечи зажигания газоперекачивающих агрегатов</t>
  </si>
  <si>
    <t>GS016D0052</t>
  </si>
  <si>
    <t>210019759</t>
  </si>
  <si>
    <t>Провод высоковольтный ВН2041.000-02</t>
  </si>
  <si>
    <t>Жамбылская область, г.Тараз, ул.Койгельды, д.177, УМГ "Тараз", РГ "Тараз"</t>
  </si>
  <si>
    <t>21 Р</t>
  </si>
  <si>
    <t>71.12.19.900.001.00.0999.000000000000</t>
  </si>
  <si>
    <t>Работы инженерные по проектированию</t>
  </si>
  <si>
    <t>Жобалау бойынша инженерлік жұмыстар</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</si>
  <si>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</si>
  <si>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Жобалау бойынша инженерлік жұмыстар және соған байланысты жұмыстар (көшелерді/авто және темір жолдарды /жолақтарды, байланыс желілерін жобалауға / кәсіпорындарды /технологиялық процестерді, су/ кәріз/дренаждық жүйелерді, үйлерді/құрылыстарды/аумақтарды/объектілерді, электр станцияларын, қалдықтарды/ тастандыларды өңдеу қондырғыларын трансляциялауға байланыстыдан басқа)</t>
  </si>
  <si>
    <t>Разработка проектов нормативов предельно допустимых выбросов и сбросов</t>
  </si>
  <si>
    <t>Шекті жол берілетін шығарындылар және тастандылар нормативтері жобаларын әзірлеу,Қалдықтармен жұмыс істеу жобасын және қалдықтарды басқару бағдарламасын  әзірлеу</t>
  </si>
  <si>
    <t>Начало с момента подписания  договора, окончание до 30 сентября 2016г.</t>
  </si>
  <si>
    <t>Авансовый платеж - 0%, оплата в течении 30 рабочих дней с момента подписания акта выполненных работ</t>
  </si>
  <si>
    <t>22 Р</t>
  </si>
  <si>
    <t>УМГ "Тараз" Таразское ЛПУ: Жамбылская обл, Жамбылский район, с.Акбулым</t>
  </si>
  <si>
    <t>Начало с момента подписания  договора, окончание до 31 декабря 2016г.</t>
  </si>
  <si>
    <t>23 Р</t>
  </si>
  <si>
    <t>24 Р</t>
  </si>
  <si>
    <t>Разработка проекта обращения с отходами и программы управления отходами</t>
  </si>
  <si>
    <t>Қалдықтармен жұмыс істеу жобасын және қалдықтарды басқару бағдарламасын  әзірлеу</t>
  </si>
  <si>
    <t>УМГ "Костанай"г.Костанай, ул.Алтынсарина ,  дом 130</t>
  </si>
  <si>
    <t>25 Р</t>
  </si>
  <si>
    <t>УМГ "Актобе", Актюбинская обл:. г. Шалкар Управление аварийных работ</t>
  </si>
  <si>
    <t>26 Р</t>
  </si>
  <si>
    <t>Шекті рұқсат етілетін жобаны әзірлеу</t>
  </si>
  <si>
    <t>27 Р</t>
  </si>
  <si>
    <t>УМГ "Тараз", ПХГ Акыр- Тобе Жамбылская обл., Т.Рыскуловский р-он, с. Акыр-Тобе</t>
  </si>
  <si>
    <t>28 Р</t>
  </si>
  <si>
    <t>УМГ "Шымкент" РГ ,г. Шымкент,ул. Темирлановское шоссе, 20/2</t>
  </si>
  <si>
    <t>29 Р</t>
  </si>
  <si>
    <t>30 Р</t>
  </si>
  <si>
    <t>31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</si>
  <si>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</si>
  <si>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</si>
  <si>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Көгалдандыру және оларға қосымша жұмыстар (жасыл екпе ағаштарды бұзу және отырғызуға дайындау, отырғызу, қайта отырғызу)</t>
  </si>
  <si>
    <t>Озеленение территорий</t>
  </si>
  <si>
    <t>Аумақтарды көгалдандыру</t>
  </si>
  <si>
    <t xml:space="preserve">УМГ "Актобе", Актюбинская обл: пос. Кауылжир- Шалкарское ЛПУ, </t>
  </si>
  <si>
    <t>32 Р</t>
  </si>
  <si>
    <t>УМГ "Актобе", Актюбинская обл: пос. Тамды Краснооктябрьское ЛПУ</t>
  </si>
  <si>
    <t>33 Р</t>
  </si>
  <si>
    <t xml:space="preserve">УМГ "Актобе", Актюбинская обл:. г. Кандыагаш Жанажолское ЛПУ, </t>
  </si>
  <si>
    <t>34 Р</t>
  </si>
  <si>
    <t xml:space="preserve">УМГ "Актобе", пос. Бозой Аральское ЛПУ, </t>
  </si>
  <si>
    <t>35 Р</t>
  </si>
  <si>
    <t>УМГ "Актау" Мангистауская обл: Жанаозенское ЛПУ г.Жанаозен;</t>
  </si>
  <si>
    <t>36 Р</t>
  </si>
  <si>
    <t>УМГ "Актау"Мангистауская обл: Опорненское ЛПУ Бейнеуский р-н.</t>
  </si>
  <si>
    <t>37 Р</t>
  </si>
  <si>
    <t>УМГ "Актау" Мангистауская обл: Бейнеуское ЛПУ, Бейнеуский р-н.</t>
  </si>
  <si>
    <t>38 Р</t>
  </si>
  <si>
    <t>УМГ "Костанай" ЛПУ "Костанайское"г.Костанай, ул.Алтынсарина ,  дом 130</t>
  </si>
  <si>
    <t>39 Р</t>
  </si>
  <si>
    <t>25.61.12.900.001.00.0999.000000000000</t>
  </si>
  <si>
    <t>Работы по нанесению огнезащитных покрытий</t>
  </si>
  <si>
    <t>Оттан қорғайтын қабаттарды жағу бойынша жұмыстар</t>
  </si>
  <si>
    <t>Огнезащитная пропитка деревянных конструкций складских помещений</t>
  </si>
  <si>
    <t>Қойма жайлардың ағаш конструкцияларын оттан қорғап сіңдіру</t>
  </si>
  <si>
    <t>УМГ "Актау"г Актау: Мангистауская обл:  Бейнеуский р-н. Бейнеуское ЛПУ.</t>
  </si>
  <si>
    <t>40 Р</t>
  </si>
  <si>
    <t>УМГ "Актау"г Актау: Мангистауская обл:  Бейнеуский р-н. Опорненское  ЛПУ.</t>
  </si>
  <si>
    <t>41 Р</t>
  </si>
  <si>
    <t>УМГ "Актау"г Актау: г. Жанаозен , Жанаозенское ЛПУ.</t>
  </si>
  <si>
    <t>СЗ ДПБ,ОТиОС №182/14 от 01.04.2016г.</t>
  </si>
  <si>
    <t>616 У</t>
  </si>
  <si>
    <t>38.12.30.000.000.00.0777.000000000000</t>
  </si>
  <si>
    <t>Услуги по вывозу (сбору) опасных отходов/имущества/материалов</t>
  </si>
  <si>
    <t>Қауіпті қалдықтарды/мүлікті/материалдарды шығару (жинау) бойынша қызметтер</t>
  </si>
  <si>
    <t xml:space="preserve">УМГ "Костанай" Костанайская область г. Костанай </t>
  </si>
  <si>
    <t>Авансовый платеж - 0%,оплата в течении 30 рабочих дней с момента подписания акта оказанных услуг</t>
  </si>
  <si>
    <t>617 У</t>
  </si>
  <si>
    <t>УМГ "Тараз", Таразское ЛПУ: Жамбылская обл, Жамбылский район, с.Акбулым</t>
  </si>
  <si>
    <t>618 У</t>
  </si>
  <si>
    <t xml:space="preserve">38.11.29.000.000.00.0777.000000000000
</t>
  </si>
  <si>
    <t>Услуги по вывозу (сбору) неопасных отходов/имущества/материалов</t>
  </si>
  <si>
    <t>Қауіпті емес қалдықтарды/мүлікті/материалдарды шығару (жинау) бойынша қызметтер</t>
  </si>
  <si>
    <t>619 У</t>
  </si>
  <si>
    <t>УМГ "Костанай" Костанайская область   г. Рудный</t>
  </si>
  <si>
    <t>620 У</t>
  </si>
  <si>
    <t>621 У</t>
  </si>
  <si>
    <t>ББШ УМГ "Актау" Мангистауская обл: Бейнеуское ЛПУ, Бейнеуский р-н.</t>
  </si>
  <si>
    <t>622 У</t>
  </si>
  <si>
    <t>УМГ "Актобе", Актюбинская обл: г. Шалкар Управление аварийных работ</t>
  </si>
  <si>
    <t>623 У</t>
  </si>
  <si>
    <t xml:space="preserve">УМГ "Шымкент",  Южно-Казахстанская Область, Сарфыагашский район, с.Жибек-Жолы, Полторацкое ЛПУ
</t>
  </si>
  <si>
    <t>624 У</t>
  </si>
  <si>
    <t xml:space="preserve">УМГ "Шымкент" ББШ,  Южно-Казахстанская Область, Сайрамский район, с.Акбулак, ГИС "Акбулак"
</t>
  </si>
  <si>
    <t>625 У</t>
  </si>
  <si>
    <t>УМГ "Шымкент" ББШ , Южно-казахстанская область, г.Туркестан, с.Шорнак</t>
  </si>
  <si>
    <t>626 У</t>
  </si>
  <si>
    <t xml:space="preserve">УМГ "Шымкент": ЮКО,Сайрам-ский район, с.Акбулак, Акбулакское  ЛПУ, </t>
  </si>
  <si>
    <t>627 У</t>
  </si>
  <si>
    <t xml:space="preserve"> УМГ "Шымкент"АГП Асбулакское ЛПУ,ЮКО  Сайрамский район, с.Акбулак</t>
  </si>
  <si>
    <t>628 У</t>
  </si>
  <si>
    <t>ББШ УМГ "Актобе" г.Актобе ул. Есет батыра 39А.</t>
  </si>
  <si>
    <t>Начало с момента подписания  договора, окончание до 31.12.2016 г.</t>
  </si>
  <si>
    <t>Авансовый платеж - 0%, оплата в течении 30 рабочих дней с момента подписания акта оказанных услуг</t>
  </si>
  <si>
    <t>629 У</t>
  </si>
  <si>
    <t>ББШ УМГ "Шымкент",г. Шымкент,ул. Темирлановское шоссе, 20/2</t>
  </si>
  <si>
    <t>630 У</t>
  </si>
  <si>
    <t>УМГ ББШ "Актау",  г. Актау,   Промзона, ГРС</t>
  </si>
  <si>
    <t>631 У</t>
  </si>
  <si>
    <t>ББШ  Кызылорда, Кызылординская обл: г.Кызылорда ул. Бейбарыс Султан №1</t>
  </si>
  <si>
    <t>632 У</t>
  </si>
  <si>
    <t>633 У</t>
  </si>
  <si>
    <t>634 У</t>
  </si>
  <si>
    <t>635 У</t>
  </si>
  <si>
    <t>УМГ ББШ  Кызылорда, Кызылординская обл: г.Кызылорда ул. Бейбарыс Султан №1</t>
  </si>
  <si>
    <t>636 У</t>
  </si>
  <si>
    <t>Ресімдеу бойынша қызметтер</t>
  </si>
  <si>
    <t>Техникалық/құқық белгілейтін/рұқсат беретін және өзге де құжаттаманы рәсімдеу/ алу бойынша қызметтер (тиісті органдарда/тізбелерде ресімдеу/қайта ресімдеу/дайындау/тіркеу/қайта тіркеу және ұқсас)</t>
  </si>
  <si>
    <t>Услуги по подготовке и получению разрешения на эмиссию в окружающую среду</t>
  </si>
  <si>
    <t>Қоршаған ортаға эмиссияға рұқсатты дайындау және алу жөніндегі қызметтер</t>
  </si>
  <si>
    <t>637 У</t>
  </si>
  <si>
    <t>638 У</t>
  </si>
  <si>
    <t>639 У</t>
  </si>
  <si>
    <t>640 У</t>
  </si>
  <si>
    <t>Бұхаралық ақпараттар құралдарында ақпараттық материалдарды орналастыру бойынша қызметтер</t>
  </si>
  <si>
    <t xml:space="preserve">услуга по размещению объявлений в печатных изданий </t>
  </si>
  <si>
    <t>Баспа басылымдарында хабарландыруларды орналастыру бойынша қызметтер</t>
  </si>
  <si>
    <t>Западно-Казахстанская область,
УМГ "Уральск", г. Уральск, ул.Д.Нурпеисовой, д.17/6</t>
  </si>
  <si>
    <t>Начало с момента подписания  договора, окончание до 31 июля 2016г.</t>
  </si>
  <si>
    <t>641 У</t>
  </si>
  <si>
    <t>УМГ "Атырау"
г. Атырау, ул. З.Гумарова 94</t>
  </si>
  <si>
    <t>642 У</t>
  </si>
  <si>
    <t xml:space="preserve">УМГ "Актобе", г.Актобе, ул.Есет-батыра,39. </t>
  </si>
  <si>
    <t>643 У</t>
  </si>
  <si>
    <t>УМГ  "Актау",  г. Актау,   Промзона, ГРС</t>
  </si>
  <si>
    <t>644 У</t>
  </si>
  <si>
    <t>645 У</t>
  </si>
  <si>
    <t>646 У</t>
  </si>
  <si>
    <t>647 У</t>
  </si>
  <si>
    <t>74.90.13.000.002.00.0777.000000000000</t>
  </si>
  <si>
    <t>Услуги по проведению экологического мониторинга</t>
  </si>
  <si>
    <t>экологиялық мониторинг өткізу бойынша қызметтер</t>
  </si>
  <si>
    <t>Мониторинг состояния сточных вод</t>
  </si>
  <si>
    <t>Ағын судың мониторингтік жағдайы</t>
  </si>
  <si>
    <t>РГ ИТЦ,  ЗКО, г.Уральск, п.Желаево, Промзона №1</t>
  </si>
  <si>
    <t>648 У</t>
  </si>
  <si>
    <t>Иследование и анализ степени загрязнения почв</t>
  </si>
  <si>
    <t>  Топырақтың ластану дәрежесін тексеру және талдау</t>
  </si>
  <si>
    <t>ИТЦ,  ЗКО, г.Уральск, п.Желаево, Промзона №1</t>
  </si>
  <si>
    <t>649 У</t>
  </si>
  <si>
    <t>38.22.29.000.001.00.0777.000000000000</t>
  </si>
  <si>
    <t>Услуги по демеркуризации</t>
  </si>
  <si>
    <t>Құрамында сынап бар шамдарды демеркуризациялау жөніндегі қызметтер</t>
  </si>
  <si>
    <t>Құрамында сынап бар шамдардағы сынапты және/немесе оның қосылыстарын шығарып, шамдарды зарарсыздандыру қызметтері</t>
  </si>
  <si>
    <t>Сдача ртутных ламп</t>
  </si>
  <si>
    <t>Сынапты шамдарды тапсыру</t>
  </si>
  <si>
    <t>ИТЦ,  г.Уральскп. Желаево промзона , № 1</t>
  </si>
  <si>
    <t>650 У</t>
  </si>
  <si>
    <t>ИТЦ,   г.Уральскп. Желаево промзона , № 1</t>
  </si>
  <si>
    <t>651 У</t>
  </si>
  <si>
    <t xml:space="preserve">УМГ Атырау, Атырауская обл: Аккольское ЛПУ – Курмангазинский район, п. Акколь; </t>
  </si>
  <si>
    <t>652 У</t>
  </si>
  <si>
    <t xml:space="preserve">Атырауская обл: УМГ Атырау г.Атырау;п/п тТайман – Истайский р-н, п. Нарын; </t>
  </si>
  <si>
    <t>653 У</t>
  </si>
  <si>
    <t xml:space="preserve">Атырауская обл: УМГ Атырау г.Атырау; Редутское ЛПУ – Махамбетский  район, п.Редут; </t>
  </si>
  <si>
    <t>654 У</t>
  </si>
  <si>
    <t xml:space="preserve">УМГ Атырау, Атырауская обл:  Индерское  ЛПУ – Индерский район, п. Индер; </t>
  </si>
  <si>
    <t>655 У</t>
  </si>
  <si>
    <t xml:space="preserve">УМГ Атырау, Атырауская обл: Макатское ЛПУ – Макатский район, п. Макат; </t>
  </si>
  <si>
    <t>656 У</t>
  </si>
  <si>
    <t xml:space="preserve"> УМГ Атырау, Атырауская обл: Кульсаринское ЛПУ – Жылыойский район, г. Кульсары ; </t>
  </si>
  <si>
    <t>657 У</t>
  </si>
  <si>
    <t>Актюбинская область УМГ "Актобе" г.Актобе ул. Есет батыра 39А.</t>
  </si>
  <si>
    <t>658 У</t>
  </si>
  <si>
    <t xml:space="preserve">УМГ "Актобе" Актюбинская обл: пос. Бозой Аральское ЛПУ, </t>
  </si>
  <si>
    <t>659 У</t>
  </si>
  <si>
    <t xml:space="preserve">УМГ "Актобе", Актюбинская обл:. пос. Кауылжир- Шалкарское ЛПУ, </t>
  </si>
  <si>
    <t>660 У</t>
  </si>
  <si>
    <t xml:space="preserve">УМГ "Актобе", Актюбинская обл:.УМГ "Актобе" пос. Тамды Краснооктябрьское ЛПУ, </t>
  </si>
  <si>
    <t>661 У</t>
  </si>
  <si>
    <t xml:space="preserve">УМГ "Актобе": Актюбинская обл: г. Кандыагаш Жанажолское ЛПУ, </t>
  </si>
  <si>
    <t>662 У</t>
  </si>
  <si>
    <t>663 У</t>
  </si>
  <si>
    <t>ББШ УМГ "Актобе" Актюбинская обл: пос. Бозой Аральское ЛПУ</t>
  </si>
  <si>
    <t>664 У</t>
  </si>
  <si>
    <t xml:space="preserve">УМГ "Алматы", Алматинское ЛПУ г.Алматы, ул. Байтурсынова 46а. </t>
  </si>
  <si>
    <t>665 У</t>
  </si>
  <si>
    <t xml:space="preserve">  УМГ "Кызылорда", Кызылординская обл:г.Кызылорда ул. Бейбарыс Султан №1, Аксуат</t>
  </si>
  <si>
    <t>666 У</t>
  </si>
  <si>
    <t>667 У</t>
  </si>
  <si>
    <t>668 У</t>
  </si>
  <si>
    <t>669 У</t>
  </si>
  <si>
    <t>УМГ "Актау" Мангистауская обл:  Опорненское ЛПУ Бейнеуский р-н.</t>
  </si>
  <si>
    <t>670 У</t>
  </si>
  <si>
    <t>671 У</t>
  </si>
  <si>
    <t xml:space="preserve">УМГ "Тараз", ПХГ Акыр - Тобе  Жамбылская область. Т. Рыскуловский район. с. 
</t>
  </si>
  <si>
    <t>672 У</t>
  </si>
  <si>
    <t>УМГ "Костанай" ЛПУ "Костанай"г.Костанай, ул.Алтынсарина ,  дом 130</t>
  </si>
  <si>
    <t>673 У</t>
  </si>
  <si>
    <t>УМГ "Шымкент",г. Шымкент, Полторац-кое ЛПУ:Южно-казахстанская обл, Сарыагашский район, с.Жибек-жолы;</t>
  </si>
  <si>
    <t>674 У</t>
  </si>
  <si>
    <t>УМГ "Шымкент",г. Шымкент, Акбулакское  ЛПУ: Южно-казахстанская обл, Сайрамский район, с.Акбулак</t>
  </si>
  <si>
    <t>675 У</t>
  </si>
  <si>
    <t>676 У</t>
  </si>
  <si>
    <t xml:space="preserve">УМГ "Уральск" , ЗКО: Уральское ЛПУ –  Зеленовский р-он пос. Достык </t>
  </si>
  <si>
    <t>677 У</t>
  </si>
  <si>
    <t xml:space="preserve">УМГ "Уральск" , ЗКО: Чижинское ЛПУ – ЗКО Таскалинский р-он пос. Амангельды; </t>
  </si>
  <si>
    <t>678 У</t>
  </si>
  <si>
    <t>УМГ "Уральск" , ЗКО:  Джангалинское ЛПУ – ЗКО Жангалинский район пос. Жангала; .</t>
  </si>
  <si>
    <t>679 У</t>
  </si>
  <si>
    <t>Услуги санитарные (дезинфекция )</t>
  </si>
  <si>
    <t>Санитарлық қызметтер (дезинфекция)</t>
  </si>
  <si>
    <t>680 У</t>
  </si>
  <si>
    <t>681 У</t>
  </si>
  <si>
    <t>ББШ Шымкент  УМГ "Шымкент": г.Шымкент, РЭУ "Шорнак"</t>
  </si>
  <si>
    <t>682 У</t>
  </si>
  <si>
    <t>683 У</t>
  </si>
  <si>
    <t>ББШ Шымкент  УМГ "Шымкент": г.Шымкент, Акбулакское ЛПУ ББШ</t>
  </si>
  <si>
    <t>684 У</t>
  </si>
  <si>
    <t>685 У</t>
  </si>
  <si>
    <t>УМГ "Шымкент" г.Шымкент Полторацкое ЛПУ:Южно-казахстанская обл, Сарыагашский район, с.Жибек-жолы</t>
  </si>
  <si>
    <t>686 У</t>
  </si>
  <si>
    <t>687 У</t>
  </si>
  <si>
    <t>Предсменное медицинское освидетельствования состояния здоровья работников</t>
  </si>
  <si>
    <t>С даты подписания договора и по 31.12.2016г.</t>
  </si>
  <si>
    <t>688 У</t>
  </si>
  <si>
    <t>689 У</t>
  </si>
  <si>
    <t>690 У</t>
  </si>
  <si>
    <t>691 У</t>
  </si>
  <si>
    <t>692 У</t>
  </si>
  <si>
    <t>УМГ Кызылорда, Кызылординская обл: г.Кызылорда ул. Бейбарыс Султан №1</t>
  </si>
  <si>
    <t>693 У</t>
  </si>
  <si>
    <t>694 У</t>
  </si>
  <si>
    <t>695 У</t>
  </si>
  <si>
    <t>696 У</t>
  </si>
  <si>
    <t>697 У</t>
  </si>
  <si>
    <t>698 У</t>
  </si>
  <si>
    <t>699 У</t>
  </si>
  <si>
    <t>700 У</t>
  </si>
  <si>
    <t>701 У</t>
  </si>
  <si>
    <t>702 У</t>
  </si>
  <si>
    <t>703 У</t>
  </si>
  <si>
    <t>704 У</t>
  </si>
  <si>
    <t>705 У</t>
  </si>
  <si>
    <t>706 У</t>
  </si>
  <si>
    <t>707 У</t>
  </si>
  <si>
    <t>708 У</t>
  </si>
  <si>
    <t>709 У</t>
  </si>
  <si>
    <t>Полиграфиялық өнімді (кітаптарды, фото, мерзімді басылымдарды қоспағанда) жасау/басып шығару бойынша полиграфиялық қызметтер</t>
  </si>
  <si>
    <t>Услуги по изготовлению и печатанию информационных материалов по охране труда</t>
  </si>
  <si>
    <t>Еңбекті қорғау жөнінде ақпараттық материалдарды жасау және бастырып шығару жөніндегі қызметтер</t>
  </si>
  <si>
    <t>УМГ "Шымкент", г.Шымкент, ул.Тамерлановское шоссе, 20/2 РГ Шымкент</t>
  </si>
  <si>
    <t>Авансовый платеж-30%, оплата в течении 30 рабочих дней с момента  подписания акта оказанных услуг</t>
  </si>
  <si>
    <t>710 У</t>
  </si>
  <si>
    <t>Инженерно-технический центр, 
 г.Уральск, п. Желаево промзона , № 1</t>
  </si>
  <si>
    <t>711 У</t>
  </si>
  <si>
    <t>86.90.19.335.005.00.0777.000000000000</t>
  </si>
  <si>
    <t>Услуги по медицинскому осмотру персонала, включая предварительные, периодические и внеочередные (внеплановые) осмотры</t>
  </si>
  <si>
    <t>Қызметкерлерді медициналық тексеру қызметтері, оның ішінде алдын ала, мерзімдік және кезектен тыс (жоспардан тыс) тексеру</t>
  </si>
  <si>
    <t>Медицинский осмотр работников связанных с вредными условиями труда</t>
  </si>
  <si>
    <t>Зиян еңбек жағдайларымен байланысты жұмыскерлерді медициналық қарау</t>
  </si>
  <si>
    <t>УМГ "Уральск" ЗКО: Чингирлауский р-н п.Чингирлау Чингурлауское ГХ</t>
  </si>
  <si>
    <t>712 У</t>
  </si>
  <si>
    <t>УМГ "Уральск" ЗКО: Теректинский р-н п.Федоровка Теректинское ГХ</t>
  </si>
  <si>
    <t>713 У</t>
  </si>
  <si>
    <t>УМГ "Уральск" ЗКО: Таскалинский р-н п.Таскала Таскалинское ГХ</t>
  </si>
  <si>
    <t>714 У</t>
  </si>
  <si>
    <t>''УМГ "Уральск" ЗКО: Сырымский р-н п.Жымпита Сырымское ГХ</t>
  </si>
  <si>
    <t>715 У</t>
  </si>
  <si>
    <t>'УМГ "Уральск" ЗКО: Казталовский р-н. п.Казталовка Казталовское ГХ</t>
  </si>
  <si>
    <t>716 У</t>
  </si>
  <si>
    <t>УМГ "Уральск" ЗКО: Казталовский р-н п.'Жалпакталское ГХ</t>
  </si>
  <si>
    <t>717 У</t>
  </si>
  <si>
    <t>УМГ "Уральск" ЗКО: Зеленовский р-н п.Переметное Зеленовское ГХ</t>
  </si>
  <si>
    <t>718 У</t>
  </si>
  <si>
    <t>УМГ "Уральск" ЗКО: Зеленовский р-н п.Даринск 'Приуральное ГХ</t>
  </si>
  <si>
    <t>719 У</t>
  </si>
  <si>
    <t>УМГ "Уральск" ЗКО: Жанибекский р-н. п.Жанибек Жанибекское ГХ</t>
  </si>
  <si>
    <t>720 У</t>
  </si>
  <si>
    <t>УМГ "Уральск" ЗКО: Жангалиский р-н. п. Жангала Жангалинское ГХ</t>
  </si>
  <si>
    <t>721 У</t>
  </si>
  <si>
    <t>УМГ "Уральск" ЗКО: Бурлинский р-н п.Бурлин Бурлинское ГХ</t>
  </si>
  <si>
    <t>722 У</t>
  </si>
  <si>
    <t>УМГ "Уральск" ЗКО:  Акжайкский р-н. п.Акжайк Акжайкское ГХ</t>
  </si>
  <si>
    <t>723 У</t>
  </si>
  <si>
    <t>УМГ "Уральск" ЗКО: г.Уральск ул.Гагарина 29             РГ "Уральск"</t>
  </si>
  <si>
    <t>724 У</t>
  </si>
  <si>
    <t>725 У</t>
  </si>
  <si>
    <t>726 У</t>
  </si>
  <si>
    <t>727 У</t>
  </si>
  <si>
    <t>728 У</t>
  </si>
  <si>
    <t>УМГ "Атырау"
г.Атырау РГ Атырау</t>
  </si>
  <si>
    <t>729 У</t>
  </si>
  <si>
    <t>УМГ "Атырау"
Атырауская область, Махамбетский район, Махамбетское ГХ</t>
  </si>
  <si>
    <t>730 У</t>
  </si>
  <si>
    <t>УМГ "Атырау"
Атырауская область, Макатский район,Макатское ГХ</t>
  </si>
  <si>
    <t>731 У</t>
  </si>
  <si>
    <t>УМГ "Атырау"
Атырауская область, Кызылкугинский район, Кызылкугинское ГХ</t>
  </si>
  <si>
    <t>732 У</t>
  </si>
  <si>
    <t>УМГ "Атырау"
Атырауская область ,Индерский район, Индерское ГХ</t>
  </si>
  <si>
    <t>733 У</t>
  </si>
  <si>
    <t>УМГ "Атырау"
Атырауская область , Курамангазинский район,Курмангазинское ГХ</t>
  </si>
  <si>
    <t>734 У</t>
  </si>
  <si>
    <t xml:space="preserve">УМГ "Атырау"
Атырауская обл   Исатайский район  Исатайское ГХ </t>
  </si>
  <si>
    <t>735 У</t>
  </si>
  <si>
    <t>УМГ "Атырау"
Атырауская обл: г.Атырау; Редутское ЛПУ, Махамбетский район;  
                с. Талдыколь</t>
  </si>
  <si>
    <t>736 У</t>
  </si>
  <si>
    <t xml:space="preserve">УМГ "Атырау"
Атырауская обл:г.Атырау; Аккольское ЛПУ, </t>
  </si>
  <si>
    <t>737 У</t>
  </si>
  <si>
    <t>УМГ "Атырау"
Атырауская обл:г.Атырау; п. Тайман</t>
  </si>
  <si>
    <t>738 У</t>
  </si>
  <si>
    <t>УМГ "Атырау"
Атырауская обл:.Атырау;  Индерское ЛПУ – Индерский район; п. Индер</t>
  </si>
  <si>
    <t>739 У</t>
  </si>
  <si>
    <t>УМГ "Атырау"
Атырауская обл: г.Атырау;  Макатское ЛПУ – Макатский район; п. Макат</t>
  </si>
  <si>
    <t>740 У</t>
  </si>
  <si>
    <t>УМГ "Атырау"
Атырауская обл:г.Атырау; Кульсаринское ЛПУ – Жылыойский район. Г. Кульсары</t>
  </si>
  <si>
    <t>741 У</t>
  </si>
  <si>
    <t>УМГ "Атырау"
Атырауская область, Махамбетский район, пос.Талдыколь,УАР</t>
  </si>
  <si>
    <t>742 У</t>
  </si>
  <si>
    <t>УМГ "Актобе"
'г.Актобе п.Заречный-4 ул.Тихая дом 1
Актюбинское ГХ</t>
  </si>
  <si>
    <t>743 У</t>
  </si>
  <si>
    <t>УМГ "Актобе"
г.Актобе  Проспект. 312 Стрелковой дивизии 22
'РГ Актобе</t>
  </si>
  <si>
    <t>744 У</t>
  </si>
  <si>
    <t>УМГ "Актобе" Актюбинская обл. Шалкарский 
р-он г.Шалкар ул.Ургенишбаева, 37
'Шалкарское ГХ</t>
  </si>
  <si>
    <t>745 У</t>
  </si>
  <si>
    <t>УМГ "Актобе" Актюбинская обл. Хромтауский
 р-он г.Хромтау ул.Жамбыла, 2
'Хромтауское ГХ</t>
  </si>
  <si>
    <t>746 У</t>
  </si>
  <si>
    <t>УМГ "Актобе" Актюбинская обл. Темирский 
р-он п.Шубаркудук ул.Кереева
Темирское ГХ</t>
  </si>
  <si>
    <t>747 У</t>
  </si>
  <si>
    <t>УМГ "Актобе" Актюбинская обл. Мугалжарский 
р-он г.Кандыагаш ул. Новая, 4
'Мугалжарское ГХ</t>
  </si>
  <si>
    <t>748 У</t>
  </si>
  <si>
    <t>УМГ "Актобе" Актюбинская обл. Мартукский 
р-он п.Мартук ул.Байганина
'Мартукское ГХ</t>
  </si>
  <si>
    <t>749 У</t>
  </si>
  <si>
    <t>УМГ "Актобе" 
Актюбинская обл. Каргалинский 
р-он, п.Бадамша ул.Постышева, 10
'Каргалинское ГХ</t>
  </si>
  <si>
    <t>750 У</t>
  </si>
  <si>
    <t>УМГ "Актобе" 
Актюбинская обл. Алгинский 
р-он г.Алга ул.Сейфуллина, 23
'Алгинское ГХ</t>
  </si>
  <si>
    <t>751 У</t>
  </si>
  <si>
    <t>752 У</t>
  </si>
  <si>
    <t>ББШ УМГ «Актобе», Актюбинская область: Аральское ЛПУ Шалкарский район</t>
  </si>
  <si>
    <t>753 У</t>
  </si>
  <si>
    <t>754 У</t>
  </si>
  <si>
    <t>755 У</t>
  </si>
  <si>
    <t>756 У</t>
  </si>
  <si>
    <t>УМГ "Актобе"
г.Актобе  ул. Есет Батыра 39 УАР</t>
  </si>
  <si>
    <t>757 У</t>
  </si>
  <si>
    <t xml:space="preserve">УМГ "Костанай", п.Затобольск, ул. Микрорайон «Строитель», 20/10
Затобольское ГХ </t>
  </si>
  <si>
    <t>758 У</t>
  </si>
  <si>
    <t xml:space="preserve">УМГ "Костанай", п. Карабалык, ул. Тупик-2 Карабалыкское ГХ </t>
  </si>
  <si>
    <t>759 У</t>
  </si>
  <si>
    <t xml:space="preserve">УМГ "Костанай", г. Рудный, ул. Топоркова, 23
Рудненское ГХ </t>
  </si>
  <si>
    <t>760 У</t>
  </si>
  <si>
    <t xml:space="preserve">УМГ "Костанай", г. Лисаковск, ул. 1 микрорайон, 32
Лисаковское ГХ </t>
  </si>
  <si>
    <t>761 У</t>
  </si>
  <si>
    <t xml:space="preserve">УМГ "Костанай", г. Костанай, ул. Карбышева 10
Костанайское ГХ </t>
  </si>
  <si>
    <t>762 У</t>
  </si>
  <si>
    <t xml:space="preserve">УМГ "Костанай", г. Житикара, ул. Жибек Жолы,19а
Житикаринское ГХ </t>
  </si>
  <si>
    <t>763 У</t>
  </si>
  <si>
    <t>764 У</t>
  </si>
  <si>
    <t>г.Алматы ул.Рыскулова 99 Алматинское ГХ</t>
  </si>
  <si>
    <t>765 У</t>
  </si>
  <si>
    <t>Алматинская обл. г.Зайсан ул.Богенбай батыра 78 , Зайсанское ГХ</t>
  </si>
  <si>
    <t>766 У</t>
  </si>
  <si>
    <t xml:space="preserve">УМГ "Алматы" Алматинское ЛПУ г.Каскелен Карасайский р-он, ул. Б.Мамышулы, 14   </t>
  </si>
  <si>
    <t>767 У</t>
  </si>
  <si>
    <t>768 У</t>
  </si>
  <si>
    <t xml:space="preserve">УМГ "Шымкент" г.Шымкент Полторацкое ЛПУ:Южно-казахстанская обл, Сарыагашский район, с.Жибек-жолы </t>
  </si>
  <si>
    <t>769 У</t>
  </si>
  <si>
    <t>УМГ "Шымкент" г.Шымкент Полторацкое ПХГ, Южно-казахстанская обл, Сарыагашский район, с.Жибек-жолы;.</t>
  </si>
  <si>
    <t>770 У</t>
  </si>
  <si>
    <t>771 У</t>
  </si>
  <si>
    <t>УМГ "Шымкент" г.Шымкент  Служба КРС Южно-казахстанская обл, Сарыагашский район, с.Жибек-жолы;</t>
  </si>
  <si>
    <t>772 У</t>
  </si>
  <si>
    <t>ББШ Шымкент  УМГ "Шымкент": г.Шымкент, Акбулакское ЛПУ</t>
  </si>
  <si>
    <t>773 У</t>
  </si>
  <si>
    <t>774 У</t>
  </si>
  <si>
    <t>УМГ «Тараз» г.Тараз  Жамбылская обл. с. Мерке ул. Сарымолдаево №164. Меркенское ГХ</t>
  </si>
  <si>
    <t>775 У</t>
  </si>
  <si>
    <t>УМГ «Тараз» г.Тараз  Жамбылская обл. с. Кулан ул. Первомайская №93. Т. Рыскуловское ГХ.</t>
  </si>
  <si>
    <t>776 У</t>
  </si>
  <si>
    <t>УМГ «Тараз» г.Тараз  Жамбылская обл. с. Жуалы ул. Дорожная №1. Жуалинское ГХ.</t>
  </si>
  <si>
    <t>777 У</t>
  </si>
  <si>
    <t>УМГ «Тараз» г.Тараз  Жамбылская обл. Кордай ул. Толе би №19. Кордайское ГХ</t>
  </si>
  <si>
    <t>778 У</t>
  </si>
  <si>
    <t>УМГ "Тараз", Жамбылская область, г. Тараз,
'Байзакское ГХ</t>
  </si>
  <si>
    <t>779 У</t>
  </si>
  <si>
    <t>УМГ "Тараз", Жамбылская область, г. Тараз, ул. К.Койгельды, д. 177 
РГ Тараз</t>
  </si>
  <si>
    <t>780 У</t>
  </si>
  <si>
    <t>УМГ "Тараз" г. Каратау, Санакырак батыр № 34.  Таласское ГХ.</t>
  </si>
  <si>
    <t>781 У</t>
  </si>
  <si>
    <t>УМГ "Тараз"  г. Шу, ул Сейффулина б/н . Шуское ГХ.</t>
  </si>
  <si>
    <t>782 У</t>
  </si>
  <si>
    <t xml:space="preserve"> УМГ «Тараз» г.Тараз  Жамбылская обл. с. Жалпак тобе  ул. Юнчи №3 «а» Жамбылское ГХ</t>
  </si>
  <si>
    <t>783 У</t>
  </si>
  <si>
    <t>УМГ "Тараз", Жамбылская обл. 
Т. Рыскулова 
ПХГ Акыр-Тобе</t>
  </si>
  <si>
    <t>784 У</t>
  </si>
  <si>
    <t>785 У</t>
  </si>
  <si>
    <t>АГП Тараз
УМГ "Тараз" Таразское ЛПУ: Жамбылская обл, Жамбылский район, с.Акбулым</t>
  </si>
  <si>
    <t>786 У</t>
  </si>
  <si>
    <t>Инженерно-технический центр, Атырауская  обл:Макатский р/н, п. Макат, УГЭР</t>
  </si>
  <si>
    <t>787 У</t>
  </si>
  <si>
    <t>788 У</t>
  </si>
  <si>
    <t>789 У</t>
  </si>
  <si>
    <t>УМГ Кызылорда, Кызылординская обл: г.Кызылорда ул. Бейбарыс Султан №1 РГ</t>
  </si>
  <si>
    <t>790 У</t>
  </si>
  <si>
    <t>791 У</t>
  </si>
  <si>
    <t>792 У</t>
  </si>
  <si>
    <t>УМГ "Актау" Мангистауская область, г.Актау, 22мкр, Промплощадка.
РГ Актау</t>
  </si>
  <si>
    <t>793 У</t>
  </si>
  <si>
    <t>УМГ "Актау" Мангистауская область, г.Актау, Промзона, ГРС.</t>
  </si>
  <si>
    <t>794 У</t>
  </si>
  <si>
    <t>795 У</t>
  </si>
  <si>
    <t>796 У</t>
  </si>
  <si>
    <t>797 У</t>
  </si>
  <si>
    <t xml:space="preserve">АГП,  УМГ "Алматы" Алматинское ЛПУ г.Каскелен Карасайский р-он, ул. Б.Мамышулы, 14   </t>
  </si>
  <si>
    <t>798 У</t>
  </si>
  <si>
    <t>АГП, УМГ "Шымкент" г.Шымкент  Полторацкое ЛПУ:Южно-казахстанская обл, Сарыагашский район, с.Жибек-жолы</t>
  </si>
  <si>
    <t>799 У</t>
  </si>
  <si>
    <t>АГП, УМГ "шымкент" г.Алматы  Акбулакское  ЛПУ: Южно-казахстанская обл, Сайрамский район, с.Акбулак</t>
  </si>
  <si>
    <t>800 У</t>
  </si>
  <si>
    <t>801 У</t>
  </si>
  <si>
    <t xml:space="preserve"> Зертханалық/зертханалық-саймандық зерттеулер/талдаулар жасау бойынша қызметтер</t>
  </si>
  <si>
    <t>Санитарно-химическое и санитарно-бактериалогическое исследование воды</t>
  </si>
  <si>
    <t>Суды санитарлық-химиялық және санитарлық-бактериологиялық зерттеу</t>
  </si>
  <si>
    <t xml:space="preserve"> УМГ "Атырау", Атырауская обл: Аккольское ЛПУ Курмангазинский район; </t>
  </si>
  <si>
    <t>802 У</t>
  </si>
  <si>
    <t xml:space="preserve"> УМГ "Атырау", Атырауская обл: п/п Тайман – Исатайский район;</t>
  </si>
  <si>
    <t>803 У</t>
  </si>
  <si>
    <t xml:space="preserve"> УМГ "Атырау", Атырауская обл:  Редутское ЛПУ Махамбетский район;</t>
  </si>
  <si>
    <t>804 У</t>
  </si>
  <si>
    <t xml:space="preserve"> УМГ "Атырау", Атырауская обл: Индерское ЛПУ Индерский район;</t>
  </si>
  <si>
    <t>805 У</t>
  </si>
  <si>
    <t xml:space="preserve"> УМГ "Атырау", Атырауская обл: Макатское ЛПУ Макатский район; </t>
  </si>
  <si>
    <t>806 У</t>
  </si>
  <si>
    <t xml:space="preserve"> УМГ "Атырау", Атырауская обл:  Кульсаринское ЛПУ жылыойский район..</t>
  </si>
  <si>
    <t>807 У</t>
  </si>
  <si>
    <t xml:space="preserve">УМГ "Актобе", Актюбинская обл: Аральское ЛПУ  (КС-10), п. Бозой. п. Бегимбет (КС-11). </t>
  </si>
  <si>
    <t>808 У</t>
  </si>
  <si>
    <t>74.90.13.000.003.00.0777.000000000000</t>
  </si>
  <si>
    <t>Услуги по проведению радиологического мониторинга/обследования/контроля</t>
  </si>
  <si>
    <t>Проведение радиологического обследования с выявлением мощности излучения</t>
  </si>
  <si>
    <t>Сәулелендіру қуатын анықтаумен радиологиялық тексеру жүргізу</t>
  </si>
  <si>
    <t>809 У</t>
  </si>
  <si>
    <t xml:space="preserve">УМГ "Актобе", Актюбинская обл:  Шалкарское ЛПУ (КС-12) п. Кауылжыр. (КС-13) Мугалжарский р-н, п. Кайынды. </t>
  </si>
  <si>
    <t>810 У</t>
  </si>
  <si>
    <t>УМГ "Актобе", Актюбинская обл: Краснооктябрьское ЛПУ пос. Тамды.</t>
  </si>
  <si>
    <t>811 У</t>
  </si>
  <si>
    <t>812 У</t>
  </si>
  <si>
    <t xml:space="preserve">УМГ "Актобе", Актюбинская обл: Жанажолское ЛПУ г.Кандыагаш. </t>
  </si>
  <si>
    <t>813 У</t>
  </si>
  <si>
    <t>814 У</t>
  </si>
  <si>
    <t>815 У</t>
  </si>
  <si>
    <t>816 У</t>
  </si>
  <si>
    <t>817 У</t>
  </si>
  <si>
    <t>818 У</t>
  </si>
  <si>
    <t>819 У</t>
  </si>
  <si>
    <t>820 У</t>
  </si>
  <si>
    <t>821 У</t>
  </si>
  <si>
    <t>822 У</t>
  </si>
  <si>
    <t>823 У</t>
  </si>
  <si>
    <t>824 У</t>
  </si>
  <si>
    <t>825 У</t>
  </si>
  <si>
    <t>826 У</t>
  </si>
  <si>
    <t>827 У</t>
  </si>
  <si>
    <t>828 У</t>
  </si>
  <si>
    <t>829 У</t>
  </si>
  <si>
    <t>830 У</t>
  </si>
  <si>
    <t>УМГ "Актау" г.Актау. Мангистауская обл:  Опорненское ЛПУ Бейнеуский р-н.</t>
  </si>
  <si>
    <t>831 У</t>
  </si>
  <si>
    <t>832 У</t>
  </si>
  <si>
    <t>33.19.10.900.008.00.0777.000000000000</t>
  </si>
  <si>
    <t>Услуги по техническому обслуживанию противопожарного инвентаря</t>
  </si>
  <si>
    <t xml:space="preserve"> Өртке қарсы  құрал-саймандарға техникалық қызмет көрсету бойынша қызметтер</t>
  </si>
  <si>
    <t>Перезарядка огнетушителей</t>
  </si>
  <si>
    <t>Өрт сөндіргіштерді қайта зарядтау</t>
  </si>
  <si>
    <t xml:space="preserve"> УМГ "Атырау", Атырауская обл:  Кульсаринское ЛПУ – Жылыойский район, г. Кульсары </t>
  </si>
  <si>
    <t>833 У</t>
  </si>
  <si>
    <t xml:space="preserve"> УМГ "Атырау", г.Атырау, Атырауская обл:  Макатское ЛПУ – Макатский район</t>
  </si>
  <si>
    <t>834 У</t>
  </si>
  <si>
    <t xml:space="preserve"> УМГ "Атырау" г.Атырау, Атырауская обл:  п/п Тайман Исатайский район</t>
  </si>
  <si>
    <t>835 У</t>
  </si>
  <si>
    <t>Атырауская область, Махамбетский район, пос.Талдыколь,УАР</t>
  </si>
  <si>
    <t>836 У</t>
  </si>
  <si>
    <t xml:space="preserve"> УМГ "Атырау" г.Атырау, Атырауская обл:Индерское ЛПУ – Индерский район</t>
  </si>
  <si>
    <t>837 У</t>
  </si>
  <si>
    <t>838 У</t>
  </si>
  <si>
    <t>839 У</t>
  </si>
  <si>
    <t xml:space="preserve">УМГ "Актобе", Актюбинская обл: пос. Тамды Краснооктябрьское ЛПУ, </t>
  </si>
  <si>
    <t>840 У</t>
  </si>
  <si>
    <t>УМГ "Актобе", Актюбинская обл:. "Актобе": г.Кадыагаш      Жанажолское ЛПУ</t>
  </si>
  <si>
    <t>841 У</t>
  </si>
  <si>
    <t xml:space="preserve">УМГ «Актобе», Актюбинская область:Шалкарское ЛПУ Шалкарский район, ( КС-13 п. Кайынды) Мугалжарский район; </t>
  </si>
  <si>
    <t>842 У</t>
  </si>
  <si>
    <t>УМГ "Кызылорда" г.Кызылорда ул. Бейбарыс Султан №1, РГ</t>
  </si>
  <si>
    <t>843 У</t>
  </si>
  <si>
    <t>УМГ "Алматы", г.Алматы, ул. Байтурсынова 46а, РГ</t>
  </si>
  <si>
    <t>844 У</t>
  </si>
  <si>
    <t>845 У</t>
  </si>
  <si>
    <t>846 У</t>
  </si>
  <si>
    <t>847 У</t>
  </si>
  <si>
    <t>848 У</t>
  </si>
  <si>
    <t xml:space="preserve">АГП УМГ "Алматы" Алматинское ЛПУ г.Каскелен Карасайский р-он, ул. Б.Мамышулы, 14   </t>
  </si>
  <si>
    <t>849 У</t>
  </si>
  <si>
    <t>850 У</t>
  </si>
  <si>
    <t>851 У</t>
  </si>
  <si>
    <t>УМГ "Шымкент", г.Шымкент, ул.Тамерлановское шоссе, 20/2, РГ</t>
  </si>
  <si>
    <t>852 У</t>
  </si>
  <si>
    <t>АГП, УМГ "Шымкент" г.Шымкент Полторацкое ЛПУ:Южно-казахстанская обл, Сарыагашский район, с.Жибек-жолы</t>
  </si>
  <si>
    <t>853 У</t>
  </si>
  <si>
    <t>АГП, УМГ "Шымкент" г.Шымкент Акбулакское  ЛПУ: Южно-казахстанская обл, Сайрамский район, с.Акбулак</t>
  </si>
  <si>
    <t>854 У</t>
  </si>
  <si>
    <t>855 У</t>
  </si>
  <si>
    <t>856 У</t>
  </si>
  <si>
    <t>74.90.20.000.057.00.0777.000000000000</t>
  </si>
  <si>
    <t>Услуги по аттестации производственных объектов</t>
  </si>
  <si>
    <t>Өндірістік объектілерді аттестаттау жөніндегі қызметтер</t>
  </si>
  <si>
    <t>аттестация производственных объектов</t>
  </si>
  <si>
    <t xml:space="preserve">өндірістік объектілерді аттестаттау </t>
  </si>
  <si>
    <t>өндірістік объектілерді аттестаттау</t>
  </si>
  <si>
    <t>857 У</t>
  </si>
  <si>
    <t>858 У</t>
  </si>
  <si>
    <t>859 У</t>
  </si>
  <si>
    <t>860 У</t>
  </si>
  <si>
    <t>Атырауская обл:УМГ Атырау г.Атырау; п/п Тайман – Исатайский район; п. Нарын</t>
  </si>
  <si>
    <t>861 У</t>
  </si>
  <si>
    <t>Атырауская обл:УМГ Атырау г.Атырау; Редутское ЛПУ, Махамбетский район;                  с. Талдыколь</t>
  </si>
  <si>
    <t>862 У</t>
  </si>
  <si>
    <t>863 У</t>
  </si>
  <si>
    <t>864 У</t>
  </si>
  <si>
    <t>865 У</t>
  </si>
  <si>
    <t>866 У</t>
  </si>
  <si>
    <t>867 У</t>
  </si>
  <si>
    <t>868 У</t>
  </si>
  <si>
    <t>869 У</t>
  </si>
  <si>
    <t>870 У</t>
  </si>
  <si>
    <t>ББШ УМГ Кызылорда, Кызылординская обл: г.Кызылорда ул. Бейбарыс Султан №1, РЭУ Караозек, Саксаульск, Аксуат</t>
  </si>
  <si>
    <t>871 У</t>
  </si>
  <si>
    <t>УМГ "Актау" Мангистауская область, г.Актау, Промзона, РГ</t>
  </si>
  <si>
    <t>872 У</t>
  </si>
  <si>
    <t>873 У</t>
  </si>
  <si>
    <t>УМГ "Атырау" Атырауская область, Махамбетский район, пос.Талдыколь,УАР</t>
  </si>
  <si>
    <t>874 У</t>
  </si>
  <si>
    <t>875 У</t>
  </si>
  <si>
    <t>УМГ "Уральск", г. Уральск, ул.Гагарина 29 РГ "Уральск"</t>
  </si>
  <si>
    <t>876 У</t>
  </si>
  <si>
    <t>Изменен, дополнен 25 апреля 2016г. (приказ №177)</t>
  </si>
  <si>
    <t>120 Т</t>
  </si>
  <si>
    <t>Приобретение планшетов с 64-битными процессорами A9X</t>
  </si>
  <si>
    <t>А9Х 64-бит процессор планшетті компьютерлерін сатып алу</t>
  </si>
  <si>
    <t>СЗ ДИТиС №328/70 от 20.04.2016г.</t>
  </si>
  <si>
    <t>121 Т</t>
  </si>
  <si>
    <t>31.00.12.500.002.00.0796.000000000014</t>
  </si>
  <si>
    <t>Диван</t>
  </si>
  <si>
    <t>офисный, не угловой, не раскладной, из кожезаменителя</t>
  </si>
  <si>
    <t>Диван трехместный для приемной руководителя, H950 x P950 xL 2100 , цвет коричневый, с 2-мя журнальными столиками В450  x Г700  x Ш1200</t>
  </si>
  <si>
    <t>С даты подписания договора, в течении 90 дней</t>
  </si>
  <si>
    <t>Авансовый платеж - 0%, оставшаяся часть в течении 30 рабочих дней с момента подписания акта приема-передачи товара</t>
  </si>
  <si>
    <t>СЗ ДпСД №135/16 от 25.04.2016г.</t>
  </si>
  <si>
    <t>122 Т</t>
  </si>
  <si>
    <t>31.00.12.500.002.00.0796.000000000020</t>
  </si>
  <si>
    <t>офисный, неугловой, нераскладной, из кожи</t>
  </si>
  <si>
    <t xml:space="preserve">Диван трехместный  H 700 x P900 x L 2200, цвет коричневый </t>
  </si>
  <si>
    <t>123 Т</t>
  </si>
  <si>
    <t>31.00.12.550.001.00.0796.000000000004</t>
  </si>
  <si>
    <t>Стул</t>
  </si>
  <si>
    <t>деревянный, сиденье  из ткани</t>
  </si>
  <si>
    <t>Стул-кресло к конференц столу, В940 x Г580 x Ш610</t>
  </si>
  <si>
    <t>124 Т</t>
  </si>
  <si>
    <t>31.00.13.500.001.00.0796.000000000009</t>
  </si>
  <si>
    <t xml:space="preserve"> Кресло</t>
  </si>
  <si>
    <t>с отделочным материалом из кожи, на роликах</t>
  </si>
  <si>
    <t>Кресло для посетителей кабинет первого руководителя.  В1050 x Г680 x Ш 630</t>
  </si>
  <si>
    <t>125 Т</t>
  </si>
  <si>
    <t>31.00.13.500.001.00.0796.000000000032</t>
  </si>
  <si>
    <t>кожаное, с поворотно подъемным механизмом, спинка,ножки и подлокотники деревянные</t>
  </si>
  <si>
    <t xml:space="preserve"> Кресло для первого руководителя  В. 1200 x Г. 800 x Ш. 700</t>
  </si>
  <si>
    <t>126 Т</t>
  </si>
  <si>
    <t>31.00.13.500.001.00.0796.000000000050</t>
  </si>
  <si>
    <t>из кожезаменителя, с деревянными ножками</t>
  </si>
  <si>
    <t xml:space="preserve"> Кресло мягкое для приемной руководителя,H950 x P950 x L1100, цвет коричневый</t>
  </si>
  <si>
    <t>127 Т</t>
  </si>
  <si>
    <t>31.00.13.500.001.00.0796.000000000052</t>
  </si>
  <si>
    <t>кожаное, на колесиках</t>
  </si>
  <si>
    <t xml:space="preserve">Кресло для приемной руководителя,В 1200 x Г 800 x Ш700   </t>
  </si>
  <si>
    <t>128 Т</t>
  </si>
  <si>
    <t>31.00.13.500.001.00.0796.000000000054</t>
  </si>
  <si>
    <t>кожаное, с деревянными ножками</t>
  </si>
  <si>
    <t>Кресло мягкое кабинет первого руководителя, H700 x P900 x L1100, коричневого цвета.</t>
  </si>
  <si>
    <t>129 Т</t>
  </si>
  <si>
    <t>31.01.12.900.001.02.0796.000000000011</t>
  </si>
  <si>
    <t>Тумба</t>
  </si>
  <si>
    <t>мобильная, из МДФ и ЛДСП, на ножках</t>
  </si>
  <si>
    <t>Тумба сервисная кабинет первого руководителя,  В780 x Г 600 x Ш1300</t>
  </si>
  <si>
    <t>130 Т</t>
  </si>
  <si>
    <t>31.01.12.900.001.02.0796.000000000012</t>
  </si>
  <si>
    <t>мобильная, из МДФ и ДСП, на ножках</t>
  </si>
  <si>
    <t>Тумба-стол приставная кабинет первого руководителя, В 780 x Г 800 x Ш 1200</t>
  </si>
  <si>
    <t>131 Т</t>
  </si>
  <si>
    <t>31.01.12.900.001.02.0796.000000000015</t>
  </si>
  <si>
    <t>мобильная, из ДСП, на ножках</t>
  </si>
  <si>
    <t>Тумба мобильная под ТВ кабинет руководителя, В730 x Г500 x Ш 1860</t>
  </si>
  <si>
    <t>132 Т</t>
  </si>
  <si>
    <t>Тумба- стол приставная для приемной руководителя,  В780 x Г640 x Ш 950</t>
  </si>
  <si>
    <t>133 Т</t>
  </si>
  <si>
    <t>31.01.12.900.005.00.0796.000000000003</t>
  </si>
  <si>
    <t>Шкаф</t>
  </si>
  <si>
    <t>ламинированного ДСП, для документов, с замком</t>
  </si>
  <si>
    <t>Шкаф для документов- креденза кабинет руководителя 2 шт. размер В 970 x Г450 x Ш1210, 1 шт размер В970 x Г500 x Ш 2310.</t>
  </si>
  <si>
    <t>134 Т</t>
  </si>
  <si>
    <t>31.01.12.900.005.00.0796.000000000005</t>
  </si>
  <si>
    <t>МДФ, для документов, с замком</t>
  </si>
  <si>
    <t>Шкаф для документов- креденза кабинет первого руководителя 1 шт. размер В860  x Г450  x Ш2040, 1 шт размер В860  x Г450  x Ш1610.</t>
  </si>
  <si>
    <t>135 Т</t>
  </si>
  <si>
    <t>31.01.12.900.005.00.0796.000000000007</t>
  </si>
  <si>
    <t>ДСП, для документов, с замком</t>
  </si>
  <si>
    <t>Шкаф витрина тип 2 кабинет первого руководителя, В2150  x Г500  x Ш1450.</t>
  </si>
  <si>
    <t>136 Т</t>
  </si>
  <si>
    <t>Шкаф стеллаж кабинет первого руководителя, .2150  x Г500  x Ш1400</t>
  </si>
  <si>
    <t>137 Т</t>
  </si>
  <si>
    <t>31.01.12.900.005.00.0796.000000000008</t>
  </si>
  <si>
    <t xml:space="preserve"> ЛДСП, для документов, без замка</t>
  </si>
  <si>
    <t>Шкаф витрина тип 1 кабинет первого руководителя,  В2150  x Г500  x Ш1450</t>
  </si>
  <si>
    <t>138 Т</t>
  </si>
  <si>
    <t>31.01.12.900.005.00.0796.000000000010</t>
  </si>
  <si>
    <t>ЛДСП, для одежды, с замком</t>
  </si>
  <si>
    <t>Шкаф для одежды кабинет руководителя, В2170  x Г470  x Ш1240</t>
  </si>
  <si>
    <t>139 Т</t>
  </si>
  <si>
    <t>31.01.12.900.006.00.0796.000000000000</t>
  </si>
  <si>
    <t>Стол</t>
  </si>
  <si>
    <t xml:space="preserve">письменный, ЛДСП, однотумбовый </t>
  </si>
  <si>
    <t xml:space="preserve">Стол рабочий для приемной руководителя  с конажнной вставкой, размер В790 x Г720 x Д1862      </t>
  </si>
  <si>
    <t>140 Т</t>
  </si>
  <si>
    <t>31.01.12.900.006.00.0796.000000000001</t>
  </si>
  <si>
    <t>письменный, ДСП, двухтумбовый</t>
  </si>
  <si>
    <t xml:space="preserve">Стол оабочий кабинет первого руководителя, В770 x Г910 x Ш2100 </t>
  </si>
  <si>
    <t>141 Т</t>
  </si>
  <si>
    <t>31.01.12.900.006.00.0796.000000000005</t>
  </si>
  <si>
    <t>для совещания,  ЛДСП</t>
  </si>
  <si>
    <t>Стол для совещяния кабинет первого руководителя,  круглый, Диаметр: 1800 В 770.</t>
  </si>
  <si>
    <t>142 Т</t>
  </si>
  <si>
    <t>Стол для совещяния кабинет первого руководителя, круглый Диаметр: 900 В. 750</t>
  </si>
  <si>
    <t>143 Т</t>
  </si>
  <si>
    <t>01.30.10.200.000.00.0796.000000000000</t>
  </si>
  <si>
    <t>Растение</t>
  </si>
  <si>
    <t>живое, комнатное, в горшке</t>
  </si>
  <si>
    <t xml:space="preserve">Живое растение (сансевиерия / замиокулькос / Жинериум), высота 80 см, в горшке диаметром 19-21см, декоративное кашпо высотой 56 см, декорировано белой галькой </t>
  </si>
  <si>
    <t>С даты подписания договора, в течении 30 дней</t>
  </si>
  <si>
    <t>144 Т</t>
  </si>
  <si>
    <t>13.92.15.500.004.00.0796.000000000041</t>
  </si>
  <si>
    <t>Шторы</t>
  </si>
  <si>
    <t>из смешанной ткани, классические на завязках</t>
  </si>
  <si>
    <t>Состав катон 66%,полиэстер 34%, высота 3м., тюль цвет айвери, 100% полиэстер, высота три метра</t>
  </si>
  <si>
    <t>С даты подписания договора, в течении 60 дней</t>
  </si>
  <si>
    <t>145 Т</t>
  </si>
  <si>
    <t>13.92.15.500.004.00.0796.000000000046</t>
  </si>
  <si>
    <t>из смешанной ткани, рулонные</t>
  </si>
  <si>
    <t>Блекаут, цвет белый</t>
  </si>
  <si>
    <t>877 У</t>
  </si>
  <si>
    <t>Транспортировка газа по территории Республики Узбекистан по магистральному газопроводу  «БГР-ТБА»</t>
  </si>
  <si>
    <t>БГА-ТБА магистральдық газ құбырымен Өзбекiстан  Республикасы аумағы бойынша газды тасымалдау</t>
  </si>
  <si>
    <t>Республика Узбекистан</t>
  </si>
  <si>
    <t>С даты подписания  и по 31 декабря 2016 г. включительно</t>
  </si>
  <si>
    <t xml:space="preserve">Авансовый платеж 100%, оставшаяся часть в течении 30 рабочих дней с момента подписания акта приема - передачи оказанных услуг </t>
  </si>
  <si>
    <t>СЗ ДДиТГ №269/34 от 25.04.2016г.</t>
  </si>
  <si>
    <t>878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</si>
  <si>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</si>
  <si>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</si>
  <si>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</si>
  <si>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Услуги автомобильного транспорта по перевозкам грузов (услуги по погрузке-разгрузке, разборке-сборке офисного имущества, включая упаковку (с целью предохранения во время перевозки))</t>
  </si>
  <si>
    <t xml:space="preserve">офис мүлігін жүктеу-түсіру, бөлшектеу-құрастыру   және буып-түюді қоса алғанда (тасымалдау уақытында сақтау мақсатымен) қызметтер  корсету  </t>
  </si>
  <si>
    <t>ДпоСД</t>
  </si>
  <si>
    <t xml:space="preserve">СЗ ДпоСД №135/16 от 25.04.2016г. </t>
  </si>
  <si>
    <t>879 У</t>
  </si>
  <si>
    <t>95.11.10.000.003.00.0777.000000000000</t>
  </si>
  <si>
    <t>диагностика бытовой техники на предмет неисправностей,  устранение данных неисправностей</t>
  </si>
  <si>
    <t xml:space="preserve">ақаулы деректерді түзету, ақаулы затқа тұрмыстық техниканы диагностикалау </t>
  </si>
  <si>
    <t>880 У</t>
  </si>
  <si>
    <t>Западно-Казахстанская обл.,  г. Уральск, ул.Д.Нурпеисовой, д.17/6 АУП УМГ Уральск</t>
  </si>
  <si>
    <t>881 У</t>
  </si>
  <si>
    <t>Атырауская обл, г. Атырау, ул.Гумарова, д. 94 АУП УМГ Атырау</t>
  </si>
  <si>
    <t>882 У</t>
  </si>
  <si>
    <t xml:space="preserve">Актюбинская обл.,  г.Актобе, АУП УМГ Актобе, ул. Есет батыра, д. 39А </t>
  </si>
  <si>
    <t>883 У</t>
  </si>
  <si>
    <t>Западно-Казахстанская обл.,  г. Уральск , пос.Желаево, промзона 1 АУП филиал ИТЦ</t>
  </si>
  <si>
    <t>884 У</t>
  </si>
  <si>
    <t>885 У</t>
  </si>
  <si>
    <t>Южно-Казахстанская обл., г. Шымкент, ул. К.Толеметова, 22, филиал УКК</t>
  </si>
  <si>
    <t>886 У</t>
  </si>
  <si>
    <t>68.20.12.970.001.00.0777.000000000000</t>
  </si>
  <si>
    <t>Услуги по аренде парковочных мест в автомобильном паркинге</t>
  </si>
  <si>
    <t>Услуги по аренде парковочных мест в автомобильном паркинге, на 6 автотранспортных средств</t>
  </si>
  <si>
    <t xml:space="preserve">6 автокөлік құралына арналған автокөлік  тұрағындағы тұрақ көлігін жалға алу жөніндегі қызметтер </t>
  </si>
  <si>
    <t>137-24 (новые Правила)</t>
  </si>
  <si>
    <t>887 У</t>
  </si>
  <si>
    <t>әкімшілік/өндірістік үй-жайларды жалға алу бойынша қызметтер</t>
  </si>
  <si>
    <t>Услуги по аренде административных помещений</t>
  </si>
  <si>
    <t>әкімшілік  үй-жайларды жалға алу бойынша қызметтер</t>
  </si>
  <si>
    <t>888 У</t>
  </si>
  <si>
    <t>889 У</t>
  </si>
  <si>
    <t>890 У</t>
  </si>
  <si>
    <t>891 У</t>
  </si>
  <si>
    <t>892 У</t>
  </si>
  <si>
    <t>893 У</t>
  </si>
  <si>
    <t>894 У</t>
  </si>
  <si>
    <t>полиграфичекая продукция в ассортименте</t>
  </si>
  <si>
    <t xml:space="preserve">ассортименттегі полиграфиялық өнім
</t>
  </si>
  <si>
    <t>895 У</t>
  </si>
  <si>
    <t>896 У</t>
  </si>
  <si>
    <t>897 У</t>
  </si>
  <si>
    <t>898 У</t>
  </si>
  <si>
    <t>УМГ "Актобе" Актюбинская область, г.Актобе, ул.Есет-батыра, д.39, ББШ</t>
  </si>
  <si>
    <t>899 У</t>
  </si>
  <si>
    <t>900 У</t>
  </si>
  <si>
    <t>УМГ "Алматы" г.Алматы, ул.Байтурсынова, д.46-А, для АГП</t>
  </si>
  <si>
    <t>901 У</t>
  </si>
  <si>
    <t>УМГ "Алматы" г.Алматы, ул.Байтурсынова, д.46-А, для Алматы-Аймак</t>
  </si>
  <si>
    <t>902 У</t>
  </si>
  <si>
    <t>903 У</t>
  </si>
  <si>
    <t xml:space="preserve"> Кызылординская область, г. Кызылорда, ул.   Бейбарыс Султан 1, АУП УМГ Кызылорда</t>
  </si>
  <si>
    <t>904 У</t>
  </si>
  <si>
    <t xml:space="preserve"> Кызылординская область, г. Кызылорда, ул.   Бейбарыс Султан 1, АУП УМГ Кызылорда, для ББШ</t>
  </si>
  <si>
    <t>905 У</t>
  </si>
  <si>
    <t>УМГ "Актау" Мангистауская область, г.Актау,  Промплощадка ГРС</t>
  </si>
  <si>
    <t>906 У</t>
  </si>
  <si>
    <t>907 У</t>
  </si>
  <si>
    <t>Южно-Казахстанская обл., г. Шымкент, ул. К.Толеметова, 22 филиал УКК</t>
  </si>
  <si>
    <t>908 У</t>
  </si>
  <si>
    <t>УМГ "Костанай" Костанайская область, г.Костанай, ул. Абая, 1-А</t>
  </si>
  <si>
    <t>909 У</t>
  </si>
  <si>
    <t>910 У</t>
  </si>
  <si>
    <t>УМГ "Шымкент" Южно-Казахстанская область, г.Шымкент, ул.Темирлановское шоссе, 20/2,для АГП</t>
  </si>
  <si>
    <t>911 У</t>
  </si>
  <si>
    <t>УМГ "Шымкент" Южно-Казахстанская область, г.Шымкент, ул.Темирлановское шоссе, 20/2, для ББШ</t>
  </si>
  <si>
    <t>912 У</t>
  </si>
  <si>
    <t>Начало с 1 мая 2016 года, завершение по 30.06.2016г.</t>
  </si>
  <si>
    <t xml:space="preserve">СЗ ДпоСД №---/16 от 27.04.2016г. </t>
  </si>
  <si>
    <t>913 У</t>
  </si>
  <si>
    <t>Транспортировка газа по территории Республики Узбекистан по магистральному газопроводу «БГР-ТБА»</t>
  </si>
  <si>
    <t>БГА-ТБА магистральдық газ құбырымен Өзбекістан Республикасы аумағы бойынша газды тасымалдау</t>
  </si>
  <si>
    <t>С даты подписания и до 31 декабря 2016 г. включительно</t>
  </si>
  <si>
    <t>914 У</t>
  </si>
  <si>
    <t>Получение заключения о продлении срока эксплуатации  по результатам диагностического обследования оборудования  Чижинского ЛПУ УМГ "Уральск".</t>
  </si>
  <si>
    <t>Западно-Казахстанская область, УМГ Уральск Чижинского ЛПУ</t>
  </si>
  <si>
    <t>ДКСиР</t>
  </si>
  <si>
    <t xml:space="preserve">UC2-93-01-634, UC2-93-01-635, UC2-93-01-636, UC2-93-01-637,
UC2-93-01-638, UC2-93-01-639, UC2-93-01-640, UD6-93-01-610, 
UD6-93-01-611, UD6-93-01-612, UD6-93-01-613, UD6-93-01-614, 
UD6-93-02-615, UD6-93-02-616, UD6-93-02-617, UD6-93-02-618, UU1-93-01-627,
 UU1-93-01-628, UU1-93-01-630, UU1-93-01-631, UU1-93-01-632, UU1-93-01-633   </t>
  </si>
  <si>
    <t>СЗ ДКСиР №   /64 от 29.04.2016г.</t>
  </si>
  <si>
    <t>915 У</t>
  </si>
  <si>
    <t>Экспертиза промышленной безопасности по результатам обследования грузоподъемных механизмов и сосудов высокого давления  Джангалинского ЛПУ УМГ "Уральск"</t>
  </si>
  <si>
    <t>Западно-Казахстанская область, УМГ Уральск Джангалинского ЛПУ</t>
  </si>
  <si>
    <t>916 У</t>
  </si>
  <si>
    <t xml:space="preserve">Диагностическое обследование с целью продления срока эксплуатации оборудования ГРС Уральского ЛПУ УМГ "Уральск" </t>
  </si>
  <si>
    <t>Западно-Казахстанская область, УМГ Уральск Уральского ЛПУ</t>
  </si>
  <si>
    <t>917 У</t>
  </si>
  <si>
    <t>74.90.20.000.069.00.0777.000000000000</t>
  </si>
  <si>
    <t>Услуги по экспертизе/анализу/проверке документации</t>
  </si>
  <si>
    <t>Услуги по экспертизе проектов РГП Госэкспертиза на выдачу заключения по проекту ""Разработка ПСД на строительство очистных сооружении на ПХГ "Акыртобе""</t>
  </si>
  <si>
    <t>«Ақыртөбе» ЖАГҚ арналған тазартқыш ғимараттарды салу үшін ЖСҚ әзірлеу» жобасы жөнінде қорытындыны беруге арналған Мемсараптаманың РМК жобаларды сараптау қызметтері</t>
  </si>
  <si>
    <t>УМГ "Тараз" Таразское ЛПУ Жамбылская область, г. Тараз</t>
  </si>
  <si>
    <t>В течении 60 дней со дня подписания договора</t>
  </si>
  <si>
    <t>Предоплата 100%</t>
  </si>
  <si>
    <t>КВЛ</t>
  </si>
  <si>
    <t>TPA-95-05-501</t>
  </si>
  <si>
    <t>918 У</t>
  </si>
  <si>
    <t>919 У</t>
  </si>
  <si>
    <t>69.20.10.000.001.00.0777.000000000000</t>
  </si>
  <si>
    <t>Услуги по проведению аудита по налогам</t>
  </si>
  <si>
    <t>Начало - со дня подписания  договора, окончание - по 31 декабря 2016г.</t>
  </si>
  <si>
    <t>ЦБ</t>
  </si>
  <si>
    <t>СЗ ЦБ №258/53 от 04.05.2016г.</t>
  </si>
  <si>
    <t>79-1 Т</t>
  </si>
  <si>
    <t>ТП</t>
  </si>
  <si>
    <t>19, 20, 21, 22</t>
  </si>
  <si>
    <t>80-1 Т</t>
  </si>
  <si>
    <t>Приобретение планшетов с 64-битными процессорами A8X</t>
  </si>
  <si>
    <t>А8Х 64-бит процессор планшетті компьютерлерін сатып алу</t>
  </si>
  <si>
    <t>6, 11, 18, 19, 20, 21</t>
  </si>
  <si>
    <t>35-1 Т</t>
  </si>
  <si>
    <t>В течении 45 календарных дней со дня подписания договора</t>
  </si>
  <si>
    <t>7, 9, 10, 11, 14</t>
  </si>
  <si>
    <t>36-1 Т</t>
  </si>
  <si>
    <t>37-1 Т</t>
  </si>
  <si>
    <t>38-1 Т</t>
  </si>
  <si>
    <t>39-1 Т</t>
  </si>
  <si>
    <t>40-1 Т</t>
  </si>
  <si>
    <t>41-1 Т</t>
  </si>
  <si>
    <t>42-1 Т</t>
  </si>
  <si>
    <t>43-1 Т</t>
  </si>
  <si>
    <t>44-1 Т</t>
  </si>
  <si>
    <t>45-1 Т</t>
  </si>
  <si>
    <t>46-1 Т</t>
  </si>
  <si>
    <t>4-1 Т</t>
  </si>
  <si>
    <t>C даты подписания договора и по 31.12.2016г. включительно</t>
  </si>
  <si>
    <t>11, 14, 18, 20, 21</t>
  </si>
  <si>
    <t>СЗ ДДиТГ №246/34 от 15.04.2016г.</t>
  </si>
  <si>
    <t>5-1 Т</t>
  </si>
  <si>
    <t>6-1 Т</t>
  </si>
  <si>
    <t>7-1 Т</t>
  </si>
  <si>
    <t>8-1 Т</t>
  </si>
  <si>
    <t>9-1 Т</t>
  </si>
  <si>
    <t>10-1 Т</t>
  </si>
  <si>
    <t>C даты подписания договора и по 30.04.2016г. включительно</t>
  </si>
  <si>
    <t>11-1 Т</t>
  </si>
  <si>
    <t>12-1 Т</t>
  </si>
  <si>
    <t>427-1 У</t>
  </si>
  <si>
    <t>Мангистауская область, Бейнеуский район, Бейнеуский с.о., с.Боранкул, филиал УМГ "Актау" Опорненское ЛПУ</t>
  </si>
  <si>
    <t>11, 19, 20, 21</t>
  </si>
  <si>
    <t>СЗ ДЭМГ,КСиПХГ №561/60 от 18.04.2016г.</t>
  </si>
  <si>
    <t>418-1 У</t>
  </si>
  <si>
    <t>Начало с 01.05.2016г. по 31.12.2016г. включительно</t>
  </si>
  <si>
    <t>9, 10, 14, 19, 20, 21</t>
  </si>
  <si>
    <t>396-1 У</t>
  </si>
  <si>
    <t>СЗ ДУПиОТ №   /13 от 26.04.2016г.</t>
  </si>
  <si>
    <t>522-1 У</t>
  </si>
  <si>
    <t>30 календарных дней с момента подписания договора</t>
  </si>
  <si>
    <t>СЗ ДУА №131/52 от 27.04.2016г.</t>
  </si>
  <si>
    <t>523-1 У</t>
  </si>
  <si>
    <t>524-1 У</t>
  </si>
  <si>
    <t>525-1 У</t>
  </si>
  <si>
    <t>45 календарных дней с момента подписания договора</t>
  </si>
  <si>
    <t>526-1 У</t>
  </si>
  <si>
    <t>527-1 У</t>
  </si>
  <si>
    <t>528-1 У</t>
  </si>
  <si>
    <t>12, 14</t>
  </si>
  <si>
    <t>529-1 У</t>
  </si>
  <si>
    <t>229-1 У</t>
  </si>
  <si>
    <t>СЗ ДПБОТиОС №230/14 от 29.04.2016г.</t>
  </si>
  <si>
    <t>323-1 У</t>
  </si>
  <si>
    <t>СЗ ДИТиС №348/70 от 03.05.2016г.</t>
  </si>
  <si>
    <t>324-1 У</t>
  </si>
  <si>
    <t>325-1 У</t>
  </si>
  <si>
    <t>326-1 У</t>
  </si>
  <si>
    <t>Уточненный Годовой план закупок товаров, работ и услуг АО "Интергаз Центральная Азия" на 2016г.</t>
  </si>
  <si>
    <t>48-1 Т</t>
  </si>
  <si>
    <t>исключен</t>
  </si>
  <si>
    <t>344-1 У</t>
  </si>
  <si>
    <t>555-1 У</t>
  </si>
  <si>
    <t>83-1 Т</t>
  </si>
  <si>
    <t>646-1 У</t>
  </si>
  <si>
    <t>645-1 У</t>
  </si>
  <si>
    <t>644-1 У</t>
  </si>
  <si>
    <t>643-1 У</t>
  </si>
  <si>
    <t>642-1 У</t>
  </si>
  <si>
    <t>641-1 У</t>
  </si>
  <si>
    <t>640-1 У</t>
  </si>
  <si>
    <t xml:space="preserve">г.Уральск, ул. Ружейникова 1/4, склад БМТО УМГ "Уральск"
</t>
  </si>
  <si>
    <t>146 Т</t>
  </si>
  <si>
    <t>08.12.12.119.001.00.0166.000000000000</t>
  </si>
  <si>
    <t>Грунт</t>
  </si>
  <si>
    <t>универсальный, для растений</t>
  </si>
  <si>
    <t>СЗ ДпСД №   /16 от 06.05.2016г.</t>
  </si>
  <si>
    <t>42 Р</t>
  </si>
  <si>
    <t>41.00.40.000.000.00.0999.000000000000</t>
  </si>
  <si>
    <t>Комплексные работы по строительству «под ключ»</t>
  </si>
  <si>
    <t>"кілтке" құрылысы жөніндегі жұмыстар кешені</t>
  </si>
  <si>
    <t>Комплексные работы по строительству, включающие выполнение проектных и изыскательских работ,строительство «под ключ»,управление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</si>
  <si>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 xml:space="preserve">"кілтке" жобалау, зерттеу жұмыстар, құрлыстарды орындауға қосатын құрылысы бойынша жұмыстар кешені, "кілтке" құрылыс, жобалау және зерттеу жұмыстарын басқару (қажеттілік кезде), және ілеспе (лер) көрсетілген жұмыстарға тауарларды жеткізу, қызметтерді көрсету </t>
  </si>
  <si>
    <t>Разработка проекта на бурение, обустройство, строительство шлейфов 36-ти эксплуатационных скважин на подземном хранилище газа "Бозой". Бурение, обустройство, строительство шлейфов 36-ти эксплуатационных скважин на ПХГ "Бозой".</t>
  </si>
  <si>
    <t xml:space="preserve">Бозой" жер асты газ қоймасындағы 36-пайдаланатын ұңғымаға шлейфтерді салу, орналастыру, бұрғылауға жобаны әзірлеу. 
 «Бозой ЖАГҚ 36-пайдаланатын ұңғымаға шлейфтерді салу, ұйымдастыру, бұрғылау»
</t>
  </si>
  <si>
    <t>Актюбинская обл., УМГ "Актобе" Аральское ЛПУ ПХГ Бозой</t>
  </si>
  <si>
    <t xml:space="preserve"> Начало - со дня подписания договора, окончание в течение 360 дней.</t>
  </si>
  <si>
    <t xml:space="preserve">2016 (год осуществления закупки) - 2017 (год окончания срока действия договора) 
</t>
  </si>
  <si>
    <t>9 488 000 000 
из них 2016г. - 388 000 000,  2017г.
- 9 100 000 000</t>
  </si>
  <si>
    <t>BBP-91-09-710, BBP-91-09-711</t>
  </si>
  <si>
    <t>Изменен, дополнен 12 мая 2016г. (приказ №195)</t>
  </si>
  <si>
    <t>147 Т</t>
  </si>
  <si>
    <t>13.93.12.000.000.01.0055.000000000000</t>
  </si>
  <si>
    <t>Покрытие</t>
  </si>
  <si>
    <t>напольное, синтетическое</t>
  </si>
  <si>
    <t>Метр квадратный</t>
  </si>
  <si>
    <t>СЗ ДСД №178/16 от 16.05.2016г.</t>
  </si>
  <si>
    <t>148 Т</t>
  </si>
  <si>
    <t>32.99.59.900.078.00.0796.000000000002</t>
  </si>
  <si>
    <t>Настольный набор</t>
  </si>
  <si>
    <t>письменный, состоящий из не менее чем 5 предметов, из прочих материалов</t>
  </si>
  <si>
    <t>Настольный набор деревянный, письменный, не менее 5 предметов. Настольный набор и аксессуары сделаны из ценных пород дерева, кожи, и нержавеющей стали. Настольное покрытие 450x550x2мм.Часы настольные 166x128x22мм. Подарочная коробка с логотипом заказчика.</t>
  </si>
  <si>
    <t>G9916D0080</t>
  </si>
  <si>
    <t>Имидж.прод.набор настольный</t>
  </si>
  <si>
    <t>СЗ ДСД №175/16 от 13.05.2016г.</t>
  </si>
  <si>
    <t>149 Т</t>
  </si>
  <si>
    <t>26.52.14.750.000.00.0796.000000000000</t>
  </si>
  <si>
    <t>Часы</t>
  </si>
  <si>
    <t>каминные, неэлектрические, с механизмом часовым, отличным от обычного</t>
  </si>
  <si>
    <t xml:space="preserve">Часы настольные каминные, неэлектрические, с механизмом часовым для систем часовых электрических. Неэлектрические. С механизмом часовым, отличным от обычного. Материал: натуральный камень, с позолотой в подарочной упаковке. Японский часовой механизм. Нанесение логотипа: подарочная карточка. </t>
  </si>
  <si>
    <t>G9916D0081</t>
  </si>
  <si>
    <t>Имидж.прод.Часы каминные</t>
  </si>
  <si>
    <t>150 Т</t>
  </si>
  <si>
    <t>32.99.59.900.040.00.0704.000000000001</t>
  </si>
  <si>
    <t>Набор дорожный</t>
  </si>
  <si>
    <t>для пассажиров, в наборе сумка, зубная щетка, паста и другие принадлежности</t>
  </si>
  <si>
    <t>Набор дорожный для пассажиров, в наборе сумка, зубная щетка, паста и другие принадлежности.  Материал:  кожа наппа. Ручка выполнена из кожи с метталическими застежками золотистого цвета.  Цвет изделия-коричневый. Нанесение логотипа: подарочная карточка. Упаковка - коричневая подарочная картонная коробка с логотипом.</t>
  </si>
  <si>
    <t>Набор</t>
  </si>
  <si>
    <t>G9916D0082</t>
  </si>
  <si>
    <t>Имидж.прод. Дорожный нессер</t>
  </si>
  <si>
    <t>151 Т</t>
  </si>
  <si>
    <t>15.12.12.900.013.00.0796.000000000002</t>
  </si>
  <si>
    <t>Портплед</t>
  </si>
  <si>
    <t>из текстильных материалов</t>
  </si>
  <si>
    <t>Портплед из текстильных материаловс лицевой поверхностью из текстильных материалов. Дорожная кофра на молнии. Материал микро нейлон. Цвет черный. Высота не менее 140см. Крючок для вешания. Нанесение логотипа- шильд, гравировка</t>
  </si>
  <si>
    <t>G9916D0083</t>
  </si>
  <si>
    <t>Имидж.прод.Портплед</t>
  </si>
  <si>
    <t>152 Т</t>
  </si>
  <si>
    <t>13.92.11.900.001.00.0796.000000000003</t>
  </si>
  <si>
    <t>Плед</t>
  </si>
  <si>
    <t>шерстяной, размер 130*170 см</t>
  </si>
  <si>
    <t xml:space="preserve">Плед из хлопка, размер 130*170 см. Дорожный плед, размером 130*170 см. Цвет  серый. Нанесение  логотипа-шелкотрафарет. </t>
  </si>
  <si>
    <t>G9916D0084</t>
  </si>
  <si>
    <t>Имидж.прод. Плед  шерстяной</t>
  </si>
  <si>
    <t>153 Т</t>
  </si>
  <si>
    <t>26.20.40.000.116.00.0796.000000000002</t>
  </si>
  <si>
    <t>Док-станция</t>
  </si>
  <si>
    <t>для смартфонов</t>
  </si>
  <si>
    <t xml:space="preserve">Док-станция для смартфоновдля смартфонов, с динамиком. С функцией времени. Цвет серебро. Подарочный бокс с логотипом </t>
  </si>
  <si>
    <t>G9916D0085</t>
  </si>
  <si>
    <t>Имидж.прод.Док-станция</t>
  </si>
  <si>
    <t>154 Т</t>
  </si>
  <si>
    <t>26.30.30.900.101.00.0796.000000000000</t>
  </si>
  <si>
    <t>Устройство зарядное</t>
  </si>
  <si>
    <t>для сотового телефона</t>
  </si>
  <si>
    <t>Устройство зарядное для сотового телефонаДля сотовых телефонов. Портативное зарядное устройство для Смартфонов. Емкость 20000 mAh, полный набор переходников для наиболее популярных устройств. Ширина 102 мм. Высота 23 мм. Толщина 23 мм. Вес 195 грамм. Подачроный бокс с логотипом Заказчика.</t>
  </si>
  <si>
    <t>G9916D0086</t>
  </si>
  <si>
    <t>Имидж.прод.Зарядное устройство</t>
  </si>
  <si>
    <t>155 Т</t>
  </si>
  <si>
    <t>наручные, электрические (со встроенным секундомером), корпус из недрагоценного металла, с механической индикацией, со встроенным хронографом</t>
  </si>
  <si>
    <t xml:space="preserve">Часы наручные, электрические (со встроенным секундомером), корпус из недрагоценного металла, с механической индикацией, со встроенным хронографом. Электрические (в т.ч. со встроенным секундомером). Корпус из металла недрагоценного или плакированные металлом недрагоценным  только с механической индикацией. Со встроенным хронографом. Цвет серебро. Водонепроницаемость: 5 атм (40 м). Диаметр безеля: 42 мм. Кожаный ремень. Стекло с антибликовым покрытием. Застёжка «бабочка». Функционал: часы, минуты, секунды, дата. Подарочная коробка.Тип нанесения логотипа: тампопечать, шильд  </t>
  </si>
  <si>
    <t>G9916D0087</t>
  </si>
  <si>
    <t>Имидж.прод.часы наручные</t>
  </si>
  <si>
    <t>156 Т</t>
  </si>
  <si>
    <t>26.51.12.350.006.00.0839.000000000000</t>
  </si>
  <si>
    <t>Метеорлогическая станция</t>
  </si>
  <si>
    <t>персональная, ручная</t>
  </si>
  <si>
    <t xml:space="preserve">Метеорлогическая станция персональная, ручнаяПерсональная, ручная. Настольный набор погодная станция. В наборе: часы, термометр, гигрометр. На передней части изображенны газопроводы. Размеры изображения 10х15 см.Материал  пластик. Цвет  серебристый(матовый). Нанесение логотипа тампопечать. </t>
  </si>
  <si>
    <t>G9916D0088</t>
  </si>
  <si>
    <t>Имидж.прод.Метеорлогическая станция</t>
  </si>
  <si>
    <t>157 Т</t>
  </si>
  <si>
    <t>17.23.12.700.010.00.0796.000000000001</t>
  </si>
  <si>
    <t>Календарь</t>
  </si>
  <si>
    <t>настенный</t>
  </si>
  <si>
    <t>Календарь настенный. Календарь квартальный, основа картон мелованный, односторонний, печать офсетная 4+0, ламинация. 3 блока по 12 листов, бумага мелованная 105 гр, печать 3+0, сборка на пружинку, люаверс, бегунок.</t>
  </si>
  <si>
    <t>G9916D0089</t>
  </si>
  <si>
    <t>Имидж.прод.Настенный календарь</t>
  </si>
  <si>
    <t>158 Т</t>
  </si>
  <si>
    <t>17.23.12.700.010.00.0796.000000000000</t>
  </si>
  <si>
    <t>настольный</t>
  </si>
  <si>
    <t>Календарь настольный. Календарь настольный, формат А5, основа картон обтянут переплётным материалом, на основе печать методом шелкотрафаретной печати в 1 цвет. Блок бумага мелованная 170 гр, печать офсетная 4+4, сборка на пружинку.</t>
  </si>
  <si>
    <t>G9916D0090</t>
  </si>
  <si>
    <t>Имидж.прод.Настольный календарь</t>
  </si>
  <si>
    <t>159 Т</t>
  </si>
  <si>
    <t>5.12.12.900.000.13.0796.000000000002</t>
  </si>
  <si>
    <t>с лицевой поверхностью из текстильных материалов</t>
  </si>
  <si>
    <t>Сумка для ноутбука, из текстильных материалов.Сумка для ноутбука и документов 15,6".  Передний карман-органайзер для небольших повседневных принадлежностей. В переднем кармане предусмотрено широкое основание для объемных предметов, включая зарядные устройства. Съменый плечеовй ремень. Впереди шильда с брендом производителя. Цвет черный
Материал полиэстер 600D
Размер товара 439 х 78 х 350 мм. Способ нанесения логотипа шелкография.</t>
  </si>
  <si>
    <t>G9916D0091</t>
  </si>
  <si>
    <t>Имиджевая продукция сумка для ноутбука</t>
  </si>
  <si>
    <t>160 Т</t>
  </si>
  <si>
    <t>32.99.21.300.000.00.0796.000000000002</t>
  </si>
  <si>
    <t>Зонты прочие, имеющие раздвижной стержень</t>
  </si>
  <si>
    <t>Зонт от дождя и солнца, имеющие раздвижной стержень. Стильный зонт-трость с прочным металлическим корпусом и и прочной  ручкой с покрытием из натуральной кожи.  Цвет черный
Материал полиэстер/металл/кожзам
Вес 443 г. Размер товара d1040 х 860 мм. Способ нанесения логотипа термотрансфер</t>
  </si>
  <si>
    <t>G9916D0092</t>
  </si>
  <si>
    <t>Имидж.прод.Зонт - автомат</t>
  </si>
  <si>
    <t>161 Т</t>
  </si>
  <si>
    <t>17.23.12.700.005.00.0796.000000000002</t>
  </si>
  <si>
    <t>формат А5, датированный</t>
  </si>
  <si>
    <t>Ежедневник формат А5, недатированный. Ежедневник корпоративный формата А5 на резинке. Размер 23*18*3 cm，кол-во 288 страниц. Материал: бумага Айвори, печать офсет 2+2. Цвет обложки  PU 295С, резинка синяя, в конце карман, плотность листов внутреннего блока 70 гр.Материал обложки Куагуле. Способ нанесения логотипа тиснение.</t>
  </si>
  <si>
    <t>G9916D0093</t>
  </si>
  <si>
    <t>Имидж.прод.Ежедневник</t>
  </si>
  <si>
    <t>162 Т</t>
  </si>
  <si>
    <t>14.13.21.250.000.00.0796.000000000000</t>
  </si>
  <si>
    <t>Ветровки  мужские  из тканей , выработанных из химических нитей , ГОСТ 25295-2003</t>
  </si>
  <si>
    <t>Ветровка мужская, из тканей, выработанных из химических нитей, ГОСТ 25295-2003Ветровка спортивная. Капюшон складывается в воротник. Боковые карманы. Эластичные манжеты. Шнур с фиксаторами по низу изделия. Подкладка на молнии для удобства печати и вышивки.Цвет тёмно-синий
Материал 100% полиэстер с PU пропиткой. Подкладка 100% полиэстер, тафта.
Вес 320 г. Способ нанесения логотипа шелкография.</t>
  </si>
  <si>
    <t>G9916D0094</t>
  </si>
  <si>
    <t>Имидж.прод.Ветровка</t>
  </si>
  <si>
    <t>163 Т</t>
  </si>
  <si>
    <t>14.19.22.110.000.00.0796.000000000000</t>
  </si>
  <si>
    <t>Футболка</t>
  </si>
  <si>
    <t>с короткими рукавами</t>
  </si>
  <si>
    <t>Футболка мужская, спортивная, из хлопчатобумажной ткани, СТ РК 1964-2010Футболка белая. На воротнике двойной шов. На рукавах резинки. Цвет белый
Материал 100% хлопок, джерси
Вес 160 г. Плотность материала 150 г/м2. Способ нанесения логотипа шелкография.</t>
  </si>
  <si>
    <t>G9916D0095</t>
  </si>
  <si>
    <t>Имидж.прод.Футболка</t>
  </si>
  <si>
    <t>164 Т</t>
  </si>
  <si>
    <t>14.19.42.700.000.00.0796.000000000000</t>
  </si>
  <si>
    <t>Бейсболка</t>
  </si>
  <si>
    <t>спортивный головной убор</t>
  </si>
  <si>
    <t>Бейсболка спортивная, из хлопчатобумажной тканиБейсболка 5-ти панельная с логотипом. Застежка-липучка позволит регулировать посадку бейсболки на голове.Цвет белый
Материал 100% полиэстер
Вес 50 г.
Плотность материала 150 г/м2.  Способ нанесения шеклография.</t>
  </si>
  <si>
    <t>G9916D0096</t>
  </si>
  <si>
    <t>Имидж.прод.Бейсболка</t>
  </si>
  <si>
    <t>165 Т</t>
  </si>
  <si>
    <t>3.41.11.300.015.00.0796.000000000000</t>
  </si>
  <si>
    <t>Кружка</t>
  </si>
  <si>
    <t>кружка из каменной керамики  вместимостью менее 500см3</t>
  </si>
  <si>
    <t>Кружка фарфоровая, вместимость менее 500 см3, ГОСТ 28390-89Кружка объемом на 320 мл с ивидуальным дизайном. Ручка кржуки выполнена в корпоративном синем цвете пантона 295С. Цвет синий/белый.
Материал керамика
Вес 361 г.
Размер товара d45 х d75 х 105 мм.
Объем 320 мл.Способ нансения логотипа деколь.</t>
  </si>
  <si>
    <t>G9916D0097</t>
  </si>
  <si>
    <t>Имидж.прод.Кружка</t>
  </si>
  <si>
    <t>166 Т</t>
  </si>
  <si>
    <t>2.99.12.100.001.01.0796.000000000000</t>
  </si>
  <si>
    <t>Ручка шариковая в металлическом корпусе</t>
  </si>
  <si>
    <t>Ручка шариковая, в металлическом корпусеРучка шариковая металличеcкая.Металлический корпус, с золистыми вставками. Клип золотистого цвета.Цвет серебристый.Материал металл
Вес 18 г. Размер товара d7 х 131 мм. Способ нанесения логотипа гравировка.</t>
  </si>
  <si>
    <t>G9916D0098</t>
  </si>
  <si>
    <t>Имидж.прод.ручка шарик. в метал.корпусе</t>
  </si>
  <si>
    <t>167 Т</t>
  </si>
  <si>
    <t>32.99.12.190.000.01.0796.000000000000</t>
  </si>
  <si>
    <t>Ручкашариковая, с логотипом. Ручка шариковая с логотипом. Алюминий. Диаметр: 1 см. Высота: 13 см.</t>
  </si>
  <si>
    <t>G9916D0099</t>
  </si>
  <si>
    <t>Имидж.прод.ручка шариковая с логотипом</t>
  </si>
  <si>
    <t>168 Т</t>
  </si>
  <si>
    <t>26.20.21.900.000.00.0796.000000000025</t>
  </si>
  <si>
    <t>Флеш-накопитель</t>
  </si>
  <si>
    <t>USB-флеш-накопитель, Интерфейс - USB 2.0, емкость - 8 Гб</t>
  </si>
  <si>
    <t>Флеш-накопитель интерфейс Mini PCI Express, емкость 16 Гб, SSD, твердотельный USB Hub на 4 порта обладает оригинальным внешним видом. По краям хромированные вставки. Длина шнура 60 см. Цвет белый Материал пластик. Вес 70 г.
Размер товара 105 х 105 х 15 мм. Способ нансения логотипа тампопечать.</t>
  </si>
  <si>
    <t>G9916D0100</t>
  </si>
  <si>
    <t>Имидж.прод.флеш-накопитель</t>
  </si>
  <si>
    <t>169 Т</t>
  </si>
  <si>
    <t>26.52.14.130.000.00.0796.000000000000</t>
  </si>
  <si>
    <t>Электрический. Не предназначенные для ношения на себе или с собой, с часовым механизмом, отличным от обычных.</t>
  </si>
  <si>
    <t xml:space="preserve">Часы электрические -будильник, не предназначенные для ношения на себе или с собой, с обычными часовыми механизмами. Электрический. Не предназначенные для ношения на себе или с собой, с часовым механизмом, отличным от обычных. Дорожные часы с в чехле на молнии. Размеры изделия, не более d52x13 мм. Материал кожзам/металл. Цвет черный/серебристый. 
Нанесение  логотипа- гравировка. </t>
  </si>
  <si>
    <t>G9916D0101</t>
  </si>
  <si>
    <t>Имидж.прод.Будильник</t>
  </si>
  <si>
    <t>170 Т</t>
  </si>
  <si>
    <t>58.11.12.000.000.00.0796.000000000005</t>
  </si>
  <si>
    <t>Книга</t>
  </si>
  <si>
    <t>Кітап</t>
  </si>
  <si>
    <t>Печатная, научно -технические и академические</t>
  </si>
  <si>
    <t>Методолгоия Адизеса. Реал.опыт внедрения</t>
  </si>
  <si>
    <t>Начало - со дня подписания договора, завершение  в течении 60 календарных дней</t>
  </si>
  <si>
    <t xml:space="preserve">Авансовый платеж - 0%, оставшаяся часть в течении 30 рабочих дней с момента подписания акта приема - передачи оказанных услуг. </t>
  </si>
  <si>
    <t>ПТД</t>
  </si>
  <si>
    <t>СЗ ПТД №269/62 от 17.05.2016г.</t>
  </si>
  <si>
    <t>171 Т</t>
  </si>
  <si>
    <t>Управление в эпоху кризиса</t>
  </si>
  <si>
    <t>172 Т</t>
  </si>
  <si>
    <t>Диагностика и решение управл.проблем</t>
  </si>
  <si>
    <t>173 Т</t>
  </si>
  <si>
    <t>Междунар.стандарты финансовой отчетности</t>
  </si>
  <si>
    <t>174 Т</t>
  </si>
  <si>
    <t>Справочник. Проектирование электросетей</t>
  </si>
  <si>
    <t>175 Т</t>
  </si>
  <si>
    <t>Справочник. Ремонтно-строительные работы</t>
  </si>
  <si>
    <t>176 Т</t>
  </si>
  <si>
    <t>Справочник. ЭХЗ трубопроводов</t>
  </si>
  <si>
    <t>177 Т</t>
  </si>
  <si>
    <t>Справочник технического надзора</t>
  </si>
  <si>
    <t>178 Т</t>
  </si>
  <si>
    <t>Справочник.Трубопроводы нефти и газа</t>
  </si>
  <si>
    <t>179 Т</t>
  </si>
  <si>
    <t>Справочник.Проектир.произ.зданий сооруж.</t>
  </si>
  <si>
    <t>180 Т</t>
  </si>
  <si>
    <t>Справочник.Строительство трубопроводов</t>
  </si>
  <si>
    <t>181 Т</t>
  </si>
  <si>
    <t>Строит. Инжиниринг.Справ-к застроищика-2</t>
  </si>
  <si>
    <t>182 Т</t>
  </si>
  <si>
    <t>Справочник строителя</t>
  </si>
  <si>
    <t>183 Т</t>
  </si>
  <si>
    <t>Справочник.Экспертиза проектов, изд.3</t>
  </si>
  <si>
    <t>184 Т</t>
  </si>
  <si>
    <t>Справочн.Исп-я док-ция в строительстве 2</t>
  </si>
  <si>
    <t>185 Т</t>
  </si>
  <si>
    <t>Справочная книга сметчика</t>
  </si>
  <si>
    <t>186 Т</t>
  </si>
  <si>
    <t>Справочник.Проектно-сметная документация</t>
  </si>
  <si>
    <t>187 Т</t>
  </si>
  <si>
    <t>Справочник. Трубопроводная арматура</t>
  </si>
  <si>
    <t>43 Р</t>
  </si>
  <si>
    <t>33.12.11.100.001.00.0999.000000000000</t>
  </si>
  <si>
    <t>Работы по ремонту/модернизации турбин (кроме двигателей авиационных, автомобильных и мотоциклетных)</t>
  </si>
  <si>
    <t>Турбиндарды жөндеу/қайта жаңарту жөніндегі жұмыстар (авиациялық, автокөлік, мотоциклді қозғалтқыштан басқа)</t>
  </si>
  <si>
    <t>Ремонтные работы на газоперекачивающих агрегатах ТКЦ-4 КС "Опорная" и их вспомогательных системах.</t>
  </si>
  <si>
    <t>"Опорный" КС ТКЦ-4 газайдаушы агрегаттарға және олардың қосалқы жүйелеріне арналған жөндеу жұмыстар</t>
  </si>
  <si>
    <t>Мангистауская область, Бейнеуский район, 
село Боранкул, 
КС "Опорная",
 УМГ "Актау"</t>
  </si>
  <si>
    <t>Начало со дня подписания договора, завершение до 15.12.16г.</t>
  </si>
  <si>
    <t>MO2-22-02-602</t>
  </si>
  <si>
    <t>СЗ ДКСиР №264/64 от 29.04.2016г.</t>
  </si>
  <si>
    <t>44 Р</t>
  </si>
  <si>
    <t>Текущий ремонт электроприводного газоперекачивающего агрегата типа ЭГПА-Ц- 6,3 станционный №2,3 КС-5 "Тараз"</t>
  </si>
  <si>
    <t>"Тараз" КС-5 №2,3 станционды ЭГПА-Ц-6,3 түрдегі электр жетекті газ айдаушы агрегаттарды ағымды жөндеу</t>
  </si>
  <si>
    <t>Жамбылская обл, Жамбыльский район, с.Акбулым УМГ "Тараз"</t>
  </si>
  <si>
    <t>TT4-22-02-601</t>
  </si>
  <si>
    <t>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</si>
  <si>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</si>
  <si>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</si>
  <si>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 xml:space="preserve">Энергетикалық қазандарды/қазандық жабдықтарды және ұқсас энергетикалық жабыдқтар мен жүйелерді жөндеу/жаңғарту жөніндегі жұмыстар </t>
  </si>
  <si>
    <t>Регламентные работы и ремонт котельных котлов по УМГ "Костанай"</t>
  </si>
  <si>
    <t xml:space="preserve">"Қостанай" МГҚБ регламенттік жұмыстар және қазандық қазандарды жөндеу </t>
  </si>
  <si>
    <t xml:space="preserve">Костанайская  область,
г.Костанай,
 Костанайское ЛПУ ,
УМГ "Костанай" </t>
  </si>
  <si>
    <t>QKS-22-06-601</t>
  </si>
  <si>
    <t>46 Р</t>
  </si>
  <si>
    <t>Регламентные работы и ремонткотельных котлов по УМГ "Актобе"</t>
  </si>
  <si>
    <t xml:space="preserve">"Ақтөбе" МГҚБ регламенттік жұмыстар және қазандық қазандарды жөндеу </t>
  </si>
  <si>
    <t xml:space="preserve">Актюбинская область,
УМГ "Актобе" </t>
  </si>
  <si>
    <t>BAA-22-06-601</t>
  </si>
  <si>
    <t>47 Р</t>
  </si>
  <si>
    <t>Регламентные работы и ремонткотельных котлов по УМГ "Алматы"</t>
  </si>
  <si>
    <t xml:space="preserve">"Алматы" МГҚБ регламенттік жұмыстар және қазандық қазандарды жөндеу </t>
  </si>
  <si>
    <t>Алматинская область. УМГ "Алматы", Алматинское ЛПУ</t>
  </si>
  <si>
    <t>SA5-22-06-602</t>
  </si>
  <si>
    <t>48 Р</t>
  </si>
  <si>
    <t>71.20.19.000.014.00.0999.000000000000</t>
  </si>
  <si>
    <t>Работы по техническому обследованию объектов недвижимого имущества</t>
  </si>
  <si>
    <t>Жылжымайтын мүліктің объектілерге техникалық тексеру жөніндегі жұмыстар</t>
  </si>
  <si>
    <t>Техническое обследование здания ТКЦ-4б ЛПУ "Индер".</t>
  </si>
  <si>
    <t>"Індер" ЖӨБ ТКЦ-4б ғимаратты техникалық тексеру</t>
  </si>
  <si>
    <t>Атырауская область, Индерское ЛПУ УМГ Атырау</t>
  </si>
  <si>
    <t>WI5-93-07-501</t>
  </si>
  <si>
    <t>49 Р</t>
  </si>
  <si>
    <t>Техническое обследование здания ТКЦ-4б ЛПУ "Кульсары".</t>
  </si>
  <si>
    <t>"Құлсары" ЖӨБ ТКЦ-4б ғимаратты техникалық тексеру</t>
  </si>
  <si>
    <t>Атырауская область, Жылыойский район, 
КС "Кульсары" 
УМГ "Атырау"</t>
  </si>
  <si>
    <t>WK3-93-07-501</t>
  </si>
  <si>
    <t>50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</si>
  <si>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</si>
  <si>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</si>
  <si>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 xml:space="preserve">Электрлі, электаратушы/реттеуші жабдықтарды және ұқсас аппаратураны жөндеу/құру жөніндегі жұмыстар </t>
  </si>
  <si>
    <t>Ремонт, замена обмоток и сушка электрических машин КС-5 "Тараз" Таразского ЛПУ</t>
  </si>
  <si>
    <t xml:space="preserve">"Тараз" ЖӨБ ТКЦ-5 электрлік машинаны құрғату және байлау, жөндеу  </t>
  </si>
  <si>
    <t>Жамбылская область., УМГ "Тараз", 
Таразское ЛПУ</t>
  </si>
  <si>
    <t>TT4-22-05-600</t>
  </si>
  <si>
    <t>51 Р</t>
  </si>
  <si>
    <t>Ремонт, замена обмоток и сушка электрических машин ПХГ "Акыртобе"</t>
  </si>
  <si>
    <t xml:space="preserve">"Ақыртөбе" ЖАГҚ электрлік машинаны құрғату және байлау, жөндеу  </t>
  </si>
  <si>
    <t>Жамбылская область., УМГ "Тараз", 
ПХГ "Акыртобе"</t>
  </si>
  <si>
    <t>TPA-22-05-601</t>
  </si>
  <si>
    <t>52 Р</t>
  </si>
  <si>
    <t xml:space="preserve"> Текущий ремонт электродвигателей и трансформаторов Полторацкого ЛПУ</t>
  </si>
  <si>
    <t xml:space="preserve">"Полторацкое" ЖӨБ электрлік машинаны құрғату және байлау, жөндеу  </t>
  </si>
  <si>
    <t>Южно-Казахстанская область, Сарыагашский район, Полторацкое ЛПУ УМГ "Шымкент"</t>
  </si>
  <si>
    <t>SH2-22-05-601</t>
  </si>
  <si>
    <t>53 Р</t>
  </si>
  <si>
    <t>Текущий ремонт электродвигателей и трансформаторов Акбулакского ЛПУ</t>
  </si>
  <si>
    <t xml:space="preserve">"Ақбұлақ" ЖӨБ электр қозғалтқыштарды және трансформаторларды ағымды жөндеу  </t>
  </si>
  <si>
    <t>Южно-Казахстанская область, Сайрамский район, Акбулакское ЛПУ УМГ "Шымкент"</t>
  </si>
  <si>
    <t>SH3-22-05-601</t>
  </si>
  <si>
    <t>54 Р</t>
  </si>
  <si>
    <t>41.00.40.000.005.00.0999.000000000000</t>
  </si>
  <si>
    <t>Работы по ремонту нежилых зданий/сооружений/помещений (кроме оборудования, инженерных систем и коммуникаций)</t>
  </si>
  <si>
    <t xml:space="preserve">Тұрғын емес ғимарат/құрылысты/үй-жайлар (жабдықтар,инженерлік жүйені және коммуникациялардан басқа) жөндеу жөніндегі жұмыстар </t>
  </si>
  <si>
    <t>Ремонт кровли учебного полигона УКК</t>
  </si>
  <si>
    <t xml:space="preserve">ОКК оқу полигонының жабынын жөндеу </t>
  </si>
  <si>
    <t>г.Шымкент
УКК</t>
  </si>
  <si>
    <t>YKK-22-07-601</t>
  </si>
  <si>
    <t>55 Р</t>
  </si>
  <si>
    <t xml:space="preserve">Тұрғын емес ғимаратты/құрылысты/үй-жайларды (жабдықтар,инженерлік жүйені және коммуникациялардан басқа) жөндеу жөніндегі жұмыстар </t>
  </si>
  <si>
    <t>Текущий ремонт помещений в  здании ТКЦ-3,4а. КС "Макат"</t>
  </si>
  <si>
    <t xml:space="preserve">"Мақат" КС ТКЦ-3,4 ғимаратының үй-жайларын ағымды жөндеу </t>
  </si>
  <si>
    <t>Атырауская область, Макатский район, 
п. Макат, Макатское ЛПУ,
 УМГ "Атырау"</t>
  </si>
  <si>
    <t>WM4-22-07-601
WM4-22-07-602
WM4-22-07-604</t>
  </si>
  <si>
    <t>56 Р</t>
  </si>
  <si>
    <t>Текущий ремонт кабинетов  здания СЭБ.</t>
  </si>
  <si>
    <t xml:space="preserve">ҚПБ ғимарат кабинетін ағымды жөндеу </t>
  </si>
  <si>
    <t>Атырауская область, 
Курмангазинский район, 
п. Акколь, 
КС "Акколь" 
УМГ "Атырау"</t>
  </si>
  <si>
    <t>WW3-22-07-601</t>
  </si>
  <si>
    <t>57 Р</t>
  </si>
  <si>
    <t>Ремонт здания ГСМ ТКЦ-3,4 КС "Индер"</t>
  </si>
  <si>
    <t>"Індер" КС ТКЦ-3,4 ЖЖМ ғимарты жөндеу</t>
  </si>
  <si>
    <t>Атырауская область,  ЛПУ "Индер", УМГ "Атырау".</t>
  </si>
  <si>
    <t>WI5-22-07-601</t>
  </si>
  <si>
    <t>58 Р</t>
  </si>
  <si>
    <t>Текущий ремонт помещений здания общежитие на 30 мест со столовой п/п "Тайман".</t>
  </si>
  <si>
    <t xml:space="preserve">"Тайман" д/т 30 адамдық асханасы бар жатақхана ғимаратының үй-жайларын ағымды жөндеу </t>
  </si>
  <si>
    <t>Атырауская область, 
Исатайский район, 
КС "Тайман" 
УМГ "Атырау"</t>
  </si>
  <si>
    <t>WT2-22-07-601</t>
  </si>
  <si>
    <t>59 Р</t>
  </si>
  <si>
    <t>Текущий ремонт помещений узла связи в здании СЭБ Кульсаринского ЛПУ.</t>
  </si>
  <si>
    <t>Құлсары ЖӨБ ҚПБ ғимаратында тораптың үй-жайларын ағымды жөндеу</t>
  </si>
  <si>
    <t>WK3-22-07-601</t>
  </si>
  <si>
    <t>60 Р</t>
  </si>
  <si>
    <t>Текущий ремонт здания АБК КС "Редут"</t>
  </si>
  <si>
    <t>"Редут" КС АБК ғимаратын ағымды жөндеу</t>
  </si>
  <si>
    <t xml:space="preserve">Атырауская область, Махамбетский район, село Талдыколь,  Редутское ЛПУ </t>
  </si>
  <si>
    <t>WR1-22-07-602</t>
  </si>
  <si>
    <t>61 Р</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</si>
  <si>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</si>
  <si>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</si>
  <si>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 xml:space="preserve">Бақылау-өлшеуіш аспаптарды және автоматиканы және ұқсас өлшеуіш құралдар мен жабдықтарды жөндеу/жаңғарту жөніндегі жұмыстар </t>
  </si>
  <si>
    <t>Текущий ремонт приборов и оборудования</t>
  </si>
  <si>
    <t>Аспаптарды және жабдықты ағымды жөндеу</t>
  </si>
  <si>
    <t>UGD-22-03-601
UGD-22-03-603
UGD-22-03-604
UGD-22-03-605
UGD-22-03-606
UGD-22-03-607
UGD-22-03-608
UGD-22-03-609
UGD-22-03-611
UGD-22-03-612
UGD-22-03-613
UGD-22-03-614
UGD-22-03-615
UGD-22-03-616</t>
  </si>
  <si>
    <t>62 Р</t>
  </si>
  <si>
    <t>Ремонт контроллера САУ ГПА №3 ТКЦ-4 Опорненского ЛПУ</t>
  </si>
  <si>
    <t>Опорный ЖӨБ ТКЦ-4 №3 ГАА БАЖ бақылаушыны жөндеу</t>
  </si>
  <si>
    <t>MO2-22-03-601</t>
  </si>
  <si>
    <t>63 Р</t>
  </si>
  <si>
    <t xml:space="preserve">Жобалау жөніндегі инженерлік жұмыстар </t>
  </si>
  <si>
    <t>Мынадай жұмыстарға байланысты және жобалау жөніндегі инженерлік жұмыстар (көше/авто/ және темір жол/байланыс жолағы, желісі, кәсіпорындар/ технологиялық үдерістердің, сулы/кәріздер/ сусіңгіш жүйелер/ ғимарат/ құрылыс/ аймақ/ объектілерінің/ электрстанцялары/ қалдықтарды/ шығындарды өңдеу қондырғыны жобалауға байланыстыдан басқа)</t>
  </si>
  <si>
    <t>Рабочий проект на установку линейного (отсекающего) крана Ду1000мм №929-1 МГ "Бухара- Урал" с обводной линией Ду150мм</t>
  </si>
  <si>
    <t xml:space="preserve"> Ду150мм  айналма желісі бар  "Бұқара-Орал" МГҚ №929-1  Ду1000мм желілік (кесілген) кранды орнатуға арналған жұмыс жоба</t>
  </si>
  <si>
    <t>г. Актобе, ул. Есет-батыра, 39, УМГ Актобе, Аральское ЛПУ</t>
  </si>
  <si>
    <t>90 дней со дня подписания договора</t>
  </si>
  <si>
    <t>BA1-94-01-601</t>
  </si>
  <si>
    <t>64 Р</t>
  </si>
  <si>
    <t>Рабочий проект на установку линейного (отсекающего) крана Ду1000мм №929-2 МГ "Бухара- Урал" с обводной линией Ду150мм</t>
  </si>
  <si>
    <t xml:space="preserve"> Ду150мм  айналма желісі бар  "Бұқара-Орал" МГҚ №929-2  Ду1000мм желілік (кесілген) кранды орнатуға арналған жұмыс жоба</t>
  </si>
  <si>
    <t>BA1-94-01-602</t>
  </si>
  <si>
    <t>65 Р</t>
  </si>
  <si>
    <t>33.11.12.000.002.00.0999.000000000000</t>
  </si>
  <si>
    <t>Работы по техническому обслуживанию резервуаров/цистерн и аналогичного емкостного оборудования</t>
  </si>
  <si>
    <t>Өрт сөндіру/күзету сигнализациясына/ сөндіру жүйесіне/бейнебақылау және ұқсас жабдықтарға техникалық қызмет көрсету жөніндегі жумыстар</t>
  </si>
  <si>
    <t>Техническое обслуживание оборудования АГПТ ТКЦ-4 КС "Опорная"</t>
  </si>
  <si>
    <t xml:space="preserve">Опорный КС ТКЦ-4 АГПТ жабдыққа техникалық қызмет көрсету  </t>
  </si>
  <si>
    <t>MO2-22-02-601</t>
  </si>
  <si>
    <t>66 Р</t>
  </si>
  <si>
    <t>Техническое обслуживание оборудования АГПТ  КС "Акколь"</t>
  </si>
  <si>
    <t>"Ақкөл" КС АГПТ жабдыққа техникалық қызмет көрсету</t>
  </si>
  <si>
    <t>WW3-93-02-613</t>
  </si>
  <si>
    <t>67 Р</t>
  </si>
  <si>
    <t>Техническое обслуживание оборудования АГПТ ТКЦ-5 КС "Индер"</t>
  </si>
  <si>
    <t>"Індер" КС АГПТ ТКЦ-5 жабдыққа техникалық қызмет көрсету</t>
  </si>
  <si>
    <t>WI5-93-02-623</t>
  </si>
  <si>
    <t>68 Р</t>
  </si>
  <si>
    <t>Техническое обслуживание оборудования АГПТ п/п "Тайман"</t>
  </si>
  <si>
    <t>"Тайман" п/п  АГПТ  жабдыққа техникалық қызмет көрсету</t>
  </si>
  <si>
    <t>WT2-93-02-611</t>
  </si>
  <si>
    <t>69 Р</t>
  </si>
  <si>
    <t>Техническое обслуживание оборудования АГПТ КЦ-А КС "Уральск"</t>
  </si>
  <si>
    <t>"Орал" КС КЦ-А  АГПТ  жабдыққа техникалық қызмет көрсету</t>
  </si>
  <si>
    <t xml:space="preserve">Западно-Казахстанская область,
г.Уральск, 
УМГ "Уральск" </t>
  </si>
  <si>
    <t>UU1-93-02-605</t>
  </si>
  <si>
    <t>70 Р</t>
  </si>
  <si>
    <t>Техническое обслуживание оборудования АГПТ Таразского ЛПУ</t>
  </si>
  <si>
    <t>Тараз ЖӨБ АГПТ  жабдыққа техникалық қызмет көрсету</t>
  </si>
  <si>
    <t>TT4-93-02-601</t>
  </si>
  <si>
    <t>71 Р</t>
  </si>
  <si>
    <t>Оснащение газоперекачивающих агрегатов типа ГТК-10-4 компрессорного цеха -4 компрессоной станции "Бейнеу" системами промывки осевого компрессора</t>
  </si>
  <si>
    <t>"Бейнеу" компрессорлық станциясының  4-компрессорлық цехының ГТК-10-4 түріндегі газ айдаушы агрегаттарын осьтік компрессорды жуу жүйелерімен жабдықтау</t>
  </si>
  <si>
    <t>Мангистауская область, 
Бейнеуский район, 
Бейнеуское ЛПУ, 
УМГ "Актау"</t>
  </si>
  <si>
    <r>
      <rPr>
        <b/>
        <i/>
        <sz val="10"/>
        <rFont val="Times New Roman"/>
        <family val="1"/>
        <charset val="204"/>
      </rPr>
      <t xml:space="preserve">Всего 
</t>
    </r>
    <r>
      <rPr>
        <i/>
        <sz val="10"/>
        <rFont val="Times New Roman"/>
        <family val="1"/>
        <charset val="204"/>
      </rPr>
      <t xml:space="preserve">170 302 000
</t>
    </r>
    <r>
      <rPr>
        <b/>
        <i/>
        <sz val="10"/>
        <rFont val="Times New Roman"/>
        <family val="1"/>
        <charset val="204"/>
      </rPr>
      <t xml:space="preserve">2016г. - </t>
    </r>
    <r>
      <rPr>
        <i/>
        <sz val="10"/>
        <rFont val="Times New Roman"/>
        <family val="1"/>
        <charset val="204"/>
      </rPr>
      <t xml:space="preserve">
6 343 000
</t>
    </r>
    <r>
      <rPr>
        <b/>
        <i/>
        <sz val="10"/>
        <rFont val="Times New Roman"/>
        <family val="1"/>
        <charset val="204"/>
      </rPr>
      <t xml:space="preserve">2017г. - </t>
    </r>
    <r>
      <rPr>
        <i/>
        <sz val="10"/>
        <rFont val="Times New Roman"/>
        <family val="1"/>
        <charset val="204"/>
      </rPr>
      <t xml:space="preserve">
163 959 000</t>
    </r>
  </si>
  <si>
    <t>MB1-21-02-666</t>
  </si>
  <si>
    <t>СЗ ДКСиР №272/64 от 05.05.2016г.</t>
  </si>
  <si>
    <t>72 Р</t>
  </si>
  <si>
    <t>Разработка ПСД  на подключение резервной нитки экспортного газопровода в САЦ-4 на 694 км"</t>
  </si>
  <si>
    <t xml:space="preserve">ОАО-4 694 км-де экспортты газқұбырлардың резервті желілерін қосуға арналған ЖСҚ әзірлеу </t>
  </si>
  <si>
    <t>Атырауская область, Макатский район, п. Макат, Макатское ЛПУ, УМГ "Атырау"</t>
  </si>
  <si>
    <t>WM4-95-01-670</t>
  </si>
  <si>
    <t>73 Р</t>
  </si>
  <si>
    <t xml:space="preserve">Разработка ПСД  на строительство перемычки для резервного газснабжения г. Уральска между МГ "Оренбург-Новопсков" и МГ "Карачаганак-Уральск" </t>
  </si>
  <si>
    <t xml:space="preserve">"Оренбург-Новопсков"МГҚ  және "Қарашығанақ-Орал" МГҚ мен Орал қ. Арасында резервті газбен жабдықтау үшін ЖСҚ әзірлеу   </t>
  </si>
  <si>
    <t>UC2-95-01-510</t>
  </si>
  <si>
    <t>74 Р</t>
  </si>
  <si>
    <t>33.12.19.100.005.00.0999.000000000000</t>
  </si>
  <si>
    <t>Работы по ремонту магистральных трубопроводов и аналогичных сетей/систем</t>
  </si>
  <si>
    <t>Магистральдық құбарларды және ұқсас желілерді/жүйелерді  жөндеу бойынша жұмыстар</t>
  </si>
  <si>
    <t>Замена трубы водовода между КС-11 и КС-10 на участке 932-1036 км</t>
  </si>
  <si>
    <t xml:space="preserve">932-1036 км учаскеде КС-11 және КС-10 арасында судың құбырларды ауыстыру  </t>
  </si>
  <si>
    <t>Актюбинская область, Шалкарский район, п.Бозой, КС-10 Аральского ЛПУ УМГ «Актобе»</t>
  </si>
  <si>
    <t>BA1-21-06-602</t>
  </si>
  <si>
    <t>75 Р</t>
  </si>
  <si>
    <t>Капитальный ремонт на участке 0- 134км газопровода-отвода на г.Актобе 1 нитка с разработкой ПСД</t>
  </si>
  <si>
    <t xml:space="preserve">ЖСҚ әзірлеп  Ақтөбе қ. 1 желіде газқұбыр-бұрымдарды 0-134км учаскеге арналған күрделі жөндеу </t>
  </si>
  <si>
    <t>Актюбинская область, Хромтауский район, КС-14 Краснооктябрьского ЛПУ УМГ «Актобе»</t>
  </si>
  <si>
    <r>
      <rPr>
        <b/>
        <i/>
        <sz val="10"/>
        <rFont val="Times New Roman"/>
        <family val="1"/>
        <charset val="204"/>
      </rPr>
      <t xml:space="preserve">Всего 
</t>
    </r>
    <r>
      <rPr>
        <i/>
        <sz val="10"/>
        <rFont val="Times New Roman"/>
        <family val="1"/>
        <charset val="204"/>
      </rPr>
      <t xml:space="preserve">86 073 000
</t>
    </r>
    <r>
      <rPr>
        <b/>
        <i/>
        <sz val="10"/>
        <rFont val="Times New Roman"/>
        <family val="1"/>
        <charset val="204"/>
      </rPr>
      <t xml:space="preserve">2016г. - </t>
    </r>
    <r>
      <rPr>
        <i/>
        <sz val="10"/>
        <rFont val="Times New Roman"/>
        <family val="1"/>
        <charset val="204"/>
      </rPr>
      <t xml:space="preserve">
10 000 000
</t>
    </r>
    <r>
      <rPr>
        <b/>
        <i/>
        <sz val="10"/>
        <rFont val="Times New Roman"/>
        <family val="1"/>
        <charset val="204"/>
      </rPr>
      <t xml:space="preserve">2017г. - </t>
    </r>
    <r>
      <rPr>
        <i/>
        <sz val="10"/>
        <rFont val="Times New Roman"/>
        <family val="1"/>
        <charset val="204"/>
      </rPr>
      <t xml:space="preserve">
76 073 000</t>
    </r>
  </si>
  <si>
    <t>BK5-21-01-605</t>
  </si>
  <si>
    <t>76 Р</t>
  </si>
  <si>
    <t>Благоустройство территории  ПХГ Акыртобе с разработкой проекта.</t>
  </si>
  <si>
    <t xml:space="preserve">Жобаны әзірлеп Ақыртөбе ЖАГҚ аумағын жайғастыру </t>
  </si>
  <si>
    <t xml:space="preserve">Жамбылская обл., УМГ "Тараз"  ПХГ "Акыртобе" </t>
  </si>
  <si>
    <r>
      <rPr>
        <b/>
        <i/>
        <sz val="10"/>
        <rFont val="Times New Roman"/>
        <family val="1"/>
        <charset val="204"/>
      </rPr>
      <t xml:space="preserve">Всего 
</t>
    </r>
    <r>
      <rPr>
        <i/>
        <sz val="10"/>
        <rFont val="Times New Roman"/>
        <family val="1"/>
        <charset val="204"/>
      </rPr>
      <t xml:space="preserve">33 186 000
</t>
    </r>
    <r>
      <rPr>
        <b/>
        <i/>
        <sz val="10"/>
        <rFont val="Times New Roman"/>
        <family val="1"/>
        <charset val="204"/>
      </rPr>
      <t xml:space="preserve">2016г. - </t>
    </r>
    <r>
      <rPr>
        <i/>
        <sz val="10"/>
        <rFont val="Times New Roman"/>
        <family val="1"/>
        <charset val="204"/>
      </rPr>
      <t xml:space="preserve">
5 000 000
</t>
    </r>
    <r>
      <rPr>
        <b/>
        <i/>
        <sz val="10"/>
        <rFont val="Times New Roman"/>
        <family val="1"/>
        <charset val="204"/>
      </rPr>
      <t xml:space="preserve">2017г. - </t>
    </r>
    <r>
      <rPr>
        <i/>
        <sz val="10"/>
        <rFont val="Times New Roman"/>
        <family val="1"/>
        <charset val="204"/>
      </rPr>
      <t xml:space="preserve">
28 186 000</t>
    </r>
  </si>
  <si>
    <t>TPA-21-07-602</t>
  </si>
  <si>
    <t>77 Р</t>
  </si>
  <si>
    <t>Благоустройство территории перемычки TIP-02 Акыртобе с разработкой ПСД</t>
  </si>
  <si>
    <t>ЖСҚ әзірлеп Ақыртөбе TIP-02 жалғастырғыштың аумағын жайғастыру</t>
  </si>
  <si>
    <t>УМГ "Тараз" Жамбылс-кая обл, Жамбыльский район, с.Акбулым</t>
  </si>
  <si>
    <r>
      <rPr>
        <b/>
        <i/>
        <sz val="10"/>
        <rFont val="Times New Roman"/>
        <family val="1"/>
        <charset val="204"/>
      </rPr>
      <t xml:space="preserve">Всего 
</t>
    </r>
    <r>
      <rPr>
        <i/>
        <sz val="10"/>
        <rFont val="Times New Roman"/>
        <family val="1"/>
        <charset val="204"/>
      </rPr>
      <t xml:space="preserve">15 520 000
</t>
    </r>
    <r>
      <rPr>
        <b/>
        <i/>
        <sz val="10"/>
        <rFont val="Times New Roman"/>
        <family val="1"/>
        <charset val="204"/>
      </rPr>
      <t xml:space="preserve">2016г. - </t>
    </r>
    <r>
      <rPr>
        <i/>
        <sz val="10"/>
        <rFont val="Times New Roman"/>
        <family val="1"/>
        <charset val="204"/>
      </rPr>
      <t xml:space="preserve">
5 000 000
</t>
    </r>
    <r>
      <rPr>
        <b/>
        <i/>
        <sz val="10"/>
        <rFont val="Times New Roman"/>
        <family val="1"/>
        <charset val="204"/>
      </rPr>
      <t xml:space="preserve">2017г. - </t>
    </r>
    <r>
      <rPr>
        <i/>
        <sz val="10"/>
        <rFont val="Times New Roman"/>
        <family val="1"/>
        <charset val="204"/>
      </rPr>
      <t xml:space="preserve">
10 520 000</t>
    </r>
  </si>
  <si>
    <t>TT4-21-07-601</t>
  </si>
  <si>
    <t>78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</si>
  <si>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</si>
  <si>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</si>
  <si>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Крандарды және өзге көтергіш жабдықтарды/ жүк түсіретін/жүк артатын жабдықтарды жөндеу/қайта жаңарту жөніндегі жұмыстар (тасымалдау құралдар базасына арналған көтергіш-тасымалдау техникалардан, лифтерден басқа)</t>
  </si>
  <si>
    <t>Ремонт мостового крана в КЦ ДКС "Полторацкое"</t>
  </si>
  <si>
    <t>"Полторацкое" ҚҚС КЦ көпір кранын жөндеу</t>
  </si>
  <si>
    <t xml:space="preserve">
Южно-Казахстанская область, Сарыагашский район с.Жибек-Жолы Полторацкое ЛПУ УМГ "Шымкент" </t>
  </si>
  <si>
    <t>SHD-21-02-601</t>
  </si>
  <si>
    <t>79 Р</t>
  </si>
  <si>
    <t>Бақылау-өлшегіш құралдарды және автоматикаларды және ұқсас өлшегіш құралдарды және жабдықтарды жөндеу/жаңғырту жөніндегі жұмыстар</t>
  </si>
  <si>
    <t xml:space="preserve"> Восстановление работоспособности дублирующей системы на базе СУ ЗУ на 649 км. МГ БГР-ТБА 1 нитка</t>
  </si>
  <si>
    <t xml:space="preserve">БГР-ТБА 1 желінің 649 км ӨТ СУ базасында қосарланушы жүйенің жұмыс қабелеттілігін қалпына келтіру  </t>
  </si>
  <si>
    <t xml:space="preserve">
Южно-Казахстанская область, Акбулакское ЛПУ УМГ "Шымкент" </t>
  </si>
  <si>
    <t>SH3-21-03-601</t>
  </si>
  <si>
    <t>80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</si>
  <si>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</si>
  <si>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</si>
  <si>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Электр қозғалтқыштарды/генераторларды және ұқсас жабдықтарды жөндеу/жаңғырты жөніндегі жұмыстар (көлікке қолданылатыннан басқа)</t>
  </si>
  <si>
    <t xml:space="preserve"> Капитальный ремонт ЭГПА №5</t>
  </si>
  <si>
    <t>№5 ГААП күрделі жөндеу</t>
  </si>
  <si>
    <t>SH3-21-05-601</t>
  </si>
  <si>
    <t>81 Р</t>
  </si>
  <si>
    <t>42.22.21.335.005.00.0999.000000000000</t>
  </si>
  <si>
    <t>Работы по ремонту/реконструкции линий электропередач и аналогичного линейного оборудования/объектов</t>
  </si>
  <si>
    <t xml:space="preserve">Электр беретін желілерді және ұқсас желілі жабдықтарды/объектілерді жөндеу/қайта құру жөніндегі жұмыстар  </t>
  </si>
  <si>
    <t>Капитальный ремонт электрических сетей наружного освещения внешнего периметра территории ИТЦ</t>
  </si>
  <si>
    <t xml:space="preserve">ИТО аумағының сыртқы периметрінің сыртын жарықтандыруға сыртының электрлік желісін күрделі жөндеу </t>
  </si>
  <si>
    <t>ИТЦ,
г. Уральск, пос.Желаево, промзона 1</t>
  </si>
  <si>
    <t>UPN-21-05-603</t>
  </si>
  <si>
    <t>82 Р</t>
  </si>
  <si>
    <t>42.21.24.335.000.00.0999.000000000000</t>
  </si>
  <si>
    <t>Работы по бурению водяных скважин и связанные с этим работы</t>
  </si>
  <si>
    <t xml:space="preserve">Су ұңғымаларын бұрғылау және осыған байланысты жұмыстар </t>
  </si>
  <si>
    <t>Бурение и обустройство водозаборной скважины на базе филиала ИТЦ</t>
  </si>
  <si>
    <t>ИТО филиалының базаында су жинау ұңғымасын бұрғылау және жайғастыру</t>
  </si>
  <si>
    <t>UPN-91-06-604</t>
  </si>
  <si>
    <t>83 Р</t>
  </si>
  <si>
    <t>42.22.21.335.000.00.0999.000000000000</t>
  </si>
  <si>
    <t>Работы по строительству и прокладке линий электропередач</t>
  </si>
  <si>
    <t xml:space="preserve">Электр беретін желілердің құрылысы және төсеу бойынша жұмыстар </t>
  </si>
  <si>
    <t>Комплекс работ по строительству и прокладке линий электропередач</t>
  </si>
  <si>
    <t>Строительство резервной эл. линии на производственной базе "ИТЦ"</t>
  </si>
  <si>
    <t xml:space="preserve">"ИТО" өндірістік базасында резервті эл.желінің құрылысы </t>
  </si>
  <si>
    <t>UPN-91-05-602</t>
  </si>
  <si>
    <t>84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</si>
  <si>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</si>
  <si>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</si>
  <si>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Құру/автоматтандырылған басқару/бақылау/мониторингілеу/есепке алу/диспетчерлендіру жүйелерін және ұқсас жабдықты енгізу бойынша жұмыстар</t>
  </si>
  <si>
    <t xml:space="preserve">Установка автоматизированной системы управления и мониторинга параметрами средств ЭХЗ на МГ «Союз», МГ «Оренбург-Новопсков» и МГ «САЦ» </t>
  </si>
  <si>
    <t>«Орал» МГҚБ «Союз» МГҚ, «Орынбор-Новопсков» МГҚ және «ОАО» МГҚ –дағы ЭХҚ құралдарының параметрлеріне автоматтандырылған басқару және мониторингілеу жүйесін орнату</t>
  </si>
  <si>
    <t>UC2-21-04-602</t>
  </si>
  <si>
    <t>85 Р</t>
  </si>
  <si>
    <t>Установка  автоматизированной системы управления и мониторинга параметрами средств ЭХЗ на МГ «Союз», МГ «Оренбург-Новопсков».</t>
  </si>
  <si>
    <t>«Союз» МГҚ, «Орынбор-Новопсков» МГҚ –дағы ЭХҚ құралдарының параметрлеріне автоматтандырылған басқару, бақылау және мониторингілеу жүйесін орнату</t>
  </si>
  <si>
    <t>Западно-Казахстанская область, УМГ Уральск Уральское ЛПУ</t>
  </si>
  <si>
    <t>UU1-21-04-601</t>
  </si>
  <si>
    <t>86 Р</t>
  </si>
  <si>
    <t>Разработка землеустроительного проекта по дополнительным земельным участкам для размещения свечи рассеивания, противопожарного водопровода и линии промышленных стоков УОГ ПХГ "Бозой"</t>
  </si>
  <si>
    <t>"Бозой" ГҚТ ЖАГҚ бағананы ыдырату, өртке қарсы су құбырын және өнеркәсіптік науалар желісін орналастыруға арналған қосымша жер учаскелері бойынша жер орналастыру жобасын жасау</t>
  </si>
  <si>
    <t>BBP-95-09-603</t>
  </si>
  <si>
    <t>87 Р</t>
  </si>
  <si>
    <t>Модернизация центробежного нагнетателя типа 370-18-1 ТКЦ-4 КС "Бейнеу"</t>
  </si>
  <si>
    <t>"Бейнеу" КС ТКЦ 370-18-1 түрдегі ортадан тепкіш қайта жаңарту</t>
  </si>
  <si>
    <t>авансовый платеж - 0%, оставшаяся часть в течении 30 рабочих дней с момента подписания акта приема выполненных работ</t>
  </si>
  <si>
    <r>
      <rPr>
        <b/>
        <i/>
        <sz val="10"/>
        <rFont val="Times New Roman"/>
        <family val="1"/>
        <charset val="204"/>
      </rPr>
      <t xml:space="preserve">Всего 
</t>
    </r>
    <r>
      <rPr>
        <i/>
        <sz val="10"/>
        <rFont val="Times New Roman"/>
        <family val="1"/>
        <charset val="204"/>
      </rPr>
      <t xml:space="preserve">180 000 000
</t>
    </r>
    <r>
      <rPr>
        <b/>
        <i/>
        <sz val="10"/>
        <rFont val="Times New Roman"/>
        <family val="1"/>
        <charset val="204"/>
      </rPr>
      <t xml:space="preserve">2016г. - </t>
    </r>
    <r>
      <rPr>
        <i/>
        <sz val="10"/>
        <rFont val="Times New Roman"/>
        <family val="1"/>
        <charset val="204"/>
      </rPr>
      <t xml:space="preserve">
5 000 000
</t>
    </r>
    <r>
      <rPr>
        <b/>
        <i/>
        <sz val="10"/>
        <rFont val="Times New Roman"/>
        <family val="1"/>
        <charset val="204"/>
      </rPr>
      <t xml:space="preserve">2017г. - </t>
    </r>
    <r>
      <rPr>
        <i/>
        <sz val="10"/>
        <rFont val="Times New Roman"/>
        <family val="1"/>
        <charset val="204"/>
      </rPr>
      <t xml:space="preserve">
175 000 000</t>
    </r>
  </si>
  <si>
    <t>MB1-21-02-610</t>
  </si>
  <si>
    <t>88 Р</t>
  </si>
  <si>
    <t xml:space="preserve">Ремонт узлов газоперекачивающего агрегата №1 КЦ-А КС "Уральск" </t>
  </si>
  <si>
    <t xml:space="preserve"> "Орал" КС КЦ-А №1газ айдауыш агрегаттың торыбын жөндеу </t>
  </si>
  <si>
    <t xml:space="preserve">Западно-Казахстанская область,
г.Уральск, 
 ЛПУ "Уральск" ,
УМГ "Уральск" </t>
  </si>
  <si>
    <r>
      <rPr>
        <b/>
        <i/>
        <sz val="10"/>
        <rFont val="Times New Roman"/>
        <family val="1"/>
        <charset val="204"/>
      </rPr>
      <t xml:space="preserve">Всего 
</t>
    </r>
    <r>
      <rPr>
        <i/>
        <sz val="10"/>
        <rFont val="Times New Roman"/>
        <family val="1"/>
        <charset val="204"/>
      </rPr>
      <t xml:space="preserve">126 822 000
</t>
    </r>
    <r>
      <rPr>
        <b/>
        <i/>
        <sz val="10"/>
        <rFont val="Times New Roman"/>
        <family val="1"/>
        <charset val="204"/>
      </rPr>
      <t xml:space="preserve">2016г. - </t>
    </r>
    <r>
      <rPr>
        <i/>
        <sz val="10"/>
        <rFont val="Times New Roman"/>
        <family val="1"/>
        <charset val="204"/>
      </rPr>
      <t xml:space="preserve">
16 822 000
</t>
    </r>
    <r>
      <rPr>
        <b/>
        <i/>
        <sz val="10"/>
        <rFont val="Times New Roman"/>
        <family val="1"/>
        <charset val="204"/>
      </rPr>
      <t xml:space="preserve">2017г. - </t>
    </r>
    <r>
      <rPr>
        <i/>
        <sz val="10"/>
        <rFont val="Times New Roman"/>
        <family val="1"/>
        <charset val="204"/>
      </rPr>
      <t xml:space="preserve">
110 000 000</t>
    </r>
  </si>
  <si>
    <t>UU1-21-02-601</t>
  </si>
  <si>
    <t>89 Р</t>
  </si>
  <si>
    <t>Ремонт ротора ТВД-ОК ГПА №6 КЦ-А КС "Чижа" в специализированных заводских условиях.</t>
  </si>
  <si>
    <t xml:space="preserve">Мамандырылған зауыд жағдайларында "Чижа" КС КЦ-А ГАА ТВД-ОК роторды жөндеу </t>
  </si>
  <si>
    <t>Западно-Казахстанская область,
Таскалинский район, 
п.Чижа, 
КС "Чижа" 
УМГ «Уральск»</t>
  </si>
  <si>
    <r>
      <rPr>
        <b/>
        <i/>
        <sz val="10"/>
        <rFont val="Times New Roman"/>
        <family val="1"/>
        <charset val="204"/>
      </rPr>
      <t xml:space="preserve">Всего 
</t>
    </r>
    <r>
      <rPr>
        <i/>
        <sz val="10"/>
        <rFont val="Times New Roman"/>
        <family val="1"/>
        <charset val="204"/>
      </rPr>
      <t xml:space="preserve">80 548 000
</t>
    </r>
    <r>
      <rPr>
        <b/>
        <i/>
        <sz val="10"/>
        <rFont val="Times New Roman"/>
        <family val="1"/>
        <charset val="204"/>
      </rPr>
      <t xml:space="preserve">2016г. - </t>
    </r>
    <r>
      <rPr>
        <i/>
        <sz val="10"/>
        <rFont val="Times New Roman"/>
        <family val="1"/>
        <charset val="204"/>
      </rPr>
      <t xml:space="preserve">
10 548 000
</t>
    </r>
    <r>
      <rPr>
        <b/>
        <i/>
        <sz val="10"/>
        <rFont val="Times New Roman"/>
        <family val="1"/>
        <charset val="204"/>
      </rPr>
      <t xml:space="preserve">2017г. - </t>
    </r>
    <r>
      <rPr>
        <i/>
        <sz val="10"/>
        <rFont val="Times New Roman"/>
        <family val="1"/>
        <charset val="204"/>
      </rPr>
      <t xml:space="preserve">
70 000 000</t>
    </r>
  </si>
  <si>
    <t>UC2-21-02-602</t>
  </si>
  <si>
    <t>90 Р</t>
  </si>
  <si>
    <t>Разработка ПСД на капитальный ремонт узла подключения на 929 км МГ «Бухара-Урал» к МГ «Бейнеу-Шымкент»</t>
  </si>
  <si>
    <t xml:space="preserve"> «Бейнеу-Шымкент» МГҚ "Бұқара-Орал" МГҚ 929 км іске қосу торабын күрделі жөндеуге арналған ЖСҚ әзірлеу</t>
  </si>
  <si>
    <t>Актюбинская область, Шалкарский район, пос. Бозой, «Аральского ЛПУ» УМГ "Актобе"</t>
  </si>
  <si>
    <t xml:space="preserve"> Начало - со дня подписания договора, окончание в течение 150 дней.</t>
  </si>
  <si>
    <t>BA1-95-01-611</t>
  </si>
  <si>
    <t>91 Р</t>
  </si>
  <si>
    <t>Капремонт перехода МГ БГР-ТБА через реку Узун-Каргалы на 1282км 2-нитки МГ БГР-ТБА с разработкой ПСД</t>
  </si>
  <si>
    <t>БГР-ТБА МГҚ 2-желісндегі 1282 км Ұзын-Қарғалы өзені арқылы БГР-ТБА МГҚ  өтпені ЖСҚ әзірлеумен күрделі жөндеу</t>
  </si>
  <si>
    <t xml:space="preserve">Алматинская область,
УМГ "Алматы", 
 Алматинское ЛПУ </t>
  </si>
  <si>
    <r>
      <rPr>
        <b/>
        <i/>
        <sz val="10"/>
        <rFont val="Times New Roman"/>
        <family val="1"/>
        <charset val="204"/>
      </rPr>
      <t xml:space="preserve">Всего 
</t>
    </r>
    <r>
      <rPr>
        <i/>
        <sz val="10"/>
        <rFont val="Times New Roman"/>
        <family val="1"/>
        <charset val="204"/>
      </rPr>
      <t xml:space="preserve">104 284 000
</t>
    </r>
    <r>
      <rPr>
        <b/>
        <i/>
        <sz val="10"/>
        <rFont val="Times New Roman"/>
        <family val="1"/>
        <charset val="204"/>
      </rPr>
      <t xml:space="preserve">2016г. - </t>
    </r>
    <r>
      <rPr>
        <i/>
        <sz val="10"/>
        <rFont val="Times New Roman"/>
        <family val="1"/>
        <charset val="204"/>
      </rPr>
      <t xml:space="preserve">
16 000 000
</t>
    </r>
    <r>
      <rPr>
        <b/>
        <i/>
        <sz val="10"/>
        <rFont val="Times New Roman"/>
        <family val="1"/>
        <charset val="204"/>
      </rPr>
      <t xml:space="preserve">2017г. - </t>
    </r>
    <r>
      <rPr>
        <i/>
        <sz val="10"/>
        <rFont val="Times New Roman"/>
        <family val="1"/>
        <charset val="204"/>
      </rPr>
      <t xml:space="preserve">
88 284 000</t>
    </r>
  </si>
  <si>
    <t>SA5-21-01-661</t>
  </si>
  <si>
    <t>92 Р</t>
  </si>
  <si>
    <t>Капремонт перехода МГ БГР-ТБА через реку Чемолганка на 1293км 2-нитки МГ БГР-ТБА с разработкой ПСД</t>
  </si>
  <si>
    <t>БГР-ТБА МГҚ 2-желісндегі 1293 км Шамалған өзені арқылы БГР-ТБА МГҚ өтпені ЖСҚ әзірлеумен күрделі жөндеу</t>
  </si>
  <si>
    <r>
      <rPr>
        <b/>
        <i/>
        <sz val="10"/>
        <rFont val="Times New Roman"/>
        <family val="1"/>
        <charset val="204"/>
      </rPr>
      <t xml:space="preserve">Всего 
</t>
    </r>
    <r>
      <rPr>
        <i/>
        <sz val="10"/>
        <rFont val="Times New Roman"/>
        <family val="1"/>
        <charset val="204"/>
      </rPr>
      <t xml:space="preserve">64 838 000
</t>
    </r>
    <r>
      <rPr>
        <b/>
        <i/>
        <sz val="10"/>
        <rFont val="Times New Roman"/>
        <family val="1"/>
        <charset val="204"/>
      </rPr>
      <t xml:space="preserve">2016г. - </t>
    </r>
    <r>
      <rPr>
        <i/>
        <sz val="10"/>
        <rFont val="Times New Roman"/>
        <family val="1"/>
        <charset val="204"/>
      </rPr>
      <t xml:space="preserve">
10 637 000
</t>
    </r>
    <r>
      <rPr>
        <b/>
        <i/>
        <sz val="10"/>
        <rFont val="Times New Roman"/>
        <family val="1"/>
        <charset val="204"/>
      </rPr>
      <t xml:space="preserve">2017г. - </t>
    </r>
    <r>
      <rPr>
        <i/>
        <sz val="10"/>
        <rFont val="Times New Roman"/>
        <family val="1"/>
        <charset val="204"/>
      </rPr>
      <t xml:space="preserve">
54 201 000</t>
    </r>
  </si>
  <si>
    <t>SA5-21-01-662</t>
  </si>
  <si>
    <t>93 Р</t>
  </si>
  <si>
    <t>Капремонт перехода МГ БГР-ТБА через реку Каскеленка на 1303км 1-нитки МГ БГР-ТБА с разработкой ПСД</t>
  </si>
  <si>
    <t>БГР-ТБА МГҚ 1-желісндегі 1303 км Қаскелен өзені арқылы БГР-ТБА МГҚ өтпені ЖСҚ әзірлеумен  күрделі жөндеу</t>
  </si>
  <si>
    <r>
      <rPr>
        <b/>
        <i/>
        <sz val="10"/>
        <rFont val="Times New Roman"/>
        <family val="1"/>
        <charset val="204"/>
      </rPr>
      <t xml:space="preserve">Всего 
</t>
    </r>
    <r>
      <rPr>
        <i/>
        <sz val="10"/>
        <rFont val="Times New Roman"/>
        <family val="1"/>
        <charset val="204"/>
      </rPr>
      <t xml:space="preserve">44 724 000
</t>
    </r>
    <r>
      <rPr>
        <b/>
        <i/>
        <sz val="10"/>
        <rFont val="Times New Roman"/>
        <family val="1"/>
        <charset val="204"/>
      </rPr>
      <t xml:space="preserve">2016г. - </t>
    </r>
    <r>
      <rPr>
        <i/>
        <sz val="10"/>
        <rFont val="Times New Roman"/>
        <family val="1"/>
        <charset val="204"/>
      </rPr>
      <t xml:space="preserve">
14 724 000
</t>
    </r>
    <r>
      <rPr>
        <b/>
        <i/>
        <sz val="10"/>
        <rFont val="Times New Roman"/>
        <family val="1"/>
        <charset val="204"/>
      </rPr>
      <t xml:space="preserve">2017г. - </t>
    </r>
    <r>
      <rPr>
        <i/>
        <sz val="10"/>
        <rFont val="Times New Roman"/>
        <family val="1"/>
        <charset val="204"/>
      </rPr>
      <t xml:space="preserve">
30 000 000</t>
    </r>
  </si>
  <si>
    <t>SA5-21-01-663</t>
  </si>
  <si>
    <t>94 Р</t>
  </si>
  <si>
    <t>Благоустройство территории КС-10 Аральского ЛПУ с разработкой ПСД</t>
  </si>
  <si>
    <t>ЖСҚ әзірлеп Арал ЖӨБ КС-10 аумағын жайғастыру</t>
  </si>
  <si>
    <r>
      <rPr>
        <b/>
        <i/>
        <sz val="10"/>
        <rFont val="Times New Roman"/>
        <family val="1"/>
        <charset val="204"/>
      </rPr>
      <t xml:space="preserve">Всего 
</t>
    </r>
    <r>
      <rPr>
        <i/>
        <sz val="10"/>
        <rFont val="Times New Roman"/>
        <family val="1"/>
        <charset val="204"/>
      </rPr>
      <t xml:space="preserve">665 269 000
</t>
    </r>
    <r>
      <rPr>
        <b/>
        <i/>
        <sz val="10"/>
        <rFont val="Times New Roman"/>
        <family val="1"/>
        <charset val="204"/>
      </rPr>
      <t xml:space="preserve">2016г. - </t>
    </r>
    <r>
      <rPr>
        <i/>
        <sz val="10"/>
        <rFont val="Times New Roman"/>
        <family val="1"/>
        <charset val="204"/>
      </rPr>
      <t xml:space="preserve">
37 310 000
</t>
    </r>
    <r>
      <rPr>
        <b/>
        <i/>
        <sz val="10"/>
        <rFont val="Times New Roman"/>
        <family val="1"/>
        <charset val="204"/>
      </rPr>
      <t xml:space="preserve">2017г. - </t>
    </r>
    <r>
      <rPr>
        <i/>
        <sz val="10"/>
        <rFont val="Times New Roman"/>
        <family val="1"/>
        <charset val="204"/>
      </rPr>
      <t xml:space="preserve">
627 959 000</t>
    </r>
  </si>
  <si>
    <t>BA1-91-07-501</t>
  </si>
  <si>
    <t>95 Р</t>
  </si>
  <si>
    <t xml:space="preserve">Разработка землеустроительного проекта и проекта рекультивации для ремонтных работ на участке 41-104км МГ "САЦ-IV-I" по результатам отчета ВТД 2015г. </t>
  </si>
  <si>
    <t>2015 ж. ҚІД есебінің нәтижесі бойынша  "САЦ-IV-I" МГҚ 41-104км учаскеде жөндеу жұмыстар үшін жерге орналастыру жобасы және қалпына келтіру жобасын әзірлеу</t>
  </si>
  <si>
    <t>Западно-Казахстанская область,
г.Уральск ,
УМГ «Уральск»,
Чижинское ЛПУ</t>
  </si>
  <si>
    <t>Начало со дня подписания договора, завершение до 15.12.2016г.</t>
  </si>
  <si>
    <t>UC2-95-01-629</t>
  </si>
  <si>
    <t>96 Р</t>
  </si>
  <si>
    <t xml:space="preserve">Разработка землеустроительного проекта и проекта рекультивации для ремонтных работ на участке 170-245км МГ "Союз" по результатам отчета ВТД 2015г. </t>
  </si>
  <si>
    <t>2015 ж. ҚІД есебінің нәтижесі бойынша  "Союз" МГҚ 170-245км учаскеде жөндеу жұмыстар үшін жерге орналастыру жобасы және қалпына келтіру жобасын әзірлеу</t>
  </si>
  <si>
    <t>UU1-95-01-620</t>
  </si>
  <si>
    <t>97 Р</t>
  </si>
  <si>
    <t>Бақылау-өлшегіш асапаптар және автоматикалар және ұқсас  өлшегіш құралдарды және жабдықтарды жөндеу/қайта жаңарту жөніндегі жұмыстар</t>
  </si>
  <si>
    <t>Текущий ремонт телеуправляемого диагностического комплекса</t>
  </si>
  <si>
    <t>Телебасқаратын диагностикалау кешенін ағымды жөндеу</t>
  </si>
  <si>
    <t>-</t>
  </si>
  <si>
    <t>UGD-22-03-602</t>
  </si>
  <si>
    <t>98 Р</t>
  </si>
  <si>
    <t>71.12.31.100.000.00.0999.000000000000</t>
  </si>
  <si>
    <t>Работы по геофизической разведке/исследованиям</t>
  </si>
  <si>
    <t>Геофизикалық барлау/ зерттеу жөніндегі жұмыстар</t>
  </si>
  <si>
    <t>Комплекс работ проводимые на подземном хранилище газа "Бозой"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</si>
  <si>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"Бозой"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</si>
  <si>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Актюбинская обл., УМГ "Актобе" Аральское ЛПУ</t>
  </si>
  <si>
    <t>ДКСиР / ДЭМГКСиПХГ</t>
  </si>
  <si>
    <t>BBP-93-09-605</t>
  </si>
  <si>
    <t>СЗ ДЭМГКСиПХГ №692/60 от 16.05.2016г.</t>
  </si>
  <si>
    <t>99 Р</t>
  </si>
  <si>
    <t>Комплекс работ проводимые на подземном хранилище газа "Полторацкое"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</si>
  <si>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"Полторацк"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</si>
  <si>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Южно-Казахстанская обл., УМГ "Шымкент" Полторацкое ЛПУ</t>
  </si>
  <si>
    <t>SHP-93-09-602</t>
  </si>
  <si>
    <t>100 Р</t>
  </si>
  <si>
    <t>Геофизикалық барлау/ зерттеу бойынша жұмыстар</t>
  </si>
  <si>
    <t>Комплекс работ проводимые на подземном хранилище газа "Акыртобе"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</si>
  <si>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"Ақыртөбе"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</si>
  <si>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 xml:space="preserve">Жамбылская обл., УМГ "Тараз"  Таразское ЛПУ </t>
  </si>
  <si>
    <t>Начало со дня подписания договора, завершение в течении 60 дней</t>
  </si>
  <si>
    <t>TPA-93-09-602</t>
  </si>
  <si>
    <t>101 Р</t>
  </si>
  <si>
    <t>СЗ ДЭМГКСиПХГ №663/60 от 11.05.2016г.</t>
  </si>
  <si>
    <t>920 У</t>
  </si>
  <si>
    <t>33.12.12.320.001.00.0777.000000000000</t>
  </si>
  <si>
    <t>Услуги по техническому обслуживанию компрессорного оборудования</t>
  </si>
  <si>
    <t xml:space="preserve">Компрессорлық жабдықтарға техникалық қызмет көрсету жөніндегі қызметтер </t>
  </si>
  <si>
    <t>Услуги по течническому обслуживанию компрессорного и аналогичного оборудования</t>
  </si>
  <si>
    <t>Техническое обслуживание газоперекачивающих агрегатов типа ГПА 10-01 на КС "Акколь"</t>
  </si>
  <si>
    <t xml:space="preserve">"Ақкөл" КС ГАА-10-01 түрдегі газ айдаушы агрегаттарға техникалық қызмет көрсету </t>
  </si>
  <si>
    <t>Атырауская область, Курмангазинский район,
 станция Ганюшкино, село Акколь, 
КС "Акколь", Аккольское ЛПУ, 
УМГ "Атырау"</t>
  </si>
  <si>
    <t>Начало со дня подписания договора, завершение до 30.12.16г.</t>
  </si>
  <si>
    <t>WW3-93-02-621</t>
  </si>
  <si>
    <t>921 У</t>
  </si>
  <si>
    <t>Техническое обслуживание газоперекачивающих агрегатов типа ГПА 10-01 на КС "Тайман"</t>
  </si>
  <si>
    <t xml:space="preserve">"Тайман" КС ГАА-10-01 түрдегі газ айдаушы агрегаттарға техникалық қызмет көрсету </t>
  </si>
  <si>
    <t>Атырауская область, 
Исатайский район, 
КС "Тайман" ,
УМГ "Атырау"</t>
  </si>
  <si>
    <t>WT2-93-02-620</t>
  </si>
  <si>
    <t>922 У</t>
  </si>
  <si>
    <t>Техническое обслуживание двигателей НК-12СТ КС-12 Шалкарского ЛПУ</t>
  </si>
  <si>
    <t xml:space="preserve">Шалқар ЖӨБ  КС НК-12СТ қозғалтқышқа  техникалық қызмет көрсету </t>
  </si>
  <si>
    <t>Актюбинская область,  
Шалкарский район, 
г. Шалкар промзона 20, 
Шалкарское СМУ
УМГ "Актобе"</t>
  </si>
  <si>
    <t>BS3-93-02-601</t>
  </si>
  <si>
    <t>923 У</t>
  </si>
  <si>
    <t>74.90.20.000.055.00.0777.000000000000</t>
  </si>
  <si>
    <t>Услуги по паспортизации/инвентаризации</t>
  </si>
  <si>
    <t>Паспорттау/инвентарлау жөніндегі қызметтер</t>
  </si>
  <si>
    <t>Услуги по паспортизации/инвентаризации (объектов/систем/путей, дорог/мест/ТМЦ/источников/отходов и т.п.)</t>
  </si>
  <si>
    <t>Паспорттау/инвентарлау жөніндегі қызметтер (жолдың/орынның/ТМЖ/көздердің/ қалдықтардың және т.б.  объектілері/жүйелері/жолдары)</t>
  </si>
  <si>
    <t xml:space="preserve"> Восстановление технических паспортов объектов Акбулакского ЛПУ</t>
  </si>
  <si>
    <t>Ақбұлақ ЖӨБ объектілердің техникалық пайспорттын қалпына келтіру</t>
  </si>
  <si>
    <t>SH3-94-07-601</t>
  </si>
  <si>
    <t>924 У</t>
  </si>
  <si>
    <t xml:space="preserve"> Восстановление технических паспортов объектов Полторацкого ЛПУ</t>
  </si>
  <si>
    <t>Полторацкое ЖӨБ объектілердің техникалық пайспорттын қалпына келтіру</t>
  </si>
  <si>
    <t>Южно-Казахстанская область, Сары-Агашкий район, село Абай, "Полторацкое" ЛПУ ГРС Абай</t>
  </si>
  <si>
    <t>SH2-94-07-601</t>
  </si>
  <si>
    <t>925 У</t>
  </si>
  <si>
    <t xml:space="preserve">Услуги РГП Госэкспертиза на выдачу заключения по проекту "Рабочий проект на установку линейного (отсекающего) крана Ду1000мм №929-1 МГ "Бухара- Урал" с обводной линией Ду150мм" </t>
  </si>
  <si>
    <t>Ду150мм  айналма желісі бар  "Бұқара-Орал" МГҚ №929-1  Ду1000мм желілік (кесілген) кранды орнатуға арналған жұмыс  жобасы бойынша қорытындыны беруге арналған Мемсараптама РМК қызметтері</t>
  </si>
  <si>
    <t>60 дней со дня подписания договора</t>
  </si>
  <si>
    <t>BA1-94-01-603</t>
  </si>
  <si>
    <t>926 У</t>
  </si>
  <si>
    <t xml:space="preserve">Услуги РГП Госэкспертиза на выдачу заключения по проекту "Рабочий проект на установку линейного (отсекающего) крана Ду1000мм №929-2 МГ "Бухара- Урал" с обводной линией Ду150мм" </t>
  </si>
  <si>
    <t>Ду150мм  айналма желісі бар  "Бұқара-Орал" МГҚ №929-2  Ду1000мм желілік (кесілген) кранды орнатуға арналған жұмыс  жобасы бойынша қорытындыны беруге арналған Мемсараптама РМК қызметтері</t>
  </si>
  <si>
    <t>BA1-94-01-604</t>
  </si>
  <si>
    <t>927 У</t>
  </si>
  <si>
    <t>Зертханалық/зертханалы-асаптық зерттеу/талдау жүргізу жөніндегі қызметтер</t>
  </si>
  <si>
    <t>Внешнетрубное обследование  по определению технического состояния участка 965,25-966,75км МГ "САЦ-3" с применением средств для наружной диагностика.</t>
  </si>
  <si>
    <t>Сыртқы дигностикалауға арналған құралдарды пайдаланып "ОАО-3" МГҚ 965,25-966,75 км учаскесінің техникалық жағадайы бойынша құбырдың сыртын тексеру</t>
  </si>
  <si>
    <t>Западно-Казахстанская область,  
Джангалинский район, 
Джангалинское ЛПУ, 
УМГ "Уральск"</t>
  </si>
  <si>
    <t>UD6-93-01-615</t>
  </si>
  <si>
    <t>928 У</t>
  </si>
  <si>
    <t>Комплексное диагностическое обследование труб Ду1200мм с применением сканеров-дефектоскопов общей длинной 1500м.</t>
  </si>
  <si>
    <t xml:space="preserve">Жалпы ұзындығы 1500м сканерле-дефектоскопты қолданып Ду1200 мм құбырларды кешенді диагностикалап тексеру </t>
  </si>
  <si>
    <t>UD6-93-01-616</t>
  </si>
  <si>
    <t>929 У</t>
  </si>
  <si>
    <t>Экспертиза промышленной безопасности по результатам обследования грузоподъемных механизмов и сосудов высокого давления  УМГ "Атырау"</t>
  </si>
  <si>
    <t xml:space="preserve">"Атырау" МГҚБ жоғары қысымды түтіктер және жүк көтергіш механизмдерді зерттеу нәтижесі жөніндегі өнеркәсіп қауіпсіздігінің сараптамасы </t>
  </si>
  <si>
    <t xml:space="preserve">Атырауская область,
УМГ Атырау </t>
  </si>
  <si>
    <t>авансовый платеж - 0%, оставшаяся часть в течении 30 рабочих дней с момента подписания акта приема оказанных услуг</t>
  </si>
  <si>
    <t xml:space="preserve">WI5-93-02-610
WM4-93-02-605
</t>
  </si>
  <si>
    <t>930 У</t>
  </si>
  <si>
    <t>Экспертиза промышленной безопасности по результатам обследования грузоподъемных механизмов и сосудов высокого давления  УМГ "Тараз"</t>
  </si>
  <si>
    <t xml:space="preserve">"Тараз" МГҚБ жоғары қысымды түтіктер және жүк көтергіш механизмдерді зерттеу нәтижесі жөніндегі өнеркәсіп қауіпсіздігінің сараптамасы </t>
  </si>
  <si>
    <t xml:space="preserve">Жамбылская область область,
УМГ Тараз </t>
  </si>
  <si>
    <t xml:space="preserve">TDA-93-02-602, TDA-93-02-603, TDA-93-02-604, TDA-93-02-605, TDA-93-02-606, TT4-93-01-601, TT4-93-01-602,  TT4-93-01-603, TT4-93-01-604, TT4-93-01-605,  TT4-93-01-606, TT4-93-01-607, TT4-93-01-608,  TT4-93-01-670,  </t>
  </si>
  <si>
    <t>931 У</t>
  </si>
  <si>
    <t>Экспертиза промышленной безопасности по результатам обследования грузоподъемных механизмов и сосудов высокого давления  УМГ "Актау"</t>
  </si>
  <si>
    <t xml:space="preserve">"Ақтау" МГҚБ жоғары қысымды түтіктер және жүк көтергіш механизмдерді зерттеу нәтижесі жөніндегі өнеркәсіп қауіпсіздігінің сараптамасы </t>
  </si>
  <si>
    <t>Мангистауская область, 
УМГ "Актау"</t>
  </si>
  <si>
    <t>MO2-93-02-602
MGO-93-02-601</t>
  </si>
  <si>
    <t>932 У</t>
  </si>
  <si>
    <t>Техническое обслуживание основного и вспомогательного оборудования нового ТКЦ-4 КС "Макат"</t>
  </si>
  <si>
    <t xml:space="preserve">"Мақат" КС жаңа ТКЦ-4 негізгі және қосалқы жабдықтарға техникалық қызмет көрсету  </t>
  </si>
  <si>
    <t>Атырауская область, Макатский район, п. Макат, КС "Макат", УМГ "Атырау"</t>
  </si>
  <si>
    <t>WM4-93-02-607</t>
  </si>
  <si>
    <t>933 У</t>
  </si>
  <si>
    <t>Техобслуживание газоперекачивающих агрегатов типа ГПА-Ц-6,3 дожимной компрессорной станции Аральского ЛПУ в условиях компрессорной станции</t>
  </si>
  <si>
    <t xml:space="preserve">Компрессорлық станцияның жағдайларында Арал ЖӨБ қысымды компрессорлық станцияның КАА-Ц-6,3 түрдегі газ айдауыш агрегатына техникалық қызмет көрсету </t>
  </si>
  <si>
    <t>BBD-93-02-601</t>
  </si>
  <si>
    <t>934 У</t>
  </si>
  <si>
    <t>Начало: С даты подписания договора по 31.05.2016 года</t>
  </si>
  <si>
    <t>СЗ ДИТиС №369/70 от 14.05.2016г.</t>
  </si>
  <si>
    <t>935 У</t>
  </si>
  <si>
    <t>71.12.20.000.000.00.0777.000000000000</t>
  </si>
  <si>
    <t>Услуги по авторскому/техническому надзору/управлению проектами, работами</t>
  </si>
  <si>
    <t>Жұмыстарды, жобаларды, авторлық/техникалық қадағалау жөніндегі қызметтер</t>
  </si>
  <si>
    <t>Комплекс работ по авторскому надзору за реализацией технологической схемы эксплуатации ПХГ "Бозой" разработчик которой ООО "Газпром ВНИИГАЗ".</t>
  </si>
  <si>
    <t>"Газпром ВНИИГАЗ" ЖШҚ әзірлеген, "Бозой" ЖАГҚ пайдаланудың технологиялық сызбасының іске асырылуын авторлық қадағалау жөніндегі жұмыстар кешені</t>
  </si>
  <si>
    <t>137-14</t>
  </si>
  <si>
    <t>BBP-93-09-604</t>
  </si>
  <si>
    <t>936 У</t>
  </si>
  <si>
    <t>Комплекс работ по авторскому надзору за реализацией технологической схемы эксплуатации ПХГ "Полторацкое" разработчик которой ООО "Газпром ВНИИГАЗ".</t>
  </si>
  <si>
    <t>"Газпром ВНИИГАЗ" ЖШҚ әзірлеген, "Полторацк" ЖАГҚ пайдаланудың технологиялық сызбасының іске асырылуын авторлық қадағалау жөніндегі жұмыстар кешені</t>
  </si>
  <si>
    <t>SHP-93-09-601</t>
  </si>
  <si>
    <t>937 У</t>
  </si>
  <si>
    <t>Комплекс работ по авторскому надзору за реализацией технологической схемы эксплуатации ПХГ "Акыртобе" разработчик которой ООО "Газпром ВНИИГАЗ".</t>
  </si>
  <si>
    <t>"Газпром ВНИИГАЗ" ЖШҚ әзірлеген, "Ақыртөбе" ЖАГҚ пайдаланудың технологиялық сызбасының іске асырылуын авторлық қадағалау жөніндегі жұмыстар кешені</t>
  </si>
  <si>
    <t>TPA-93-09-601</t>
  </si>
  <si>
    <t>938 У</t>
  </si>
  <si>
    <t>84.25.11.000.002.00.0777.000000000000</t>
  </si>
  <si>
    <t>Услуги по предупреждению возникновения открытых газовых и нефтяных фонтанов фонда добывающих и нагнетательных скважин</t>
  </si>
  <si>
    <t>Проведение мероприятий по противофонтанной безопасности при эксплуатации подземных сооружений Бозойской группы подземных хранилищ газа.</t>
  </si>
  <si>
    <t xml:space="preserve">Бозой жер асты газ қоймалары тобын пайдалануға жер асты құрылыстарды пайдалану кезінде бұрқаққа қарсы қауіпсіздік бойынша іс-шараларды жүргізу жөніндегі жұмыстар </t>
  </si>
  <si>
    <t>BBP-93-09-607</t>
  </si>
  <si>
    <t>939 У</t>
  </si>
  <si>
    <t>Проведение мероприятий по противофонтанной безопасности при эксплуатации подземных сооружений подземного хранилища природного газа  "Полторацкое"</t>
  </si>
  <si>
    <t xml:space="preserve">"Полторацк" жер асты газ қоймалары тобын пайдалануға жер асты құрылыстарды пайдалану кезінде бұрқаққа қарсы қауіпсіздік бойынша іс-шараларды жүргізу жөніндегі жұмыстар </t>
  </si>
  <si>
    <t>SHP-93-09-603</t>
  </si>
  <si>
    <t>940 У</t>
  </si>
  <si>
    <t>Проведение мероприятий по противофонтанной безопасности при эксплуатации подземных сооружений подземного хранилища природного газа "Акыртобе"</t>
  </si>
  <si>
    <t xml:space="preserve">"Ақыртөбе" жер асты табиғи газ қоймасын пайдалануға  жер асты құрылыстарды пайдалану кезінде бұрқаққа қарсы қауіпсіздік бойынша іс-шараларды жүргізу жөніндегі жұмыстар </t>
  </si>
  <si>
    <t>TPA-93-09-603</t>
  </si>
  <si>
    <t>941 У</t>
  </si>
  <si>
    <t>Услуги по организации охраны имущества и работников юридического лица</t>
  </si>
  <si>
    <t>С 01.02.2016г. по 31.12.2016г. включительно</t>
  </si>
  <si>
    <t>СЗ ДВКиУР №98/18 от 18.05.2016г.</t>
  </si>
  <si>
    <t>942 У</t>
  </si>
  <si>
    <t>943 У</t>
  </si>
  <si>
    <t>944 У</t>
  </si>
  <si>
    <t>945 У</t>
  </si>
  <si>
    <t>946 У</t>
  </si>
  <si>
    <t>947 У</t>
  </si>
  <si>
    <t>948 У</t>
  </si>
  <si>
    <t>949 У</t>
  </si>
  <si>
    <t>950 У</t>
  </si>
  <si>
    <t>951 У</t>
  </si>
  <si>
    <t>121-1 Т</t>
  </si>
  <si>
    <t>2-1 Р</t>
  </si>
  <si>
    <t>11, 22</t>
  </si>
  <si>
    <t>18-1 Р</t>
  </si>
  <si>
    <t>СЗ ДИТиС №363/70 от 11.05.2016г.</t>
  </si>
  <si>
    <t>421-1 У</t>
  </si>
  <si>
    <t>СЗ ДпСД №134/41 от 11.05.2016г.</t>
  </si>
  <si>
    <t>422-1 У</t>
  </si>
  <si>
    <t>423-1 У</t>
  </si>
  <si>
    <t>424-1 У</t>
  </si>
  <si>
    <t>425-1 У</t>
  </si>
  <si>
    <t>556-1 У</t>
  </si>
  <si>
    <t>11, 19, 20, 21, 22</t>
  </si>
  <si>
    <t>СЗ ДЭМГ,КСиПХГ №616/60 от 26.04.2016г.</t>
  </si>
  <si>
    <t>557-1 У</t>
  </si>
  <si>
    <t>558-1 У</t>
  </si>
  <si>
    <t>394-1 У</t>
  </si>
  <si>
    <t>710-1 У</t>
  </si>
  <si>
    <t>Авансовый платеж-0%, оплата в течении 30 рабочих дней с момента  подписания акта оказанных услуг</t>
  </si>
  <si>
    <t>7, 9, 10, 15</t>
  </si>
  <si>
    <t>800-1 У</t>
  </si>
  <si>
    <t>875-1 У</t>
  </si>
  <si>
    <t>7, 15</t>
  </si>
  <si>
    <t>876-1 У</t>
  </si>
  <si>
    <t>4-1 У</t>
  </si>
  <si>
    <t>19, 20, 21</t>
  </si>
  <si>
    <t>СЗ ДЭМГ,КСиПХГ № от 16.05.2016г.</t>
  </si>
  <si>
    <t>12-1 У</t>
  </si>
  <si>
    <t>348-1 У</t>
  </si>
  <si>
    <t>220-1 У</t>
  </si>
  <si>
    <t>СЗ АХД №181/16 от 17.05.2016г.</t>
  </si>
  <si>
    <t>711-1 У</t>
  </si>
  <si>
    <t>9, 10, 11</t>
  </si>
  <si>
    <t>СЗ ДПБ,ОТиОС №251/14 от 12.05.2016г.</t>
  </si>
  <si>
    <t>712-1 У</t>
  </si>
  <si>
    <t>713-1 У</t>
  </si>
  <si>
    <t>714-1 У</t>
  </si>
  <si>
    <t>715-1 У</t>
  </si>
  <si>
    <t>716-1 У</t>
  </si>
  <si>
    <t>717-1 У</t>
  </si>
  <si>
    <t>718-1 У</t>
  </si>
  <si>
    <t>719-1 У</t>
  </si>
  <si>
    <t>720-1 У</t>
  </si>
  <si>
    <t>721-1 У</t>
  </si>
  <si>
    <t>722-1 У</t>
  </si>
  <si>
    <t>723-1 У</t>
  </si>
  <si>
    <t>724-1 У</t>
  </si>
  <si>
    <t>725-1 У</t>
  </si>
  <si>
    <t>726-1 У</t>
  </si>
  <si>
    <t>727-1 У</t>
  </si>
  <si>
    <t>728-1 У</t>
  </si>
  <si>
    <t>729-1 У</t>
  </si>
  <si>
    <t>730-1 У</t>
  </si>
  <si>
    <t>731-1 У</t>
  </si>
  <si>
    <t>732-1 У</t>
  </si>
  <si>
    <t>733-1 У</t>
  </si>
  <si>
    <t>734-1 У</t>
  </si>
  <si>
    <t>735-1 У</t>
  </si>
  <si>
    <t>736-1 У</t>
  </si>
  <si>
    <t>737-1 У</t>
  </si>
  <si>
    <t>738-1 У</t>
  </si>
  <si>
    <t>739-1 У</t>
  </si>
  <si>
    <t>740-1 У</t>
  </si>
  <si>
    <t>741-1 У</t>
  </si>
  <si>
    <t>742-1 У</t>
  </si>
  <si>
    <t>743-1 У</t>
  </si>
  <si>
    <t>744-1 У</t>
  </si>
  <si>
    <t>745-1 У</t>
  </si>
  <si>
    <t>746-1 У</t>
  </si>
  <si>
    <t>747-1 У</t>
  </si>
  <si>
    <t>748-1 У</t>
  </si>
  <si>
    <t>749-1 У</t>
  </si>
  <si>
    <t>750-1 У</t>
  </si>
  <si>
    <t>751-1 У</t>
  </si>
  <si>
    <t>752-1 У</t>
  </si>
  <si>
    <t>753-1 У</t>
  </si>
  <si>
    <t>754-1 У</t>
  </si>
  <si>
    <t>755-1 У</t>
  </si>
  <si>
    <t>756-1 У</t>
  </si>
  <si>
    <t>757-1 У</t>
  </si>
  <si>
    <t>758-1 У</t>
  </si>
  <si>
    <t>759-1 У</t>
  </si>
  <si>
    <t>760-1 У</t>
  </si>
  <si>
    <t>761-1 У</t>
  </si>
  <si>
    <t>762-1 У</t>
  </si>
  <si>
    <t>763-1 У</t>
  </si>
  <si>
    <t>764-1 У</t>
  </si>
  <si>
    <t>765-1 У</t>
  </si>
  <si>
    <t>766-1 У</t>
  </si>
  <si>
    <t>767-1 У</t>
  </si>
  <si>
    <t>768-1 У</t>
  </si>
  <si>
    <t>769-1 У</t>
  </si>
  <si>
    <t>770-1 У</t>
  </si>
  <si>
    <t>771-1 У</t>
  </si>
  <si>
    <t>772-1 У</t>
  </si>
  <si>
    <t>773-1 У</t>
  </si>
  <si>
    <t>774-1 У</t>
  </si>
  <si>
    <t>775-1 У</t>
  </si>
  <si>
    <t>776-1 У</t>
  </si>
  <si>
    <t>777-1 У</t>
  </si>
  <si>
    <t>778-1 У</t>
  </si>
  <si>
    <t>779-1 У</t>
  </si>
  <si>
    <t>780-1 У</t>
  </si>
  <si>
    <t>781-1 У</t>
  </si>
  <si>
    <t>782-1 У</t>
  </si>
  <si>
    <t>783-1 У</t>
  </si>
  <si>
    <t>784-1 У</t>
  </si>
  <si>
    <t>785-1 У</t>
  </si>
  <si>
    <t>786-1 У</t>
  </si>
  <si>
    <t>9, 10, 11, 19, 20, 21</t>
  </si>
  <si>
    <t>787-1 У</t>
  </si>
  <si>
    <t>788-1 У</t>
  </si>
  <si>
    <t>789-1 У</t>
  </si>
  <si>
    <t>790-1 У</t>
  </si>
  <si>
    <t>791-1 У</t>
  </si>
  <si>
    <t>792-1 У</t>
  </si>
  <si>
    <t>793-1 У</t>
  </si>
  <si>
    <t>794-1 У</t>
  </si>
  <si>
    <t>795-1 У</t>
  </si>
  <si>
    <t>796-1 У</t>
  </si>
  <si>
    <t>797-1 У</t>
  </si>
  <si>
    <t>798-1 У</t>
  </si>
  <si>
    <t>799-1 У</t>
  </si>
  <si>
    <t>СЗ ДпСД № 186/16 от 18.05.2016г.</t>
  </si>
  <si>
    <t>50-1 Т</t>
  </si>
  <si>
    <t>26.52.12.130.000.00.0796.000000000004</t>
  </si>
  <si>
    <t>Сумка</t>
  </si>
  <si>
    <t>Зонт</t>
  </si>
  <si>
    <t>ежедневник</t>
  </si>
  <si>
    <t>Ветровка</t>
  </si>
  <si>
    <t>Ручка</t>
  </si>
  <si>
    <t>деревянный, письменный, не менее 5 предметов</t>
  </si>
  <si>
    <t>настольные, неэлектрические, с механизмом часовым для систем часовых электрических</t>
  </si>
  <si>
    <t>из хлопка, размер 130*170 см</t>
  </si>
  <si>
    <t>для ноутбука, из текстильных материалов</t>
  </si>
  <si>
    <t>от дождя и солнца, имеющие раздвижной стержень</t>
  </si>
  <si>
    <t>формат А5, недатированный</t>
  </si>
  <si>
    <t>мужская, из тканей, выработанных из химических нитей, ГОСТ 25295-2003</t>
  </si>
  <si>
    <t>мужская, спортивная, из хлопчатобумажной ткани, СТ РК 1964-2010</t>
  </si>
  <si>
    <t>спортивная, из хлопчатобумажной ткани</t>
  </si>
  <si>
    <t>фарфоровая, вместимость менее 500 см3, ГОСТ 28390-89</t>
  </si>
  <si>
    <t>шариковая, в металлическом корпусе</t>
  </si>
  <si>
    <t>шариковая, с логотипом</t>
  </si>
  <si>
    <t>интерфейс Mini PCI Express, емкость 16 Гб, SSD, твердотельный</t>
  </si>
  <si>
    <t>электрические, не предназначенные для ношения на себе или с собой, с обычными часовыми механизмами</t>
  </si>
  <si>
    <t>79-2 Т</t>
  </si>
  <si>
    <t>80-2 Т</t>
  </si>
  <si>
    <t>81-1 Т</t>
  </si>
  <si>
    <t>120-1 Т</t>
  </si>
  <si>
    <t>13, 18, 19</t>
  </si>
  <si>
    <t>122-1 Т</t>
  </si>
  <si>
    <t>123-1 Т</t>
  </si>
  <si>
    <t>124-1 Т</t>
  </si>
  <si>
    <t>125-1 Т</t>
  </si>
  <si>
    <t>126-1 Т</t>
  </si>
  <si>
    <t>127-1 Т</t>
  </si>
  <si>
    <t>128-1 Т</t>
  </si>
  <si>
    <t>129-1 Т</t>
  </si>
  <si>
    <t>130-1 Т</t>
  </si>
  <si>
    <t>131-1 Т</t>
  </si>
  <si>
    <t>132-1 Т</t>
  </si>
  <si>
    <t>133-1 Т</t>
  </si>
  <si>
    <t>134-1 Т</t>
  </si>
  <si>
    <t>135-1 Т</t>
  </si>
  <si>
    <t>136-1 Т</t>
  </si>
  <si>
    <t>137-1 Т</t>
  </si>
  <si>
    <t>138-1 Т</t>
  </si>
  <si>
    <t>139-1 Т</t>
  </si>
  <si>
    <t>140-1 Т</t>
  </si>
  <si>
    <t>141-1 Т</t>
  </si>
  <si>
    <t>142-1 Т</t>
  </si>
  <si>
    <t>143-1 Т</t>
  </si>
  <si>
    <t>144-1 Т</t>
  </si>
  <si>
    <t>145-1 Т</t>
  </si>
  <si>
    <t>10-2 Т</t>
  </si>
  <si>
    <t>C даты подписания договора и по 30.06.2016г. включительно</t>
  </si>
  <si>
    <t>14, 18, 20, 21, 22</t>
  </si>
  <si>
    <t>11-2 Т</t>
  </si>
  <si>
    <t>418-2 У</t>
  </si>
  <si>
    <t>Начало с даты подписания и по 31.12.2016г. включительно</t>
  </si>
  <si>
    <t>11, 14</t>
  </si>
  <si>
    <t>569-1 У</t>
  </si>
  <si>
    <t>7, 11, 19, 20, 21, 22</t>
  </si>
  <si>
    <t>СЗ ДПБОТиОС №265/14 от 19.05.2016г.</t>
  </si>
  <si>
    <t>570-1 У</t>
  </si>
  <si>
    <t>806-1 У</t>
  </si>
  <si>
    <t>805-1 У</t>
  </si>
  <si>
    <t>804-1 У</t>
  </si>
  <si>
    <t>803-1 У</t>
  </si>
  <si>
    <t>802-1 У</t>
  </si>
  <si>
    <t>801-1 У</t>
  </si>
  <si>
    <t>20-1 Р</t>
  </si>
  <si>
    <t>СЗ УМГ Тараз №107/42-8 от 16.05.2016г.</t>
  </si>
  <si>
    <t>22-1 Р</t>
  </si>
  <si>
    <t>23-1 Р</t>
  </si>
  <si>
    <t>27-1 Р</t>
  </si>
  <si>
    <t>30-1 Р</t>
  </si>
  <si>
    <t>536-1 У</t>
  </si>
  <si>
    <t>540-1 У</t>
  </si>
  <si>
    <t>541-1 У</t>
  </si>
  <si>
    <t>11, 15</t>
  </si>
  <si>
    <t>542-1 У</t>
  </si>
  <si>
    <t>100% предоплата</t>
  </si>
  <si>
    <t>543-1 У</t>
  </si>
  <si>
    <t>563-1 У</t>
  </si>
  <si>
    <t>564-1 У</t>
  </si>
  <si>
    <t>565-1 У</t>
  </si>
  <si>
    <t>617-1 У</t>
  </si>
  <si>
    <t>620-1 У</t>
  </si>
  <si>
    <t>824-1 У</t>
  </si>
  <si>
    <t>825-1 У</t>
  </si>
  <si>
    <t>826-1 У</t>
  </si>
  <si>
    <t>827-1 У</t>
  </si>
  <si>
    <t>510-1 У</t>
  </si>
  <si>
    <t>Начало с даты подписания, завершение по 31 декабря 2016 г.</t>
  </si>
  <si>
    <t>11, 14, 19, 20, 21, 22</t>
  </si>
  <si>
    <t>СЗ ДУА №161/52 от 20.05.2016г.</t>
  </si>
  <si>
    <t>511-1 У</t>
  </si>
  <si>
    <t>512-1 У</t>
  </si>
  <si>
    <t>513-1 У</t>
  </si>
  <si>
    <t>514-1 У</t>
  </si>
  <si>
    <t>515-1 У</t>
  </si>
  <si>
    <t>516-1 У</t>
  </si>
  <si>
    <t>517-1 У</t>
  </si>
  <si>
    <t>518-1 У</t>
  </si>
  <si>
    <t>519-1 У</t>
  </si>
  <si>
    <t>520-1 У</t>
  </si>
  <si>
    <t>521-1 У</t>
  </si>
  <si>
    <t>117-1 Т</t>
  </si>
  <si>
    <t>116-1 Т</t>
  </si>
  <si>
    <t>402-1 У</t>
  </si>
  <si>
    <t>913-1 У</t>
  </si>
  <si>
    <t>Изменен, дополнен 24 мая 2016г. (приказ №207)</t>
  </si>
  <si>
    <t>188 Т</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</si>
  <si>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</si>
  <si>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</si>
  <si>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</si>
  <si>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Алматинская обл., Карасайский р-н, г. Каскелен, ул. Бауыржана Момышулы, №14 "Алматинское ЛПУМГ" УМГ "Южный"</t>
  </si>
  <si>
    <t>В течении  30 календарных дней со дня подписания договора</t>
  </si>
  <si>
    <t>G4016DB116</t>
  </si>
  <si>
    <t>Газ пропан</t>
  </si>
  <si>
    <t>189 Т</t>
  </si>
  <si>
    <t>G6016DB116</t>
  </si>
  <si>
    <t>190 Т</t>
  </si>
  <si>
    <t>G8016DB116</t>
  </si>
  <si>
    <t>191 Т</t>
  </si>
  <si>
    <t>GS016DB116</t>
  </si>
  <si>
    <t>192 Т</t>
  </si>
  <si>
    <t>20.11.11.700.000.01.0113.000000000002</t>
  </si>
  <si>
    <t>Кислород</t>
  </si>
  <si>
    <t>Оттегі</t>
  </si>
  <si>
    <t>технический, сорт 2, ГОСТ 5583-78</t>
  </si>
  <si>
    <t>техникалық, екішні сорт (99,5%), МСТ 5583-78</t>
  </si>
  <si>
    <t>Метр кубический</t>
  </si>
  <si>
    <t>G4016DB115</t>
  </si>
  <si>
    <t>193 Т</t>
  </si>
  <si>
    <t>G6016DB115</t>
  </si>
  <si>
    <t>194 Т</t>
  </si>
  <si>
    <t>G8016DB115</t>
  </si>
  <si>
    <t>195 Т</t>
  </si>
  <si>
    <t>GS016DB115</t>
  </si>
  <si>
    <t>196 Т</t>
  </si>
  <si>
    <t>СЗ ДПБ,ОТиОС №278/14 от 24.05.2016г.</t>
  </si>
  <si>
    <t>197 Т</t>
  </si>
  <si>
    <t>198 Т</t>
  </si>
  <si>
    <t>199 Т</t>
  </si>
  <si>
    <t>200 Т</t>
  </si>
  <si>
    <t>201 Т</t>
  </si>
  <si>
    <t>202 Т</t>
  </si>
  <si>
    <t>203 Т</t>
  </si>
  <si>
    <t>204 Т</t>
  </si>
  <si>
    <t>205 Т</t>
  </si>
  <si>
    <t>102 Р</t>
  </si>
  <si>
    <t>43.21.10.335.002.00.0999.000000000000</t>
  </si>
  <si>
    <t>Работы по устройству (монтажу) пожарной/охранной сигнализации/систем тушения/видеонаблюдения и аналогичного оборудования</t>
  </si>
  <si>
    <t>Бейнебақылауды және ұқсас жабдықтардың сөндіру жүйесін/күзет/өрт сигнализациясын (монтаждау) құру бойынша жұмыстар </t>
  </si>
  <si>
    <t>Работы по устройству системы видеонаблюдения на ГРС/АГРС УМГ "Шымкент"</t>
  </si>
  <si>
    <t xml:space="preserve"> "Шымкент" МГҚБ ГРС/АГРСөқа бейнебақылау жүйесін орнату жұмыстары</t>
  </si>
  <si>
    <t>Южно-Казахстанская область, УМГ "Шымкент"</t>
  </si>
  <si>
    <t>Начало: со дня подписания договора, завершение - в течении 60 календарных дней</t>
  </si>
  <si>
    <t>Авансовый платеж - 0%, оставшаяся часть в течении 30 рабочих дней с момента подписания акта приема-передачи</t>
  </si>
  <si>
    <t>AAO-91-08-654</t>
  </si>
  <si>
    <t>СЗ ДИТиС №389/70 от 24.05.2016г.</t>
  </si>
  <si>
    <t>952 У</t>
  </si>
  <si>
    <t>953 У</t>
  </si>
  <si>
    <t>СЗ ДПБ,ОТиОС №279/14 от 24.05.2016г.</t>
  </si>
  <si>
    <t>954 У</t>
  </si>
  <si>
    <t>709-1 У</t>
  </si>
  <si>
    <t>635-1 У</t>
  </si>
  <si>
    <t>634-1 У</t>
  </si>
  <si>
    <t>633-1 У</t>
  </si>
  <si>
    <t>632-1 У</t>
  </si>
  <si>
    <t>631-1 У</t>
  </si>
  <si>
    <t>630-1 У</t>
  </si>
  <si>
    <t>629-1 У</t>
  </si>
  <si>
    <t>628-1 У</t>
  </si>
  <si>
    <t>СЗ УМГ Шымкент №43/38-18 от 19.05.2016г.</t>
  </si>
  <si>
    <t>499-1 У</t>
  </si>
  <si>
    <t>500-1 У</t>
  </si>
  <si>
    <t>623-1 У</t>
  </si>
  <si>
    <t>626-1 У</t>
  </si>
  <si>
    <t>614-1 У</t>
  </si>
  <si>
    <t>615-1 У</t>
  </si>
  <si>
    <t>681-1 У</t>
  </si>
  <si>
    <t>682-1 У</t>
  </si>
  <si>
    <t>683-1 У</t>
  </si>
  <si>
    <t>684-1 У</t>
  </si>
  <si>
    <t>685-1 У</t>
  </si>
  <si>
    <t>686-1 У</t>
  </si>
  <si>
    <t>849-1 У</t>
  </si>
  <si>
    <t>850-1 У</t>
  </si>
  <si>
    <t>851-1 У</t>
  </si>
  <si>
    <t>852-1 У</t>
  </si>
  <si>
    <t>853-1 У</t>
  </si>
  <si>
    <t>855-1 У</t>
  </si>
  <si>
    <t>815-1 У</t>
  </si>
  <si>
    <t>818-1 У</t>
  </si>
  <si>
    <t>831-1 У</t>
  </si>
  <si>
    <t>814-1 У</t>
  </si>
  <si>
    <t>816-1 У</t>
  </si>
  <si>
    <t>817-1 У</t>
  </si>
  <si>
    <t>866-1 У</t>
  </si>
  <si>
    <t>867-1 У</t>
  </si>
  <si>
    <t>868-1 У</t>
  </si>
  <si>
    <t>869-1 У</t>
  </si>
  <si>
    <t>819-1 У</t>
  </si>
  <si>
    <t>820-1 У</t>
  </si>
  <si>
    <t>821-1 У</t>
  </si>
  <si>
    <t>822-1 У</t>
  </si>
  <si>
    <t>823-1 У</t>
  </si>
  <si>
    <t>828-1 У</t>
  </si>
  <si>
    <t>829-1 У</t>
  </si>
  <si>
    <t>830-1 У</t>
  </si>
  <si>
    <t>871-1 У</t>
  </si>
  <si>
    <t>872-1 У</t>
  </si>
  <si>
    <t>625-1 У</t>
  </si>
  <si>
    <t>854-1 У</t>
  </si>
  <si>
    <t>11, 12, 19, 20, 21, 22</t>
  </si>
  <si>
    <t>12-1 Р</t>
  </si>
  <si>
    <t>«Работы по изготовлению государственного акта на земельный участок и присвоение кадастрового номера у  некоммерческого акционерного общества «Государственная корпорация «Правительство для граждан»;</t>
  </si>
  <si>
    <t>"Азаматтарға арналған үкімет"  Мемлекеттік корпорация коммерциялық емес акционерлік қоғамда,  кадастрлік номерін беру және жер учаскесіне арналған  мемлекеттік актіні әзірлеу жөніндегі жұмыстар   </t>
  </si>
  <si>
    <t>Октябрь</t>
  </si>
  <si>
    <t>Авансовый платеж - 30%, оставшаяся часть в течении 30 рабочих дней с момента подписания акта приема выполненных работ</t>
  </si>
  <si>
    <t>6, 11, 15, 22</t>
  </si>
  <si>
    <t>СЗ ДУА №162/52 от 23.05.2016г.</t>
  </si>
  <si>
    <t>13-1 Р</t>
  </si>
  <si>
    <t>14-1 Р</t>
  </si>
  <si>
    <t>3, 4, 5, 6, 11, 15, 22</t>
  </si>
  <si>
    <t>100-1 Р</t>
  </si>
  <si>
    <t>101-1 Р</t>
  </si>
  <si>
    <t>497-1 У</t>
  </si>
  <si>
    <t>498-1 У</t>
  </si>
  <si>
    <t>800-2 У</t>
  </si>
  <si>
    <t>20, 21</t>
  </si>
  <si>
    <t>90-1 Т</t>
  </si>
  <si>
    <t>11, 18, 20, 21</t>
  </si>
  <si>
    <t>91-1 Т</t>
  </si>
  <si>
    <t>92-1 Т</t>
  </si>
  <si>
    <t>93-1 Т</t>
  </si>
  <si>
    <t>94-1 Т</t>
  </si>
  <si>
    <t>95-1 Т</t>
  </si>
  <si>
    <t>96-1 Т</t>
  </si>
  <si>
    <t>97-1 Т</t>
  </si>
  <si>
    <t>98-1 Т</t>
  </si>
  <si>
    <t>99-1 Т</t>
  </si>
  <si>
    <t>522-2 У</t>
  </si>
  <si>
    <t>СЗ ДУА № - - -/52 от 24.05.2016г.</t>
  </si>
  <si>
    <t>523-2 У</t>
  </si>
  <si>
    <t>524-2 У</t>
  </si>
  <si>
    <t>525-2 У</t>
  </si>
  <si>
    <t>526-2 У</t>
  </si>
  <si>
    <t>527-2 У</t>
  </si>
  <si>
    <t>528-2 У</t>
  </si>
  <si>
    <t>529-2 У</t>
  </si>
  <si>
    <t>121-2 Т</t>
  </si>
  <si>
    <t>Авансовый платеж -70%, оставшаяся часть в течении 30 рабочих дней с момента подписания акта приема-передачи товара</t>
  </si>
  <si>
    <t>122-2 Т</t>
  </si>
  <si>
    <t>123-2 Т</t>
  </si>
  <si>
    <t>124-2 Т</t>
  </si>
  <si>
    <t>125-2 Т</t>
  </si>
  <si>
    <t>126-2 Т</t>
  </si>
  <si>
    <t>127-2 Т</t>
  </si>
  <si>
    <t>128-2 Т</t>
  </si>
  <si>
    <t>129-2 Т</t>
  </si>
  <si>
    <t>130-2 Т</t>
  </si>
  <si>
    <t>131-2 Т</t>
  </si>
  <si>
    <t>132-2 Т</t>
  </si>
  <si>
    <t>133-2 Т</t>
  </si>
  <si>
    <t>134-2 Т</t>
  </si>
  <si>
    <t>135-2 Т</t>
  </si>
  <si>
    <t>136-2 Т</t>
  </si>
  <si>
    <t>137-2 Т</t>
  </si>
  <si>
    <t>138-2 Т</t>
  </si>
  <si>
    <t>139-2 Т</t>
  </si>
  <si>
    <t>140-2 Т</t>
  </si>
  <si>
    <t>141-2 Т</t>
  </si>
  <si>
    <t>142-2 Т</t>
  </si>
  <si>
    <r>
      <rPr>
        <b/>
        <i/>
        <sz val="10"/>
        <color rgb="FFFF0000"/>
        <rFont val="Times New Roman"/>
        <family val="1"/>
        <charset val="204"/>
      </rPr>
      <t xml:space="preserve">Всего 
</t>
    </r>
    <r>
      <rPr>
        <i/>
        <sz val="10"/>
        <color rgb="FFFF0000"/>
        <rFont val="Times New Roman"/>
        <family val="1"/>
        <charset val="204"/>
      </rPr>
      <t xml:space="preserve">33 186 000
</t>
    </r>
    <r>
      <rPr>
        <b/>
        <i/>
        <sz val="10"/>
        <color rgb="FFFF0000"/>
        <rFont val="Times New Roman"/>
        <family val="1"/>
        <charset val="204"/>
      </rPr>
      <t xml:space="preserve">2016г. - </t>
    </r>
    <r>
      <rPr>
        <i/>
        <sz val="10"/>
        <color rgb="FFFF0000"/>
        <rFont val="Times New Roman"/>
        <family val="1"/>
        <charset val="204"/>
      </rPr>
      <t xml:space="preserve">
5 000 000
</t>
    </r>
    <r>
      <rPr>
        <b/>
        <i/>
        <sz val="10"/>
        <color rgb="FFFF0000"/>
        <rFont val="Times New Roman"/>
        <family val="1"/>
        <charset val="204"/>
      </rPr>
      <t xml:space="preserve">2017г. - </t>
    </r>
    <r>
      <rPr>
        <i/>
        <sz val="10"/>
        <color rgb="FFFF0000"/>
        <rFont val="Times New Roman"/>
        <family val="1"/>
        <charset val="204"/>
      </rPr>
      <t xml:space="preserve">
28 186 000</t>
    </r>
  </si>
  <si>
    <t>76-1 Р</t>
  </si>
  <si>
    <t>950-1 У</t>
  </si>
  <si>
    <t>СЗ ДВКиУР №103/18 от 26.05.2016г.</t>
  </si>
  <si>
    <t>955 У</t>
  </si>
  <si>
    <t>52.24.19.110.000.00.0777.000000000000</t>
  </si>
  <si>
    <t>Услуги по погрузке (закачке, заполнению) грузов (кроме обработки грузов в портах и в контейнерах)</t>
  </si>
  <si>
    <t>Погрузка и разгрузка офисной мебели</t>
  </si>
  <si>
    <t>С даты подписания договора по 31.07.2016 г.</t>
  </si>
  <si>
    <t>956 У</t>
  </si>
  <si>
    <t>95.24.10.000.001.00.0777.000000000000</t>
  </si>
  <si>
    <t>Услуги по разборке/сборке мебели и аналогичных предметов</t>
  </si>
  <si>
    <t>Разборка/сборка офисной мебели</t>
  </si>
  <si>
    <t>957 У</t>
  </si>
  <si>
    <t>82.92.10.000.000.00.0777.000000000000</t>
  </si>
  <si>
    <t>Услуги упаковочные</t>
  </si>
  <si>
    <t>624-1 У</t>
  </si>
  <si>
    <t>СЗ ДПБ,ОТиОС №285/14 от 25.05.2016г.</t>
  </si>
  <si>
    <t>627-1 У</t>
  </si>
  <si>
    <t xml:space="preserve">СЗ ДпоСД №198/16 от 30.05.2016г. </t>
  </si>
  <si>
    <t>Офис жиһазды жүктеу және түсіру</t>
  </si>
  <si>
    <t xml:space="preserve">Упаковка и распаковка офисной  мебели   с использованием специальных средств и материалов для обеспечения их сохранности при перевозке, с учетом рекомендаций предприятий изготовителей, габаритов и материалов из которых они изготовлены. 
</t>
  </si>
  <si>
    <t>Габариттерді және материалдарды олардың әзірленген, әзірлеушінің кәсіпорынының ұсынысын есепке алып, тасымалдау кезде оларды сақтауды қамтамасыз ету үшін арнайы құралды және материалдарды пайдаланып офисті жиһазды буу және ашу</t>
  </si>
  <si>
    <t>18-2 Р</t>
  </si>
  <si>
    <t>878-1 У</t>
  </si>
  <si>
    <r>
      <rPr>
        <b/>
        <i/>
        <sz val="10"/>
        <color rgb="FFFF0000"/>
        <rFont val="Times New Roman"/>
        <family val="1"/>
        <charset val="204"/>
      </rPr>
      <t xml:space="preserve">Всего 
</t>
    </r>
    <r>
      <rPr>
        <i/>
        <sz val="10"/>
        <color rgb="FFFF0000"/>
        <rFont val="Times New Roman"/>
        <family val="1"/>
        <charset val="204"/>
      </rPr>
      <t xml:space="preserve">126 822 000
</t>
    </r>
    <r>
      <rPr>
        <b/>
        <i/>
        <sz val="10"/>
        <color rgb="FFFF0000"/>
        <rFont val="Times New Roman"/>
        <family val="1"/>
        <charset val="204"/>
      </rPr>
      <t xml:space="preserve">2016г. - </t>
    </r>
    <r>
      <rPr>
        <i/>
        <sz val="10"/>
        <color rgb="FFFF0000"/>
        <rFont val="Times New Roman"/>
        <family val="1"/>
        <charset val="204"/>
      </rPr>
      <t xml:space="preserve">
16 822 000
</t>
    </r>
    <r>
      <rPr>
        <b/>
        <i/>
        <sz val="10"/>
        <color rgb="FFFF0000"/>
        <rFont val="Times New Roman"/>
        <family val="1"/>
        <charset val="204"/>
      </rPr>
      <t xml:space="preserve">2017г. - </t>
    </r>
    <r>
      <rPr>
        <i/>
        <sz val="10"/>
        <color rgb="FFFF0000"/>
        <rFont val="Times New Roman"/>
        <family val="1"/>
        <charset val="204"/>
      </rPr>
      <t xml:space="preserve">
110 000 000</t>
    </r>
  </si>
  <si>
    <r>
      <rPr>
        <b/>
        <i/>
        <sz val="10"/>
        <color rgb="FFFF0000"/>
        <rFont val="Times New Roman"/>
        <family val="1"/>
        <charset val="204"/>
      </rPr>
      <t xml:space="preserve">Всего 
</t>
    </r>
    <r>
      <rPr>
        <i/>
        <sz val="10"/>
        <color rgb="FFFF0000"/>
        <rFont val="Times New Roman"/>
        <family val="1"/>
        <charset val="204"/>
      </rPr>
      <t xml:space="preserve">80 548 000
</t>
    </r>
    <r>
      <rPr>
        <b/>
        <i/>
        <sz val="10"/>
        <color rgb="FFFF0000"/>
        <rFont val="Times New Roman"/>
        <family val="1"/>
        <charset val="204"/>
      </rPr>
      <t xml:space="preserve">2016г. - </t>
    </r>
    <r>
      <rPr>
        <i/>
        <sz val="10"/>
        <color rgb="FFFF0000"/>
        <rFont val="Times New Roman"/>
        <family val="1"/>
        <charset val="204"/>
      </rPr>
      <t xml:space="preserve">
10 548 000
</t>
    </r>
    <r>
      <rPr>
        <b/>
        <i/>
        <sz val="10"/>
        <color rgb="FFFF0000"/>
        <rFont val="Times New Roman"/>
        <family val="1"/>
        <charset val="204"/>
      </rPr>
      <t xml:space="preserve">2017г. - </t>
    </r>
    <r>
      <rPr>
        <i/>
        <sz val="10"/>
        <color rgb="FFFF0000"/>
        <rFont val="Times New Roman"/>
        <family val="1"/>
        <charset val="204"/>
      </rPr>
      <t xml:space="preserve">
70 000 000</t>
    </r>
  </si>
  <si>
    <t>88-1 Р</t>
  </si>
  <si>
    <t>9, 10</t>
  </si>
  <si>
    <t>89-1 Р</t>
  </si>
  <si>
    <t>Изменен, дополнен 3 июня 2016г. (приказ №221)</t>
  </si>
  <si>
    <t>958 У</t>
  </si>
  <si>
    <t xml:space="preserve">СЗ ДУА №185/52 от 06.06.2016г.
</t>
  </si>
  <si>
    <t>959 У</t>
  </si>
  <si>
    <t>74.90.12.000.001.00.0777.000000000000</t>
  </si>
  <si>
    <t>Услуги по оценке автотранспортных средств</t>
  </si>
  <si>
    <t>Автокөлік құралдарын бағалау қызметтері</t>
  </si>
  <si>
    <t>Услуги по оценке автотранспорта и специальной техники (определение справедливой стоимости АиСТ, для дальнейшей реализации)</t>
  </si>
  <si>
    <t>Автокөлікті және арнайы техниканы бағалау қызметтері (кейіннен өткізу үшін АжАТ әділ құнын анықтау )</t>
  </si>
  <si>
    <t xml:space="preserve">УМГ "Атырау" Атырауская область , УМГ Актау Мангистауская область, УМГ "Актобе" Актюбинская область, УМГ "Алматы" Алматинская область, УМГ "Тараз" Жамбылская область, УМГ "Уральск" Западно-Казахстанская область.
 </t>
  </si>
  <si>
    <t>60 календарных дней с момента подписания договора</t>
  </si>
  <si>
    <t>г.Алматы</t>
  </si>
  <si>
    <t>СЗ ДпоСД №212/16 от 03.06.2016г.</t>
  </si>
  <si>
    <t>30-1 Т</t>
  </si>
  <si>
    <t>ТПХ</t>
  </si>
  <si>
    <t>8, 11, 18, 19, 20, 21 22</t>
  </si>
  <si>
    <t>189-1 Т</t>
  </si>
  <si>
    <t>18, 20, 21</t>
  </si>
  <si>
    <t>193-1 Т</t>
  </si>
  <si>
    <t>88-2 Р</t>
  </si>
  <si>
    <t xml:space="preserve"> "Орал" КС КЦ-А №1 газ айдауыш агрегаттың торыбын жөндеу </t>
  </si>
  <si>
    <t>89-2 Р</t>
  </si>
  <si>
    <t>12-2 Р</t>
  </si>
  <si>
    <t>СЗ ДУА № 184/52 от 03.06.2016г.</t>
  </si>
  <si>
    <t>13-2 Р</t>
  </si>
  <si>
    <t>14-2 Р</t>
  </si>
  <si>
    <t>889-1 У</t>
  </si>
  <si>
    <t>7, 12, 19, 20, 21</t>
  </si>
  <si>
    <t>561-1 У</t>
  </si>
  <si>
    <t>7, 11</t>
  </si>
  <si>
    <t>859-1 У</t>
  </si>
  <si>
    <t>СЗ УМГ Атырау №185/47-6 от 31.05.2016г.</t>
  </si>
  <si>
    <t>860-1 У</t>
  </si>
  <si>
    <t>861-1 У</t>
  </si>
  <si>
    <t>862-1 У</t>
  </si>
  <si>
    <t>863-1 У</t>
  </si>
  <si>
    <t>864-1 У</t>
  </si>
  <si>
    <t>Начало с даты подписания договора, завершение по 31.07.2016г.</t>
  </si>
  <si>
    <t>206 Т</t>
  </si>
  <si>
    <t>C даты подписания договора и по 31.12.2016г. включительно (май-декабрь)</t>
  </si>
  <si>
    <t>СЗ ДДиТГ №372/34 от 07.06.2016г.</t>
  </si>
  <si>
    <t>4-2 Т</t>
  </si>
  <si>
    <t>5-2 Т</t>
  </si>
  <si>
    <t>6-2 Т</t>
  </si>
  <si>
    <t>7-2 Т</t>
  </si>
  <si>
    <t>8-2 Т</t>
  </si>
  <si>
    <t>9-2 Т</t>
  </si>
  <si>
    <t>12-2 Т</t>
  </si>
  <si>
    <t>73-1 Р</t>
  </si>
  <si>
    <t>Разработка ПСД на капитальный ремонт МГ "Карачаганак-Уральск" по обеспечению резервного газоснабжения</t>
  </si>
  <si>
    <t>6, 12</t>
  </si>
  <si>
    <t>СЗ УМГ Уральск №292/4906 от 03.06.2016г.</t>
  </si>
  <si>
    <t>196-1 Т</t>
  </si>
  <si>
    <t>СЗ ДПБ,ОТиОС №288/14 от 27.05.2016г.</t>
  </si>
  <si>
    <t>197-1 Т</t>
  </si>
  <si>
    <t>198-1 Т</t>
  </si>
  <si>
    <t>199-1 Т</t>
  </si>
  <si>
    <t>200-1 Т</t>
  </si>
  <si>
    <t>201-1 Т</t>
  </si>
  <si>
    <t>202-1 Т</t>
  </si>
  <si>
    <t>203-1 Т</t>
  </si>
  <si>
    <t>204-1 Т</t>
  </si>
  <si>
    <t>205-1 Т</t>
  </si>
  <si>
    <t>90-2 Т</t>
  </si>
  <si>
    <t>91-2 Т</t>
  </si>
  <si>
    <t>92-2 Т</t>
  </si>
  <si>
    <t>93-2 Т</t>
  </si>
  <si>
    <t>94-2 Т</t>
  </si>
  <si>
    <t>95-2 Т</t>
  </si>
  <si>
    <t>96-2 Т</t>
  </si>
  <si>
    <t>97-2 Т</t>
  </si>
  <si>
    <t>98-2 Т</t>
  </si>
  <si>
    <t>99-2 Т</t>
  </si>
  <si>
    <t>533-1 У</t>
  </si>
  <si>
    <t>Подготовка сварщиков полиэтиленовых трубопроводов в соответствии с требованиями промышленной безопасности (Требования промышленной безопасности «Аттестация сварщиков и специалистов сварочного производства», утвержденные приказом Министра по чрезвычайным ситуациям РК от 16.09.2010 г. № 309)</t>
  </si>
  <si>
    <t>Полиэтилен құбырларды дәнекерлеушілерді өнеркәсіптік қауіпсіздік талаптарына сәйкес даярлау (ҚР Төтенше жағдайлар министрінің 16.09.2010ж. №309 бұйрығымен бекітілген «Өнеркәсіптік қауіпсіздік талаптары. Дәнекерлеушілерді және дәнекерлеу өндірісіндегі мамандарды аттестаттау»)</t>
  </si>
  <si>
    <t>6, 11, 22</t>
  </si>
  <si>
    <t>СЗ ПТД №315/62 от 07.06.2016г.</t>
  </si>
  <si>
    <t xml:space="preserve">УМГ "Актау" Мангыстауская область, РГ "Актау"
 </t>
  </si>
  <si>
    <t>960 У</t>
  </si>
  <si>
    <t>207 Т</t>
  </si>
  <si>
    <t>20.52.10.900.005.00.0166.000000000002</t>
  </si>
  <si>
    <t>Клей</t>
  </si>
  <si>
    <t>обойный, на основе высококачественной хлопковой целлюлозы, для наклеевания всех видов обоев на бумажной основе</t>
  </si>
  <si>
    <t>Авансовый  платеж-0%, оставшаяся часть в течении 30 рабочих дней с момента подписания акта приема-передачи товара</t>
  </si>
  <si>
    <t>G8016DB273</t>
  </si>
  <si>
    <t>Клей КМЦ 85/600</t>
  </si>
  <si>
    <t>208 Т</t>
  </si>
  <si>
    <t>GS016DB273</t>
  </si>
  <si>
    <t>209 Т</t>
  </si>
  <si>
    <t>20.59.59.690.002.00.0166.000000000000</t>
  </si>
  <si>
    <t>Бактерицид</t>
  </si>
  <si>
    <t>для подавления роста сульфатвосстанавливающих бактерий, вызывающих микробиологическую коррозию оборудования, композиция на основе диэтаноламина и диметилдитиокарбамата натрия</t>
  </si>
  <si>
    <t>G8016DB343</t>
  </si>
  <si>
    <t>Росфлок REMACID</t>
  </si>
  <si>
    <t>210 Т</t>
  </si>
  <si>
    <t>GS016DB343</t>
  </si>
  <si>
    <t>211 Т</t>
  </si>
  <si>
    <t>23.51.12.300.000.01.0168.000000000007</t>
  </si>
  <si>
    <t>Портландцемент</t>
  </si>
  <si>
    <t>без минеральных добавок, марка ПЦТ I-50, тампонажный, ГОСТ 1581-96</t>
  </si>
  <si>
    <t>Актюбинская область, Шалкарский район, пос. Бозой, склад «Аральского ЛПУ» УМГ "Актобе"</t>
  </si>
  <si>
    <t>G3016DB523</t>
  </si>
  <si>
    <t>Портландцемент ПЦТ I-50</t>
  </si>
  <si>
    <t>212 Т</t>
  </si>
  <si>
    <t>GS016DB523</t>
  </si>
  <si>
    <t>11, 18, 20, 21, 22</t>
  </si>
  <si>
    <t>11, 14, 18, 20, 21, 22</t>
  </si>
  <si>
    <t>Специализированный пищевой продукт лечебно- профилактического питания при вредных условиях труда в виде порционного пакета (чая черного), в форме концентрата сухого, для замены молока (далее Чай черный). 
Порционный пакет – не менее 12 гр. продукта
Срок хранения не менее 24 мес.  с даты производства. Остаточный срок годности на момент поставки не менее 20 мес. 
Требования к маркировке: ТР ТС 022/2011
Состав чая черного: витамины не менее 6 наименований, аминокислоты (L-цистин, Таурин, Янтарная кислота), специи, минералы, экстракты лекарственных трав.
Потенциальный поставщик до момента вскрытия заявок на участие в тендере, должен представить образец порционного пакета предлагаемого Чая черного, с приложением свидетельства о государственной регистрации продукта лечебно-профилактического питания при вредных условиях труда, выданного уполномоченным органом. 
Обязательное условие к поставляемому продукту (Чай черный): 
• отсутствие в составе продукта подсластителей, искусственных ароматизаторов;
• в подтверждающем документе выданного уполномоченным органом  должна быть соответствующая ссылка подтверждающая наличие нормы на возможность замены 0,5 молока специализированным продуктом лечебно-профилактического питания при вредных условиях труда.</t>
  </si>
  <si>
    <t>934-1 У</t>
  </si>
  <si>
    <t>Начало: С даты подписания договора по 30.06.2016 года</t>
  </si>
  <si>
    <t>98-3 Т</t>
  </si>
  <si>
    <t xml:space="preserve">UU1-95-01-510 
</t>
  </si>
  <si>
    <t>211-1 Т</t>
  </si>
  <si>
    <t>авансовый  платеж-0%, оставшаяся часть в течении 30 рабочих дней с момента подписания акта приема-передачи товара</t>
  </si>
  <si>
    <t>Изменен, дополнен 14 июня 2016г. (приказ №232)</t>
  </si>
  <si>
    <t>213 Т</t>
  </si>
  <si>
    <t>14.12.11.290.001.05.0839.000000000000</t>
  </si>
  <si>
    <t>Костюм (комплект)</t>
  </si>
  <si>
    <t>для защиты от производственных загрязнений, мужской, из хлопчатобумажной ткани с химическими волокнами, состоит из куртки и полукомбинезона, летний, ГОСТ 27575-87</t>
  </si>
  <si>
    <t>Согласно приложению №1, приложению №1.1</t>
  </si>
  <si>
    <t>G1016DB108</t>
  </si>
  <si>
    <t>214 Т</t>
  </si>
  <si>
    <t>215 Т</t>
  </si>
  <si>
    <t>G1016DB109</t>
  </si>
  <si>
    <t>216 Т</t>
  </si>
  <si>
    <t>217 Т</t>
  </si>
  <si>
    <t>Атырауская область, Махамбетский район, пос. Талдыкул, Редутское ЛПУ, Центральный склад УМГ "Атырау"</t>
  </si>
  <si>
    <t>G2016DB108</t>
  </si>
  <si>
    <t>218 Т</t>
  </si>
  <si>
    <t>219 Т</t>
  </si>
  <si>
    <t>G2016DB109</t>
  </si>
  <si>
    <t>220 Т</t>
  </si>
  <si>
    <t>221 Т</t>
  </si>
  <si>
    <t>г. Актобе, ул. Есет-Батыра 39, Центральный склад УМГ "Актобе"</t>
  </si>
  <si>
    <t>G3016DB108</t>
  </si>
  <si>
    <t>222 Т</t>
  </si>
  <si>
    <t>223 Т</t>
  </si>
  <si>
    <t>G3016DB109</t>
  </si>
  <si>
    <t>224 Т</t>
  </si>
  <si>
    <t>225 Т</t>
  </si>
  <si>
    <t>14.12.30.190.003.00.0796.000000000001</t>
  </si>
  <si>
    <t>Жилет</t>
  </si>
  <si>
    <t>мужской, спецодежда сигнальная, из световозвращающего материала</t>
  </si>
  <si>
    <t>Алматинская обл., Карасайский р-н, г. Каскелен, ул. Бауыржана Момышулы №14, Центральный склад "УМГ "Алматы"</t>
  </si>
  <si>
    <t>G4016DB102</t>
  </si>
  <si>
    <t>226 Т</t>
  </si>
  <si>
    <t>G4016DB108</t>
  </si>
  <si>
    <t>227 Т</t>
  </si>
  <si>
    <t>228 Т</t>
  </si>
  <si>
    <t>г.Уральск, ул. Ружейникова 1/4, склад "Инженерно-технического Центра" АО "Интергаз Центральная Азия"</t>
  </si>
  <si>
    <t>G5016DB108</t>
  </si>
  <si>
    <t>229 Т</t>
  </si>
  <si>
    <t>G5016DB109</t>
  </si>
  <si>
    <t>230 Т</t>
  </si>
  <si>
    <t>G6016DB108</t>
  </si>
  <si>
    <t>231 Т</t>
  </si>
  <si>
    <t>G6016DB109</t>
  </si>
  <si>
    <t>232 Т</t>
  </si>
  <si>
    <t>G7016DB108</t>
  </si>
  <si>
    <t>233 Т</t>
  </si>
  <si>
    <t>234 Т</t>
  </si>
  <si>
    <t>G7016DB109</t>
  </si>
  <si>
    <t>235 Т</t>
  </si>
  <si>
    <t>236 Т</t>
  </si>
  <si>
    <t>G8016DB108</t>
  </si>
  <si>
    <t>237 Т</t>
  </si>
  <si>
    <t>238 Т</t>
  </si>
  <si>
    <t>G8016DX108</t>
  </si>
  <si>
    <t>239 Т</t>
  </si>
  <si>
    <t>Костанайская область, г. Костанай, ул. Абая, 1а, Центральный склад УМГ "Костанай"</t>
  </si>
  <si>
    <t>GQ016DB108</t>
  </si>
  <si>
    <t>240 Т</t>
  </si>
  <si>
    <t>241 Т</t>
  </si>
  <si>
    <t>GQ016DB109</t>
  </si>
  <si>
    <t>242 Т</t>
  </si>
  <si>
    <t>Южно-Казахстанская обл., Сайрамский р-он, село Акбулак, Карамуртское шоссе б/н склад "Акбулакского ЛПУ" УМГ "Шымкент"</t>
  </si>
  <si>
    <t>GS016DB108</t>
  </si>
  <si>
    <t>243 Т</t>
  </si>
  <si>
    <t>GS016DX108</t>
  </si>
  <si>
    <t>103 Р</t>
  </si>
  <si>
    <t>Капитальный ремонт магистрального газопровода "Бухара-Урал"  905-1443 км 2-нитки с разработкой ПСД</t>
  </si>
  <si>
    <t>ЖСҚ әзірлеп 2-желідегі 905-1443 км "Бұқара-Орал" магистральдық газқұбырды күрделі жөндеу</t>
  </si>
  <si>
    <t>Актюбинская область УМГ "Актобе"</t>
  </si>
  <si>
    <t>Всего - 3 120 484 000:
2016г. - 2 800 000 000,
2017г. - 320 484 000</t>
  </si>
  <si>
    <t>BAA-21-01-601</t>
  </si>
  <si>
    <t>ранний Перечень (январь-февраль 2016г.)</t>
  </si>
  <si>
    <t>104 Р</t>
  </si>
  <si>
    <t>Капитальный ремонт магистрального газопровода "Бухара-Урал"  905-1443 км 1-нитки с разработкой ПСД</t>
  </si>
  <si>
    <t>ЖСҚ әзірлеп 1-желідегі 905-1443 км "Бұқара-Орал" магистральдық газқұбырды күрделі жөндеу</t>
  </si>
  <si>
    <t>Всего - 1 999 392 000:
2016г. - 1 791 000 000,
2017г. - 208 392 000</t>
  </si>
  <si>
    <t>BAA-21-01-602</t>
  </si>
  <si>
    <t>105 Р</t>
  </si>
  <si>
    <t xml:space="preserve">Строительство компрессорной станции "Караозек" магистрального газопровода "Бейнеу-Бозой-Шымкент" с разработкой ПСД </t>
  </si>
  <si>
    <t xml:space="preserve">ЖСҚ әзірлеп Бейнеу-Бозой-Шымкент" магситральдық газ құбырлардың "Қараөзек" компрессорлық станцияны салу 
</t>
  </si>
  <si>
    <t>Кызылординская область,  сырдарьинский район, УМГ "Кызылорда"</t>
  </si>
  <si>
    <t>Всего 26 093 593 800:
2016г. - 7 828 078 140,
2017г. - 18 265 515 660</t>
  </si>
  <si>
    <t>KZO-91-01-609</t>
  </si>
  <si>
    <t>106 Р</t>
  </si>
  <si>
    <t>Строительство АГРС и газопровода отвода до г.Жаркент</t>
  </si>
  <si>
    <t>ЖСҚ әзірлеп "Жаркент" АГТС және газ құбыры бұрмасы  құрылысы</t>
  </si>
  <si>
    <t>Алматинская область, Панфиловский район
Алматинское ЛПУ,
УМГ "Алматы"</t>
  </si>
  <si>
    <t>Всего 3 840 000 000:
2016г. - 100 000 000,
2017г. - 3 740 000 000</t>
  </si>
  <si>
    <t>SA5-91-01-666 </t>
  </si>
  <si>
    <t>утвержден Правлением от 12 мая 2016г. (выписка №18)</t>
  </si>
  <si>
    <t>107 Р</t>
  </si>
  <si>
    <t>Строительство АГРС и газопровода отвода до г.Есик</t>
  </si>
  <si>
    <t>ЖСҚ әзірлеп "Есік" АГТС және газ құбыры бұрмасы  құрылысы</t>
  </si>
  <si>
    <t>Алматинская область, Енбекшиказахский район, 
Алматинское ЛПУ,
УМГ "Алматы"</t>
  </si>
  <si>
    <t>Всего 3 140 000 000:
2016г. - 100 000 000,
2017г. - 3 040 000 000</t>
  </si>
  <si>
    <t>SA5-91-01-667 </t>
  </si>
  <si>
    <t>108 Р</t>
  </si>
  <si>
    <t>Капитальный ремонт  участка 1115-1207 км 1-нитки МГ "БГР-ТБА" диаметром 530 мм с разработкой ПСД</t>
  </si>
  <si>
    <t>"БГР-ТБА" МГҚ 1115-1207 км учаскесінің 1-желісіне ЖСҚ әзірлеп 530 мм диаметрімен күрделі жөндеу жүргізу</t>
  </si>
  <si>
    <t xml:space="preserve">Алматинская область УМГ "Алматы" Алматинское ЛПУ
</t>
  </si>
  <si>
    <t>Всего 312 893 500:
2016г. - 296 090 500,
2017г. - 16 803 000</t>
  </si>
  <si>
    <t xml:space="preserve">SA5-21-01-610 </t>
  </si>
  <si>
    <t>утвержден Правлением от 24 мая 2016г. (выписка №19)</t>
  </si>
  <si>
    <t>109 Р</t>
  </si>
  <si>
    <t>Капитальный ремонт участка 1115-1207 км 2-нитки МГ "БГР-ТБА"  диаметром 530 мм с разработкой ПСД</t>
  </si>
  <si>
    <t>"БГР-ТБА" МГҚ 1115-1207 км учаскесінің 2-желісіне ЖСҚ әзірлеп 530 мм диаметрімен күрделі жөндеу жүргізу</t>
  </si>
  <si>
    <t>Всего 382 746 500:
2016г. - 363 693 500,
2017г. - 19 053 000</t>
  </si>
  <si>
    <t>SA5-21-01-611</t>
  </si>
  <si>
    <t>110 Р</t>
  </si>
  <si>
    <t>33.12.19.100.006.00.0999.000000000000</t>
  </si>
  <si>
    <t>Работы по ремонту локальных (местного значения) трубопроводов и аналогичных сетей/систем</t>
  </si>
  <si>
    <t>Капитальный ремонт газопроводов-отвода ГРС-1</t>
  </si>
  <si>
    <t>Атырауская область, Махамбетский район, село Талдыколь Редутское ЛПУ УМГ "Атырау"</t>
  </si>
  <si>
    <t>Всего 348 000 000:
2016г. - 10 500 000,
2017г. - 337 500 000</t>
  </si>
  <si>
    <t>WR1-21-01-606</t>
  </si>
  <si>
    <t>утвержден Правлением от 7 июня 2016г. (ВЫПИСКА ГОТОВИТСЯ)</t>
  </si>
  <si>
    <t>111 Р</t>
  </si>
  <si>
    <t>Жерге орналастыру жер-кадастрлық жұмыстар</t>
  </si>
  <si>
    <t>Подготовка индентификационного документа о праве на земельный участок для обслуживания здания, подготовительные и камеральные работы, внесение изменения в ЗКД на земельный участок</t>
  </si>
  <si>
    <t xml:space="preserve">Ғимаратқа қызмет көрсету үшін  жер теліміне құқығыбар туралы сәйкестендірме құжатты дайындау, дайындық және ғылыми өңдеу жұмыстары, жер телімінеЖК-не өзгертулер енгізу </t>
  </si>
  <si>
    <t xml:space="preserve">Авансовый платеж - 100%, </t>
  </si>
  <si>
    <t>СЗ ДУА №202/52 от 16.06.2016г.</t>
  </si>
  <si>
    <t>961 У</t>
  </si>
  <si>
    <t xml:space="preserve">Услуги РГП "Госэкспертиза" на выдачу заключения по проекту "Разработка ПСД на капремонт газопровода отвода ГРС-1 Атырау на ТЭЦ г.Атырау"   </t>
  </si>
  <si>
    <t>Атырау қ. ЖЭО Атырау 1-ГТЖ газ құбыр бұрымына күрделі жөндеу ЖСҚ әзірлеу" жоба бойынша қорытынды беруге арналған Мемсараптама қызметі</t>
  </si>
  <si>
    <t>УМГ "Атырау" г.Атырау, ул.З.Гумарова, 94</t>
  </si>
  <si>
    <t>45 дней со дня подписания договора</t>
  </si>
  <si>
    <t>предоплата  100%</t>
  </si>
  <si>
    <t>1 343 604</t>
  </si>
  <si>
    <t>WR1-95-01-501</t>
  </si>
  <si>
    <t>30-2 Т</t>
  </si>
  <si>
    <t>авансовый  платеж-30%, оставшаяся часть в течении 30 рабочих дней с момента подписания акта приема-передачи</t>
  </si>
  <si>
    <t>79-1 Р</t>
  </si>
  <si>
    <t xml:space="preserve">Южно-Казахстанская область, Акбулакское ЛПУ УМГ "Шымкент" </t>
  </si>
  <si>
    <t>80-1 Р</t>
  </si>
  <si>
    <t>235-1 У</t>
  </si>
  <si>
    <t>По заявке Заказчика в течении 10 календарных дней и до 31.12.2016г.</t>
  </si>
  <si>
    <t>14, 19, 20, 21</t>
  </si>
  <si>
    <t>Расходы не участвующие в предпринимательской деятельности</t>
  </si>
  <si>
    <t>2.2.2.16.4.</t>
  </si>
  <si>
    <t>G4016UA379</t>
  </si>
  <si>
    <t>СЗ ДЭМГ,КСиПХГ №835/60 от 09.06.2016г. и СЗ №863/60 от 15.06.2016г.</t>
  </si>
  <si>
    <t>236-1 У</t>
  </si>
  <si>
    <t>G4016U0379</t>
  </si>
  <si>
    <t>325-2 У</t>
  </si>
  <si>
    <t>СЗ ДИТиС №438/70 от 13.06.2016г.</t>
  </si>
  <si>
    <t>324-2 У</t>
  </si>
  <si>
    <t>36-2 Т</t>
  </si>
  <si>
    <t>25.93.15.100.000.00.0166.000000000024</t>
  </si>
  <si>
    <t>марка ESAB OK 53.70, диаметр 3,2 мм</t>
  </si>
  <si>
    <t>Электрод ОК 53.70 с основным покрытием; Размер электрода - 3,2х350мм; Тип электрода по AWS А5.1 - E 7016-1;Предел текучести-440МПа; Предел прочности-530 Мпа; Предназначен для сварки корневого слоя</t>
  </si>
  <si>
    <t>В течении 5 календарных дней со дня подписания договора</t>
  </si>
  <si>
    <t>3, 4, 5, 11, 14, 18, 19, 20, 21</t>
  </si>
  <si>
    <t>СЗ УМГ "Уральск" №855/60 от 14.06.2016г.</t>
  </si>
  <si>
    <t>42-2 Т</t>
  </si>
  <si>
    <t>25.93.15.100.000.00.0166.000000000025</t>
  </si>
  <si>
    <t>марка ESAB OK 74.70, диаметр 4 мм</t>
  </si>
  <si>
    <t>Электрод ОК 74.70 с основным покрытием; Размер электрода - 4,0х450мм;Тип электрода по AWS А5.5 - E 8018 G; Предел текучести - 540МПа; Предел прочности - 630 МПа. Предназначен для сварки и ремонта заполняющих и облицовочного слоев.</t>
  </si>
  <si>
    <t>90-1 Р</t>
  </si>
  <si>
    <t>490-1 У</t>
  </si>
  <si>
    <t>Авансовый платеж - 0%, оставшаяся часть в течение 10 рабочих дней с момента подписания акта приема - передачи  оказанных услуг</t>
  </si>
  <si>
    <t>7, 11, 22</t>
  </si>
  <si>
    <t>СЗ УМГ Алматы №123/4632 от 15.06.2016г.</t>
  </si>
  <si>
    <t>491-1 У</t>
  </si>
  <si>
    <t>822-2 У</t>
  </si>
  <si>
    <t>843-1 У</t>
  </si>
  <si>
    <t>844-1 У</t>
  </si>
  <si>
    <t>848-1 У</t>
  </si>
  <si>
    <r>
      <rPr>
        <b/>
        <i/>
        <sz val="10"/>
        <color rgb="FFFF0000"/>
        <rFont val="Times New Roman"/>
        <family val="1"/>
        <charset val="204"/>
      </rPr>
      <t xml:space="preserve">Всего 
</t>
    </r>
    <r>
      <rPr>
        <i/>
        <sz val="10"/>
        <color rgb="FFFF0000"/>
        <rFont val="Times New Roman"/>
        <family val="1"/>
        <charset val="204"/>
      </rPr>
      <t xml:space="preserve">104 284 000
</t>
    </r>
    <r>
      <rPr>
        <b/>
        <i/>
        <sz val="10"/>
        <color rgb="FFFF0000"/>
        <rFont val="Times New Roman"/>
        <family val="1"/>
        <charset val="204"/>
      </rPr>
      <t xml:space="preserve">2016г. - </t>
    </r>
    <r>
      <rPr>
        <i/>
        <sz val="10"/>
        <color rgb="FFFF0000"/>
        <rFont val="Times New Roman"/>
        <family val="1"/>
        <charset val="204"/>
      </rPr>
      <t xml:space="preserve">
16 000 000
</t>
    </r>
    <r>
      <rPr>
        <b/>
        <i/>
        <sz val="10"/>
        <color rgb="FFFF0000"/>
        <rFont val="Times New Roman"/>
        <family val="1"/>
        <charset val="204"/>
      </rPr>
      <t xml:space="preserve">2017г. - </t>
    </r>
    <r>
      <rPr>
        <i/>
        <sz val="10"/>
        <color rgb="FFFF0000"/>
        <rFont val="Times New Roman"/>
        <family val="1"/>
        <charset val="204"/>
      </rPr>
      <t xml:space="preserve">
88 284 000</t>
    </r>
  </si>
  <si>
    <t>91-1 Р</t>
  </si>
  <si>
    <r>
      <rPr>
        <b/>
        <i/>
        <sz val="10"/>
        <color rgb="FFFF0000"/>
        <rFont val="Times New Roman"/>
        <family val="1"/>
        <charset val="204"/>
      </rPr>
      <t xml:space="preserve">Всего 
</t>
    </r>
    <r>
      <rPr>
        <i/>
        <sz val="10"/>
        <color rgb="FFFF0000"/>
        <rFont val="Times New Roman"/>
        <family val="1"/>
        <charset val="204"/>
      </rPr>
      <t xml:space="preserve">64 838 000
</t>
    </r>
    <r>
      <rPr>
        <b/>
        <i/>
        <sz val="10"/>
        <color rgb="FFFF0000"/>
        <rFont val="Times New Roman"/>
        <family val="1"/>
        <charset val="204"/>
      </rPr>
      <t xml:space="preserve">2016г. - </t>
    </r>
    <r>
      <rPr>
        <i/>
        <sz val="10"/>
        <color rgb="FFFF0000"/>
        <rFont val="Times New Roman"/>
        <family val="1"/>
        <charset val="204"/>
      </rPr>
      <t xml:space="preserve">
10 637 000
</t>
    </r>
    <r>
      <rPr>
        <b/>
        <i/>
        <sz val="10"/>
        <color rgb="FFFF0000"/>
        <rFont val="Times New Roman"/>
        <family val="1"/>
        <charset val="204"/>
      </rPr>
      <t xml:space="preserve">2017г. - </t>
    </r>
    <r>
      <rPr>
        <i/>
        <sz val="10"/>
        <color rgb="FFFF0000"/>
        <rFont val="Times New Roman"/>
        <family val="1"/>
        <charset val="204"/>
      </rPr>
      <t xml:space="preserve">
54 201 000</t>
    </r>
  </si>
  <si>
    <t>92-1 Р</t>
  </si>
  <si>
    <r>
      <rPr>
        <b/>
        <i/>
        <sz val="10"/>
        <color rgb="FFFF0000"/>
        <rFont val="Times New Roman"/>
        <family val="1"/>
        <charset val="204"/>
      </rPr>
      <t xml:space="preserve">Всего 
</t>
    </r>
    <r>
      <rPr>
        <i/>
        <sz val="10"/>
        <color rgb="FFFF0000"/>
        <rFont val="Times New Roman"/>
        <family val="1"/>
        <charset val="204"/>
      </rPr>
      <t xml:space="preserve">44 724 000
</t>
    </r>
    <r>
      <rPr>
        <b/>
        <i/>
        <sz val="10"/>
        <color rgb="FFFF0000"/>
        <rFont val="Times New Roman"/>
        <family val="1"/>
        <charset val="204"/>
      </rPr>
      <t xml:space="preserve">2016г. - </t>
    </r>
    <r>
      <rPr>
        <i/>
        <sz val="10"/>
        <color rgb="FFFF0000"/>
        <rFont val="Times New Roman"/>
        <family val="1"/>
        <charset val="204"/>
      </rPr>
      <t xml:space="preserve">
14 724 000
</t>
    </r>
    <r>
      <rPr>
        <b/>
        <i/>
        <sz val="10"/>
        <color rgb="FFFF0000"/>
        <rFont val="Times New Roman"/>
        <family val="1"/>
        <charset val="204"/>
      </rPr>
      <t xml:space="preserve">2017г. - </t>
    </r>
    <r>
      <rPr>
        <i/>
        <sz val="10"/>
        <color rgb="FFFF0000"/>
        <rFont val="Times New Roman"/>
        <family val="1"/>
        <charset val="204"/>
      </rPr>
      <t xml:space="preserve">
30 000 000</t>
    </r>
  </si>
  <si>
    <t>93-1 Р</t>
  </si>
  <si>
    <t>СЗ ДКСиР №372/64 от 24.06.2016г.</t>
  </si>
  <si>
    <t>Изменен, дополнен 28 июня 2016г. (приказ №245)</t>
  </si>
  <si>
    <t>24-1 Т</t>
  </si>
  <si>
    <r>
      <rPr>
        <b/>
        <i/>
        <sz val="10"/>
        <color rgb="FFFF0000"/>
        <rFont val="Times New Roman"/>
        <family val="1"/>
        <charset val="204"/>
      </rPr>
      <t xml:space="preserve">Всего 
</t>
    </r>
    <r>
      <rPr>
        <i/>
        <sz val="10"/>
        <color rgb="FFFF0000"/>
        <rFont val="Times New Roman"/>
        <family val="1"/>
        <charset val="204"/>
      </rPr>
      <t xml:space="preserve">236 217 000
</t>
    </r>
    <r>
      <rPr>
        <b/>
        <i/>
        <sz val="10"/>
        <color rgb="FFFF0000"/>
        <rFont val="Times New Roman"/>
        <family val="1"/>
        <charset val="204"/>
      </rPr>
      <t xml:space="preserve">2016г. - </t>
    </r>
    <r>
      <rPr>
        <i/>
        <sz val="10"/>
        <color rgb="FFFF0000"/>
        <rFont val="Times New Roman"/>
        <family val="1"/>
        <charset val="204"/>
      </rPr>
      <t xml:space="preserve">
5 000 000
</t>
    </r>
    <r>
      <rPr>
        <b/>
        <i/>
        <sz val="10"/>
        <color rgb="FFFF0000"/>
        <rFont val="Times New Roman"/>
        <family val="1"/>
        <charset val="204"/>
      </rPr>
      <t xml:space="preserve">2017г. - </t>
    </r>
    <r>
      <rPr>
        <i/>
        <sz val="10"/>
        <color rgb="FFFF0000"/>
        <rFont val="Times New Roman"/>
        <family val="1"/>
        <charset val="204"/>
      </rPr>
      <t xml:space="preserve">
231 217 000</t>
    </r>
  </si>
  <si>
    <t>84-1 Р</t>
  </si>
  <si>
    <t>10-3 Т</t>
  </si>
  <si>
    <t>C даты подписания договора и по 31.08.2016г. включительно</t>
  </si>
  <si>
    <t xml:space="preserve">СЗ ДДиТГ №464/34 от 04.07.2016г. </t>
  </si>
  <si>
    <t>11-3 Т</t>
  </si>
  <si>
    <t>38-2 Т</t>
  </si>
  <si>
    <t>В течение 30 дней со дня подписания Договора</t>
  </si>
  <si>
    <t>авансовый платеж-0%, оставшаяся часть в течении 30 рабочих дней с момента подписания акта приема-передачи товара</t>
  </si>
  <si>
    <t>3, 4, 5, 11, 14, 15, 18, 19, 20, 21</t>
  </si>
  <si>
    <t>41-2 Т</t>
  </si>
  <si>
    <t>11, 14, 15, 18, 19, 20, 21</t>
  </si>
  <si>
    <t>44-2 Т</t>
  </si>
  <si>
    <t>12-3 Т</t>
  </si>
  <si>
    <t>C марта по 30.06.2016г. включительно</t>
  </si>
  <si>
    <t>14, 18, 20, 21</t>
  </si>
  <si>
    <t>СЗ ДДиТГ №446/34 от 29.06.2016г.</t>
  </si>
  <si>
    <t>9-3 Т</t>
  </si>
  <si>
    <t>18, 19, 20, 21</t>
  </si>
  <si>
    <t>8-3 Т</t>
  </si>
  <si>
    <t>14, 18, 19, 20, 21</t>
  </si>
  <si>
    <t>7-3 Т</t>
  </si>
  <si>
    <t>6-3 Т</t>
  </si>
  <si>
    <t>5-3 Т</t>
  </si>
  <si>
    <t>4-3 Т</t>
  </si>
  <si>
    <t>206-1 Т</t>
  </si>
  <si>
    <t>C 01 мая по 30 июня 2016г. Включительно</t>
  </si>
  <si>
    <t>74-1 Р</t>
  </si>
  <si>
    <t>11, 14, 15</t>
  </si>
  <si>
    <t>СЗ ДКСиР №358/64 от 22.06.2016г.</t>
  </si>
  <si>
    <t>76-2 Р</t>
  </si>
  <si>
    <r>
      <rPr>
        <b/>
        <i/>
        <sz val="10"/>
        <color rgb="FFFF0000"/>
        <rFont val="Times New Roman"/>
        <family val="1"/>
        <charset val="204"/>
      </rPr>
      <t xml:space="preserve">Всего 
</t>
    </r>
    <r>
      <rPr>
        <i/>
        <sz val="10"/>
        <color rgb="FFFF0000"/>
        <rFont val="Times New Roman"/>
        <family val="1"/>
        <charset val="204"/>
      </rPr>
      <t xml:space="preserve">103 722 000
</t>
    </r>
    <r>
      <rPr>
        <b/>
        <i/>
        <sz val="10"/>
        <color rgb="FFFF0000"/>
        <rFont val="Times New Roman"/>
        <family val="1"/>
        <charset val="204"/>
      </rPr>
      <t xml:space="preserve">2016г. - </t>
    </r>
    <r>
      <rPr>
        <i/>
        <sz val="10"/>
        <color rgb="FFFF0000"/>
        <rFont val="Times New Roman"/>
        <family val="1"/>
        <charset val="204"/>
      </rPr>
      <t xml:space="preserve">
5 000 000
</t>
    </r>
    <r>
      <rPr>
        <b/>
        <i/>
        <sz val="10"/>
        <color rgb="FFFF0000"/>
        <rFont val="Times New Roman"/>
        <family val="1"/>
        <charset val="204"/>
      </rPr>
      <t xml:space="preserve">2017г. - </t>
    </r>
    <r>
      <rPr>
        <i/>
        <sz val="10"/>
        <color rgb="FFFF0000"/>
        <rFont val="Times New Roman"/>
        <family val="1"/>
        <charset val="204"/>
      </rPr>
      <t xml:space="preserve">
98 722 000</t>
    </r>
  </si>
  <si>
    <t>85-1 Р</t>
  </si>
  <si>
    <t>Установка автоматизированной системы управления и мониторинга параметрами средств ЭХЗ на МГ «Союз», МГ «Оренбург-Новопсков» и МГ «САЦ».</t>
  </si>
  <si>
    <t>«Союз» МГҚ, «Орынбор-Новопсков» МГҚ –дағы, МГҚ «САЦ» ЭХҚ құралдарының параметрлеріне автоматтандырылған басқару, бақылау және мониторингілеу жүйесін орнату</t>
  </si>
  <si>
    <t xml:space="preserve">Западно-Казахстанская область, УМГ Уральск </t>
  </si>
  <si>
    <t>6, 11, 14, 15, 20, 21</t>
  </si>
  <si>
    <t>UU1-21-04-601, UU1-21-04-602</t>
  </si>
  <si>
    <t>43-1 Р</t>
  </si>
  <si>
    <t>88-3 Р</t>
  </si>
  <si>
    <t>89-3 Р</t>
  </si>
  <si>
    <r>
      <rPr>
        <b/>
        <i/>
        <sz val="10"/>
        <color rgb="FFFF0000"/>
        <rFont val="Times New Roman"/>
        <family val="1"/>
        <charset val="204"/>
      </rPr>
      <t xml:space="preserve">Всего 
</t>
    </r>
    <r>
      <rPr>
        <i/>
        <sz val="10"/>
        <color rgb="FFFF0000"/>
        <rFont val="Times New Roman"/>
        <family val="1"/>
        <charset val="204"/>
      </rPr>
      <t xml:space="preserve">665 269 000
</t>
    </r>
    <r>
      <rPr>
        <b/>
        <i/>
        <sz val="10"/>
        <color rgb="FFFF0000"/>
        <rFont val="Times New Roman"/>
        <family val="1"/>
        <charset val="204"/>
      </rPr>
      <t xml:space="preserve">2016г. - </t>
    </r>
    <r>
      <rPr>
        <i/>
        <sz val="10"/>
        <color rgb="FFFF0000"/>
        <rFont val="Times New Roman"/>
        <family val="1"/>
        <charset val="204"/>
      </rPr>
      <t xml:space="preserve">
37 310 000
</t>
    </r>
    <r>
      <rPr>
        <b/>
        <i/>
        <sz val="10"/>
        <color rgb="FFFF0000"/>
        <rFont val="Times New Roman"/>
        <family val="1"/>
        <charset val="204"/>
      </rPr>
      <t xml:space="preserve">2017г. - </t>
    </r>
    <r>
      <rPr>
        <i/>
        <sz val="10"/>
        <color rgb="FFFF0000"/>
        <rFont val="Times New Roman"/>
        <family val="1"/>
        <charset val="204"/>
      </rPr>
      <t xml:space="preserve">
627 959 000</t>
    </r>
  </si>
  <si>
    <t>94-1 Р</t>
  </si>
  <si>
    <t>91-2 Р</t>
  </si>
  <si>
    <t>92-2 Р</t>
  </si>
  <si>
    <t>93-2 Р</t>
  </si>
  <si>
    <t>3-1 Р</t>
  </si>
  <si>
    <t>СЗ ДУА №212/52 от 29.06.2016г.</t>
  </si>
  <si>
    <t>4-1 Р</t>
  </si>
  <si>
    <t>5-1 Р</t>
  </si>
  <si>
    <t>6-1 Р</t>
  </si>
  <si>
    <t>7-1 Р</t>
  </si>
  <si>
    <t>8-1 Р</t>
  </si>
  <si>
    <t>9-1 Р</t>
  </si>
  <si>
    <t>10-1 Р</t>
  </si>
  <si>
    <t>11-1 Р</t>
  </si>
  <si>
    <t>349-1 У</t>
  </si>
  <si>
    <t>920-1 У</t>
  </si>
  <si>
    <t>921-1 У</t>
  </si>
  <si>
    <t>922-1 У</t>
  </si>
  <si>
    <t>Авансовый платеж - 30%, оставшаяся часть в течении 30 рабочих дней с момента подписания акта приема оказанных услуг</t>
  </si>
  <si>
    <t>933-1 У</t>
  </si>
  <si>
    <t>927-1 У</t>
  </si>
  <si>
    <t>928-1 У</t>
  </si>
  <si>
    <t>932-1 У</t>
  </si>
  <si>
    <t>894-1 У</t>
  </si>
  <si>
    <t>7, 11, 19, 20, 21</t>
  </si>
  <si>
    <t xml:space="preserve">СЗ ДпоСД №243/16 от 23.06.2016г. </t>
  </si>
  <si>
    <t>962 У</t>
  </si>
  <si>
    <t>Азаматтық-құқықтық жауапкершілікті сақтандыру қызметтері (автомобиль, әуе, су көлігі иелерінің азаматтық-құқықтық жауапкершілігін сақтандырудан басқа)</t>
  </si>
  <si>
    <t xml:space="preserve">Закуп услуг по обязательному страхованию гражданско-правовой ответственности владельца объектов, деятельность которых связана с опасностью причинения вреда третьим лицам в соответствии с Законом РК "Об обязательном страховании ГПО владельцев объектов, деят-ть которых связанан с опасностью причинения вреда третьим лицам" по объектам АО "КТГ Аймак", переданных в эксплуатацию АО "ИЦА"
</t>
  </si>
  <si>
    <t>Начало с 1 августа, завершение по 31 декабря 2016 г.</t>
  </si>
  <si>
    <t>СЗ ДУА №207/52 от 23.06.2016г.</t>
  </si>
  <si>
    <t>963 У</t>
  </si>
  <si>
    <t>964 У</t>
  </si>
  <si>
    <t>965 У</t>
  </si>
  <si>
    <t>966 У</t>
  </si>
  <si>
    <t>967 У</t>
  </si>
  <si>
    <t>968 У</t>
  </si>
  <si>
    <t>969 У</t>
  </si>
  <si>
    <t>970 У</t>
  </si>
  <si>
    <t>962-1 У</t>
  </si>
  <si>
    <t>963-1 У</t>
  </si>
  <si>
    <t>964-1 У</t>
  </si>
  <si>
    <t>965-1 У</t>
  </si>
  <si>
    <t>966-1 У</t>
  </si>
  <si>
    <t>967-1 У</t>
  </si>
  <si>
    <t>968-1 У</t>
  </si>
  <si>
    <t>969-1 У</t>
  </si>
  <si>
    <t>970-1 У</t>
  </si>
  <si>
    <t>919-1 У</t>
  </si>
  <si>
    <t>СЗ ЦБ №382/53 от 30.06.2016г.</t>
  </si>
  <si>
    <t>112 Р</t>
  </si>
  <si>
    <t>Подготовка индентификационного документа о праве на земельный участок для размещения и обслуживания производственного здания 1140 км, подготовительные и камеральные работы, внесение изменения в ЗКД на земельный участок</t>
  </si>
  <si>
    <t>Ғимаратқа қызмет көрсету үшін  жер теліміне құқығы бар туралы сәйкестендірме құжатты дайындау , өндірістік ғимаратқа  техникалық қызмет көрсету және орналастыру үшін, 1140 км дейін, дайындық және ғылыми өңдеу жұмыстары, жер теліміне ЖК-не  және өзгертулер  енгізу.</t>
  </si>
  <si>
    <t>971 У</t>
  </si>
  <si>
    <t>58.29.50.000.001.00.0777.000000000000</t>
  </si>
  <si>
    <t>Услуги по предоставлению лицензий на право использования программного обеспечения</t>
  </si>
  <si>
    <t>Бағдарламалық жасақтаманы қолдану лицензиясын ұсыну қызметі</t>
  </si>
  <si>
    <t>Услуги по приобретению прав пользования информационной системой по автоматизации бизнес-процесса оформления командировочных документов</t>
  </si>
  <si>
    <t>Іссапар құжаттарын ресiмдеу бизнес-процессін автоматтандыруға арналған ақпараттық жүйенi пайдалануына қызметін ұсыну</t>
  </si>
  <si>
    <t>Начало: с даты подписания договора по 30.09.2016 года</t>
  </si>
  <si>
    <t>СЗ ДИТиС №461/70 от 29.06.2016г.</t>
  </si>
  <si>
    <t>244 Т</t>
  </si>
  <si>
    <t>20.59.43.900.005.00.0112.000000000000</t>
  </si>
  <si>
    <t>Хладагент</t>
  </si>
  <si>
    <t>R-134А (фреон R-134А), смесь</t>
  </si>
  <si>
    <t>Литр (куб. дм.)</t>
  </si>
  <si>
    <t>GS016DBC25</t>
  </si>
  <si>
    <t>Хладагент, Фреон R134A</t>
  </si>
  <si>
    <t>245 Т</t>
  </si>
  <si>
    <t>17.23.14.500.000.00.5111.000000000051</t>
  </si>
  <si>
    <t>Бумага</t>
  </si>
  <si>
    <t>для офисного оборудования, формат А3, плотность 90 г/м2, ГОСТ 6656-76</t>
  </si>
  <si>
    <t>в пачке 500 листов</t>
  </si>
  <si>
    <t>В течение 90 дней со дня подписания Договора</t>
  </si>
  <si>
    <t>G1016DB485</t>
  </si>
  <si>
    <t>Бумага для ксерокса А3</t>
  </si>
  <si>
    <t>СЗ №244/16 от 23.06.2016г.</t>
  </si>
  <si>
    <t>246 Т</t>
  </si>
  <si>
    <t>Атырауская область, Махамбетский район, пос.Талдыколь Центральный склад УМГ «Атырау</t>
  </si>
  <si>
    <t>G2016DB485</t>
  </si>
  <si>
    <t>247 Т</t>
  </si>
  <si>
    <t>Актюбинская область, г.Актобе, ул.Есет -Батыра №39 Центральный склад УМГ "Актобе"</t>
  </si>
  <si>
    <t>G3016DB485</t>
  </si>
  <si>
    <t>248 Т</t>
  </si>
  <si>
    <t>Алматинская область, Карасайские район, г.Каскелен, ул.Б.Момышулы №14 Алматинское ЛПУ УМГ «Алматы»</t>
  </si>
  <si>
    <t>G4016DB485</t>
  </si>
  <si>
    <t>249 Т</t>
  </si>
  <si>
    <t>г.Кызылорда, ул.Бейбарыс Султан №1 Центральный склад УМГ "Кызылорда"</t>
  </si>
  <si>
    <t>G6016DB485</t>
  </si>
  <si>
    <t>250 Т</t>
  </si>
  <si>
    <t>G7016DB485</t>
  </si>
  <si>
    <t>251 Т</t>
  </si>
  <si>
    <t>Жамбылская область, Жамбылский район, село Акбулым, поселок Газовиков склад "Таразского ЛПУ" УМГ "Тараз"</t>
  </si>
  <si>
    <t>G8016DB485</t>
  </si>
  <si>
    <t>252 Т</t>
  </si>
  <si>
    <t>17.23.14.500.000.00.5111.000000000066</t>
  </si>
  <si>
    <t>для офисного оборудования, формат А4, плотность 80 г/м2, ГОСТ 6656-76</t>
  </si>
  <si>
    <t>G8016DB562</t>
  </si>
  <si>
    <t>Бумага для ксерокса А4</t>
  </si>
  <si>
    <t>253 Т</t>
  </si>
  <si>
    <t>G9916DB485</t>
  </si>
  <si>
    <t>254 Т</t>
  </si>
  <si>
    <t>Костанайская область, г.Костанай, ул.Абая, 1А Центральный склад УМГ «Костанай»</t>
  </si>
  <si>
    <t>GQ016DB485</t>
  </si>
  <si>
    <t>255 Т</t>
  </si>
  <si>
    <t>Южно-Казахстанская область, Сарыагашский район, с.ЖибекЖолы Полторацкое ЛПУ Центральный склад УМГ «Шымкент»</t>
  </si>
  <si>
    <t>GS016DB485</t>
  </si>
  <si>
    <t>256 Т</t>
  </si>
  <si>
    <t>G1016DB562</t>
  </si>
  <si>
    <t>257 Т</t>
  </si>
  <si>
    <t>G2016DB562</t>
  </si>
  <si>
    <t>258 Т</t>
  </si>
  <si>
    <t>G3016DB562</t>
  </si>
  <si>
    <t>259 Т</t>
  </si>
  <si>
    <t>G4016DB562</t>
  </si>
  <si>
    <t>260 Т</t>
  </si>
  <si>
    <t>г.Уральск, ул. Ружейникова 1/4,склад «Инженерно-технического центра» АО "Интергаз Центральная Азия"</t>
  </si>
  <si>
    <t>G5016DB562</t>
  </si>
  <si>
    <t>261 Т</t>
  </si>
  <si>
    <t>G6016DB562</t>
  </si>
  <si>
    <t>262 Т</t>
  </si>
  <si>
    <t>G7016DB562</t>
  </si>
  <si>
    <t>263 Т</t>
  </si>
  <si>
    <t>G9016DB562</t>
  </si>
  <si>
    <t>264 Т</t>
  </si>
  <si>
    <t>G9916DB562</t>
  </si>
  <si>
    <t>265 Т</t>
  </si>
  <si>
    <t>GQ016DB562</t>
  </si>
  <si>
    <t>266 Т</t>
  </si>
  <si>
    <t>GS016DB562</t>
  </si>
  <si>
    <t>267 Т</t>
  </si>
  <si>
    <t>20.11.11.250.000.00.0113.000000000000</t>
  </si>
  <si>
    <t>Аргон</t>
  </si>
  <si>
    <t>газообразный, сорт высший, ГОСТ 10157-79</t>
  </si>
  <si>
    <t>G5016DB192</t>
  </si>
  <si>
    <t>268 Т</t>
  </si>
  <si>
    <t>20.11.11.250.000.00.5108.000000000004</t>
  </si>
  <si>
    <t>газообразный, высокой чистоты</t>
  </si>
  <si>
    <t>Один баллон</t>
  </si>
  <si>
    <t>G1016DB289</t>
  </si>
  <si>
    <t>269 Т</t>
  </si>
  <si>
    <t>G2016DB289</t>
  </si>
  <si>
    <t>270 Т</t>
  </si>
  <si>
    <t>G3016DB289</t>
  </si>
  <si>
    <t>271 Т</t>
  </si>
  <si>
    <t>G8016DB289</t>
  </si>
  <si>
    <t>272 Т</t>
  </si>
  <si>
    <t>24.43.13.500.000.00.0166.000000000000</t>
  </si>
  <si>
    <t>Баббит</t>
  </si>
  <si>
    <t>оловянный, в чушках, ГОСТ 1320-74</t>
  </si>
  <si>
    <t>G2016DB776</t>
  </si>
  <si>
    <t>273 Т</t>
  </si>
  <si>
    <t>G3016DB776</t>
  </si>
  <si>
    <t>274 Т</t>
  </si>
  <si>
    <t>GS016DB776</t>
  </si>
  <si>
    <t>275 Т</t>
  </si>
  <si>
    <t>28.13.32.000.128.00.0796.000000000000</t>
  </si>
  <si>
    <t>Вкладыш</t>
  </si>
  <si>
    <t>опорного подшипника, для газоперекачивающих агрегатов</t>
  </si>
  <si>
    <t>GS016DB1B3</t>
  </si>
  <si>
    <t>276 Т</t>
  </si>
  <si>
    <t>28.13.32.000.128.00.0796.000000000001</t>
  </si>
  <si>
    <t>опорно-упорного подшипника, для газоперекачивающих агрегатов</t>
  </si>
  <si>
    <t>GS016DB1B4</t>
  </si>
  <si>
    <t>277 Т</t>
  </si>
  <si>
    <t>27.90.31.900.025.00.0796.000000000000</t>
  </si>
  <si>
    <t>Горелка</t>
  </si>
  <si>
    <t>сварочная, инжекторная, мощность 5-60 л/ч</t>
  </si>
  <si>
    <t>GS016DBB14</t>
  </si>
  <si>
    <t>278 Т</t>
  </si>
  <si>
    <t>27.90.31.900.025.00.0796.000000000001</t>
  </si>
  <si>
    <t>сварочная, инжекторная, мощность 25-700 л/ч</t>
  </si>
  <si>
    <t>G6016DBB15</t>
  </si>
  <si>
    <t>279 Т</t>
  </si>
  <si>
    <t>27.90.31.900.025.00.0796.000000000002</t>
  </si>
  <si>
    <t>сварочная, инжекторная, мощность 50-2500 л/ч</t>
  </si>
  <si>
    <t>G8016DBB16</t>
  </si>
  <si>
    <t>280 Т</t>
  </si>
  <si>
    <t>281 Т</t>
  </si>
  <si>
    <t>282 Т</t>
  </si>
  <si>
    <t>283 Т</t>
  </si>
  <si>
    <t>284 Т</t>
  </si>
  <si>
    <t>285 Т</t>
  </si>
  <si>
    <t>286 Т</t>
  </si>
  <si>
    <t>287 Т</t>
  </si>
  <si>
    <t>288 Т</t>
  </si>
  <si>
    <t>27.90.31.900.025.00.0796.000000000003</t>
  </si>
  <si>
    <t>сварочная, инжекторная, мощность 2500-7000 л/ч</t>
  </si>
  <si>
    <t>G3016DBB17</t>
  </si>
  <si>
    <t>289 Т</t>
  </si>
  <si>
    <t>GS016DBB17</t>
  </si>
  <si>
    <t>290 Т</t>
  </si>
  <si>
    <t>28.29.70.100.002.00.0796.000000000000</t>
  </si>
  <si>
    <t>газовая, ручная, с дутьем</t>
  </si>
  <si>
    <t>Актюбинская область, город Кандыагаш, промзона ЖЛПУ, склад «Жанажолского ЛПУ» УМГ "Актобе"</t>
  </si>
  <si>
    <t>G3016DBB8C</t>
  </si>
  <si>
    <t>291 Т</t>
  </si>
  <si>
    <t>20.13.64.510.000.00.0166.000000000002</t>
  </si>
  <si>
    <t>Карбид кальция</t>
  </si>
  <si>
    <t>сорт высший, ГОСТ 1460-81</t>
  </si>
  <si>
    <t>G1016DB222</t>
  </si>
  <si>
    <t>292 Т</t>
  </si>
  <si>
    <t>293 Т</t>
  </si>
  <si>
    <t>Актюбинская область, Шалкарский район,село Кауылжыр, склад «Шалкарского ЛПУ» УМГ "Актобе"</t>
  </si>
  <si>
    <t>G3016DB222</t>
  </si>
  <si>
    <t>294 Т</t>
  </si>
  <si>
    <t>G4016DB222</t>
  </si>
  <si>
    <t>295 Т</t>
  </si>
  <si>
    <t>G6016DB222</t>
  </si>
  <si>
    <t>296 Т</t>
  </si>
  <si>
    <t>Мангистауская область, город Жанаозен, склад «Жанаозенского ЛПУ»  УМГ "Актау"</t>
  </si>
  <si>
    <t>G7016DB222</t>
  </si>
  <si>
    <t>297 Т</t>
  </si>
  <si>
    <t>G8016DB222</t>
  </si>
  <si>
    <t>298 Т</t>
  </si>
  <si>
    <t>299 Т</t>
  </si>
  <si>
    <t>300 Т</t>
  </si>
  <si>
    <t>301 Т</t>
  </si>
  <si>
    <t>302 Т</t>
  </si>
  <si>
    <t>303 Т</t>
  </si>
  <si>
    <t>304 Т</t>
  </si>
  <si>
    <t>305 Т</t>
  </si>
  <si>
    <t>306 Т</t>
  </si>
  <si>
    <t>307 Т</t>
  </si>
  <si>
    <t>GQ016DB222</t>
  </si>
  <si>
    <t>308 Т</t>
  </si>
  <si>
    <t>GS016DB222</t>
  </si>
  <si>
    <t>309 Т</t>
  </si>
  <si>
    <t>310 Т</t>
  </si>
  <si>
    <t>311 Т</t>
  </si>
  <si>
    <t>312 Т</t>
  </si>
  <si>
    <t>313 Т</t>
  </si>
  <si>
    <t>314 Т</t>
  </si>
  <si>
    <t>315 Т</t>
  </si>
  <si>
    <t>316 Т</t>
  </si>
  <si>
    <t>317 Т</t>
  </si>
  <si>
    <t>318 Т</t>
  </si>
  <si>
    <t>319 Т</t>
  </si>
  <si>
    <t>320 Т</t>
  </si>
  <si>
    <t>28.11.33.000.004.01.0796.000000000000</t>
  </si>
  <si>
    <t>Клапан</t>
  </si>
  <si>
    <t>дыхательный, для газоперекачивающих агрегатов, условный проход 50 мм, пропускная способность 25-50 м3/ч</t>
  </si>
  <si>
    <t>G3016DBB55</t>
  </si>
  <si>
    <t>321 Т</t>
  </si>
  <si>
    <t>28.11.33.000.003.00.0796.000000000000</t>
  </si>
  <si>
    <t>Колесо</t>
  </si>
  <si>
    <t>насоса, для газоперекачивающего агрегата</t>
  </si>
  <si>
    <t>G3016DBB53</t>
  </si>
  <si>
    <t>322 Т</t>
  </si>
  <si>
    <t>28.13.32.000.157.00.0796.000000000000</t>
  </si>
  <si>
    <t>Колодка опорная</t>
  </si>
  <si>
    <t>для газоперекачивающих агрегатов (ГПА)</t>
  </si>
  <si>
    <t>GS016DB2B0</t>
  </si>
  <si>
    <t>323 Т</t>
  </si>
  <si>
    <t>GS016DB2B1</t>
  </si>
  <si>
    <t>324 Т</t>
  </si>
  <si>
    <t>G1016DB2B2</t>
  </si>
  <si>
    <t>325 Т</t>
  </si>
  <si>
    <t>22.19.73.900.007.00.0796.000000000000</t>
  </si>
  <si>
    <t>Кольцо</t>
  </si>
  <si>
    <t>резиновое, уплотнительное, ГОСТ 9833-73</t>
  </si>
  <si>
    <t>G3016DB414</t>
  </si>
  <si>
    <t>326 Т</t>
  </si>
  <si>
    <t>28.13.25.500.002.00.0796.000000000000</t>
  </si>
  <si>
    <t>к турбокомпрессору</t>
  </si>
  <si>
    <t>G3016DBB85</t>
  </si>
  <si>
    <t>327 Т</t>
  </si>
  <si>
    <t>27.90.52.300.000.00.0796.000000000000</t>
  </si>
  <si>
    <t>уплотнительное, для ГПА типа ГТК-10И</t>
  </si>
  <si>
    <t>G1016DBB42</t>
  </si>
  <si>
    <t>328 Т</t>
  </si>
  <si>
    <t>G1016DBB43</t>
  </si>
  <si>
    <t>329 Т</t>
  </si>
  <si>
    <t>G1016DBB44</t>
  </si>
  <si>
    <t>330 Т</t>
  </si>
  <si>
    <t>G2016DB415</t>
  </si>
  <si>
    <t>331 Т</t>
  </si>
  <si>
    <t>28.13.32.000.209.00.0796.000000000001</t>
  </si>
  <si>
    <t>Кольцо поршневое</t>
  </si>
  <si>
    <t>уплотнительное</t>
  </si>
  <si>
    <t>G8016DB4B2</t>
  </si>
  <si>
    <t>332 Т</t>
  </si>
  <si>
    <t>G8016DB4B3</t>
  </si>
  <si>
    <t>333 Т</t>
  </si>
  <si>
    <t>G8016DB4B4</t>
  </si>
  <si>
    <t>334 Т</t>
  </si>
  <si>
    <t>28.14.20.000.007.00.0796.000000000002</t>
  </si>
  <si>
    <t>Кольцо уплотнительное</t>
  </si>
  <si>
    <t>резиновое, сечение 2,5 мм, ГОСТ 9833-73</t>
  </si>
  <si>
    <t>G3016DB86B</t>
  </si>
  <si>
    <t>335 Т</t>
  </si>
  <si>
    <t>28.13.32.000.041.00.0796.000000000000</t>
  </si>
  <si>
    <t>для системы уплотнения масло-газ вала ротора ГПА, из стали, наружный диаметр 170 мм, внутренний диаметр 125 мм, ГОСТ 1050-2013</t>
  </si>
  <si>
    <t>G3016DB0B3</t>
  </si>
  <si>
    <t>336 Т</t>
  </si>
  <si>
    <t>28.13.32.000.041.00.0796.000000000002</t>
  </si>
  <si>
    <t>G3016DB0B4</t>
  </si>
  <si>
    <t>337 Т</t>
  </si>
  <si>
    <t>G3016DB0B6</t>
  </si>
  <si>
    <t>338 Т</t>
  </si>
  <si>
    <t>G3016DB0B7</t>
  </si>
  <si>
    <t>339 Т</t>
  </si>
  <si>
    <t>G3016DB0B8</t>
  </si>
  <si>
    <t>340 Т</t>
  </si>
  <si>
    <t>28.11.33.000.017.00.0796.000000000000</t>
  </si>
  <si>
    <t>для нагнетателя ГПА тип Ц 6-3</t>
  </si>
  <si>
    <t>G3016DBB70</t>
  </si>
  <si>
    <t>341 Т</t>
  </si>
  <si>
    <t>27.90.31.900.007.00.0796.000000000000</t>
  </si>
  <si>
    <t>Комплект газосварочный</t>
  </si>
  <si>
    <t>передвижной, рабочий газ ацетилен</t>
  </si>
  <si>
    <t>G2016DBB13</t>
  </si>
  <si>
    <t>342 Т</t>
  </si>
  <si>
    <t>343 Т</t>
  </si>
  <si>
    <t>344 Т</t>
  </si>
  <si>
    <t>345 Т</t>
  </si>
  <si>
    <t>346 Т</t>
  </si>
  <si>
    <t>347 Т</t>
  </si>
  <si>
    <t>348 Т</t>
  </si>
  <si>
    <t>28.13.32.000.168.00.0839.000000000000</t>
  </si>
  <si>
    <t>Комплект резиновых уплотнений</t>
  </si>
  <si>
    <t>к регулятору перепада давления, для газоперекачивающих агрегатов (ГПА)</t>
  </si>
  <si>
    <t>G7016DB4B1</t>
  </si>
  <si>
    <t>349 Т</t>
  </si>
  <si>
    <t>19.20.29.540.000.01.0166.000000000000</t>
  </si>
  <si>
    <t>Масло</t>
  </si>
  <si>
    <t>трансформаторное, марка Т-1500, ГОСТ 982-80</t>
  </si>
  <si>
    <t>G2016DB368</t>
  </si>
  <si>
    <t>350 Т</t>
  </si>
  <si>
    <t>G4016DB368</t>
  </si>
  <si>
    <t>351 Т</t>
  </si>
  <si>
    <t>G6016DB368</t>
  </si>
  <si>
    <t>352 Т</t>
  </si>
  <si>
    <t>G8016DB368</t>
  </si>
  <si>
    <t>353 Т</t>
  </si>
  <si>
    <t>GS016DB368</t>
  </si>
  <si>
    <t>354 Т</t>
  </si>
  <si>
    <t>19.20.29.510.000.00.0166.000000000008</t>
  </si>
  <si>
    <t>моторное, марка М-14В2, ГОСТ 12337-84</t>
  </si>
  <si>
    <t>G3016DB204</t>
  </si>
  <si>
    <t>355 Т</t>
  </si>
  <si>
    <t>356 Т</t>
  </si>
  <si>
    <t>19.20.29.520.000.00.0112.000000000007</t>
  </si>
  <si>
    <t>гидравлическое, марка МГ-15-В, ГОСТ 17479.3-85 </t>
  </si>
  <si>
    <t>G2016DB205</t>
  </si>
  <si>
    <t>357 Т</t>
  </si>
  <si>
    <t>19.20.29.590.000.02.0166.000000000002</t>
  </si>
  <si>
    <t>авиационное, марка АМГ-10, ГОСТ 6794-75</t>
  </si>
  <si>
    <t>G3016DB556</t>
  </si>
  <si>
    <t>358 Т</t>
  </si>
  <si>
    <t>G6016DB556</t>
  </si>
  <si>
    <t>359 Т</t>
  </si>
  <si>
    <t>32.50.42.900.000.00.0796.000000000008</t>
  </si>
  <si>
    <t>Очки</t>
  </si>
  <si>
    <t>защитные, пластиковые</t>
  </si>
  <si>
    <t>G4016DBB1E</t>
  </si>
  <si>
    <t>360 Т</t>
  </si>
  <si>
    <t>32.50.42.900.000.00.0796.000000000003</t>
  </si>
  <si>
    <t>защитные, из пластмассы</t>
  </si>
  <si>
    <t>G3016DBB9D</t>
  </si>
  <si>
    <t>361 Т</t>
  </si>
  <si>
    <t>GQ016DBB9D</t>
  </si>
  <si>
    <t>362 Т</t>
  </si>
  <si>
    <t>G2016DBB1E</t>
  </si>
  <si>
    <t>363 Т</t>
  </si>
  <si>
    <t>364 Т</t>
  </si>
  <si>
    <t>365 Т</t>
  </si>
  <si>
    <t>366 Т</t>
  </si>
  <si>
    <t>367 Т</t>
  </si>
  <si>
    <t>368 Т</t>
  </si>
  <si>
    <t>369 Т</t>
  </si>
  <si>
    <t>G1016DBB9D</t>
  </si>
  <si>
    <t>370 Т</t>
  </si>
  <si>
    <t>G2016DBB9D</t>
  </si>
  <si>
    <t>371 Т</t>
  </si>
  <si>
    <t>372 Т</t>
  </si>
  <si>
    <t>373 Т</t>
  </si>
  <si>
    <t>374 Т</t>
  </si>
  <si>
    <t>375 Т</t>
  </si>
  <si>
    <t>G4016DBB9D</t>
  </si>
  <si>
    <t>376 Т</t>
  </si>
  <si>
    <t>G7016DBB9D</t>
  </si>
  <si>
    <t>377 Т</t>
  </si>
  <si>
    <t>Мангистауская область, Бейнеуский район,село Боранкуль, склад «Опорненского ЛПУ»  УМГ "Актау"</t>
  </si>
  <si>
    <t>378 Т</t>
  </si>
  <si>
    <t>379 Т</t>
  </si>
  <si>
    <t>380 Т</t>
  </si>
  <si>
    <t>381 Т</t>
  </si>
  <si>
    <t>382 Т</t>
  </si>
  <si>
    <t>383 Т</t>
  </si>
  <si>
    <t>384 Т</t>
  </si>
  <si>
    <t>385 Т</t>
  </si>
  <si>
    <t>28.11.33.000.015.00.0796.000000000000</t>
  </si>
  <si>
    <t>Подшипник опорный</t>
  </si>
  <si>
    <t>тип Ц 6-3, для ротора эллектропривода ГПА</t>
  </si>
  <si>
    <t>G3016DBB67</t>
  </si>
  <si>
    <t>386 Т</t>
  </si>
  <si>
    <t>28.11.33.000.014.00.0796.000000000000</t>
  </si>
  <si>
    <t>Подшипник упорный</t>
  </si>
  <si>
    <t>тип ГТК-10И, для вала ротора турбодетандера ГПА</t>
  </si>
  <si>
    <t>G1016DBB66</t>
  </si>
  <si>
    <t>387 Т</t>
  </si>
  <si>
    <t>27.12.21.700.000.03.0796.000000000000</t>
  </si>
  <si>
    <t>Предохранитель</t>
  </si>
  <si>
    <t>кварцевый, напряжение 220 В, ток 250 А</t>
  </si>
  <si>
    <t>G1016DB53A</t>
  </si>
  <si>
    <t>388 Т</t>
  </si>
  <si>
    <t>G2016DB53A</t>
  </si>
  <si>
    <t>389 Т</t>
  </si>
  <si>
    <t>G3016DB53A</t>
  </si>
  <si>
    <t>390 Т</t>
  </si>
  <si>
    <t>G7016DB53A</t>
  </si>
  <si>
    <t>391 Т</t>
  </si>
  <si>
    <t>24.34.12.900.000.00.0168.000000000050</t>
  </si>
  <si>
    <t>Проволока</t>
  </si>
  <si>
    <t>из углеродистой стали, номинальный диаметр 2,00 мм</t>
  </si>
  <si>
    <t>G1016DB771</t>
  </si>
  <si>
    <t>392 Т</t>
  </si>
  <si>
    <t>G7016DB771</t>
  </si>
  <si>
    <t>393 Т</t>
  </si>
  <si>
    <t>24.34.12.900.000.00.0168.000000000001</t>
  </si>
  <si>
    <t>из углеродистой стали, номинальный диаметр 4 мм</t>
  </si>
  <si>
    <t>G8016DB770</t>
  </si>
  <si>
    <t>394 Т</t>
  </si>
  <si>
    <t>GS016DB770</t>
  </si>
  <si>
    <t>395 Т</t>
  </si>
  <si>
    <t>396 Т</t>
  </si>
  <si>
    <t>397 Т</t>
  </si>
  <si>
    <t>24.42.23.500.000.01.0168.000000000000</t>
  </si>
  <si>
    <t>сварочная, из алюминия и алюминиевых сплавов, диаметр 2 мм, ГОСТ 7871-75</t>
  </si>
  <si>
    <t>G2016DB774</t>
  </si>
  <si>
    <t>398 Т</t>
  </si>
  <si>
    <t>G6016DB774</t>
  </si>
  <si>
    <t>399 Т</t>
  </si>
  <si>
    <t>G7016DB774</t>
  </si>
  <si>
    <t>400 Т</t>
  </si>
  <si>
    <t>G8016DB774</t>
  </si>
  <si>
    <t>401 Т</t>
  </si>
  <si>
    <t>402 Т</t>
  </si>
  <si>
    <t>403 Т</t>
  </si>
  <si>
    <t>404 Т</t>
  </si>
  <si>
    <t>405 Т</t>
  </si>
  <si>
    <t>406 Т</t>
  </si>
  <si>
    <t>407 Т</t>
  </si>
  <si>
    <t>408 Т</t>
  </si>
  <si>
    <t>409 Т</t>
  </si>
  <si>
    <t>28.11.33.000.001.00.0796.000000000000</t>
  </si>
  <si>
    <t>контровочная, для разъёмов ГПА, стальная, диаметр 0,5 мм</t>
  </si>
  <si>
    <t>G1016DBB52</t>
  </si>
  <si>
    <t>410 Т</t>
  </si>
  <si>
    <t>G3016DBB52</t>
  </si>
  <si>
    <t>411 Т</t>
  </si>
  <si>
    <t>28.14.20.000.015.00.0796.000000000002</t>
  </si>
  <si>
    <t>Прокладка</t>
  </si>
  <si>
    <t>спирально-навитая, с наружним ограничительным кольцом</t>
  </si>
  <si>
    <t>G1016DB92B</t>
  </si>
  <si>
    <t>412 Т</t>
  </si>
  <si>
    <t>G1016DB93B</t>
  </si>
  <si>
    <t>413 Т</t>
  </si>
  <si>
    <t>G1016DB94B</t>
  </si>
  <si>
    <t>414 Т</t>
  </si>
  <si>
    <t>G1016DB95B</t>
  </si>
  <si>
    <t>415 Т</t>
  </si>
  <si>
    <t>28.14.20.000.015.00.0796.000000000001</t>
  </si>
  <si>
    <t>спирально-навитая, без ограничетиельных колец</t>
  </si>
  <si>
    <t>G1016DB89B</t>
  </si>
  <si>
    <t>416 Т</t>
  </si>
  <si>
    <t>G1016DB90B</t>
  </si>
  <si>
    <t>417 Т</t>
  </si>
  <si>
    <t>G1016DB91B</t>
  </si>
  <si>
    <t>418 Т</t>
  </si>
  <si>
    <t>28.14.20.000.015.00.0796.000000000004</t>
  </si>
  <si>
    <t>спирально-навитая, межфланцевая</t>
  </si>
  <si>
    <t>G1016DBB2A</t>
  </si>
  <si>
    <t>419 Т</t>
  </si>
  <si>
    <t>28.11.33.000.010.00.0796.000000000000</t>
  </si>
  <si>
    <t>уплотнительная, для ГПА типа ГТК-10И, ГОСТ 7338-90</t>
  </si>
  <si>
    <t>G1016DBB57</t>
  </si>
  <si>
    <t>420 Т</t>
  </si>
  <si>
    <t>G1016DBB58</t>
  </si>
  <si>
    <t>421 Т</t>
  </si>
  <si>
    <t>G1016DBB59</t>
  </si>
  <si>
    <t>422 Т</t>
  </si>
  <si>
    <t>28.14.20.000.015.00.0796.000000000003</t>
  </si>
  <si>
    <t>спирально-навитая, с наружним и внутренним ограничительным кольцом</t>
  </si>
  <si>
    <t>G1016DB96B</t>
  </si>
  <si>
    <t>423 Т</t>
  </si>
  <si>
    <t>28.11.33.000.012.03.0796.000000000000</t>
  </si>
  <si>
    <t>Пружина</t>
  </si>
  <si>
    <t>уплотнительного кольца, для ГПА типа ГТК-10И</t>
  </si>
  <si>
    <t>G1016DBB65</t>
  </si>
  <si>
    <t>424 Т</t>
  </si>
  <si>
    <t>28.11.33.000.012.01.0796.000000000000</t>
  </si>
  <si>
    <t>аварийного толкателя, для ГПА типа ГТК-10И</t>
  </si>
  <si>
    <t>G1016DBB63</t>
  </si>
  <si>
    <t>425 Т</t>
  </si>
  <si>
    <t>28.11.33.000.012.02.0796.000000000000</t>
  </si>
  <si>
    <t>груза аварийного выключателя, для ГПА типа ГТК-10И</t>
  </si>
  <si>
    <t>G1016DBB64</t>
  </si>
  <si>
    <t>426 Т</t>
  </si>
  <si>
    <t>28.13.31.000.094.00.0796.000000000000</t>
  </si>
  <si>
    <t>Пружина клапанов</t>
  </si>
  <si>
    <t>для газоперекачивающего агрегата, стальная, высота 13 мм</t>
  </si>
  <si>
    <t>G8016DBB98</t>
  </si>
  <si>
    <t>427 Т</t>
  </si>
  <si>
    <t>27.90.32.000.061.01.0796.000000000001</t>
  </si>
  <si>
    <t>Редуктор</t>
  </si>
  <si>
    <t>кислородный, кислородный, сетевой, пропускная способность 10 м3/ч, ГОСТ 13861-89</t>
  </si>
  <si>
    <t>G3016DBB27</t>
  </si>
  <si>
    <t>428 Т</t>
  </si>
  <si>
    <t>G6016DBB27</t>
  </si>
  <si>
    <t>429 Т</t>
  </si>
  <si>
    <t>27.90.32.000.061.01.0796.000000000006</t>
  </si>
  <si>
    <t>кислородный, кислородный, баллонный, пропускная способность 50 м3/ч</t>
  </si>
  <si>
    <t>G2016DBB30</t>
  </si>
  <si>
    <t>430 Т</t>
  </si>
  <si>
    <t>GS016DBB30</t>
  </si>
  <si>
    <t>431 Т</t>
  </si>
  <si>
    <t>432 Т</t>
  </si>
  <si>
    <t>27.90.32.000.061.02.0796.000000000003</t>
  </si>
  <si>
    <t>ацетиленовый, ацетиленовый, баллонный, пропускная способность 25 м3/ч</t>
  </si>
  <si>
    <t>G2016DBB31</t>
  </si>
  <si>
    <t>433 Т</t>
  </si>
  <si>
    <t>27.90.32.000.061.03.0796.000000000000</t>
  </si>
  <si>
    <t>пропановый, пропановый, баллонный, пропускная способность 5 м3/ч, ГОСТ 13861-89</t>
  </si>
  <si>
    <t>G1016DBB32</t>
  </si>
  <si>
    <t>434 Т</t>
  </si>
  <si>
    <t>G3016DBB33</t>
  </si>
  <si>
    <t>435 Т</t>
  </si>
  <si>
    <t>G2016DBB34</t>
  </si>
  <si>
    <t>436 Т</t>
  </si>
  <si>
    <t>G8016DBB34</t>
  </si>
  <si>
    <t>437 Т</t>
  </si>
  <si>
    <t>G3016DBB28</t>
  </si>
  <si>
    <t>438 Т</t>
  </si>
  <si>
    <t>439 Т</t>
  </si>
  <si>
    <t>G8016DBB28</t>
  </si>
  <si>
    <t>440 Т</t>
  </si>
  <si>
    <t>441 Т</t>
  </si>
  <si>
    <t>442 Т</t>
  </si>
  <si>
    <t>443 Т</t>
  </si>
  <si>
    <t>444 Т</t>
  </si>
  <si>
    <t>445 Т</t>
  </si>
  <si>
    <t>446 Т</t>
  </si>
  <si>
    <t>447 Т</t>
  </si>
  <si>
    <t>448 Т</t>
  </si>
  <si>
    <t>GS016DBB35</t>
  </si>
  <si>
    <t>449 Т</t>
  </si>
  <si>
    <t>450 Т</t>
  </si>
  <si>
    <t>27.90.32.000.061.01.0796.000000000003</t>
  </si>
  <si>
    <t>кислородный, кислородный, рамповый, пропускная способность 500 м3/ч, ГОСТ 13861-89</t>
  </si>
  <si>
    <t>G2016DBB29</t>
  </si>
  <si>
    <t>451 Т</t>
  </si>
  <si>
    <t>27.90.32.000.061.03.0796.000000000002</t>
  </si>
  <si>
    <t>пропановый, пропановый, рамповый, пропускная способность 25 м3/ч, ГОСТ 13861-89</t>
  </si>
  <si>
    <t>G2016DBB36</t>
  </si>
  <si>
    <t>452 Т</t>
  </si>
  <si>
    <t>27.90.32.000.057.00.0796.000000000000</t>
  </si>
  <si>
    <t>Резак</t>
  </si>
  <si>
    <t>пропановый</t>
  </si>
  <si>
    <t>G7016DBB23</t>
  </si>
  <si>
    <t>453 Т</t>
  </si>
  <si>
    <t>27.90.32.000.057.00.0796.000000000001</t>
  </si>
  <si>
    <t>ацетиленовый</t>
  </si>
  <si>
    <t>GQ016DBB24</t>
  </si>
  <si>
    <t>454 Т</t>
  </si>
  <si>
    <t>GS016DBB24</t>
  </si>
  <si>
    <t>455 Т</t>
  </si>
  <si>
    <t>G7016DBB25</t>
  </si>
  <si>
    <t>456 Т</t>
  </si>
  <si>
    <t>457 Т</t>
  </si>
  <si>
    <t>458 Т</t>
  </si>
  <si>
    <t>459 Т</t>
  </si>
  <si>
    <t>460 Т</t>
  </si>
  <si>
    <t>461 Т</t>
  </si>
  <si>
    <t>462 Т</t>
  </si>
  <si>
    <t>32.91.19.500.000.02.0796.000000000000</t>
  </si>
  <si>
    <t>Ролик</t>
  </si>
  <si>
    <t>для удаления воздушных пузырей, силиконовый, прикатывающий, термостойкий</t>
  </si>
  <si>
    <t>G1016DBB3E</t>
  </si>
  <si>
    <t>463 Т</t>
  </si>
  <si>
    <t>24.20.13.900.001.01.0006.000000000001</t>
  </si>
  <si>
    <t>Рукав</t>
  </si>
  <si>
    <t>металлический, оцинкованный, негерметичный, диаметр 15 мм</t>
  </si>
  <si>
    <t>Метр</t>
  </si>
  <si>
    <t>GS016DB647</t>
  </si>
  <si>
    <t>464 Т</t>
  </si>
  <si>
    <t>25.99.29.590.002.00.0055.000000000000</t>
  </si>
  <si>
    <t>Сетка</t>
  </si>
  <si>
    <t>латунная</t>
  </si>
  <si>
    <t>G7016DBAAA</t>
  </si>
  <si>
    <t>465 Т</t>
  </si>
  <si>
    <t>20.59.41.990.002.20.0166.000000000000</t>
  </si>
  <si>
    <t>Смазка</t>
  </si>
  <si>
    <t>графитная, марка УСсА, ГОСТ 3333-80</t>
  </si>
  <si>
    <t>G2016DB287</t>
  </si>
  <si>
    <t>466 Т</t>
  </si>
  <si>
    <t>G3016DB287</t>
  </si>
  <si>
    <t>467 Т</t>
  </si>
  <si>
    <t>G6016DB287</t>
  </si>
  <si>
    <t>468 Т</t>
  </si>
  <si>
    <t>GQ016DB287</t>
  </si>
  <si>
    <t>469 Т</t>
  </si>
  <si>
    <t>GS016DB287</t>
  </si>
  <si>
    <t>470 Т</t>
  </si>
  <si>
    <t>20.59.41.990.002.07.0166.000000000000</t>
  </si>
  <si>
    <t>низкотемпературная, марка Циатим-203</t>
  </si>
  <si>
    <t>G7016DB285</t>
  </si>
  <si>
    <t>471 Т</t>
  </si>
  <si>
    <t>GS016DB285</t>
  </si>
  <si>
    <t>472 Т</t>
  </si>
  <si>
    <t>20.59.41.990.002.04.0166.000000000000</t>
  </si>
  <si>
    <t>термостойкая, марка Циатим-221, ГОСТ 9433-80</t>
  </si>
  <si>
    <t>G2016DB282</t>
  </si>
  <si>
    <t>473 Т</t>
  </si>
  <si>
    <t>G3016DB282</t>
  </si>
  <si>
    <t>474 Т</t>
  </si>
  <si>
    <t>G6016DB282</t>
  </si>
  <si>
    <t>475 Т</t>
  </si>
  <si>
    <t>G8016DB282</t>
  </si>
  <si>
    <t>476 Т</t>
  </si>
  <si>
    <t>GS016DB282</t>
  </si>
  <si>
    <t>477 Т</t>
  </si>
  <si>
    <t>G7016DB283</t>
  </si>
  <si>
    <t>478 Т</t>
  </si>
  <si>
    <t>20.59.41.990.002.02.0166.000000000004</t>
  </si>
  <si>
    <t>уплотнительно-резьбовая, марка Арматол-238</t>
  </si>
  <si>
    <t>G8016DB281</t>
  </si>
  <si>
    <t>479 Т</t>
  </si>
  <si>
    <t>GS016DB281</t>
  </si>
  <si>
    <t>480 Т</t>
  </si>
  <si>
    <t>20.59.41.990.002.22.0166.000000000001</t>
  </si>
  <si>
    <t>консистентная, на основе кальциевого мыла, с загустителем</t>
  </si>
  <si>
    <t>G6016DB288</t>
  </si>
  <si>
    <t>481 Т</t>
  </si>
  <si>
    <t>G7016DB288</t>
  </si>
  <si>
    <t>482 Т</t>
  </si>
  <si>
    <t>GS016DB288</t>
  </si>
  <si>
    <t>483 Т</t>
  </si>
  <si>
    <t>20.59.41.990.002.05.0166.000000000000</t>
  </si>
  <si>
    <t>приборная, марка Циатим-201, ГОСТ 6267-74</t>
  </si>
  <si>
    <t>G8016DB284</t>
  </si>
  <si>
    <t>484 Т</t>
  </si>
  <si>
    <t>GS016DB284</t>
  </si>
  <si>
    <t>485 Т</t>
  </si>
  <si>
    <t>26.51.51.700.027.00.0796.000000000004</t>
  </si>
  <si>
    <t>Термокарандаш</t>
  </si>
  <si>
    <t>температура до+250⁰С</t>
  </si>
  <si>
    <t>GQ016DBA81</t>
  </si>
  <si>
    <t>486 Т</t>
  </si>
  <si>
    <t>GS016DBA81</t>
  </si>
  <si>
    <t>487 Т</t>
  </si>
  <si>
    <t>488 Т</t>
  </si>
  <si>
    <t>28.11.33.000.009.00.0796.000000000000</t>
  </si>
  <si>
    <t>Уплотнение</t>
  </si>
  <si>
    <t>для насоса, охлаждения воды</t>
  </si>
  <si>
    <t>G1016DBB56</t>
  </si>
  <si>
    <t>489 Т</t>
  </si>
  <si>
    <t>28.13.32.000.143.00.0839.000000000000</t>
  </si>
  <si>
    <t>торцевое, для турбокомпрессора</t>
  </si>
  <si>
    <t>G7016DB1B8</t>
  </si>
  <si>
    <t>490 Т</t>
  </si>
  <si>
    <t>28.15.39.990.001.00.0796.000000000000</t>
  </si>
  <si>
    <t>Уплотнение лабиринтное</t>
  </si>
  <si>
    <t>подшипника</t>
  </si>
  <si>
    <t>G1016DBB1B</t>
  </si>
  <si>
    <t>491 Т</t>
  </si>
  <si>
    <t>G1016DBB2B</t>
  </si>
  <si>
    <t>492 Т</t>
  </si>
  <si>
    <t>G1016DBB3B</t>
  </si>
  <si>
    <t>493 Т</t>
  </si>
  <si>
    <t>28.13.32.000.087.00.0796.000000000007</t>
  </si>
  <si>
    <t>Шестерня</t>
  </si>
  <si>
    <t>гайка, для газоперекачивающих агрегатов</t>
  </si>
  <si>
    <t>G3016DB0B9</t>
  </si>
  <si>
    <t>494 Т</t>
  </si>
  <si>
    <t>G3016DB1B0</t>
  </si>
  <si>
    <t>495 Т</t>
  </si>
  <si>
    <t>27.90.32.000.044.00.0796.000000000000</t>
  </si>
  <si>
    <t>Электрододержатель</t>
  </si>
  <si>
    <t>ЭД-12</t>
  </si>
  <si>
    <t>G7016DBB18</t>
  </si>
  <si>
    <t>496 Т</t>
  </si>
  <si>
    <t>G1016DBB99</t>
  </si>
  <si>
    <t>497 Т</t>
  </si>
  <si>
    <t>G3016DBB99</t>
  </si>
  <si>
    <t>498 Т</t>
  </si>
  <si>
    <t>28.13.32.000.127.00.0796.000000000001</t>
  </si>
  <si>
    <t>Шток</t>
  </si>
  <si>
    <t>для поршня компрессора</t>
  </si>
  <si>
    <t>G8016DB1B2</t>
  </si>
  <si>
    <t>499 Т</t>
  </si>
  <si>
    <t>G4016DBC25</t>
  </si>
  <si>
    <t>500 Т</t>
  </si>
  <si>
    <t>26.30.23.900.009.00.0796.000000000001</t>
  </si>
  <si>
    <t>Конвертор</t>
  </si>
  <si>
    <t>универсальный линейной поляризации</t>
  </si>
  <si>
    <t>G1016DB4CC</t>
  </si>
  <si>
    <t>Конвертер AC-DC/DC-DC 220V/24 LWN 1601-6</t>
  </si>
  <si>
    <t>501 Т</t>
  </si>
  <si>
    <t>20.11.11.600.000.00.5108.000000000004</t>
  </si>
  <si>
    <t>Азот</t>
  </si>
  <si>
    <t>газзобразный, технический, сорт 1, ГОСТ 9293-74</t>
  </si>
  <si>
    <t>G1016DB316</t>
  </si>
  <si>
    <t>Азот газообразный технический</t>
  </si>
  <si>
    <t>502 Т</t>
  </si>
  <si>
    <t>G3016DB316</t>
  </si>
  <si>
    <t>503 Т</t>
  </si>
  <si>
    <t>G5016DB316</t>
  </si>
  <si>
    <t>504 Т</t>
  </si>
  <si>
    <t>G7016DB316</t>
  </si>
  <si>
    <t>505 Т</t>
  </si>
  <si>
    <t>20.11.11.600.000.00.5108.000000000000</t>
  </si>
  <si>
    <t>газзобразный, особой чистоты, сорт 1, ГОСТ 9293-74</t>
  </si>
  <si>
    <t>G8016DB315</t>
  </si>
  <si>
    <t>Азот нулевой о.ч.</t>
  </si>
  <si>
    <t>506 Т</t>
  </si>
  <si>
    <t>GS016DB315</t>
  </si>
  <si>
    <t>507 Т</t>
  </si>
  <si>
    <t>20.15.10.770.000.00.0166.000000000001</t>
  </si>
  <si>
    <t>Аммиак</t>
  </si>
  <si>
    <t>водный, чистый для анализа, ГОСТ 3760-79</t>
  </si>
  <si>
    <t>G8016DB240</t>
  </si>
  <si>
    <t>Аммиак водный "чда"</t>
  </si>
  <si>
    <t>508 Т</t>
  </si>
  <si>
    <t>GS016DB240</t>
  </si>
  <si>
    <t>509 Т</t>
  </si>
  <si>
    <t>20.15.20.100.000.00.0166.000000000000</t>
  </si>
  <si>
    <t>Хлорид аммония (хлористый аммоний)</t>
  </si>
  <si>
    <t>химически чистый, ГОСТ 3773-72</t>
  </si>
  <si>
    <t>G8016DB241</t>
  </si>
  <si>
    <t>Аммоний хлористый ''хч''</t>
  </si>
  <si>
    <t>510 Т</t>
  </si>
  <si>
    <t>GS016DB241</t>
  </si>
  <si>
    <t>511 Т</t>
  </si>
  <si>
    <t>20.15.20.100.000.00.0166.000000000003</t>
  </si>
  <si>
    <t>технический, сорт 1, ГОСТ 2210-73</t>
  </si>
  <si>
    <t>Атырауская область, пос. Макат, ул. Бекжанова, дом 2, склад "УГЭР" Филиал "Инженерно-технический Центр" АО "Интергаз Центральная Азия"</t>
  </si>
  <si>
    <t>G5016DB242</t>
  </si>
  <si>
    <t>Аммоний хлористый, технический</t>
  </si>
  <si>
    <t>512 Т</t>
  </si>
  <si>
    <t>20.59.59.790.004.00.0166.000000000000</t>
  </si>
  <si>
    <t>Аскарит</t>
  </si>
  <si>
    <t>гранулированный</t>
  </si>
  <si>
    <t>G8016DB345</t>
  </si>
  <si>
    <t>Аскарит "чда"</t>
  </si>
  <si>
    <t>513 Т</t>
  </si>
  <si>
    <t>20.14.62.110.000.00.0166.000000000001</t>
  </si>
  <si>
    <t>Ацетон</t>
  </si>
  <si>
    <t>чистый для анализа, ГОСТ 2603-79</t>
  </si>
  <si>
    <t>G8016DB234</t>
  </si>
  <si>
    <t>Ацетон "чда"</t>
  </si>
  <si>
    <t>514 Т</t>
  </si>
  <si>
    <t>GS016DB234</t>
  </si>
  <si>
    <t>515 Т</t>
  </si>
  <si>
    <t>20.14.12.230.000.00.0166.000000000001</t>
  </si>
  <si>
    <t>Бензол</t>
  </si>
  <si>
    <t>чистый для анализа, ГОСТ 5955-75</t>
  </si>
  <si>
    <t>G7016DB224</t>
  </si>
  <si>
    <t>516 Т</t>
  </si>
  <si>
    <t>517 Т</t>
  </si>
  <si>
    <t>518 Т</t>
  </si>
  <si>
    <t>26.20.40.000.112.00.0796.000000000005</t>
  </si>
  <si>
    <t>Блок питания</t>
  </si>
  <si>
    <t>для обеспечения напряжения постоянного тока</t>
  </si>
  <si>
    <t>G5016DBA00</t>
  </si>
  <si>
    <t>Блок питания БП-06 КРАУ5.549.006</t>
  </si>
  <si>
    <t>519 Т</t>
  </si>
  <si>
    <t>36.00.12.000.000.01.0113.000000000000</t>
  </si>
  <si>
    <t>Вода</t>
  </si>
  <si>
    <t>непитьевая, для коммунальных нужд</t>
  </si>
  <si>
    <t>G1016DB9BC</t>
  </si>
  <si>
    <t>Вода хим.подготов-ая для водогр.котлов</t>
  </si>
  <si>
    <t>520 Т</t>
  </si>
  <si>
    <t>20.11.13.000.001.00.5108.000000000000</t>
  </si>
  <si>
    <t>Воздух</t>
  </si>
  <si>
    <t>сжатый, высокой чистоты</t>
  </si>
  <si>
    <t>G5016DB290</t>
  </si>
  <si>
    <t>Воздух нулевой</t>
  </si>
  <si>
    <t>521 Т</t>
  </si>
  <si>
    <t>G6016DB290</t>
  </si>
  <si>
    <t>522 Т</t>
  </si>
  <si>
    <t>20.11.11.300.001.00.5108.000000000000</t>
  </si>
  <si>
    <t>Гелий</t>
  </si>
  <si>
    <t>газообразный, очищенный, марка А</t>
  </si>
  <si>
    <t>G1016DB208</t>
  </si>
  <si>
    <t>Газ гелий</t>
  </si>
  <si>
    <t>523 Т</t>
  </si>
  <si>
    <t>G2016DB208</t>
  </si>
  <si>
    <t>524 Т</t>
  </si>
  <si>
    <t>G3016DB208</t>
  </si>
  <si>
    <t>525 Т</t>
  </si>
  <si>
    <t>G5016DB208</t>
  </si>
  <si>
    <t>526 Т</t>
  </si>
  <si>
    <t>G7016DB208</t>
  </si>
  <si>
    <t>527 Т</t>
  </si>
  <si>
    <t>G8016DB208</t>
  </si>
  <si>
    <t>528 Т</t>
  </si>
  <si>
    <t>20.59.59.600.050.00.0796.000000000000</t>
  </si>
  <si>
    <t>Гель</t>
  </si>
  <si>
    <t>контактный, для ультразвукового контроля, тюбик 250 грамм</t>
  </si>
  <si>
    <t>G1016DB339</t>
  </si>
  <si>
    <t>Гель контактный  Krautkramer ZG-FU=250гр</t>
  </si>
  <si>
    <t>529 Т</t>
  </si>
  <si>
    <t>G3016DB339</t>
  </si>
  <si>
    <t>530 Т</t>
  </si>
  <si>
    <t>Актюбинская область, Хромтауский район, пос. Тамды, склад «Краснооктябрьского ЛПУ» УМГ "Актобе"</t>
  </si>
  <si>
    <t>531 Т</t>
  </si>
  <si>
    <t>G4016DB339</t>
  </si>
  <si>
    <t>532 Т</t>
  </si>
  <si>
    <t>G7016DB339</t>
  </si>
  <si>
    <t>533 Т</t>
  </si>
  <si>
    <t>G8016DB339</t>
  </si>
  <si>
    <t>534 Т</t>
  </si>
  <si>
    <t>GS016DB339</t>
  </si>
  <si>
    <t>535 Т</t>
  </si>
  <si>
    <t>20.20.12.900.000.00.0112.000000000000</t>
  </si>
  <si>
    <t>Гербицид</t>
  </si>
  <si>
    <t>глифосат</t>
  </si>
  <si>
    <t>G3016DB246</t>
  </si>
  <si>
    <t>Гербицид сплошного действия "Ураган"</t>
  </si>
  <si>
    <t>536 Т</t>
  </si>
  <si>
    <t>G8016DB246</t>
  </si>
  <si>
    <t>537 Т</t>
  </si>
  <si>
    <t>G8016DX246</t>
  </si>
  <si>
    <t>538 Т</t>
  </si>
  <si>
    <t>GQ016DB246</t>
  </si>
  <si>
    <t>539 Т</t>
  </si>
  <si>
    <t>20.14.23.600.000.00.0166.000000000000</t>
  </si>
  <si>
    <t>Глицерин</t>
  </si>
  <si>
    <t>чистый для анализа, ГОСТ 6259-75</t>
  </si>
  <si>
    <t>G6016DB229</t>
  </si>
  <si>
    <t>540 Т</t>
  </si>
  <si>
    <t>G3016DB229</t>
  </si>
  <si>
    <t>Глицерин ''чда''</t>
  </si>
  <si>
    <t>541 Т</t>
  </si>
  <si>
    <t>GS016DB229</t>
  </si>
  <si>
    <t>542 Т</t>
  </si>
  <si>
    <t>20.59.59.100.011.00.0872.000000000023</t>
  </si>
  <si>
    <t>Государственный стандартный образец</t>
  </si>
  <si>
    <t>кинематической вязкости, диапазон 26-35 мм2/с, 20°С</t>
  </si>
  <si>
    <t>Ампула</t>
  </si>
  <si>
    <t>G1016DB324</t>
  </si>
  <si>
    <t>ГСО кинематической вязкости 29,8</t>
  </si>
  <si>
    <t>543 Т</t>
  </si>
  <si>
    <t>20.59.59.100.011.00.0870.000000000020</t>
  </si>
  <si>
    <t>кислотного числа нефтепродуктов</t>
  </si>
  <si>
    <t>G1016DB322</t>
  </si>
  <si>
    <t>ГСО КЧ-0,05-ЭК  0,045-0,055 мг КОН/г</t>
  </si>
  <si>
    <t>544 Т</t>
  </si>
  <si>
    <t>G8016DB323</t>
  </si>
  <si>
    <t>ГСО СО КЧ-0,02-ЭК 0,018-0,022 мгКОН/г</t>
  </si>
  <si>
    <t>545 Т</t>
  </si>
  <si>
    <t>20.11.12.350.000.00.0166.000000000003</t>
  </si>
  <si>
    <t>Диоксид углерода</t>
  </si>
  <si>
    <t>жидкий, сорт высший, ГОСТ 8050-85</t>
  </si>
  <si>
    <t>G1016DB199</t>
  </si>
  <si>
    <t>Двуокись углерода (углекислота)</t>
  </si>
  <si>
    <t>546 Т</t>
  </si>
  <si>
    <t>G3016DB199</t>
  </si>
  <si>
    <t>547 Т</t>
  </si>
  <si>
    <t>20.14.13.530.000.00.0112.000000000000</t>
  </si>
  <si>
    <t>Дихлорэтан-1,2</t>
  </si>
  <si>
    <t>технический, сорт высший, ГОСТ 1942-86</t>
  </si>
  <si>
    <t>G8016DB226</t>
  </si>
  <si>
    <t>Дихлорэтан ГОСТ1942-75</t>
  </si>
  <si>
    <t>548 Т</t>
  </si>
  <si>
    <t>20.13.62.400.000.00.0166.000000000000</t>
  </si>
  <si>
    <t>Силикат калия</t>
  </si>
  <si>
    <t>порошок</t>
  </si>
  <si>
    <t>G1016DB219</t>
  </si>
  <si>
    <t>Жидкое стекло (силикат калия)</t>
  </si>
  <si>
    <t>549 Т</t>
  </si>
  <si>
    <t>G3016DB219</t>
  </si>
  <si>
    <t>550 Т</t>
  </si>
  <si>
    <t>G7016DB219</t>
  </si>
  <si>
    <t>551 Т</t>
  </si>
  <si>
    <t>552 Т</t>
  </si>
  <si>
    <t>27.11.50.330.000.00.0796.000000000004</t>
  </si>
  <si>
    <t>Зарядное устройство</t>
  </si>
  <si>
    <t>для анализатора точки росы</t>
  </si>
  <si>
    <t>G5016DB22A</t>
  </si>
  <si>
    <t>Зарядн.устройство КРАУ5.122.007</t>
  </si>
  <si>
    <t>553 Т</t>
  </si>
  <si>
    <t>26.60.11.150.002.00.0704.000000000000</t>
  </si>
  <si>
    <t>Знак разметки</t>
  </si>
  <si>
    <t>для разметки радиографических снимков в процессе рентгеновского контроля, высота цифр 12 мм, ширина 7,7 мм, толщина 2,5 мм, в наборе пластиковый пенал с ячейками и с пинцетом, маркировочный №3</t>
  </si>
  <si>
    <t>G8016DB05A</t>
  </si>
  <si>
    <t>Знак маркировочный цифровой №3</t>
  </si>
  <si>
    <t>554 Т</t>
  </si>
  <si>
    <t>GS016DB05A</t>
  </si>
  <si>
    <t>555 Т</t>
  </si>
  <si>
    <t>20.59.59.600.019.00.0166.000000000000</t>
  </si>
  <si>
    <t>Хлорная известь</t>
  </si>
  <si>
    <t>марки А, сорт 1, ГОСТ 1692-85</t>
  </si>
  <si>
    <t>G1016DB337</t>
  </si>
  <si>
    <t>Известь хлорная</t>
  </si>
  <si>
    <t>556 Т</t>
  </si>
  <si>
    <t>G7016DB337</t>
  </si>
  <si>
    <t>557 Т</t>
  </si>
  <si>
    <t>GQ016DB337</t>
  </si>
  <si>
    <t>558 Т</t>
  </si>
  <si>
    <t>20.13.21.130.000.00.0778.000000000000</t>
  </si>
  <si>
    <t>Йод</t>
  </si>
  <si>
    <t>стандарт-титр</t>
  </si>
  <si>
    <t>G2016DB191</t>
  </si>
  <si>
    <t>Йод 0,1моль/дм3 (станд-титр)</t>
  </si>
  <si>
    <t>559 Т</t>
  </si>
  <si>
    <t>G3016DB191</t>
  </si>
  <si>
    <t>560 Т</t>
  </si>
  <si>
    <t>G7016DB191</t>
  </si>
  <si>
    <t>561 Т</t>
  </si>
  <si>
    <t>G8016DB191</t>
  </si>
  <si>
    <t>562 Т</t>
  </si>
  <si>
    <t>20.13.31.300.026.00.0166.000000000000</t>
  </si>
  <si>
    <t>Хлорид кадмия</t>
  </si>
  <si>
    <t>чистый для анализа, ГОСТ 4330-76</t>
  </si>
  <si>
    <t>G1016DB211</t>
  </si>
  <si>
    <t>Кадмий хлористый 2,5водн "чда"</t>
  </si>
  <si>
    <t>563 Т</t>
  </si>
  <si>
    <t>Атырауская область, Жылойский район,город Кульсары,склад  «Кульсаринского ЛПУ» УМГ "Атырау"</t>
  </si>
  <si>
    <t>G2016DB211</t>
  </si>
  <si>
    <t>564 Т</t>
  </si>
  <si>
    <t>Атырауская область, Макатский район, пос. Макат, склад  «Макатского ЛПУ» УМГ "Атырау"</t>
  </si>
  <si>
    <t>565 Т</t>
  </si>
  <si>
    <t>Атырауская область, Курмангазинский район, село Акколь, склад  «Аккольского ЛПУ»  УМГ "Атырау"</t>
  </si>
  <si>
    <t>566 Т</t>
  </si>
  <si>
    <t>Атырауская область, Индерский район, пос. Индерборский, склад  «Индерского ЛПУ» УМГ "Атырау"</t>
  </si>
  <si>
    <t>567 Т</t>
  </si>
  <si>
    <t>G3016DB211</t>
  </si>
  <si>
    <t>568 Т</t>
  </si>
  <si>
    <t>569 Т</t>
  </si>
  <si>
    <t>570 Т</t>
  </si>
  <si>
    <t>G7016DB211</t>
  </si>
  <si>
    <t>571 Т</t>
  </si>
  <si>
    <t>572 Т</t>
  </si>
  <si>
    <t>573 Т</t>
  </si>
  <si>
    <t>G8016DB211</t>
  </si>
  <si>
    <t>574 Т</t>
  </si>
  <si>
    <t>20.13.25.300.000.00.0166.000000000001</t>
  </si>
  <si>
    <t>Гидроксид калия</t>
  </si>
  <si>
    <t>чистый для анализа, ГОСТ 24363-80</t>
  </si>
  <si>
    <t>G8016DB190</t>
  </si>
  <si>
    <t>Калий гидроокись "чда"</t>
  </si>
  <si>
    <t>575 Т</t>
  </si>
  <si>
    <t>GS016DB190</t>
  </si>
  <si>
    <t>576 Т</t>
  </si>
  <si>
    <t>20.13.51.300.000.00.0166.000000000001</t>
  </si>
  <si>
    <t>Бихромат калия</t>
  </si>
  <si>
    <t>чистый для анализа, ГОСТ 4220-75</t>
  </si>
  <si>
    <t>G8016DB217</t>
  </si>
  <si>
    <t>Калий двухромовокислый,"чда"</t>
  </si>
  <si>
    <t>577 Т</t>
  </si>
  <si>
    <t>20.13.52.900.015.00.0166.000000000000</t>
  </si>
  <si>
    <t>Калий фталевокислый кислый (Калий бифталат)</t>
  </si>
  <si>
    <t>G3016DB218</t>
  </si>
  <si>
    <t>Калий фталевокислый кислый "чда"</t>
  </si>
  <si>
    <t>578 Т</t>
  </si>
  <si>
    <t>20.13.31.300.007.00.0166.000000000000</t>
  </si>
  <si>
    <t>Хлорид кальция</t>
  </si>
  <si>
    <t>порошок, ГОСТ 450-77</t>
  </si>
  <si>
    <t>G1016DB210</t>
  </si>
  <si>
    <t>Кальций хлористый безвод.гранулиров."ч"</t>
  </si>
  <si>
    <t>579 Т</t>
  </si>
  <si>
    <t>G8016DB210</t>
  </si>
  <si>
    <t>580 Т</t>
  </si>
  <si>
    <t>GS016DB210</t>
  </si>
  <si>
    <t>581 Т</t>
  </si>
  <si>
    <t>G2016DB210</t>
  </si>
  <si>
    <t>Кальций хлористый в гранулах ГОСТ4234-77</t>
  </si>
  <si>
    <t>582 Т</t>
  </si>
  <si>
    <t>583 Т</t>
  </si>
  <si>
    <t>584 Т</t>
  </si>
  <si>
    <t>585 Т</t>
  </si>
  <si>
    <t>G7016DB210</t>
  </si>
  <si>
    <t>586 Т</t>
  </si>
  <si>
    <t>587 Т</t>
  </si>
  <si>
    <t>588 Т</t>
  </si>
  <si>
    <t>26.51.82.400.002.00.0796.000000000000</t>
  </si>
  <si>
    <t>Гильза</t>
  </si>
  <si>
    <t>защитная</t>
  </si>
  <si>
    <t>G3016DB6A6</t>
  </si>
  <si>
    <t>Карман термометрР500-35L=60ммГОСТ3029-75</t>
  </si>
  <si>
    <t>589 Т</t>
  </si>
  <si>
    <t>G7016DB6A7</t>
  </si>
  <si>
    <t>Карман термометрР500-35L=70ммГОСТ3029-75</t>
  </si>
  <si>
    <t>590 Т</t>
  </si>
  <si>
    <t>26.60.11.700.002.00.0796.000000000000</t>
  </si>
  <si>
    <t>Кассета гибкая</t>
  </si>
  <si>
    <t>для радиографических пленок, ГОСТ 15843-79</t>
  </si>
  <si>
    <t>G2016DB08A</t>
  </si>
  <si>
    <t>Кассета гибкая(10*40)д/зарядки рентгенпл</t>
  </si>
  <si>
    <t>591 Т</t>
  </si>
  <si>
    <t>G4016DB08A</t>
  </si>
  <si>
    <t>592 Т</t>
  </si>
  <si>
    <t>G7016DB08A</t>
  </si>
  <si>
    <t>593 Т</t>
  </si>
  <si>
    <t>G8016DB08A</t>
  </si>
  <si>
    <t>594 Т</t>
  </si>
  <si>
    <t>GS016DB08A</t>
  </si>
  <si>
    <t>595 Т</t>
  </si>
  <si>
    <t>20.15.10.500.000.00.0166.000000000000</t>
  </si>
  <si>
    <t>Кислота азотная</t>
  </si>
  <si>
    <t>химически чистый, ГОСТ 4461-77</t>
  </si>
  <si>
    <t>G1016DB239</t>
  </si>
  <si>
    <t>Кислота азотная "хч"</t>
  </si>
  <si>
    <t>596 Т</t>
  </si>
  <si>
    <t>20.13.24.330.000.00.0166.000000000001</t>
  </si>
  <si>
    <t>Кислота серная</t>
  </si>
  <si>
    <t>химически чистый, ГОСТ 4204-77</t>
  </si>
  <si>
    <t>G1016DB041</t>
  </si>
  <si>
    <t>Кислота серная ''хч''</t>
  </si>
  <si>
    <t>597 Т</t>
  </si>
  <si>
    <t>G3016DB041</t>
  </si>
  <si>
    <t>598 Т</t>
  </si>
  <si>
    <t>G8016DB041</t>
  </si>
  <si>
    <t>599 Т</t>
  </si>
  <si>
    <t>20.13.24.100.000.00.0778.000000000000</t>
  </si>
  <si>
    <t>Водород хлорид (кислота соляная)</t>
  </si>
  <si>
    <t>G3016DB200</t>
  </si>
  <si>
    <t>Кислота соляная (станд.-титр)0,1моль/дм3</t>
  </si>
  <si>
    <t>600 Т</t>
  </si>
  <si>
    <t>601 Т</t>
  </si>
  <si>
    <t>602 Т</t>
  </si>
  <si>
    <t>20.13.24.100.000.00.0166.000000000001</t>
  </si>
  <si>
    <t>химически чистый, ГОСТ 3118-77</t>
  </si>
  <si>
    <t>G2016DB042</t>
  </si>
  <si>
    <t>Кислота соляная ''хч''</t>
  </si>
  <si>
    <t>603 Т</t>
  </si>
  <si>
    <t>G3016DB042</t>
  </si>
  <si>
    <t>604 Т</t>
  </si>
  <si>
    <t>605 Т</t>
  </si>
  <si>
    <t>606 Т</t>
  </si>
  <si>
    <t>G7016DB042</t>
  </si>
  <si>
    <t>607 Т</t>
  </si>
  <si>
    <t>G8016DB042</t>
  </si>
  <si>
    <t>608 Т</t>
  </si>
  <si>
    <t>20.14.33.800.001.00.0166.000000000001</t>
  </si>
  <si>
    <t>Кислота янтарная</t>
  </si>
  <si>
    <t>чистый для анализа, ГОСТ 6341-75</t>
  </si>
  <si>
    <t>G2016DB231</t>
  </si>
  <si>
    <t>Кислота янтарная, "чда"</t>
  </si>
  <si>
    <t>609 Т</t>
  </si>
  <si>
    <t>610 Т</t>
  </si>
  <si>
    <t>23.19.23.300.017.00.0796.000000000107</t>
  </si>
  <si>
    <t>Колба</t>
  </si>
  <si>
    <t>стеклянная, марка Кн, лабораторная</t>
  </si>
  <si>
    <t>G3016DB507</t>
  </si>
  <si>
    <t>Колба коническая Кн-2-250</t>
  </si>
  <si>
    <t>611 Т</t>
  </si>
  <si>
    <t>20.12.21.900.000.00.0796.000000000000</t>
  </si>
  <si>
    <t>Краситель</t>
  </si>
  <si>
    <t>контрастный</t>
  </si>
  <si>
    <t>G1016DB320</t>
  </si>
  <si>
    <t>Краска белая грунтовочная ARDROX890W</t>
  </si>
  <si>
    <t>612 Т</t>
  </si>
  <si>
    <t>G2016DB320</t>
  </si>
  <si>
    <t>613 Т</t>
  </si>
  <si>
    <t>G3016DB320</t>
  </si>
  <si>
    <t>614 Т</t>
  </si>
  <si>
    <t>G4016DB320</t>
  </si>
  <si>
    <t>615 Т</t>
  </si>
  <si>
    <t>G7016DB320</t>
  </si>
  <si>
    <t>616 Т</t>
  </si>
  <si>
    <t>G8016DB320</t>
  </si>
  <si>
    <t>617 Т</t>
  </si>
  <si>
    <t>GS016DB320</t>
  </si>
  <si>
    <t>618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</si>
  <si>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</si>
  <si>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</si>
  <si>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</si>
  <si>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G8016DB194</t>
  </si>
  <si>
    <t>Ксилол нефтяной марки А</t>
  </si>
  <si>
    <t>619 Т</t>
  </si>
  <si>
    <t>24.44.21.100.001.00.0166.000000000000</t>
  </si>
  <si>
    <t>Порошок</t>
  </si>
  <si>
    <t>медный, электролитический, ГОСТ 4960-2009</t>
  </si>
  <si>
    <t>G2016DB778</t>
  </si>
  <si>
    <t>Купорос медный технический</t>
  </si>
  <si>
    <t>620 Т</t>
  </si>
  <si>
    <t>G4016DB778</t>
  </si>
  <si>
    <t>621 Т</t>
  </si>
  <si>
    <t>G8016DB778</t>
  </si>
  <si>
    <t>622 Т</t>
  </si>
  <si>
    <t>GS016DB778</t>
  </si>
  <si>
    <t>623 Т</t>
  </si>
  <si>
    <t>624 Т</t>
  </si>
  <si>
    <t>625 Т</t>
  </si>
  <si>
    <t>626 Т</t>
  </si>
  <si>
    <t>26.51.83.000.005.00.0796.000000000000</t>
  </si>
  <si>
    <t>Линза</t>
  </si>
  <si>
    <t>увеличительная</t>
  </si>
  <si>
    <t>G4016DX8A3</t>
  </si>
  <si>
    <t>Лупа измерительная 4,5 кратная ГОСТ 8309</t>
  </si>
  <si>
    <t>627 Т</t>
  </si>
  <si>
    <t>GQ016DB8A3</t>
  </si>
  <si>
    <t>628 Т</t>
  </si>
  <si>
    <t>GS016DB8A3</t>
  </si>
  <si>
    <t>629 Т</t>
  </si>
  <si>
    <t>32.99.12.300.000.01.0796.000000000000</t>
  </si>
  <si>
    <t>с наконечником из фетра, с капиллярным пишущим стержнем (фломастеры)</t>
  </si>
  <si>
    <t>G3016DB8BA</t>
  </si>
  <si>
    <t>Маркер универ.усточивый;цвет-красный</t>
  </si>
  <si>
    <t>630 Т</t>
  </si>
  <si>
    <t>631 Т</t>
  </si>
  <si>
    <t>G5016DB8BA</t>
  </si>
  <si>
    <t>632 Т</t>
  </si>
  <si>
    <t>G1016DB7BA</t>
  </si>
  <si>
    <t>Маркер устойчивый по металлу цвет белый</t>
  </si>
  <si>
    <t>633 Т</t>
  </si>
  <si>
    <t>G3016DB7BA</t>
  </si>
  <si>
    <t>634 Т</t>
  </si>
  <si>
    <t>635 Т</t>
  </si>
  <si>
    <t>G5016DB7BA</t>
  </si>
  <si>
    <t>636 Т</t>
  </si>
  <si>
    <t>GQ016DB7BA</t>
  </si>
  <si>
    <t>637 Т</t>
  </si>
  <si>
    <t>20.13.41.510.000.00.0166.000000000000</t>
  </si>
  <si>
    <t>Сульфат меди</t>
  </si>
  <si>
    <t>химически чистый, 5-водная, ГОСТ 4165-78</t>
  </si>
  <si>
    <t>G1016DB214</t>
  </si>
  <si>
    <t>Медь (II) сернокислая 5-водная "хч"</t>
  </si>
  <si>
    <t>638 Т</t>
  </si>
  <si>
    <t>G2016DB214</t>
  </si>
  <si>
    <t>639 Т</t>
  </si>
  <si>
    <t>640 Т</t>
  </si>
  <si>
    <t>641 Т</t>
  </si>
  <si>
    <t>642 Т</t>
  </si>
  <si>
    <t>G3016DB214</t>
  </si>
  <si>
    <t>643 Т</t>
  </si>
  <si>
    <t>644 Т</t>
  </si>
  <si>
    <t>645 Т</t>
  </si>
  <si>
    <t>646 Т</t>
  </si>
  <si>
    <t>G7016DB214</t>
  </si>
  <si>
    <t>647 Т</t>
  </si>
  <si>
    <t>648 Т</t>
  </si>
  <si>
    <t>649 Т</t>
  </si>
  <si>
    <t>G8016DX214</t>
  </si>
  <si>
    <t>650 Т</t>
  </si>
  <si>
    <t>GQ016DB214</t>
  </si>
  <si>
    <t>651 Т</t>
  </si>
  <si>
    <t>GS016DB214</t>
  </si>
  <si>
    <t>652 Т</t>
  </si>
  <si>
    <t>653 Т</t>
  </si>
  <si>
    <t>20.59.56.900.015.00.0166.000000000000</t>
  </si>
  <si>
    <t>Метиловый оранжевый</t>
  </si>
  <si>
    <t>G8016DB318</t>
  </si>
  <si>
    <t>Метиловый оранжевый "чда"</t>
  </si>
  <si>
    <t>654 Т</t>
  </si>
  <si>
    <t>GS016DB318</t>
  </si>
  <si>
    <t>655 Т</t>
  </si>
  <si>
    <t>20.59.59.900.017.00.0704.000000000002</t>
  </si>
  <si>
    <t>Набор для цветной капиллярной дефектоскопии</t>
  </si>
  <si>
    <t>в наборе 3 предмета</t>
  </si>
  <si>
    <t>G1016DB346</t>
  </si>
  <si>
    <t>Набор для капилярн.дефектоскопии</t>
  </si>
  <si>
    <t>656 Т</t>
  </si>
  <si>
    <t>G2016DB346</t>
  </si>
  <si>
    <t>657 Т</t>
  </si>
  <si>
    <t>G3016DB346</t>
  </si>
  <si>
    <t>658 Т</t>
  </si>
  <si>
    <t>G4016DB346</t>
  </si>
  <si>
    <t>659 Т</t>
  </si>
  <si>
    <t>G7016DB346</t>
  </si>
  <si>
    <t>660 Т</t>
  </si>
  <si>
    <t>G8016DB346</t>
  </si>
  <si>
    <t>661 Т</t>
  </si>
  <si>
    <t>26.51.52.790.019.00.0796.000000000004</t>
  </si>
  <si>
    <t>Напоромер</t>
  </si>
  <si>
    <t>НМП-52 -1000 кгс/м2</t>
  </si>
  <si>
    <t>G2016DB3A2</t>
  </si>
  <si>
    <t>НапоромерНМП-52-М2-У3 к.т2,5пр.из0-10Кпа</t>
  </si>
  <si>
    <t>662 Т</t>
  </si>
  <si>
    <t>26.51.53.900.039.00.0796.000000000000</t>
  </si>
  <si>
    <t>Вентиль</t>
  </si>
  <si>
    <t>для пробоотборника</t>
  </si>
  <si>
    <t>G7016DB3A7</t>
  </si>
  <si>
    <t>Натекатель (вентиль тонкой регулировки)</t>
  </si>
  <si>
    <t>663 Т</t>
  </si>
  <si>
    <t>20.13.41.130.002.00.0166.000000000000</t>
  </si>
  <si>
    <t>Сульфид натрия (сернистый натрий)</t>
  </si>
  <si>
    <t>чистый для анализа, 9-водный, ГОСТ 2053-77</t>
  </si>
  <si>
    <t>G1016DB212</t>
  </si>
  <si>
    <t>Натрий сернистый 9-водный,"чда"</t>
  </si>
  <si>
    <t>664 Т</t>
  </si>
  <si>
    <t>G7016DB212</t>
  </si>
  <si>
    <t>665 Т</t>
  </si>
  <si>
    <t>20.13.41.350.002.00.0778.000000000000</t>
  </si>
  <si>
    <t>Тиосульфат натрия</t>
  </si>
  <si>
    <t>G2016DB213</t>
  </si>
  <si>
    <t>Натрий серноватистокисл.0,1моль/дм3</t>
  </si>
  <si>
    <t>666 Т</t>
  </si>
  <si>
    <t>667 Т</t>
  </si>
  <si>
    <t>668 Т</t>
  </si>
  <si>
    <t>669 Т</t>
  </si>
  <si>
    <t>G3016DB213</t>
  </si>
  <si>
    <t>670 Т</t>
  </si>
  <si>
    <t>671 Т</t>
  </si>
  <si>
    <t>672 Т</t>
  </si>
  <si>
    <t>G7016DB213</t>
  </si>
  <si>
    <t>673 Т</t>
  </si>
  <si>
    <t>G8016DB213</t>
  </si>
  <si>
    <t>674 Т</t>
  </si>
  <si>
    <t>08.93.10.100.000.00.0163.000000000000</t>
  </si>
  <si>
    <t>Хлорид натрия</t>
  </si>
  <si>
    <t>химически чистый, ГОСТ 4233-77</t>
  </si>
  <si>
    <t>Грамм</t>
  </si>
  <si>
    <t>G8016DB123</t>
  </si>
  <si>
    <t>Натрий хлористый "хч"</t>
  </si>
  <si>
    <t>675 Т</t>
  </si>
  <si>
    <t>GS016DB123</t>
  </si>
  <si>
    <t>676 Т</t>
  </si>
  <si>
    <t>20.13.25.200.000.00.0778.000000000000</t>
  </si>
  <si>
    <t>Гидроксид натрия</t>
  </si>
  <si>
    <t>G2016DB103</t>
  </si>
  <si>
    <t>Натрия гидроокись</t>
  </si>
  <si>
    <t>677 Т</t>
  </si>
  <si>
    <t>G8016DB103</t>
  </si>
  <si>
    <t>678 Т</t>
  </si>
  <si>
    <t>20.13.25.200.000.00.0166.000000000002</t>
  </si>
  <si>
    <t>чистый для анализа, ГОСТ 4328-77</t>
  </si>
  <si>
    <t>G1016DB201</t>
  </si>
  <si>
    <t>Натрия гидроокись "чда"</t>
  </si>
  <si>
    <t>679 Т</t>
  </si>
  <si>
    <t>G3016DB201</t>
  </si>
  <si>
    <t>680 Т</t>
  </si>
  <si>
    <t>20.59.56.900.017.00.0166.000000000000</t>
  </si>
  <si>
    <t>Нитразиновый желтый</t>
  </si>
  <si>
    <t>G3016DB319</t>
  </si>
  <si>
    <t>Нитразиновый желтый ''чда''(индикатор)</t>
  </si>
  <si>
    <t>681 Т</t>
  </si>
  <si>
    <t>G7016DB319</t>
  </si>
  <si>
    <t>682 Т</t>
  </si>
  <si>
    <t>683 Т</t>
  </si>
  <si>
    <t>684 Т</t>
  </si>
  <si>
    <t>G8016DB319</t>
  </si>
  <si>
    <t>685 Т</t>
  </si>
  <si>
    <t>GS016DB319</t>
  </si>
  <si>
    <t>686 Т</t>
  </si>
  <si>
    <t>26.51.66.990.001.00.0796.000000000000</t>
  </si>
  <si>
    <t>Образец калибровочный</t>
  </si>
  <si>
    <t>для ультразвукового контроля</t>
  </si>
  <si>
    <t>G5016DB6A0</t>
  </si>
  <si>
    <t>Образец калибровочный Panametrix 2212В</t>
  </si>
  <si>
    <t>687 Т</t>
  </si>
  <si>
    <t>20.41.43.930.000.00.0796.000000000001</t>
  </si>
  <si>
    <t>Паста</t>
  </si>
  <si>
    <t>полировочно-шлифовальная, алмазная, для шлифовки, доводки и полировки металлических изделий, в тубе</t>
  </si>
  <si>
    <t>G2016DB268</t>
  </si>
  <si>
    <t>Паста алмаз.MagnumTop-Plus для AKKUPOL</t>
  </si>
  <si>
    <t>688 Т</t>
  </si>
  <si>
    <t>08.12.11.900.000.00.0166.000000000001</t>
  </si>
  <si>
    <t>Песок</t>
  </si>
  <si>
    <t>формовочный, кварцевый</t>
  </si>
  <si>
    <t>G7016DB119</t>
  </si>
  <si>
    <t>Песок кварцевый</t>
  </si>
  <si>
    <t>689 Т</t>
  </si>
  <si>
    <t>20.14.63.990.000.00.0166.000000000000</t>
  </si>
  <si>
    <t>Эфир петролейный</t>
  </si>
  <si>
    <t>жидкость</t>
  </si>
  <si>
    <t>G7016DB235</t>
  </si>
  <si>
    <t>Петролейный эфир 70-100</t>
  </si>
  <si>
    <t>690 Т</t>
  </si>
  <si>
    <t>691 Т</t>
  </si>
  <si>
    <t>692 Т</t>
  </si>
  <si>
    <t>23.19.23.300.001.00.0796.000000000014</t>
  </si>
  <si>
    <t>Пипетка</t>
  </si>
  <si>
    <t>градуированная, объем 10 см3</t>
  </si>
  <si>
    <t>G2016DB505</t>
  </si>
  <si>
    <t>Пипетка 2-1-2-10</t>
  </si>
  <si>
    <t>693 Т</t>
  </si>
  <si>
    <t>694 Т</t>
  </si>
  <si>
    <t>695 Т</t>
  </si>
  <si>
    <t>696 Т</t>
  </si>
  <si>
    <t>Атырауская область, Исатайский район, ст. Нарын, склад  «п/п Тайман»   УМГ "Атырау" - Промплощадка Тайман</t>
  </si>
  <si>
    <t>697 Т</t>
  </si>
  <si>
    <t>23.19.23.300.011.00.0796.000000000000</t>
  </si>
  <si>
    <t>Пипетка Мора</t>
  </si>
  <si>
    <t>неградуированная</t>
  </si>
  <si>
    <t>G3016DB506</t>
  </si>
  <si>
    <t>Пипетка Мора 25 мл /импорт/</t>
  </si>
  <si>
    <t>698 Т</t>
  </si>
  <si>
    <t>22.29.29.900.027.00.0796.000000000000</t>
  </si>
  <si>
    <t>Пробоотборник</t>
  </si>
  <si>
    <t>металлокомпозитный, для отбора газовых проб, тип БМК-300 В-1-2-1-2</t>
  </si>
  <si>
    <t>G3016DB487</t>
  </si>
  <si>
    <t>Пробоотборник газа БМК-300 В-1-2-1-2</t>
  </si>
  <si>
    <t>699 Т</t>
  </si>
  <si>
    <t>GS016DB278</t>
  </si>
  <si>
    <t>Проявитель Miтsивisнi астivатоr 1:1, 1л</t>
  </si>
  <si>
    <t>700 Т</t>
  </si>
  <si>
    <t>26.52.28.500.002.00.0796.000000000000</t>
  </si>
  <si>
    <t>Таймер-секундомер</t>
  </si>
  <si>
    <t>многофункциональный</t>
  </si>
  <si>
    <t>G2016DB04A</t>
  </si>
  <si>
    <t>Секундомер  СДСПр-1а-2, ГОСТ 5072-73</t>
  </si>
  <si>
    <t>701 Т</t>
  </si>
  <si>
    <t>23.19.23.300.043.00.0796.000000000000</t>
  </si>
  <si>
    <t>Склянка Дресселя</t>
  </si>
  <si>
    <t>стеклянная, объем 100 мл</t>
  </si>
  <si>
    <t>G1016DB508</t>
  </si>
  <si>
    <t>Склянка Дрекселя СН-1-100</t>
  </si>
  <si>
    <t>702 Т</t>
  </si>
  <si>
    <t>G7016DB508</t>
  </si>
  <si>
    <t>703 Т</t>
  </si>
  <si>
    <t>704 Т</t>
  </si>
  <si>
    <t>23.19.23.300.044.00.0796.000000000018</t>
  </si>
  <si>
    <t>Склянка</t>
  </si>
  <si>
    <t>стеклянная, тип СН-1-200, для промывки газов</t>
  </si>
  <si>
    <t>G2016DB510</t>
  </si>
  <si>
    <t>Склянка Дрекселя СН-1-200</t>
  </si>
  <si>
    <t>705 Т</t>
  </si>
  <si>
    <t>GS016DB510</t>
  </si>
  <si>
    <t>706 Т</t>
  </si>
  <si>
    <t>23.19.23.300.043.00.0796.000000000001</t>
  </si>
  <si>
    <t>стеклянная, объем 250 мл</t>
  </si>
  <si>
    <t>G3016DB509</t>
  </si>
  <si>
    <t>Склянка Дрекселя СН-1-250</t>
  </si>
  <si>
    <t>707 Т</t>
  </si>
  <si>
    <t>20.59.59.630.012.00.0872.000000000002</t>
  </si>
  <si>
    <t>вспышки в открытом тигле</t>
  </si>
  <si>
    <t>Флакон</t>
  </si>
  <si>
    <t>G1016DB341</t>
  </si>
  <si>
    <t>СО темп.всп.отк.тиг.ТВОТ-190-ЭК;185-205С</t>
  </si>
  <si>
    <t>708 Т</t>
  </si>
  <si>
    <t>20.13.43.100.001.00.0166.000000000003</t>
  </si>
  <si>
    <t>Карбонат натрия</t>
  </si>
  <si>
    <t>технический, марка А, сорт высший, ГОСТ 5100-85</t>
  </si>
  <si>
    <t>G1016DB215</t>
  </si>
  <si>
    <t>Сода кальцинированная</t>
  </si>
  <si>
    <t>709 Т</t>
  </si>
  <si>
    <t>20.13.43.100.001.00.0166.000000000000</t>
  </si>
  <si>
    <t>химически чистый, ГОСТ 83-79</t>
  </si>
  <si>
    <t>G3016DB215</t>
  </si>
  <si>
    <t>710 Т</t>
  </si>
  <si>
    <t>G4016DB215</t>
  </si>
  <si>
    <t>711 Т</t>
  </si>
  <si>
    <t>08.93.10.900.005.00.0168.000000000001</t>
  </si>
  <si>
    <t>Соль техническая</t>
  </si>
  <si>
    <t>кристаллическая, сорт 1</t>
  </si>
  <si>
    <t>G3016DB124</t>
  </si>
  <si>
    <t>712 Т</t>
  </si>
  <si>
    <t>G8016DB124</t>
  </si>
  <si>
    <t>713 Т</t>
  </si>
  <si>
    <t>20.13.24.100.000.00.0870.000000000000</t>
  </si>
  <si>
    <t>G2016DB202</t>
  </si>
  <si>
    <t>Соляная кислота станд.-титр ТУ-6-09-2540</t>
  </si>
  <si>
    <t>714 Т</t>
  </si>
  <si>
    <t>G7016DB202</t>
  </si>
  <si>
    <t>715 Т</t>
  </si>
  <si>
    <t>G8016DB202</t>
  </si>
  <si>
    <t>716 Т</t>
  </si>
  <si>
    <t>20.14.74.000.000.01.0112.000000000004</t>
  </si>
  <si>
    <t>Спирт</t>
  </si>
  <si>
    <t>этиловый, технический, ректификованный, высший сорт, ГОСТ 18300-87</t>
  </si>
  <si>
    <t>G3016DB238</t>
  </si>
  <si>
    <t>Спирт этиловый ректификованный</t>
  </si>
  <si>
    <t>717 Т</t>
  </si>
  <si>
    <t>718 Т</t>
  </si>
  <si>
    <t>G4016DX238</t>
  </si>
  <si>
    <t>719 Т</t>
  </si>
  <si>
    <t>G7016DB238</t>
  </si>
  <si>
    <t>720 Т</t>
  </si>
  <si>
    <t>721 Т</t>
  </si>
  <si>
    <t>722 Т</t>
  </si>
  <si>
    <t>G8016DB238</t>
  </si>
  <si>
    <t>723 Т</t>
  </si>
  <si>
    <t>GS016DB238</t>
  </si>
  <si>
    <t>724 Т</t>
  </si>
  <si>
    <t>725 Т</t>
  </si>
  <si>
    <t>726 Т</t>
  </si>
  <si>
    <t>19.20.23.720.000.01.0112.000000000000</t>
  </si>
  <si>
    <t>технический, марка Экстра, массовая концентрация сивушного масла в безводном спирте не более 4 мг/дм3, объемная доля этилового спирта не менее 96,2%, ГОСТ 17299-78</t>
  </si>
  <si>
    <t>G2016DB197</t>
  </si>
  <si>
    <t>Спирт этиловый-технический</t>
  </si>
  <si>
    <t>727 Т</t>
  </si>
  <si>
    <t>728 Т</t>
  </si>
  <si>
    <t>729 Т</t>
  </si>
  <si>
    <t>G3016DB197</t>
  </si>
  <si>
    <t>730 Т</t>
  </si>
  <si>
    <t>731 Т</t>
  </si>
  <si>
    <t>732 Т</t>
  </si>
  <si>
    <t>733 Т</t>
  </si>
  <si>
    <t>G4016DB197</t>
  </si>
  <si>
    <t>734 Т</t>
  </si>
  <si>
    <t>G7016DB197</t>
  </si>
  <si>
    <t>735 Т</t>
  </si>
  <si>
    <t>G8016DB197</t>
  </si>
  <si>
    <t>736 Т</t>
  </si>
  <si>
    <t>GQ016DB197</t>
  </si>
  <si>
    <t>737 Т</t>
  </si>
  <si>
    <t>20.59.59.600.017.00.0778.000000000000</t>
  </si>
  <si>
    <t>Стандарт-титр</t>
  </si>
  <si>
    <t>рН-метрии</t>
  </si>
  <si>
    <t>G1016DB335</t>
  </si>
  <si>
    <t>Станд.титр рН-метрия (сухие) Тип1РН-1,65</t>
  </si>
  <si>
    <t>738 Т</t>
  </si>
  <si>
    <t>210015967</t>
  </si>
  <si>
    <t>Станд.титр рН-метрия (сухие)Тип5 РН-9,18</t>
  </si>
  <si>
    <t>739 Т</t>
  </si>
  <si>
    <t>20.13.62.500.007.00.0168.000000000000</t>
  </si>
  <si>
    <t>Стекло</t>
  </si>
  <si>
    <t>жидкое, натриевое, для клеев, пропиток, ГОСТ 13078-81</t>
  </si>
  <si>
    <t>G3016DB221</t>
  </si>
  <si>
    <t>Стекло жидкое (натрий кремнекислый)</t>
  </si>
  <si>
    <t>740 Т</t>
  </si>
  <si>
    <t>741 Т</t>
  </si>
  <si>
    <t>20.59.51.000.000.00.0166.000000000000</t>
  </si>
  <si>
    <t>Сульфонол</t>
  </si>
  <si>
    <t>G3016DB293</t>
  </si>
  <si>
    <t>Сульфанол порошкообразн.</t>
  </si>
  <si>
    <t>742 Т</t>
  </si>
  <si>
    <t>20.16.59.200.008.00.0166.000000000000</t>
  </si>
  <si>
    <t>Сульфоуголь</t>
  </si>
  <si>
    <t>сильнокислотный катионит, марка СМ, ГОСТ 5696-74</t>
  </si>
  <si>
    <t>G8016DB245</t>
  </si>
  <si>
    <t>Сульфауголь</t>
  </si>
  <si>
    <t>743 Т</t>
  </si>
  <si>
    <t>20.59.59.630.002.00.0872.000000000000</t>
  </si>
  <si>
    <t>Суспензия люминисцентная</t>
  </si>
  <si>
    <t>для нанесения на проверяемые детали способом суспензии при магнитопорошковом контроле, магнитопорошковая суспензия на масляной основе</t>
  </si>
  <si>
    <t>G1016DB340</t>
  </si>
  <si>
    <t>Суспензия черная магнитная ARDROX800\3</t>
  </si>
  <si>
    <t>744 Т</t>
  </si>
  <si>
    <t>G2016DB340</t>
  </si>
  <si>
    <t>745 Т</t>
  </si>
  <si>
    <t>746 Т</t>
  </si>
  <si>
    <t>G3016DB340</t>
  </si>
  <si>
    <t>747 Т</t>
  </si>
  <si>
    <t>G4016DB340</t>
  </si>
  <si>
    <t>748 Т</t>
  </si>
  <si>
    <t>G7016DB340</t>
  </si>
  <si>
    <t>749 Т</t>
  </si>
  <si>
    <t>G8016DB340</t>
  </si>
  <si>
    <t>750 Т</t>
  </si>
  <si>
    <t>GS016DB340</t>
  </si>
  <si>
    <t>751 Т</t>
  </si>
  <si>
    <t>26.60.12.900.015.00.0796.000000000002</t>
  </si>
  <si>
    <t>Термометр</t>
  </si>
  <si>
    <t>медицинский, ртутный, ГОСТ 302-79</t>
  </si>
  <si>
    <t>G7016DB10A</t>
  </si>
  <si>
    <t>Термометр ртутный 0-50С цена дел.1гр.</t>
  </si>
  <si>
    <t>752 Т</t>
  </si>
  <si>
    <t>GQ016DB10A</t>
  </si>
  <si>
    <t>753 Т</t>
  </si>
  <si>
    <t>27.11.61.000.036.00.0796.000000000000</t>
  </si>
  <si>
    <t>Термопара</t>
  </si>
  <si>
    <t>для газотурбинной установки</t>
  </si>
  <si>
    <t>G3016DB28A</t>
  </si>
  <si>
    <t>Термопара ТХК 0179 (-40+600)гр.Гост 3044</t>
  </si>
  <si>
    <t>754 Т</t>
  </si>
  <si>
    <t>20.41.44.000.004.00.0796.000000000003</t>
  </si>
  <si>
    <t>Очиститель</t>
  </si>
  <si>
    <t>для очистки от пенетранта, на основе углеводорода</t>
  </si>
  <si>
    <t>G5016DB269</t>
  </si>
  <si>
    <t>Технический аэрозоль WD-40</t>
  </si>
  <si>
    <t>755 Т</t>
  </si>
  <si>
    <t>20.14.12.250.000.00.0166.000000000001</t>
  </si>
  <si>
    <t>Толуол</t>
  </si>
  <si>
    <t>чистый для анализа, ГОСТ 5789-78</t>
  </si>
  <si>
    <t>G3016DB225</t>
  </si>
  <si>
    <t>Толуол "чда"</t>
  </si>
  <si>
    <t>756 Т</t>
  </si>
  <si>
    <t>757 Т</t>
  </si>
  <si>
    <t>20.59.59.600.017.00.0778.000000000002</t>
  </si>
  <si>
    <t>трилон Б 0,1Н</t>
  </si>
  <si>
    <t>G8016DB336</t>
  </si>
  <si>
    <t>Трилон Б стандарт-титр 0,1н(фиксанал)</t>
  </si>
  <si>
    <t>758 Т</t>
  </si>
  <si>
    <t>GS016DB336</t>
  </si>
  <si>
    <t>759 Т</t>
  </si>
  <si>
    <t>23.19.23.300.000.02.0796.000000000002</t>
  </si>
  <si>
    <t>Трубка</t>
  </si>
  <si>
    <t>лабораторная, хлоркальциевая</t>
  </si>
  <si>
    <t>G1016DB503</t>
  </si>
  <si>
    <t>Трубка ТХ-U-3-100</t>
  </si>
  <si>
    <t>760 Т</t>
  </si>
  <si>
    <t>26.51.52.790.017.00.0796.000000000004</t>
  </si>
  <si>
    <t>Тягонапоромер</t>
  </si>
  <si>
    <t>ТНМП-52-М2 от -0,08 до 0,08 кПа</t>
  </si>
  <si>
    <t>G4016DB3A1</t>
  </si>
  <si>
    <t>Тягонапоромер ТНМП52-М2 ГОСТ 5-7305.014</t>
  </si>
  <si>
    <t>761 Т</t>
  </si>
  <si>
    <t>20.14.52.500.006.00.0166.000000000000</t>
  </si>
  <si>
    <t>Фенолфталеин</t>
  </si>
  <si>
    <t>G3016DB232</t>
  </si>
  <si>
    <t>Фенолфталеин "чда" (индикатор)</t>
  </si>
  <si>
    <t>762 Т</t>
  </si>
  <si>
    <t>G7016DB232</t>
  </si>
  <si>
    <t>763 Т</t>
  </si>
  <si>
    <t>764 Т</t>
  </si>
  <si>
    <t>765 Т</t>
  </si>
  <si>
    <t>GS016DB232</t>
  </si>
  <si>
    <t>766 Т</t>
  </si>
  <si>
    <t>G8016DB232</t>
  </si>
  <si>
    <t>Фенолфталеин индикатор</t>
  </si>
  <si>
    <t>767 Т</t>
  </si>
  <si>
    <t>26.51.82.500.027.00.0796.000000000001</t>
  </si>
  <si>
    <t>Фильтр</t>
  </si>
  <si>
    <t>для хроматографа</t>
  </si>
  <si>
    <t>G8016DB7A4</t>
  </si>
  <si>
    <t>Фильтр мех.примесей КРАУ6.451.015</t>
  </si>
  <si>
    <t>768 Т</t>
  </si>
  <si>
    <t>28.25.14.190.004.02.0796.000000000001</t>
  </si>
  <si>
    <t>для очистки газов, для фильтрования, с использованием каталитического процесса</t>
  </si>
  <si>
    <t>G5016DBB3C</t>
  </si>
  <si>
    <t>Фильтр очистки газа КРАУ6.451.014</t>
  </si>
  <si>
    <t>769 Т</t>
  </si>
  <si>
    <t>G8016DBB3C</t>
  </si>
  <si>
    <t>770 Т</t>
  </si>
  <si>
    <t>17.29.19.900.003.00.0778.000000000011</t>
  </si>
  <si>
    <t>обеззоленный, лабораторный, диаметр 12,5 см, среднефильтрирующий</t>
  </si>
  <si>
    <t>G8016DB187</t>
  </si>
  <si>
    <t>Фильтры "белая лента" д12,5см</t>
  </si>
  <si>
    <t>771 Т</t>
  </si>
  <si>
    <t>17.29.19.900.003.00.0778.000000000012</t>
  </si>
  <si>
    <t>обеззоленный, лабораторный, диаметр 15 см, среднефильтрирующий</t>
  </si>
  <si>
    <t>G1016DB188</t>
  </si>
  <si>
    <t>Фильтры"белая лента" 15см</t>
  </si>
  <si>
    <t>772 Т</t>
  </si>
  <si>
    <t>G7016DB188</t>
  </si>
  <si>
    <t>773 Т</t>
  </si>
  <si>
    <t>774 Т</t>
  </si>
  <si>
    <t>775 Т</t>
  </si>
  <si>
    <t>17.29.19.900.003.00.0778.000000000017</t>
  </si>
  <si>
    <t>обеззоленный, лабораторный, диаметром 12,5 см, быстрофильтрирующий</t>
  </si>
  <si>
    <t>G1016DB189</t>
  </si>
  <si>
    <t>Фильтры"красная лента"Ду12,5см</t>
  </si>
  <si>
    <t>776 Т</t>
  </si>
  <si>
    <t>20.59.59.600.010.00.0163.000000000000</t>
  </si>
  <si>
    <t>Индикатор</t>
  </si>
  <si>
    <t>эриохром черный Т</t>
  </si>
  <si>
    <t>G8016DB334</t>
  </si>
  <si>
    <t>Хромоген черный ЕТ-00</t>
  </si>
  <si>
    <t>777 Т</t>
  </si>
  <si>
    <t>GS016DB334</t>
  </si>
  <si>
    <t>778 Т</t>
  </si>
  <si>
    <t>20.14.32.790.002.00.0166.000000000001</t>
  </si>
  <si>
    <t>Уксуснокислый цинк (ацетат цинка)</t>
  </si>
  <si>
    <t>чистый для анализа, 2-водный, ГОСТ 5823-78</t>
  </si>
  <si>
    <t>G1016DB230</t>
  </si>
  <si>
    <t>Цинк уксуснокислый 2-водный "чда"</t>
  </si>
  <si>
    <t>779 Т</t>
  </si>
  <si>
    <t>20.12.21.900.002.00.0166.000000000000</t>
  </si>
  <si>
    <t>Щелочной голубой 6Б (кислый голубой 119)</t>
  </si>
  <si>
    <t>G8016DB209</t>
  </si>
  <si>
    <t>Щелочной голубой индикатор</t>
  </si>
  <si>
    <t>780 Т</t>
  </si>
  <si>
    <t>GS016DB209</t>
  </si>
  <si>
    <t>781 Т</t>
  </si>
  <si>
    <t>20.13.24.333.000.00.0112.000000000000</t>
  </si>
  <si>
    <t>Электролит</t>
  </si>
  <si>
    <t>аккумуляторный, щелочной натриево-литиевый</t>
  </si>
  <si>
    <t>G3016DB193</t>
  </si>
  <si>
    <t>Электролит, пл.1.27г/см ТУ2121-28500204</t>
  </si>
  <si>
    <t>782 Т</t>
  </si>
  <si>
    <t>32.99.11.500.002.00.0796.000000000000</t>
  </si>
  <si>
    <t>Каска</t>
  </si>
  <si>
    <t>пластмассовая</t>
  </si>
  <si>
    <t>G1016DB1BB</t>
  </si>
  <si>
    <t>Каска защитная</t>
  </si>
  <si>
    <t>783 Т</t>
  </si>
  <si>
    <t>G2016DB1BB</t>
  </si>
  <si>
    <t>784 Т</t>
  </si>
  <si>
    <t>G3016DB1BB</t>
  </si>
  <si>
    <t>785 Т</t>
  </si>
  <si>
    <t>G4016DB1BB</t>
  </si>
  <si>
    <t>786 Т</t>
  </si>
  <si>
    <t>G5016DB1BB</t>
  </si>
  <si>
    <t>787 Т</t>
  </si>
  <si>
    <t>G8016DB1BB</t>
  </si>
  <si>
    <t>788 Т</t>
  </si>
  <si>
    <t>Каска защитная "Труд" ТУ39-22-8</t>
  </si>
  <si>
    <t>789 Т</t>
  </si>
  <si>
    <t>Каска защитная белого цвета ГОСТ12.4.087</t>
  </si>
  <si>
    <t>790 Т</t>
  </si>
  <si>
    <t>791 Т</t>
  </si>
  <si>
    <t>Каска защитная Труд ГОСТ 39-124-81</t>
  </si>
  <si>
    <t>792 Т</t>
  </si>
  <si>
    <t>G7016DB1BB</t>
  </si>
  <si>
    <t>Каска защитная "Труд-У"с подшл.ГОСТ12.4.</t>
  </si>
  <si>
    <t>793 Т</t>
  </si>
  <si>
    <t>G6016DB1BB</t>
  </si>
  <si>
    <t>Каска защитная ТРУД Гост.12.4.128-83</t>
  </si>
  <si>
    <t>794 Т</t>
  </si>
  <si>
    <t>32.99.11.300.000.05.0715.000000000001</t>
  </si>
  <si>
    <t>Рукавицы</t>
  </si>
  <si>
    <t>для защиты от щелочей, из кислозащитной ткани, тип В, ГОСТ 12.4.010-75</t>
  </si>
  <si>
    <t>Пара</t>
  </si>
  <si>
    <t>G1016DBB9E</t>
  </si>
  <si>
    <t>Рукавицы комбинированные</t>
  </si>
  <si>
    <t>795 Т</t>
  </si>
  <si>
    <t>G6016DBB9E</t>
  </si>
  <si>
    <t>796 Т</t>
  </si>
  <si>
    <t>G7016DBB9E</t>
  </si>
  <si>
    <t>797 Т</t>
  </si>
  <si>
    <t>GS016DBB9E</t>
  </si>
  <si>
    <t>798 Т</t>
  </si>
  <si>
    <t>32.99.11.300.000.03.0715.000000000004</t>
  </si>
  <si>
    <t>для защиты от воды и растворов солей, из прорезиненной ткани, тип Е, ГОСТ 12.4.010-75</t>
  </si>
  <si>
    <t>G6016DBB7E</t>
  </si>
  <si>
    <t>Рукавицы с пропиткой влагозащитные</t>
  </si>
  <si>
    <t>799 Т</t>
  </si>
  <si>
    <t>14.20.10.900.011.00.0715.000000000000</t>
  </si>
  <si>
    <t>мужские, меховые, ГОСТ 20176-84</t>
  </si>
  <si>
    <t>G6016DB159</t>
  </si>
  <si>
    <t>Рукавицы меховые</t>
  </si>
  <si>
    <t>800 Т</t>
  </si>
  <si>
    <t>32.99.11.300.000.01.0715.000000000003</t>
  </si>
  <si>
    <t>для защиты от механических воздействий, из хлопкополиэфирной ткани, тип Д, ГОСТ 12.4.010-75</t>
  </si>
  <si>
    <t>G1016DBB5E</t>
  </si>
  <si>
    <t>Рукавицы х/б</t>
  </si>
  <si>
    <t>801 Т</t>
  </si>
  <si>
    <t>G2016DBB5E</t>
  </si>
  <si>
    <t>802 Т</t>
  </si>
  <si>
    <t>G3016DBB5E</t>
  </si>
  <si>
    <t>803 Т</t>
  </si>
  <si>
    <t>G4016DBB5E</t>
  </si>
  <si>
    <t>804 Т</t>
  </si>
  <si>
    <t>G5016DBB5E</t>
  </si>
  <si>
    <t>805 Т</t>
  </si>
  <si>
    <t>G7016DBB5E</t>
  </si>
  <si>
    <t>806 Т</t>
  </si>
  <si>
    <t>GQ016DBB5E</t>
  </si>
  <si>
    <t>807 Т</t>
  </si>
  <si>
    <t>32.99.11.300.000.01.0715.000000000005</t>
  </si>
  <si>
    <t>для защиты от механических воздействий, из хлопчатобумажной ткани с брезентовым наладонником, тип Б, ГОСТ 12.4.010-75</t>
  </si>
  <si>
    <t>G1016DBB6E</t>
  </si>
  <si>
    <t>Рукавицы комбинир.утепленные</t>
  </si>
  <si>
    <t>808 Т</t>
  </si>
  <si>
    <t>G2016DBB6E</t>
  </si>
  <si>
    <t>809 Т</t>
  </si>
  <si>
    <t>G3016DBB6E</t>
  </si>
  <si>
    <t>810 Т</t>
  </si>
  <si>
    <t>G4016DBB6E</t>
  </si>
  <si>
    <t>811 Т</t>
  </si>
  <si>
    <t>G7016DBB6E</t>
  </si>
  <si>
    <t>812 Т</t>
  </si>
  <si>
    <t>GQ016DBB6E</t>
  </si>
  <si>
    <t>813 Т</t>
  </si>
  <si>
    <t>GS016DBB6E</t>
  </si>
  <si>
    <t>814 Т</t>
  </si>
  <si>
    <t>32.99.11.300.000.04.0715.000000000004</t>
  </si>
  <si>
    <t>для защиты от кислот, из кислозащитной ткани, тип Е, ГОСТ 12.4.010-75</t>
  </si>
  <si>
    <t>GQ016DBB8E</t>
  </si>
  <si>
    <t>Рукавицы кислозащитные</t>
  </si>
  <si>
    <t>815 Т</t>
  </si>
  <si>
    <t>32.99.11.300.000.01.0715.000000000000</t>
  </si>
  <si>
    <t>для защиты от механических воздействий, из хлопкополиэфирной ткани, тип Б, ГОСТ 12.4.010-75</t>
  </si>
  <si>
    <t>G1016DBB4E</t>
  </si>
  <si>
    <t>Рукавицы брезентовые с кожаными наладон.</t>
  </si>
  <si>
    <t>816 Т</t>
  </si>
  <si>
    <t>G3016DBB4E</t>
  </si>
  <si>
    <t>817 Т</t>
  </si>
  <si>
    <t>G4016DBB4E</t>
  </si>
  <si>
    <t>818 Т</t>
  </si>
  <si>
    <t>G7016DBB4E</t>
  </si>
  <si>
    <t>819 Т</t>
  </si>
  <si>
    <t>G8016DBB4E</t>
  </si>
  <si>
    <t>820 Т</t>
  </si>
  <si>
    <t>GQ016DBB4E</t>
  </si>
  <si>
    <t>821 Т</t>
  </si>
  <si>
    <t>GS016DBB4E</t>
  </si>
  <si>
    <t>822 Т</t>
  </si>
  <si>
    <t>22.21.30.100.000.00.0736.000000000000</t>
  </si>
  <si>
    <t>оградительная, сигнальная, полиэтилен</t>
  </si>
  <si>
    <t>Рулон</t>
  </si>
  <si>
    <t>G1016DB462</t>
  </si>
  <si>
    <t>Лента огражд.со светоотр.полосой</t>
  </si>
  <si>
    <t>823 Т</t>
  </si>
  <si>
    <t>G2016DB462</t>
  </si>
  <si>
    <t>824 Т</t>
  </si>
  <si>
    <t>G3016DB462</t>
  </si>
  <si>
    <t>825 Т</t>
  </si>
  <si>
    <t>G4016DB462</t>
  </si>
  <si>
    <t>826 Т</t>
  </si>
  <si>
    <t>G5016DB462</t>
  </si>
  <si>
    <t>827 Т</t>
  </si>
  <si>
    <t>G7016DB462</t>
  </si>
  <si>
    <t>828 Т</t>
  </si>
  <si>
    <t>GS016DB462</t>
  </si>
  <si>
    <t>829 Т</t>
  </si>
  <si>
    <t>22.21.30.100.000.00.0006.000000000001</t>
  </si>
  <si>
    <t>оградительная, сигнальная, полиэтилен, усиленная</t>
  </si>
  <si>
    <t>G1016DB461</t>
  </si>
  <si>
    <t>Лента ограждения со светоотраж. полосой</t>
  </si>
  <si>
    <t>830 Т</t>
  </si>
  <si>
    <t>G2016DB461</t>
  </si>
  <si>
    <t>831 Т</t>
  </si>
  <si>
    <t>G3016DB461</t>
  </si>
  <si>
    <t>832 Т</t>
  </si>
  <si>
    <t>G5016DB461</t>
  </si>
  <si>
    <t>833 Т</t>
  </si>
  <si>
    <t>G7016DB461</t>
  </si>
  <si>
    <t>834 Т</t>
  </si>
  <si>
    <t>G8016DB461</t>
  </si>
  <si>
    <t>835 Т</t>
  </si>
  <si>
    <t>GQ016DB461</t>
  </si>
  <si>
    <t>836 Т</t>
  </si>
  <si>
    <t>GS016DB461</t>
  </si>
  <si>
    <t>837 Т</t>
  </si>
  <si>
    <t>G5016DB463</t>
  </si>
  <si>
    <t>Лента оградительная "Осторожно радиация"</t>
  </si>
  <si>
    <t>838 Т</t>
  </si>
  <si>
    <t>G6016DB463</t>
  </si>
  <si>
    <t>839 Т</t>
  </si>
  <si>
    <t>22.19.60.500.000.00.0715.000000000000</t>
  </si>
  <si>
    <t>Перчатки</t>
  </si>
  <si>
    <t>для защиты рук технические, пропитанные резиной (латексом), хлопчатобумажные</t>
  </si>
  <si>
    <t>G1016DB377</t>
  </si>
  <si>
    <t>Перчатки текстильные</t>
  </si>
  <si>
    <t>840 Т</t>
  </si>
  <si>
    <t>14.12.30.100.000.00.0715.000000000011</t>
  </si>
  <si>
    <t>для защиты рук технические, спилковые с хлопчатобумажной тканью, усиленные</t>
  </si>
  <si>
    <t>G1016DB148</t>
  </si>
  <si>
    <t>Перчатки спилковые комбинированные</t>
  </si>
  <si>
    <t>841 Т</t>
  </si>
  <si>
    <t>14.12.30.110.007.00.0796.000000000001</t>
  </si>
  <si>
    <t>Подшлемник</t>
  </si>
  <si>
    <t>для ношения под защитной каски, материал хлопок/акрил</t>
  </si>
  <si>
    <t>G1016DB156</t>
  </si>
  <si>
    <t>Подшлемник трикотажный</t>
  </si>
  <si>
    <t>842 Т</t>
  </si>
  <si>
    <t>32.99.11.900.007.00.0796.000000000007</t>
  </si>
  <si>
    <t>Щиток</t>
  </si>
  <si>
    <t>защитный лицевой, исполнение корпуса - светофильтрующий  (КФ), с креплением на каске</t>
  </si>
  <si>
    <t>G1016DB3BB</t>
  </si>
  <si>
    <t>Щиток защит.лицевой с прозрач.экраном</t>
  </si>
  <si>
    <t>843 Т</t>
  </si>
  <si>
    <t>32.99.11.900.009.00.0796.000000000000</t>
  </si>
  <si>
    <t>Маска</t>
  </si>
  <si>
    <t>из нетканого материала, с антимикробным фильтром</t>
  </si>
  <si>
    <t>G1016DB5BB</t>
  </si>
  <si>
    <t>Маска сетчатая противомоскитная</t>
  </si>
  <si>
    <t>844 Т</t>
  </si>
  <si>
    <t>22.19.50.900.001.01.0055.000000000000</t>
  </si>
  <si>
    <t>Ткань</t>
  </si>
  <si>
    <t>асбестовая, для изготовления теплоизоляционных материалов,  прорезиненных набивок, прокладочных колец и манжет, ГОСТ 6102-94</t>
  </si>
  <si>
    <t>G1016DB373</t>
  </si>
  <si>
    <t>Асботкань АТ-6</t>
  </si>
  <si>
    <t>845 Т</t>
  </si>
  <si>
    <t>846 Т</t>
  </si>
  <si>
    <t>27.40.24.000.002.00.0796.000000000000</t>
  </si>
  <si>
    <t>Табличка</t>
  </si>
  <si>
    <t>информационная световая</t>
  </si>
  <si>
    <t>G1016DBAE4</t>
  </si>
  <si>
    <t>Информационная табличка</t>
  </si>
  <si>
    <t>847 Т</t>
  </si>
  <si>
    <t>14.12.30.100.006.00.0796.000000000000</t>
  </si>
  <si>
    <t>Краги</t>
  </si>
  <si>
    <t>для защиты рук от повышенных температур, из термостойкого материала</t>
  </si>
  <si>
    <t>G1016DB154</t>
  </si>
  <si>
    <t>Краги сварщика</t>
  </si>
  <si>
    <t>848 Т</t>
  </si>
  <si>
    <t>13.99.13.100.000.00.0055.000000000000</t>
  </si>
  <si>
    <t>Войлок</t>
  </si>
  <si>
    <t>противопожарный, ГОСТ 16221-79</t>
  </si>
  <si>
    <t>G1016DB140</t>
  </si>
  <si>
    <t>Кошма войлочная</t>
  </si>
  <si>
    <t>849 Т</t>
  </si>
  <si>
    <t>17.23.14.300.000.00.0796.000000000002</t>
  </si>
  <si>
    <t>Плакат</t>
  </si>
  <si>
    <t>информационного/предупредительного/эвакуационного и другого назначения</t>
  </si>
  <si>
    <t>G1016DB179</t>
  </si>
  <si>
    <t>Плакат запрещающий "НЕ ЗАКРЫВАТЬ"</t>
  </si>
  <si>
    <t>850 Т</t>
  </si>
  <si>
    <t>14.12.30.100.000.00.0715.000000000012</t>
  </si>
  <si>
    <t>для защиты рук технические, спилковые с хлопчатобумажной тканью, усиленные, утепленные</t>
  </si>
  <si>
    <t>G1016DB149</t>
  </si>
  <si>
    <t>Перчатки зимние меховые</t>
  </si>
  <si>
    <t>851 Т</t>
  </si>
  <si>
    <t>23.99.11.990.005.00.0166.000000000018</t>
  </si>
  <si>
    <t>асбестовая, марка АП (АП-31), круглая, сальниковая, размер 5 мм, ГОСТ 5152-84</t>
  </si>
  <si>
    <t>G1016DB549</t>
  </si>
  <si>
    <t>Набивка сальн.асб.граф.кругл.АП-31 Ду5мм</t>
  </si>
  <si>
    <t>852 Т</t>
  </si>
  <si>
    <t>14.12.30.100.001.00.0715.000000000000</t>
  </si>
  <si>
    <t>Перчатки с крагами</t>
  </si>
  <si>
    <t>для защиты от выплесков жидкого металла, контактной теплоты, теплоты излучения, термостойкие, плотность 500 г/кв.м</t>
  </si>
  <si>
    <t>G1016DB151</t>
  </si>
  <si>
    <t>Перчатки жаростойкие</t>
  </si>
  <si>
    <t>853 Т</t>
  </si>
  <si>
    <t>Перчатки для сварщика</t>
  </si>
  <si>
    <t>854 Т</t>
  </si>
  <si>
    <t>22.21.10.900.001.01.0166.000000000018</t>
  </si>
  <si>
    <t>Стержень</t>
  </si>
  <si>
    <t>фторопластовый, диаметр 80 мм</t>
  </si>
  <si>
    <t>G1016DB418</t>
  </si>
  <si>
    <t>Фторопласт круглый ф 80мм маркаФ4</t>
  </si>
  <si>
    <t>855 Т</t>
  </si>
  <si>
    <t>27.40.24.000.004.00.0796.000000000008</t>
  </si>
  <si>
    <t>Знак указательный</t>
  </si>
  <si>
    <t>направляющая стрелка</t>
  </si>
  <si>
    <t>G1016DBAE5</t>
  </si>
  <si>
    <t>Знак "Пожарный водоем"</t>
  </si>
  <si>
    <t>856 Т</t>
  </si>
  <si>
    <t>Краги спилковые</t>
  </si>
  <si>
    <t>857 Т</t>
  </si>
  <si>
    <t>26.51.52.790.004.00.0796.000000000000</t>
  </si>
  <si>
    <t>Диафрагма</t>
  </si>
  <si>
    <t>измерительная</t>
  </si>
  <si>
    <t>G1016DB2A6</t>
  </si>
  <si>
    <t>Диафрагма 1R7499-02452</t>
  </si>
  <si>
    <t>858 Т</t>
  </si>
  <si>
    <t>14.12.30.100.000.00.0715.000000000003</t>
  </si>
  <si>
    <t>для защиты рук технические, со сплошным покрытием ПВХ, хлопчатобумажные</t>
  </si>
  <si>
    <t>G1016DB146</t>
  </si>
  <si>
    <t>Перчатки с полимерным покрытием</t>
  </si>
  <si>
    <t>859 Т</t>
  </si>
  <si>
    <t>25.91.11.000.004.00.0796.000000000000</t>
  </si>
  <si>
    <t>Бочка</t>
  </si>
  <si>
    <t>из черного металла, вместимость 50-300 л</t>
  </si>
  <si>
    <t>G1016DB944</t>
  </si>
  <si>
    <t>Бочка техническая металлическая 200л</t>
  </si>
  <si>
    <t>860 Т</t>
  </si>
  <si>
    <t>25.91.12.000.004.00.0796.000000000001</t>
  </si>
  <si>
    <t>Канистра</t>
  </si>
  <si>
    <t>из черного металла, вместимость менее 50 л</t>
  </si>
  <si>
    <t>G1016DB945</t>
  </si>
  <si>
    <t>Канистра 20л</t>
  </si>
  <si>
    <t>861 Т</t>
  </si>
  <si>
    <t>19.20.29.530.000.00.0166.000000000009</t>
  </si>
  <si>
    <t>индустриальное, марка И-40А</t>
  </si>
  <si>
    <t>G1016DB207</t>
  </si>
  <si>
    <t>Масло И-40А индустриальное</t>
  </si>
  <si>
    <t>862 Т</t>
  </si>
  <si>
    <t>G1016DB407</t>
  </si>
  <si>
    <t>К-т колец рез.упл.к регул.давл.РД40-64</t>
  </si>
  <si>
    <t>863 Т</t>
  </si>
  <si>
    <t>G1016DB409</t>
  </si>
  <si>
    <t>К-т колец рез.упл.к регул.давл.РДу-80-02</t>
  </si>
  <si>
    <t>864 Т</t>
  </si>
  <si>
    <t>23.99.11.990.000.00.0166.000000000017</t>
  </si>
  <si>
    <t>Паронит</t>
  </si>
  <si>
    <t>марка ПОН-Б, общего назначения, толщина 2,0 мм, ГОСТ 481-80</t>
  </si>
  <si>
    <t>G1016DB532</t>
  </si>
  <si>
    <t>Паронит t=2мм</t>
  </si>
  <si>
    <t>865 Т</t>
  </si>
  <si>
    <t>23.99.11.990.000.00.0166.000000000022</t>
  </si>
  <si>
    <t>марка ПОН-Б, общего назначения, толщина 6,0 мм, ГОСТ 481-80</t>
  </si>
  <si>
    <t>G1016DB539</t>
  </si>
  <si>
    <t>Паронит ПОНБ t=6мм</t>
  </si>
  <si>
    <t>866 Т</t>
  </si>
  <si>
    <t>26.51.85.100.003.00.0796.000000000003</t>
  </si>
  <si>
    <t>Мембрана</t>
  </si>
  <si>
    <t>для регулятора давления, из мембранного полотна толщина 3 мм</t>
  </si>
  <si>
    <t>G1016DB9A5</t>
  </si>
  <si>
    <t>Мембрана для РД-50-64</t>
  </si>
  <si>
    <t>867 Т</t>
  </si>
  <si>
    <t>23.99.11.990.000.00.0166.000000000070</t>
  </si>
  <si>
    <t>марка ПОН, общего назначения, толщина 2,0 мм, ГОСТ 481-80</t>
  </si>
  <si>
    <t>G1016DB544</t>
  </si>
  <si>
    <t>Паронит ПОН-б t=2мм ГОСТ481-80</t>
  </si>
  <si>
    <t>868 Т</t>
  </si>
  <si>
    <t>23.99.11.990.000.00.0166.000000000036</t>
  </si>
  <si>
    <t>марка ПМБ, маслобензостойкий, толщина 3,0 мм, ГОСТ 481-80</t>
  </si>
  <si>
    <t>G1016DB542</t>
  </si>
  <si>
    <t>Паронит ПМБ 3 мм ГОСТ 481-80</t>
  </si>
  <si>
    <t>869 Т</t>
  </si>
  <si>
    <t>G1016DB9A9</t>
  </si>
  <si>
    <t>Мембрана для РДУ-80-02</t>
  </si>
  <si>
    <t>870 Т</t>
  </si>
  <si>
    <t>22.19.73.270.008.00.0796.000000000023</t>
  </si>
  <si>
    <t>Шар</t>
  </si>
  <si>
    <t>запорный, резиновый, диаметр 1400 мм, маслобезностойкий</t>
  </si>
  <si>
    <t>G1016DB401</t>
  </si>
  <si>
    <t>Шар запорный 1400 МБС</t>
  </si>
  <si>
    <t>871 Т</t>
  </si>
  <si>
    <t>22.19.73.270.008.00.0796.000000000022</t>
  </si>
  <si>
    <t>запорный, резиновый, диаметр 1200 мм, маслобезностойкий</t>
  </si>
  <si>
    <t>G1016DB400</t>
  </si>
  <si>
    <t>Шар запорный 1200 МБС</t>
  </si>
  <si>
    <t>872 Т</t>
  </si>
  <si>
    <t>22.19.73.270.008.00.0796.000000000021</t>
  </si>
  <si>
    <t>запорный, резиновый, диаметр 1000 мм, маслобезностойкий</t>
  </si>
  <si>
    <t>G1016DB399</t>
  </si>
  <si>
    <t>Шар запорный 1000 МБС</t>
  </si>
  <si>
    <t>873 Т</t>
  </si>
  <si>
    <t>22.19.73.270.008.00.0796.000000000018</t>
  </si>
  <si>
    <t>запорный, резиновый, диаметр 700 мм, маслобезностойкий</t>
  </si>
  <si>
    <t>G1016DB398</t>
  </si>
  <si>
    <t>Шар запорный 700 МБС</t>
  </si>
  <si>
    <t>874 Т</t>
  </si>
  <si>
    <t>22.19.73.270.008.00.0796.000000000014</t>
  </si>
  <si>
    <t>запорный, резиновый, диаметр 300 мм, маслобезностойкий</t>
  </si>
  <si>
    <t>G1016DB396</t>
  </si>
  <si>
    <t>Шар запорный 300 МБС</t>
  </si>
  <si>
    <t>875 Т</t>
  </si>
  <si>
    <t>13.96.16.300.001.00.0006.000000000002</t>
  </si>
  <si>
    <t>пожарный, внутренний диаметр 51   , ГОСТ 7877-75</t>
  </si>
  <si>
    <t>G2016DB138</t>
  </si>
  <si>
    <t>Рукав пожарн.латексн.d51Мм ТУ8193-019-00</t>
  </si>
  <si>
    <t>876 Т</t>
  </si>
  <si>
    <t>14.12.30.100.003.00.0796.000000000012</t>
  </si>
  <si>
    <t>Фартук</t>
  </si>
  <si>
    <t>мужской, для защиты от растворов щелочей, из прорезиненной ткани, тип А, ГОСТ 12.4.029-76</t>
  </si>
  <si>
    <t>G2016DB153</t>
  </si>
  <si>
    <t>Фартук прорезиненый У-91</t>
  </si>
  <si>
    <t>877 Т</t>
  </si>
  <si>
    <t>14.12.30.110.007.00.0796.000000000000</t>
  </si>
  <si>
    <t>для ношения под защитной каски (сварщика с пелериной), из огнестойкой ткани</t>
  </si>
  <si>
    <t>G2016DB155</t>
  </si>
  <si>
    <t>Подшлемник брезентовый</t>
  </si>
  <si>
    <t>878 Т</t>
  </si>
  <si>
    <t>G2016DB156</t>
  </si>
  <si>
    <t>879 Т</t>
  </si>
  <si>
    <t>Подшлемник под каску "Труд"ТУ-17-867-72</t>
  </si>
  <si>
    <t>880 Т</t>
  </si>
  <si>
    <t>32.99.11.900.025.00.0796.000000000000</t>
  </si>
  <si>
    <t>Вкладыш (беруши)</t>
  </si>
  <si>
    <t>многоразовые, из монопрена, универсального размера</t>
  </si>
  <si>
    <t>G2016DB5BA</t>
  </si>
  <si>
    <t>Вкладыши противошумные(беруши) ТУ-6-16-2</t>
  </si>
  <si>
    <t>881 Т</t>
  </si>
  <si>
    <t>32.99.11.900.017.03.0796.000000000000</t>
  </si>
  <si>
    <t>Респиратор</t>
  </si>
  <si>
    <t>противоаэрозольный</t>
  </si>
  <si>
    <t>G2016DB3BA</t>
  </si>
  <si>
    <t>Респиратор противопыл.с фильтром РПГ-67</t>
  </si>
  <si>
    <t>882 Т</t>
  </si>
  <si>
    <t>32.99.11.900.009.00.0796.000000000002</t>
  </si>
  <si>
    <t>сварочная</t>
  </si>
  <si>
    <t>G2016DB4BB</t>
  </si>
  <si>
    <t>Маска защитная для сварщика ТУ5-74-02-70</t>
  </si>
  <si>
    <t>883 Т</t>
  </si>
  <si>
    <t>G2016DB374</t>
  </si>
  <si>
    <t>Асботкань АТ-7</t>
  </si>
  <si>
    <t>884 Т</t>
  </si>
  <si>
    <t>23.99.11.990.005.00.0166.000000000046</t>
  </si>
  <si>
    <t>асбестовая, марка АП (АП-31), квадратная, сальниковая, размер 10 мм, ГОСТ 5152-84</t>
  </si>
  <si>
    <t>G2016DB551</t>
  </si>
  <si>
    <t>Набивка сальниковая АП d10*10</t>
  </si>
  <si>
    <t>885 Т</t>
  </si>
  <si>
    <t>22.21.42.700.000.00.0166.000000000014</t>
  </si>
  <si>
    <t>Фторопласт</t>
  </si>
  <si>
    <t>листовой, толщина 3 мм</t>
  </si>
  <si>
    <t>G2016DB470</t>
  </si>
  <si>
    <t>Фторопласт листовой t3мм</t>
  </si>
  <si>
    <t>886 Т</t>
  </si>
  <si>
    <t>22.21.10.900.001.01.0166.000000000030</t>
  </si>
  <si>
    <t>фторопластовый, диаметр 160 мм</t>
  </si>
  <si>
    <t>G2016DB420</t>
  </si>
  <si>
    <t>Фторопласт круглый 29-165 мм</t>
  </si>
  <si>
    <t>887 Т</t>
  </si>
  <si>
    <t>13.94.11.600.002.00.0006.000000000004</t>
  </si>
  <si>
    <t>Канат</t>
  </si>
  <si>
    <t>полиамидный, диаметр 16 мм, ГОСТ 30055-93</t>
  </si>
  <si>
    <t>G2016DB134</t>
  </si>
  <si>
    <t>Канат Ду16мм (капроновая веревка)</t>
  </si>
  <si>
    <t>888 Т</t>
  </si>
  <si>
    <t>G2016DB154</t>
  </si>
  <si>
    <t>889 Т</t>
  </si>
  <si>
    <t>G2016DB157</t>
  </si>
  <si>
    <t>Подшлемник зимний  трикотажный</t>
  </si>
  <si>
    <t>890 Т</t>
  </si>
  <si>
    <t>891 Т</t>
  </si>
  <si>
    <t>26.30.60.000.012.00.0796.000000000000</t>
  </si>
  <si>
    <t>Кран пожарный</t>
  </si>
  <si>
    <t>внутренний, муфтовый</t>
  </si>
  <si>
    <t>G2016DBA14</t>
  </si>
  <si>
    <t>Кран пожарный d50 с соединительн.головк.</t>
  </si>
  <si>
    <t>892 Т</t>
  </si>
  <si>
    <t>26.30.50.900.007.00.0796.000000000000</t>
  </si>
  <si>
    <t>Гидрант</t>
  </si>
  <si>
    <t>пожарный</t>
  </si>
  <si>
    <t>G2016DBA09</t>
  </si>
  <si>
    <t>Пожарный гидрант ГП-1,5 м</t>
  </si>
  <si>
    <t>893 Т</t>
  </si>
  <si>
    <t>32.99.11.500.001.00.0796.000000000000</t>
  </si>
  <si>
    <t>Шлем</t>
  </si>
  <si>
    <t>пластмассовый</t>
  </si>
  <si>
    <t>G2016DB2BB</t>
  </si>
  <si>
    <t>Шлем сварщика</t>
  </si>
  <si>
    <t>894 Т</t>
  </si>
  <si>
    <t>26.30.50.900.011.01.0796.000000000000</t>
  </si>
  <si>
    <t>для пожарного крана, специальный</t>
  </si>
  <si>
    <t>G2016DBA10</t>
  </si>
  <si>
    <t>Пожарный шкаф для рукавов ГОСТ 51844-200</t>
  </si>
  <si>
    <t>895 Т</t>
  </si>
  <si>
    <t>G2016DB140</t>
  </si>
  <si>
    <t>Кошма 2х3м</t>
  </si>
  <si>
    <t>896 Т</t>
  </si>
  <si>
    <t>G2016DB149</t>
  </si>
  <si>
    <t>897 Т</t>
  </si>
  <si>
    <t>22.19.60.500.000.00.0715.000000000004</t>
  </si>
  <si>
    <t>для защиты рук технические, резиновые</t>
  </si>
  <si>
    <t>G2016DB378</t>
  </si>
  <si>
    <t>Перчатки резиновые</t>
  </si>
  <si>
    <t>898 Т</t>
  </si>
  <si>
    <t>22.19.20.700.010.00.0166.000000000023</t>
  </si>
  <si>
    <t>Пластина</t>
  </si>
  <si>
    <t>тип ТМКЩ, размер 5*1000*1000 мм, ГОСТ 7338-90</t>
  </si>
  <si>
    <t>G2016DB357</t>
  </si>
  <si>
    <t>Резина техническая t=5мм</t>
  </si>
  <si>
    <t>899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</si>
  <si>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</si>
  <si>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</si>
  <si>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</si>
  <si>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G2016DB362</t>
  </si>
  <si>
    <t>Рукав нап.выс.давл.пропан.I-6,3-0,63</t>
  </si>
  <si>
    <t>900 Т</t>
  </si>
  <si>
    <t>Подшлемник для сварщика</t>
  </si>
  <si>
    <t>901 Т</t>
  </si>
  <si>
    <t>902 Т</t>
  </si>
  <si>
    <t>22.19.73.100.010.00.0839.000000000001</t>
  </si>
  <si>
    <t>Комплект резино-технических изделий</t>
  </si>
  <si>
    <t>для шарового крана</t>
  </si>
  <si>
    <t>G2016DB391</t>
  </si>
  <si>
    <t>К-т РТИприв.ш.крана Ду300произвСоДюТарн</t>
  </si>
  <si>
    <t>903 Т</t>
  </si>
  <si>
    <t>19.20.29.520.000.00.0166.000000000000</t>
  </si>
  <si>
    <t>гидравлическое, марка ВМГЗ, ГОСТ 17479.3-85 </t>
  </si>
  <si>
    <t>G2016DB206</t>
  </si>
  <si>
    <t>Масло ВМГЗ</t>
  </si>
  <si>
    <t>904 Т</t>
  </si>
  <si>
    <t>26.51.85.100.003.00.0796.000000000000</t>
  </si>
  <si>
    <t>для регулятора давления, из мембранного полотна толщина 2 мм</t>
  </si>
  <si>
    <t>G2016DB8A4</t>
  </si>
  <si>
    <t>Мембрана на рег.давл.газа РД 25-80</t>
  </si>
  <si>
    <t>905 Т</t>
  </si>
  <si>
    <t>G2016DB8A5</t>
  </si>
  <si>
    <t>Мембрана на регул.давления газа РД-25-64</t>
  </si>
  <si>
    <t>906 Т</t>
  </si>
  <si>
    <t>G2016DB8A6</t>
  </si>
  <si>
    <t>Мембрана на рег.давл.газа РД-40-64</t>
  </si>
  <si>
    <t>907 Т</t>
  </si>
  <si>
    <t>G2016DB9A4</t>
  </si>
  <si>
    <t>Мембрана на рег.давл.газа РД-80-64</t>
  </si>
  <si>
    <t>908 Т</t>
  </si>
  <si>
    <t>26.51.85.100.003.00.0796.000000000002</t>
  </si>
  <si>
    <t>для регулятора давления, из мембранного полотна толщина 6 мм</t>
  </si>
  <si>
    <t>G2016DB9A2</t>
  </si>
  <si>
    <t>Мембрана на рег.давл.газа РД-150-64</t>
  </si>
  <si>
    <t>909 Т</t>
  </si>
  <si>
    <t>23.99.11.990.000.00.0166.000000000018</t>
  </si>
  <si>
    <t>марка ПОН-Б, общего назначения, толщина 3,0 мм, ГОСТ 481-80</t>
  </si>
  <si>
    <t>G2016DB533</t>
  </si>
  <si>
    <t>Паронит t=3мм</t>
  </si>
  <si>
    <t>910 Т</t>
  </si>
  <si>
    <t>G2016DB9A5</t>
  </si>
  <si>
    <t>911 Т</t>
  </si>
  <si>
    <t>G2016DB544</t>
  </si>
  <si>
    <t>912 Т</t>
  </si>
  <si>
    <t>G2016DB9A6</t>
  </si>
  <si>
    <t>Мембр.РДБК-1 ГРПШ-400-01</t>
  </si>
  <si>
    <t>913 Т</t>
  </si>
  <si>
    <t>G2016DB9A7</t>
  </si>
  <si>
    <t>Мембр.РДУ 80-01 Ду-80 ТУ АЯД 2.573.009</t>
  </si>
  <si>
    <t>914 Т</t>
  </si>
  <si>
    <t>23.99.11.990.000.00.0166.000000000015</t>
  </si>
  <si>
    <t>марка ПОН-Б, общего назначения, толщина 1,0 мм, ГОСТ 481-80</t>
  </si>
  <si>
    <t>G2016DB531</t>
  </si>
  <si>
    <t>Паронит ПОН-б t=1мм ГОСТ481-80</t>
  </si>
  <si>
    <t>915 Т</t>
  </si>
  <si>
    <t>23.99.11.990.000.00.0166.000000000071</t>
  </si>
  <si>
    <t>марка ПОН, общего назначения, толщина 3,0 мм, ГОСТ 481-80</t>
  </si>
  <si>
    <t>G2016DB545</t>
  </si>
  <si>
    <t>Паронит ПОН 3мм ГОСТ481-80</t>
  </si>
  <si>
    <t>916 Т</t>
  </si>
  <si>
    <t>23.99.11.990.000.00.0166.000000000073</t>
  </si>
  <si>
    <t>марка ПОН, общего назначения, толщина 5,0 мм, ГОСТ 481-80</t>
  </si>
  <si>
    <t>G2016DB548</t>
  </si>
  <si>
    <t>Паронит ПОН 5мм ГОСТ481-80</t>
  </si>
  <si>
    <t>917 Т</t>
  </si>
  <si>
    <t>G2016DB8A8</t>
  </si>
  <si>
    <t>Мембрана на регулятор РДБК-1-50</t>
  </si>
  <si>
    <t>918 Т</t>
  </si>
  <si>
    <t>G2016DB9A8</t>
  </si>
  <si>
    <t>Мембрана для РДУ-80-01</t>
  </si>
  <si>
    <t>919 Т</t>
  </si>
  <si>
    <t>G2016DB413</t>
  </si>
  <si>
    <t>Кольцо резин.уплотн.Amot O-ring 837L001</t>
  </si>
  <si>
    <t>920 Т</t>
  </si>
  <si>
    <t>G2016DB3B4</t>
  </si>
  <si>
    <t>Комплект РТИ к регулятору давл.РДГК-10М</t>
  </si>
  <si>
    <t>921 Т</t>
  </si>
  <si>
    <t>G2016DB3B5</t>
  </si>
  <si>
    <t>Комплект РТИ к регулятору давл.РДНК-400</t>
  </si>
  <si>
    <t>922 Т</t>
  </si>
  <si>
    <t>G2016DB3B6</t>
  </si>
  <si>
    <t>Комплект РТИ к регулятору давл.РДНК-50</t>
  </si>
  <si>
    <t>923 Т</t>
  </si>
  <si>
    <t>G2016DB3B7</t>
  </si>
  <si>
    <t>Комплект РТИ к регулятору РД-100-100</t>
  </si>
  <si>
    <t>924 Т</t>
  </si>
  <si>
    <t>G2016DB3B8</t>
  </si>
  <si>
    <t>Комплект РТИ к регулятору РДО1-100</t>
  </si>
  <si>
    <t>925 Т</t>
  </si>
  <si>
    <t>G2016DB3B9</t>
  </si>
  <si>
    <t>Комплект РТИ к регулятору РДУ 80-50-01</t>
  </si>
  <si>
    <t>926 Т</t>
  </si>
  <si>
    <t>G2016DB4B0</t>
  </si>
  <si>
    <t>Комплект РТИ к регулятору РДУ 80-80-01</t>
  </si>
  <si>
    <t>927 Т</t>
  </si>
  <si>
    <t>28.14.20.000.008.00.0166.000000000002</t>
  </si>
  <si>
    <t>Техпластина</t>
  </si>
  <si>
    <t>маслобензостойкая , тип МБС, ГОСТ 7338-90</t>
  </si>
  <si>
    <t>G3016DB87B</t>
  </si>
  <si>
    <t>Техпластина МБС t=2мм</t>
  </si>
  <si>
    <t>928 Т</t>
  </si>
  <si>
    <t>G3016DB88B</t>
  </si>
  <si>
    <t>Техпластина МБС t=3мм</t>
  </si>
  <si>
    <t>929 Т</t>
  </si>
  <si>
    <t>13.94.11.300.000.00.0006.000000000009</t>
  </si>
  <si>
    <t>из пеньки, диаметр 8-112 мм, 4-х прядный, ГОСТ 30055-93</t>
  </si>
  <si>
    <t>G3016DB132</t>
  </si>
  <si>
    <t>Канат пеньковый</t>
  </si>
  <si>
    <t>930 Т</t>
  </si>
  <si>
    <t>32.99.11.300.001.00.0715.000000000002</t>
  </si>
  <si>
    <t>для защиты рук технические, кожаные с хлопчатобумажной тканью</t>
  </si>
  <si>
    <t>G3016DB0BB</t>
  </si>
  <si>
    <t>Перчатки из кожезаменителя</t>
  </si>
  <si>
    <t>931 Т</t>
  </si>
  <si>
    <t>G3016DB3BB</t>
  </si>
  <si>
    <t>932 Т</t>
  </si>
  <si>
    <t>G3016DB373</t>
  </si>
  <si>
    <t>933 Т</t>
  </si>
  <si>
    <t>G3016DB551</t>
  </si>
  <si>
    <t>934 Т</t>
  </si>
  <si>
    <t>23.99.11.990.005.00.0166.000000000053</t>
  </si>
  <si>
    <t>асбестовая, марка АП (АП-31), квадратная, сальниковая, размер 20 мм, ГОСТ 5152-84</t>
  </si>
  <si>
    <t>G3016DB553</t>
  </si>
  <si>
    <t>Набивка сальниковая АП d20*20</t>
  </si>
  <si>
    <t>935 Т</t>
  </si>
  <si>
    <t>23.99.11.990.006.01.0166.000000000007</t>
  </si>
  <si>
    <t>Шнур</t>
  </si>
  <si>
    <t>теплоизоляционный/уплотнительный, асбестовый, марка ШАОН, общего назначения, диаметр-5,0 мм, ГОСТ 1779-83</t>
  </si>
  <si>
    <t>G3016DB554</t>
  </si>
  <si>
    <t>Шнур асбестовый d5мм</t>
  </si>
  <si>
    <t>936 Т</t>
  </si>
  <si>
    <t>G3016DB470</t>
  </si>
  <si>
    <t>937 Т</t>
  </si>
  <si>
    <t>G3016DB420</t>
  </si>
  <si>
    <t>938 Т</t>
  </si>
  <si>
    <t>22.21.10.900.001.01.0166.000000000022</t>
  </si>
  <si>
    <t>фторопластовый, диаметр 100 мм</t>
  </si>
  <si>
    <t>G3016DB419</t>
  </si>
  <si>
    <t>Фторопласт круглый d100мм ФУМ</t>
  </si>
  <si>
    <t>939 Т</t>
  </si>
  <si>
    <t>G3016DB134</t>
  </si>
  <si>
    <t>940 Т</t>
  </si>
  <si>
    <t>G3016DB154</t>
  </si>
  <si>
    <t>941 Т</t>
  </si>
  <si>
    <t>13.92.29.990.010.00.0796.000000000003</t>
  </si>
  <si>
    <t>Пояс</t>
  </si>
  <si>
    <t>предохранительный, страховочный, лямочный</t>
  </si>
  <si>
    <t>G3016DB130</t>
  </si>
  <si>
    <t>Пояс предохранительный ПП-1А ТУ 8786-001</t>
  </si>
  <si>
    <t>942 Т</t>
  </si>
  <si>
    <t>G3016DB172</t>
  </si>
  <si>
    <t>Плакат:Газовые баллоны</t>
  </si>
  <si>
    <t>943 Т</t>
  </si>
  <si>
    <t>G3016DB173</t>
  </si>
  <si>
    <t>Плакат "Уголок ГО"</t>
  </si>
  <si>
    <t>944 Т</t>
  </si>
  <si>
    <t>G3016DB174</t>
  </si>
  <si>
    <t>Плакат"Безопасность работ на высоте"</t>
  </si>
  <si>
    <t>945 Т</t>
  </si>
  <si>
    <t>G3016DB175</t>
  </si>
  <si>
    <t>Плакат"Действ.при пожаре на предприятии"</t>
  </si>
  <si>
    <t>946 Т</t>
  </si>
  <si>
    <t>G3016DB176</t>
  </si>
  <si>
    <t>Плакат"Памятка поТБпри вып.эл.свар.работ</t>
  </si>
  <si>
    <t>947 Т</t>
  </si>
  <si>
    <t>G3016DB177</t>
  </si>
  <si>
    <t>Плакаты: Как потушить пожар</t>
  </si>
  <si>
    <t>948 Т</t>
  </si>
  <si>
    <t>17.23.13.130.000.00.0796.000000000001</t>
  </si>
  <si>
    <t>Журнал</t>
  </si>
  <si>
    <t>учета</t>
  </si>
  <si>
    <t>G3016DB170</t>
  </si>
  <si>
    <t>Журнаал контроля за состоянием.ОТ и ПБ</t>
  </si>
  <si>
    <t>949 Т</t>
  </si>
  <si>
    <t>G3016DB156</t>
  </si>
  <si>
    <t>Подшлемник летний трикотажный</t>
  </si>
  <si>
    <t>950 Т</t>
  </si>
  <si>
    <t>G3016DB3BA</t>
  </si>
  <si>
    <t>Респиратор У2К</t>
  </si>
  <si>
    <t>951 Т</t>
  </si>
  <si>
    <t>G3016DB149</t>
  </si>
  <si>
    <t>952 Т</t>
  </si>
  <si>
    <t>22.21.10.900.000.00.0166.000000000002</t>
  </si>
  <si>
    <t>Жгут</t>
  </si>
  <si>
    <t>фторопластовый, диаметр 3 мм</t>
  </si>
  <si>
    <t>G3016DB416</t>
  </si>
  <si>
    <t>Фторопласт шнуровой 3мм ГОСТ10007-80</t>
  </si>
  <si>
    <t>953 Т</t>
  </si>
  <si>
    <t>G3016DB378</t>
  </si>
  <si>
    <t>954 Т</t>
  </si>
  <si>
    <t>G3016DB357</t>
  </si>
  <si>
    <t>955 Т</t>
  </si>
  <si>
    <t>G3016DB362</t>
  </si>
  <si>
    <t>956 Т</t>
  </si>
  <si>
    <t>22.21.10.900.001.01.0166.000000000033</t>
  </si>
  <si>
    <t>фторопластовый, диаметр 250 мм</t>
  </si>
  <si>
    <t>G3016DB421</t>
  </si>
  <si>
    <t>Фторопласт круглый d250мм</t>
  </si>
  <si>
    <t>957 Т</t>
  </si>
  <si>
    <t>22.21.42.700.000.00.0166.000000000000</t>
  </si>
  <si>
    <t>шнуровой, толщина 8 мм</t>
  </si>
  <si>
    <t>G3016DB469</t>
  </si>
  <si>
    <t>Фторопласт шнуровой 8мм</t>
  </si>
  <si>
    <t>958 Т</t>
  </si>
  <si>
    <t>32.99.11.900.025.00.0715.000000000000</t>
  </si>
  <si>
    <t>G3016DB5BA</t>
  </si>
  <si>
    <t>Беруши</t>
  </si>
  <si>
    <t>959 Т</t>
  </si>
  <si>
    <t>22.21.10.900.001.01.0166.000000000014</t>
  </si>
  <si>
    <t>фторопластовый, диаметр 60 мм</t>
  </si>
  <si>
    <t>G3016DB417</t>
  </si>
  <si>
    <t>Фторопласт круглый ф 60мм маркаФ4</t>
  </si>
  <si>
    <t>960 Т</t>
  </si>
  <si>
    <t>961 Т</t>
  </si>
  <si>
    <t>32.50.42.900.000.00.0796.000000000007</t>
  </si>
  <si>
    <t>для сварочных работ</t>
  </si>
  <si>
    <t>G3016DBB0E</t>
  </si>
  <si>
    <t>Очки защитные сварщика</t>
  </si>
  <si>
    <t>962 Т</t>
  </si>
  <si>
    <t>G3016DB146</t>
  </si>
  <si>
    <t>963 Т</t>
  </si>
  <si>
    <t>19.20.29.560.000.01.0166.000000000001</t>
  </si>
  <si>
    <t>турбинное, марка Тп-22</t>
  </si>
  <si>
    <t>G3016DB367</t>
  </si>
  <si>
    <t>Масло турбинное ТП-22С</t>
  </si>
  <si>
    <t>964 Т</t>
  </si>
  <si>
    <t>G3016DB406</t>
  </si>
  <si>
    <t>К-т колец рез.упл.к регул.давл.РД25-64</t>
  </si>
  <si>
    <t>965 Т</t>
  </si>
  <si>
    <t>G3016DB408</t>
  </si>
  <si>
    <t>К-т колец рез.упл.к регул.давл.РД100-64</t>
  </si>
  <si>
    <t>966 Т</t>
  </si>
  <si>
    <t>G3016DB8A5</t>
  </si>
  <si>
    <t>967 Т</t>
  </si>
  <si>
    <t>G3016DB8A6</t>
  </si>
  <si>
    <t>968 Т</t>
  </si>
  <si>
    <t>G3016DB9A4</t>
  </si>
  <si>
    <t>969 Т</t>
  </si>
  <si>
    <t>G3016DB9A2</t>
  </si>
  <si>
    <t>970 Т</t>
  </si>
  <si>
    <t>32.99.11.900.015.00.0796.000000000000</t>
  </si>
  <si>
    <t>Противогаз</t>
  </si>
  <si>
    <t>шланговый, поставка воздушной смеси с некоторого отдаления</t>
  </si>
  <si>
    <t>G3016DB7BB</t>
  </si>
  <si>
    <t>Противогаз ПШ-2 шланговый</t>
  </si>
  <si>
    <t>971 Т</t>
  </si>
  <si>
    <t>G3016DB532</t>
  </si>
  <si>
    <t>972 Т</t>
  </si>
  <si>
    <t>G3016DB8A7</t>
  </si>
  <si>
    <t>Мембрана для РД-32М</t>
  </si>
  <si>
    <t>973 Т</t>
  </si>
  <si>
    <t>G3016DB9A5</t>
  </si>
  <si>
    <t>974 Т</t>
  </si>
  <si>
    <t>23.99.11.990.000.00.0166.000000000020</t>
  </si>
  <si>
    <t>марка ПОН-Б, общего назначения, толщина 4,0 мм, ГОСТ 481-80</t>
  </si>
  <si>
    <t>G3016DB536</t>
  </si>
  <si>
    <t>Паронит 1000ммх1000мм 4мм ГОСТ 481-80</t>
  </si>
  <si>
    <t>975 Т</t>
  </si>
  <si>
    <t>G3016DB544</t>
  </si>
  <si>
    <t>976 Т</t>
  </si>
  <si>
    <t>G3016DB542</t>
  </si>
  <si>
    <t>977 Т</t>
  </si>
  <si>
    <t>G3016DB3B2</t>
  </si>
  <si>
    <t>Ком-т колец к РДУ80-01 008-012-19-25-2-3</t>
  </si>
  <si>
    <t>978 Т</t>
  </si>
  <si>
    <t>G3016DB3B3</t>
  </si>
  <si>
    <t>Комплект колец к РДУ80-01 040-046-36-2-3</t>
  </si>
  <si>
    <t>979 Т</t>
  </si>
  <si>
    <t>G3016DB531</t>
  </si>
  <si>
    <t>980 Т</t>
  </si>
  <si>
    <t>G3016DB9A8</t>
  </si>
  <si>
    <t>981 Т</t>
  </si>
  <si>
    <t>G3016DB9A9</t>
  </si>
  <si>
    <t>982 Т</t>
  </si>
  <si>
    <t>23.99.11.990.000.00.0166.000000000033</t>
  </si>
  <si>
    <t>марка ПМБ, маслобензостойкий, толщина 1,5 мм, ГОСТ 481-80</t>
  </si>
  <si>
    <t>G3016DB541</t>
  </si>
  <si>
    <t>Паронит ПМБ t=1,5мм ГОСТ 481-80</t>
  </si>
  <si>
    <t>983 Т</t>
  </si>
  <si>
    <t>G3016DB399</t>
  </si>
  <si>
    <t>984 Т</t>
  </si>
  <si>
    <t>G3016DB398</t>
  </si>
  <si>
    <t>985 Т</t>
  </si>
  <si>
    <t>32.99.11.900.017.05.0796.000000000000</t>
  </si>
  <si>
    <t>пыле-газозащитный</t>
  </si>
  <si>
    <t>G4016DB4BA</t>
  </si>
  <si>
    <t>Респиратор фильтр газопылезащ.</t>
  </si>
  <si>
    <t>986 Т</t>
  </si>
  <si>
    <t>G4016DB374</t>
  </si>
  <si>
    <t>987 Т</t>
  </si>
  <si>
    <t>G4016DB551</t>
  </si>
  <si>
    <t>988 Т</t>
  </si>
  <si>
    <t>23.99.11.990.006.01.0166.000000000009</t>
  </si>
  <si>
    <t>теплоизоляционный/уплотнительный, асбестовый, марка ШАОН, общего назначения, диаметр-8,0 мм, ГОСТ 1779-83</t>
  </si>
  <si>
    <t>G4016DB555</t>
  </si>
  <si>
    <t>Шнур асбестовый d8мм</t>
  </si>
  <si>
    <t>989 Т</t>
  </si>
  <si>
    <t>14.12.30.100.000.00.0715.000000000016</t>
  </si>
  <si>
    <t>для защиты рук технические, из латекса</t>
  </si>
  <si>
    <t>G4016DBBC9</t>
  </si>
  <si>
    <t>Перчатки хозяйственные</t>
  </si>
  <si>
    <t>990 Т</t>
  </si>
  <si>
    <t>13.94.11.300.002.00.0166.000000000006</t>
  </si>
  <si>
    <t>Шпагат</t>
  </si>
  <si>
    <t>из полипропиленовых волокон, многониточный, тонко  крученые изделия разового применения, диаметр от 1 до 4,8 мм, ГОСТ 17308-88</t>
  </si>
  <si>
    <t>G4016DB133</t>
  </si>
  <si>
    <t>991 Т</t>
  </si>
  <si>
    <t>G4016DB3BA</t>
  </si>
  <si>
    <t>992 Т</t>
  </si>
  <si>
    <t>13.99.13.900.000.00.0055.000000000000</t>
  </si>
  <si>
    <t>Кошма</t>
  </si>
  <si>
    <t>асбестовая, противопожарная</t>
  </si>
  <si>
    <t>G4016DB142</t>
  </si>
  <si>
    <t>Кошма асбестотканевая</t>
  </si>
  <si>
    <t>993 Т</t>
  </si>
  <si>
    <t>G4016DB140</t>
  </si>
  <si>
    <t>994 Т</t>
  </si>
  <si>
    <t>G4016DB156</t>
  </si>
  <si>
    <t>995 Т</t>
  </si>
  <si>
    <t>G4016DB378</t>
  </si>
  <si>
    <t>996 Т</t>
  </si>
  <si>
    <t>G4016DB146</t>
  </si>
  <si>
    <t>997 Т</t>
  </si>
  <si>
    <t>22.19.20.700.003.00.0796.000000000418</t>
  </si>
  <si>
    <t>Манжета</t>
  </si>
  <si>
    <t>уплотнительная, тип 1, для пневматических устройств, резиновая, для уплонения целиндра диаметром 160 мм, ГОСТ 6678-72</t>
  </si>
  <si>
    <t>G4016DB354</t>
  </si>
  <si>
    <t>Манжета к РДО-1 Ду 150мм</t>
  </si>
  <si>
    <t>998 Т</t>
  </si>
  <si>
    <t>22.19.20.700.003.00.0796.000000000420</t>
  </si>
  <si>
    <t>уплотнительная, тип 1, для пневматических устройств, резиновая, для уплонения целиндра диаметром 200 мм, ГОСТ 6678-72</t>
  </si>
  <si>
    <t>G4016DB355</t>
  </si>
  <si>
    <t>Манжета к РДО-1 Ду 200мм</t>
  </si>
  <si>
    <t>999 Т</t>
  </si>
  <si>
    <t>G4016DB99B</t>
  </si>
  <si>
    <t>Прокладка спирально-навитая 12" 600SG-IR</t>
  </si>
  <si>
    <t>1000 Т</t>
  </si>
  <si>
    <t>G4016DB408</t>
  </si>
  <si>
    <t>1001 Т</t>
  </si>
  <si>
    <t>G4016DB7BB</t>
  </si>
  <si>
    <t>1002 Т</t>
  </si>
  <si>
    <t>23.99.11.990.000.00.0166.000000000012</t>
  </si>
  <si>
    <t>марка ПОН-Б, общего назначения, толщина 0,4 мм, ГОСТ 481-80</t>
  </si>
  <si>
    <t>G4016DB529</t>
  </si>
  <si>
    <t>Паронит ПОНБ t=0,4мм</t>
  </si>
  <si>
    <t>1003 Т</t>
  </si>
  <si>
    <t>G4016DB8BB</t>
  </si>
  <si>
    <t>Противогаз ПШ-1 шланговый</t>
  </si>
  <si>
    <t>1004 Т</t>
  </si>
  <si>
    <t>32.99.11.900.015.02.0839.000000000000</t>
  </si>
  <si>
    <t>фильтрующий, фильтрование окружающего воздуха</t>
  </si>
  <si>
    <t>G4016DB2BA</t>
  </si>
  <si>
    <t>Противогаз ГП-7 ГОСТ Р 12.4.220-2001</t>
  </si>
  <si>
    <t>1005 Т</t>
  </si>
  <si>
    <t>G5016DB138</t>
  </si>
  <si>
    <t>Рукав пожарный d51мм 1Б-20М №5357</t>
  </si>
  <si>
    <t>1006 Т</t>
  </si>
  <si>
    <t>G5016DB3BB</t>
  </si>
  <si>
    <t>1007 Т</t>
  </si>
  <si>
    <t>22.19.30.500.002.01.0006.000000000007</t>
  </si>
  <si>
    <t>газовый, для сварки и резки металлов класса III предназначен для подачи кислорода, III–6.3–2,0, наружный диаметр 16, ГОСТ 9356-75</t>
  </si>
  <si>
    <t>G5016DB364</t>
  </si>
  <si>
    <t>Рукав нап.выс.давл.кислор.III-6,3-2</t>
  </si>
  <si>
    <t>1008 Т</t>
  </si>
  <si>
    <t>G5016DB362</t>
  </si>
  <si>
    <t>1009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</si>
  <si>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</si>
  <si>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</si>
  <si>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G5016DB363</t>
  </si>
  <si>
    <t>Рукав I-9-0,63 пропан.ГОСТ 9356-75</t>
  </si>
  <si>
    <t>1010 Т</t>
  </si>
  <si>
    <t>G5016DB154</t>
  </si>
  <si>
    <t>1011 Т</t>
  </si>
  <si>
    <t>G6016DB153</t>
  </si>
  <si>
    <t>1012 Т</t>
  </si>
  <si>
    <t>13.92.29.990.014.00.0796.000000000000</t>
  </si>
  <si>
    <t>Веревка</t>
  </si>
  <si>
    <t>пожарная, спасательная с коушами</t>
  </si>
  <si>
    <t>G6016DB131</t>
  </si>
  <si>
    <t>Веревка спасательная термостойкая</t>
  </si>
  <si>
    <t>1013 Т</t>
  </si>
  <si>
    <t>13.92.29.990.010.00.0796.000000000002</t>
  </si>
  <si>
    <t>предохранительный, страховочный, лямочный с амортизатором</t>
  </si>
  <si>
    <t>G6016DB129</t>
  </si>
  <si>
    <t>Пояс предохранительный ГОСТ 12.4089-86</t>
  </si>
  <si>
    <t>1014 Т</t>
  </si>
  <si>
    <t>G6016DB374</t>
  </si>
  <si>
    <t>1015 Т</t>
  </si>
  <si>
    <t>23.99.11.990.005.00.0166.000000000047</t>
  </si>
  <si>
    <t>асбестовая, марка АП (АП-31), квадратная, сальниковая, размер 12 мм, ГОСТ 5152-84</t>
  </si>
  <si>
    <t>G6016DB552</t>
  </si>
  <si>
    <t>Набивка сальниковая АП d12*12</t>
  </si>
  <si>
    <t>1016 Т</t>
  </si>
  <si>
    <t>23.99.11.990.005.00.0166.000000000040</t>
  </si>
  <si>
    <t>асбестовая, марка АП (АП-31), квадратная, сальниковая, размер 3 мм, ГОСТ 5152-84</t>
  </si>
  <si>
    <t>G6016DB550</t>
  </si>
  <si>
    <t>Набивка сальн.асб.граф.квадрАП-31 d3х3мм</t>
  </si>
  <si>
    <t>1017 Т</t>
  </si>
  <si>
    <t>G6016DBBC9</t>
  </si>
  <si>
    <t>1018 Т</t>
  </si>
  <si>
    <t>22.19.20.700.010.00.0166.000000000076</t>
  </si>
  <si>
    <t>тип МБС, размер 4*1000*1000 мм, ГОСТ 7338-90</t>
  </si>
  <si>
    <t>G6016DB358</t>
  </si>
  <si>
    <t>Резина маслостойкая РШН-2 t=4мм</t>
  </si>
  <si>
    <t>1019 Т</t>
  </si>
  <si>
    <t>22.19.20.700.003.00.0796.000000000062</t>
  </si>
  <si>
    <t>армированная, однокромочная, с механической обработанной кромкой, для вала, диаметр 100 мм, ГОСТ 8752-79</t>
  </si>
  <si>
    <t>G6016DB352</t>
  </si>
  <si>
    <t>Манжета клапана КэО-01 100х100 дляРДО-1</t>
  </si>
  <si>
    <t>1020 Т</t>
  </si>
  <si>
    <t>G6016DBB0E</t>
  </si>
  <si>
    <t>1021 Т</t>
  </si>
  <si>
    <t>G6016DB530</t>
  </si>
  <si>
    <t>Паронит t=1мм</t>
  </si>
  <si>
    <t>1022 Т</t>
  </si>
  <si>
    <t>G6016DB532</t>
  </si>
  <si>
    <t>1023 Т</t>
  </si>
  <si>
    <t>G6016DB536</t>
  </si>
  <si>
    <t>1024 Т</t>
  </si>
  <si>
    <t>G6016DB01A</t>
  </si>
  <si>
    <t>Мембрана АЯД 7-04-134 к регулятору РДО-1</t>
  </si>
  <si>
    <t>1025 Т</t>
  </si>
  <si>
    <t>G6016DB9BB</t>
  </si>
  <si>
    <t>Противогаз ПШ-20</t>
  </si>
  <si>
    <t>1026 Т</t>
  </si>
  <si>
    <t>24.20.13.900.001.01.0006.000000000017</t>
  </si>
  <si>
    <t>металлический, оцинкованный, негерметичный, диаметр 38 мм</t>
  </si>
  <si>
    <t>G7016DB648</t>
  </si>
  <si>
    <t>Металлорукав РЗ-Ц-Х  Ду38 мм</t>
  </si>
  <si>
    <t>1027 Т</t>
  </si>
  <si>
    <t>G7016DB138</t>
  </si>
  <si>
    <t>1028 Т</t>
  </si>
  <si>
    <t>13.10.85.100.000.00.0796.000000000000</t>
  </si>
  <si>
    <t>Нить</t>
  </si>
  <si>
    <t>швейная, синтетическая, армированная с хлопковой оплеткой, условный номер 25 лх, результирующая номинальная линейная плотность 25,8текс, с учетом укрутки, ГОСТ 6309-93</t>
  </si>
  <si>
    <t>G7016DB125</t>
  </si>
  <si>
    <t>Нитки капроновые</t>
  </si>
  <si>
    <t>1029 Т</t>
  </si>
  <si>
    <t>G7016DB153</t>
  </si>
  <si>
    <t>1030 Т</t>
  </si>
  <si>
    <t>G7016DB377</t>
  </si>
  <si>
    <t>1031 Т</t>
  </si>
  <si>
    <t>G7016DB148</t>
  </si>
  <si>
    <t>1032 Т</t>
  </si>
  <si>
    <t>G7016DB156</t>
  </si>
  <si>
    <t>1033 Т</t>
  </si>
  <si>
    <t>G7016DB5BA</t>
  </si>
  <si>
    <t>1034 Т</t>
  </si>
  <si>
    <t>G7016DB3BA</t>
  </si>
  <si>
    <t>1035 Т</t>
  </si>
  <si>
    <t>G7016DB4BB</t>
  </si>
  <si>
    <t>Маска сварщика Хамелеон</t>
  </si>
  <si>
    <t>1036 Т</t>
  </si>
  <si>
    <t>G7016DB131</t>
  </si>
  <si>
    <t>1037 Т</t>
  </si>
  <si>
    <t>G7016DB373</t>
  </si>
  <si>
    <t>1038 Т</t>
  </si>
  <si>
    <t>G7016DB374</t>
  </si>
  <si>
    <t>1039 Т</t>
  </si>
  <si>
    <t>G7016DB551</t>
  </si>
  <si>
    <t>1040 Т</t>
  </si>
  <si>
    <t>G7016DB554</t>
  </si>
  <si>
    <t>1041 Т</t>
  </si>
  <si>
    <t>G7016DB470</t>
  </si>
  <si>
    <t>1042 Т</t>
  </si>
  <si>
    <t>G7016DBBC9</t>
  </si>
  <si>
    <t>1043 Т</t>
  </si>
  <si>
    <t>13.99.13.100.000.00.0166.000000000003</t>
  </si>
  <si>
    <t>G7016DB141</t>
  </si>
  <si>
    <t>1044 Т</t>
  </si>
  <si>
    <t>1045 Т</t>
  </si>
  <si>
    <t>G7016DB129</t>
  </si>
  <si>
    <t>Пояс монтажныйПМ-Н 13681Н.00.00.000ПС</t>
  </si>
  <si>
    <t>1046 Т</t>
  </si>
  <si>
    <t>25.73.10.400.000.00.0796.000000000002</t>
  </si>
  <si>
    <t>Топор</t>
  </si>
  <si>
    <t>G7016DB792</t>
  </si>
  <si>
    <t>Топор пожарный</t>
  </si>
  <si>
    <t>1047 Т</t>
  </si>
  <si>
    <t>26.70.22.300.000.00.0796.000000000008</t>
  </si>
  <si>
    <t>Бинокль</t>
  </si>
  <si>
    <t>призменный</t>
  </si>
  <si>
    <t>G7016DB11A</t>
  </si>
  <si>
    <t>Бинокль БПЦ-7*35</t>
  </si>
  <si>
    <t>1048 Т</t>
  </si>
  <si>
    <t>G7016DB2BB</t>
  </si>
  <si>
    <t>1049 Т</t>
  </si>
  <si>
    <t>G7016DB140</t>
  </si>
  <si>
    <t>1050 Т</t>
  </si>
  <si>
    <t>G7016DB174</t>
  </si>
  <si>
    <t>1051 Т</t>
  </si>
  <si>
    <t>G7016DB149</t>
  </si>
  <si>
    <t>1052 Т</t>
  </si>
  <si>
    <t>13.92.29.990.010.00.0796.000000000001</t>
  </si>
  <si>
    <t>предохранительный, страховочный, безлямочный</t>
  </si>
  <si>
    <t>G7016DB128</t>
  </si>
  <si>
    <t>Пояс предохр.капр.строп ГОСТ 12.4.184-95</t>
  </si>
  <si>
    <t>1053 Т</t>
  </si>
  <si>
    <t>17.29.19.700.000.00.0166.000000000000</t>
  </si>
  <si>
    <t>Картон</t>
  </si>
  <si>
    <t>прокладочный</t>
  </si>
  <si>
    <t>G7016DB186</t>
  </si>
  <si>
    <t>Картон прокладочный t-1,5 ГОСТ2824-86</t>
  </si>
  <si>
    <t>1054 Т</t>
  </si>
  <si>
    <t>G7016DB378</t>
  </si>
  <si>
    <t>1055 Т</t>
  </si>
  <si>
    <t>22.19.20.700.003.00.0796.000000000322</t>
  </si>
  <si>
    <t>армированная, однокромочная, с пыльником, с формованной кромкой, для вала, диаметр 40 мм, ГОСТ 8752-79</t>
  </si>
  <si>
    <t>G7016DB353</t>
  </si>
  <si>
    <t>Сальник резиновый 40*60 ГОСТ 8752-70</t>
  </si>
  <si>
    <t>1056 Т</t>
  </si>
  <si>
    <t>23.99.14.000.007.00.0166.000000000001</t>
  </si>
  <si>
    <t>графитовая, сальниковая, из нитей графитовых, армированных хлопчатобумажными нитями</t>
  </si>
  <si>
    <t>G7016DB560</t>
  </si>
  <si>
    <t>Набив. сальн. квадр ХБП 6х6мм</t>
  </si>
  <si>
    <t>1057 Т</t>
  </si>
  <si>
    <t>22.19.30.300.000.00.0006.000000000000</t>
  </si>
  <si>
    <t>кислотощелочестойкая, техническая, резиновая, размер 5.0*1.3, ГОСТ 5496-78</t>
  </si>
  <si>
    <t>G7016DB360</t>
  </si>
  <si>
    <t>Трубка резин.dвн.5мм tct=1,3 ГОСТ5496-78</t>
  </si>
  <si>
    <t>1058 Т</t>
  </si>
  <si>
    <t>20.42.15.500.001.00.0796.000000000001</t>
  </si>
  <si>
    <t>Крем</t>
  </si>
  <si>
    <t>для рук, защитный, восстанавливающий, СТ РК ГОСТ Р 52343-2007</t>
  </si>
  <si>
    <t>G7016DB270</t>
  </si>
  <si>
    <t>Защ.крем для рук гидрофильного деиствия</t>
  </si>
  <si>
    <t>1059 Т</t>
  </si>
  <si>
    <t>G7016DB155</t>
  </si>
  <si>
    <t>1060 Т</t>
  </si>
  <si>
    <t>G7016DB154</t>
  </si>
  <si>
    <t>1061 Т</t>
  </si>
  <si>
    <t>G7016DB390</t>
  </si>
  <si>
    <t>К-т РТИпривода ш.крана МА39183 Ду1000</t>
  </si>
  <si>
    <t>1062 Т</t>
  </si>
  <si>
    <t>G7016DB146</t>
  </si>
  <si>
    <t>1063 Т</t>
  </si>
  <si>
    <t>G7016DB206</t>
  </si>
  <si>
    <t>1064 Т</t>
  </si>
  <si>
    <t>19.20.29.560.000.00.0166.000000000000</t>
  </si>
  <si>
    <t>компрессорное, марка КС-19, ГОСТ 9243-75</t>
  </si>
  <si>
    <t>G7016DB584</t>
  </si>
  <si>
    <t>Масло компрессорное К-19</t>
  </si>
  <si>
    <t>1065 Т</t>
  </si>
  <si>
    <t>G7016DB406</t>
  </si>
  <si>
    <t>1066 Т</t>
  </si>
  <si>
    <t>G7016DB8A5</t>
  </si>
  <si>
    <t>1067 Т</t>
  </si>
  <si>
    <t>G7016DB8A6</t>
  </si>
  <si>
    <t>1068 Т</t>
  </si>
  <si>
    <t>G7016DB9A4</t>
  </si>
  <si>
    <t>1069 Т</t>
  </si>
  <si>
    <t>23.99.11.990.000.00.0166.000000000021</t>
  </si>
  <si>
    <t>марка ПОН-Б, общего назначения, толщина 5,0 мм, ГОСТ 481-80</t>
  </si>
  <si>
    <t>G7016DB538</t>
  </si>
  <si>
    <t>Паронит t=5мм</t>
  </si>
  <si>
    <t>1070 Т</t>
  </si>
  <si>
    <t>23.99.11.990.000.00.0166.000000000027</t>
  </si>
  <si>
    <t>марка ПОН-Б, общего назначения, толщина 2,5 мм, ГОСТ 481-80</t>
  </si>
  <si>
    <t>G7016DB540</t>
  </si>
  <si>
    <t>Паронит ПОНБ t=2,5мм</t>
  </si>
  <si>
    <t>1071 Т</t>
  </si>
  <si>
    <t>G7016DB8BB</t>
  </si>
  <si>
    <t>1072 Т</t>
  </si>
  <si>
    <t>G7016DB9A5</t>
  </si>
  <si>
    <t>1073 Т</t>
  </si>
  <si>
    <t>G7016DB544</t>
  </si>
  <si>
    <t>1074 Т</t>
  </si>
  <si>
    <t>G7016DB537</t>
  </si>
  <si>
    <t>Паронит ПОН-б t=4мм ГОСТ481-80</t>
  </si>
  <si>
    <t>1075 Т</t>
  </si>
  <si>
    <t>G7016DB548</t>
  </si>
  <si>
    <t>1076 Т</t>
  </si>
  <si>
    <t>G7016DB9A0</t>
  </si>
  <si>
    <t>Мембрана РДО-25-100 АЯД 2.573.072СБ</t>
  </si>
  <si>
    <t>1077 Т</t>
  </si>
  <si>
    <t>G7016DB401</t>
  </si>
  <si>
    <t>1078 Т</t>
  </si>
  <si>
    <t>G8016DB87B</t>
  </si>
  <si>
    <t>1079 Т</t>
  </si>
  <si>
    <t>G8016DB88B</t>
  </si>
  <si>
    <t>1080 Т</t>
  </si>
  <si>
    <t>G8016DB138</t>
  </si>
  <si>
    <t>1081 Т</t>
  </si>
  <si>
    <t>1082 Т</t>
  </si>
  <si>
    <t>G8016DB131</t>
  </si>
  <si>
    <t>1083 Т</t>
  </si>
  <si>
    <t>G8016DB129</t>
  </si>
  <si>
    <t>1084 Т</t>
  </si>
  <si>
    <t>G8016DB374</t>
  </si>
  <si>
    <t>1085 Т</t>
  </si>
  <si>
    <t>G8016DB551</t>
  </si>
  <si>
    <t>1086 Т</t>
  </si>
  <si>
    <t>G8016DB552</t>
  </si>
  <si>
    <t>1087 Т</t>
  </si>
  <si>
    <t>23.99.11.990.006.01.0166.000000000011</t>
  </si>
  <si>
    <t>теплоизоляционный/уплотнительный, асбестовый, марка ШАОН, общего назначения, диаметр-12,0 мм, ГОСТ 1779-83</t>
  </si>
  <si>
    <t>G8016DB557</t>
  </si>
  <si>
    <t>Шнур асбестовый d12мм</t>
  </si>
  <si>
    <t>1088 Т</t>
  </si>
  <si>
    <t>G8016DB470</t>
  </si>
  <si>
    <t>1089 Т</t>
  </si>
  <si>
    <t>G8016DBA14</t>
  </si>
  <si>
    <t>1090 Т</t>
  </si>
  <si>
    <t>22.19.30.500.002.01.0796.000000000000</t>
  </si>
  <si>
    <t>G8016DB365</t>
  </si>
  <si>
    <t>Шланги ацетиленовые К-ТУ-38-105813-75</t>
  </si>
  <si>
    <t>1091 Т</t>
  </si>
  <si>
    <t>G8016DB186</t>
  </si>
  <si>
    <t>1092 Т</t>
  </si>
  <si>
    <t>G8016DB378</t>
  </si>
  <si>
    <t>1093 Т</t>
  </si>
  <si>
    <t>G8016DB357</t>
  </si>
  <si>
    <t>1094 Т</t>
  </si>
  <si>
    <t>G8016DB364</t>
  </si>
  <si>
    <t>1095 Т</t>
  </si>
  <si>
    <t>22.19.20.700.003.00.0796.000000000054</t>
  </si>
  <si>
    <t>армированная, однокромочная, с механической обработанной кромкой, для вала, диаметр 80 мм, ГОСТ 8752-79</t>
  </si>
  <si>
    <t>G8016DB351</t>
  </si>
  <si>
    <t>Манжета полиуретан. 100-80-10 ГОСТ14896</t>
  </si>
  <si>
    <t>1096 Т</t>
  </si>
  <si>
    <t>G8016DB154</t>
  </si>
  <si>
    <t>1097 Т</t>
  </si>
  <si>
    <t>G8016DB392</t>
  </si>
  <si>
    <t>РТИ РГНd200-700ГОСТ18829-73 070-076-36</t>
  </si>
  <si>
    <t>1098 Т</t>
  </si>
  <si>
    <t>G8016DB393</t>
  </si>
  <si>
    <t>РТИ РГНd200-700ГОСТ18829-73 020-025-30</t>
  </si>
  <si>
    <t>1099 Т</t>
  </si>
  <si>
    <t>G8016DB394</t>
  </si>
  <si>
    <t>РТИ РГНd1000-1400ГОСТ18829-73 090-098-46</t>
  </si>
  <si>
    <t>1100 Т</t>
  </si>
  <si>
    <t>G8016DB395</t>
  </si>
  <si>
    <t>РТИ РГНd1000-1400ГОСТ18829-73 025-031-36</t>
  </si>
  <si>
    <t>1101 Т</t>
  </si>
  <si>
    <t>22.19.20.700.010.00.0796.000000000002</t>
  </si>
  <si>
    <t>тип МБС, размер 4*800*800 мм, ГОСТ 7338-90</t>
  </si>
  <si>
    <t>G8016DB359</t>
  </si>
  <si>
    <t>Резина бензомаслостойкая 800х800х4мм</t>
  </si>
  <si>
    <t>1102 Т</t>
  </si>
  <si>
    <t>G8016DB367</t>
  </si>
  <si>
    <t>1103 Т</t>
  </si>
  <si>
    <t>26.51.85.100.003.00.0796.000000000001</t>
  </si>
  <si>
    <t>для регулятора давления, из мембранного полотна толщина 4 мм</t>
  </si>
  <si>
    <t>G8016DB9A1</t>
  </si>
  <si>
    <t>Мембрана на рег.давл.газа РД-100-64</t>
  </si>
  <si>
    <t>1104 Т</t>
  </si>
  <si>
    <t>G8016DB530</t>
  </si>
  <si>
    <t>1105 Т</t>
  </si>
  <si>
    <t>G8016DB532</t>
  </si>
  <si>
    <t>1106 Т</t>
  </si>
  <si>
    <t>G8016DB533</t>
  </si>
  <si>
    <t>1107 Т</t>
  </si>
  <si>
    <t>G8016DB544</t>
  </si>
  <si>
    <t>1108 Т</t>
  </si>
  <si>
    <t>G8016DB531</t>
  </si>
  <si>
    <t>1109 Т</t>
  </si>
  <si>
    <t>G8016DB410</t>
  </si>
  <si>
    <t>Кольцо уплотнит. 070-080-58  ГОСТ18829</t>
  </si>
  <si>
    <t>1110 Т</t>
  </si>
  <si>
    <t>G8016DB411</t>
  </si>
  <si>
    <t>Кольцо уплотнит. 080-090-58 ГОСТ18829</t>
  </si>
  <si>
    <t>1111 Т</t>
  </si>
  <si>
    <t>G8016DB412</t>
  </si>
  <si>
    <t>Кольцо уплотнит. 090-100-58 ГОСТ18829</t>
  </si>
  <si>
    <t>1112 Т</t>
  </si>
  <si>
    <t>GQ016DB377</t>
  </si>
  <si>
    <t>1113 Т</t>
  </si>
  <si>
    <t>GQ016DB5BA</t>
  </si>
  <si>
    <t>1114 Т</t>
  </si>
  <si>
    <t>GQ016DB4BB</t>
  </si>
  <si>
    <t>1115 Т</t>
  </si>
  <si>
    <t>GQ016DB373</t>
  </si>
  <si>
    <t>1116 Т</t>
  </si>
  <si>
    <t>GQ016DB551</t>
  </si>
  <si>
    <t>1117 Т</t>
  </si>
  <si>
    <t>GQ016DB550</t>
  </si>
  <si>
    <t>1118 Т</t>
  </si>
  <si>
    <t>GQ016DB470</t>
  </si>
  <si>
    <t>1119 Т</t>
  </si>
  <si>
    <t>GQ016DB419</t>
  </si>
  <si>
    <t>1120 Т</t>
  </si>
  <si>
    <t>GQ016DB141</t>
  </si>
  <si>
    <t>1121 Т</t>
  </si>
  <si>
    <t>14.12.30.100.006.00.0715.000000000000</t>
  </si>
  <si>
    <t>GQ016DB154</t>
  </si>
  <si>
    <t>1122 Т</t>
  </si>
  <si>
    <t>GQ016DB3BA</t>
  </si>
  <si>
    <t>1123 Т</t>
  </si>
  <si>
    <t>GQ016DB130</t>
  </si>
  <si>
    <t>Пояс лямочный страховочный ПП-II А,Д</t>
  </si>
  <si>
    <t>1124 Т</t>
  </si>
  <si>
    <t>GQ016DB153</t>
  </si>
  <si>
    <t>Фартук прорезиненный р52 р4</t>
  </si>
  <si>
    <t>1125 Т</t>
  </si>
  <si>
    <t>GQ016DB365</t>
  </si>
  <si>
    <t>1126 Т</t>
  </si>
  <si>
    <t>GQ016DB149</t>
  </si>
  <si>
    <t>1127 Т</t>
  </si>
  <si>
    <t>GQ016DB378</t>
  </si>
  <si>
    <t>1128 Т</t>
  </si>
  <si>
    <t>GQ016DB421</t>
  </si>
  <si>
    <t>1129 Т</t>
  </si>
  <si>
    <t>GQ016DB417</t>
  </si>
  <si>
    <t>1130 Т</t>
  </si>
  <si>
    <t>14.12.30.100.000.00.0715.000000000005</t>
  </si>
  <si>
    <t>для защиты рук технические, с точечным покрытием ПВХ, хлопчатобумажные</t>
  </si>
  <si>
    <t>GQ016DB147</t>
  </si>
  <si>
    <t>Перчатки х/б</t>
  </si>
  <si>
    <t>1131 Т</t>
  </si>
  <si>
    <t>GQ016DBB0E</t>
  </si>
  <si>
    <t>1132 Т</t>
  </si>
  <si>
    <t>25.93.11.500.000.01.0796.000000000032</t>
  </si>
  <si>
    <t>Строп</t>
  </si>
  <si>
    <t>стальной, УСК1, грузоподъемность 2,0 т</t>
  </si>
  <si>
    <t>GQ016DB948</t>
  </si>
  <si>
    <t>Стропа(удавка) УСК1(СКП) 2т/2000мм</t>
  </si>
  <si>
    <t>1133 Т</t>
  </si>
  <si>
    <t>25.93.11.500.000.01.0796.000000000029</t>
  </si>
  <si>
    <t>стальной, УСК1, грузоподъемность 1,0 т</t>
  </si>
  <si>
    <t>GQ016DB947</t>
  </si>
  <si>
    <t>Стропа(удавка) УСК1(СКП) 1т/4000мм</t>
  </si>
  <si>
    <t>1134 Т</t>
  </si>
  <si>
    <t>GQ016DB146</t>
  </si>
  <si>
    <t>1135 Т</t>
  </si>
  <si>
    <t>13.94.11.900.002.00.0796.000000000006</t>
  </si>
  <si>
    <t>ленточный, текстильный, грузоподъемность 8 т, петлевой</t>
  </si>
  <si>
    <t>GQ016DB136</t>
  </si>
  <si>
    <t>Стропа ленточная СТП и СТК  8тн</t>
  </si>
  <si>
    <t>1136 Т</t>
  </si>
  <si>
    <t>13.94.11.900.002.00.0796.000000000003</t>
  </si>
  <si>
    <t>ленточный, текстильный, грузоподъемность 3 т, петлевой</t>
  </si>
  <si>
    <t>GQ016DB135</t>
  </si>
  <si>
    <t>Стропа ленточная СТП и СТК  3тн</t>
  </si>
  <si>
    <t>1137 Т</t>
  </si>
  <si>
    <t>GQ016DB408</t>
  </si>
  <si>
    <t>1138 Т</t>
  </si>
  <si>
    <t>GQ016DB8A5</t>
  </si>
  <si>
    <t>1139 Т</t>
  </si>
  <si>
    <t>GQ016DB8A6</t>
  </si>
  <si>
    <t>1140 Т</t>
  </si>
  <si>
    <t>GQ016DB9A4</t>
  </si>
  <si>
    <t>1141 Т</t>
  </si>
  <si>
    <t>GQ016DB9A1</t>
  </si>
  <si>
    <t>1142 Т</t>
  </si>
  <si>
    <t>GQ016DB9A2</t>
  </si>
  <si>
    <t>1143 Т</t>
  </si>
  <si>
    <t>GQ016DB542</t>
  </si>
  <si>
    <t>1144 Т</t>
  </si>
  <si>
    <t>GQ016DB534</t>
  </si>
  <si>
    <t>Паронит ПОН-б t=3мм ГОСТ481-80</t>
  </si>
  <si>
    <t>1145 Т</t>
  </si>
  <si>
    <t>23.99.11.990.000.00.0166.000000000072</t>
  </si>
  <si>
    <t>марка ПОН, общего назначения, толщина 4,0 мм, ГОСТ 481-80</t>
  </si>
  <si>
    <t>GQ016DB546</t>
  </si>
  <si>
    <t>Паронит ПОН 4мм ГОСТ481-80</t>
  </si>
  <si>
    <t>1146 Т</t>
  </si>
  <si>
    <t>GQ016DB8A8</t>
  </si>
  <si>
    <t>1147 Т</t>
  </si>
  <si>
    <t>GQ016DB9A8</t>
  </si>
  <si>
    <t>1148 Т</t>
  </si>
  <si>
    <t>GQ016DB00A</t>
  </si>
  <si>
    <t>Мембрана для РДУ-80-03</t>
  </si>
  <si>
    <t>1149 Т</t>
  </si>
  <si>
    <t>GQ016DB541</t>
  </si>
  <si>
    <t>1150 Т</t>
  </si>
  <si>
    <t>GQ016DB8A9</t>
  </si>
  <si>
    <t>Мембрана для регулятора давления РДНК</t>
  </si>
  <si>
    <t>1151 Т</t>
  </si>
  <si>
    <t>GQ016DB87B</t>
  </si>
  <si>
    <t>1152 Т</t>
  </si>
  <si>
    <t>GS016DB88B</t>
  </si>
  <si>
    <t>1153 Т</t>
  </si>
  <si>
    <t>GS016DB171</t>
  </si>
  <si>
    <t>Комп.плак.знаки безоп.по ГОСТ12.4.026-7</t>
  </si>
  <si>
    <t>1154 Т</t>
  </si>
  <si>
    <t>GS016DB3BB</t>
  </si>
  <si>
    <t>1155 Т</t>
  </si>
  <si>
    <t>GS016DB374</t>
  </si>
  <si>
    <t>1156 Т</t>
  </si>
  <si>
    <t>GS016DB551</t>
  </si>
  <si>
    <t>1157 Т</t>
  </si>
  <si>
    <t>GS016DB552</t>
  </si>
  <si>
    <t>1158 Т</t>
  </si>
  <si>
    <t>GS016DB557</t>
  </si>
  <si>
    <t>1159 Т</t>
  </si>
  <si>
    <t>GS016DB470</t>
  </si>
  <si>
    <t>1160 Т</t>
  </si>
  <si>
    <t>GS016DB420</t>
  </si>
  <si>
    <t>1161 Т</t>
  </si>
  <si>
    <t>GS016DB3BA</t>
  </si>
  <si>
    <t>1162 Т</t>
  </si>
  <si>
    <t>32.99.11.900.007.00.0796.000000000013</t>
  </si>
  <si>
    <t>защитный лицевой, для электросварщиков, ГОСТ 12.4.035-78</t>
  </si>
  <si>
    <t>GS016DB4BB</t>
  </si>
  <si>
    <t>Маска электросварщика</t>
  </si>
  <si>
    <t>1163 Т</t>
  </si>
  <si>
    <t>32.99.11.900.014.00.0796.000000000005</t>
  </si>
  <si>
    <t>ТИС С8, светофильтр</t>
  </si>
  <si>
    <t>GS016DB6BB</t>
  </si>
  <si>
    <t>Стекло ТИСС-С-8 для маски сварщика</t>
  </si>
  <si>
    <t>1164 Т</t>
  </si>
  <si>
    <t>25.99.29.430.002.00.0796.000000000000</t>
  </si>
  <si>
    <t>Ведро</t>
  </si>
  <si>
    <t>пожарное, конусообразное</t>
  </si>
  <si>
    <t>GS016DB988</t>
  </si>
  <si>
    <t>Ведро пожарное 5л</t>
  </si>
  <si>
    <t>1165 Т</t>
  </si>
  <si>
    <t>GS016DB142</t>
  </si>
  <si>
    <t>1166 Т</t>
  </si>
  <si>
    <t>GS016DB140</t>
  </si>
  <si>
    <t>1167 Т</t>
  </si>
  <si>
    <t>GS016DB177</t>
  </si>
  <si>
    <t>1168 Т</t>
  </si>
  <si>
    <t>GS016DB156</t>
  </si>
  <si>
    <t>1169 Т</t>
  </si>
  <si>
    <t>GS016DB365</t>
  </si>
  <si>
    <t>1170 Т</t>
  </si>
  <si>
    <t>GS016DB178</t>
  </si>
  <si>
    <t>Плакат запрещающий "НЕ ОТКРЫВАТЬ"</t>
  </si>
  <si>
    <t>1171 Т</t>
  </si>
  <si>
    <t>GS016DB180</t>
  </si>
  <si>
    <t>Плакат "доступ посторонним запрещен"</t>
  </si>
  <si>
    <t>1172 Т</t>
  </si>
  <si>
    <t>1173 Т</t>
  </si>
  <si>
    <t>GS016DB358</t>
  </si>
  <si>
    <t>1174 Т</t>
  </si>
  <si>
    <t>GS016DBB0E</t>
  </si>
  <si>
    <t>1175 Т</t>
  </si>
  <si>
    <t>GS016DB390</t>
  </si>
  <si>
    <t>1176 Т</t>
  </si>
  <si>
    <t>GS016DB392</t>
  </si>
  <si>
    <t>1177 Т</t>
  </si>
  <si>
    <t>GS016DB393</t>
  </si>
  <si>
    <t>1178 Т</t>
  </si>
  <si>
    <t>GS016DB394</t>
  </si>
  <si>
    <t>1179 Т</t>
  </si>
  <si>
    <t>GS016DB395</t>
  </si>
  <si>
    <t>1180 Т</t>
  </si>
  <si>
    <t>GS016DB97B</t>
  </si>
  <si>
    <t>Прокладка спирально-навитая 16" 600SG-IR</t>
  </si>
  <si>
    <t>1181 Т</t>
  </si>
  <si>
    <t>GS016DB98B</t>
  </si>
  <si>
    <t>Прокладка спирально-навитая 14" 600SG-IR</t>
  </si>
  <si>
    <t>1182 Т</t>
  </si>
  <si>
    <t>GS016DB99B</t>
  </si>
  <si>
    <t>1183 Т</t>
  </si>
  <si>
    <t>GS016DBB0A</t>
  </si>
  <si>
    <t>Прокладка спирально-навитая 10" 600SG-IR</t>
  </si>
  <si>
    <t>1184 Т</t>
  </si>
  <si>
    <t>GS016DBB1A</t>
  </si>
  <si>
    <t>Прокладка спирально-навитая 4" 600SG-IR</t>
  </si>
  <si>
    <t>1185 Т</t>
  </si>
  <si>
    <t>GS016DB945</t>
  </si>
  <si>
    <t>1186 Т</t>
  </si>
  <si>
    <t>25.92.12.300.001.00.0796.000000000003</t>
  </si>
  <si>
    <t>Фляга</t>
  </si>
  <si>
    <t>алюминиевая, вместимость 40 л, цельнотянутая</t>
  </si>
  <si>
    <t>GS016DB946</t>
  </si>
  <si>
    <t>Фляга  алюм, 40л</t>
  </si>
  <si>
    <t>1187 Т</t>
  </si>
  <si>
    <t>GS016DB367</t>
  </si>
  <si>
    <t>1188 Т</t>
  </si>
  <si>
    <t>32.99.11.900.015.02.0796.000000000000</t>
  </si>
  <si>
    <t>GS016DB1BA</t>
  </si>
  <si>
    <t>Противогаз ПШ-1 СИЗОД-ИГ-130 шланг.ТУ-6-</t>
  </si>
  <si>
    <t>1189 Т</t>
  </si>
  <si>
    <t>GS016DB530</t>
  </si>
  <si>
    <t>1190 Т</t>
  </si>
  <si>
    <t>GS016DB533</t>
  </si>
  <si>
    <t>1191 Т</t>
  </si>
  <si>
    <t>GS016DB9A5</t>
  </si>
  <si>
    <t>1192 Т</t>
  </si>
  <si>
    <t>32.99.11.900.015.01.0796.000000000000</t>
  </si>
  <si>
    <t>изолирующий, подача воздуха, генерируемого патроном</t>
  </si>
  <si>
    <t>GS016DB0BA</t>
  </si>
  <si>
    <t>Противогаз изолирующий ИП-5М</t>
  </si>
  <si>
    <t>1193 Т</t>
  </si>
  <si>
    <t>GS016DB544</t>
  </si>
  <si>
    <t>1194 Т</t>
  </si>
  <si>
    <t>GS016DB531</t>
  </si>
  <si>
    <t>1195 Т</t>
  </si>
  <si>
    <t>GS016DB534</t>
  </si>
  <si>
    <t>1196 Т</t>
  </si>
  <si>
    <t>GS016DB545</t>
  </si>
  <si>
    <t>1197 Т</t>
  </si>
  <si>
    <t>G9016DB138</t>
  </si>
  <si>
    <t>1198 Т</t>
  </si>
  <si>
    <t>15.20.11.200.004.00.0715.000000000002</t>
  </si>
  <si>
    <t>Ботики</t>
  </si>
  <si>
    <t>мужские, специальные диэлектрические, резиновые, для ношения на кожаную обувь, ГОСТ 13385-78</t>
  </si>
  <si>
    <t>G1016DB160</t>
  </si>
  <si>
    <t>Боты диэлектрические</t>
  </si>
  <si>
    <t>1199 Т</t>
  </si>
  <si>
    <t>15.20.11.200.005.02.0715.000000000000</t>
  </si>
  <si>
    <t>Сапоги</t>
  </si>
  <si>
    <t>специальные кислотощелочестойкие, мужские, резиновые, ГОСТ 5375-79</t>
  </si>
  <si>
    <t>G2016DB161</t>
  </si>
  <si>
    <t>Сапоги резиновые р-р 40</t>
  </si>
  <si>
    <t>1200 Т</t>
  </si>
  <si>
    <t>G6016DB161</t>
  </si>
  <si>
    <t>1201 Т</t>
  </si>
  <si>
    <t>G7016DB161</t>
  </si>
  <si>
    <t>1202 Т</t>
  </si>
  <si>
    <t>GQ016DB161</t>
  </si>
  <si>
    <t>1203 Т</t>
  </si>
  <si>
    <t>GS016DB161</t>
  </si>
  <si>
    <t>1204 Т</t>
  </si>
  <si>
    <t>Сапоги резиновые р-р 42</t>
  </si>
  <si>
    <t>1205 Т</t>
  </si>
  <si>
    <t>G3016DB161</t>
  </si>
  <si>
    <t>1206 Т</t>
  </si>
  <si>
    <t>1207 Т</t>
  </si>
  <si>
    <t>1208 Т</t>
  </si>
  <si>
    <t>G8016DB161</t>
  </si>
  <si>
    <t>1209 Т</t>
  </si>
  <si>
    <t>1210 Т</t>
  </si>
  <si>
    <t>1211 Т</t>
  </si>
  <si>
    <t>Сапоги резиновые р-р 43</t>
  </si>
  <si>
    <t>1212 Т</t>
  </si>
  <si>
    <t>1213 Т</t>
  </si>
  <si>
    <t>1214 Т</t>
  </si>
  <si>
    <t>Сапоги резиновые р-р 44</t>
  </si>
  <si>
    <t>1215 Т</t>
  </si>
  <si>
    <t>1216 Т</t>
  </si>
  <si>
    <t>1217 Т</t>
  </si>
  <si>
    <t>1218 Т</t>
  </si>
  <si>
    <t>1219 Т</t>
  </si>
  <si>
    <t>1220 Т</t>
  </si>
  <si>
    <t>Сапоги резиновые р-р 45</t>
  </si>
  <si>
    <t>1221 Т</t>
  </si>
  <si>
    <t>1222 Т</t>
  </si>
  <si>
    <t>Сапоги резиновые р-р 46</t>
  </si>
  <si>
    <t>1223 Т</t>
  </si>
  <si>
    <t>15.20.31.500.000.00.0715.000000000003</t>
  </si>
  <si>
    <t>Ботинки</t>
  </si>
  <si>
    <t>мужские, с верхом из хромовой кожи, на подошве полимерный материал, с подноском защитным металлическим</t>
  </si>
  <si>
    <t>G1016DB163</t>
  </si>
  <si>
    <t>Ботинки кожан.метал.подноском р41</t>
  </si>
  <si>
    <t>1224 Т</t>
  </si>
  <si>
    <t>G2016DB163</t>
  </si>
  <si>
    <t>1225 Т</t>
  </si>
  <si>
    <t>G3016DB163</t>
  </si>
  <si>
    <t>1226 Т</t>
  </si>
  <si>
    <t>G4016DB163</t>
  </si>
  <si>
    <t>1227 Т</t>
  </si>
  <si>
    <t>G5016DB163</t>
  </si>
  <si>
    <t>1228 Т</t>
  </si>
  <si>
    <t>G6016DB163</t>
  </si>
  <si>
    <t>1229 Т</t>
  </si>
  <si>
    <t>G7016DB163</t>
  </si>
  <si>
    <t>1230 Т</t>
  </si>
  <si>
    <t>G8016DB163</t>
  </si>
  <si>
    <t>1231 Т</t>
  </si>
  <si>
    <t>GQ016DB163</t>
  </si>
  <si>
    <t>1232 Т</t>
  </si>
  <si>
    <t>GS016DB163</t>
  </si>
  <si>
    <t>1233 Т</t>
  </si>
  <si>
    <t>Ботинки кожан.метал.подноском р42</t>
  </si>
  <si>
    <t>1234 Т</t>
  </si>
  <si>
    <t>1235 Т</t>
  </si>
  <si>
    <t>1236 Т</t>
  </si>
  <si>
    <t>1237 Т</t>
  </si>
  <si>
    <t>1238 Т</t>
  </si>
  <si>
    <t>1239 Т</t>
  </si>
  <si>
    <t>1240 Т</t>
  </si>
  <si>
    <t>1241 Т</t>
  </si>
  <si>
    <t>1242 Т</t>
  </si>
  <si>
    <t>1243 Т</t>
  </si>
  <si>
    <t>Ботинки кожан.метал.подноском р43</t>
  </si>
  <si>
    <t>1244 Т</t>
  </si>
  <si>
    <t>1245 Т</t>
  </si>
  <si>
    <t>1246 Т</t>
  </si>
  <si>
    <t>1247 Т</t>
  </si>
  <si>
    <t>1248 Т</t>
  </si>
  <si>
    <t>1249 Т</t>
  </si>
  <si>
    <t>1250 Т</t>
  </si>
  <si>
    <t>1251 Т</t>
  </si>
  <si>
    <t>1252 Т</t>
  </si>
  <si>
    <t>1253 Т</t>
  </si>
  <si>
    <t>Ботинки кожан.метал.подноском р44</t>
  </si>
  <si>
    <t>1254 Т</t>
  </si>
  <si>
    <t>1255 Т</t>
  </si>
  <si>
    <t>1256 Т</t>
  </si>
  <si>
    <t>1257 Т</t>
  </si>
  <si>
    <t>1258 Т</t>
  </si>
  <si>
    <t>1259 Т</t>
  </si>
  <si>
    <t>1260 Т</t>
  </si>
  <si>
    <t>1261 Т</t>
  </si>
  <si>
    <t>1262 Т</t>
  </si>
  <si>
    <t>Ботинки кожан.метал.подноском р45</t>
  </si>
  <si>
    <t>1263 Т</t>
  </si>
  <si>
    <t>1264 Т</t>
  </si>
  <si>
    <t>1265 Т</t>
  </si>
  <si>
    <t>1266 Т</t>
  </si>
  <si>
    <t>1267 Т</t>
  </si>
  <si>
    <t>1268 Т</t>
  </si>
  <si>
    <t>1269 Т</t>
  </si>
  <si>
    <t>1270 Т</t>
  </si>
  <si>
    <t>Сапоги резиновые р-р 39</t>
  </si>
  <si>
    <t>1271 Т</t>
  </si>
  <si>
    <t>1272 Т</t>
  </si>
  <si>
    <t>Сапоги резиновые р-р 41</t>
  </si>
  <si>
    <t>1273 Т</t>
  </si>
  <si>
    <t>1274 Т</t>
  </si>
  <si>
    <t>1275 Т</t>
  </si>
  <si>
    <t>1276 Т</t>
  </si>
  <si>
    <t>1277 Т</t>
  </si>
  <si>
    <t>1278 Т</t>
  </si>
  <si>
    <t>1279 Т</t>
  </si>
  <si>
    <t>Ботинки кожан.метал.подноском р36</t>
  </si>
  <si>
    <t>1280 Т</t>
  </si>
  <si>
    <t>1281 Т</t>
  </si>
  <si>
    <t>1282 Т</t>
  </si>
  <si>
    <t>1283 Т</t>
  </si>
  <si>
    <t>1284 Т</t>
  </si>
  <si>
    <t>Ботинки кожан.метал.подноском р37</t>
  </si>
  <si>
    <t>1285 Т</t>
  </si>
  <si>
    <t>1286 Т</t>
  </si>
  <si>
    <t>1287 Т</t>
  </si>
  <si>
    <t>1288 Т</t>
  </si>
  <si>
    <t>Ботинки кожан.метал.подноском р38</t>
  </si>
  <si>
    <t>1289 Т</t>
  </si>
  <si>
    <t>1290 Т</t>
  </si>
  <si>
    <t>1291 Т</t>
  </si>
  <si>
    <t>1292 Т</t>
  </si>
  <si>
    <t>1293 Т</t>
  </si>
  <si>
    <t>1294 Т</t>
  </si>
  <si>
    <t>1295 Т</t>
  </si>
  <si>
    <t>Ботинки кожан.метал.подноском р39</t>
  </si>
  <si>
    <t>1296 Т</t>
  </si>
  <si>
    <t>1297 Т</t>
  </si>
  <si>
    <t>1298 Т</t>
  </si>
  <si>
    <t>1299 Т</t>
  </si>
  <si>
    <t>1300 Т</t>
  </si>
  <si>
    <t>1301 Т</t>
  </si>
  <si>
    <t>1302 Т</t>
  </si>
  <si>
    <t>1303 Т</t>
  </si>
  <si>
    <t>Ботинки кожан.метал.подноском р40</t>
  </si>
  <si>
    <t>1304 Т</t>
  </si>
  <si>
    <t>1305 Т</t>
  </si>
  <si>
    <t>1306 Т</t>
  </si>
  <si>
    <t>1307 Т</t>
  </si>
  <si>
    <t>1308 Т</t>
  </si>
  <si>
    <t>1309 Т</t>
  </si>
  <si>
    <t>1310 Т</t>
  </si>
  <si>
    <t>1311 Т</t>
  </si>
  <si>
    <t>1312 Т</t>
  </si>
  <si>
    <t>1313 Т</t>
  </si>
  <si>
    <t>Ботинки кожан.метал.подноском р46</t>
  </si>
  <si>
    <t>1314 Т</t>
  </si>
  <si>
    <t>1315 Т</t>
  </si>
  <si>
    <t>1316 Т</t>
  </si>
  <si>
    <t>1317 Т</t>
  </si>
  <si>
    <t>1318 Т</t>
  </si>
  <si>
    <t>1319 Т</t>
  </si>
  <si>
    <t>1320 Т</t>
  </si>
  <si>
    <t>15.20.31.500.000.00.0715.000000000009</t>
  </si>
  <si>
    <t>мужские, из кирзового верха, на подошве из резины, утепленные, с подноском защитным металлическим</t>
  </si>
  <si>
    <t>G1016DB164</t>
  </si>
  <si>
    <t>Ботинки зимние с метал.подноском р-р 36</t>
  </si>
  <si>
    <t>1321 Т</t>
  </si>
  <si>
    <t>G7016DB164</t>
  </si>
  <si>
    <t>1322 Т</t>
  </si>
  <si>
    <t>Ботинки зимние с метал.подноском р-р 37</t>
  </si>
  <si>
    <t>1323 Т</t>
  </si>
  <si>
    <t>1324 Т</t>
  </si>
  <si>
    <t>Ботинки зимние с метал.подноском р-р 38</t>
  </si>
  <si>
    <t>1325 Т</t>
  </si>
  <si>
    <t>G5016DB164</t>
  </si>
  <si>
    <t>1326 Т</t>
  </si>
  <si>
    <t>1327 Т</t>
  </si>
  <si>
    <t>Ботинки зимние с метал.подноском р-р 39</t>
  </si>
  <si>
    <t>1328 Т</t>
  </si>
  <si>
    <t>GQ016DB164</t>
  </si>
  <si>
    <t>1329 Т</t>
  </si>
  <si>
    <t>Ботинки зимние с метал.подноском р-р 40</t>
  </si>
  <si>
    <t>1330 Т</t>
  </si>
  <si>
    <t>G2016DB164</t>
  </si>
  <si>
    <t>1331 Т</t>
  </si>
  <si>
    <t>1332 Т</t>
  </si>
  <si>
    <t>G6016DB164</t>
  </si>
  <si>
    <t>1333 Т</t>
  </si>
  <si>
    <t>1334 Т</t>
  </si>
  <si>
    <t>G8016DB164</t>
  </si>
  <si>
    <t>1335 Т</t>
  </si>
  <si>
    <t>GS016DB164</t>
  </si>
  <si>
    <t>1336 Т</t>
  </si>
  <si>
    <t>Ботинки зимние с метал.подноском р-р 41</t>
  </si>
  <si>
    <t>1337 Т</t>
  </si>
  <si>
    <t>1338 Т</t>
  </si>
  <si>
    <t>G3016DB164</t>
  </si>
  <si>
    <t>1339 Т</t>
  </si>
  <si>
    <t>1340 Т</t>
  </si>
  <si>
    <t>1341 Т</t>
  </si>
  <si>
    <t>1342 Т</t>
  </si>
  <si>
    <t>1343 Т</t>
  </si>
  <si>
    <t>Ботинки зимние с метал.подноском р-р 42</t>
  </si>
  <si>
    <t>1344 Т</t>
  </si>
  <si>
    <t>1345 Т</t>
  </si>
  <si>
    <t>1346 Т</t>
  </si>
  <si>
    <t>G4016DB164</t>
  </si>
  <si>
    <t>1347 Т</t>
  </si>
  <si>
    <t>1348 Т</t>
  </si>
  <si>
    <t>1349 Т</t>
  </si>
  <si>
    <t>1350 Т</t>
  </si>
  <si>
    <t>1351 Т</t>
  </si>
  <si>
    <t>1352 Т</t>
  </si>
  <si>
    <t>1353 Т</t>
  </si>
  <si>
    <t>Ботинки зимние с метал.подноском р-р 43</t>
  </si>
  <si>
    <t>1354 Т</t>
  </si>
  <si>
    <t>1355 Т</t>
  </si>
  <si>
    <t>1356 Т</t>
  </si>
  <si>
    <t>1357 Т</t>
  </si>
  <si>
    <t>1358 Т</t>
  </si>
  <si>
    <t>1359 Т</t>
  </si>
  <si>
    <t>1360 Т</t>
  </si>
  <si>
    <t>1361 Т</t>
  </si>
  <si>
    <t>1362 Т</t>
  </si>
  <si>
    <t>Ботинки зимние с метал.подноском р-р 44</t>
  </si>
  <si>
    <t>1363 Т</t>
  </si>
  <si>
    <t>1364 Т</t>
  </si>
  <si>
    <t>1365 Т</t>
  </si>
  <si>
    <t>1366 Т</t>
  </si>
  <si>
    <t>1367 Т</t>
  </si>
  <si>
    <t>1368 Т</t>
  </si>
  <si>
    <t>Ботинки зимние с метал.подноском р-р 45</t>
  </si>
  <si>
    <t>1369 Т</t>
  </si>
  <si>
    <t>1370 Т</t>
  </si>
  <si>
    <t>1371 Т</t>
  </si>
  <si>
    <t>1372 Т</t>
  </si>
  <si>
    <t>1373 Т</t>
  </si>
  <si>
    <t>1374 Т</t>
  </si>
  <si>
    <t>Ботинки зимние с метал.подноском р-р 46</t>
  </si>
  <si>
    <t>1375 Т</t>
  </si>
  <si>
    <t>1376 Т</t>
  </si>
  <si>
    <t>1377 Т</t>
  </si>
  <si>
    <t>Ботинки кожан.метал.подноском р47</t>
  </si>
  <si>
    <t>1378 Т</t>
  </si>
  <si>
    <t>15.20.13.510.001.01.0715.000000000000</t>
  </si>
  <si>
    <t>общего назначения, мужские, из юфтевой кожи, ГОСТ 26167-2005</t>
  </si>
  <si>
    <t>G1016DB162</t>
  </si>
  <si>
    <t>Сапоги кожаные летние р-р43</t>
  </si>
  <si>
    <t>1379 Т</t>
  </si>
  <si>
    <t>GS016DB162</t>
  </si>
  <si>
    <t>1380 Т</t>
  </si>
  <si>
    <t>Сапоги кожаные летние р-р42</t>
  </si>
  <si>
    <t>1381 Т</t>
  </si>
  <si>
    <t>G2016DB162</t>
  </si>
  <si>
    <t>Сапоги кожаные летние р-р41</t>
  </si>
  <si>
    <t>1382 Т</t>
  </si>
  <si>
    <t>11.07.11.310.000.01.0868.000000000000</t>
  </si>
  <si>
    <t>негазированная, минеральная, столовая, природная, обьем 0,5 л, СТ РК 1432-2005</t>
  </si>
  <si>
    <t>Бутылка</t>
  </si>
  <si>
    <t>G1016DB6A1</t>
  </si>
  <si>
    <t>1383 Т</t>
  </si>
  <si>
    <t>G2016DB6A1</t>
  </si>
  <si>
    <t>1384 Т</t>
  </si>
  <si>
    <t>G3016DB6A1</t>
  </si>
  <si>
    <t>1385 Т</t>
  </si>
  <si>
    <t>G6016DB6A1</t>
  </si>
  <si>
    <t>1386 Т</t>
  </si>
  <si>
    <t>G7016DB6A1</t>
  </si>
  <si>
    <t>1387 Т</t>
  </si>
  <si>
    <t>G9916DB6A1</t>
  </si>
  <si>
    <t>1388 Т</t>
  </si>
  <si>
    <t>28.13.31.000.090.00.0796.000000000001</t>
  </si>
  <si>
    <t>Втулка</t>
  </si>
  <si>
    <t>G1016DBB90</t>
  </si>
  <si>
    <t>1389 Т</t>
  </si>
  <si>
    <t>G3016DBB91</t>
  </si>
  <si>
    <t>1390 Т</t>
  </si>
  <si>
    <t>G3016DBB92</t>
  </si>
  <si>
    <t>1391 Т</t>
  </si>
  <si>
    <t>G3016DBB93</t>
  </si>
  <si>
    <t>1392 Т</t>
  </si>
  <si>
    <t>G3016DBB94</t>
  </si>
  <si>
    <t>1393 Т</t>
  </si>
  <si>
    <t>G1016DBB95</t>
  </si>
  <si>
    <t>1394 Т</t>
  </si>
  <si>
    <t>G1016DBB96</t>
  </si>
  <si>
    <t>1395 Т</t>
  </si>
  <si>
    <t>G1016DBB97</t>
  </si>
  <si>
    <t>1396 Т</t>
  </si>
  <si>
    <t>20.59.43.960.001.00.0112.000000000001</t>
  </si>
  <si>
    <t>Жидкость охлаждающая</t>
  </si>
  <si>
    <t>температура начала замерзания не ниже -40°С, ГОСТ 28084-89</t>
  </si>
  <si>
    <t>G1016DB291</t>
  </si>
  <si>
    <t>1397 Т</t>
  </si>
  <si>
    <t>G2016DB291</t>
  </si>
  <si>
    <t>1398 Т</t>
  </si>
  <si>
    <t>G3016DB291</t>
  </si>
  <si>
    <t>1399 Т</t>
  </si>
  <si>
    <t>G7016DB291</t>
  </si>
  <si>
    <t>1400 Т</t>
  </si>
  <si>
    <t>GQ016DB291</t>
  </si>
  <si>
    <t>1401 Т</t>
  </si>
  <si>
    <t>GS016DB291</t>
  </si>
  <si>
    <t>1402 Т</t>
  </si>
  <si>
    <t>G2016DB292</t>
  </si>
  <si>
    <t>1403 Т</t>
  </si>
  <si>
    <t>G7016DB292</t>
  </si>
  <si>
    <t>1404 Т</t>
  </si>
  <si>
    <t>G9016DB292</t>
  </si>
  <si>
    <t>1405 Т</t>
  </si>
  <si>
    <t>28.13.31.000.076.04.0796.000000000000</t>
  </si>
  <si>
    <t>прямоугольный, для газоперекачивающего агрегата</t>
  </si>
  <si>
    <t>G8016DBB87</t>
  </si>
  <si>
    <t>1406 Т</t>
  </si>
  <si>
    <t>GS016DBB87</t>
  </si>
  <si>
    <t>1407 Т</t>
  </si>
  <si>
    <t>28.13.32.000.135.00.0796.000000000000</t>
  </si>
  <si>
    <t>Кольцо компрессионное</t>
  </si>
  <si>
    <t>для газомотокомпрессора 10 ГКНА, силового поршня</t>
  </si>
  <si>
    <t>G8016DB1B7</t>
  </si>
  <si>
    <t>1408 Т</t>
  </si>
  <si>
    <t>28.13.32.000.134.00.0796.000000000000</t>
  </si>
  <si>
    <t>Кольцо маслосъемное</t>
  </si>
  <si>
    <t>G8016DB1B5</t>
  </si>
  <si>
    <t>1409 Т</t>
  </si>
  <si>
    <t>G8016DB1B6</t>
  </si>
  <si>
    <t>1410 Т</t>
  </si>
  <si>
    <t>28.13.14.900.002.04.0796.000000000000</t>
  </si>
  <si>
    <t>Насос</t>
  </si>
  <si>
    <t>гидравлический, тип ГН-500, ручной, поршневой</t>
  </si>
  <si>
    <t>G1016DBB82</t>
  </si>
  <si>
    <t>1411 Т</t>
  </si>
  <si>
    <t>28.13.32.000.126.01.0796.000000000000</t>
  </si>
  <si>
    <t>для компрессора, масляный</t>
  </si>
  <si>
    <t>G8016DB1B1</t>
  </si>
  <si>
    <t>1412 Т</t>
  </si>
  <si>
    <t>28.11.33.000.000.00.0796.000000000000</t>
  </si>
  <si>
    <t>Патрон фильтрующий</t>
  </si>
  <si>
    <t>для турбины ГПА, топливного газа</t>
  </si>
  <si>
    <t>G8016DBB50</t>
  </si>
  <si>
    <t>1413 Т</t>
  </si>
  <si>
    <t>G2016DBB51</t>
  </si>
  <si>
    <t>1414 Т</t>
  </si>
  <si>
    <t>20.59.59.600.007.00.5108.000000000001</t>
  </si>
  <si>
    <t>Смесь</t>
  </si>
  <si>
    <t>поверочная газовая, этилмеркаптан-азот 38мг/м3</t>
  </si>
  <si>
    <t>G5016DB325</t>
  </si>
  <si>
    <t>1415 Т</t>
  </si>
  <si>
    <t>20.59.52.100.011.00.5108.000000000029</t>
  </si>
  <si>
    <t>поверочная газовая, метан-воздух концентрация 1,0%</t>
  </si>
  <si>
    <t>G1016DB312</t>
  </si>
  <si>
    <t>1416 Т</t>
  </si>
  <si>
    <t>1417 Т</t>
  </si>
  <si>
    <t>G5016DB312</t>
  </si>
  <si>
    <t>1418 Т</t>
  </si>
  <si>
    <t>G8016DB312</t>
  </si>
  <si>
    <t>1419 Т</t>
  </si>
  <si>
    <t>20.59.52.100.011.00.5108.000000000031</t>
  </si>
  <si>
    <t>поверочная газовая, метан-воздух концентрация 2,5%</t>
  </si>
  <si>
    <t>G5016DB314</t>
  </si>
  <si>
    <t>1420 Т</t>
  </si>
  <si>
    <t>20.59.52.100.011.00.5108.000000000030</t>
  </si>
  <si>
    <t>поверочная газовая, метан-воздух концентрация 0,75%</t>
  </si>
  <si>
    <t>G1016DB313</t>
  </si>
  <si>
    <t>1421 Т</t>
  </si>
  <si>
    <t>1422 Т</t>
  </si>
  <si>
    <t>1423 Т</t>
  </si>
  <si>
    <t>G5016DB313</t>
  </si>
  <si>
    <t>1424 Т</t>
  </si>
  <si>
    <t>G6016DB313</t>
  </si>
  <si>
    <t>1425 Т</t>
  </si>
  <si>
    <t>20.59.52.100.011.00.5108.000000000028</t>
  </si>
  <si>
    <t>поверочная газовая, метан-воздух концентрация 1,2%</t>
  </si>
  <si>
    <t>G1016DB311</t>
  </si>
  <si>
    <t>1426 Т</t>
  </si>
  <si>
    <t>G5016DB311</t>
  </si>
  <si>
    <t>1427 Т</t>
  </si>
  <si>
    <t>G8016DB311</t>
  </si>
  <si>
    <t>1428 Т</t>
  </si>
  <si>
    <t>20.59.52.100.011.00.5108.000000000002</t>
  </si>
  <si>
    <t>поверочная газовая, метан-воздух концентрация 2,09%</t>
  </si>
  <si>
    <t>G4016DX307</t>
  </si>
  <si>
    <t>1429 Т</t>
  </si>
  <si>
    <t>GS016DB307</t>
  </si>
  <si>
    <t>1430 Т</t>
  </si>
  <si>
    <t>20.59.52.100.011.00.5108.000000000017</t>
  </si>
  <si>
    <t>поверочная газовая, кислород-азот концентрация 99,5%</t>
  </si>
  <si>
    <t>G2016DB308</t>
  </si>
  <si>
    <t>1431 Т</t>
  </si>
  <si>
    <t>20.59.59.600.007.00.5108.000000000003</t>
  </si>
  <si>
    <t>поверочная газовая, пропан-гелий С3Н 8-2,5 %</t>
  </si>
  <si>
    <t>G5016DB327</t>
  </si>
  <si>
    <t>1432 Т</t>
  </si>
  <si>
    <t>20.59.52.100.011.00.5108.000000000000</t>
  </si>
  <si>
    <t>поверочная газовая, метан-воздух концентрация 0,35%</t>
  </si>
  <si>
    <t>G8016DB306</t>
  </si>
  <si>
    <t>1433 Т</t>
  </si>
  <si>
    <t>20.59.59.600.007.00.5108.000000000101</t>
  </si>
  <si>
    <t>поверочная газовая, метан-азот 0,1-2%</t>
  </si>
  <si>
    <t>G5016DB333</t>
  </si>
  <si>
    <t>1434 Т</t>
  </si>
  <si>
    <t>20.59.59.600.007.00.5108.000000000002</t>
  </si>
  <si>
    <t>поверочная газовая, метан-азот 50%</t>
  </si>
  <si>
    <t>G5016DB326</t>
  </si>
  <si>
    <t>1435 Т</t>
  </si>
  <si>
    <t>20.59.59.600.007.00.5108.000000000004</t>
  </si>
  <si>
    <t>поверочная газовая, метан-азот 6,0%</t>
  </si>
  <si>
    <t>G5016DB328</t>
  </si>
  <si>
    <t>1436 Т</t>
  </si>
  <si>
    <t>20.59.59.600.007.00.5108.000000000005</t>
  </si>
  <si>
    <t>поверочная газовая, метан-азот 4,4%</t>
  </si>
  <si>
    <t>G5016DB329</t>
  </si>
  <si>
    <t>1437 Т</t>
  </si>
  <si>
    <t>20.59.52.100.011.00.5108.000000000026</t>
  </si>
  <si>
    <t>поверочная газовая, кислород-водород содержание основного компонента 0,25%</t>
  </si>
  <si>
    <t>G5016DB310</t>
  </si>
  <si>
    <t>1438 Т</t>
  </si>
  <si>
    <t>20.59.52.100.011.00.5108.000000000024</t>
  </si>
  <si>
    <t>поверочная газовая, кислород-азот содержание основного компонента 10%</t>
  </si>
  <si>
    <t>G5016DB309</t>
  </si>
  <si>
    <t>1439 Т</t>
  </si>
  <si>
    <t>20.59.59.600.007.00.5108.000000000008</t>
  </si>
  <si>
    <t>поверочная газовая, оксид углерода - воздух 190мг/м3</t>
  </si>
  <si>
    <t>G5016DB330</t>
  </si>
  <si>
    <t>1440 Т</t>
  </si>
  <si>
    <t>20.59.59.600.007.00.5108.000000000011</t>
  </si>
  <si>
    <t>поверочная газовая, оксид углерода - воздух 100мг/м3</t>
  </si>
  <si>
    <t>G5016DB331</t>
  </si>
  <si>
    <t>1441 Т</t>
  </si>
  <si>
    <t>20.59.59.600.007.00.5108.000000000012</t>
  </si>
  <si>
    <t>поверочная газовая, оксид углерода - воздух 1,2мг/м3</t>
  </si>
  <si>
    <t>G5016DB332</t>
  </si>
  <si>
    <t>1442 Т</t>
  </si>
  <si>
    <t>28.13.32.000.160.00.0796.000000000000</t>
  </si>
  <si>
    <t>Труба жаровая</t>
  </si>
  <si>
    <t>для газоперекачивающих агрегатов (ГПА) типа ГТК-10И</t>
  </si>
  <si>
    <t>G1016DB2B3</t>
  </si>
  <si>
    <t>1443 Т</t>
  </si>
  <si>
    <t>G1016DB2B4</t>
  </si>
  <si>
    <t>1444 Т</t>
  </si>
  <si>
    <t>G1016DB2B5</t>
  </si>
  <si>
    <t>1445 Т</t>
  </si>
  <si>
    <t>22.19.73.700.000.00.0796.000000000007</t>
  </si>
  <si>
    <t>Устройство (ВГУ)</t>
  </si>
  <si>
    <t>из эластичного, газонепроницаемого материала, замкнутая оболочка, временно герметизирующее, диаметр 300 мм</t>
  </si>
  <si>
    <t>G2016DB405</t>
  </si>
  <si>
    <t>1446 Т</t>
  </si>
  <si>
    <t>1447 Т</t>
  </si>
  <si>
    <t>GS016DB405</t>
  </si>
  <si>
    <t>1448 Т</t>
  </si>
  <si>
    <t>28.11.33.000.011.03.0796.000000000000</t>
  </si>
  <si>
    <t>полумуфты, для ГПА типа ГТК-10И</t>
  </si>
  <si>
    <t>G1016DBB61</t>
  </si>
  <si>
    <t>1449 Т</t>
  </si>
  <si>
    <t>28.11.33.000.011.04.0796.000000000000</t>
  </si>
  <si>
    <t>топливного газа, для ГПА типа ГТК-10И</t>
  </si>
  <si>
    <t>G1016DBB62</t>
  </si>
  <si>
    <t>1450 Т</t>
  </si>
  <si>
    <t>28.11.33.000.011.02.0796.000000000000</t>
  </si>
  <si>
    <t>маслянный, для ГПА типа ГТК-10И, главный</t>
  </si>
  <si>
    <t>G1016DBB60</t>
  </si>
  <si>
    <t>1451 Т</t>
  </si>
  <si>
    <t>28.13.32.000.145.00.0796.000000000001</t>
  </si>
  <si>
    <t>G3016DB1B9</t>
  </si>
  <si>
    <t>1452 Т</t>
  </si>
  <si>
    <t>27.11.61.000.005.01.0796.000000000000</t>
  </si>
  <si>
    <t>масляный, для дизель-генераторной установки</t>
  </si>
  <si>
    <t>G3016DB23A</t>
  </si>
  <si>
    <t>1453 Т</t>
  </si>
  <si>
    <t>G2016DB24A</t>
  </si>
  <si>
    <t>1454 Т</t>
  </si>
  <si>
    <t>G2016DB25A</t>
  </si>
  <si>
    <t>1455 Т</t>
  </si>
  <si>
    <t>28.11.41.900.038.02.0796.000000000001</t>
  </si>
  <si>
    <t>воздушный, для дизель-генераторов морских судов</t>
  </si>
  <si>
    <t>G2016DBB73</t>
  </si>
  <si>
    <t>1456 Т</t>
  </si>
  <si>
    <t>27.90.13.900.001.00.0166.000000000050</t>
  </si>
  <si>
    <t>марка УОНИ, диаметр 4 мм, ГОСТ 9466-75</t>
  </si>
  <si>
    <t>G7016DBBFF</t>
  </si>
  <si>
    <t>1457 Т</t>
  </si>
  <si>
    <t>27.90.13.900.000.00.0166.000000000009</t>
  </si>
  <si>
    <t>марка УОНИ 13/55, тип Э50А, диаметр 3 мм, ГОСТ 9466-75</t>
  </si>
  <si>
    <t>G7016DBBED</t>
  </si>
  <si>
    <t>1458 Т</t>
  </si>
  <si>
    <t>20.14.11.300.000.00.5108.000000000000</t>
  </si>
  <si>
    <t>Ацетилен</t>
  </si>
  <si>
    <t>технический, марка А, ГОСТ 5457-75</t>
  </si>
  <si>
    <t>Атырауская область, Махамбетский район,пос. Талдыкул, Редутское  ЛПУ, Центральный склад  УМГ "Атырау"</t>
  </si>
  <si>
    <t>G2016DB223</t>
  </si>
  <si>
    <t>Ацетилен газообразный технический</t>
  </si>
  <si>
    <t>1459 Т</t>
  </si>
  <si>
    <t>G4016DB223</t>
  </si>
  <si>
    <t>1460 Т</t>
  </si>
  <si>
    <t>G6016DB223</t>
  </si>
  <si>
    <t>1461 Т</t>
  </si>
  <si>
    <t>G7016DB223</t>
  </si>
  <si>
    <t>1462 Т</t>
  </si>
  <si>
    <t>G8016DB223</t>
  </si>
  <si>
    <t>1463 Т</t>
  </si>
  <si>
    <t>GQ016DB223</t>
  </si>
  <si>
    <t>1464 Т</t>
  </si>
  <si>
    <t>GS016DB223</t>
  </si>
  <si>
    <t>1465 Т</t>
  </si>
  <si>
    <t>19.20.23.500.000.00.0166.000000000000</t>
  </si>
  <si>
    <t>Нефрас</t>
  </si>
  <si>
    <t>марка С2 80/120, плотность при 20°С не более 700 кг/м3, массовая доля общей серы не более 0,018%, высшая категория</t>
  </si>
  <si>
    <t>G8016DB195</t>
  </si>
  <si>
    <t>230000107</t>
  </si>
  <si>
    <t>Бензин БР-1 нефрас ГОСТ 8505-80</t>
  </si>
  <si>
    <t>1466 Т</t>
  </si>
  <si>
    <t>G3016DB116</t>
  </si>
  <si>
    <t>1467 Т</t>
  </si>
  <si>
    <t>19.20.25.900.000.01.0112.000000000000</t>
  </si>
  <si>
    <t>Топливо</t>
  </si>
  <si>
    <t>реактивное, марка ТС-1, плотность при 20 °С не менее 780(775) кг/м3, низшая теплота сгорания не менее 43120 кДж/к, ГОСТ 10227-86</t>
  </si>
  <si>
    <t>G1016DB198</t>
  </si>
  <si>
    <t>Керосин авиационный</t>
  </si>
  <si>
    <t>1468 Т</t>
  </si>
  <si>
    <t>G3016DB198</t>
  </si>
  <si>
    <t>1469 Т</t>
  </si>
  <si>
    <t>G4016DB198</t>
  </si>
  <si>
    <t>1470 Т</t>
  </si>
  <si>
    <t>G8016DB198</t>
  </si>
  <si>
    <t>1471 Т</t>
  </si>
  <si>
    <t>GS016DB198</t>
  </si>
  <si>
    <t>1472 Т</t>
  </si>
  <si>
    <t>G3016DB115</t>
  </si>
  <si>
    <t>1473 Т</t>
  </si>
  <si>
    <t>20.14.19.300.000.00.0166.000000000000</t>
  </si>
  <si>
    <t>Тетрафторэтан (Фреон R134A)</t>
  </si>
  <si>
    <t>газ</t>
  </si>
  <si>
    <t>G8016DX227</t>
  </si>
  <si>
    <t>Хладагент R134a Сува</t>
  </si>
  <si>
    <t>1474 Т</t>
  </si>
  <si>
    <t>АО ""Интергаз Центральная Азия"</t>
  </si>
  <si>
    <t>20.16.59.200.002.00.0166.000000000000</t>
  </si>
  <si>
    <t>Загуститель</t>
  </si>
  <si>
    <t>порошок, ксантановый</t>
  </si>
  <si>
    <t>G3016DB244</t>
  </si>
  <si>
    <t>Сараксан-Т</t>
  </si>
  <si>
    <t>1475 Т</t>
  </si>
  <si>
    <t>G8016DB244</t>
  </si>
  <si>
    <t>1476 Т</t>
  </si>
  <si>
    <t>GS016DB244</t>
  </si>
  <si>
    <t>1477 Т</t>
  </si>
  <si>
    <t>28.29.12.900.001.03.0006.000000000000</t>
  </si>
  <si>
    <t>щелевой, скваженный, размер щели фильтроэлемента 0,2 мм, условный диаметр трубы 73 мм</t>
  </si>
  <si>
    <t>G3016DBB4C</t>
  </si>
  <si>
    <t>Фильтр скважинный щелевой ФСЩ НКТ 73 мм</t>
  </si>
  <si>
    <t>1478 Т</t>
  </si>
  <si>
    <t>28.92.61.300.007.00.0796.000000000018</t>
  </si>
  <si>
    <t>Пакер</t>
  </si>
  <si>
    <t>гидравлический, направление давления вверх и вниз, диаметр 161-180 мм</t>
  </si>
  <si>
    <t>G3016DBB1D</t>
  </si>
  <si>
    <t>Пакер типа ПРО-ЯМО-ЯГ-168мм</t>
  </si>
  <si>
    <t>1479 Т</t>
  </si>
  <si>
    <t>GS016DBB1D</t>
  </si>
  <si>
    <t>1480 Т</t>
  </si>
  <si>
    <t>28.14.11.900.007.01.0796.000000000006</t>
  </si>
  <si>
    <t>Арматура</t>
  </si>
  <si>
    <t>фонтанная, условный проход ствола 65 мм, рабочее давление 14 мПа</t>
  </si>
  <si>
    <t>G3016DB5B6</t>
  </si>
  <si>
    <t>Арматура фонтанная АФК-3 65х140</t>
  </si>
  <si>
    <t>1481 Т</t>
  </si>
  <si>
    <t>28.14.11.900.007.01.0839.000000000000</t>
  </si>
  <si>
    <t>фонтанная, условный проход ствола 65 мм, рабочее давление 21 мПа</t>
  </si>
  <si>
    <t>G8016DB5B7</t>
  </si>
  <si>
    <t>Арматура фонтанная Ду65 Ру21</t>
  </si>
  <si>
    <t>1482 Т</t>
  </si>
  <si>
    <t>GS016DB5B7</t>
  </si>
  <si>
    <t>1483 Т</t>
  </si>
  <si>
    <t>28.92.61.300.056.00.0796.000000000000</t>
  </si>
  <si>
    <t>Шпиндель</t>
  </si>
  <si>
    <t>для буровой установки</t>
  </si>
  <si>
    <t>G4016DBB2D</t>
  </si>
  <si>
    <t>Шпиндель Н326.01.00.004 - плунж.насосУОГ</t>
  </si>
  <si>
    <t>1484 Т</t>
  </si>
  <si>
    <t>08.12.22.100.000.00.0166.000000000001</t>
  </si>
  <si>
    <t>Бентонит</t>
  </si>
  <si>
    <t>порошковый, прочный, высокосвязующий, высокоустойчивый, ГОСТ 28177-89</t>
  </si>
  <si>
    <t>G3016DB122</t>
  </si>
  <si>
    <t>Глинопорошок бентонитовый ПБМБ</t>
  </si>
  <si>
    <t>1485 Т</t>
  </si>
  <si>
    <t>28.13.31.000.076.08.0796.000000000000</t>
  </si>
  <si>
    <t>обратный, приемный, для бурового насоса</t>
  </si>
  <si>
    <t>G3016DBB88</t>
  </si>
  <si>
    <t>Клапан обратный шаровый КОШТ-73-35</t>
  </si>
  <si>
    <t>1486 Т</t>
  </si>
  <si>
    <t>G3016DBB89</t>
  </si>
  <si>
    <t>Клапан обратный шаровый КОШТ-89-35</t>
  </si>
  <si>
    <t>1487 Т</t>
  </si>
  <si>
    <t>28.25.14.190.001.00.0796.000000000001</t>
  </si>
  <si>
    <t>Поршень-разделитель</t>
  </si>
  <si>
    <t>очистной, условный проход 159 мм</t>
  </si>
  <si>
    <t>G3016DBB2C</t>
  </si>
  <si>
    <t>Полиуретановый поршень ОУ-П-К d-150 мм</t>
  </si>
  <si>
    <t>1488 Т</t>
  </si>
  <si>
    <t>24.20.12.200.000.02.0168.000000000032</t>
  </si>
  <si>
    <t>насосно-компрессорная, стальная, условный диаметр 114 мм, номинальная толщина стенки 6,5 мм, группа прочности Д</t>
  </si>
  <si>
    <t>G3016DB570</t>
  </si>
  <si>
    <t>Труба НКТ ф89х6,5 исп.Д ГОСТ634</t>
  </si>
  <si>
    <t>1489 Т</t>
  </si>
  <si>
    <t>22.29.29.900.042.00.0168.000000000002</t>
  </si>
  <si>
    <t>обертка, для защиты изоляционных покрытий</t>
  </si>
  <si>
    <t>GS016DB489</t>
  </si>
  <si>
    <t>Обертка изоляц. полиэтиленовая. 50ºС</t>
  </si>
  <si>
    <t>1490 Т</t>
  </si>
  <si>
    <t>1491 Т</t>
  </si>
  <si>
    <t>G3016DA026</t>
  </si>
  <si>
    <t>1492 Т</t>
  </si>
  <si>
    <t>22.29.22.300.000.00.0168.000000000000</t>
  </si>
  <si>
    <t>изоляционная, для обмотки трубопроводов, поливинилхлоридная, липкая</t>
  </si>
  <si>
    <t>1493 Т</t>
  </si>
  <si>
    <t>G3016DB480</t>
  </si>
  <si>
    <t>Пленка изоляц. полиэтилен.80ºС 7,8кгс/см</t>
  </si>
  <si>
    <t>1494 Т</t>
  </si>
  <si>
    <t>GS016DB479</t>
  </si>
  <si>
    <t>Пленка изоляц. полиэтиленовая. 50ºС</t>
  </si>
  <si>
    <t>1495 Т</t>
  </si>
  <si>
    <t>22.29.22.300.000.00.0839.000000000000</t>
  </si>
  <si>
    <t>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t>
  </si>
  <si>
    <t>G7016DB483</t>
  </si>
  <si>
    <t>Манжета термоус. 1020 для 3-сл.экст.пол.</t>
  </si>
  <si>
    <t>1496 Т</t>
  </si>
  <si>
    <t>23.14.12.900.015.00.0055.000000000000</t>
  </si>
  <si>
    <t>Утеплитель</t>
  </si>
  <si>
    <t>на основе стекловолокна</t>
  </si>
  <si>
    <t>G1016DB502</t>
  </si>
  <si>
    <t>Вата минерал.ISOTEC KIM-AL-20 с фольгой</t>
  </si>
  <si>
    <t>1497 Т</t>
  </si>
  <si>
    <t>GQ016DB502</t>
  </si>
  <si>
    <t>1498 Т</t>
  </si>
  <si>
    <t>GS016DB502</t>
  </si>
  <si>
    <t>1499 Т</t>
  </si>
  <si>
    <t>20.52.10.900.011.00.0778.000000000000</t>
  </si>
  <si>
    <t>Герметик силиконовый</t>
  </si>
  <si>
    <t>кремнийорганический</t>
  </si>
  <si>
    <t>G1016DB275</t>
  </si>
  <si>
    <t>Герметик ABRO</t>
  </si>
  <si>
    <t>1500 Т</t>
  </si>
  <si>
    <t>20.52.10.900.011.00.0796.000000000002</t>
  </si>
  <si>
    <t>марка У-30М, ГОСТ 13489-79</t>
  </si>
  <si>
    <t>G1016DB277</t>
  </si>
  <si>
    <t>Герметик высокотемп. Makrosil 300мл.</t>
  </si>
  <si>
    <t>1501 Т</t>
  </si>
  <si>
    <t>G3016DB277</t>
  </si>
  <si>
    <t>1502 Т</t>
  </si>
  <si>
    <t>G1016DB276</t>
  </si>
  <si>
    <t>Герметик силикон.унив.прозр.Sanitari</t>
  </si>
  <si>
    <t>1503 Т</t>
  </si>
  <si>
    <t>20.52.10.900.011.00.0166.000000000002</t>
  </si>
  <si>
    <t>G1016DB274</t>
  </si>
  <si>
    <t>Герметик силиконовый ТУ 3284-031</t>
  </si>
  <si>
    <t>1504 Т</t>
  </si>
  <si>
    <t>20.30.22.100.001.00.0168.000000000000</t>
  </si>
  <si>
    <t>Грунтовка</t>
  </si>
  <si>
    <t>однокомпонентный состав, антикоррозионная</t>
  </si>
  <si>
    <t>G8016D0030</t>
  </si>
  <si>
    <t>Грунтовка асмольная</t>
  </si>
  <si>
    <t>1505 Т</t>
  </si>
  <si>
    <t>20.16.54.500.000.00.0166.000000000000</t>
  </si>
  <si>
    <t>Полиамид-6,-11,-12,-6.6,-6.9,-6.10 и -6.12</t>
  </si>
  <si>
    <t>в первичных формах, в гранулах</t>
  </si>
  <si>
    <t>G3016DB243</t>
  </si>
  <si>
    <t>Капролон</t>
  </si>
  <si>
    <t>1506 Т</t>
  </si>
  <si>
    <t>22.19.50.900.002.00.0166.000000000002</t>
  </si>
  <si>
    <t>изоляционная, для промышленного применения, прорезиненная, ПОЛ - односторонняя обычной липкости, ширина 20 мм, ГОСТ 2162-97</t>
  </si>
  <si>
    <t>G4016DB376</t>
  </si>
  <si>
    <t>Лента изоляц. ХБ шир.20мм, t=0,25мм</t>
  </si>
  <si>
    <t>1507 Т</t>
  </si>
  <si>
    <t>G8016DB376</t>
  </si>
  <si>
    <t>1508 Т</t>
  </si>
  <si>
    <t>GS016DB376</t>
  </si>
  <si>
    <t>1509 Т</t>
  </si>
  <si>
    <t>GQ016DB375</t>
  </si>
  <si>
    <t>Лента изоляционная 1ПОЛ20х20</t>
  </si>
  <si>
    <t>1510 Т</t>
  </si>
  <si>
    <t>13.99.19.900.006.00.0166.000000000000</t>
  </si>
  <si>
    <t>из пленок, липкая изоляционная, ГОСТ 28018-89</t>
  </si>
  <si>
    <t>G2016DB144</t>
  </si>
  <si>
    <t>Лента изоляционная ПХВ</t>
  </si>
  <si>
    <t>1511 Т</t>
  </si>
  <si>
    <t>G3016DB144</t>
  </si>
  <si>
    <t>1512 Т</t>
  </si>
  <si>
    <t>G4016DB144</t>
  </si>
  <si>
    <t>1513 Т</t>
  </si>
  <si>
    <t>G5016DB144</t>
  </si>
  <si>
    <t>1514 Т</t>
  </si>
  <si>
    <t>G6016DB144</t>
  </si>
  <si>
    <t>1515 Т</t>
  </si>
  <si>
    <t>G7016DB144</t>
  </si>
  <si>
    <t>1516 Т</t>
  </si>
  <si>
    <t>G8016DB144</t>
  </si>
  <si>
    <t>1517 Т</t>
  </si>
  <si>
    <t>GQ016DB144</t>
  </si>
  <si>
    <t>1518 Т</t>
  </si>
  <si>
    <t>GS016DB144</t>
  </si>
  <si>
    <t>1519 Т</t>
  </si>
  <si>
    <t>13.99.19.900.007.00.0166.000000000000</t>
  </si>
  <si>
    <t>Изолента</t>
  </si>
  <si>
    <t>хлопчатобумажная, односторонняя, ГОСТ 2162-97</t>
  </si>
  <si>
    <t>G3016DB145</t>
  </si>
  <si>
    <t>Лента изоляционная ХБ</t>
  </si>
  <si>
    <t>1520 Т</t>
  </si>
  <si>
    <t>G8016DB145</t>
  </si>
  <si>
    <t>1521 Т</t>
  </si>
  <si>
    <t>GQ016DB145</t>
  </si>
  <si>
    <t>1522 Т</t>
  </si>
  <si>
    <t>13.99.19.900.006.00.0006.000000000000</t>
  </si>
  <si>
    <t>из хлопчатобумажной пряжи, киперная</t>
  </si>
  <si>
    <t>G7016DB143</t>
  </si>
  <si>
    <t>Лента киперная</t>
  </si>
  <si>
    <t>1523 Т</t>
  </si>
  <si>
    <t>GS016DB143</t>
  </si>
  <si>
    <t>1524 Т</t>
  </si>
  <si>
    <t>32.99.59.900.026.00.0166.000000000001</t>
  </si>
  <si>
    <t>поливинилхлоридная, с липким слоем, электроизоляционная</t>
  </si>
  <si>
    <t>G4016DB9BA</t>
  </si>
  <si>
    <t>Лента ПВХ шир.20мм, t=0,25мм</t>
  </si>
  <si>
    <t>1525 Т</t>
  </si>
  <si>
    <t>G8016DB9BA</t>
  </si>
  <si>
    <t>1526 Т</t>
  </si>
  <si>
    <t>GS016DB9BA</t>
  </si>
  <si>
    <t>1527 Т</t>
  </si>
  <si>
    <t>22.21.30.100.003.00.0166.000000000000</t>
  </si>
  <si>
    <t>Лента ФУМ</t>
  </si>
  <si>
    <t>уплотнительная, размер 15 мм</t>
  </si>
  <si>
    <t>G1016DB464</t>
  </si>
  <si>
    <t>1528 Т</t>
  </si>
  <si>
    <t>G3016DB464</t>
  </si>
  <si>
    <t>1529 Т</t>
  </si>
  <si>
    <t>G4016DB464</t>
  </si>
  <si>
    <t>1530 Т</t>
  </si>
  <si>
    <t>G6016DB464</t>
  </si>
  <si>
    <t>1531 Т</t>
  </si>
  <si>
    <t>GQ016DB464</t>
  </si>
  <si>
    <t>1532 Т</t>
  </si>
  <si>
    <t>GS016DB464</t>
  </si>
  <si>
    <t>1533 Т</t>
  </si>
  <si>
    <t>G1016DB465</t>
  </si>
  <si>
    <t>Лента ФУМ-1 0,1х15мм</t>
  </si>
  <si>
    <t>1534 Т</t>
  </si>
  <si>
    <t>G2016DB465</t>
  </si>
  <si>
    <t>1535 Т</t>
  </si>
  <si>
    <t>G3016DB465</t>
  </si>
  <si>
    <t>1536 Т</t>
  </si>
  <si>
    <t>G4016DB465</t>
  </si>
  <si>
    <t>1537 Т</t>
  </si>
  <si>
    <t>G5016DB465</t>
  </si>
  <si>
    <t>1538 Т</t>
  </si>
  <si>
    <t>G6016DB465</t>
  </si>
  <si>
    <t>1539 Т</t>
  </si>
  <si>
    <t>G7016DB465</t>
  </si>
  <si>
    <t>1540 Т</t>
  </si>
  <si>
    <t>G8016DB465</t>
  </si>
  <si>
    <t>1541 Т</t>
  </si>
  <si>
    <t>GQ016DB465</t>
  </si>
  <si>
    <t>1542 Т</t>
  </si>
  <si>
    <t>GS016DB465</t>
  </si>
  <si>
    <t>1543 Т</t>
  </si>
  <si>
    <t>22.21.30.100.003.00.0166.000000000004</t>
  </si>
  <si>
    <t>уплотнительная, размер 60 мм</t>
  </si>
  <si>
    <t>G1016DB467</t>
  </si>
  <si>
    <t>Лента ФУМ-1 0,1х60 ТУ 6-05-1388-86</t>
  </si>
  <si>
    <t>1544 Т</t>
  </si>
  <si>
    <t>G2016DB467</t>
  </si>
  <si>
    <t>1545 Т</t>
  </si>
  <si>
    <t>G3016DB467</t>
  </si>
  <si>
    <t>1546 Т</t>
  </si>
  <si>
    <t>G4016DB467</t>
  </si>
  <si>
    <t>1547 Т</t>
  </si>
  <si>
    <t>G7016DB467</t>
  </si>
  <si>
    <t>1548 Т</t>
  </si>
  <si>
    <t>G8016DB467</t>
  </si>
  <si>
    <t>1549 Т</t>
  </si>
  <si>
    <t>GS016DB467</t>
  </si>
  <si>
    <t>1550 Т</t>
  </si>
  <si>
    <t>G7016DB468</t>
  </si>
  <si>
    <t>Лента ФУМ-1 0,1х60мм</t>
  </si>
  <si>
    <t>1551 Т</t>
  </si>
  <si>
    <t>GS016DB468</t>
  </si>
  <si>
    <t>1552 Т</t>
  </si>
  <si>
    <t>G3016DB483</t>
  </si>
  <si>
    <t>1553 Т</t>
  </si>
  <si>
    <t>22.29.22.900.001.00.0839.000000000000</t>
  </si>
  <si>
    <t>термоусаживающаяся, температура эксплуатации (-20)-(+60)°С, диаметр 219-630 мм</t>
  </si>
  <si>
    <t>G3016DB484</t>
  </si>
  <si>
    <t>Манжета термоус. 526 для 3-сл.экст.пол.</t>
  </si>
  <si>
    <t>1554 Т</t>
  </si>
  <si>
    <t>22.19.20.700.003.00.0796.000000000534</t>
  </si>
  <si>
    <t>герметизирующая ГМР, разъемная, из полимерно - тканевого материала, размер 1020*1220 мм</t>
  </si>
  <si>
    <t>GS016DB356</t>
  </si>
  <si>
    <t>Манжеты герметизирующие 1020/1220 мм</t>
  </si>
  <si>
    <t>1555 Т</t>
  </si>
  <si>
    <t>32.99.59.900.027.00.0166.000000000000</t>
  </si>
  <si>
    <t>Мастика</t>
  </si>
  <si>
    <t>электроизоляционная</t>
  </si>
  <si>
    <t>G6016DB0BC</t>
  </si>
  <si>
    <t>Мастика МРБ-90</t>
  </si>
  <si>
    <t>1556 Т</t>
  </si>
  <si>
    <t>23.99.13.900.001.00.0166.000000000000</t>
  </si>
  <si>
    <t>Материал гидроизоляционный</t>
  </si>
  <si>
    <t>глубокого проникновенияя</t>
  </si>
  <si>
    <t>GS016DB558</t>
  </si>
  <si>
    <t>Материал гидроизол.БризолТУ38 1051819-88</t>
  </si>
  <si>
    <t>1557 Т</t>
  </si>
  <si>
    <t>23.14.12.100.000.00.0113.000000000095</t>
  </si>
  <si>
    <t>Мат</t>
  </si>
  <si>
    <t>теплоизоляционный, из минеральной ваты, (МгС2) марка 125, прошивной, гофрированные с обкладкой из холста нетканого из стекловолокнас двух сторон</t>
  </si>
  <si>
    <t>G8016DB496</t>
  </si>
  <si>
    <t>Маты прошив.т/из.МГС2-125 ГОСТ21880-94</t>
  </si>
  <si>
    <t>1558 Т</t>
  </si>
  <si>
    <t>23.14.12.100.001.00.0055.000000000000</t>
  </si>
  <si>
    <t>Плита</t>
  </si>
  <si>
    <t>из минеральной ваты</t>
  </si>
  <si>
    <t>G7016DB497</t>
  </si>
  <si>
    <t>Миниральная плита толщ.16см</t>
  </si>
  <si>
    <t>1559 Т</t>
  </si>
  <si>
    <t>22.21.29.700.005.00.0796.000000000047</t>
  </si>
  <si>
    <t>Муфта</t>
  </si>
  <si>
    <t>кабельная, соединительная</t>
  </si>
  <si>
    <t>G3016DB455</t>
  </si>
  <si>
    <t>Муфта соед.кабельн. СТп-7М</t>
  </si>
  <si>
    <t>1560 Т</t>
  </si>
  <si>
    <t>G3016DB488</t>
  </si>
  <si>
    <t>Обертка изоляц. полиэтилен. 80ºС 8кгс/см</t>
  </si>
  <si>
    <t>1561 Т</t>
  </si>
  <si>
    <t>G4016DB488</t>
  </si>
  <si>
    <t>1562 Т</t>
  </si>
  <si>
    <t>GS016DB488</t>
  </si>
  <si>
    <t>1563 Т</t>
  </si>
  <si>
    <t>G4016DB489</t>
  </si>
  <si>
    <t>1564 Т</t>
  </si>
  <si>
    <t>20.59.59.730.000.00.5108.000000000003</t>
  </si>
  <si>
    <t>Монтажная пена</t>
  </si>
  <si>
    <t>всесезонная, профессиональная (пистолетная), в аэрозольной упаковке, двухкомпонентная</t>
  </si>
  <si>
    <t>G1016DB344</t>
  </si>
  <si>
    <t>Пена монтажная V-750 мл</t>
  </si>
  <si>
    <t>1565 Т</t>
  </si>
  <si>
    <t>G2016DB344</t>
  </si>
  <si>
    <t>1566 Т</t>
  </si>
  <si>
    <t>22.29.22.300.000.00.0168.000000000001</t>
  </si>
  <si>
    <t>изоляционная, для обмотки трубопроводов, ширина 150 мм, полимерно-асмольная, липкая, зимняя</t>
  </si>
  <si>
    <t>G1016DB481</t>
  </si>
  <si>
    <t>Пленка изоляц. асмольная зимняя 150мм</t>
  </si>
  <si>
    <t>1567 Т</t>
  </si>
  <si>
    <t>1568 Т</t>
  </si>
  <si>
    <t>G4016DB480</t>
  </si>
  <si>
    <t>1569 Т</t>
  </si>
  <si>
    <t>GS016DB480</t>
  </si>
  <si>
    <t>1570 Т</t>
  </si>
  <si>
    <t>20.30.22.539.000.00.0168.000000000000</t>
  </si>
  <si>
    <t>герметизирующая, бутилкаучуковая, для антикоррозийной изоляции труб, рабочий температурный диапазон -60 + 80 °С</t>
  </si>
  <si>
    <t>GS016DB259</t>
  </si>
  <si>
    <t>Праймер бутил-каучуковый для гладк.труб</t>
  </si>
  <si>
    <t>1571 Т</t>
  </si>
  <si>
    <t>GS016DB260</t>
  </si>
  <si>
    <t>Праймер бутил-каучуковый для шерох.труб</t>
  </si>
  <si>
    <t>1572 Т</t>
  </si>
  <si>
    <t>G4016DB261</t>
  </si>
  <si>
    <t>Праймер каучуково-смоляной</t>
  </si>
  <si>
    <t>1573 Т</t>
  </si>
  <si>
    <t>GS016DB261</t>
  </si>
  <si>
    <t>1574 Т</t>
  </si>
  <si>
    <t>G7016DBB9C</t>
  </si>
  <si>
    <t>Пропановая горелка газовоздушная ТИАЛ-3</t>
  </si>
  <si>
    <t>1575 Т</t>
  </si>
  <si>
    <t>23.20.13.900.000.00.0113.000000000000</t>
  </si>
  <si>
    <t>Материал</t>
  </si>
  <si>
    <t>рулонный, из каолинового волокна</t>
  </si>
  <si>
    <t>G7016DB513</t>
  </si>
  <si>
    <t>Рулонный материал коалиновый</t>
  </si>
  <si>
    <t>1576 Т</t>
  </si>
  <si>
    <t>G3016DB490</t>
  </si>
  <si>
    <t>Термоус.лента с битум-полимер.адгез.сл.</t>
  </si>
  <si>
    <t>1577 Т</t>
  </si>
  <si>
    <t>22.19.73.100.001.01.0166.000000000016</t>
  </si>
  <si>
    <t>электроизоляционная, из поливинилхлоридного пластиката, внутренний диаметр 10,0 мм, ГОСТ 19034-82</t>
  </si>
  <si>
    <t>G7016DB383</t>
  </si>
  <si>
    <t>Трубка ПХВ ф10мм</t>
  </si>
  <si>
    <t>1578 Т</t>
  </si>
  <si>
    <t>GS016DB383</t>
  </si>
  <si>
    <t>1579 Т</t>
  </si>
  <si>
    <t>22.19.73.100.001.01.0166.000000000007</t>
  </si>
  <si>
    <t>электроизоляционная, из поливинилхлоридного пластиката, внутренний диаметр 3,0 мм, ГОСТ 19034-82</t>
  </si>
  <si>
    <t>G3016DB379</t>
  </si>
  <si>
    <t>Трубка ПХВ ф3мм</t>
  </si>
  <si>
    <t>1580 Т</t>
  </si>
  <si>
    <t>GQ016DB379</t>
  </si>
  <si>
    <t>1581 Т</t>
  </si>
  <si>
    <t>22.19.73.100.001.01.0166.000000000011</t>
  </si>
  <si>
    <t>электроизоляционная, из поливинилхлоридного пластиката, внутренний диаметр 5,0 мм, ГОСТ 19034-82</t>
  </si>
  <si>
    <t>GS016DB380</t>
  </si>
  <si>
    <t>Трубка ПХВ ф5мм</t>
  </si>
  <si>
    <t>1582 Т</t>
  </si>
  <si>
    <t>22.19.73.100.001.01.0166.000000000013</t>
  </si>
  <si>
    <t>электроизоляционная, из поливинилхлоридного пластиката, внутренний диаметр 7,0 мм, ГОСТ 19034-82</t>
  </si>
  <si>
    <t>G3016DB381</t>
  </si>
  <si>
    <t>Трубка ПХВ ф7мм</t>
  </si>
  <si>
    <t>1583 Т</t>
  </si>
  <si>
    <t>22.19.73.100.001.01.0166.000000000014</t>
  </si>
  <si>
    <t>электроизоляционная, из поливинилхлоридного пластиката, внутренний диаметр 8,0 мм, ГОСТ 19034-82</t>
  </si>
  <si>
    <t>G7016DB382</t>
  </si>
  <si>
    <t>Трубка ПХВ ф8мм</t>
  </si>
  <si>
    <t>1584 Т</t>
  </si>
  <si>
    <t>22.21.21.530.001.00.0006.000000000005</t>
  </si>
  <si>
    <t>термоусаживающаяся, самозатухающий материал, из полиэтилена, толстостенная, с подклеивающим слоем</t>
  </si>
  <si>
    <t>G1016DB436</t>
  </si>
  <si>
    <t>Трубка термоусад. F32-10 (50 м.) черный</t>
  </si>
  <si>
    <t>1585 Т</t>
  </si>
  <si>
    <t>G1016DB435</t>
  </si>
  <si>
    <t>Трубка термоусад. F32-35;черный</t>
  </si>
  <si>
    <t>1586 Т</t>
  </si>
  <si>
    <t>G2016DB435</t>
  </si>
  <si>
    <t>1587 Т</t>
  </si>
  <si>
    <t>22.21.21.530.001.00.0796.000000000002</t>
  </si>
  <si>
    <t>термоусаживающаяся, самозатухающий материал, из полиэтилена, тонкостенная, с подклеивающим слоем</t>
  </si>
  <si>
    <t>G8016DB439</t>
  </si>
  <si>
    <t>Трубка ТТЭ-С 16/8Н (термоусадочная)</t>
  </si>
  <si>
    <t>1588 Т</t>
  </si>
  <si>
    <t>G6016DB438</t>
  </si>
  <si>
    <t>Трубка ТУТ 16/8Н (термоусадочная)</t>
  </si>
  <si>
    <t>1589 Т</t>
  </si>
  <si>
    <t>22.21.30.100.003.00.0166.000000000002</t>
  </si>
  <si>
    <t>уплотнительная, размер 20 мм</t>
  </si>
  <si>
    <t>G5016DB466</t>
  </si>
  <si>
    <t>Фум шнуровой d-20мм</t>
  </si>
  <si>
    <t>1590 Т</t>
  </si>
  <si>
    <t>20.14.22.100.000.00.0166.000000000001</t>
  </si>
  <si>
    <t>Метанол (метиловый спирт)</t>
  </si>
  <si>
    <t>технический, марка Б, ГОСТ 2222-95</t>
  </si>
  <si>
    <t xml:space="preserve">ст.Кайдауыл (Соленая), код станции 669800, код получателя 1113, код ОКПО 384461060021, получатель Шалкарское ЛПУ УМГ "Актобе" </t>
  </si>
  <si>
    <t>по заявке покупателя в течение 60 календарных дней до 31.12.2016г.</t>
  </si>
  <si>
    <t>G3016DB228</t>
  </si>
  <si>
    <t>Метанол</t>
  </si>
  <si>
    <t>1591 Т</t>
  </si>
  <si>
    <t xml:space="preserve"> КЗХ Станция «Чайкурук» НК КТЖ Код станции 706906 ОКПО 384461060395, получатель Жамбылская область, Жамбылский район, село Акбулым, поселок Газовиков, склад "Таразского ЛПУ"   УМГ "Тараз"</t>
  </si>
  <si>
    <t>G8016DB228</t>
  </si>
  <si>
    <t>1592 Т</t>
  </si>
  <si>
    <t>14.12.11.290.001.18.0839.000000000000</t>
  </si>
  <si>
    <t>для защиты от искр и брызг расплавленного металла, мужской, из брезентовый ткани, состоит из куртки и полукомбинезона</t>
  </si>
  <si>
    <t>G2016DB105</t>
  </si>
  <si>
    <t>Костюм брезентовый р-р 48 р.3</t>
  </si>
  <si>
    <t>1593 Т</t>
  </si>
  <si>
    <t>14.12.11.290.001.03.0839.000000000003</t>
  </si>
  <si>
    <t>спецодежда влагозащитная, мужской, из брезентовой ткани, состоит из куртки и брюк, ГОСТ 27653-88</t>
  </si>
  <si>
    <t>G7016DB105</t>
  </si>
  <si>
    <t>1594 Т</t>
  </si>
  <si>
    <t>Костюм брезентовый р-р 52 р.3</t>
  </si>
  <si>
    <t>1595 Т</t>
  </si>
  <si>
    <t>G1016DB105</t>
  </si>
  <si>
    <t>Костюм сварщика брезентовый р-р 48 р.3</t>
  </si>
  <si>
    <t>1596 Т</t>
  </si>
  <si>
    <t>1597 Т</t>
  </si>
  <si>
    <t>G3016DB105</t>
  </si>
  <si>
    <t>Костюм сварщика брезентовый р-р 56 р.3</t>
  </si>
  <si>
    <t>1598 Т</t>
  </si>
  <si>
    <t>G5016DB106</t>
  </si>
  <si>
    <t>Костюм сварщика утепленный р-р 50 р.4</t>
  </si>
  <si>
    <t>1599 Т</t>
  </si>
  <si>
    <t>GQ016DB106</t>
  </si>
  <si>
    <t>1600 Т</t>
  </si>
  <si>
    <t>G2016DB106</t>
  </si>
  <si>
    <t>Костюм сварщика утепленный р-р 54 р.4</t>
  </si>
  <si>
    <t>1601 Т</t>
  </si>
  <si>
    <t>1602 Т</t>
  </si>
  <si>
    <t>14.12.30.110.001.00.0796.000000000000</t>
  </si>
  <si>
    <t>Халат</t>
  </si>
  <si>
    <t>мужской, спецодежда влагозащитная, из  хлопчатобумажной  ткани, ГОСТ 12.4.103-83</t>
  </si>
  <si>
    <t>G7016DB112</t>
  </si>
  <si>
    <t>Халат белый р-р 52 р.3</t>
  </si>
  <si>
    <t>1603 Т</t>
  </si>
  <si>
    <t>GS016DB112</t>
  </si>
  <si>
    <t>Халат белый р-р 54 р.4</t>
  </si>
  <si>
    <t>1604 Т</t>
  </si>
  <si>
    <t>G8016DB112</t>
  </si>
  <si>
    <t>Халат белый р-р 56 р.4</t>
  </si>
  <si>
    <t>1605 Т</t>
  </si>
  <si>
    <t>Халат белый р-р 56 р.5</t>
  </si>
  <si>
    <t>1606 Т</t>
  </si>
  <si>
    <t>G4016DB113</t>
  </si>
  <si>
    <t>Халат черный р-р 46 р.2</t>
  </si>
  <si>
    <t>1607 Т</t>
  </si>
  <si>
    <t>Халат черный р-р 48 р.2</t>
  </si>
  <si>
    <t>1608 Т</t>
  </si>
  <si>
    <t>Халат черный р-р 48 р.3</t>
  </si>
  <si>
    <t>1609 Т</t>
  </si>
  <si>
    <t>Халат черный р-р 50 р.2</t>
  </si>
  <si>
    <t>1610 Т</t>
  </si>
  <si>
    <t>Халат черный р-р 50 р.3</t>
  </si>
  <si>
    <t>1611 Т</t>
  </si>
  <si>
    <t>Халат черный р-р 52 р.3</t>
  </si>
  <si>
    <t>1612 Т</t>
  </si>
  <si>
    <t>G8016DB113</t>
  </si>
  <si>
    <t>1613 Т</t>
  </si>
  <si>
    <t>Халат черный р-р 52 р.4</t>
  </si>
  <si>
    <t>1614 Т</t>
  </si>
  <si>
    <t>Халат черный р-р 54 р.3</t>
  </si>
  <si>
    <t>1615 Т</t>
  </si>
  <si>
    <t>1616 Т</t>
  </si>
  <si>
    <t>Костюм брезентовый р-р 48 р.2</t>
  </si>
  <si>
    <t>1617 Т</t>
  </si>
  <si>
    <t>Костюм брезентовый р-р 48 р.4</t>
  </si>
  <si>
    <t>1618 Т</t>
  </si>
  <si>
    <t>Костюм брезентовый р-р 50 р.3</t>
  </si>
  <si>
    <t>1619 Т</t>
  </si>
  <si>
    <t>Костюм брезентовый р-р 54 р.4</t>
  </si>
  <si>
    <t>1620 Т</t>
  </si>
  <si>
    <t>Костюм брезентовый р-р 56 р.4</t>
  </si>
  <si>
    <t>1621 Т</t>
  </si>
  <si>
    <t>Костюм сварщика брезентовый р-р 48 р.2</t>
  </si>
  <si>
    <t>1622 Т</t>
  </si>
  <si>
    <t>G1016DB106</t>
  </si>
  <si>
    <t>Костюм сварщика утепленный р-р 50 р.3</t>
  </si>
  <si>
    <t>1623 Т</t>
  </si>
  <si>
    <t>Костюм сварщика утепленный р-р 52 р.3</t>
  </si>
  <si>
    <t>1624 Т</t>
  </si>
  <si>
    <t>G4016DB106</t>
  </si>
  <si>
    <t>1625 Т</t>
  </si>
  <si>
    <t>Костюм сварщика утепленный р-р 52 р.4</t>
  </si>
  <si>
    <t>1626 Т</t>
  </si>
  <si>
    <t>1627 Т</t>
  </si>
  <si>
    <t>G3016DB106</t>
  </si>
  <si>
    <t>1628 Т</t>
  </si>
  <si>
    <t>G7016DB106</t>
  </si>
  <si>
    <t>1629 Т</t>
  </si>
  <si>
    <t>1630 Т</t>
  </si>
  <si>
    <t>Костюм сварщика утепленный р-р 56 р.3</t>
  </si>
  <si>
    <t>1631 Т</t>
  </si>
  <si>
    <t>1632 Т</t>
  </si>
  <si>
    <t>Костюм сварщика утепленный р-р 56 р.4</t>
  </si>
  <si>
    <t>1633 Т</t>
  </si>
  <si>
    <t>1634 Т</t>
  </si>
  <si>
    <t>1635 Т</t>
  </si>
  <si>
    <t>1636 Т</t>
  </si>
  <si>
    <t>Костюм сварщика утепленный р-р 58 р.4</t>
  </si>
  <si>
    <t>1637 Т</t>
  </si>
  <si>
    <t>1638 Т</t>
  </si>
  <si>
    <t>1639 Т</t>
  </si>
  <si>
    <t>Халат белый р-р 48 р.4</t>
  </si>
  <si>
    <t>1640 Т</t>
  </si>
  <si>
    <t>Халат белый р-р 50 р.4</t>
  </si>
  <si>
    <t>1641 Т</t>
  </si>
  <si>
    <t>Халат черный р-р 46 р.3</t>
  </si>
  <si>
    <t>1642 Т</t>
  </si>
  <si>
    <t>Халат черный р-р 52 р.2</t>
  </si>
  <si>
    <t>1643 Т</t>
  </si>
  <si>
    <t>Халат черный р-р 56 р.2</t>
  </si>
  <si>
    <t>1644 Т</t>
  </si>
  <si>
    <t>Костюм сварщика летний р-р 52 р.3</t>
  </si>
  <si>
    <t>1645 Т</t>
  </si>
  <si>
    <t>GS016DB105</t>
  </si>
  <si>
    <t>1646 Т</t>
  </si>
  <si>
    <t>14.19.32.350.008.00.0796.000000000001</t>
  </si>
  <si>
    <t>Плащ</t>
  </si>
  <si>
    <t>мужской, спецодежда влагозащитная, полиэтиленовый</t>
  </si>
  <si>
    <t>G2016DB111</t>
  </si>
  <si>
    <t>Плащ непромокаемый р-р 46 р.3</t>
  </si>
  <si>
    <t>1647 Т</t>
  </si>
  <si>
    <t>Плащ непромокаемый р-р 50 р.5</t>
  </si>
  <si>
    <t>1648 Т</t>
  </si>
  <si>
    <t>GS016DB111</t>
  </si>
  <si>
    <t>Плащ непромокаемый р-р 52 р.4</t>
  </si>
  <si>
    <t>1649 Т</t>
  </si>
  <si>
    <t>Плащ непромокаемый р-р 54 р.4</t>
  </si>
  <si>
    <t>1650 Т</t>
  </si>
  <si>
    <t>Плащ непромокаемый р-р 56 р.4</t>
  </si>
  <si>
    <t>1651 Т</t>
  </si>
  <si>
    <t>G7016DB111</t>
  </si>
  <si>
    <t>1652 Т</t>
  </si>
  <si>
    <t>14.12.11.210.001.02.0839.000000000001</t>
  </si>
  <si>
    <t>для защиты от пониженных температур, мужской, из хлопчатобумажной ткани, состоит из куртки и брюк тип Б, ГОСТ 29335-92</t>
  </si>
  <si>
    <t>G1016DB104</t>
  </si>
  <si>
    <t>Костюм зимний х/б утеп.прокл. р-р 46 р.2</t>
  </si>
  <si>
    <t>1653 Т</t>
  </si>
  <si>
    <t>G2016DB104</t>
  </si>
  <si>
    <t>1654 Т</t>
  </si>
  <si>
    <t>G7016DB104</t>
  </si>
  <si>
    <t>1655 Т</t>
  </si>
  <si>
    <t>Костюм зимний х/б утеп.прокл. р-р 46 р.3</t>
  </si>
  <si>
    <t>1656 Т</t>
  </si>
  <si>
    <t>1657 Т</t>
  </si>
  <si>
    <t>G3016DB104</t>
  </si>
  <si>
    <t>1658 Т</t>
  </si>
  <si>
    <t>G5016DB104</t>
  </si>
  <si>
    <t>1659 Т</t>
  </si>
  <si>
    <t>G6016DB104</t>
  </si>
  <si>
    <t>1660 Т</t>
  </si>
  <si>
    <t>1661 Т</t>
  </si>
  <si>
    <t>GQ016DB104</t>
  </si>
  <si>
    <t>1662 Т</t>
  </si>
  <si>
    <t>Костюм зимний х/б утеп.прокл. р-р 46 р.4</t>
  </si>
  <si>
    <t>1663 Т</t>
  </si>
  <si>
    <t>1664 Т</t>
  </si>
  <si>
    <t>1665 Т</t>
  </si>
  <si>
    <t>1666 Т</t>
  </si>
  <si>
    <t>Костюм зимний х/б утеп.прокл. р-р 46 р.5</t>
  </si>
  <si>
    <t>1667 Т</t>
  </si>
  <si>
    <t>1668 Т</t>
  </si>
  <si>
    <t>1669 Т</t>
  </si>
  <si>
    <t>Костюм зимний х/б утеп.прокл. р-р 48 р.2</t>
  </si>
  <si>
    <t>1670 Т</t>
  </si>
  <si>
    <t>1671 Т</t>
  </si>
  <si>
    <t>1672 Т</t>
  </si>
  <si>
    <t>1673 Т</t>
  </si>
  <si>
    <t>G8016DB104</t>
  </si>
  <si>
    <t>1674 Т</t>
  </si>
  <si>
    <t>Костюм зимний х/б утеп.прокл. р-р 48 р.3</t>
  </si>
  <si>
    <t>1675 Т</t>
  </si>
  <si>
    <t>1676 Т</t>
  </si>
  <si>
    <t>1677 Т</t>
  </si>
  <si>
    <t>G4016DB104</t>
  </si>
  <si>
    <t>1678 Т</t>
  </si>
  <si>
    <t>1679 Т</t>
  </si>
  <si>
    <t>1680 Т</t>
  </si>
  <si>
    <t>1681 Т</t>
  </si>
  <si>
    <t>1682 Т</t>
  </si>
  <si>
    <t>1683 Т</t>
  </si>
  <si>
    <t>GS016DB104</t>
  </si>
  <si>
    <t>1684 Т</t>
  </si>
  <si>
    <t>GS016DX104</t>
  </si>
  <si>
    <t>1685 Т</t>
  </si>
  <si>
    <t>Костюм зимний х/б утеп.прокл. р-р 48 р.4</t>
  </si>
  <si>
    <t>1686 Т</t>
  </si>
  <si>
    <t>1687 Т</t>
  </si>
  <si>
    <t>1688 Т</t>
  </si>
  <si>
    <t>1689 Т</t>
  </si>
  <si>
    <t>1690 Т</t>
  </si>
  <si>
    <t>Костюм зимний х/б утеп.прокл. р-р 48 р.5</t>
  </si>
  <si>
    <t>1691 Т</t>
  </si>
  <si>
    <t>1692 Т</t>
  </si>
  <si>
    <t>1693 Т</t>
  </si>
  <si>
    <t>Костюм зимний х/б утеп.прокл. р-р 48 р.6</t>
  </si>
  <si>
    <t>1694 Т</t>
  </si>
  <si>
    <t>Костюм зимний х/б утеп.прокл. р-р 50 р.2</t>
  </si>
  <si>
    <t>1695 Т</t>
  </si>
  <si>
    <t>1696 Т</t>
  </si>
  <si>
    <t>1697 Т</t>
  </si>
  <si>
    <t>1698 Т</t>
  </si>
  <si>
    <t>Костюм зимний х/б утеп.прокл. р-р 50 р.3</t>
  </si>
  <si>
    <t>1699 Т</t>
  </si>
  <si>
    <t>1700 Т</t>
  </si>
  <si>
    <t>1701 Т</t>
  </si>
  <si>
    <t>1702 Т</t>
  </si>
  <si>
    <t>1703 Т</t>
  </si>
  <si>
    <t>1704 Т</t>
  </si>
  <si>
    <t>1705 Т</t>
  </si>
  <si>
    <t>1706 Т</t>
  </si>
  <si>
    <t>G8016DX104</t>
  </si>
  <si>
    <t>1707 Т</t>
  </si>
  <si>
    <t>1708 Т</t>
  </si>
  <si>
    <t>Костюм зимний х/б утеп.прокл. р-р 50 р.4</t>
  </si>
  <si>
    <t>1709 Т</t>
  </si>
  <si>
    <t>1710 Т</t>
  </si>
  <si>
    <t>1711 Т</t>
  </si>
  <si>
    <t>1712 Т</t>
  </si>
  <si>
    <t>1713 Т</t>
  </si>
  <si>
    <t>Костюм зимний х/б утеп.прокл. р-р 50 р.5</t>
  </si>
  <si>
    <t>1714 Т</t>
  </si>
  <si>
    <t>1715 Т</t>
  </si>
  <si>
    <t>Костюм зимний х/б утеп.прокл. р-р 52 р.2</t>
  </si>
  <si>
    <t>1716 Т</t>
  </si>
  <si>
    <t>Костюм зимний х/б утеп.прокл. р-р 52 р.3</t>
  </si>
  <si>
    <t>1717 Т</t>
  </si>
  <si>
    <t>1718 Т</t>
  </si>
  <si>
    <t>1719 Т</t>
  </si>
  <si>
    <t>1720 Т</t>
  </si>
  <si>
    <t>1721 Т</t>
  </si>
  <si>
    <t>1722 Т</t>
  </si>
  <si>
    <t>1723 Т</t>
  </si>
  <si>
    <t>1724 Т</t>
  </si>
  <si>
    <t>1725 Т</t>
  </si>
  <si>
    <t>1726 Т</t>
  </si>
  <si>
    <t>Костюм зимний х/б утеп.прокл. р-р 52 р.4</t>
  </si>
  <si>
    <t>1727 Т</t>
  </si>
  <si>
    <t>1728 Т</t>
  </si>
  <si>
    <t>1729 Т</t>
  </si>
  <si>
    <t>1730 Т</t>
  </si>
  <si>
    <t>Костюм зимний х/б утеп.прокл. р-р 52 р.5</t>
  </si>
  <si>
    <t>1731 Т</t>
  </si>
  <si>
    <t>1732 Т</t>
  </si>
  <si>
    <t>1733 Т</t>
  </si>
  <si>
    <t>1734 Т</t>
  </si>
  <si>
    <t>Костюм зимний х/б утеп.прокл. р-р 52 р.6</t>
  </si>
  <si>
    <t>1735 Т</t>
  </si>
  <si>
    <t>Костюм зимний х/б утеп.прокл. р-р 54 р.2</t>
  </si>
  <si>
    <t>1736 Т</t>
  </si>
  <si>
    <t>1737 Т</t>
  </si>
  <si>
    <t>Костюм зимний х/б утеп.прокл. р-р 54 р.3</t>
  </si>
  <si>
    <t>1738 Т</t>
  </si>
  <si>
    <t>1739 Т</t>
  </si>
  <si>
    <t>1740 Т</t>
  </si>
  <si>
    <t>1741 Т</t>
  </si>
  <si>
    <t>1742 Т</t>
  </si>
  <si>
    <t>1743 Т</t>
  </si>
  <si>
    <t>1744 Т</t>
  </si>
  <si>
    <t>1745 Т</t>
  </si>
  <si>
    <t>Костюм зимний х/б утеп.прокл. р-р 54 р.4</t>
  </si>
  <si>
    <t>1746 Т</t>
  </si>
  <si>
    <t>1747 Т</t>
  </si>
  <si>
    <t>1748 Т</t>
  </si>
  <si>
    <t>1749 Т</t>
  </si>
  <si>
    <t>1750 Т</t>
  </si>
  <si>
    <t>1751 Т</t>
  </si>
  <si>
    <t>1752 Т</t>
  </si>
  <si>
    <t>1753 Т</t>
  </si>
  <si>
    <t>1754 Т</t>
  </si>
  <si>
    <t>1755 Т</t>
  </si>
  <si>
    <t>Костюм зимний х/б утеп.прокл. р-р 54 р.5</t>
  </si>
  <si>
    <t>1756 Т</t>
  </si>
  <si>
    <t>1757 Т</t>
  </si>
  <si>
    <t>1758 Т</t>
  </si>
  <si>
    <t>1759 Т</t>
  </si>
  <si>
    <t>Костюм зимний х/б утеп.прокл. р-р 54 р.6</t>
  </si>
  <si>
    <t>1760 Т</t>
  </si>
  <si>
    <t>1761 Т</t>
  </si>
  <si>
    <t>1762 Т</t>
  </si>
  <si>
    <t>Костюм зимний х/б утеп.прокл. р-р 56 р.2</t>
  </si>
  <si>
    <t>1763 Т</t>
  </si>
  <si>
    <t>1764 Т</t>
  </si>
  <si>
    <t>1765 Т</t>
  </si>
  <si>
    <t>Костюм зимний х/б утеп.прокл. р-р 56 р.3</t>
  </si>
  <si>
    <t>1766 Т</t>
  </si>
  <si>
    <t>1767 Т</t>
  </si>
  <si>
    <t>1768 Т</t>
  </si>
  <si>
    <t>1769 Т</t>
  </si>
  <si>
    <t>1770 Т</t>
  </si>
  <si>
    <t>1771 Т</t>
  </si>
  <si>
    <t>1772 Т</t>
  </si>
  <si>
    <t>Костюм зимний х/б утеп.прокл. р-р 56 р.4</t>
  </si>
  <si>
    <t>1773 Т</t>
  </si>
  <si>
    <t>1774 Т</t>
  </si>
  <si>
    <t>1775 Т</t>
  </si>
  <si>
    <t>1776 Т</t>
  </si>
  <si>
    <t>1777 Т</t>
  </si>
  <si>
    <t>1778 Т</t>
  </si>
  <si>
    <t>1779 Т</t>
  </si>
  <si>
    <t>1780 Т</t>
  </si>
  <si>
    <t>1781 Т</t>
  </si>
  <si>
    <t>Костюм зимний х/б утеп.прокл. р-р 56 р.5</t>
  </si>
  <si>
    <t>1782 Т</t>
  </si>
  <si>
    <t>1783 Т</t>
  </si>
  <si>
    <t>1784 Т</t>
  </si>
  <si>
    <t>1785 Т</t>
  </si>
  <si>
    <t>1786 Т</t>
  </si>
  <si>
    <t>1787 Т</t>
  </si>
  <si>
    <t>Костюм зимний х/б утеп.прокл. р-р 56 р.6</t>
  </si>
  <si>
    <t>1788 Т</t>
  </si>
  <si>
    <t>1789 Т</t>
  </si>
  <si>
    <t>Костюм зимний х/б утеп.прокл. р-р 58 р.5</t>
  </si>
  <si>
    <t>1790 Т</t>
  </si>
  <si>
    <t>1791 Т</t>
  </si>
  <si>
    <t>1792 Т</t>
  </si>
  <si>
    <t>1793 Т</t>
  </si>
  <si>
    <t>1794 Т</t>
  </si>
  <si>
    <t>1795 Т</t>
  </si>
  <si>
    <t>1796 Т</t>
  </si>
  <si>
    <t>Костюм зимний х/б утеп.прокл. р-р 60 р.5</t>
  </si>
  <si>
    <t>1797 Т</t>
  </si>
  <si>
    <t>1798 Т</t>
  </si>
  <si>
    <t>Костюм зимний х/б утеп.прокл. р-р 60 р.6</t>
  </si>
  <si>
    <t>1799 Т</t>
  </si>
  <si>
    <t>1800 Т</t>
  </si>
  <si>
    <t>Халат черный р-р 56 р.3</t>
  </si>
  <si>
    <t>1801 Т</t>
  </si>
  <si>
    <t>Костюм сварщика летний р-р 48 р.4</t>
  </si>
  <si>
    <t>1802 Т</t>
  </si>
  <si>
    <t>G5016DB105</t>
  </si>
  <si>
    <t>1803 Т</t>
  </si>
  <si>
    <t>G8016DB105</t>
  </si>
  <si>
    <t>1804 Т</t>
  </si>
  <si>
    <t>1805 Т</t>
  </si>
  <si>
    <t>Костюм сварщика летний р-р 50 р.2</t>
  </si>
  <si>
    <t>1806 Т</t>
  </si>
  <si>
    <t>1807 Т</t>
  </si>
  <si>
    <t>Костюм сварщика летний р-р 50 р.3</t>
  </si>
  <si>
    <t>1808 Т</t>
  </si>
  <si>
    <t>1809 Т</t>
  </si>
  <si>
    <t>1810 Т</t>
  </si>
  <si>
    <t>Костюм сварщика летний р-р 50 р.4</t>
  </si>
  <si>
    <t>1811 Т</t>
  </si>
  <si>
    <t>1812 Т</t>
  </si>
  <si>
    <t>1813 Т</t>
  </si>
  <si>
    <t>GQ016DB105</t>
  </si>
  <si>
    <t>1814 Т</t>
  </si>
  <si>
    <t>1815 Т</t>
  </si>
  <si>
    <t>Костюм сварщика летний р-р 50 р.5</t>
  </si>
  <si>
    <t>1816 Т</t>
  </si>
  <si>
    <t>Костюм сварщика летний р-р 52 р.4</t>
  </si>
  <si>
    <t>1817 Т</t>
  </si>
  <si>
    <t>G4016DB105</t>
  </si>
  <si>
    <t>1818 Т</t>
  </si>
  <si>
    <t>1819 Т</t>
  </si>
  <si>
    <t>1820 Т</t>
  </si>
  <si>
    <t>Костюм сварщика летний р-р 54 р.3</t>
  </si>
  <si>
    <t>1821 Т</t>
  </si>
  <si>
    <t>1822 Т</t>
  </si>
  <si>
    <t>1823 Т</t>
  </si>
  <si>
    <t>Костюм сварщика летний р-р 54 р.4</t>
  </si>
  <si>
    <t>1824 Т</t>
  </si>
  <si>
    <t>1825 Т</t>
  </si>
  <si>
    <t>1826 Т</t>
  </si>
  <si>
    <t>1827 Т</t>
  </si>
  <si>
    <t>Костюм сварщика летний р-р 54 р.6</t>
  </si>
  <si>
    <t>1828 Т</t>
  </si>
  <si>
    <t>Костюм сварщика летний р-р 56 р.3</t>
  </si>
  <si>
    <t>1829 Т</t>
  </si>
  <si>
    <t>Костюм сварщика летний р-р 56 р.4</t>
  </si>
  <si>
    <t>1830 Т</t>
  </si>
  <si>
    <t>Костюм сварщика летний р-р 58 р.3</t>
  </si>
  <si>
    <t>1831 Т</t>
  </si>
  <si>
    <t>1832 Т</t>
  </si>
  <si>
    <t>Костюм сварщика летний р-р 58 р.4</t>
  </si>
  <si>
    <t>1833 Т</t>
  </si>
  <si>
    <t>G8016DX105</t>
  </si>
  <si>
    <t>1834 Т</t>
  </si>
  <si>
    <t>Костюм зимний х/б утеп.прокл. р-р 44 р.4</t>
  </si>
  <si>
    <t>1835 Т</t>
  </si>
  <si>
    <t>Костюм зимний х/б утеп.прокл. р-р 62 р.4</t>
  </si>
  <si>
    <t>1836 Т</t>
  </si>
  <si>
    <t>1837 Т</t>
  </si>
  <si>
    <t>Костюм сварщика летний р-р 48 р.3</t>
  </si>
  <si>
    <t>1838 Т</t>
  </si>
  <si>
    <t>1839 Т</t>
  </si>
  <si>
    <t>Костюм брезентовый р-р 54 р.3</t>
  </si>
  <si>
    <t>1840 Т</t>
  </si>
  <si>
    <t>Костюм сварщика брезентовый р-р 60 р.5</t>
  </si>
  <si>
    <t>1841 Т</t>
  </si>
  <si>
    <t>GS016DB113</t>
  </si>
  <si>
    <t>Халат темный р-р 48 р.4</t>
  </si>
  <si>
    <t>1842 Т</t>
  </si>
  <si>
    <t>14.12.11.210.001.06.0839.000000000000</t>
  </si>
  <si>
    <t>для защиты от производственных загрязнений, мужской, из хлопчатобумажной ткани, состоит из куртки и брюк, летний, ГОСТ 27575-87</t>
  </si>
  <si>
    <t>G1016DB107</t>
  </si>
  <si>
    <t>Костюм х/б зимн.для ИТР на ут.пр.р48 р3</t>
  </si>
  <si>
    <t>1843 Т</t>
  </si>
  <si>
    <t>G2016DB107</t>
  </si>
  <si>
    <t>1844 Т</t>
  </si>
  <si>
    <t>G5016DB107</t>
  </si>
  <si>
    <t>1845 Т</t>
  </si>
  <si>
    <t>G7016DB107</t>
  </si>
  <si>
    <t>1846 Т</t>
  </si>
  <si>
    <t>Костюм х/б зимн. для ИТР на ут.пр.р48 р4</t>
  </si>
  <si>
    <t>1847 Т</t>
  </si>
  <si>
    <t>1848 Т</t>
  </si>
  <si>
    <t>G6016DB107</t>
  </si>
  <si>
    <t>1849 Т</t>
  </si>
  <si>
    <t>1850 Т</t>
  </si>
  <si>
    <t>Костюм х/б зимн.для ИТР на ут.пр.р48 р5</t>
  </si>
  <si>
    <t>1851 Т</t>
  </si>
  <si>
    <t>Костюм х/б зимн. для ИТР на ут.пр.р50 р3</t>
  </si>
  <si>
    <t>1852 Т</t>
  </si>
  <si>
    <t>1853 Т</t>
  </si>
  <si>
    <t>1854 Т</t>
  </si>
  <si>
    <t>1855 Т</t>
  </si>
  <si>
    <t>1856 Т</t>
  </si>
  <si>
    <t>Костюм х/б зимн. для ИТР на ут.пр.р50 р4</t>
  </si>
  <si>
    <t>1857 Т</t>
  </si>
  <si>
    <t>1858 Т</t>
  </si>
  <si>
    <t>1859 Т</t>
  </si>
  <si>
    <t>1860 Т</t>
  </si>
  <si>
    <t>1861 Т</t>
  </si>
  <si>
    <t>Костюм х/б зимн. для ИТР на ут.пр.р52 р3</t>
  </si>
  <si>
    <t>1862 Т</t>
  </si>
  <si>
    <t>1863 Т</t>
  </si>
  <si>
    <t>1864 Т</t>
  </si>
  <si>
    <t>1865 Т</t>
  </si>
  <si>
    <t>1866 Т</t>
  </si>
  <si>
    <t>Костюм х/б зимн. для ИТР на ут.пр.р52 р4</t>
  </si>
  <si>
    <t>1867 Т</t>
  </si>
  <si>
    <t>1868 Т</t>
  </si>
  <si>
    <t>1869 Т</t>
  </si>
  <si>
    <t>1870 Т</t>
  </si>
  <si>
    <t>1871 Т</t>
  </si>
  <si>
    <t>Костюм х/б зимн. для ИТР на ут.пр.р52 р5</t>
  </si>
  <si>
    <t>1872 Т</t>
  </si>
  <si>
    <t>1873 Т</t>
  </si>
  <si>
    <t>1874 Т</t>
  </si>
  <si>
    <t>Костюм х/б зимн. для ИТР на ут.пр.р54 р3</t>
  </si>
  <si>
    <t>1875 Т</t>
  </si>
  <si>
    <t>1876 Т</t>
  </si>
  <si>
    <t>Костюм х/б зимн. для ИТР на ут.пр.р54 р4</t>
  </si>
  <si>
    <t>1877 Т</t>
  </si>
  <si>
    <t>1878 Т</t>
  </si>
  <si>
    <t>1879 Т</t>
  </si>
  <si>
    <t>1880 Т</t>
  </si>
  <si>
    <t>Костюм х/б зимн. для ИТР на ут.пр.р54 р5</t>
  </si>
  <si>
    <t>1881 Т</t>
  </si>
  <si>
    <t>1882 Т</t>
  </si>
  <si>
    <t>Костюм х/б зимн. для ИТР на ут.пр.р56 р4</t>
  </si>
  <si>
    <t>1883 Т</t>
  </si>
  <si>
    <t>1884 Т</t>
  </si>
  <si>
    <t>1885 Т</t>
  </si>
  <si>
    <t>Костюм х/б зимн. для ИТР на ут.пр.р56 р5</t>
  </si>
  <si>
    <t>1886 Т</t>
  </si>
  <si>
    <t>GQ016DB107</t>
  </si>
  <si>
    <t>1887 Т</t>
  </si>
  <si>
    <t>Костюм х/б зимн. для ИТР на ут.пр.р56 р6</t>
  </si>
  <si>
    <t>1888 Т</t>
  </si>
  <si>
    <t>1889 Т</t>
  </si>
  <si>
    <t>Костюм х/б зимн. для ИТР на ут.пр.р58 р5</t>
  </si>
  <si>
    <t>1890 Т</t>
  </si>
  <si>
    <t>Костюм х/б зимн. для ИТР на ут.пр.р58 р6</t>
  </si>
  <si>
    <t>1891 Т</t>
  </si>
  <si>
    <t>Костюм х/б зимн. для ИТР на ут.пр.р60 р6</t>
  </si>
  <si>
    <t>1892 Т</t>
  </si>
  <si>
    <t>Костюм сварщ.комб. со спилк. р-р 50 р.4</t>
  </si>
  <si>
    <t>1893 Т</t>
  </si>
  <si>
    <t>1894 Т</t>
  </si>
  <si>
    <t>Костюм сварщ.комб. со спилк. р-р 52 р.4</t>
  </si>
  <si>
    <t>1895 Т</t>
  </si>
  <si>
    <t>Костюм сварщ.комб. со спилк. р-р 56 р.3</t>
  </si>
  <si>
    <t>1896 Т</t>
  </si>
  <si>
    <t>Костюм сварщ.комб. со спилк. р-р 58 р.3</t>
  </si>
  <si>
    <t>1897 Т</t>
  </si>
  <si>
    <t>1898 Т</t>
  </si>
  <si>
    <t>1899 Т</t>
  </si>
  <si>
    <t>Костюм сварщ.комб. со спилк. р-р 54 р.3</t>
  </si>
  <si>
    <t>1900 Т</t>
  </si>
  <si>
    <t>1901 Т</t>
  </si>
  <si>
    <t>Костюм сварщ.комб. со спилк. р-р 50 р.3</t>
  </si>
  <si>
    <t>1902 Т</t>
  </si>
  <si>
    <t>14.12.11.390.000.00.0796.000000000003</t>
  </si>
  <si>
    <t>Куртка</t>
  </si>
  <si>
    <t>мужская, для защиты от пониженных температур, из смесовой ткани, ГОСТ 29335-92</t>
  </si>
  <si>
    <t>G8016DB110</t>
  </si>
  <si>
    <t>Куртка на утепленной прокладке р.46 р.4</t>
  </si>
  <si>
    <t>1903 Т</t>
  </si>
  <si>
    <t>Куртка на утепленной прокладке р.48 р.4</t>
  </si>
  <si>
    <t>1904 Т</t>
  </si>
  <si>
    <t>Куртка на утепленной прокладке р.50 р.4</t>
  </si>
  <si>
    <t>1905 Т</t>
  </si>
  <si>
    <t>Куртка на утепленной прокладке р.52 р.4</t>
  </si>
  <si>
    <t>1906 Т</t>
  </si>
  <si>
    <t>Куртка на утепленной прокладке р.54 р.4</t>
  </si>
  <si>
    <t>1907 Т</t>
  </si>
  <si>
    <t>Куртка на утепленной прокладке р.56 р.4</t>
  </si>
  <si>
    <t>1908 Т</t>
  </si>
  <si>
    <t>Куртка на утепленной прокладке р.58 р.4</t>
  </si>
  <si>
    <t>1909 Т</t>
  </si>
  <si>
    <t>Костюм зимний х/б утеп.прокл. р-р 58 р.4</t>
  </si>
  <si>
    <t>1910 Т</t>
  </si>
  <si>
    <t>1911 Т</t>
  </si>
  <si>
    <t>Костюм зимний х/б утеп.прокл. р-р 58 р.3</t>
  </si>
  <si>
    <t>1912 Т</t>
  </si>
  <si>
    <t>1913 Т</t>
  </si>
  <si>
    <t>1914 Т</t>
  </si>
  <si>
    <t>1915 Т</t>
  </si>
  <si>
    <t>1916 Т</t>
  </si>
  <si>
    <t>Костюм сварщика летний  р-р 52 р.3</t>
  </si>
  <si>
    <t>1917 Т</t>
  </si>
  <si>
    <t>1918 Т</t>
  </si>
  <si>
    <t>Плащ непромокаемый р-р 52 р.3</t>
  </si>
  <si>
    <t>1919 Т</t>
  </si>
  <si>
    <t>Костюм зимний х/б утеп.прокл.р-р 60 р.3</t>
  </si>
  <si>
    <t>1920 Т</t>
  </si>
  <si>
    <t>1921 Т</t>
  </si>
  <si>
    <t>1922 Т</t>
  </si>
  <si>
    <t>1923 Т</t>
  </si>
  <si>
    <t>Костюм брезентовый р-р 62 р.4</t>
  </si>
  <si>
    <t>1924 Т</t>
  </si>
  <si>
    <t>Костюм зимний х/б утеп.прокл. р-р 62 р.3</t>
  </si>
  <si>
    <t>1925 Т</t>
  </si>
  <si>
    <t>Костюм зимний х/б утеп.прокл. р-р 68 р.4</t>
  </si>
  <si>
    <t>1926 Т</t>
  </si>
  <si>
    <t>Костюм зимний х/б утеп.прокл. р-р 62 р.5</t>
  </si>
  <si>
    <t>1927 Т</t>
  </si>
  <si>
    <t>Костюм х/б зимн.для ИТР на ут.пр.р46 р2</t>
  </si>
  <si>
    <t>1928 Т</t>
  </si>
  <si>
    <t>Костюм х/б зимн. для ИТР на ут.пр.р46 р3</t>
  </si>
  <si>
    <t>1929 Т</t>
  </si>
  <si>
    <t>1930 Т</t>
  </si>
  <si>
    <t>1931 Т</t>
  </si>
  <si>
    <t>14.19.32.350.006.00.0796.000000000001</t>
  </si>
  <si>
    <t>Комбинезон</t>
  </si>
  <si>
    <t>одноразовый, химостойкий, из микропористой пленки </t>
  </si>
  <si>
    <t>G5016DB158</t>
  </si>
  <si>
    <t>Комплект барьерный от загрязнений</t>
  </si>
  <si>
    <t>1932 Т</t>
  </si>
  <si>
    <t>Костюм х/б зимн.для ИТР на ут.пр.р52 р6</t>
  </si>
  <si>
    <t>1933 Т</t>
  </si>
  <si>
    <t>Костюм х/б зимн.для ИТР на ут.пр.р50 р6</t>
  </si>
  <si>
    <t>94-2 Р</t>
  </si>
  <si>
    <t>1491-1 Т</t>
  </si>
  <si>
    <t>138-1</t>
  </si>
  <si>
    <t>055</t>
  </si>
  <si>
    <t>006</t>
  </si>
  <si>
    <t>Изменен, дополнен 8 июля 2016г. (приказ №264)</t>
  </si>
  <si>
    <t>1934 Т</t>
  </si>
  <si>
    <t>27.33.13.600.003.00.0796.000000000000</t>
  </si>
  <si>
    <t>Заземлитель</t>
  </si>
  <si>
    <t>анодный, железокремнистый, блочный</t>
  </si>
  <si>
    <t>Авансовый  платеж-0%, оставшаяся часть в течении 30 рабочих дней с момента подписания акта приема-передачи товара. При закупке товара у ОТП предусмотреть предоплату в размере не менее 30% от суммы договора.</t>
  </si>
  <si>
    <t>G2016DB5AE</t>
  </si>
  <si>
    <t>Анодный заземлитель АЗМР с активатором</t>
  </si>
  <si>
    <t>1935 Т</t>
  </si>
  <si>
    <t>G7016DB5AE</t>
  </si>
  <si>
    <t>1936 Т</t>
  </si>
  <si>
    <t>G8016DB4AE</t>
  </si>
  <si>
    <t>Заземление анодное ОЖТЗ-1</t>
  </si>
  <si>
    <t>1937 Т</t>
  </si>
  <si>
    <t>28.21.11.500.003.00.0796.000000000000</t>
  </si>
  <si>
    <t>Подогреватель газа</t>
  </si>
  <si>
    <t>для подогрева природного, попутного и нефтяного газа, теплопризводительность до 105 кВт</t>
  </si>
  <si>
    <t>G3016DBB4B</t>
  </si>
  <si>
    <t>Подогреватель газа ПГА-200</t>
  </si>
  <si>
    <t>1938 Т</t>
  </si>
  <si>
    <t>26.51.52.700.002.00.0796.000000000188</t>
  </si>
  <si>
    <t>Манометр</t>
  </si>
  <si>
    <t>эталонный (образцовый), класс точности  0,6</t>
  </si>
  <si>
    <t>G3016DBA98</t>
  </si>
  <si>
    <t>Манометр МПТИ 0-100кг/см2 кл.0,6</t>
  </si>
  <si>
    <t>1939 Т</t>
  </si>
  <si>
    <t>G2016DBA99</t>
  </si>
  <si>
    <t>Манометр МТИ-0-16,кл.точ.0,6</t>
  </si>
  <si>
    <t>1940 Т</t>
  </si>
  <si>
    <t>G3016DB0A0</t>
  </si>
  <si>
    <t>Манометр МТИ-1246-60 кгс/см2-0,6</t>
  </si>
  <si>
    <t>1941 Т</t>
  </si>
  <si>
    <t>G3016DB0A1</t>
  </si>
  <si>
    <t>Маном.контр;МТИ1511;кл.т 0,6;0-60кгс/см2</t>
  </si>
  <si>
    <t>1942 Т</t>
  </si>
  <si>
    <t>G1016DB0A2</t>
  </si>
  <si>
    <t>Маном.контрМТИ1512;кл.т 0,6;0-100кгс/см2</t>
  </si>
  <si>
    <t>1943 Т</t>
  </si>
  <si>
    <t>G6016DB0A2</t>
  </si>
  <si>
    <t>1944 Т</t>
  </si>
  <si>
    <t>23.43.10.300.000.00.0796.000000000074</t>
  </si>
  <si>
    <t>Изолятор</t>
  </si>
  <si>
    <t>тип ИОР-10-7,50 III УХЛ, Т2, керамический, опорный, армированный, ГОСТ 19797-85</t>
  </si>
  <si>
    <t>Авансовый  платеж - 30%, оставшаяся часть в течении 15 рабочих дней с момента подписания акта приема-передачи товара</t>
  </si>
  <si>
    <t>G4016DB515</t>
  </si>
  <si>
    <t>Изолятор ИОР-10-7,5 III М УХЛ2</t>
  </si>
  <si>
    <t>1945 Т</t>
  </si>
  <si>
    <t>G8016DB515</t>
  </si>
  <si>
    <t>1946 Т</t>
  </si>
  <si>
    <t>GS016DB515</t>
  </si>
  <si>
    <t>1947 Т</t>
  </si>
  <si>
    <t>23.43.10.500.002.00.0796.000000000005</t>
  </si>
  <si>
    <t>опорный, 6 - номинальное напряжение, I - вариант исполнения, климатическое исполнение - У, ГОСТ 19797-85</t>
  </si>
  <si>
    <t>G8016DB522</t>
  </si>
  <si>
    <t>Изолятор опорно-штыревой ОНШ-6-300</t>
  </si>
  <si>
    <t>1948 Т</t>
  </si>
  <si>
    <t>23.43.10.300.000.00.0796.000000000087</t>
  </si>
  <si>
    <t>тип ИО-10-3,75 У3, керамический, опорный, армированный</t>
  </si>
  <si>
    <t>G4016DB517</t>
  </si>
  <si>
    <t>Изолятор опорный ИО-10/3,75</t>
  </si>
  <si>
    <t>1949 Т</t>
  </si>
  <si>
    <t>G8016DB516</t>
  </si>
  <si>
    <t>Изолятор опорный ИО-10-3,75У3</t>
  </si>
  <si>
    <t>1950 Т</t>
  </si>
  <si>
    <t>GS016DB516</t>
  </si>
  <si>
    <t>1951 Т</t>
  </si>
  <si>
    <t>23.19.25.000.000.00.0796.000000000002</t>
  </si>
  <si>
    <t>стеклянный, марка ПС 70Е, подвесной, механическая разрушающая сила изолятора 70 кН, ГОСТ 6490 - 93</t>
  </si>
  <si>
    <t>G6016DB511</t>
  </si>
  <si>
    <t>Изолятор подвесной стеклянный ПС-70Е</t>
  </si>
  <si>
    <t>1952 Т</t>
  </si>
  <si>
    <t>G8016DB511</t>
  </si>
  <si>
    <t>1953 Т</t>
  </si>
  <si>
    <t>23.43.10.300.000.00.0796.000000000262</t>
  </si>
  <si>
    <t>ИП-6/400-3.75 УХЛ2, керамический, проходной, армированный</t>
  </si>
  <si>
    <t>GS016DB521</t>
  </si>
  <si>
    <t>Изолятор проходной ИП-6/400-3,75</t>
  </si>
  <si>
    <t>1954 Т</t>
  </si>
  <si>
    <t>23.43.10.300.000.00.0796.000000000181</t>
  </si>
  <si>
    <t>тип ИПУ-10/630-7,5 Т1, керамический, проходной, армированный, ГОСТ 20454-85</t>
  </si>
  <si>
    <t>G1016DB519</t>
  </si>
  <si>
    <t>Изолятор проходной ИПУ-10/630-7,5</t>
  </si>
  <si>
    <t>1955 Т</t>
  </si>
  <si>
    <t>G3016DB519</t>
  </si>
  <si>
    <t>1956 Т</t>
  </si>
  <si>
    <t>23.43.10.300.000.00.0796.000000000109</t>
  </si>
  <si>
    <t>марка ТФ-20, фарфоровый, штыревой </t>
  </si>
  <si>
    <t>G2016DB518</t>
  </si>
  <si>
    <t>Изолятор штыревой ТФ-20</t>
  </si>
  <si>
    <t>1957 Т</t>
  </si>
  <si>
    <t>G3016DB518</t>
  </si>
  <si>
    <t>1958 Т</t>
  </si>
  <si>
    <t>23.19.25.000.000.00.0796.000000000047</t>
  </si>
  <si>
    <t>стеклянный, марка ШС, подвесной</t>
  </si>
  <si>
    <t>G3016DB512</t>
  </si>
  <si>
    <t>Изолятор штыревой ШС-10</t>
  </si>
  <si>
    <t>1959 Т</t>
  </si>
  <si>
    <t>G4016DB512</t>
  </si>
  <si>
    <t>1960 Т</t>
  </si>
  <si>
    <t>G8016DB512</t>
  </si>
  <si>
    <t>1961 Т</t>
  </si>
  <si>
    <t>GS016DB512</t>
  </si>
  <si>
    <t>1962 Т</t>
  </si>
  <si>
    <t>23.43.10.300.000.00.0796.000000000253</t>
  </si>
  <si>
    <t>тип ШГ-20, фарфоровый, штыревой, линейный</t>
  </si>
  <si>
    <t>G4016DB520</t>
  </si>
  <si>
    <t>Изолятор штыревой ШФ-20Г</t>
  </si>
  <si>
    <t>1963 Т</t>
  </si>
  <si>
    <t>G6016DB520</t>
  </si>
  <si>
    <t>1964 Т</t>
  </si>
  <si>
    <t>G8016DB520</t>
  </si>
  <si>
    <t>1965 Т</t>
  </si>
  <si>
    <t>GS016DB520</t>
  </si>
  <si>
    <t>1966 Т</t>
  </si>
  <si>
    <t>26.51.41.000.015.00.0796.000000000000</t>
  </si>
  <si>
    <t>Дозиметр</t>
  </si>
  <si>
    <t>прямопоказывающий</t>
  </si>
  <si>
    <t>G5016DBA40</t>
  </si>
  <si>
    <t>Дозиметр индивидуальный ИД-02</t>
  </si>
  <si>
    <t>1967 Т</t>
  </si>
  <si>
    <t>26.51.52.750.000.00.0796.000000000014</t>
  </si>
  <si>
    <t>электроконтактный, диаметр корпуса 160 мм, класс точности 1,5</t>
  </si>
  <si>
    <t>GS016DB1A2</t>
  </si>
  <si>
    <t>Ман.сигнал;ДМ2005Сг1Ех;0-10кгс;кл.тч.1,5</t>
  </si>
  <si>
    <t>1968 Т</t>
  </si>
  <si>
    <t>GS016DB1A1</t>
  </si>
  <si>
    <t>Ман.сигнал;ДМ2005Сг1Ех;0-16кгс;кл.тч.1,5</t>
  </si>
  <si>
    <t>1969 Т</t>
  </si>
  <si>
    <t>GS016DB1A0</t>
  </si>
  <si>
    <t>Ман.сигнал;ДМ2005Сг1Ех;0-60кгс; кл.т.1,5</t>
  </si>
  <si>
    <t>1970 Т</t>
  </si>
  <si>
    <t>G8016DB1A3</t>
  </si>
  <si>
    <t>Манометр 0-80kg/cm2;кл.т.1; NG160мм Wika</t>
  </si>
  <si>
    <t>1971 Т</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</si>
  <si>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</si>
  <si>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</si>
  <si>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G7016DBA88</t>
  </si>
  <si>
    <t>Маном.техн.кл.т 1,5; 0-25кгс/см2;ф60мм</t>
  </si>
  <si>
    <t>1972 Т</t>
  </si>
  <si>
    <t>26.51.52.700.002.00.0796.000000000064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</si>
  <si>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0-100, ГОСТ 2405-88</t>
  </si>
  <si>
    <t>G8016DBA94</t>
  </si>
  <si>
    <t>Маном.техн.кл.т 1,5;0-100кгс/см2;ф100мм</t>
  </si>
  <si>
    <t>1973 Т</t>
  </si>
  <si>
    <t>26.51.52.750.000.00.0796.000000000018</t>
  </si>
  <si>
    <t>технический, диаметр корпуса 160 мм, класс точности 1,5, диапазон показаний 0-100</t>
  </si>
  <si>
    <t>G3016DB1A6</t>
  </si>
  <si>
    <t>Маном.техн.кл.т 1,5;0-100кгс/см2;ф160мм</t>
  </si>
  <si>
    <t>1974 Т</t>
  </si>
  <si>
    <t>G8016DB1A6</t>
  </si>
  <si>
    <t>1975 Т</t>
  </si>
  <si>
    <t>GS016DB1A6</t>
  </si>
  <si>
    <t>1976 Т</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</si>
  <si>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</si>
  <si>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</si>
  <si>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G4016DBA91</t>
  </si>
  <si>
    <t>Маном.техн.кл.т 1,5;0-10кгс/см2;ф100мм</t>
  </si>
  <si>
    <t>1977 Т</t>
  </si>
  <si>
    <t>G8016DBA91</t>
  </si>
  <si>
    <t>1978 Т</t>
  </si>
  <si>
    <t>26.51.52.750.000.00.0796.000000000017</t>
  </si>
  <si>
    <t>технический, диаметр корпуса 160 мм, класс точности 1,5, диапазон показаний 0-10</t>
  </si>
  <si>
    <t>G8016DB1A5</t>
  </si>
  <si>
    <t>Маном.техн.кл.т 1,5;0-10кгс/см2;ф160мм</t>
  </si>
  <si>
    <t>1979 Т</t>
  </si>
  <si>
    <t>GS016DB1A5</t>
  </si>
  <si>
    <t>1980 Т</t>
  </si>
  <si>
    <t>26.51.52.750.000.00.0796.000000000016</t>
  </si>
  <si>
    <t>технический, диаметр корпуса 160 мм, класс точности 1,5, диапазон показаний 0-16</t>
  </si>
  <si>
    <t>G4016DB1A4</t>
  </si>
  <si>
    <t>Маном.техн.кл.т 1,5;0-16кгс/см2;ф160мм</t>
  </si>
  <si>
    <t>1981 Т</t>
  </si>
  <si>
    <t>GS016DB1A4</t>
  </si>
  <si>
    <t>1982 Т</t>
  </si>
  <si>
    <t>26.51.52.700.002.00.0796.000000000258</t>
  </si>
  <si>
    <t>взрывозащищенный, диаметр  корпуса не более 170 мм, класс точности 1,5, диапазон показаний 0-40</t>
  </si>
  <si>
    <t>G4016DB0A4</t>
  </si>
  <si>
    <t>Маном.техн.кл.т 1,5;0-40кгс/см2;ф160мм</t>
  </si>
  <si>
    <t>1983 Т</t>
  </si>
  <si>
    <t>26.51.52.750.000.00.0796.000000000019</t>
  </si>
  <si>
    <t>технический, диаметр корпуса 160 мм, класс точности 1,5, диапазон показаний 0-60</t>
  </si>
  <si>
    <t>G4016DB1A7</t>
  </si>
  <si>
    <t>Маном.техн.кл.т 1,5;0-60кгс/см2;ф160мм</t>
  </si>
  <si>
    <t>1984 Т</t>
  </si>
  <si>
    <t>G8016DB1A7</t>
  </si>
  <si>
    <t>1985 Т</t>
  </si>
  <si>
    <t>GS016DB1A7</t>
  </si>
  <si>
    <t>1986 Т</t>
  </si>
  <si>
    <t>26.51.52.700.002.00.0796.000000000254</t>
  </si>
  <si>
    <t>взрывозащищенный, диаметр  корпуса не более 170 мм, класс точности 1,5, диапазон показаний 0-6</t>
  </si>
  <si>
    <t>GS016DB0A3</t>
  </si>
  <si>
    <t>Маном.техн.кл.т 1,5;0-6кгс/см2;ф160мм</t>
  </si>
  <si>
    <t>1987 Т</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</si>
  <si>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</si>
  <si>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</si>
  <si>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G4016DBA87</t>
  </si>
  <si>
    <t>Манометр МП3-У 0-6 кгс/см2, кл.т. 1,5</t>
  </si>
  <si>
    <t>1988 Т</t>
  </si>
  <si>
    <t>G8016DBA87</t>
  </si>
  <si>
    <t>1989 Т</t>
  </si>
  <si>
    <t>GS016DBA87</t>
  </si>
  <si>
    <t>1990 Т</t>
  </si>
  <si>
    <t>26.51.52.700.002.00.0796.000000000018</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</si>
  <si>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0-100, ГОСТ 2405-88</t>
  </si>
  <si>
    <t>G6016DBA89</t>
  </si>
  <si>
    <t>Манометр МТП-3М;100</t>
  </si>
  <si>
    <t>1991 Т</t>
  </si>
  <si>
    <t>G8016DBA93</t>
  </si>
  <si>
    <t>Манометр тех.МП4-УУ2кл.точ.1,5пр.0-100кг</t>
  </si>
  <si>
    <t>1992 Т</t>
  </si>
  <si>
    <t>26.51.52.700.002.00.0796.000000000060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</si>
  <si>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0-16, ГОСТ 2405-88</t>
  </si>
  <si>
    <t>G4016DBA92</t>
  </si>
  <si>
    <t>МанометрМП3к.т.1,0-16кгс/см2кис-д ф100мм</t>
  </si>
  <si>
    <t>1993 Т</t>
  </si>
  <si>
    <t>27.33.13.900.007.00.0796.000000000000</t>
  </si>
  <si>
    <t>Электрод сравнения</t>
  </si>
  <si>
    <t>медносульфатный, переходное электрическое сопротивление 0,1-15,0 кОм</t>
  </si>
  <si>
    <t>G1016DBAA4</t>
  </si>
  <si>
    <t>Медно-сульфатный  электрод срав.ЭМС-1,2</t>
  </si>
  <si>
    <t>1994 Т</t>
  </si>
  <si>
    <t>G5016DBAA4</t>
  </si>
  <si>
    <t>1995 Т</t>
  </si>
  <si>
    <t>G8016DBAA4</t>
  </si>
  <si>
    <t>1996 Т</t>
  </si>
  <si>
    <t>Костанайская область, г. Костанай, ул. Абая,1а, центральный склад УМГ «Костанай</t>
  </si>
  <si>
    <t>GQ016DBAA4</t>
  </si>
  <si>
    <t>1997 Т</t>
  </si>
  <si>
    <t>GS016DBAA4</t>
  </si>
  <si>
    <t>1998 Т</t>
  </si>
  <si>
    <t>G4016DBAA3</t>
  </si>
  <si>
    <t>Медно-сульфатный электрод срав.ЭНЕС-МС-2</t>
  </si>
  <si>
    <t>1999 Т</t>
  </si>
  <si>
    <t>G6016DBAA3</t>
  </si>
  <si>
    <t>2000 Т</t>
  </si>
  <si>
    <t>GS016DBAA3</t>
  </si>
  <si>
    <t>2001 Т</t>
  </si>
  <si>
    <t>26.51.63.300.001.01.0796.000000000006</t>
  </si>
  <si>
    <t>Счетчик</t>
  </si>
  <si>
    <t>газовый, турбинный, СГ-16М-1000</t>
  </si>
  <si>
    <t>G7016DB4A3</t>
  </si>
  <si>
    <t>Счет.газа СГ-16МТ-1000-40-С(2);Ду150;фл.</t>
  </si>
  <si>
    <t>2002 Т</t>
  </si>
  <si>
    <t>26.51.63.300.001.01.0796.000000000002</t>
  </si>
  <si>
    <t>газовый, турбинный, СГ-16М-200</t>
  </si>
  <si>
    <t>G8016DB4A1</t>
  </si>
  <si>
    <t>Счетчик газа СГ-16-200 Ду80 в к-те с фл.</t>
  </si>
  <si>
    <t>2003 Т</t>
  </si>
  <si>
    <t>26.51.63.300.001.01.0796.000000000003</t>
  </si>
  <si>
    <t>газовый, турбинный, СГ-16М-250</t>
  </si>
  <si>
    <t>G7016DB4A2</t>
  </si>
  <si>
    <t>Счетчик газа СГ-16-250;Ду80;в к-те с фл.</t>
  </si>
  <si>
    <t>2004 Т</t>
  </si>
  <si>
    <t>26.51.63.300.001.01.0796.000000000019</t>
  </si>
  <si>
    <t>газовый, ротационный, тип RVG G25</t>
  </si>
  <si>
    <t>G2016DB4A5</t>
  </si>
  <si>
    <t>Счетчик газа ротационный RVG G25</t>
  </si>
  <si>
    <t>2005 Т</t>
  </si>
  <si>
    <t>26.51.63.300.001.01.0796.000000000020</t>
  </si>
  <si>
    <t>газовый, ротационный, тип RVG G40</t>
  </si>
  <si>
    <t>G3016DB4A6</t>
  </si>
  <si>
    <t>Счетчик газа ротационный типа RVG G40</t>
  </si>
  <si>
    <t>2006 Т</t>
  </si>
  <si>
    <t>22.23.14.500.003.00.0006.000000000000</t>
  </si>
  <si>
    <t>Кабель-канал</t>
  </si>
  <si>
    <t>пластиковый</t>
  </si>
  <si>
    <t>G1016DB476</t>
  </si>
  <si>
    <t>Канал кабельный 25х20 (мм) пластиковый</t>
  </si>
  <si>
    <t>2007 Т</t>
  </si>
  <si>
    <t>G1016DB477</t>
  </si>
  <si>
    <t>Кабельный канал 40х40 (мм) пластиковый</t>
  </si>
  <si>
    <t>2008 Т</t>
  </si>
  <si>
    <t>22.29.29.900.016.00.0796.000000000002</t>
  </si>
  <si>
    <t>Пломба контрольная</t>
  </si>
  <si>
    <t>одноразовая</t>
  </si>
  <si>
    <t>G1016DB486</t>
  </si>
  <si>
    <t>Пластиковая пломба ПП10</t>
  </si>
  <si>
    <t>2009 Т</t>
  </si>
  <si>
    <t>27.12.21.300.000.03.0796.000000000000</t>
  </si>
  <si>
    <t>кварцевый, напряжение 10 кВ, ток до 10 А</t>
  </si>
  <si>
    <t>G1016DB48A</t>
  </si>
  <si>
    <t>Предохранитель ПК-1-6 2А</t>
  </si>
  <si>
    <t>2010 Т</t>
  </si>
  <si>
    <t>G1016DB49A</t>
  </si>
  <si>
    <t>Предохранитель ПК-10 2А</t>
  </si>
  <si>
    <t>2011 Т</t>
  </si>
  <si>
    <t>27.12.21.700.000.03.0796.000000000001</t>
  </si>
  <si>
    <t>кварцевый, напряжение 0,4 кВ, ток до 100 А</t>
  </si>
  <si>
    <t>G1016DB54A</t>
  </si>
  <si>
    <t>Предохранитель ПК-10 30А</t>
  </si>
  <si>
    <t>2012 Т</t>
  </si>
  <si>
    <t>27.12.31.900.005.00.0796.000000000002</t>
  </si>
  <si>
    <t>Ящик</t>
  </si>
  <si>
    <t>силовой, серия ЯРВ, номинальный ток 100 А</t>
  </si>
  <si>
    <t>G1016DB99A</t>
  </si>
  <si>
    <t>Ящик распред.ЯРВ-100/31,5</t>
  </si>
  <si>
    <t>2013 Т</t>
  </si>
  <si>
    <t>27.32.13.700.002.00.0166.000000000009</t>
  </si>
  <si>
    <t>марка АС, 50 мм2</t>
  </si>
  <si>
    <t>G2016DB0AD</t>
  </si>
  <si>
    <t>Провод АС 50/8</t>
  </si>
  <si>
    <t>2014 Т</t>
  </si>
  <si>
    <t>22.21.29.700.005.00.0796.000000000045</t>
  </si>
  <si>
    <t>кабельная, концевая, термоусаживаемая</t>
  </si>
  <si>
    <t>G2016DB454</t>
  </si>
  <si>
    <t>Муфта конц.каб.rek-10КвТК-3-70/120-СЛ-М</t>
  </si>
  <si>
    <t>2015 Т</t>
  </si>
  <si>
    <t>G2016DB476</t>
  </si>
  <si>
    <t>2016 Т</t>
  </si>
  <si>
    <t>G2016DB47A</t>
  </si>
  <si>
    <t>Предохранитель ПКТ-101-10-2 2А</t>
  </si>
  <si>
    <t>2017 Т</t>
  </si>
  <si>
    <t>26.51.63.700.001.01.0796.000000000003</t>
  </si>
  <si>
    <t>электроэнергии, электронный, однофазный, измерение переменного тока 220 В, 50 Гц</t>
  </si>
  <si>
    <t>G2016DB4A9</t>
  </si>
  <si>
    <t>Счетчик электронный 1-фазный многотариф.</t>
  </si>
  <si>
    <t>2018 Т</t>
  </si>
  <si>
    <t>27.32.13.700.002.00.0008.000000000286</t>
  </si>
  <si>
    <t>марка ПВРВ, 1*1 мм2</t>
  </si>
  <si>
    <t>008</t>
  </si>
  <si>
    <t>Километр</t>
  </si>
  <si>
    <t>G2016DB9AC</t>
  </si>
  <si>
    <t>Провод ПВРП 1х1</t>
  </si>
  <si>
    <t>2019 Т</t>
  </si>
  <si>
    <t>27.32.13.700.000.00.0008.000000000109</t>
  </si>
  <si>
    <t>Кабель</t>
  </si>
  <si>
    <t>марка АВВГ, 2*2,5 мм2</t>
  </si>
  <si>
    <t>G2016DBA7C</t>
  </si>
  <si>
    <t>Кабель АВВГ 2х2,5 на 660 В</t>
  </si>
  <si>
    <t>2020 Т</t>
  </si>
  <si>
    <t>27.32.13.700.000.00.0008.000000000209</t>
  </si>
  <si>
    <t>марка ВВГ, 2*6 мм2</t>
  </si>
  <si>
    <t>G2016DBA9D</t>
  </si>
  <si>
    <t>Кабель ВВГ 2х6 на 660В</t>
  </si>
  <si>
    <t>2021 Т</t>
  </si>
  <si>
    <t>27.32.13.700.000.00.0008.000000000110</t>
  </si>
  <si>
    <t>марка АВВГ, 2*4 мм2</t>
  </si>
  <si>
    <t>G2016DBA8C</t>
  </si>
  <si>
    <t>Кабель АВВГ 2х4 на 660В</t>
  </si>
  <si>
    <t>2022 Т</t>
  </si>
  <si>
    <t>G3016DB475</t>
  </si>
  <si>
    <t>Кабельный канал 20х10 (мм) пластиковый</t>
  </si>
  <si>
    <t>2023 Т</t>
  </si>
  <si>
    <t>G3016DB48A</t>
  </si>
  <si>
    <t>2024 Т</t>
  </si>
  <si>
    <t>G3016DB49A</t>
  </si>
  <si>
    <t>2025 Т</t>
  </si>
  <si>
    <t>G3016DB4A9</t>
  </si>
  <si>
    <t>2026 Т</t>
  </si>
  <si>
    <t>G3016DB50A</t>
  </si>
  <si>
    <t>Предохранитель ПК-10-2А-8А</t>
  </si>
  <si>
    <t>2027 Т</t>
  </si>
  <si>
    <t>27.32.13.700.002.00.0008.000000000022</t>
  </si>
  <si>
    <t>марка АППВ, 3*2,5 мм2</t>
  </si>
  <si>
    <t>G3016DB5AB</t>
  </si>
  <si>
    <t>Провод АППВ 3х2,5</t>
  </si>
  <si>
    <t>2028 Т</t>
  </si>
  <si>
    <t>27.32.13.700.002.00.0008.000000000129</t>
  </si>
  <si>
    <t>марка ПВ-1, 2,5 мм2</t>
  </si>
  <si>
    <t>G3016DB7AB</t>
  </si>
  <si>
    <t>Провод ПВ1 2,5</t>
  </si>
  <si>
    <t>2029 Т</t>
  </si>
  <si>
    <t>27.32.13.700.000.00.0008.000000000112</t>
  </si>
  <si>
    <t>марка АВВГ, 2*10 мм2</t>
  </si>
  <si>
    <t>G3016DBA0D</t>
  </si>
  <si>
    <t>Кабель АВВГ 2х10 на 660 В</t>
  </si>
  <si>
    <t>2030 Т</t>
  </si>
  <si>
    <t>27.32.11.900.000.00.0166.000000000122</t>
  </si>
  <si>
    <t>сечение жил 0,69 мм, марка ПЭТВ-2</t>
  </si>
  <si>
    <t>G3016DBA2C</t>
  </si>
  <si>
    <t>Провод ПЭТВ-2 0,690</t>
  </si>
  <si>
    <t>2031 Т</t>
  </si>
  <si>
    <t>27.32.13.700.000.00.0008.000000000345</t>
  </si>
  <si>
    <t>марка КВВБГ, 14*1,5 мм2</t>
  </si>
  <si>
    <t>G3016DBA5E</t>
  </si>
  <si>
    <t>Кабель КВВГ 14х1,5</t>
  </si>
  <si>
    <t>2032 Т</t>
  </si>
  <si>
    <t>G3016DBA7C</t>
  </si>
  <si>
    <t>2033 Т</t>
  </si>
  <si>
    <t>26.30.30.900.056.00.0796.000000000000</t>
  </si>
  <si>
    <t>Разрядник</t>
  </si>
  <si>
    <t>для защиты линий и аппаратуры связи от перенапряжений</t>
  </si>
  <si>
    <t>G3016DBA06</t>
  </si>
  <si>
    <t>Разрядник вентильный РВО-10 У1,10Кв</t>
  </si>
  <si>
    <t>2034 Т</t>
  </si>
  <si>
    <t>G3016DBA08</t>
  </si>
  <si>
    <t>Разрядник вентильный РВО-10Н;10кВ</t>
  </si>
  <si>
    <t>2035 Т</t>
  </si>
  <si>
    <t>27.32.13.700.002.00.0008.000000000019</t>
  </si>
  <si>
    <t>марка АППВ, 2*2,5 мм2</t>
  </si>
  <si>
    <t>G4016DB3AB</t>
  </si>
  <si>
    <t>Провод АППВ 2х2,5</t>
  </si>
  <si>
    <t>2036 Т</t>
  </si>
  <si>
    <t>G4016DB47A</t>
  </si>
  <si>
    <t>2037 Т</t>
  </si>
  <si>
    <t>27.32.13.700.002.00.0008.000000000133</t>
  </si>
  <si>
    <t>марка ПВ-2, 2,5 мм2</t>
  </si>
  <si>
    <t>G4016DB8AB</t>
  </si>
  <si>
    <t>Провод ПВ2 2,5</t>
  </si>
  <si>
    <t>2038 Т</t>
  </si>
  <si>
    <t>27.32.13.700.000.00.0008.000000000217</t>
  </si>
  <si>
    <t>марка ВВГ, 3*10+1*6 мм2</t>
  </si>
  <si>
    <t>G4016DBA0E</t>
  </si>
  <si>
    <t>Кабель ВВГ 3х10+1х6 на 660В</t>
  </si>
  <si>
    <t>2039 Т</t>
  </si>
  <si>
    <t>27.33.11.100.001.00.0796.000000000009</t>
  </si>
  <si>
    <t>Разъединитель</t>
  </si>
  <si>
    <t>марка РЛНД-10/400</t>
  </si>
  <si>
    <t>G4016DB3AD</t>
  </si>
  <si>
    <t>Разьед.лин.трех.РЛНД-1-10Б/400;ПРНЗ-10</t>
  </si>
  <si>
    <t>2040 Т</t>
  </si>
  <si>
    <t>27.32.13.700.000.00.0008.000000000234</t>
  </si>
  <si>
    <t>марка ВВГ, 4*4 мм2</t>
  </si>
  <si>
    <t>G5016DBA1E</t>
  </si>
  <si>
    <t>Кабель ВВГ 4х4 на 660В</t>
  </si>
  <si>
    <t>2041 Т</t>
  </si>
  <si>
    <t>27.32.13.700.000.00.0008.000000000125</t>
  </si>
  <si>
    <t>марка АВВГ, 3*6+1*4 мм2</t>
  </si>
  <si>
    <t>G5016DBA2D</t>
  </si>
  <si>
    <t>Кабель АВВГ 3х6+1х4 на 660 В</t>
  </si>
  <si>
    <t>2042 Т</t>
  </si>
  <si>
    <t>G6016DB3AD</t>
  </si>
  <si>
    <t>2043 Т</t>
  </si>
  <si>
    <t>27.32.13.700.002.00.0008.000000000190</t>
  </si>
  <si>
    <t>марка ППВ, 2*2,5 мм2</t>
  </si>
  <si>
    <t>G7016DB1AC</t>
  </si>
  <si>
    <t>Провод ППВ 2х2,5</t>
  </si>
  <si>
    <t>2044 Т</t>
  </si>
  <si>
    <t>27.32.13.700.000.00.0008.000000000899</t>
  </si>
  <si>
    <t>марка АВВГ, 1*50 мм2</t>
  </si>
  <si>
    <t>G7016DB3AA</t>
  </si>
  <si>
    <t>Кабель АВВГ 1х50 на 660 В</t>
  </si>
  <si>
    <t>2045 Т</t>
  </si>
  <si>
    <t>G7016DB48A</t>
  </si>
  <si>
    <t>2046 Т</t>
  </si>
  <si>
    <t>G7016DB9AC</t>
  </si>
  <si>
    <t>2047 Т</t>
  </si>
  <si>
    <t>27.11.42.300.001.00.0796.000000000015</t>
  </si>
  <si>
    <t>Трансформатор напряжения</t>
  </si>
  <si>
    <t>однофазный, класс напряжения 10, ГОСТ 1983-2001</t>
  </si>
  <si>
    <t>G7016DB14A</t>
  </si>
  <si>
    <t>Трансформ. сил.одноф.масл.ОМП-10/10/0,23</t>
  </si>
  <si>
    <t>2048 Т</t>
  </si>
  <si>
    <t>27.11.42.300.001.00.0796.000000000014</t>
  </si>
  <si>
    <t>однофазный, класс напряжения 6, ГОСТ 1983-2001</t>
  </si>
  <si>
    <t>G7016DB13A</t>
  </si>
  <si>
    <t>Трансформ. сил.одноф.масл.ОМП-10/6/0,23</t>
  </si>
  <si>
    <t>2049 Т</t>
  </si>
  <si>
    <t>G7016DBA08</t>
  </si>
  <si>
    <t>2050 Т</t>
  </si>
  <si>
    <t>27.33.11.100.001.00.0796.000000000008</t>
  </si>
  <si>
    <t>марка РЛНД-10/250</t>
  </si>
  <si>
    <t>G7016DB2AD</t>
  </si>
  <si>
    <t>Разъединитель РЛНД 10/250</t>
  </si>
  <si>
    <t>2051 Т</t>
  </si>
  <si>
    <t>G7016DB3AD</t>
  </si>
  <si>
    <t>2052 Т</t>
  </si>
  <si>
    <t>27.32.13.700.002.00.0008.000000000194</t>
  </si>
  <si>
    <t>марка ППВ, 3*2,5 мм2</t>
  </si>
  <si>
    <t>G8016DB2AC</t>
  </si>
  <si>
    <t>Провод ППВ 3х2,5</t>
  </si>
  <si>
    <t>2053 Т</t>
  </si>
  <si>
    <t>G8016DB486</t>
  </si>
  <si>
    <t>2054 Т</t>
  </si>
  <si>
    <t>G8016DB48A</t>
  </si>
  <si>
    <t>2055 Т</t>
  </si>
  <si>
    <t>25.99.29.490.024.00.0796.000000000000</t>
  </si>
  <si>
    <t>Скоба</t>
  </si>
  <si>
    <t>тип СК, металлическая</t>
  </si>
  <si>
    <t>G8016DB995</t>
  </si>
  <si>
    <t>Скоба СК-7-1А</t>
  </si>
  <si>
    <t>2056 Т</t>
  </si>
  <si>
    <t>25.99.29.490.026.00.0796.000000000000</t>
  </si>
  <si>
    <t>Серьга</t>
  </si>
  <si>
    <t>тип СР, металическая</t>
  </si>
  <si>
    <t>G8016DB996</t>
  </si>
  <si>
    <t>Серьга СР-7-16</t>
  </si>
  <si>
    <t>2057 Т</t>
  </si>
  <si>
    <t>27.32.13.700.000.00.0008.000000000246</t>
  </si>
  <si>
    <t>марка ВВГ, 1*10 мм2</t>
  </si>
  <si>
    <t>G8016DBA2E</t>
  </si>
  <si>
    <t>Кабель ВВГ 1х10 на 660В</t>
  </si>
  <si>
    <t>2058 Т</t>
  </si>
  <si>
    <t>G8016DXA2E</t>
  </si>
  <si>
    <t>2059 Т</t>
  </si>
  <si>
    <t>G8016DBA08</t>
  </si>
  <si>
    <t>2060 Т</t>
  </si>
  <si>
    <t>G8016DB3AD</t>
  </si>
  <si>
    <t>2061 Т</t>
  </si>
  <si>
    <t>27.11.42.300.001.00.0796.000000000023</t>
  </si>
  <si>
    <t>однофазный, класс напряжения 220, ГОСТ 1983-2001</t>
  </si>
  <si>
    <t>GQ016DB15A</t>
  </si>
  <si>
    <t>Трансформатор 220/12</t>
  </si>
  <si>
    <t>2062 Т</t>
  </si>
  <si>
    <t>GQ016DB45A</t>
  </si>
  <si>
    <t>Предохранитель ПК-10-2А ПТ1.1-10-2-3, 5У</t>
  </si>
  <si>
    <t>2063 Т</t>
  </si>
  <si>
    <t>GQ016DB474</t>
  </si>
  <si>
    <t>Кабельный канал 16х16 (мм) пластиковый</t>
  </si>
  <si>
    <t>2064 Т</t>
  </si>
  <si>
    <t>GQ016DB475</t>
  </si>
  <si>
    <t>2065 Т</t>
  </si>
  <si>
    <t>GQ016DB476</t>
  </si>
  <si>
    <t>2066 Т</t>
  </si>
  <si>
    <t>GQ016DB477</t>
  </si>
  <si>
    <t>2067 Т</t>
  </si>
  <si>
    <t>GQ016DB486</t>
  </si>
  <si>
    <t>2068 Т</t>
  </si>
  <si>
    <t>GQ016DB49A</t>
  </si>
  <si>
    <t>2069 Т</t>
  </si>
  <si>
    <t>27.32.13.700.002.00.0008.000000000270</t>
  </si>
  <si>
    <t>марка ШВВП, 2*0,75 мм2</t>
  </si>
  <si>
    <t>GQ016DB4AC</t>
  </si>
  <si>
    <t>Провод ШВВП 2х0,75</t>
  </si>
  <si>
    <t>2070 Т</t>
  </si>
  <si>
    <t>27.12.31.900.004.02.0796.000000000003</t>
  </si>
  <si>
    <t>Щит</t>
  </si>
  <si>
    <t>учетно-распределительный, типа ЩРН</t>
  </si>
  <si>
    <t>GQ016DB98A</t>
  </si>
  <si>
    <t>Пункт распред.ПР-11-3-052-21 250А</t>
  </si>
  <si>
    <t>2071 Т</t>
  </si>
  <si>
    <t>27.32.11.900.000.00.0166.000000000128</t>
  </si>
  <si>
    <t>сечение жил 0,85 мм, марка ПЭТВ-2</t>
  </si>
  <si>
    <t>GQ016DBA3C</t>
  </si>
  <si>
    <t>Провод ПЭТВ-2 0,85</t>
  </si>
  <si>
    <t>2072 Т</t>
  </si>
  <si>
    <t>27.32.14.000.000.00.0008.000000000018</t>
  </si>
  <si>
    <t>марка ВВБГ, 3*6+1*4 мм2</t>
  </si>
  <si>
    <t>GS016DB1AD</t>
  </si>
  <si>
    <t>Кабель ВВБГ 3х6+1х4 на 660В</t>
  </si>
  <si>
    <t>2073 Т</t>
  </si>
  <si>
    <t>GS016DB47A</t>
  </si>
  <si>
    <t>2074 Т</t>
  </si>
  <si>
    <t>GS016DBA0E</t>
  </si>
  <si>
    <t>2075 Т</t>
  </si>
  <si>
    <t>27.32.13.700.000.00.0008.000000000131</t>
  </si>
  <si>
    <t>марка АВВГ, 3*50+1*25 мм2</t>
  </si>
  <si>
    <t>GS016DBA4D</t>
  </si>
  <si>
    <t>Кабель АВВГ 3х50+1х25 на 660 В</t>
  </si>
  <si>
    <t>2076 Т</t>
  </si>
  <si>
    <t>27.32.13.700.000.00.0008.000000000111</t>
  </si>
  <si>
    <t>марка АВВГ, 2*6 мм2</t>
  </si>
  <si>
    <t>GS016DBA9C</t>
  </si>
  <si>
    <t>Кабель АВВГ 2х6 на 0,66 кВ</t>
  </si>
  <si>
    <t>2077 Т</t>
  </si>
  <si>
    <t>GS016DB14A</t>
  </si>
  <si>
    <t>2078 Т</t>
  </si>
  <si>
    <t>27.32.13.700.000.00.0008.000000000127</t>
  </si>
  <si>
    <t>марка АВВГ, 3*10+1*6 мм2</t>
  </si>
  <si>
    <t>GS016DBA3D</t>
  </si>
  <si>
    <t>Кабель АВВГ 3х10+1х6 на 660В</t>
  </si>
  <si>
    <t>2079 Т</t>
  </si>
  <si>
    <t>GS016DBA07</t>
  </si>
  <si>
    <t>Разрядник вентильный РВО-6Н;6кВ</t>
  </si>
  <si>
    <t>2080 Т</t>
  </si>
  <si>
    <t>GS016DB3AD</t>
  </si>
  <si>
    <t>2081 Т</t>
  </si>
  <si>
    <t>27.32.13.700.002.00.0006.000000000384</t>
  </si>
  <si>
    <t>марка СФКЭ-ХА, 2*1,5 мм2</t>
  </si>
  <si>
    <t>G1016DB0AB</t>
  </si>
  <si>
    <t>Провод компенсационный СФКЭ-(ХА) 2х1,5</t>
  </si>
  <si>
    <t>2082 Т</t>
  </si>
  <si>
    <t>27.11.42.300.003.01.0796.000000000000</t>
  </si>
  <si>
    <t>Трансформатор</t>
  </si>
  <si>
    <t>измерительный, для согласования величины вторичного тока в цепях релейной защиты, первичный номинальный ток 5 А, вторичный номинальный ток 1 А</t>
  </si>
  <si>
    <t>G1016DB17A</t>
  </si>
  <si>
    <t>Лин.диф.трансф;LVDT;GE185А1328Р8;GM-5777</t>
  </si>
  <si>
    <t>2083 Т</t>
  </si>
  <si>
    <t>27.11.50.150.000.00.0796.000000000000</t>
  </si>
  <si>
    <t>Дроссель</t>
  </si>
  <si>
    <t>для газоразрядной лампы</t>
  </si>
  <si>
    <t>G1016DB18A</t>
  </si>
  <si>
    <t>Дроссель баластный ДБИ 220В 250ВТ</t>
  </si>
  <si>
    <t>2084 Т</t>
  </si>
  <si>
    <t>G1016DB19A</t>
  </si>
  <si>
    <t>Дроссель баластный ДБИ 220В 400ВТ</t>
  </si>
  <si>
    <t>2085 Т</t>
  </si>
  <si>
    <t>27.11.61.000.032.00.0796.000000000000</t>
  </si>
  <si>
    <t>Сервоклапан</t>
  </si>
  <si>
    <t>для управления подачи топливного газа</t>
  </si>
  <si>
    <t>G1016DB26A</t>
  </si>
  <si>
    <t>Сервоклап 65GC2; 96SR GE235A5969P001</t>
  </si>
  <si>
    <t>2086 Т</t>
  </si>
  <si>
    <t>G1016DB27A</t>
  </si>
  <si>
    <t>Терм.раб.кол.ТТ-WS1F1-2 297А581Р002</t>
  </si>
  <si>
    <t>2087 Т</t>
  </si>
  <si>
    <t>2088 Т</t>
  </si>
  <si>
    <t>26.51.52.790.011.00.0796.000000000035</t>
  </si>
  <si>
    <t>Датчик перепада давления</t>
  </si>
  <si>
    <t>с сенсорным модулем</t>
  </si>
  <si>
    <t>G1016DB2A7</t>
  </si>
  <si>
    <t>Датчик давления IGP20-T22E21E-M2L1</t>
  </si>
  <si>
    <t>2089 Т</t>
  </si>
  <si>
    <t>32.99.59.900.107.00.0796.000000000000</t>
  </si>
  <si>
    <t>Барьер искрозащиты</t>
  </si>
  <si>
    <t>между искробезопасными и искроопасными электрическими цепями, для подключения датчиков</t>
  </si>
  <si>
    <t>G1016DB2BC</t>
  </si>
  <si>
    <t>Ис./без.барьерElcon4-20ma,вых0-5B;HiD202</t>
  </si>
  <si>
    <t>2090 Т</t>
  </si>
  <si>
    <t>G1016DB31A</t>
  </si>
  <si>
    <t>Термоп.TT-WS2AO-1,2 кат.№GE297А581Р001</t>
  </si>
  <si>
    <t>2091 Т</t>
  </si>
  <si>
    <t>G1016DB33A</t>
  </si>
  <si>
    <t>Термопара выхлопаТТ-XD кат№GE297А559Р004</t>
  </si>
  <si>
    <t>2092 Т</t>
  </si>
  <si>
    <t>2093 Т</t>
  </si>
  <si>
    <t>G1016DB35A</t>
  </si>
  <si>
    <t>Термопара TT-WS2FO-1,2 кат№GE297А591Р001</t>
  </si>
  <si>
    <t>2094 Т</t>
  </si>
  <si>
    <t>G1016DB36A</t>
  </si>
  <si>
    <t>Термопара TT-WS2FI1,2 кат№GE297А581Р002</t>
  </si>
  <si>
    <t>2095 Т</t>
  </si>
  <si>
    <t>G1016DB37A</t>
  </si>
  <si>
    <t>Термопара ТТ-WS1АО1,2;кат.№GE297A591P002</t>
  </si>
  <si>
    <t>2096 Т</t>
  </si>
  <si>
    <t>26.51.53.900.020.00.0796.000000000001</t>
  </si>
  <si>
    <t>для биохимического анализатора</t>
  </si>
  <si>
    <t>G1016DB3A3</t>
  </si>
  <si>
    <t>Электрод ЭВЛ-1М3.1 вспомогательный лабор</t>
  </si>
  <si>
    <t>2097 Т</t>
  </si>
  <si>
    <t>26.51.63.300.001.01.0796.000000000016</t>
  </si>
  <si>
    <t>газовый, диафрагменный, тип ВК-G4T</t>
  </si>
  <si>
    <t>G1016DB4A4</t>
  </si>
  <si>
    <t>Счетчик газа СГБ G6 бытовой</t>
  </si>
  <si>
    <t>2098 Т</t>
  </si>
  <si>
    <t>28.13.32.000.237.00.0796.000000000000</t>
  </si>
  <si>
    <t>Детектор пламени</t>
  </si>
  <si>
    <t>для газокомпрессорной установки</t>
  </si>
  <si>
    <t>G1016DB4B9</t>
  </si>
  <si>
    <t>Датчик пламени 28FD типCCS;GE261А1812Р10</t>
  </si>
  <si>
    <t>2099 Т</t>
  </si>
  <si>
    <t>G1016DB4BC</t>
  </si>
  <si>
    <t>Барьер искробезHiD2062;Elcon;4-20mА;0-5В</t>
  </si>
  <si>
    <t>2100 Т</t>
  </si>
  <si>
    <t>26.51.65.000.001.00.0796.000000000000</t>
  </si>
  <si>
    <t>Сигнализатор факела</t>
  </si>
  <si>
    <t>для контроля пламени</t>
  </si>
  <si>
    <t>G1016DB5A2</t>
  </si>
  <si>
    <t>Сигнализатор пламени HFDM GE261А1812Р002</t>
  </si>
  <si>
    <t>2101 Т</t>
  </si>
  <si>
    <t>G1016DB5BC</t>
  </si>
  <si>
    <t>Барьер искроб.DAT5021;DATEXEL4-20mА;0-5В</t>
  </si>
  <si>
    <t>2102 Т</t>
  </si>
  <si>
    <t>G1016DB645</t>
  </si>
  <si>
    <t>Металлорукав РЗ-Ц-Х  Ду15 мм</t>
  </si>
  <si>
    <t>2103 Т</t>
  </si>
  <si>
    <t>G1016DB646</t>
  </si>
  <si>
    <t>Металлорукав РЗ-Ц-Х  Ду25 мм</t>
  </si>
  <si>
    <t>2104 Т</t>
  </si>
  <si>
    <t>27.33.13.900.006.00.0796.000000000000</t>
  </si>
  <si>
    <t>Удлинитель</t>
  </si>
  <si>
    <t>электрический, на катушке</t>
  </si>
  <si>
    <t>G1016DB6AE</t>
  </si>
  <si>
    <t>Удлинитель бараб. L-50м;4-розетки;16А</t>
  </si>
  <si>
    <t>2105 Т</t>
  </si>
  <si>
    <t>25.21.13.000.020.01.0796.000000000002</t>
  </si>
  <si>
    <t>Датчик-реле</t>
  </si>
  <si>
    <t>для газовых котлов, для измерения температуры</t>
  </si>
  <si>
    <t>G1016DB785</t>
  </si>
  <si>
    <t>Рел.темп.26ТР-1GE267А8870Р003мод.646 TUE</t>
  </si>
  <si>
    <t>2106 Т</t>
  </si>
  <si>
    <t>27.12.23.700.007.02.0796.000000000000</t>
  </si>
  <si>
    <t>Катушка</t>
  </si>
  <si>
    <t>распределительная</t>
  </si>
  <si>
    <t>G1016DB78A</t>
  </si>
  <si>
    <t>Катушка со скользящим контактом КСК-1</t>
  </si>
  <si>
    <t>2107 Т</t>
  </si>
  <si>
    <t>26.51.82.500.085.00.0796.000000000000</t>
  </si>
  <si>
    <t>Датчик-сигнализатор</t>
  </si>
  <si>
    <t>для сигнализатора горючих газов и паров</t>
  </si>
  <si>
    <t>G1016DB7A8</t>
  </si>
  <si>
    <t>Сигнализатор газа;СТМ-10-000 ДЦ;25Вт.</t>
  </si>
  <si>
    <t>2108 Т</t>
  </si>
  <si>
    <t>G1016DB7A9</t>
  </si>
  <si>
    <t>Сигнализатор газа; СТМ-30-01; 0-50%НКПР</t>
  </si>
  <si>
    <t>2109 Т</t>
  </si>
  <si>
    <t>G1016DB7AE</t>
  </si>
  <si>
    <t>Удлинитель У6-616;3-розетки;6А;1200Вт</t>
  </si>
  <si>
    <t>2110 Т</t>
  </si>
  <si>
    <t>27.12.31.900.000.00.0796.000000000002</t>
  </si>
  <si>
    <t>Пускатель магнитный</t>
  </si>
  <si>
    <t>серия ПМ 12, нереверсивный, с реле, величина пускателя в зависимости от номинального тока 25 А</t>
  </si>
  <si>
    <t>G1016DB87A</t>
  </si>
  <si>
    <t>Пускатель эл. магнитн.ПМ12 025-601 25А</t>
  </si>
  <si>
    <t>2111 Т</t>
  </si>
  <si>
    <t>26.51.82.600.008.00.0796.000000000000</t>
  </si>
  <si>
    <t>Плата процессора</t>
  </si>
  <si>
    <t>для контроллера</t>
  </si>
  <si>
    <t>G1016DB8A2</t>
  </si>
  <si>
    <t>Плата выходных усилит. ПВУ-8 А-15.108.04</t>
  </si>
  <si>
    <t>2112 Т</t>
  </si>
  <si>
    <t>27.12.31.900.000.00.0796.000000000006</t>
  </si>
  <si>
    <t>серия ПМ 12, реверсивный, без реле, величина пускателя в зависимости от номинального тока 100 А</t>
  </si>
  <si>
    <t>G1016DB92A</t>
  </si>
  <si>
    <t>Пускатель эл. магнитн.ПМ12 100-200 100А</t>
  </si>
  <si>
    <t>2113 Т</t>
  </si>
  <si>
    <t>25.73.60.900.000.00.0796.000000000001</t>
  </si>
  <si>
    <t>Наконечник</t>
  </si>
  <si>
    <t>кабельный, медный</t>
  </si>
  <si>
    <t>G1016DB930</t>
  </si>
  <si>
    <t>Наконечник кабельн. 10-6-5-М-УХЛЗ</t>
  </si>
  <si>
    <t>2114 Т</t>
  </si>
  <si>
    <t>G1016DB931</t>
  </si>
  <si>
    <t>Наконечник кабельн. 4-5-3-М-УХЛЗ</t>
  </si>
  <si>
    <t>2115 Т</t>
  </si>
  <si>
    <t>25.73.60.900.000.00.0796.000000000002</t>
  </si>
  <si>
    <t>кабельный, медно-алюминиевый</t>
  </si>
  <si>
    <t>G1016DB933</t>
  </si>
  <si>
    <t>Наконечник кабельн. 35-10-8-МА-УХЛ3 </t>
  </si>
  <si>
    <t>2116 Т</t>
  </si>
  <si>
    <t>G1016DB934</t>
  </si>
  <si>
    <t>Наконечник кабельн. 16-8-5,4-МА-УХЛЗ</t>
  </si>
  <si>
    <t>2117 Т</t>
  </si>
  <si>
    <t>26.20.40.000.203.00.0796.000000000001</t>
  </si>
  <si>
    <t>Модуль вывода</t>
  </si>
  <si>
    <t>к промышленному контроллеру для нефтехимической промышленности, 4 канальный</t>
  </si>
  <si>
    <t>G1016DBA02</t>
  </si>
  <si>
    <t>Модуль аналогового выхода Triconex 3805Е</t>
  </si>
  <si>
    <t>2118 Т</t>
  </si>
  <si>
    <t>G1016DBA03</t>
  </si>
  <si>
    <t>Преобразов.6-го крана 4000 I/P Converter</t>
  </si>
  <si>
    <t>2119 Т</t>
  </si>
  <si>
    <t>27.32.11.900.000.00.0006.000000000005</t>
  </si>
  <si>
    <t>медный, многожильный, луженый, сечение жил 1*1,5 мм2</t>
  </si>
  <si>
    <t>G1016DBA1C</t>
  </si>
  <si>
    <t>Провод однож.фтороп.изоляцFEPLi51Y 1х1,5</t>
  </si>
  <si>
    <t>2120 Т</t>
  </si>
  <si>
    <t>26.30.60.000.020.00.0796.000000000003</t>
  </si>
  <si>
    <t>Извещатель пожарный</t>
  </si>
  <si>
    <t>тепловой, максимально-дифференциальный</t>
  </si>
  <si>
    <t>G1016DBA22</t>
  </si>
  <si>
    <t>Сигнигнализ. пожара 600F GE156A1227P009</t>
  </si>
  <si>
    <t>2121 Т</t>
  </si>
  <si>
    <t>G1016DBA23</t>
  </si>
  <si>
    <t>Сигнигнализ. пожара 450F GE156A1227P008</t>
  </si>
  <si>
    <t>2122 Т</t>
  </si>
  <si>
    <t>G1016DBA24</t>
  </si>
  <si>
    <t>Сигнигнализ. пожара 325F GE156A1227P003</t>
  </si>
  <si>
    <t>2123 Т</t>
  </si>
  <si>
    <t>26.51.45.200.015.00.0796.000000000000</t>
  </si>
  <si>
    <t>Усилитель</t>
  </si>
  <si>
    <t>для цифровой шкалы-частотомера, для нормализации уровня сигнала, формирователь</t>
  </si>
  <si>
    <t>G1016DBA53</t>
  </si>
  <si>
    <t>Усилитель формирователь А-15.637.43</t>
  </si>
  <si>
    <t>2124 Т</t>
  </si>
  <si>
    <t>27.20.11.990.000.00.0796.000000000005</t>
  </si>
  <si>
    <t>Элемент питания</t>
  </si>
  <si>
    <t>напряжение 4,6-9,0 В</t>
  </si>
  <si>
    <t>G1016DBA5A</t>
  </si>
  <si>
    <t>Аккумулятор 6F22 9В 250мА/ч</t>
  </si>
  <si>
    <t>2125 Т</t>
  </si>
  <si>
    <t>26.51.51.700.002.00.0796.000000000081</t>
  </si>
  <si>
    <t>Ареометр</t>
  </si>
  <si>
    <t>АЭ-1, диапазон измерения плотности 1100-1300 кг/м3, ГОСТ 18481-81</t>
  </si>
  <si>
    <t>G1016DBA70</t>
  </si>
  <si>
    <t>Ареометр АЭТ-1 для изм.плотн.электролита</t>
  </si>
  <si>
    <t>2126 Т</t>
  </si>
  <si>
    <t>26.51.51.700.023.00.0796.000000000005</t>
  </si>
  <si>
    <t>Датчик избыточного давления</t>
  </si>
  <si>
    <t>класс точности 0,2</t>
  </si>
  <si>
    <t>G1016DBA77</t>
  </si>
  <si>
    <t>Дат.дав.Метран100ДД-1450-02МП2У2-050-0,2</t>
  </si>
  <si>
    <t>2127 Т</t>
  </si>
  <si>
    <t>27.20.22.900.000.00.0796.000000000008</t>
  </si>
  <si>
    <t>Аккумулятор</t>
  </si>
  <si>
    <t>напряжение 2 В, емкость 2000-3000 А/ч</t>
  </si>
  <si>
    <t>G1016DBA8B</t>
  </si>
  <si>
    <t>Аккумулятор АА/R6 1,2В 2700 мА/ч</t>
  </si>
  <si>
    <t>2128 Т</t>
  </si>
  <si>
    <t>G1016DBAA2</t>
  </si>
  <si>
    <t>Электрод ЭСЛ-43-07стек./потенцметр.изм.</t>
  </si>
  <si>
    <t>2129 Т</t>
  </si>
  <si>
    <t>27.40.15.100.000.00.0796.000000000003</t>
  </si>
  <si>
    <t>Лампа люминесцентная</t>
  </si>
  <si>
    <t>тип цоколя E-27, мощность 23 Вт</t>
  </si>
  <si>
    <t>G1016DBAB1</t>
  </si>
  <si>
    <t>Лампа люмин.энергосбер. 23W/120W Е27</t>
  </si>
  <si>
    <t>2130 Т</t>
  </si>
  <si>
    <t>27.40.15.700.001.00.0796.000000000002</t>
  </si>
  <si>
    <t>Лампа дуговая</t>
  </si>
  <si>
    <t>ДРЛ-250, ртутная</t>
  </si>
  <si>
    <t>G1016DBAB4</t>
  </si>
  <si>
    <t>Лампа газоразрядная ДРЛ;250Вт;220В;Е40</t>
  </si>
  <si>
    <t>2131 Т</t>
  </si>
  <si>
    <t>27.40.15.700.001.00.0796.000000000003</t>
  </si>
  <si>
    <t>ДРЛ-400, ртутная</t>
  </si>
  <si>
    <t>G1016DBAB6</t>
  </si>
  <si>
    <t>Лампа газоразрядная ДРЛ;400Вт;220В;Е40</t>
  </si>
  <si>
    <t>2132 Т</t>
  </si>
  <si>
    <t>27.40.15.700.001.00.0796.000000000007</t>
  </si>
  <si>
    <t>ДРВ-250, ртутная</t>
  </si>
  <si>
    <t>G1016DBAB9</t>
  </si>
  <si>
    <t>Лампа газоразрядная ДРВ;250Вт;220В;Е40</t>
  </si>
  <si>
    <t>2133 Т</t>
  </si>
  <si>
    <t>26.11.21.200.000.00.0796.000000000000</t>
  </si>
  <si>
    <t>Диод</t>
  </si>
  <si>
    <t>полупроводниковый, выпрямительный  , ГОСТ 17465-80</t>
  </si>
  <si>
    <t>G1016DBABD</t>
  </si>
  <si>
    <t>Диод Д-242</t>
  </si>
  <si>
    <t>2134 Т</t>
  </si>
  <si>
    <t>G1016DBABE</t>
  </si>
  <si>
    <t>Диод Д-246</t>
  </si>
  <si>
    <t>2135 Т</t>
  </si>
  <si>
    <t>G1016DBABF</t>
  </si>
  <si>
    <t>Диод КД 522 Б</t>
  </si>
  <si>
    <t>2136 Т</t>
  </si>
  <si>
    <t>27.40.15.700.001.00.0796.000000000008</t>
  </si>
  <si>
    <t>ДРВ-500, ртутная</t>
  </si>
  <si>
    <t>G1016DBAC0</t>
  </si>
  <si>
    <t>Лампа газоразрядная ДРВ;500Вт;220В;Е40</t>
  </si>
  <si>
    <t>2137 Т</t>
  </si>
  <si>
    <t>27.40.15.990.001.00.0796.000000000143</t>
  </si>
  <si>
    <t>тип цоколя G13, мощность 20 Вт</t>
  </si>
  <si>
    <t>G1016DBAC3</t>
  </si>
  <si>
    <t>Лампа люминесцентная ЛБ-20Вт;604мм</t>
  </si>
  <si>
    <t>2138 Т</t>
  </si>
  <si>
    <t>27.40.15.990.001.00.0796.000000000169</t>
  </si>
  <si>
    <t>тип цоколя Е-27, мощность 15 Вт</t>
  </si>
  <si>
    <t>G1016DBAC8</t>
  </si>
  <si>
    <t>Лампа люмин.энергосбер.15W/75W Е27</t>
  </si>
  <si>
    <t>2139 Т</t>
  </si>
  <si>
    <t>G1016DBAC9</t>
  </si>
  <si>
    <t>Лампа люмин.энергосбер. 20W/100W Е27</t>
  </si>
  <si>
    <t>2140 Т</t>
  </si>
  <si>
    <t>G1016DBACB</t>
  </si>
  <si>
    <t>Диод Д112-16-7</t>
  </si>
  <si>
    <t>2141 Т</t>
  </si>
  <si>
    <t>27.40.15.990.001.00.0796.000000000178</t>
  </si>
  <si>
    <t>тип цоколя Е-27, мощность 11 Вт</t>
  </si>
  <si>
    <t>G1016DBAD0</t>
  </si>
  <si>
    <t>Лампа люмин.энергосбер. 11W/60W Е27</t>
  </si>
  <si>
    <t>2142 Т</t>
  </si>
  <si>
    <t>26.11.22.900.002.01.0796.000000000000</t>
  </si>
  <si>
    <t>Стартер</t>
  </si>
  <si>
    <t>для трубчатых люминесцентных ламп, тип 20С-127, ГОСТ 8799-90</t>
  </si>
  <si>
    <t>G1016DBADD</t>
  </si>
  <si>
    <t>Стартер СК-127-20с 20Вт</t>
  </si>
  <si>
    <t>2143 Т</t>
  </si>
  <si>
    <t>G1016DBADE</t>
  </si>
  <si>
    <t>Стартер 220В;4-22Вт</t>
  </si>
  <si>
    <t>2144 Т</t>
  </si>
  <si>
    <t>26.11.22.900.002.01.0796.000000000003</t>
  </si>
  <si>
    <t>для трубчатых люминесцентных ламп, тип 65С-220, ГОСТ 8799-90</t>
  </si>
  <si>
    <t>G1016DBADF</t>
  </si>
  <si>
    <t>Стартер Philips 4-65W</t>
  </si>
  <si>
    <t>2145 Т</t>
  </si>
  <si>
    <t>26.11.30.900.000.00.0796.000000000004</t>
  </si>
  <si>
    <t>Микросхема интегральная</t>
  </si>
  <si>
    <t>цифровая, ГОСТ 17021-88</t>
  </si>
  <si>
    <t>G1016DBAEB</t>
  </si>
  <si>
    <t>Микросхема КР 140-УД7</t>
  </si>
  <si>
    <t>2146 Т</t>
  </si>
  <si>
    <t>G1016DBAEC</t>
  </si>
  <si>
    <t>Микросхема КРЕН 8Б</t>
  </si>
  <si>
    <t>2147 Т</t>
  </si>
  <si>
    <t>26.11.40.500.001.00.0796.000000000000</t>
  </si>
  <si>
    <t>Электророзетка</t>
  </si>
  <si>
    <t>штепсельная</t>
  </si>
  <si>
    <t>G1016DBAFA</t>
  </si>
  <si>
    <t>Розетка эл.одноместн.,скрытой устан.16А</t>
  </si>
  <si>
    <t>2148 Т</t>
  </si>
  <si>
    <t>26.20.40.000.106.00.0796.000000000000</t>
  </si>
  <si>
    <t>Модуль</t>
  </si>
  <si>
    <t>бесперебойного питания</t>
  </si>
  <si>
    <t>G1016DBAFF</t>
  </si>
  <si>
    <t>Модуль питания HD 8311 DC24V Tricon</t>
  </si>
  <si>
    <t>2149 Т</t>
  </si>
  <si>
    <t>27.90.70.300.015.00.0796.000000000000</t>
  </si>
  <si>
    <t>Контактор</t>
  </si>
  <si>
    <t>для электросигнализации</t>
  </si>
  <si>
    <t>G1016DBB49</t>
  </si>
  <si>
    <t>Контактор А185-30-32 185А</t>
  </si>
  <si>
    <t>2150 Т</t>
  </si>
  <si>
    <t>30.20.40.300.740.00.0796.000000000000</t>
  </si>
  <si>
    <t>для подвижного состава</t>
  </si>
  <si>
    <t>G1016DBB5D</t>
  </si>
  <si>
    <t>ПускательА50-30-22(50-100А)с т.рТА75DU52</t>
  </si>
  <si>
    <t>2151 Т</t>
  </si>
  <si>
    <t>28.11.33.000.016.00.0796.000000000000</t>
  </si>
  <si>
    <t>Трансмиттер</t>
  </si>
  <si>
    <t>для измерения давления воздуха за осевым компрессором, диапазон измерения 0-110 psig</t>
  </si>
  <si>
    <t>G1016DBB68</t>
  </si>
  <si>
    <t>Трансмитт.96CD;РТ199B1.1C;GE226А1261Р010</t>
  </si>
  <si>
    <t>2152 Т</t>
  </si>
  <si>
    <t>28.11.33.000.016.00.0796.000000000001</t>
  </si>
  <si>
    <t>для измерения давления топливного газа, диапазон измерения 0-250 psig</t>
  </si>
  <si>
    <t>G1016DBB69</t>
  </si>
  <si>
    <t>Трансмиттер;96FG; РТ199S; GE226А1261Р002</t>
  </si>
  <si>
    <t>2153 Т</t>
  </si>
  <si>
    <t>28.21.14.700.012.00.0796.000000000000</t>
  </si>
  <si>
    <t>Устройство (КЗУ)</t>
  </si>
  <si>
    <t>Контрольно-запальное, для подогревателя газа </t>
  </si>
  <si>
    <t>G1016DBB6B</t>
  </si>
  <si>
    <t>Контр.зап.устр-воКЗУ Ис.ПГА100.11.000.01</t>
  </si>
  <si>
    <t>2154 Т</t>
  </si>
  <si>
    <t>27.40.42.500.003.00.0796.000000000001</t>
  </si>
  <si>
    <t>Патрон</t>
  </si>
  <si>
    <t>для электрических ламп, керамический, цоколь Е27</t>
  </si>
  <si>
    <t>G1016DBBDA</t>
  </si>
  <si>
    <t>Эл.патрон керамич. цоколь Е27; 4А;ДК-013</t>
  </si>
  <si>
    <t>2155 Т</t>
  </si>
  <si>
    <t>27.40.42.500.003.00.0796.000000000002</t>
  </si>
  <si>
    <t>для электрических ламп, керамический, цоколь Е40</t>
  </si>
  <si>
    <t>G1016DBBDC</t>
  </si>
  <si>
    <t>Эл.патрон керамич. цоколь Е40;16А;ДК-001</t>
  </si>
  <si>
    <t>2156 Т</t>
  </si>
  <si>
    <t>G2016DB0AB</t>
  </si>
  <si>
    <t>2157 Т</t>
  </si>
  <si>
    <t>27.32.13.700.002.00.0008.000000000168</t>
  </si>
  <si>
    <t>марка ПВС, 2*2,5 мм2</t>
  </si>
  <si>
    <t>G2016DB0AC</t>
  </si>
  <si>
    <t>Провод ПВС 2х2,5</t>
  </si>
  <si>
    <t>2158 Т</t>
  </si>
  <si>
    <t>G2016DB19A</t>
  </si>
  <si>
    <t>2159 Т</t>
  </si>
  <si>
    <t>27.33.11.900.000.00.0796.000000000013</t>
  </si>
  <si>
    <t>Выключатель</t>
  </si>
  <si>
    <t>пакетный, ПВ 2-10 А</t>
  </si>
  <si>
    <t>G2016DB1AE</t>
  </si>
  <si>
    <t>Выключатель однофазный ПВ-2 10А</t>
  </si>
  <si>
    <t>2160 Т</t>
  </si>
  <si>
    <t>20.14.71.500.000.00.0166.000000000000</t>
  </si>
  <si>
    <t>Канифоль</t>
  </si>
  <si>
    <t>сосновая, сорт высший, ГОСТ 19113-84</t>
  </si>
  <si>
    <t>G2016DB236</t>
  </si>
  <si>
    <t>Канифоль сосновая</t>
  </si>
  <si>
    <t>2161 Т</t>
  </si>
  <si>
    <t>Масл фильтр Motocrat FL-400 генер WILSON</t>
  </si>
  <si>
    <t>2162 Т</t>
  </si>
  <si>
    <t>Масл фильтр Motocrat FL-820 генер WILSON</t>
  </si>
  <si>
    <t>2163 Т</t>
  </si>
  <si>
    <t>G2016DB2A2</t>
  </si>
  <si>
    <t>Диафрагма измер.134.50.22.40.</t>
  </si>
  <si>
    <t>2164 Т</t>
  </si>
  <si>
    <t>G2016DB2A3</t>
  </si>
  <si>
    <t>Диафрагма измер.135.00.24.74</t>
  </si>
  <si>
    <t>2165 Т</t>
  </si>
  <si>
    <t>G2016DB2A4</t>
  </si>
  <si>
    <t>Диафрагма измер.245.00.81.49.</t>
  </si>
  <si>
    <t>2166 Т</t>
  </si>
  <si>
    <t>2167 Т</t>
  </si>
  <si>
    <t>2168 Т</t>
  </si>
  <si>
    <t>G2016DB452</t>
  </si>
  <si>
    <t>Муфта конц.каб rek-10КнТК-3-70/120-СЛ-М</t>
  </si>
  <si>
    <t>2169 Т</t>
  </si>
  <si>
    <t>G2016DB456</t>
  </si>
  <si>
    <t>Муфта соед.кабельн. ПКВЭ-Ш</t>
  </si>
  <si>
    <t>2170 Т</t>
  </si>
  <si>
    <t>G2016DB457</t>
  </si>
  <si>
    <t>Муфта соед. eks-10СКаТ-3-70/120-СЛ-М</t>
  </si>
  <si>
    <t>2171 Т</t>
  </si>
  <si>
    <t>22.22.13.000.013.00.0796.000000000000</t>
  </si>
  <si>
    <t>Коробка</t>
  </si>
  <si>
    <t>распределительная, электрическая</t>
  </si>
  <si>
    <t>G2016DB473</t>
  </si>
  <si>
    <t>Коробка разветвительная У-196 10А</t>
  </si>
  <si>
    <t>2172 Т</t>
  </si>
  <si>
    <t>22.29.29.900.069.00.0796.000000000000</t>
  </si>
  <si>
    <t>для измерения расхода пара, газов и жидкостей используя метод перемены перепада давления, за счет применения сужающих устройств, бескамерная</t>
  </si>
  <si>
    <t>G2016DB494</t>
  </si>
  <si>
    <t>Устр-во суж.б/съем.УСБ-6,4-200 ГОСТ8.563</t>
  </si>
  <si>
    <t>2173 Т</t>
  </si>
  <si>
    <t>G2016DB495</t>
  </si>
  <si>
    <t>Сужающее устр-во УСБ -6,4-300 ГОСТ8.586</t>
  </si>
  <si>
    <t>2174 Т</t>
  </si>
  <si>
    <t>G2016DB4A4</t>
  </si>
  <si>
    <t>2175 Т</t>
  </si>
  <si>
    <t>28.13.32.000.232.00.0796.000000000000</t>
  </si>
  <si>
    <t>Датчик вибрации</t>
  </si>
  <si>
    <t>G2016DB4B7</t>
  </si>
  <si>
    <t>Датчик вибрации 10008-00-07-05-02 Metrix</t>
  </si>
  <si>
    <t>2176 Т</t>
  </si>
  <si>
    <t>27.12.21.700.000.01.0796.000000000011</t>
  </si>
  <si>
    <t>плавкий, номинальный ток 6 А</t>
  </si>
  <si>
    <t>G2016DB52A</t>
  </si>
  <si>
    <t>Предохранитель Т-Bussman 6A генер WILSON</t>
  </si>
  <si>
    <t>2177 Т</t>
  </si>
  <si>
    <t>G2016DB645</t>
  </si>
  <si>
    <t>2178 Т</t>
  </si>
  <si>
    <t>G2016DB646</t>
  </si>
  <si>
    <t>2179 Т</t>
  </si>
  <si>
    <t>G2016DB932</t>
  </si>
  <si>
    <t>Наконечник кабельн. 16-6-6-М-УХЛЗ</t>
  </si>
  <si>
    <t>2180 Т</t>
  </si>
  <si>
    <t>G2016DB935</t>
  </si>
  <si>
    <t>Наконечник кабельн. 50-10-9-МА-УХЛЗ</t>
  </si>
  <si>
    <t>2181 Т</t>
  </si>
  <si>
    <t>26.30.60.000.015.00.0796.000000000000</t>
  </si>
  <si>
    <t>Батарея</t>
  </si>
  <si>
    <t>резервная</t>
  </si>
  <si>
    <t>G2016DBA15</t>
  </si>
  <si>
    <t>Буфер.батарея 3,6В;1,9А/час6ES7971-0BA00</t>
  </si>
  <si>
    <t>2182 Т</t>
  </si>
  <si>
    <t>26.30.60.000.020.00.0796.000000000001</t>
  </si>
  <si>
    <t>ручной</t>
  </si>
  <si>
    <t>G2016DBA18</t>
  </si>
  <si>
    <t>Извещатель ручной ИПР514-2</t>
  </si>
  <si>
    <t>2183 Т</t>
  </si>
  <si>
    <t>27.20.22.900.000.00.0796.000000000006</t>
  </si>
  <si>
    <t>напряжение 12 В, емкость 1,2-50 А/ч</t>
  </si>
  <si>
    <t>G2016DBA1B</t>
  </si>
  <si>
    <t>Аккумулятор BATTERY BP1,2-12</t>
  </si>
  <si>
    <t>2184 Т</t>
  </si>
  <si>
    <t>26.30.60.000.020.00.0796.000000000005</t>
  </si>
  <si>
    <t>дымовой, оптический</t>
  </si>
  <si>
    <t>G2016DBA27</t>
  </si>
  <si>
    <t>Извещатель дыма ИП-212-41М</t>
  </si>
  <si>
    <t>2185 Т</t>
  </si>
  <si>
    <t>G2016DBA28</t>
  </si>
  <si>
    <t>Извещ.пожар.дым.оптико-электр. ИП 212-64</t>
  </si>
  <si>
    <t>2186 Т</t>
  </si>
  <si>
    <t>G2016DBA2B</t>
  </si>
  <si>
    <t>Аккумулятор VT 12045 12В 4,5А/час</t>
  </si>
  <si>
    <t>2187 Т</t>
  </si>
  <si>
    <t>26.51.43.590.015.00.0796.000000000000</t>
  </si>
  <si>
    <t>Мультиметр</t>
  </si>
  <si>
    <t>цифровой, 3,5 цифровых разряда, точность около 1,0 %</t>
  </si>
  <si>
    <t>G2016DBA47</t>
  </si>
  <si>
    <t>Мультиметр М-830</t>
  </si>
  <si>
    <t>2188 Т</t>
  </si>
  <si>
    <t>26.51.45.200.019.00.0796.000000000000</t>
  </si>
  <si>
    <t>Вилка</t>
  </si>
  <si>
    <t>нагрузочная, для проверки исправности и степени заряда автомобильных аккумуляторных батарей</t>
  </si>
  <si>
    <t>G2016DBA54</t>
  </si>
  <si>
    <t>Вилка нагрузоч.для аккумуляторов до 3V</t>
  </si>
  <si>
    <t>2189 Т</t>
  </si>
  <si>
    <t>G2016DBA5A</t>
  </si>
  <si>
    <t>2190 Т</t>
  </si>
  <si>
    <t>26.51.51.300.000.00.0796.000000000056</t>
  </si>
  <si>
    <t>биметаллический, класс точности 1 5, диаметр корпуса не более 63 мм</t>
  </si>
  <si>
    <t>G2016DBA64</t>
  </si>
  <si>
    <t>Термометр ТБ-4 0-60 кл.точ.1,5 ф100 G½</t>
  </si>
  <si>
    <t>2191 Т</t>
  </si>
  <si>
    <t>26.51.51.700.018.00.0796.000000000006</t>
  </si>
  <si>
    <t>Гигрометр</t>
  </si>
  <si>
    <t>ВИТ-2, психометрический</t>
  </si>
  <si>
    <t>G2016DBA76</t>
  </si>
  <si>
    <t>Гигрометр психрометрич. ВИТ-2(15-40)0 С</t>
  </si>
  <si>
    <t>2192 Т</t>
  </si>
  <si>
    <t>27.32.13.700.000.00.0008.000000000425</t>
  </si>
  <si>
    <t>марка КГ, 1*25 мм2</t>
  </si>
  <si>
    <t>G2016DBA7E</t>
  </si>
  <si>
    <t>Кабель КГ 1х25 на 660В</t>
  </si>
  <si>
    <t>2193 Т</t>
  </si>
  <si>
    <t>27.20.21.100.000.00.0796.000000000019</t>
  </si>
  <si>
    <t>стартерный, марка 6СТ-90АЗ, напряжение 12 В, емкость 90 А/ч, кислотный, ГОСТ 959-2002</t>
  </si>
  <si>
    <t>G2016DBA8A</t>
  </si>
  <si>
    <t>Аккумулятор 12В, 90Ач,р-р 329х172х238мм</t>
  </si>
  <si>
    <t>2194 Т</t>
  </si>
  <si>
    <t>26.51.52.700.002.00.0796.000000000187</t>
  </si>
  <si>
    <t>эталонный (образцовый), класс точности  0,4</t>
  </si>
  <si>
    <t>G2016DBA96</t>
  </si>
  <si>
    <t>Манометр обр.МО-0-100кг/см2кл.точ.0,4.Д.</t>
  </si>
  <si>
    <t>2195 Т</t>
  </si>
  <si>
    <t>27.40.12.900.001.00.0796.000000000391</t>
  </si>
  <si>
    <t>Лампа накаливания</t>
  </si>
  <si>
    <t>тип цоколя В15d/18, мощность 15 Вт</t>
  </si>
  <si>
    <t>G2016DBAA6</t>
  </si>
  <si>
    <t>Лампа накаливания РНЦ 220В 15Вт B15/d18</t>
  </si>
  <si>
    <t>2196 Т</t>
  </si>
  <si>
    <t>27.40.12.900.001.00.0796.000000000395</t>
  </si>
  <si>
    <t>тип цоколя S6s/10, мощность 1,2 Вт</t>
  </si>
  <si>
    <t>G2016DBAA8</t>
  </si>
  <si>
    <t>Лампа накалив. СГ24-1,2 24В 1,2Вт S6s/10</t>
  </si>
  <si>
    <t>2197 Т</t>
  </si>
  <si>
    <t>26.11.12.000.005.00.0796.000000000000</t>
  </si>
  <si>
    <t>Лампа светодиодная</t>
  </si>
  <si>
    <t>коммутаторная</t>
  </si>
  <si>
    <t>G2016DBAAD</t>
  </si>
  <si>
    <t>Лампа коммутаторная КМ 24В 35мА цок Т6,8</t>
  </si>
  <si>
    <t>2198 Т</t>
  </si>
  <si>
    <t>G2016DBAAE</t>
  </si>
  <si>
    <t>Лампа коммутаторная КМ 24В 50мА цок Т6,8</t>
  </si>
  <si>
    <t>2199 Т</t>
  </si>
  <si>
    <t>G2016DBAAF</t>
  </si>
  <si>
    <t>Лампа коммутаторная КМ 24В 90мА цок Т6,8</t>
  </si>
  <si>
    <t>2200 Т</t>
  </si>
  <si>
    <t>27.40.15.700.001.00.0796.000000000001</t>
  </si>
  <si>
    <t>ДРЛ-125, ртутная</t>
  </si>
  <si>
    <t>G2016DBAB3</t>
  </si>
  <si>
    <t>Лампа газоразрядная ДРЛ;125Вт;220В;Е27</t>
  </si>
  <si>
    <t>2201 Т</t>
  </si>
  <si>
    <t>G2016DBAB4</t>
  </si>
  <si>
    <t>2202 Т</t>
  </si>
  <si>
    <t>G2016DBABB</t>
  </si>
  <si>
    <t>Светодиод. коммутар. ламп.СКЛ1;220В;20Вт</t>
  </si>
  <si>
    <t>2203 Т</t>
  </si>
  <si>
    <t>27.40.15.990.001.00.0796.000000000142</t>
  </si>
  <si>
    <t>тип цоколя G13, мощность 18 Вт</t>
  </si>
  <si>
    <t>G2016DBAC2</t>
  </si>
  <si>
    <t>Лампа люминесцентная 18Вт/54;600мм</t>
  </si>
  <si>
    <t>2204 Т</t>
  </si>
  <si>
    <t>G2016DBAC3</t>
  </si>
  <si>
    <t>2205 Т</t>
  </si>
  <si>
    <t>G2016DBAC4</t>
  </si>
  <si>
    <t>Лампа ЛБ-20/16</t>
  </si>
  <si>
    <t>2206 Т</t>
  </si>
  <si>
    <t>27.40.15.990.001.00.0796.000000000153</t>
  </si>
  <si>
    <t>тип цоколя G13, мощность 36 Вт</t>
  </si>
  <si>
    <t>G2016DBAC5</t>
  </si>
  <si>
    <t>Лампа люминесцентная 36Вт/33;1200мм</t>
  </si>
  <si>
    <t>2207 Т</t>
  </si>
  <si>
    <t>G2016DBAC9</t>
  </si>
  <si>
    <t>2208 Т</t>
  </si>
  <si>
    <t>G2016DBAD0</t>
  </si>
  <si>
    <t>2209 Т</t>
  </si>
  <si>
    <t>27.40.15.990.001.00.0796.000000000183</t>
  </si>
  <si>
    <t>тип цоколя Е-27, мощность 30 Вт</t>
  </si>
  <si>
    <t>G2016DBAD2</t>
  </si>
  <si>
    <t>Лампа люмин.энергосбер. 30W/150W Е27</t>
  </si>
  <si>
    <t>2210 Т</t>
  </si>
  <si>
    <t>27.40.22.900.000.01.0796.000000000000</t>
  </si>
  <si>
    <t>Светильник</t>
  </si>
  <si>
    <t>люминесцентный, пылевлагозащищенный</t>
  </si>
  <si>
    <t>G2016DBAD6</t>
  </si>
  <si>
    <t>Светильник люминесцентный ЛСП 2х36</t>
  </si>
  <si>
    <t>2211 Т</t>
  </si>
  <si>
    <t>27.40.22.900.000.02.0796.000000000001</t>
  </si>
  <si>
    <t>общего освещения, настенный</t>
  </si>
  <si>
    <t>G2016DBAD9</t>
  </si>
  <si>
    <t>Светильник для ламп накал.НСПО-3-60-01У3</t>
  </si>
  <si>
    <t>2212 Т</t>
  </si>
  <si>
    <t>G2016DBADD</t>
  </si>
  <si>
    <t>2213 Т</t>
  </si>
  <si>
    <t>G2016DBADE</t>
  </si>
  <si>
    <t>2214 Т</t>
  </si>
  <si>
    <t>G2016DBAEE</t>
  </si>
  <si>
    <t>Розетка для освещения EVRO</t>
  </si>
  <si>
    <t>2215 Т</t>
  </si>
  <si>
    <t>27.90.32.000.049.00.0166.000000000000</t>
  </si>
  <si>
    <t>Припой</t>
  </si>
  <si>
    <t>для пайки металлов</t>
  </si>
  <si>
    <t>G2016DBB19</t>
  </si>
  <si>
    <t>Припой с канифолью в к-те</t>
  </si>
  <si>
    <t>2216 Т</t>
  </si>
  <si>
    <t>G2016DBB21</t>
  </si>
  <si>
    <t>Припой оловянно-свинцовый;марка-ПОС-40</t>
  </si>
  <si>
    <t>2217 Т</t>
  </si>
  <si>
    <t>27.90.33.900.000.00.0796.000000000000</t>
  </si>
  <si>
    <t>Блок</t>
  </si>
  <si>
    <t>к преобразователю катодной защиты подземных металлических сооружений</t>
  </si>
  <si>
    <t>G2016DBB39</t>
  </si>
  <si>
    <t>Блок управ.ПРА2002.012 для ст.катод.защ.</t>
  </si>
  <si>
    <t>2218 Т</t>
  </si>
  <si>
    <t>27.90.70.300.006.01.0796.000000000000</t>
  </si>
  <si>
    <t>Реле</t>
  </si>
  <si>
    <t>G2016DBB46</t>
  </si>
  <si>
    <t>Реле 2961192 REL-MR-24DC/21-21</t>
  </si>
  <si>
    <t>2219 Т</t>
  </si>
  <si>
    <t>G2016DBB48</t>
  </si>
  <si>
    <t>Контактор 5TT5730-2 АСDC 230/24В 24А 4NO</t>
  </si>
  <si>
    <t>2220 Т</t>
  </si>
  <si>
    <t>Воздуш фильтр DACM MN 55440 генер WILSON</t>
  </si>
  <si>
    <t>2221 Т</t>
  </si>
  <si>
    <t>27.40.33.000.001.00.0796.000000000055</t>
  </si>
  <si>
    <t>Прожектор</t>
  </si>
  <si>
    <t>ИО-04-1000-01, мощность 1000 Вт, тип отражателя симметричный</t>
  </si>
  <si>
    <t>G2016DBBCC</t>
  </si>
  <si>
    <t>Прожектор ИО 04-1000-001</t>
  </si>
  <si>
    <t>2222 Т</t>
  </si>
  <si>
    <t>27.40.39.900.003.00.0796.000000000000</t>
  </si>
  <si>
    <t>Лампа газозарядная</t>
  </si>
  <si>
    <t>тип ДНаТ, мощность 250 Вт</t>
  </si>
  <si>
    <t>G2016DBBCF</t>
  </si>
  <si>
    <t>Лампа натриевая ДНаТ 250Вт;Е40</t>
  </si>
  <si>
    <t>2223 Т</t>
  </si>
  <si>
    <t>G2016DBBDA</t>
  </si>
  <si>
    <t>2224 Т</t>
  </si>
  <si>
    <t>G2016DBBDC</t>
  </si>
  <si>
    <t>2225 Т</t>
  </si>
  <si>
    <t>27.90.12.500.001.00.0796.000000000003</t>
  </si>
  <si>
    <t>Протектор</t>
  </si>
  <si>
    <t>для защиты от коррозии, магниевый, неотключаемый</t>
  </si>
  <si>
    <t>G2016DBBDF</t>
  </si>
  <si>
    <t>Протектор магниев. ПМ-10У с активатором</t>
  </si>
  <si>
    <t>2226 Т</t>
  </si>
  <si>
    <t>26.51.52.700.002.00.0796.000000000327</t>
  </si>
  <si>
    <t>кольцевой, диапазон измерения менее 1,6 кн/м2, дифференциальный, показывающий</t>
  </si>
  <si>
    <t>G3016DB0A8</t>
  </si>
  <si>
    <t>Дифманометр ДСП-160-М1-1-0,25кгс/см2</t>
  </si>
  <si>
    <t>2227 Т</t>
  </si>
  <si>
    <t>G3016DB0AB</t>
  </si>
  <si>
    <t>2228 Т</t>
  </si>
  <si>
    <t>G3016DB0AE</t>
  </si>
  <si>
    <t>Выключатель пакетный ПВ 2*2,16</t>
  </si>
  <si>
    <t>2229 Т</t>
  </si>
  <si>
    <t>17.29.19.100.000.00.0778.000000000000</t>
  </si>
  <si>
    <t>диаграммная, складывающаяся, для обсчета расхода, температуры, давления, ГОСТ 7826-93</t>
  </si>
  <si>
    <t>G3016DB181</t>
  </si>
  <si>
    <t>Лента диаграммная №1723</t>
  </si>
  <si>
    <t>2230 Т</t>
  </si>
  <si>
    <t>17.29.19.100.000.00.0736.000000000000</t>
  </si>
  <si>
    <t>диаграммная, рулонная, для обсчета расхода, температуры, давления, ГОСТ 7826-93</t>
  </si>
  <si>
    <t>G3016DB182</t>
  </si>
  <si>
    <t>Лента диаграммная №1757</t>
  </si>
  <si>
    <t>2231 Т</t>
  </si>
  <si>
    <t>G3016DB183</t>
  </si>
  <si>
    <t>Лента диаграммная №2</t>
  </si>
  <si>
    <t>2232 Т</t>
  </si>
  <si>
    <t>17.29.19.550.001.00.0778.000000000002</t>
  </si>
  <si>
    <t>Диаграмма дисковая</t>
  </si>
  <si>
    <t>для обсчета расхода, температуры, давления, квадратичная, ГОСТ 7826-93</t>
  </si>
  <si>
    <t>G3016DB185</t>
  </si>
  <si>
    <t>Диск диаграммный №2172</t>
  </si>
  <si>
    <t>2233 Т</t>
  </si>
  <si>
    <t>G3016DB18A</t>
  </si>
  <si>
    <t>2234 Т</t>
  </si>
  <si>
    <t>G3016DB19A</t>
  </si>
  <si>
    <t>2235 Т</t>
  </si>
  <si>
    <t>G3016DB21A</t>
  </si>
  <si>
    <t>Зарядн.устр.3,6А 230/24В к ROC-407</t>
  </si>
  <si>
    <t>2236 Т</t>
  </si>
  <si>
    <t>20.13.62.500.000.00.0166.000000000000</t>
  </si>
  <si>
    <t>Тетраборат натрия (бура)</t>
  </si>
  <si>
    <t>техническая, марка А, ГОСТ 8429-77</t>
  </si>
  <si>
    <t>G3016DB220</t>
  </si>
  <si>
    <t>Бура техническая марка-А</t>
  </si>
  <si>
    <t>2237 Т</t>
  </si>
  <si>
    <t>G3016DB236</t>
  </si>
  <si>
    <t>2238 Т</t>
  </si>
  <si>
    <t>Маслянный фильтр №1R0726.ELEMENT AS</t>
  </si>
  <si>
    <t>2239 Т</t>
  </si>
  <si>
    <t>20.59.30.000.000.00.0868.000000000000</t>
  </si>
  <si>
    <t>Чернила</t>
  </si>
  <si>
    <t>для специальных машин, регистрирующих устройств</t>
  </si>
  <si>
    <t>G3016DB280</t>
  </si>
  <si>
    <t>Чернила приборн.V=70см3 ТУ-6-36-504-20</t>
  </si>
  <si>
    <t>2240 Т</t>
  </si>
  <si>
    <t>2241 Т</t>
  </si>
  <si>
    <t>G3016DB29A</t>
  </si>
  <si>
    <t>Термопара ТХА-1392-01  320мм - 15х25Т</t>
  </si>
  <si>
    <t>2242 Т</t>
  </si>
  <si>
    <t>G3016DB2A9</t>
  </si>
  <si>
    <t>Сапфир-22-ДД-Вн-2150-02-УХЛЗ1-0,5-0,4МПа</t>
  </si>
  <si>
    <t>2243 Т</t>
  </si>
  <si>
    <t>27.32.13.700.002.00.0008.000000000006</t>
  </si>
  <si>
    <t>марка АПВ, 1*25 мм2</t>
  </si>
  <si>
    <t>G3016DB2AB</t>
  </si>
  <si>
    <t>Провод АПВ 1х25</t>
  </si>
  <si>
    <t>2244 Т</t>
  </si>
  <si>
    <t>27.33.13.100.000.00.0796.000000000000</t>
  </si>
  <si>
    <t>электрическая, прямая, однополюсная, напряжение до 250 В</t>
  </si>
  <si>
    <t>G3016DB2AE</t>
  </si>
  <si>
    <t>Вилка электрическая штепсельная 16А</t>
  </si>
  <si>
    <t>2245 Т</t>
  </si>
  <si>
    <t>G3016DB2B6</t>
  </si>
  <si>
    <t>Свеча зажигания СД-38 БСМ</t>
  </si>
  <si>
    <t>2246 Т</t>
  </si>
  <si>
    <t>2247 Т</t>
  </si>
  <si>
    <t>27.11.61.000.046.00.0796.000000000001</t>
  </si>
  <si>
    <t>Щетка</t>
  </si>
  <si>
    <t>для газотурбинной установки, для генератора</t>
  </si>
  <si>
    <t>G3016DB39A</t>
  </si>
  <si>
    <t>Щетки БД 9х20х28 графитовые</t>
  </si>
  <si>
    <t>2248 Т</t>
  </si>
  <si>
    <t>G3016DB3A5</t>
  </si>
  <si>
    <t>Электрод для анод.заземл.Менделеевец ММ</t>
  </si>
  <si>
    <t>2249 Т</t>
  </si>
  <si>
    <t>26.51.53.990.002.00.0796.000000000000</t>
  </si>
  <si>
    <t>Лаборатория глинистых растворов</t>
  </si>
  <si>
    <t>для определения плотности буровых растворов, плотность 0,8-2,6 г/см3</t>
  </si>
  <si>
    <t>G3016DB3A9</t>
  </si>
  <si>
    <t>Лаборатория глинистых растворов ЛГР-1</t>
  </si>
  <si>
    <t>2250 Т</t>
  </si>
  <si>
    <t>28.13.32.000.167.00.0796.000000000000</t>
  </si>
  <si>
    <t>Блок управления</t>
  </si>
  <si>
    <t>взрывозащищенный, для газомотокомпрессоров</t>
  </si>
  <si>
    <t>G3016DB3B0</t>
  </si>
  <si>
    <t>Блок управл.розжига и сигн.БУРС-1 ТУ25.0</t>
  </si>
  <si>
    <t>2251 Т</t>
  </si>
  <si>
    <t>G3016DB452</t>
  </si>
  <si>
    <t>2252 Т</t>
  </si>
  <si>
    <t>2253 Т</t>
  </si>
  <si>
    <t>G3016DB456</t>
  </si>
  <si>
    <t>2254 Т</t>
  </si>
  <si>
    <t>G3016DB471</t>
  </si>
  <si>
    <t>Коробка соединительная КП12 10А</t>
  </si>
  <si>
    <t>2255 Т</t>
  </si>
  <si>
    <t>G3016DB472</t>
  </si>
  <si>
    <t>Коробка соед КП-48 2ExeIIT5, IР64</t>
  </si>
  <si>
    <t>2256 Т</t>
  </si>
  <si>
    <t>2257 Т</t>
  </si>
  <si>
    <t>22.29.29.900.050.00.0796.000000000006</t>
  </si>
  <si>
    <t>Колпачок</t>
  </si>
  <si>
    <t>К-9, для крепления штыревых изоляторов воздушных линий электропередач</t>
  </si>
  <si>
    <t>G3016DB491</t>
  </si>
  <si>
    <t>Колпачок изоляционный  типа К-9</t>
  </si>
  <si>
    <t>2258 Т</t>
  </si>
  <si>
    <t>22.29.29.900.050.00.0796.000000000008</t>
  </si>
  <si>
    <t>К-6, для крепления штыревых изоляторов воздушных линий электропередач</t>
  </si>
  <si>
    <t>G3016DB492</t>
  </si>
  <si>
    <t>Колпачок изоляционный типа КП-6А(КП-22)</t>
  </si>
  <si>
    <t>2259 Т</t>
  </si>
  <si>
    <t>G3016DB4B5</t>
  </si>
  <si>
    <t>Виброусилители ВВТ-133; И.А.5.002.027</t>
  </si>
  <si>
    <t>2260 Т</t>
  </si>
  <si>
    <t>28.14.11.900.004.00.0796.000000000009</t>
  </si>
  <si>
    <t>Клапан предохранительный</t>
  </si>
  <si>
    <t>чугунный, тип соединения - муфтовый, типаПСК-50, пружинный, сбросной, давление условное 3 МПа, условный диаметр 50 мм</t>
  </si>
  <si>
    <t>G3016DB5B0</t>
  </si>
  <si>
    <t>Предохранитель ПСК 50</t>
  </si>
  <si>
    <t>2261 Т</t>
  </si>
  <si>
    <t>2262 Т</t>
  </si>
  <si>
    <t>27.32.13.700.002.00.0008.000000000043</t>
  </si>
  <si>
    <t>марка МГТФ, 0,35 мм2</t>
  </si>
  <si>
    <t>G3016DB6AB</t>
  </si>
  <si>
    <t>Провод МГТФ 0,35</t>
  </si>
  <si>
    <t>2263 Т</t>
  </si>
  <si>
    <t>G3016DB6BA</t>
  </si>
  <si>
    <t>Головка фломастерная D33006В-66Х-01</t>
  </si>
  <si>
    <t>2264 Т</t>
  </si>
  <si>
    <t>24.43.11.300.000.01.0166.000000000001</t>
  </si>
  <si>
    <t>Свинец</t>
  </si>
  <si>
    <t>необработанный, в чушках, марка С1, ГОСТ 3778-98</t>
  </si>
  <si>
    <t>G3016DB775</t>
  </si>
  <si>
    <t>Свинец шнуровой диаметр 3мм</t>
  </si>
  <si>
    <t>2265 Т</t>
  </si>
  <si>
    <t>24.43.21.100.003.01.0166.000000000000</t>
  </si>
  <si>
    <t>свинцовый, ГОСТ 9559-89</t>
  </si>
  <si>
    <t>G3016DB777</t>
  </si>
  <si>
    <t>Свинец мерный листовой 1мм</t>
  </si>
  <si>
    <t>2266 Т</t>
  </si>
  <si>
    <t>G3016DB78A</t>
  </si>
  <si>
    <t>2267 Т</t>
  </si>
  <si>
    <t>27.12.23.700.009.00.0796.000000000000</t>
  </si>
  <si>
    <t>кнопочный, количество контактных элементов 1-1</t>
  </si>
  <si>
    <t>G3016DB79A</t>
  </si>
  <si>
    <t>Кнопка управления КЕ-011 10А</t>
  </si>
  <si>
    <t>2268 Т</t>
  </si>
  <si>
    <t>26.51.82.500.006.00.0796.000000000000</t>
  </si>
  <si>
    <t>Чувствительный элемент</t>
  </si>
  <si>
    <t>для датчика метана</t>
  </si>
  <si>
    <t>G3016DB7A0</t>
  </si>
  <si>
    <t>Чувствительные элем.3880-1-003;Сигналмиг</t>
  </si>
  <si>
    <t>2269 Т</t>
  </si>
  <si>
    <t>26.51.82.500.012.00.0796.000000000000</t>
  </si>
  <si>
    <t>Блок сильфонный</t>
  </si>
  <si>
    <t>для манометра, верхний предел измерений по перепаду давления 0,25 кгс/см2, класс точности 1 %</t>
  </si>
  <si>
    <t>G3016DB7A2</t>
  </si>
  <si>
    <t>Сильф.блок ДСС-712 п/пад 0,25кг/см2</t>
  </si>
  <si>
    <t>2270 Т</t>
  </si>
  <si>
    <t>26.51.82.500.012.00.0796.000000000001</t>
  </si>
  <si>
    <t>для манометра, верхний предел измерений по перепаду давления 0,1 кгс/см2, класс точности 1 %</t>
  </si>
  <si>
    <t>G3016DB7A3</t>
  </si>
  <si>
    <t>Сильф.блок ДСС-712п/п0,063кг/см2</t>
  </si>
  <si>
    <t>2271 Т</t>
  </si>
  <si>
    <t>27.12.24.500.000.05.0796.000000000005</t>
  </si>
  <si>
    <t>промежуточное, тип РП-23, для оборудования</t>
  </si>
  <si>
    <t>G3016DB80A</t>
  </si>
  <si>
    <t>Реле промежуточное РП-23</t>
  </si>
  <si>
    <t>2272 Т</t>
  </si>
  <si>
    <t>27.12.24.500.000.05.0796.000000000007</t>
  </si>
  <si>
    <t>промежуточное, тип РП-25, для оборудования</t>
  </si>
  <si>
    <t>G3016DB81A</t>
  </si>
  <si>
    <t>Реле промежуточное РП-25 на 220В</t>
  </si>
  <si>
    <t>2273 Т</t>
  </si>
  <si>
    <t>27.12.31.900.000.00.0796.000000000000</t>
  </si>
  <si>
    <t>серия ПМА, нереверсивный, с тепловым реле, величина пускателя в зависимости от номинального тока 50 А</t>
  </si>
  <si>
    <t>G3016DB83A</t>
  </si>
  <si>
    <t>Пускатель эл. магнитн.ПМА-4202;63А</t>
  </si>
  <si>
    <t>2274 Т</t>
  </si>
  <si>
    <t>27.12.31.900.000.00.0796.000000000003</t>
  </si>
  <si>
    <t>серия ПМА, реверсивный, без реле с электрической блокировкой, величина пускателя в зависимости от номинального тока 40 А</t>
  </si>
  <si>
    <t>G3016DB88A</t>
  </si>
  <si>
    <t>Пускатель эл.магнит. ПМА-310</t>
  </si>
  <si>
    <t>2275 Т</t>
  </si>
  <si>
    <t>27.33.11.100.003.00.0796.000000000000</t>
  </si>
  <si>
    <t>Привод</t>
  </si>
  <si>
    <t>для разъединителя контактной сети переменного тока</t>
  </si>
  <si>
    <t>G3016DB8AD</t>
  </si>
  <si>
    <t>Привод разьединителя ПРНЗ-10;10кВ;УХЛ-1</t>
  </si>
  <si>
    <t>2276 Т</t>
  </si>
  <si>
    <t>G3016DB930</t>
  </si>
  <si>
    <t>2277 Т</t>
  </si>
  <si>
    <t>G3016DB932</t>
  </si>
  <si>
    <t>2278 Т</t>
  </si>
  <si>
    <t>G3016DB933</t>
  </si>
  <si>
    <t>2279 Т</t>
  </si>
  <si>
    <t>G3016DB935</t>
  </si>
  <si>
    <t>2280 Т</t>
  </si>
  <si>
    <t>27.12.31.900.000.00.0796.000000000023</t>
  </si>
  <si>
    <t>серия ПМА, нереверсивный, с тепловым реле, величина пускателя в зависимости от номинального тока 100 А</t>
  </si>
  <si>
    <t>G3016DB93A</t>
  </si>
  <si>
    <t>Пускатель эл. магнитн.ПМА-5102 100А</t>
  </si>
  <si>
    <t>2281 Т</t>
  </si>
  <si>
    <t>25.73.60.900.000.00.0796.000000000003</t>
  </si>
  <si>
    <t>кабельный, алюминиевый</t>
  </si>
  <si>
    <t>G3016DB943</t>
  </si>
  <si>
    <t>Наконечник кабельн. ТА 10-8-4,5-А-УХЛЗ</t>
  </si>
  <si>
    <t>2282 Т</t>
  </si>
  <si>
    <t>25.99.29.190.004.00.0796.000000000000</t>
  </si>
  <si>
    <t>Зажим</t>
  </si>
  <si>
    <t>тип СОАС</t>
  </si>
  <si>
    <t>G3016DB976</t>
  </si>
  <si>
    <t>Зажим соединительный овальный СОАС-50-3</t>
  </si>
  <si>
    <t>2283 Т</t>
  </si>
  <si>
    <t>25.99.29.190.023.00.0796.000000000001</t>
  </si>
  <si>
    <t>Заземление переносное</t>
  </si>
  <si>
    <t>для воздушных линий</t>
  </si>
  <si>
    <t>G3016DB979</t>
  </si>
  <si>
    <t>Заземление переносное ЗПЛ -10-3 10кв</t>
  </si>
  <si>
    <t>2284 Т</t>
  </si>
  <si>
    <t>25.99.29.450.000.00.0796.000000000000</t>
  </si>
  <si>
    <t>Разъем</t>
  </si>
  <si>
    <t>штыревой</t>
  </si>
  <si>
    <t>G3016DB989</t>
  </si>
  <si>
    <t>Разъем 2РТ55П30НШ1А</t>
  </si>
  <si>
    <t>2285 Т</t>
  </si>
  <si>
    <t>G3016DB990</t>
  </si>
  <si>
    <t>Разъем 2РТ48П26НШ2-А</t>
  </si>
  <si>
    <t>2286 Т</t>
  </si>
  <si>
    <t>27.20.11.900.003.00.0796.000000000001</t>
  </si>
  <si>
    <t>Батарейка</t>
  </si>
  <si>
    <t>тип D</t>
  </si>
  <si>
    <t>G3016DBA0A</t>
  </si>
  <si>
    <t>Элемент питания D/LR20 1,5В</t>
  </si>
  <si>
    <t>2287 Т</t>
  </si>
  <si>
    <t>26.30.50.900.020.00.0796.000000000000</t>
  </si>
  <si>
    <t>Датчик движения</t>
  </si>
  <si>
    <t>для охранной сигнализации</t>
  </si>
  <si>
    <t>G3016DBA12</t>
  </si>
  <si>
    <t>Датч.движен. мод.PyronixColtXS,EN50130-4</t>
  </si>
  <si>
    <t>2288 Т</t>
  </si>
  <si>
    <t>27.20.11.900.003.00.0796.000000000002</t>
  </si>
  <si>
    <t>тип С</t>
  </si>
  <si>
    <t>G3016DBA1A</t>
  </si>
  <si>
    <t>Элемент питания C/LR14 1,5В</t>
  </si>
  <si>
    <t>2289 Т</t>
  </si>
  <si>
    <t>27.20.11.900.003.00.0796.000000000006</t>
  </si>
  <si>
    <t>тип АА</t>
  </si>
  <si>
    <t>G3016DBA3A</t>
  </si>
  <si>
    <t>Элемент питания AА/LR6 1,5В</t>
  </si>
  <si>
    <t>2290 Т</t>
  </si>
  <si>
    <t>27.32.13.300.001.00.0008.000000000038</t>
  </si>
  <si>
    <t>марка АНРБГ, 3*50+1*25 мм2</t>
  </si>
  <si>
    <t>G3016DBA4C</t>
  </si>
  <si>
    <t>Кабель АНРБГ 3х50+1х25 на 0,66 кВ</t>
  </si>
  <si>
    <t>2291 Т</t>
  </si>
  <si>
    <t>27.32.13.700.000.00.0008.000000000322</t>
  </si>
  <si>
    <t>марка ВРБ, 3*10+1*6 мм2</t>
  </si>
  <si>
    <t>G3016DBA4E</t>
  </si>
  <si>
    <t>Кабель ВРБ 3х10+1х6 на 660В</t>
  </si>
  <si>
    <t>2292 Т</t>
  </si>
  <si>
    <t>26.51.45.200.014.00.0796.000000000007</t>
  </si>
  <si>
    <t>Элемент нормальный</t>
  </si>
  <si>
    <t>класс точности 0,01, ненасыщенный, ГОСТ 1954-82</t>
  </si>
  <si>
    <t>G3016DBA51</t>
  </si>
  <si>
    <t>Элемент нормальный ненасыщенный МЭ4700</t>
  </si>
  <si>
    <t>2293 Т</t>
  </si>
  <si>
    <t>G3016DBA52</t>
  </si>
  <si>
    <t>Элемент нормальный ненасыщенный Х4810</t>
  </si>
  <si>
    <t>2294 Т</t>
  </si>
  <si>
    <t>26.51.51.100.001.00.0796.000000000264</t>
  </si>
  <si>
    <t>ТТЖ, диапазон измерения температуры -25+75 °С, прямой</t>
  </si>
  <si>
    <t>G3016DBA61</t>
  </si>
  <si>
    <t>Термометр ТТЖ спирт.прям.-25+75С L=60мм</t>
  </si>
  <si>
    <t>2295 Т</t>
  </si>
  <si>
    <t>26.51.51.100.001.00.0796.000000000287</t>
  </si>
  <si>
    <t>ТТП №4, диапазон измерения температуры 0 +100 °С, технический</t>
  </si>
  <si>
    <t>G3016DBA62</t>
  </si>
  <si>
    <t>Термометр ТТ П 41 260 103 0-1000С</t>
  </si>
  <si>
    <t>2296 Т</t>
  </si>
  <si>
    <t>G3016DBA65</t>
  </si>
  <si>
    <t>Термометр биметаллический ТБ-1Р;-20+40С</t>
  </si>
  <si>
    <t>2297 Т</t>
  </si>
  <si>
    <t>26.51.51.300.000.00.0796.000000000084</t>
  </si>
  <si>
    <t>тип ТСМ</t>
  </si>
  <si>
    <t>G3016DBA67</t>
  </si>
  <si>
    <t>Термометр ТСМ-012-000(-50:+180)L-320мм</t>
  </si>
  <si>
    <t>2298 Т</t>
  </si>
  <si>
    <t>G3016DBA6B</t>
  </si>
  <si>
    <t>Аккумуляторная батарея CP 1250; 12В; 5Ач</t>
  </si>
  <si>
    <t>2299 Т</t>
  </si>
  <si>
    <t>26.51.51.700.009.00.0796.000000000000</t>
  </si>
  <si>
    <t>Преобразователь</t>
  </si>
  <si>
    <t>термоэлектрический</t>
  </si>
  <si>
    <t>G3016DBA75</t>
  </si>
  <si>
    <t>Преобразователь термометр.ТСМ Метран-253</t>
  </si>
  <si>
    <t>2300 Т</t>
  </si>
  <si>
    <t>G3016DBA78</t>
  </si>
  <si>
    <t>Датчик давлен.Сапфир 22-ДИ-Вн-2150-02 УХ</t>
  </si>
  <si>
    <t>2301 Т</t>
  </si>
  <si>
    <t>G3016DBA79</t>
  </si>
  <si>
    <t>Сапфир22-ДИ-Вн-2160-02-УХЛЗ1-0,5-4,0МПа</t>
  </si>
  <si>
    <t>2302 Т</t>
  </si>
  <si>
    <t>G3016DBA7E</t>
  </si>
  <si>
    <t>2303 Т</t>
  </si>
  <si>
    <t>26.51.52.590.002.00.0796.000000000000</t>
  </si>
  <si>
    <t>Датчик загазованности</t>
  </si>
  <si>
    <t>для датчика метана ДМГ</t>
  </si>
  <si>
    <t>G3016DBA86</t>
  </si>
  <si>
    <t>Датчик загазованности ДМГ-1 для сист.ГАЗ</t>
  </si>
  <si>
    <t>2304 Т</t>
  </si>
  <si>
    <t>G3016DBAA6</t>
  </si>
  <si>
    <t>2305 Т</t>
  </si>
  <si>
    <t>27.40.12.900.001.00.0796.000000000394</t>
  </si>
  <si>
    <t>тип цоколя В15d/18, мощность 10 Вт</t>
  </si>
  <si>
    <t>G3016DBAA7</t>
  </si>
  <si>
    <t>Лампа индикатор.Ц-220-10 цоколь В15Д/18</t>
  </si>
  <si>
    <t>2306 Т</t>
  </si>
  <si>
    <t>G3016DBAA8</t>
  </si>
  <si>
    <t>2307 Т</t>
  </si>
  <si>
    <t>G3016DBAAD</t>
  </si>
  <si>
    <t>2308 Т</t>
  </si>
  <si>
    <t>G3016DBAAE</t>
  </si>
  <si>
    <t>2309 Т</t>
  </si>
  <si>
    <t>G3016DBAAF</t>
  </si>
  <si>
    <t>2310 Т</t>
  </si>
  <si>
    <t>27.40.14.900.000.00.0796.000000000141</t>
  </si>
  <si>
    <t>тип Б125-135-100, мощность 100 Вт, ГОСТ 2239-79</t>
  </si>
  <si>
    <t>G3016DBAB0</t>
  </si>
  <si>
    <t>Лампа накаливания 220В 100Вт Е27</t>
  </si>
  <si>
    <t>2311 Т</t>
  </si>
  <si>
    <t>G3016DBAB4</t>
  </si>
  <si>
    <t>2312 Т</t>
  </si>
  <si>
    <t>G3016DBAB5</t>
  </si>
  <si>
    <t>Лампа газоразрядная ДРЛ;250Вт-М;220В;Е40</t>
  </si>
  <si>
    <t>2313 Т</t>
  </si>
  <si>
    <t>G3016DBAB6</t>
  </si>
  <si>
    <t>2314 Т</t>
  </si>
  <si>
    <t>G3016DBABA</t>
  </si>
  <si>
    <t>Лампа накаливания ОП 6-3-В5; 6В; 3Вт</t>
  </si>
  <si>
    <t>2315 Т</t>
  </si>
  <si>
    <t>27.40.15.990.001.00.0796.000000000005</t>
  </si>
  <si>
    <t>тип цоколя h23, мощность 10 Вт</t>
  </si>
  <si>
    <t>G3016DBAC1</t>
  </si>
  <si>
    <t>Лампа малогабор.220В50Гц10Вт,типЦ235-245</t>
  </si>
  <si>
    <t>2316 Т</t>
  </si>
  <si>
    <t>G3016DBAC3</t>
  </si>
  <si>
    <t>2317 Т</t>
  </si>
  <si>
    <t>G3016DBAC9</t>
  </si>
  <si>
    <t>2318 Т</t>
  </si>
  <si>
    <t>G3016DBAD0</t>
  </si>
  <si>
    <t>2319 Т</t>
  </si>
  <si>
    <t>G3016DBAD2</t>
  </si>
  <si>
    <t>2320 Т</t>
  </si>
  <si>
    <t>27.40.21.000.001.00.0796.000000000001</t>
  </si>
  <si>
    <t>Фонарь</t>
  </si>
  <si>
    <t>светодиодный, переносной</t>
  </si>
  <si>
    <t>G3016DBAD5</t>
  </si>
  <si>
    <t>Фонарь взрывозащищен. ручной ВРСФ</t>
  </si>
  <si>
    <t>2321 Т</t>
  </si>
  <si>
    <t>G3016DBADD</t>
  </si>
  <si>
    <t>2322 Т</t>
  </si>
  <si>
    <t>26.11.22.900.002.01.0796.000000000004</t>
  </si>
  <si>
    <t>для трубчатых люминесцентных ламп, тип 80С-220, ГОСТ 8799-90</t>
  </si>
  <si>
    <t>G3016DBAEA</t>
  </si>
  <si>
    <t>Стартер СК-220-80c 80Вт</t>
  </si>
  <si>
    <t>2323 Т</t>
  </si>
  <si>
    <t>G3016DBB20</t>
  </si>
  <si>
    <t>Припой специальный оловянный;марка-А</t>
  </si>
  <si>
    <t>2324 Т</t>
  </si>
  <si>
    <t>G3016DBB21</t>
  </si>
  <si>
    <t>2325 Т</t>
  </si>
  <si>
    <t>27.90.33.900.004.00.0796.000000000008</t>
  </si>
  <si>
    <t>Электронагреватель</t>
  </si>
  <si>
    <t>трубчатый, для нагрева воздушной среды либо разнообразных газовых смесей, мощность свыше 0,80-1,0 кВт</t>
  </si>
  <si>
    <t>G3016DBB40</t>
  </si>
  <si>
    <t>Тэн электр.нагрев.1кВт 220 Вт</t>
  </si>
  <si>
    <t>2326 Т</t>
  </si>
  <si>
    <t>27.90.33.900.004.00.0796.000000000020</t>
  </si>
  <si>
    <t>трубчатый, для нагрева воздушной среды либо разнообразных газовых смесей, мощность свыше 8,0-10,0 кВт</t>
  </si>
  <si>
    <t>G3016DBB41</t>
  </si>
  <si>
    <t>Эл.нагрев.трубч.масл.ТЭНБ-10И220-И1</t>
  </si>
  <si>
    <t>2327 Т</t>
  </si>
  <si>
    <t>G3016DBB45</t>
  </si>
  <si>
    <t>Реле РЭН33 РФ4510022</t>
  </si>
  <si>
    <t>2328 Т</t>
  </si>
  <si>
    <t>28.21.14.300.001.00.0796.000000000000</t>
  </si>
  <si>
    <t>для газовой горелки, микропроцессорный</t>
  </si>
  <si>
    <t>G3016DBB5B</t>
  </si>
  <si>
    <t>Регулятор воздушный ВР-1</t>
  </si>
  <si>
    <t>2329 Т</t>
  </si>
  <si>
    <t>28.12.13.200.001.00.0796.000000000000</t>
  </si>
  <si>
    <t>Насос шестеренчатый</t>
  </si>
  <si>
    <t>рабочий объем от 8 до 50 см3</t>
  </si>
  <si>
    <t>G3016DBB75</t>
  </si>
  <si>
    <t>Насос НШ-50УЛ</t>
  </si>
  <si>
    <t>2330 Т</t>
  </si>
  <si>
    <t>28.13.13.900.000.02.0796.000000000000</t>
  </si>
  <si>
    <t>для перекачки жидкостей, геликоидальный шестеренный, гидравлический , объемный, ротационный</t>
  </si>
  <si>
    <t>G3016DBB76</t>
  </si>
  <si>
    <t>Насос гидравл.НРГ7080 с РП Раб.дав.70Мпа</t>
  </si>
  <si>
    <t>2331 Т</t>
  </si>
  <si>
    <t>27.40.25.300.001.01.0796.000000000000</t>
  </si>
  <si>
    <t>общего освещения, подвесной</t>
  </si>
  <si>
    <t>G3016DBBBD</t>
  </si>
  <si>
    <t>Светильник для ламп накаливания ВЗГ-150</t>
  </si>
  <si>
    <t>2332 Т</t>
  </si>
  <si>
    <t>27.40.39.900.002.00.0796.000000000018</t>
  </si>
  <si>
    <t>тип цоколя Е40, мощность 60 Вт</t>
  </si>
  <si>
    <t>G3016DBBCE</t>
  </si>
  <si>
    <t>Лампа светодиодная 60W/300W Е40</t>
  </si>
  <si>
    <t>2333 Т</t>
  </si>
  <si>
    <t>G3016DBBDA</t>
  </si>
  <si>
    <t>2334 Т</t>
  </si>
  <si>
    <t>G3016DBBDF</t>
  </si>
  <si>
    <t>2335 Т</t>
  </si>
  <si>
    <t>27.32.13.700.000.00.0008.000000000449</t>
  </si>
  <si>
    <t>марка КГ, 3*6+1*4 мм2</t>
  </si>
  <si>
    <t>G4016DB0AA</t>
  </si>
  <si>
    <t>Кабель КГ 3х6+1х4 на 660В</t>
  </si>
  <si>
    <t>2336 Т</t>
  </si>
  <si>
    <t>G4016DB1A9</t>
  </si>
  <si>
    <t>Диафрагма камер.ДКС 10-200-1а/б-12</t>
  </si>
  <si>
    <t>2337 Т</t>
  </si>
  <si>
    <t>G4016DB2A0</t>
  </si>
  <si>
    <t>Диафрагма камер.ДКС 0,6-50-1-а/б-4</t>
  </si>
  <si>
    <t>2338 Т</t>
  </si>
  <si>
    <t>G4016DB2A5</t>
  </si>
  <si>
    <t>Сужающее устройство ДКС 1,6-100 ГОСТ 8.5</t>
  </si>
  <si>
    <t>2339 Т</t>
  </si>
  <si>
    <t>2340 Т</t>
  </si>
  <si>
    <t>G4016DB3A0</t>
  </si>
  <si>
    <t>Датч.давл.Rosemount 3051CG 5 A 2 2 A 1 A</t>
  </si>
  <si>
    <t>2341 Т</t>
  </si>
  <si>
    <t>2342 Т</t>
  </si>
  <si>
    <t>G4016DB3BC</t>
  </si>
  <si>
    <t>Барьер безопасности ИББ 1500</t>
  </si>
  <si>
    <t>2343 Т</t>
  </si>
  <si>
    <t>G4016DB456</t>
  </si>
  <si>
    <t>2344 Т</t>
  </si>
  <si>
    <t>G4016DB46A</t>
  </si>
  <si>
    <t>Предохранитель ПКТ-101-6/10</t>
  </si>
  <si>
    <t>2345 Т</t>
  </si>
  <si>
    <t>22.29.21.900.000.00.0796.000000000000</t>
  </si>
  <si>
    <t>сетчатая (серпянка), самоклеющаяся</t>
  </si>
  <si>
    <t>G4016DB478</t>
  </si>
  <si>
    <t>Крепежная лента FT/HTS L=50м ширина 12мм</t>
  </si>
  <si>
    <t>2346 Т</t>
  </si>
  <si>
    <t>G4016DB491</t>
  </si>
  <si>
    <t>2347 Т</t>
  </si>
  <si>
    <t>G4016DB493</t>
  </si>
  <si>
    <t>Сужающее устройство УСБ(ДСК)-500</t>
  </si>
  <si>
    <t>2348 Т</t>
  </si>
  <si>
    <t>G4016DB495</t>
  </si>
  <si>
    <t>2349 Т</t>
  </si>
  <si>
    <t>27.12.22.900.001.00.0796.000000000000</t>
  </si>
  <si>
    <t>автоматический, тип А, однополюсный, с тепловым размыкателем</t>
  </si>
  <si>
    <t>G4016DB55A</t>
  </si>
  <si>
    <t>Выключатель автоматический АЕ1091-5А</t>
  </si>
  <si>
    <t>2350 Т</t>
  </si>
  <si>
    <t>G4016DB645</t>
  </si>
  <si>
    <t>2351 Т</t>
  </si>
  <si>
    <t>26.51.70.990.023.01.0796.000000000003</t>
  </si>
  <si>
    <t>электронный, температурный, диапазон измерения регулирования температуры 0-60°С</t>
  </si>
  <si>
    <t>G4016DB6A2</t>
  </si>
  <si>
    <t>Регулятор температуры РТ 300</t>
  </si>
  <si>
    <t>2352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</si>
  <si>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</si>
  <si>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</si>
  <si>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</si>
  <si>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G4016DB6A4</t>
  </si>
  <si>
    <t>Узел управления краном ЭПУУ-6, 24В</t>
  </si>
  <si>
    <t>2353 Т</t>
  </si>
  <si>
    <t>27.33.11.100.002.00.0796.000000000005</t>
  </si>
  <si>
    <t>одноклавишный, внутренней установки</t>
  </si>
  <si>
    <t>G4016DB6AD</t>
  </si>
  <si>
    <t>Выкл.одноклавишн.взрывозащ.16А 250В</t>
  </si>
  <si>
    <t>2354 Т</t>
  </si>
  <si>
    <t>G4016DB6AE</t>
  </si>
  <si>
    <t>2355 Т</t>
  </si>
  <si>
    <t>G4016DB8AD</t>
  </si>
  <si>
    <t>2356 Т</t>
  </si>
  <si>
    <t>G4016DB930</t>
  </si>
  <si>
    <t>2357 Т</t>
  </si>
  <si>
    <t>G4016DB932</t>
  </si>
  <si>
    <t>2358 Т</t>
  </si>
  <si>
    <t>G4016DB933</t>
  </si>
  <si>
    <t>2359 Т</t>
  </si>
  <si>
    <t>25.99.29.190.004.00.0796.000000000009</t>
  </si>
  <si>
    <t>тип ПА</t>
  </si>
  <si>
    <t>G4016DB977</t>
  </si>
  <si>
    <t>Зажим соед плаш.ПА-2-2А двух болтовый</t>
  </si>
  <si>
    <t>2360 Т</t>
  </si>
  <si>
    <t>G4016DBA16</t>
  </si>
  <si>
    <t>БатареяTL-5186;3,6В для ROC-407;Emerson</t>
  </si>
  <si>
    <t>2361 Т</t>
  </si>
  <si>
    <t>26.40.44.900.001.00.0796.000000000000</t>
  </si>
  <si>
    <t>Модуль соединительный</t>
  </si>
  <si>
    <t>для  кабелей и проводников</t>
  </si>
  <si>
    <t>G4016DBA30</t>
  </si>
  <si>
    <t>Устройство соединительное РТВ 401</t>
  </si>
  <si>
    <t>2362 Т</t>
  </si>
  <si>
    <t>G4016DBA31</t>
  </si>
  <si>
    <t>Устройство соединительное РТВ 402</t>
  </si>
  <si>
    <t>2363 Т</t>
  </si>
  <si>
    <t>G4016DBA32</t>
  </si>
  <si>
    <t>Устройство соединительное РТВ 403</t>
  </si>
  <si>
    <t>2364 Т</t>
  </si>
  <si>
    <t>26.51.51.700.007.00.0796.000000000005</t>
  </si>
  <si>
    <t>Датчик температуры</t>
  </si>
  <si>
    <t>технологический</t>
  </si>
  <si>
    <t>G4016DBA73</t>
  </si>
  <si>
    <t>Датчик температуры TST04-2,0-П (+2 +5С)</t>
  </si>
  <si>
    <t>2365 Т</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</si>
  <si>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</si>
  <si>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</si>
  <si>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</si>
  <si>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G4016DBA74</t>
  </si>
  <si>
    <t>Преобр.темп.Rosemount644 R A I7 J6 M5 C1</t>
  </si>
  <si>
    <t>2366 Т</t>
  </si>
  <si>
    <t>26.51.52.300.006.04.0796.000000000000</t>
  </si>
  <si>
    <t>Расходомер</t>
  </si>
  <si>
    <t>электромагнитный</t>
  </si>
  <si>
    <t>G4016DBA83</t>
  </si>
  <si>
    <t>Счетчик воды ЭРСВ 5х0Ф с инд;2,5Вт;IP65</t>
  </si>
  <si>
    <t>2367 Т</t>
  </si>
  <si>
    <t>G4016DBAB1</t>
  </si>
  <si>
    <t>2368 Т</t>
  </si>
  <si>
    <t>G4016DBAB3</t>
  </si>
  <si>
    <t>2369 Т</t>
  </si>
  <si>
    <t>G4016DBAB4</t>
  </si>
  <si>
    <t>2370 Т</t>
  </si>
  <si>
    <t>G4016DBAB5</t>
  </si>
  <si>
    <t>2371 Т</t>
  </si>
  <si>
    <t>G4016DBAC0</t>
  </si>
  <si>
    <t>2372 Т</t>
  </si>
  <si>
    <t>G4016DBAC2</t>
  </si>
  <si>
    <t>2373 Т</t>
  </si>
  <si>
    <t>G4016DBAC3</t>
  </si>
  <si>
    <t>2374 Т</t>
  </si>
  <si>
    <t>G4016DBAC5</t>
  </si>
  <si>
    <t>2375 Т</t>
  </si>
  <si>
    <t>27.40.15.990.001.00.0796.000000000154</t>
  </si>
  <si>
    <t>тип цоколя G13, мощность 40 Вт</t>
  </si>
  <si>
    <t>G4016DBAC6</t>
  </si>
  <si>
    <t>Лампа люминесцентная ЛБ-40Вт;1213,6мм</t>
  </si>
  <si>
    <t>2376 Т</t>
  </si>
  <si>
    <t>27.40.15.990.001.00.0796.000000000163</t>
  </si>
  <si>
    <t>тип цоколя G13, мощность 80 Вт</t>
  </si>
  <si>
    <t>G4016DBAC7</t>
  </si>
  <si>
    <t>Лампа люминесцентная ЛБ-80Вт;1514,2мм</t>
  </si>
  <si>
    <t>2377 Т</t>
  </si>
  <si>
    <t>G4016DBAC9</t>
  </si>
  <si>
    <t>2378 Т</t>
  </si>
  <si>
    <t>G4016DBAD0</t>
  </si>
  <si>
    <t>2379 Т</t>
  </si>
  <si>
    <t>27.40.15.990.001.00.0796.000000000179</t>
  </si>
  <si>
    <t>тип цоколя Е-27, мощность 26 Вт</t>
  </si>
  <si>
    <t>G4016DBAD1</t>
  </si>
  <si>
    <t>Лампа люмин. энергосбер. 26W/130W  Е27</t>
  </si>
  <si>
    <t>2380 Т</t>
  </si>
  <si>
    <t>G4016DBAD2</t>
  </si>
  <si>
    <t>2381 Т</t>
  </si>
  <si>
    <t>G4016DBAD4</t>
  </si>
  <si>
    <t>Фонарь аккумуляторный САМЕLION 2999</t>
  </si>
  <si>
    <t>2382 Т</t>
  </si>
  <si>
    <t>G4016DBADD</t>
  </si>
  <si>
    <t>2383 Т</t>
  </si>
  <si>
    <t>G4016DBAFB</t>
  </si>
  <si>
    <t>Розетка эл.двухместн.,наружной устан.16А</t>
  </si>
  <si>
    <t>2384 Т</t>
  </si>
  <si>
    <t>G4016DBAFD</t>
  </si>
  <si>
    <t>Розетка эл.одноместн.,наружной устан.6А</t>
  </si>
  <si>
    <t>2385 Т</t>
  </si>
  <si>
    <t>G4016DBB19</t>
  </si>
  <si>
    <t>2386 Т</t>
  </si>
  <si>
    <t>G4016DBB5B</t>
  </si>
  <si>
    <t>2387 Т</t>
  </si>
  <si>
    <t>27.51.29.000.001.00.0006.000000000001</t>
  </si>
  <si>
    <t>Термокабель</t>
  </si>
  <si>
    <t>саморегулирующийся, греющий, удельная мощность 25 Вт</t>
  </si>
  <si>
    <t>G4016DBBDE</t>
  </si>
  <si>
    <t>Саморегулир.нагревательн.лента 25ФСЛе2СТ</t>
  </si>
  <si>
    <t>2388 Т</t>
  </si>
  <si>
    <t>2389 Т</t>
  </si>
  <si>
    <t>26.51.85.200.000.01.0796.000000000000</t>
  </si>
  <si>
    <t>Датчик</t>
  </si>
  <si>
    <t>измерительный, твердомера, ручной</t>
  </si>
  <si>
    <t>G5016DB03A</t>
  </si>
  <si>
    <t>Ручной изм.датчик с каб. MIC201-A; 10H</t>
  </si>
  <si>
    <t>2390 Т</t>
  </si>
  <si>
    <t>2391 Т</t>
  </si>
  <si>
    <t>27.32.13.700.000.00.0008.000000000573</t>
  </si>
  <si>
    <t>марка КОГ1-ХЛ, 1*35 мм2</t>
  </si>
  <si>
    <t>G5016DB2AA</t>
  </si>
  <si>
    <t>Кабель КОГ 1х35 на 660В</t>
  </si>
  <si>
    <t>2392 Т</t>
  </si>
  <si>
    <t>20.59.59.670.001.00.0796.000000000000</t>
  </si>
  <si>
    <t>Спрей</t>
  </si>
  <si>
    <t>аэрозольный, для проверки оптических и ионизационных дымовых датчиков пожарной сигнализации</t>
  </si>
  <si>
    <t>G5016DB342</t>
  </si>
  <si>
    <t>Аэрозоль для проверки дым.извещ;V-250мл.</t>
  </si>
  <si>
    <t>2393 Т</t>
  </si>
  <si>
    <t>26.51.62.330.001.00.0796.000000000000</t>
  </si>
  <si>
    <t>Твердомер</t>
  </si>
  <si>
    <t>для измерения твердости различных изделий по шкале Бринелля (НВ), портативный, ГОСТ 23677-79</t>
  </si>
  <si>
    <t>G5016DB4A0</t>
  </si>
  <si>
    <t>Твердомер MIK 10 DL Krautkramer</t>
  </si>
  <si>
    <t>2394 Т</t>
  </si>
  <si>
    <t>G5016DB4B8</t>
  </si>
  <si>
    <t>Датчик вибрации РА032 артикул 1007.4</t>
  </si>
  <si>
    <t>2395 Т</t>
  </si>
  <si>
    <t>26.51.66.400.005.00.0796.000000000000</t>
  </si>
  <si>
    <t>Толщиномер</t>
  </si>
  <si>
    <t>диапазон измерения толщины 0,50-508,00 мм </t>
  </si>
  <si>
    <t>G5016DB5A9</t>
  </si>
  <si>
    <t>Толщиномер ультразвуковой DM 5E</t>
  </si>
  <si>
    <t>2396 Т</t>
  </si>
  <si>
    <t>27.32.13.700.002.00.0008.000000000277</t>
  </si>
  <si>
    <t>марка ПЩ, 10 мм2</t>
  </si>
  <si>
    <t>G5016DB5AC</t>
  </si>
  <si>
    <t>Провод ПЩ 10,00</t>
  </si>
  <si>
    <t>2397 Т</t>
  </si>
  <si>
    <t>G5016DB6A9</t>
  </si>
  <si>
    <t>Чувствительный элемент 5.132.040 кСТМ-10</t>
  </si>
  <si>
    <t>2398 Т</t>
  </si>
  <si>
    <t>G5016DB78A</t>
  </si>
  <si>
    <t>2399 Т</t>
  </si>
  <si>
    <t>26.51.82.500.009.00.0796.000000000000</t>
  </si>
  <si>
    <t>Микропредохранитель</t>
  </si>
  <si>
    <t>G5016DB7A1</t>
  </si>
  <si>
    <t>Микропредохран-ль(3А,~120В); №5-4203-230</t>
  </si>
  <si>
    <t>2400 Т</t>
  </si>
  <si>
    <t>2401 Т</t>
  </si>
  <si>
    <t>26.30.50.900.013.00.0839.000000000000</t>
  </si>
  <si>
    <t>Оборудрование системы пожарной сигнализации</t>
  </si>
  <si>
    <t>комплекс технических средств для своевременного обнаружения очага  задымления или возгорания на объекте</t>
  </si>
  <si>
    <t>G5016DBA11</t>
  </si>
  <si>
    <t>Комплект SOLO для проверки дым.датчиков</t>
  </si>
  <si>
    <t>2402 Т</t>
  </si>
  <si>
    <t>G5016DBA12</t>
  </si>
  <si>
    <t>2403 Т</t>
  </si>
  <si>
    <t>G5016DBA19</t>
  </si>
  <si>
    <t>Извещатель пожарный тепловой  ИП-105-1</t>
  </si>
  <si>
    <t>2404 Т</t>
  </si>
  <si>
    <t>G5016DBA20</t>
  </si>
  <si>
    <t>Извещатель пожарный ИП 212-45А</t>
  </si>
  <si>
    <t>2405 Т</t>
  </si>
  <si>
    <t>27.20.11.900.003.00.0796.000000000003</t>
  </si>
  <si>
    <t>тип ААА</t>
  </si>
  <si>
    <t>G5016DBA2A</t>
  </si>
  <si>
    <t>Элемент питания ААА/LR03 1,5В</t>
  </si>
  <si>
    <t>2406 Т</t>
  </si>
  <si>
    <t>G5016DBA3A</t>
  </si>
  <si>
    <t>2407 Т</t>
  </si>
  <si>
    <t>G5016DBA80</t>
  </si>
  <si>
    <t>Датчик избыт.давления для DPI620; 0,7бар</t>
  </si>
  <si>
    <t>2408 Т</t>
  </si>
  <si>
    <t>26.51.51.700.031.00.0796.000000000000</t>
  </si>
  <si>
    <t>Измеритель-регулятор технологический</t>
  </si>
  <si>
    <t>измеряемый диапазон 50...+200°С</t>
  </si>
  <si>
    <t>G5016DBA82</t>
  </si>
  <si>
    <t>Термометр цифровой ЦР 8001/9</t>
  </si>
  <si>
    <t>2409 Т</t>
  </si>
  <si>
    <t>26.51.52.300.007.00.0796.000000000000</t>
  </si>
  <si>
    <t>Датчик магнитный</t>
  </si>
  <si>
    <t>для турбинного расходомера</t>
  </si>
  <si>
    <t>G5016DBA84</t>
  </si>
  <si>
    <t>Магнит для крепл.вибродатчика  "Диамех"</t>
  </si>
  <si>
    <t>2410 Т</t>
  </si>
  <si>
    <t>26.11.11.500.000.00.0796.000000000003</t>
  </si>
  <si>
    <t>ультразвуковой, узкополосной</t>
  </si>
  <si>
    <t>G5016DBAAB</t>
  </si>
  <si>
    <t>Преобразователь диалог.толщиномера DA412</t>
  </si>
  <si>
    <t>2411 Т</t>
  </si>
  <si>
    <t>G5016DBABC</t>
  </si>
  <si>
    <t>Лампа сигнал. для аппар.  ERESCO 65 MF 4</t>
  </si>
  <si>
    <t>2412 Т</t>
  </si>
  <si>
    <t>G5016DBAC0</t>
  </si>
  <si>
    <t>2413 Т</t>
  </si>
  <si>
    <t>G5016DBAFD</t>
  </si>
  <si>
    <t>2414 Т</t>
  </si>
  <si>
    <t>26.20.16.970.003.00.0796.000000000002</t>
  </si>
  <si>
    <t>Преобразователь интерфейса</t>
  </si>
  <si>
    <t>USB в RS485</t>
  </si>
  <si>
    <t>G5016DBAFE</t>
  </si>
  <si>
    <t>Преобразователь интерфейсов USB-RS485</t>
  </si>
  <si>
    <t>2415 Т</t>
  </si>
  <si>
    <t>32.50.50.900.011.00.0796.000000000000</t>
  </si>
  <si>
    <t>Комплекс видеоэндоскопический</t>
  </si>
  <si>
    <t>для проведения ЛОР - операций</t>
  </si>
  <si>
    <t>G5016DBB2E</t>
  </si>
  <si>
    <t>Видеоэндоскоп XL Go промышленный</t>
  </si>
  <si>
    <t>2416 Т</t>
  </si>
  <si>
    <t>2417 Т</t>
  </si>
  <si>
    <t>27.40.33.000.001.00.0796.000000000056</t>
  </si>
  <si>
    <t>мощность 1000 Вт, тип отражателя симметричный</t>
  </si>
  <si>
    <t>G5016DBBCD</t>
  </si>
  <si>
    <t>Прожектор QVF-416</t>
  </si>
  <si>
    <t>2418 Т</t>
  </si>
  <si>
    <t>G6016DB342</t>
  </si>
  <si>
    <t>2419 Т</t>
  </si>
  <si>
    <t>G6016DB452</t>
  </si>
  <si>
    <t>2420 Т</t>
  </si>
  <si>
    <t>G6016DB5B0</t>
  </si>
  <si>
    <t>2421 Т</t>
  </si>
  <si>
    <t>G6016DB646</t>
  </si>
  <si>
    <t>2422 Т</t>
  </si>
  <si>
    <t>G6016DB6A9</t>
  </si>
  <si>
    <t>2423 Т</t>
  </si>
  <si>
    <t>G6016DB930</t>
  </si>
  <si>
    <t>2424 Т</t>
  </si>
  <si>
    <t>27.33.13.900.006.00.0796.000000000001</t>
  </si>
  <si>
    <t>электрический, бытовой, длина 5 метров</t>
  </si>
  <si>
    <t>G6016DB9AE</t>
  </si>
  <si>
    <t>Удлинитель 3х5000</t>
  </si>
  <si>
    <t>2425 Т</t>
  </si>
  <si>
    <t>G6016DBA2A</t>
  </si>
  <si>
    <t>2426 Т</t>
  </si>
  <si>
    <t>G6016DBA3A</t>
  </si>
  <si>
    <t>2427 Т</t>
  </si>
  <si>
    <t>G6016DBA97</t>
  </si>
  <si>
    <t>Манометр МО11202,0-25кгс/см2,160мм,М20*1</t>
  </si>
  <si>
    <t>2428 Т</t>
  </si>
  <si>
    <t>G6016DBAC3</t>
  </si>
  <si>
    <t>2429 Т</t>
  </si>
  <si>
    <t>G6016DBAC9</t>
  </si>
  <si>
    <t>2430 Т</t>
  </si>
  <si>
    <t>G6016DBAD3</t>
  </si>
  <si>
    <t>Фонарь аккумуляторный DC402</t>
  </si>
  <si>
    <t>2431 Т</t>
  </si>
  <si>
    <t>G6016DBAED</t>
  </si>
  <si>
    <t>Розетка эл.одноместн., скрытой устан.6А</t>
  </si>
  <si>
    <t>2432 Т</t>
  </si>
  <si>
    <t>27.90.32.000.063.00.0796.000000000000</t>
  </si>
  <si>
    <t>Комплект ЗИП</t>
  </si>
  <si>
    <t>для сварочных аппаратов</t>
  </si>
  <si>
    <t>G6016DBB37</t>
  </si>
  <si>
    <t>Комплект ЗИП к пред.клапану КПЭ-16-100</t>
  </si>
  <si>
    <t>2433 Т</t>
  </si>
  <si>
    <t>G7016DB0AB</t>
  </si>
  <si>
    <t>2434 Т</t>
  </si>
  <si>
    <t>2435 Т</t>
  </si>
  <si>
    <t>G7016DB181</t>
  </si>
  <si>
    <t>2436 Т</t>
  </si>
  <si>
    <t>G7016DB182</t>
  </si>
  <si>
    <t>2437 Т</t>
  </si>
  <si>
    <t>G7016DB184</t>
  </si>
  <si>
    <t>Диск диаграммный №2208</t>
  </si>
  <si>
    <t>2438 Т</t>
  </si>
  <si>
    <t>G7016DB185</t>
  </si>
  <si>
    <t>2439 Т</t>
  </si>
  <si>
    <t>G7016DB19A</t>
  </si>
  <si>
    <t>2440 Т</t>
  </si>
  <si>
    <t>G7016DB20A</t>
  </si>
  <si>
    <t>Дроссель баластный ДБИ 220В 700ВТ</t>
  </si>
  <si>
    <t>2441 Т</t>
  </si>
  <si>
    <t>G7016DB236</t>
  </si>
  <si>
    <t>2442 Т</t>
  </si>
  <si>
    <t>20.14.71.500.004.00.0166.000000000000</t>
  </si>
  <si>
    <t>Жир</t>
  </si>
  <si>
    <t>паяльный, активный</t>
  </si>
  <si>
    <t>G7016DB237</t>
  </si>
  <si>
    <t>Жир паяльный активный</t>
  </si>
  <si>
    <t>2443 Т</t>
  </si>
  <si>
    <t>G7016DB280</t>
  </si>
  <si>
    <t>2444 Т</t>
  </si>
  <si>
    <t>G7016DB2B8</t>
  </si>
  <si>
    <t>Свеча зажигание искровая;СН423-3707000</t>
  </si>
  <si>
    <t>2445 Т</t>
  </si>
  <si>
    <t>2446 Т</t>
  </si>
  <si>
    <t>G7016DB34A</t>
  </si>
  <si>
    <t>Термопара TXA-0806 (0-1000грС) L-400мм</t>
  </si>
  <si>
    <t>2447 Т</t>
  </si>
  <si>
    <t>G7016DB39A</t>
  </si>
  <si>
    <t>2448 Т</t>
  </si>
  <si>
    <t>2449 Т</t>
  </si>
  <si>
    <t>G7016DB40A</t>
  </si>
  <si>
    <t>Щетка на возбудитель 16х25х40</t>
  </si>
  <si>
    <t>2450 Т</t>
  </si>
  <si>
    <t>G7016DB41A</t>
  </si>
  <si>
    <t>Щетка для генераторов 9х20х28</t>
  </si>
  <si>
    <t>2451 Т</t>
  </si>
  <si>
    <t>27.12.10.900.003.00.0796.000000000003</t>
  </si>
  <si>
    <t>Предохранитель электрический</t>
  </si>
  <si>
    <t>тип F3.15A, напряжение 250 В, размер 5*20</t>
  </si>
  <si>
    <t>G7016DB43A</t>
  </si>
  <si>
    <t>Вставка плавкая, 1А/250В, 5х20мм</t>
  </si>
  <si>
    <t>2452 Т</t>
  </si>
  <si>
    <t>27.12.21.300.000.01.0796.000000000000</t>
  </si>
  <si>
    <t>плавкий, номинальный ток 0,5 А</t>
  </si>
  <si>
    <t>G7016DB44A</t>
  </si>
  <si>
    <t>Вставка плавкая, 0,5А/250 В</t>
  </si>
  <si>
    <t>2453 Т</t>
  </si>
  <si>
    <t>G7016DB452</t>
  </si>
  <si>
    <t>2454 Т</t>
  </si>
  <si>
    <t>G7016DB453</t>
  </si>
  <si>
    <t>Муфта концевая rек-1 КнТ 4-70/120-ВЛ</t>
  </si>
  <si>
    <t>2455 Т</t>
  </si>
  <si>
    <t>G7016DB456</t>
  </si>
  <si>
    <t>2456 Т</t>
  </si>
  <si>
    <t>G7016DB457</t>
  </si>
  <si>
    <t>2457 Т</t>
  </si>
  <si>
    <t>22.21.29.700.005.00.0839.000000000000</t>
  </si>
  <si>
    <t>G7016DB458</t>
  </si>
  <si>
    <t>Муфта соед.eks-10СКаТ-3-150/240-СЛ-М</t>
  </si>
  <si>
    <t>2458 Т</t>
  </si>
  <si>
    <t>G7016DB46A</t>
  </si>
  <si>
    <t>2459 Т</t>
  </si>
  <si>
    <t>G7016DB491</t>
  </si>
  <si>
    <t>2460 Т</t>
  </si>
  <si>
    <t>G7016DB492</t>
  </si>
  <si>
    <t>2461 Т</t>
  </si>
  <si>
    <t>26.51.63.500.000.02.0796.000000000004</t>
  </si>
  <si>
    <t>жидкости, холодной воды</t>
  </si>
  <si>
    <t>G7016DB4A8</t>
  </si>
  <si>
    <t>Счетчик воды СТВ - 100</t>
  </si>
  <si>
    <t>2462 Т</t>
  </si>
  <si>
    <t>27.32.13.700.000.00.0008.000000000901</t>
  </si>
  <si>
    <t>марка КЭСФЭ, 19*1 мм2</t>
  </si>
  <si>
    <t>G7016DB4AA</t>
  </si>
  <si>
    <t>Кабель КЭСФЭ 19Х1,0</t>
  </si>
  <si>
    <t>2463 Т</t>
  </si>
  <si>
    <t>27.32.13.700.000.00.0008.000000000902</t>
  </si>
  <si>
    <t>марка КТФЭ, 5*1 мм2</t>
  </si>
  <si>
    <t>G7016DB5AA</t>
  </si>
  <si>
    <t>Кабель КТФЭ 5*1</t>
  </si>
  <si>
    <t>2464 Т</t>
  </si>
  <si>
    <t>G7016DB5B0</t>
  </si>
  <si>
    <t>2465 Т</t>
  </si>
  <si>
    <t>G7016DB645</t>
  </si>
  <si>
    <t>2466 Т</t>
  </si>
  <si>
    <t>2467 Т</t>
  </si>
  <si>
    <t>27.32.13.700.000.00.0008.000000000921</t>
  </si>
  <si>
    <t>марка КРПТ, 3*2,5+1*0,5 мм2</t>
  </si>
  <si>
    <t>G7016DB6AA</t>
  </si>
  <si>
    <t>Кабель КРПТГ 3х2,5мм2+1х0,5мм2</t>
  </si>
  <si>
    <t>2468 Т</t>
  </si>
  <si>
    <t>27.32.13.700.002.00.0008.000000000278</t>
  </si>
  <si>
    <t>марка ПКЛ-М, 2*2,5 мм2</t>
  </si>
  <si>
    <t>G7016DB6AC</t>
  </si>
  <si>
    <t>Провод ПКЛ-М 2х2,5</t>
  </si>
  <si>
    <t>2469 Т</t>
  </si>
  <si>
    <t>27.12.22.900.001.00.0796.000000000074</t>
  </si>
  <si>
    <t>автоматический, тип А, трехполюсный, с комбинированным размыкателем</t>
  </si>
  <si>
    <t>G7016DB73A</t>
  </si>
  <si>
    <t>Выключатель автоматический А 3163  50А</t>
  </si>
  <si>
    <t>2470 Т</t>
  </si>
  <si>
    <t>25.73.30.100.013.00.0796.000000000002</t>
  </si>
  <si>
    <t>Клещи</t>
  </si>
  <si>
    <t>электроизмерительные</t>
  </si>
  <si>
    <t>G7016DB810</t>
  </si>
  <si>
    <t>Клещи токоизмерительные Ц-4505М</t>
  </si>
  <si>
    <t>2471 Т</t>
  </si>
  <si>
    <t>G7016DB84A</t>
  </si>
  <si>
    <t>Пускатель эл. магнитн.ПМА-3212 50А</t>
  </si>
  <si>
    <t>2472 Т</t>
  </si>
  <si>
    <t>G7016DB85A</t>
  </si>
  <si>
    <t>2473 Т</t>
  </si>
  <si>
    <t>G7016DB87A</t>
  </si>
  <si>
    <t>2474 Т</t>
  </si>
  <si>
    <t>G7016DB8A2</t>
  </si>
  <si>
    <t>2475 Т</t>
  </si>
  <si>
    <t>G7016DB8AD</t>
  </si>
  <si>
    <t>2476 Т</t>
  </si>
  <si>
    <t>G7016DB91A</t>
  </si>
  <si>
    <t>Пускатель эл. магнитн.ПМ12-100-221 100А</t>
  </si>
  <si>
    <t>2477 Т</t>
  </si>
  <si>
    <t>G7016DB930</t>
  </si>
  <si>
    <t>2478 Т</t>
  </si>
  <si>
    <t>G7016DB931</t>
  </si>
  <si>
    <t>2479 Т</t>
  </si>
  <si>
    <t>G7016DB932</t>
  </si>
  <si>
    <t>2480 Т</t>
  </si>
  <si>
    <t>G7016DB933</t>
  </si>
  <si>
    <t>2481 Т</t>
  </si>
  <si>
    <t>G7016DB935</t>
  </si>
  <si>
    <t>2482 Т</t>
  </si>
  <si>
    <t>G7016DB936</t>
  </si>
  <si>
    <t>Наконечник кабельн. 95-12-13-МА-УХЛЗ</t>
  </si>
  <si>
    <t>2483 Т</t>
  </si>
  <si>
    <t>G7016DB938</t>
  </si>
  <si>
    <t>Наконечник кабельный А2А-35-1А-7ТА-89</t>
  </si>
  <si>
    <t>2484 Т</t>
  </si>
  <si>
    <t>G7016DB940</t>
  </si>
  <si>
    <t>Наконечник кабельн. ТА 120-12-14-А-УХЛЗ</t>
  </si>
  <si>
    <t>2485 Т</t>
  </si>
  <si>
    <t>G7016DB94A</t>
  </si>
  <si>
    <t>Пускатель эл. магнитн.ПМА-5202 100А</t>
  </si>
  <si>
    <t>2486 Т</t>
  </si>
  <si>
    <t>27.12.31.900.000.00.0796.000000000024</t>
  </si>
  <si>
    <t>серия ПМА, нереверсивный, с тепловым реле, величина пускателя в зависимости от номинального тока 160 А</t>
  </si>
  <si>
    <t>G7016DB95A</t>
  </si>
  <si>
    <t>Пускатель эл. магнитн.ПМА-6212 160А</t>
  </si>
  <si>
    <t>2487 Т</t>
  </si>
  <si>
    <t>G7016DB96A</t>
  </si>
  <si>
    <t>Пускатель эл. магнитн.ПМА-6322 160А</t>
  </si>
  <si>
    <t>2488 Т</t>
  </si>
  <si>
    <t>G7016DB977</t>
  </si>
  <si>
    <t>2489 Т</t>
  </si>
  <si>
    <t>G7016DB978</t>
  </si>
  <si>
    <t>Зажим плашечный ПА-2-1В-50 Гост 2725-78</t>
  </si>
  <si>
    <t>2490 Т</t>
  </si>
  <si>
    <t>G7016DB9A3</t>
  </si>
  <si>
    <t>Мембр.рег.ТГ РД50/50,Type-HHA,Size 50/51</t>
  </si>
  <si>
    <t>2491 Т</t>
  </si>
  <si>
    <t>27.32.13.700.002.00.0006.000000000383</t>
  </si>
  <si>
    <t>марка СФКЭ-ХА, 2*0,5 мм2</t>
  </si>
  <si>
    <t>G7016DB9AA</t>
  </si>
  <si>
    <t>Провод компенсационный СФКЭ-(ХА) 2х0,5</t>
  </si>
  <si>
    <t>2492 Т</t>
  </si>
  <si>
    <t>G7016DBA15</t>
  </si>
  <si>
    <t>2493 Т</t>
  </si>
  <si>
    <t>G7016DBA21</t>
  </si>
  <si>
    <t>Извещатель пожарный тепловой ДПС-038</t>
  </si>
  <si>
    <t>2494 Т</t>
  </si>
  <si>
    <t>G7016DBA3B</t>
  </si>
  <si>
    <t>Аккумулятор CP 1270;12В;7А/Ч</t>
  </si>
  <si>
    <t>2495 Т</t>
  </si>
  <si>
    <t>26.51.43.590.008.00.0796.000000000000</t>
  </si>
  <si>
    <t>Прибор для измерения силы тока, напряжения тока, сопротивления тока</t>
  </si>
  <si>
    <t>аналоговый, комбинированный</t>
  </si>
  <si>
    <t>G7016DBA44</t>
  </si>
  <si>
    <t>Прибор комбинированный цифровой Щ43313.1</t>
  </si>
  <si>
    <t>2496 Т</t>
  </si>
  <si>
    <t>G7016DBA48</t>
  </si>
  <si>
    <t>Мультиметр DIGITAL DT-9208А</t>
  </si>
  <si>
    <t>2497 Т</t>
  </si>
  <si>
    <t>G7016DBA4B</t>
  </si>
  <si>
    <t>Аккумулятор 6-GFM-24 12В 24А/час</t>
  </si>
  <si>
    <t>2498 Т</t>
  </si>
  <si>
    <t>26.51.44.000.002.00.0796.000000000001</t>
  </si>
  <si>
    <t>Преобразователь систем</t>
  </si>
  <si>
    <t>передача информации дистанционная, унифицированный сигнал</t>
  </si>
  <si>
    <t>G7016DBA50</t>
  </si>
  <si>
    <t>Преобраз-ль KFD2-CRG-Ex1.D.зак.№51097S</t>
  </si>
  <si>
    <t>2499 Т</t>
  </si>
  <si>
    <t>G7016DBA5B</t>
  </si>
  <si>
    <t>Аккумулятор NР17-12;12В;17А/ч</t>
  </si>
  <si>
    <t>2500 Т</t>
  </si>
  <si>
    <t>G7016DBA68</t>
  </si>
  <si>
    <t>Термометр сопротивления ТСМ-50 гр.23</t>
  </si>
  <si>
    <t>2501 Т</t>
  </si>
  <si>
    <t>27.32.13.700.000.00.0008.000000000177</t>
  </si>
  <si>
    <t>марка АНРГ, 3*50 мм2</t>
  </si>
  <si>
    <t>G7016DBA6D</t>
  </si>
  <si>
    <t>Кабель АНРГ 3х50 на 660 В</t>
  </si>
  <si>
    <t>2502 Т</t>
  </si>
  <si>
    <t>27.32.13.700.000.00.0008.000000000432</t>
  </si>
  <si>
    <t>марка КГ, 2*2,5 мм2</t>
  </si>
  <si>
    <t>G7016DBA8E</t>
  </si>
  <si>
    <t>Кабель КГ 2х2,5 на 660В</t>
  </si>
  <si>
    <t>2503 Т</t>
  </si>
  <si>
    <t>G7016DBAA6</t>
  </si>
  <si>
    <t>2504 Т</t>
  </si>
  <si>
    <t>G7016DBAAC</t>
  </si>
  <si>
    <t>Лампа сигнальная КМ 24*90</t>
  </si>
  <si>
    <t>2505 Т</t>
  </si>
  <si>
    <t>G7016DBAAD</t>
  </si>
  <si>
    <t>2506 Т</t>
  </si>
  <si>
    <t>G7016DBAB4</t>
  </si>
  <si>
    <t>2507 Т</t>
  </si>
  <si>
    <t>G7016DBAB7</t>
  </si>
  <si>
    <t>Лампа ДРТ-400</t>
  </si>
  <si>
    <t>2508 Т</t>
  </si>
  <si>
    <t>G7016DBAC2</t>
  </si>
  <si>
    <t>2509 Т</t>
  </si>
  <si>
    <t>G7016DBAC3</t>
  </si>
  <si>
    <t>2510 Т</t>
  </si>
  <si>
    <t>G7016DBAC9</t>
  </si>
  <si>
    <t>2511 Т</t>
  </si>
  <si>
    <t>G7016DBAD0</t>
  </si>
  <si>
    <t>2512 Т</t>
  </si>
  <si>
    <t>G7016DBAD2</t>
  </si>
  <si>
    <t>2513 Т</t>
  </si>
  <si>
    <t>G7016DBAD7</t>
  </si>
  <si>
    <t>Светильник люминесцентный ЛПО 2х20</t>
  </si>
  <si>
    <t>2514 Т</t>
  </si>
  <si>
    <t>26.11.21.500.000.01.0796.000000000008</t>
  </si>
  <si>
    <t>Транзистор</t>
  </si>
  <si>
    <t>биполярный, КТ315Г1</t>
  </si>
  <si>
    <t>G7016DBADC</t>
  </si>
  <si>
    <t>Транзистор КТ 315Г</t>
  </si>
  <si>
    <t>2515 Т</t>
  </si>
  <si>
    <t>G7016DBADD</t>
  </si>
  <si>
    <t>2516 Т</t>
  </si>
  <si>
    <t>27.40.22.900.000.03.0796.000000000003</t>
  </si>
  <si>
    <t>местного освещения, пристраиваемый</t>
  </si>
  <si>
    <t>G7016DBAE2</t>
  </si>
  <si>
    <t>Светильник уличн.РКУ16-400-001со стеклом</t>
  </si>
  <si>
    <t>2517 Т</t>
  </si>
  <si>
    <t>G7016DBAED</t>
  </si>
  <si>
    <t>2518 Т</t>
  </si>
  <si>
    <t>G7016DBAFA</t>
  </si>
  <si>
    <t>2519 Т</t>
  </si>
  <si>
    <t>G7016DBB19</t>
  </si>
  <si>
    <t>2520 Т</t>
  </si>
  <si>
    <t>G7016DBB20</t>
  </si>
  <si>
    <t>2521 Т</t>
  </si>
  <si>
    <t>G7016DBB47</t>
  </si>
  <si>
    <t>Реле FINDER 34.51.7.024.0010 24В</t>
  </si>
  <si>
    <t>2522 Т</t>
  </si>
  <si>
    <t>G7016DBBBF</t>
  </si>
  <si>
    <t>Светильник взрывозащищенный Н4БН-150</t>
  </si>
  <si>
    <t>2523 Т</t>
  </si>
  <si>
    <t>G7016DBBDA</t>
  </si>
  <si>
    <t>2524 Т</t>
  </si>
  <si>
    <t>G7016DBBDB</t>
  </si>
  <si>
    <t>Эл.патрон керамич. цоколь Е27; 4А;УК-02</t>
  </si>
  <si>
    <t>2525 Т</t>
  </si>
  <si>
    <t>G7016DBBDC</t>
  </si>
  <si>
    <t>2526 Т</t>
  </si>
  <si>
    <t>27.40.42.500.003.00.0796.000000000003</t>
  </si>
  <si>
    <t>для электрических ламп, керамический, цоколь Е14</t>
  </si>
  <si>
    <t>G7016DBBDD</t>
  </si>
  <si>
    <t>Эл.патрон керамич. цоколь Е14;2А;ДК-06</t>
  </si>
  <si>
    <t>2527 Т</t>
  </si>
  <si>
    <t>G8016D0051</t>
  </si>
  <si>
    <t>2528 Т</t>
  </si>
  <si>
    <t>2529 Т</t>
  </si>
  <si>
    <t>26.51.52.700.002.00.0796.000000000325</t>
  </si>
  <si>
    <t>U-образный, диапазон измерения менее 93 кн/м2</t>
  </si>
  <si>
    <t>G8016DB0A7</t>
  </si>
  <si>
    <t>Ман.U-образный;5000(±2500)/(+250)Па/ммВо</t>
  </si>
  <si>
    <t>2530 Т</t>
  </si>
  <si>
    <t>28.13.32.000.005.00.0796.000000000000</t>
  </si>
  <si>
    <t>Панель с сенсорным экраном</t>
  </si>
  <si>
    <t>для автогазонаполнительной компрессорной станции</t>
  </si>
  <si>
    <t>G8016DB0B0</t>
  </si>
  <si>
    <t>Многопараметрич.сенсор MVS205P 0-62.2кПа</t>
  </si>
  <si>
    <t>2531 Т</t>
  </si>
  <si>
    <t>G8016DB185</t>
  </si>
  <si>
    <t>2532 Т</t>
  </si>
  <si>
    <t>26.51.52.790.003.00.0796.000000000000</t>
  </si>
  <si>
    <t>Контроллер расхода</t>
  </si>
  <si>
    <t>для контроля и вычисления расхода газа</t>
  </si>
  <si>
    <t>G8016DB1A8</t>
  </si>
  <si>
    <t>Контроллер расхода FloBoss 107</t>
  </si>
  <si>
    <t>2533 Т</t>
  </si>
  <si>
    <t>27.32.13.700.000.00.0008.000000000453</t>
  </si>
  <si>
    <t>марка КГ, 3*10+1*6 мм2</t>
  </si>
  <si>
    <t>G8016DB1AA</t>
  </si>
  <si>
    <t>Кабель КГ 3х10+1х6 на 660В</t>
  </si>
  <si>
    <t>2534 Т</t>
  </si>
  <si>
    <t>G8016DB236</t>
  </si>
  <si>
    <t>2535 Т</t>
  </si>
  <si>
    <t>G8016DB280</t>
  </si>
  <si>
    <t>2536 Т</t>
  </si>
  <si>
    <t>G8016DB2A1</t>
  </si>
  <si>
    <t>Диафрагма камер. ДКС-150-100</t>
  </si>
  <si>
    <t>2537 Т</t>
  </si>
  <si>
    <t>G8016DB2B9</t>
  </si>
  <si>
    <t>Свеча зажигания СН550</t>
  </si>
  <si>
    <t>2538 Т</t>
  </si>
  <si>
    <t>2539 Т</t>
  </si>
  <si>
    <t>G8016DB38A</t>
  </si>
  <si>
    <t>Термом. Pt100; 0065N21N0000N0120E1V10</t>
  </si>
  <si>
    <t>2540 Т</t>
  </si>
  <si>
    <t>G8016DB3A8</t>
  </si>
  <si>
    <t>Пяти вентиль. блок 305RC-5-2-B-1-1-B4-L4</t>
  </si>
  <si>
    <t>2541 Т</t>
  </si>
  <si>
    <t>27.32.13.700.002.00.0008.000000000206</t>
  </si>
  <si>
    <t>марка ПРППМС, 2*0,9 мм2</t>
  </si>
  <si>
    <t>G8016DB3AC</t>
  </si>
  <si>
    <t>Провод телефонный ПРППМ 2х0,9</t>
  </si>
  <si>
    <t>2542 Т</t>
  </si>
  <si>
    <t>G8016DB3AE</t>
  </si>
  <si>
    <t>Вилка электрическая штепсельная 10А</t>
  </si>
  <si>
    <t>2543 Т</t>
  </si>
  <si>
    <t>27.12.10.900.003.00.0796.000000000001</t>
  </si>
  <si>
    <t>тип F2A, напряжение 250 В, размер 5*20 </t>
  </si>
  <si>
    <t>G8016DB42A</t>
  </si>
  <si>
    <t>Предохранитель F2A, 250В, размер 5х20</t>
  </si>
  <si>
    <t>2544 Т</t>
  </si>
  <si>
    <t>G8016DB452</t>
  </si>
  <si>
    <t>2545 Т</t>
  </si>
  <si>
    <t>G8016DB456</t>
  </si>
  <si>
    <t>2546 Т</t>
  </si>
  <si>
    <t>G8016DB472</t>
  </si>
  <si>
    <t>2547 Т</t>
  </si>
  <si>
    <t>G8016DB491</t>
  </si>
  <si>
    <t>2548 Т</t>
  </si>
  <si>
    <t>G8016DB492</t>
  </si>
  <si>
    <t>2549 Т</t>
  </si>
  <si>
    <t>27.12.21.700.000.01.0796.000000000008</t>
  </si>
  <si>
    <t>плавкий, номинальный ток 10 А</t>
  </si>
  <si>
    <t>G8016DB51A</t>
  </si>
  <si>
    <t>Предохранитель F10A, 250В, размер 6х32</t>
  </si>
  <si>
    <t>2550 Т</t>
  </si>
  <si>
    <t>26.51.65.000.000.00.0796.000000000000</t>
  </si>
  <si>
    <t>Пункт газорегуляторный</t>
  </si>
  <si>
    <t>шкафной</t>
  </si>
  <si>
    <t>G8016DB5A1</t>
  </si>
  <si>
    <t>Шкафной газораспределит пункт ШГРП-1G6</t>
  </si>
  <si>
    <t>2551 Т</t>
  </si>
  <si>
    <t>G8016DB646</t>
  </si>
  <si>
    <t>2552 Т</t>
  </si>
  <si>
    <t>G8016DB6A3</t>
  </si>
  <si>
    <t>Релейный блок управления кранами БК-22</t>
  </si>
  <si>
    <t>2553 Т</t>
  </si>
  <si>
    <t>G8016DB78A</t>
  </si>
  <si>
    <t>2554 Т</t>
  </si>
  <si>
    <t>2555 Т</t>
  </si>
  <si>
    <t>27.32.13.700.000.00.0796.000000000005</t>
  </si>
  <si>
    <t>RG-213U</t>
  </si>
  <si>
    <t>G8016DB7AA</t>
  </si>
  <si>
    <t>Кабель коаксиальный RG213U-20м с разьем.</t>
  </si>
  <si>
    <t>2556 Т</t>
  </si>
  <si>
    <t>27.12.24.500.002.00.0796.000000000005</t>
  </si>
  <si>
    <t>Реле времени</t>
  </si>
  <si>
    <t>тип РЭВ, напряжение 220 В</t>
  </si>
  <si>
    <t>G8016DB82A</t>
  </si>
  <si>
    <t>Реле времени РВЭ-1, 3-50сек;ЗИ4.561001ЭЗ</t>
  </si>
  <si>
    <t>2557 Т</t>
  </si>
  <si>
    <t>27.32.13.700.002.00.0006.000000000351</t>
  </si>
  <si>
    <t>марка СИП-4, 2*16 мм2</t>
  </si>
  <si>
    <t>G8016DB8AA</t>
  </si>
  <si>
    <t>Провод силовой СИП-4 2х16</t>
  </si>
  <si>
    <t>2558 Т</t>
  </si>
  <si>
    <t>G8016DB930</t>
  </si>
  <si>
    <t>2559 Т</t>
  </si>
  <si>
    <t>G8016DB932</t>
  </si>
  <si>
    <t>2560 Т</t>
  </si>
  <si>
    <t>G8016DB935</t>
  </si>
  <si>
    <t>2561 Т</t>
  </si>
  <si>
    <t>G8016DB977</t>
  </si>
  <si>
    <t>2562 Т</t>
  </si>
  <si>
    <t>G8016DBA01</t>
  </si>
  <si>
    <t>Блок питания FISHER W30142X0022</t>
  </si>
  <si>
    <t>2563 Т</t>
  </si>
  <si>
    <t>26.30.30.900.014.00.0796.000000000000</t>
  </si>
  <si>
    <t>оконечных устройств</t>
  </si>
  <si>
    <t>G8016DBA05</t>
  </si>
  <si>
    <t>Шкаф утеплен.для приб.КИП 2200x1200x600</t>
  </si>
  <si>
    <t>2564 Т</t>
  </si>
  <si>
    <t>27.20.21.100.000.00.0796.000000000030</t>
  </si>
  <si>
    <t>стартерный, марка 6СТ-55АЗ, напряжение 12 В, емкость 55 А/ч, кислотный, ГОСТ 959-2002</t>
  </si>
  <si>
    <t>G8016DBA0B</t>
  </si>
  <si>
    <t>Аккумулятор 12В, 55Ач,р-р 261х135х208мм</t>
  </si>
  <si>
    <t>2565 Т</t>
  </si>
  <si>
    <t>27.20.23.900.000.02.0796.000000000000</t>
  </si>
  <si>
    <t>портативные (герметизированные), свинцовый, используются для питания приборов, инструмента, аварийного освещения</t>
  </si>
  <si>
    <t>G8016DBA0C</t>
  </si>
  <si>
    <t>Аккумулятор НZВ12-55 12В</t>
  </si>
  <si>
    <t>2566 Т</t>
  </si>
  <si>
    <t>26.30.60.000.018.00.0796.000000000000</t>
  </si>
  <si>
    <t>Оповещатель свето-звуковой</t>
  </si>
  <si>
    <t>для системы пожарной сигнализации</t>
  </si>
  <si>
    <t>G8016DBA17</t>
  </si>
  <si>
    <t>Оповещатель Маяк-12КП;12В;свето-звуковой</t>
  </si>
  <si>
    <t>2567 Т</t>
  </si>
  <si>
    <t>G8016DBA19</t>
  </si>
  <si>
    <t>2568 Т</t>
  </si>
  <si>
    <t>G8016DBA26</t>
  </si>
  <si>
    <t>Извещатель пожарный дымовой  ИП-212-5</t>
  </si>
  <si>
    <t>2569 Т</t>
  </si>
  <si>
    <t>G8016DBA3A</t>
  </si>
  <si>
    <t>2570 Т</t>
  </si>
  <si>
    <t>26.51.43.300.003.00.0796.000000000004</t>
  </si>
  <si>
    <t>Вольтметр</t>
  </si>
  <si>
    <t>электронный, аналоговый, универсальный</t>
  </si>
  <si>
    <t>G8016DBA43</t>
  </si>
  <si>
    <t>Вольтамперметр ЭВ 2234</t>
  </si>
  <si>
    <t>2571 Т</t>
  </si>
  <si>
    <t>26.51.51.100.001.00.0796.000000000257</t>
  </si>
  <si>
    <t>ТТП, диапазон измерения температуры-35-+50°C, технический</t>
  </si>
  <si>
    <t>G8016DBA59</t>
  </si>
  <si>
    <t>Термометр технический ТТП №2/163(-35+50)</t>
  </si>
  <si>
    <t>2572 Т</t>
  </si>
  <si>
    <t>26.51.51.100.001.00.0796.000000000295</t>
  </si>
  <si>
    <t>ТТЖ, диапазон измерения температуры -30+50 °С, прямой</t>
  </si>
  <si>
    <t>G8016DBA63</t>
  </si>
  <si>
    <t>Термометр технический ТТЖ (-30+50) L=103</t>
  </si>
  <si>
    <t>2573 Т</t>
  </si>
  <si>
    <t>26.51.51.350.000.00.0796.000000000001</t>
  </si>
  <si>
    <t>виброустойчивый, тип ТП-2, диапазон измерения температуры 0-100°C</t>
  </si>
  <si>
    <t>G8016DBA69</t>
  </si>
  <si>
    <t>Термометр виброуст.ТП-2 L=60мм,0-100гр.С</t>
  </si>
  <si>
    <t>2574 Т</t>
  </si>
  <si>
    <t>G8016DBA85</t>
  </si>
  <si>
    <t>Датчик загазованности ДМГ-3 для сист.ГАЗ</t>
  </si>
  <si>
    <t>2575 Т</t>
  </si>
  <si>
    <t>G8016DBAAD</t>
  </si>
  <si>
    <t>2576 Т</t>
  </si>
  <si>
    <t>G8016DBAB3</t>
  </si>
  <si>
    <t>2577 Т</t>
  </si>
  <si>
    <t>G8016DBAB4</t>
  </si>
  <si>
    <t>2578 Т</t>
  </si>
  <si>
    <t>G8016DBAC0</t>
  </si>
  <si>
    <t>2579 Т</t>
  </si>
  <si>
    <t>G8016DBAC2</t>
  </si>
  <si>
    <t>2580 Т</t>
  </si>
  <si>
    <t>G8016DBAC6</t>
  </si>
  <si>
    <t>2581 Т</t>
  </si>
  <si>
    <t>G8016DBAC9</t>
  </si>
  <si>
    <t>2582 Т</t>
  </si>
  <si>
    <t>26.11.21.500.000.01.0796.000000000002</t>
  </si>
  <si>
    <t>биполярный, кремниевый</t>
  </si>
  <si>
    <t>G8016DBACD</t>
  </si>
  <si>
    <t>Транзистор биполяр.высокочаст.RD70HVF1</t>
  </si>
  <si>
    <t>2583 Т</t>
  </si>
  <si>
    <t>G8016DBACE</t>
  </si>
  <si>
    <t>Транзистор биполяр.высокочаст.PD55003</t>
  </si>
  <si>
    <t>2584 Т</t>
  </si>
  <si>
    <t>G8016DBACF</t>
  </si>
  <si>
    <t>Транзистор биполярный TIP36C</t>
  </si>
  <si>
    <t>2585 Т</t>
  </si>
  <si>
    <t>G8016DBAD0</t>
  </si>
  <si>
    <t>2586 Т</t>
  </si>
  <si>
    <t>G8016DBAD2</t>
  </si>
  <si>
    <t>2587 Т</t>
  </si>
  <si>
    <t>G8016DBADA</t>
  </si>
  <si>
    <t>Транзистор биполярный 2SB772</t>
  </si>
  <si>
    <t>2588 Т</t>
  </si>
  <si>
    <t>G8016DBADB</t>
  </si>
  <si>
    <t>Транзистор биполярный 2N3055</t>
  </si>
  <si>
    <t>2589 Т</t>
  </si>
  <si>
    <t>G8016DBB19</t>
  </si>
  <si>
    <t>2590 Т</t>
  </si>
  <si>
    <t>G8016DBB38</t>
  </si>
  <si>
    <t>Блок ЖЕИВ 656.136. 012 для преобр.ОПС</t>
  </si>
  <si>
    <t>2591 Т</t>
  </si>
  <si>
    <t>2592 Т</t>
  </si>
  <si>
    <t>G8016DBB77</t>
  </si>
  <si>
    <t>Насос ручной гидравлический Ж58А7777</t>
  </si>
  <si>
    <t>2593 Т</t>
  </si>
  <si>
    <t>28.13.14.130.000.01.0839.000000000000</t>
  </si>
  <si>
    <t>центробежный, для подачи воды и других чистых жидкостей, горизонтальный, одноступенчатый с колесом двухстоороннего входа</t>
  </si>
  <si>
    <t>G8016DBB79</t>
  </si>
  <si>
    <t>Насос Д250-125-СЧ-25-У2 с эл.дв.130/1500</t>
  </si>
  <si>
    <t>2594 Т</t>
  </si>
  <si>
    <t>G8016DBB80</t>
  </si>
  <si>
    <t>Насос Д600-90-СЧ-25-У2 с эл.дв.160/950</t>
  </si>
  <si>
    <t>2595 Т</t>
  </si>
  <si>
    <t>28.13.14.900.002.02.0796.000000000110</t>
  </si>
  <si>
    <t>центробежный, тип СМ80-50-200-2, фекальный, 2900 об/мин</t>
  </si>
  <si>
    <t>G8016DBB81</t>
  </si>
  <si>
    <t>Насос СМ80-50-200с8 с э/дв.АИР160м2у3</t>
  </si>
  <si>
    <t>2596 Т</t>
  </si>
  <si>
    <t>28.13.31.000.057.00.0796.000000000000</t>
  </si>
  <si>
    <t>Регулятор уровня жидкости</t>
  </si>
  <si>
    <t>поплавковый регулятор уровня жидкости к насосу</t>
  </si>
  <si>
    <t>G8016DBB86</t>
  </si>
  <si>
    <t>Регулятор уровня ЭРСУ-3 4В1.430.292.ТЦ25</t>
  </si>
  <si>
    <t>2597 Т</t>
  </si>
  <si>
    <t>G8016DBBEA</t>
  </si>
  <si>
    <t>Протектор магниевый ПМ-10</t>
  </si>
  <si>
    <t>2598 Т</t>
  </si>
  <si>
    <t>26.51.45.300.001.00.0796.000000000000</t>
  </si>
  <si>
    <t>тип зонд-1, для измерения электродных потенциалов, длина 1000 мм</t>
  </si>
  <si>
    <t>G8016DXA55</t>
  </si>
  <si>
    <t>Электрод сравнения ЗОНД-1</t>
  </si>
  <si>
    <t>2599 Т</t>
  </si>
  <si>
    <t>26.30.60.000.020.00.0796.000000000004</t>
  </si>
  <si>
    <t>охранный</t>
  </si>
  <si>
    <t>G9016DBA25</t>
  </si>
  <si>
    <t>Извещатель пож.сигнализ.ИП212-7 ИПДЛ-1</t>
  </si>
  <si>
    <t>2600 Т</t>
  </si>
  <si>
    <t>26.51.85.100.011.00.0796.000000000000</t>
  </si>
  <si>
    <t>для системы виброконтроля, мониторинга и диагностики гидроагрегатов</t>
  </si>
  <si>
    <t>GQ016DB02A</t>
  </si>
  <si>
    <t>Термопара для АОГВ-11,6</t>
  </si>
  <si>
    <t>2601 Т</t>
  </si>
  <si>
    <t>2602 Т</t>
  </si>
  <si>
    <t>GQ016DB185</t>
  </si>
  <si>
    <t>2603 Т</t>
  </si>
  <si>
    <t>GQ016DB236</t>
  </si>
  <si>
    <t>2604 Т</t>
  </si>
  <si>
    <t>GQ016DB280</t>
  </si>
  <si>
    <t>2605 Т</t>
  </si>
  <si>
    <t>GQ016DB491</t>
  </si>
  <si>
    <t>2606 Т</t>
  </si>
  <si>
    <t>26.51.82.200.001.00.0796.000000000000</t>
  </si>
  <si>
    <t>Перо</t>
  </si>
  <si>
    <t>для самопишущего прибора</t>
  </si>
  <si>
    <t>GQ016DB6A5</t>
  </si>
  <si>
    <t>Перо по расходу 2И4.054.000</t>
  </si>
  <si>
    <t>2607 Т</t>
  </si>
  <si>
    <t>GQ016DB78A</t>
  </si>
  <si>
    <t>2608 Т</t>
  </si>
  <si>
    <t>26.51.82.500.030.00.0796.000000000000</t>
  </si>
  <si>
    <t>Комплект ремонтный</t>
  </si>
  <si>
    <t>для 6 портового клапана хроматографа</t>
  </si>
  <si>
    <t>GQ016DB7A5</t>
  </si>
  <si>
    <t>Ремкомлект к 6-ти порт.клапану3-9300-108</t>
  </si>
  <si>
    <t>2609 Т</t>
  </si>
  <si>
    <t>2610 Т</t>
  </si>
  <si>
    <t>27.32.13.700.002.00.0008.000000000285</t>
  </si>
  <si>
    <t>марка ПЩ, 4 мм2</t>
  </si>
  <si>
    <t>GQ016DB8AC</t>
  </si>
  <si>
    <t>Провод ПЩ 4,00</t>
  </si>
  <si>
    <t>2611 Т</t>
  </si>
  <si>
    <t>GQ016DB931</t>
  </si>
  <si>
    <t>2612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</si>
  <si>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</si>
  <si>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</si>
  <si>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GQ016DB97A</t>
  </si>
  <si>
    <t>Щит осветительный ОЩВ-12М УХЛ4 63А</t>
  </si>
  <si>
    <t>2613 Т</t>
  </si>
  <si>
    <t>GQ016DB9AD</t>
  </si>
  <si>
    <t>Переключатель ПВ 2-10 А</t>
  </si>
  <si>
    <t>2614 Т</t>
  </si>
  <si>
    <t>GQ016DBA0A</t>
  </si>
  <si>
    <t>2615 Т</t>
  </si>
  <si>
    <t>26.30.50.900.021.01.0796.000000000000</t>
  </si>
  <si>
    <t>Звонок громкого боя</t>
  </si>
  <si>
    <t>пожарно-охранный, марка М3-1</t>
  </si>
  <si>
    <t>GQ016DBA13</t>
  </si>
  <si>
    <t>Звонок громкого боя МЗМ-1</t>
  </si>
  <si>
    <t>2616 Т</t>
  </si>
  <si>
    <t>GQ016DBA17</t>
  </si>
  <si>
    <t>2617 Т</t>
  </si>
  <si>
    <t>GQ016DBA1A</t>
  </si>
  <si>
    <t>2618 Т</t>
  </si>
  <si>
    <t>GQ016DBA41</t>
  </si>
  <si>
    <t>Вольтамперметр М-231</t>
  </si>
  <si>
    <t>2619 Т</t>
  </si>
  <si>
    <t>26.51.43.590.013.00.0796.000000000005</t>
  </si>
  <si>
    <t>Амперметр</t>
  </si>
  <si>
    <t>класс точности 0,5 А, ГОСТ 8711-93</t>
  </si>
  <si>
    <t>GQ016DBA46</t>
  </si>
  <si>
    <t>Амперметр ХЛ-367 0-10 А 8711-60</t>
  </si>
  <si>
    <t>2620 Т</t>
  </si>
  <si>
    <t>26.51.45.500.002.00.0796.000000000001</t>
  </si>
  <si>
    <t>Указатель</t>
  </si>
  <si>
    <t>напряжения, двухполюсный, до 1000 В</t>
  </si>
  <si>
    <t>GQ016DBA57</t>
  </si>
  <si>
    <t>Указатель напряжения перен.ПИН-90-2М</t>
  </si>
  <si>
    <t>2621 Т</t>
  </si>
  <si>
    <t>GQ016DBA7B</t>
  </si>
  <si>
    <t>Аккумулятор АF;1,2В;2300 мА/час</t>
  </si>
  <si>
    <t>2622 Т</t>
  </si>
  <si>
    <t>GQ016DBA8E</t>
  </si>
  <si>
    <t>2623 Т</t>
  </si>
  <si>
    <t>27.32.13.700.000.00.0008.000000000440</t>
  </si>
  <si>
    <t>марка КГ, 3*2,5 мм2</t>
  </si>
  <si>
    <t>GQ016DBA9E</t>
  </si>
  <si>
    <t>Кабель КГ 3х2,5 на 660В</t>
  </si>
  <si>
    <t>2624 Т</t>
  </si>
  <si>
    <t>GQ016DBAB0</t>
  </si>
  <si>
    <t>2625 Т</t>
  </si>
  <si>
    <t>GQ016DBAB8</t>
  </si>
  <si>
    <t>Лампа газоразрядная НРL-N;400Вт;220В;Е40</t>
  </si>
  <si>
    <t>2626 Т</t>
  </si>
  <si>
    <t>GQ016DBAC9</t>
  </si>
  <si>
    <t>2627 Т</t>
  </si>
  <si>
    <t>GQ016DBACC</t>
  </si>
  <si>
    <t>Транзистор КТ 312В</t>
  </si>
  <si>
    <t>2628 Т</t>
  </si>
  <si>
    <t>GQ016DBAE0</t>
  </si>
  <si>
    <t>Светильник уличн.РКУ97-250-002 с лампой</t>
  </si>
  <si>
    <t>2629 Т</t>
  </si>
  <si>
    <t>GQ016DBB20</t>
  </si>
  <si>
    <t>2630 Т</t>
  </si>
  <si>
    <t>GQ016DBB22</t>
  </si>
  <si>
    <t>Припой ПТ КР8 ПОС-50 ГОСТ 21931-76</t>
  </si>
  <si>
    <t>2631 Т</t>
  </si>
  <si>
    <t>30.20.40.300.223.00.0796.000000000003</t>
  </si>
  <si>
    <t>GQ016DBB3D</t>
  </si>
  <si>
    <t>Вилка 5n 16А 210 (разъем)</t>
  </si>
  <si>
    <t>2632 Т</t>
  </si>
  <si>
    <t>30.20.40.300.288.00.0796.000000000000</t>
  </si>
  <si>
    <t>Штепсель</t>
  </si>
  <si>
    <t>GQ016DBB4D</t>
  </si>
  <si>
    <t>Т-образный штепсель RS Profibus DP</t>
  </si>
  <si>
    <t>2633 Т</t>
  </si>
  <si>
    <t>28.13.14.900.002.04.0796.000000000001</t>
  </si>
  <si>
    <t>гидравлический, тип ГН-200М, ручной, поршневой</t>
  </si>
  <si>
    <t>GQ016DBB84</t>
  </si>
  <si>
    <t>Насос ГН-200</t>
  </si>
  <si>
    <t>2634 Т</t>
  </si>
  <si>
    <t>GQ016DBBBF</t>
  </si>
  <si>
    <t>2635 Т</t>
  </si>
  <si>
    <t>GQ016DBBCE</t>
  </si>
  <si>
    <t>2636 Т</t>
  </si>
  <si>
    <t>GQ016DBBEA</t>
  </si>
  <si>
    <t>2637 Т</t>
  </si>
  <si>
    <t>2638 Т</t>
  </si>
  <si>
    <t>26.51.52.700.003.00.0796.000000000000</t>
  </si>
  <si>
    <t>Мановакуумметр</t>
  </si>
  <si>
    <t>U-образный, диапазон измерений 0-1000 Па</t>
  </si>
  <si>
    <t>GS016DB0A9</t>
  </si>
  <si>
    <t>Ман.U-образный;10000Па;(±5000)/(+500)ммВ</t>
  </si>
  <si>
    <t>2639 Т</t>
  </si>
  <si>
    <t>GS016DB0AA</t>
  </si>
  <si>
    <t>2640 Т</t>
  </si>
  <si>
    <t>GS016DB0AC</t>
  </si>
  <si>
    <t>2641 Т</t>
  </si>
  <si>
    <t>27.11.23.000.000.00.0796.000000002226</t>
  </si>
  <si>
    <t>Электродвигатель</t>
  </si>
  <si>
    <t>переменного тока, асинхронный, трехфазный, с номинальной частотой сети на 50 Гц, с синхронной частотой вращения 1500 мин, номинальная мощность 30 кВт</t>
  </si>
  <si>
    <t>GS016DB12A</t>
  </si>
  <si>
    <t>Эл.двигат ВА180 М4 У2, 30кВт,1500об/мин</t>
  </si>
  <si>
    <t>2642 Т</t>
  </si>
  <si>
    <t>GS016DB220</t>
  </si>
  <si>
    <t>2643 Т</t>
  </si>
  <si>
    <t>GS016DB237</t>
  </si>
  <si>
    <t>2644 Т</t>
  </si>
  <si>
    <t>2645 Т</t>
  </si>
  <si>
    <t>GS016DB280</t>
  </si>
  <si>
    <t>2646 Т</t>
  </si>
  <si>
    <t>GS016DB452</t>
  </si>
  <si>
    <t>2647 Т</t>
  </si>
  <si>
    <t>GS016DB456</t>
  </si>
  <si>
    <t>2648 Т</t>
  </si>
  <si>
    <t>GS016DB457</t>
  </si>
  <si>
    <t>2649 Т</t>
  </si>
  <si>
    <t>GS016DB46A</t>
  </si>
  <si>
    <t>2650 Т</t>
  </si>
  <si>
    <t>GS016DB491</t>
  </si>
  <si>
    <t>2651 Т</t>
  </si>
  <si>
    <t>GS016DB4A4</t>
  </si>
  <si>
    <t>2652 Т</t>
  </si>
  <si>
    <t>GS016DB4A7</t>
  </si>
  <si>
    <t>Счетчик воды СТВ - 80</t>
  </si>
  <si>
    <t>2653 Т</t>
  </si>
  <si>
    <t>27.12.22.900.001.00.0796.000000000048</t>
  </si>
  <si>
    <t>автоматический, тип А, трехполюсный с нейтралью, с тепловым размыкателем</t>
  </si>
  <si>
    <t>GS016DB59A</t>
  </si>
  <si>
    <t>Выключ.автомат. АП-50 50А</t>
  </si>
  <si>
    <t>2654 Т</t>
  </si>
  <si>
    <t>GS016DB5A0</t>
  </si>
  <si>
    <t>Газовый распределитель ГРПШ-10МС</t>
  </si>
  <si>
    <t>2655 Т</t>
  </si>
  <si>
    <t>GS016DB60A</t>
  </si>
  <si>
    <t>Выключ.автомат. А 3716 на 100А</t>
  </si>
  <si>
    <t>2656 Т</t>
  </si>
  <si>
    <t>GS016DB645</t>
  </si>
  <si>
    <t>2657 Т</t>
  </si>
  <si>
    <t>GS016DB646</t>
  </si>
  <si>
    <t>2658 Т</t>
  </si>
  <si>
    <t>GS016DB6AE</t>
  </si>
  <si>
    <t>2659 Т</t>
  </si>
  <si>
    <t>GS016DB78A</t>
  </si>
  <si>
    <t>2660 Т</t>
  </si>
  <si>
    <t>27.32.13.700.002.00.0008.000000000284</t>
  </si>
  <si>
    <t>марка ВПВ, 1*10 мм2</t>
  </si>
  <si>
    <t>GS016DB7AC</t>
  </si>
  <si>
    <t>Провод ВПВ 1х10</t>
  </si>
  <si>
    <t>2661 Т</t>
  </si>
  <si>
    <t>2662 Т</t>
  </si>
  <si>
    <t>GS016DB8AD</t>
  </si>
  <si>
    <t>2663 Т</t>
  </si>
  <si>
    <t>GS016DB8AE</t>
  </si>
  <si>
    <t>Удлинитель бараб. L-25м;4-розетки;16А</t>
  </si>
  <si>
    <t>2664 Т</t>
  </si>
  <si>
    <t>GS016DB930</t>
  </si>
  <si>
    <t>2665 Т</t>
  </si>
  <si>
    <t>GS016DB932</t>
  </si>
  <si>
    <t>2666 Т</t>
  </si>
  <si>
    <t>GS016DB935</t>
  </si>
  <si>
    <t>2667 Т</t>
  </si>
  <si>
    <t>GS016DB937</t>
  </si>
  <si>
    <t>Наконечник кабельн. 185-16-18-МА-УХЛЗ</t>
  </si>
  <si>
    <t>2668 Т</t>
  </si>
  <si>
    <t>GS016DB938</t>
  </si>
  <si>
    <t>2669 Т</t>
  </si>
  <si>
    <t>GS016DB941</t>
  </si>
  <si>
    <t>Наконечник кабельн.алюминиевый ТА150</t>
  </si>
  <si>
    <t>2670 Т</t>
  </si>
  <si>
    <t>27.32.13.700.002.00.0008.000000000140</t>
  </si>
  <si>
    <t>марка ПВ-3, 6 мм2</t>
  </si>
  <si>
    <t>GS016DB9AB</t>
  </si>
  <si>
    <t>Провод ПВ-3  6,0</t>
  </si>
  <si>
    <t>2671 Т</t>
  </si>
  <si>
    <t>GS016DBA16</t>
  </si>
  <si>
    <t>2672 Т</t>
  </si>
  <si>
    <t>GS016DBA42</t>
  </si>
  <si>
    <t>Вольтметр 0-600V,Kл.1,5 Z 8064,63,021,4(</t>
  </si>
  <si>
    <t>2673 Т</t>
  </si>
  <si>
    <t>26.51.43.590.013.00.0796.000000000003</t>
  </si>
  <si>
    <t>класс точности 1,5 А, ГОСТ 8711-93</t>
  </si>
  <si>
    <t>GS016DBA45</t>
  </si>
  <si>
    <t>Амперметр Э377 0-100А 100/5</t>
  </si>
  <si>
    <t>2674 Т</t>
  </si>
  <si>
    <t>26.51.43.590.019.00.0796.000000000000</t>
  </si>
  <si>
    <t>Потенциометр</t>
  </si>
  <si>
    <t>для лабораторного стенда</t>
  </si>
  <si>
    <t>GS016DBA49</t>
  </si>
  <si>
    <t>Измеритель потенциалов Орион ИП-01</t>
  </si>
  <si>
    <t>2675 Т</t>
  </si>
  <si>
    <t>GS016DBA55</t>
  </si>
  <si>
    <t>2676 Т</t>
  </si>
  <si>
    <t>26.51.45.500.002.00.0796.000000000000</t>
  </si>
  <si>
    <t>напряжения, однополюсный, до 1000 В</t>
  </si>
  <si>
    <t>GS016DBA56</t>
  </si>
  <si>
    <t>Указатель низкого напряж.УННУ-1М-Ф</t>
  </si>
  <si>
    <t>2677 Т</t>
  </si>
  <si>
    <t>GS016DBA59</t>
  </si>
  <si>
    <t>2678 Т</t>
  </si>
  <si>
    <t>GS016DBA7E</t>
  </si>
  <si>
    <t>2679 Т</t>
  </si>
  <si>
    <t>GS016DBAB1</t>
  </si>
  <si>
    <t>2680 Т</t>
  </si>
  <si>
    <t>GS016DBAB4</t>
  </si>
  <si>
    <t>2681 Т</t>
  </si>
  <si>
    <t>GS016DBAC0</t>
  </si>
  <si>
    <t>2682 Т</t>
  </si>
  <si>
    <t>GS016DBAC3</t>
  </si>
  <si>
    <t>2683 Т</t>
  </si>
  <si>
    <t>GS016DBACA</t>
  </si>
  <si>
    <t>Диод В 200</t>
  </si>
  <si>
    <t>2684 Т</t>
  </si>
  <si>
    <t>GS016DBAD0</t>
  </si>
  <si>
    <t>2685 Т</t>
  </si>
  <si>
    <t>GS016DBAD2</t>
  </si>
  <si>
    <t>2686 Т</t>
  </si>
  <si>
    <t>GS016DBADD</t>
  </si>
  <si>
    <t>2687 Т</t>
  </si>
  <si>
    <t>GS016DBAEA</t>
  </si>
  <si>
    <t>2688 Т</t>
  </si>
  <si>
    <t>GS016DBAFA</t>
  </si>
  <si>
    <t>2689 Т</t>
  </si>
  <si>
    <t>GS016DBB72</t>
  </si>
  <si>
    <t>Фильтр воздушный для электростанций RG</t>
  </si>
  <si>
    <t>2690 Т</t>
  </si>
  <si>
    <t>28.11.41.900.038.06.0796.000000000001</t>
  </si>
  <si>
    <t>топливный, для дизель-генераторов морских судов</t>
  </si>
  <si>
    <t>GS016DBB74</t>
  </si>
  <si>
    <t>Фильтр топливный для  электростанций RG</t>
  </si>
  <si>
    <t>2691 Т</t>
  </si>
  <si>
    <t>28.13.14.100.000.00.0796.000000000247</t>
  </si>
  <si>
    <t>погружной, с возможностью установки в горизонтальном и вертикальном положении, скважинный, многоступенчатый, оснащен встроенным обратным клапаном</t>
  </si>
  <si>
    <t>GS016DBB78</t>
  </si>
  <si>
    <t>Насос ЭЦВ 6-6,3-125 Мощ.4,5кВт,2900 об/м</t>
  </si>
  <si>
    <t>2692 Т</t>
  </si>
  <si>
    <t>GS016DBB83</t>
  </si>
  <si>
    <t>2693 Т</t>
  </si>
  <si>
    <t>27.40.33.000.001.00.0796.000000000028</t>
  </si>
  <si>
    <t>ИО 04-500-002, мощность 500 Вт, тип отражателя симметричный</t>
  </si>
  <si>
    <t>GS016DBBCB</t>
  </si>
  <si>
    <t>Прожектор ИО 04-500-02</t>
  </si>
  <si>
    <t>2694 Т</t>
  </si>
  <si>
    <t>GS016DBBEA</t>
  </si>
  <si>
    <t>2695 Т</t>
  </si>
  <si>
    <t>19.20.21.510.000.00.0112.000000000001</t>
  </si>
  <si>
    <t>Бензин</t>
  </si>
  <si>
    <t>для двигателей с искровым зажиганием, марка АИ-80, неэтилированный и этилированный</t>
  </si>
  <si>
    <t>по заявке покупателя в течение 10 дней до 31.12.2016г.</t>
  </si>
  <si>
    <t>G6016DBD24</t>
  </si>
  <si>
    <t>Бензин АИ-80</t>
  </si>
  <si>
    <t>2696 Т</t>
  </si>
  <si>
    <t>19.20.21.530.000.00.0112.000000000001</t>
  </si>
  <si>
    <t>для двигателей с искровым зажиганием, марка АИ-92, неэтилированный и этилированный</t>
  </si>
  <si>
    <t>G1016DBD25</t>
  </si>
  <si>
    <t>Бензин АИ-92</t>
  </si>
  <si>
    <t>2697 Т</t>
  </si>
  <si>
    <t>G4016DBD25</t>
  </si>
  <si>
    <t>2698 Т</t>
  </si>
  <si>
    <t>G6016DBD25</t>
  </si>
  <si>
    <t>2699 Т</t>
  </si>
  <si>
    <t>G8016DBD25</t>
  </si>
  <si>
    <t>2700 Т</t>
  </si>
  <si>
    <t>GS016DBD25</t>
  </si>
  <si>
    <t>2701 Т</t>
  </si>
  <si>
    <t>19.20.21.540.000.00.0112.000000000000</t>
  </si>
  <si>
    <t>для двигателей с искровым зажиганием, марка АИ-93, неэтилированный и этилированный</t>
  </si>
  <si>
    <t>G3016DBD26</t>
  </si>
  <si>
    <t>Бензин АИ-93</t>
  </si>
  <si>
    <t>2702 Т</t>
  </si>
  <si>
    <t>G4016DBD26</t>
  </si>
  <si>
    <t>2703 Т</t>
  </si>
  <si>
    <t>G7016DBD26</t>
  </si>
  <si>
    <t>2704 Т</t>
  </si>
  <si>
    <t>G8016DBD26</t>
  </si>
  <si>
    <t>2705 Т</t>
  </si>
  <si>
    <t>19.20.21.550.000.00.0112.000000000000</t>
  </si>
  <si>
    <t>для двигателей с искровым зажиганием, марка АИ-95, неэтилированный и этилированный</t>
  </si>
  <si>
    <t>G1016DBD31</t>
  </si>
  <si>
    <t>Бензин АИ-95</t>
  </si>
  <si>
    <t>2706 Т</t>
  </si>
  <si>
    <t>19.20.26.520.000.01.0112.000000000001</t>
  </si>
  <si>
    <t>дизельное, температура застывания не выше -55°С, плотность при 20 °С не более 830 кг/м3, арктическое, ГОСТ 305-82</t>
  </si>
  <si>
    <t>G4016DBD39</t>
  </si>
  <si>
    <t>Диз.топливо Арктика ТУ 38.301-19-73-2008</t>
  </si>
  <si>
    <t>2707 Т</t>
  </si>
  <si>
    <t>G8016DBD39</t>
  </si>
  <si>
    <t>2708 Т</t>
  </si>
  <si>
    <t>GS016DBD39</t>
  </si>
  <si>
    <t>2709 Т</t>
  </si>
  <si>
    <t>19.20.26.520.000.01.0112.000000000000</t>
  </si>
  <si>
    <t>дизельное, температура застывания не выше -35-- 45°С, плотность при 20 °С не более 840 кг/м3, зимнее, ГОСТ 305-82</t>
  </si>
  <si>
    <t>G7016DBD28</t>
  </si>
  <si>
    <t>Топливо дизельное зимнее</t>
  </si>
  <si>
    <t>2710 Т</t>
  </si>
  <si>
    <t>GS016DBD28</t>
  </si>
  <si>
    <t>2711 Т</t>
  </si>
  <si>
    <t>19.20.26.520.000.01.0112.000000000002</t>
  </si>
  <si>
    <t>дизельное, температура застывания не выше -15°С, плотность при 15 °С не более 863,4 кг/м3, межсезонное, ГОСТ 305-82</t>
  </si>
  <si>
    <t>G1016DBD27</t>
  </si>
  <si>
    <t>Топливо дизельное летнее "Л"</t>
  </si>
  <si>
    <t>2712 Т</t>
  </si>
  <si>
    <t>G2016DBD27</t>
  </si>
  <si>
    <t>2713 Т</t>
  </si>
  <si>
    <t>G4016DBD27</t>
  </si>
  <si>
    <t>2714 Т</t>
  </si>
  <si>
    <t>G6016DBD27</t>
  </si>
  <si>
    <t>2715 Т</t>
  </si>
  <si>
    <t>G8016DBD27</t>
  </si>
  <si>
    <t>2716 Т</t>
  </si>
  <si>
    <t>GS016DBD27</t>
  </si>
  <si>
    <t>2717 Т</t>
  </si>
  <si>
    <t>19.20.26.520.000.01.0166.000000000001</t>
  </si>
  <si>
    <t>GQ016DBD36</t>
  </si>
  <si>
    <t>2718 Т</t>
  </si>
  <si>
    <t>26.51.65.000.011.00.0796.000000000001</t>
  </si>
  <si>
    <t>давления газа, условный проход 25 мм, максимальное входное давление 1,6 МПа, ГОСТ 12678-80</t>
  </si>
  <si>
    <t>G1016DB5A3</t>
  </si>
  <si>
    <t>Регулятор давлен.газа РДНК-400 М 0,6МПа</t>
  </si>
  <si>
    <t>2719 Т</t>
  </si>
  <si>
    <t>26.51.65.000.011.00.0796.000000000002</t>
  </si>
  <si>
    <t>давления газа, условный проход 25 мм, максимальное входное давление 2,5 МПа, ГОСТ 12678-80</t>
  </si>
  <si>
    <t>G1016DB5A4</t>
  </si>
  <si>
    <t>Регулятор давл.РДГК-10М 0,6Мпа,2-2,5кПа</t>
  </si>
  <si>
    <t>2720 Т</t>
  </si>
  <si>
    <t>26.51.65.000.011.00.0796.000000000018</t>
  </si>
  <si>
    <t>давления газа, условный проход 50 мм, максимальное входное давление 8 МПа, ГОСТ 12678-80</t>
  </si>
  <si>
    <t>G1016DB5A5</t>
  </si>
  <si>
    <t>Регулятор давл.газа РДГ-50В(М)седло 50мм</t>
  </si>
  <si>
    <t>2721 Т</t>
  </si>
  <si>
    <t>G1016DB5A8</t>
  </si>
  <si>
    <t>Регулятор давл.газа РДНК-1000 ГОСТ5542</t>
  </si>
  <si>
    <t>2722 Т</t>
  </si>
  <si>
    <t>28.14.20.000.016.00.0796.000000000001</t>
  </si>
  <si>
    <t>Регулятор давления газа</t>
  </si>
  <si>
    <t>универсальный</t>
  </si>
  <si>
    <t>Западно-Казахстанская область, Зеленовский район, Трёкинский сельский округ, склад «Уральского ЛПУ» УМГ "Уральск"</t>
  </si>
  <si>
    <t>G1016DBB5A</t>
  </si>
  <si>
    <t>РегуляторРДО-01-100/100диап.0,18-1,05Мпа</t>
  </si>
  <si>
    <t>2723 Т</t>
  </si>
  <si>
    <t>G2016DB5A4</t>
  </si>
  <si>
    <t>2724 Т</t>
  </si>
  <si>
    <t>G2016DB5A5</t>
  </si>
  <si>
    <t>2725 Т</t>
  </si>
  <si>
    <t>G2016DBB6A</t>
  </si>
  <si>
    <t>Регулятор газа РДСК-50 фланц.Рвх-0,6Мпа</t>
  </si>
  <si>
    <t>2726 Т</t>
  </si>
  <si>
    <t>22.19.73.100.010.00.0839.000000000000</t>
  </si>
  <si>
    <t>ремонтный</t>
  </si>
  <si>
    <t>G3016DB384</t>
  </si>
  <si>
    <t>ЗИП к РД 25-64С.7.010.46-01</t>
  </si>
  <si>
    <t>2727 Т</t>
  </si>
  <si>
    <t>G3016DB385</t>
  </si>
  <si>
    <t>ЗИП к РД 40-64 С.7.010.46-01</t>
  </si>
  <si>
    <t>2728 Т</t>
  </si>
  <si>
    <t>G3016DB386</t>
  </si>
  <si>
    <t>ЗИП к РД 50-64 Са.7.010.046.-01</t>
  </si>
  <si>
    <t>2729 Т</t>
  </si>
  <si>
    <t>G3016DB387</t>
  </si>
  <si>
    <t>ЗИП к РД 80-64 Са.7.010.046.-01</t>
  </si>
  <si>
    <t>2730 Т</t>
  </si>
  <si>
    <t>G3016DB388</t>
  </si>
  <si>
    <t>Ремкомплект регул.давл. РД-М 100/150</t>
  </si>
  <si>
    <t>2731 Т</t>
  </si>
  <si>
    <t>26.51.65.000.011.00.0796.000000000025</t>
  </si>
  <si>
    <t>давления газа, условный проход 100 мм, максимальное входное давление 6,4 МПа, ГОСТ 12678-80</t>
  </si>
  <si>
    <t>G4016DB5A7</t>
  </si>
  <si>
    <t>Регулятор давления РД -100-64</t>
  </si>
  <si>
    <t>2732 Т</t>
  </si>
  <si>
    <t>G4016DBB3A</t>
  </si>
  <si>
    <t>Регулятор давления РД50-64</t>
  </si>
  <si>
    <t>2733 Т</t>
  </si>
  <si>
    <t>июль</t>
  </si>
  <si>
    <t>GQ016DB5A3</t>
  </si>
  <si>
    <t>2734 Т</t>
  </si>
  <si>
    <t>GQ016DB5A4</t>
  </si>
  <si>
    <t>2735 Т</t>
  </si>
  <si>
    <t>GS016DB5A5</t>
  </si>
  <si>
    <t>2736 Т</t>
  </si>
  <si>
    <t>26.51.65.000.011.00.0796.000000000022</t>
  </si>
  <si>
    <t>давления газа, условный проход 80 мм, максимальное входное давление 8 МПа, ГОСТ 12678-80</t>
  </si>
  <si>
    <t>GS016DB5A6</t>
  </si>
  <si>
    <t>Регулятор давления газа РД-80-80</t>
  </si>
  <si>
    <t>2737 Т</t>
  </si>
  <si>
    <t>GS016DB5A8</t>
  </si>
  <si>
    <t>2738 Т</t>
  </si>
  <si>
    <t>GS016DBB4A</t>
  </si>
  <si>
    <t>Регулятор давл.РД-М-150 Рвых=1..12кг/см2</t>
  </si>
  <si>
    <t>2739 Т</t>
  </si>
  <si>
    <t>С даты подписания договора, в течении 70 дней</t>
  </si>
  <si>
    <t>2740 Т</t>
  </si>
  <si>
    <t>32.99.15.100.000.00.0796.000000000003</t>
  </si>
  <si>
    <t>Карандаш</t>
  </si>
  <si>
    <t>простой, с ластиком</t>
  </si>
  <si>
    <t>Разновидность- твердо-мягкий, Вид-заточенный</t>
  </si>
  <si>
    <t>G1016DB0BE</t>
  </si>
  <si>
    <t>Карандаш с рез</t>
  </si>
  <si>
    <t>СЗ ДпСД №259/16 от 29.06.2016г.</t>
  </si>
  <si>
    <t>2741 Т</t>
  </si>
  <si>
    <t>Махамбетский район, пос.Талдыколь Центральный склад УМГ «Атырау</t>
  </si>
  <si>
    <t>G2016DB0BE</t>
  </si>
  <si>
    <t>2742 Т</t>
  </si>
  <si>
    <t>Алматинская область, Карасайские район, г.Каскелен, ул. Б.Момышулы №14 Алматинское ЛПУ УМГ «Алматы»</t>
  </si>
  <si>
    <t>G4016DB0BE</t>
  </si>
  <si>
    <t>2743 Т</t>
  </si>
  <si>
    <t>г.Уральск, ул.Ружейникова 1/4 склад «Инженерно-технического центра»</t>
  </si>
  <si>
    <t>G5016DB0BE</t>
  </si>
  <si>
    <t>2744 Т</t>
  </si>
  <si>
    <t>G7016DB0BE</t>
  </si>
  <si>
    <t>2745 Т</t>
  </si>
  <si>
    <t>Жамбылская область, Жамбылский район, село Акбулым, поселок Газовиков, склад "Таразского ЛПУ" УМГ "Тараз"</t>
  </si>
  <si>
    <t>G8016DB0BE</t>
  </si>
  <si>
    <t>2746 Т</t>
  </si>
  <si>
    <t>G9016DB0BE</t>
  </si>
  <si>
    <t>2747 Т</t>
  </si>
  <si>
    <t>G9916DB0BE</t>
  </si>
  <si>
    <t>2748 Т</t>
  </si>
  <si>
    <t>GS016DB0BE</t>
  </si>
  <si>
    <t>2749 Т</t>
  </si>
  <si>
    <t>28.23.23.900.003.00.0796.000000000000</t>
  </si>
  <si>
    <t>Антистеплер</t>
  </si>
  <si>
    <t>для скоб</t>
  </si>
  <si>
    <t>Материал-комбинированный металл+пластик, Размеры длина*ширина раскрытой части*ширина закрытой части, не менее мм-55*45*20</t>
  </si>
  <si>
    <t>G7016DB152</t>
  </si>
  <si>
    <t>2750 Т</t>
  </si>
  <si>
    <t>G8016DB152</t>
  </si>
  <si>
    <t>2751 Т</t>
  </si>
  <si>
    <t>17.23.12.700.012.00.5111.000000000005</t>
  </si>
  <si>
    <t>для заметок, формат блока 51*76 мм</t>
  </si>
  <si>
    <t>с липким краем, размер 76х51 мм</t>
  </si>
  <si>
    <t>Пачка</t>
  </si>
  <si>
    <t>G8016DB167</t>
  </si>
  <si>
    <t>Бумага для заметок 76x51мм (стикер)</t>
  </si>
  <si>
    <t>2752 Т</t>
  </si>
  <si>
    <t>GS016DB167</t>
  </si>
  <si>
    <t>2753 Т</t>
  </si>
  <si>
    <t>перекидной</t>
  </si>
  <si>
    <t>G9016DB16B</t>
  </si>
  <si>
    <t>Календарь перекидной</t>
  </si>
  <si>
    <t>2754 Т</t>
  </si>
  <si>
    <t>20.52.10.900.005.00.0796.000000000024</t>
  </si>
  <si>
    <t>канцелярский, жидкий</t>
  </si>
  <si>
    <t xml:space="preserve">Объем не менее, мл-50, Состав-силикат натрия, Форма-конусообразный колпачек
</t>
  </si>
  <si>
    <t>G2016DB1BE</t>
  </si>
  <si>
    <t>Клей канцелярский</t>
  </si>
  <si>
    <t>2755 Т</t>
  </si>
  <si>
    <t>G3016DB1BE</t>
  </si>
  <si>
    <t>2756 Т</t>
  </si>
  <si>
    <t>G4016DB1BE</t>
  </si>
  <si>
    <t>2757 Т</t>
  </si>
  <si>
    <t>G9016DB1BE</t>
  </si>
  <si>
    <t>2758 Т</t>
  </si>
  <si>
    <t>20.52.10.900.005.00.0796.000000000025</t>
  </si>
  <si>
    <t>канцелярский, карандаш</t>
  </si>
  <si>
    <t>Объем не менее, гр-15, Основа-ПВА, Упаковка-дисплей-диспенсер</t>
  </si>
  <si>
    <t>G1016DB2BE</t>
  </si>
  <si>
    <t>Клей-карандаш</t>
  </si>
  <si>
    <t>2759 Т</t>
  </si>
  <si>
    <t>G2016DB2BE</t>
  </si>
  <si>
    <t>2760 Т</t>
  </si>
  <si>
    <t>G3016DB2BE</t>
  </si>
  <si>
    <t>2761 Т</t>
  </si>
  <si>
    <t>G5016DB2BE</t>
  </si>
  <si>
    <t>2762 Т</t>
  </si>
  <si>
    <t>G7016DB2BE</t>
  </si>
  <si>
    <t>2763 Т</t>
  </si>
  <si>
    <t>G8016DB2BE</t>
  </si>
  <si>
    <t>2764 Т</t>
  </si>
  <si>
    <t>G9016DB2BE</t>
  </si>
  <si>
    <t>2765 Т</t>
  </si>
  <si>
    <t>G9916DB2BE</t>
  </si>
  <si>
    <t>2766 Т</t>
  </si>
  <si>
    <t>GS016DB2BE</t>
  </si>
  <si>
    <t>2767 Т</t>
  </si>
  <si>
    <t>25.99.23.300.000.00.0796.000000000001</t>
  </si>
  <si>
    <t>размер 19 мм</t>
  </si>
  <si>
    <t xml:space="preserve">цвет:черный
</t>
  </si>
  <si>
    <t>G2016DB3BD</t>
  </si>
  <si>
    <t>Зажим д/бумаги 19мм</t>
  </si>
  <si>
    <t>2768 Т</t>
  </si>
  <si>
    <t>G4016DB3BD</t>
  </si>
  <si>
    <t>2769 Т</t>
  </si>
  <si>
    <t>G5016DB3BD</t>
  </si>
  <si>
    <t>2770 Т</t>
  </si>
  <si>
    <t>г. Кызылорда,  ул. Бейбарыс Султан 1, Центральный склад УМГ "Кызылорда"</t>
  </si>
  <si>
    <t>G6016DB3BD</t>
  </si>
  <si>
    <t>2771 Т</t>
  </si>
  <si>
    <t>G8016DB3BD</t>
  </si>
  <si>
    <t>2772 Т</t>
  </si>
  <si>
    <t>G9016DB3BD</t>
  </si>
  <si>
    <t>2773 Т</t>
  </si>
  <si>
    <t>G9916DB3BD</t>
  </si>
  <si>
    <t>2774 Т</t>
  </si>
  <si>
    <t>GS016DB3BD</t>
  </si>
  <si>
    <t>2775 Т</t>
  </si>
  <si>
    <t>17.23.13.100.003.00.0796.000000000000</t>
  </si>
  <si>
    <t>формат А4, в твердом переплете</t>
  </si>
  <si>
    <t>G2016DB3BE</t>
  </si>
  <si>
    <t>Книга учета</t>
  </si>
  <si>
    <t>2776 Т</t>
  </si>
  <si>
    <t>G3016DB3BE</t>
  </si>
  <si>
    <t>2777 Т</t>
  </si>
  <si>
    <t>G5016DB3BE</t>
  </si>
  <si>
    <t>2778 Т</t>
  </si>
  <si>
    <t>G6016DB3BE</t>
  </si>
  <si>
    <t>2779 Т</t>
  </si>
  <si>
    <t>G7016DB3BE</t>
  </si>
  <si>
    <t>2780 Т</t>
  </si>
  <si>
    <t>G8016DB3BE</t>
  </si>
  <si>
    <t>2781 Т</t>
  </si>
  <si>
    <t>17.23.12.700.013.00.5111.000000000000</t>
  </si>
  <si>
    <t>Стикер</t>
  </si>
  <si>
    <t>для заметок, бумажный, самоклеющийся</t>
  </si>
  <si>
    <t>с липким краем, размер 76х76 мм</t>
  </si>
  <si>
    <t>G1016DB437</t>
  </si>
  <si>
    <t>Бумага для заметок 76x76мм (стикер)</t>
  </si>
  <si>
    <t>2782 Т</t>
  </si>
  <si>
    <t>G2016DB437</t>
  </si>
  <si>
    <t>2783 Т</t>
  </si>
  <si>
    <t>G3016DB437</t>
  </si>
  <si>
    <t>2784 Т</t>
  </si>
  <si>
    <t>G5016DB437</t>
  </si>
  <si>
    <t>2785 Т</t>
  </si>
  <si>
    <t>G7016DB437</t>
  </si>
  <si>
    <t>2786 Т</t>
  </si>
  <si>
    <t>G9916DB437</t>
  </si>
  <si>
    <t>2787 Т</t>
  </si>
  <si>
    <t>GS016DB437</t>
  </si>
  <si>
    <t>2788 Т</t>
  </si>
  <si>
    <t>25.99.23.300.000.00.0796.000000000003</t>
  </si>
  <si>
    <t>размер 25 мм</t>
  </si>
  <si>
    <t>G2016DB4BD</t>
  </si>
  <si>
    <t>Зажим д/бумаги 25мм</t>
  </si>
  <si>
    <t>2789 Т</t>
  </si>
  <si>
    <t>G4016DB4BD</t>
  </si>
  <si>
    <t>2790 Т</t>
  </si>
  <si>
    <t>G5016DB4BD</t>
  </si>
  <si>
    <t>2791 Т</t>
  </si>
  <si>
    <t>G6016DB4BD</t>
  </si>
  <si>
    <t>2792 Т</t>
  </si>
  <si>
    <t>G7016DB4BD</t>
  </si>
  <si>
    <t>2793 Т</t>
  </si>
  <si>
    <t>G8016DB4BD</t>
  </si>
  <si>
    <t>2794 Т</t>
  </si>
  <si>
    <t>G9916DB4BD</t>
  </si>
  <si>
    <t>2795 Т</t>
  </si>
  <si>
    <t>GS016DB4BD</t>
  </si>
  <si>
    <t>2796 Т</t>
  </si>
  <si>
    <t>17.21.15.350.001.00.0796.000000000003</t>
  </si>
  <si>
    <t>Конверты</t>
  </si>
  <si>
    <t>формат C4 (229 х 324 мм)</t>
  </si>
  <si>
    <t>Разновидность-без окна, Клеевой слой-имеется</t>
  </si>
  <si>
    <t>G2016DB4BE</t>
  </si>
  <si>
    <t>Конверт А4</t>
  </si>
  <si>
    <t>2797 Т</t>
  </si>
  <si>
    <t>G7016DB4BE</t>
  </si>
  <si>
    <t>2798 Т</t>
  </si>
  <si>
    <t>G9016DB4BE</t>
  </si>
  <si>
    <t>2799 Т</t>
  </si>
  <si>
    <t>G9916DB4BE</t>
  </si>
  <si>
    <t>2800 Т</t>
  </si>
  <si>
    <t>GS016DB4BE</t>
  </si>
  <si>
    <t>2801 Т</t>
  </si>
  <si>
    <t>17.12.13.100.000.03.0796.000000000000</t>
  </si>
  <si>
    <t>для плоттера, формат А0, плотность 75 г/м2, ГОСТ 6656-76</t>
  </si>
  <si>
    <t>формат А0, ширина бумаги 1067 мм, белая,плотность 130 г/кв.м</t>
  </si>
  <si>
    <t>G6016DB577</t>
  </si>
  <si>
    <t>Бумага для плоттера A0+ 42(1.067)x45,7м</t>
  </si>
  <si>
    <t>2802 Т</t>
  </si>
  <si>
    <t>25.99.23.300.000.00.0796.000000000004</t>
  </si>
  <si>
    <t>размер 32 мм</t>
  </si>
  <si>
    <t>G2016DB5BD</t>
  </si>
  <si>
    <t>Зажим д/бумаги 32мм</t>
  </si>
  <si>
    <t>2803 Т</t>
  </si>
  <si>
    <t>G3016DB5BD</t>
  </si>
  <si>
    <t>2804 Т</t>
  </si>
  <si>
    <t>G4016DB5BD</t>
  </si>
  <si>
    <t>2805 Т</t>
  </si>
  <si>
    <t>G5016DB5BD</t>
  </si>
  <si>
    <t>2806 Т</t>
  </si>
  <si>
    <t>G6016DB5BD</t>
  </si>
  <si>
    <t>2807 Т</t>
  </si>
  <si>
    <t>G8016DB5BD</t>
  </si>
  <si>
    <t>2808 Т</t>
  </si>
  <si>
    <t>G9016DB5BD</t>
  </si>
  <si>
    <t>2809 Т</t>
  </si>
  <si>
    <t>G9916DB5BD</t>
  </si>
  <si>
    <t>2810 Т</t>
  </si>
  <si>
    <t>GS016DB5BD</t>
  </si>
  <si>
    <t>2811 Т</t>
  </si>
  <si>
    <t>17.21.15.350.001.00.0796.000000000004</t>
  </si>
  <si>
    <t>формат C5 (162 х 229 мм)</t>
  </si>
  <si>
    <t>G5016DB5BE</t>
  </si>
  <si>
    <t>Конверт А5</t>
  </si>
  <si>
    <t>2812 Т</t>
  </si>
  <si>
    <t>G9916DB5BE</t>
  </si>
  <si>
    <t>2813 Т</t>
  </si>
  <si>
    <t>GS016DB5BE</t>
  </si>
  <si>
    <t>2814 Т</t>
  </si>
  <si>
    <t>32.99.59.900.059.00.0796.000000000000</t>
  </si>
  <si>
    <t>Губка</t>
  </si>
  <si>
    <t>для маркерной доски</t>
  </si>
  <si>
    <t>Разновидность-для белых  маркерных досок сухим способом, Сменные салфетки-имеются, Корпус-пластиковый</t>
  </si>
  <si>
    <t>G9016DB63A</t>
  </si>
  <si>
    <t>Губка для маркерной доски</t>
  </si>
  <si>
    <t>2815 Т</t>
  </si>
  <si>
    <t>GS016DB63A</t>
  </si>
  <si>
    <t>2816 Т</t>
  </si>
  <si>
    <t>28.23.23.900.004.00.0796.000000000000</t>
  </si>
  <si>
    <t>Дырокол</t>
  </si>
  <si>
    <t>канцелярский, механический</t>
  </si>
  <si>
    <t>Дырокол большой мощность прокола  40 л</t>
  </si>
  <si>
    <t>G2016DB64A</t>
  </si>
  <si>
    <t>2817 Т</t>
  </si>
  <si>
    <t>G3016DB64A</t>
  </si>
  <si>
    <t>2818 Т</t>
  </si>
  <si>
    <t>G4016DB64A</t>
  </si>
  <si>
    <t>2819 Т</t>
  </si>
  <si>
    <t>G9916DB64A</t>
  </si>
  <si>
    <t>2820 Т</t>
  </si>
  <si>
    <t>Костанайская область, г. Костанай, ул. Абая,1а, центральный склад УМГ «Костанай»</t>
  </si>
  <si>
    <t>GQ016DB64A</t>
  </si>
  <si>
    <t>2821 Т</t>
  </si>
  <si>
    <t>GS016DB64A</t>
  </si>
  <si>
    <t>2822 Т</t>
  </si>
  <si>
    <t>25.99.23.300.000.00.0796.000000000005</t>
  </si>
  <si>
    <t>размер 41 мм</t>
  </si>
  <si>
    <t>G4016DB6BD</t>
  </si>
  <si>
    <t>Зажим д/бумаги 41мм</t>
  </si>
  <si>
    <t>2823 Т</t>
  </si>
  <si>
    <t>G5016DB6BD</t>
  </si>
  <si>
    <t>2824 Т</t>
  </si>
  <si>
    <t>G6016DB6BD</t>
  </si>
  <si>
    <t>2825 Т</t>
  </si>
  <si>
    <t>G7016DB6BD</t>
  </si>
  <si>
    <t>2826 Т</t>
  </si>
  <si>
    <t>G8016DB6BD</t>
  </si>
  <si>
    <t>2827 Т</t>
  </si>
  <si>
    <t>G9016DB6BD</t>
  </si>
  <si>
    <t>2828 Т</t>
  </si>
  <si>
    <t>G9916DB6BD</t>
  </si>
  <si>
    <t>2829 Т</t>
  </si>
  <si>
    <t>GS016DB6BD</t>
  </si>
  <si>
    <t>2830 Т</t>
  </si>
  <si>
    <t>22.29.25.900.007.00.0796.000000000000</t>
  </si>
  <si>
    <t>Корзина</t>
  </si>
  <si>
    <t>для бумаг, объем 10 л</t>
  </si>
  <si>
    <t xml:space="preserve">Материал-гладкая пластиковая поверхность, </t>
  </si>
  <si>
    <t>G6016DB7BE</t>
  </si>
  <si>
    <t>Корзина для бумаг</t>
  </si>
  <si>
    <t>2831 Т</t>
  </si>
  <si>
    <t>G8016DB7BE</t>
  </si>
  <si>
    <t>2832 Т</t>
  </si>
  <si>
    <t>G9916DB7BE</t>
  </si>
  <si>
    <t>2833 Т</t>
  </si>
  <si>
    <t>GS016DB7BE</t>
  </si>
  <si>
    <t>2834 Т</t>
  </si>
  <si>
    <t>28.23.12.100.000.00.0796.000000000023</t>
  </si>
  <si>
    <t>Калькулятор</t>
  </si>
  <si>
    <t>настольный, компактный, 12 разрядный</t>
  </si>
  <si>
    <t>Калькулятор 12-разрядный, размер: ширина от 14 до 18 см, длина от15 до 20 см</t>
  </si>
  <si>
    <t>G2016DB8BD</t>
  </si>
  <si>
    <t>Калькулятор 12-разрядный</t>
  </si>
  <si>
    <t>2835 Т</t>
  </si>
  <si>
    <t>G3016DB8BD</t>
  </si>
  <si>
    <t>2836 Т</t>
  </si>
  <si>
    <t>G4016DB8BD</t>
  </si>
  <si>
    <t>2837 Т</t>
  </si>
  <si>
    <t>G7016DB8BD</t>
  </si>
  <si>
    <t>2838 Т</t>
  </si>
  <si>
    <t>G8016DB8BD</t>
  </si>
  <si>
    <t>2839 Т</t>
  </si>
  <si>
    <t>G9916DB8BD</t>
  </si>
  <si>
    <t>2840 Т</t>
  </si>
  <si>
    <t>GQ016DB8BD</t>
  </si>
  <si>
    <t>2841 Т</t>
  </si>
  <si>
    <t>GS016DB8BD</t>
  </si>
  <si>
    <t>2842 Т</t>
  </si>
  <si>
    <t>17.12.13.100.000.00.0736.000000000000</t>
  </si>
  <si>
    <t>для факса, масса 1 м2/ 80 г, ширина 140 мм, плотность 80 г/м2</t>
  </si>
  <si>
    <t>для факса, факсовые ролики, белый, плотность 80г/кв.м, масса 1кв.м 80г, ширина 210мм, диаметр 800мм, температура 18-25С</t>
  </si>
  <si>
    <t>G3016DB905</t>
  </si>
  <si>
    <t>Бумага для факса 210х30</t>
  </si>
  <si>
    <t>2843 Т</t>
  </si>
  <si>
    <t>G8016DB905</t>
  </si>
  <si>
    <t>2844 Т</t>
  </si>
  <si>
    <t>22.29.25.500.003.00.0796.000000000003</t>
  </si>
  <si>
    <t>толщина стержня 0,7 мм, автоматический</t>
  </si>
  <si>
    <t>Материал корпуса-пластиковый,  резиновый упор для пальцев</t>
  </si>
  <si>
    <t>GS016DB9BD</t>
  </si>
  <si>
    <t>Карандаш автоматический</t>
  </si>
  <si>
    <t>2845 Т</t>
  </si>
  <si>
    <t>22.19.73.210.000.00.0796.000000000000</t>
  </si>
  <si>
    <t>Ластик</t>
  </si>
  <si>
    <t>мягкий</t>
  </si>
  <si>
    <t>Материал-каучук, Разновидность-для удаления графитных карандашей</t>
  </si>
  <si>
    <t>G7016DB9BE</t>
  </si>
  <si>
    <t>Ластик для карандашей</t>
  </si>
  <si>
    <t>2846 Т</t>
  </si>
  <si>
    <t>G9016DB9BE</t>
  </si>
  <si>
    <t>2847 Т</t>
  </si>
  <si>
    <t>G9916DB9BE</t>
  </si>
  <si>
    <t>2848 Т</t>
  </si>
  <si>
    <t>2849 Т</t>
  </si>
  <si>
    <t>2850 Т</t>
  </si>
  <si>
    <t>G9916DBA2A</t>
  </si>
  <si>
    <t>2851 Т</t>
  </si>
  <si>
    <t>2852 Т</t>
  </si>
  <si>
    <t>2853 Т</t>
  </si>
  <si>
    <t>2854 Т</t>
  </si>
  <si>
    <t>2855 Т</t>
  </si>
  <si>
    <t>G9916DBA3A</t>
  </si>
  <si>
    <t>2856 Т</t>
  </si>
  <si>
    <t>Дырокол малый мощность прокола до 20 л</t>
  </si>
  <si>
    <t>G3016DBAA0</t>
  </si>
  <si>
    <t>2857 Т</t>
  </si>
  <si>
    <t>G4016DBAA0</t>
  </si>
  <si>
    <t>2858 Т</t>
  </si>
  <si>
    <t>G7016DBAA0</t>
  </si>
  <si>
    <t>2859 Т</t>
  </si>
  <si>
    <t>G9916DBAA0</t>
  </si>
  <si>
    <t>2860 Т</t>
  </si>
  <si>
    <t>GS016DBAA0</t>
  </si>
  <si>
    <t>2861 Т</t>
  </si>
  <si>
    <t>26.51.32.500.003.01.0796.000000000012</t>
  </si>
  <si>
    <t>Линейка</t>
  </si>
  <si>
    <t>измерительная, пластмассовая, длина 30 см</t>
  </si>
  <si>
    <t>Материал-пластиковая, Цвет-непрозрачный</t>
  </si>
  <si>
    <t>G7016DBBA0</t>
  </si>
  <si>
    <t>2862 Т</t>
  </si>
  <si>
    <t>G9016DBBA0</t>
  </si>
  <si>
    <t>2863 Т</t>
  </si>
  <si>
    <t>G9916DBBA0</t>
  </si>
  <si>
    <t>2864 Т</t>
  </si>
  <si>
    <t>22.29.25.700.006.00.0796.000000000000</t>
  </si>
  <si>
    <t>Лоток</t>
  </si>
  <si>
    <t>для бумаг, из пластмассы, вертикальный</t>
  </si>
  <si>
    <t>Лоток для бумаг вертикальный из пластмассы для формата бумаги А4</t>
  </si>
  <si>
    <t>G6016DBBA4</t>
  </si>
  <si>
    <t>Лоток вертикальный</t>
  </si>
  <si>
    <t>2865 Т</t>
  </si>
  <si>
    <t>G8016DBBA4</t>
  </si>
  <si>
    <t>2866 Т</t>
  </si>
  <si>
    <t>G9916DBBA4</t>
  </si>
  <si>
    <t>2867 Т</t>
  </si>
  <si>
    <t>GS016DBBA4</t>
  </si>
  <si>
    <t>2868 Т</t>
  </si>
  <si>
    <t>Лоток вертикально-горизонтальный трехсекционный для формата бумаги А4, 3х ярусный</t>
  </si>
  <si>
    <t>G7016DBBA5</t>
  </si>
  <si>
    <t>Лоток вертикальный 3х ярусный</t>
  </si>
  <si>
    <t>2869 Т</t>
  </si>
  <si>
    <t>22.29.25.700.006.00.0796.000000000001</t>
  </si>
  <si>
    <t>для бумаг, из пластмассы, горизонтальный</t>
  </si>
  <si>
    <t>Лоток для бумаг горизонтальный из пластмассы для формата бумаги А4</t>
  </si>
  <si>
    <t>G3016DBBA6</t>
  </si>
  <si>
    <t>Лоток горизонтальный</t>
  </si>
  <si>
    <t>2870 Т</t>
  </si>
  <si>
    <t>G6016DBBA6</t>
  </si>
  <si>
    <t>2871 Т</t>
  </si>
  <si>
    <t>G8016DBBA6</t>
  </si>
  <si>
    <t>2872 Т</t>
  </si>
  <si>
    <t>G9916DBBA6</t>
  </si>
  <si>
    <t>2873 Т</t>
  </si>
  <si>
    <t>GS016DBBA6</t>
  </si>
  <si>
    <t>2874 Т</t>
  </si>
  <si>
    <t>32.99.16.300.006.00.0796.000000000000</t>
  </si>
  <si>
    <t>Краска штемпельная</t>
  </si>
  <si>
    <t>для печатей и штемпелей</t>
  </si>
  <si>
    <t>цвет-синий</t>
  </si>
  <si>
    <t>G8016DBBA8</t>
  </si>
  <si>
    <t>Мастика (штемпельная краска)</t>
  </si>
  <si>
    <t>2875 Т</t>
  </si>
  <si>
    <t>G9016DBBA8</t>
  </si>
  <si>
    <t>2876 Т</t>
  </si>
  <si>
    <t>G9916DBBA8</t>
  </si>
  <si>
    <t>2877 Т</t>
  </si>
  <si>
    <t>GS016DBBA8</t>
  </si>
  <si>
    <t>2878 Т</t>
  </si>
  <si>
    <t>25.71.11.390.000.00.0796.000000000006</t>
  </si>
  <si>
    <t>Нож</t>
  </si>
  <si>
    <t>канцелярский</t>
  </si>
  <si>
    <t>Длина не менее, см-13, Запасное лезвие-имеется</t>
  </si>
  <si>
    <t>G9916DBBB4</t>
  </si>
  <si>
    <t>Нож канцелярский 13см</t>
  </si>
  <si>
    <t>2879 Т</t>
  </si>
  <si>
    <t>GS016DBBB4</t>
  </si>
  <si>
    <t>2880 Т</t>
  </si>
  <si>
    <t>22.29.25.900.006.00.0796.000000000003</t>
  </si>
  <si>
    <t>Ножницы</t>
  </si>
  <si>
    <t>с пластиковой ручкой, длина 13 см</t>
  </si>
  <si>
    <t>Материал рабочей части-нержавеющая сталь, Материал ручек-мягкий пластик, Применение-для работы с бумагой, картоном, тканью</t>
  </si>
  <si>
    <t>G1016DBBB5</t>
  </si>
  <si>
    <t>2881 Т</t>
  </si>
  <si>
    <t>G2016DBBB5</t>
  </si>
  <si>
    <t>2882 Т</t>
  </si>
  <si>
    <t>G3016DBBB5</t>
  </si>
  <si>
    <t>2883 Т</t>
  </si>
  <si>
    <t>G7016DBBB5</t>
  </si>
  <si>
    <t>2884 Т</t>
  </si>
  <si>
    <t>G8016DBBB5</t>
  </si>
  <si>
    <t>2885 Т</t>
  </si>
  <si>
    <t>G9016DBBB5</t>
  </si>
  <si>
    <t>2886 Т</t>
  </si>
  <si>
    <t>GQ016DBBB5</t>
  </si>
  <si>
    <t>2887 Т</t>
  </si>
  <si>
    <t>22.29.25.700.003.00.5111.000000000000</t>
  </si>
  <si>
    <t>Обложка</t>
  </si>
  <si>
    <t>для переплета, формат А4, прозрачная</t>
  </si>
  <si>
    <t>формат А4, прозрачная, в картонной упаковке не менне 100 шт.</t>
  </si>
  <si>
    <t>G4016DBBB6</t>
  </si>
  <si>
    <t>Обложка для переплета</t>
  </si>
  <si>
    <t>2888 Т</t>
  </si>
  <si>
    <t>G5016DBBB6</t>
  </si>
  <si>
    <t>2889 Т</t>
  </si>
  <si>
    <t>G6016DBBB6</t>
  </si>
  <si>
    <t>2890 Т</t>
  </si>
  <si>
    <t>G9016DBBB6</t>
  </si>
  <si>
    <t>2891 Т</t>
  </si>
  <si>
    <t>G9916DBBB6</t>
  </si>
  <si>
    <t>2892 Т</t>
  </si>
  <si>
    <t>GS016DBBB6</t>
  </si>
  <si>
    <t>2893 Т</t>
  </si>
  <si>
    <t>22.29.25.700.000.00.0796.000000000042</t>
  </si>
  <si>
    <t>Папка</t>
  </si>
  <si>
    <t>с резинками, пластиковая, формат А4, 45 мм</t>
  </si>
  <si>
    <t xml:space="preserve"> формат А4</t>
  </si>
  <si>
    <t>G4016DBBC0</t>
  </si>
  <si>
    <t>Папка на резинках пластиковая</t>
  </si>
  <si>
    <t>2894 Т</t>
  </si>
  <si>
    <t>G5016DBBC0</t>
  </si>
  <si>
    <t>2895 Т</t>
  </si>
  <si>
    <t>G6016DBBC0</t>
  </si>
  <si>
    <t>2896 Т</t>
  </si>
  <si>
    <t>G8016DBBC0</t>
  </si>
  <si>
    <t>2897 Т</t>
  </si>
  <si>
    <t>G9916DBBC0</t>
  </si>
  <si>
    <t>2898 Т</t>
  </si>
  <si>
    <t>GS016DBBC0</t>
  </si>
  <si>
    <t>2899 Т</t>
  </si>
  <si>
    <t>22.29.25.700.000.00.0796.000000000041</t>
  </si>
  <si>
    <t>с зажимом, пластиковая, формат А4, 17 мм</t>
  </si>
  <si>
    <t>Папка с зажимом, формат А4</t>
  </si>
  <si>
    <t>G4016DBBC1</t>
  </si>
  <si>
    <t>Папка с зажимом</t>
  </si>
  <si>
    <t>2900 Т</t>
  </si>
  <si>
    <t>G5016DBBC1</t>
  </si>
  <si>
    <t>2901 Т</t>
  </si>
  <si>
    <t>G6016DBBC1</t>
  </si>
  <si>
    <t>2902 Т</t>
  </si>
  <si>
    <t>G8016DBBC1</t>
  </si>
  <si>
    <t>2903 Т</t>
  </si>
  <si>
    <t>G9916DBBC1</t>
  </si>
  <si>
    <t>2904 Т</t>
  </si>
  <si>
    <t>22.29.25.700.000.00.0796.000000000034</t>
  </si>
  <si>
    <t>конверт на кнопке, пластиковая, формат A4</t>
  </si>
  <si>
    <t>формат А4</t>
  </si>
  <si>
    <t>G4016DBBC2</t>
  </si>
  <si>
    <t>Папка с кнопкой прозрачная А4</t>
  </si>
  <si>
    <t>2905 Т</t>
  </si>
  <si>
    <t>G5016DBBC2</t>
  </si>
  <si>
    <t>2906 Т</t>
  </si>
  <si>
    <t>G6016DBBC2</t>
  </si>
  <si>
    <t>2907 Т</t>
  </si>
  <si>
    <t>G9916DBBC2</t>
  </si>
  <si>
    <t>2908 Т</t>
  </si>
  <si>
    <t>GS016DBBC2</t>
  </si>
  <si>
    <t>2909 Т</t>
  </si>
  <si>
    <t>22.29.25.700.000.00.0796.000000000004</t>
  </si>
  <si>
    <t>на молнии, пластиковая, формат А4, 50 мм</t>
  </si>
  <si>
    <t>G5016DBBC3</t>
  </si>
  <si>
    <t>Папка с молнией</t>
  </si>
  <si>
    <t>2910 Т</t>
  </si>
  <si>
    <t>22.29.25.700.000.00.0796.000000000009</t>
  </si>
  <si>
    <t>10 вкладышей, пластиковая, формат A4, 50 мм</t>
  </si>
  <si>
    <t>G6016DBBC4</t>
  </si>
  <si>
    <t>Папка с файлами на 10файлов</t>
  </si>
  <si>
    <t>2911 Т</t>
  </si>
  <si>
    <t>22.29.25.700.000.00.0796.000000000010</t>
  </si>
  <si>
    <t>20 вкладышей, пластиковая, формат A4, 50 мм</t>
  </si>
  <si>
    <t>G4016DBBC5</t>
  </si>
  <si>
    <t>Папка с файлами на 20 файлов</t>
  </si>
  <si>
    <t>2912 Т</t>
  </si>
  <si>
    <t>G6016DBBC5</t>
  </si>
  <si>
    <t>2913 Т</t>
  </si>
  <si>
    <t>G8016DBBC5</t>
  </si>
  <si>
    <t>2914 Т</t>
  </si>
  <si>
    <t>G9916DBBC5</t>
  </si>
  <si>
    <t>2915 Т</t>
  </si>
  <si>
    <t>GS016DBBC5</t>
  </si>
  <si>
    <t>2916 Т</t>
  </si>
  <si>
    <t>22.29.25.700.000.00.0796.000000000011</t>
  </si>
  <si>
    <t>30 вкладышей, пластиковая, формат A4, 50 мм</t>
  </si>
  <si>
    <t>G1016DBBC6</t>
  </si>
  <si>
    <t>Папка с файлами на 30 файлов</t>
  </si>
  <si>
    <t>2917 Т</t>
  </si>
  <si>
    <t>G4016DBBC6</t>
  </si>
  <si>
    <t>2918 Т</t>
  </si>
  <si>
    <t>G5016DBBC6</t>
  </si>
  <si>
    <t>2919 Т</t>
  </si>
  <si>
    <t>G6016DBBC6</t>
  </si>
  <si>
    <t>2920 Т</t>
  </si>
  <si>
    <t>G9016DBBC6</t>
  </si>
  <si>
    <t>2921 Т</t>
  </si>
  <si>
    <t>G9916DBBC6</t>
  </si>
  <si>
    <t>2922 Т</t>
  </si>
  <si>
    <t>GS016DBBC6</t>
  </si>
  <si>
    <t>2923 Т</t>
  </si>
  <si>
    <t>22.29.25.700.000.00.0796.000000000013</t>
  </si>
  <si>
    <t>60 вкладышей, пластиковая, формат A4, 70 мм</t>
  </si>
  <si>
    <t>G4016DBBC7</t>
  </si>
  <si>
    <t>Папка с файлами на 60файлов</t>
  </si>
  <si>
    <t>2924 Т</t>
  </si>
  <si>
    <t>G6016DBBC7</t>
  </si>
  <si>
    <t>2925 Т</t>
  </si>
  <si>
    <t>G9916DBBC7</t>
  </si>
  <si>
    <t>2926 Т</t>
  </si>
  <si>
    <t>22.29.25.700.007.00.5111.000000000008</t>
  </si>
  <si>
    <t>для переплета, пластиковая, диаметр 16 мм</t>
  </si>
  <si>
    <t>Кол-во в пачке шт-100</t>
  </si>
  <si>
    <t>G4016DBBD5</t>
  </si>
  <si>
    <t>Пружина для переплета 16 мм</t>
  </si>
  <si>
    <t>2927 Т</t>
  </si>
  <si>
    <t>G5016DBBD5</t>
  </si>
  <si>
    <t>2928 Т</t>
  </si>
  <si>
    <t>G6016DBBD5</t>
  </si>
  <si>
    <t>2929 Т</t>
  </si>
  <si>
    <t>G9916DBBD5</t>
  </si>
  <si>
    <t>2930 Т</t>
  </si>
  <si>
    <t>GS016DBBD5</t>
  </si>
  <si>
    <t>2931 Т</t>
  </si>
  <si>
    <t>22.29.25.700.007.00.5111.000000000012</t>
  </si>
  <si>
    <t>для переплета, пластиковая, диаметр 25 мм</t>
  </si>
  <si>
    <t>G4016DBBD6</t>
  </si>
  <si>
    <t>Пружина для переплета 25 мм</t>
  </si>
  <si>
    <t>2932 Т</t>
  </si>
  <si>
    <t>G5016DBBD6</t>
  </si>
  <si>
    <t>2933 Т</t>
  </si>
  <si>
    <t>G6016DBBD6</t>
  </si>
  <si>
    <t>2934 Т</t>
  </si>
  <si>
    <t>G9916DBBD6</t>
  </si>
  <si>
    <t>2935 Т</t>
  </si>
  <si>
    <t>GS016DBBD6</t>
  </si>
  <si>
    <t>2936 Т</t>
  </si>
  <si>
    <t>22.29.25.700.007.00.5111.000000000017</t>
  </si>
  <si>
    <t>для переплета, пластиковая, диаметр 45 мм</t>
  </si>
  <si>
    <t>G4016DBBD7</t>
  </si>
  <si>
    <t>Пружина для переплета 45 мм</t>
  </si>
  <si>
    <t>2937 Т</t>
  </si>
  <si>
    <t>G5016DBBD7</t>
  </si>
  <si>
    <t>2938 Т</t>
  </si>
  <si>
    <t>G6016DBBD7</t>
  </si>
  <si>
    <t>2939 Т</t>
  </si>
  <si>
    <t>G9916DBBD7</t>
  </si>
  <si>
    <t>2940 Т</t>
  </si>
  <si>
    <t>GS016DBBD7</t>
  </si>
  <si>
    <t>2941 Т</t>
  </si>
  <si>
    <t>17.23.13.900.001.01.0796.000000000000</t>
  </si>
  <si>
    <t>Разделитель</t>
  </si>
  <si>
    <t>бумажный, буквенный</t>
  </si>
  <si>
    <t>G9916DBBD8</t>
  </si>
  <si>
    <t>Разделитель страниц алфавитный</t>
  </si>
  <si>
    <t>2942 Т</t>
  </si>
  <si>
    <t>22.29.25.700.000.00.0796.000000000000</t>
  </si>
  <si>
    <t>регистратор, пластиковая, формат А4, 50 мм</t>
  </si>
  <si>
    <t>Материал-полипропилен, Наличие кармана на корешке папки -имеется, Разновидность-На корешке карман из пластика со сменной этикеткой, Механизм-металлический, арочный</t>
  </si>
  <si>
    <t>G4016DBBD9</t>
  </si>
  <si>
    <t>Регистратор 50мм</t>
  </si>
  <si>
    <t>2943 Т</t>
  </si>
  <si>
    <t>G5016DBBD9</t>
  </si>
  <si>
    <t>2944 Т</t>
  </si>
  <si>
    <t>G6016DBBD9</t>
  </si>
  <si>
    <t>2945 Т</t>
  </si>
  <si>
    <t>G8016DBBD9</t>
  </si>
  <si>
    <t>2946 Т</t>
  </si>
  <si>
    <t>G9916DBBD9</t>
  </si>
  <si>
    <t>2947 Т</t>
  </si>
  <si>
    <t>GS016DBBD9</t>
  </si>
  <si>
    <t>2948 Т</t>
  </si>
  <si>
    <t>22.29.25.700.000.00.0796.000000000001</t>
  </si>
  <si>
    <t>регистратор, пластиковая, формат А4, 70 мм</t>
  </si>
  <si>
    <t>G1016DBBE0</t>
  </si>
  <si>
    <t>Регистратор 70мм</t>
  </si>
  <si>
    <t>2949 Т</t>
  </si>
  <si>
    <t>G2016DBBE0</t>
  </si>
  <si>
    <t>2950 Т</t>
  </si>
  <si>
    <t>G4016DBBE0</t>
  </si>
  <si>
    <t>2951 Т</t>
  </si>
  <si>
    <t>G5016DBBE0</t>
  </si>
  <si>
    <t>2952 Т</t>
  </si>
  <si>
    <t>G6016DBBE0</t>
  </si>
  <si>
    <t>2953 Т</t>
  </si>
  <si>
    <t>G7016DBBE0</t>
  </si>
  <si>
    <t>2954 Т</t>
  </si>
  <si>
    <t>G8016DBBE0</t>
  </si>
  <si>
    <t>2955 Т</t>
  </si>
  <si>
    <t>G9016DBBE0</t>
  </si>
  <si>
    <t>2956 Т</t>
  </si>
  <si>
    <t>G9916DBBE0</t>
  </si>
  <si>
    <t>2957 Т</t>
  </si>
  <si>
    <t>GQ016DBBE0</t>
  </si>
  <si>
    <t>2958 Т</t>
  </si>
  <si>
    <t>GS016DBBE0</t>
  </si>
  <si>
    <t>2959 Т</t>
  </si>
  <si>
    <t>22.29.25.700.000.00.0796.000000000002</t>
  </si>
  <si>
    <t>регистратор, пластиковая, формат А4, 80 мм</t>
  </si>
  <si>
    <t>G8016DBBE1</t>
  </si>
  <si>
    <t>Регистратор от 80 мм</t>
  </si>
  <si>
    <t>2960 Т</t>
  </si>
  <si>
    <t>G9016DBBE1</t>
  </si>
  <si>
    <t>2961 Т</t>
  </si>
  <si>
    <t>22.29.25.500.004.01.0796.000000000002</t>
  </si>
  <si>
    <t>пластиковая, гелевая</t>
  </si>
  <si>
    <t xml:space="preserve">Толщина линии, мм-0,5, Цвет пасты-синий, </t>
  </si>
  <si>
    <t>G6016DBBE2</t>
  </si>
  <si>
    <t>Ручка гелевая</t>
  </si>
  <si>
    <t>2962 Т</t>
  </si>
  <si>
    <t>G8016DBBE2</t>
  </si>
  <si>
    <t>2963 Т</t>
  </si>
  <si>
    <t>GS016DBBE2</t>
  </si>
  <si>
    <t>2964 Т</t>
  </si>
  <si>
    <t>22.29.25.500.004.01.0796.000000000005</t>
  </si>
  <si>
    <t>пластиковая, шариковая</t>
  </si>
  <si>
    <t>цвет пасты: синий</t>
  </si>
  <si>
    <t>G1016DBBE3</t>
  </si>
  <si>
    <t>Ручка шариковая</t>
  </si>
  <si>
    <t>2965 Т</t>
  </si>
  <si>
    <t>G2016DBBE3</t>
  </si>
  <si>
    <t>2966 Т</t>
  </si>
  <si>
    <t>G4016DBBE3</t>
  </si>
  <si>
    <t>2967 Т</t>
  </si>
  <si>
    <t>G5016DBBE3</t>
  </si>
  <si>
    <t>2968 Т</t>
  </si>
  <si>
    <t>G6016DBBE3</t>
  </si>
  <si>
    <t>2969 Т</t>
  </si>
  <si>
    <t>G7016DBBE3</t>
  </si>
  <si>
    <t>2970 Т</t>
  </si>
  <si>
    <t>G8016DBBE3</t>
  </si>
  <si>
    <t>2971 Т</t>
  </si>
  <si>
    <t>G9016DBBE3</t>
  </si>
  <si>
    <t>2972 Т</t>
  </si>
  <si>
    <t>G9916DBBE3</t>
  </si>
  <si>
    <t>2973 Т</t>
  </si>
  <si>
    <t>GQ016DBBE3</t>
  </si>
  <si>
    <t>2974 Т</t>
  </si>
  <si>
    <t>GS016DBBE3</t>
  </si>
  <si>
    <t>2975 Т</t>
  </si>
  <si>
    <t>25.99.23.500.001.00.5111.000000000000</t>
  </si>
  <si>
    <t>для канцелярских целей, проволочная</t>
  </si>
  <si>
    <t>Скобы степлерные №10, в пачке1000шт.</t>
  </si>
  <si>
    <t>G2016DBBE6</t>
  </si>
  <si>
    <t>Скобы степлерные №10</t>
  </si>
  <si>
    <t>2976 Т</t>
  </si>
  <si>
    <t>G4016DBBE6</t>
  </si>
  <si>
    <t>2977 Т</t>
  </si>
  <si>
    <t>G5016DBBE6</t>
  </si>
  <si>
    <t>2978 Т</t>
  </si>
  <si>
    <t>G8016DBBE6</t>
  </si>
  <si>
    <t>2979 Т</t>
  </si>
  <si>
    <t>G9916DBBE6</t>
  </si>
  <si>
    <t>2980 Т</t>
  </si>
  <si>
    <t>GQ016DBBE6</t>
  </si>
  <si>
    <t>2981 Т</t>
  </si>
  <si>
    <t>GS016DBBE6</t>
  </si>
  <si>
    <t>2982 Т</t>
  </si>
  <si>
    <t>Скобы степлерные №23, в пачке1000шт.</t>
  </si>
  <si>
    <t>G4016DBBE7</t>
  </si>
  <si>
    <t>Скобы степлерные №23</t>
  </si>
  <si>
    <t>2983 Т</t>
  </si>
  <si>
    <t>G5016DBBE7</t>
  </si>
  <si>
    <t>2984 Т</t>
  </si>
  <si>
    <t>G7016DBBE7</t>
  </si>
  <si>
    <t>2985 Т</t>
  </si>
  <si>
    <t>G8016DBBE7</t>
  </si>
  <si>
    <t>2986 Т</t>
  </si>
  <si>
    <t>G9916DBBE7</t>
  </si>
  <si>
    <t>2987 Т</t>
  </si>
  <si>
    <t>GQ016DBBE7</t>
  </si>
  <si>
    <t>2988 Т</t>
  </si>
  <si>
    <t>GS016DBBE7</t>
  </si>
  <si>
    <t>2989 Т</t>
  </si>
  <si>
    <t>Скобы степлерные №26/6, в пачке1000шт.</t>
  </si>
  <si>
    <t>G2016DBBE8</t>
  </si>
  <si>
    <t>Скобы степлерные №26/6</t>
  </si>
  <si>
    <t>2990 Т</t>
  </si>
  <si>
    <t>G3016DBBE8</t>
  </si>
  <si>
    <t>2991 Т</t>
  </si>
  <si>
    <t>G4016DBBE8</t>
  </si>
  <si>
    <t>2992 Т</t>
  </si>
  <si>
    <t>G5016DBBE8</t>
  </si>
  <si>
    <t>2993 Т</t>
  </si>
  <si>
    <t>G7016DBBE8</t>
  </si>
  <si>
    <t>2994 Т</t>
  </si>
  <si>
    <t>G8016DBBE8</t>
  </si>
  <si>
    <t>2995 Т</t>
  </si>
  <si>
    <t>G9916DBBE8</t>
  </si>
  <si>
    <t>2996 Т</t>
  </si>
  <si>
    <t>GQ016DBBE8</t>
  </si>
  <si>
    <t>2997 Т</t>
  </si>
  <si>
    <t>GS016DBBE8</t>
  </si>
  <si>
    <t>2998 Т</t>
  </si>
  <si>
    <t>22.29.25.700.000.00.0796.000000000038</t>
  </si>
  <si>
    <t>скоросшиватель, пластиковая, формат А4</t>
  </si>
  <si>
    <t>Скоросшиватель пластиковый ф.А4</t>
  </si>
  <si>
    <t>G2016DBBE9</t>
  </si>
  <si>
    <t>2999 Т</t>
  </si>
  <si>
    <t>G5016DBBE9</t>
  </si>
  <si>
    <t>3000 Т</t>
  </si>
  <si>
    <t>G6016DBBE9</t>
  </si>
  <si>
    <t>3001 Т</t>
  </si>
  <si>
    <t>G7016DBBE9</t>
  </si>
  <si>
    <t>3002 Т</t>
  </si>
  <si>
    <t>G8016DBBE9</t>
  </si>
  <si>
    <t>3003 Т</t>
  </si>
  <si>
    <t>G9016DBBE9</t>
  </si>
  <si>
    <t>3004 Т</t>
  </si>
  <si>
    <t>G9916DBBE9</t>
  </si>
  <si>
    <t>3005 Т</t>
  </si>
  <si>
    <t>GS016DBBE9</t>
  </si>
  <si>
    <t>3006 Т</t>
  </si>
  <si>
    <t>22.29.25.900.001.01.0796.000000000000</t>
  </si>
  <si>
    <t>пластиковый, календарный</t>
  </si>
  <si>
    <t>G5016DBC14</t>
  </si>
  <si>
    <t>Разделитель страниц цветной 5 частей</t>
  </si>
  <si>
    <t>3007 Т</t>
  </si>
  <si>
    <t>G9916DBC14</t>
  </si>
  <si>
    <t>3008 Т</t>
  </si>
  <si>
    <t>17.23.13.500.003.00.0796.000000000001</t>
  </si>
  <si>
    <t>Скоросшиватель</t>
  </si>
  <si>
    <t>картонный, размер 320x230x40 мм, формат А4</t>
  </si>
  <si>
    <t>G1016DBCAA</t>
  </si>
  <si>
    <t>Скоросшиватель-дело</t>
  </si>
  <si>
    <t>3009 Т</t>
  </si>
  <si>
    <t>G2016DBCAA</t>
  </si>
  <si>
    <t>3010 Т</t>
  </si>
  <si>
    <t>G3016DBCAA</t>
  </si>
  <si>
    <t>3011 Т</t>
  </si>
  <si>
    <t>G5016DBCAA</t>
  </si>
  <si>
    <t>3012 Т</t>
  </si>
  <si>
    <t>G7016DBCAA</t>
  </si>
  <si>
    <t>3013 Т</t>
  </si>
  <si>
    <t>G8016DBCAA</t>
  </si>
  <si>
    <t>3014 Т</t>
  </si>
  <si>
    <t>G9916DBCAA</t>
  </si>
  <si>
    <t>3015 Т</t>
  </si>
  <si>
    <t>GS016DBCAA</t>
  </si>
  <si>
    <t>3016 Т</t>
  </si>
  <si>
    <t>32.99.59.900.084.00.0796.000000000012</t>
  </si>
  <si>
    <t>Скотч</t>
  </si>
  <si>
    <t>полипропиленовый, ширина 12 мм, канцелярский</t>
  </si>
  <si>
    <t>Ширина, мм-19, Материал-полипропилен</t>
  </si>
  <si>
    <t>G1016DBCAB</t>
  </si>
  <si>
    <t>Скотч узкий</t>
  </si>
  <si>
    <t>3017 Т</t>
  </si>
  <si>
    <t>G2016DBCAB</t>
  </si>
  <si>
    <t>3018 Т</t>
  </si>
  <si>
    <t>G5016DBCAB</t>
  </si>
  <si>
    <t>3019 Т</t>
  </si>
  <si>
    <t>G8016DBCAB</t>
  </si>
  <si>
    <t>3020 Т</t>
  </si>
  <si>
    <t>G9016DBCAB</t>
  </si>
  <si>
    <t>3021 Т</t>
  </si>
  <si>
    <t>32.99.59.900.084.00.0796.000000000013</t>
  </si>
  <si>
    <t>полипропиленовый, ширина 48 мм, канцелярский</t>
  </si>
  <si>
    <t>Ширина, мм-50, Материал-полипропилен</t>
  </si>
  <si>
    <t>G1016DBCAC</t>
  </si>
  <si>
    <t>Скотч широкий</t>
  </si>
  <si>
    <t>3022 Т</t>
  </si>
  <si>
    <t>G2016DBCAC</t>
  </si>
  <si>
    <t>3023 Т</t>
  </si>
  <si>
    <t>G3016DBCAC</t>
  </si>
  <si>
    <t>3024 Т</t>
  </si>
  <si>
    <t>G4016DBCAC</t>
  </si>
  <si>
    <t>3025 Т</t>
  </si>
  <si>
    <t>G5016DBCAC</t>
  </si>
  <si>
    <t>3026 Т</t>
  </si>
  <si>
    <t>G8016DBCAC</t>
  </si>
  <si>
    <t>3027 Т</t>
  </si>
  <si>
    <t>G9016DBCAC</t>
  </si>
  <si>
    <t>3028 Т</t>
  </si>
  <si>
    <t>G9916DBCAC</t>
  </si>
  <si>
    <t>3029 Т</t>
  </si>
  <si>
    <t>GS016DBCAC</t>
  </si>
  <si>
    <t>3030 Т</t>
  </si>
  <si>
    <t>25.99.23.500.000.01.5111.000000000000</t>
  </si>
  <si>
    <t>Скрепка</t>
  </si>
  <si>
    <t>металлическая, размер 22 мм</t>
  </si>
  <si>
    <t>Кол-во в упаковке, шт-100, Материал-металл</t>
  </si>
  <si>
    <t>G4016DBCAD</t>
  </si>
  <si>
    <t>Скрепки металлические (пачка)</t>
  </si>
  <si>
    <t>3031 Т</t>
  </si>
  <si>
    <t>G5016DBCAD</t>
  </si>
  <si>
    <t>3032 Т</t>
  </si>
  <si>
    <t>G7016DBCAD</t>
  </si>
  <si>
    <t>3033 Т</t>
  </si>
  <si>
    <t>G8016DBCAD</t>
  </si>
  <si>
    <t>3034 Т</t>
  </si>
  <si>
    <t>G9016DBCAD</t>
  </si>
  <si>
    <t>3035 Т</t>
  </si>
  <si>
    <t>G9916DBCAD</t>
  </si>
  <si>
    <t>3036 Т</t>
  </si>
  <si>
    <t>GS016DBCAD</t>
  </si>
  <si>
    <t>3037 Т</t>
  </si>
  <si>
    <t>28.23.23.900.005.00.0796.000000000000</t>
  </si>
  <si>
    <t>Степлер</t>
  </si>
  <si>
    <t>Степлер № 24/6</t>
  </si>
  <si>
    <t>G2016DBCBE</t>
  </si>
  <si>
    <t>3038 Т</t>
  </si>
  <si>
    <t>G3016DBCBE</t>
  </si>
  <si>
    <t>3039 Т</t>
  </si>
  <si>
    <t>G4016DBCBE</t>
  </si>
  <si>
    <t>3040 Т</t>
  </si>
  <si>
    <t>G7016DBCBE</t>
  </si>
  <si>
    <t>3041 Т</t>
  </si>
  <si>
    <t>G8016DBCBE</t>
  </si>
  <si>
    <t>3042 Т</t>
  </si>
  <si>
    <t>G9916DBCBE</t>
  </si>
  <si>
    <t>3043 Т</t>
  </si>
  <si>
    <t>GQ016DBCBE</t>
  </si>
  <si>
    <t>3044 Т</t>
  </si>
  <si>
    <t>GS016DBCBE</t>
  </si>
  <si>
    <t>3045 Т</t>
  </si>
  <si>
    <t>Степлер № 10</t>
  </si>
  <si>
    <t>G4016DBCBF</t>
  </si>
  <si>
    <t>Степлер №10</t>
  </si>
  <si>
    <t>3046 Т</t>
  </si>
  <si>
    <t>G8016DBCBF</t>
  </si>
  <si>
    <t>3047 Т</t>
  </si>
  <si>
    <t>G9916DBCBF</t>
  </si>
  <si>
    <t>3048 Т</t>
  </si>
  <si>
    <t>GS016DBCBF</t>
  </si>
  <si>
    <t>3049 Т</t>
  </si>
  <si>
    <t>25.71.13.350.000.00.0796.000000000001</t>
  </si>
  <si>
    <t>Точилка</t>
  </si>
  <si>
    <t>металическая</t>
  </si>
  <si>
    <t>Описание-равномерное затачивание</t>
  </si>
  <si>
    <t>G5016DBCCB</t>
  </si>
  <si>
    <t>3050 Т</t>
  </si>
  <si>
    <t>G8016DBCCB</t>
  </si>
  <si>
    <t>3051 Т</t>
  </si>
  <si>
    <t>G9916DBCCB</t>
  </si>
  <si>
    <t>3052 Т</t>
  </si>
  <si>
    <t>22.29.25.900.003.00.0796.000000000000</t>
  </si>
  <si>
    <t>Файл-уголок</t>
  </si>
  <si>
    <t>прозрачный</t>
  </si>
  <si>
    <t>G5016DBCCC</t>
  </si>
  <si>
    <t>Уголок прозрачный А4</t>
  </si>
  <si>
    <t>3053 Т</t>
  </si>
  <si>
    <t>22.29.25.900.002.00.0796.000000000000</t>
  </si>
  <si>
    <t>Файл - вкладыш</t>
  </si>
  <si>
    <t>с перфорацией, для документов, размер 235*305 мм</t>
  </si>
  <si>
    <t>G1016DBCCF</t>
  </si>
  <si>
    <t>Файл А4</t>
  </si>
  <si>
    <t>3054 Т</t>
  </si>
  <si>
    <t>G2016DBCCF</t>
  </si>
  <si>
    <t>3055 Т</t>
  </si>
  <si>
    <t>G3016DBCCF</t>
  </si>
  <si>
    <t>3056 Т</t>
  </si>
  <si>
    <t>G4016DBCCF</t>
  </si>
  <si>
    <t>3057 Т</t>
  </si>
  <si>
    <t>G5016DBCCF</t>
  </si>
  <si>
    <t>3058 Т</t>
  </si>
  <si>
    <t>G6016DBCCF</t>
  </si>
  <si>
    <t>3059 Т</t>
  </si>
  <si>
    <t>G7016DBCCF</t>
  </si>
  <si>
    <t>3060 Т</t>
  </si>
  <si>
    <t>G8016DBCCF</t>
  </si>
  <si>
    <t>3061 Т</t>
  </si>
  <si>
    <t>G9016DBCCF</t>
  </si>
  <si>
    <t>3062 Т</t>
  </si>
  <si>
    <t>G9916DBCCF</t>
  </si>
  <si>
    <t>3063 Т</t>
  </si>
  <si>
    <t>GQ016DBCCF</t>
  </si>
  <si>
    <t>3064 Т</t>
  </si>
  <si>
    <t>GS016DBCCF</t>
  </si>
  <si>
    <t>3065 Т</t>
  </si>
  <si>
    <t>Степлер № 23/10</t>
  </si>
  <si>
    <t>G4016DBCCА</t>
  </si>
  <si>
    <t>Степлер-№23/10</t>
  </si>
  <si>
    <t>3066 Т</t>
  </si>
  <si>
    <t>G8016DBCCА</t>
  </si>
  <si>
    <t>3067 Т</t>
  </si>
  <si>
    <t>G9916DBCCА</t>
  </si>
  <si>
    <t>3068 Т</t>
  </si>
  <si>
    <t>GS016DBCCА</t>
  </si>
  <si>
    <t>3069 Т</t>
  </si>
  <si>
    <t>17.23.12.700.013.00.0796.000000000001</t>
  </si>
  <si>
    <t>для наклеивания на бумагу (постики-флажки), самоклеющийся</t>
  </si>
  <si>
    <t>Флажки-закладки. Разновидность-самоклеющиеся, легко надписываются, Цвет-неоновые, полупрозрачные, 5-ти цветные, В упаковке не менее, полосок-135</t>
  </si>
  <si>
    <t>G2016DBCDB</t>
  </si>
  <si>
    <t>Флажки-закладки</t>
  </si>
  <si>
    <t>3070 Т</t>
  </si>
  <si>
    <t>G4016DBCDB</t>
  </si>
  <si>
    <t>3071 Т</t>
  </si>
  <si>
    <t>G5016DBCDB</t>
  </si>
  <si>
    <t>3072 Т</t>
  </si>
  <si>
    <t>G6016DBCDB</t>
  </si>
  <si>
    <t>3073 Т</t>
  </si>
  <si>
    <t>G7016DBCDB</t>
  </si>
  <si>
    <t>3074 Т</t>
  </si>
  <si>
    <t>G8016DBCDB</t>
  </si>
  <si>
    <t>3075 Т</t>
  </si>
  <si>
    <t>G9916DBCDB</t>
  </si>
  <si>
    <t>3076 Т</t>
  </si>
  <si>
    <t>GS016DBCDB</t>
  </si>
  <si>
    <t>3077 Т</t>
  </si>
  <si>
    <t>32.99.59.900.082.00.0796.000000000000</t>
  </si>
  <si>
    <t>Штрих-корректор</t>
  </si>
  <si>
    <t>с кисточкой</t>
  </si>
  <si>
    <t>Объем не менее, мл-20, Основа-быстросохнущая</t>
  </si>
  <si>
    <t>G4016DBCEA</t>
  </si>
  <si>
    <t>Штрих 20мл</t>
  </si>
  <si>
    <t>3078 Т</t>
  </si>
  <si>
    <t>G5016DBCEA</t>
  </si>
  <si>
    <t>3079 Т</t>
  </si>
  <si>
    <t>G7016DBCEA</t>
  </si>
  <si>
    <t>3080 Т</t>
  </si>
  <si>
    <t>G9016DBCEA</t>
  </si>
  <si>
    <t>3081 Т</t>
  </si>
  <si>
    <t>G9916DBCEA</t>
  </si>
  <si>
    <t>3082 Т</t>
  </si>
  <si>
    <t>GS016DBCEA</t>
  </si>
  <si>
    <t>3083 Т</t>
  </si>
  <si>
    <t>32.99.59.900.083.00.0796.000000000000</t>
  </si>
  <si>
    <t>Штрих-лента</t>
  </si>
  <si>
    <t>ленточный корректор в блистере с диспенсером</t>
  </si>
  <si>
    <t>Способ стирания-сухой, Длина ленты не менее, м-8, Ширина ленты не менее, мм-4,9</t>
  </si>
  <si>
    <t>G5016DBCEB</t>
  </si>
  <si>
    <t>3084 Т</t>
  </si>
  <si>
    <t>GS016DBCEB</t>
  </si>
  <si>
    <t>3085 Т</t>
  </si>
  <si>
    <t>32.99.59.900.081.00.0796.000000000000</t>
  </si>
  <si>
    <t>Штрих-карандаш</t>
  </si>
  <si>
    <t xml:space="preserve">Объем флакона, 8 мл </t>
  </si>
  <si>
    <t>G5016DBCEC</t>
  </si>
  <si>
    <t>Штрих-ручка</t>
  </si>
  <si>
    <t>3086 Т</t>
  </si>
  <si>
    <t>G8016DBCEC</t>
  </si>
  <si>
    <t>3087 Т</t>
  </si>
  <si>
    <t>22.29.23.700.001.00.0796.000000000025</t>
  </si>
  <si>
    <t>пластиковое, круглое, объем 10 л</t>
  </si>
  <si>
    <t>с ручкой, объем 10л</t>
  </si>
  <si>
    <t>G7016DB0A5</t>
  </si>
  <si>
    <t>Ведро пластмасовое 10л</t>
  </si>
  <si>
    <t>проект СЗ ДпСД №384/16 от 08.07.2016г.</t>
  </si>
  <si>
    <t>3088 Т</t>
  </si>
  <si>
    <t>GS016DB0A5</t>
  </si>
  <si>
    <t>3089 Т</t>
  </si>
  <si>
    <t>20.41.32.590.000.01.0166.000000000000</t>
  </si>
  <si>
    <t>Средство моющее</t>
  </si>
  <si>
    <t>для чистки ванн и раковин, порошок, СТ РК ГОСТ Р 51696-2003</t>
  </si>
  <si>
    <t>Упаковка-пластиковая емкость.</t>
  </si>
  <si>
    <t>G1016DB264</t>
  </si>
  <si>
    <t>Чистящее средство для сантехники</t>
  </si>
  <si>
    <t>3090 Т</t>
  </si>
  <si>
    <t>G2016DB264</t>
  </si>
  <si>
    <t>3091 Т</t>
  </si>
  <si>
    <t>G3016DB264</t>
  </si>
  <si>
    <t>3092 Т</t>
  </si>
  <si>
    <t>G5016DB264</t>
  </si>
  <si>
    <t>3093 Т</t>
  </si>
  <si>
    <t>G6016DB264</t>
  </si>
  <si>
    <t>3094 Т</t>
  </si>
  <si>
    <t>G7016DB264</t>
  </si>
  <si>
    <t>3095 Т</t>
  </si>
  <si>
    <t>GQ016DB264</t>
  </si>
  <si>
    <t>3096 Т</t>
  </si>
  <si>
    <t>20.41.32.590.000.02.0166.000000000000</t>
  </si>
  <si>
    <t>для мытья полов, порошок, СТ РК ГОСТ Р 51696-2003</t>
  </si>
  <si>
    <t>Номинальная масса в фасовке, гр-400, Упаковка-пластиковая емкость, Констистенция-порошкообразная, Применение-все типы поверхности пола</t>
  </si>
  <si>
    <t>G1016DB265</t>
  </si>
  <si>
    <t>Чистящее средство для пола</t>
  </si>
  <si>
    <t>3097 Т</t>
  </si>
  <si>
    <t>G5016DB265</t>
  </si>
  <si>
    <t>3098 Т</t>
  </si>
  <si>
    <t>G7016DB265</t>
  </si>
  <si>
    <t>3099 Т</t>
  </si>
  <si>
    <t>G8016DB265</t>
  </si>
  <si>
    <t>3100 Т</t>
  </si>
  <si>
    <t>GS016DB265</t>
  </si>
  <si>
    <t>3101 Т</t>
  </si>
  <si>
    <t>20.41.41.000.002.00.0796.000000000000</t>
  </si>
  <si>
    <t>Освежитель воздуха</t>
  </si>
  <si>
    <t>аэрозоль</t>
  </si>
  <si>
    <t>Номинальная масса в фасовке, мг-300, Упаковка-балон-распылитель, Констистенция-аэрозоль</t>
  </si>
  <si>
    <t>G1016DB267</t>
  </si>
  <si>
    <t>3102 Т</t>
  </si>
  <si>
    <t>G2016DB267</t>
  </si>
  <si>
    <t>3103 Т</t>
  </si>
  <si>
    <t>G3016DB267</t>
  </si>
  <si>
    <t>3104 Т</t>
  </si>
  <si>
    <t>G6016DB267</t>
  </si>
  <si>
    <t>3105 Т</t>
  </si>
  <si>
    <t>G7016DB267</t>
  </si>
  <si>
    <t>3106 Т</t>
  </si>
  <si>
    <t>G8016DB267</t>
  </si>
  <si>
    <t>3107 Т</t>
  </si>
  <si>
    <t>GQ016DB267</t>
  </si>
  <si>
    <t>3108 Т</t>
  </si>
  <si>
    <t>GS016DB267</t>
  </si>
  <si>
    <t>3109 Т</t>
  </si>
  <si>
    <t>32.91.11.900.005.00.0796.000000000001</t>
  </si>
  <si>
    <t>Веник</t>
  </si>
  <si>
    <t>из материалов растительного происхождения</t>
  </si>
  <si>
    <t xml:space="preserve">Функции-для уборки помещений, Материал изготовления-сухой сорго, Размер, высота, см- 50-80 </t>
  </si>
  <si>
    <t>G2016DB2A8</t>
  </si>
  <si>
    <t>3110 Т</t>
  </si>
  <si>
    <t>G3016DB2A8</t>
  </si>
  <si>
    <t>3111 Т</t>
  </si>
  <si>
    <t>G4016DB2A8</t>
  </si>
  <si>
    <t>3112 Т</t>
  </si>
  <si>
    <t>G6016DB2A8</t>
  </si>
  <si>
    <t>3113 Т</t>
  </si>
  <si>
    <t>G7016DB2A8</t>
  </si>
  <si>
    <t>3114 Т</t>
  </si>
  <si>
    <t>G8016DB2A8</t>
  </si>
  <si>
    <t>3115 Т</t>
  </si>
  <si>
    <t>GQ016DB2A8</t>
  </si>
  <si>
    <t>3116 Т</t>
  </si>
  <si>
    <t>GS016DB2A8</t>
  </si>
  <si>
    <t>3117 Т</t>
  </si>
  <si>
    <t>3118 Т</t>
  </si>
  <si>
    <t>3119 Т</t>
  </si>
  <si>
    <t>3120 Т</t>
  </si>
  <si>
    <t>3121 Т</t>
  </si>
  <si>
    <t>3122 Т</t>
  </si>
  <si>
    <t>3123 Т</t>
  </si>
  <si>
    <t>20.41.32.570.000.01.0112.000000000000</t>
  </si>
  <si>
    <t>для мытья посуды, гель, СТ РК ГОСТ Р 51696-2003</t>
  </si>
  <si>
    <t>Упаковка-пластиковая емкость, Констистенция-густая.</t>
  </si>
  <si>
    <t>G5016DB45B</t>
  </si>
  <si>
    <t>Жидкость для мытья посуды</t>
  </si>
  <si>
    <t>3124 Т</t>
  </si>
  <si>
    <t>G7016DB45B</t>
  </si>
  <si>
    <t>3125 Т</t>
  </si>
  <si>
    <t>G8016DB45B</t>
  </si>
  <si>
    <t>3126 Т</t>
  </si>
  <si>
    <t xml:space="preserve"> в пластиковой бутылке, объемом 0,5 л</t>
  </si>
  <si>
    <t>Вода минеральная 0,5л.</t>
  </si>
  <si>
    <t>3127 Т</t>
  </si>
  <si>
    <t>3128 Т</t>
  </si>
  <si>
    <t>3129 Т</t>
  </si>
  <si>
    <t>3130 Т</t>
  </si>
  <si>
    <t>3131 Т</t>
  </si>
  <si>
    <t>3132 Т</t>
  </si>
  <si>
    <t>23.13.13.300.012.00.0796.000000000000</t>
  </si>
  <si>
    <t>Ваза</t>
  </si>
  <si>
    <t>хрустальная, ГОСТ 30407-96</t>
  </si>
  <si>
    <t>G9916DB6BE</t>
  </si>
  <si>
    <t>Конфетница</t>
  </si>
  <si>
    <t>3133 Т</t>
  </si>
  <si>
    <t>17.22.11.200.000.00.0736.000000000000</t>
  </si>
  <si>
    <t>туалетная, многослойная</t>
  </si>
  <si>
    <t>3-х слойная</t>
  </si>
  <si>
    <t>G1016DB960</t>
  </si>
  <si>
    <t>Бумага туалетная</t>
  </si>
  <si>
    <t>3134 Т</t>
  </si>
  <si>
    <t>G2016DB960</t>
  </si>
  <si>
    <t>3135 Т</t>
  </si>
  <si>
    <t>G3016DB960</t>
  </si>
  <si>
    <t>3136 Т</t>
  </si>
  <si>
    <t>G4016DB960</t>
  </si>
  <si>
    <t>3137 Т</t>
  </si>
  <si>
    <t>G5016DB960</t>
  </si>
  <si>
    <t>3138 Т</t>
  </si>
  <si>
    <t>G6016DB960</t>
  </si>
  <si>
    <t>3139 Т</t>
  </si>
  <si>
    <t>G7016DB960</t>
  </si>
  <si>
    <t>3140 Т</t>
  </si>
  <si>
    <t>G8016DB960</t>
  </si>
  <si>
    <t>3141 Т</t>
  </si>
  <si>
    <t>GQ016DB960</t>
  </si>
  <si>
    <t>3142 Т</t>
  </si>
  <si>
    <t>GS016DB960</t>
  </si>
  <si>
    <t>3143 Т</t>
  </si>
  <si>
    <t>23.13.13.700.013.00.0796.000000000000</t>
  </si>
  <si>
    <t>Менажница</t>
  </si>
  <si>
    <t>стеклянная, ГОСТ 30407-96</t>
  </si>
  <si>
    <t>Для сухофруктов</t>
  </si>
  <si>
    <t>G9916DBA60</t>
  </si>
  <si>
    <t>Ваза д/сухофруктов (менажница)</t>
  </si>
  <si>
    <t>3144 Т</t>
  </si>
  <si>
    <t>для фруктов (фруктовница)</t>
  </si>
  <si>
    <t>G9916DBA66</t>
  </si>
  <si>
    <t>Ваза для фруктов (фруктовница)</t>
  </si>
  <si>
    <t>3145 Т</t>
  </si>
  <si>
    <t>высотой не менее 30 см</t>
  </si>
  <si>
    <t>G6016DBA71</t>
  </si>
  <si>
    <t>Ваза для цветов</t>
  </si>
  <si>
    <t>3146 Т</t>
  </si>
  <si>
    <t>G9916DBA71</t>
  </si>
  <si>
    <t>3147 Т</t>
  </si>
  <si>
    <t>32.91.11.500.002.00.0796.000000000000</t>
  </si>
  <si>
    <t>Ерш</t>
  </si>
  <si>
    <t>унитазный</t>
  </si>
  <si>
    <t>материал: пластик</t>
  </si>
  <si>
    <t>G2016DBB09</t>
  </si>
  <si>
    <t>Ерш для туалета</t>
  </si>
  <si>
    <t>3148 Т</t>
  </si>
  <si>
    <t>G7016DBB09</t>
  </si>
  <si>
    <t>3149 Т</t>
  </si>
  <si>
    <t>G8016DBB09</t>
  </si>
  <si>
    <t>3150 Т</t>
  </si>
  <si>
    <t>GQ016DBB09</t>
  </si>
  <si>
    <t>3151 Т</t>
  </si>
  <si>
    <t>GS016DBB09</t>
  </si>
  <si>
    <t>3152 Т</t>
  </si>
  <si>
    <t>20.41.32.590.000.01.0112.000000000000</t>
  </si>
  <si>
    <t>для чистки ванн и раковин, гель, СТ РК ГОСТ Р 51696-2003</t>
  </si>
  <si>
    <t>G7016DBB6C</t>
  </si>
  <si>
    <t>Жидкость для мытья сантехники</t>
  </si>
  <si>
    <t>3153 Т</t>
  </si>
  <si>
    <t>G8016DBB6C</t>
  </si>
  <si>
    <t>3154 Т</t>
  </si>
  <si>
    <t>GS016DBB6C</t>
  </si>
  <si>
    <t>3155 Т</t>
  </si>
  <si>
    <t>13.20.20.200.000.01.0006.000000000000</t>
  </si>
  <si>
    <t>хлопчатобумажная, марлевая, с массовой долей хлопка не менее 85 %</t>
  </si>
  <si>
    <t>Тип-двойная, Цвет-белая</t>
  </si>
  <si>
    <t>G2016DBBA7</t>
  </si>
  <si>
    <t>Марля</t>
  </si>
  <si>
    <t>3156 Т</t>
  </si>
  <si>
    <t>G5016DBBA7</t>
  </si>
  <si>
    <t>3157 Т</t>
  </si>
  <si>
    <t>G6016DBBA7</t>
  </si>
  <si>
    <t>3158 Т</t>
  </si>
  <si>
    <t>G7016DBBA7</t>
  </si>
  <si>
    <t>3159 Т</t>
  </si>
  <si>
    <t>GS016DBBA7</t>
  </si>
  <si>
    <t>3160 Т</t>
  </si>
  <si>
    <t>32.91.11.530.000.00.0796.000000000001</t>
  </si>
  <si>
    <t>Метла</t>
  </si>
  <si>
    <t>G1016DBBA9</t>
  </si>
  <si>
    <t>Метлы</t>
  </si>
  <si>
    <t>3161 Т</t>
  </si>
  <si>
    <t>G4016DBBA9</t>
  </si>
  <si>
    <t>3162 Т</t>
  </si>
  <si>
    <t>G7016DBBA9</t>
  </si>
  <si>
    <t>3163 Т</t>
  </si>
  <si>
    <t>GS016DBBA9</t>
  </si>
  <si>
    <t>3164 Т</t>
  </si>
  <si>
    <t>20.41.31.500.000.00.0166.000000000000</t>
  </si>
  <si>
    <t>Мыло</t>
  </si>
  <si>
    <t>туалетное, жидкое, гелеобразное, ГОСТ 23361-78</t>
  </si>
  <si>
    <t>в пластиковой упаковке</t>
  </si>
  <si>
    <t>G3016DBBB0</t>
  </si>
  <si>
    <t>Мыло жидкое</t>
  </si>
  <si>
    <t>3165 Т</t>
  </si>
  <si>
    <t>G6016DBBB0</t>
  </si>
  <si>
    <t>3166 Т</t>
  </si>
  <si>
    <t>G7016DBBB0</t>
  </si>
  <si>
    <t>3167 Т</t>
  </si>
  <si>
    <t>G8016DBBB0</t>
  </si>
  <si>
    <t>3168 Т</t>
  </si>
  <si>
    <t>GQ016DBBB0</t>
  </si>
  <si>
    <t>3169 Т</t>
  </si>
  <si>
    <t>GS016DBBB0</t>
  </si>
  <si>
    <t>3170 Т</t>
  </si>
  <si>
    <t>20.41.31.900.000.00.0796.000000000001</t>
  </si>
  <si>
    <t>туалетное, жидкое, гелеобразное</t>
  </si>
  <si>
    <t>Мыло жидкое во флаконе с дозатором 240мл</t>
  </si>
  <si>
    <t>G1016DBBB1</t>
  </si>
  <si>
    <t>3171 Т</t>
  </si>
  <si>
    <t>G3016DBBB1</t>
  </si>
  <si>
    <t>3172 Т</t>
  </si>
  <si>
    <t>GQ016DBBB1</t>
  </si>
  <si>
    <t>3173 Т</t>
  </si>
  <si>
    <t>20.41.31.900.000.00.0166.000000000000</t>
  </si>
  <si>
    <t>туалетное, твердое, ГОСТ 28546-2002</t>
  </si>
  <si>
    <t>Тип-фасованное, твердое, Номинальная масса в фасовке не менее, гр-75</t>
  </si>
  <si>
    <t>G1016DBBB2</t>
  </si>
  <si>
    <t>Мыло туалетное</t>
  </si>
  <si>
    <t>3174 Т</t>
  </si>
  <si>
    <t>G2016DBBB2</t>
  </si>
  <si>
    <t>3175 Т</t>
  </si>
  <si>
    <t>G3016DBBB2</t>
  </si>
  <si>
    <t>3176 Т</t>
  </si>
  <si>
    <t>G5016DBBB2</t>
  </si>
  <si>
    <t>3177 Т</t>
  </si>
  <si>
    <t>G6016DBBB2</t>
  </si>
  <si>
    <t>3178 Т</t>
  </si>
  <si>
    <t>G7016DBBB2</t>
  </si>
  <si>
    <t>3179 Т</t>
  </si>
  <si>
    <t>G8016DBBB2</t>
  </si>
  <si>
    <t>3180 Т</t>
  </si>
  <si>
    <t>GQ016DBBB2</t>
  </si>
  <si>
    <t>3181 Т</t>
  </si>
  <si>
    <t>GS016DBBB2</t>
  </si>
  <si>
    <t>3182 Т</t>
  </si>
  <si>
    <t>23.13.13.700.001.00.0796.000000000002</t>
  </si>
  <si>
    <t>Графин</t>
  </si>
  <si>
    <t>стеклянный, для воды, в наборе 6 стаканов, объем графина не менее 1200 мл, объем стаканов не менее 200 мл</t>
  </si>
  <si>
    <t>Стекло: прозрачное</t>
  </si>
  <si>
    <t>G3016DBBB3</t>
  </si>
  <si>
    <t>Набор (6 стаканов,1 графин)</t>
  </si>
  <si>
    <t>3183 Т</t>
  </si>
  <si>
    <t>20.41.32.590.000.09.0796.000000000000</t>
  </si>
  <si>
    <t>для выведения пятен, жидкость, СТ РК ГОСТ Р 51696-2003</t>
  </si>
  <si>
    <t>Отбеливатель. Номинальная. масса в фасовке, л-1, Констистенция-порошкообразное, хлоросодержащее, Применение-для белья</t>
  </si>
  <si>
    <t>G1016DBBB8</t>
  </si>
  <si>
    <t>Отбеливатель</t>
  </si>
  <si>
    <t>3184 Т</t>
  </si>
  <si>
    <t>G2016DBBB8</t>
  </si>
  <si>
    <t>3185 Т</t>
  </si>
  <si>
    <t>G3016DBBB8</t>
  </si>
  <si>
    <t>3186 Т</t>
  </si>
  <si>
    <t>G8016DBBB8</t>
  </si>
  <si>
    <t>3187 Т</t>
  </si>
  <si>
    <t>GQ016DBBB8</t>
  </si>
  <si>
    <t>3188 Т</t>
  </si>
  <si>
    <t>GS016DBBB8</t>
  </si>
  <si>
    <t>3189 Т</t>
  </si>
  <si>
    <t>22.22.11.300.000.00.0736.000000000019</t>
  </si>
  <si>
    <t>Пакет</t>
  </si>
  <si>
    <t>мусорный, полиэтиленовый, объем 60л, 50шт в рулоне</t>
  </si>
  <si>
    <t>Цвет: черный/синий</t>
  </si>
  <si>
    <t>G2016DBBB9</t>
  </si>
  <si>
    <t>Пакет для мусора</t>
  </si>
  <si>
    <t>3190 Т</t>
  </si>
  <si>
    <t>G3016DBBB9</t>
  </si>
  <si>
    <t>3191 Т</t>
  </si>
  <si>
    <t>G6016DBBB9</t>
  </si>
  <si>
    <t>3192 Т</t>
  </si>
  <si>
    <t>G7016DBBB9</t>
  </si>
  <si>
    <t>3193 Т</t>
  </si>
  <si>
    <t>G8016DBBB9</t>
  </si>
  <si>
    <t>3194 Т</t>
  </si>
  <si>
    <t>GQ016DBBB9</t>
  </si>
  <si>
    <t>3195 Т</t>
  </si>
  <si>
    <t>GS016DBBB9</t>
  </si>
  <si>
    <t>3196 Т</t>
  </si>
  <si>
    <t>3197 Т</t>
  </si>
  <si>
    <t>3198 Т</t>
  </si>
  <si>
    <t>16.29.14.900.004.00.0796.000000000000</t>
  </si>
  <si>
    <t>Вешалка-плечики</t>
  </si>
  <si>
    <t>деревянная</t>
  </si>
  <si>
    <t>обладают хорошей жесткостью, что позволяет хранить тяжелую одежду</t>
  </si>
  <si>
    <t>G3016DBBD0</t>
  </si>
  <si>
    <t>Плечики</t>
  </si>
  <si>
    <t>3199 Т</t>
  </si>
  <si>
    <t>G6016DBBD0</t>
  </si>
  <si>
    <t>3200 Т</t>
  </si>
  <si>
    <t>G8016DBBD0</t>
  </si>
  <si>
    <t>3201 Т</t>
  </si>
  <si>
    <t>G9916DBBD0</t>
  </si>
  <si>
    <t>3202 Т</t>
  </si>
  <si>
    <t>17.22.11.350.000.00.0736.000000000000</t>
  </si>
  <si>
    <t>Полотенце</t>
  </si>
  <si>
    <t>общего назначения, бумажное</t>
  </si>
  <si>
    <t>Количество слоев, шт-1, Длина бумажной ленты не менее, м-30, Форма - в рулончиках на втулке, Цвет - белый, тиснение, Материал упаковки - полипропилен</t>
  </si>
  <si>
    <t>G6016DBBD1</t>
  </si>
  <si>
    <t>Полотенца бумажные</t>
  </si>
  <si>
    <t>3203 Т</t>
  </si>
  <si>
    <t>G7016DBBD1</t>
  </si>
  <si>
    <t>3204 Т</t>
  </si>
  <si>
    <t>GS016DBBD1</t>
  </si>
  <si>
    <t>3205 Т</t>
  </si>
  <si>
    <t>13.92.13.500.001.01.0796.000000000002</t>
  </si>
  <si>
    <t>столовое, из хлопка, вафельное, размер 80*50см, ГОСТ 11027-80</t>
  </si>
  <si>
    <t>Размер длина/ширина не менее, см-80*50, Цвет-в ассортименте, Дополнительная характеристика-нелиняющее</t>
  </si>
  <si>
    <t>G7016DBBD2</t>
  </si>
  <si>
    <t>Полотенце вафельное</t>
  </si>
  <si>
    <t>3206 Т</t>
  </si>
  <si>
    <t>13.92.14.300.006.01.0796.000000000010</t>
  </si>
  <si>
    <t>туалетное, из махровой ткани, размер 80*40 см, ГОСТ 11027-80</t>
  </si>
  <si>
    <t>Ткань-прочная, влагостойкая, Размер длина/ширина не менее, см-80*40, Цвет-в ассортименте, Дополнительная характеристика-нелиняющее</t>
  </si>
  <si>
    <t>G7016DBBD3</t>
  </si>
  <si>
    <t>Полотенце махровое</t>
  </si>
  <si>
    <t>3207 Т</t>
  </si>
  <si>
    <t>G8016DBBD3</t>
  </si>
  <si>
    <t>3208 Т</t>
  </si>
  <si>
    <t>20.41.31.530.000.01.0166.000000000000</t>
  </si>
  <si>
    <t>стиральный, для изделий из различных тканей, ГОСТ 25644-96</t>
  </si>
  <si>
    <t xml:space="preserve">Порошок стиральный универсальный. Номинальная масса в фасовке не менее, гр-250, Упаковка-полиэтиленновый пакет, </t>
  </si>
  <si>
    <t>G1016DBBD4</t>
  </si>
  <si>
    <t>Порошок стиральный универсальный</t>
  </si>
  <si>
    <t>3209 Т</t>
  </si>
  <si>
    <t>G2016DBBD4</t>
  </si>
  <si>
    <t>3210 Т</t>
  </si>
  <si>
    <t>G3016DBBD4</t>
  </si>
  <si>
    <t>3211 Т</t>
  </si>
  <si>
    <t>G7016DBBD4</t>
  </si>
  <si>
    <t>3212 Т</t>
  </si>
  <si>
    <t>G8016DBBD4</t>
  </si>
  <si>
    <t>3213 Т</t>
  </si>
  <si>
    <t>GS016DBBD4</t>
  </si>
  <si>
    <t>3214 Т</t>
  </si>
  <si>
    <t>17.12.20.900.001.01.5111.000000000000</t>
  </si>
  <si>
    <t>Салфетка</t>
  </si>
  <si>
    <t>гигиеническая, бумажная</t>
  </si>
  <si>
    <t>Исходное сырье-бумага основа из 100% целлюлозы, Размер листа, см-24*24, Количество листков в пачке, шт - 100, Цвет - белый, тиснение, Материал упаковки - полипропилен</t>
  </si>
  <si>
    <t>G2016DBBE4</t>
  </si>
  <si>
    <t>Салфетки бумажные</t>
  </si>
  <si>
    <t>3215 Т</t>
  </si>
  <si>
    <t>G5016DBBE4</t>
  </si>
  <si>
    <t>3216 Т</t>
  </si>
  <si>
    <t>G6016DBBE4</t>
  </si>
  <si>
    <t>3217 Т</t>
  </si>
  <si>
    <t>G7016DBBE4</t>
  </si>
  <si>
    <t>3218 Т</t>
  </si>
  <si>
    <t>G8016DBBE4</t>
  </si>
  <si>
    <t>3219 Т</t>
  </si>
  <si>
    <t>GS016DBBE4</t>
  </si>
  <si>
    <t>3220 Т</t>
  </si>
  <si>
    <t>23.41.11.300.016.02.0796.000000000000</t>
  </si>
  <si>
    <t>Сервиз</t>
  </si>
  <si>
    <t>чайный, фарфоровый, на 6 персон, тонкостенный, ГОСТ 28390-89</t>
  </si>
  <si>
    <t>Комплектация-молочница, чайные пары, сахарница, чайник,  Цвет-светлых тонов</t>
  </si>
  <si>
    <t>G2016DBBE5</t>
  </si>
  <si>
    <t>Сервиз чайный 6 персон</t>
  </si>
  <si>
    <t>3221 Т</t>
  </si>
  <si>
    <t>25.73.30.970.003.00.0796.000000000000</t>
  </si>
  <si>
    <t>Совок</t>
  </si>
  <si>
    <t>металлический</t>
  </si>
  <si>
    <t xml:space="preserve"> покрыт красителем на порошковой основе. </t>
  </si>
  <si>
    <t>G8016DBCAE</t>
  </si>
  <si>
    <t>Совок металлический для мусора</t>
  </si>
  <si>
    <t>3222 Т</t>
  </si>
  <si>
    <t>25.73.30.970.003.00.0796.000000000001</t>
  </si>
  <si>
    <t xml:space="preserve">Тип-с резиновой кромкой, </t>
  </si>
  <si>
    <t>G7016DBCAF</t>
  </si>
  <si>
    <t>Совок пластмассовый</t>
  </si>
  <si>
    <t>3223 Т</t>
  </si>
  <si>
    <t>G8016DBCAF</t>
  </si>
  <si>
    <t>3224 Т</t>
  </si>
  <si>
    <t>GS016DBCAF</t>
  </si>
  <si>
    <t>3225 Т</t>
  </si>
  <si>
    <t>20.41.43.550.000.00.0796.000000000000</t>
  </si>
  <si>
    <t>Полироль</t>
  </si>
  <si>
    <t>для мебели, эмульсия</t>
  </si>
  <si>
    <t>Средство для чистки мебели. Номинальная масса в фасовке, мл-500, Упаковка-балон-распылитель, Констистенция-аэрозоль, Применение-мебель</t>
  </si>
  <si>
    <t>G1016DBCBB</t>
  </si>
  <si>
    <t>Средство для чистки мебели</t>
  </si>
  <si>
    <t>3226 Т</t>
  </si>
  <si>
    <t>G2016DBCBB</t>
  </si>
  <si>
    <t>3227 Т</t>
  </si>
  <si>
    <t>G3016DBCBB</t>
  </si>
  <si>
    <t>3228 Т</t>
  </si>
  <si>
    <t>G7016DBCBB</t>
  </si>
  <si>
    <t>3229 Т</t>
  </si>
  <si>
    <t>G8016DBCBB</t>
  </si>
  <si>
    <t>3230 Т</t>
  </si>
  <si>
    <t>GS016DBCBB</t>
  </si>
  <si>
    <t>3231 Т</t>
  </si>
  <si>
    <t>20.41.32.750.000.01.0796.000000000000</t>
  </si>
  <si>
    <t>для мытья стекол и зеркальных поверхностей, жидкость, СТ РК ГОСТ Р 51696-2003</t>
  </si>
  <si>
    <t>Номинальная масса в фасовке не менее, мл-500, Упаковка-пластиковая емкость с распылителем, Разновидность-с нашатырным спиртом, Обрабатываемая поверхность-оконное, витринное, автомобильное стекло, зеркала</t>
  </si>
  <si>
    <t>G1016DBCBC</t>
  </si>
  <si>
    <t>Средство для чистки стекол</t>
  </si>
  <si>
    <t>3232 Т</t>
  </si>
  <si>
    <t>G2016DBCBC</t>
  </si>
  <si>
    <t>3233 Т</t>
  </si>
  <si>
    <t>G3016DBCBC</t>
  </si>
  <si>
    <t>3234 Т</t>
  </si>
  <si>
    <t>G7016DBCBC</t>
  </si>
  <si>
    <t>3235 Т</t>
  </si>
  <si>
    <t>G8016DBCBC</t>
  </si>
  <si>
    <t>3236 Т</t>
  </si>
  <si>
    <t>GQ016DBCBC</t>
  </si>
  <si>
    <t>3237 Т</t>
  </si>
  <si>
    <t>GS016DBCBC</t>
  </si>
  <si>
    <t>3238 Т</t>
  </si>
  <si>
    <t>20.41.32.770.000.01.0796.000000000000</t>
  </si>
  <si>
    <t>для туалетов, гель, СТ РК ГОСТ Р 51696-2003</t>
  </si>
  <si>
    <t>Номинальная масса в фасовке, мл-500, Упаковка-пластиковая емкость, Констистенция-гель, Обрабатываемая поверхность-унитаз</t>
  </si>
  <si>
    <t>G1016DBCBD</t>
  </si>
  <si>
    <t>Средство для чистки унитазов</t>
  </si>
  <si>
    <t>3239 Т</t>
  </si>
  <si>
    <t>G2016DBCBD</t>
  </si>
  <si>
    <t>3240 Т</t>
  </si>
  <si>
    <t>G3016DBCBD</t>
  </si>
  <si>
    <t>3241 Т</t>
  </si>
  <si>
    <t>G5016DBCBD</t>
  </si>
  <si>
    <t>3242 Т</t>
  </si>
  <si>
    <t>G7016DBCBD</t>
  </si>
  <si>
    <t>3243 Т</t>
  </si>
  <si>
    <t>G8016DBCBD</t>
  </si>
  <si>
    <t>3244 Т</t>
  </si>
  <si>
    <t>GQ016DBCBD</t>
  </si>
  <si>
    <t>3245 Т</t>
  </si>
  <si>
    <t>GS016DBCBD</t>
  </si>
  <si>
    <t>3246 Т</t>
  </si>
  <si>
    <t>20.41.32.590.000.08.0796.000000000000</t>
  </si>
  <si>
    <t>для чистки труб, жидкость, СТ РК ГОСТ Р 51696-2003</t>
  </si>
  <si>
    <t>Номинальная масса в фасовке, мл-1000, Упаковка-пластиковая емкость, Констистенция-жидкообразная, Применение-для растворения загрязнений в водопроводных и канализационных трубах</t>
  </si>
  <si>
    <t>GS016DBCBА</t>
  </si>
  <si>
    <t>Средство для  чистки труб</t>
  </si>
  <si>
    <t>3247 Т</t>
  </si>
  <si>
    <t>22.22.13.000.006.00.0796.000000000017</t>
  </si>
  <si>
    <t>Урна</t>
  </si>
  <si>
    <t>пластиковая, мусорная, офисная</t>
  </si>
  <si>
    <t>объем не менее 10 л</t>
  </si>
  <si>
    <t>G6016DBCCE</t>
  </si>
  <si>
    <t>Урна пластмассовая</t>
  </si>
  <si>
    <t>3248 Т</t>
  </si>
  <si>
    <t>G8016DBCCE</t>
  </si>
  <si>
    <t>3249 Т</t>
  </si>
  <si>
    <t>GQ016DBCCE</t>
  </si>
  <si>
    <t>3250 Т</t>
  </si>
  <si>
    <t>13.92.29.920.001.00.0796.000000000000</t>
  </si>
  <si>
    <t>Флаг</t>
  </si>
  <si>
    <t>прямоугольной формы, из полиэфирной ткани</t>
  </si>
  <si>
    <t>Материал-из прочной ткани, устойчивой к воздействию света, Разновидность-с логотипом  , Размер - по согласованию</t>
  </si>
  <si>
    <t>G2016DBCDA</t>
  </si>
  <si>
    <t>Флаги, знамена</t>
  </si>
  <si>
    <t>3251 Т</t>
  </si>
  <si>
    <t>G3016DBCDA</t>
  </si>
  <si>
    <t>3252 Т</t>
  </si>
  <si>
    <t>G7016DBCDA</t>
  </si>
  <si>
    <t>3253 Т</t>
  </si>
  <si>
    <t>32.91.11.300.000.00.0796.000000000002</t>
  </si>
  <si>
    <t>Швабра</t>
  </si>
  <si>
    <t>для уборки</t>
  </si>
  <si>
    <t>Функции-для мытья полов, Размер длина не менее,  см-140</t>
  </si>
  <si>
    <t>G2016DBCDE</t>
  </si>
  <si>
    <t>3254 Т</t>
  </si>
  <si>
    <t>G3016DBCDE</t>
  </si>
  <si>
    <t>3255 Т</t>
  </si>
  <si>
    <t>G7016DBCDE</t>
  </si>
  <si>
    <t>3256 Т</t>
  </si>
  <si>
    <t>G8016DBCDE</t>
  </si>
  <si>
    <t>3257 Т</t>
  </si>
  <si>
    <t>GQ016DBCDE</t>
  </si>
  <si>
    <t>3258 Т</t>
  </si>
  <si>
    <t>GS016DBCDE</t>
  </si>
  <si>
    <t>3259 Т</t>
  </si>
  <si>
    <t>32.91.11.590.000.00.0796.000000000000</t>
  </si>
  <si>
    <t>хозяйственная</t>
  </si>
  <si>
    <t xml:space="preserve">Материал: пластик, металл, поролон. Длина рукоятки: 130 см. Ширина рабочей поверхности щетки: 20 см. </t>
  </si>
  <si>
    <t>G7016DBCED</t>
  </si>
  <si>
    <t>Щетка для мытья стекол</t>
  </si>
  <si>
    <t>3260 Т</t>
  </si>
  <si>
    <t>32.91.11.590.000.00.0796.000000000001</t>
  </si>
  <si>
    <t>санитарно-бытовая</t>
  </si>
  <si>
    <t xml:space="preserve">Щётка оснащена жёстким коротким ворсом, подходит для удаления загрязнений из трещин в полу. 
Длина щетки не менее 24 см
Длина щетины не менее 5 см
</t>
  </si>
  <si>
    <t>G1016DBCEE</t>
  </si>
  <si>
    <t>Щетка для пола</t>
  </si>
  <si>
    <t>3261 Т</t>
  </si>
  <si>
    <t>G2016DBCEE</t>
  </si>
  <si>
    <t>3262 Т</t>
  </si>
  <si>
    <t>G7016DBCEE</t>
  </si>
  <si>
    <t>972 У</t>
  </si>
  <si>
    <t xml:space="preserve">Услуги по построению дополнительных каналов производственно - технологической сети передачи данных и голоса для подразделений АО «ИЦА"
</t>
  </si>
  <si>
    <t>Кызылординская область, г. Кызылорда,  филиал УМГ "Кызылорда" для ТОО "ГБШ"</t>
  </si>
  <si>
    <t>СЗ ДИТиС №475/70 от 01.07.2016г.</t>
  </si>
  <si>
    <t>973 У</t>
  </si>
  <si>
    <t>974 У</t>
  </si>
  <si>
    <t>70.22.13.000.000.00.0777.000000000000</t>
  </si>
  <si>
    <t>Услуги консультационные по вопросам ценообразования/тарифной политики</t>
  </si>
  <si>
    <t>Услуги по оказанию консультаций и сопровождению заявок на утверждение проектов предельных уровней тарифов и тарифных смет включают в себя: 1) организация публичного обсуждения Заявок с потребителями услуг АО «Интергаз Центральная Азия»; 2) организация PR сопровождения Заявок на утверждение тарифов; 3) сопровождение Заявок в уполномоченном органе; 4) корректировка Заявок в соответствии с требованиями законодательства (при необходимости); 5) организация и проведение обучающих семинаров по законодательству в сфере естественных монополий в части формирования тарифа и тарифной сметы для сотрудников АО «ИЦА».</t>
  </si>
  <si>
    <t>Тарифтердің және тарифтік сметалардың шекті деңгейінің жобаларын бекітуге консультациялар жүргізу және өтінімдерді сүйемелдеу бойынша қызметтерге мыналар кіреді: - 1) "Интергаз Орталық Азия" АҚ қызметтерін тұтынушылармен Өтінімдерді көпшілік талқылауды ұйымдастыру; 2) Тарифтерді бекітуге Өтінімдерді PR сүйемелдеуді ұйымдастыру; 3) Өтінімдерді уәкілетті органда сүйемелдеу; 4) заңнама талаптарына сәйкес Өтінімдерді түзету (қажетінше); 5) "ИОА" АҚ қызметкерлері үшін тариф пен тарифтік сметаны қалыптастыру бөлігінде табиғи монополиялар саласындағы заңнама бойынша оқыту семинарларын ұйымдастыру мен өткізу.</t>
  </si>
  <si>
    <t>С даты подписания договора по 31.12.2016 года</t>
  </si>
  <si>
    <t xml:space="preserve">Исполнитель после подписания Договора предоставляет Заказчику счет на предоплату и банковскую гарантию возврата авансового платежа по форме и содержанию удовлетворяющую Заказчика в размере 30 (тридцати) % от Цены Договора. 
</t>
  </si>
  <si>
    <t>ДБПиТ</t>
  </si>
  <si>
    <t>СЗ ДБПиТ №207/51 от 07.07.2016г.</t>
  </si>
  <si>
    <t>472-1 Т</t>
  </si>
  <si>
    <t>29-1 Р</t>
  </si>
  <si>
    <t>649-1 У</t>
  </si>
  <si>
    <t>9, 10, 11, 12, 22</t>
  </si>
  <si>
    <t>СЗ ДПБ,ОТиОС №329/14 от 04.07.2016г.</t>
  </si>
  <si>
    <t>650-1 У</t>
  </si>
  <si>
    <t>352-1 Т</t>
  </si>
  <si>
    <t>112-1 Р</t>
  </si>
  <si>
    <t>894-2 У</t>
  </si>
  <si>
    <t xml:space="preserve">Авансовый платеж-30%, оплата по факту в течении 30 рабочих дней с момента подписания акта приема - передачи оказанных услуг </t>
  </si>
  <si>
    <t>2438-1 Т</t>
  </si>
  <si>
    <t>1942-1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</si>
  <si>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</si>
  <si>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</si>
  <si>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</si>
  <si>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</si>
  <si>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</si>
  <si>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</si>
  <si>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</si>
  <si>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</si>
  <si>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</si>
  <si>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</si>
  <si>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</si>
  <si>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</si>
  <si>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</si>
  <si>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</si>
  <si>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</si>
  <si>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</si>
  <si>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</si>
  <si>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</si>
  <si>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</si>
  <si>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</si>
  <si>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</si>
  <si>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</si>
  <si>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</si>
  <si>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</si>
  <si>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</si>
  <si>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</si>
  <si>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</si>
  <si>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</si>
  <si>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</si>
  <si>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</si>
  <si>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</si>
  <si>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</si>
  <si>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</si>
  <si>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</si>
  <si>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</si>
  <si>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</si>
  <si>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</si>
  <si>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</si>
  <si>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</si>
  <si>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</si>
  <si>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</si>
  <si>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7, 9, 10, 15, 18, 20, 21</t>
  </si>
  <si>
    <t>823-1 Т</t>
  </si>
  <si>
    <t>824-1 Т</t>
  </si>
  <si>
    <t>825-1 Т</t>
  </si>
  <si>
    <t>826-1 Т</t>
  </si>
  <si>
    <t>827-1 Т</t>
  </si>
  <si>
    <t>828-1 Т</t>
  </si>
  <si>
    <t>829-1 Т</t>
  </si>
  <si>
    <t>830-1 Т</t>
  </si>
  <si>
    <t>831-1 Т</t>
  </si>
  <si>
    <t>832-1 Т</t>
  </si>
  <si>
    <t>833-1 Т</t>
  </si>
  <si>
    <t>834-1 Т</t>
  </si>
  <si>
    <t>835-1 Т</t>
  </si>
  <si>
    <t>836-1 Т</t>
  </si>
  <si>
    <t>837-1 Т</t>
  </si>
  <si>
    <t>838-1 Т</t>
  </si>
  <si>
    <t>113 Р</t>
  </si>
  <si>
    <t xml:space="preserve">Работы по изготовлению стендов/табличек/надписей и аналогичных изделий информационного/предупредительного/эвакуционного и другого назначения
</t>
  </si>
  <si>
    <t xml:space="preserve">Ақпараттық/ескерту/эвакуациялық және басқа мақсаттардағы стенділер/кестелер/жазбалар және ұқсас бұйымдар дайындау бойынша жұмыстар  </t>
  </si>
  <si>
    <t>Работы по изготовлению интерактивного стенда Газотранспортной системы Республики Казахстан 3000х2400х100мм. Расположение вертикальное на стене. (литьевой акрил, пластики ПВХ, стекло, металл и др.) Транспортируемый. 12В. С подсветкой.</t>
  </si>
  <si>
    <t>Қазақстан Республикасы Газ тасымалдау жүйесінің интерактивті стендін дайындау бойынша жұмыстар 3000х2400х100мм. Орналасуы қабырғада тігінен. (балқытылған акрил, ПВХ пластигі, шыны, металл және т.б.) Тасымалданады. 12В. Жарықтандырылуымен.</t>
  </si>
  <si>
    <t>Начало - со дня подписания договора, завершение  в течении 30 календарных дней</t>
  </si>
  <si>
    <t xml:space="preserve">I-03-03-N-AAO-92-12-913 </t>
  </si>
  <si>
    <t>СЗ ПТД №386/62 от 12.07.2016г.</t>
  </si>
  <si>
    <t>3263 Т</t>
  </si>
  <si>
    <t>22.19.73.230.001.00.0796.000000000000</t>
  </si>
  <si>
    <t>резиновая, уплотнительная</t>
  </si>
  <si>
    <t xml:space="preserve">Жамбылская область, г.Тараз, ул. К.Койгельды, 177 АУП УМГ Тараз </t>
  </si>
  <si>
    <t>ДОЗиМД,МТС</t>
  </si>
  <si>
    <t>G8016DB7C9</t>
  </si>
  <si>
    <t>210018694</t>
  </si>
  <si>
    <t>Прокл-ка затв Dn1600Pn75 ГП605.00.03.001</t>
  </si>
  <si>
    <t>3264 Т</t>
  </si>
  <si>
    <t>G8016DB8C0</t>
  </si>
  <si>
    <t>210018695</t>
  </si>
  <si>
    <t>Прокладка затворDn450Pn80 4199430971.009</t>
  </si>
  <si>
    <t>3265 Т</t>
  </si>
  <si>
    <t>Программное обеспечение - "КапСтрой", программа для ЭВМ</t>
  </si>
  <si>
    <t>"КапСтрой"-бағдарламалық қамтамасыз ету, ЭЕМ бағдарламасы</t>
  </si>
  <si>
    <t>г. Актобе, улица Есет Батыра, дом 39, УМГ Актобе.</t>
  </si>
  <si>
    <t>шт</t>
  </si>
  <si>
    <t xml:space="preserve">BA1-92-08-721   </t>
  </si>
  <si>
    <t>СЗ №524/70 от 19.07.16</t>
  </si>
  <si>
    <t>114 Р</t>
  </si>
  <si>
    <t>АО "Интергаз Центральная Азия</t>
  </si>
  <si>
    <t xml:space="preserve">Работы инженерные по проектированию  </t>
  </si>
  <si>
    <t>Жобалау жөніндегі инженерлік жұмыстар және осы жұмыспен байланысты (көше/авто және темір жол/ жолақтар, байланыс желілер/ тарату, кәсіпорындар/технологиялық үдерістер, су/кәріз/дренаж жүйесі, ғимараттар/құрылыстар/аумақтар/объектілер, электростанциялар, қалдықтарды/тасталғандарды өңдеу қондырғысын жобалауға байланыстыдан басқа )</t>
  </si>
  <si>
    <t>Разработка проектно-сметной документации  на реконструкцию СП-2, СП-3, СП-5, СП-7 ПХГ «Бозой» (участок «Жаманкоянкулак»)</t>
  </si>
  <si>
    <t xml:space="preserve"> «Бозой» ЖАГҚ СП-2, СП-3, СП-5, СП-7 қайта құруға арналған жобалау-сметалық құжаттаманы әзірлеу  («Жаманқоянқулақ» учаскесі)</t>
  </si>
  <si>
    <t>г.Астана, ул.№36, зд.№11 БЦ "Болашак", Центральный аппарат АО "Интергаз Центральная Азия"</t>
  </si>
  <si>
    <t>Начало: со дня подписания договора и до 30.12.2016</t>
  </si>
  <si>
    <t>авансовый платеж 0%, оплата по факту в течении 30 рабочих дней после подписания Акта выполненных работ</t>
  </si>
  <si>
    <t>работа</t>
  </si>
  <si>
    <t>115 Р</t>
  </si>
  <si>
    <t>Разработка проектно-сметной  документации на реконструкцию СП 1, СП-4 и строительство СП-6 ПХГ «Бозой» (участок «Жаксыкоянкулак»)</t>
  </si>
  <si>
    <t>«Бозой» ЖАГҚ СП-6 салу және СП-1, СП-4 қайта құру арналған жобалау-сметалық құжаттаманы әзірлеу  («Жаманқоянқулақ» учаскесі)</t>
  </si>
  <si>
    <t>975 У</t>
  </si>
  <si>
    <t>976 У</t>
  </si>
  <si>
    <t>64.99.19.335.009.00.0777.000000000000</t>
  </si>
  <si>
    <t>Услуги маркет-мейкера</t>
  </si>
  <si>
    <t>Маркет-мейкер қызметтері</t>
  </si>
  <si>
    <t>Услуги маркет-мейкера по объявлению и поддержанию обязательных двусторонних твердых котировок по финансовым инструментам</t>
  </si>
  <si>
    <t>Қаржылық құралдар бойынша міндетті екі жақты тұрақты баға белгіленімдерін жариялау және қолдап тұру жөніндегі маркет-мейкер қызметтері</t>
  </si>
  <si>
    <t>СЗ №248/50 от 21.07.16</t>
  </si>
  <si>
    <t>977 У</t>
  </si>
  <si>
    <t>70.22.17.000.000.00.0777.000000000000</t>
  </si>
  <si>
    <t>Услуги консультационные по вопросам автоматизации, организации, оптимизации, управления проектами и бизнес-процессами</t>
  </si>
  <si>
    <t xml:space="preserve">Жобаны және бизнес-үдерісін автоматтандыру, ұйымдастыру,оңтайландыру, басқару мәселелер жөніндегі консультациялық қызметтер  </t>
  </si>
  <si>
    <t>Комплексные услуги по определению приоритетных направлений оптимизации затрат и повышения производительности труда.</t>
  </si>
  <si>
    <t>Шығындарды оңтайландыру және еңбек өнімділігін көтерудің басым бағытын анықтау жөніндегі кешенді қызметтер</t>
  </si>
  <si>
    <t>Начало - со дня подписания договора, окончание - по 12 августа 2016 г.</t>
  </si>
  <si>
    <t>СЗ №241/51 от 21.07.16</t>
  </si>
  <si>
    <t>978 У</t>
  </si>
  <si>
    <t>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</si>
  <si>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</si>
  <si>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G4016U0045</t>
  </si>
  <si>
    <t>979 У</t>
  </si>
  <si>
    <t xml:space="preserve">37.00.11.900.000.00.0777.000000000000 </t>
  </si>
  <si>
    <t xml:space="preserve">Ағын суларды жою бойынша қызметтер </t>
  </si>
  <si>
    <t>Услуги по удалению сточных вод  (канализация)</t>
  </si>
  <si>
    <t>Ағын суларды жою бойынша қызметтер (Ағын суларды жою бойынша қызметтер (бөлу)</t>
  </si>
  <si>
    <t>G4016U0014</t>
  </si>
  <si>
    <t>980У</t>
  </si>
  <si>
    <t xml:space="preserve">35.30.22.000.001.00.0777.000000000000 </t>
  </si>
  <si>
    <t>Услуги по холодному водоснабжению с использованием систем централизованного водоснабжения</t>
  </si>
  <si>
    <t>Орталықтандырылған сумен жабыдқтау жүйесін пайдаланып суық сумен қамтамасыз ету бойынша қызметтер (Орталықтандырылған сумен жабыдқтау жүйесін пайдаланып суық сумен қамтамасыз ету беру, тарату бойынша қызметтер )</t>
  </si>
  <si>
    <t>Услуги по передаче, распределению и холодному водоснабжению с использованием систем централизованного водоснабжения</t>
  </si>
  <si>
    <t>ДПоСД</t>
  </si>
  <si>
    <t>G4016U0013</t>
  </si>
  <si>
    <t>981 У</t>
  </si>
  <si>
    <t xml:space="preserve">35.30.12.200.001.00.0777.000000000000 </t>
  </si>
  <si>
    <t>Услуги по распределению горячей воды (тепловой энергии) на коммунально-бытовые нужды</t>
  </si>
  <si>
    <t xml:space="preserve">Коммуналдық-тұрмыстық қажеттілікке арналған (жылу энергия) жылу суды тарату бойынша қызметтер (Коммуналдық-тұрмыстық қажеттілікке арналған (жылу энергия) жылу суды тарату бойынша қызметтер ) </t>
  </si>
  <si>
    <t xml:space="preserve"> Услуги по передаче, распределению горячей воды (тепловой энергии) на коммунально-бытовые нужды</t>
  </si>
  <si>
    <t>G4016U0010</t>
  </si>
  <si>
    <t>982 У</t>
  </si>
  <si>
    <t xml:space="preserve">38.11.29.000.000.00.0777.000000000000 </t>
  </si>
  <si>
    <t xml:space="preserve">Услуги по вывозу (сбору) неопасных отходов/имущества/материалов </t>
  </si>
  <si>
    <t>Қауіпті емес қалдықтарды/мүліктерді/материалдарды (жинағы) шығару бойынша қызметтер (Қауіпті емес қалдықтарды/мүліктерді/материалдарды (жинағы) шығару бойынша қызметтер)</t>
  </si>
  <si>
    <t>(Услуги по вывозу (сбору) неопасных отходов/имущества/материалов)</t>
  </si>
  <si>
    <t>G4016U0027</t>
  </si>
  <si>
    <t>сз №93/38-14 от 11.07.16</t>
  </si>
  <si>
    <t>275 -1  Т</t>
  </si>
  <si>
    <t>276 -1 Т</t>
  </si>
  <si>
    <t>2644 -1 Т</t>
  </si>
  <si>
    <t>сз №97/38-14 от 12.07.16</t>
  </si>
  <si>
    <t>891-1 Т</t>
  </si>
  <si>
    <t>894-1 Т</t>
  </si>
  <si>
    <t>1464-1 Т</t>
  </si>
  <si>
    <t>1187-1 Т</t>
  </si>
  <si>
    <t>2655-1 Т</t>
  </si>
  <si>
    <t>2675-1 Т</t>
  </si>
  <si>
    <t>2687-1 Т</t>
  </si>
  <si>
    <t>2106-1 Т</t>
  </si>
  <si>
    <t>554-1 Т</t>
  </si>
  <si>
    <t>661-1 Т</t>
  </si>
  <si>
    <t>78-1 Т</t>
  </si>
  <si>
    <t>2390-1 Т</t>
  </si>
  <si>
    <t>2400-1 Т</t>
  </si>
  <si>
    <t>2416-1 Т</t>
  </si>
  <si>
    <t>2848-1 Т</t>
  </si>
  <si>
    <t>2852-1 Т</t>
  </si>
  <si>
    <t>1607-1 Т</t>
  </si>
  <si>
    <t>1608-1 Т</t>
  </si>
  <si>
    <t>1609-1 Т</t>
  </si>
  <si>
    <t>1610-1 Т</t>
  </si>
  <si>
    <t>1611-1 Т</t>
  </si>
  <si>
    <t>1613-1 Т</t>
  </si>
  <si>
    <t>1614-1 Т</t>
  </si>
  <si>
    <t>1641-1 Т</t>
  </si>
  <si>
    <t>1642-1 Т</t>
  </si>
  <si>
    <t>1643-1 Т</t>
  </si>
  <si>
    <t>1800-1 Т</t>
  </si>
  <si>
    <t>637-1 У</t>
  </si>
  <si>
    <t>638-1 У</t>
  </si>
  <si>
    <t>229-2 У</t>
  </si>
  <si>
    <t>85-2 Р</t>
  </si>
  <si>
    <t>СЗ ДКСиР №394/64 от 04.07.2016г.</t>
  </si>
  <si>
    <r>
      <rPr>
        <b/>
        <i/>
        <sz val="10"/>
        <color rgb="FFFF0000"/>
        <rFont val="Times New Roman"/>
        <family val="1"/>
        <charset val="204"/>
      </rPr>
      <t xml:space="preserve">Всего 
</t>
    </r>
    <r>
      <rPr>
        <i/>
        <sz val="10"/>
        <color rgb="FFFF0000"/>
        <rFont val="Times New Roman"/>
        <family val="1"/>
        <charset val="204"/>
      </rPr>
      <t xml:space="preserve">339 939 000
</t>
    </r>
    <r>
      <rPr>
        <b/>
        <i/>
        <sz val="10"/>
        <color rgb="FFFF0000"/>
        <rFont val="Times New Roman"/>
        <family val="1"/>
        <charset val="204"/>
      </rPr>
      <t xml:space="preserve">2016г. - </t>
    </r>
    <r>
      <rPr>
        <i/>
        <sz val="10"/>
        <color rgb="FFFF0000"/>
        <rFont val="Times New Roman"/>
        <family val="1"/>
        <charset val="204"/>
      </rPr>
      <t xml:space="preserve">
10 000 000
</t>
    </r>
    <r>
      <rPr>
        <b/>
        <i/>
        <sz val="10"/>
        <color rgb="FFFF0000"/>
        <rFont val="Times New Roman"/>
        <family val="1"/>
        <charset val="204"/>
      </rPr>
      <t xml:space="preserve">2017г. - </t>
    </r>
    <r>
      <rPr>
        <i/>
        <sz val="10"/>
        <color rgb="FFFF0000"/>
        <rFont val="Times New Roman"/>
        <family val="1"/>
        <charset val="204"/>
      </rPr>
      <t xml:space="preserve">
329 939 000</t>
    </r>
  </si>
  <si>
    <t>76-3Р</t>
  </si>
  <si>
    <t>Тұрғын емес ғимараттарды/құрылыстарды/үй-жайларды жөндеу бойынша жұмыстар (жабдықтардан, инженерлік жүйелерден және коммуникациялардан басқа)</t>
  </si>
  <si>
    <t>Ремонт административного  здания ПХГ «Акыртобе» и ограждения территории</t>
  </si>
  <si>
    <t xml:space="preserve">«Ақыртөбе» ЖАГҚ және әкімшілік ғимаратты және аумақтың қоршауын жөндеу </t>
  </si>
  <si>
    <t>311010000</t>
  </si>
  <si>
    <t>СЗ ДКСиР №439/64 от 18.07.2016г.</t>
  </si>
  <si>
    <t>81.30.10.000.000.00.0999.000000000000</t>
  </si>
  <si>
    <t>Работы по ремонту/благоустройству территории</t>
  </si>
  <si>
    <t>Аумақты жөндеу/көркейту бойынша жұмыстар</t>
  </si>
  <si>
    <t>Благоустройство территории  на перемычке TIP-2</t>
  </si>
  <si>
    <t>TIP-2 жалғасқан аумақты көркейту</t>
  </si>
  <si>
    <r>
      <rPr>
        <b/>
        <i/>
        <sz val="10"/>
        <color rgb="FFFF0000"/>
        <rFont val="Times New Roman"/>
        <family val="1"/>
        <charset val="204"/>
      </rPr>
      <t xml:space="preserve">Всего 
</t>
    </r>
    <r>
      <rPr>
        <i/>
        <sz val="10"/>
        <color rgb="FFFF0000"/>
        <rFont val="Times New Roman"/>
        <family val="1"/>
        <charset val="204"/>
      </rPr>
      <t xml:space="preserve">15 520 000
</t>
    </r>
    <r>
      <rPr>
        <b/>
        <i/>
        <sz val="10"/>
        <color rgb="FFFF0000"/>
        <rFont val="Times New Roman"/>
        <family val="1"/>
        <charset val="204"/>
      </rPr>
      <t xml:space="preserve">2016г. - </t>
    </r>
    <r>
      <rPr>
        <i/>
        <sz val="10"/>
        <color rgb="FFFF0000"/>
        <rFont val="Times New Roman"/>
        <family val="1"/>
        <charset val="204"/>
      </rPr>
      <t xml:space="preserve">
5 000 000
</t>
    </r>
    <r>
      <rPr>
        <b/>
        <i/>
        <sz val="10"/>
        <color rgb="FFFF0000"/>
        <rFont val="Times New Roman"/>
        <family val="1"/>
        <charset val="204"/>
      </rPr>
      <t xml:space="preserve">2017г. - </t>
    </r>
    <r>
      <rPr>
        <i/>
        <sz val="10"/>
        <color rgb="FFFF0000"/>
        <rFont val="Times New Roman"/>
        <family val="1"/>
        <charset val="204"/>
      </rPr>
      <t xml:space="preserve">
10 520 000</t>
    </r>
  </si>
  <si>
    <t>77-1 Р</t>
  </si>
  <si>
    <t>113 -1  Р</t>
  </si>
  <si>
    <t>СЗ ПТД №401/62 от 25.07.2016г.</t>
  </si>
  <si>
    <t>927-2 У</t>
  </si>
  <si>
    <t>928-2 У</t>
  </si>
  <si>
    <t>349-2 У</t>
  </si>
  <si>
    <t>11,19,20,21</t>
  </si>
  <si>
    <t>Начало со дня подписания договора, завершение до 30.12.2016г.</t>
  </si>
  <si>
    <t>932-2 У</t>
  </si>
  <si>
    <t>962-2 У</t>
  </si>
  <si>
    <t>СЗ ДУА №245/52 от 25.07.2016г.</t>
  </si>
  <si>
    <t>963-2 У</t>
  </si>
  <si>
    <t>964-2 У</t>
  </si>
  <si>
    <t>965-2 У</t>
  </si>
  <si>
    <t>966-2 У</t>
  </si>
  <si>
    <t>967-2 У</t>
  </si>
  <si>
    <t>968-2 У</t>
  </si>
  <si>
    <t>969-2 У</t>
  </si>
  <si>
    <t>970-2 У</t>
  </si>
  <si>
    <t>1474 -1 Т</t>
  </si>
  <si>
    <t>1477 -1 Т</t>
  </si>
  <si>
    <t xml:space="preserve">По заявке покупателя в течение 30 календарных дней до 31.12.2016г.
</t>
  </si>
  <si>
    <t>188-1 Т</t>
  </si>
  <si>
    <t>192-1 Т</t>
  </si>
  <si>
    <t>1138-1 Т</t>
  </si>
  <si>
    <t>519-1  Т</t>
  </si>
  <si>
    <t>18,20,21</t>
  </si>
  <si>
    <t>сз №125/4913 от 18.07.16</t>
  </si>
  <si>
    <t>528-1 Т</t>
  </si>
  <si>
    <t>611-1  Т</t>
  </si>
  <si>
    <t>655-1 Т</t>
  </si>
  <si>
    <t>743-1 Т</t>
  </si>
  <si>
    <t>2696-1  Т</t>
  </si>
  <si>
    <t>18,20,21,22</t>
  </si>
  <si>
    <t>2711-1 Т</t>
  </si>
  <si>
    <t>1467 -1 Т</t>
  </si>
  <si>
    <t>253-1 Т</t>
  </si>
  <si>
    <t>264-1 Т</t>
  </si>
  <si>
    <t>Западно-Казахстанская область, Зеленовский район, с.Новенькое склад Уральского ЛПУ</t>
  </si>
  <si>
    <t>СЗ №392/4906 от 15.07.2016г.</t>
  </si>
  <si>
    <t>596-1 Т</t>
  </si>
  <si>
    <t>733-1 Т</t>
  </si>
  <si>
    <t>18,19,20,21</t>
  </si>
  <si>
    <t>СЗ №143/4632 от 18.07.2016г.</t>
  </si>
  <si>
    <t>2415-1 Т</t>
  </si>
  <si>
    <t>26.70.23.900.001.00.0796.000000000006</t>
  </si>
  <si>
    <t>Видеоэндоскоп</t>
  </si>
  <si>
    <t>промышленный, для визуального осмотра и проверки труднодоступных мест, с micro usb выходом, длина зонда 10 м</t>
  </si>
  <si>
    <t>3,4,5,6</t>
  </si>
  <si>
    <t>244-1 Т</t>
  </si>
  <si>
    <t>2695 -1 Т</t>
  </si>
  <si>
    <t>2697-1  Т</t>
  </si>
  <si>
    <t>2698 -1 Т</t>
  </si>
  <si>
    <t>2699 -1 Т</t>
  </si>
  <si>
    <t>2700 -1 Т</t>
  </si>
  <si>
    <t>2701 -1 Т</t>
  </si>
  <si>
    <t>2702-1 Т</t>
  </si>
  <si>
    <t>2703-1  Т</t>
  </si>
  <si>
    <t>2704 -1 Т</t>
  </si>
  <si>
    <t>2705 -1 Т</t>
  </si>
  <si>
    <t>2706 -1 Т</t>
  </si>
  <si>
    <t>2707-1  Т</t>
  </si>
  <si>
    <t>2708-1  Т</t>
  </si>
  <si>
    <t>2709 -1 Т</t>
  </si>
  <si>
    <t>2710-1  Т</t>
  </si>
  <si>
    <t>2712-1  Т</t>
  </si>
  <si>
    <t>2713-1  Т</t>
  </si>
  <si>
    <t>2714 -1 Т</t>
  </si>
  <si>
    <t>2715-1 Т</t>
  </si>
  <si>
    <t>2716 -1 Т</t>
  </si>
  <si>
    <t>2717-1  Т</t>
  </si>
  <si>
    <t>829-2 Т</t>
  </si>
  <si>
    <t>830-2 Т</t>
  </si>
  <si>
    <t>831-2 Т</t>
  </si>
  <si>
    <t>832-2 Т</t>
  </si>
  <si>
    <t>833-2 Т</t>
  </si>
  <si>
    <t>834-2 Т</t>
  </si>
  <si>
    <t>835-2 Т</t>
  </si>
  <si>
    <t>836-2Т</t>
  </si>
  <si>
    <t>837-2 Т</t>
  </si>
  <si>
    <t>838-2 Т</t>
  </si>
  <si>
    <t>1468-1  Т</t>
  </si>
  <si>
    <t>1469-1 Т</t>
  </si>
  <si>
    <t>1470 -1 Т</t>
  </si>
  <si>
    <t>1471 -1 Т</t>
  </si>
  <si>
    <t>81-2 Т</t>
  </si>
  <si>
    <t>Общая выходная мощность двигателя – не менее 1404 кВт; Основная мощность(длительная) (cos=0,8) – не менее 1200кВт/1500кВА; Резервная мощность – не менее 1320кВт/1650 кВА; Напряжение, (50Гц) – 400В; Габаритные размеры контейнера + смонтированный глушитель должны соответствовать стандартам ISO; Частота вращения –1500 об/мин; Емкость топливного бака – не более 2200 л;  Система запуска – электростартер; Исполнение – контейнерное (мобильная); Силовые и контрольные кабели (комплект).</t>
  </si>
  <si>
    <t>Ортақ ,қозғалтқыш шығу қуаты - кемінде 1404 кВт;  негiзгi қуат (ұзақ) -  (cos=0,8) – кемінде 1200кВт/1500кВА; резервтегі қуат - кемінде 1320кВт/1650 кВА; Кернеу (50Гц) – 400В; контейнердің габариттiк өлшемі  және құрастырылған тұншықтырғышымен –  ISO  стандарттарына сәйкес келуі тиіс; Айналыс жиiлiгi -  1500 айн/мин; Жанармай багының ыдысы -  көп емес 2200 л; іске қосу жүйесі -  электростартер, Орындауы - контейнерлiк (жылжымалы); Күштiк және  бақылау кабелдерi (жинақ).</t>
  </si>
  <si>
    <t>Товар</t>
  </si>
  <si>
    <t>6,11,19,20,21</t>
  </si>
  <si>
    <t xml:space="preserve"> </t>
  </si>
  <si>
    <t>G9916D0047</t>
  </si>
  <si>
    <t>СЗ ДИТиС № 521/70 от 14.07.2016г.</t>
  </si>
  <si>
    <t>80-3 Т</t>
  </si>
  <si>
    <t>120-2 Т</t>
  </si>
  <si>
    <t>251-1 Т</t>
  </si>
  <si>
    <t>СЗ №145/42-8 от 20.07.2016г.</t>
  </si>
  <si>
    <t>252-1 Т</t>
  </si>
  <si>
    <t>271 -1 Т</t>
  </si>
  <si>
    <t>297-1 Т</t>
  </si>
  <si>
    <t>298-1 Т</t>
  </si>
  <si>
    <t>306-1 Т</t>
  </si>
  <si>
    <t>305-1 Т</t>
  </si>
  <si>
    <t>304-1 Т</t>
  </si>
  <si>
    <t>303-1 Т</t>
  </si>
  <si>
    <t>302-1 Т</t>
  </si>
  <si>
    <t>301-1 Т</t>
  </si>
  <si>
    <t>300-1 Т</t>
  </si>
  <si>
    <t>299-1 Т</t>
  </si>
  <si>
    <t>331-1 Т</t>
  </si>
  <si>
    <t>332-1 Т</t>
  </si>
  <si>
    <t>333-1 Т</t>
  </si>
  <si>
    <t>393-1 Т</t>
  </si>
  <si>
    <t>436-1 Т</t>
  </si>
  <si>
    <t>439-1 Т</t>
  </si>
  <si>
    <t>440-1 Т</t>
  </si>
  <si>
    <t>441-1 Т</t>
  </si>
  <si>
    <t>442-1 Т</t>
  </si>
  <si>
    <t>443-1 Т</t>
  </si>
  <si>
    <t>444-1 Т</t>
  </si>
  <si>
    <t>445-1 Т</t>
  </si>
  <si>
    <t>446-1 Т</t>
  </si>
  <si>
    <t>447-1 Т</t>
  </si>
  <si>
    <t>475-1 Т</t>
  </si>
  <si>
    <t>478-1 Т</t>
  </si>
  <si>
    <t>483-1 Т</t>
  </si>
  <si>
    <t>498-1 Т</t>
  </si>
  <si>
    <t>505-1 Т</t>
  </si>
  <si>
    <t>553-1 Т</t>
  </si>
  <si>
    <t>712-1 Т</t>
  </si>
  <si>
    <t>1078-1 Т</t>
  </si>
  <si>
    <t>1079-1 Т</t>
  </si>
  <si>
    <t>1084-1 Т</t>
  </si>
  <si>
    <t>1085-1 Т</t>
  </si>
  <si>
    <t>1086-1 Т</t>
  </si>
  <si>
    <t>1088-1 Т</t>
  </si>
  <si>
    <t>1089-1 Т</t>
  </si>
  <si>
    <t>1090-1 Т</t>
  </si>
  <si>
    <t>1091-1 Т</t>
  </si>
  <si>
    <t>1092-1 Т</t>
  </si>
  <si>
    <t>1093-1 Т</t>
  </si>
  <si>
    <t>1094-1 Т</t>
  </si>
  <si>
    <t>1095-1 Т</t>
  </si>
  <si>
    <t>1096-1 Т</t>
  </si>
  <si>
    <t>1097-1 Т</t>
  </si>
  <si>
    <t>1098-1 Т</t>
  </si>
  <si>
    <t>1099-1 Т</t>
  </si>
  <si>
    <t>1100-1 Т</t>
  </si>
  <si>
    <t>1101-1 Т</t>
  </si>
  <si>
    <t>1109-1 Т</t>
  </si>
  <si>
    <t>1110-1 Т</t>
  </si>
  <si>
    <t>1111-1 Т</t>
  </si>
  <si>
    <t>1208-1 Т</t>
  </si>
  <si>
    <t>1217-1 Т</t>
  </si>
  <si>
    <t>1276-1 Т</t>
  </si>
  <si>
    <t>1604-1 Т</t>
  </si>
  <si>
    <t>1612-1 Т</t>
  </si>
  <si>
    <t>1615-1 Т</t>
  </si>
  <si>
    <t>1902-1 Т</t>
  </si>
  <si>
    <t>1903-1 Т</t>
  </si>
  <si>
    <t>1904-1 Т</t>
  </si>
  <si>
    <t>1905-1 Т</t>
  </si>
  <si>
    <t>1906-1 Т</t>
  </si>
  <si>
    <t>1907-1 Т</t>
  </si>
  <si>
    <t>1908-1 Т</t>
  </si>
  <si>
    <t>СЗ №162/4551 от 20.07.2016г.</t>
  </si>
  <si>
    <t>250-1 Т</t>
  </si>
  <si>
    <t>262-1 Т</t>
  </si>
  <si>
    <t>348-1 Т</t>
  </si>
  <si>
    <t>378 -1 Т</t>
  </si>
  <si>
    <t>379 -1 Т</t>
  </si>
  <si>
    <t>380 -1 Т</t>
  </si>
  <si>
    <t>381 -1 Т</t>
  </si>
  <si>
    <t>382-1  Т</t>
  </si>
  <si>
    <t>376-1 Т</t>
  </si>
  <si>
    <t>377-1 Т</t>
  </si>
  <si>
    <t>383-1 Т</t>
  </si>
  <si>
    <t>384-1 Т</t>
  </si>
  <si>
    <t>464-1 Т</t>
  </si>
  <si>
    <t>470-1 Т</t>
  </si>
  <si>
    <t>477-1 Т</t>
  </si>
  <si>
    <t>481-1 Т</t>
  </si>
  <si>
    <t>504 -1 Т</t>
  </si>
  <si>
    <t>550 -1 Т</t>
  </si>
  <si>
    <t>551 -1 Т</t>
  </si>
  <si>
    <t>606-1  Т</t>
  </si>
  <si>
    <t>719-1 Т</t>
  </si>
  <si>
    <t>720 -1 Т</t>
  </si>
  <si>
    <t>721 -1 Т</t>
  </si>
  <si>
    <t>734 -1 Т</t>
  </si>
  <si>
    <t>1029 -1 Т</t>
  </si>
  <si>
    <t>1030-1  Т</t>
  </si>
  <si>
    <t>1031-1  Т</t>
  </si>
  <si>
    <t>1032-1 Т</t>
  </si>
  <si>
    <t>1033-1 Т</t>
  </si>
  <si>
    <t>1034 -1 Т</t>
  </si>
  <si>
    <t>1035-1 Т</t>
  </si>
  <si>
    <t>1039 -1 Т</t>
  </si>
  <si>
    <t>1041 -1 Т</t>
  </si>
  <si>
    <t>1043-1 Т</t>
  </si>
  <si>
    <t>1044 -1 Т</t>
  </si>
  <si>
    <t>1046 -1 Т</t>
  </si>
  <si>
    <t>1048-1 Т</t>
  </si>
  <si>
    <t>1050-1 Т</t>
  </si>
  <si>
    <t>1051 -1 Т</t>
  </si>
  <si>
    <t>1049 -1 Т</t>
  </si>
  <si>
    <t>1042 -1 Т</t>
  </si>
  <si>
    <t>1053-1 Т</t>
  </si>
  <si>
    <t>1054-1 Т</t>
  </si>
  <si>
    <t>1055-1 Т</t>
  </si>
  <si>
    <t>1056-1 Т</t>
  </si>
  <si>
    <t>1059 -1 Т</t>
  </si>
  <si>
    <t>1060-1 Т</t>
  </si>
  <si>
    <t>1061 -1 Т</t>
  </si>
  <si>
    <t>1062 -1 Т</t>
  </si>
  <si>
    <t>1063-1 Т</t>
  </si>
  <si>
    <t>1064 -1 Т</t>
  </si>
  <si>
    <t>1065 -1 Т</t>
  </si>
  <si>
    <t>1201-1  Т</t>
  </si>
  <si>
    <t>1207-1 Т</t>
  </si>
  <si>
    <t>1212-1 Т</t>
  </si>
  <si>
    <t>1275-1 Т</t>
  </si>
  <si>
    <t>1457-1 Т</t>
  </si>
  <si>
    <t>1522 -1 Т</t>
  </si>
  <si>
    <t>1577-1 Т</t>
  </si>
  <si>
    <t>1583-1 Т</t>
  </si>
  <si>
    <t>792-2 Т</t>
  </si>
  <si>
    <t>805-2 Т</t>
  </si>
  <si>
    <t>811-2 Т</t>
  </si>
  <si>
    <t>2043-1  Т</t>
  </si>
  <si>
    <t>2044 -1 Т</t>
  </si>
  <si>
    <t>2045 -1 Т</t>
  </si>
  <si>
    <t>2046-1  Т</t>
  </si>
  <si>
    <t>2051-1 Т</t>
  </si>
  <si>
    <t>2050-1 Т</t>
  </si>
  <si>
    <t>2049-1 Т</t>
  </si>
  <si>
    <t>2048-1 Т</t>
  </si>
  <si>
    <t>2047-1 Т</t>
  </si>
  <si>
    <t>СЗ №302/16 от 22.07.2016г.</t>
  </si>
  <si>
    <t>247-1 Т</t>
  </si>
  <si>
    <t>254-1 Т</t>
  </si>
  <si>
    <t>258-1 Т</t>
  </si>
  <si>
    <t>260-1 Т</t>
  </si>
  <si>
    <t>265-1 Т</t>
  </si>
  <si>
    <t>СЗ №178/4012 от 15.07.16</t>
  </si>
  <si>
    <t>267-1 Т</t>
  </si>
  <si>
    <t>503-1 Т</t>
  </si>
  <si>
    <t>520-1 Т</t>
  </si>
  <si>
    <t>1006-1  Т</t>
  </si>
  <si>
    <t>1007-1  Т</t>
  </si>
  <si>
    <t>1008-1  Т</t>
  </si>
  <si>
    <t>1009-1 Т</t>
  </si>
  <si>
    <t>1010-1  Т</t>
  </si>
  <si>
    <t>1589-1  Т</t>
  </si>
  <si>
    <t>1931-1 Т</t>
  </si>
  <si>
    <t>1968 -1Т</t>
  </si>
  <si>
    <t>1969-1 Т</t>
  </si>
  <si>
    <t>1970 -1Т</t>
  </si>
  <si>
    <t>1971-1Т</t>
  </si>
  <si>
    <t>1972-1 Т</t>
  </si>
  <si>
    <t>1973 -1 Т</t>
  </si>
  <si>
    <t>1974 -1 Т</t>
  </si>
  <si>
    <t>1976 -1 Т</t>
  </si>
  <si>
    <t>1977-1  Т</t>
  </si>
  <si>
    <t>1978-1  Т</t>
  </si>
  <si>
    <t>1979-1  Т</t>
  </si>
  <si>
    <t>1980 -1 Т</t>
  </si>
  <si>
    <t>1981 -1 Т</t>
  </si>
  <si>
    <t>1982 -1 Т</t>
  </si>
  <si>
    <t>1983 -1 Т</t>
  </si>
  <si>
    <t>1984-1  Т</t>
  </si>
  <si>
    <t>1985-1  Т</t>
  </si>
  <si>
    <t>1986 -1 Т</t>
  </si>
  <si>
    <t>1987-1 Т</t>
  </si>
  <si>
    <t>1988-1 Т</t>
  </si>
  <si>
    <t>1989 -1 Т</t>
  </si>
  <si>
    <t>1990-1 Т</t>
  </si>
  <si>
    <t>1991 -1 Т</t>
  </si>
  <si>
    <t>1992-1  Т</t>
  </si>
  <si>
    <t>1967-1 Т</t>
  </si>
  <si>
    <t>1975-1 Т</t>
  </si>
  <si>
    <t>2380-1 Т</t>
  </si>
  <si>
    <t>1606 -1 Т</t>
  </si>
  <si>
    <t>255-1 Т</t>
  </si>
  <si>
    <t>266-1 Т</t>
  </si>
  <si>
    <t>308-1 Т</t>
  </si>
  <si>
    <t>309-1  Т</t>
  </si>
  <si>
    <t>310-1  Т</t>
  </si>
  <si>
    <t>311 -1 Т</t>
  </si>
  <si>
    <t>312 -1 Т</t>
  </si>
  <si>
    <t>313 -1 Т</t>
  </si>
  <si>
    <t>314 -1 Т</t>
  </si>
  <si>
    <t>315 -1 Т</t>
  </si>
  <si>
    <t>316 -1 Т</t>
  </si>
  <si>
    <t>317-1 Т</t>
  </si>
  <si>
    <t>318-1 Т</t>
  </si>
  <si>
    <t>319-1 Т</t>
  </si>
  <si>
    <t>1935-1 Т</t>
  </si>
  <si>
    <t>1936-1 Т</t>
  </si>
  <si>
    <t>1934-1 Т</t>
  </si>
  <si>
    <t>1937 -1  Т</t>
  </si>
  <si>
    <t>1938 -1 Т</t>
  </si>
  <si>
    <t>1939 -1  Т</t>
  </si>
  <si>
    <t>1940-1 Т</t>
  </si>
  <si>
    <t>1941-1 Т</t>
  </si>
  <si>
    <t>1942-2 Т</t>
  </si>
  <si>
    <t>1943-1 Т</t>
  </si>
  <si>
    <t>1944 -1 Т</t>
  </si>
  <si>
    <t>1945 -1 Т</t>
  </si>
  <si>
    <t>1946 -1 Т</t>
  </si>
  <si>
    <t>1947 -1 Т</t>
  </si>
  <si>
    <t>1948 -1 Т</t>
  </si>
  <si>
    <t>1949 -1Т</t>
  </si>
  <si>
    <t>1950 -1 Т</t>
  </si>
  <si>
    <t>1951 -1 Т</t>
  </si>
  <si>
    <t>1952 -1 Т</t>
  </si>
  <si>
    <t>1953 -1  Т</t>
  </si>
  <si>
    <t>1954 -1 Т</t>
  </si>
  <si>
    <t>1955 -1 Т</t>
  </si>
  <si>
    <t>1956 -1 Т</t>
  </si>
  <si>
    <t>1957 -1 Т</t>
  </si>
  <si>
    <t>1958 -1 Т</t>
  </si>
  <si>
    <t>1959 -1 Т</t>
  </si>
  <si>
    <t>1960 -1 Т</t>
  </si>
  <si>
    <t>1961 -1 Т</t>
  </si>
  <si>
    <t>1962 -1 Т</t>
  </si>
  <si>
    <t>1963 -1 Т</t>
  </si>
  <si>
    <t>1964 -1 Т</t>
  </si>
  <si>
    <t>1965 -1  Т</t>
  </si>
  <si>
    <t>1966 -1  Т</t>
  </si>
  <si>
    <t>1993 -1  Т</t>
  </si>
  <si>
    <t>1994 -1 Т</t>
  </si>
  <si>
    <t>1995 -1 Т</t>
  </si>
  <si>
    <t>1996 -1 Т</t>
  </si>
  <si>
    <t>1997 -1  Т</t>
  </si>
  <si>
    <t>1998 -1 Т</t>
  </si>
  <si>
    <t>1999 -1 Т</t>
  </si>
  <si>
    <t>2000 -1 Т</t>
  </si>
  <si>
    <t>2001 -1 Т</t>
  </si>
  <si>
    <t>2002-1 Т</t>
  </si>
  <si>
    <t>Опции - наличие выхода для подключения электронного корректора</t>
  </si>
  <si>
    <t>электрондық корректорға қосылу шығысының бар болу опциясы</t>
  </si>
  <si>
    <t>2003 -1 Т</t>
  </si>
  <si>
    <t xml:space="preserve"> Исполнение - 3 (1:25)</t>
  </si>
  <si>
    <t>Орындалуы - 3 (1:25)</t>
  </si>
  <si>
    <t>2004 -1 Т</t>
  </si>
  <si>
    <t>Максимальное значение объемного расхода Qmax, м3/ч- 40</t>
  </si>
  <si>
    <t>көлемдік шығынның ең жоғары мәні  Qmax, м3/сағ- 40</t>
  </si>
  <si>
    <t>2005-1 Т</t>
  </si>
  <si>
    <t>Диапазон измерений Qмин/Qмакс-1:30</t>
  </si>
  <si>
    <t>Өлшеу диапазоны Qмин/Qмакс-1:30</t>
  </si>
  <si>
    <t>922-2 У</t>
  </si>
  <si>
    <t>933-2У</t>
  </si>
  <si>
    <t>43-2 Р</t>
  </si>
  <si>
    <t>296 -1 Т</t>
  </si>
  <si>
    <t>3266 Т</t>
  </si>
  <si>
    <t>3267 Т</t>
  </si>
  <si>
    <t>Модуль "Мониторинг" для ПО "Капстрой"</t>
  </si>
  <si>
    <t>"КапСтрой"-бағдарламалық қамтамасыз ету, Модуль "Мониторинг"</t>
  </si>
  <si>
    <t xml:space="preserve">BA1-92-08-722   </t>
  </si>
  <si>
    <t>3268 Т</t>
  </si>
  <si>
    <t>Модуль "Проверка" для ПО "Капстрой"</t>
  </si>
  <si>
    <t>"КапСтрой"-бағдарламалық қамтамасыз ету, Модуль "Проверка"</t>
  </si>
  <si>
    <t xml:space="preserve">Сентябрь </t>
  </si>
  <si>
    <t xml:space="preserve">BA1-92-08-723  </t>
  </si>
  <si>
    <t>3269 Т</t>
  </si>
  <si>
    <t>Модуль "Подсистема электронных маркеров" для ПО "Капстрой"</t>
  </si>
  <si>
    <t>"КапСтрой"-бағдарламалық қамтамасыз ету, Модуль "Подсистема электронных маркеров"</t>
  </si>
  <si>
    <t xml:space="preserve">BA1-92-08-724   </t>
  </si>
  <si>
    <t>3270 Т</t>
  </si>
  <si>
    <t>Модуль "Личный кабинет", "Администрирование" для ПО "Капстрой"</t>
  </si>
  <si>
    <t>"КапСтрой"-бағдарламалық қамтамасыз ету, Модуль "Личный кабинет", "Администрирование"</t>
  </si>
  <si>
    <t xml:space="preserve">BA1-92-08-725  </t>
  </si>
  <si>
    <t>3265 -1 Т</t>
  </si>
  <si>
    <t>85-3 Р</t>
  </si>
  <si>
    <t>94-3 Р</t>
  </si>
  <si>
    <t>Изменен,дополнен 22 июля 2016г.(приказ №281)</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</si>
</sst>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1" formatCode="_-* #,##0_р_._-;\-* #,##0_р_._-;_-* &quot;-&quot;_р_._-;_-@_-"/>
    <numFmt numFmtId="44" formatCode="_-* #,##0.00&quot;р.&quot;_-;\-* #,##0.00&quot;р.&quot;_-;_-* &quot;-&quot;??&quot;р.&quot;_-;_-@_-"/>
    <numFmt numFmtId="43" formatCode="_-* #,##0.00_р_._-;\-* #,##0.00_р_._-;_-* &quot;-&quot;??_р_._-;_-@_-"/>
    <numFmt numFmtId="164" formatCode="#,##0.000_р_."/>
    <numFmt numFmtId="165" formatCode="#,##0.00_р_."/>
    <numFmt numFmtId="166" formatCode="_-* #,##0.00_-;\-* #,##0.00_-;_-* &quot;-&quot;??_-;_-@_-"/>
    <numFmt numFmtId="167" formatCode="#,##0.000"/>
    <numFmt numFmtId="168" formatCode="0.000"/>
    <numFmt numFmtId="169" formatCode="#,##0.000_ ;\-#,##0.000\ "/>
    <numFmt numFmtId="170" formatCode="_-* #,##0.000_-;\-* #,##0.000_-;_-* &quot;-&quot;??_-;_-@_-"/>
    <numFmt numFmtId="171" formatCode="#,##0.00_ ;\-#,##0.00\ "/>
    <numFmt numFmtId="172" formatCode="_(* #,##0.00_);_(* \(#,##0.00\);_(* &quot;-&quot;??_);_(@_)"/>
    <numFmt numFmtId="173" formatCode="_(* #,##0.0_);_(* \(#,##0.00\);_(* &quot;-&quot;??_);_(@_)"/>
    <numFmt numFmtId="174" formatCode="General_)"/>
    <numFmt numFmtId="175" formatCode="#,##0.0_);\(#,##0.0\)"/>
    <numFmt numFmtId="176" formatCode="#,##0.000_);\(#,##0.000\)"/>
    <numFmt numFmtId="177" formatCode="&quot;$&quot;#,\);\(&quot;$&quot;#,##0\)"/>
    <numFmt numFmtId="178" formatCode="\60\4\7\:"/>
    <numFmt numFmtId="179" formatCode="&quot;$&quot;#,##0_);[Red]\(&quot;$&quot;#,##0\)"/>
    <numFmt numFmtId="180" formatCode="[$-409]d\-mmm\-yy;@"/>
    <numFmt numFmtId="181" formatCode="[$-409]d\-mmm;@"/>
    <numFmt numFmtId="182" formatCode="_(#,##0;\(#,##0\);\-;&quot;  &quot;@"/>
    <numFmt numFmtId="183" formatCode="0.00_)"/>
    <numFmt numFmtId="184" formatCode="#,##0.00&quot; $&quot;;[Red]\-#,##0.00&quot; $&quot;"/>
    <numFmt numFmtId="185" formatCode="_(* #,##0,_);_(* \(#,##0,\);_(* &quot;-&quot;_);_(@_)"/>
    <numFmt numFmtId="186" formatCode="0%_);\(0%\)"/>
    <numFmt numFmtId="187" formatCode="&quot;$&quot;#,\);\(&quot;$&quot;#,\)"/>
    <numFmt numFmtId="188" formatCode="\+0.0;\-0.0"/>
    <numFmt numFmtId="189" formatCode="\+0.0%;\-0.0%"/>
    <numFmt numFmtId="190" formatCode="&quot;$&quot;#,##0"/>
    <numFmt numFmtId="191" formatCode="&quot;$&quot;#,;\(&quot;$&quot;#,\)"/>
    <numFmt numFmtId="192" formatCode="_-* #,##0&quot;тг.&quot;_-;\-* #,##0&quot;тг.&quot;_-;_-* &quot;-&quot;&quot;тг.&quot;_-;_-@_-"/>
    <numFmt numFmtId="193" formatCode="#,##0;[Red]\-#,##0"/>
    <numFmt numFmtId="194" formatCode="#,##0_);[Red]\(#,##0\);\-_)"/>
    <numFmt numFmtId="195" formatCode="#,##0.0_ ;\-#,##0.0\ "/>
    <numFmt numFmtId="196" formatCode="#,##0.0"/>
    <numFmt numFmtId="197" formatCode="0.0000"/>
  </numFmts>
  <fonts count="149">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b/>
      <sz val="10"/>
      <name val="Times New Roman"/>
      <family val="1"/>
      <charset val="204"/>
    </font>
    <font>
      <sz val="10"/>
      <color theme="1"/>
      <name val="Times New Roman"/>
      <family val="1"/>
      <charset val="204"/>
    </font>
    <font>
      <b/>
      <sz val="10"/>
      <color theme="1"/>
      <name val="Times New Roman"/>
      <family val="1"/>
      <charset val="204"/>
    </font>
    <font>
      <i/>
      <sz val="10"/>
      <name val="Times New Roman"/>
      <family val="1"/>
      <charset val="204"/>
    </font>
    <font>
      <sz val="10"/>
      <name val="Arial"/>
      <family val="2"/>
      <charset val="204"/>
    </font>
    <font>
      <sz val="10"/>
      <name val="Times New Roman"/>
      <family val="1"/>
      <charset val="204"/>
    </font>
    <font>
      <i/>
      <sz val="10"/>
      <color theme="1"/>
      <name val="Times New Roman"/>
      <family val="1"/>
      <charset val="204"/>
    </font>
    <font>
      <sz val="11"/>
      <color theme="1"/>
      <name val="Calibri"/>
      <family val="2"/>
      <scheme val="minor"/>
    </font>
    <font>
      <sz val="10"/>
      <color indexed="8"/>
      <name val="Times New Roman"/>
      <family val="1"/>
      <charset val="204"/>
    </font>
    <font>
      <sz val="10"/>
      <name val="Helv"/>
    </font>
    <font>
      <sz val="10"/>
      <name val="MS Sans Serif"/>
      <family val="2"/>
      <charset val="204"/>
    </font>
    <font>
      <sz val="10"/>
      <color indexed="8"/>
      <name val="Arial"/>
      <family val="2"/>
      <charset val="204"/>
    </font>
    <font>
      <i/>
      <sz val="10"/>
      <color indexed="8"/>
      <name val="Times New Roman"/>
      <family val="1"/>
      <charset val="204"/>
    </font>
    <font>
      <sz val="10"/>
      <color indexed="8"/>
      <name val="Arial"/>
      <family val="2"/>
    </font>
    <font>
      <sz val="11"/>
      <color indexed="8"/>
      <name val="Calibri"/>
      <family val="2"/>
      <scheme val="minor"/>
    </font>
    <font>
      <b/>
      <i/>
      <sz val="10"/>
      <name val="Times New Roman"/>
      <family val="1"/>
      <charset val="204"/>
    </font>
    <font>
      <b/>
      <i/>
      <sz val="10"/>
      <color theme="1"/>
      <name val="Times New Roman"/>
      <family val="1"/>
      <charset val="204"/>
    </font>
    <font>
      <sz val="10"/>
      <color rgb="FFFF0000"/>
      <name val="Times New Roman"/>
      <family val="1"/>
      <charset val="204"/>
    </font>
    <font>
      <sz val="11"/>
      <name val="Calibri"/>
      <family val="2"/>
      <scheme val="minor"/>
    </font>
    <font>
      <i/>
      <sz val="10"/>
      <name val="Calibri"/>
      <family val="2"/>
      <charset val="204"/>
      <scheme val="minor"/>
    </font>
    <font>
      <sz val="10"/>
      <name val="Calibri"/>
      <family val="2"/>
      <charset val="204"/>
      <scheme val="minor"/>
    </font>
    <font>
      <i/>
      <sz val="10"/>
      <name val="Arial Cyr"/>
      <charset val="204"/>
    </font>
    <font>
      <sz val="11"/>
      <name val="Calibri"/>
      <family val="2"/>
      <charset val="204"/>
      <scheme val="minor"/>
    </font>
    <font>
      <i/>
      <sz val="11"/>
      <name val="Calibri"/>
      <family val="2"/>
      <charset val="204"/>
      <scheme val="minor"/>
    </font>
    <font>
      <sz val="11"/>
      <name val="Times New Roman"/>
      <family val="1"/>
      <charset val="204"/>
    </font>
    <font>
      <i/>
      <sz val="11"/>
      <name val="Calibri"/>
      <family val="2"/>
      <scheme val="minor"/>
    </font>
    <font>
      <sz val="10"/>
      <name val="Arial"/>
      <family val="2"/>
    </font>
    <font>
      <u/>
      <sz val="10"/>
      <name val="Arial"/>
      <family val="2"/>
    </font>
    <font>
      <i/>
      <sz val="11"/>
      <name val="Times New Roman"/>
      <family val="1"/>
      <charset val="204"/>
    </font>
    <font>
      <b/>
      <sz val="14"/>
      <color indexed="81"/>
      <name val="Tahoma"/>
      <family val="2"/>
      <charset val="204"/>
    </font>
    <font>
      <sz val="14"/>
      <color indexed="81"/>
      <name val="Tahoma"/>
      <family val="2"/>
      <charset val="204"/>
    </font>
    <font>
      <b/>
      <sz val="9"/>
      <color indexed="81"/>
      <name val="Tahoma"/>
      <family val="2"/>
      <charset val="204"/>
    </font>
    <font>
      <sz val="9"/>
      <color indexed="81"/>
      <name val="Tahoma"/>
      <family val="2"/>
      <charset val="204"/>
    </font>
    <font>
      <sz val="10"/>
      <color rgb="FF333333"/>
      <name val="Times New Roman"/>
      <family val="1"/>
      <charset val="204"/>
    </font>
    <font>
      <sz val="11"/>
      <color rgb="FFFF0000"/>
      <name val="Calibri"/>
      <family val="2"/>
      <charset val="204"/>
      <scheme val="minor"/>
    </font>
    <font>
      <sz val="10"/>
      <color rgb="FF000000"/>
      <name val="Times New Roman"/>
      <family val="1"/>
      <charset val="204"/>
    </font>
    <font>
      <sz val="11"/>
      <color theme="1"/>
      <name val="Times New Roman"/>
      <family val="1"/>
      <charset val="204"/>
    </font>
    <font>
      <i/>
      <sz val="10"/>
      <color rgb="FFFF0000"/>
      <name val="Times New Roman"/>
      <family val="1"/>
      <charset val="204"/>
    </font>
    <font>
      <i/>
      <sz val="10"/>
      <color rgb="FFFF0000"/>
      <name val="Arial Cyr"/>
      <charset val="204"/>
    </font>
    <font>
      <sz val="10"/>
      <color rgb="FFFF0000"/>
      <name val="Arial Cyr"/>
      <charset val="204"/>
    </font>
    <font>
      <b/>
      <sz val="10"/>
      <color rgb="FFFF0000"/>
      <name val="Times New Roman"/>
      <family val="1"/>
      <charset val="204"/>
    </font>
    <font>
      <i/>
      <sz val="11"/>
      <color rgb="FFFF0000"/>
      <name val="Calibri"/>
      <family val="2"/>
      <charset val="204"/>
      <scheme val="minor"/>
    </font>
    <font>
      <i/>
      <sz val="11"/>
      <color rgb="FFFF0000"/>
      <name val="Calibri"/>
      <family val="2"/>
      <scheme val="minor"/>
    </font>
    <font>
      <sz val="11"/>
      <color rgb="FFFF0000"/>
      <name val="Calibri"/>
      <family val="2"/>
      <scheme val="minor"/>
    </font>
    <font>
      <i/>
      <sz val="10"/>
      <color rgb="FFFF0000"/>
      <name val="Calibri"/>
      <family val="2"/>
      <charset val="204"/>
      <scheme val="minor"/>
    </font>
    <font>
      <sz val="10"/>
      <color rgb="FFFF0000"/>
      <name val="Calibri"/>
      <family val="2"/>
      <charset val="204"/>
      <scheme val="minor"/>
    </font>
    <font>
      <sz val="10"/>
      <color rgb="FFFF0000"/>
      <name val="Arial"/>
      <family val="2"/>
    </font>
    <font>
      <sz val="11"/>
      <color rgb="FFFF0000"/>
      <name val="Times New Roman"/>
      <family val="1"/>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color indexed="8"/>
      <name val="MS Sans Serif"/>
      <family val="2"/>
      <charset val="204"/>
    </font>
    <font>
      <sz val="10"/>
      <name val="Helv"/>
      <charset val="204"/>
    </font>
    <font>
      <sz val="10"/>
      <name val="Arial Cyr"/>
      <family val="2"/>
      <charset val="204"/>
    </font>
    <font>
      <sz val="1"/>
      <color indexed="8"/>
      <name val="Courier"/>
      <family val="3"/>
    </font>
    <font>
      <sz val="1"/>
      <color indexed="8"/>
      <name val="Courier"/>
      <family val="1"/>
      <charset val="204"/>
    </font>
    <font>
      <b/>
      <sz val="1"/>
      <color indexed="8"/>
      <name val="Courier"/>
      <family val="3"/>
    </font>
    <font>
      <b/>
      <sz val="1"/>
      <color indexed="8"/>
      <name val="Courier"/>
      <family val="1"/>
      <charset val="204"/>
    </font>
    <font>
      <sz val="11"/>
      <color indexed="8"/>
      <name val="Calibri"/>
      <family val="2"/>
      <charset val="204"/>
    </font>
    <font>
      <sz val="11"/>
      <color indexed="9"/>
      <name val="Calibri"/>
      <family val="2"/>
      <charset val="204"/>
    </font>
    <font>
      <sz val="11"/>
      <color indexed="20"/>
      <name val="Calibri"/>
      <family val="2"/>
      <charset val="204"/>
    </font>
    <font>
      <sz val="9"/>
      <name val="Times New Roman"/>
      <family val="1"/>
    </font>
    <font>
      <sz val="10"/>
      <name val="Courier"/>
      <family val="3"/>
    </font>
    <font>
      <sz val="10"/>
      <name val="Courier"/>
      <family val="1"/>
      <charset val="204"/>
    </font>
    <font>
      <b/>
      <sz val="11"/>
      <color indexed="52"/>
      <name val="Calibri"/>
      <family val="2"/>
      <charset val="204"/>
    </font>
    <font>
      <b/>
      <sz val="11"/>
      <color indexed="9"/>
      <name val="Calibri"/>
      <family val="2"/>
      <charset val="204"/>
    </font>
    <font>
      <sz val="12"/>
      <name val="Tms Rmn"/>
      <charset val="204"/>
    </font>
    <font>
      <i/>
      <sz val="11"/>
      <color indexed="23"/>
      <name val="Calibri"/>
      <family val="2"/>
      <charset val="204"/>
    </font>
    <font>
      <sz val="10"/>
      <color indexed="62"/>
      <name val="Arial"/>
      <family val="2"/>
    </font>
    <font>
      <sz val="11"/>
      <color indexed="17"/>
      <name val="Calibri"/>
      <family val="2"/>
      <charset val="204"/>
    </font>
    <font>
      <sz val="8"/>
      <name val="Arial"/>
      <family val="2"/>
    </font>
    <font>
      <b/>
      <sz val="12"/>
      <name val="Arial"/>
      <family val="2"/>
    </font>
    <font>
      <b/>
      <sz val="10"/>
      <name val="Arial"/>
      <family val="2"/>
    </font>
    <font>
      <b/>
      <sz val="15"/>
      <color indexed="56"/>
      <name val="Calibri"/>
      <family val="2"/>
      <charset val="204"/>
    </font>
    <font>
      <b/>
      <sz val="13"/>
      <color indexed="56"/>
      <name val="Calibri"/>
      <family val="2"/>
      <charset val="204"/>
    </font>
    <font>
      <b/>
      <sz val="11"/>
      <color indexed="56"/>
      <name val="Calibri"/>
      <family val="2"/>
      <charset val="204"/>
    </font>
    <font>
      <sz val="11"/>
      <color indexed="52"/>
      <name val="Calibri"/>
      <family val="2"/>
      <charset val="204"/>
    </font>
    <font>
      <sz val="11"/>
      <color indexed="60"/>
      <name val="Calibri"/>
      <family val="2"/>
      <charset val="204"/>
    </font>
    <font>
      <b/>
      <i/>
      <sz val="16"/>
      <name val="Helv"/>
    </font>
    <font>
      <sz val="8"/>
      <name val="Helv"/>
      <charset val="204"/>
    </font>
    <font>
      <b/>
      <sz val="11"/>
      <color indexed="63"/>
      <name val="Calibri"/>
      <family val="2"/>
      <charset val="204"/>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charset val="204"/>
    </font>
    <font>
      <b/>
      <sz val="11"/>
      <color indexed="8"/>
      <name val="Calibri"/>
      <family val="2"/>
      <charset val="204"/>
    </font>
    <font>
      <sz val="11"/>
      <color indexed="10"/>
      <name val="Calibri"/>
      <family val="2"/>
      <charset val="204"/>
    </font>
    <font>
      <sz val="11"/>
      <color indexed="62"/>
      <name val="Calibri"/>
      <family val="2"/>
      <charset val="204"/>
    </font>
    <font>
      <b/>
      <sz val="10"/>
      <name val="Arial Cyr"/>
      <family val="2"/>
      <charset val="204"/>
    </font>
    <font>
      <b/>
      <sz val="10"/>
      <color indexed="12"/>
      <name val="Arial Cyr"/>
      <family val="2"/>
      <charset val="204"/>
    </font>
    <font>
      <sz val="10"/>
      <color theme="1"/>
      <name val="Calibri"/>
      <family val="2"/>
      <charset val="204"/>
      <scheme val="minor"/>
    </font>
    <font>
      <sz val="11"/>
      <color theme="1"/>
      <name val="Calibri"/>
      <family val="2"/>
      <charset val="204"/>
    </font>
    <font>
      <sz val="10"/>
      <name val="MS Sans Serif"/>
      <family val="2"/>
    </font>
    <font>
      <b/>
      <sz val="14"/>
      <name val="Times New Roman"/>
      <family val="1"/>
      <charset val="204"/>
    </font>
    <font>
      <u/>
      <sz val="7.5"/>
      <color indexed="12"/>
      <name val="Arial"/>
      <family val="2"/>
      <charset val="204"/>
    </font>
    <font>
      <sz val="10"/>
      <name val="Arial Narrow"/>
      <family val="2"/>
      <charset val="204"/>
    </font>
    <font>
      <sz val="11"/>
      <color indexed="8"/>
      <name val="Calibri"/>
      <family val="2"/>
    </font>
    <font>
      <sz val="11"/>
      <color indexed="9"/>
      <name val="Calibri"/>
      <family val="2"/>
    </font>
    <font>
      <sz val="11"/>
      <color indexed="20"/>
      <name val="Calibri"/>
      <family val="2"/>
    </font>
    <font>
      <b/>
      <sz val="11"/>
      <color indexed="53"/>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3"/>
      <name val="Calibri"/>
      <family val="2"/>
    </font>
    <font>
      <sz val="11"/>
      <color indexed="60"/>
      <name val="Calibri"/>
      <family val="2"/>
    </font>
    <font>
      <b/>
      <sz val="11"/>
      <color indexed="63"/>
      <name val="Calibri"/>
      <family val="2"/>
    </font>
    <font>
      <b/>
      <sz val="12"/>
      <color indexed="8"/>
      <name val="Arial"/>
      <family val="2"/>
    </font>
    <font>
      <b/>
      <sz val="16"/>
      <color indexed="23"/>
      <name val="Arial"/>
      <family val="2"/>
    </font>
    <font>
      <b/>
      <sz val="18"/>
      <color indexed="62"/>
      <name val="Cambria"/>
      <family val="2"/>
    </font>
    <font>
      <b/>
      <sz val="11"/>
      <color indexed="8"/>
      <name val="Calibri"/>
      <family val="2"/>
    </font>
    <font>
      <sz val="11"/>
      <color indexed="10"/>
      <name val="Calibri"/>
      <family val="2"/>
    </font>
    <font>
      <sz val="10"/>
      <color rgb="FF0070C0"/>
      <name val="Times New Roman"/>
      <family val="1"/>
      <charset val="204"/>
    </font>
    <font>
      <i/>
      <sz val="10"/>
      <color rgb="FF00B050"/>
      <name val="Times New Roman"/>
      <family val="1"/>
      <charset val="204"/>
    </font>
    <font>
      <sz val="10"/>
      <color rgb="FF00B050"/>
      <name val="Times New Roman"/>
      <family val="1"/>
      <charset val="204"/>
    </font>
    <font>
      <i/>
      <sz val="10"/>
      <color rgb="FF0070C0"/>
      <name val="Times New Roman"/>
      <family val="1"/>
      <charset val="204"/>
    </font>
    <font>
      <b/>
      <i/>
      <sz val="10"/>
      <color indexed="8"/>
      <name val="Times New Roman"/>
      <family val="1"/>
      <charset val="204"/>
    </font>
    <font>
      <b/>
      <i/>
      <sz val="10"/>
      <color rgb="FFFF0000"/>
      <name val="Times New Roman"/>
      <family val="1"/>
      <charset val="204"/>
    </font>
    <font>
      <sz val="10"/>
      <color theme="1"/>
      <name val="Calibri"/>
      <family val="2"/>
      <scheme val="minor"/>
    </font>
  </fonts>
  <fills count="89">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indexed="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1"/>
        <bgColor indexed="11"/>
      </patternFill>
    </fill>
    <fill>
      <patternFill patternType="solid">
        <fgColor indexed="44"/>
        <bgColor indexed="64"/>
      </patternFill>
    </fill>
    <fill>
      <patternFill patternType="solid">
        <fgColor indexed="26"/>
        <bgColor indexed="26"/>
      </patternFill>
    </fill>
    <fill>
      <patternFill patternType="solid">
        <fgColor indexed="33"/>
        <bgColor indexed="33"/>
      </patternFill>
    </fill>
    <fill>
      <patternFill patternType="solid">
        <fgColor indexed="35"/>
      </patternFill>
    </fill>
    <fill>
      <patternFill patternType="solid">
        <fgColor indexed="54"/>
      </patternFill>
    </fill>
    <fill>
      <patternFill patternType="solid">
        <fgColor indexed="23"/>
      </patternFill>
    </fill>
    <fill>
      <patternFill patternType="solid">
        <fgColor indexed="50"/>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3"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3"/>
      </left>
      <right style="thin">
        <color indexed="63"/>
      </right>
      <top style="thin">
        <color indexed="63"/>
      </top>
      <bottom/>
      <diagonal/>
    </border>
    <border>
      <left style="thin">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ck">
        <color indexed="49"/>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40566">
    <xf numFmtId="0" fontId="0" fillId="0" borderId="0"/>
    <xf numFmtId="0" fontId="8" fillId="0" borderId="0"/>
    <xf numFmtId="0" fontId="13" fillId="0" borderId="0"/>
    <xf numFmtId="43" fontId="16" fillId="0" borderId="0" applyFont="0" applyFill="0" applyBorder="0" applyAlignment="0" applyProtection="0"/>
    <xf numFmtId="0" fontId="8" fillId="0" borderId="0"/>
    <xf numFmtId="0" fontId="8" fillId="0" borderId="0"/>
    <xf numFmtId="0" fontId="18" fillId="0" borderId="0"/>
    <xf numFmtId="0" fontId="18" fillId="0" borderId="0"/>
    <xf numFmtId="0" fontId="8" fillId="0" borderId="0"/>
    <xf numFmtId="0" fontId="7" fillId="0" borderId="0"/>
    <xf numFmtId="0" fontId="13" fillId="0" borderId="0"/>
    <xf numFmtId="0" fontId="8" fillId="0" borderId="0"/>
    <xf numFmtId="0" fontId="19" fillId="0" borderId="0"/>
    <xf numFmtId="0" fontId="18" fillId="0" borderId="0"/>
    <xf numFmtId="0" fontId="20" fillId="0" borderId="0"/>
    <xf numFmtId="166" fontId="8" fillId="0" borderId="0" applyFont="0" applyFill="0" applyBorder="0" applyAlignment="0" applyProtection="0"/>
    <xf numFmtId="0" fontId="13" fillId="0" borderId="0"/>
    <xf numFmtId="0" fontId="8" fillId="0" borderId="0"/>
    <xf numFmtId="0" fontId="8" fillId="0" borderId="0"/>
    <xf numFmtId="4" fontId="22" fillId="3" borderId="4" applyNumberFormat="0" applyProtection="0">
      <alignment vertical="center"/>
    </xf>
    <xf numFmtId="0" fontId="6" fillId="0" borderId="0"/>
    <xf numFmtId="0" fontId="18" fillId="0" borderId="0"/>
    <xf numFmtId="0" fontId="13" fillId="0" borderId="0"/>
    <xf numFmtId="0" fontId="16" fillId="0" borderId="0"/>
    <xf numFmtId="0" fontId="8" fillId="0" borderId="0"/>
    <xf numFmtId="0" fontId="8" fillId="0" borderId="0"/>
    <xf numFmtId="0" fontId="8" fillId="0" borderId="0"/>
    <xf numFmtId="0" fontId="8" fillId="0" borderId="0"/>
    <xf numFmtId="0" fontId="23" fillId="0" borderId="0"/>
    <xf numFmtId="0" fontId="8" fillId="0" borderId="0"/>
    <xf numFmtId="0" fontId="23" fillId="0" borderId="0"/>
    <xf numFmtId="9" fontId="16" fillId="0" borderId="0" applyFont="0" applyFill="0" applyBorder="0" applyAlignment="0" applyProtection="0"/>
    <xf numFmtId="43" fontId="16" fillId="0" borderId="0" applyFont="0" applyFill="0" applyBorder="0" applyAlignment="0" applyProtection="0"/>
    <xf numFmtId="0" fontId="23" fillId="0" borderId="0"/>
    <xf numFmtId="4" fontId="22" fillId="3" borderId="17" applyNumberFormat="0" applyProtection="0">
      <alignment vertical="center"/>
    </xf>
    <xf numFmtId="0" fontId="23" fillId="0" borderId="0"/>
    <xf numFmtId="4" fontId="22" fillId="0" borderId="17" applyNumberFormat="0" applyProtection="0">
      <alignment horizontal="right" vertical="center"/>
    </xf>
    <xf numFmtId="0" fontId="13" fillId="0" borderId="0"/>
    <xf numFmtId="4" fontId="22" fillId="3" borderId="17" applyNumberFormat="0" applyProtection="0">
      <alignment vertical="center"/>
    </xf>
    <xf numFmtId="0" fontId="5" fillId="0" borderId="0"/>
    <xf numFmtId="4" fontId="22" fillId="3" borderId="17" applyNumberFormat="0" applyProtection="0">
      <alignment vertical="center"/>
    </xf>
    <xf numFmtId="0" fontId="13" fillId="4" borderId="17" applyNumberFormat="0" applyProtection="0">
      <alignment horizontal="left" vertical="center" indent="1"/>
    </xf>
    <xf numFmtId="0" fontId="23" fillId="0" borderId="0"/>
    <xf numFmtId="0" fontId="18" fillId="0" borderId="0"/>
    <xf numFmtId="0" fontId="18" fillId="0" borderId="0"/>
    <xf numFmtId="0" fontId="4" fillId="0" borderId="0"/>
    <xf numFmtId="0" fontId="13" fillId="4" borderId="17" applyNumberFormat="0" applyProtection="0">
      <alignment horizontal="left" vertical="center" indent="1"/>
    </xf>
    <xf numFmtId="0" fontId="4" fillId="0" borderId="0"/>
    <xf numFmtId="44" fontId="16" fillId="0" borderId="0" applyFont="0" applyFill="0" applyBorder="0" applyAlignment="0" applyProtection="0"/>
    <xf numFmtId="0" fontId="57" fillId="0" borderId="0" applyNumberFormat="0" applyFill="0" applyBorder="0" applyAlignment="0" applyProtection="0"/>
    <xf numFmtId="0" fontId="58" fillId="0" borderId="25" applyNumberFormat="0" applyFill="0" applyAlignment="0" applyProtection="0"/>
    <xf numFmtId="0" fontId="59" fillId="0" borderId="26" applyNumberFormat="0" applyFill="0" applyAlignment="0" applyProtection="0"/>
    <xf numFmtId="0" fontId="60" fillId="0" borderId="27"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28" applyNumberFormat="0" applyAlignment="0" applyProtection="0"/>
    <xf numFmtId="0" fontId="65" fillId="9" borderId="29" applyNumberFormat="0" applyAlignment="0" applyProtection="0"/>
    <xf numFmtId="0" fontId="66" fillId="9" borderId="28" applyNumberFormat="0" applyAlignment="0" applyProtection="0"/>
    <xf numFmtId="0" fontId="67" fillId="0" borderId="30" applyNumberFormat="0" applyFill="0" applyAlignment="0" applyProtection="0"/>
    <xf numFmtId="0" fontId="68" fillId="10" borderId="31" applyNumberFormat="0" applyAlignment="0" applyProtection="0"/>
    <xf numFmtId="0" fontId="43" fillId="0" borderId="0" applyNumberFormat="0" applyFill="0" applyBorder="0" applyAlignment="0" applyProtection="0"/>
    <xf numFmtId="0" fontId="69" fillId="0" borderId="0" applyNumberFormat="0" applyFill="0" applyBorder="0" applyAlignment="0" applyProtection="0"/>
    <xf numFmtId="0" fontId="70" fillId="0" borderId="33" applyNumberFormat="0" applyFill="0" applyAlignment="0" applyProtection="0"/>
    <xf numFmtId="0" fontId="71"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71" fillId="35" borderId="0" applyNumberFormat="0" applyBorder="0" applyAlignment="0" applyProtection="0"/>
    <xf numFmtId="0" fontId="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0" borderId="0"/>
    <xf numFmtId="172" fontId="13" fillId="0" borderId="0" applyFont="0" applyFill="0" applyBorder="0" applyAlignment="0" applyProtection="0"/>
    <xf numFmtId="172" fontId="13" fillId="0" borderId="0" applyFont="0" applyFill="0" applyBorder="0" applyAlignment="0" applyProtection="0"/>
    <xf numFmtId="0" fontId="13" fillId="4" borderId="17" applyNumberFormat="0" applyProtection="0">
      <alignment horizontal="left" vertical="center" indent="1"/>
    </xf>
    <xf numFmtId="4" fontId="22" fillId="37" borderId="17" applyNumberFormat="0" applyProtection="0">
      <alignment horizontal="right" vertical="center"/>
    </xf>
    <xf numFmtId="0" fontId="3" fillId="0" borderId="0"/>
    <xf numFmtId="0" fontId="13" fillId="0" borderId="0"/>
    <xf numFmtId="0" fontId="13" fillId="0" borderId="17" applyNumberFormat="0" applyProtection="0">
      <alignment horizontal="left" vertical="center"/>
    </xf>
    <xf numFmtId="4" fontId="22" fillId="37" borderId="17" applyNumberFormat="0" applyProtection="0">
      <alignment horizontal="right" vertical="center"/>
    </xf>
    <xf numFmtId="0" fontId="13" fillId="0" borderId="0"/>
    <xf numFmtId="43" fontId="3" fillId="0" borderId="0" applyFont="0" applyFill="0" applyBorder="0" applyAlignment="0" applyProtection="0"/>
    <xf numFmtId="9" fontId="13" fillId="0" borderId="0" applyFont="0" applyFill="0" applyBorder="0" applyAlignment="0" applyProtection="0"/>
    <xf numFmtId="0" fontId="72" fillId="0" borderId="0"/>
    <xf numFmtId="0" fontId="73" fillId="0" borderId="0"/>
    <xf numFmtId="0" fontId="74" fillId="0" borderId="0"/>
    <xf numFmtId="0" fontId="18" fillId="0" borderId="0"/>
    <xf numFmtId="0" fontId="73" fillId="0" borderId="0"/>
    <xf numFmtId="0" fontId="73" fillId="0" borderId="0"/>
    <xf numFmtId="0" fontId="73" fillId="0" borderId="0"/>
    <xf numFmtId="0" fontId="18" fillId="0" borderId="0"/>
    <xf numFmtId="0" fontId="18" fillId="0" borderId="0"/>
    <xf numFmtId="0" fontId="18" fillId="0" borderId="0"/>
    <xf numFmtId="0" fontId="75" fillId="0" borderId="34">
      <protection locked="0"/>
    </xf>
    <xf numFmtId="0" fontId="75" fillId="0" borderId="34">
      <protection locked="0"/>
    </xf>
    <xf numFmtId="0" fontId="76" fillId="0" borderId="34">
      <protection locked="0"/>
    </xf>
    <xf numFmtId="44" fontId="75" fillId="0" borderId="0">
      <protection locked="0"/>
    </xf>
    <xf numFmtId="44" fontId="75" fillId="0" borderId="0">
      <protection locked="0"/>
    </xf>
    <xf numFmtId="44" fontId="76" fillId="0" borderId="0">
      <protection locked="0"/>
    </xf>
    <xf numFmtId="44" fontId="75" fillId="0" borderId="0">
      <protection locked="0"/>
    </xf>
    <xf numFmtId="44" fontId="75" fillId="0" borderId="0">
      <protection locked="0"/>
    </xf>
    <xf numFmtId="44" fontId="76" fillId="0" borderId="0">
      <protection locked="0"/>
    </xf>
    <xf numFmtId="44" fontId="75" fillId="0" borderId="0">
      <protection locked="0"/>
    </xf>
    <xf numFmtId="44" fontId="75" fillId="0" borderId="0">
      <protection locked="0"/>
    </xf>
    <xf numFmtId="44" fontId="76" fillId="0" borderId="0">
      <protection locked="0"/>
    </xf>
    <xf numFmtId="0" fontId="77" fillId="0" borderId="0">
      <protection locked="0"/>
    </xf>
    <xf numFmtId="0" fontId="77" fillId="0" borderId="0">
      <protection locked="0"/>
    </xf>
    <xf numFmtId="0" fontId="78" fillId="0" borderId="0">
      <protection locked="0"/>
    </xf>
    <xf numFmtId="0" fontId="77" fillId="0" borderId="0">
      <protection locked="0"/>
    </xf>
    <xf numFmtId="0" fontId="77" fillId="0" borderId="0">
      <protection locked="0"/>
    </xf>
    <xf numFmtId="0" fontId="78" fillId="0" borderId="0">
      <protection locked="0"/>
    </xf>
    <xf numFmtId="0" fontId="79"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7"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0" fillId="48"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80" fillId="55" borderId="0" applyNumberFormat="0" applyBorder="0" applyAlignment="0" applyProtection="0"/>
    <xf numFmtId="0" fontId="81" fillId="39" borderId="0" applyNumberFormat="0" applyBorder="0" applyAlignment="0" applyProtection="0"/>
    <xf numFmtId="173" fontId="82" fillId="0" borderId="0" applyFill="0" applyBorder="0" applyAlignment="0"/>
    <xf numFmtId="174" fontId="82" fillId="0" borderId="0" applyFill="0" applyBorder="0" applyAlignment="0"/>
    <xf numFmtId="168" fontId="82" fillId="0" borderId="0" applyFill="0" applyBorder="0" applyAlignment="0"/>
    <xf numFmtId="175" fontId="83" fillId="0" borderId="0" applyFill="0" applyBorder="0" applyAlignment="0"/>
    <xf numFmtId="175" fontId="83" fillId="0" borderId="0" applyFill="0" applyBorder="0" applyAlignment="0"/>
    <xf numFmtId="175" fontId="84" fillId="0" borderId="0" applyFill="0" applyBorder="0" applyAlignment="0"/>
    <xf numFmtId="176" fontId="83" fillId="0" borderId="0" applyFill="0" applyBorder="0" applyAlignment="0"/>
    <xf numFmtId="176" fontId="83" fillId="0" borderId="0" applyFill="0" applyBorder="0" applyAlignment="0"/>
    <xf numFmtId="176" fontId="84" fillId="0" borderId="0" applyFill="0" applyBorder="0" applyAlignment="0"/>
    <xf numFmtId="173" fontId="82" fillId="0" borderId="0" applyFill="0" applyBorder="0" applyAlignment="0"/>
    <xf numFmtId="177" fontId="83" fillId="0" borderId="0" applyFill="0" applyBorder="0" applyAlignment="0"/>
    <xf numFmtId="177" fontId="83" fillId="0" borderId="0" applyFill="0" applyBorder="0" applyAlignment="0"/>
    <xf numFmtId="177" fontId="84" fillId="0" borderId="0" applyFill="0" applyBorder="0" applyAlignment="0"/>
    <xf numFmtId="174" fontId="82" fillId="0" borderId="0" applyFill="0" applyBorder="0" applyAlignment="0"/>
    <xf numFmtId="0" fontId="85" fillId="56" borderId="35" applyNumberFormat="0" applyAlignment="0" applyProtection="0"/>
    <xf numFmtId="0" fontId="86" fillId="57" borderId="36" applyNumberFormat="0" applyAlignment="0" applyProtection="0"/>
    <xf numFmtId="0" fontId="35" fillId="0" borderId="0" applyFont="0" applyFill="0" applyBorder="0" applyAlignment="0" applyProtection="0"/>
    <xf numFmtId="173" fontId="82" fillId="0" borderId="0" applyFont="0" applyFill="0" applyBorder="0" applyAlignment="0" applyProtection="0"/>
    <xf numFmtId="178" fontId="82"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4" fontId="82" fillId="0" borderId="0" applyFont="0" applyFill="0" applyBorder="0" applyAlignment="0" applyProtection="0"/>
    <xf numFmtId="177" fontId="84" fillId="0" borderId="0" applyFont="0" applyFill="0" applyBorder="0" applyAlignment="0" applyProtection="0"/>
    <xf numFmtId="180" fontId="13" fillId="36" borderId="0" applyFont="0" applyFill="0" applyBorder="0" applyAlignment="0" applyProtection="0"/>
    <xf numFmtId="180" fontId="13" fillId="36" borderId="0" applyFont="0" applyFill="0" applyBorder="0" applyAlignment="0" applyProtection="0"/>
    <xf numFmtId="14" fontId="22" fillId="0" borderId="0" applyFill="0" applyBorder="0" applyAlignment="0"/>
    <xf numFmtId="181" fontId="13" fillId="36" borderId="0" applyFont="0" applyFill="0" applyBorder="0" applyAlignment="0" applyProtection="0"/>
    <xf numFmtId="181" fontId="13" fillId="36" borderId="0" applyFont="0" applyFill="0" applyBorder="0" applyAlignment="0" applyProtection="0"/>
    <xf numFmtId="38" fontId="19" fillId="0" borderId="37">
      <alignment vertical="center"/>
    </xf>
    <xf numFmtId="38" fontId="19" fillId="0" borderId="37">
      <alignment vertical="center"/>
    </xf>
    <xf numFmtId="0" fontId="87" fillId="0" borderId="0" applyNumberFormat="0" applyFill="0" applyBorder="0" applyAlignment="0" applyProtection="0"/>
    <xf numFmtId="173" fontId="82" fillId="0" borderId="0" applyFill="0" applyBorder="0" applyAlignment="0"/>
    <xf numFmtId="174" fontId="82" fillId="0" borderId="0" applyFill="0" applyBorder="0" applyAlignment="0"/>
    <xf numFmtId="173" fontId="82" fillId="0" borderId="0" applyFill="0" applyBorder="0" applyAlignment="0"/>
    <xf numFmtId="177" fontId="83" fillId="0" borderId="0" applyFill="0" applyBorder="0" applyAlignment="0"/>
    <xf numFmtId="177" fontId="83" fillId="0" borderId="0" applyFill="0" applyBorder="0" applyAlignment="0"/>
    <xf numFmtId="177" fontId="84" fillId="0" borderId="0" applyFill="0" applyBorder="0" applyAlignment="0"/>
    <xf numFmtId="174" fontId="82" fillId="0" borderId="0" applyFill="0" applyBorder="0" applyAlignment="0"/>
    <xf numFmtId="0" fontId="88" fillId="0" borderId="0" applyNumberFormat="0" applyFill="0" applyBorder="0" applyAlignment="0" applyProtection="0"/>
    <xf numFmtId="10" fontId="89" fillId="58" borderId="1" applyNumberFormat="0" applyFill="0" applyBorder="0" applyAlignment="0" applyProtection="0">
      <protection locked="0"/>
    </xf>
    <xf numFmtId="0" fontId="90" fillId="40" borderId="0" applyNumberFormat="0" applyBorder="0" applyAlignment="0" applyProtection="0"/>
    <xf numFmtId="38" fontId="91" fillId="59" borderId="0" applyNumberFormat="0" applyBorder="0" applyAlignment="0" applyProtection="0"/>
    <xf numFmtId="0" fontId="92" fillId="0" borderId="38" applyNumberFormat="0" applyAlignment="0" applyProtection="0">
      <alignment horizontal="left" vertical="center"/>
    </xf>
    <xf numFmtId="0" fontId="92" fillId="0" borderId="16">
      <alignment horizontal="left" vertical="center"/>
    </xf>
    <xf numFmtId="14" fontId="93" fillId="60" borderId="39">
      <alignment horizontal="center" vertical="center" wrapText="1"/>
    </xf>
    <xf numFmtId="0" fontId="94" fillId="0" borderId="40" applyNumberFormat="0" applyFill="0" applyAlignment="0" applyProtection="0"/>
    <xf numFmtId="0" fontId="95" fillId="0" borderId="41" applyNumberFormat="0" applyFill="0" applyAlignment="0" applyProtection="0"/>
    <xf numFmtId="0" fontId="96" fillId="0" borderId="42" applyNumberFormat="0" applyFill="0" applyAlignment="0" applyProtection="0"/>
    <xf numFmtId="0" fontId="96" fillId="0" borderId="0" applyNumberFormat="0" applyFill="0" applyBorder="0" applyAlignment="0" applyProtection="0"/>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73" fontId="82" fillId="0" borderId="0" applyFill="0" applyBorder="0" applyAlignment="0"/>
    <xf numFmtId="174" fontId="82" fillId="0" borderId="0" applyFill="0" applyBorder="0" applyAlignment="0"/>
    <xf numFmtId="173" fontId="82" fillId="0" borderId="0" applyFill="0" applyBorder="0" applyAlignment="0"/>
    <xf numFmtId="177" fontId="83" fillId="0" borderId="0" applyFill="0" applyBorder="0" applyAlignment="0"/>
    <xf numFmtId="177" fontId="83" fillId="0" borderId="0" applyFill="0" applyBorder="0" applyAlignment="0"/>
    <xf numFmtId="177" fontId="84" fillId="0" borderId="0" applyFill="0" applyBorder="0" applyAlignment="0"/>
    <xf numFmtId="174" fontId="82" fillId="0" borderId="0" applyFill="0" applyBorder="0" applyAlignment="0"/>
    <xf numFmtId="0" fontId="97" fillId="0" borderId="43" applyNumberFormat="0" applyFill="0" applyAlignment="0" applyProtection="0"/>
    <xf numFmtId="0" fontId="98" fillId="62" borderId="0" applyNumberFormat="0" applyBorder="0" applyAlignment="0" applyProtection="0"/>
    <xf numFmtId="183" fontId="99" fillId="0" borderId="0"/>
    <xf numFmtId="184" fontId="13" fillId="0" borderId="0"/>
    <xf numFmtId="0" fontId="13" fillId="0" borderId="0"/>
    <xf numFmtId="0" fontId="100" fillId="0" borderId="0"/>
    <xf numFmtId="0" fontId="18" fillId="0" borderId="0"/>
    <xf numFmtId="0" fontId="8" fillId="63" borderId="44" applyNumberFormat="0" applyFont="0" applyAlignment="0" applyProtection="0"/>
    <xf numFmtId="185" fontId="13" fillId="36" borderId="0"/>
    <xf numFmtId="185" fontId="13" fillId="36" borderId="0"/>
    <xf numFmtId="0" fontId="101" fillId="56" borderId="17" applyNumberFormat="0" applyAlignment="0" applyProtection="0"/>
    <xf numFmtId="0" fontId="102" fillId="36" borderId="0"/>
    <xf numFmtId="186" fontId="13" fillId="0" borderId="0" applyFont="0" applyFill="0" applyBorder="0" applyAlignment="0" applyProtection="0"/>
    <xf numFmtId="186" fontId="13" fillId="0" borderId="0" applyFont="0" applyFill="0" applyBorder="0" applyAlignment="0" applyProtection="0"/>
    <xf numFmtId="176" fontId="83" fillId="0" borderId="0" applyFont="0" applyFill="0" applyBorder="0" applyAlignment="0" applyProtection="0"/>
    <xf numFmtId="176" fontId="83" fillId="0" borderId="0" applyFont="0" applyFill="0" applyBorder="0" applyAlignment="0" applyProtection="0"/>
    <xf numFmtId="176" fontId="84" fillId="0" borderId="0" applyFont="0" applyFill="0" applyBorder="0" applyAlignment="0" applyProtection="0"/>
    <xf numFmtId="178" fontId="82"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87" fontId="84" fillId="0" borderId="0" applyFont="0" applyFill="0" applyBorder="0" applyAlignment="0" applyProtection="0"/>
    <xf numFmtId="188" fontId="18" fillId="0" borderId="0"/>
    <xf numFmtId="189" fontId="18" fillId="0" borderId="0"/>
    <xf numFmtId="173" fontId="82" fillId="0" borderId="0" applyFill="0" applyBorder="0" applyAlignment="0"/>
    <xf numFmtId="174" fontId="82" fillId="0" borderId="0" applyFill="0" applyBorder="0" applyAlignment="0"/>
    <xf numFmtId="173" fontId="82" fillId="0" borderId="0" applyFill="0" applyBorder="0" applyAlignment="0"/>
    <xf numFmtId="177" fontId="83" fillId="0" borderId="0" applyFill="0" applyBorder="0" applyAlignment="0"/>
    <xf numFmtId="177" fontId="83" fillId="0" borderId="0" applyFill="0" applyBorder="0" applyAlignment="0"/>
    <xf numFmtId="177" fontId="84" fillId="0" borderId="0" applyFill="0" applyBorder="0" applyAlignment="0"/>
    <xf numFmtId="174" fontId="82" fillId="0" borderId="0" applyFill="0" applyBorder="0" applyAlignment="0"/>
    <xf numFmtId="0" fontId="103" fillId="0" borderId="0" applyNumberFormat="0">
      <alignment horizontal="left"/>
    </xf>
    <xf numFmtId="3" fontId="74" fillId="0" borderId="0" applyFont="0" applyFill="0" applyBorder="0" applyAlignment="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4" fontId="106" fillId="74" borderId="0" applyNumberFormat="0" applyProtection="0">
      <alignment horizontal="left" vertical="center" indent="1"/>
    </xf>
    <xf numFmtId="4" fontId="106" fillId="74" borderId="0"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7" fillId="0" borderId="0"/>
    <xf numFmtId="0" fontId="107" fillId="0" borderId="0"/>
    <xf numFmtId="4" fontId="108" fillId="37" borderId="17" applyNumberFormat="0" applyProtection="0">
      <alignment horizontal="right" vertical="center"/>
    </xf>
    <xf numFmtId="190" fontId="109" fillId="0" borderId="1">
      <alignment horizontal="left" vertical="center"/>
      <protection locked="0"/>
    </xf>
    <xf numFmtId="0" fontId="18" fillId="0" borderId="0"/>
    <xf numFmtId="49" fontId="22" fillId="0" borderId="0" applyFill="0" applyBorder="0" applyAlignment="0"/>
    <xf numFmtId="187" fontId="83" fillId="0" borderId="0" applyFill="0" applyBorder="0" applyAlignment="0"/>
    <xf numFmtId="187" fontId="83" fillId="0" borderId="0" applyFill="0" applyBorder="0" applyAlignment="0"/>
    <xf numFmtId="187" fontId="84" fillId="0" borderId="0" applyFill="0" applyBorder="0" applyAlignment="0"/>
    <xf numFmtId="191" fontId="83" fillId="0" borderId="0" applyFill="0" applyBorder="0" applyAlignment="0"/>
    <xf numFmtId="191" fontId="83" fillId="0" borderId="0" applyFill="0" applyBorder="0" applyAlignment="0"/>
    <xf numFmtId="191" fontId="84" fillId="0" borderId="0" applyFill="0" applyBorder="0" applyAlignment="0"/>
    <xf numFmtId="0" fontId="110" fillId="0" borderId="0" applyFill="0" applyBorder="0" applyProtection="0">
      <alignment horizontal="left" vertical="top"/>
    </xf>
    <xf numFmtId="0" fontId="111" fillId="0" borderId="0" applyNumberFormat="0" applyFill="0" applyBorder="0" applyAlignment="0" applyProtection="0"/>
    <xf numFmtId="0" fontId="112" fillId="0" borderId="46" applyNumberFormat="0" applyFill="0" applyAlignment="0" applyProtection="0"/>
    <xf numFmtId="0" fontId="113" fillId="0" borderId="0" applyNumberFormat="0" applyFill="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174" fontId="74" fillId="0" borderId="47">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5" fillId="59" borderId="48"/>
    <xf numFmtId="14" fontId="74" fillId="0" borderId="0">
      <alignment horizontal="right"/>
    </xf>
    <xf numFmtId="0" fontId="94" fillId="0" borderId="40" applyNumberFormat="0" applyFill="0" applyAlignment="0" applyProtection="0"/>
    <xf numFmtId="0" fontId="94" fillId="0" borderId="40" applyNumberFormat="0" applyFill="0" applyAlignment="0" applyProtection="0"/>
    <xf numFmtId="0" fontId="94" fillId="0" borderId="40" applyNumberFormat="0" applyFill="0" applyAlignment="0" applyProtection="0"/>
    <xf numFmtId="0" fontId="94" fillId="0" borderId="40" applyNumberFormat="0" applyFill="0" applyAlignment="0" applyProtection="0"/>
    <xf numFmtId="0" fontId="95" fillId="0" borderId="41" applyNumberFormat="0" applyFill="0" applyAlignment="0" applyProtection="0"/>
    <xf numFmtId="0" fontId="95" fillId="0" borderId="41" applyNumberFormat="0" applyFill="0" applyAlignment="0" applyProtection="0"/>
    <xf numFmtId="0" fontId="95" fillId="0" borderId="41" applyNumberFormat="0" applyFill="0" applyAlignment="0" applyProtection="0"/>
    <xf numFmtId="0" fontId="95" fillId="0" borderId="41" applyNumberFormat="0" applyFill="0" applyAlignment="0" applyProtection="0"/>
    <xf numFmtId="0" fontId="96" fillId="0" borderId="42" applyNumberFormat="0" applyFill="0" applyAlignment="0" applyProtection="0"/>
    <xf numFmtId="0" fontId="96" fillId="0" borderId="42" applyNumberFormat="0" applyFill="0" applyAlignment="0" applyProtection="0"/>
    <xf numFmtId="0" fontId="96" fillId="0" borderId="42" applyNumberFormat="0" applyFill="0" applyAlignment="0" applyProtection="0"/>
    <xf numFmtId="0" fontId="96" fillId="0" borderId="4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4" fontId="116" fillId="60" borderId="47"/>
    <xf numFmtId="0" fontId="13" fillId="0" borderId="1">
      <alignment horizontal="right"/>
    </xf>
    <xf numFmtId="0" fontId="13" fillId="0" borderId="1">
      <alignment horizontal="right"/>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xf numFmtId="0" fontId="13" fillId="0" borderId="0"/>
    <xf numFmtId="0" fontId="86" fillId="57" borderId="36" applyNumberFormat="0" applyAlignment="0" applyProtection="0"/>
    <xf numFmtId="0" fontId="86" fillId="57" borderId="36" applyNumberFormat="0" applyAlignment="0" applyProtection="0"/>
    <xf numFmtId="0" fontId="86" fillId="57" borderId="36" applyNumberFormat="0" applyAlignment="0" applyProtection="0"/>
    <xf numFmtId="0" fontId="86" fillId="57" borderId="36" applyNumberFormat="0" applyAlignment="0" applyProtection="0"/>
    <xf numFmtId="0" fontId="111" fillId="0" borderId="0" applyNumberFormat="0" applyFill="0" applyBorder="0" applyAlignment="0" applyProtection="0"/>
    <xf numFmtId="0" fontId="13" fillId="0" borderId="1"/>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98" fillId="62"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98" fillId="62" borderId="0" applyNumberFormat="0" applyBorder="0" applyAlignment="0" applyProtection="0"/>
    <xf numFmtId="0" fontId="79" fillId="0" borderId="0"/>
    <xf numFmtId="0" fontId="13" fillId="0" borderId="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0" fontId="97" fillId="0" borderId="43" applyNumberFormat="0" applyFill="0" applyAlignment="0" applyProtection="0"/>
    <xf numFmtId="0" fontId="97" fillId="0" borderId="43" applyNumberFormat="0" applyFill="0" applyAlignment="0" applyProtection="0"/>
    <xf numFmtId="0" fontId="97" fillId="0" borderId="43" applyNumberFormat="0" applyFill="0" applyAlignment="0" applyProtection="0"/>
    <xf numFmtId="0" fontId="97" fillId="0" borderId="43" applyNumberFormat="0" applyFill="0" applyAlignment="0" applyProtection="0"/>
    <xf numFmtId="0" fontId="19" fillId="0" borderId="0" applyNumberFormat="0" applyFont="0" applyFill="0" applyBorder="0" applyAlignment="0" applyProtection="0">
      <alignment vertical="top"/>
    </xf>
    <xf numFmtId="0" fontId="19" fillId="0" borderId="0" applyNumberFormat="0" applyFont="0" applyFill="0" applyBorder="0" applyAlignment="0" applyProtection="0">
      <alignment vertical="top"/>
    </xf>
    <xf numFmtId="0" fontId="8" fillId="0" borderId="0">
      <alignment vertical="justify"/>
    </xf>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38" fontId="8" fillId="0" borderId="0" applyFont="0" applyFill="0" applyBorder="0" applyAlignment="0" applyProtection="0"/>
    <xf numFmtId="44"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2" fontId="13" fillId="0" borderId="0" applyFont="0" applyFill="0" applyBorder="0" applyAlignment="0" applyProtection="0"/>
    <xf numFmtId="166" fontId="8" fillId="0" borderId="0" applyFont="0" applyFill="0" applyBorder="0" applyAlignment="0" applyProtection="0"/>
    <xf numFmtId="0" fontId="90" fillId="40"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4" fontId="13" fillId="0" borderId="1"/>
    <xf numFmtId="4" fontId="13" fillId="0" borderId="1"/>
    <xf numFmtId="44" fontId="75" fillId="0" borderId="0">
      <protection locked="0"/>
    </xf>
    <xf numFmtId="44" fontId="75" fillId="0" borderId="0">
      <protection locked="0"/>
    </xf>
    <xf numFmtId="44" fontId="76" fillId="0" borderId="0">
      <protection locked="0"/>
    </xf>
    <xf numFmtId="172" fontId="13" fillId="0" borderId="0" applyFont="0" applyFill="0" applyBorder="0" applyAlignment="0" applyProtection="0"/>
    <xf numFmtId="0" fontId="8" fillId="0" borderId="0"/>
    <xf numFmtId="0" fontId="3" fillId="0" borderId="0"/>
    <xf numFmtId="0" fontId="13" fillId="0" borderId="0"/>
    <xf numFmtId="0" fontId="8" fillId="0" borderId="0"/>
    <xf numFmtId="166" fontId="8" fillId="0" borderId="0" applyFont="0" applyFill="0" applyBorder="0" applyAlignment="0" applyProtection="0"/>
    <xf numFmtId="0" fontId="13" fillId="0" borderId="0"/>
    <xf numFmtId="4" fontId="22" fillId="37" borderId="17" applyNumberFormat="0" applyProtection="0">
      <alignment horizontal="right" vertical="center"/>
    </xf>
    <xf numFmtId="0" fontId="13" fillId="0" borderId="0"/>
    <xf numFmtId="0" fontId="13" fillId="4" borderId="17" applyNumberFormat="0" applyProtection="0">
      <alignment horizontal="left" vertical="center" indent="1"/>
    </xf>
    <xf numFmtId="0" fontId="8" fillId="0" borderId="0"/>
    <xf numFmtId="0" fontId="19" fillId="0" borderId="0"/>
    <xf numFmtId="9"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0" borderId="0"/>
    <xf numFmtId="172" fontId="13" fillId="0" borderId="0" applyFont="0" applyFill="0" applyBorder="0" applyAlignment="0" applyProtection="0"/>
    <xf numFmtId="172" fontId="13" fillId="0" borderId="0" applyFont="0" applyFill="0" applyBorder="0" applyAlignment="0" applyProtection="0"/>
    <xf numFmtId="0" fontId="13" fillId="4" borderId="17" applyNumberFormat="0" applyProtection="0">
      <alignment horizontal="left" vertical="center" indent="1"/>
    </xf>
    <xf numFmtId="0" fontId="13" fillId="0" borderId="0"/>
    <xf numFmtId="0" fontId="13" fillId="0" borderId="17" applyNumberFormat="0" applyProtection="0">
      <alignment horizontal="left" vertical="center"/>
    </xf>
    <xf numFmtId="0" fontId="13" fillId="0" borderId="0"/>
    <xf numFmtId="9" fontId="13" fillId="0" borderId="0" applyFont="0" applyFill="0" applyBorder="0" applyAlignment="0" applyProtection="0"/>
    <xf numFmtId="180" fontId="13" fillId="36" borderId="0" applyFont="0" applyFill="0" applyBorder="0" applyAlignment="0" applyProtection="0"/>
    <xf numFmtId="180" fontId="13" fillId="36" borderId="0" applyFont="0" applyFill="0" applyBorder="0" applyAlignment="0" applyProtection="0"/>
    <xf numFmtId="181" fontId="13" fillId="36" borderId="0" applyFont="0" applyFill="0" applyBorder="0" applyAlignment="0" applyProtection="0"/>
    <xf numFmtId="181" fontId="13" fillId="36" borderId="0" applyFont="0" applyFill="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84" fontId="13" fillId="0" borderId="0"/>
    <xf numFmtId="185" fontId="13" fillId="36" borderId="0"/>
    <xf numFmtId="185" fontId="13" fillId="36" borderId="0"/>
    <xf numFmtId="186" fontId="13" fillId="0" borderId="0" applyFont="0" applyFill="0" applyBorder="0" applyAlignment="0" applyProtection="0"/>
    <xf numFmtId="186"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3" fillId="0" borderId="0"/>
    <xf numFmtId="0" fontId="13" fillId="0" borderId="0"/>
    <xf numFmtId="0" fontId="13" fillId="0" borderId="1"/>
    <xf numFmtId="0" fontId="13" fillId="0" borderId="0"/>
    <xf numFmtId="0" fontId="13" fillId="0" borderId="0"/>
    <xf numFmtId="0" fontId="13" fillId="63" borderId="44"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172" fontId="13" fillId="0" borderId="0" applyFont="0" applyFill="0" applyBorder="0" applyAlignment="0" applyProtection="0"/>
    <xf numFmtId="4" fontId="13" fillId="0" borderId="1"/>
    <xf numFmtId="4" fontId="13" fillId="0" borderId="1"/>
    <xf numFmtId="172"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4" borderId="17" applyNumberFormat="0" applyProtection="0">
      <alignment horizontal="left" vertical="center" indent="1"/>
    </xf>
    <xf numFmtId="0" fontId="3" fillId="0" borderId="0"/>
    <xf numFmtId="0" fontId="8" fillId="0" borderId="0"/>
    <xf numFmtId="0" fontId="8" fillId="0" borderId="0"/>
    <xf numFmtId="0" fontId="118" fillId="0" borderId="0"/>
    <xf numFmtId="0" fontId="8" fillId="0" borderId="0"/>
    <xf numFmtId="0" fontId="8" fillId="0" borderId="0"/>
    <xf numFmtId="0" fontId="3" fillId="0" borderId="0"/>
    <xf numFmtId="0" fontId="8" fillId="0" borderId="0"/>
    <xf numFmtId="0" fontId="13" fillId="0" borderId="0"/>
    <xf numFmtId="0" fontId="118" fillId="0" borderId="0"/>
    <xf numFmtId="43" fontId="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9" fillId="0" borderId="0" applyFont="0" applyFill="0" applyBorder="0" applyAlignment="0" applyProtection="0"/>
    <xf numFmtId="0" fontId="13" fillId="0" borderId="0"/>
    <xf numFmtId="9" fontId="79" fillId="0" borderId="0" applyFont="0" applyFill="0" applyBorder="0" applyAlignment="0" applyProtection="0"/>
    <xf numFmtId="0" fontId="8" fillId="0" borderId="0"/>
    <xf numFmtId="0" fontId="13" fillId="0" borderId="0"/>
    <xf numFmtId="0" fontId="8"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3" fillId="0" borderId="0"/>
    <xf numFmtId="0" fontId="73" fillId="0" borderId="0"/>
    <xf numFmtId="0" fontId="118" fillId="0" borderId="0"/>
    <xf numFmtId="0" fontId="16" fillId="0" borderId="0"/>
    <xf numFmtId="0" fontId="3" fillId="0" borderId="0"/>
    <xf numFmtId="0" fontId="119" fillId="0" borderId="0"/>
    <xf numFmtId="0" fontId="8" fillId="0" borderId="0"/>
    <xf numFmtId="0" fontId="13" fillId="0" borderId="0"/>
    <xf numFmtId="0" fontId="3" fillId="0" borderId="0"/>
    <xf numFmtId="0" fontId="117" fillId="0" borderId="0"/>
    <xf numFmtId="172" fontId="13" fillId="0" borderId="0" applyFont="0" applyFill="0" applyBorder="0" applyAlignment="0" applyProtection="0"/>
    <xf numFmtId="0" fontId="3" fillId="0" borderId="0"/>
    <xf numFmtId="0" fontId="3" fillId="0" borderId="0"/>
    <xf numFmtId="0" fontId="3" fillId="0" borderId="0"/>
    <xf numFmtId="0" fontId="13" fillId="0" borderId="0"/>
    <xf numFmtId="182" fontId="13" fillId="3" borderId="1" applyNumberFormat="0" applyFont="0" applyAlignment="0">
      <protection locked="0"/>
    </xf>
    <xf numFmtId="0" fontId="76" fillId="0" borderId="34">
      <protection locked="0"/>
    </xf>
    <xf numFmtId="0" fontId="13" fillId="0" borderId="0"/>
    <xf numFmtId="192" fontId="75" fillId="0" borderId="0">
      <protection locked="0"/>
    </xf>
    <xf numFmtId="0" fontId="76" fillId="0" borderId="34">
      <protection locked="0"/>
    </xf>
    <xf numFmtId="0" fontId="13" fillId="0" borderId="0"/>
    <xf numFmtId="0" fontId="76" fillId="0" borderId="34">
      <protection locked="0"/>
    </xf>
    <xf numFmtId="0" fontId="18" fillId="0" borderId="0"/>
    <xf numFmtId="0" fontId="73" fillId="0" borderId="0"/>
    <xf numFmtId="182" fontId="13" fillId="3" borderId="1" applyNumberFormat="0" applyFont="0" applyAlignment="0">
      <protection locked="0"/>
    </xf>
    <xf numFmtId="192" fontId="75" fillId="0" borderId="0">
      <protection locked="0"/>
    </xf>
    <xf numFmtId="192" fontId="75" fillId="0" borderId="0">
      <protection locked="0"/>
    </xf>
    <xf numFmtId="0" fontId="77" fillId="0" borderId="0">
      <protection locked="0"/>
    </xf>
    <xf numFmtId="0" fontId="77" fillId="0" borderId="0">
      <protection locked="0"/>
    </xf>
    <xf numFmtId="0" fontId="8" fillId="36" borderId="1" applyNumberFormat="0" applyAlignment="0">
      <alignment horizontal="left"/>
    </xf>
    <xf numFmtId="0" fontId="8" fillId="36" borderId="1" applyNumberFormat="0" applyAlignment="0">
      <alignment horizontal="left"/>
    </xf>
    <xf numFmtId="38" fontId="122" fillId="0" borderId="49" applyBorder="0">
      <alignment horizontal="right"/>
      <protection locked="0"/>
    </xf>
    <xf numFmtId="0" fontId="13" fillId="4" borderId="17" applyNumberFormat="0" applyProtection="0">
      <alignment horizontal="left" vertical="center" indent="1"/>
    </xf>
    <xf numFmtId="0" fontId="35" fillId="0" borderId="0"/>
    <xf numFmtId="0" fontId="114" fillId="43" borderId="35" applyNumberFormat="0" applyAlignment="0" applyProtection="0"/>
    <xf numFmtId="182" fontId="13" fillId="3" borderId="1" applyNumberFormat="0" applyFont="0" applyAlignment="0">
      <protection locked="0"/>
    </xf>
    <xf numFmtId="0" fontId="121" fillId="0" borderId="0" applyNumberFormat="0" applyFill="0" applyBorder="0" applyAlignment="0" applyProtection="0">
      <alignment vertical="top"/>
      <protection locked="0"/>
    </xf>
    <xf numFmtId="182" fontId="13" fillId="3" borderId="1" applyNumberFormat="0" applyFont="0" applyAlignment="0">
      <protection locked="0"/>
    </xf>
    <xf numFmtId="0" fontId="105" fillId="80" borderId="0"/>
    <xf numFmtId="0" fontId="83" fillId="79" borderId="0"/>
    <xf numFmtId="41" fontId="74" fillId="78" borderId="48">
      <alignment vertical="center"/>
    </xf>
    <xf numFmtId="0" fontId="75" fillId="0" borderId="34">
      <protection locked="0"/>
    </xf>
    <xf numFmtId="192" fontId="75" fillId="0" borderId="0">
      <protection locked="0"/>
    </xf>
    <xf numFmtId="0" fontId="18" fillId="0" borderId="0"/>
    <xf numFmtId="0" fontId="75" fillId="0" borderId="0">
      <protection locked="0"/>
    </xf>
    <xf numFmtId="0" fontId="75" fillId="0" borderId="0">
      <protection locked="0"/>
    </xf>
    <xf numFmtId="0" fontId="75" fillId="0" borderId="34">
      <protection locked="0"/>
    </xf>
    <xf numFmtId="0" fontId="75" fillId="0" borderId="0">
      <protection locked="0"/>
    </xf>
    <xf numFmtId="0" fontId="18" fillId="0" borderId="0"/>
    <xf numFmtId="0" fontId="74" fillId="0" borderId="0"/>
    <xf numFmtId="0" fontId="74" fillId="0" borderId="0"/>
    <xf numFmtId="0" fontId="74" fillId="0" borderId="0"/>
    <xf numFmtId="0" fontId="75" fillId="0" borderId="0">
      <protection locked="0"/>
    </xf>
    <xf numFmtId="0" fontId="75" fillId="0" borderId="34">
      <protection locked="0"/>
    </xf>
    <xf numFmtId="0" fontId="75" fillId="0" borderId="0">
      <protection locked="0"/>
    </xf>
    <xf numFmtId="0" fontId="73" fillId="0" borderId="0"/>
    <xf numFmtId="0" fontId="74" fillId="0" borderId="0"/>
    <xf numFmtId="0" fontId="76" fillId="0" borderId="0">
      <protection locked="0"/>
    </xf>
    <xf numFmtId="0" fontId="76" fillId="0" borderId="0">
      <protection locked="0"/>
    </xf>
    <xf numFmtId="0" fontId="18" fillId="0" borderId="0"/>
    <xf numFmtId="0" fontId="18" fillId="0" borderId="0"/>
    <xf numFmtId="0" fontId="18" fillId="0" borderId="0"/>
    <xf numFmtId="0" fontId="74" fillId="0" borderId="0"/>
    <xf numFmtId="0" fontId="18" fillId="0" borderId="0"/>
    <xf numFmtId="0" fontId="18" fillId="0" borderId="0"/>
    <xf numFmtId="0" fontId="13" fillId="0" borderId="0"/>
    <xf numFmtId="0" fontId="13" fillId="0" borderId="0"/>
    <xf numFmtId="0" fontId="18" fillId="0" borderId="0"/>
    <xf numFmtId="0" fontId="73" fillId="0" borderId="0"/>
    <xf numFmtId="0" fontId="18" fillId="0" borderId="0"/>
    <xf numFmtId="0" fontId="18" fillId="0" borderId="0"/>
    <xf numFmtId="0" fontId="74" fillId="0" borderId="0"/>
    <xf numFmtId="0" fontId="74" fillId="0" borderId="0"/>
    <xf numFmtId="0" fontId="76" fillId="0" borderId="0">
      <protection locked="0"/>
    </xf>
    <xf numFmtId="0" fontId="18" fillId="0" borderId="0"/>
    <xf numFmtId="0" fontId="76" fillId="0" borderId="0">
      <protection locked="0"/>
    </xf>
    <xf numFmtId="0" fontId="75" fillId="0" borderId="0">
      <protection locked="0"/>
    </xf>
    <xf numFmtId="0" fontId="77" fillId="0" borderId="0">
      <protection locked="0"/>
    </xf>
    <xf numFmtId="0" fontId="77" fillId="0" borderId="0">
      <protection locked="0"/>
    </xf>
    <xf numFmtId="0" fontId="75" fillId="0" borderId="0">
      <protection locked="0"/>
    </xf>
    <xf numFmtId="0" fontId="75" fillId="0" borderId="34">
      <protection locked="0"/>
    </xf>
    <xf numFmtId="0" fontId="75" fillId="0" borderId="0">
      <protection locked="0"/>
    </xf>
    <xf numFmtId="0" fontId="74" fillId="0" borderId="0"/>
    <xf numFmtId="0" fontId="75" fillId="0" borderId="0">
      <protection locked="0"/>
    </xf>
    <xf numFmtId="0" fontId="75" fillId="0" borderId="0">
      <protection locked="0"/>
    </xf>
    <xf numFmtId="0" fontId="105" fillId="77" borderId="0"/>
    <xf numFmtId="0" fontId="18" fillId="0" borderId="0"/>
    <xf numFmtId="0" fontId="74" fillId="0" borderId="0"/>
    <xf numFmtId="0" fontId="76" fillId="0" borderId="0">
      <protection locked="0"/>
    </xf>
    <xf numFmtId="0" fontId="76" fillId="0" borderId="34">
      <protection locked="0"/>
    </xf>
    <xf numFmtId="0" fontId="75" fillId="0" borderId="0">
      <protection locked="0"/>
    </xf>
    <xf numFmtId="0" fontId="76" fillId="0" borderId="0">
      <protection locked="0"/>
    </xf>
    <xf numFmtId="0" fontId="76" fillId="0" borderId="0">
      <protection locked="0"/>
    </xf>
    <xf numFmtId="0" fontId="18" fillId="0" borderId="0"/>
    <xf numFmtId="0" fontId="19" fillId="0" borderId="0" applyNumberFormat="0" applyFont="0" applyFill="0" applyBorder="0" applyAlignment="0" applyProtection="0">
      <alignment vertical="top"/>
    </xf>
    <xf numFmtId="0" fontId="19" fillId="0" borderId="0" applyNumberFormat="0" applyFont="0" applyFill="0" applyBorder="0" applyAlignment="0" applyProtection="0">
      <alignment vertical="top"/>
    </xf>
    <xf numFmtId="3" fontId="33" fillId="0" borderId="0" applyFont="0" applyFill="0" applyBorder="0" applyAlignment="0">
      <alignment horizontal="right" vertical="center"/>
    </xf>
    <xf numFmtId="0" fontId="120" fillId="0" borderId="0"/>
    <xf numFmtId="41" fontId="74" fillId="78" borderId="48">
      <alignment vertical="center"/>
    </xf>
    <xf numFmtId="0" fontId="75" fillId="0" borderId="34">
      <protection locked="0"/>
    </xf>
    <xf numFmtId="192" fontId="75" fillId="0" borderId="0">
      <protection locked="0"/>
    </xf>
    <xf numFmtId="0" fontId="75" fillId="0" borderId="0">
      <protection locked="0"/>
    </xf>
    <xf numFmtId="0" fontId="18" fillId="0" borderId="0"/>
    <xf numFmtId="0" fontId="73" fillId="0" borderId="0"/>
    <xf numFmtId="0" fontId="75" fillId="0" borderId="0">
      <protection locked="0"/>
    </xf>
    <xf numFmtId="0" fontId="75" fillId="0" borderId="0">
      <protection locked="0"/>
    </xf>
    <xf numFmtId="0" fontId="76" fillId="0" borderId="0">
      <protection locked="0"/>
    </xf>
    <xf numFmtId="0" fontId="75" fillId="0" borderId="0">
      <protection locked="0"/>
    </xf>
    <xf numFmtId="0" fontId="76" fillId="0" borderId="0">
      <protection locked="0"/>
    </xf>
    <xf numFmtId="192" fontId="75" fillId="0" borderId="0">
      <protection locked="0"/>
    </xf>
    <xf numFmtId="0" fontId="76" fillId="0" borderId="0">
      <protection locked="0"/>
    </xf>
    <xf numFmtId="0" fontId="13" fillId="0" borderId="0"/>
    <xf numFmtId="0" fontId="75" fillId="0" borderId="34">
      <protection locked="0"/>
    </xf>
    <xf numFmtId="0" fontId="75" fillId="0" borderId="0">
      <protection locked="0"/>
    </xf>
    <xf numFmtId="0" fontId="76" fillId="0" borderId="0">
      <protection locked="0"/>
    </xf>
    <xf numFmtId="0" fontId="74" fillId="0" borderId="0"/>
    <xf numFmtId="0" fontId="76" fillId="0" borderId="0">
      <protection locked="0"/>
    </xf>
    <xf numFmtId="0" fontId="18" fillId="0" borderId="0"/>
    <xf numFmtId="0" fontId="74" fillId="0" borderId="0"/>
    <xf numFmtId="0" fontId="74" fillId="0" borderId="0"/>
    <xf numFmtId="0" fontId="74" fillId="0" borderId="0"/>
    <xf numFmtId="0" fontId="18" fillId="0" borderId="0"/>
    <xf numFmtId="0" fontId="18" fillId="0" borderId="0"/>
    <xf numFmtId="0" fontId="18" fillId="0" borderId="0"/>
    <xf numFmtId="0" fontId="76" fillId="0" borderId="0">
      <protection locked="0"/>
    </xf>
    <xf numFmtId="0" fontId="73" fillId="0" borderId="0"/>
    <xf numFmtId="0" fontId="18" fillId="0" borderId="0"/>
    <xf numFmtId="0" fontId="76" fillId="0" borderId="34">
      <protection locked="0"/>
    </xf>
    <xf numFmtId="0" fontId="76" fillId="0" borderId="0">
      <protection locked="0"/>
    </xf>
    <xf numFmtId="192" fontId="75" fillId="0" borderId="0">
      <protection locked="0"/>
    </xf>
    <xf numFmtId="0" fontId="75" fillId="0" borderId="34">
      <protection locked="0"/>
    </xf>
    <xf numFmtId="0" fontId="77" fillId="0" borderId="0">
      <protection locked="0"/>
    </xf>
    <xf numFmtId="0" fontId="83" fillId="77" borderId="0"/>
    <xf numFmtId="0" fontId="74" fillId="0" borderId="0"/>
    <xf numFmtId="0" fontId="77" fillId="0" borderId="0">
      <protection locked="0"/>
    </xf>
    <xf numFmtId="0" fontId="18" fillId="0" borderId="0"/>
    <xf numFmtId="0" fontId="76" fillId="0" borderId="0">
      <protection locked="0"/>
    </xf>
    <xf numFmtId="0" fontId="3" fillId="0" borderId="0"/>
    <xf numFmtId="0" fontId="8" fillId="0" borderId="0"/>
    <xf numFmtId="182" fontId="13" fillId="3" borderId="1" applyNumberFormat="0" applyFont="0" applyAlignment="0">
      <protection locked="0"/>
    </xf>
    <xf numFmtId="43" fontId="123" fillId="0" borderId="0" applyFont="0" applyFill="0" applyBorder="0" applyAlignment="0" applyProtection="0"/>
    <xf numFmtId="43" fontId="79" fillId="0" borderId="0" applyFont="0" applyFill="0" applyBorder="0" applyAlignment="0" applyProtection="0"/>
    <xf numFmtId="182" fontId="13" fillId="3" borderId="1" applyNumberFormat="0" applyFont="0" applyAlignment="0">
      <protection locked="0"/>
    </xf>
    <xf numFmtId="0" fontId="79" fillId="0" borderId="0"/>
    <xf numFmtId="0" fontId="3" fillId="0" borderId="0"/>
    <xf numFmtId="4" fontId="22" fillId="0" borderId="17" applyNumberFormat="0" applyProtection="0">
      <alignment horizontal="right" vertical="center"/>
    </xf>
    <xf numFmtId="0" fontId="13" fillId="0" borderId="0"/>
    <xf numFmtId="183" fontId="99" fillId="0" borderId="0"/>
    <xf numFmtId="0" fontId="13" fillId="0" borderId="17" applyNumberFormat="0" applyProtection="0">
      <alignment horizontal="left" vertical="center"/>
    </xf>
    <xf numFmtId="182" fontId="13" fillId="3" borderId="1" applyNumberFormat="0" applyFont="0" applyAlignment="0">
      <protection locked="0"/>
    </xf>
    <xf numFmtId="0" fontId="111" fillId="0" borderId="0" applyNumberFormat="0" applyFill="0" applyBorder="0" applyAlignment="0" applyProtection="0"/>
    <xf numFmtId="0" fontId="79" fillId="0" borderId="0"/>
    <xf numFmtId="0" fontId="8" fillId="0" borderId="0"/>
    <xf numFmtId="0" fontId="8" fillId="0" borderId="0"/>
    <xf numFmtId="0" fontId="13" fillId="0" borderId="0"/>
    <xf numFmtId="44" fontId="76" fillId="0" borderId="0">
      <protection locked="0"/>
    </xf>
    <xf numFmtId="44" fontId="75" fillId="0" borderId="0">
      <protection locked="0"/>
    </xf>
    <xf numFmtId="44" fontId="76" fillId="0" borderId="0">
      <protection locked="0"/>
    </xf>
    <xf numFmtId="44" fontId="75" fillId="0" borderId="0">
      <protection locked="0"/>
    </xf>
    <xf numFmtId="44" fontId="76" fillId="0" borderId="0">
      <protection locked="0"/>
    </xf>
    <xf numFmtId="44" fontId="75" fillId="0" borderId="0">
      <protection locked="0"/>
    </xf>
    <xf numFmtId="0" fontId="78" fillId="0" borderId="0">
      <protection locked="0"/>
    </xf>
    <xf numFmtId="0" fontId="77" fillId="0" borderId="0">
      <protection locked="0"/>
    </xf>
    <xf numFmtId="0" fontId="78" fillId="0" borderId="0">
      <protection locked="0"/>
    </xf>
    <xf numFmtId="0" fontId="77" fillId="0" borderId="0">
      <protection locked="0"/>
    </xf>
    <xf numFmtId="0" fontId="76" fillId="0" borderId="34">
      <protection locked="0"/>
    </xf>
    <xf numFmtId="0" fontId="75" fillId="0" borderId="34">
      <protection locked="0"/>
    </xf>
    <xf numFmtId="0" fontId="123" fillId="38" borderId="0" applyNumberFormat="0" applyBorder="0" applyAlignment="0" applyProtection="0"/>
    <xf numFmtId="0" fontId="123" fillId="45" borderId="0" applyNumberFormat="0" applyBorder="0" applyAlignment="0" applyProtection="0"/>
    <xf numFmtId="0" fontId="123" fillId="63" borderId="0" applyNumberFormat="0" applyBorder="0" applyAlignment="0" applyProtection="0"/>
    <xf numFmtId="0" fontId="123" fillId="81" borderId="0" applyNumberFormat="0" applyBorder="0" applyAlignment="0" applyProtection="0"/>
    <xf numFmtId="0" fontId="123" fillId="38" borderId="0" applyNumberFormat="0" applyBorder="0" applyAlignment="0" applyProtection="0"/>
    <xf numFmtId="0" fontId="123" fillId="39" borderId="0" applyNumberFormat="0" applyBorder="0" applyAlignment="0" applyProtection="0"/>
    <xf numFmtId="0" fontId="123" fillId="57" borderId="0" applyNumberFormat="0" applyBorder="0" applyAlignment="0" applyProtection="0"/>
    <xf numFmtId="0" fontId="123" fillId="45" borderId="0" applyNumberFormat="0" applyBorder="0" applyAlignment="0" applyProtection="0"/>
    <xf numFmtId="0" fontId="123" fillId="54" borderId="0" applyNumberFormat="0" applyBorder="0" applyAlignment="0" applyProtection="0"/>
    <xf numFmtId="0" fontId="123" fillId="56" borderId="0" applyNumberFormat="0" applyBorder="0" applyAlignment="0" applyProtection="0"/>
    <xf numFmtId="0" fontId="123" fillId="57" borderId="0" applyNumberFormat="0" applyBorder="0" applyAlignment="0" applyProtection="0"/>
    <xf numFmtId="0" fontId="123" fillId="43" borderId="0" applyNumberFormat="0" applyBorder="0" applyAlignment="0" applyProtection="0"/>
    <xf numFmtId="0" fontId="124" fillId="57" borderId="0" applyNumberFormat="0" applyBorder="0" applyAlignment="0" applyProtection="0"/>
    <xf numFmtId="0" fontId="124" fillId="45" borderId="0" applyNumberFormat="0" applyBorder="0" applyAlignment="0" applyProtection="0"/>
    <xf numFmtId="0" fontId="124" fillId="54" borderId="0" applyNumberFormat="0" applyBorder="0" applyAlignment="0" applyProtection="0"/>
    <xf numFmtId="0" fontId="124" fillId="56" borderId="0" applyNumberFormat="0" applyBorder="0" applyAlignment="0" applyProtection="0"/>
    <xf numFmtId="0" fontId="124" fillId="50" borderId="0" applyNumberFormat="0" applyBorder="0" applyAlignment="0" applyProtection="0"/>
    <xf numFmtId="0" fontId="124" fillId="43" borderId="0" applyNumberFormat="0" applyBorder="0" applyAlignment="0" applyProtection="0"/>
    <xf numFmtId="0" fontId="124" fillId="50" borderId="0" applyNumberFormat="0" applyBorder="0" applyAlignment="0" applyProtection="0"/>
    <xf numFmtId="0" fontId="124" fillId="53" borderId="0" applyNumberFormat="0" applyBorder="0" applyAlignment="0" applyProtection="0"/>
    <xf numFmtId="0" fontId="124" fillId="54" borderId="0" applyNumberFormat="0" applyBorder="0" applyAlignment="0" applyProtection="0"/>
    <xf numFmtId="0" fontId="124" fillId="82" borderId="0" applyNumberFormat="0" applyBorder="0" applyAlignment="0" applyProtection="0"/>
    <xf numFmtId="0" fontId="124" fillId="50" borderId="0" applyNumberFormat="0" applyBorder="0" applyAlignment="0" applyProtection="0"/>
    <xf numFmtId="0" fontId="124" fillId="47" borderId="0" applyNumberFormat="0" applyBorder="0" applyAlignment="0" applyProtection="0"/>
    <xf numFmtId="0" fontId="125" fillId="41" borderId="0" applyNumberFormat="0" applyBorder="0" applyAlignment="0" applyProtection="0"/>
    <xf numFmtId="175" fontId="84" fillId="0" borderId="0" applyFill="0" applyBorder="0" applyAlignment="0"/>
    <xf numFmtId="175" fontId="83" fillId="0" borderId="0" applyFill="0" applyBorder="0" applyAlignment="0"/>
    <xf numFmtId="176" fontId="84" fillId="0" borderId="0" applyFill="0" applyBorder="0" applyAlignment="0"/>
    <xf numFmtId="176" fontId="83" fillId="0" borderId="0" applyFill="0" applyBorder="0" applyAlignment="0"/>
    <xf numFmtId="177" fontId="84" fillId="0" borderId="0" applyFill="0" applyBorder="0" applyAlignment="0"/>
    <xf numFmtId="177" fontId="83" fillId="0" borderId="0" applyFill="0" applyBorder="0" applyAlignment="0"/>
    <xf numFmtId="0" fontId="126" fillId="81" borderId="35" applyNumberFormat="0" applyAlignment="0" applyProtection="0"/>
    <xf numFmtId="0" fontId="127" fillId="83" borderId="36" applyNumberFormat="0" applyAlignment="0" applyProtection="0"/>
    <xf numFmtId="177" fontId="84" fillId="0" borderId="0" applyFill="0" applyBorder="0" applyAlignment="0"/>
    <xf numFmtId="177" fontId="83" fillId="0" borderId="0" applyFill="0" applyBorder="0" applyAlignment="0"/>
    <xf numFmtId="0" fontId="128" fillId="0" borderId="0" applyNumberFormat="0" applyFill="0" applyBorder="0" applyAlignment="0" applyProtection="0"/>
    <xf numFmtId="0" fontId="129" fillId="84" borderId="0" applyNumberFormat="0" applyBorder="0" applyAlignment="0" applyProtection="0"/>
    <xf numFmtId="0" fontId="133" fillId="43" borderId="35" applyNumberFormat="0" applyAlignment="0" applyProtection="0"/>
    <xf numFmtId="0" fontId="130" fillId="0" borderId="50" applyNumberFormat="0" applyFill="0" applyAlignment="0" applyProtection="0"/>
    <xf numFmtId="0" fontId="131" fillId="0" borderId="51" applyNumberFormat="0" applyFill="0" applyAlignment="0" applyProtection="0"/>
    <xf numFmtId="0" fontId="132" fillId="0" borderId="52" applyNumberFormat="0" applyFill="0" applyAlignment="0" applyProtection="0"/>
    <xf numFmtId="0" fontId="132" fillId="0" borderId="0" applyNumberFormat="0" applyFill="0" applyBorder="0" applyAlignment="0" applyProtection="0"/>
    <xf numFmtId="0" fontId="133" fillId="43" borderId="35" applyNumberFormat="0" applyAlignment="0" applyProtection="0"/>
    <xf numFmtId="177" fontId="84" fillId="0" borderId="0" applyFill="0" applyBorder="0" applyAlignment="0"/>
    <xf numFmtId="177" fontId="83" fillId="0" borderId="0" applyFill="0" applyBorder="0" applyAlignment="0"/>
    <xf numFmtId="0" fontId="134" fillId="0" borderId="53" applyNumberFormat="0" applyFill="0" applyAlignment="0" applyProtection="0"/>
    <xf numFmtId="0" fontId="135" fillId="62" borderId="0" applyNumberFormat="0" applyBorder="0" applyAlignment="0" applyProtection="0"/>
    <xf numFmtId="0" fontId="35" fillId="63" borderId="35" applyNumberFormat="0" applyFont="0" applyAlignment="0" applyProtection="0"/>
    <xf numFmtId="0" fontId="136" fillId="81" borderId="17" applyNumberFormat="0" applyAlignment="0" applyProtection="0"/>
    <xf numFmtId="176" fontId="84" fillId="0" borderId="0" applyFont="0" applyFill="0" applyBorder="0" applyAlignment="0" applyProtection="0"/>
    <xf numFmtId="176" fontId="83" fillId="0" borderId="0" applyFont="0" applyFill="0" applyBorder="0" applyAlignment="0" applyProtection="0"/>
    <xf numFmtId="177" fontId="84" fillId="0" borderId="0" applyFill="0" applyBorder="0" applyAlignment="0"/>
    <xf numFmtId="177" fontId="83" fillId="0" borderId="0" applyFill="0" applyBorder="0" applyAlignment="0"/>
    <xf numFmtId="4" fontId="137" fillId="74" borderId="0" applyNumberFormat="0" applyProtection="0">
      <alignment horizontal="left" vertical="center" indent="1"/>
    </xf>
    <xf numFmtId="4" fontId="106" fillId="74" borderId="0" applyNumberFormat="0" applyProtection="0">
      <alignment horizontal="left" vertical="center" indent="1"/>
    </xf>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8" fillId="0" borderId="0"/>
    <xf numFmtId="0" fontId="107" fillId="0" borderId="0"/>
    <xf numFmtId="187" fontId="84" fillId="0" borderId="0" applyFill="0" applyBorder="0" applyAlignment="0"/>
    <xf numFmtId="187" fontId="83" fillId="0" borderId="0" applyFill="0" applyBorder="0" applyAlignment="0"/>
    <xf numFmtId="191" fontId="84" fillId="0" borderId="0" applyFill="0" applyBorder="0" applyAlignment="0"/>
    <xf numFmtId="191" fontId="83" fillId="0" borderId="0" applyFill="0" applyBorder="0" applyAlignment="0"/>
    <xf numFmtId="0" fontId="139" fillId="0" borderId="0" applyNumberFormat="0" applyFill="0" applyBorder="0" applyAlignment="0" applyProtection="0"/>
    <xf numFmtId="0" fontId="140" fillId="0" borderId="54" applyNumberFormat="0" applyFill="0" applyAlignment="0" applyProtection="0"/>
    <xf numFmtId="0" fontId="141" fillId="0" borderId="0" applyNumberFormat="0" applyFill="0" applyBorder="0" applyAlignment="0" applyProtection="0"/>
    <xf numFmtId="0" fontId="14" fillId="0" borderId="0"/>
    <xf numFmtId="0" fontId="14" fillId="0" borderId="0"/>
    <xf numFmtId="0" fontId="3" fillId="0" borderId="0"/>
    <xf numFmtId="9" fontId="3" fillId="0" borderId="0" applyFont="0" applyFill="0" applyBorder="0" applyAlignment="0" applyProtection="0"/>
    <xf numFmtId="193" fontId="8" fillId="0" borderId="0" applyFont="0" applyFill="0" applyBorder="0" applyAlignment="0" applyProtection="0"/>
    <xf numFmtId="44" fontId="76" fillId="0" borderId="0">
      <protection locked="0"/>
    </xf>
    <xf numFmtId="44" fontId="75" fillId="0" borderId="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8" fillId="0" borderId="0"/>
    <xf numFmtId="182" fontId="13" fillId="3" borderId="18" applyNumberFormat="0" applyFont="0" applyAlignment="0">
      <protection locked="0"/>
    </xf>
    <xf numFmtId="0" fontId="92" fillId="0" borderId="16">
      <alignment horizontal="left" vertical="center"/>
    </xf>
    <xf numFmtId="0" fontId="8" fillId="63" borderId="44" applyNumberFormat="0" applyFont="0" applyAlignment="0" applyProtection="0"/>
    <xf numFmtId="0" fontId="85" fillId="56" borderId="35" applyNumberFormat="0" applyAlignment="0" applyProtection="0"/>
    <xf numFmtId="0" fontId="101" fillId="56" borderId="17"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4" fontId="22" fillId="65" borderId="17" applyNumberFormat="0" applyProtection="0">
      <alignment horizontal="right" vertical="center"/>
    </xf>
    <xf numFmtId="4" fontId="22" fillId="3" borderId="17" applyNumberFormat="0" applyProtection="0">
      <alignment horizontal="left" vertical="center" indent="1"/>
    </xf>
    <xf numFmtId="10" fontId="89" fillId="58" borderId="18" applyNumberFormat="0" applyFill="0" applyBorder="0" applyAlignment="0" applyProtection="0">
      <protection locked="0"/>
    </xf>
    <xf numFmtId="0" fontId="140" fillId="0" borderId="54" applyNumberFormat="0" applyFill="0" applyAlignment="0" applyProtection="0"/>
    <xf numFmtId="4" fontId="13" fillId="0" borderId="18"/>
    <xf numFmtId="4" fontId="13" fillId="0" borderId="18"/>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3" fillId="0" borderId="18">
      <alignment horizontal="right"/>
    </xf>
    <xf numFmtId="0" fontId="8" fillId="63" borderId="44" applyNumberFormat="0" applyFont="0" applyAlignment="0" applyProtection="0"/>
    <xf numFmtId="4"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3" fillId="43" borderId="35" applyNumberFormat="0" applyAlignment="0" applyProtection="0"/>
    <xf numFmtId="182" fontId="13" fillId="3" borderId="18" applyNumberFormat="0" applyFont="0" applyAlignment="0">
      <protection locked="0"/>
    </xf>
    <xf numFmtId="4" fontId="22" fillId="0" borderId="17" applyNumberFormat="0" applyProtection="0">
      <alignment horizontal="right" vertical="center"/>
    </xf>
    <xf numFmtId="0" fontId="13" fillId="0" borderId="18">
      <alignment horizontal="right"/>
    </xf>
    <xf numFmtId="0" fontId="13" fillId="0" borderId="18">
      <alignment horizontal="right"/>
    </xf>
    <xf numFmtId="0" fontId="8" fillId="0" borderId="0"/>
    <xf numFmtId="0" fontId="8" fillId="0" borderId="0"/>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0" fontId="91" fillId="61" borderId="18" applyNumberFormat="0" applyBorder="0" applyAlignment="0" applyProtection="0"/>
    <xf numFmtId="4" fontId="104" fillId="3" borderId="17" applyNumberFormat="0" applyProtection="0">
      <alignment vertical="center"/>
    </xf>
    <xf numFmtId="4" fontId="22" fillId="72" borderId="17" applyNumberFormat="0" applyProtection="0">
      <alignment horizontal="right" vertical="center"/>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 fillId="63" borderId="44" applyNumberFormat="0" applyFon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166" fontId="8" fillId="0" borderId="0" applyFont="0" applyFill="0" applyBorder="0" applyAlignment="0" applyProtection="0"/>
    <xf numFmtId="0" fontId="13" fillId="0" borderId="17" applyNumberFormat="0" applyProtection="0">
      <alignment horizontal="left" vertical="center"/>
    </xf>
    <xf numFmtId="182" fontId="13" fillId="3" borderId="18" applyNumberFormat="0" applyFont="0" applyAlignment="0">
      <protection locked="0"/>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0" fontId="77" fillId="0" borderId="0">
      <protection locked="0"/>
    </xf>
    <xf numFmtId="177" fontId="83" fillId="0" borderId="0" applyFill="0" applyBorder="0" applyAlignment="0"/>
    <xf numFmtId="179" fontId="19" fillId="0" borderId="0" applyFont="0" applyFill="0" applyBorder="0" applyAlignment="0" applyProtection="0"/>
    <xf numFmtId="191" fontId="83" fillId="0" borderId="0" applyFill="0" applyBorder="0" applyAlignment="0"/>
    <xf numFmtId="180" fontId="13" fillId="36" borderId="0" applyFont="0" applyFill="0" applyBorder="0" applyAlignment="0" applyProtection="0"/>
    <xf numFmtId="44" fontId="75" fillId="0" borderId="0">
      <protection locked="0"/>
    </xf>
    <xf numFmtId="44" fontId="75" fillId="0" borderId="0">
      <protection locked="0"/>
    </xf>
    <xf numFmtId="181" fontId="13" fillId="36" borderId="0" applyFont="0" applyFill="0" applyBorder="0" applyAlignment="0" applyProtection="0"/>
    <xf numFmtId="44" fontId="75" fillId="0" borderId="0">
      <protection locked="0"/>
    </xf>
    <xf numFmtId="0" fontId="77" fillId="0" borderId="0">
      <protection locked="0"/>
    </xf>
    <xf numFmtId="38" fontId="19" fillId="0" borderId="37">
      <alignment vertical="center"/>
    </xf>
    <xf numFmtId="0" fontId="77" fillId="0" borderId="0">
      <protection locked="0"/>
    </xf>
    <xf numFmtId="187" fontId="83" fillId="0" borderId="0" applyFill="0" applyBorder="0" applyAlignment="0"/>
    <xf numFmtId="0" fontId="75" fillId="0" borderId="34">
      <protection locked="0"/>
    </xf>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107" fillId="0" borderId="0"/>
    <xf numFmtId="0" fontId="13" fillId="4" borderId="17" applyNumberFormat="0" applyProtection="0">
      <alignment horizontal="left" vertical="center" indent="1"/>
    </xf>
    <xf numFmtId="0" fontId="13" fillId="4" borderId="17" applyNumberFormat="0" applyProtection="0">
      <alignment horizontal="left" vertical="center" indent="1"/>
    </xf>
    <xf numFmtId="177" fontId="83" fillId="0" borderId="0" applyFill="0" applyBorder="0" applyAlignment="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175" fontId="83" fillId="0" borderId="0" applyFill="0" applyBorder="0" applyAlignment="0"/>
    <xf numFmtId="176" fontId="83" fillId="0" borderId="0" applyFill="0" applyBorder="0" applyAlignment="0"/>
    <xf numFmtId="0" fontId="13" fillId="75" borderId="17" applyNumberFormat="0" applyProtection="0">
      <alignment horizontal="left" vertical="center" indent="1"/>
    </xf>
    <xf numFmtId="177" fontId="83" fillId="0" borderId="0" applyFill="0" applyBorder="0" applyAlignment="0"/>
    <xf numFmtId="177" fontId="83" fillId="0" borderId="0" applyFill="0" applyBorder="0" applyAlignment="0"/>
    <xf numFmtId="4" fontId="20" fillId="75" borderId="17" applyNumberFormat="0" applyProtection="0">
      <alignment horizontal="left" vertical="center" indent="1"/>
    </xf>
    <xf numFmtId="4" fontId="20" fillId="37" borderId="17" applyNumberFormat="0" applyProtection="0">
      <alignment horizontal="left" vertical="center" indent="1"/>
    </xf>
    <xf numFmtId="179" fontId="19" fillId="0" borderId="0" applyFont="0" applyFill="0" applyBorder="0" applyAlignment="0" applyProtection="0"/>
    <xf numFmtId="0" fontId="13" fillId="4" borderId="17" applyNumberFormat="0" applyProtection="0">
      <alignment horizontal="left" vertical="center" indent="1"/>
    </xf>
    <xf numFmtId="4" fontId="106" fillId="74" borderId="0" applyNumberFormat="0" applyProtection="0">
      <alignment horizontal="left" vertical="center" indent="1"/>
    </xf>
    <xf numFmtId="0" fontId="13" fillId="0" borderId="18">
      <alignment horizontal="right"/>
    </xf>
    <xf numFmtId="38" fontId="19" fillId="0" borderId="37">
      <alignment vertical="center"/>
    </xf>
    <xf numFmtId="185" fontId="13" fillId="36" borderId="0"/>
    <xf numFmtId="186" fontId="13" fillId="0" borderId="0" applyFont="0" applyFill="0" applyBorder="0" applyAlignment="0" applyProtection="0"/>
    <xf numFmtId="177" fontId="83" fillId="0" borderId="0" applyFill="0" applyBorder="0" applyAlignment="0"/>
    <xf numFmtId="176" fontId="83" fillId="0" borderId="0" applyFont="0" applyFill="0" applyBorder="0" applyAlignment="0" applyProtection="0"/>
    <xf numFmtId="10" fontId="13" fillId="0" borderId="0" applyFont="0" applyFill="0" applyBorder="0" applyAlignment="0" applyProtection="0"/>
    <xf numFmtId="0" fontId="13" fillId="4" borderId="17" applyNumberFormat="0" applyProtection="0">
      <alignment horizontal="left" vertical="center" indent="1"/>
    </xf>
    <xf numFmtId="182" fontId="13" fillId="3" borderId="18" applyNumberFormat="0" applyFont="0" applyAlignment="0">
      <protection locked="0"/>
    </xf>
    <xf numFmtId="177" fontId="83" fillId="0" borderId="0" applyFill="0" applyBorder="0" applyAlignment="0"/>
    <xf numFmtId="177" fontId="83" fillId="0" borderId="0" applyFill="0" applyBorder="0" applyAlignment="0"/>
    <xf numFmtId="177" fontId="83" fillId="0" borderId="0" applyFill="0" applyBorder="0" applyAlignment="0"/>
    <xf numFmtId="0" fontId="13" fillId="4" borderId="17" applyNumberFormat="0" applyProtection="0">
      <alignment horizontal="left" vertical="center" indent="1"/>
    </xf>
    <xf numFmtId="4" fontId="22" fillId="61" borderId="17" applyNumberFormat="0" applyProtection="0">
      <alignment vertical="center"/>
    </xf>
    <xf numFmtId="176" fontId="83" fillId="0" borderId="0" applyFont="0" applyFill="0" applyBorder="0" applyAlignment="0" applyProtection="0"/>
    <xf numFmtId="10" fontId="13" fillId="0" borderId="0" applyFont="0" applyFill="0" applyBorder="0" applyAlignment="0" applyProtection="0"/>
    <xf numFmtId="0" fontId="13" fillId="4" borderId="17" applyNumberFormat="0" applyProtection="0">
      <alignment horizontal="left" vertical="center" indent="1"/>
    </xf>
    <xf numFmtId="176" fontId="83" fillId="0" borderId="0" applyFont="0" applyFill="0" applyBorder="0" applyAlignment="0" applyProtection="0"/>
    <xf numFmtId="186" fontId="13" fillId="0" borderId="0" applyFont="0" applyFill="0" applyBorder="0" applyAlignment="0" applyProtection="0"/>
    <xf numFmtId="177" fontId="83" fillId="0" borderId="0" applyFill="0" applyBorder="0" applyAlignment="0"/>
    <xf numFmtId="185" fontId="13" fillId="36" borderId="0"/>
    <xf numFmtId="177" fontId="83" fillId="0" borderId="0" applyFill="0" applyBorder="0" applyAlignment="0"/>
    <xf numFmtId="4" fontId="106" fillId="74" borderId="0"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106" fillId="74" borderId="0"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177" fontId="83" fillId="0" borderId="0" applyFill="0" applyBorder="0" applyAlignment="0"/>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38" fontId="19" fillId="0" borderId="37">
      <alignment vertical="center"/>
    </xf>
    <xf numFmtId="0" fontId="13" fillId="76" borderId="17" applyNumberFormat="0" applyProtection="0">
      <alignment horizontal="left" vertical="center" indent="1"/>
    </xf>
    <xf numFmtId="181" fontId="13" fillId="36" borderId="0" applyFont="0" applyFill="0" applyBorder="0" applyAlignment="0" applyProtection="0"/>
    <xf numFmtId="0" fontId="13" fillId="59" borderId="17" applyNumberFormat="0" applyProtection="0">
      <alignment horizontal="left" vertical="center" indent="1"/>
    </xf>
    <xf numFmtId="180" fontId="13" fillId="36" borderId="0" applyFont="0" applyFill="0" applyBorder="0" applyAlignment="0" applyProtection="0"/>
    <xf numFmtId="0" fontId="13" fillId="59" borderId="17" applyNumberFormat="0" applyProtection="0">
      <alignment horizontal="left" vertical="center" indent="1"/>
    </xf>
    <xf numFmtId="179" fontId="19" fillId="0" borderId="0" applyFont="0" applyFill="0" applyBorder="0" applyAlignment="0" applyProtection="0"/>
    <xf numFmtId="0" fontId="13" fillId="4" borderId="17" applyNumberFormat="0" applyProtection="0">
      <alignment horizontal="left" vertical="center" indent="1"/>
    </xf>
    <xf numFmtId="177" fontId="83" fillId="0" borderId="0" applyFill="0" applyBorder="0" applyAlignment="0"/>
    <xf numFmtId="0" fontId="13" fillId="4" borderId="17" applyNumberFormat="0" applyProtection="0">
      <alignment horizontal="left" vertical="center" indent="1"/>
    </xf>
    <xf numFmtId="0" fontId="107" fillId="0" borderId="0"/>
    <xf numFmtId="176" fontId="83" fillId="0" borderId="0" applyFill="0" applyBorder="0" applyAlignment="0"/>
    <xf numFmtId="175" fontId="83" fillId="0" borderId="0" applyFill="0" applyBorder="0" applyAlignment="0"/>
    <xf numFmtId="187" fontId="83" fillId="0" borderId="0" applyFill="0" applyBorder="0" applyAlignment="0"/>
    <xf numFmtId="191" fontId="83" fillId="0" borderId="0" applyFill="0" applyBorder="0" applyAlignment="0"/>
    <xf numFmtId="0" fontId="13" fillId="4" borderId="17" applyNumberFormat="0" applyProtection="0">
      <alignment horizontal="left" vertical="center" indent="1"/>
    </xf>
    <xf numFmtId="0" fontId="13" fillId="4" borderId="17" applyNumberFormat="0" applyProtection="0">
      <alignment horizontal="left" vertical="center" indent="1"/>
    </xf>
    <xf numFmtId="0" fontId="107" fillId="0" borderId="0"/>
    <xf numFmtId="187" fontId="83" fillId="0" borderId="0" applyFill="0" applyBorder="0" applyAlignment="0"/>
    <xf numFmtId="191" fontId="83" fillId="0" borderId="0" applyFill="0" applyBorder="0" applyAlignment="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1" borderId="0" applyNumberFormat="0" applyBorder="0" applyAlignment="0" applyProtection="0"/>
    <xf numFmtId="0" fontId="13" fillId="0" borderId="18">
      <alignment horizontal="right"/>
    </xf>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5" fillId="0" borderId="34">
      <protection locked="0"/>
    </xf>
    <xf numFmtId="0" fontId="77" fillId="0" borderId="0">
      <protection locked="0"/>
    </xf>
    <xf numFmtId="44" fontId="75" fillId="0" borderId="0">
      <protection locked="0"/>
    </xf>
    <xf numFmtId="44" fontId="75" fillId="0" borderId="0">
      <protection locked="0"/>
    </xf>
    <xf numFmtId="44" fontId="75" fillId="0" borderId="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9" fillId="41" borderId="0" applyNumberFormat="0" applyBorder="0" applyAlignment="0" applyProtection="0"/>
    <xf numFmtId="0" fontId="19" fillId="0" borderId="0" applyNumberFormat="0" applyFont="0" applyFill="0" applyBorder="0" applyAlignment="0" applyProtection="0">
      <alignment vertical="top"/>
    </xf>
    <xf numFmtId="38"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63" borderId="44" applyNumberFormat="0" applyFont="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 fontId="13" fillId="0" borderId="18"/>
    <xf numFmtId="44" fontId="75" fillId="0" borderId="0">
      <protection locked="0"/>
    </xf>
    <xf numFmtId="0" fontId="8" fillId="0" borderId="0"/>
    <xf numFmtId="176" fontId="83" fillId="0" borderId="0" applyFill="0" applyBorder="0" applyAlignment="0"/>
    <xf numFmtId="175" fontId="83" fillId="0" borderId="0" applyFill="0" applyBorder="0" applyAlignment="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13" fillId="0" borderId="18">
      <alignment horizontal="right"/>
    </xf>
    <xf numFmtId="0" fontId="79" fillId="45" borderId="0" applyNumberFormat="0" applyBorder="0" applyAlignment="0" applyProtection="0"/>
    <xf numFmtId="0" fontId="79" fillId="45"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13" fillId="0" borderId="0"/>
    <xf numFmtId="0" fontId="79" fillId="44"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75" fillId="0" borderId="34">
      <protection locked="0"/>
    </xf>
    <xf numFmtId="0" fontId="77" fillId="0" borderId="0">
      <protection locked="0"/>
    </xf>
    <xf numFmtId="0" fontId="77" fillId="0" borderId="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4" fontId="75" fillId="0" borderId="0">
      <protection locked="0"/>
    </xf>
    <xf numFmtId="44" fontId="75" fillId="0" borderId="0">
      <protection locked="0"/>
    </xf>
    <xf numFmtId="44" fontId="75" fillId="0" borderId="0">
      <protection locked="0"/>
    </xf>
    <xf numFmtId="0" fontId="19" fillId="0" borderId="0" applyNumberFormat="0" applyFont="0" applyFill="0" applyBorder="0" applyAlignment="0" applyProtection="0">
      <alignment vertical="top"/>
    </xf>
    <xf numFmtId="38"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 fontId="13" fillId="0" borderId="18"/>
    <xf numFmtId="44" fontId="75" fillId="0" borderId="0">
      <protection locked="0"/>
    </xf>
    <xf numFmtId="0" fontId="79" fillId="38" borderId="0" applyNumberFormat="0" applyBorder="0" applyAlignment="0" applyProtection="0"/>
    <xf numFmtId="0" fontId="79" fillId="40"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3" fillId="0" borderId="18">
      <alignment horizontal="right"/>
    </xf>
    <xf numFmtId="0" fontId="13" fillId="0" borderId="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9" fillId="0" borderId="0" applyNumberFormat="0" applyFont="0" applyFill="0" applyBorder="0" applyAlignment="0" applyProtection="0">
      <alignment vertical="top"/>
    </xf>
    <xf numFmtId="38"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 fontId="13" fillId="0" borderId="18"/>
    <xf numFmtId="44" fontId="75" fillId="0" borderId="0">
      <protection locked="0"/>
    </xf>
    <xf numFmtId="182" fontId="13" fillId="3" borderId="18" applyNumberFormat="0" applyFont="0" applyAlignment="0">
      <protection locked="0"/>
    </xf>
    <xf numFmtId="172" fontId="8" fillId="0" borderId="0" applyFont="0" applyFill="0" applyBorder="0" applyAlignment="0" applyProtection="0"/>
    <xf numFmtId="4" fontId="13" fillId="0" borderId="18"/>
    <xf numFmtId="0" fontId="3" fillId="0" borderId="0"/>
    <xf numFmtId="10" fontId="91" fillId="61" borderId="18" applyNumberFormat="0" applyBorder="0" applyAlignment="0" applyProtection="0"/>
    <xf numFmtId="182" fontId="13" fillId="3" borderId="18" applyNumberFormat="0" applyFont="0" applyAlignment="0">
      <protection locked="0"/>
    </xf>
    <xf numFmtId="172" fontId="13" fillId="0" borderId="0" applyFont="0" applyFill="0" applyBorder="0" applyAlignment="0" applyProtection="0"/>
    <xf numFmtId="0" fontId="13" fillId="0" borderId="0"/>
    <xf numFmtId="0" fontId="35" fillId="63" borderId="35" applyNumberFormat="0" applyFont="0" applyAlignment="0" applyProtection="0"/>
    <xf numFmtId="0" fontId="3" fillId="0" borderId="0"/>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9" fontId="13" fillId="0" borderId="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9" borderId="17" applyNumberFormat="0" applyProtection="0">
      <alignment horizontal="right" vertical="center"/>
    </xf>
    <xf numFmtId="4" fontId="22" fillId="3" borderId="17" applyNumberFormat="0" applyProtection="0">
      <alignment horizontal="left" vertical="center" indent="1"/>
    </xf>
    <xf numFmtId="0" fontId="112" fillId="0" borderId="46" applyNumberFormat="0" applyFill="0" applyAlignment="0" applyProtection="0"/>
    <xf numFmtId="182" fontId="13" fillId="3" borderId="18" applyNumberFormat="0" applyFont="0" applyAlignment="0">
      <protection locked="0"/>
    </xf>
    <xf numFmtId="0" fontId="126" fillId="81" borderId="35" applyNumberForma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12" fillId="0" borderId="46" applyNumberFormat="0" applyFill="0" applyAlignment="0" applyProtection="0"/>
    <xf numFmtId="4" fontId="22" fillId="37" borderId="45" applyNumberFormat="0" applyProtection="0">
      <alignment horizontal="left" vertical="center" indent="1"/>
    </xf>
    <xf numFmtId="10" fontId="89" fillId="58" borderId="18" applyNumberFormat="0" applyFill="0" applyBorder="0" applyAlignment="0" applyProtection="0">
      <protection locked="0"/>
    </xf>
    <xf numFmtId="0" fontId="92" fillId="0" borderId="16">
      <alignment horizontal="left" vertical="center"/>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01" fillId="56" borderId="17"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8">
      <alignment horizontal="right"/>
    </xf>
    <xf numFmtId="0" fontId="13" fillId="0" borderId="18">
      <alignment horizontal="right"/>
    </xf>
    <xf numFmtId="0" fontId="13" fillId="0" borderId="18"/>
    <xf numFmtId="0" fontId="13" fillId="0" borderId="0"/>
    <xf numFmtId="182" fontId="13" fillId="3" borderId="18" applyNumberFormat="0" applyFont="0" applyAlignment="0">
      <protection locked="0"/>
    </xf>
    <xf numFmtId="9" fontId="13" fillId="0" borderId="0" applyFont="0" applyFill="0" applyBorder="0" applyAlignment="0" applyProtection="0"/>
    <xf numFmtId="182" fontId="13" fillId="3" borderId="18" applyNumberFormat="0" applyFont="0" applyAlignment="0">
      <protection locked="0"/>
    </xf>
    <xf numFmtId="43" fontId="3" fillId="0" borderId="0" applyFont="0" applyFill="0" applyBorder="0" applyAlignment="0" applyProtection="0"/>
    <xf numFmtId="172" fontId="13" fillId="0" borderId="0" applyFont="0" applyFill="0" applyBorder="0" applyAlignment="0" applyProtection="0"/>
    <xf numFmtId="4" fontId="13" fillId="0" borderId="18"/>
    <xf numFmtId="4" fontId="13" fillId="0" borderId="18"/>
    <xf numFmtId="182" fontId="13" fillId="3" borderId="18" applyNumberFormat="0" applyFont="0" applyAlignment="0">
      <protection locked="0"/>
    </xf>
    <xf numFmtId="166" fontId="8" fillId="0" borderId="0" applyFont="0" applyFill="0" applyBorder="0" applyAlignment="0" applyProtection="0"/>
    <xf numFmtId="0" fontId="13" fillId="75" borderId="17" applyNumberFormat="0" applyProtection="0">
      <alignment horizontal="left" vertical="center" indent="1"/>
    </xf>
    <xf numFmtId="172" fontId="13" fillId="0" borderId="0" applyFont="0" applyFill="0" applyBorder="0" applyAlignment="0" applyProtection="0"/>
    <xf numFmtId="0" fontId="136" fillId="81" borderId="17" applyNumberFormat="0" applyAlignment="0" applyProtection="0"/>
    <xf numFmtId="9" fontId="13" fillId="0" borderId="0" applyFont="0" applyFill="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22" fillId="66" borderId="17" applyNumberFormat="0" applyProtection="0">
      <alignment horizontal="right" vertical="center"/>
    </xf>
    <xf numFmtId="4" fontId="22" fillId="37" borderId="17" applyNumberFormat="0" applyProtection="0">
      <alignment horizontal="right" vertical="center"/>
    </xf>
    <xf numFmtId="0" fontId="13" fillId="0" borderId="18">
      <alignment horizontal="right"/>
    </xf>
    <xf numFmtId="0" fontId="13" fillId="0" borderId="17" applyNumberFormat="0" applyProtection="0">
      <alignment horizontal="left" vertical="center"/>
    </xf>
    <xf numFmtId="0" fontId="13" fillId="0" borderId="18">
      <alignment horizontal="right"/>
    </xf>
    <xf numFmtId="0" fontId="13" fillId="0" borderId="18">
      <alignment horizontal="right"/>
    </xf>
    <xf numFmtId="0" fontId="13" fillId="0" borderId="18"/>
    <xf numFmtId="0" fontId="8" fillId="36" borderId="18" applyNumberFormat="0" applyAlignment="0">
      <alignment horizontal="left"/>
    </xf>
    <xf numFmtId="9" fontId="13" fillId="0" borderId="0" applyFont="0" applyFill="0" applyBorder="0" applyAlignment="0" applyProtection="0"/>
    <xf numFmtId="182" fontId="13" fillId="3" borderId="18" applyNumberFormat="0" applyFont="0" applyAlignment="0">
      <protection locked="0"/>
    </xf>
    <xf numFmtId="172" fontId="13" fillId="0" borderId="0" applyFont="0" applyFill="0" applyBorder="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13" fillId="4" borderId="17" applyNumberFormat="0" applyProtection="0">
      <alignment horizontal="left" vertical="center" indent="1"/>
    </xf>
    <xf numFmtId="43" fontId="79" fillId="0" borderId="0" applyFont="0" applyFill="0" applyBorder="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9" fontId="79" fillId="0" borderId="0" applyFont="0" applyFill="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3" fillId="0" borderId="0"/>
    <xf numFmtId="0" fontId="13" fillId="4" borderId="17" applyNumberFormat="0" applyProtection="0">
      <alignment horizontal="left" vertical="center" indent="1"/>
    </xf>
    <xf numFmtId="0" fontId="16" fillId="0" borderId="0"/>
    <xf numFmtId="0" fontId="13" fillId="0" borderId="18"/>
    <xf numFmtId="172" fontId="13" fillId="0" borderId="0" applyFont="0" applyFill="0" applyBorder="0" applyAlignment="0" applyProtection="0"/>
    <xf numFmtId="0" fontId="3" fillId="0" borderId="0"/>
    <xf numFmtId="0" fontId="13" fillId="4" borderId="17" applyNumberFormat="0" applyProtection="0">
      <alignment horizontal="left" vertical="center" indent="1"/>
    </xf>
    <xf numFmtId="182" fontId="13" fillId="3" borderId="18" applyNumberFormat="0" applyFont="0" applyAlignment="0">
      <protection locked="0"/>
    </xf>
    <xf numFmtId="0" fontId="13" fillId="0" borderId="17" applyNumberFormat="0" applyProtection="0">
      <alignment horizontal="left" vertical="center"/>
    </xf>
    <xf numFmtId="4" fontId="22" fillId="37" borderId="17" applyNumberFormat="0" applyProtection="0">
      <alignment horizontal="right" vertical="center"/>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4" fontId="22" fillId="71" borderId="17" applyNumberFormat="0" applyProtection="0">
      <alignment horizontal="right" vertical="center"/>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22" fillId="75" borderId="17" applyNumberFormat="0" applyProtection="0">
      <alignment horizontal="left" vertical="center" indent="1"/>
    </xf>
    <xf numFmtId="182" fontId="13" fillId="3" borderId="18" applyNumberFormat="0" applyFont="0" applyAlignment="0">
      <protection locked="0"/>
    </xf>
    <xf numFmtId="0" fontId="13" fillId="75" borderId="17" applyNumberFormat="0" applyProtection="0">
      <alignment horizontal="left" vertical="center" indent="1"/>
    </xf>
    <xf numFmtId="182" fontId="13" fillId="3" borderId="18" applyNumberFormat="0" applyFont="0" applyAlignment="0">
      <protection locked="0"/>
    </xf>
    <xf numFmtId="4" fontId="13" fillId="0" borderId="18"/>
    <xf numFmtId="4" fontId="13" fillId="0" borderId="18"/>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13" fillId="0" borderId="18"/>
    <xf numFmtId="4" fontId="20" fillId="75" borderId="17" applyNumberFormat="0" applyProtection="0">
      <alignment horizontal="left" vertical="center" indent="1"/>
    </xf>
    <xf numFmtId="182" fontId="13" fillId="3" borderId="18" applyNumberFormat="0" applyFont="0" applyAlignment="0">
      <protection locked="0"/>
    </xf>
    <xf numFmtId="4" fontId="13" fillId="0" borderId="18"/>
    <xf numFmtId="0" fontId="13" fillId="0" borderId="17" applyNumberFormat="0" applyProtection="0">
      <alignment horizontal="left" vertical="center"/>
    </xf>
    <xf numFmtId="0" fontId="13" fillId="0" borderId="18">
      <alignment horizontal="right"/>
    </xf>
    <xf numFmtId="4" fontId="13" fillId="0" borderId="18"/>
    <xf numFmtId="0" fontId="13" fillId="0" borderId="18">
      <alignment horizontal="right"/>
    </xf>
    <xf numFmtId="4" fontId="20" fillId="75"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4" fontId="76" fillId="0" borderId="0">
      <protection locked="0"/>
    </xf>
    <xf numFmtId="44" fontId="76" fillId="0" borderId="0">
      <protection locked="0"/>
    </xf>
    <xf numFmtId="44" fontId="76" fillId="0" borderId="0">
      <protection locked="0"/>
    </xf>
    <xf numFmtId="0" fontId="78" fillId="0" borderId="0">
      <protection locked="0"/>
    </xf>
    <xf numFmtId="0" fontId="78" fillId="0" borderId="0">
      <protection locked="0"/>
    </xf>
    <xf numFmtId="0" fontId="76" fillId="0" borderId="34">
      <protection locked="0"/>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8" fillId="63" borderId="44" applyNumberFormat="0" applyFont="0" applyAlignment="0" applyProtection="0"/>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175" fontId="84" fillId="0" borderId="0" applyFill="0" applyBorder="0" applyAlignment="0"/>
    <xf numFmtId="176" fontId="84" fillId="0" borderId="0" applyFill="0" applyBorder="0" applyAlignment="0"/>
    <xf numFmtId="177" fontId="84" fillId="0" borderId="0" applyFill="0" applyBorder="0" applyAlignment="0"/>
    <xf numFmtId="177" fontId="84" fillId="0" borderId="0" applyFill="0" applyBorder="0" applyAlignment="0"/>
    <xf numFmtId="177" fontId="84" fillId="0" borderId="0" applyFill="0" applyBorder="0" applyAlignment="0"/>
    <xf numFmtId="4" fontId="20" fillId="75" borderId="17" applyNumberFormat="0" applyProtection="0">
      <alignment horizontal="left" vertical="center" indent="1"/>
    </xf>
    <xf numFmtId="176" fontId="84" fillId="0" borderId="0" applyFont="0" applyFill="0" applyBorder="0" applyAlignment="0" applyProtection="0"/>
    <xf numFmtId="0" fontId="85" fillId="56" borderId="35" applyNumberFormat="0" applyAlignment="0" applyProtection="0"/>
    <xf numFmtId="177" fontId="84" fillId="0" borderId="0" applyFill="0" applyBorder="0" applyAlignment="0"/>
    <xf numFmtId="0" fontId="13" fillId="75" borderId="17" applyNumberFormat="0" applyProtection="0">
      <alignment horizontal="left" vertical="center" indent="1"/>
    </xf>
    <xf numFmtId="0" fontId="13" fillId="0" borderId="18">
      <alignment horizontal="right"/>
    </xf>
    <xf numFmtId="182" fontId="13" fillId="3" borderId="18" applyNumberFormat="0" applyFont="0" applyAlignment="0">
      <protection locked="0"/>
    </xf>
    <xf numFmtId="187" fontId="84" fillId="0" borderId="0" applyFill="0" applyBorder="0" applyAlignment="0"/>
    <xf numFmtId="191" fontId="84" fillId="0" borderId="0" applyFill="0" applyBorder="0" applyAlignment="0"/>
    <xf numFmtId="182" fontId="13" fillId="3" borderId="18" applyNumberFormat="0" applyFont="0" applyAlignment="0">
      <protection locked="0"/>
    </xf>
    <xf numFmtId="9" fontId="3" fillId="0" borderId="0" applyFont="0" applyFill="0" applyBorder="0" applyAlignment="0" applyProtection="0"/>
    <xf numFmtId="193" fontId="8" fillId="0" borderId="0" applyFont="0" applyFill="0" applyBorder="0" applyAlignment="0" applyProtection="0"/>
    <xf numFmtId="44" fontId="76" fillId="0" borderId="0">
      <protection locked="0"/>
    </xf>
    <xf numFmtId="0" fontId="8" fillId="63" borderId="44" applyNumberFormat="0" applyFont="0" applyAlignment="0" applyProtection="0"/>
    <xf numFmtId="43" fontId="13" fillId="0" borderId="0" applyFont="0" applyFill="0" applyBorder="0" applyAlignment="0" applyProtection="0"/>
    <xf numFmtId="182" fontId="13" fillId="3" borderId="18" applyNumberFormat="0" applyFont="0" applyAlignment="0">
      <protection locked="0"/>
    </xf>
    <xf numFmtId="43" fontId="13" fillId="0" borderId="0" applyFont="0" applyFill="0" applyBorder="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79" fillId="38" borderId="0" applyNumberFormat="0" applyBorder="0" applyAlignment="0" applyProtection="0"/>
    <xf numFmtId="0" fontId="79" fillId="39" borderId="0" applyNumberFormat="0" applyBorder="0" applyAlignment="0" applyProtection="0"/>
    <xf numFmtId="182" fontId="13" fillId="3" borderId="18" applyNumberFormat="0" applyFont="0" applyAlignment="0">
      <protection locked="0"/>
    </xf>
    <xf numFmtId="0" fontId="79"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1" borderId="0" applyNumberFormat="0" applyBorder="0" applyAlignment="0" applyProtection="0"/>
    <xf numFmtId="0" fontId="8" fillId="36" borderId="18" applyNumberFormat="0" applyAlignment="0">
      <alignment horizontal="left"/>
    </xf>
    <xf numFmtId="0" fontId="79" fillId="44" borderId="0" applyNumberFormat="0" applyBorder="0" applyAlignment="0" applyProtection="0"/>
    <xf numFmtId="0" fontId="13" fillId="0" borderId="18"/>
    <xf numFmtId="0" fontId="79" fillId="47" borderId="0"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92" fillId="0" borderId="16">
      <alignment horizontal="left" vertical="center"/>
    </xf>
    <xf numFmtId="166" fontId="8" fillId="0" borderId="0" applyFont="0" applyFill="0" applyBorder="0" applyAlignment="0" applyProtection="0"/>
    <xf numFmtId="4" fontId="13" fillId="0" borderId="18"/>
    <xf numFmtId="4" fontId="13" fillId="0" borderId="18"/>
    <xf numFmtId="0" fontId="3" fillId="0" borderId="0"/>
    <xf numFmtId="0" fontId="13" fillId="0" borderId="0"/>
    <xf numFmtId="0" fontId="13" fillId="0" borderId="0"/>
    <xf numFmtId="0" fontId="13" fillId="0" borderId="0"/>
    <xf numFmtId="0" fontId="13" fillId="0" borderId="0"/>
    <xf numFmtId="0" fontId="13" fillId="0" borderId="18">
      <alignment horizontal="right"/>
    </xf>
    <xf numFmtId="0" fontId="13" fillId="0" borderId="18">
      <alignment horizontal="right"/>
    </xf>
    <xf numFmtId="0" fontId="79"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182" fontId="13" fillId="3" borderId="18" applyNumberFormat="0" applyFont="0" applyAlignment="0">
      <protection locked="0"/>
    </xf>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7" borderId="0" applyNumberFormat="0" applyBorder="0" applyAlignment="0" applyProtection="0"/>
    <xf numFmtId="0" fontId="8" fillId="36" borderId="18" applyNumberFormat="0" applyAlignment="0">
      <alignment horizontal="left"/>
    </xf>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4" fontId="13" fillId="0" borderId="0"/>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3" fillId="0" borderId="0"/>
    <xf numFmtId="0" fontId="13" fillId="0" borderId="0"/>
    <xf numFmtId="0" fontId="13" fillId="0" borderId="0"/>
    <xf numFmtId="0" fontId="19" fillId="0" borderId="0"/>
    <xf numFmtId="9" fontId="13" fillId="0" borderId="0" applyFont="0" applyFill="0" applyBorder="0" applyAlignment="0" applyProtection="0"/>
    <xf numFmtId="0" fontId="8" fillId="36" borderId="18" applyNumberFormat="0" applyAlignment="0">
      <alignment horizontal="left"/>
    </xf>
    <xf numFmtId="0" fontId="8" fillId="36" borderId="18" applyNumberFormat="0" applyAlignment="0">
      <alignment horizontal="left"/>
    </xf>
    <xf numFmtId="43" fontId="1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2"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3" fillId="0" borderId="0"/>
    <xf numFmtId="0" fontId="3" fillId="0" borderId="0"/>
    <xf numFmtId="182" fontId="13" fillId="3" borderId="18" applyNumberFormat="0" applyFont="0" applyAlignment="0">
      <protection locked="0"/>
    </xf>
    <xf numFmtId="0"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4"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4" fontId="13" fillId="0" borderId="18"/>
    <xf numFmtId="0" fontId="8" fillId="0" borderId="0"/>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89" fillId="58" borderId="18" applyNumberFormat="0" applyFill="0" applyBorder="0" applyAlignment="0" applyProtection="0">
      <protection locked="0"/>
    </xf>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91" fillId="61" borderId="18" applyNumberFormat="0" applyBorder="0" applyAlignment="0" applyProtection="0"/>
    <xf numFmtId="4" fontId="13" fillId="0" borderId="18"/>
    <xf numFmtId="0" fontId="3" fillId="0" borderId="0"/>
    <xf numFmtId="0" fontId="3" fillId="0" borderId="0"/>
    <xf numFmtId="0" fontId="13" fillId="0" borderId="0"/>
    <xf numFmtId="0" fontId="13" fillId="0" borderId="17" applyNumberFormat="0" applyProtection="0">
      <alignment horizontal="left" vertical="center"/>
    </xf>
    <xf numFmtId="43" fontId="3" fillId="0" borderId="0" applyFont="0" applyFill="0" applyBorder="0" applyAlignment="0" applyProtection="0"/>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9" fontId="13" fillId="0" borderId="0" applyFont="0" applyFill="0" applyBorder="0" applyAlignment="0" applyProtection="0"/>
    <xf numFmtId="43" fontId="3" fillId="0" borderId="0" applyFont="0" applyFill="0" applyBorder="0" applyAlignment="0" applyProtection="0"/>
    <xf numFmtId="4" fontId="13" fillId="0" borderId="18"/>
    <xf numFmtId="4" fontId="13" fillId="0" borderId="18"/>
    <xf numFmtId="172" fontId="13" fillId="0" borderId="0" applyFont="0" applyFill="0" applyBorder="0" applyAlignment="0" applyProtection="0"/>
    <xf numFmtId="0" fontId="3" fillId="0" borderId="0"/>
    <xf numFmtId="0" fontId="8" fillId="0" borderId="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182" fontId="13" fillId="3" borderId="18" applyNumberFormat="0" applyFont="0" applyAlignment="0">
      <protection locked="0"/>
    </xf>
    <xf numFmtId="4" fontId="13" fillId="0" borderId="18"/>
    <xf numFmtId="4" fontId="13" fillId="0" borderId="18"/>
    <xf numFmtId="0" fontId="13" fillId="4" borderId="17" applyNumberFormat="0" applyProtection="0">
      <alignment horizontal="left" vertical="center" indent="1"/>
    </xf>
    <xf numFmtId="0" fontId="3" fillId="0" borderId="0"/>
    <xf numFmtId="0" fontId="8" fillId="0" borderId="0"/>
    <xf numFmtId="0" fontId="3" fillId="0" borderId="0"/>
    <xf numFmtId="0" fontId="13" fillId="0" borderId="0"/>
    <xf numFmtId="182" fontId="13" fillId="3" borderId="18" applyNumberFormat="0" applyFont="0" applyAlignment="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0" fontId="3" fillId="0" borderId="0"/>
    <xf numFmtId="182" fontId="13" fillId="3" borderId="18" applyNumberFormat="0" applyFont="0" applyAlignment="0">
      <protection locked="0"/>
    </xf>
    <xf numFmtId="43" fontId="79" fillId="0" borderId="0" applyFont="0" applyFill="0" applyBorder="0" applyAlignment="0" applyProtection="0"/>
    <xf numFmtId="182" fontId="13" fillId="3" borderId="18" applyNumberFormat="0" applyFont="0" applyAlignment="0">
      <protection locked="0"/>
    </xf>
    <xf numFmtId="0" fontId="3" fillId="0" borderId="0"/>
    <xf numFmtId="4" fontId="22" fillId="0" borderId="17" applyNumberFormat="0" applyProtection="0">
      <alignment horizontal="right" vertical="center"/>
    </xf>
    <xf numFmtId="183" fontId="99" fillId="0" borderId="0"/>
    <xf numFmtId="0" fontId="13" fillId="0" borderId="17" applyNumberFormat="0" applyProtection="0">
      <alignment horizontal="left" vertical="center"/>
    </xf>
    <xf numFmtId="182" fontId="13" fillId="3" borderId="18" applyNumberFormat="0" applyFont="0" applyAlignment="0">
      <protection locked="0"/>
    </xf>
    <xf numFmtId="0" fontId="111" fillId="0" borderId="0" applyNumberFormat="0" applyFill="0" applyBorder="0" applyAlignment="0" applyProtection="0"/>
    <xf numFmtId="4" fontId="13" fillId="0" borderId="18"/>
    <xf numFmtId="0" fontId="123" fillId="38" borderId="0" applyNumberFormat="0" applyBorder="0" applyAlignment="0" applyProtection="0"/>
    <xf numFmtId="0" fontId="123" fillId="45" borderId="0" applyNumberFormat="0" applyBorder="0" applyAlignment="0" applyProtection="0"/>
    <xf numFmtId="0" fontId="123" fillId="63" borderId="0" applyNumberFormat="0" applyBorder="0" applyAlignment="0" applyProtection="0"/>
    <xf numFmtId="0" fontId="123" fillId="81" borderId="0" applyNumberFormat="0" applyBorder="0" applyAlignment="0" applyProtection="0"/>
    <xf numFmtId="0" fontId="123" fillId="38" borderId="0" applyNumberFormat="0" applyBorder="0" applyAlignment="0" applyProtection="0"/>
    <xf numFmtId="0" fontId="123" fillId="39" borderId="0" applyNumberFormat="0" applyBorder="0" applyAlignment="0" applyProtection="0"/>
    <xf numFmtId="0" fontId="123" fillId="57" borderId="0" applyNumberFormat="0" applyBorder="0" applyAlignment="0" applyProtection="0"/>
    <xf numFmtId="0" fontId="123" fillId="45" borderId="0" applyNumberFormat="0" applyBorder="0" applyAlignment="0" applyProtection="0"/>
    <xf numFmtId="0" fontId="123" fillId="54" borderId="0" applyNumberFormat="0" applyBorder="0" applyAlignment="0" applyProtection="0"/>
    <xf numFmtId="0" fontId="123" fillId="56" borderId="0" applyNumberFormat="0" applyBorder="0" applyAlignment="0" applyProtection="0"/>
    <xf numFmtId="0" fontId="123" fillId="57" borderId="0" applyNumberFormat="0" applyBorder="0" applyAlignment="0" applyProtection="0"/>
    <xf numFmtId="0" fontId="123" fillId="43" borderId="0" applyNumberFormat="0" applyBorder="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3" fillId="0" borderId="0"/>
    <xf numFmtId="9" fontId="3" fillId="0" borderId="0" applyFont="0" applyFill="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3" fillId="76" borderId="17" applyNumberFormat="0" applyProtection="0">
      <alignment horizontal="left" vertical="center" indent="1"/>
    </xf>
    <xf numFmtId="4" fontId="13" fillId="0" borderId="18"/>
    <xf numFmtId="0" fontId="13" fillId="4" borderId="17" applyNumberFormat="0" applyProtection="0">
      <alignment horizontal="left" vertical="center" indent="1"/>
    </xf>
    <xf numFmtId="0" fontId="13" fillId="0" borderId="18">
      <alignment horizontal="right"/>
    </xf>
    <xf numFmtId="0" fontId="8" fillId="36" borderId="18" applyNumberFormat="0" applyAlignment="0">
      <alignment horizontal="left"/>
    </xf>
    <xf numFmtId="0" fontId="13" fillId="0" borderId="18">
      <alignment horizontal="right"/>
    </xf>
    <xf numFmtId="4" fontId="22" fillId="37"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0" borderId="18"/>
    <xf numFmtId="4" fontId="13" fillId="0" borderId="18"/>
    <xf numFmtId="0" fontId="13" fillId="59" borderId="17" applyNumberFormat="0" applyProtection="0">
      <alignment horizontal="left" vertical="center" indent="1"/>
    </xf>
    <xf numFmtId="182" fontId="13" fillId="3" borderId="18" applyNumberFormat="0" applyFont="0" applyAlignment="0">
      <protection locked="0"/>
    </xf>
    <xf numFmtId="4" fontId="13" fillId="0" borderId="18"/>
    <xf numFmtId="0" fontId="13" fillId="63" borderId="44" applyNumberFormat="0" applyFont="0" applyAlignment="0" applyProtection="0"/>
    <xf numFmtId="0" fontId="13" fillId="59" borderId="17" applyNumberFormat="0" applyProtection="0">
      <alignment horizontal="left" vertical="center" indent="1"/>
    </xf>
    <xf numFmtId="0" fontId="8" fillId="36" borderId="18" applyNumberFormat="0" applyAlignment="0">
      <alignment horizontal="left"/>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20" fillId="37" borderId="17" applyNumberFormat="0" applyProtection="0">
      <alignment horizontal="left" vertical="center" indent="1"/>
    </xf>
    <xf numFmtId="0" fontId="133" fillId="43" borderId="35" applyNumberFormat="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10" fontId="89" fillId="58" borderId="18" applyNumberFormat="0" applyFill="0" applyBorder="0" applyAlignment="0" applyProtection="0">
      <protection locked="0"/>
    </xf>
    <xf numFmtId="0" fontId="13" fillId="0" borderId="18"/>
    <xf numFmtId="0" fontId="13" fillId="0" borderId="17" applyNumberFormat="0" applyProtection="0">
      <alignment horizontal="left" vertical="center"/>
    </xf>
    <xf numFmtId="0" fontId="101" fillId="56" borderId="17" applyNumberFormat="0" applyAlignment="0" applyProtection="0"/>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182" fontId="13" fillId="3" borderId="18" applyNumberFormat="0" applyFont="0" applyAlignment="0">
      <protection locked="0"/>
    </xf>
    <xf numFmtId="0" fontId="85" fillId="56" borderId="35" applyNumberFormat="0" applyAlignment="0" applyProtection="0"/>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8" applyNumberFormat="0" applyFont="0" applyAlignment="0">
      <protection locked="0"/>
    </xf>
    <xf numFmtId="4" fontId="22" fillId="37" borderId="17" applyNumberFormat="0" applyProtection="0">
      <alignment horizontal="right" vertical="center"/>
    </xf>
    <xf numFmtId="4" fontId="13" fillId="0" borderId="18"/>
    <xf numFmtId="0" fontId="13" fillId="63" borderId="44" applyNumberFormat="0" applyFont="0" applyAlignment="0" applyProtection="0"/>
    <xf numFmtId="0" fontId="13" fillId="0" borderId="17" applyNumberFormat="0" applyProtection="0">
      <alignment horizontal="left" vertical="center"/>
    </xf>
    <xf numFmtId="10" fontId="91" fillId="61" borderId="18" applyNumberFormat="0" applyBorder="0" applyAlignment="0" applyProtection="0"/>
    <xf numFmtId="0" fontId="8" fillId="36" borderId="18" applyNumberFormat="0" applyAlignment="0">
      <alignment horizontal="left"/>
    </xf>
    <xf numFmtId="0" fontId="13" fillId="4" borderId="17" applyNumberFormat="0" applyProtection="0">
      <alignment horizontal="left" vertical="center" indent="1"/>
    </xf>
    <xf numFmtId="0" fontId="13" fillId="0" borderId="17" applyNumberFormat="0" applyProtection="0">
      <alignment horizontal="left" vertical="center"/>
    </xf>
    <xf numFmtId="0" fontId="85" fillId="56" borderId="35" applyNumberFormat="0" applyAlignment="0" applyProtection="0"/>
    <xf numFmtId="0" fontId="112" fillId="0" borderId="46" applyNumberFormat="0" applyFill="0" applyAlignment="0" applyProtection="0"/>
    <xf numFmtId="0" fontId="92" fillId="0" borderId="21">
      <alignment horizontal="left" vertical="center"/>
    </xf>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8" fillId="36" borderId="18" applyNumberFormat="0" applyAlignment="0">
      <alignment horizontal="left"/>
    </xf>
    <xf numFmtId="0" fontId="13" fillId="0" borderId="18"/>
    <xf numFmtId="0" fontId="13" fillId="0" borderId="17" applyNumberFormat="0" applyProtection="0">
      <alignment horizontal="left" vertical="center"/>
    </xf>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10" fontId="89" fillId="58" borderId="1" applyNumberFormat="0" applyFill="0" applyBorder="0" applyAlignment="0" applyProtection="0">
      <protection locked="0"/>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21">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182" fontId="13" fillId="3" borderId="1" applyNumberFormat="0" applyFont="0" applyAlignment="0">
      <protection locked="0"/>
    </xf>
    <xf numFmtId="4" fontId="13" fillId="0" borderId="1"/>
    <xf numFmtId="4" fontId="13" fillId="0" borderId="1"/>
    <xf numFmtId="0" fontId="13" fillId="0" borderId="18">
      <alignment horizontal="right"/>
    </xf>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40" fillId="0" borderId="54" applyNumberFormat="0" applyFill="0" applyAlignment="0" applyProtection="0"/>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0" fontId="85" fillId="56" borderId="35" applyNumberFormat="0" applyAlignment="0" applyProtection="0"/>
    <xf numFmtId="0" fontId="101" fillId="56" borderId="17" applyNumberFormat="0" applyAlignment="0" applyProtection="0"/>
    <xf numFmtId="182" fontId="13" fillId="3" borderId="1"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0" fontId="13" fillId="0" borderId="1">
      <alignment horizontal="right"/>
    </xf>
    <xf numFmtId="4" fontId="13" fillId="0" borderId="18"/>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4" fontId="13" fillId="0" borderId="1"/>
    <xf numFmtId="0" fontId="101" fillId="56" borderId="17" applyNumberFormat="0" applyAlignment="0" applyProtection="0"/>
    <xf numFmtId="0" fontId="13" fillId="0" borderId="1">
      <alignment horizontal="right"/>
    </xf>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8" fillId="63" borderId="44" applyNumberFormat="0" applyFont="0" applyAlignment="0" applyProtection="0"/>
    <xf numFmtId="0" fontId="92" fillId="0" borderId="21">
      <alignment horizontal="left" vertical="center"/>
    </xf>
    <xf numFmtId="4" fontId="13" fillId="0" borderId="1"/>
    <xf numFmtId="0" fontId="13" fillId="0" borderId="1">
      <alignment horizontal="right"/>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4" fontId="13" fillId="0" borderId="1"/>
    <xf numFmtId="0" fontId="112" fillId="0" borderId="46" applyNumberFormat="0" applyFill="0" applyAlignment="0" applyProtection="0"/>
    <xf numFmtId="0" fontId="8" fillId="63" borderId="44" applyNumberFormat="0" applyFont="0" applyAlignment="0" applyProtection="0"/>
    <xf numFmtId="0" fontId="13" fillId="0" borderId="1">
      <alignment horizontal="right"/>
    </xf>
    <xf numFmtId="0" fontId="13" fillId="0" borderId="1">
      <alignment horizontal="right"/>
    </xf>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182" fontId="13" fillId="3" borderId="1" applyNumberFormat="0" applyFont="0" applyAlignment="0">
      <protection locked="0"/>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0" fontId="89" fillId="58" borderId="1" applyNumberFormat="0" applyFill="0" applyBorder="0" applyAlignment="0" applyProtection="0">
      <protection locked="0"/>
    </xf>
    <xf numFmtId="0" fontId="13" fillId="59" borderId="17" applyNumberFormat="0" applyProtection="0">
      <alignment horizontal="left" vertical="center" indent="1"/>
    </xf>
    <xf numFmtId="0" fontId="92" fillId="0" borderId="16">
      <alignment horizontal="left" vertical="center"/>
    </xf>
    <xf numFmtId="0" fontId="13" fillId="4" borderId="17" applyNumberFormat="0" applyProtection="0">
      <alignment horizontal="left" vertical="center" indent="1"/>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4" fontId="22" fillId="37" borderId="17" applyNumberFormat="0" applyProtection="0">
      <alignment horizontal="right" vertical="center"/>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0" borderId="1">
      <alignment horizontal="right"/>
    </xf>
    <xf numFmtId="0" fontId="13" fillId="0" borderId="1">
      <alignment horizontal="right"/>
    </xf>
    <xf numFmtId="0" fontId="13" fillId="0" borderId="1"/>
    <xf numFmtId="0" fontId="13" fillId="4" borderId="17" applyNumberFormat="0" applyProtection="0">
      <alignment horizontal="left" vertical="center" indent="1"/>
    </xf>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0" fontId="13" fillId="0" borderId="1">
      <alignment horizontal="right"/>
    </xf>
    <xf numFmtId="0" fontId="13" fillId="0" borderId="1">
      <alignment horizontal="right"/>
    </xf>
    <xf numFmtId="0" fontId="13" fillId="0" borderId="1"/>
    <xf numFmtId="0" fontId="114" fillId="43" borderId="35" applyNumberFormat="0" applyAlignment="0" applyProtection="0"/>
    <xf numFmtId="4" fontId="22" fillId="64" borderId="17" applyNumberFormat="0" applyProtection="0">
      <alignment horizontal="right" vertical="center"/>
    </xf>
    <xf numFmtId="4" fontId="13" fillId="0" borderId="1"/>
    <xf numFmtId="4" fontId="13" fillId="0" borderId="1"/>
    <xf numFmtId="0" fontId="8" fillId="63" borderId="44" applyNumberFormat="0" applyFont="0" applyAlignment="0" applyProtection="0"/>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0" fontId="8" fillId="63" borderId="44" applyNumberFormat="0" applyFont="0" applyAlignment="0" applyProtection="0"/>
    <xf numFmtId="182" fontId="13" fillId="3" borderId="1" applyNumberFormat="0" applyFont="0" applyAlignment="0">
      <protection locked="0"/>
    </xf>
    <xf numFmtId="0" fontId="13" fillId="0" borderId="18"/>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0" fontId="112" fillId="0" borderId="46" applyNumberFormat="0" applyFill="0" applyAlignment="0" applyProtection="0"/>
    <xf numFmtId="182" fontId="13" fillId="3" borderId="1" applyNumberFormat="0" applyFont="0" applyAlignment="0">
      <protection locked="0"/>
    </xf>
    <xf numFmtId="182" fontId="13" fillId="3" borderId="1"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4" fontId="20" fillId="75" borderId="17" applyNumberFormat="0" applyProtection="0">
      <alignment horizontal="left" vertical="center" indent="1"/>
    </xf>
    <xf numFmtId="0" fontId="13" fillId="0" borderId="18"/>
    <xf numFmtId="182" fontId="13" fillId="3" borderId="18"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12" fillId="0" borderId="46" applyNumberFormat="0" applyFill="0" applyAlignment="0" applyProtection="0"/>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40" fillId="0" borderId="54" applyNumberFormat="0" applyFill="0" applyAlignment="0" applyProtection="0"/>
    <xf numFmtId="182" fontId="13" fillId="3" borderId="1" applyNumberFormat="0" applyFont="0" applyAlignment="0">
      <protection locked="0"/>
    </xf>
    <xf numFmtId="4" fontId="22" fillId="37" borderId="17" applyNumberFormat="0" applyProtection="0">
      <alignment horizontal="left" vertical="center" indent="1"/>
    </xf>
    <xf numFmtId="0" fontId="8" fillId="36" borderId="1" applyNumberFormat="0" applyAlignment="0">
      <alignment horizontal="left"/>
    </xf>
    <xf numFmtId="0"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4" fontId="13" fillId="0" borderId="18"/>
    <xf numFmtId="4" fontId="13" fillId="0" borderId="18"/>
    <xf numFmtId="0" fontId="13" fillId="0" borderId="1">
      <alignment horizontal="right"/>
    </xf>
    <xf numFmtId="0" fontId="13" fillId="0" borderId="1">
      <alignment horizontal="right"/>
    </xf>
    <xf numFmtId="182" fontId="13" fillId="3" borderId="18"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4" fontId="22" fillId="68" borderId="17" applyNumberFormat="0" applyProtection="0">
      <alignment horizontal="right" vertical="center"/>
    </xf>
    <xf numFmtId="0" fontId="8" fillId="36" borderId="18" applyNumberFormat="0" applyAlignment="0">
      <alignment horizontal="left"/>
    </xf>
    <xf numFmtId="0" fontId="8" fillId="36" borderId="18" applyNumberFormat="0" applyAlignment="0">
      <alignment horizontal="left"/>
    </xf>
    <xf numFmtId="182" fontId="13" fillId="3" borderId="1" applyNumberFormat="0" applyFont="0" applyAlignment="0">
      <protection locked="0"/>
    </xf>
    <xf numFmtId="0" fontId="13" fillId="0" borderId="1"/>
    <xf numFmtId="182" fontId="13" fillId="3" borderId="18" applyNumberFormat="0" applyFont="0" applyAlignment="0">
      <protection locked="0"/>
    </xf>
    <xf numFmtId="182" fontId="13" fillId="3" borderId="18" applyNumberFormat="0" applyFont="0" applyAlignment="0">
      <protection locked="0"/>
    </xf>
    <xf numFmtId="4" fontId="13" fillId="0" borderId="1"/>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13" fillId="0" borderId="18"/>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10" fontId="89" fillId="58" borderId="1" applyNumberFormat="0" applyFill="0" applyBorder="0" applyAlignment="0" applyProtection="0">
      <protection locked="0"/>
    </xf>
    <xf numFmtId="4" fontId="13" fillId="0" borderId="18"/>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91" fillId="61" borderId="1" applyNumberFormat="0" applyBorder="0" applyAlignment="0" applyProtection="0"/>
    <xf numFmtId="4" fontId="13" fillId="0" borderId="18"/>
    <xf numFmtId="0" fontId="112" fillId="0" borderId="46" applyNumberFormat="0" applyFill="0" applyAlignment="0" applyProtection="0"/>
    <xf numFmtId="0" fontId="13" fillId="0" borderId="18">
      <alignment horizontal="right"/>
    </xf>
    <xf numFmtId="0" fontId="13" fillId="0" borderId="18">
      <alignment horizontal="right"/>
    </xf>
    <xf numFmtId="0" fontId="13" fillId="0" borderId="1">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05" fillId="73"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22" fillId="37" borderId="45" applyNumberFormat="0" applyProtection="0">
      <alignment horizontal="left" vertical="center" indent="1"/>
    </xf>
    <xf numFmtId="182" fontId="13" fillId="3" borderId="1" applyNumberFormat="0" applyFont="0" applyAlignment="0">
      <protection locked="0"/>
    </xf>
    <xf numFmtId="4" fontId="13" fillId="0" borderId="18"/>
    <xf numFmtId="4" fontId="13" fillId="0" borderId="18"/>
    <xf numFmtId="182" fontId="13" fillId="3" borderId="1" applyNumberFormat="0" applyFont="0" applyAlignment="0">
      <protection locked="0"/>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
    <xf numFmtId="0" fontId="13" fillId="0" borderId="1">
      <alignment horizontal="right"/>
    </xf>
    <xf numFmtId="4" fontId="13" fillId="0" borderId="1"/>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85" fillId="56" borderId="35" applyNumberFormat="0" applyAlignment="0" applyProtection="0"/>
    <xf numFmtId="0" fontId="92" fillId="0" borderId="21">
      <alignment horizontal="left" vertical="center"/>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79"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112" fillId="0" borderId="46" applyNumberFormat="0" applyFill="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7" borderId="0" applyNumberFormat="0" applyBorder="0" applyAlignment="0" applyProtection="0"/>
    <xf numFmtId="0" fontId="114" fillId="43" borderId="35" applyNumberForma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85" fillId="56" borderId="35" applyNumberFormat="0" applyAlignment="0" applyProtection="0"/>
    <xf numFmtId="0" fontId="92" fillId="0" borderId="21">
      <alignment horizontal="left" vertical="center"/>
    </xf>
    <xf numFmtId="0" fontId="8" fillId="63" borderId="44" applyNumberFormat="0" applyFont="0" applyAlignment="0" applyProtection="0"/>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12" fillId="0" borderId="46" applyNumberFormat="0" applyFill="0" applyAlignment="0" applyProtection="0"/>
    <xf numFmtId="0" fontId="13" fillId="0" borderId="1"/>
    <xf numFmtId="0" fontId="13" fillId="0" borderId="0"/>
    <xf numFmtId="0" fontId="19" fillId="0" borderId="0"/>
    <xf numFmtId="0" fontId="8" fillId="63" borderId="44" applyNumberFormat="0" applyFont="0" applyAlignment="0" applyProtection="0"/>
    <xf numFmtId="0" fontId="8" fillId="0" borderId="0"/>
    <xf numFmtId="43" fontId="16" fillId="0" borderId="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 applyNumberFormat="0" applyFont="0" applyAlignment="0">
      <protection locked="0"/>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112" fillId="0" borderId="46" applyNumberFormat="0" applyFill="0" applyAlignment="0" applyProtection="0"/>
    <xf numFmtId="0" fontId="13" fillId="0" borderId="1">
      <alignment horizontal="right"/>
    </xf>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xf numFmtId="4" fontId="13" fillId="0" borderId="1"/>
    <xf numFmtId="0" fontId="13" fillId="4" borderId="17" applyNumberFormat="0" applyProtection="0">
      <alignment horizontal="left" vertical="center" indent="1"/>
    </xf>
    <xf numFmtId="182" fontId="13" fillId="3" borderId="1" applyNumberFormat="0" applyFont="0" applyAlignment="0">
      <protection locked="0"/>
    </xf>
    <xf numFmtId="0" fontId="3" fillId="0" borderId="0"/>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0" fontId="112" fillId="0" borderId="46" applyNumberFormat="0" applyFill="0" applyAlignment="0" applyProtection="0"/>
    <xf numFmtId="0" fontId="92" fillId="0" borderId="21">
      <alignment horizontal="left" vertical="center"/>
    </xf>
    <xf numFmtId="182" fontId="13" fillId="3" borderId="1" applyNumberFormat="0" applyFont="0" applyAlignment="0">
      <protection locked="0"/>
    </xf>
    <xf numFmtId="182" fontId="13" fillId="3" borderId="1"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 applyNumberFormat="0" applyFont="0" applyAlignment="0">
      <protection locked="0"/>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40" fillId="0" borderId="54" applyNumberFormat="0" applyFill="0" applyAlignment="0" applyProtection="0"/>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92" fillId="0" borderId="21">
      <alignment horizontal="left" vertical="center"/>
    </xf>
    <xf numFmtId="4" fontId="13" fillId="0" borderId="18"/>
    <xf numFmtId="4" fontId="13" fillId="0" borderId="18"/>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72" fontId="13" fillId="0" borderId="0" applyFont="0" applyFill="0" applyBorder="0" applyAlignment="0" applyProtection="0"/>
    <xf numFmtId="0" fontId="3" fillId="0" borderId="0"/>
    <xf numFmtId="0" fontId="8" fillId="0" borderId="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0" fontId="3" fillId="0" borderId="0"/>
    <xf numFmtId="0" fontId="3" fillId="0" borderId="0"/>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3" fillId="38" borderId="0" applyNumberFormat="0" applyBorder="0" applyAlignment="0" applyProtection="0"/>
    <xf numFmtId="0" fontId="123" fillId="45" borderId="0" applyNumberFormat="0" applyBorder="0" applyAlignment="0" applyProtection="0"/>
    <xf numFmtId="0" fontId="123" fillId="63" borderId="0" applyNumberFormat="0" applyBorder="0" applyAlignment="0" applyProtection="0"/>
    <xf numFmtId="0" fontId="123" fillId="81" borderId="0" applyNumberFormat="0" applyBorder="0" applyAlignment="0" applyProtection="0"/>
    <xf numFmtId="0" fontId="123" fillId="38" borderId="0" applyNumberFormat="0" applyBorder="0" applyAlignment="0" applyProtection="0"/>
    <xf numFmtId="0" fontId="123" fillId="39" borderId="0" applyNumberFormat="0" applyBorder="0" applyAlignment="0" applyProtection="0"/>
    <xf numFmtId="0" fontId="123" fillId="57" borderId="0" applyNumberFormat="0" applyBorder="0" applyAlignment="0" applyProtection="0"/>
    <xf numFmtId="0" fontId="123" fillId="45" borderId="0" applyNumberFormat="0" applyBorder="0" applyAlignment="0" applyProtection="0"/>
    <xf numFmtId="0" fontId="123" fillId="54" borderId="0" applyNumberFormat="0" applyBorder="0" applyAlignment="0" applyProtection="0"/>
    <xf numFmtId="0" fontId="123" fillId="56" borderId="0" applyNumberFormat="0" applyBorder="0" applyAlignment="0" applyProtection="0"/>
    <xf numFmtId="0" fontId="123" fillId="57" borderId="0" applyNumberFormat="0" applyBorder="0" applyAlignment="0" applyProtection="0"/>
    <xf numFmtId="0" fontId="123" fillId="43" borderId="0" applyNumberFormat="0" applyBorder="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0" fontId="92" fillId="0" borderId="21">
      <alignment horizontal="left" vertical="center"/>
    </xf>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92" fillId="0" borderId="21">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0" fontId="92" fillId="0" borderId="21">
      <alignment horizontal="left" vertical="center"/>
    </xf>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4" fillId="43" borderId="35" applyNumberFormat="0" applyAlignment="0" applyProtection="0"/>
    <xf numFmtId="0" fontId="126" fillId="81" borderId="35" applyNumberFormat="0" applyAlignment="0" applyProtection="0"/>
    <xf numFmtId="0" fontId="13"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13" fillId="0" borderId="17" applyNumberFormat="0" applyProtection="0">
      <alignment horizontal="left" vertical="center"/>
    </xf>
    <xf numFmtId="0" fontId="101" fillId="56" borderId="17" applyNumberFormat="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182" fontId="13" fillId="3" borderId="18" applyNumberFormat="0" applyFont="0" applyAlignment="0">
      <protection locked="0"/>
    </xf>
    <xf numFmtId="4" fontId="22" fillId="75"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8" fillId="63" borderId="44" applyNumberFormat="0" applyFont="0" applyAlignment="0" applyProtection="0"/>
    <xf numFmtId="0" fontId="13" fillId="0" borderId="18">
      <alignment horizontal="right"/>
    </xf>
    <xf numFmtId="0" fontId="8" fillId="63" borderId="44" applyNumberFormat="0" applyFont="0" applyAlignment="0" applyProtection="0"/>
    <xf numFmtId="4" fontId="13" fillId="0" borderId="18"/>
    <xf numFmtId="0" fontId="8" fillId="63" borderId="44" applyNumberFormat="0" applyFont="0" applyAlignment="0" applyProtection="0"/>
    <xf numFmtId="0" fontId="13" fillId="0" borderId="18">
      <alignment horizontal="right"/>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8" fillId="36" borderId="18" applyNumberFormat="0" applyAlignment="0">
      <alignment horizontal="left"/>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182" fontId="13" fillId="3" borderId="18" applyNumberFormat="0" applyFont="0" applyAlignment="0">
      <protection locked="0"/>
    </xf>
    <xf numFmtId="0" fontId="92" fillId="0" borderId="16">
      <alignment horizontal="left" vertical="center"/>
    </xf>
    <xf numFmtId="0" fontId="8" fillId="63" borderId="44" applyNumberFormat="0" applyFont="0" applyAlignment="0" applyProtection="0"/>
    <xf numFmtId="0" fontId="13" fillId="0" borderId="18">
      <alignment horizontal="right"/>
    </xf>
    <xf numFmtId="0" fontId="13" fillId="0" borderId="18">
      <alignment horizontal="right"/>
    </xf>
    <xf numFmtId="0" fontId="101" fillId="56" borderId="17" applyNumberFormat="0" applyAlignment="0" applyProtection="0"/>
    <xf numFmtId="0" fontId="101" fillId="56" borderId="17"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6" borderId="17" applyNumberFormat="0" applyProtection="0">
      <alignment horizontal="right" vertical="center"/>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2" fillId="72" borderId="17" applyNumberFormat="0" applyProtection="0">
      <alignment horizontal="right" vertical="center"/>
    </xf>
    <xf numFmtId="4" fontId="22" fillId="71" borderId="17" applyNumberFormat="0" applyProtection="0">
      <alignment horizontal="right" vertical="center"/>
    </xf>
    <xf numFmtId="4" fontId="104" fillId="3" borderId="17" applyNumberFormat="0" applyProtection="0">
      <alignment vertical="center"/>
    </xf>
    <xf numFmtId="4" fontId="22" fillId="3" borderId="17" applyNumberFormat="0" applyProtection="0">
      <alignment vertical="center"/>
    </xf>
    <xf numFmtId="182" fontId="13" fillId="3" borderId="18" applyNumberFormat="0" applyFont="0" applyAlignment="0">
      <protection locked="0"/>
    </xf>
    <xf numFmtId="4" fontId="22" fillId="37" borderId="45"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 applyNumberFormat="0" applyFont="0" applyAlignment="0">
      <protection locked="0"/>
    </xf>
    <xf numFmtId="4" fontId="22" fillId="0" borderId="17" applyNumberFormat="0" applyProtection="0">
      <alignment horizontal="right" vertical="center"/>
    </xf>
    <xf numFmtId="0" fontId="8" fillId="63" borderId="44" applyNumberFormat="0" applyFont="0" applyAlignment="0" applyProtection="0"/>
    <xf numFmtId="0" fontId="85" fillId="56" borderId="35" applyNumberFormat="0" applyAlignment="0" applyProtection="0"/>
    <xf numFmtId="0" fontId="13" fillId="4" borderId="17" applyNumberFormat="0" applyProtection="0">
      <alignment horizontal="left" vertical="center" indent="1"/>
    </xf>
    <xf numFmtId="0" fontId="114" fillId="43" borderId="35" applyNumberFormat="0" applyAlignment="0" applyProtection="0"/>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4" fontId="13" fillId="0" borderId="18"/>
    <xf numFmtId="182" fontId="13" fillId="3" borderId="18" applyNumberFormat="0" applyFont="0" applyAlignment="0">
      <protection locked="0"/>
    </xf>
    <xf numFmtId="0" fontId="13" fillId="0" borderId="18"/>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0" borderId="17" applyNumberFormat="0" applyProtection="0">
      <alignment horizontal="left" vertical="center"/>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4" fontId="13" fillId="0" borderId="18"/>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8" fillId="63" borderId="44" applyNumberFormat="0" applyFont="0" applyAlignment="0" applyProtection="0"/>
    <xf numFmtId="0" fontId="85" fillId="56" borderId="35" applyNumberFormat="0" applyAlignment="0" applyProtection="0"/>
    <xf numFmtId="0" fontId="101" fillId="56" borderId="17" applyNumberFormat="0" applyAlignment="0" applyProtection="0"/>
    <xf numFmtId="4" fontId="22" fillId="68" borderId="17" applyNumberFormat="0" applyProtection="0">
      <alignment horizontal="right" vertical="center"/>
    </xf>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4" fontId="13" fillId="0" borderId="18"/>
    <xf numFmtId="4" fontId="104" fillId="37" borderId="17" applyNumberFormat="0" applyProtection="0">
      <alignment horizontal="right" vertical="center"/>
    </xf>
    <xf numFmtId="4" fontId="22" fillId="70" borderId="17" applyNumberFormat="0" applyProtection="0">
      <alignment horizontal="right" vertical="center"/>
    </xf>
    <xf numFmtId="10" fontId="91" fillId="61" borderId="18" applyNumberFormat="0" applyBorder="0" applyAlignment="0" applyProtection="0"/>
    <xf numFmtId="0" fontId="140" fillId="0" borderId="54" applyNumberFormat="0" applyFill="0" applyAlignment="0" applyProtection="0"/>
    <xf numFmtId="182" fontId="13" fillId="3" borderId="18" applyNumberFormat="0" applyFont="0" applyAlignment="0">
      <protection locked="0"/>
    </xf>
    <xf numFmtId="4" fontId="22" fillId="69" borderId="17" applyNumberFormat="0" applyProtection="0">
      <alignment horizontal="right" vertical="center"/>
    </xf>
    <xf numFmtId="4" fontId="22" fillId="37" borderId="17" applyNumberFormat="0" applyProtection="0">
      <alignment horizontal="right" vertical="center"/>
    </xf>
    <xf numFmtId="182" fontId="13" fillId="3" borderId="18" applyNumberFormat="0" applyFont="0" applyAlignment="0">
      <protection locked="0"/>
    </xf>
    <xf numFmtId="4" fontId="22" fillId="0" borderId="17" applyNumberFormat="0" applyProtection="0">
      <alignment horizontal="right" vertical="center"/>
    </xf>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8" fillId="63" borderId="44" applyNumberFormat="0" applyFont="0" applyAlignment="0" applyProtection="0"/>
    <xf numFmtId="4" fontId="13" fillId="0" borderId="18"/>
    <xf numFmtId="0" fontId="13" fillId="0" borderId="17" applyNumberFormat="0" applyProtection="0">
      <alignment horizontal="left" vertical="center"/>
    </xf>
    <xf numFmtId="10" fontId="89" fillId="58" borderId="18" applyNumberFormat="0" applyFill="0" applyBorder="0" applyAlignment="0" applyProtection="0">
      <protection locked="0"/>
    </xf>
    <xf numFmtId="182" fontId="13" fillId="3" borderId="18" applyNumberFormat="0" applyFont="0" applyAlignment="0">
      <protection locked="0"/>
    </xf>
    <xf numFmtId="0" fontId="13" fillId="0" borderId="17" applyNumberFormat="0" applyProtection="0">
      <alignment horizontal="left" vertical="center"/>
    </xf>
    <xf numFmtId="0" fontId="13" fillId="0" borderId="18">
      <alignment horizontal="right"/>
    </xf>
    <xf numFmtId="4" fontId="13" fillId="0" borderId="18"/>
    <xf numFmtId="4" fontId="22" fillId="37" borderId="17" applyNumberFormat="0" applyProtection="0">
      <alignment horizontal="right" vertical="center"/>
    </xf>
    <xf numFmtId="182" fontId="13" fillId="3" borderId="18" applyNumberFormat="0" applyFont="0" applyAlignment="0">
      <protection locked="0"/>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4" fontId="13" fillId="0" borderId="18"/>
    <xf numFmtId="4" fontId="22" fillId="37"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36" borderId="18" applyNumberFormat="0" applyAlignment="0">
      <alignment horizontal="left"/>
    </xf>
    <xf numFmtId="182" fontId="13" fillId="3" borderId="18" applyNumberFormat="0" applyFont="0" applyAlignment="0">
      <protection locked="0"/>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4" fontId="13" fillId="0" borderId="18"/>
    <xf numFmtId="0" fontId="13" fillId="0" borderId="17" applyNumberFormat="0" applyProtection="0">
      <alignment horizontal="lef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0" borderId="18">
      <alignment horizontal="right"/>
    </xf>
    <xf numFmtId="4" fontId="13" fillId="0" borderId="18"/>
    <xf numFmtId="0" fontId="136" fillId="81" borderId="17" applyNumberFormat="0" applyAlignment="0" applyProtection="0"/>
    <xf numFmtId="4" fontId="20" fillId="75" borderId="17" applyNumberFormat="0" applyProtection="0">
      <alignment horizontal="left" vertical="center" indent="1"/>
    </xf>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3" fillId="43" borderId="35" applyNumberFormat="0" applyAlignment="0" applyProtection="0"/>
    <xf numFmtId="0" fontId="13" fillId="4" borderId="17" applyNumberFormat="0" applyProtection="0">
      <alignment horizontal="left" vertical="center" indent="1"/>
    </xf>
    <xf numFmtId="0" fontId="85" fillId="56" borderId="35" applyNumberFormat="0" applyAlignment="0" applyProtection="0"/>
    <xf numFmtId="0" fontId="133" fillId="43" borderId="35" applyNumberFormat="0" applyAlignment="0" applyProtection="0"/>
    <xf numFmtId="0" fontId="13" fillId="0" borderId="17" applyNumberFormat="0" applyProtection="0">
      <alignment horizontal="left" vertical="center"/>
    </xf>
    <xf numFmtId="182" fontId="13" fillId="3" borderId="18" applyNumberFormat="0" applyFont="0" applyAlignment="0">
      <protection locked="0"/>
    </xf>
    <xf numFmtId="0" fontId="112" fillId="0" borderId="46" applyNumberFormat="0" applyFill="0" applyAlignment="0" applyProtection="0"/>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182" fontId="13" fillId="3" borderId="18" applyNumberFormat="0" applyFont="0" applyAlignment="0">
      <protection locked="0"/>
    </xf>
    <xf numFmtId="0" fontId="85" fillId="56" borderId="35" applyNumberFormat="0" applyAlignment="0" applyProtection="0"/>
    <xf numFmtId="4" fontId="22" fillId="37" borderId="17" applyNumberFormat="0" applyProtection="0">
      <alignment horizontal="right" vertical="center"/>
    </xf>
    <xf numFmtId="4" fontId="104" fillId="61" borderId="17" applyNumberFormat="0" applyProtection="0">
      <alignmen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72" borderId="17" applyNumberFormat="0" applyProtection="0">
      <alignment horizontal="right" vertical="center"/>
    </xf>
    <xf numFmtId="4" fontId="22" fillId="65" borderId="17" applyNumberFormat="0" applyProtection="0">
      <alignment horizontal="right" vertical="center"/>
    </xf>
    <xf numFmtId="0" fontId="13" fillId="4" borderId="17" applyNumberFormat="0" applyProtection="0">
      <alignment horizontal="left" vertical="center" indent="1"/>
    </xf>
    <xf numFmtId="4" fontId="22" fillId="3" borderId="17" applyNumberFormat="0" applyProtection="0">
      <alignment horizontal="left" vertical="center" indent="1"/>
    </xf>
    <xf numFmtId="4" fontId="104" fillId="3" borderId="17" applyNumberFormat="0" applyProtection="0">
      <alignment vertical="center"/>
    </xf>
    <xf numFmtId="10" fontId="91" fillId="61" borderId="18" applyNumberFormat="0" applyBorder="0" applyAlignment="0" applyProtection="0"/>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2" fillId="65" borderId="17" applyNumberFormat="0" applyProtection="0">
      <alignment horizontal="right" vertical="center"/>
    </xf>
    <xf numFmtId="0" fontId="13" fillId="0" borderId="17" applyNumberFormat="0" applyProtection="0">
      <alignment horizontal="left" vertical="center"/>
    </xf>
    <xf numFmtId="0" fontId="13" fillId="59" borderId="17" applyNumberFormat="0" applyProtection="0">
      <alignment horizontal="left" vertical="center" indent="1"/>
    </xf>
    <xf numFmtId="0" fontId="8" fillId="63" borderId="44" applyNumberFormat="0" applyFont="0" applyAlignment="0" applyProtection="0"/>
    <xf numFmtId="0" fontId="85" fillId="56" borderId="35" applyNumberFormat="0" applyAlignment="0" applyProtection="0"/>
    <xf numFmtId="0" fontId="13" fillId="63" borderId="44" applyNumberFormat="0" applyFont="0" applyAlignment="0" applyProtection="0"/>
    <xf numFmtId="0" fontId="13" fillId="59" borderId="17" applyNumberFormat="0" applyProtection="0">
      <alignment horizontal="left" vertical="center" indent="1"/>
    </xf>
    <xf numFmtId="4" fontId="22" fillId="67" borderId="17" applyNumberFormat="0" applyProtection="0">
      <alignment horizontal="right" vertical="center"/>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4" fontId="22" fillId="66"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4" fontId="13" fillId="0" borderId="18"/>
    <xf numFmtId="4" fontId="13" fillId="0" borderId="18"/>
    <xf numFmtId="4" fontId="104" fillId="3" borderId="17" applyNumberFormat="0" applyProtection="0">
      <alignment vertical="center"/>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35" fillId="63" borderId="35" applyNumberFormat="0" applyFont="0" applyAlignment="0" applyProtection="0"/>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3" fillId="4" borderId="17" applyNumberFormat="0" applyProtection="0">
      <alignment horizontal="left" vertical="center" indent="1"/>
    </xf>
    <xf numFmtId="4" fontId="22" fillId="70" borderId="17" applyNumberFormat="0" applyProtection="0">
      <alignment horizontal="right" vertical="center"/>
    </xf>
    <xf numFmtId="0" fontId="8" fillId="63" borderId="44" applyNumberFormat="0" applyFont="0" applyAlignment="0" applyProtection="0"/>
    <xf numFmtId="0" fontId="13" fillId="76" borderId="17" applyNumberFormat="0" applyProtection="0">
      <alignment horizontal="left" vertical="center" indent="1"/>
    </xf>
    <xf numFmtId="4" fontId="22" fillId="3"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4" fontId="22" fillId="3" borderId="17" applyNumberFormat="0" applyProtection="0">
      <alignment horizontal="left" vertical="center" indent="1"/>
    </xf>
    <xf numFmtId="4" fontId="22" fillId="69" borderId="17" applyNumberFormat="0" applyProtection="0">
      <alignment horizontal="right" vertical="center"/>
    </xf>
    <xf numFmtId="0" fontId="13" fillId="76" borderId="17" applyNumberFormat="0" applyProtection="0">
      <alignment horizontal="left" vertical="center" indent="1"/>
    </xf>
    <xf numFmtId="0" fontId="8" fillId="63" borderId="44" applyNumberFormat="0" applyFont="0" applyAlignment="0" applyProtection="0"/>
    <xf numFmtId="4" fontId="22" fillId="61" borderId="17" applyNumberFormat="0" applyProtection="0">
      <alignment vertical="center"/>
    </xf>
    <xf numFmtId="4" fontId="20" fillId="37" borderId="17" applyNumberFormat="0" applyProtection="0">
      <alignment horizontal="left" vertical="center" indent="1"/>
    </xf>
    <xf numFmtId="0" fontId="140" fillId="0" borderId="54" applyNumberFormat="0" applyFill="0" applyAlignment="0" applyProtection="0"/>
    <xf numFmtId="0" fontId="13" fillId="4" borderId="17" applyNumberFormat="0" applyProtection="0">
      <alignment horizontal="left" vertical="center" indent="1"/>
    </xf>
    <xf numFmtId="0" fontId="13" fillId="59" borderId="17" applyNumberFormat="0" applyProtection="0">
      <alignment horizontal="left" vertical="center" indent="1"/>
    </xf>
    <xf numFmtId="0" fontId="114" fillId="43" borderId="35" applyNumberFormat="0" applyAlignment="0" applyProtection="0"/>
    <xf numFmtId="182" fontId="13" fillId="3" borderId="18" applyNumberFormat="0" applyFont="0" applyAlignment="0">
      <protection locked="0"/>
    </xf>
    <xf numFmtId="0" fontId="13" fillId="0" borderId="18">
      <alignment horizontal="right"/>
    </xf>
    <xf numFmtId="0" fontId="13" fillId="59" borderId="17" applyNumberFormat="0" applyProtection="0">
      <alignment horizontal="left" vertical="center" indent="1"/>
    </xf>
    <xf numFmtId="0" fontId="8" fillId="63" borderId="44" applyNumberFormat="0" applyFont="0" applyAlignment="0" applyProtection="0"/>
    <xf numFmtId="0" fontId="13" fillId="75" borderId="17" applyNumberFormat="0" applyProtection="0">
      <alignment horizontal="left" vertical="center" indent="1"/>
    </xf>
    <xf numFmtId="4" fontId="22" fillId="0" borderId="17" applyNumberFormat="0" applyProtection="0">
      <alignment horizontal="right" vertical="center"/>
    </xf>
    <xf numFmtId="4" fontId="22" fillId="72" borderId="17" applyNumberFormat="0" applyProtection="0">
      <alignment horizontal="right" vertical="center"/>
    </xf>
    <xf numFmtId="4" fontId="22" fillId="0" borderId="17" applyNumberFormat="0" applyProtection="0">
      <alignment horizontal="right" vertical="center"/>
    </xf>
    <xf numFmtId="0" fontId="13" fillId="59" borderId="17" applyNumberFormat="0" applyProtection="0">
      <alignment horizontal="left" vertical="center" indent="1"/>
    </xf>
    <xf numFmtId="0" fontId="8" fillId="63" borderId="44" applyNumberFormat="0" applyFont="0" applyAlignment="0" applyProtection="0"/>
    <xf numFmtId="4" fontId="22" fillId="61" borderId="17" applyNumberFormat="0" applyProtection="0">
      <alignment horizontal="left" vertical="center" indent="1"/>
    </xf>
    <xf numFmtId="0" fontId="8" fillId="63" borderId="44" applyNumberFormat="0" applyFon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36" borderId="18" applyNumberFormat="0" applyAlignment="0">
      <alignment horizontal="left"/>
    </xf>
    <xf numFmtId="0" fontId="13" fillId="4" borderId="17" applyNumberFormat="0" applyProtection="0">
      <alignment horizontal="left" vertical="center" indent="1"/>
    </xf>
    <xf numFmtId="4" fontId="22" fillId="37" borderId="17" applyNumberFormat="0" applyProtection="0">
      <alignment horizontal="right" vertical="center"/>
    </xf>
    <xf numFmtId="182" fontId="13" fillId="3" borderId="18" applyNumberFormat="0" applyFont="0" applyAlignment="0">
      <protection locked="0"/>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22" fillId="61" borderId="17" applyNumberFormat="0" applyProtection="0">
      <alignment vertical="center"/>
    </xf>
    <xf numFmtId="4" fontId="20" fillId="37"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0" fontId="13" fillId="4" borderId="17" applyNumberFormat="0" applyProtection="0">
      <alignment horizontal="left" vertical="center" indent="1"/>
    </xf>
    <xf numFmtId="4" fontId="22" fillId="3" borderId="17" applyNumberFormat="0" applyProtection="0">
      <alignment horizontal="left" vertical="center" indent="1"/>
    </xf>
    <xf numFmtId="4" fontId="22" fillId="3" borderId="17" applyNumberFormat="0" applyProtection="0">
      <alignment vertical="center"/>
    </xf>
    <xf numFmtId="182" fontId="13" fillId="3" borderId="18" applyNumberFormat="0" applyFont="0" applyAlignment="0">
      <protection locked="0"/>
    </xf>
    <xf numFmtId="4" fontId="22" fillId="0" borderId="17" applyNumberFormat="0" applyProtection="0">
      <alignment horizontal="right" vertical="center"/>
    </xf>
    <xf numFmtId="4" fontId="104" fillId="61" borderId="17" applyNumberFormat="0" applyProtection="0">
      <alignmen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64" borderId="17" applyNumberFormat="0" applyProtection="0">
      <alignment horizontal="right" vertical="center"/>
    </xf>
    <xf numFmtId="182" fontId="13" fillId="3" borderId="18" applyNumberFormat="0" applyFont="0" applyAlignment="0">
      <protection locked="0"/>
    </xf>
    <xf numFmtId="0" fontId="13" fillId="0" borderId="18">
      <alignment horizontal="right"/>
    </xf>
    <xf numFmtId="4" fontId="20" fillId="75" borderId="17" applyNumberFormat="0" applyProtection="0">
      <alignment horizontal="left" vertical="center" indent="1"/>
    </xf>
    <xf numFmtId="4" fontId="22" fillId="37" borderId="17" applyNumberFormat="0" applyProtection="0">
      <alignment horizontal="right" vertical="center"/>
    </xf>
    <xf numFmtId="0" fontId="13" fillId="0" borderId="17" applyNumberFormat="0" applyProtection="0">
      <alignment horizontal="left" vertical="center"/>
    </xf>
    <xf numFmtId="0" fontId="13" fillId="76"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182" fontId="13" fillId="3" borderId="18" applyNumberFormat="0" applyFont="0" applyAlignment="0">
      <protection locked="0"/>
    </xf>
    <xf numFmtId="0" fontId="13" fillId="0" borderId="18">
      <alignment horizontal="right"/>
    </xf>
    <xf numFmtId="4" fontId="22" fillId="75"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3" fillId="0" borderId="0"/>
    <xf numFmtId="0" fontId="3" fillId="0" borderId="0"/>
    <xf numFmtId="0" fontId="13" fillId="0" borderId="17" applyNumberFormat="0" applyProtection="0">
      <alignment horizontal="left" vertical="center"/>
    </xf>
    <xf numFmtId="4" fontId="22" fillId="37" borderId="17" applyNumberFormat="0" applyProtection="0">
      <alignment horizontal="right" vertical="center"/>
    </xf>
    <xf numFmtId="43" fontId="3" fillId="0" borderId="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8">
      <alignment horizontal="right"/>
    </xf>
    <xf numFmtId="0" fontId="13" fillId="0" borderId="18">
      <alignment horizontal="right"/>
    </xf>
    <xf numFmtId="0" fontId="112" fillId="0" borderId="46" applyNumberFormat="0" applyFill="0" applyAlignment="0" applyProtection="0"/>
    <xf numFmtId="0" fontId="85" fillId="56" borderId="35" applyNumberForma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3" fontId="3" fillId="0" borderId="0" applyFont="0" applyFill="0" applyBorder="0" applyAlignment="0" applyProtection="0"/>
    <xf numFmtId="4" fontId="13" fillId="0" borderId="18"/>
    <xf numFmtId="4" fontId="13" fillId="0" borderId="18"/>
    <xf numFmtId="0" fontId="3" fillId="0" borderId="0"/>
    <xf numFmtId="4" fontId="22" fillId="37" borderId="17" applyNumberFormat="0" applyProtection="0">
      <alignment horizontal="right" vertical="center"/>
    </xf>
    <xf numFmtId="0" fontId="13" fillId="4" borderId="17" applyNumberFormat="0" applyProtection="0">
      <alignment horizontal="left" vertical="center" indent="1"/>
    </xf>
    <xf numFmtId="0" fontId="85" fillId="56" borderId="35"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92" fillId="0" borderId="16">
      <alignment horizontal="left" vertical="center"/>
    </xf>
    <xf numFmtId="0" fontId="3" fillId="0" borderId="0"/>
    <xf numFmtId="182" fontId="13" fillId="3" borderId="18" applyNumberFormat="0" applyFont="0" applyAlignment="0">
      <protection locked="0"/>
    </xf>
    <xf numFmtId="182" fontId="13" fillId="3" borderId="18" applyNumberFormat="0" applyFont="0" applyAlignment="0">
      <protection locked="0"/>
    </xf>
    <xf numFmtId="0" fontId="3" fillId="0" borderId="0"/>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3" fillId="0" borderId="0"/>
    <xf numFmtId="9" fontId="3" fillId="0" borderId="0" applyFont="0" applyFill="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0" fontId="13" fillId="0" borderId="18">
      <alignment horizontal="right"/>
    </xf>
    <xf numFmtId="0" fontId="35" fillId="63" borderId="35" applyNumberFormat="0" applyFont="0" applyAlignment="0" applyProtection="0"/>
    <xf numFmtId="0" fontId="13" fillId="59"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13" fillId="75" borderId="17" applyNumberFormat="0" applyProtection="0">
      <alignment horizontal="left" vertical="center" indent="1"/>
    </xf>
    <xf numFmtId="0" fontId="101" fillId="56" borderId="17" applyNumberFormat="0" applyAlignment="0" applyProtection="0"/>
    <xf numFmtId="4" fontId="22" fillId="68" borderId="17" applyNumberFormat="0" applyProtection="0">
      <alignment horizontal="right" vertical="center"/>
    </xf>
    <xf numFmtId="0" fontId="13" fillId="59"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4" fontId="13" fillId="0" borderId="18"/>
    <xf numFmtId="4" fontId="22" fillId="37" borderId="17" applyNumberFormat="0" applyProtection="0">
      <alignment horizontal="right" vertical="center"/>
    </xf>
    <xf numFmtId="0" fontId="13" fillId="76" borderId="17" applyNumberFormat="0" applyProtection="0">
      <alignment horizontal="left" vertical="center" indent="1"/>
    </xf>
    <xf numFmtId="182" fontId="13" fillId="3" borderId="18" applyNumberFormat="0" applyFont="0" applyAlignment="0">
      <protection locked="0"/>
    </xf>
    <xf numFmtId="0" fontId="13" fillId="75"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63" borderId="44" applyNumberFormat="0" applyFont="0" applyAlignment="0" applyProtection="0"/>
    <xf numFmtId="0" fontId="13" fillId="0" borderId="17" applyNumberFormat="0" applyProtection="0">
      <alignment horizontal="left" vertical="center"/>
    </xf>
    <xf numFmtId="0" fontId="13" fillId="76" borderId="17" applyNumberFormat="0" applyProtection="0">
      <alignment horizontal="left" vertical="center" indent="1"/>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13" fillId="0" borderId="18"/>
    <xf numFmtId="0" fontId="101" fillId="56" borderId="17" applyNumberFormat="0" applyAlignment="0" applyProtection="0"/>
    <xf numFmtId="0" fontId="13" fillId="76" borderId="17" applyNumberFormat="0" applyProtection="0">
      <alignment horizontal="left" vertical="center" indent="1"/>
    </xf>
    <xf numFmtId="0" fontId="140" fillId="0" borderId="54" applyNumberFormat="0" applyFill="0" applyAlignment="0" applyProtection="0"/>
    <xf numFmtId="0" fontId="13" fillId="75" borderId="17" applyNumberFormat="0" applyProtection="0">
      <alignment horizontal="left" vertical="center" indent="1"/>
    </xf>
    <xf numFmtId="4" fontId="104" fillId="37" borderId="17" applyNumberFormat="0" applyProtection="0">
      <alignment horizontal="right" vertical="center"/>
    </xf>
    <xf numFmtId="0" fontId="92" fillId="0" borderId="16">
      <alignment horizontal="left" vertical="center"/>
    </xf>
    <xf numFmtId="0" fontId="126" fillId="81" borderId="35" applyNumberFormat="0" applyAlignment="0" applyProtection="0"/>
    <xf numFmtId="4" fontId="22" fillId="0" borderId="17" applyNumberFormat="0" applyProtection="0">
      <alignment horizontal="right" vertical="center"/>
    </xf>
    <xf numFmtId="182" fontId="13" fillId="3" borderId="18" applyNumberFormat="0" applyFont="0" applyAlignment="0">
      <protection locked="0"/>
    </xf>
    <xf numFmtId="4" fontId="13" fillId="0" borderId="18"/>
    <xf numFmtId="0" fontId="8" fillId="36" borderId="18" applyNumberFormat="0" applyAlignment="0">
      <alignment horizontal="left"/>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8" fillId="36" borderId="18" applyNumberFormat="0" applyAlignment="0">
      <alignment horizontal="left"/>
    </xf>
    <xf numFmtId="182" fontId="13" fillId="3" borderId="18" applyNumberFormat="0" applyFont="0" applyAlignment="0">
      <protection locked="0"/>
    </xf>
    <xf numFmtId="0" fontId="133" fillId="43" borderId="35" applyNumberFormat="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182" fontId="13" fillId="3" borderId="18" applyNumberFormat="0" applyFont="0" applyAlignment="0">
      <protection locked="0"/>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182" fontId="13" fillId="3" borderId="18" applyNumberFormat="0" applyFont="0" applyAlignment="0">
      <protection locked="0"/>
    </xf>
    <xf numFmtId="0" fontId="13" fillId="76"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6" fillId="81" borderId="17" applyNumberFormat="0" applyAlignment="0" applyProtection="0"/>
    <xf numFmtId="0" fontId="13" fillId="0" borderId="18">
      <alignment horizontal="right"/>
    </xf>
    <xf numFmtId="0" fontId="3" fillId="0" borderId="0"/>
    <xf numFmtId="0" fontId="3" fillId="0" borderId="0"/>
    <xf numFmtId="43" fontId="3" fillId="0" borderId="0" applyFont="0" applyFill="0" applyBorder="0" applyAlignment="0" applyProtection="0"/>
    <xf numFmtId="182" fontId="13" fillId="3" borderId="1" applyNumberFormat="0" applyFont="0" applyAlignment="0">
      <protection locked="0"/>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82" fontId="13" fillId="3" borderId="1" applyNumberFormat="0" applyFont="0" applyAlignment="0">
      <protection locked="0"/>
    </xf>
    <xf numFmtId="4" fontId="22" fillId="67" borderId="17" applyNumberFormat="0" applyProtection="0">
      <alignment horizontal="right" vertical="center"/>
    </xf>
    <xf numFmtId="0" fontId="13" fillId="0" borderId="1">
      <alignment horizontal="right"/>
    </xf>
    <xf numFmtId="10" fontId="89" fillId="58" borderId="1" applyNumberFormat="0" applyFill="0" applyBorder="0" applyAlignment="0" applyProtection="0">
      <protection locked="0"/>
    </xf>
    <xf numFmtId="0" fontId="140" fillId="0" borderId="54" applyNumberFormat="0" applyFill="0" applyAlignment="0" applyProtection="0"/>
    <xf numFmtId="4" fontId="13" fillId="0" borderId="1"/>
    <xf numFmtId="4" fontId="13" fillId="0" borderId="1"/>
    <xf numFmtId="10" fontId="89" fillId="58" borderId="1" applyNumberFormat="0" applyFill="0" applyBorder="0" applyAlignment="0" applyProtection="0">
      <protection locked="0"/>
    </xf>
    <xf numFmtId="4" fontId="22" fillId="37" borderId="45" applyNumberFormat="0" applyProtection="0">
      <alignment horizontal="left" vertical="center" indent="1"/>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8" applyNumberFormat="0" applyAlignment="0">
      <alignment horizontal="left"/>
    </xf>
    <xf numFmtId="182" fontId="13" fillId="3" borderId="1" applyNumberFormat="0" applyFont="0" applyAlignment="0">
      <protection locked="0"/>
    </xf>
    <xf numFmtId="4" fontId="22" fillId="0" borderId="17" applyNumberFormat="0" applyProtection="0">
      <alignment horizontal="right" vertical="center"/>
    </xf>
    <xf numFmtId="0" fontId="13" fillId="0" borderId="1">
      <alignment horizontal="right"/>
    </xf>
    <xf numFmtId="0" fontId="13" fillId="0" borderId="1">
      <alignment horizontal="right"/>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40" fillId="0" borderId="54" applyNumberFormat="0" applyFill="0" applyAlignment="0" applyProtection="0"/>
    <xf numFmtId="10" fontId="91" fillId="61" borderId="1" applyNumberFormat="0" applyBorder="0" applyAlignment="0" applyProtection="0"/>
    <xf numFmtId="182" fontId="13" fillId="3" borderId="1" applyNumberFormat="0" applyFont="0" applyAlignment="0">
      <protection locked="0"/>
    </xf>
    <xf numFmtId="0" fontId="13" fillId="0" borderId="1">
      <alignment horizontal="right"/>
    </xf>
    <xf numFmtId="0" fontId="13" fillId="0" borderId="1"/>
    <xf numFmtId="182" fontId="13" fillId="3" borderId="1" applyNumberFormat="0" applyFont="0" applyAlignment="0">
      <protection locked="0"/>
    </xf>
    <xf numFmtId="4" fontId="13" fillId="0" borderId="1"/>
    <xf numFmtId="4" fontId="13" fillId="0" borderId="1"/>
    <xf numFmtId="0" fontId="13" fillId="4" borderId="17" applyNumberFormat="0" applyProtection="0">
      <alignment horizontal="left" vertical="center" indent="1"/>
    </xf>
    <xf numFmtId="4" fontId="104" fillId="61" borderId="17" applyNumberFormat="0" applyProtection="0">
      <alignment vertical="center"/>
    </xf>
    <xf numFmtId="0" fontId="8" fillId="63" borderId="44" applyNumberFormat="0" applyFont="0" applyAlignment="0" applyProtection="0"/>
    <xf numFmtId="0" fontId="13" fillId="4" borderId="17" applyNumberFormat="0" applyProtection="0">
      <alignment horizontal="left" vertical="center" indent="1"/>
    </xf>
    <xf numFmtId="182" fontId="13" fillId="3" borderId="1" applyNumberFormat="0" applyFont="0" applyAlignment="0">
      <protection locked="0"/>
    </xf>
    <xf numFmtId="0" fontId="101" fillId="56" borderId="17" applyNumberFormat="0" applyAlignment="0" applyProtection="0"/>
    <xf numFmtId="0" fontId="13" fillId="0" borderId="1">
      <alignment horizontal="right"/>
    </xf>
    <xf numFmtId="4" fontId="104" fillId="37" borderId="17" applyNumberFormat="0" applyProtection="0">
      <alignment horizontal="righ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4" fontId="13" fillId="0" borderId="1"/>
    <xf numFmtId="0" fontId="13" fillId="0" borderId="1">
      <alignment horizontal="right"/>
    </xf>
    <xf numFmtId="4" fontId="13" fillId="0" borderId="1"/>
    <xf numFmtId="182" fontId="13" fillId="3" borderId="1" applyNumberFormat="0" applyFont="0" applyAlignment="0">
      <protection locked="0"/>
    </xf>
    <xf numFmtId="4" fontId="13" fillId="0" borderId="1"/>
    <xf numFmtId="0" fontId="3" fillId="0" borderId="0"/>
    <xf numFmtId="10" fontId="91" fillId="61" borderId="1" applyNumberFormat="0" applyBorder="0" applyAlignment="0" applyProtection="0"/>
    <xf numFmtId="182" fontId="13" fillId="3" borderId="1" applyNumberFormat="0" applyFont="0" applyAlignment="0">
      <protection locked="0"/>
    </xf>
    <xf numFmtId="4" fontId="20" fillId="37" borderId="17" applyNumberFormat="0" applyProtection="0">
      <alignment horizontal="left" vertical="center" indent="1"/>
    </xf>
    <xf numFmtId="0" fontId="3" fillId="0" borderId="0"/>
    <xf numFmtId="0" fontId="13" fillId="0" borderId="1">
      <alignment horizontal="right"/>
    </xf>
    <xf numFmtId="0" fontId="13" fillId="0" borderId="1">
      <alignment horizontal="right"/>
    </xf>
    <xf numFmtId="0" fontId="140" fillId="0" borderId="54" applyNumberFormat="0" applyFill="0" applyAlignment="0" applyProtection="0"/>
    <xf numFmtId="182" fontId="13" fillId="3" borderId="1" applyNumberFormat="0" applyFont="0" applyAlignment="0">
      <protection locked="0"/>
    </xf>
    <xf numFmtId="0" fontId="13" fillId="0" borderId="1">
      <alignment horizontal="right"/>
    </xf>
    <xf numFmtId="0" fontId="13" fillId="0" borderId="1">
      <alignment horizontal="right"/>
    </xf>
    <xf numFmtId="0" fontId="112" fillId="0" borderId="46" applyNumberFormat="0" applyFill="0" applyAlignment="0" applyProtection="0"/>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0" fontId="13" fillId="0" borderId="1"/>
    <xf numFmtId="182" fontId="13" fillId="3" borderId="1" applyNumberFormat="0" applyFont="0" applyAlignment="0">
      <protection locked="0"/>
    </xf>
    <xf numFmtId="182" fontId="13" fillId="3" borderId="1" applyNumberFormat="0" applyFont="0" applyAlignment="0">
      <protection locked="0"/>
    </xf>
    <xf numFmtId="43" fontId="3" fillId="0" borderId="0" applyFont="0" applyFill="0" applyBorder="0" applyAlignment="0" applyProtection="0"/>
    <xf numFmtId="4" fontId="13" fillId="0" borderId="1"/>
    <xf numFmtId="4" fontId="13" fillId="0" borderId="1"/>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alignment horizontal="right"/>
    </xf>
    <xf numFmtId="0" fontId="8" fillId="36" borderId="1" applyNumberFormat="0" applyAlignment="0">
      <alignment horizontal="left"/>
    </xf>
    <xf numFmtId="182" fontId="13" fillId="3" borderId="1" applyNumberFormat="0" applyFont="0" applyAlignment="0">
      <protection locked="0"/>
    </xf>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0" fontId="112" fillId="0" borderId="46" applyNumberFormat="0" applyFill="0" applyAlignment="0" applyProtection="0"/>
    <xf numFmtId="0" fontId="13" fillId="0" borderId="1"/>
    <xf numFmtId="0" fontId="3" fillId="0" borderId="0"/>
    <xf numFmtId="0" fontId="13" fillId="0" borderId="1"/>
    <xf numFmtId="0" fontId="3" fillId="0" borderId="0"/>
    <xf numFmtId="4" fontId="20" fillId="37" borderId="17" applyNumberFormat="0" applyProtection="0">
      <alignment horizontal="left" vertical="center" indent="1"/>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0" fontId="13" fillId="76" borderId="17" applyNumberFormat="0" applyProtection="0">
      <alignment horizontal="left" vertical="center" indent="1"/>
    </xf>
    <xf numFmtId="4" fontId="13" fillId="0" borderId="1"/>
    <xf numFmtId="182" fontId="13" fillId="3" borderId="1" applyNumberFormat="0" applyFont="0" applyAlignment="0">
      <protection locked="0"/>
    </xf>
    <xf numFmtId="182" fontId="13" fillId="3" borderId="1" applyNumberFormat="0" applyFont="0" applyAlignment="0">
      <protection locked="0"/>
    </xf>
    <xf numFmtId="4" fontId="13" fillId="0" borderId="1"/>
    <xf numFmtId="4" fontId="13" fillId="0" borderId="1"/>
    <xf numFmtId="4" fontId="13" fillId="0" borderId="1"/>
    <xf numFmtId="182" fontId="13" fillId="3" borderId="1" applyNumberFormat="0" applyFont="0" applyAlignment="0">
      <protection locked="0"/>
    </xf>
    <xf numFmtId="4" fontId="13" fillId="0" borderId="1"/>
    <xf numFmtId="0" fontId="13" fillId="0" borderId="1">
      <alignment horizontal="right"/>
    </xf>
    <xf numFmtId="4" fontId="13" fillId="0" borderId="1"/>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182" fontId="13" fillId="3" borderId="1" applyNumberFormat="0" applyFont="0" applyAlignment="0">
      <protection locked="0"/>
    </xf>
    <xf numFmtId="0" fontId="114" fillId="43" borderId="35" applyNumberFormat="0" applyAlignment="0" applyProtection="0"/>
    <xf numFmtId="182" fontId="13" fillId="3" borderId="18"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0" fontId="13" fillId="0" borderId="1">
      <alignment horizontal="right"/>
    </xf>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9" fontId="3" fillId="0" borderId="0" applyFont="0" applyFill="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4" fontId="22" fillId="0" borderId="17" applyNumberFormat="0" applyProtection="0">
      <alignment horizontal="right" vertical="center"/>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4" fontId="13" fillId="0" borderId="1"/>
    <xf numFmtId="0" fontId="13" fillId="0" borderId="1">
      <alignment horizontal="right"/>
    </xf>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4" fontId="13" fillId="0" borderId="1"/>
    <xf numFmtId="0" fontId="3" fillId="0" borderId="0"/>
    <xf numFmtId="0" fontId="13" fillId="0" borderId="1">
      <alignment horizontal="right"/>
    </xf>
    <xf numFmtId="0" fontId="13" fillId="0" borderId="1">
      <alignment horizontal="right"/>
    </xf>
    <xf numFmtId="182" fontId="13" fillId="3" borderId="1"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0" fontId="13" fillId="0" borderId="1"/>
    <xf numFmtId="0" fontId="13" fillId="0" borderId="1"/>
    <xf numFmtId="0" fontId="3" fillId="0" borderId="0"/>
    <xf numFmtId="0" fontId="8" fillId="36" borderId="1" applyNumberFormat="0" applyAlignment="0">
      <alignment horizontal="left"/>
    </xf>
    <xf numFmtId="0" fontId="8" fillId="36" borderId="1" applyNumberFormat="0" applyAlignment="0">
      <alignment horizontal="left"/>
    </xf>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82" fontId="13" fillId="3" borderId="1" applyNumberFormat="0" applyFont="0" applyAlignment="0">
      <protection locked="0"/>
    </xf>
    <xf numFmtId="0" fontId="13" fillId="0" borderId="1"/>
    <xf numFmtId="182" fontId="13" fillId="3" borderId="1" applyNumberFormat="0" applyFont="0" applyAlignment="0">
      <protection locked="0"/>
    </xf>
    <xf numFmtId="182" fontId="13" fillId="3" borderId="1" applyNumberFormat="0" applyFont="0" applyAlignment="0">
      <protection locked="0"/>
    </xf>
    <xf numFmtId="4" fontId="13" fillId="0" borderId="1"/>
    <xf numFmtId="182" fontId="13" fillId="3" borderId="1" applyNumberFormat="0" applyFont="0" applyAlignment="0">
      <protection locked="0"/>
    </xf>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89" fillId="58" borderId="1" applyNumberFormat="0" applyFill="0" applyBorder="0" applyAlignment="0" applyProtection="0">
      <protection locked="0"/>
    </xf>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91" fillId="61" borderId="1" applyNumberFormat="0" applyBorder="0" applyAlignment="0" applyProtection="0"/>
    <xf numFmtId="4" fontId="13" fillId="0" borderId="1"/>
    <xf numFmtId="0" fontId="3" fillId="0" borderId="0"/>
    <xf numFmtId="0" fontId="3" fillId="0" borderId="0"/>
    <xf numFmtId="43" fontId="3" fillId="0" borderId="0" applyFont="0" applyFill="0" applyBorder="0" applyAlignment="0" applyProtection="0"/>
    <xf numFmtId="0" fontId="13" fillId="0" borderId="1">
      <alignment horizontal="right"/>
    </xf>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0" fontId="13" fillId="63" borderId="44" applyNumberFormat="0" applyFont="0" applyAlignment="0" applyProtection="0"/>
    <xf numFmtId="43" fontId="3" fillId="0" borderId="0" applyFont="0" applyFill="0" applyBorder="0" applyAlignment="0" applyProtection="0"/>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0" fontId="13" fillId="63" borderId="44" applyNumberFormat="0" applyFont="0" applyAlignment="0" applyProtection="0"/>
    <xf numFmtId="182" fontId="13" fillId="3" borderId="1" applyNumberFormat="0" applyFont="0" applyAlignment="0">
      <protection locked="0"/>
    </xf>
    <xf numFmtId="4" fontId="13" fillId="0" borderId="1"/>
    <xf numFmtId="4" fontId="13" fillId="0" borderId="1"/>
    <xf numFmtId="0" fontId="3" fillId="0" borderId="0"/>
    <xf numFmtId="0" fontId="3" fillId="0" borderId="0"/>
    <xf numFmtId="182" fontId="13" fillId="3" borderId="1" applyNumberFormat="0" applyFont="0" applyAlignment="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2" fontId="13" fillId="3" borderId="1" applyNumberFormat="0" applyFont="0" applyAlignment="0">
      <protection locked="0"/>
    </xf>
    <xf numFmtId="182" fontId="13" fillId="3" borderId="1" applyNumberFormat="0" applyFont="0" applyAlignment="0">
      <protection locked="0"/>
    </xf>
    <xf numFmtId="0" fontId="3" fillId="0" borderId="0"/>
    <xf numFmtId="182" fontId="13" fillId="3" borderId="1" applyNumberFormat="0" applyFont="0" applyAlignment="0">
      <protection locked="0"/>
    </xf>
    <xf numFmtId="182" fontId="13" fillId="3" borderId="1" applyNumberFormat="0" applyFont="0" applyAlignment="0">
      <protection locked="0"/>
    </xf>
    <xf numFmtId="0" fontId="3" fillId="0" borderId="0"/>
    <xf numFmtId="182" fontId="13" fillId="3" borderId="1" applyNumberFormat="0" applyFont="0" applyAlignment="0">
      <protection locked="0"/>
    </xf>
    <xf numFmtId="4" fontId="13" fillId="0" borderId="1"/>
    <xf numFmtId="0" fontId="3" fillId="0" borderId="0"/>
    <xf numFmtId="9" fontId="3" fillId="0" borderId="0" applyFont="0" applyFill="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13" fillId="0" borderId="1"/>
    <xf numFmtId="0" fontId="13" fillId="0" borderId="1">
      <alignment horizontal="right"/>
    </xf>
    <xf numFmtId="4" fontId="13" fillId="0" borderId="1"/>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13" fillId="0" borderId="1"/>
    <xf numFmtId="4" fontId="13" fillId="0" borderId="1"/>
    <xf numFmtId="0" fontId="13" fillId="0" borderId="1">
      <alignment horizontal="right"/>
    </xf>
    <xf numFmtId="0" fontId="8" fillId="36" borderId="1" applyNumberFormat="0" applyAlignment="0">
      <alignment horizontal="left"/>
    </xf>
    <xf numFmtId="0" fontId="13" fillId="0" borderId="1">
      <alignment horizontal="right"/>
    </xf>
    <xf numFmtId="182" fontId="13" fillId="3" borderId="1" applyNumberFormat="0" applyFont="0" applyAlignment="0">
      <protection locked="0"/>
    </xf>
    <xf numFmtId="0" fontId="13" fillId="0" borderId="1"/>
    <xf numFmtId="4" fontId="13" fillId="0" borderId="1"/>
    <xf numFmtId="182" fontId="13" fillId="3" borderId="1" applyNumberFormat="0" applyFont="0" applyAlignment="0">
      <protection locked="0"/>
    </xf>
    <xf numFmtId="4" fontId="13" fillId="0" borderId="1"/>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8"/>
    <xf numFmtId="182" fontId="13" fillId="3" borderId="1" applyNumberFormat="0" applyFont="0" applyAlignment="0">
      <protection locked="0"/>
    </xf>
    <xf numFmtId="0" fontId="13" fillId="0" borderId="1">
      <alignment horizontal="right"/>
    </xf>
    <xf numFmtId="10" fontId="89" fillId="58" borderId="1" applyNumberFormat="0" applyFill="0" applyBorder="0" applyAlignment="0" applyProtection="0">
      <protection locked="0"/>
    </xf>
    <xf numFmtId="0" fontId="13" fillId="0" borderId="1"/>
    <xf numFmtId="4" fontId="22" fillId="3" borderId="17" applyNumberFormat="0" applyProtection="0">
      <alignment horizontal="left" vertical="center" indent="1"/>
    </xf>
    <xf numFmtId="182" fontId="13" fillId="3" borderId="1" applyNumberFormat="0" applyFont="0" applyAlignment="0">
      <protection locked="0"/>
    </xf>
    <xf numFmtId="4" fontId="13" fillId="0" borderId="1"/>
    <xf numFmtId="0" fontId="13" fillId="0" borderId="1"/>
    <xf numFmtId="182" fontId="13" fillId="3" borderId="1" applyNumberFormat="0" applyFont="0" applyAlignment="0">
      <protection locked="0"/>
    </xf>
    <xf numFmtId="182" fontId="13" fillId="3" borderId="1" applyNumberFormat="0" applyFont="0" applyAlignment="0">
      <protection locked="0"/>
    </xf>
    <xf numFmtId="4" fontId="13" fillId="0" borderId="1"/>
    <xf numFmtId="0" fontId="13" fillId="0" borderId="18">
      <alignment horizontal="right"/>
    </xf>
    <xf numFmtId="182" fontId="13" fillId="3" borderId="1"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 applyNumberFormat="0" applyFont="0" applyAlignment="0">
      <protection locked="0"/>
    </xf>
    <xf numFmtId="4" fontId="13" fillId="0" borderId="1"/>
    <xf numFmtId="10" fontId="91" fillId="61" borderId="1" applyNumberFormat="0" applyBorder="0" applyAlignment="0" applyProtection="0"/>
    <xf numFmtId="0" fontId="8" fillId="36" borderId="1" applyNumberFormat="0" applyAlignment="0">
      <alignment horizontal="left"/>
    </xf>
    <xf numFmtId="0" fontId="112" fillId="0" borderId="46" applyNumberFormat="0" applyFill="0" applyAlignment="0" applyProtection="0"/>
    <xf numFmtId="0" fontId="92" fillId="0" borderId="16">
      <alignment horizontal="left" vertical="center"/>
    </xf>
    <xf numFmtId="4" fontId="13" fillId="0" borderId="1"/>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0" fontId="112" fillId="0" borderId="46" applyNumberFormat="0" applyFill="0" applyAlignment="0" applyProtection="0"/>
    <xf numFmtId="182" fontId="13" fillId="3" borderId="1" applyNumberFormat="0" applyFont="0" applyAlignment="0">
      <protection locked="0"/>
    </xf>
    <xf numFmtId="0" fontId="8" fillId="36" borderId="1" applyNumberFormat="0" applyAlignment="0">
      <alignment horizontal="left"/>
    </xf>
    <xf numFmtId="0" fontId="13" fillId="0" borderId="1"/>
    <xf numFmtId="0" fontId="8" fillId="63" borderId="44" applyNumberFormat="0" applyFont="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16">
      <alignment horizontal="left" vertical="center"/>
    </xf>
    <xf numFmtId="0" fontId="13" fillId="0" borderId="17" applyNumberFormat="0" applyProtection="0">
      <alignment horizontal="lef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12" fillId="0" borderId="46" applyNumberFormat="0" applyFill="0" applyAlignment="0" applyProtection="0"/>
    <xf numFmtId="0" fontId="13" fillId="0" borderId="1">
      <alignment horizontal="right"/>
    </xf>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182" fontId="13" fillId="3" borderId="1"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4" fontId="13" fillId="0" borderId="1"/>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
      <alignment horizontal="right"/>
    </xf>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0" fontId="13" fillId="0" borderId="1">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92" fillId="0" borderId="16">
      <alignment horizontal="left" vertical="center"/>
    </xf>
    <xf numFmtId="4" fontId="13" fillId="0" borderId="1"/>
    <xf numFmtId="0" fontId="13" fillId="0" borderId="1">
      <alignment horizontal="right"/>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4" fontId="13" fillId="0" borderId="1"/>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10" fontId="91" fillId="61" borderId="1" applyNumberFormat="0" applyBorder="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4" fontId="22" fillId="7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182" fontId="13" fillId="3" borderId="18" applyNumberFormat="0" applyFont="0" applyAlignment="0">
      <protection locked="0"/>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3" fillId="4"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4" fontId="22" fillId="64" borderId="17" applyNumberFormat="0" applyProtection="0">
      <alignment horizontal="right" vertical="center"/>
    </xf>
    <xf numFmtId="0" fontId="8" fillId="63" borderId="44" applyNumberFormat="0" applyFont="0" applyAlignment="0" applyProtection="0"/>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0" borderId="1"/>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8" fillId="36" borderId="1" applyNumberFormat="0" applyAlignment="0">
      <alignment horizontal="left"/>
    </xf>
    <xf numFmtId="182" fontId="13" fillId="3" borderId="1"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 applyNumberFormat="0" applyFont="0" applyAlignment="0">
      <protection locked="0"/>
    </xf>
    <xf numFmtId="4" fontId="20" fillId="75" borderId="17" applyNumberFormat="0" applyProtection="0">
      <alignment horizontal="left" vertical="center" indent="1"/>
    </xf>
    <xf numFmtId="0" fontId="13" fillId="0" borderId="1"/>
    <xf numFmtId="182" fontId="13" fillId="3" borderId="1" applyNumberFormat="0" applyFont="0" applyAlignment="0">
      <protection locked="0"/>
    </xf>
    <xf numFmtId="0" fontId="13" fillId="0" borderId="18">
      <alignment horizontal="right"/>
    </xf>
    <xf numFmtId="0" fontId="114" fillId="43" borderId="35" applyNumberFormat="0" applyAlignment="0" applyProtection="0"/>
    <xf numFmtId="182" fontId="13" fillId="3" borderId="18" applyNumberFormat="0" applyFont="0" applyAlignment="0">
      <protection locked="0"/>
    </xf>
    <xf numFmtId="182" fontId="13" fillId="3" borderId="1" applyNumberFormat="0" applyFont="0" applyAlignment="0">
      <protection locked="0"/>
    </xf>
    <xf numFmtId="4" fontId="13" fillId="0" borderId="1"/>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 applyNumberFormat="0" applyFont="0" applyAlignment="0">
      <protection locked="0"/>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40" fillId="0" borderId="54" applyNumberFormat="0" applyFill="0" applyAlignment="0" applyProtection="0"/>
    <xf numFmtId="0" fontId="8" fillId="63" borderId="44" applyNumberFormat="0" applyFont="0" applyAlignment="0" applyProtection="0"/>
    <xf numFmtId="0" fontId="13" fillId="59" borderId="17" applyNumberFormat="0" applyProtection="0">
      <alignment horizontal="left" vertical="center" indent="1"/>
    </xf>
    <xf numFmtId="4" fontId="20" fillId="75" borderId="17" applyNumberFormat="0" applyProtection="0">
      <alignment horizontal="left" vertical="center" indent="1"/>
    </xf>
    <xf numFmtId="0" fontId="8" fillId="63" borderId="44" applyNumberFormat="0" applyFont="0" applyAlignment="0" applyProtection="0"/>
    <xf numFmtId="0" fontId="13" fillId="59" borderId="17" applyNumberFormat="0" applyProtection="0">
      <alignment horizontal="left" vertical="center" indent="1"/>
    </xf>
    <xf numFmtId="4" fontId="20" fillId="37" borderId="17" applyNumberFormat="0" applyProtection="0">
      <alignment horizontal="left" vertical="center" indent="1"/>
    </xf>
    <xf numFmtId="4" fontId="13" fillId="0" borderId="18"/>
    <xf numFmtId="0" fontId="101" fillId="56" borderId="17" applyNumberFormat="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3" fillId="43" borderId="35" applyNumberFormat="0" applyAlignment="0" applyProtection="0"/>
    <xf numFmtId="0" fontId="140" fillId="0" borderId="54" applyNumberFormat="0" applyFill="0" applyAlignment="0" applyProtection="0"/>
    <xf numFmtId="4" fontId="22" fillId="37"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0" fontId="13" fillId="0" borderId="18">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4" fontId="13" fillId="0" borderId="1"/>
    <xf numFmtId="4" fontId="13" fillId="0" borderId="1"/>
    <xf numFmtId="182" fontId="13" fillId="3" borderId="1" applyNumberFormat="0" applyFont="0" applyAlignment="0">
      <protection locked="0"/>
    </xf>
    <xf numFmtId="0" fontId="13" fillId="75"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0" fontId="13" fillId="0" borderId="1"/>
    <xf numFmtId="0" fontId="13" fillId="0" borderId="1"/>
    <xf numFmtId="0" fontId="114" fillId="43" borderId="35" applyNumberFormat="0" applyAlignment="0" applyProtection="0"/>
    <xf numFmtId="4" fontId="22" fillId="68" borderId="17" applyNumberFormat="0" applyProtection="0">
      <alignment horizontal="right" vertical="center"/>
    </xf>
    <xf numFmtId="0" fontId="8" fillId="36" borderId="1" applyNumberFormat="0" applyAlignment="0">
      <alignment horizontal="left"/>
    </xf>
    <xf numFmtId="0" fontId="8" fillId="36" borderId="1" applyNumberFormat="0" applyAlignment="0">
      <alignment horizontal="left"/>
    </xf>
    <xf numFmtId="4" fontId="13" fillId="0" borderId="18"/>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0" fontId="13" fillId="0" borderId="1">
      <alignment horizontal="right"/>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13" fillId="0" borderId="1"/>
    <xf numFmtId="0" fontId="13" fillId="0" borderId="1">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13" fillId="0" borderId="1"/>
    <xf numFmtId="0" fontId="13" fillId="0" borderId="1">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13" fillId="0" borderId="1"/>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4" fontId="105" fillId="73" borderId="17" applyNumberFormat="0" applyProtection="0">
      <alignment horizontal="left" vertical="center" indent="1"/>
    </xf>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22" fillId="37" borderId="45" applyNumberFormat="0" applyProtection="0">
      <alignment horizontal="left" vertical="center" indent="1"/>
    </xf>
    <xf numFmtId="10" fontId="89" fillId="58" borderId="18" applyNumberFormat="0" applyFill="0" applyBorder="0" applyAlignment="0" applyProtection="0">
      <protection locked="0"/>
    </xf>
    <xf numFmtId="4" fontId="13" fillId="0" borderId="1"/>
    <xf numFmtId="4" fontId="13" fillId="0" borderId="1"/>
    <xf numFmtId="10" fontId="91" fillId="61" borderId="18" applyNumberFormat="0" applyBorder="0" applyAlignment="0" applyProtection="0"/>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0" fontId="89" fillId="58" borderId="1"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59" borderId="17" applyNumberFormat="0" applyProtection="0">
      <alignment horizontal="left" vertical="center" indent="1"/>
    </xf>
    <xf numFmtId="0" fontId="13" fillId="0" borderId="18">
      <alignment horizontal="right"/>
    </xf>
    <xf numFmtId="10" fontId="91" fillId="61" borderId="18" applyNumberFormat="0" applyBorder="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0" borderId="17" applyNumberFormat="0" applyProtection="0">
      <alignment horizontal="left" vertical="center"/>
    </xf>
    <xf numFmtId="4" fontId="13" fillId="0" borderId="18"/>
    <xf numFmtId="0" fontId="13" fillId="59" borderId="17" applyNumberFormat="0" applyProtection="0">
      <alignment horizontal="left" vertical="center" indent="1"/>
    </xf>
    <xf numFmtId="0" fontId="13" fillId="75" borderId="17" applyNumberFormat="0" applyProtection="0">
      <alignment horizontal="left" vertical="center" indent="1"/>
    </xf>
    <xf numFmtId="4" fontId="13" fillId="0" borderId="18"/>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35" fillId="63" borderId="35" applyNumberFormat="0" applyFont="0" applyAlignment="0" applyProtection="0"/>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0" fontId="13" fillId="63" borderId="44" applyNumberFormat="0" applyFont="0" applyAlignment="0" applyProtection="0"/>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0" fontId="13" fillId="63" borderId="44" applyNumberFormat="0" applyFont="0" applyAlignment="0" applyProtection="0"/>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3" fillId="0" borderId="0"/>
    <xf numFmtId="4" fontId="104" fillId="61" borderId="17" applyNumberFormat="0" applyProtection="0">
      <alignment vertical="center"/>
    </xf>
    <xf numFmtId="182" fontId="13" fillId="3" borderId="1" applyNumberFormat="0" applyFont="0" applyAlignment="0">
      <protection locked="0"/>
    </xf>
    <xf numFmtId="0" fontId="136" fillId="81" borderId="17" applyNumberFormat="0" applyAlignment="0" applyProtection="0"/>
    <xf numFmtId="0" fontId="8" fillId="36" borderId="1" applyNumberFormat="0" applyAlignment="0">
      <alignment horizontal="left"/>
    </xf>
    <xf numFmtId="0" fontId="3" fillId="0" borderId="0"/>
    <xf numFmtId="0" fontId="13" fillId="4" borderId="17" applyNumberFormat="0" applyProtection="0">
      <alignment horizontal="left" vertical="center" indent="1"/>
    </xf>
    <xf numFmtId="4" fontId="20" fillId="75" borderId="17" applyNumberFormat="0" applyProtection="0">
      <alignment horizontal="left" vertical="center" indent="1"/>
    </xf>
    <xf numFmtId="43" fontId="3" fillId="0" borderId="0" applyFont="0" applyFill="0" applyBorder="0" applyAlignment="0" applyProtection="0"/>
    <xf numFmtId="182" fontId="13" fillId="3" borderId="1" applyNumberFormat="0" applyFont="0" applyAlignment="0">
      <protection locked="0"/>
    </xf>
    <xf numFmtId="0" fontId="35" fillId="63" borderId="35" applyNumberFormat="0" applyFont="0" applyAlignment="0" applyProtection="0"/>
    <xf numFmtId="182" fontId="13" fillId="3" borderId="18" applyNumberFormat="0" applyFont="0" applyAlignment="0">
      <protection locked="0"/>
    </xf>
    <xf numFmtId="4" fontId="22" fillId="66" borderId="17" applyNumberFormat="0" applyProtection="0">
      <alignment horizontal="right" vertical="center"/>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4" fontId="22" fillId="3" borderId="17" applyNumberFormat="0" applyProtection="0">
      <alignment horizontal="left" vertical="center" indent="1"/>
    </xf>
    <xf numFmtId="0" fontId="13" fillId="76" borderId="17" applyNumberFormat="0" applyProtection="0">
      <alignment horizontal="left" vertical="center" indent="1"/>
    </xf>
    <xf numFmtId="0" fontId="13" fillId="0" borderId="1">
      <alignment horizontal="right"/>
    </xf>
    <xf numFmtId="0" fontId="13" fillId="0" borderId="1">
      <alignment horizontal="right"/>
    </xf>
    <xf numFmtId="0" fontId="136" fillId="81" borderId="17" applyNumberFormat="0" applyAlignment="0" applyProtection="0"/>
    <xf numFmtId="182" fontId="13" fillId="3" borderId="1" applyNumberFormat="0" applyFont="0" applyAlignment="0">
      <protection locked="0"/>
    </xf>
    <xf numFmtId="10" fontId="91" fillId="61" borderId="1" applyNumberFormat="0" applyBorder="0" applyAlignment="0" applyProtection="0"/>
    <xf numFmtId="0" fontId="13" fillId="0" borderId="1">
      <alignment horizontal="right"/>
    </xf>
    <xf numFmtId="0" fontId="85" fillId="56" borderId="35" applyNumberFormat="0" applyAlignment="0" applyProtection="0"/>
    <xf numFmtId="182" fontId="13" fillId="3" borderId="18" applyNumberFormat="0" applyFont="0" applyAlignment="0">
      <protection locked="0"/>
    </xf>
    <xf numFmtId="0" fontId="13" fillId="76" borderId="17" applyNumberFormat="0" applyProtection="0">
      <alignment horizontal="left" vertical="center" indent="1"/>
    </xf>
    <xf numFmtId="0" fontId="13" fillId="0" borderId="18"/>
    <xf numFmtId="0" fontId="13" fillId="0" borderId="1">
      <alignment horizontal="right"/>
    </xf>
    <xf numFmtId="0" fontId="13" fillId="0" borderId="1">
      <alignment horizontal="right"/>
    </xf>
    <xf numFmtId="4" fontId="22" fillId="65" borderId="17" applyNumberFormat="0" applyProtection="0">
      <alignment horizontal="right" vertical="center"/>
    </xf>
    <xf numFmtId="4" fontId="22" fillId="3" borderId="17" applyNumberFormat="0" applyProtection="0">
      <alignment horizontal="left" vertical="center" indent="1"/>
    </xf>
    <xf numFmtId="10" fontId="89" fillId="58" borderId="18" applyNumberFormat="0" applyFill="0" applyBorder="0" applyAlignment="0" applyProtection="0">
      <protection locked="0"/>
    </xf>
    <xf numFmtId="4" fontId="22" fillId="3" borderId="17" applyNumberFormat="0" applyProtection="0">
      <alignment vertical="center"/>
    </xf>
    <xf numFmtId="0" fontId="13" fillId="76" borderId="17" applyNumberFormat="0" applyProtection="0">
      <alignment horizontal="left" vertical="center" indent="1"/>
    </xf>
    <xf numFmtId="4" fontId="13" fillId="0" borderId="18"/>
    <xf numFmtId="0" fontId="13" fillId="0" borderId="18">
      <alignment horizontal="right"/>
    </xf>
    <xf numFmtId="0" fontId="126" fillId="81" borderId="35" applyNumberFormat="0" applyAlignment="0" applyProtection="0"/>
    <xf numFmtId="0" fontId="13" fillId="76" borderId="17" applyNumberFormat="0" applyProtection="0">
      <alignment horizontal="left" vertical="center" indent="1"/>
    </xf>
    <xf numFmtId="10" fontId="91" fillId="61" borderId="18" applyNumberFormat="0" applyBorder="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182" fontId="13" fillId="3" borderId="1" applyNumberFormat="0" applyFont="0" applyAlignment="0">
      <protection locked="0"/>
    </xf>
    <xf numFmtId="10" fontId="89" fillId="58" borderId="1" applyNumberFormat="0" applyFill="0" applyBorder="0" applyAlignment="0" applyProtection="0">
      <protection locked="0"/>
    </xf>
    <xf numFmtId="4" fontId="13" fillId="0" borderId="18"/>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 applyNumberFormat="0" applyFont="0" applyAlignment="0">
      <protection locked="0"/>
    </xf>
    <xf numFmtId="4" fontId="13" fillId="0" borderId="1"/>
    <xf numFmtId="10" fontId="91" fillId="61" borderId="1" applyNumberFormat="0" applyBorder="0" applyAlignment="0" applyProtection="0"/>
    <xf numFmtId="0" fontId="13" fillId="0" borderId="18">
      <alignment horizontal="right"/>
    </xf>
    <xf numFmtId="0" fontId="13" fillId="59" borderId="17" applyNumberFormat="0" applyProtection="0">
      <alignment horizontal="left" vertical="center" indent="1"/>
    </xf>
    <xf numFmtId="182" fontId="13" fillId="3" borderId="18" applyNumberFormat="0" applyFont="0" applyAlignment="0">
      <protection locked="0"/>
    </xf>
    <xf numFmtId="4" fontId="13" fillId="0" borderId="18"/>
    <xf numFmtId="0" fontId="13" fillId="75"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0" fontId="112" fillId="0" borderId="46" applyNumberFormat="0" applyFill="0" applyAlignment="0" applyProtection="0"/>
    <xf numFmtId="182" fontId="13" fillId="3" borderId="18" applyNumberFormat="0" applyFont="0" applyAlignment="0">
      <protection locked="0"/>
    </xf>
    <xf numFmtId="0" fontId="13" fillId="0" borderId="18"/>
    <xf numFmtId="0" fontId="13" fillId="0" borderId="18">
      <alignment horizontal="right"/>
    </xf>
    <xf numFmtId="0" fontId="13" fillId="0" borderId="1">
      <alignment horizontal="right"/>
    </xf>
    <xf numFmtId="0" fontId="13" fillId="0" borderId="1"/>
    <xf numFmtId="4" fontId="22" fillId="37" borderId="45" applyNumberFormat="0" applyProtection="0">
      <alignment horizontal="left" vertical="center" indent="1"/>
    </xf>
    <xf numFmtId="4"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4" fontId="22" fillId="37" borderId="17" applyNumberFormat="0" applyProtection="0">
      <alignment horizontal="right" vertical="center"/>
    </xf>
    <xf numFmtId="0" fontId="13" fillId="0" borderId="18">
      <alignment horizontal="right"/>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8">
      <alignment horizontal="right"/>
    </xf>
    <xf numFmtId="4" fontId="13" fillId="0" borderId="18"/>
    <xf numFmtId="182" fontId="13" fillId="3" borderId="18" applyNumberFormat="0" applyFont="0" applyAlignment="0">
      <protection locked="0"/>
    </xf>
    <xf numFmtId="0" fontId="13" fillId="0" borderId="17" applyNumberFormat="0" applyProtection="0">
      <alignment horizontal="left" vertical="center"/>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0" fontId="101" fillId="56" borderId="17" applyNumberFormat="0" applyAlignment="0" applyProtection="0"/>
    <xf numFmtId="0" fontId="92" fillId="0" borderId="21">
      <alignment horizontal="left" vertical="center"/>
    </xf>
    <xf numFmtId="10" fontId="89" fillId="58" borderId="18" applyNumberFormat="0" applyFill="0" applyBorder="0" applyAlignment="0" applyProtection="0">
      <protection locked="0"/>
    </xf>
    <xf numFmtId="182" fontId="13" fillId="3" borderId="1" applyNumberFormat="0" applyFont="0" applyAlignment="0">
      <protection locked="0"/>
    </xf>
    <xf numFmtId="182" fontId="13" fillId="3" borderId="1" applyNumberFormat="0" applyFont="0" applyAlignment="0">
      <protection locked="0"/>
    </xf>
    <xf numFmtId="0" fontId="92" fillId="0" borderId="16">
      <alignment horizontal="left" vertical="center"/>
    </xf>
    <xf numFmtId="0" fontId="8" fillId="63" borderId="44" applyNumberFormat="0" applyFont="0" applyAlignment="0" applyProtection="0"/>
    <xf numFmtId="0" fontId="114" fillId="43" borderId="35"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10" fontId="89" fillId="58" borderId="1" applyNumberFormat="0" applyFill="0" applyBorder="0" applyAlignment="0" applyProtection="0">
      <protection locked="0"/>
    </xf>
    <xf numFmtId="4" fontId="13" fillId="0" borderId="1"/>
    <xf numFmtId="182" fontId="13" fillId="3" borderId="1" applyNumberFormat="0" applyFont="0" applyAlignment="0">
      <protection locked="0"/>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7" applyNumberFormat="0" applyProtection="0">
      <alignment horizontal="left" vertical="center"/>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4" fontId="22" fillId="0" borderId="17" applyNumberFormat="0" applyProtection="0">
      <alignment horizontal="right" vertical="center"/>
    </xf>
    <xf numFmtId="4" fontId="20" fillId="37" borderId="17" applyNumberFormat="0" applyProtection="0">
      <alignment horizontal="left" vertical="center" indent="1"/>
    </xf>
    <xf numFmtId="4" fontId="13" fillId="0" borderId="1"/>
    <xf numFmtId="4" fontId="13" fillId="0" borderId="18"/>
    <xf numFmtId="0" fontId="114" fillId="43" borderId="35"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3" fillId="0" borderId="17" applyNumberFormat="0" applyProtection="0">
      <alignment horizontal="left" vertical="center"/>
    </xf>
    <xf numFmtId="182" fontId="13" fillId="3" borderId="18" applyNumberFormat="0" applyFont="0" applyAlignment="0">
      <protection locked="0"/>
    </xf>
    <xf numFmtId="43" fontId="3" fillId="0" borderId="0" applyFont="0" applyFill="0" applyBorder="0" applyAlignment="0" applyProtection="0"/>
    <xf numFmtId="0" fontId="3" fillId="0" borderId="0"/>
    <xf numFmtId="4" fontId="22" fillId="67" borderId="17" applyNumberFormat="0" applyProtection="0">
      <alignment horizontal="right" vertical="center"/>
    </xf>
    <xf numFmtId="0" fontId="13" fillId="4" borderId="17" applyNumberFormat="0" applyProtection="0">
      <alignment horizontal="left" vertical="center" indent="1"/>
    </xf>
    <xf numFmtId="182" fontId="13" fillId="3" borderId="1" applyNumberFormat="0" applyFont="0" applyAlignment="0">
      <protection locked="0"/>
    </xf>
    <xf numFmtId="4" fontId="20" fillId="75" borderId="17" applyNumberFormat="0" applyProtection="0">
      <alignment horizontal="left" vertical="center" indent="1"/>
    </xf>
    <xf numFmtId="0" fontId="101" fillId="56" borderId="17" applyNumberFormat="0" applyAlignment="0" applyProtection="0"/>
    <xf numFmtId="10" fontId="91" fillId="61" borderId="1" applyNumberFormat="0" applyBorder="0" applyAlignment="0" applyProtection="0"/>
    <xf numFmtId="0" fontId="126" fillId="81" borderId="35" applyNumberFormat="0" applyAlignment="0" applyProtection="0"/>
    <xf numFmtId="4" fontId="13" fillId="0" borderId="18"/>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104" fillId="37" borderId="17" applyNumberFormat="0" applyProtection="0">
      <alignment horizontal="right" vertical="center"/>
    </xf>
    <xf numFmtId="182" fontId="13" fillId="3" borderId="1" applyNumberFormat="0" applyFont="0" applyAlignment="0">
      <protection locked="0"/>
    </xf>
    <xf numFmtId="10" fontId="89" fillId="58" borderId="18" applyNumberFormat="0" applyFill="0" applyBorder="0" applyAlignment="0" applyProtection="0">
      <protection locked="0"/>
    </xf>
    <xf numFmtId="4" fontId="105" fillId="73"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3" fillId="43" borderId="35" applyNumberFormat="0" applyAlignment="0" applyProtection="0"/>
    <xf numFmtId="4" fontId="22" fillId="0" borderId="17" applyNumberFormat="0" applyProtection="0">
      <alignment horizontal="right" vertical="center"/>
    </xf>
    <xf numFmtId="0" fontId="13" fillId="0" borderId="1">
      <alignment horizontal="right"/>
    </xf>
    <xf numFmtId="0" fontId="8" fillId="63" borderId="44" applyNumberFormat="0" applyFont="0" applyAlignment="0" applyProtection="0"/>
    <xf numFmtId="10" fontId="91" fillId="61" borderId="18" applyNumberFormat="0" applyBorder="0" applyAlignment="0" applyProtection="0"/>
    <xf numFmtId="4" fontId="22" fillId="72" borderId="17" applyNumberFormat="0" applyProtection="0">
      <alignment horizontal="right" vertical="center"/>
    </xf>
    <xf numFmtId="0" fontId="3" fillId="0" borderId="0"/>
    <xf numFmtId="0" fontId="13" fillId="0" borderId="18">
      <alignment horizontal="right"/>
    </xf>
    <xf numFmtId="182" fontId="13" fillId="3" borderId="1" applyNumberFormat="0" applyFont="0" applyAlignment="0">
      <protection locked="0"/>
    </xf>
    <xf numFmtId="0" fontId="3" fillId="0" borderId="0"/>
    <xf numFmtId="0" fontId="13" fillId="4" borderId="17" applyNumberFormat="0" applyProtection="0">
      <alignment horizontal="left" vertical="center" indent="1"/>
    </xf>
    <xf numFmtId="0" fontId="13" fillId="0" borderId="1"/>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22" fillId="37" borderId="17"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182" fontId="13" fillId="3" borderId="18" applyNumberFormat="0" applyFont="0" applyAlignment="0">
      <protection locked="0"/>
    </xf>
    <xf numFmtId="0" fontId="8" fillId="63" borderId="44" applyNumberFormat="0" applyFont="0" applyAlignment="0" applyProtection="0"/>
    <xf numFmtId="0" fontId="13" fillId="0" borderId="1">
      <alignment horizontal="right"/>
    </xf>
    <xf numFmtId="0" fontId="114" fillId="43" borderId="35" applyNumberFormat="0" applyAlignment="0" applyProtection="0"/>
    <xf numFmtId="0" fontId="13" fillId="0" borderId="1">
      <alignment horizontal="right"/>
    </xf>
    <xf numFmtId="0" fontId="13" fillId="4" borderId="17" applyNumberFormat="0" applyProtection="0">
      <alignment horizontal="left" vertical="center" indent="1"/>
    </xf>
    <xf numFmtId="0" fontId="13" fillId="0" borderId="18">
      <alignment horizontal="right"/>
    </xf>
    <xf numFmtId="4" fontId="13" fillId="0" borderId="18"/>
    <xf numFmtId="0" fontId="13" fillId="76" borderId="17" applyNumberFormat="0" applyProtection="0">
      <alignment horizontal="left" vertical="center" indent="1"/>
    </xf>
    <xf numFmtId="0" fontId="114" fillId="43" borderId="35" applyNumberFormat="0" applyAlignment="0" applyProtection="0"/>
    <xf numFmtId="4" fontId="13" fillId="0" borderId="18"/>
    <xf numFmtId="4" fontId="13" fillId="0" borderId="18"/>
    <xf numFmtId="0" fontId="13" fillId="0" borderId="1">
      <alignment horizontal="right"/>
    </xf>
    <xf numFmtId="182" fontId="13" fillId="3" borderId="18" applyNumberFormat="0" applyFont="0" applyAlignment="0">
      <protection locked="0"/>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8" fillId="36" borderId="18" applyNumberFormat="0" applyAlignment="0">
      <alignment horizontal="left"/>
    </xf>
    <xf numFmtId="0" fontId="13" fillId="0" borderId="1">
      <alignment horizontal="right"/>
    </xf>
    <xf numFmtId="0" fontId="13" fillId="75" borderId="17" applyNumberFormat="0" applyProtection="0">
      <alignment horizontal="left" vertical="center" indent="1"/>
    </xf>
    <xf numFmtId="0" fontId="13" fillId="75" borderId="17" applyNumberFormat="0" applyProtection="0">
      <alignment horizontal="left" vertical="center" indent="1"/>
    </xf>
    <xf numFmtId="182" fontId="13" fillId="3" borderId="18" applyNumberFormat="0" applyFont="0" applyAlignment="0">
      <protection locked="0"/>
    </xf>
    <xf numFmtId="4" fontId="13" fillId="0" borderId="1"/>
    <xf numFmtId="4" fontId="20" fillId="37" borderId="17" applyNumberFormat="0" applyProtection="0">
      <alignment horizontal="left" vertical="center" indent="1"/>
    </xf>
    <xf numFmtId="10" fontId="89" fillId="58" borderId="1" applyNumberFormat="0" applyFill="0" applyBorder="0" applyAlignment="0" applyProtection="0">
      <protection locked="0"/>
    </xf>
    <xf numFmtId="0" fontId="13" fillId="76"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4" fontId="22" fillId="69" borderId="17" applyNumberFormat="0" applyProtection="0">
      <alignment horizontal="right" vertical="center"/>
    </xf>
    <xf numFmtId="0" fontId="13" fillId="0" borderId="1">
      <alignment horizontal="right"/>
    </xf>
    <xf numFmtId="0" fontId="8" fillId="36" borderId="18" applyNumberFormat="0" applyAlignment="0">
      <alignment horizontal="left"/>
    </xf>
    <xf numFmtId="182" fontId="13" fillId="3" borderId="1" applyNumberFormat="0" applyFont="0" applyAlignment="0">
      <protection locked="0"/>
    </xf>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
    <xf numFmtId="0" fontId="13" fillId="4" borderId="17" applyNumberFormat="0" applyProtection="0">
      <alignment horizontal="left" vertical="center" indent="1"/>
    </xf>
    <xf numFmtId="0" fontId="13" fillId="0" borderId="1"/>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13" fillId="0" borderId="1">
      <alignment horizontal="right"/>
    </xf>
    <xf numFmtId="0" fontId="3" fillId="0" borderId="0"/>
    <xf numFmtId="0" fontId="13" fillId="59" borderId="17" applyNumberFormat="0" applyProtection="0">
      <alignment horizontal="left" vertical="center" indent="1"/>
    </xf>
    <xf numFmtId="0" fontId="3" fillId="0" borderId="0"/>
    <xf numFmtId="182" fontId="13" fillId="3" borderId="1" applyNumberFormat="0" applyFont="0" applyAlignment="0">
      <protection locked="0"/>
    </xf>
    <xf numFmtId="182" fontId="13" fillId="3" borderId="18" applyNumberFormat="0" applyFont="0" applyAlignment="0">
      <protection locked="0"/>
    </xf>
    <xf numFmtId="0" fontId="13" fillId="0" borderId="1">
      <alignment horizontal="right"/>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13" fillId="0" borderId="1"/>
    <xf numFmtId="182" fontId="13" fillId="3" borderId="1" applyNumberFormat="0" applyFont="0" applyAlignment="0">
      <protection locked="0"/>
    </xf>
    <xf numFmtId="10" fontId="91" fillId="61" borderId="1" applyNumberFormat="0" applyBorder="0" applyAlignment="0" applyProtection="0"/>
    <xf numFmtId="0" fontId="92" fillId="0" borderId="16">
      <alignment horizontal="left" vertical="center"/>
    </xf>
    <xf numFmtId="10" fontId="89" fillId="58" borderId="1" applyNumberFormat="0" applyFill="0" applyBorder="0" applyAlignment="0" applyProtection="0">
      <protection locked="0"/>
    </xf>
    <xf numFmtId="182" fontId="13" fillId="3" borderId="18" applyNumberFormat="0" applyFont="0" applyAlignment="0">
      <protection locked="0"/>
    </xf>
    <xf numFmtId="0" fontId="140" fillId="0" borderId="54" applyNumberFormat="0" applyFill="0" applyAlignment="0" applyProtection="0"/>
    <xf numFmtId="0" fontId="8" fillId="63" borderId="44" applyNumberFormat="0" applyFont="0" applyAlignment="0" applyProtection="0"/>
    <xf numFmtId="182" fontId="13" fillId="3" borderId="18" applyNumberFormat="0" applyFont="0" applyAlignment="0">
      <protection locked="0"/>
    </xf>
    <xf numFmtId="4" fontId="22" fillId="72" borderId="17" applyNumberFormat="0" applyProtection="0">
      <alignment horizontal="right" vertical="center"/>
    </xf>
    <xf numFmtId="0" fontId="8" fillId="63" borderId="44" applyNumberFormat="0" applyFont="0" applyAlignment="0" applyProtection="0"/>
    <xf numFmtId="0" fontId="13" fillId="76" borderId="17" applyNumberFormat="0" applyProtection="0">
      <alignment horizontal="left" vertical="center" indent="1"/>
    </xf>
    <xf numFmtId="0" fontId="133" fillId="43" borderId="35" applyNumberFormat="0" applyAlignment="0" applyProtection="0"/>
    <xf numFmtId="4" fontId="13" fillId="0" borderId="18"/>
    <xf numFmtId="0" fontId="13" fillId="0" borderId="18">
      <alignment horizontal="right"/>
    </xf>
    <xf numFmtId="182" fontId="13" fillId="3" borderId="1" applyNumberFormat="0" applyFont="0" applyAlignment="0">
      <protection locked="0"/>
    </xf>
    <xf numFmtId="0"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13" fillId="59" borderId="17" applyNumberFormat="0" applyProtection="0">
      <alignment horizontal="left" vertical="center" indent="1"/>
    </xf>
    <xf numFmtId="182" fontId="13" fillId="3" borderId="18" applyNumberFormat="0" applyFont="0" applyAlignment="0">
      <protection locked="0"/>
    </xf>
    <xf numFmtId="182" fontId="13" fillId="3" borderId="1"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0" fontId="91" fillId="61" borderId="18" applyNumberFormat="0" applyBorder="0" applyAlignment="0" applyProtection="0"/>
    <xf numFmtId="0" fontId="8" fillId="63" borderId="44" applyNumberFormat="0" applyFont="0" applyAlignment="0" applyProtection="0"/>
    <xf numFmtId="0" fontId="3" fillId="0" borderId="0"/>
    <xf numFmtId="9" fontId="3" fillId="0" borderId="0" applyFont="0" applyFill="0" applyBorder="0" applyAlignment="0" applyProtection="0"/>
    <xf numFmtId="4" fontId="13" fillId="0" borderId="18"/>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4" borderId="17" applyNumberFormat="0" applyProtection="0">
      <alignment horizontal="left" vertical="center" indent="1"/>
    </xf>
    <xf numFmtId="182" fontId="13" fillId="3" borderId="18" applyNumberFormat="0" applyFont="0" applyAlignment="0">
      <protection locked="0"/>
    </xf>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104" fillId="3" borderId="17" applyNumberFormat="0" applyProtection="0">
      <alignment vertical="center"/>
    </xf>
    <xf numFmtId="0" fontId="140" fillId="0" borderId="54" applyNumberFormat="0" applyFill="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3" fillId="0" borderId="1"/>
    <xf numFmtId="0" fontId="13" fillId="0" borderId="1">
      <alignment horizontal="right"/>
    </xf>
    <xf numFmtId="182" fontId="13" fillId="3" borderId="1" applyNumberFormat="0" applyFont="0" applyAlignment="0">
      <protection locked="0"/>
    </xf>
    <xf numFmtId="0" fontId="140" fillId="0" borderId="54" applyNumberFormat="0" applyFill="0" applyAlignment="0" applyProtection="0"/>
    <xf numFmtId="4" fontId="22" fillId="65"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0" borderId="18">
      <alignment horizontal="right"/>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0" borderId="18">
      <alignment horizontal="right"/>
    </xf>
    <xf numFmtId="4" fontId="13" fillId="0" borderId="18"/>
    <xf numFmtId="4" fontId="22" fillId="0" borderId="17" applyNumberFormat="0" applyProtection="0">
      <alignment horizontal="right" vertical="center"/>
    </xf>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0" fontId="13" fillId="0" borderId="18"/>
    <xf numFmtId="4" fontId="22" fillId="64" borderId="17" applyNumberFormat="0" applyProtection="0">
      <alignment horizontal="right" vertical="center"/>
    </xf>
    <xf numFmtId="0" fontId="13"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4" fontId="104"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182" fontId="13" fillId="3" borderId="18" applyNumberFormat="0" applyFont="0" applyAlignment="0">
      <protection locked="0"/>
    </xf>
    <xf numFmtId="0" fontId="92" fillId="0" borderId="21">
      <alignment horizontal="left" vertical="center"/>
    </xf>
    <xf numFmtId="0" fontId="8" fillId="63" borderId="44" applyNumberFormat="0" applyFont="0" applyAlignment="0" applyProtection="0"/>
    <xf numFmtId="0" fontId="85" fillId="56" borderId="35" applyNumberFormat="0" applyAlignment="0" applyProtection="0"/>
    <xf numFmtId="0" fontId="101" fillId="56" borderId="17"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4" fontId="22" fillId="65" borderId="17" applyNumberFormat="0" applyProtection="0">
      <alignment horizontal="right" vertical="center"/>
    </xf>
    <xf numFmtId="4" fontId="22" fillId="3" borderId="17" applyNumberFormat="0" applyProtection="0">
      <alignment horizontal="left" vertical="center" indent="1"/>
    </xf>
    <xf numFmtId="10" fontId="89" fillId="58" borderId="18" applyNumberFormat="0" applyFill="0" applyBorder="0" applyAlignment="0" applyProtection="0">
      <protection locked="0"/>
    </xf>
    <xf numFmtId="0" fontId="140" fillId="0" borderId="54" applyNumberFormat="0" applyFill="0" applyAlignment="0" applyProtection="0"/>
    <xf numFmtId="4" fontId="13" fillId="0" borderId="18"/>
    <xf numFmtId="4" fontId="13" fillId="0" borderId="18"/>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3" fillId="0" borderId="18">
      <alignment horizontal="right"/>
    </xf>
    <xf numFmtId="0" fontId="8" fillId="63" borderId="44" applyNumberFormat="0" applyFont="0" applyAlignment="0" applyProtection="0"/>
    <xf numFmtId="4"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3" fillId="43" borderId="35" applyNumberFormat="0" applyAlignment="0" applyProtection="0"/>
    <xf numFmtId="182" fontId="13" fillId="3" borderId="18" applyNumberFormat="0" applyFont="0" applyAlignment="0">
      <protection locked="0"/>
    </xf>
    <xf numFmtId="4" fontId="22" fillId="0" borderId="17" applyNumberFormat="0" applyProtection="0">
      <alignment horizontal="right" vertical="center"/>
    </xf>
    <xf numFmtId="0" fontId="13" fillId="0" borderId="18">
      <alignment horizontal="right"/>
    </xf>
    <xf numFmtId="0" fontId="13" fillId="0" borderId="18">
      <alignment horizontal="right"/>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0" fontId="91" fillId="61" borderId="18" applyNumberFormat="0" applyBorder="0" applyAlignment="0" applyProtection="0"/>
    <xf numFmtId="4" fontId="104" fillId="3" borderId="17" applyNumberFormat="0" applyProtection="0">
      <alignment vertical="center"/>
    </xf>
    <xf numFmtId="4" fontId="22" fillId="72" borderId="17" applyNumberFormat="0" applyProtection="0">
      <alignment horizontal="right" vertical="center"/>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 fillId="63" borderId="44" applyNumberFormat="0" applyFon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0" borderId="17" applyNumberFormat="0" applyProtection="0">
      <alignment horizontal="left" vertical="center"/>
    </xf>
    <xf numFmtId="182" fontId="13" fillId="3" borderId="18" applyNumberFormat="0" applyFont="0" applyAlignment="0">
      <protection locked="0"/>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0" fontId="8" fillId="63" borderId="44" applyNumberFormat="0" applyFont="0" applyAlignment="0" applyProtection="0"/>
    <xf numFmtId="182" fontId="13" fillId="3" borderId="1" applyNumberFormat="0" applyFont="0" applyAlignment="0">
      <protection locked="0"/>
    </xf>
    <xf numFmtId="0" fontId="13" fillId="0" borderId="1">
      <alignment horizontal="right"/>
    </xf>
    <xf numFmtId="0" fontId="13" fillId="0" borderId="18">
      <alignment horizontal="right"/>
    </xf>
    <xf numFmtId="0" fontId="13" fillId="0" borderId="18">
      <alignment horizontal="right"/>
    </xf>
    <xf numFmtId="0" fontId="13" fillId="4" borderId="17" applyNumberFormat="0" applyProtection="0">
      <alignment horizontal="left" vertical="center" indent="1"/>
    </xf>
    <xf numFmtId="182" fontId="13" fillId="3" borderId="18" applyNumberFormat="0" applyFont="0" applyAlignment="0">
      <protection locked="0"/>
    </xf>
    <xf numFmtId="0" fontId="114" fillId="43" borderId="35" applyNumberFormat="0" applyAlignment="0" applyProtection="0"/>
    <xf numFmtId="4" fontId="13" fillId="0" borderId="18"/>
    <xf numFmtId="182" fontId="13" fillId="3" borderId="18" applyNumberFormat="0" applyFont="0" applyAlignment="0">
      <protection locked="0"/>
    </xf>
    <xf numFmtId="0" fontId="8" fillId="36" borderId="18" applyNumberFormat="0" applyAlignment="0">
      <alignment horizontal="left"/>
    </xf>
    <xf numFmtId="0" fontId="13" fillId="0" borderId="1"/>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xf numFmtId="182" fontId="13" fillId="3" borderId="18" applyNumberFormat="0" applyFont="0" applyAlignment="0">
      <protection locked="0"/>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4" borderId="17" applyNumberFormat="0" applyProtection="0">
      <alignment horizontal="left" vertical="center" indent="1"/>
    </xf>
    <xf numFmtId="4" fontId="22" fillId="61" borderId="17" applyNumberFormat="0" applyProtection="0">
      <alignment vertical="center"/>
    </xf>
    <xf numFmtId="182" fontId="13" fillId="3" borderId="1" applyNumberFormat="0" applyFont="0" applyAlignment="0">
      <protection locked="0"/>
    </xf>
    <xf numFmtId="10" fontId="91" fillId="61" borderId="18" applyNumberFormat="0" applyBorder="0" applyAlignment="0" applyProtection="0"/>
    <xf numFmtId="0" fontId="101" fillId="56" borderId="17"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 applyNumberFormat="0" applyFont="0" applyAlignment="0">
      <protection locked="0"/>
    </xf>
    <xf numFmtId="4" fontId="22" fillId="61" borderId="17" applyNumberFormat="0" applyProtection="0">
      <alignment horizontal="left" vertical="center" indent="1"/>
    </xf>
    <xf numFmtId="0" fontId="13" fillId="59" borderId="17" applyNumberFormat="0" applyProtection="0">
      <alignment horizontal="left" vertical="center" indent="1"/>
    </xf>
    <xf numFmtId="4" fontId="22" fillId="75" borderId="17" applyNumberFormat="0" applyProtection="0">
      <alignment horizontal="left" vertical="center" indent="1"/>
    </xf>
    <xf numFmtId="0" fontId="13" fillId="0" borderId="1">
      <alignment horizontal="right"/>
    </xf>
    <xf numFmtId="0" fontId="13" fillId="59" borderId="17" applyNumberFormat="0" applyProtection="0">
      <alignment horizontal="left" vertical="center" indent="1"/>
    </xf>
    <xf numFmtId="10" fontId="89" fillId="58" borderId="1" applyNumberFormat="0" applyFill="0" applyBorder="0" applyAlignment="0" applyProtection="0">
      <protection locked="0"/>
    </xf>
    <xf numFmtId="0" fontId="13" fillId="76" borderId="17" applyNumberFormat="0" applyProtection="0">
      <alignment horizontal="left" vertical="center" indent="1"/>
    </xf>
    <xf numFmtId="0" fontId="8" fillId="63" borderId="44" applyNumberFormat="0" applyFont="0" applyAlignment="0" applyProtection="0"/>
    <xf numFmtId="0" fontId="13" fillId="0" borderId="1">
      <alignment horizontal="right"/>
    </xf>
    <xf numFmtId="4" fontId="13" fillId="0" borderId="1"/>
    <xf numFmtId="182" fontId="13" fillId="3" borderId="18" applyNumberFormat="0" applyFont="0" applyAlignment="0">
      <protection locked="0"/>
    </xf>
    <xf numFmtId="0" fontId="13" fillId="75" borderId="17" applyNumberFormat="0" applyProtection="0">
      <alignment horizontal="left" vertical="center" indent="1"/>
    </xf>
    <xf numFmtId="0" fontId="13" fillId="0" borderId="1">
      <alignment horizontal="right"/>
    </xf>
    <xf numFmtId="0" fontId="13" fillId="0" borderId="18">
      <alignment horizontal="right"/>
    </xf>
    <xf numFmtId="0" fontId="13" fillId="0" borderId="18">
      <alignment horizontal="right"/>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8" fillId="63" borderId="44" applyNumberFormat="0" applyFont="0" applyAlignment="0" applyProtection="0"/>
    <xf numFmtId="182" fontId="13" fillId="3" borderId="1"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xf numFmtId="0" fontId="8" fillId="36" borderId="18" applyNumberFormat="0" applyAlignment="0">
      <alignment horizontal="left"/>
    </xf>
    <xf numFmtId="0" fontId="8" fillId="63" borderId="44" applyNumberFormat="0" applyFont="0" applyAlignment="0" applyProtection="0"/>
    <xf numFmtId="4" fontId="13" fillId="0" borderId="18"/>
    <xf numFmtId="0" fontId="13" fillId="76" borderId="17" applyNumberFormat="0" applyProtection="0">
      <alignment horizontal="left" vertical="center" indent="1"/>
    </xf>
    <xf numFmtId="4" fontId="13" fillId="0" borderId="1"/>
    <xf numFmtId="0" fontId="13" fillId="75"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4" fontId="13" fillId="0" borderId="1"/>
    <xf numFmtId="0" fontId="13" fillId="76"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13" fillId="0" borderId="1">
      <alignment horizontal="right"/>
    </xf>
    <xf numFmtId="0" fontId="8" fillId="36" borderId="18" applyNumberFormat="0" applyAlignment="0">
      <alignment horizontal="left"/>
    </xf>
    <xf numFmtId="182" fontId="13" fillId="3" borderId="1" applyNumberFormat="0" applyFont="0" applyAlignment="0">
      <protection locked="0"/>
    </xf>
    <xf numFmtId="182" fontId="13" fillId="3" borderId="18" applyNumberFormat="0" applyFont="0" applyAlignment="0">
      <protection locked="0"/>
    </xf>
    <xf numFmtId="4" fontId="13" fillId="0" borderId="18"/>
    <xf numFmtId="10" fontId="91" fillId="61" borderId="1" applyNumberFormat="0" applyBorder="0" applyAlignment="0" applyProtection="0"/>
    <xf numFmtId="0" fontId="13" fillId="0" borderId="18">
      <alignment horizontal="right"/>
    </xf>
    <xf numFmtId="4" fontId="20" fillId="75" borderId="17" applyNumberFormat="0" applyProtection="0">
      <alignment horizontal="left" vertical="center" indent="1"/>
    </xf>
    <xf numFmtId="182" fontId="13" fillId="3" borderId="18" applyNumberFormat="0" applyFont="0" applyAlignment="0">
      <protection locked="0"/>
    </xf>
    <xf numFmtId="4" fontId="13" fillId="0" borderId="18"/>
    <xf numFmtId="0" fontId="35" fillId="63" borderId="35" applyNumberFormat="0" applyFon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85" fillId="56" borderId="35" applyNumberFormat="0" applyAlignment="0" applyProtection="0"/>
    <xf numFmtId="182" fontId="13" fillId="3" borderId="18" applyNumberFormat="0" applyFont="0" applyAlignment="0">
      <protection locked="0"/>
    </xf>
    <xf numFmtId="4" fontId="13" fillId="0" borderId="18"/>
    <xf numFmtId="182" fontId="13" fillId="3" borderId="18" applyNumberFormat="0" applyFont="0" applyAlignment="0">
      <protection locked="0"/>
    </xf>
    <xf numFmtId="4" fontId="13" fillId="0" borderId="18"/>
    <xf numFmtId="0" fontId="3" fillId="0" borderId="0"/>
    <xf numFmtId="10" fontId="91" fillId="61" borderId="18" applyNumberFormat="0" applyBorder="0" applyAlignment="0" applyProtection="0"/>
    <xf numFmtId="182" fontId="13" fillId="3" borderId="18" applyNumberFormat="0" applyFont="0" applyAlignment="0">
      <protection locked="0"/>
    </xf>
    <xf numFmtId="0" fontId="92" fillId="0" borderId="16">
      <alignment horizontal="left" vertical="center"/>
    </xf>
    <xf numFmtId="0" fontId="35" fillId="63" borderId="35" applyNumberFormat="0" applyFont="0" applyAlignment="0" applyProtection="0"/>
    <xf numFmtId="0" fontId="3" fillId="0" borderId="0"/>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9" borderId="17" applyNumberFormat="0" applyProtection="0">
      <alignment horizontal="right" vertical="center"/>
    </xf>
    <xf numFmtId="4" fontId="22" fillId="3" borderId="17" applyNumberFormat="0" applyProtection="0">
      <alignment horizontal="left" vertical="center" indent="1"/>
    </xf>
    <xf numFmtId="182" fontId="13" fillId="3" borderId="18" applyNumberFormat="0" applyFont="0" applyAlignment="0">
      <protection locked="0"/>
    </xf>
    <xf numFmtId="0" fontId="126" fillId="81" borderId="35" applyNumberForma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12" fillId="0" borderId="46" applyNumberFormat="0" applyFill="0" applyAlignment="0" applyProtection="0"/>
    <xf numFmtId="4" fontId="22" fillId="37" borderId="45" applyNumberFormat="0" applyProtection="0">
      <alignment horizontal="left" vertical="center" indent="1"/>
    </xf>
    <xf numFmtId="10" fontId="89" fillId="58" borderId="18" applyNumberFormat="0" applyFill="0" applyBorder="0" applyAlignment="0" applyProtection="0">
      <protection locked="0"/>
    </xf>
    <xf numFmtId="0" fontId="92" fillId="0" borderId="21">
      <alignment horizontal="left" vertical="center"/>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01" fillId="56" borderId="17"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43" fontId="3" fillId="0" borderId="0" applyFont="0" applyFill="0" applyBorder="0" applyAlignment="0" applyProtection="0"/>
    <xf numFmtId="4" fontId="13" fillId="0" borderId="18"/>
    <xf numFmtId="4" fontId="13" fillId="0" borderId="18"/>
    <xf numFmtId="182" fontId="13" fillId="3" borderId="18" applyNumberFormat="0" applyFont="0" applyAlignment="0">
      <protection locked="0"/>
    </xf>
    <xf numFmtId="0" fontId="13" fillId="75" borderId="17" applyNumberFormat="0" applyProtection="0">
      <alignment horizontal="left" vertical="center" indent="1"/>
    </xf>
    <xf numFmtId="0" fontId="136" fillId="81" borderId="17" applyNumberFormat="0" applyAlignment="0" applyProtection="0"/>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22" fillId="66" borderId="17" applyNumberFormat="0" applyProtection="0">
      <alignment horizontal="right" vertical="center"/>
    </xf>
    <xf numFmtId="4" fontId="22" fillId="37" borderId="17" applyNumberFormat="0" applyProtection="0">
      <alignment horizontal="right" vertical="center"/>
    </xf>
    <xf numFmtId="0" fontId="13" fillId="0" borderId="18">
      <alignment horizontal="right"/>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8" fillId="36" borderId="18" applyNumberFormat="0" applyAlignment="0">
      <alignment horizontal="left"/>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3" fillId="0" borderId="0"/>
    <xf numFmtId="0" fontId="13" fillId="4" borderId="17" applyNumberFormat="0" applyProtection="0">
      <alignment horizontal="left" vertical="center" indent="1"/>
    </xf>
    <xf numFmtId="0" fontId="13" fillId="0" borderId="18"/>
    <xf numFmtId="4" fontId="13" fillId="0" borderId="18"/>
    <xf numFmtId="0" fontId="3" fillId="0" borderId="0"/>
    <xf numFmtId="0" fontId="13" fillId="4" borderId="17" applyNumberFormat="0" applyProtection="0">
      <alignment horizontal="left" vertical="center" indent="1"/>
    </xf>
    <xf numFmtId="182" fontId="13" fillId="3" borderId="18" applyNumberFormat="0" applyFont="0" applyAlignment="0">
      <protection locked="0"/>
    </xf>
    <xf numFmtId="0" fontId="13" fillId="0" borderId="17" applyNumberFormat="0" applyProtection="0">
      <alignment horizontal="left" vertical="center"/>
    </xf>
    <xf numFmtId="4" fontId="22" fillId="37" borderId="17" applyNumberFormat="0" applyProtection="0">
      <alignment horizontal="right" vertical="center"/>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4" fontId="22" fillId="71" borderId="17" applyNumberFormat="0" applyProtection="0">
      <alignment horizontal="right" vertical="center"/>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22" fillId="75" borderId="17" applyNumberFormat="0" applyProtection="0">
      <alignment horizontal="left" vertical="center" indent="1"/>
    </xf>
    <xf numFmtId="182" fontId="13" fillId="3" borderId="18" applyNumberFormat="0" applyFont="0" applyAlignment="0">
      <protection locked="0"/>
    </xf>
    <xf numFmtId="0" fontId="13" fillId="75" borderId="17" applyNumberFormat="0" applyProtection="0">
      <alignment horizontal="left" vertical="center" indent="1"/>
    </xf>
    <xf numFmtId="182" fontId="13" fillId="3" borderId="18" applyNumberFormat="0" applyFont="0" applyAlignment="0">
      <protection locked="0"/>
    </xf>
    <xf numFmtId="4" fontId="13" fillId="0" borderId="18"/>
    <xf numFmtId="4" fontId="13" fillId="0" borderId="18"/>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13" fillId="0" borderId="18"/>
    <xf numFmtId="4" fontId="20" fillId="75" borderId="17" applyNumberFormat="0" applyProtection="0">
      <alignment horizontal="left" vertical="center" indent="1"/>
    </xf>
    <xf numFmtId="182" fontId="13" fillId="3" borderId="18" applyNumberFormat="0" applyFont="0" applyAlignment="0">
      <protection locked="0"/>
    </xf>
    <xf numFmtId="4" fontId="13" fillId="0" borderId="18"/>
    <xf numFmtId="0" fontId="13" fillId="0" borderId="17" applyNumberFormat="0" applyProtection="0">
      <alignment horizontal="left" vertical="center"/>
    </xf>
    <xf numFmtId="0" fontId="13" fillId="0" borderId="18">
      <alignment horizontal="right"/>
    </xf>
    <xf numFmtId="4" fontId="13" fillId="0" borderId="18"/>
    <xf numFmtId="0" fontId="13" fillId="0" borderId="18">
      <alignment horizontal="right"/>
    </xf>
    <xf numFmtId="4" fontId="20" fillId="75"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8" fillId="63" borderId="44" applyNumberFormat="0" applyFont="0" applyAlignment="0" applyProtection="0"/>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10" fontId="91" fillId="61" borderId="1" applyNumberFormat="0" applyBorder="0" applyAlignment="0" applyProtection="0"/>
    <xf numFmtId="4" fontId="22" fillId="70" borderId="17" applyNumberFormat="0" applyProtection="0">
      <alignment horizontal="right" vertical="center"/>
    </xf>
    <xf numFmtId="0" fontId="13" fillId="59" borderId="17" applyNumberFormat="0" applyProtection="0">
      <alignment horizontal="left" vertical="center" indent="1"/>
    </xf>
    <xf numFmtId="4" fontId="20" fillId="75" borderId="17" applyNumberFormat="0" applyProtection="0">
      <alignment horizontal="left" vertical="center" indent="1"/>
    </xf>
    <xf numFmtId="182" fontId="13" fillId="3" borderId="1" applyNumberFormat="0" applyFont="0" applyAlignment="0">
      <protection locked="0"/>
    </xf>
    <xf numFmtId="0" fontId="85" fillId="56" borderId="35" applyNumberFormat="0" applyAlignment="0" applyProtection="0"/>
    <xf numFmtId="0" fontId="13" fillId="0" borderId="18">
      <alignment horizontal="right"/>
    </xf>
    <xf numFmtId="0" fontId="13" fillId="75" borderId="17" applyNumberFormat="0" applyProtection="0">
      <alignment horizontal="left" vertical="center" indent="1"/>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9" fontId="3" fillId="0" borderId="0" applyFont="0" applyFill="0" applyBorder="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4" fontId="22" fillId="66" borderId="17" applyNumberFormat="0" applyProtection="0">
      <alignment horizontal="right" vertical="center"/>
    </xf>
    <xf numFmtId="0" fontId="13" fillId="75" borderId="17" applyNumberFormat="0" applyProtection="0">
      <alignment horizontal="left" vertical="center" indent="1"/>
    </xf>
    <xf numFmtId="4" fontId="108" fillId="37" borderId="17" applyNumberFormat="0" applyProtection="0">
      <alignment horizontal="right" vertical="center"/>
    </xf>
    <xf numFmtId="0" fontId="13"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4" borderId="17" applyNumberFormat="0" applyProtection="0">
      <alignment horizontal="left" vertical="center" indent="1"/>
    </xf>
    <xf numFmtId="0" fontId="13" fillId="75" borderId="17" applyNumberFormat="0" applyProtection="0">
      <alignment horizontal="left" vertical="center" indent="1"/>
    </xf>
    <xf numFmtId="182" fontId="13" fillId="3" borderId="18"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0" fontId="13" fillId="4" borderId="17" applyNumberFormat="0" applyProtection="0">
      <alignment horizontal="left" vertical="center" indent="1"/>
    </xf>
    <xf numFmtId="0" fontId="13" fillId="0" borderId="1">
      <alignment horizontal="right"/>
    </xf>
    <xf numFmtId="4" fontId="13" fillId="0" borderId="1"/>
    <xf numFmtId="0" fontId="13" fillId="0" borderId="1">
      <alignment horizontal="right"/>
    </xf>
    <xf numFmtId="0" fontId="13" fillId="0" borderId="18">
      <alignment horizontal="right"/>
    </xf>
    <xf numFmtId="0" fontId="13" fillId="0" borderId="18">
      <alignment horizontal="right"/>
    </xf>
    <xf numFmtId="0" fontId="92" fillId="0" borderId="21">
      <alignment horizontal="left" vertical="center"/>
    </xf>
    <xf numFmtId="4" fontId="22" fillId="37" borderId="17" applyNumberFormat="0" applyProtection="0">
      <alignment horizontal="right" vertical="center"/>
    </xf>
    <xf numFmtId="4" fontId="13" fillId="0" borderId="18"/>
    <xf numFmtId="4" fontId="13" fillId="0" borderId="18"/>
    <xf numFmtId="0" fontId="3" fillId="0" borderId="0"/>
    <xf numFmtId="182" fontId="13" fillId="3" borderId="1" applyNumberFormat="0" applyFont="0" applyAlignment="0">
      <protection locked="0"/>
    </xf>
    <xf numFmtId="182" fontId="13" fillId="3" borderId="1" applyNumberFormat="0" applyFont="0" applyAlignment="0">
      <protection locked="0"/>
    </xf>
    <xf numFmtId="0" fontId="101" fillId="56" borderId="17" applyNumberForma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 applyNumberFormat="0" applyFont="0" applyAlignment="0">
      <protection locked="0"/>
    </xf>
    <xf numFmtId="4" fontId="22" fillId="61" borderId="17" applyNumberFormat="0" applyProtection="0">
      <alignment horizontal="left" vertical="center" indent="1"/>
    </xf>
    <xf numFmtId="0" fontId="8" fillId="36" borderId="18" applyNumberFormat="0" applyAlignment="0">
      <alignment horizontal="left"/>
    </xf>
    <xf numFmtId="4" fontId="104" fillId="37" borderId="17" applyNumberFormat="0" applyProtection="0">
      <alignment horizontal="righ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7" applyNumberFormat="0" applyProtection="0">
      <alignment horizontal="left" vertical="center"/>
    </xf>
    <xf numFmtId="182" fontId="13" fillId="3" borderId="1" applyNumberFormat="0" applyFont="0" applyAlignment="0">
      <protection locked="0"/>
    </xf>
    <xf numFmtId="0" fontId="13" fillId="0" borderId="18"/>
    <xf numFmtId="0" fontId="13" fillId="0" borderId="18"/>
    <xf numFmtId="0" fontId="3" fillId="0" borderId="0"/>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0" fontId="8" fillId="36" borderId="18" applyNumberFormat="0" applyAlignment="0">
      <alignment horizontal="left"/>
    </xf>
    <xf numFmtId="0" fontId="8" fillId="36" borderId="18" applyNumberFormat="0" applyAlignment="0">
      <alignment horizontal="left"/>
    </xf>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82" fontId="13" fillId="3" borderId="18" applyNumberFormat="0" applyFont="0" applyAlignment="0">
      <protection locked="0"/>
    </xf>
    <xf numFmtId="0" fontId="13" fillId="0" borderId="18"/>
    <xf numFmtId="0" fontId="13" fillId="0" borderId="18"/>
    <xf numFmtId="182" fontId="13" fillId="3" borderId="18" applyNumberFormat="0" applyFont="0" applyAlignment="0">
      <protection locked="0"/>
    </xf>
    <xf numFmtId="182" fontId="13" fillId="3" borderId="1" applyNumberFormat="0" applyFont="0" applyAlignment="0">
      <protection locked="0"/>
    </xf>
    <xf numFmtId="4" fontId="13" fillId="0" borderId="18"/>
    <xf numFmtId="4" fontId="13" fillId="0" borderId="18"/>
    <xf numFmtId="0" fontId="13" fillId="0" borderId="18">
      <alignment horizontal="right"/>
    </xf>
    <xf numFmtId="182" fontId="13" fillId="3" borderId="18" applyNumberFormat="0" applyFont="0" applyAlignment="0">
      <protection locked="0"/>
    </xf>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7" applyNumberFormat="0" applyProtection="0">
      <alignment horizontal="left" vertical="center"/>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
      <alignment horizontal="right"/>
    </xf>
    <xf numFmtId="4" fontId="13" fillId="0" borderId="1"/>
    <xf numFmtId="0" fontId="13" fillId="0" borderId="18">
      <alignment horizontal="right"/>
    </xf>
    <xf numFmtId="182" fontId="13" fillId="3" borderId="18" applyNumberFormat="0" applyFont="0" applyAlignment="0">
      <protection locked="0"/>
    </xf>
    <xf numFmtId="4" fontId="13" fillId="0" borderId="18"/>
    <xf numFmtId="4" fontId="20" fillId="75" borderId="17" applyNumberFormat="0" applyProtection="0">
      <alignment horizontal="left" vertical="center" indent="1"/>
    </xf>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3" fillId="0" borderId="0"/>
    <xf numFmtId="0" fontId="3" fillId="0" borderId="0"/>
    <xf numFmtId="43" fontId="3" fillId="0" borderId="0" applyFont="0" applyFill="0" applyBorder="0" applyAlignment="0" applyProtection="0"/>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3" fontId="3" fillId="0" borderId="0" applyFont="0" applyFill="0" applyBorder="0" applyAlignment="0" applyProtection="0"/>
    <xf numFmtId="4" fontId="13" fillId="0" borderId="18"/>
    <xf numFmtId="4" fontId="13" fillId="0" borderId="18"/>
    <xf numFmtId="0" fontId="3" fillId="0" borderId="0"/>
    <xf numFmtId="0" fontId="8" fillId="36" borderId="18" applyNumberFormat="0" applyAlignment="0">
      <alignment horizontal="left"/>
    </xf>
    <xf numFmtId="4" fontId="13" fillId="0" borderId="1"/>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0" fontId="3" fillId="0" borderId="0"/>
    <xf numFmtId="0" fontId="3" fillId="0" borderId="0"/>
    <xf numFmtId="182" fontId="13" fillId="3" borderId="18" applyNumberFormat="0" applyFont="0" applyAlignment="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2" fontId="13" fillId="3" borderId="18" applyNumberFormat="0" applyFont="0" applyAlignment="0">
      <protection locked="0"/>
    </xf>
    <xf numFmtId="182" fontId="13" fillId="3" borderId="18" applyNumberFormat="0" applyFont="0" applyAlignment="0">
      <protection locked="0"/>
    </xf>
    <xf numFmtId="0" fontId="3" fillId="0" borderId="0"/>
    <xf numFmtId="182" fontId="13" fillId="3" borderId="18" applyNumberFormat="0" applyFont="0" applyAlignment="0">
      <protection locked="0"/>
    </xf>
    <xf numFmtId="182" fontId="13" fillId="3" borderId="18" applyNumberFormat="0" applyFont="0" applyAlignment="0">
      <protection locked="0"/>
    </xf>
    <xf numFmtId="0" fontId="3" fillId="0" borderId="0"/>
    <xf numFmtId="4" fontId="22" fillId="61" borderId="17" applyNumberFormat="0" applyProtection="0">
      <alignment vertical="center"/>
    </xf>
    <xf numFmtId="182" fontId="13" fillId="3" borderId="18" applyNumberFormat="0" applyFont="0" applyAlignment="0">
      <protection locked="0"/>
    </xf>
    <xf numFmtId="4" fontId="13" fillId="0" borderId="18"/>
    <xf numFmtId="4" fontId="13" fillId="0" borderId="1"/>
    <xf numFmtId="4" fontId="20" fillId="37"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8" applyNumberFormat="0" applyFont="0" applyAlignment="0">
      <protection locked="0"/>
    </xf>
    <xf numFmtId="4" fontId="22" fillId="61" borderId="17" applyNumberFormat="0" applyProtection="0">
      <alignment horizontal="left" vertical="center" indent="1"/>
    </xf>
    <xf numFmtId="0" fontId="8" fillId="63" borderId="44" applyNumberFormat="0" applyFont="0" applyAlignment="0" applyProtection="0"/>
    <xf numFmtId="182" fontId="13" fillId="3" borderId="18" applyNumberFormat="0" applyFont="0" applyAlignment="0">
      <protection locked="0"/>
    </xf>
    <xf numFmtId="0" fontId="13" fillId="75" borderId="17" applyNumberFormat="0" applyProtection="0">
      <alignment horizontal="left" vertical="center" indent="1"/>
    </xf>
    <xf numFmtId="182" fontId="13" fillId="3" borderId="18" applyNumberFormat="0" applyFont="0" applyAlignment="0">
      <protection locked="0"/>
    </xf>
    <xf numFmtId="4" fontId="13" fillId="0" borderId="18"/>
    <xf numFmtId="0" fontId="8" fillId="36" borderId="18" applyNumberFormat="0" applyAlignment="0">
      <alignment horizontal="left"/>
    </xf>
    <xf numFmtId="0" fontId="13" fillId="59" borderId="17" applyNumberFormat="0" applyProtection="0">
      <alignment horizontal="left" vertical="center" indent="1"/>
    </xf>
    <xf numFmtId="0" fontId="3" fillId="0" borderId="0"/>
    <xf numFmtId="9" fontId="3" fillId="0" borderId="0" applyFont="0" applyFill="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3" fillId="76" borderId="17" applyNumberFormat="0" applyProtection="0">
      <alignment horizontal="left" vertical="center" indent="1"/>
    </xf>
    <xf numFmtId="4" fontId="13" fillId="0" borderId="18"/>
    <xf numFmtId="0" fontId="13" fillId="4" borderId="17" applyNumberFormat="0" applyProtection="0">
      <alignment horizontal="left" vertical="center" indent="1"/>
    </xf>
    <xf numFmtId="0" fontId="13" fillId="0" borderId="18">
      <alignment horizontal="right"/>
    </xf>
    <xf numFmtId="0" fontId="8" fillId="36" borderId="18" applyNumberFormat="0" applyAlignment="0">
      <alignment horizontal="left"/>
    </xf>
    <xf numFmtId="0" fontId="13" fillId="0" borderId="18">
      <alignment horizontal="right"/>
    </xf>
    <xf numFmtId="4" fontId="22" fillId="37"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0" borderId="18"/>
    <xf numFmtId="4" fontId="13" fillId="0" borderId="18"/>
    <xf numFmtId="0" fontId="13" fillId="59" borderId="17" applyNumberFormat="0" applyProtection="0">
      <alignment horizontal="left" vertical="center" indent="1"/>
    </xf>
    <xf numFmtId="182" fontId="13" fillId="3" borderId="18" applyNumberFormat="0" applyFont="0" applyAlignment="0">
      <protection locked="0"/>
    </xf>
    <xf numFmtId="4" fontId="13" fillId="0" borderId="18"/>
    <xf numFmtId="0" fontId="13" fillId="63" borderId="44" applyNumberFormat="0" applyFont="0" applyAlignment="0" applyProtection="0"/>
    <xf numFmtId="0" fontId="13" fillId="59" borderId="17" applyNumberFormat="0" applyProtection="0">
      <alignment horizontal="left" vertical="center" indent="1"/>
    </xf>
    <xf numFmtId="0" fontId="8" fillId="36" borderId="18" applyNumberFormat="0" applyAlignment="0">
      <alignment horizontal="left"/>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20" fillId="37" borderId="17" applyNumberFormat="0" applyProtection="0">
      <alignment horizontal="left" vertical="center" indent="1"/>
    </xf>
    <xf numFmtId="0" fontId="133" fillId="43" borderId="35" applyNumberFormat="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10" fontId="89" fillId="58" borderId="18" applyNumberFormat="0" applyFill="0" applyBorder="0" applyAlignment="0" applyProtection="0">
      <protection locked="0"/>
    </xf>
    <xf numFmtId="0" fontId="13" fillId="0" borderId="18"/>
    <xf numFmtId="0" fontId="13" fillId="0" borderId="17" applyNumberFormat="0" applyProtection="0">
      <alignment horizontal="left" vertical="center"/>
    </xf>
    <xf numFmtId="0" fontId="101" fillId="56" borderId="17" applyNumberFormat="0" applyAlignment="0" applyProtection="0"/>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182" fontId="13" fillId="3" borderId="18" applyNumberFormat="0" applyFont="0" applyAlignment="0">
      <protection locked="0"/>
    </xf>
    <xf numFmtId="0" fontId="85" fillId="56" borderId="35" applyNumberFormat="0" applyAlignment="0" applyProtection="0"/>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8" applyNumberFormat="0" applyFont="0" applyAlignment="0">
      <protection locked="0"/>
    </xf>
    <xf numFmtId="4" fontId="22" fillId="37" borderId="17" applyNumberFormat="0" applyProtection="0">
      <alignment horizontal="right" vertical="center"/>
    </xf>
    <xf numFmtId="4" fontId="13" fillId="0" borderId="18"/>
    <xf numFmtId="0" fontId="13" fillId="63" borderId="44" applyNumberFormat="0" applyFont="0" applyAlignment="0" applyProtection="0"/>
    <xf numFmtId="0" fontId="13" fillId="0" borderId="17" applyNumberFormat="0" applyProtection="0">
      <alignment horizontal="left" vertical="center"/>
    </xf>
    <xf numFmtId="10" fontId="91" fillId="61" borderId="18" applyNumberFormat="0" applyBorder="0" applyAlignment="0" applyProtection="0"/>
    <xf numFmtId="0" fontId="8" fillId="36" borderId="18" applyNumberFormat="0" applyAlignment="0">
      <alignment horizontal="left"/>
    </xf>
    <xf numFmtId="0" fontId="13" fillId="4" borderId="17" applyNumberFormat="0" applyProtection="0">
      <alignment horizontal="left" vertical="center" indent="1"/>
    </xf>
    <xf numFmtId="0" fontId="13" fillId="0" borderId="17" applyNumberFormat="0" applyProtection="0">
      <alignment horizontal="left" vertical="center"/>
    </xf>
    <xf numFmtId="0" fontId="85" fillId="56" borderId="35" applyNumberFormat="0" applyAlignment="0" applyProtection="0"/>
    <xf numFmtId="0" fontId="112" fillId="0" borderId="46" applyNumberFormat="0" applyFill="0" applyAlignment="0" applyProtection="0"/>
    <xf numFmtId="0" fontId="92" fillId="0" borderId="21">
      <alignment horizontal="left" vertical="center"/>
    </xf>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8" fillId="36" borderId="18" applyNumberFormat="0" applyAlignment="0">
      <alignment horizontal="left"/>
    </xf>
    <xf numFmtId="0" fontId="13" fillId="0" borderId="18"/>
    <xf numFmtId="0" fontId="13" fillId="0" borderId="17" applyNumberFormat="0" applyProtection="0">
      <alignment horizontal="left" vertical="center"/>
    </xf>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21">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40" fillId="0" borderId="54" applyNumberFormat="0" applyFill="0" applyAlignment="0" applyProtection="0"/>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101" fillId="56" borderId="17"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0" fontId="13" fillId="0" borderId="18">
      <alignment horizontal="right"/>
    </xf>
    <xf numFmtId="4" fontId="13" fillId="0" borderId="18"/>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4" fontId="13" fillId="0" borderId="18"/>
    <xf numFmtId="0" fontId="101" fillId="56" borderId="17" applyNumberFormat="0" applyAlignment="0" applyProtection="0"/>
    <xf numFmtId="0" fontId="13" fillId="0" borderId="18">
      <alignment horizontal="right"/>
    </xf>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8" fillId="63" borderId="44" applyNumberFormat="0" applyFont="0" applyAlignment="0" applyProtection="0"/>
    <xf numFmtId="0" fontId="92" fillId="0" borderId="21">
      <alignment horizontal="left" vertical="center"/>
    </xf>
    <xf numFmtId="4" fontId="13" fillId="0" borderId="18"/>
    <xf numFmtId="0" fontId="13" fillId="0" borderId="18">
      <alignment horizontal="right"/>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4" fontId="13" fillId="0" borderId="18"/>
    <xf numFmtId="0" fontId="112" fillId="0" borderId="46" applyNumberFormat="0" applyFill="0" applyAlignment="0" applyProtection="0"/>
    <xf numFmtId="0" fontId="8" fillId="63" borderId="44" applyNumberFormat="0" applyFon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182" fontId="13" fillId="3" borderId="18" applyNumberFormat="0" applyFont="0" applyAlignment="0">
      <protection locked="0"/>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0" fontId="89" fillId="58" borderId="18" applyNumberFormat="0" applyFill="0" applyBorder="0" applyAlignment="0" applyProtection="0">
      <protection locked="0"/>
    </xf>
    <xf numFmtId="0" fontId="13" fillId="59"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7" borderId="17" applyNumberFormat="0" applyProtection="0">
      <alignment horizontal="right" vertical="center"/>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4"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0" fontId="13" fillId="0" borderId="18"/>
    <xf numFmtId="0" fontId="114" fillId="43" borderId="35" applyNumberFormat="0" applyAlignment="0" applyProtection="0"/>
    <xf numFmtId="4" fontId="22" fillId="64" borderId="17" applyNumberFormat="0" applyProtection="0">
      <alignment horizontal="right" vertical="center"/>
    </xf>
    <xf numFmtId="4" fontId="13" fillId="0" borderId="18"/>
    <xf numFmtId="4" fontId="13" fillId="0" borderId="18"/>
    <xf numFmtId="0" fontId="8" fillId="63" borderId="44" applyNumberFormat="0" applyFont="0" applyAlignment="0" applyProtection="0"/>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0" fontId="8" fillId="63" borderId="44" applyNumberFormat="0" applyFon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0" fontId="112" fillId="0" borderId="46"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4" fontId="20" fillId="75" borderId="17" applyNumberFormat="0" applyProtection="0">
      <alignment horizontal="left" vertical="center" indent="1"/>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2" fillId="0" borderId="46" applyNumberFormat="0" applyFill="0" applyAlignment="0" applyProtection="0"/>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82" fontId="13" fillId="3" borderId="18" applyNumberFormat="0" applyFont="0" applyAlignment="0">
      <protection locked="0"/>
    </xf>
    <xf numFmtId="4" fontId="22" fillId="37" borderId="17" applyNumberFormat="0" applyProtection="0">
      <alignment horizontal="left" vertical="center" indent="1"/>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4" fontId="22" fillId="68" borderId="17" applyNumberFormat="0" applyProtection="0">
      <alignment horizontal="right" vertical="center"/>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13" fillId="0" borderId="18"/>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10" fontId="89" fillId="58" borderId="18" applyNumberFormat="0" applyFill="0" applyBorder="0" applyAlignment="0" applyProtection="0">
      <protection locked="0"/>
    </xf>
    <xf numFmtId="4" fontId="13" fillId="0" borderId="18"/>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91" fillId="61" borderId="18" applyNumberFormat="0" applyBorder="0" applyAlignment="0" applyProtection="0"/>
    <xf numFmtId="4" fontId="13" fillId="0" borderId="18"/>
    <xf numFmtId="0" fontId="112" fillId="0" borderId="46" applyNumberFormat="0" applyFill="0" applyAlignment="0" applyProtection="0"/>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05" fillId="73"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22" fillId="37" borderId="45" applyNumberFormat="0" applyProtection="0">
      <alignment horizontal="left" vertical="center" indent="1"/>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85" fillId="56" borderId="35" applyNumberFormat="0" applyAlignment="0" applyProtection="0"/>
    <xf numFmtId="0" fontId="92" fillId="0" borderId="21">
      <alignment horizontal="left" vertical="center"/>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3" fillId="76" borderId="17" applyNumberFormat="0" applyProtection="0">
      <alignment horizontal="left" vertical="center" indent="1"/>
    </xf>
    <xf numFmtId="0" fontId="114" fillId="43" borderId="35" applyNumberFormat="0" applyAlignment="0" applyProtection="0"/>
    <xf numFmtId="0" fontId="112" fillId="0" borderId="46"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0" fontId="114" fillId="43" borderId="35" applyNumberForma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85" fillId="56" borderId="35" applyNumberFormat="0" applyAlignment="0" applyProtection="0"/>
    <xf numFmtId="0" fontId="92" fillId="0" borderId="21">
      <alignment horizontal="left" vertical="center"/>
    </xf>
    <xf numFmtId="0" fontId="8" fillId="63" borderId="44" applyNumberFormat="0" applyFont="0" applyAlignment="0" applyProtection="0"/>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12" fillId="0" borderId="46" applyNumberFormat="0" applyFill="0" applyAlignment="0" applyProtection="0"/>
    <xf numFmtId="0" fontId="13" fillId="0" borderId="18"/>
    <xf numFmtId="0" fontId="8" fillId="0" borderId="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8" applyNumberFormat="0" applyFont="0" applyAlignment="0">
      <protection locked="0"/>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112" fillId="0" borderId="46" applyNumberFormat="0" applyFill="0" applyAlignment="0" applyProtection="0"/>
    <xf numFmtId="0" fontId="13" fillId="0" borderId="18">
      <alignment horizontal="right"/>
    </xf>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3" fillId="0" borderId="0"/>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0" fontId="112" fillId="0" borderId="46" applyNumberFormat="0" applyFill="0" applyAlignment="0" applyProtection="0"/>
    <xf numFmtId="0" fontId="92" fillId="0" borderId="21">
      <alignment horizontal="left" vertical="center"/>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92" fillId="0" borderId="21">
      <alignment horizontal="left" vertical="center"/>
    </xf>
    <xf numFmtId="4" fontId="13" fillId="0" borderId="18"/>
    <xf numFmtId="4" fontId="13" fillId="0" borderId="18"/>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0" fontId="3" fillId="0" borderId="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0" fontId="3" fillId="0" borderId="0"/>
    <xf numFmtId="0" fontId="3" fillId="0" borderId="0"/>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0" fontId="92" fillId="0" borderId="21">
      <alignment horizontal="left" vertical="center"/>
    </xf>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2" fillId="71" borderId="17" applyNumberFormat="0" applyProtection="0">
      <alignment horizontal="righ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75" borderId="17" applyNumberFormat="0" applyProtection="0">
      <alignment horizontal="left" vertical="center" indent="1"/>
    </xf>
    <xf numFmtId="0" fontId="8" fillId="63" borderId="44" applyNumberFormat="0" applyFon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4" fontId="105" fillId="73" borderId="17" applyNumberFormat="0" applyProtection="0">
      <alignment horizontal="left" vertical="center" indent="1"/>
    </xf>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0" fontId="13" fillId="0" borderId="18"/>
    <xf numFmtId="10" fontId="89" fillId="58" borderId="18" applyNumberFormat="0" applyFill="0" applyBorder="0" applyAlignment="0" applyProtection="0">
      <protection locked="0"/>
    </xf>
    <xf numFmtId="0" fontId="13" fillId="76"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8">
      <alignment horizontal="righ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0" fontId="101" fillId="56" borderId="17" applyNumberFormat="0" applyAlignment="0" applyProtection="0"/>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3" fillId="0" borderId="18"/>
    <xf numFmtId="182" fontId="13" fillId="3" borderId="18" applyNumberFormat="0" applyFont="0" applyAlignment="0">
      <protection locked="0"/>
    </xf>
    <xf numFmtId="4" fontId="20" fillId="37" borderId="17" applyNumberFormat="0" applyProtection="0">
      <alignment horizontal="left" vertical="center" indent="1"/>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8" fillId="36" borderId="18" applyNumberFormat="0" applyAlignment="0">
      <alignment horizontal="left"/>
    </xf>
    <xf numFmtId="182" fontId="13" fillId="3" borderId="18" applyNumberFormat="0" applyFont="0" applyAlignment="0">
      <protection locked="0"/>
    </xf>
    <xf numFmtId="0" fontId="126" fillId="81" borderId="35" applyNumberFormat="0" applyAlignment="0" applyProtection="0"/>
    <xf numFmtId="0" fontId="13" fillId="0" borderId="17" applyNumberFormat="0" applyProtection="0">
      <alignment horizontal="left" vertical="center"/>
    </xf>
    <xf numFmtId="0" fontId="13" fillId="75"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85" fillId="56" borderId="35" applyNumberFormat="0" applyAlignment="0" applyProtection="0"/>
    <xf numFmtId="0" fontId="92" fillId="0" borderId="16">
      <alignment horizontal="left" vertical="center"/>
    </xf>
    <xf numFmtId="182" fontId="13" fillId="3" borderId="18" applyNumberFormat="0" applyFont="0" applyAlignment="0">
      <protection locked="0"/>
    </xf>
    <xf numFmtId="4" fontId="22" fillId="37" borderId="17" applyNumberFormat="0" applyProtection="0">
      <alignment horizontal="left" vertical="center" indent="1"/>
    </xf>
    <xf numFmtId="0" fontId="8" fillId="36" borderId="1" applyNumberFormat="0" applyAlignment="0">
      <alignment horizontal="left"/>
    </xf>
    <xf numFmtId="182" fontId="13" fillId="3" borderId="1" applyNumberFormat="0" applyFont="0" applyAlignment="0">
      <protection locked="0"/>
    </xf>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182" fontId="13" fillId="3" borderId="1" applyNumberFormat="0" applyFont="0" applyAlignment="0">
      <protection locked="0"/>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182" fontId="13" fillId="3" borderId="1" applyNumberFormat="0" applyFont="0" applyAlignment="0">
      <protection locked="0"/>
    </xf>
    <xf numFmtId="182" fontId="13" fillId="3" borderId="1" applyNumberFormat="0" applyFont="0" applyAlignment="0">
      <protection locked="0"/>
    </xf>
    <xf numFmtId="0" fontId="13" fillId="0" borderId="1"/>
    <xf numFmtId="0" fontId="13" fillId="4" borderId="17" applyNumberFormat="0" applyProtection="0">
      <alignment horizontal="left" vertical="center" indent="1"/>
    </xf>
    <xf numFmtId="0" fontId="13" fillId="0" borderId="1"/>
    <xf numFmtId="0" fontId="13" fillId="4" borderId="17" applyNumberFormat="0" applyProtection="0">
      <alignment horizontal="left" vertical="center" indent="1"/>
    </xf>
    <xf numFmtId="182" fontId="13" fillId="3" borderId="1" applyNumberFormat="0" applyFont="0" applyAlignment="0">
      <protection locked="0"/>
    </xf>
    <xf numFmtId="0" fontId="13" fillId="0" borderId="17" applyNumberFormat="0" applyProtection="0">
      <alignment horizontal="left" vertical="center"/>
    </xf>
    <xf numFmtId="4" fontId="22" fillId="37" borderId="17" applyNumberFormat="0" applyProtection="0">
      <alignment horizontal="right" vertical="center"/>
    </xf>
    <xf numFmtId="182" fontId="13" fillId="3" borderId="1"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8" fillId="36" borderId="1" applyNumberFormat="0" applyAlignment="0">
      <alignment horizontal="left"/>
    </xf>
    <xf numFmtId="0" fontId="8" fillId="36" borderId="1" applyNumberFormat="0" applyAlignment="0">
      <alignment horizontal="left"/>
    </xf>
    <xf numFmtId="4" fontId="22" fillId="71" borderId="17" applyNumberFormat="0" applyProtection="0">
      <alignment horizontal="right" vertical="center"/>
    </xf>
    <xf numFmtId="182" fontId="13" fillId="3" borderId="1" applyNumberFormat="0" applyFont="0" applyAlignment="0">
      <protection locked="0"/>
    </xf>
    <xf numFmtId="182" fontId="13" fillId="3" borderId="1" applyNumberFormat="0" applyFont="0" applyAlignment="0">
      <protection locked="0"/>
    </xf>
    <xf numFmtId="4" fontId="13" fillId="0" borderId="1"/>
    <xf numFmtId="4" fontId="22" fillId="75" borderId="17" applyNumberFormat="0" applyProtection="0">
      <alignment horizontal="left" vertical="center" indent="1"/>
    </xf>
    <xf numFmtId="182" fontId="13" fillId="3" borderId="1" applyNumberFormat="0" applyFont="0" applyAlignment="0">
      <protection locked="0"/>
    </xf>
    <xf numFmtId="0" fontId="13" fillId="75" borderId="17" applyNumberFormat="0" applyProtection="0">
      <alignment horizontal="left" vertical="center" indent="1"/>
    </xf>
    <xf numFmtId="182" fontId="13" fillId="3" borderId="1" applyNumberFormat="0" applyFont="0" applyAlignment="0">
      <protection locked="0"/>
    </xf>
    <xf numFmtId="4" fontId="13" fillId="0" borderId="1"/>
    <xf numFmtId="4" fontId="13" fillId="0" borderId="1"/>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13" fillId="0" borderId="1"/>
    <xf numFmtId="4" fontId="20" fillId="75" borderId="17" applyNumberFormat="0" applyProtection="0">
      <alignment horizontal="left" vertical="center" indent="1"/>
    </xf>
    <xf numFmtId="182" fontId="13" fillId="3" borderId="1" applyNumberFormat="0" applyFont="0" applyAlignment="0">
      <protection locked="0"/>
    </xf>
    <xf numFmtId="4" fontId="13" fillId="0" borderId="1"/>
    <xf numFmtId="0" fontId="13" fillId="0" borderId="17" applyNumberFormat="0" applyProtection="0">
      <alignment horizontal="left" vertical="center"/>
    </xf>
    <xf numFmtId="0" fontId="13" fillId="0" borderId="1">
      <alignment horizontal="right"/>
    </xf>
    <xf numFmtId="4" fontId="13" fillId="0" borderId="1"/>
    <xf numFmtId="0" fontId="13" fillId="0" borderId="1">
      <alignment horizontal="right"/>
    </xf>
    <xf numFmtId="4" fontId="20" fillId="75"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182" fontId="13" fillId="3" borderId="1" applyNumberFormat="0" applyFont="0" applyAlignment="0">
      <protection locked="0"/>
    </xf>
    <xf numFmtId="10" fontId="91" fillId="61" borderId="1" applyNumberFormat="0" applyBorder="0" applyAlignment="0" applyProtection="0"/>
    <xf numFmtId="0" fontId="13" fillId="0" borderId="1">
      <alignment horizontal="right"/>
    </xf>
    <xf numFmtId="0" fontId="8" fillId="63" borderId="44" applyNumberFormat="0" applyFont="0" applyAlignment="0" applyProtection="0"/>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40" fillId="0" borderId="54" applyNumberFormat="0" applyFill="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0" fontId="85" fillId="56" borderId="35" applyNumberFormat="0" applyAlignment="0" applyProtection="0"/>
    <xf numFmtId="0" fontId="85" fillId="56" borderId="35" applyNumberFormat="0" applyAlignment="0" applyProtection="0"/>
    <xf numFmtId="0" fontId="13" fillId="75" borderId="17" applyNumberFormat="0" applyProtection="0">
      <alignment horizontal="left" vertical="center" indent="1"/>
    </xf>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13" fillId="0" borderId="18"/>
    <xf numFmtId="182" fontId="13" fillId="3" borderId="1" applyNumberFormat="0" applyFont="0" applyAlignment="0">
      <protection locked="0"/>
    </xf>
    <xf numFmtId="4" fontId="13" fillId="0" borderId="18"/>
    <xf numFmtId="0" fontId="13" fillId="0" borderId="18">
      <alignment horizontal="right"/>
    </xf>
    <xf numFmtId="0" fontId="8" fillId="36" borderId="1" applyNumberFormat="0" applyAlignment="0">
      <alignment horizontal="left"/>
    </xf>
    <xf numFmtId="0"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4" fontId="13" fillId="0" borderId="1"/>
    <xf numFmtId="0" fontId="13" fillId="0" borderId="1">
      <alignment horizontal="right"/>
    </xf>
    <xf numFmtId="0" fontId="13" fillId="0" borderId="1">
      <alignment horizontal="right"/>
    </xf>
    <xf numFmtId="0" fontId="92" fillId="0" borderId="16">
      <alignment horizontal="left" vertical="center"/>
    </xf>
    <xf numFmtId="4" fontId="13" fillId="0" borderId="1"/>
    <xf numFmtId="4" fontId="13" fillId="0" borderId="1"/>
    <xf numFmtId="182" fontId="13" fillId="3" borderId="18" applyNumberFormat="0" applyFont="0" applyAlignment="0">
      <protection locked="0"/>
    </xf>
    <xf numFmtId="0" fontId="13" fillId="0" borderId="1">
      <alignment horizontal="right"/>
    </xf>
    <xf numFmtId="0" fontId="13" fillId="0" borderId="1">
      <alignment horizontal="right"/>
    </xf>
    <xf numFmtId="182" fontId="13" fillId="3" borderId="18" applyNumberFormat="0" applyFont="0" applyAlignment="0">
      <protection locked="0"/>
    </xf>
    <xf numFmtId="182" fontId="13" fillId="3" borderId="18" applyNumberFormat="0" applyFont="0" applyAlignment="0">
      <protection locked="0"/>
    </xf>
    <xf numFmtId="0" fontId="112" fillId="0" borderId="46" applyNumberFormat="0" applyFill="0" applyAlignment="0" applyProtection="0"/>
    <xf numFmtId="0" fontId="13" fillId="0" borderId="18">
      <alignment horizontal="right"/>
    </xf>
    <xf numFmtId="4" fontId="20" fillId="37" borderId="17" applyNumberFormat="0" applyProtection="0">
      <alignment horizontal="left" vertical="center" indent="1"/>
    </xf>
    <xf numFmtId="0" fontId="13" fillId="0" borderId="18">
      <alignment horizontal="right"/>
    </xf>
    <xf numFmtId="182" fontId="13" fillId="3" borderId="1"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0" fontId="89" fillId="58" borderId="18" applyNumberFormat="0" applyFill="0" applyBorder="0" applyAlignment="0" applyProtection="0">
      <protection locked="0"/>
    </xf>
    <xf numFmtId="0" fontId="13" fillId="59" borderId="17" applyNumberFormat="0" applyProtection="0">
      <alignment horizontal="left" vertical="center" indent="1"/>
    </xf>
    <xf numFmtId="0" fontId="8" fillId="63" borderId="44" applyNumberFormat="0" applyFont="0" applyAlignment="0" applyProtection="0"/>
    <xf numFmtId="0" fontId="13" fillId="0" borderId="1"/>
    <xf numFmtId="0" fontId="13" fillId="0" borderId="1"/>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0" fontId="13" fillId="0" borderId="1"/>
    <xf numFmtId="182" fontId="13" fillId="3" borderId="1" applyNumberFormat="0" applyFont="0" applyAlignment="0">
      <protection locked="0"/>
    </xf>
    <xf numFmtId="182" fontId="13" fillId="3" borderId="1" applyNumberFormat="0" applyFont="0" applyAlignment="0">
      <protection locked="0"/>
    </xf>
    <xf numFmtId="4" fontId="13" fillId="0" borderId="1"/>
    <xf numFmtId="182" fontId="13" fillId="3" borderId="1" applyNumberFormat="0" applyFont="0" applyAlignment="0">
      <protection locked="0"/>
    </xf>
    <xf numFmtId="0" fontId="13" fillId="0" borderId="1">
      <alignment horizontal="right"/>
    </xf>
    <xf numFmtId="4" fontId="13" fillId="0" borderId="1"/>
    <xf numFmtId="0" fontId="13" fillId="0" borderId="1">
      <alignment horizontal="right"/>
    </xf>
    <xf numFmtId="10" fontId="89" fillId="58" borderId="1" applyNumberFormat="0" applyFill="0" applyBorder="0" applyAlignment="0" applyProtection="0">
      <protection locked="0"/>
    </xf>
    <xf numFmtId="4" fontId="13" fillId="0" borderId="1"/>
    <xf numFmtId="0" fontId="13" fillId="0" borderId="1">
      <alignment horizontal="right"/>
    </xf>
    <xf numFmtId="10" fontId="91" fillId="61" borderId="1" applyNumberFormat="0" applyBorder="0" applyAlignment="0" applyProtection="0"/>
    <xf numFmtId="4" fontId="13" fillId="0" borderId="1"/>
    <xf numFmtId="0" fontId="13" fillId="0" borderId="1">
      <alignment horizontal="right"/>
    </xf>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182" fontId="13" fillId="3" borderId="1" applyNumberFormat="0" applyFont="0" applyAlignment="0">
      <protection locked="0"/>
    </xf>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8" applyNumberFormat="0" applyFont="0" applyAlignment="0">
      <protection locked="0"/>
    </xf>
    <xf numFmtId="182" fontId="13" fillId="3" borderId="1" applyNumberFormat="0" applyFont="0" applyAlignment="0">
      <protection locked="0"/>
    </xf>
    <xf numFmtId="4" fontId="13" fillId="0" borderId="1"/>
    <xf numFmtId="0" fontId="13" fillId="0" borderId="18">
      <alignment horizontal="right"/>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0" borderId="18">
      <alignment horizontal="righ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13" fillId="0" borderId="1"/>
    <xf numFmtId="0" fontId="13" fillId="0" borderId="1">
      <alignment horizontal="right"/>
    </xf>
    <xf numFmtId="4" fontId="13" fillId="0" borderId="1"/>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
    <xf numFmtId="0" fontId="13" fillId="76" borderId="17" applyNumberFormat="0" applyProtection="0">
      <alignment horizontal="left" vertical="center" indent="1"/>
    </xf>
    <xf numFmtId="4" fontId="13" fillId="0" borderId="1"/>
    <xf numFmtId="0" fontId="13" fillId="4" borderId="17" applyNumberFormat="0" applyProtection="0">
      <alignment horizontal="left" vertical="center" indent="1"/>
    </xf>
    <xf numFmtId="0" fontId="13" fillId="0" borderId="1">
      <alignment horizontal="right"/>
    </xf>
    <xf numFmtId="0" fontId="8" fillId="36" borderId="1" applyNumberFormat="0" applyAlignment="0">
      <alignment horizontal="left"/>
    </xf>
    <xf numFmtId="0" fontId="13" fillId="0" borderId="1">
      <alignment horizontal="right"/>
    </xf>
    <xf numFmtId="4" fontId="22" fillId="37" borderId="17" applyNumberFormat="0" applyProtection="0">
      <alignment horizontal="left" vertical="center" indent="1"/>
    </xf>
    <xf numFmtId="0" fontId="13" fillId="0" borderId="17" applyNumberFormat="0" applyProtection="0">
      <alignment horizontal="left" vertical="center"/>
    </xf>
    <xf numFmtId="182" fontId="13" fillId="3" borderId="1" applyNumberFormat="0" applyFont="0" applyAlignment="0">
      <protection locked="0"/>
    </xf>
    <xf numFmtId="0" fontId="13" fillId="0" borderId="1"/>
    <xf numFmtId="4" fontId="13" fillId="0" borderId="1"/>
    <xf numFmtId="0" fontId="13" fillId="59" borderId="17" applyNumberFormat="0" applyProtection="0">
      <alignment horizontal="left" vertical="center" indent="1"/>
    </xf>
    <xf numFmtId="182" fontId="13" fillId="3" borderId="1" applyNumberFormat="0" applyFont="0" applyAlignment="0">
      <protection locked="0"/>
    </xf>
    <xf numFmtId="4" fontId="13" fillId="0" borderId="1"/>
    <xf numFmtId="0" fontId="13" fillId="63" borderId="44" applyNumberFormat="0" applyFont="0" applyAlignment="0" applyProtection="0"/>
    <xf numFmtId="0" fontId="13" fillId="59" borderId="17" applyNumberFormat="0" applyProtection="0">
      <alignment horizontal="left" vertical="center" indent="1"/>
    </xf>
    <xf numFmtId="0" fontId="8" fillId="36" borderId="1" applyNumberFormat="0" applyAlignment="0">
      <alignment horizontal="left"/>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20" fillId="37" borderId="17" applyNumberFormat="0" applyProtection="0">
      <alignment horizontal="left" vertical="center" indent="1"/>
    </xf>
    <xf numFmtId="0" fontId="133" fillId="43" borderId="35" applyNumberFormat="0" applyAlignment="0" applyProtection="0"/>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10" fontId="89" fillId="58" borderId="1" applyNumberFormat="0" applyFill="0" applyBorder="0" applyAlignment="0" applyProtection="0">
      <protection locked="0"/>
    </xf>
    <xf numFmtId="0" fontId="13" fillId="0" borderId="1"/>
    <xf numFmtId="0" fontId="13" fillId="0" borderId="17" applyNumberFormat="0" applyProtection="0">
      <alignment horizontal="left" vertical="center"/>
    </xf>
    <xf numFmtId="0" fontId="101" fillId="56" borderId="17" applyNumberFormat="0" applyAlignment="0" applyProtection="0"/>
    <xf numFmtId="182" fontId="13" fillId="3" borderId="1" applyNumberFormat="0" applyFont="0" applyAlignment="0">
      <protection locked="0"/>
    </xf>
    <xf numFmtId="4" fontId="13" fillId="0" borderId="1"/>
    <xf numFmtId="0" fontId="13" fillId="0" borderId="1"/>
    <xf numFmtId="182" fontId="13" fillId="3" borderId="1" applyNumberFormat="0" applyFont="0" applyAlignment="0">
      <protection locked="0"/>
    </xf>
    <xf numFmtId="182" fontId="13" fillId="3" borderId="1" applyNumberFormat="0" applyFont="0" applyAlignment="0">
      <protection locked="0"/>
    </xf>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182" fontId="13" fillId="3" borderId="1" applyNumberFormat="0" applyFont="0" applyAlignment="0">
      <protection locked="0"/>
    </xf>
    <xf numFmtId="0" fontId="85" fillId="56" borderId="35" applyNumberFormat="0" applyAlignment="0" applyProtection="0"/>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 applyNumberFormat="0" applyFont="0" applyAlignment="0">
      <protection locked="0"/>
    </xf>
    <xf numFmtId="4" fontId="22" fillId="37" borderId="17" applyNumberFormat="0" applyProtection="0">
      <alignment horizontal="right" vertical="center"/>
    </xf>
    <xf numFmtId="4" fontId="13" fillId="0" borderId="1"/>
    <xf numFmtId="0" fontId="13" fillId="63" borderId="44" applyNumberFormat="0" applyFont="0" applyAlignment="0" applyProtection="0"/>
    <xf numFmtId="0" fontId="13" fillId="0" borderId="17" applyNumberFormat="0" applyProtection="0">
      <alignment horizontal="left" vertical="center"/>
    </xf>
    <xf numFmtId="10" fontId="91" fillId="61" borderId="1" applyNumberFormat="0" applyBorder="0" applyAlignment="0" applyProtection="0"/>
    <xf numFmtId="0" fontId="8" fillId="36" borderId="1" applyNumberFormat="0" applyAlignment="0">
      <alignment horizontal="left"/>
    </xf>
    <xf numFmtId="0" fontId="13" fillId="4" borderId="17" applyNumberFormat="0" applyProtection="0">
      <alignment horizontal="left" vertical="center" indent="1"/>
    </xf>
    <xf numFmtId="0" fontId="13" fillId="0" borderId="17" applyNumberFormat="0" applyProtection="0">
      <alignment horizontal="left" vertical="center"/>
    </xf>
    <xf numFmtId="0" fontId="85" fillId="56" borderId="35" applyNumberFormat="0" applyAlignment="0" applyProtection="0"/>
    <xf numFmtId="0" fontId="112" fillId="0" borderId="46" applyNumberFormat="0" applyFill="0" applyAlignment="0" applyProtection="0"/>
    <xf numFmtId="0" fontId="92" fillId="0" borderId="16">
      <alignment horizontal="left" vertical="center"/>
    </xf>
    <xf numFmtId="4" fontId="13" fillId="0" borderId="1"/>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0" fontId="8" fillId="36" borderId="1" applyNumberFormat="0" applyAlignment="0">
      <alignment horizontal="left"/>
    </xf>
    <xf numFmtId="0" fontId="13" fillId="0" borderId="1"/>
    <xf numFmtId="0" fontId="13" fillId="0" borderId="17" applyNumberFormat="0" applyProtection="0">
      <alignment horizontal="left" vertical="center"/>
    </xf>
    <xf numFmtId="0" fontId="8" fillId="63" borderId="44" applyNumberFormat="0" applyFont="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10" fontId="89" fillId="58" borderId="1" applyNumberFormat="0" applyFill="0" applyBorder="0" applyAlignment="0" applyProtection="0">
      <protection locked="0"/>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16">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182" fontId="13" fillId="3" borderId="1" applyNumberFormat="0" applyFont="0" applyAlignment="0">
      <protection locked="0"/>
    </xf>
    <xf numFmtId="4" fontId="13" fillId="0" borderId="1"/>
    <xf numFmtId="4" fontId="13" fillId="0" borderId="1"/>
    <xf numFmtId="0" fontId="13" fillId="0" borderId="1">
      <alignment horizontal="right"/>
    </xf>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40" fillId="0" borderId="54" applyNumberFormat="0" applyFill="0" applyAlignment="0" applyProtection="0"/>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0" fontId="85" fillId="56" borderId="35" applyNumberFormat="0" applyAlignment="0" applyProtection="0"/>
    <xf numFmtId="0" fontId="101" fillId="56" borderId="17" applyNumberFormat="0" applyAlignment="0" applyProtection="0"/>
    <xf numFmtId="182" fontId="13" fillId="3" borderId="1"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0" fontId="13" fillId="0" borderId="1">
      <alignment horizontal="right"/>
    </xf>
    <xf numFmtId="4" fontId="13" fillId="0" borderId="1"/>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4" fontId="13" fillId="0" borderId="1"/>
    <xf numFmtId="0" fontId="101" fillId="56" borderId="17" applyNumberFormat="0" applyAlignment="0" applyProtection="0"/>
    <xf numFmtId="0" fontId="13" fillId="0" borderId="1">
      <alignment horizontal="right"/>
    </xf>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0" fontId="13" fillId="0" borderId="1">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8" fillId="63" borderId="44" applyNumberFormat="0" applyFont="0" applyAlignment="0" applyProtection="0"/>
    <xf numFmtId="0" fontId="92" fillId="0" borderId="16">
      <alignment horizontal="left" vertical="center"/>
    </xf>
    <xf numFmtId="4" fontId="13" fillId="0" borderId="1"/>
    <xf numFmtId="0" fontId="13" fillId="0" borderId="1">
      <alignment horizontal="right"/>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4" fontId="13" fillId="0" borderId="1"/>
    <xf numFmtId="0" fontId="112" fillId="0" borderId="46" applyNumberFormat="0" applyFill="0" applyAlignment="0" applyProtection="0"/>
    <xf numFmtId="0" fontId="8" fillId="63" borderId="44" applyNumberFormat="0" applyFont="0" applyAlignment="0" applyProtection="0"/>
    <xf numFmtId="0" fontId="13" fillId="0" borderId="1">
      <alignment horizontal="right"/>
    </xf>
    <xf numFmtId="0" fontId="13" fillId="0" borderId="1">
      <alignment horizontal="right"/>
    </xf>
    <xf numFmtId="0" fontId="114" fillId="43" borderId="35" applyNumberFormat="0" applyAlignment="0" applyProtection="0"/>
    <xf numFmtId="0" fontId="85" fillId="56" borderId="35" applyNumberFormat="0" applyAlignment="0" applyProtection="0"/>
    <xf numFmtId="10" fontId="91" fillId="61" borderId="1" applyNumberFormat="0" applyBorder="0" applyAlignment="0" applyProtection="0"/>
    <xf numFmtId="182" fontId="13" fillId="3" borderId="1" applyNumberFormat="0" applyFont="0" applyAlignment="0">
      <protection locked="0"/>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0" fontId="89" fillId="58" borderId="1" applyNumberFormat="0" applyFill="0" applyBorder="0" applyAlignment="0" applyProtection="0">
      <protection locked="0"/>
    </xf>
    <xf numFmtId="0" fontId="13" fillId="59" borderId="17" applyNumberFormat="0" applyProtection="0">
      <alignment horizontal="left" vertical="center" indent="1"/>
    </xf>
    <xf numFmtId="0" fontId="92" fillId="0" borderId="16">
      <alignment horizontal="left" vertical="center"/>
    </xf>
    <xf numFmtId="0" fontId="13" fillId="4" borderId="17" applyNumberFormat="0" applyProtection="0">
      <alignment horizontal="left" vertical="center" indent="1"/>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4" fontId="22" fillId="37" borderId="17" applyNumberFormat="0" applyProtection="0">
      <alignment horizontal="right" vertical="center"/>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0" borderId="1">
      <alignment horizontal="right"/>
    </xf>
    <xf numFmtId="0" fontId="13" fillId="0" borderId="1">
      <alignment horizontal="right"/>
    </xf>
    <xf numFmtId="0" fontId="13" fillId="0" borderId="1"/>
    <xf numFmtId="0" fontId="13" fillId="4" borderId="17" applyNumberFormat="0" applyProtection="0">
      <alignment horizontal="left" vertical="center" indent="1"/>
    </xf>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0" fontId="13" fillId="0" borderId="1">
      <alignment horizontal="right"/>
    </xf>
    <xf numFmtId="0" fontId="13" fillId="0" borderId="1">
      <alignment horizontal="right"/>
    </xf>
    <xf numFmtId="0" fontId="13" fillId="0" borderId="1"/>
    <xf numFmtId="0" fontId="114" fillId="43" borderId="35" applyNumberFormat="0" applyAlignment="0" applyProtection="0"/>
    <xf numFmtId="4" fontId="22" fillId="64" borderId="17" applyNumberFormat="0" applyProtection="0">
      <alignment horizontal="right" vertical="center"/>
    </xf>
    <xf numFmtId="4" fontId="13" fillId="0" borderId="1"/>
    <xf numFmtId="4" fontId="13" fillId="0" borderId="1"/>
    <xf numFmtId="0" fontId="8" fillId="63" borderId="44" applyNumberFormat="0" applyFont="0" applyAlignment="0" applyProtection="0"/>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0" fontId="8" fillId="63" borderId="44" applyNumberFormat="0" applyFont="0" applyAlignment="0" applyProtection="0"/>
    <xf numFmtId="182" fontId="13" fillId="3" borderId="1" applyNumberFormat="0" applyFont="0" applyAlignment="0">
      <protection locked="0"/>
    </xf>
    <xf numFmtId="0" fontId="13" fillId="0" borderId="1"/>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0" fontId="112" fillId="0" borderId="46" applyNumberFormat="0" applyFill="0" applyAlignment="0" applyProtection="0"/>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 applyNumberFormat="0" applyFont="0" applyAlignment="0">
      <protection locked="0"/>
    </xf>
    <xf numFmtId="4" fontId="20" fillId="75" borderId="17" applyNumberFormat="0" applyProtection="0">
      <alignment horizontal="left" vertical="center" indent="1"/>
    </xf>
    <xf numFmtId="0"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12" fillId="0" borderId="46" applyNumberFormat="0" applyFill="0" applyAlignment="0" applyProtection="0"/>
    <xf numFmtId="182" fontId="13" fillId="3" borderId="1" applyNumberFormat="0" applyFont="0" applyAlignment="0">
      <protection locked="0"/>
    </xf>
    <xf numFmtId="4" fontId="13" fillId="0" borderId="1"/>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 applyNumberFormat="0" applyFont="0" applyAlignment="0">
      <protection locked="0"/>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40" fillId="0" borderId="54" applyNumberFormat="0" applyFill="0" applyAlignment="0" applyProtection="0"/>
    <xf numFmtId="182" fontId="13" fillId="3" borderId="1" applyNumberFormat="0" applyFont="0" applyAlignment="0">
      <protection locked="0"/>
    </xf>
    <xf numFmtId="4" fontId="22" fillId="37" borderId="17" applyNumberFormat="0" applyProtection="0">
      <alignment horizontal="left" vertical="center" indent="1"/>
    </xf>
    <xf numFmtId="0" fontId="8" fillId="36" borderId="1" applyNumberFormat="0" applyAlignment="0">
      <alignment horizontal="left"/>
    </xf>
    <xf numFmtId="0"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4" fontId="13" fillId="0" borderId="1"/>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4" fontId="13" fillId="0" borderId="1"/>
    <xf numFmtId="4" fontId="13" fillId="0" borderId="1"/>
    <xf numFmtId="0" fontId="13" fillId="0" borderId="1">
      <alignment horizontal="right"/>
    </xf>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0" fontId="13" fillId="0" borderId="1"/>
    <xf numFmtId="0" fontId="13" fillId="0" borderId="1"/>
    <xf numFmtId="0" fontId="114" fillId="43" borderId="35" applyNumberFormat="0" applyAlignment="0" applyProtection="0"/>
    <xf numFmtId="4" fontId="22" fillId="68" borderId="17" applyNumberFormat="0" applyProtection="0">
      <alignment horizontal="right" vertical="center"/>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0" fontId="13" fillId="0" borderId="1"/>
    <xf numFmtId="182" fontId="13" fillId="3" borderId="1" applyNumberFormat="0" applyFont="0" applyAlignment="0">
      <protection locked="0"/>
    </xf>
    <xf numFmtId="182" fontId="13" fillId="3" borderId="1" applyNumberFormat="0" applyFont="0" applyAlignment="0">
      <protection locked="0"/>
    </xf>
    <xf numFmtId="4" fontId="13" fillId="0" borderId="1"/>
    <xf numFmtId="182" fontId="13" fillId="3" borderId="1" applyNumberFormat="0" applyFont="0" applyAlignment="0">
      <protection locked="0"/>
    </xf>
    <xf numFmtId="0" fontId="8" fillId="63" borderId="44" applyNumberFormat="0" applyFont="0" applyAlignment="0" applyProtection="0"/>
    <xf numFmtId="0" fontId="13" fillId="0" borderId="1">
      <alignment horizontal="right"/>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13" fillId="0" borderId="1"/>
    <xf numFmtId="0" fontId="13" fillId="0" borderId="1">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10" fontId="89" fillId="58" borderId="1" applyNumberFormat="0" applyFill="0" applyBorder="0" applyAlignment="0" applyProtection="0">
      <protection locked="0"/>
    </xf>
    <xf numFmtId="4" fontId="13" fillId="0" borderId="1"/>
    <xf numFmtId="0" fontId="13" fillId="0" borderId="1">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91" fillId="61" borderId="1" applyNumberFormat="0" applyBorder="0" applyAlignment="0" applyProtection="0"/>
    <xf numFmtId="4" fontId="13" fillId="0" borderId="1"/>
    <xf numFmtId="0" fontId="112" fillId="0" borderId="46" applyNumberFormat="0" applyFill="0" applyAlignment="0" applyProtection="0"/>
    <xf numFmtId="0" fontId="13" fillId="0" borderId="1">
      <alignment horizontal="right"/>
    </xf>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4" fontId="105" fillId="73" borderId="17" applyNumberFormat="0" applyProtection="0">
      <alignment horizontal="left" vertical="center" indent="1"/>
    </xf>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182" fontId="13" fillId="3" borderId="1" applyNumberFormat="0" applyFont="0" applyAlignment="0">
      <protection locked="0"/>
    </xf>
    <xf numFmtId="4" fontId="13" fillId="0" borderId="1"/>
    <xf numFmtId="4" fontId="13" fillId="0" borderId="1"/>
    <xf numFmtId="182" fontId="13" fillId="3" borderId="1" applyNumberFormat="0" applyFont="0" applyAlignment="0">
      <protection locked="0"/>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13" fillId="0" borderId="1"/>
    <xf numFmtId="10" fontId="89" fillId="58" borderId="1"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13" fillId="0" borderId="1"/>
    <xf numFmtId="0" fontId="13" fillId="0" borderId="1">
      <alignment horizontal="right"/>
    </xf>
    <xf numFmtId="4" fontId="13" fillId="0" borderId="1"/>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
      <alignment horizontal="right"/>
    </xf>
    <xf numFmtId="0" fontId="13" fillId="0" borderId="1">
      <alignment horizontal="right"/>
    </xf>
    <xf numFmtId="0" fontId="13" fillId="63" borderId="44" applyNumberFormat="0" applyFont="0" applyAlignment="0" applyProtection="0"/>
    <xf numFmtId="4" fontId="13" fillId="0" borderId="1"/>
    <xf numFmtId="4" fontId="13" fillId="0" borderId="1"/>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0" fontId="13" fillId="63" borderId="44" applyNumberFormat="0" applyFont="0" applyAlignment="0" applyProtection="0"/>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85" fillId="56" borderId="35" applyNumberFormat="0" applyAlignment="0" applyProtection="0"/>
    <xf numFmtId="0" fontId="92" fillId="0" borderId="16">
      <alignment horizontal="left" vertical="center"/>
    </xf>
    <xf numFmtId="182" fontId="13" fillId="3" borderId="1"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0" fontId="13" fillId="0" borderId="18">
      <alignment horizontal="right"/>
    </xf>
    <xf numFmtId="4" fontId="22" fillId="69" borderId="17" applyNumberFormat="0" applyProtection="0">
      <alignment horizontal="right" vertical="center"/>
    </xf>
    <xf numFmtId="0" fontId="8" fillId="63" borderId="44" applyNumberFormat="0" applyFont="0" applyAlignment="0" applyProtection="0"/>
    <xf numFmtId="0" fontId="112" fillId="0" borderId="46" applyNumberFormat="0" applyFill="0" applyAlignment="0" applyProtection="0"/>
    <xf numFmtId="0" fontId="114" fillId="43" borderId="35" applyNumberForma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85" fillId="56" borderId="35" applyNumberFormat="0" applyAlignment="0" applyProtection="0"/>
    <xf numFmtId="0" fontId="92" fillId="0" borderId="16">
      <alignment horizontal="left" vertical="center"/>
    </xf>
    <xf numFmtId="0" fontId="8" fillId="63" borderId="44" applyNumberFormat="0" applyFont="0" applyAlignment="0" applyProtection="0"/>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12" fillId="0" borderId="46" applyNumberFormat="0" applyFill="0" applyAlignment="0" applyProtection="0"/>
    <xf numFmtId="0" fontId="13" fillId="0" borderId="1"/>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 applyNumberFormat="0" applyFont="0" applyAlignment="0">
      <protection locked="0"/>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112" fillId="0" borderId="46" applyNumberFormat="0" applyFill="0" applyAlignment="0" applyProtection="0"/>
    <xf numFmtId="0" fontId="13" fillId="0" borderId="1">
      <alignment horizontal="right"/>
    </xf>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xf numFmtId="4" fontId="13" fillId="0" borderId="1"/>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0" fontId="112" fillId="0" borderId="46" applyNumberFormat="0" applyFill="0" applyAlignment="0" applyProtection="0"/>
    <xf numFmtId="0" fontId="92" fillId="0" borderId="16">
      <alignment horizontal="left" vertical="center"/>
    </xf>
    <xf numFmtId="182" fontId="13" fillId="3" borderId="1" applyNumberFormat="0" applyFont="0" applyAlignment="0">
      <protection locked="0"/>
    </xf>
    <xf numFmtId="182" fontId="13" fillId="3" borderId="1"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 applyNumberFormat="0" applyFont="0" applyAlignment="0">
      <protection locked="0"/>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40" fillId="0" borderId="54" applyNumberFormat="0" applyFill="0" applyAlignment="0" applyProtection="0"/>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
      <alignment horizontal="right"/>
    </xf>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92" fillId="0" borderId="16">
      <alignment horizontal="left" vertical="center"/>
    </xf>
    <xf numFmtId="4" fontId="13" fillId="0" borderId="1"/>
    <xf numFmtId="4" fontId="13" fillId="0" borderId="1"/>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xf numFmtId="0" fontId="13" fillId="0" borderId="1"/>
    <xf numFmtId="0" fontId="8" fillId="36" borderId="1" applyNumberFormat="0" applyAlignment="0">
      <alignment horizontal="left"/>
    </xf>
    <xf numFmtId="0" fontId="8" fillId="36" borderId="1"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7" applyNumberFormat="0" applyProtection="0">
      <alignment horizontal="left" vertical="center"/>
    </xf>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3" fillId="63" borderId="44" applyNumberFormat="0" applyFont="0" applyAlignment="0" applyProtection="0"/>
    <xf numFmtId="4" fontId="13" fillId="0" borderId="1"/>
    <xf numFmtId="4" fontId="13" fillId="0" borderId="1"/>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3" fillId="0" borderId="1"/>
    <xf numFmtId="0" fontId="13" fillId="63" borderId="44" applyNumberFormat="0" applyFont="0" applyAlignment="0" applyProtection="0"/>
    <xf numFmtId="4" fontId="13" fillId="0" borderId="1"/>
    <xf numFmtId="4" fontId="13" fillId="0" borderId="1"/>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 applyNumberFormat="0" applyFont="0" applyAlignment="0">
      <protection locked="0"/>
    </xf>
    <xf numFmtId="0" fontId="101" fillId="56" borderId="17" applyNumberFormat="0" applyAlignment="0" applyProtection="0"/>
    <xf numFmtId="10" fontId="89" fillId="58" borderId="18" applyNumberFormat="0" applyFill="0" applyBorder="0" applyAlignment="0" applyProtection="0">
      <protection locked="0"/>
    </xf>
    <xf numFmtId="0" fontId="114" fillId="43" borderId="35" applyNumberFormat="0" applyAlignment="0" applyProtection="0"/>
    <xf numFmtId="4" fontId="22" fillId="3"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
      <alignment horizontal="right"/>
    </xf>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4" fontId="13" fillId="0" borderId="1"/>
    <xf numFmtId="0" fontId="85" fillId="56" borderId="35" applyNumberFormat="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xf numFmtId="0" fontId="13" fillId="0" borderId="1"/>
    <xf numFmtId="0" fontId="8" fillId="36" borderId="1" applyNumberFormat="0" applyAlignment="0">
      <alignment horizontal="left"/>
    </xf>
    <xf numFmtId="0" fontId="8" fillId="36" borderId="1"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7" applyNumberFormat="0" applyProtection="0">
      <alignment horizontal="left" vertical="center"/>
    </xf>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3" fillId="63" borderId="44" applyNumberFormat="0" applyFont="0" applyAlignment="0" applyProtection="0"/>
    <xf numFmtId="4" fontId="13" fillId="0" borderId="1"/>
    <xf numFmtId="4" fontId="13" fillId="0" borderId="1"/>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3" fillId="0" borderId="1"/>
    <xf numFmtId="0" fontId="13" fillId="63" borderId="44" applyNumberFormat="0" applyFont="0" applyAlignment="0" applyProtection="0"/>
    <xf numFmtId="0" fontId="92" fillId="0" borderId="16">
      <alignment horizontal="left" vertical="center"/>
    </xf>
    <xf numFmtId="4" fontId="13" fillId="0" borderId="1"/>
    <xf numFmtId="4" fontId="13" fillId="0" borderId="1"/>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92" fillId="0" borderId="16">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
      <alignment horizontal="right"/>
    </xf>
    <xf numFmtId="0" fontId="13" fillId="0" borderId="1">
      <alignment horizontal="right"/>
    </xf>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xf numFmtId="0" fontId="13" fillId="0" borderId="1"/>
    <xf numFmtId="0" fontId="8" fillId="36" borderId="1" applyNumberFormat="0" applyAlignment="0">
      <alignment horizontal="left"/>
    </xf>
    <xf numFmtId="0" fontId="8" fillId="36" borderId="1"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4" fontId="13" fillId="0" borderId="1"/>
    <xf numFmtId="0" fontId="13" fillId="0" borderId="1">
      <alignment horizontal="right"/>
    </xf>
    <xf numFmtId="4" fontId="13" fillId="0" borderId="1"/>
    <xf numFmtId="0" fontId="13" fillId="0" borderId="1">
      <alignment horizontal="right"/>
    </xf>
    <xf numFmtId="4" fontId="13" fillId="0" borderId="1"/>
    <xf numFmtId="0" fontId="13" fillId="0" borderId="17" applyNumberFormat="0" applyProtection="0">
      <alignment horizontal="left" vertical="center"/>
    </xf>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4" fontId="13" fillId="0" borderId="1"/>
    <xf numFmtId="4" fontId="13" fillId="0" borderId="1"/>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3" fillId="0" borderId="1"/>
    <xf numFmtId="4" fontId="13" fillId="0" borderId="1"/>
    <xf numFmtId="4" fontId="13" fillId="0" borderId="1"/>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
      <alignment horizontal="right"/>
    </xf>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4" fontId="13" fillId="0" borderId="1"/>
    <xf numFmtId="0" fontId="85" fillId="56" borderId="35" applyNumberFormat="0" applyAlignment="0" applyProtection="0"/>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xf numFmtId="0" fontId="13" fillId="0" borderId="1"/>
    <xf numFmtId="0" fontId="8" fillId="36" borderId="1" applyNumberFormat="0" applyAlignment="0">
      <alignment horizontal="left"/>
    </xf>
    <xf numFmtId="0" fontId="8" fillId="36" borderId="1"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
    <xf numFmtId="0" fontId="13" fillId="0" borderId="17" applyNumberFormat="0" applyProtection="0">
      <alignment horizontal="left" vertical="center"/>
    </xf>
    <xf numFmtId="0" fontId="13" fillId="0" borderId="1">
      <alignment horizontal="right"/>
    </xf>
    <xf numFmtId="0" fontId="13" fillId="0" borderId="1">
      <alignment horizontal="right"/>
    </xf>
    <xf numFmtId="10" fontId="89" fillId="58" borderId="1" applyNumberFormat="0" applyFill="0" applyBorder="0" applyAlignment="0" applyProtection="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82" fontId="13" fillId="3" borderId="1" applyNumberFormat="0" applyFont="0" applyAlignment="0">
      <protection locked="0"/>
    </xf>
    <xf numFmtId="10" fontId="91" fillId="61" borderId="1" applyNumberFormat="0" applyBorder="0" applyAlignment="0" applyProtection="0"/>
    <xf numFmtId="182" fontId="13" fillId="3" borderId="1" applyNumberFormat="0" applyFont="0" applyAlignment="0">
      <protection locked="0"/>
    </xf>
    <xf numFmtId="10" fontId="89" fillId="58" borderId="1"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3" fillId="63" borderId="44" applyNumberFormat="0" applyFont="0" applyAlignment="0" applyProtection="0"/>
    <xf numFmtId="4" fontId="13" fillId="0" borderId="1"/>
    <xf numFmtId="4" fontId="13" fillId="0" borderId="1"/>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
      <alignment horizontal="right"/>
    </xf>
    <xf numFmtId="0" fontId="13" fillId="0" borderId="1">
      <alignment horizontal="right"/>
    </xf>
    <xf numFmtId="0" fontId="13" fillId="0" borderId="1"/>
    <xf numFmtId="0" fontId="13" fillId="63" borderId="44" applyNumberFormat="0" applyFont="0" applyAlignment="0" applyProtection="0"/>
    <xf numFmtId="0" fontId="92" fillId="0" borderId="16">
      <alignment horizontal="left" vertical="center"/>
    </xf>
    <xf numFmtId="4" fontId="13" fillId="0" borderId="1"/>
    <xf numFmtId="4" fontId="13" fillId="0" borderId="1"/>
    <xf numFmtId="0" fontId="13" fillId="4" borderId="17" applyNumberFormat="0" applyProtection="0">
      <alignment horizontal="left" vertical="center" indent="1"/>
    </xf>
    <xf numFmtId="182" fontId="13" fillId="3" borderId="1" applyNumberFormat="0" applyFont="0" applyAlignment="0">
      <protection locked="0"/>
    </xf>
    <xf numFmtId="0" fontId="13" fillId="4"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13" fillId="0" borderId="1">
      <alignment horizontal="right"/>
    </xf>
    <xf numFmtId="0" fontId="13" fillId="0" borderId="1">
      <alignment horizontal="right"/>
    </xf>
    <xf numFmtId="0" fontId="13" fillId="0" borderId="1"/>
    <xf numFmtId="4" fontId="13" fillId="0" borderId="1"/>
    <xf numFmtId="4" fontId="13" fillId="0" borderId="1"/>
    <xf numFmtId="182" fontId="13" fillId="3" borderId="1" applyNumberFormat="0" applyFont="0" applyAlignment="0">
      <protection locked="0"/>
    </xf>
    <xf numFmtId="182" fontId="13" fillId="3" borderId="1" applyNumberFormat="0" applyFont="0" applyAlignment="0">
      <protection locked="0"/>
    </xf>
    <xf numFmtId="0" fontId="8" fillId="36" borderId="1" applyNumberFormat="0" applyAlignment="0">
      <alignment horizontal="left"/>
    </xf>
    <xf numFmtId="0" fontId="8" fillId="36" borderId="1" applyNumberFormat="0" applyAlignment="0">
      <alignment horizontal="left"/>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0" borderId="18">
      <alignment horizontal="right"/>
    </xf>
    <xf numFmtId="0" fontId="13" fillId="0" borderId="18">
      <alignment horizontal="right"/>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3" fillId="76" borderId="17" applyNumberFormat="0" applyProtection="0">
      <alignment horizontal="left" vertical="center" indent="1"/>
    </xf>
    <xf numFmtId="4" fontId="13" fillId="0" borderId="18"/>
    <xf numFmtId="0" fontId="13" fillId="4" borderId="17" applyNumberFormat="0" applyProtection="0">
      <alignment horizontal="left" vertical="center" indent="1"/>
    </xf>
    <xf numFmtId="0" fontId="13" fillId="0" borderId="18">
      <alignment horizontal="right"/>
    </xf>
    <xf numFmtId="0" fontId="8" fillId="36" borderId="18" applyNumberFormat="0" applyAlignment="0">
      <alignment horizontal="left"/>
    </xf>
    <xf numFmtId="0" fontId="13" fillId="0" borderId="18">
      <alignment horizontal="right"/>
    </xf>
    <xf numFmtId="4" fontId="22" fillId="37"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0" borderId="18"/>
    <xf numFmtId="4" fontId="13" fillId="0" borderId="18"/>
    <xf numFmtId="0" fontId="13" fillId="59" borderId="17" applyNumberFormat="0" applyProtection="0">
      <alignment horizontal="left" vertical="center" indent="1"/>
    </xf>
    <xf numFmtId="182" fontId="13" fillId="3" borderId="18" applyNumberFormat="0" applyFont="0" applyAlignment="0">
      <protection locked="0"/>
    </xf>
    <xf numFmtId="4" fontId="13" fillId="0" borderId="18"/>
    <xf numFmtId="0" fontId="13" fillId="63" borderId="44" applyNumberFormat="0" applyFont="0" applyAlignment="0" applyProtection="0"/>
    <xf numFmtId="0" fontId="13" fillId="59" borderId="17" applyNumberFormat="0" applyProtection="0">
      <alignment horizontal="left" vertical="center" indent="1"/>
    </xf>
    <xf numFmtId="0" fontId="8" fillId="36" borderId="18" applyNumberFormat="0" applyAlignment="0">
      <alignment horizontal="left"/>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20" fillId="37" borderId="17" applyNumberFormat="0" applyProtection="0">
      <alignment horizontal="left" vertical="center" indent="1"/>
    </xf>
    <xf numFmtId="0" fontId="133" fillId="43" borderId="35" applyNumberFormat="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10" fontId="89" fillId="58" borderId="18" applyNumberFormat="0" applyFill="0" applyBorder="0" applyAlignment="0" applyProtection="0">
      <protection locked="0"/>
    </xf>
    <xf numFmtId="0" fontId="13" fillId="0" borderId="18"/>
    <xf numFmtId="0" fontId="13" fillId="0" borderId="17" applyNumberFormat="0" applyProtection="0">
      <alignment horizontal="left" vertical="center"/>
    </xf>
    <xf numFmtId="0" fontId="101" fillId="56" borderId="17" applyNumberFormat="0" applyAlignment="0" applyProtection="0"/>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182" fontId="13" fillId="3" borderId="18" applyNumberFormat="0" applyFont="0" applyAlignment="0">
      <protection locked="0"/>
    </xf>
    <xf numFmtId="0" fontId="85" fillId="56" borderId="35" applyNumberFormat="0" applyAlignment="0" applyProtection="0"/>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8" applyNumberFormat="0" applyFont="0" applyAlignment="0">
      <protection locked="0"/>
    </xf>
    <xf numFmtId="4" fontId="22" fillId="37" borderId="17" applyNumberFormat="0" applyProtection="0">
      <alignment horizontal="right" vertical="center"/>
    </xf>
    <xf numFmtId="4" fontId="13" fillId="0" borderId="18"/>
    <xf numFmtId="0" fontId="13" fillId="63" borderId="44" applyNumberFormat="0" applyFont="0" applyAlignment="0" applyProtection="0"/>
    <xf numFmtId="0" fontId="13" fillId="0" borderId="17" applyNumberFormat="0" applyProtection="0">
      <alignment horizontal="left" vertical="center"/>
    </xf>
    <xf numFmtId="10" fontId="91" fillId="61" borderId="18" applyNumberFormat="0" applyBorder="0" applyAlignment="0" applyProtection="0"/>
    <xf numFmtId="0" fontId="8" fillId="36" borderId="18" applyNumberFormat="0" applyAlignment="0">
      <alignment horizontal="left"/>
    </xf>
    <xf numFmtId="0" fontId="13" fillId="4" borderId="17" applyNumberFormat="0" applyProtection="0">
      <alignment horizontal="left" vertical="center" indent="1"/>
    </xf>
    <xf numFmtId="0" fontId="13" fillId="0" borderId="17" applyNumberFormat="0" applyProtection="0">
      <alignment horizontal="left" vertical="center"/>
    </xf>
    <xf numFmtId="0" fontId="85" fillId="56" borderId="35" applyNumberFormat="0" applyAlignment="0" applyProtection="0"/>
    <xf numFmtId="0" fontId="112" fillId="0" borderId="46" applyNumberFormat="0" applyFill="0" applyAlignment="0" applyProtection="0"/>
    <xf numFmtId="0" fontId="92" fillId="0" borderId="21">
      <alignment horizontal="left" vertical="center"/>
    </xf>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8" fillId="36" borderId="18" applyNumberFormat="0" applyAlignment="0">
      <alignment horizontal="left"/>
    </xf>
    <xf numFmtId="0" fontId="13" fillId="0" borderId="18"/>
    <xf numFmtId="0" fontId="13" fillId="0" borderId="17" applyNumberFormat="0" applyProtection="0">
      <alignment horizontal="left" vertical="center"/>
    </xf>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21">
      <alignment horizontal="left" vertical="center"/>
    </xf>
    <xf numFmtId="0" fontId="13" fillId="0" borderId="17" applyNumberFormat="0" applyProtection="0">
      <alignment horizontal="lef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0" borderId="18">
      <alignment horizontal="right"/>
    </xf>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40" fillId="0" borderId="54" applyNumberFormat="0" applyFill="0" applyAlignment="0" applyProtection="0"/>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4" fontId="13" fillId="0" borderId="18"/>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8" fillId="63" borderId="44" applyNumberFormat="0" applyFont="0" applyAlignment="0" applyProtection="0"/>
    <xf numFmtId="0" fontId="92" fillId="0" borderId="21">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12" fillId="0" borderId="46" applyNumberFormat="0" applyFill="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4" fontId="22" fillId="64" borderId="17" applyNumberFormat="0" applyProtection="0">
      <alignment horizontal="right" vertical="center"/>
    </xf>
    <xf numFmtId="0" fontId="8" fillId="63" borderId="44" applyNumberFormat="0" applyFont="0" applyAlignment="0" applyProtection="0"/>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0" fontId="8" fillId="63" borderId="44" applyNumberFormat="0" applyFont="0" applyAlignment="0" applyProtection="0"/>
    <xf numFmtId="0" fontId="13" fillId="0" borderId="18"/>
    <xf numFmtId="0" fontId="112" fillId="0" borderId="46" applyNumberFormat="0" applyFill="0" applyAlignment="0" applyProtection="0"/>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4" fontId="20" fillId="75" borderId="17" applyNumberFormat="0" applyProtection="0">
      <alignment horizontal="left" vertical="center" indent="1"/>
    </xf>
    <xf numFmtId="0" fontId="13" fillId="0" borderId="18"/>
    <xf numFmtId="182" fontId="13" fillId="3" borderId="18" applyNumberFormat="0" applyFont="0" applyAlignment="0">
      <protection locked="0"/>
    </xf>
    <xf numFmtId="0" fontId="112" fillId="0" borderId="46" applyNumberFormat="0" applyFill="0" applyAlignment="0" applyProtection="0"/>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40" fillId="0" borderId="54" applyNumberFormat="0" applyFill="0" applyAlignment="0" applyProtection="0"/>
    <xf numFmtId="4" fontId="22" fillId="37"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4" fontId="22" fillId="68" borderId="17" applyNumberFormat="0" applyProtection="0">
      <alignment horizontal="right" vertical="center"/>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13" fillId="0" borderId="18"/>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13" fillId="0" borderId="18"/>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12" fillId="0" borderId="46" applyNumberFormat="0" applyFill="0" applyAlignment="0" applyProtection="0"/>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05" fillId="73"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85" fillId="56" borderId="35" applyNumberFormat="0" applyAlignment="0" applyProtection="0"/>
    <xf numFmtId="0" fontId="92" fillId="0" borderId="21">
      <alignment horizontal="left" vertical="center"/>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12" fillId="0" borderId="46" applyNumberFormat="0" applyFill="0" applyAlignment="0" applyProtection="0"/>
    <xf numFmtId="0" fontId="114" fillId="43" borderId="35" applyNumberForma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85" fillId="56" borderId="35" applyNumberFormat="0" applyAlignment="0" applyProtection="0"/>
    <xf numFmtId="0" fontId="92" fillId="0" borderId="21">
      <alignment horizontal="left" vertical="center"/>
    </xf>
    <xf numFmtId="0" fontId="8" fillId="63" borderId="44" applyNumberFormat="0" applyFont="0" applyAlignment="0" applyProtection="0"/>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12" fillId="0" borderId="46" applyNumberFormat="0" applyFill="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92" fillId="0" borderId="21">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92" fillId="0" borderId="21">
      <alignment horizontal="left" vertical="center"/>
    </xf>
    <xf numFmtId="4" fontId="13" fillId="0" borderId="18"/>
    <xf numFmtId="4" fontId="13" fillId="0" borderId="18"/>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0" fontId="92" fillId="0" borderId="21">
      <alignment horizontal="left" vertical="center"/>
    </xf>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92" fillId="0" borderId="21">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0" fontId="92" fillId="0" borderId="21">
      <alignment horizontal="left" vertical="center"/>
    </xf>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12" fillId="0" borderId="46" applyNumberFormat="0" applyFill="0" applyAlignment="0" applyProtection="0"/>
    <xf numFmtId="0" fontId="13" fillId="4"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136" fillId="81" borderId="17" applyNumberFormat="0" applyAlignment="0" applyProtection="0"/>
    <xf numFmtId="4" fontId="22" fillId="66" borderId="17" applyNumberFormat="0" applyProtection="0">
      <alignment horizontal="righ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8" fillId="63" borderId="44" applyNumberFormat="0" applyFont="0" applyAlignment="0" applyProtection="0"/>
    <xf numFmtId="0" fontId="85" fillId="56" borderId="35" applyNumberFormat="0" applyAlignment="0" applyProtection="0"/>
    <xf numFmtId="4" fontId="22" fillId="71" borderId="17" applyNumberFormat="0" applyProtection="0">
      <alignment horizontal="right" vertical="center"/>
    </xf>
    <xf numFmtId="4" fontId="22"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0" fontId="8" fillId="63" borderId="44" applyNumberFormat="0" applyFont="0" applyAlignment="0" applyProtection="0"/>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0" fontId="85" fillId="56" borderId="35" applyNumberFormat="0" applyAlignment="0" applyProtection="0"/>
    <xf numFmtId="0" fontId="13" fillId="75"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63" borderId="44" applyNumberFormat="0" applyFont="0" applyAlignment="0" applyProtection="0"/>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0" fontId="85" fillId="56" borderId="35" applyNumberFormat="0" applyAlignment="0" applyProtection="0"/>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4" fontId="22" fillId="37" borderId="17" applyNumberFormat="0" applyProtection="0">
      <alignment horizontal="right" vertical="center"/>
    </xf>
    <xf numFmtId="0" fontId="13" fillId="63" borderId="44" applyNumberFormat="0" applyFont="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85" fillId="56" borderId="35" applyNumberFormat="0" applyAlignment="0" applyProtection="0"/>
    <xf numFmtId="0" fontId="112" fillId="0" borderId="46" applyNumberFormat="0" applyFill="0" applyAlignment="0" applyProtection="0"/>
    <xf numFmtId="0" fontId="92" fillId="0" borderId="16">
      <alignment horizontal="left" vertical="center"/>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16">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40" fillId="0" borderId="54" applyNumberFormat="0" applyFill="0" applyAlignment="0" applyProtection="0"/>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8" fillId="63" borderId="44" applyNumberFormat="0" applyFont="0" applyAlignment="0" applyProtection="0"/>
    <xf numFmtId="0" fontId="92" fillId="0" borderId="16">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12" fillId="0" borderId="46" applyNumberFormat="0" applyFill="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92" fillId="0" borderId="16">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4" fontId="22" fillId="64" borderId="17" applyNumberFormat="0" applyProtection="0">
      <alignment horizontal="right" vertical="center"/>
    </xf>
    <xf numFmtId="0" fontId="8" fillId="63" borderId="44" applyNumberFormat="0" applyFont="0" applyAlignment="0" applyProtection="0"/>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0" fontId="8" fillId="63" borderId="44" applyNumberFormat="0" applyFont="0" applyAlignment="0" applyProtection="0"/>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4" fontId="20" fillId="75" borderId="17" applyNumberFormat="0" applyProtection="0">
      <alignment horizontal="left" vertical="center" indent="1"/>
    </xf>
    <xf numFmtId="0" fontId="112" fillId="0" borderId="46"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40" fillId="0" borderId="54" applyNumberFormat="0" applyFill="0" applyAlignment="0" applyProtection="0"/>
    <xf numFmtId="4" fontId="22" fillId="37" borderId="17" applyNumberFormat="0" applyProtection="0">
      <alignment horizontal="left" vertical="center" indent="1"/>
    </xf>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4" fontId="22" fillId="68"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4" fontId="104" fillId="61" borderId="17" applyNumberFormat="0" applyProtection="0">
      <alignment vertical="center"/>
    </xf>
    <xf numFmtId="0" fontId="136" fillId="81" borderId="17" applyNumberForma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0" fontId="35" fillId="63" borderId="35" applyNumberFormat="0" applyFont="0" applyAlignment="0" applyProtection="0"/>
    <xf numFmtId="182" fontId="13" fillId="3" borderId="18" applyNumberFormat="0" applyFont="0" applyAlignment="0">
      <protection locked="0"/>
    </xf>
    <xf numFmtId="4" fontId="22" fillId="66" borderId="17" applyNumberFormat="0" applyProtection="0">
      <alignment horizontal="right" vertical="center"/>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0" fontId="85" fillId="56" borderId="35" applyNumberFormat="0" applyAlignment="0" applyProtection="0"/>
    <xf numFmtId="182" fontId="13" fillId="3" borderId="18" applyNumberFormat="0" applyFont="0" applyAlignment="0">
      <protection locked="0"/>
    </xf>
    <xf numFmtId="0" fontId="13" fillId="76" borderId="17" applyNumberFormat="0" applyProtection="0">
      <alignment horizontal="left" vertical="center" indent="1"/>
    </xf>
    <xf numFmtId="0" fontId="13" fillId="0" borderId="18"/>
    <xf numFmtId="4" fontId="22" fillId="65" borderId="17" applyNumberFormat="0" applyProtection="0">
      <alignment horizontal="right" vertical="center"/>
    </xf>
    <xf numFmtId="4" fontId="22" fillId="3" borderId="17" applyNumberFormat="0" applyProtection="0">
      <alignment horizontal="left" vertical="center" indent="1"/>
    </xf>
    <xf numFmtId="10" fontId="89" fillId="58" borderId="18" applyNumberFormat="0" applyFill="0" applyBorder="0" applyAlignment="0" applyProtection="0">
      <protection locked="0"/>
    </xf>
    <xf numFmtId="4" fontId="22" fillId="3" borderId="17" applyNumberFormat="0" applyProtection="0">
      <alignment vertical="center"/>
    </xf>
    <xf numFmtId="0" fontId="13" fillId="76" borderId="17" applyNumberFormat="0" applyProtection="0">
      <alignment horizontal="left" vertical="center" indent="1"/>
    </xf>
    <xf numFmtId="4" fontId="13" fillId="0" borderId="18"/>
    <xf numFmtId="0" fontId="13" fillId="0" borderId="18">
      <alignment horizontal="right"/>
    </xf>
    <xf numFmtId="0" fontId="126" fillId="81" borderId="35" applyNumberFormat="0" applyAlignment="0" applyProtection="0"/>
    <xf numFmtId="0" fontId="13" fillId="76" borderId="17" applyNumberFormat="0" applyProtection="0">
      <alignment horizontal="left" vertical="center" indent="1"/>
    </xf>
    <xf numFmtId="10" fontId="91" fillId="61" borderId="18" applyNumberFormat="0" applyBorder="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13" fillId="0" borderId="18"/>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59" borderId="17" applyNumberFormat="0" applyProtection="0">
      <alignment horizontal="left" vertical="center" indent="1"/>
    </xf>
    <xf numFmtId="182" fontId="13" fillId="3" borderId="18" applyNumberFormat="0" applyFont="0" applyAlignment="0">
      <protection locked="0"/>
    </xf>
    <xf numFmtId="4" fontId="13" fillId="0" borderId="18"/>
    <xf numFmtId="0" fontId="13" fillId="75"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alignment horizontal="right"/>
    </xf>
    <xf numFmtId="4" fontId="22" fillId="37" borderId="45" applyNumberFormat="0" applyProtection="0">
      <alignment horizontal="left" vertical="center" indent="1"/>
    </xf>
    <xf numFmtId="4"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4" fontId="22" fillId="37" borderId="17" applyNumberFormat="0" applyProtection="0">
      <alignment horizontal="right" vertical="center"/>
    </xf>
    <xf numFmtId="0" fontId="13" fillId="0" borderId="18">
      <alignment horizontal="right"/>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8">
      <alignment horizontal="right"/>
    </xf>
    <xf numFmtId="4" fontId="13" fillId="0" borderId="18"/>
    <xf numFmtId="182" fontId="13" fillId="3" borderId="18" applyNumberFormat="0" applyFont="0" applyAlignment="0">
      <protection locked="0"/>
    </xf>
    <xf numFmtId="0" fontId="13" fillId="0" borderId="17" applyNumberFormat="0" applyProtection="0">
      <alignment horizontal="left" vertical="center"/>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0" fontId="101" fillId="56" borderId="17" applyNumberFormat="0" applyAlignment="0" applyProtection="0"/>
    <xf numFmtId="10" fontId="89" fillId="58" borderId="18" applyNumberFormat="0" applyFill="0" applyBorder="0" applyAlignment="0" applyProtection="0">
      <protection locked="0"/>
    </xf>
    <xf numFmtId="0" fontId="92" fillId="0" borderId="16">
      <alignment horizontal="left" vertical="center"/>
    </xf>
    <xf numFmtId="0" fontId="8" fillId="63" borderId="44" applyNumberFormat="0" applyFont="0" applyAlignment="0" applyProtection="0"/>
    <xf numFmtId="0" fontId="114" fillId="43" borderId="35"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13" fillId="0" borderId="17" applyNumberFormat="0" applyProtection="0">
      <alignment horizontal="left" vertical="center"/>
    </xf>
    <xf numFmtId="4" fontId="22" fillId="0" borderId="17" applyNumberFormat="0" applyProtection="0">
      <alignment horizontal="right" vertical="center"/>
    </xf>
    <xf numFmtId="4" fontId="20" fillId="37" borderId="17" applyNumberFormat="0" applyProtection="0">
      <alignment horizontal="left" vertical="center" indent="1"/>
    </xf>
    <xf numFmtId="4" fontId="13" fillId="0" borderId="18"/>
    <xf numFmtId="0" fontId="114" fillId="43" borderId="35"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3" fillId="0" borderId="17" applyNumberFormat="0" applyProtection="0">
      <alignment horizontal="left" vertical="center"/>
    </xf>
    <xf numFmtId="182" fontId="13" fillId="3" borderId="18" applyNumberFormat="0" applyFont="0" applyAlignment="0">
      <protection locked="0"/>
    </xf>
    <xf numFmtId="4" fontId="22" fillId="67" borderId="17" applyNumberFormat="0" applyProtection="0">
      <alignment horizontal="righ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01" fillId="56" borderId="17" applyNumberFormat="0" applyAlignment="0" applyProtection="0"/>
    <xf numFmtId="0" fontId="126" fillId="81" borderId="35" applyNumberFormat="0" applyAlignment="0" applyProtection="0"/>
    <xf numFmtId="4" fontId="13" fillId="0" borderId="18"/>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104" fillId="37" borderId="17" applyNumberFormat="0" applyProtection="0">
      <alignment horizontal="right" vertical="center"/>
    </xf>
    <xf numFmtId="10" fontId="89" fillId="58" borderId="18" applyNumberFormat="0" applyFill="0" applyBorder="0" applyAlignment="0" applyProtection="0">
      <protection locked="0"/>
    </xf>
    <xf numFmtId="4" fontId="105" fillId="73"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3" fillId="43" borderId="35" applyNumberFormat="0" applyAlignment="0" applyProtection="0"/>
    <xf numFmtId="4" fontId="22" fillId="0" borderId="17" applyNumberFormat="0" applyProtection="0">
      <alignment horizontal="right" vertical="center"/>
    </xf>
    <xf numFmtId="0" fontId="8" fillId="63" borderId="44" applyNumberFormat="0" applyFont="0" applyAlignment="0" applyProtection="0"/>
    <xf numFmtId="10" fontId="91" fillId="61" borderId="18" applyNumberFormat="0" applyBorder="0" applyAlignment="0" applyProtection="0"/>
    <xf numFmtId="4" fontId="22" fillId="72" borderId="17" applyNumberFormat="0" applyProtection="0">
      <alignment horizontal="right" vertical="center"/>
    </xf>
    <xf numFmtId="0" fontId="13" fillId="0" borderId="18">
      <alignment horizontal="right"/>
    </xf>
    <xf numFmtId="0" fontId="13" fillId="4" borderId="17" applyNumberFormat="0" applyProtection="0">
      <alignment horizontal="left" vertical="center" indent="1"/>
    </xf>
    <xf numFmtId="4" fontId="22" fillId="37" borderId="17" applyNumberFormat="0" applyProtection="0">
      <alignment horizontal="right" vertical="center"/>
    </xf>
    <xf numFmtId="182" fontId="13" fillId="3" borderId="18" applyNumberFormat="0" applyFont="0" applyAlignment="0">
      <protection locked="0"/>
    </xf>
    <xf numFmtId="0" fontId="8" fillId="63" borderId="44" applyNumberFormat="0" applyFont="0" applyAlignment="0" applyProtection="0"/>
    <xf numFmtId="0" fontId="114" fillId="43" borderId="35" applyNumberFormat="0" applyAlignment="0" applyProtection="0"/>
    <xf numFmtId="0" fontId="13" fillId="4" borderId="17" applyNumberFormat="0" applyProtection="0">
      <alignment horizontal="left" vertical="center" indent="1"/>
    </xf>
    <xf numFmtId="0" fontId="13" fillId="0" borderId="18">
      <alignment horizontal="right"/>
    </xf>
    <xf numFmtId="4" fontId="13" fillId="0" borderId="18"/>
    <xf numFmtId="0" fontId="13" fillId="76" borderId="17" applyNumberFormat="0" applyProtection="0">
      <alignment horizontal="left" vertical="center" indent="1"/>
    </xf>
    <xf numFmtId="0" fontId="114" fillId="43" borderId="35" applyNumberFormat="0" applyAlignment="0" applyProtection="0"/>
    <xf numFmtId="4" fontId="13" fillId="0" borderId="18"/>
    <xf numFmtId="4" fontId="13" fillId="0" borderId="18"/>
    <xf numFmtId="182" fontId="13" fillId="3" borderId="18" applyNumberFormat="0" applyFont="0" applyAlignment="0">
      <protection locked="0"/>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8" fillId="36" borderId="18" applyNumberFormat="0" applyAlignment="0">
      <alignment horizontal="left"/>
    </xf>
    <xf numFmtId="0" fontId="13" fillId="75" borderId="17" applyNumberFormat="0" applyProtection="0">
      <alignment horizontal="left" vertical="center" indent="1"/>
    </xf>
    <xf numFmtId="0" fontId="13" fillId="75" borderId="17" applyNumberFormat="0" applyProtection="0">
      <alignment horizontal="left" vertical="center" indent="1"/>
    </xf>
    <xf numFmtId="182" fontId="13" fillId="3" borderId="18" applyNumberFormat="0" applyFont="0" applyAlignment="0">
      <protection locked="0"/>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0" fontId="8" fillId="36" borderId="18" applyNumberFormat="0" applyAlignment="0">
      <alignment horizontal="left"/>
    </xf>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13" fillId="59"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92" fillId="0" borderId="16">
      <alignment horizontal="left" vertical="center"/>
    </xf>
    <xf numFmtId="182" fontId="13" fillId="3" borderId="18" applyNumberFormat="0" applyFont="0" applyAlignment="0">
      <protection locked="0"/>
    </xf>
    <xf numFmtId="0" fontId="140" fillId="0" borderId="54" applyNumberFormat="0" applyFill="0" applyAlignment="0" applyProtection="0"/>
    <xf numFmtId="0" fontId="8" fillId="63" borderId="44" applyNumberFormat="0" applyFont="0" applyAlignment="0" applyProtection="0"/>
    <xf numFmtId="182" fontId="13" fillId="3" borderId="18" applyNumberFormat="0" applyFont="0" applyAlignment="0">
      <protection locked="0"/>
    </xf>
    <xf numFmtId="4" fontId="22" fillId="72" borderId="17" applyNumberFormat="0" applyProtection="0">
      <alignment horizontal="right" vertical="center"/>
    </xf>
    <xf numFmtId="0" fontId="8" fillId="63" borderId="44" applyNumberFormat="0" applyFont="0" applyAlignment="0" applyProtection="0"/>
    <xf numFmtId="0" fontId="13" fillId="76" borderId="17" applyNumberFormat="0" applyProtection="0">
      <alignment horizontal="left" vertical="center" indent="1"/>
    </xf>
    <xf numFmtId="0" fontId="133" fillId="43" borderId="35" applyNumberFormat="0" applyAlignment="0" applyProtection="0"/>
    <xf numFmtId="4" fontId="13" fillId="0" borderId="18"/>
    <xf numFmtId="0" fontId="13" fillId="0" borderId="18">
      <alignment horizontal="right"/>
    </xf>
    <xf numFmtId="0"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13" fillId="59"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0" fontId="91" fillId="61" borderId="18" applyNumberFormat="0" applyBorder="0" applyAlignment="0" applyProtection="0"/>
    <xf numFmtId="0" fontId="8" fillId="63" borderId="44" applyNumberFormat="0" applyFont="0" applyAlignment="0" applyProtection="0"/>
    <xf numFmtId="4" fontId="13" fillId="0" borderId="18"/>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4" borderId="17" applyNumberFormat="0" applyProtection="0">
      <alignment horizontal="left" vertical="center" indent="1"/>
    </xf>
    <xf numFmtId="182" fontId="13" fillId="3" borderId="18" applyNumberFormat="0" applyFont="0" applyAlignment="0">
      <protection locked="0"/>
    </xf>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104" fillId="3" borderId="17" applyNumberFormat="0" applyProtection="0">
      <alignment vertical="center"/>
    </xf>
    <xf numFmtId="0" fontId="140" fillId="0" borderId="54" applyNumberFormat="0" applyFill="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40" fillId="0" borderId="54" applyNumberFormat="0" applyFill="0" applyAlignment="0" applyProtection="0"/>
    <xf numFmtId="4" fontId="22" fillId="65"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0" borderId="18">
      <alignment horizontal="right"/>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0" borderId="18">
      <alignment horizontal="right"/>
    </xf>
    <xf numFmtId="4" fontId="13" fillId="0" borderId="18"/>
    <xf numFmtId="4" fontId="22" fillId="0" borderId="17" applyNumberFormat="0" applyProtection="0">
      <alignment horizontal="right" vertical="center"/>
    </xf>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0" fontId="13" fillId="0" borderId="18"/>
    <xf numFmtId="4" fontId="22" fillId="64" borderId="17" applyNumberFormat="0" applyProtection="0">
      <alignment horizontal="right" vertical="center"/>
    </xf>
    <xf numFmtId="0" fontId="13"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4" fontId="104"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101" fillId="56" borderId="17"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4" fontId="22" fillId="65" borderId="17" applyNumberFormat="0" applyProtection="0">
      <alignment horizontal="right" vertical="center"/>
    </xf>
    <xf numFmtId="4" fontId="22" fillId="3" borderId="17" applyNumberFormat="0" applyProtection="0">
      <alignment horizontal="left" vertical="center" indent="1"/>
    </xf>
    <xf numFmtId="10" fontId="89" fillId="58" borderId="18" applyNumberFormat="0" applyFill="0" applyBorder="0" applyAlignment="0" applyProtection="0">
      <protection locked="0"/>
    </xf>
    <xf numFmtId="0" fontId="140" fillId="0" borderId="54" applyNumberFormat="0" applyFill="0" applyAlignment="0" applyProtection="0"/>
    <xf numFmtId="4" fontId="13" fillId="0" borderId="18"/>
    <xf numFmtId="4" fontId="13" fillId="0" borderId="18"/>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3" fillId="0" borderId="18">
      <alignment horizontal="right"/>
    </xf>
    <xf numFmtId="0" fontId="8" fillId="63" borderId="44" applyNumberFormat="0" applyFont="0" applyAlignment="0" applyProtection="0"/>
    <xf numFmtId="4"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3" fillId="43" borderId="35" applyNumberFormat="0" applyAlignment="0" applyProtection="0"/>
    <xf numFmtId="182" fontId="13" fillId="3" borderId="18" applyNumberFormat="0" applyFont="0" applyAlignment="0">
      <protection locked="0"/>
    </xf>
    <xf numFmtId="4" fontId="22" fillId="0" borderId="17" applyNumberFormat="0" applyProtection="0">
      <alignment horizontal="right" vertical="center"/>
    </xf>
    <xf numFmtId="0" fontId="13" fillId="0" borderId="18">
      <alignment horizontal="right"/>
    </xf>
    <xf numFmtId="0" fontId="13" fillId="0" borderId="18">
      <alignment horizontal="right"/>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0" fontId="91" fillId="61" borderId="18" applyNumberFormat="0" applyBorder="0" applyAlignment="0" applyProtection="0"/>
    <xf numFmtId="4" fontId="104" fillId="3" borderId="17" applyNumberFormat="0" applyProtection="0">
      <alignment vertical="center"/>
    </xf>
    <xf numFmtId="4" fontId="22" fillId="72" borderId="17" applyNumberFormat="0" applyProtection="0">
      <alignment horizontal="right" vertical="center"/>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 fillId="63" borderId="44" applyNumberFormat="0" applyFon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0" borderId="17" applyNumberFormat="0" applyProtection="0">
      <alignment horizontal="left" vertical="center"/>
    </xf>
    <xf numFmtId="182" fontId="13" fillId="3" borderId="18" applyNumberFormat="0" applyFont="0" applyAlignment="0">
      <protection locked="0"/>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0" fontId="8" fillId="63" borderId="44" applyNumberFormat="0" applyFont="0" applyAlignment="0" applyProtection="0"/>
    <xf numFmtId="0" fontId="13" fillId="0" borderId="18">
      <alignment horizontal="right"/>
    </xf>
    <xf numFmtId="0" fontId="13" fillId="0" borderId="18">
      <alignment horizontal="right"/>
    </xf>
    <xf numFmtId="0" fontId="13" fillId="4" borderId="17" applyNumberFormat="0" applyProtection="0">
      <alignment horizontal="left" vertical="center" indent="1"/>
    </xf>
    <xf numFmtId="182" fontId="13" fillId="3" borderId="18" applyNumberFormat="0" applyFont="0" applyAlignment="0">
      <protection locked="0"/>
    </xf>
    <xf numFmtId="0" fontId="114" fillId="43" borderId="35" applyNumberFormat="0" applyAlignment="0" applyProtection="0"/>
    <xf numFmtId="4" fontId="13" fillId="0" borderId="18"/>
    <xf numFmtId="182" fontId="13" fillId="3" borderId="18" applyNumberFormat="0" applyFont="0" applyAlignment="0">
      <protection locked="0"/>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4" borderId="17" applyNumberFormat="0" applyProtection="0">
      <alignment horizontal="left" vertical="center" indent="1"/>
    </xf>
    <xf numFmtId="4" fontId="22" fillId="61" borderId="17" applyNumberFormat="0" applyProtection="0">
      <alignment vertical="center"/>
    </xf>
    <xf numFmtId="10" fontId="91" fillId="61" borderId="18" applyNumberFormat="0" applyBorder="0" applyAlignment="0" applyProtection="0"/>
    <xf numFmtId="0" fontId="101" fillId="56" borderId="17"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4" fontId="22" fillId="61" borderId="17" applyNumberFormat="0" applyProtection="0">
      <alignment horizontal="left" vertical="center" indent="1"/>
    </xf>
    <xf numFmtId="0" fontId="13" fillId="59" borderId="17" applyNumberFormat="0" applyProtection="0">
      <alignment horizontal="left" vertical="center" indent="1"/>
    </xf>
    <xf numFmtId="4" fontId="22" fillId="75"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182" fontId="13" fillId="3" borderId="18" applyNumberFormat="0" applyFont="0" applyAlignment="0">
      <protection locked="0"/>
    </xf>
    <xf numFmtId="0" fontId="13" fillId="75" borderId="17" applyNumberFormat="0" applyProtection="0">
      <alignment horizontal="left" vertical="center" indent="1"/>
    </xf>
    <xf numFmtId="0" fontId="13" fillId="0" borderId="18">
      <alignment horizontal="right"/>
    </xf>
    <xf numFmtId="0" fontId="13" fillId="0" borderId="18">
      <alignment horizontal="right"/>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xf numFmtId="0" fontId="8" fillId="36" borderId="18" applyNumberFormat="0" applyAlignment="0">
      <alignment horizontal="left"/>
    </xf>
    <xf numFmtId="0" fontId="8" fillId="63" borderId="44" applyNumberFormat="0" applyFont="0" applyAlignment="0" applyProtection="0"/>
    <xf numFmtId="4" fontId="13" fillId="0" borderId="18"/>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8" fillId="36" borderId="18" applyNumberFormat="0" applyAlignment="0">
      <alignment horizontal="left"/>
    </xf>
    <xf numFmtId="182" fontId="13" fillId="3" borderId="18" applyNumberFormat="0" applyFont="0" applyAlignment="0">
      <protection locked="0"/>
    </xf>
    <xf numFmtId="4" fontId="13" fillId="0" borderId="18"/>
    <xf numFmtId="0" fontId="13" fillId="0" borderId="18">
      <alignment horizontal="right"/>
    </xf>
    <xf numFmtId="4" fontId="20" fillId="75" borderId="17" applyNumberFormat="0" applyProtection="0">
      <alignment horizontal="left" vertical="center" indent="1"/>
    </xf>
    <xf numFmtId="182" fontId="13" fillId="3" borderId="18" applyNumberFormat="0" applyFont="0" applyAlignment="0">
      <protection locked="0"/>
    </xf>
    <xf numFmtId="4" fontId="13" fillId="0" borderId="18"/>
    <xf numFmtId="0" fontId="35" fillId="63" borderId="35" applyNumberFormat="0" applyFon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85" fillId="56" borderId="35" applyNumberFormat="0" applyAlignment="0" applyProtection="0"/>
    <xf numFmtId="182" fontId="13" fillId="3" borderId="18" applyNumberFormat="0" applyFont="0" applyAlignment="0">
      <protection locked="0"/>
    </xf>
    <xf numFmtId="4" fontId="13" fillId="0" borderId="18"/>
    <xf numFmtId="182" fontId="13" fillId="3" borderId="18" applyNumberFormat="0" applyFont="0" applyAlignment="0">
      <protection locked="0"/>
    </xf>
    <xf numFmtId="4" fontId="13" fillId="0" borderId="18"/>
    <xf numFmtId="10" fontId="91" fillId="61" borderId="18" applyNumberFormat="0" applyBorder="0" applyAlignment="0" applyProtection="0"/>
    <xf numFmtId="182" fontId="13" fillId="3" borderId="18" applyNumberFormat="0" applyFont="0" applyAlignment="0">
      <protection locked="0"/>
    </xf>
    <xf numFmtId="0" fontId="92" fillId="0" borderId="16">
      <alignment horizontal="left" vertical="center"/>
    </xf>
    <xf numFmtId="0" fontId="35" fillId="63" borderId="35" applyNumberFormat="0" applyFont="0" applyAlignment="0" applyProtection="0"/>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9" borderId="17" applyNumberFormat="0" applyProtection="0">
      <alignment horizontal="right" vertical="center"/>
    </xf>
    <xf numFmtId="4" fontId="22" fillId="3" borderId="17" applyNumberFormat="0" applyProtection="0">
      <alignment horizontal="left" vertical="center" indent="1"/>
    </xf>
    <xf numFmtId="182" fontId="13" fillId="3" borderId="18" applyNumberFormat="0" applyFont="0" applyAlignment="0">
      <protection locked="0"/>
    </xf>
    <xf numFmtId="0" fontId="126" fillId="81" borderId="35" applyNumberForma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12" fillId="0" borderId="46" applyNumberFormat="0" applyFill="0" applyAlignment="0" applyProtection="0"/>
    <xf numFmtId="4" fontId="22" fillId="37" borderId="45"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01" fillId="56" borderId="17"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0" fontId="13" fillId="75" borderId="17" applyNumberFormat="0" applyProtection="0">
      <alignment horizontal="left" vertical="center" indent="1"/>
    </xf>
    <xf numFmtId="0" fontId="136" fillId="81" borderId="17" applyNumberFormat="0" applyAlignment="0" applyProtection="0"/>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22" fillId="66" borderId="17" applyNumberFormat="0" applyProtection="0">
      <alignment horizontal="right" vertical="center"/>
    </xf>
    <xf numFmtId="4" fontId="22" fillId="37" borderId="17" applyNumberFormat="0" applyProtection="0">
      <alignment horizontal="right" vertical="center"/>
    </xf>
    <xf numFmtId="0" fontId="13" fillId="0" borderId="18">
      <alignment horizontal="right"/>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8" fillId="36" borderId="18" applyNumberFormat="0" applyAlignment="0">
      <alignment horizontal="left"/>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4" borderId="17" applyNumberFormat="0" applyProtection="0">
      <alignment horizontal="left" vertical="center" indent="1"/>
    </xf>
    <xf numFmtId="0"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0" borderId="17" applyNumberFormat="0" applyProtection="0">
      <alignment horizontal="left" vertical="center"/>
    </xf>
    <xf numFmtId="4" fontId="22" fillId="37" borderId="17" applyNumberFormat="0" applyProtection="0">
      <alignment horizontal="right" vertical="center"/>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4" fontId="22" fillId="71" borderId="17" applyNumberFormat="0" applyProtection="0">
      <alignment horizontal="right" vertical="center"/>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22" fillId="75" borderId="17" applyNumberFormat="0" applyProtection="0">
      <alignment horizontal="left" vertical="center" indent="1"/>
    </xf>
    <xf numFmtId="182" fontId="13" fillId="3" borderId="18" applyNumberFormat="0" applyFont="0" applyAlignment="0">
      <protection locked="0"/>
    </xf>
    <xf numFmtId="0" fontId="13" fillId="75" borderId="17" applyNumberFormat="0" applyProtection="0">
      <alignment horizontal="left" vertical="center" indent="1"/>
    </xf>
    <xf numFmtId="182" fontId="13" fillId="3" borderId="18" applyNumberFormat="0" applyFont="0" applyAlignment="0">
      <protection locked="0"/>
    </xf>
    <xf numFmtId="4" fontId="13" fillId="0" borderId="18"/>
    <xf numFmtId="4" fontId="13" fillId="0" borderId="18"/>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13" fillId="0" borderId="18"/>
    <xf numFmtId="4" fontId="20" fillId="75" borderId="17" applyNumberFormat="0" applyProtection="0">
      <alignment horizontal="left" vertical="center" indent="1"/>
    </xf>
    <xf numFmtId="182" fontId="13" fillId="3" borderId="18" applyNumberFormat="0" applyFont="0" applyAlignment="0">
      <protection locked="0"/>
    </xf>
    <xf numFmtId="4" fontId="13" fillId="0" borderId="18"/>
    <xf numFmtId="0" fontId="13" fillId="0" borderId="17" applyNumberFormat="0" applyProtection="0">
      <alignment horizontal="left" vertical="center"/>
    </xf>
    <xf numFmtId="0" fontId="13" fillId="0" borderId="18">
      <alignment horizontal="right"/>
    </xf>
    <xf numFmtId="4" fontId="13" fillId="0" borderId="18"/>
    <xf numFmtId="0" fontId="13" fillId="0" borderId="18">
      <alignment horizontal="right"/>
    </xf>
    <xf numFmtId="4" fontId="20" fillId="75"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8" fillId="63" borderId="44" applyNumberFormat="0" applyFont="0" applyAlignment="0" applyProtection="0"/>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85" fillId="56" borderId="35" applyNumberFormat="0" applyAlignment="0" applyProtection="0"/>
    <xf numFmtId="0" fontId="13" fillId="0" borderId="18">
      <alignment horizontal="right"/>
    </xf>
    <xf numFmtId="0" fontId="13" fillId="75" borderId="17" applyNumberFormat="0" applyProtection="0">
      <alignment horizontal="left" vertical="center" indent="1"/>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4" fontId="22" fillId="66" borderId="17" applyNumberFormat="0" applyProtection="0">
      <alignment horizontal="right" vertical="center"/>
    </xf>
    <xf numFmtId="0" fontId="13" fillId="75" borderId="17" applyNumberFormat="0" applyProtection="0">
      <alignment horizontal="left" vertical="center" indent="1"/>
    </xf>
    <xf numFmtId="4" fontId="108" fillId="37" borderId="17" applyNumberFormat="0" applyProtection="0">
      <alignment horizontal="right" vertical="center"/>
    </xf>
    <xf numFmtId="0" fontId="13"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4" borderId="17" applyNumberFormat="0" applyProtection="0">
      <alignment horizontal="left" vertical="center" indent="1"/>
    </xf>
    <xf numFmtId="0" fontId="13" fillId="75"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22" fillId="37" borderId="17" applyNumberFormat="0" applyProtection="0">
      <alignment horizontal="right" vertical="center"/>
    </xf>
    <xf numFmtId="4" fontId="13" fillId="0" borderId="18"/>
    <xf numFmtId="4" fontId="13" fillId="0" borderId="18"/>
    <xf numFmtId="0" fontId="101" fillId="56" borderId="17" applyNumberForma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4" fontId="22" fillId="61" borderId="17" applyNumberFormat="0" applyProtection="0">
      <alignment horizontal="left" vertical="center" indent="1"/>
    </xf>
    <xf numFmtId="0" fontId="8" fillId="36" borderId="18" applyNumberFormat="0" applyAlignment="0">
      <alignment horizontal="left"/>
    </xf>
    <xf numFmtId="4" fontId="104" fillId="37" borderId="17" applyNumberFormat="0" applyProtection="0">
      <alignment horizontal="righ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7" applyNumberFormat="0" applyProtection="0">
      <alignment horizontal="left" vertical="center"/>
    </xf>
    <xf numFmtId="0" fontId="13" fillId="0" borderId="18"/>
    <xf numFmtId="0" fontId="13" fillId="0" borderId="18"/>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0" fontId="13" fillId="0" borderId="18"/>
    <xf numFmtId="182" fontId="13" fillId="3" borderId="18" applyNumberFormat="0" applyFont="0" applyAlignment="0">
      <protection locked="0"/>
    </xf>
    <xf numFmtId="4" fontId="13" fillId="0" borderId="18"/>
    <xf numFmtId="4" fontId="13" fillId="0" borderId="18"/>
    <xf numFmtId="0" fontId="13" fillId="0" borderId="18">
      <alignment horizontal="right"/>
    </xf>
    <xf numFmtId="182" fontId="13" fillId="3" borderId="18" applyNumberFormat="0" applyFont="0" applyAlignment="0">
      <protection locked="0"/>
    </xf>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7" applyNumberFormat="0" applyProtection="0">
      <alignment horizontal="left" vertical="center"/>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4" fontId="13" fillId="0" borderId="18"/>
    <xf numFmtId="4" fontId="20" fillId="75" borderId="17" applyNumberFormat="0" applyProtection="0">
      <alignment horizontal="left" vertical="center" indent="1"/>
    </xf>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0" fontId="8" fillId="36" borderId="18" applyNumberFormat="0" applyAlignment="0">
      <alignment horizontal="left"/>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61" borderId="17" applyNumberFormat="0" applyProtection="0">
      <alignment vertical="center"/>
    </xf>
    <xf numFmtId="182" fontId="13" fillId="3" borderId="18" applyNumberFormat="0" applyFont="0" applyAlignment="0">
      <protection locked="0"/>
    </xf>
    <xf numFmtId="4" fontId="13" fillId="0" borderId="18"/>
    <xf numFmtId="4" fontId="20" fillId="37"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4" fontId="22" fillId="61" borderId="17" applyNumberFormat="0" applyProtection="0">
      <alignment horizontal="left" vertical="center" indent="1"/>
    </xf>
    <xf numFmtId="0" fontId="8" fillId="63" borderId="44" applyNumberFormat="0" applyFont="0" applyAlignment="0" applyProtection="0"/>
    <xf numFmtId="182" fontId="13" fillId="3" borderId="18" applyNumberFormat="0" applyFont="0" applyAlignment="0">
      <protection locked="0"/>
    </xf>
    <xf numFmtId="0" fontId="13" fillId="75" borderId="17" applyNumberFormat="0" applyProtection="0">
      <alignment horizontal="left" vertical="center" indent="1"/>
    </xf>
    <xf numFmtId="182" fontId="13" fillId="3" borderId="18" applyNumberFormat="0" applyFont="0" applyAlignment="0">
      <protection locked="0"/>
    </xf>
    <xf numFmtId="4" fontId="13" fillId="0" borderId="18"/>
    <xf numFmtId="0" fontId="8" fillId="36" borderId="18" applyNumberFormat="0" applyAlignment="0">
      <alignment horizontal="left"/>
    </xf>
    <xf numFmtId="0" fontId="13" fillId="59"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3" fillId="76" borderId="17" applyNumberFormat="0" applyProtection="0">
      <alignment horizontal="left" vertical="center" indent="1"/>
    </xf>
    <xf numFmtId="4" fontId="13" fillId="0" borderId="18"/>
    <xf numFmtId="0" fontId="13" fillId="4" borderId="17" applyNumberFormat="0" applyProtection="0">
      <alignment horizontal="left" vertical="center" indent="1"/>
    </xf>
    <xf numFmtId="0" fontId="13" fillId="0" borderId="18">
      <alignment horizontal="right"/>
    </xf>
    <xf numFmtId="0" fontId="8" fillId="36" borderId="18" applyNumberFormat="0" applyAlignment="0">
      <alignment horizontal="left"/>
    </xf>
    <xf numFmtId="0" fontId="13" fillId="0" borderId="18">
      <alignment horizontal="right"/>
    </xf>
    <xf numFmtId="4" fontId="22" fillId="37"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0" borderId="18"/>
    <xf numFmtId="4" fontId="13" fillId="0" borderId="18"/>
    <xf numFmtId="0" fontId="13" fillId="59" borderId="17" applyNumberFormat="0" applyProtection="0">
      <alignment horizontal="left" vertical="center" indent="1"/>
    </xf>
    <xf numFmtId="182" fontId="13" fillId="3" borderId="18" applyNumberFormat="0" applyFont="0" applyAlignment="0">
      <protection locked="0"/>
    </xf>
    <xf numFmtId="4" fontId="13" fillId="0" borderId="18"/>
    <xf numFmtId="0" fontId="13" fillId="63" borderId="44" applyNumberFormat="0" applyFont="0" applyAlignment="0" applyProtection="0"/>
    <xf numFmtId="0" fontId="13" fillId="59" borderId="17" applyNumberFormat="0" applyProtection="0">
      <alignment horizontal="left" vertical="center" indent="1"/>
    </xf>
    <xf numFmtId="0" fontId="8" fillId="36" borderId="18" applyNumberFormat="0" applyAlignment="0">
      <alignment horizontal="left"/>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20" fillId="37" borderId="17" applyNumberFormat="0" applyProtection="0">
      <alignment horizontal="left" vertical="center" indent="1"/>
    </xf>
    <xf numFmtId="0" fontId="133" fillId="43" borderId="35" applyNumberFormat="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10" fontId="89" fillId="58" borderId="18" applyNumberFormat="0" applyFill="0" applyBorder="0" applyAlignment="0" applyProtection="0">
      <protection locked="0"/>
    </xf>
    <xf numFmtId="0" fontId="13" fillId="0" borderId="18"/>
    <xf numFmtId="0" fontId="13" fillId="0" borderId="17" applyNumberFormat="0" applyProtection="0">
      <alignment horizontal="left" vertical="center"/>
    </xf>
    <xf numFmtId="0" fontId="101" fillId="56" borderId="17" applyNumberFormat="0" applyAlignment="0" applyProtection="0"/>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182" fontId="13" fillId="3" borderId="18" applyNumberFormat="0" applyFont="0" applyAlignment="0">
      <protection locked="0"/>
    </xf>
    <xf numFmtId="0" fontId="85" fillId="56" borderId="35" applyNumberFormat="0" applyAlignment="0" applyProtection="0"/>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8" applyNumberFormat="0" applyFont="0" applyAlignment="0">
      <protection locked="0"/>
    </xf>
    <xf numFmtId="4" fontId="22" fillId="37" borderId="17" applyNumberFormat="0" applyProtection="0">
      <alignment horizontal="right" vertical="center"/>
    </xf>
    <xf numFmtId="4" fontId="13" fillId="0" borderId="18"/>
    <xf numFmtId="0" fontId="13" fillId="63" borderId="44" applyNumberFormat="0" applyFont="0" applyAlignment="0" applyProtection="0"/>
    <xf numFmtId="0" fontId="13" fillId="0" borderId="17" applyNumberFormat="0" applyProtection="0">
      <alignment horizontal="left" vertical="center"/>
    </xf>
    <xf numFmtId="10" fontId="91" fillId="61" borderId="18" applyNumberFormat="0" applyBorder="0" applyAlignment="0" applyProtection="0"/>
    <xf numFmtId="0" fontId="8" fillId="36" borderId="18" applyNumberFormat="0" applyAlignment="0">
      <alignment horizontal="left"/>
    </xf>
    <xf numFmtId="0" fontId="13" fillId="4" borderId="17" applyNumberFormat="0" applyProtection="0">
      <alignment horizontal="left" vertical="center" indent="1"/>
    </xf>
    <xf numFmtId="0" fontId="13" fillId="0" borderId="17" applyNumberFormat="0" applyProtection="0">
      <alignment horizontal="left" vertical="center"/>
    </xf>
    <xf numFmtId="0" fontId="85" fillId="56" borderId="35" applyNumberFormat="0" applyAlignment="0" applyProtection="0"/>
    <xf numFmtId="0" fontId="112" fillId="0" borderId="46" applyNumberFormat="0" applyFill="0" applyAlignment="0" applyProtection="0"/>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8" fillId="36" borderId="18" applyNumberFormat="0" applyAlignment="0">
      <alignment horizontal="left"/>
    </xf>
    <xf numFmtId="0" fontId="13" fillId="0" borderId="18"/>
    <xf numFmtId="0" fontId="13" fillId="0" borderId="17" applyNumberFormat="0" applyProtection="0">
      <alignment horizontal="left" vertical="center"/>
    </xf>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40" fillId="0" borderId="54" applyNumberFormat="0" applyFill="0" applyAlignment="0" applyProtection="0"/>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101" fillId="56" borderId="17"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0" fontId="13" fillId="0" borderId="18">
      <alignment horizontal="right"/>
    </xf>
    <xf numFmtId="4" fontId="13" fillId="0" borderId="18"/>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4" fontId="13" fillId="0" borderId="18"/>
    <xf numFmtId="0" fontId="101" fillId="56" borderId="17" applyNumberFormat="0" applyAlignment="0" applyProtection="0"/>
    <xf numFmtId="0" fontId="13" fillId="0" borderId="18">
      <alignment horizontal="right"/>
    </xf>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8" fillId="63" borderId="44" applyNumberFormat="0" applyFont="0" applyAlignment="0" applyProtection="0"/>
    <xf numFmtId="4" fontId="13" fillId="0" borderId="18"/>
    <xf numFmtId="0" fontId="13" fillId="0" borderId="18">
      <alignment horizontal="right"/>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4" fontId="13" fillId="0" borderId="18"/>
    <xf numFmtId="0" fontId="112" fillId="0" borderId="46" applyNumberFormat="0" applyFill="0" applyAlignment="0" applyProtection="0"/>
    <xf numFmtId="0" fontId="8" fillId="63" borderId="44" applyNumberFormat="0" applyFon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182" fontId="13" fillId="3" borderId="18" applyNumberFormat="0" applyFont="0" applyAlignment="0">
      <protection locked="0"/>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0" fontId="89" fillId="58" borderId="18" applyNumberFormat="0" applyFill="0" applyBorder="0" applyAlignment="0" applyProtection="0">
      <protection locked="0"/>
    </xf>
    <xf numFmtId="0" fontId="13" fillId="59"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7" borderId="17" applyNumberFormat="0" applyProtection="0">
      <alignment horizontal="right" vertical="center"/>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4"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0" fontId="13" fillId="0" borderId="18"/>
    <xf numFmtId="0" fontId="114" fillId="43" borderId="35" applyNumberFormat="0" applyAlignment="0" applyProtection="0"/>
    <xf numFmtId="4" fontId="22" fillId="64" borderId="17" applyNumberFormat="0" applyProtection="0">
      <alignment horizontal="right" vertical="center"/>
    </xf>
    <xf numFmtId="4" fontId="13" fillId="0" borderId="18"/>
    <xf numFmtId="4" fontId="13" fillId="0" borderId="18"/>
    <xf numFmtId="0" fontId="8" fillId="63" borderId="44" applyNumberFormat="0" applyFont="0" applyAlignment="0" applyProtection="0"/>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0" fontId="8" fillId="63" borderId="44" applyNumberFormat="0" applyFon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0" fontId="112" fillId="0" borderId="46"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4" fontId="20" fillId="75" borderId="17" applyNumberFormat="0" applyProtection="0">
      <alignment horizontal="left" vertical="center" indent="1"/>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2" fillId="0" borderId="46" applyNumberFormat="0" applyFill="0" applyAlignment="0" applyProtection="0"/>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82" fontId="13" fillId="3" borderId="18" applyNumberFormat="0" applyFont="0" applyAlignment="0">
      <protection locked="0"/>
    </xf>
    <xf numFmtId="4" fontId="22" fillId="37" borderId="17" applyNumberFormat="0" applyProtection="0">
      <alignment horizontal="left" vertical="center" indent="1"/>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4" fontId="22" fillId="68" borderId="17" applyNumberFormat="0" applyProtection="0">
      <alignment horizontal="right" vertical="center"/>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13" fillId="0" borderId="18"/>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10" fontId="89" fillId="58" borderId="18" applyNumberFormat="0" applyFill="0" applyBorder="0" applyAlignment="0" applyProtection="0">
      <protection locked="0"/>
    </xf>
    <xf numFmtId="4" fontId="13" fillId="0" borderId="18"/>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91" fillId="61" borderId="18" applyNumberFormat="0" applyBorder="0" applyAlignment="0" applyProtection="0"/>
    <xf numFmtId="4" fontId="13" fillId="0" borderId="18"/>
    <xf numFmtId="0" fontId="112" fillId="0" borderId="46" applyNumberFormat="0" applyFill="0" applyAlignment="0" applyProtection="0"/>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05" fillId="73"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22" fillId="37" borderId="45" applyNumberFormat="0" applyProtection="0">
      <alignment horizontal="left" vertical="center" indent="1"/>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12" fillId="0" borderId="46" applyNumberFormat="0" applyFill="0" applyAlignment="0" applyProtection="0"/>
    <xf numFmtId="0" fontId="114" fillId="43" borderId="35" applyNumberForma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12" fillId="0" borderId="46" applyNumberFormat="0" applyFill="0" applyAlignment="0" applyProtection="0"/>
    <xf numFmtId="0" fontId="13" fillId="0" borderId="18"/>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8" applyNumberFormat="0" applyFont="0" applyAlignment="0">
      <protection locked="0"/>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112" fillId="0" borderId="46" applyNumberFormat="0" applyFill="0" applyAlignment="0" applyProtection="0"/>
    <xf numFmtId="0" fontId="13" fillId="0" borderId="18">
      <alignment horizontal="right"/>
    </xf>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0" fontId="112" fillId="0" borderId="46"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8" fillId="63" borderId="44" applyNumberFormat="0" applyFont="0" applyAlignment="0" applyProtection="0"/>
    <xf numFmtId="0" fontId="85" fillId="56" borderId="35" applyNumberFormat="0" applyAlignment="0" applyProtection="0"/>
    <xf numFmtId="4" fontId="22" fillId="71" borderId="17" applyNumberFormat="0" applyProtection="0">
      <alignment horizontal="right" vertical="center"/>
    </xf>
    <xf numFmtId="4" fontId="22"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0" fontId="8" fillId="63" borderId="44" applyNumberFormat="0" applyFont="0" applyAlignment="0" applyProtection="0"/>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40" fillId="0" borderId="54" applyNumberFormat="0" applyFill="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0" fontId="85" fillId="56" borderId="35" applyNumberFormat="0" applyAlignment="0" applyProtection="0"/>
    <xf numFmtId="0" fontId="85" fillId="56" borderId="35" applyNumberFormat="0" applyAlignment="0" applyProtection="0"/>
    <xf numFmtId="0" fontId="13" fillId="75" borderId="17" applyNumberFormat="0" applyProtection="0">
      <alignment horizontal="left" vertical="center" indent="1"/>
    </xf>
    <xf numFmtId="0" fontId="8" fillId="63" borderId="44" applyNumberFormat="0" applyFont="0" applyAlignment="0" applyProtection="0"/>
    <xf numFmtId="4" fontId="13" fillId="0" borderId="18"/>
    <xf numFmtId="4" fontId="13" fillId="0" borderId="18"/>
    <xf numFmtId="0" fontId="13" fillId="0" borderId="18">
      <alignment horizontal="right"/>
    </xf>
    <xf numFmtId="0" fontId="92" fillId="0" borderId="16">
      <alignment horizontal="lef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2" fillId="0" borderId="46" applyNumberFormat="0" applyFill="0" applyAlignment="0" applyProtection="0"/>
    <xf numFmtId="0" fontId="13" fillId="0" borderId="18">
      <alignment horizontal="right"/>
    </xf>
    <xf numFmtId="4" fontId="20" fillId="37" borderId="17" applyNumberFormat="0" applyProtection="0">
      <alignment horizontal="left" vertical="center" indent="1"/>
    </xf>
    <xf numFmtId="0" fontId="13" fillId="0" borderId="18">
      <alignment horizontal="right"/>
    </xf>
    <xf numFmtId="10" fontId="89" fillId="58" borderId="18" applyNumberFormat="0" applyFill="0" applyBorder="0" applyAlignment="0" applyProtection="0">
      <protection locked="0"/>
    </xf>
    <xf numFmtId="0" fontId="13" fillId="59" borderId="17" applyNumberFormat="0" applyProtection="0">
      <alignment horizontal="left" vertical="center" indent="1"/>
    </xf>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63" borderId="44" applyNumberFormat="0" applyFont="0" applyAlignment="0" applyProtection="0"/>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0" fontId="85" fillId="56" borderId="35" applyNumberFormat="0" applyAlignment="0" applyProtection="0"/>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4" fontId="22" fillId="37" borderId="17" applyNumberFormat="0" applyProtection="0">
      <alignment horizontal="right" vertical="center"/>
    </xf>
    <xf numFmtId="0" fontId="13" fillId="63" borderId="44" applyNumberFormat="0" applyFont="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85" fillId="56" borderId="35" applyNumberFormat="0" applyAlignment="0" applyProtection="0"/>
    <xf numFmtId="0" fontId="112" fillId="0" borderId="46" applyNumberFormat="0" applyFill="0" applyAlignment="0" applyProtection="0"/>
    <xf numFmtId="0" fontId="92" fillId="0" borderId="16">
      <alignment horizontal="left" vertical="center"/>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16">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40" fillId="0" borderId="54" applyNumberFormat="0" applyFill="0" applyAlignment="0" applyProtection="0"/>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8" fillId="63" borderId="44" applyNumberFormat="0" applyFont="0" applyAlignment="0" applyProtection="0"/>
    <xf numFmtId="0" fontId="92" fillId="0" borderId="16">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12" fillId="0" borderId="46" applyNumberFormat="0" applyFill="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92" fillId="0" borderId="16">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4" fontId="22" fillId="64" borderId="17" applyNumberFormat="0" applyProtection="0">
      <alignment horizontal="right" vertical="center"/>
    </xf>
    <xf numFmtId="0" fontId="8" fillId="63" borderId="44" applyNumberFormat="0" applyFont="0" applyAlignment="0" applyProtection="0"/>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0" fontId="8" fillId="63" borderId="44" applyNumberFormat="0" applyFont="0" applyAlignment="0" applyProtection="0"/>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4" fontId="20" fillId="75" borderId="17" applyNumberFormat="0" applyProtection="0">
      <alignment horizontal="left" vertical="center" indent="1"/>
    </xf>
    <xf numFmtId="0" fontId="112" fillId="0" borderId="46"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40" fillId="0" borderId="54" applyNumberFormat="0" applyFill="0" applyAlignment="0" applyProtection="0"/>
    <xf numFmtId="4" fontId="22" fillId="37" borderId="17" applyNumberFormat="0" applyProtection="0">
      <alignment horizontal="left" vertical="center" indent="1"/>
    </xf>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4" fontId="22" fillId="68"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5" fillId="73"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85" fillId="56" borderId="35" applyNumberFormat="0" applyAlignment="0" applyProtection="0"/>
    <xf numFmtId="0" fontId="92" fillId="0" borderId="16">
      <alignment horizontal="left" vertical="center"/>
    </xf>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0" fontId="13" fillId="0" borderId="18">
      <alignment horizontal="right"/>
    </xf>
    <xf numFmtId="4" fontId="22" fillId="69" borderId="17" applyNumberFormat="0" applyProtection="0">
      <alignment horizontal="right" vertical="center"/>
    </xf>
    <xf numFmtId="0" fontId="8" fillId="63" borderId="44" applyNumberFormat="0" applyFont="0" applyAlignment="0" applyProtection="0"/>
    <xf numFmtId="0" fontId="112" fillId="0" borderId="46" applyNumberFormat="0" applyFill="0" applyAlignment="0" applyProtection="0"/>
    <xf numFmtId="0" fontId="114" fillId="43" borderId="35" applyNumberForma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85" fillId="56" borderId="35" applyNumberFormat="0" applyAlignment="0" applyProtection="0"/>
    <xf numFmtId="0" fontId="92" fillId="0" borderId="16">
      <alignment horizontal="left" vertical="center"/>
    </xf>
    <xf numFmtId="0" fontId="8" fillId="63" borderId="44" applyNumberFormat="0" applyFont="0" applyAlignment="0" applyProtection="0"/>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12" fillId="0" borderId="46" applyNumberFormat="0" applyFill="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92" fillId="0" borderId="16">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92" fillId="0" borderId="16">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0" fontId="8" fillId="63" borderId="44" applyNumberFormat="0" applyFon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01" fillId="56" borderId="17" applyNumberFormat="0" applyAlignment="0" applyProtection="0"/>
    <xf numFmtId="10" fontId="89" fillId="58" borderId="18" applyNumberFormat="0" applyFill="0" applyBorder="0" applyAlignment="0" applyProtection="0">
      <protection locked="0"/>
    </xf>
    <xf numFmtId="0" fontId="114" fillId="43" borderId="35" applyNumberFormat="0" applyAlignment="0" applyProtection="0"/>
    <xf numFmtId="4" fontId="22" fillId="3"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92" fillId="0" borderId="16">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92" fillId="0" borderId="16">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92" fillId="0" borderId="16">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0" borderId="18">
      <alignment horizontal="right"/>
    </xf>
    <xf numFmtId="0" fontId="13" fillId="0" borderId="18">
      <alignment horizontal="right"/>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3" fillId="76" borderId="17" applyNumberFormat="0" applyProtection="0">
      <alignment horizontal="left" vertical="center" indent="1"/>
    </xf>
    <xf numFmtId="4" fontId="13" fillId="0" borderId="18"/>
    <xf numFmtId="0" fontId="13" fillId="4" borderId="17" applyNumberFormat="0" applyProtection="0">
      <alignment horizontal="left" vertical="center" indent="1"/>
    </xf>
    <xf numFmtId="0" fontId="13" fillId="0" borderId="18">
      <alignment horizontal="right"/>
    </xf>
    <xf numFmtId="0" fontId="8" fillId="36" borderId="18" applyNumberFormat="0" applyAlignment="0">
      <alignment horizontal="left"/>
    </xf>
    <xf numFmtId="0" fontId="13" fillId="0" borderId="18">
      <alignment horizontal="right"/>
    </xf>
    <xf numFmtId="4" fontId="22" fillId="37"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0" borderId="18"/>
    <xf numFmtId="4" fontId="13" fillId="0" borderId="18"/>
    <xf numFmtId="0" fontId="13" fillId="59" borderId="17" applyNumberFormat="0" applyProtection="0">
      <alignment horizontal="left" vertical="center" indent="1"/>
    </xf>
    <xf numFmtId="182" fontId="13" fillId="3" borderId="18" applyNumberFormat="0" applyFont="0" applyAlignment="0">
      <protection locked="0"/>
    </xf>
    <xf numFmtId="4" fontId="13" fillId="0" borderId="18"/>
    <xf numFmtId="0" fontId="13" fillId="63" borderId="44" applyNumberFormat="0" applyFont="0" applyAlignment="0" applyProtection="0"/>
    <xf numFmtId="0" fontId="13" fillId="59" borderId="17" applyNumberFormat="0" applyProtection="0">
      <alignment horizontal="left" vertical="center" indent="1"/>
    </xf>
    <xf numFmtId="0" fontId="8" fillId="36" borderId="18" applyNumberFormat="0" applyAlignment="0">
      <alignment horizontal="left"/>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20" fillId="37" borderId="17" applyNumberFormat="0" applyProtection="0">
      <alignment horizontal="left" vertical="center" indent="1"/>
    </xf>
    <xf numFmtId="0" fontId="133" fillId="43" borderId="35" applyNumberFormat="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10" fontId="89" fillId="58" borderId="18" applyNumberFormat="0" applyFill="0" applyBorder="0" applyAlignment="0" applyProtection="0">
      <protection locked="0"/>
    </xf>
    <xf numFmtId="0" fontId="13" fillId="0" borderId="18"/>
    <xf numFmtId="0" fontId="13" fillId="0" borderId="17" applyNumberFormat="0" applyProtection="0">
      <alignment horizontal="left" vertical="center"/>
    </xf>
    <xf numFmtId="0" fontId="101" fillId="56" borderId="17" applyNumberFormat="0" applyAlignment="0" applyProtection="0"/>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182" fontId="13" fillId="3" borderId="18" applyNumberFormat="0" applyFont="0" applyAlignment="0">
      <protection locked="0"/>
    </xf>
    <xf numFmtId="0" fontId="85" fillId="56" borderId="35" applyNumberFormat="0" applyAlignment="0" applyProtection="0"/>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112" fillId="0" borderId="46" applyNumberFormat="0" applyFill="0" applyAlignment="0" applyProtection="0"/>
    <xf numFmtId="0" fontId="112" fillId="0" borderId="46" applyNumberFormat="0" applyFill="0" applyAlignment="0" applyProtection="0"/>
    <xf numFmtId="182" fontId="13" fillId="3" borderId="18" applyNumberFormat="0" applyFont="0" applyAlignment="0">
      <protection locked="0"/>
    </xf>
    <xf numFmtId="4" fontId="22" fillId="37" borderId="17" applyNumberFormat="0" applyProtection="0">
      <alignment horizontal="right" vertical="center"/>
    </xf>
    <xf numFmtId="4" fontId="13" fillId="0" borderId="18"/>
    <xf numFmtId="0" fontId="13" fillId="63" borderId="44" applyNumberFormat="0" applyFont="0" applyAlignment="0" applyProtection="0"/>
    <xf numFmtId="0" fontId="13" fillId="0" borderId="17" applyNumberFormat="0" applyProtection="0">
      <alignment horizontal="left" vertical="center"/>
    </xf>
    <xf numFmtId="10" fontId="91" fillId="61" borderId="18" applyNumberFormat="0" applyBorder="0" applyAlignment="0" applyProtection="0"/>
    <xf numFmtId="0" fontId="8" fillId="36" borderId="18" applyNumberFormat="0" applyAlignment="0">
      <alignment horizontal="left"/>
    </xf>
    <xf numFmtId="0" fontId="13" fillId="4" borderId="17" applyNumberFormat="0" applyProtection="0">
      <alignment horizontal="left" vertical="center" indent="1"/>
    </xf>
    <xf numFmtId="0" fontId="13" fillId="0" borderId="17" applyNumberFormat="0" applyProtection="0">
      <alignment horizontal="left" vertical="center"/>
    </xf>
    <xf numFmtId="0" fontId="85" fillId="56" borderId="35" applyNumberFormat="0" applyAlignment="0" applyProtection="0"/>
    <xf numFmtId="0" fontId="112" fillId="0" borderId="46" applyNumberFormat="0" applyFill="0" applyAlignment="0" applyProtection="0"/>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8" fillId="36" borderId="18" applyNumberFormat="0" applyAlignment="0">
      <alignment horizontal="left"/>
    </xf>
    <xf numFmtId="0" fontId="13" fillId="0" borderId="18"/>
    <xf numFmtId="0" fontId="13" fillId="0" borderId="17" applyNumberFormat="0" applyProtection="0">
      <alignment horizontal="left" vertical="center"/>
    </xf>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0" borderId="18">
      <alignment horizontal="right"/>
    </xf>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40" fillId="0" borderId="54" applyNumberFormat="0" applyFill="0" applyAlignment="0" applyProtection="0"/>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4" fontId="13" fillId="0" borderId="18"/>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8"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12" fillId="0" borderId="46" applyNumberFormat="0" applyFill="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4" fontId="22" fillId="64" borderId="17" applyNumberFormat="0" applyProtection="0">
      <alignment horizontal="right" vertical="center"/>
    </xf>
    <xf numFmtId="0" fontId="8" fillId="63" borderId="44" applyNumberFormat="0" applyFont="0" applyAlignment="0" applyProtection="0"/>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0" fontId="8" fillId="63" borderId="44" applyNumberFormat="0" applyFont="0" applyAlignment="0" applyProtection="0"/>
    <xf numFmtId="0" fontId="13" fillId="0" borderId="18"/>
    <xf numFmtId="0" fontId="112" fillId="0" borderId="46" applyNumberFormat="0" applyFill="0" applyAlignment="0" applyProtection="0"/>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4" fontId="20" fillId="75" borderId="17" applyNumberFormat="0" applyProtection="0">
      <alignment horizontal="left" vertical="center" indent="1"/>
    </xf>
    <xf numFmtId="0" fontId="13" fillId="0" borderId="18"/>
    <xf numFmtId="182" fontId="13" fillId="3" borderId="18" applyNumberFormat="0" applyFont="0" applyAlignment="0">
      <protection locked="0"/>
    </xf>
    <xf numFmtId="0" fontId="112" fillId="0" borderId="46" applyNumberFormat="0" applyFill="0" applyAlignment="0" applyProtection="0"/>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40" fillId="0" borderId="54" applyNumberFormat="0" applyFill="0" applyAlignment="0" applyProtection="0"/>
    <xf numFmtId="4" fontId="22" fillId="37"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4" fontId="22" fillId="68" borderId="17" applyNumberFormat="0" applyProtection="0">
      <alignment horizontal="right" vertical="center"/>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13" fillId="0" borderId="18"/>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13" fillId="0" borderId="18"/>
    <xf numFmtId="0" fontId="13" fillId="0" borderId="18">
      <alignment horizontal="right"/>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12" fillId="0" borderId="46" applyNumberFormat="0" applyFill="0" applyAlignment="0" applyProtection="0"/>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05" fillId="73"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12" fillId="0" borderId="46" applyNumberFormat="0" applyFill="0" applyAlignment="0" applyProtection="0"/>
    <xf numFmtId="0" fontId="114" fillId="43" borderId="35" applyNumberForma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12" fillId="0" borderId="46" applyNumberFormat="0" applyFill="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0" fontId="112" fillId="0" borderId="46" applyNumberFormat="0" applyFill="0" applyAlignment="0" applyProtection="0"/>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 applyNumberFormat="0" applyFont="0" applyAlignment="0">
      <protection locked="0"/>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0"/>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3" fillId="0" borderId="0"/>
    <xf numFmtId="0" fontId="13" fillId="0" borderId="0"/>
    <xf numFmtId="0" fontId="13" fillId="0" borderId="17" applyNumberFormat="0" applyProtection="0">
      <alignment horizontal="left" vertical="center"/>
    </xf>
    <xf numFmtId="4" fontId="22" fillId="37" borderId="17" applyNumberFormat="0" applyProtection="0">
      <alignment horizontal="right" vertical="center"/>
    </xf>
    <xf numFmtId="43" fontId="3" fillId="0" borderId="0" applyFont="0" applyFill="0" applyBorder="0" applyAlignment="0" applyProtection="0"/>
    <xf numFmtId="0" fontId="85" fillId="56" borderId="35" applyNumberFormat="0" applyAlignment="0" applyProtection="0"/>
    <xf numFmtId="0" fontId="92" fillId="0" borderId="21">
      <alignment horizontal="left" vertical="center"/>
    </xf>
    <xf numFmtId="183" fontId="99" fillId="0" borderId="0"/>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12" fillId="0" borderId="46" applyNumberFormat="0" applyFill="0" applyAlignment="0" applyProtection="0"/>
    <xf numFmtId="0" fontId="111" fillId="0" borderId="0" applyNumberFormat="0" applyFill="0" applyBorder="0" applyAlignment="0" applyProtection="0"/>
    <xf numFmtId="0" fontId="8" fillId="63" borderId="44" applyNumberFormat="0" applyFont="0" applyAlignment="0" applyProtection="0"/>
    <xf numFmtId="172" fontId="13" fillId="0" borderId="0" applyFont="0" applyFill="0" applyBorder="0" applyAlignment="0" applyProtection="0"/>
    <xf numFmtId="0" fontId="3" fillId="0" borderId="0"/>
    <xf numFmtId="0" fontId="8" fillId="0" borderId="0"/>
    <xf numFmtId="0" fontId="13" fillId="0" borderId="17" applyNumberFormat="0" applyProtection="0">
      <alignment horizontal="left" vertical="center"/>
    </xf>
    <xf numFmtId="0" fontId="3" fillId="0" borderId="0"/>
    <xf numFmtId="0" fontId="3" fillId="0" borderId="0"/>
    <xf numFmtId="0" fontId="3" fillId="0" borderId="0"/>
    <xf numFmtId="0" fontId="123" fillId="38" borderId="0" applyNumberFormat="0" applyBorder="0" applyAlignment="0" applyProtection="0"/>
    <xf numFmtId="0" fontId="123" fillId="45" borderId="0" applyNumberFormat="0" applyBorder="0" applyAlignment="0" applyProtection="0"/>
    <xf numFmtId="0" fontId="123" fillId="63" borderId="0" applyNumberFormat="0" applyBorder="0" applyAlignment="0" applyProtection="0"/>
    <xf numFmtId="0" fontId="123" fillId="81" borderId="0" applyNumberFormat="0" applyBorder="0" applyAlignment="0" applyProtection="0"/>
    <xf numFmtId="0" fontId="123" fillId="38" borderId="0" applyNumberFormat="0" applyBorder="0" applyAlignment="0" applyProtection="0"/>
    <xf numFmtId="0" fontId="123" fillId="39" borderId="0" applyNumberFormat="0" applyBorder="0" applyAlignment="0" applyProtection="0"/>
    <xf numFmtId="0" fontId="123" fillId="57" borderId="0" applyNumberFormat="0" applyBorder="0" applyAlignment="0" applyProtection="0"/>
    <xf numFmtId="0" fontId="123" fillId="45" borderId="0" applyNumberFormat="0" applyBorder="0" applyAlignment="0" applyProtection="0"/>
    <xf numFmtId="0" fontId="123" fillId="54" borderId="0" applyNumberFormat="0" applyBorder="0" applyAlignment="0" applyProtection="0"/>
    <xf numFmtId="0" fontId="123" fillId="56" borderId="0" applyNumberFormat="0" applyBorder="0" applyAlignment="0" applyProtection="0"/>
    <xf numFmtId="0" fontId="123" fillId="57" borderId="0" applyNumberFormat="0" applyBorder="0" applyAlignment="0" applyProtection="0"/>
    <xf numFmtId="0" fontId="123" fillId="43" borderId="0" applyNumberFormat="0" applyBorder="0" applyAlignment="0" applyProtection="0"/>
    <xf numFmtId="0" fontId="92" fillId="0" borderId="21">
      <alignment horizontal="left" vertical="center"/>
    </xf>
    <xf numFmtId="0" fontId="101" fillId="56" borderId="17" applyNumberFormat="0" applyAlignment="0" applyProtection="0"/>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4" fontId="22" fillId="65" borderId="17" applyNumberFormat="0" applyProtection="0">
      <alignment horizontal="right" vertical="center"/>
    </xf>
    <xf numFmtId="4" fontId="22" fillId="3"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 borderId="17" applyNumberFormat="0" applyProtection="0">
      <alignment vertical="center"/>
    </xf>
    <xf numFmtId="4" fontId="22" fillId="72" borderId="17" applyNumberFormat="0" applyProtection="0">
      <alignment horizontal="right" vertical="center"/>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9"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136" fillId="81" borderId="17" applyNumberFormat="0" applyAlignment="0" applyProtection="0"/>
    <xf numFmtId="4" fontId="22" fillId="66" borderId="17" applyNumberFormat="0" applyProtection="0">
      <alignment horizontal="righ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71" borderId="17" applyNumberFormat="0" applyProtection="0">
      <alignment horizontal="right" vertical="center"/>
    </xf>
    <xf numFmtId="4" fontId="22"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92" fillId="0" borderId="21">
      <alignment horizontal="left" vertical="center"/>
    </xf>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13" fillId="76" borderId="17" applyNumberFormat="0" applyProtection="0">
      <alignment horizontal="left" vertical="center" indent="1"/>
    </xf>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4" fontId="22"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45" applyNumberFormat="0" applyProtection="0">
      <alignment horizontal="left" vertical="center" indent="1"/>
    </xf>
    <xf numFmtId="4" fontId="22" fillId="37" borderId="45" applyNumberFormat="0" applyProtection="0">
      <alignment horizontal="left" vertical="center" indent="1"/>
    </xf>
    <xf numFmtId="0" fontId="92" fillId="0" borderId="21">
      <alignment horizontal="left" vertical="center"/>
    </xf>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0" fontId="101" fillId="56" borderId="17" applyNumberFormat="0" applyAlignment="0" applyProtection="0"/>
    <xf numFmtId="4" fontId="20" fillId="75" borderId="17" applyNumberFormat="0" applyProtection="0">
      <alignment horizontal="left" vertical="center" indent="1"/>
    </xf>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4" fontId="20" fillId="75"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4" fontId="22"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21">
      <alignment horizontal="left" vertical="center"/>
    </xf>
    <xf numFmtId="0" fontId="101" fillId="56" borderId="17" applyNumberFormat="0" applyAlignment="0" applyProtection="0"/>
    <xf numFmtId="0" fontId="101" fillId="56" borderId="17" applyNumberFormat="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6" borderId="17" applyNumberFormat="0" applyProtection="0">
      <alignment horizontal="right" vertical="center"/>
    </xf>
    <xf numFmtId="182" fontId="13" fillId="3" borderId="18" applyNumberFormat="0" applyFont="0" applyAlignment="0">
      <protection locked="0"/>
    </xf>
    <xf numFmtId="0" fontId="13" fillId="4"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2" fillId="72" borderId="17" applyNumberFormat="0" applyProtection="0">
      <alignment horizontal="right" vertical="center"/>
    </xf>
    <xf numFmtId="4" fontId="22" fillId="71" borderId="17" applyNumberFormat="0" applyProtection="0">
      <alignment horizontal="right" vertical="center"/>
    </xf>
    <xf numFmtId="4" fontId="104" fillId="3" borderId="17" applyNumberFormat="0" applyProtection="0">
      <alignment vertical="center"/>
    </xf>
    <xf numFmtId="4" fontId="22" fillId="3" borderId="17" applyNumberFormat="0" applyProtection="0">
      <alignment vertical="center"/>
    </xf>
    <xf numFmtId="4" fontId="22" fillId="37" borderId="45"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4" fontId="22" fillId="68" borderId="17" applyNumberFormat="0" applyProtection="0">
      <alignment horizontal="right" vertical="center"/>
    </xf>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70" borderId="17" applyNumberFormat="0" applyProtection="0">
      <alignment horizontal="right" vertical="center"/>
    </xf>
    <xf numFmtId="4" fontId="22" fillId="69" borderId="17" applyNumberFormat="0" applyProtection="0">
      <alignment horizontal="right" vertical="center"/>
    </xf>
    <xf numFmtId="4" fontId="22" fillId="37" borderId="17" applyNumberFormat="0" applyProtection="0">
      <alignment horizontal="right" vertical="center"/>
    </xf>
    <xf numFmtId="4" fontId="22" fillId="0" borderId="17" applyNumberFormat="0" applyProtection="0">
      <alignment horizontal="right" vertical="center"/>
    </xf>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4" fontId="22" fillId="37"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6" fillId="81" borderId="17" applyNumberFormat="0" applyAlignment="0" applyProtection="0"/>
    <xf numFmtId="4" fontId="20"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4" fontId="104" fillId="61" borderId="17" applyNumberFormat="0" applyProtection="0">
      <alignmen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72" borderId="17" applyNumberFormat="0" applyProtection="0">
      <alignment horizontal="right" vertical="center"/>
    </xf>
    <xf numFmtId="4" fontId="22" fillId="65" borderId="17" applyNumberFormat="0" applyProtection="0">
      <alignment horizontal="right" vertical="center"/>
    </xf>
    <xf numFmtId="0" fontId="13" fillId="4" borderId="17" applyNumberFormat="0" applyProtection="0">
      <alignment horizontal="left" vertical="center" indent="1"/>
    </xf>
    <xf numFmtId="4" fontId="22" fillId="3" borderId="17" applyNumberFormat="0" applyProtection="0">
      <alignment horizontal="left" vertical="center" indent="1"/>
    </xf>
    <xf numFmtId="4" fontId="104" fillId="3" borderId="17" applyNumberFormat="0" applyProtection="0">
      <alignmen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2" fillId="65" borderId="17" applyNumberFormat="0" applyProtection="0">
      <alignment horizontal="right" vertical="center"/>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4" fontId="22" fillId="67" borderId="17" applyNumberFormat="0" applyProtection="0">
      <alignment horizontal="right" vertical="center"/>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0" fontId="13" fillId="4" borderId="17" applyNumberFormat="0" applyProtection="0">
      <alignment horizontal="left" vertical="center" indent="1"/>
    </xf>
    <xf numFmtId="4" fontId="104" fillId="3" borderId="17" applyNumberFormat="0" applyProtection="0">
      <alignment vertical="center"/>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3" fillId="4" borderId="17" applyNumberFormat="0" applyProtection="0">
      <alignment horizontal="left" vertical="center" indent="1"/>
    </xf>
    <xf numFmtId="4" fontId="22" fillId="70" borderId="17" applyNumberFormat="0" applyProtection="0">
      <alignment horizontal="right" vertical="center"/>
    </xf>
    <xf numFmtId="0" fontId="13" fillId="76" borderId="17" applyNumberFormat="0" applyProtection="0">
      <alignment horizontal="left" vertical="center" indent="1"/>
    </xf>
    <xf numFmtId="4" fontId="22" fillId="3"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horizontal="left" vertical="center" indent="1"/>
    </xf>
    <xf numFmtId="4" fontId="22" fillId="69" borderId="17" applyNumberFormat="0" applyProtection="0">
      <alignment horizontal="right" vertical="center"/>
    </xf>
    <xf numFmtId="0" fontId="13" fillId="76" borderId="17" applyNumberFormat="0" applyProtection="0">
      <alignment horizontal="left" vertical="center" indent="1"/>
    </xf>
    <xf numFmtId="4" fontId="22" fillId="61" borderId="17" applyNumberFormat="0" applyProtection="0">
      <alignment vertical="center"/>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0" borderId="17" applyNumberFormat="0" applyProtection="0">
      <alignment horizontal="right" vertical="center"/>
    </xf>
    <xf numFmtId="4" fontId="22" fillId="72" borderId="17" applyNumberFormat="0" applyProtection="0">
      <alignment horizontal="right" vertical="center"/>
    </xf>
    <xf numFmtId="4" fontId="22" fillId="0" borderId="17" applyNumberFormat="0" applyProtection="0">
      <alignment horizontal="right" vertical="center"/>
    </xf>
    <xf numFmtId="0" fontId="13" fillId="59" borderId="17" applyNumberFormat="0" applyProtection="0">
      <alignment horizontal="left" vertical="center" indent="1"/>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22" fillId="61" borderId="17" applyNumberFormat="0" applyProtection="0">
      <alignment vertical="center"/>
    </xf>
    <xf numFmtId="4" fontId="20" fillId="37" borderId="17" applyNumberFormat="0" applyProtection="0">
      <alignment horizontal="left" vertical="center" indent="1"/>
    </xf>
    <xf numFmtId="4" fontId="22" fillId="64" borderId="17" applyNumberFormat="0" applyProtection="0">
      <alignment horizontal="right" vertical="center"/>
    </xf>
    <xf numFmtId="0" fontId="13" fillId="4" borderId="17" applyNumberFormat="0" applyProtection="0">
      <alignment horizontal="left" vertical="center" indent="1"/>
    </xf>
    <xf numFmtId="4" fontId="22" fillId="3" borderId="17" applyNumberFormat="0" applyProtection="0">
      <alignment horizontal="left" vertical="center" indent="1"/>
    </xf>
    <xf numFmtId="4" fontId="22" fillId="3" borderId="17" applyNumberFormat="0" applyProtection="0">
      <alignment vertical="center"/>
    </xf>
    <xf numFmtId="4" fontId="22" fillId="0" borderId="17" applyNumberFormat="0" applyProtection="0">
      <alignment horizontal="right" vertical="center"/>
    </xf>
    <xf numFmtId="4" fontId="104" fillId="61" borderId="17" applyNumberFormat="0" applyProtection="0">
      <alignmen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64" borderId="17" applyNumberFormat="0" applyProtection="0">
      <alignment horizontal="right" vertical="center"/>
    </xf>
    <xf numFmtId="4" fontId="20" fillId="75" borderId="17" applyNumberFormat="0" applyProtection="0">
      <alignment horizontal="left" vertical="center" indent="1"/>
    </xf>
    <xf numFmtId="4" fontId="22" fillId="37" borderId="17" applyNumberFormat="0" applyProtection="0">
      <alignment horizontal="right" vertical="center"/>
    </xf>
    <xf numFmtId="0" fontId="13" fillId="0" borderId="17" applyNumberFormat="0" applyProtection="0">
      <alignment horizontal="left" vertical="center"/>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12" fillId="0" borderId="46" applyNumberFormat="0" applyFill="0" applyAlignment="0" applyProtection="0"/>
    <xf numFmtId="4" fontId="22" fillId="75"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4" fontId="22" fillId="37" borderId="17" applyNumberFormat="0" applyProtection="0">
      <alignment horizontal="right" vertical="center"/>
    </xf>
    <xf numFmtId="0" fontId="13" fillId="0" borderId="18">
      <alignment horizontal="right"/>
    </xf>
    <xf numFmtId="0" fontId="13" fillId="0" borderId="18">
      <alignment horizontal="right"/>
    </xf>
    <xf numFmtId="0" fontId="85" fillId="56" borderId="35" applyNumberForma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92" fillId="0" borderId="21">
      <alignment horizontal="left" vertical="center"/>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4" fontId="22" fillId="68" borderId="17" applyNumberFormat="0" applyProtection="0">
      <alignment horizontal="right" vertical="center"/>
    </xf>
    <xf numFmtId="0" fontId="13" fillId="59"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4" fontId="22" fillId="37" borderId="17" applyNumberFormat="0" applyProtection="0">
      <alignment horizontal="right" vertical="center"/>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01" fillId="56" borderId="17" applyNumberFormat="0" applyAlignment="0" applyProtection="0"/>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4" fillId="37" borderId="17" applyNumberFormat="0" applyProtection="0">
      <alignment horizontal="right" vertical="center"/>
    </xf>
    <xf numFmtId="0" fontId="92" fillId="0" borderId="21">
      <alignment horizontal="left" vertical="center"/>
    </xf>
    <xf numFmtId="4" fontId="22" fillId="0" borderId="17" applyNumberFormat="0" applyProtection="0">
      <alignment horizontal="righ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6" fillId="81" borderId="17" applyNumberFormat="0" applyAlignment="0" applyProtection="0"/>
    <xf numFmtId="4" fontId="22" fillId="67" borderId="17" applyNumberFormat="0" applyProtection="0">
      <alignment horizontal="right" vertical="center"/>
    </xf>
    <xf numFmtId="0" fontId="140" fillId="0" borderId="54" applyNumberFormat="0" applyFill="0" applyAlignment="0" applyProtection="0"/>
    <xf numFmtId="4" fontId="22" fillId="37" borderId="45" applyNumberFormat="0" applyProtection="0">
      <alignment horizontal="left" vertical="center" indent="1"/>
    </xf>
    <xf numFmtId="4" fontId="22" fillId="0" borderId="17" applyNumberFormat="0" applyProtection="0">
      <alignment horizontal="right" vertical="center"/>
    </xf>
    <xf numFmtId="0" fontId="140" fillId="0" borderId="54" applyNumberFormat="0" applyFill="0" applyAlignment="0" applyProtection="0"/>
    <xf numFmtId="0" fontId="13" fillId="4" borderId="17" applyNumberFormat="0" applyProtection="0">
      <alignment horizontal="left" vertical="center" indent="1"/>
    </xf>
    <xf numFmtId="4" fontId="104" fillId="61" borderId="17" applyNumberFormat="0" applyProtection="0">
      <alignment vertical="center"/>
    </xf>
    <xf numFmtId="0" fontId="13" fillId="4" borderId="17" applyNumberFormat="0" applyProtection="0">
      <alignment horizontal="left" vertical="center" indent="1"/>
    </xf>
    <xf numFmtId="0" fontId="101" fillId="56" borderId="17" applyNumberFormat="0" applyAlignment="0" applyProtection="0"/>
    <xf numFmtId="4" fontId="104" fillId="37" borderId="17" applyNumberFormat="0" applyProtection="0">
      <alignment horizontal="righ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0" fillId="37" borderId="17" applyNumberFormat="0" applyProtection="0">
      <alignment horizontal="left" vertical="center" indent="1"/>
    </xf>
    <xf numFmtId="0" fontId="13" fillId="76" borderId="17" applyNumberFormat="0" applyProtection="0">
      <alignment horizontal="left" vertical="center" indent="1"/>
    </xf>
    <xf numFmtId="4" fontId="22" fillId="0"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4" fontId="22" fillId="3" borderId="17" applyNumberFormat="0" applyProtection="0">
      <alignment horizontal="left" vertical="center" indent="1"/>
    </xf>
    <xf numFmtId="0" fontId="92" fillId="0" borderId="21">
      <alignment horizontal="lef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21">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12" fillId="0" borderId="46" applyNumberFormat="0" applyFill="0" applyAlignment="0" applyProtection="0"/>
    <xf numFmtId="0" fontId="13" fillId="76"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26" fillId="81" borderId="35" applyNumberFormat="0" applyAlignment="0" applyProtection="0"/>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0" fontId="35" fillId="63" borderId="35" applyNumberFormat="0" applyFont="0" applyAlignment="0" applyProtection="0"/>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92" fillId="0" borderId="21">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14" fillId="43"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4" fontId="22" fillId="7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6"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59" borderId="17" applyNumberFormat="0" applyProtection="0">
      <alignment horizontal="left" vertical="center" indent="1"/>
    </xf>
    <xf numFmtId="4" fontId="20" fillId="37"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40" fillId="0" borderId="54" applyNumberFormat="0" applyFill="0" applyAlignment="0" applyProtection="0"/>
    <xf numFmtId="4" fontId="22" fillId="37" borderId="17" applyNumberFormat="0" applyProtection="0">
      <alignment horizontal="left" vertical="center" indent="1"/>
    </xf>
    <xf numFmtId="0" fontId="13" fillId="59" borderId="17" applyNumberFormat="0" applyProtection="0">
      <alignment horizontal="left" vertical="center" indent="1"/>
    </xf>
    <xf numFmtId="4" fontId="22" fillId="37"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4" fontId="22" fillId="68"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4" fontId="104" fillId="61" borderId="17" applyNumberFormat="0" applyProtection="0">
      <alignment vertical="center"/>
    </xf>
    <xf numFmtId="0" fontId="136" fillId="81" borderId="17" applyNumberForma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66" borderId="17" applyNumberFormat="0" applyProtection="0">
      <alignment horizontal="right" vertical="center"/>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0" fontId="13" fillId="76" borderId="17" applyNumberFormat="0" applyProtection="0">
      <alignment horizontal="left" vertical="center" indent="1"/>
    </xf>
    <xf numFmtId="4" fontId="22" fillId="65" borderId="17" applyNumberFormat="0" applyProtection="0">
      <alignment horizontal="right" vertical="center"/>
    </xf>
    <xf numFmtId="4" fontId="22" fillId="3" borderId="17" applyNumberFormat="0" applyProtection="0">
      <alignment horizontal="left" vertical="center" indent="1"/>
    </xf>
    <xf numFmtId="4" fontId="22" fillId="3" borderId="17" applyNumberFormat="0" applyProtection="0">
      <alignment vertical="center"/>
    </xf>
    <xf numFmtId="0" fontId="13" fillId="76"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12" fillId="0" borderId="46" applyNumberFormat="0" applyFill="0" applyAlignment="0" applyProtection="0"/>
    <xf numFmtId="4" fontId="22" fillId="37" borderId="45"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0" fontId="101" fillId="56" borderId="17" applyNumberFormat="0" applyAlignment="0" applyProtection="0"/>
    <xf numFmtId="0" fontId="92" fillId="0" borderId="21">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2" fillId="0" borderId="17" applyNumberFormat="0" applyProtection="0">
      <alignment horizontal="right" vertical="center"/>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67" borderId="17" applyNumberFormat="0" applyProtection="0">
      <alignment horizontal="righ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4" fontId="104" fillId="37"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0"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92" fillId="0" borderId="21">
      <alignment horizontal="left" vertical="center"/>
    </xf>
    <xf numFmtId="4" fontId="22" fillId="72" borderId="17" applyNumberFormat="0" applyProtection="0">
      <alignment horizontal="right" vertical="center"/>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104" fillId="3" borderId="17" applyNumberFormat="0" applyProtection="0">
      <alignmen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5"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3" fillId="75" borderId="17" applyNumberFormat="0" applyProtection="0">
      <alignment horizontal="left" vertical="center" indent="1"/>
    </xf>
    <xf numFmtId="4" fontId="22" fillId="0" borderId="17" applyNumberFormat="0" applyProtection="0">
      <alignment horizontal="right" vertical="center"/>
    </xf>
    <xf numFmtId="4" fontId="22" fillId="64" borderId="17" applyNumberFormat="0" applyProtection="0">
      <alignment horizontal="right" vertical="center"/>
    </xf>
    <xf numFmtId="0" fontId="13"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4" fontId="22" fillId="65" borderId="17" applyNumberFormat="0" applyProtection="0">
      <alignment horizontal="right" vertical="center"/>
    </xf>
    <xf numFmtId="4" fontId="22" fillId="3"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 borderId="17" applyNumberFormat="0" applyProtection="0">
      <alignment vertical="center"/>
    </xf>
    <xf numFmtId="4" fontId="22" fillId="72" borderId="17" applyNumberFormat="0" applyProtection="0">
      <alignment horizontal="right" vertical="center"/>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01" fillId="56" borderId="17" applyNumberFormat="0" applyAlignment="0" applyProtection="0"/>
    <xf numFmtId="4" fontId="22" fillId="61" borderId="17" applyNumberFormat="0" applyProtection="0">
      <alignment horizontal="left" vertical="center" indent="1"/>
    </xf>
    <xf numFmtId="0" fontId="13" fillId="59" borderId="17" applyNumberFormat="0" applyProtection="0">
      <alignment horizontal="left" vertical="center" indent="1"/>
    </xf>
    <xf numFmtId="4" fontId="22" fillId="75"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9"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136" fillId="81" borderId="17" applyNumberFormat="0" applyAlignment="0" applyProtection="0"/>
    <xf numFmtId="0" fontId="13" fillId="4" borderId="17" applyNumberFormat="0" applyProtection="0">
      <alignment horizontal="left" vertical="center" indent="1"/>
    </xf>
    <xf numFmtId="4" fontId="22" fillId="66" borderId="17" applyNumberFormat="0" applyProtection="0">
      <alignment horizontal="righ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71" borderId="17" applyNumberFormat="0" applyProtection="0">
      <alignment horizontal="right" vertical="center"/>
    </xf>
    <xf numFmtId="4" fontId="22"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4" fontId="22" fillId="66" borderId="17" applyNumberFormat="0" applyProtection="0">
      <alignment horizontal="right" vertical="center"/>
    </xf>
    <xf numFmtId="0" fontId="13" fillId="75" borderId="17" applyNumberFormat="0" applyProtection="0">
      <alignment horizontal="left" vertical="center" indent="1"/>
    </xf>
    <xf numFmtId="4" fontId="108" fillId="37"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01" fillId="56" borderId="17" applyNumberFormat="0" applyAlignment="0" applyProtection="0"/>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2" fillId="61" borderId="17" applyNumberFormat="0" applyProtection="0">
      <alignment vertical="center"/>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13" fillId="76" borderId="17" applyNumberFormat="0" applyProtection="0">
      <alignment horizontal="left" vertical="center" indent="1"/>
    </xf>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4" fontId="22"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6"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4" fontId="20" fillId="75"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01" fillId="56" borderId="17" applyNumberFormat="0" applyAlignment="0" applyProtection="0"/>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3" fillId="76" borderId="17" applyNumberFormat="0" applyProtection="0">
      <alignment horizontal="left" vertical="center" indent="1"/>
    </xf>
    <xf numFmtId="0" fontId="114" fillId="43" borderId="35" applyNumberForma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13" fillId="0" borderId="18"/>
    <xf numFmtId="0" fontId="8" fillId="63" borderId="44" applyNumberFormat="0" applyFont="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0" fontId="114" fillId="43" borderId="35" applyNumberFormat="0" applyAlignment="0" applyProtection="0"/>
    <xf numFmtId="0" fontId="101" fillId="56" borderId="17" applyNumberFormat="0" applyAlignment="0" applyProtection="0"/>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4" fontId="20" fillId="75" borderId="17" applyNumberFormat="0" applyProtection="0">
      <alignment horizontal="left" vertical="center" indent="1"/>
    </xf>
    <xf numFmtId="0" fontId="114" fillId="43" borderId="35" applyNumberFormat="0" applyAlignment="0" applyProtection="0"/>
    <xf numFmtId="0" fontId="101" fillId="56" borderId="17"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4"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71" borderId="17" applyNumberFormat="0" applyProtection="0">
      <alignment horizontal="righ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7" applyNumberFormat="0" applyProtection="0">
      <alignment horizontal="left" vertical="center"/>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4" fontId="13" fillId="0" borderId="18"/>
    <xf numFmtId="4" fontId="13" fillId="0" borderId="18"/>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0" borderId="17" applyNumberFormat="0" applyProtection="0">
      <alignment horizontal="right" vertical="center"/>
    </xf>
    <xf numFmtId="0" fontId="13" fillId="0" borderId="17" applyNumberFormat="0" applyProtection="0">
      <alignment horizontal="left" vertical="center"/>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4" fontId="105" fillId="73" borderId="17" applyNumberFormat="0" applyProtection="0">
      <alignment horizontal="left" vertical="center" indent="1"/>
    </xf>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4" fontId="22" fillId="0" borderId="17" applyNumberFormat="0" applyProtection="0">
      <alignment horizontal="right" vertical="center"/>
    </xf>
    <xf numFmtId="0" fontId="13" fillId="0" borderId="17" applyNumberFormat="0" applyProtection="0">
      <alignment horizontal="left" vertical="center"/>
    </xf>
    <xf numFmtId="4" fontId="20" fillId="37" borderId="17" applyNumberFormat="0" applyProtection="0">
      <alignment horizontal="left" vertical="center" indent="1"/>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92" fillId="0" borderId="21">
      <alignment horizontal="left" vertical="center"/>
    </xf>
    <xf numFmtId="4" fontId="22" fillId="37"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71" borderId="17" applyNumberFormat="0" applyProtection="0">
      <alignment horizontal="right" vertical="center"/>
    </xf>
    <xf numFmtId="4" fontId="22"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92" fillId="0" borderId="21">
      <alignment horizontal="left" vertical="center"/>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13" fillId="76" borderId="17" applyNumberFormat="0" applyProtection="0">
      <alignment horizontal="left" vertical="center" indent="1"/>
    </xf>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4" fontId="22"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92" fillId="0" borderId="21">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21">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92" fillId="0" borderId="21">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6"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4" fontId="20" fillId="75"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0" fontId="101" fillId="56" borderId="17" applyNumberFormat="0" applyAlignment="0" applyProtection="0"/>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92" fillId="0" borderId="21">
      <alignment horizontal="left" vertical="center"/>
    </xf>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92" fillId="0" borderId="21">
      <alignment horizontal="left" vertical="center"/>
    </xf>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0" fontId="101" fillId="56" borderId="17" applyNumberFormat="0" applyAlignment="0" applyProtection="0"/>
    <xf numFmtId="4" fontId="20" fillId="75" borderId="17" applyNumberFormat="0" applyProtection="0">
      <alignment horizontal="left" vertical="center" indent="1"/>
    </xf>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4" fontId="20" fillId="75"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92" fillId="0" borderId="21">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92" fillId="0" borderId="21">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01" fillId="56" borderId="17" applyNumberFormat="0" applyAlignment="0" applyProtection="0"/>
    <xf numFmtId="4" fontId="22" fillId="3" borderId="17" applyNumberFormat="0" applyProtection="0">
      <alignment horizontal="left" vertical="center" indent="1"/>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92" fillId="0" borderId="21">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13" fillId="76" borderId="17" applyNumberFormat="0" applyProtection="0">
      <alignment horizontal="left" vertical="center" indent="1"/>
    </xf>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4" fontId="22"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6"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4" fontId="20" fillId="75"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0" fontId="101" fillId="56" borderId="17" applyNumberFormat="0" applyAlignment="0" applyProtection="0"/>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0" fontId="101" fillId="56" borderId="17" applyNumberFormat="0" applyAlignment="0" applyProtection="0"/>
    <xf numFmtId="4" fontId="20" fillId="75" borderId="17" applyNumberFormat="0" applyProtection="0">
      <alignment horizontal="left" vertical="center" indent="1"/>
    </xf>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4" fontId="20" fillId="75"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12" fillId="0" borderId="46" applyNumberFormat="0" applyFill="0" applyAlignment="0" applyProtection="0"/>
    <xf numFmtId="0" fontId="13" fillId="4"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136" fillId="81" borderId="17" applyNumberFormat="0" applyAlignment="0" applyProtection="0"/>
    <xf numFmtId="4" fontId="22" fillId="66" borderId="17" applyNumberFormat="0" applyProtection="0">
      <alignment horizontal="righ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71" borderId="17" applyNumberFormat="0" applyProtection="0">
      <alignment horizontal="right" vertical="center"/>
    </xf>
    <xf numFmtId="4" fontId="22"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13" fillId="76" borderId="17" applyNumberFormat="0" applyProtection="0">
      <alignment horizontal="left" vertical="center" indent="1"/>
    </xf>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12" fillId="0" borderId="46" applyNumberFormat="0" applyFill="0" applyAlignment="0" applyProtection="0"/>
    <xf numFmtId="0" fontId="92" fillId="0" borderId="21">
      <alignment horizontal="left" vertical="center"/>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21">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92" fillId="0" borderId="21">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12" fillId="0" borderId="46" applyNumberFormat="0" applyFill="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6"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0" fontId="112" fillId="0" borderId="46" applyNumberFormat="0" applyFill="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01" fillId="56" borderId="17" applyNumberFormat="0" applyAlignment="0" applyProtection="0"/>
    <xf numFmtId="4" fontId="104" fillId="61" borderId="17" applyNumberFormat="0" applyProtection="0">
      <alignment vertical="center"/>
    </xf>
    <xf numFmtId="0" fontId="136" fillId="81" borderId="17" applyNumberForma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66" borderId="17" applyNumberFormat="0" applyProtection="0">
      <alignment horizontal="right" vertical="center"/>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0" fontId="13" fillId="76" borderId="17" applyNumberFormat="0" applyProtection="0">
      <alignment horizontal="left" vertical="center" indent="1"/>
    </xf>
    <xf numFmtId="4" fontId="22" fillId="65" borderId="17" applyNumberFormat="0" applyProtection="0">
      <alignment horizontal="right" vertical="center"/>
    </xf>
    <xf numFmtId="4" fontId="22" fillId="3" borderId="17" applyNumberFormat="0" applyProtection="0">
      <alignment horizontal="left" vertical="center" indent="1"/>
    </xf>
    <xf numFmtId="4" fontId="22" fillId="3" borderId="17" applyNumberFormat="0" applyProtection="0">
      <alignment vertical="center"/>
    </xf>
    <xf numFmtId="0" fontId="13" fillId="76"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4" fontId="22" fillId="37" borderId="45"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0" fontId="101" fillId="56" borderId="17" applyNumberFormat="0" applyAlignment="0" applyProtection="0"/>
    <xf numFmtId="0" fontId="92" fillId="0" borderId="21">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2" fillId="0" borderId="17" applyNumberFormat="0" applyProtection="0">
      <alignment horizontal="right" vertical="center"/>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3" fillId="0" borderId="17" applyNumberFormat="0" applyProtection="0">
      <alignment horizontal="left" vertical="center"/>
    </xf>
    <xf numFmtId="4" fontId="22" fillId="67" borderId="17" applyNumberFormat="0" applyProtection="0">
      <alignment horizontal="righ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4" fontId="104" fillId="37"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0"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92" fillId="0" borderId="21">
      <alignment horizontal="left" vertical="center"/>
    </xf>
    <xf numFmtId="4" fontId="22" fillId="72" borderId="17" applyNumberFormat="0" applyProtection="0">
      <alignment horizontal="right" vertical="center"/>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104" fillId="3" borderId="17" applyNumberFormat="0" applyProtection="0">
      <alignmen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5"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3" fillId="75" borderId="17" applyNumberFormat="0" applyProtection="0">
      <alignment horizontal="left" vertical="center" indent="1"/>
    </xf>
    <xf numFmtId="4" fontId="22" fillId="0" borderId="17" applyNumberFormat="0" applyProtection="0">
      <alignment horizontal="right" vertical="center"/>
    </xf>
    <xf numFmtId="4" fontId="22" fillId="64" borderId="17" applyNumberFormat="0" applyProtection="0">
      <alignment horizontal="right" vertical="center"/>
    </xf>
    <xf numFmtId="0" fontId="13"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4" fontId="22" fillId="65" borderId="17" applyNumberFormat="0" applyProtection="0">
      <alignment horizontal="right" vertical="center"/>
    </xf>
    <xf numFmtId="4" fontId="22" fillId="3"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 borderId="17" applyNumberFormat="0" applyProtection="0">
      <alignment vertical="center"/>
    </xf>
    <xf numFmtId="4" fontId="22" fillId="72" borderId="17" applyNumberFormat="0" applyProtection="0">
      <alignment horizontal="right" vertical="center"/>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01" fillId="56" borderId="17" applyNumberFormat="0" applyAlignment="0" applyProtection="0"/>
    <xf numFmtId="4" fontId="22" fillId="61" borderId="17" applyNumberFormat="0" applyProtection="0">
      <alignment horizontal="left" vertical="center" indent="1"/>
    </xf>
    <xf numFmtId="0" fontId="13" fillId="59" borderId="17" applyNumberFormat="0" applyProtection="0">
      <alignment horizontal="left" vertical="center" indent="1"/>
    </xf>
    <xf numFmtId="4" fontId="22" fillId="75"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9"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12" fillId="0" borderId="46" applyNumberFormat="0" applyFill="0" applyAlignment="0" applyProtection="0"/>
    <xf numFmtId="4" fontId="22" fillId="37" borderId="45"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136" fillId="81" borderId="17" applyNumberFormat="0" applyAlignment="0" applyProtection="0"/>
    <xf numFmtId="0" fontId="13" fillId="4" borderId="17" applyNumberFormat="0" applyProtection="0">
      <alignment horizontal="left" vertical="center" indent="1"/>
    </xf>
    <xf numFmtId="4" fontId="22" fillId="66" borderId="17" applyNumberFormat="0" applyProtection="0">
      <alignment horizontal="righ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71" borderId="17" applyNumberFormat="0" applyProtection="0">
      <alignment horizontal="right" vertical="center"/>
    </xf>
    <xf numFmtId="4" fontId="22"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4" fontId="22" fillId="66" borderId="17" applyNumberFormat="0" applyProtection="0">
      <alignment horizontal="right" vertical="center"/>
    </xf>
    <xf numFmtId="0" fontId="13" fillId="75" borderId="17" applyNumberFormat="0" applyProtection="0">
      <alignment horizontal="left" vertical="center" indent="1"/>
    </xf>
    <xf numFmtId="4" fontId="108" fillId="37"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01" fillId="56" borderId="17" applyNumberFormat="0" applyAlignment="0" applyProtection="0"/>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2" fillId="61" borderId="17" applyNumberFormat="0" applyProtection="0">
      <alignment vertical="center"/>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13" fillId="76" borderId="17" applyNumberFormat="0" applyProtection="0">
      <alignment horizontal="left" vertical="center" indent="1"/>
    </xf>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12" fillId="0" borderId="46" applyNumberFormat="0" applyFill="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12" fillId="0" borderId="46" applyNumberFormat="0" applyFill="0" applyAlignment="0" applyProtection="0"/>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6"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0" fontId="112" fillId="0" borderId="46" applyNumberFormat="0" applyFill="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01" fillId="56" borderId="17" applyNumberFormat="0" applyAlignment="0" applyProtection="0"/>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12" fillId="0" borderId="46" applyNumberFormat="0" applyFill="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71" borderId="17" applyNumberFormat="0" applyProtection="0">
      <alignment horizontal="right" vertical="center"/>
    </xf>
    <xf numFmtId="4" fontId="22"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0" borderId="17" applyNumberFormat="0" applyProtection="0">
      <alignment horizontal="lef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2" fillId="64" borderId="17" applyNumberFormat="0" applyProtection="0">
      <alignment horizontal="right" vertical="center"/>
    </xf>
    <xf numFmtId="0" fontId="101" fillId="56" borderId="17" applyNumberFormat="0" applyAlignment="0" applyProtection="0"/>
    <xf numFmtId="4" fontId="108"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92" fillId="0" borderId="21">
      <alignment horizontal="left" vertical="center"/>
    </xf>
    <xf numFmtId="0" fontId="112" fillId="0" borderId="46" applyNumberFormat="0" applyFill="0" applyAlignment="0" applyProtection="0"/>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13" fillId="76" borderId="17" applyNumberFormat="0" applyProtection="0">
      <alignment horizontal="left" vertical="center" indent="1"/>
    </xf>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12" fillId="0" borderId="46" applyNumberFormat="0" applyFill="0" applyAlignment="0" applyProtection="0"/>
    <xf numFmtId="0" fontId="92" fillId="0" borderId="21">
      <alignment horizontal="left" vertical="center"/>
    </xf>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92" fillId="0" borderId="21">
      <alignment horizontal="left" vertical="center"/>
    </xf>
    <xf numFmtId="4" fontId="22" fillId="37" borderId="45"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0" fontId="92" fillId="0" borderId="21">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12" fillId="0" borderId="46" applyNumberFormat="0" applyFill="0" applyAlignment="0" applyProtection="0"/>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6"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0" fontId="112" fillId="0" borderId="46" applyNumberFormat="0" applyFill="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5" fillId="73" borderId="17" applyNumberFormat="0" applyProtection="0">
      <alignment horizontal="left" vertical="center" indent="1"/>
    </xf>
    <xf numFmtId="0" fontId="101" fillId="56" borderId="17" applyNumberFormat="0" applyAlignment="0" applyProtection="0"/>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92" fillId="0" borderId="21">
      <alignment horizontal="left" vertical="center"/>
    </xf>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0" fontId="112" fillId="0" borderId="46" applyNumberFormat="0" applyFill="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92" fillId="0" borderId="21">
      <alignment horizontal="left" vertical="center"/>
    </xf>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92" fillId="0" borderId="21">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92" fillId="0" borderId="21">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01" fillId="56" borderId="17" applyNumberFormat="0" applyAlignment="0" applyProtection="0"/>
    <xf numFmtId="4" fontId="22" fillId="3" borderId="17" applyNumberFormat="0" applyProtection="0">
      <alignment horizontal="left" vertical="center" indent="1"/>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92" fillId="0" borderId="21">
      <alignment horizontal="left" vertical="center"/>
    </xf>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92" fillId="0" borderId="21">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01" fillId="56" borderId="17" applyNumberFormat="0" applyAlignment="0" applyProtection="0"/>
    <xf numFmtId="0" fontId="13" fillId="76" borderId="17" applyNumberFormat="0" applyProtection="0">
      <alignment horizontal="left" vertical="center" indent="1"/>
    </xf>
    <xf numFmtId="4" fontId="22" fillId="0" borderId="17" applyNumberFormat="0" applyProtection="0">
      <alignment horizontal="right" vertical="center"/>
    </xf>
    <xf numFmtId="0" fontId="13" fillId="76" borderId="17" applyNumberFormat="0" applyProtection="0">
      <alignment horizontal="left" vertical="center" indent="1"/>
    </xf>
    <xf numFmtId="4" fontId="22" fillId="68"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12" fillId="0" borderId="46" applyNumberFormat="0" applyFill="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6" fillId="81" borderId="17" applyNumberFormat="0" applyAlignment="0" applyProtection="0"/>
    <xf numFmtId="4" fontId="22" fillId="75"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3" fillId="0" borderId="17" applyNumberFormat="0" applyProtection="0">
      <alignment horizontal="left" vertical="center"/>
    </xf>
    <xf numFmtId="4" fontId="20" fillId="37"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5" borderId="17" applyNumberFormat="0" applyProtection="0">
      <alignment horizontal="right" vertical="center"/>
    </xf>
    <xf numFmtId="0" fontId="112" fillId="0" borderId="46" applyNumberFormat="0" applyFill="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6"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0" fontId="112" fillId="0" borderId="46" applyNumberFormat="0" applyFill="0" applyAlignment="0" applyProtection="0"/>
    <xf numFmtId="0" fontId="13" fillId="0" borderId="17" applyNumberFormat="0" applyProtection="0">
      <alignment horizontal="lef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7" applyNumberFormat="0" applyProtection="0">
      <alignment horizontal="lef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69" borderId="17" applyNumberFormat="0" applyProtection="0">
      <alignment horizontal="right" vertical="center"/>
    </xf>
    <xf numFmtId="4" fontId="104" fillId="3" borderId="17" applyNumberFormat="0" applyProtection="0">
      <alignmen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105" fillId="73" borderId="17" applyNumberFormat="0" applyProtection="0">
      <alignment horizontal="left" vertical="center" indent="1"/>
    </xf>
    <xf numFmtId="0" fontId="101" fillId="56" borderId="17" applyNumberFormat="0" applyAlignment="0" applyProtection="0"/>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0" borderId="17" applyNumberFormat="0" applyProtection="0">
      <alignment horizontal="right" vertical="center"/>
    </xf>
    <xf numFmtId="4" fontId="22" fillId="66" borderId="17" applyNumberFormat="0" applyProtection="0">
      <alignment horizontal="right" vertical="center"/>
    </xf>
    <xf numFmtId="4" fontId="22" fillId="3"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12" fillId="0" borderId="46" applyNumberFormat="0" applyFill="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horizontal="left" vertical="center" indent="1"/>
    </xf>
    <xf numFmtId="0" fontId="101" fillId="56" borderId="17" applyNumberForma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37"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4" fontId="20" fillId="75"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4" fontId="22" fillId="69" borderId="17" applyNumberFormat="0" applyProtection="0">
      <alignment horizontal="right" vertical="center"/>
    </xf>
    <xf numFmtId="4" fontId="22" fillId="65" borderId="17" applyNumberFormat="0" applyProtection="0">
      <alignment horizontal="righ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4" fontId="22" fillId="64" borderId="17" applyNumberFormat="0" applyProtection="0">
      <alignment horizontal="right" vertical="center"/>
    </xf>
    <xf numFmtId="4" fontId="22" fillId="68" borderId="17" applyNumberFormat="0" applyProtection="0">
      <alignment horizontal="right" vertical="center"/>
    </xf>
    <xf numFmtId="4" fontId="22" fillId="72"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01" fillId="56" borderId="17" applyNumberFormat="0" applyAlignment="0" applyProtection="0"/>
    <xf numFmtId="0" fontId="112" fillId="0" borderId="46" applyNumberFormat="0" applyFill="0" applyAlignment="0" applyProtection="0"/>
    <xf numFmtId="4" fontId="20" fillId="75" borderId="17" applyNumberFormat="0" applyProtection="0">
      <alignment horizontal="left" vertical="center" indent="1"/>
    </xf>
    <xf numFmtId="4" fontId="22" fillId="3" borderId="17" applyNumberFormat="0" applyProtection="0">
      <alignmen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104" fillId="37" borderId="17" applyNumberFormat="0" applyProtection="0">
      <alignment horizontal="right" vertical="center"/>
    </xf>
    <xf numFmtId="0" fontId="13" fillId="4"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4" fontId="20" fillId="75" borderId="17" applyNumberFormat="0" applyProtection="0">
      <alignment horizontal="left" vertical="center" indent="1"/>
    </xf>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104"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3" fillId="0" borderId="17" applyNumberFormat="0" applyProtection="0">
      <alignment horizontal="left" vertical="center"/>
    </xf>
    <xf numFmtId="0" fontId="112" fillId="0" borderId="46" applyNumberFormat="0" applyFill="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3" fillId="11" borderId="32" applyNumberFormat="0" applyFont="0" applyAlignment="0" applyProtection="0"/>
    <xf numFmtId="4" fontId="22" fillId="0"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7" applyNumberFormat="0" applyProtection="0">
      <alignment horizontal="left" vertical="center"/>
    </xf>
    <xf numFmtId="4" fontId="22" fillId="37" borderId="17" applyNumberFormat="0" applyProtection="0">
      <alignment horizontal="right" vertical="center"/>
    </xf>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01" fillId="56" borderId="17" applyNumberFormat="0" applyAlignment="0" applyProtection="0"/>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0" borderId="17" applyNumberFormat="0" applyProtection="0">
      <alignment horizontal="right" vertical="center"/>
    </xf>
    <xf numFmtId="4" fontId="104" fillId="37" borderId="17" applyNumberFormat="0" applyProtection="0">
      <alignment horizontal="righ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140" fillId="0" borderId="54" applyNumberFormat="0" applyFill="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3" fillId="43" borderId="35" applyNumberFormat="0" applyAlignment="0" applyProtection="0"/>
    <xf numFmtId="4" fontId="22" fillId="0" borderId="17" applyNumberFormat="0" applyProtection="0">
      <alignment horizontal="right" vertical="center"/>
    </xf>
    <xf numFmtId="0" fontId="140" fillId="0" borderId="54" applyNumberFormat="0" applyFill="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35" fillId="63" borderId="35" applyNumberFormat="0" applyFont="0" applyAlignment="0" applyProtection="0"/>
    <xf numFmtId="0" fontId="13" fillId="0" borderId="17" applyNumberFormat="0" applyProtection="0">
      <alignment horizontal="left" vertical="center"/>
    </xf>
    <xf numFmtId="4" fontId="22" fillId="37" borderId="17" applyNumberFormat="0" applyProtection="0">
      <alignment horizontal="right" vertical="center"/>
    </xf>
    <xf numFmtId="0" fontId="8"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14" fillId="43" borderId="35" applyNumberFormat="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101" fillId="56" borderId="17" applyNumberFormat="0" applyAlignment="0" applyProtection="0"/>
    <xf numFmtId="4" fontId="22" fillId="37" borderId="17" applyNumberFormat="0" applyProtection="0">
      <alignment horizontal="righ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63" borderId="44" applyNumberFormat="0" applyFont="0" applyAlignment="0" applyProtection="0"/>
    <xf numFmtId="4" fontId="22"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0" borderId="17" applyNumberFormat="0" applyProtection="0">
      <alignment horizontal="lef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0" borderId="17" applyNumberFormat="0" applyProtection="0">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36" fillId="81" borderId="17" applyNumberFormat="0" applyAlignment="0" applyProtection="0"/>
    <xf numFmtId="4" fontId="22" fillId="37" borderId="17" applyNumberFormat="0" applyProtection="0">
      <alignment horizontal="left" vertical="center" indent="1"/>
    </xf>
    <xf numFmtId="4" fontId="20" fillId="37" borderId="17" applyNumberFormat="0" applyProtection="0">
      <alignment horizontal="left" vertical="center" indent="1"/>
    </xf>
    <xf numFmtId="4" fontId="22" fillId="75" borderId="17" applyNumberFormat="0" applyProtection="0">
      <alignment horizontal="left" vertical="center" indent="1"/>
    </xf>
    <xf numFmtId="4" fontId="20" fillId="75" borderId="17" applyNumberFormat="0" applyProtection="0">
      <alignment horizontal="left" vertical="center" indent="1"/>
    </xf>
    <xf numFmtId="0" fontId="13" fillId="63" borderId="44" applyNumberFormat="0" applyFont="0" applyAlignment="0" applyProtection="0"/>
    <xf numFmtId="0" fontId="133"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3"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63" borderId="44" applyNumberFormat="0" applyFont="0" applyAlignment="0" applyProtection="0"/>
    <xf numFmtId="0" fontId="8" fillId="63" borderId="44" applyNumberFormat="0" applyFont="0" applyAlignment="0" applyProtection="0"/>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126" fillId="81" borderId="35" applyNumberFormat="0" applyAlignment="0" applyProtection="0"/>
    <xf numFmtId="4" fontId="13" fillId="0" borderId="18"/>
    <xf numFmtId="0" fontId="35" fillId="63" borderId="35" applyNumberFormat="0" applyFont="0" applyAlignment="0" applyProtection="0"/>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0" fontId="8" fillId="63" borderId="44" applyNumberFormat="0" applyFont="0" applyAlignment="0" applyProtection="0"/>
    <xf numFmtId="0" fontId="114" fillId="43"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14" fillId="43" borderId="35" applyNumberFormat="0" applyAlignment="0" applyProtection="0"/>
    <xf numFmtId="0" fontId="126" fillId="81"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8" fillId="63" borderId="44" applyNumberFormat="0" applyFont="0" applyAlignment="0" applyProtection="0"/>
    <xf numFmtId="0" fontId="13" fillId="0" borderId="18">
      <alignment horizontal="right"/>
    </xf>
    <xf numFmtId="0" fontId="8" fillId="63" borderId="44" applyNumberFormat="0" applyFont="0" applyAlignment="0" applyProtection="0"/>
    <xf numFmtId="4" fontId="13" fillId="0" borderId="18"/>
    <xf numFmtId="0" fontId="8" fillId="63" borderId="44" applyNumberFormat="0" applyFon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92" fillId="0" borderId="16">
      <alignment horizontal="left" vertical="center"/>
    </xf>
    <xf numFmtId="0" fontId="8" fillId="63" borderId="44" applyNumberFormat="0" applyFon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4" fontId="13" fillId="0" borderId="18"/>
    <xf numFmtId="182" fontId="13" fillId="3" borderId="18" applyNumberFormat="0" applyFont="0" applyAlignment="0">
      <protection locked="0"/>
    </xf>
    <xf numFmtId="0" fontId="13" fillId="0" borderId="18"/>
    <xf numFmtId="0" fontId="13" fillId="63" borderId="44" applyNumberFormat="0" applyFont="0" applyAlignment="0" applyProtection="0"/>
    <xf numFmtId="0" fontId="13" fillId="63" borderId="44" applyNumberFormat="0" applyFont="0" applyAlignment="0" applyProtection="0"/>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4" fontId="13" fillId="0" borderId="18"/>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10" fontId="89" fillId="58" borderId="18" applyNumberFormat="0" applyFill="0" applyBorder="0" applyAlignment="0" applyProtection="0">
      <protection locked="0"/>
    </xf>
    <xf numFmtId="4" fontId="13" fillId="0" borderId="18"/>
    <xf numFmtId="10" fontId="91" fillId="61" borderId="18" applyNumberFormat="0" applyBorder="0" applyAlignment="0" applyProtection="0"/>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8" fillId="63" borderId="44" applyNumberFormat="0" applyFont="0" applyAlignment="0" applyProtection="0"/>
    <xf numFmtId="4" fontId="13" fillId="0" borderId="18"/>
    <xf numFmtId="10" fontId="89" fillId="58" borderId="18" applyNumberFormat="0" applyFill="0" applyBorder="0" applyAlignment="0" applyProtection="0">
      <protection locked="0"/>
    </xf>
    <xf numFmtId="182" fontId="13" fillId="3" borderId="18" applyNumberFormat="0" applyFont="0" applyAlignment="0">
      <protection locked="0"/>
    </xf>
    <xf numFmtId="0" fontId="13" fillId="0" borderId="18">
      <alignment horizontal="right"/>
    </xf>
    <xf numFmtId="4" fontId="13" fillId="0" borderId="18"/>
    <xf numFmtId="182" fontId="13" fillId="3" borderId="18" applyNumberFormat="0" applyFont="0" applyAlignment="0">
      <protection locked="0"/>
    </xf>
    <xf numFmtId="0"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36" borderId="18" applyNumberFormat="0" applyAlignment="0">
      <alignment horizontal="left"/>
    </xf>
    <xf numFmtId="182" fontId="13" fillId="3" borderId="18" applyNumberFormat="0" applyFont="0" applyAlignment="0">
      <protection locked="0"/>
    </xf>
    <xf numFmtId="0" fontId="8" fillId="63" borderId="44" applyNumberFormat="0" applyFont="0" applyAlignment="0" applyProtection="0"/>
    <xf numFmtId="0" fontId="13" fillId="0" borderId="18"/>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4" fontId="13" fillId="0" borderId="18"/>
    <xf numFmtId="0" fontId="13" fillId="0" borderId="18">
      <alignment horizontal="right"/>
    </xf>
    <xf numFmtId="4" fontId="13" fillId="0" borderId="18"/>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3" fillId="43" borderId="35" applyNumberFormat="0" applyAlignment="0" applyProtection="0"/>
    <xf numFmtId="0" fontId="85" fillId="56" borderId="35" applyNumberFormat="0" applyAlignment="0" applyProtection="0"/>
    <xf numFmtId="0" fontId="133"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5" fillId="56" borderId="35" applyNumberFormat="0" applyAlignment="0" applyProtection="0"/>
    <xf numFmtId="10" fontId="91" fillId="61" borderId="18" applyNumberFormat="0" applyBorder="0" applyAlignment="0" applyProtection="0"/>
    <xf numFmtId="0" fontId="8" fillId="63" borderId="44" applyNumberFormat="0" applyFont="0" applyAlignment="0" applyProtection="0"/>
    <xf numFmtId="0" fontId="85" fillId="56" borderId="35" applyNumberFormat="0" applyAlignment="0" applyProtection="0"/>
    <xf numFmtId="0" fontId="13"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4" fontId="13" fillId="0" borderId="18"/>
    <xf numFmtId="4" fontId="13" fillId="0" borderId="18"/>
    <xf numFmtId="0" fontId="35" fillId="63" borderId="35"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40" fillId="0" borderId="54" applyNumberFormat="0" applyFill="0" applyAlignment="0" applyProtection="0"/>
    <xf numFmtId="0" fontId="8" fillId="63" borderId="44" applyNumberFormat="0" applyFont="0" applyAlignment="0" applyProtection="0"/>
    <xf numFmtId="0" fontId="140" fillId="0" borderId="54" applyNumberFormat="0" applyFill="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3" fillId="43" borderId="35" applyNumberFormat="0" applyAlignment="0" applyProtection="0"/>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5" fillId="56" borderId="35" applyNumberFormat="0" applyAlignment="0" applyProtection="0"/>
    <xf numFmtId="182" fontId="13" fillId="3" borderId="18" applyNumberFormat="0" applyFont="0" applyAlignment="0">
      <protection locked="0"/>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0" fontId="85" fillId="56" borderId="35" applyNumberForma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35" fillId="63" borderId="35" applyNumberFormat="0" applyFont="0" applyAlignment="0" applyProtection="0"/>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63" borderId="44" applyNumberFormat="0" applyFont="0" applyAlignment="0" applyProtection="0"/>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40" fillId="0" borderId="54" applyNumberFormat="0" applyFill="0" applyAlignment="0" applyProtection="0"/>
    <xf numFmtId="0" fontId="92" fillId="0" borderId="16">
      <alignment horizontal="left" vertical="center"/>
    </xf>
    <xf numFmtId="0" fontId="126" fillId="81" borderId="35" applyNumberFormat="0" applyAlignment="0" applyProtection="0"/>
    <xf numFmtId="182" fontId="13" fillId="3" borderId="18" applyNumberFormat="0" applyFont="0" applyAlignment="0">
      <protection locked="0"/>
    </xf>
    <xf numFmtId="4"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3" fillId="43" borderId="35" applyNumberFormat="0" applyAlignment="0" applyProtection="0"/>
    <xf numFmtId="0" fontId="8" fillId="63" borderId="44" applyNumberFormat="0" applyFont="0" applyAlignment="0" applyProtection="0"/>
    <xf numFmtId="0" fontId="85" fillId="56" borderId="35" applyNumberFormat="0" applyAlignment="0" applyProtection="0"/>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0" fontId="89" fillId="58" borderId="18" applyNumberFormat="0" applyFill="0" applyBorder="0" applyAlignment="0" applyProtection="0">
      <protection locked="0"/>
    </xf>
    <xf numFmtId="0" fontId="140" fillId="0" borderId="54" applyNumberFormat="0" applyFill="0" applyAlignment="0" applyProtection="0"/>
    <xf numFmtId="4" fontId="13" fillId="0" borderId="18"/>
    <xf numFmtId="4" fontId="13" fillId="0" borderId="18"/>
    <xf numFmtId="10" fontId="89" fillId="58" borderId="18" applyNumberFormat="0" applyFill="0" applyBorder="0" applyAlignment="0" applyProtection="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0" fontId="91" fillId="61" borderId="18" applyNumberFormat="0" applyBorder="0" applyAlignment="0" applyProtection="0"/>
    <xf numFmtId="182" fontId="13" fillId="3" borderId="18" applyNumberFormat="0" applyFont="0" applyAlignment="0">
      <protection locked="0"/>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4" fontId="13" fillId="0" borderId="18"/>
    <xf numFmtId="182" fontId="13" fillId="3" borderId="18" applyNumberFormat="0" applyFont="0" applyAlignment="0">
      <protection locked="0"/>
    </xf>
    <xf numFmtId="4" fontId="13" fillId="0" borderId="18"/>
    <xf numFmtId="10" fontId="91" fillId="61" borderId="18" applyNumberFormat="0" applyBorder="0" applyAlignment="0" applyProtection="0"/>
    <xf numFmtId="182" fontId="13" fillId="3" borderId="18" applyNumberFormat="0" applyFont="0" applyAlignment="0">
      <protection locked="0"/>
    </xf>
    <xf numFmtId="0" fontId="13" fillId="0" borderId="18">
      <alignment horizontal="right"/>
    </xf>
    <xf numFmtId="0" fontId="13" fillId="0" borderId="18">
      <alignment horizontal="right"/>
    </xf>
    <xf numFmtId="0" fontId="140" fillId="0" borderId="54" applyNumberFormat="0" applyFill="0" applyAlignment="0" applyProtection="0"/>
    <xf numFmtId="182" fontId="13" fillId="3" borderId="18" applyNumberFormat="0" applyFont="0" applyAlignment="0">
      <protection locked="0"/>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alignment horizontal="right"/>
    </xf>
    <xf numFmtId="0" fontId="8" fillId="36" borderId="18" applyNumberFormat="0" applyAlignment="0">
      <alignment horizontal="left"/>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4" fontId="13" fillId="0" borderId="18"/>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89" fillId="58" borderId="18" applyNumberFormat="0" applyFill="0" applyBorder="0" applyAlignment="0" applyProtection="0">
      <protection locked="0"/>
    </xf>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8" fillId="36" borderId="18" applyNumberFormat="0" applyAlignment="0">
      <alignment horizontal="left"/>
    </xf>
    <xf numFmtId="0" fontId="13" fillId="0" borderId="18">
      <alignment horizontal="right"/>
    </xf>
    <xf numFmtId="182" fontId="13" fillId="3" borderId="18" applyNumberFormat="0" applyFont="0" applyAlignment="0">
      <protection locked="0"/>
    </xf>
    <xf numFmtId="0" fontId="13" fillId="0" borderId="18"/>
    <xf numFmtId="4" fontId="13" fillId="0" borderId="18"/>
    <xf numFmtId="182" fontId="13" fillId="3" borderId="18" applyNumberFormat="0" applyFont="0" applyAlignment="0">
      <protection locked="0"/>
    </xf>
    <xf numFmtId="4"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182" fontId="13" fillId="3" borderId="18" applyNumberFormat="0" applyFont="0" applyAlignment="0">
      <protection locked="0"/>
    </xf>
    <xf numFmtId="0" fontId="13" fillId="0" borderId="18">
      <alignment horizontal="right"/>
    </xf>
    <xf numFmtId="10" fontId="89" fillId="58" borderId="18" applyNumberFormat="0" applyFill="0" applyBorder="0" applyAlignment="0" applyProtection="0">
      <protection locked="0"/>
    </xf>
    <xf numFmtId="0" fontId="13" fillId="0" borderId="18"/>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10" fontId="91" fillId="61" borderId="18" applyNumberFormat="0" applyBorder="0" applyAlignment="0" applyProtection="0"/>
    <xf numFmtId="0" fontId="8" fillId="36" borderId="18" applyNumberFormat="0" applyAlignment="0">
      <alignment horizontal="left"/>
    </xf>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63" borderId="44" applyNumberFormat="0" applyFont="0" applyAlignment="0" applyProtection="0"/>
    <xf numFmtId="4" fontId="13" fillId="0" borderId="18"/>
    <xf numFmtId="0" fontId="8" fillId="63" borderId="44" applyNumberFormat="0" applyFont="0" applyAlignment="0" applyProtection="0"/>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26" fillId="81" borderId="35" applyNumberFormat="0" applyAlignment="0" applyProtection="0"/>
    <xf numFmtId="4" fontId="13" fillId="0" borderId="18"/>
    <xf numFmtId="0" fontId="13" fillId="0" borderId="18">
      <alignment horizontal="right"/>
    </xf>
    <xf numFmtId="0" fontId="35" fillId="63" borderId="35" applyNumberFormat="0" applyFont="0" applyAlignment="0" applyProtection="0"/>
    <xf numFmtId="0" fontId="13" fillId="0" borderId="18">
      <alignment horizontal="right"/>
    </xf>
    <xf numFmtId="4" fontId="13" fillId="0" borderId="18"/>
    <xf numFmtId="0" fontId="13" fillId="0" borderId="18">
      <alignment horizontal="right"/>
    </xf>
    <xf numFmtId="4" fontId="13" fillId="0" borderId="18"/>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8" fillId="63" borderId="44" applyNumberFormat="0" applyFont="0" applyAlignment="0" applyProtection="0"/>
    <xf numFmtId="0" fontId="114" fillId="43"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13" fillId="0" borderId="18">
      <alignment horizontal="right"/>
    </xf>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40" fillId="0" borderId="54"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182" fontId="13" fillId="3" borderId="18" applyNumberFormat="0" applyFont="0" applyAlignment="0">
      <protection locked="0"/>
    </xf>
    <xf numFmtId="0" fontId="13" fillId="0" borderId="18"/>
    <xf numFmtId="0" fontId="133" fillId="43" borderId="35" applyNumberFormat="0" applyAlignment="0" applyProtection="0"/>
    <xf numFmtId="0" fontId="140" fillId="0" borderId="54" applyNumberFormat="0" applyFill="0" applyAlignment="0" applyProtection="0"/>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0" fontId="89" fillId="58" borderId="18" applyNumberFormat="0" applyFill="0" applyBorder="0" applyAlignment="0" applyProtection="0">
      <protection locked="0"/>
    </xf>
    <xf numFmtId="4" fontId="13" fillId="0" borderId="18"/>
    <xf numFmtId="4" fontId="13" fillId="0" borderId="18"/>
    <xf numFmtId="10" fontId="91" fillId="61" borderId="18" applyNumberFormat="0" applyBorder="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0" fontId="91" fillId="61" borderId="18" applyNumberFormat="0" applyBorder="0" applyAlignment="0" applyProtection="0"/>
    <xf numFmtId="0" fontId="8" fillId="63" borderId="44" applyNumberFormat="0" applyFont="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35" fillId="63" borderId="35" applyNumberFormat="0" applyFont="0" applyAlignment="0" applyProtection="0"/>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85" fillId="56" borderId="35" applyNumberFormat="0" applyAlignment="0" applyProtection="0"/>
    <xf numFmtId="182" fontId="13" fillId="3" borderId="18" applyNumberFormat="0" applyFont="0" applyAlignment="0">
      <protection locked="0"/>
    </xf>
    <xf numFmtId="0"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0" fontId="126" fillId="81" borderId="35" applyNumberFormat="0" applyAlignment="0" applyProtection="0"/>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0" fontId="91" fillId="61" borderId="18" applyNumberFormat="0" applyBorder="0" applyAlignment="0" applyProtection="0"/>
    <xf numFmtId="0" fontId="13" fillId="0" borderId="18">
      <alignment horizontal="right"/>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alignment horizontal="right"/>
    </xf>
    <xf numFmtId="0" fontId="13" fillId="0" borderId="18">
      <alignment horizontal="right"/>
    </xf>
    <xf numFmtId="0" fontId="13" fillId="0" borderId="18"/>
    <xf numFmtId="4"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0" borderId="18">
      <alignment horizontal="right"/>
    </xf>
    <xf numFmtId="4" fontId="13" fillId="0" borderId="18"/>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14" fillId="43" borderId="35" applyNumberFormat="0" applyAlignment="0" applyProtection="0"/>
    <xf numFmtId="10" fontId="89" fillId="58" borderId="18" applyNumberFormat="0" applyFill="0" applyBorder="0" applyAlignment="0" applyProtection="0">
      <protection locked="0"/>
    </xf>
    <xf numFmtId="4" fontId="13" fillId="0" borderId="18"/>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126" fillId="81" borderId="35" applyNumberFormat="0" applyAlignment="0" applyProtection="0"/>
    <xf numFmtId="4" fontId="13" fillId="0" borderId="18"/>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3" fillId="43" borderId="35" applyNumberFormat="0" applyAlignment="0" applyProtection="0"/>
    <xf numFmtId="0" fontId="13" fillId="0" borderId="18">
      <alignment horizontal="right"/>
    </xf>
    <xf numFmtId="0" fontId="8" fillId="63" borderId="44" applyNumberFormat="0" applyFont="0" applyAlignment="0" applyProtection="0"/>
    <xf numFmtId="10" fontId="91" fillId="61" borderId="18" applyNumberFormat="0" applyBorder="0" applyAlignment="0" applyProtection="0"/>
    <xf numFmtId="0" fontId="13" fillId="0" borderId="18">
      <alignment horizontal="right"/>
    </xf>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14" fillId="43" borderId="35" applyNumberFormat="0" applyAlignment="0" applyProtection="0"/>
    <xf numFmtId="0" fontId="13" fillId="0" borderId="18">
      <alignment horizontal="right"/>
    </xf>
    <xf numFmtId="0" fontId="13" fillId="0" borderId="18">
      <alignment horizontal="right"/>
    </xf>
    <xf numFmtId="4" fontId="13" fillId="0" borderId="18"/>
    <xf numFmtId="0" fontId="114" fillId="43" borderId="35" applyNumberFormat="0" applyAlignment="0" applyProtection="0"/>
    <xf numFmtId="4" fontId="13" fillId="0" borderId="18"/>
    <xf numFmtId="4" fontId="13" fillId="0" borderId="18"/>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0" fontId="13" fillId="0" borderId="18">
      <alignment horizontal="right"/>
    </xf>
    <xf numFmtId="182" fontId="13" fillId="3" borderId="18" applyNumberFormat="0" applyFont="0" applyAlignment="0">
      <protection locked="0"/>
    </xf>
    <xf numFmtId="4" fontId="13" fillId="0" borderId="18"/>
    <xf numFmtId="10" fontId="89" fillId="58" borderId="18" applyNumberFormat="0" applyFill="0" applyBorder="0" applyAlignment="0" applyProtection="0">
      <protection locked="0"/>
    </xf>
    <xf numFmtId="182" fontId="13" fillId="3" borderId="18" applyNumberFormat="0" applyFont="0" applyAlignment="0">
      <protection locked="0"/>
    </xf>
    <xf numFmtId="0" fontId="13" fillId="0" borderId="18">
      <alignment horizontal="right"/>
    </xf>
    <xf numFmtId="0" fontId="8" fillId="36" borderId="18" applyNumberFormat="0" applyAlignment="0">
      <alignment horizontal="left"/>
    </xf>
    <xf numFmtId="182" fontId="13" fillId="3" borderId="18" applyNumberFormat="0" applyFont="0" applyAlignment="0">
      <protection locked="0"/>
    </xf>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4" fontId="13" fillId="0" borderId="18"/>
    <xf numFmtId="182" fontId="13" fillId="3" borderId="18" applyNumberFormat="0" applyFont="0" applyAlignment="0">
      <protection locked="0"/>
    </xf>
    <xf numFmtId="10" fontId="91" fillId="61" borderId="18" applyNumberFormat="0" applyBorder="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0" fontId="140" fillId="0" borderId="54" applyNumberFormat="0" applyFill="0" applyAlignment="0" applyProtection="0"/>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133" fillId="43" borderId="35" applyNumberFormat="0" applyAlignment="0" applyProtection="0"/>
    <xf numFmtId="4" fontId="13" fillId="0" borderId="18"/>
    <xf numFmtId="0" fontId="13" fillId="0" borderId="18">
      <alignment horizontal="right"/>
    </xf>
    <xf numFmtId="182" fontId="13" fillId="3" borderId="18" applyNumberFormat="0" applyFont="0" applyAlignment="0">
      <protection locked="0"/>
    </xf>
    <xf numFmtId="0"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8" fillId="63" borderId="44" applyNumberFormat="0" applyFont="0" applyAlignment="0" applyProtection="0"/>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14" fillId="43" borderId="35" applyNumberFormat="0" applyAlignment="0" applyProtection="0"/>
    <xf numFmtId="0" fontId="140" fillId="0" borderId="54" applyNumberFormat="0" applyFill="0" applyAlignment="0" applyProtection="0"/>
    <xf numFmtId="0" fontId="8" fillId="63" borderId="44" applyNumberFormat="0" applyFont="0" applyAlignment="0" applyProtection="0"/>
    <xf numFmtId="4" fontId="13" fillId="0" borderId="18"/>
    <xf numFmtId="0" fontId="13" fillId="0" borderId="18">
      <alignment horizontal="right"/>
    </xf>
    <xf numFmtId="182" fontId="13" fillId="3" borderId="18" applyNumberFormat="0" applyFont="0" applyAlignment="0">
      <protection locked="0"/>
    </xf>
    <xf numFmtId="0" fontId="140" fillId="0" borderId="54" applyNumberFormat="0" applyFill="0" applyAlignment="0" applyProtection="0"/>
    <xf numFmtId="0" fontId="13" fillId="0" borderId="18">
      <alignment horizontal="right"/>
    </xf>
    <xf numFmtId="0" fontId="13" fillId="0" borderId="18">
      <alignment horizontal="right"/>
    </xf>
    <xf numFmtId="4" fontId="13" fillId="0" borderId="18"/>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13" fillId="0" borderId="18">
      <alignment horizontal="right"/>
    </xf>
    <xf numFmtId="10" fontId="89" fillId="58" borderId="18" applyNumberFormat="0" applyFill="0" applyBorder="0" applyAlignment="0" applyProtection="0">
      <protection locked="0"/>
    </xf>
    <xf numFmtId="0" fontId="140" fillId="0" borderId="54" applyNumberFormat="0" applyFill="0" applyAlignment="0" applyProtection="0"/>
    <xf numFmtId="4" fontId="13" fillId="0" borderId="18"/>
    <xf numFmtId="4" fontId="13" fillId="0" borderId="18"/>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0" fontId="114" fillId="43" borderId="35" applyNumberFormat="0" applyAlignment="0" applyProtection="0"/>
    <xf numFmtId="0" fontId="13" fillId="0" borderId="18">
      <alignment horizontal="right"/>
    </xf>
    <xf numFmtId="0" fontId="8" fillId="63" borderId="44" applyNumberFormat="0" applyFont="0" applyAlignment="0" applyProtection="0"/>
    <xf numFmtId="4" fontId="13" fillId="0" borderId="18"/>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3" fillId="43" borderId="35" applyNumberFormat="0" applyAlignment="0" applyProtection="0"/>
    <xf numFmtId="182" fontId="13" fillId="3" borderId="18" applyNumberFormat="0" applyFont="0" applyAlignment="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0" fontId="91" fillId="61" borderId="18" applyNumberFormat="0" applyBorder="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alignment horizontal="right"/>
    </xf>
    <xf numFmtId="182" fontId="13" fillId="3" borderId="18" applyNumberFormat="0" applyFont="0" applyAlignment="0">
      <protection locked="0"/>
    </xf>
    <xf numFmtId="0" fontId="114" fillId="43" borderId="35" applyNumberFormat="0" applyAlignment="0" applyProtection="0"/>
    <xf numFmtId="4" fontId="13" fillId="0" borderId="18"/>
    <xf numFmtId="182" fontId="13" fillId="3" borderId="18" applyNumberFormat="0" applyFont="0" applyAlignment="0">
      <protection locked="0"/>
    </xf>
    <xf numFmtId="0" fontId="8" fillId="36" borderId="18" applyNumberFormat="0" applyAlignment="0">
      <alignment horizontal="left"/>
    </xf>
    <xf numFmtId="0"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10" fontId="89" fillId="58" borderId="18" applyNumberFormat="0" applyFill="0" applyBorder="0" applyAlignment="0" applyProtection="0">
      <protection locked="0"/>
    </xf>
    <xf numFmtId="0" fontId="8" fillId="63" borderId="44" applyNumberFormat="0" applyFont="0" applyAlignment="0" applyProtection="0"/>
    <xf numFmtId="0" fontId="13" fillId="0" borderId="18">
      <alignment horizontal="right"/>
    </xf>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alignment horizontal="right"/>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xf numFmtId="0" fontId="8" fillId="36" borderId="18" applyNumberFormat="0" applyAlignment="0">
      <alignment horizontal="left"/>
    </xf>
    <xf numFmtId="0" fontId="8"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4" fontId="13" fillId="0" borderId="18"/>
    <xf numFmtId="0" fontId="13" fillId="0" borderId="18">
      <alignment horizontal="right"/>
    </xf>
    <xf numFmtId="0" fontId="13" fillId="0" borderId="18">
      <alignment horizontal="righ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4" fontId="13" fillId="0" borderId="18"/>
    <xf numFmtId="10" fontId="91" fillId="61" borderId="18" applyNumberFormat="0" applyBorder="0" applyAlignment="0" applyProtection="0"/>
    <xf numFmtId="0" fontId="13" fillId="0" borderId="18">
      <alignment horizontal="right"/>
    </xf>
    <xf numFmtId="182" fontId="13" fillId="3" borderId="18" applyNumberFormat="0" applyFont="0" applyAlignment="0">
      <protection locked="0"/>
    </xf>
    <xf numFmtId="4" fontId="13" fillId="0" borderId="18"/>
    <xf numFmtId="0" fontId="35" fillId="63" borderId="35" applyNumberFormat="0" applyFon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85" fillId="56" borderId="35" applyNumberFormat="0" applyAlignment="0" applyProtection="0"/>
    <xf numFmtId="182" fontId="13" fillId="3" borderId="18" applyNumberFormat="0" applyFont="0" applyAlignment="0">
      <protection locked="0"/>
    </xf>
    <xf numFmtId="4" fontId="13" fillId="0" borderId="18"/>
    <xf numFmtId="182" fontId="13" fillId="3" borderId="18" applyNumberFormat="0" applyFont="0" applyAlignment="0">
      <protection locked="0"/>
    </xf>
    <xf numFmtId="4" fontId="13" fillId="0" borderId="18"/>
    <xf numFmtId="10" fontId="91" fillId="61" borderId="18" applyNumberFormat="0" applyBorder="0" applyAlignment="0" applyProtection="0"/>
    <xf numFmtId="182" fontId="13" fillId="3" borderId="18" applyNumberFormat="0" applyFont="0" applyAlignment="0">
      <protection locked="0"/>
    </xf>
    <xf numFmtId="0" fontId="35" fillId="63" borderId="35" applyNumberFormat="0" applyFon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26" fillId="81" borderId="35" applyNumberForma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alignment horizontal="right"/>
    </xf>
    <xf numFmtId="0" fontId="13" fillId="0" borderId="18">
      <alignment horizontal="right"/>
    </xf>
    <xf numFmtId="0" fontId="13" fillId="0" borderId="18"/>
    <xf numFmtId="0" fontId="8" fillId="36" borderId="18" applyNumberFormat="0" applyAlignment="0">
      <alignment horizontal="left"/>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4" fontId="13" fillId="0" borderId="18"/>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63" borderId="44" applyNumberFormat="0" applyFont="0" applyAlignment="0" applyProtection="0"/>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8" fillId="63" borderId="44" applyNumberFormat="0" applyFont="0" applyAlignment="0" applyProtection="0"/>
    <xf numFmtId="10" fontId="91" fillId="61" borderId="18" applyNumberFormat="0" applyBorder="0" applyAlignment="0" applyProtection="0"/>
    <xf numFmtId="182" fontId="13" fillId="3" borderId="18" applyNumberFormat="0" applyFont="0" applyAlignment="0">
      <protection locked="0"/>
    </xf>
    <xf numFmtId="0" fontId="85" fillId="56" borderId="35" applyNumberForma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0" fontId="13" fillId="0" borderId="18">
      <alignment horizontal="right"/>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182" fontId="13" fillId="3" borderId="18" applyNumberFormat="0" applyFont="0" applyAlignment="0">
      <protection locked="0"/>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0" fontId="8" fillId="36" borderId="18" applyNumberFormat="0" applyAlignment="0">
      <alignment horizontal="left"/>
    </xf>
    <xf numFmtId="4" fontId="13" fillId="0" borderId="18"/>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8" fillId="36" borderId="18" applyNumberFormat="0" applyAlignment="0">
      <alignment horizontal="left"/>
    </xf>
    <xf numFmtId="0" fontId="13" fillId="0" borderId="18">
      <alignment horizontal="right"/>
    </xf>
    <xf numFmtId="182" fontId="13" fillId="3" borderId="18" applyNumberFormat="0" applyFont="0" applyAlignment="0">
      <protection locked="0"/>
    </xf>
    <xf numFmtId="0" fontId="13" fillId="0" borderId="18"/>
    <xf numFmtId="4" fontId="13" fillId="0" borderId="18"/>
    <xf numFmtId="182" fontId="13" fillId="3" borderId="18" applyNumberFormat="0" applyFont="0" applyAlignment="0">
      <protection locked="0"/>
    </xf>
    <xf numFmtId="4" fontId="13" fillId="0" borderId="18"/>
    <xf numFmtId="0" fontId="13" fillId="63" borderId="44" applyNumberFormat="0" applyFon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3" fillId="43" borderId="35" applyNumberFormat="0" applyAlignment="0" applyProtection="0"/>
    <xf numFmtId="182" fontId="13" fillId="3" borderId="18" applyNumberFormat="0" applyFont="0" applyAlignment="0">
      <protection locked="0"/>
    </xf>
    <xf numFmtId="0" fontId="13" fillId="0" borderId="18">
      <alignment horizontal="right"/>
    </xf>
    <xf numFmtId="10" fontId="89" fillId="58" borderId="18" applyNumberFormat="0" applyFill="0" applyBorder="0" applyAlignment="0" applyProtection="0">
      <protection locked="0"/>
    </xf>
    <xf numFmtId="0" fontId="13" fillId="0" borderId="18"/>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63" borderId="44" applyNumberFormat="0" applyFont="0" applyAlignment="0" applyProtection="0"/>
    <xf numFmtId="10" fontId="91" fillId="61" borderId="18" applyNumberFormat="0" applyBorder="0" applyAlignment="0" applyProtection="0"/>
    <xf numFmtId="0" fontId="8" fillId="36" borderId="18" applyNumberFormat="0" applyAlignment="0">
      <alignment horizontal="left"/>
    </xf>
    <xf numFmtId="0" fontId="85" fillId="56" borderId="35" applyNumberFormat="0" applyAlignment="0" applyProtection="0"/>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63" borderId="44" applyNumberFormat="0" applyFon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26" fillId="81" borderId="35" applyNumberFormat="0" applyAlignment="0" applyProtection="0"/>
    <xf numFmtId="0" fontId="13" fillId="0" borderId="18">
      <alignment horizontal="right"/>
    </xf>
    <xf numFmtId="4" fontId="13" fillId="0" borderId="18"/>
    <xf numFmtId="4" fontId="13" fillId="0" borderId="18"/>
    <xf numFmtId="0" fontId="13" fillId="0" borderId="18">
      <alignment horizontal="right"/>
    </xf>
    <xf numFmtId="0" fontId="35" fillId="63" borderId="35" applyNumberFormat="0" applyFont="0" applyAlignment="0" applyProtection="0"/>
    <xf numFmtId="0" fontId="13" fillId="0" borderId="18">
      <alignment horizontal="right"/>
    </xf>
    <xf numFmtId="0" fontId="8" fillId="63" borderId="44" applyNumberFormat="0" applyFont="0" applyAlignment="0" applyProtection="0"/>
    <xf numFmtId="4" fontId="13" fillId="0" borderId="18"/>
    <xf numFmtId="0" fontId="13" fillId="0" borderId="18">
      <alignment horizontal="right"/>
    </xf>
    <xf numFmtId="4" fontId="13" fillId="0" borderId="18"/>
    <xf numFmtId="0" fontId="8" fillId="63" borderId="44" applyNumberFormat="0" applyFon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0" fontId="13" fillId="0" borderId="18"/>
    <xf numFmtId="0" fontId="114" fillId="43" borderId="35" applyNumberFormat="0" applyAlignment="0" applyProtection="0"/>
    <xf numFmtId="4" fontId="13" fillId="0" borderId="18"/>
    <xf numFmtId="4" fontId="13" fillId="0" borderId="18"/>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alignment horizontal="right"/>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13" fillId="0" borderId="18"/>
    <xf numFmtId="0" fontId="8" fillId="63" borderId="44" applyNumberFormat="0" applyFont="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0" fontId="114" fillId="43" borderId="35" applyNumberFormat="0" applyAlignment="0" applyProtection="0"/>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89" fillId="58" borderId="18" applyNumberFormat="0" applyFill="0" applyBorder="0" applyAlignment="0" applyProtection="0">
      <protection locked="0"/>
    </xf>
    <xf numFmtId="0" fontId="13" fillId="0" borderId="18"/>
    <xf numFmtId="10" fontId="89" fillId="58" borderId="18" applyNumberFormat="0" applyFill="0" applyBorder="0" applyAlignment="0" applyProtection="0">
      <protection locked="0"/>
    </xf>
    <xf numFmtId="0" fontId="13" fillId="0" borderId="18">
      <alignment horizontal="right"/>
    </xf>
    <xf numFmtId="0" fontId="8" fillId="63" borderId="44" applyNumberFormat="0" applyFon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26" fillId="81"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0" fontId="92" fillId="0" borderId="16">
      <alignment horizontal="left" vertical="center"/>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4" fontId="13" fillId="0" borderId="18"/>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8" fillId="63" borderId="44" applyNumberFormat="0" applyFont="0" applyAlignment="0" applyProtection="0"/>
    <xf numFmtId="0" fontId="140" fillId="0" borderId="54" applyNumberFormat="0" applyFill="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4" fontId="13" fillId="0" borderId="18"/>
    <xf numFmtId="0" fontId="13" fillId="0" borderId="18">
      <alignment horizontal="right"/>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8" fillId="36" borderId="18" applyNumberFormat="0" applyAlignment="0">
      <alignment horizontal="left"/>
    </xf>
    <xf numFmtId="0" fontId="13" fillId="0" borderId="18">
      <alignment horizontal="right"/>
    </xf>
    <xf numFmtId="182" fontId="13" fillId="3" borderId="18" applyNumberFormat="0" applyFont="0" applyAlignment="0">
      <protection locked="0"/>
    </xf>
    <xf numFmtId="0" fontId="13" fillId="0" borderId="18"/>
    <xf numFmtId="4" fontId="13" fillId="0" borderId="18"/>
    <xf numFmtId="182" fontId="13" fillId="3" borderId="18" applyNumberFormat="0" applyFont="0" applyAlignment="0">
      <protection locked="0"/>
    </xf>
    <xf numFmtId="4" fontId="13" fillId="0" borderId="18"/>
    <xf numFmtId="0" fontId="13" fillId="63" borderId="44" applyNumberFormat="0" applyFon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3" fillId="43" borderId="35" applyNumberFormat="0" applyAlignment="0" applyProtection="0"/>
    <xf numFmtId="182" fontId="13" fillId="3" borderId="18" applyNumberFormat="0" applyFont="0" applyAlignment="0">
      <protection locked="0"/>
    </xf>
    <xf numFmtId="0" fontId="13" fillId="0" borderId="18">
      <alignment horizontal="right"/>
    </xf>
    <xf numFmtId="10" fontId="89" fillId="58" borderId="18" applyNumberFormat="0" applyFill="0" applyBorder="0" applyAlignment="0" applyProtection="0">
      <protection locked="0"/>
    </xf>
    <xf numFmtId="0" fontId="13" fillId="0" borderId="18"/>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63" borderId="44" applyNumberFormat="0" applyFont="0" applyAlignment="0" applyProtection="0"/>
    <xf numFmtId="10" fontId="91" fillId="61" borderId="18" applyNumberFormat="0" applyBorder="0" applyAlignment="0" applyProtection="0"/>
    <xf numFmtId="0" fontId="8" fillId="36" borderId="18" applyNumberFormat="0" applyAlignment="0">
      <alignment horizontal="left"/>
    </xf>
    <xf numFmtId="0" fontId="85" fillId="56" borderId="35" applyNumberFormat="0" applyAlignment="0" applyProtection="0"/>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63" borderId="44" applyNumberFormat="0" applyFon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26" fillId="81" borderId="35" applyNumberFormat="0" applyAlignment="0" applyProtection="0"/>
    <xf numFmtId="0" fontId="13" fillId="0" borderId="18">
      <alignment horizontal="right"/>
    </xf>
    <xf numFmtId="4" fontId="13" fillId="0" borderId="18"/>
    <xf numFmtId="4" fontId="13" fillId="0" borderId="18"/>
    <xf numFmtId="0" fontId="13" fillId="0" borderId="18">
      <alignment horizontal="right"/>
    </xf>
    <xf numFmtId="0" fontId="35" fillId="63" borderId="35" applyNumberFormat="0" applyFont="0" applyAlignment="0" applyProtection="0"/>
    <xf numFmtId="0" fontId="13" fillId="0" borderId="18">
      <alignment horizontal="right"/>
    </xf>
    <xf numFmtId="0" fontId="8" fillId="63" borderId="44" applyNumberFormat="0" applyFont="0" applyAlignment="0" applyProtection="0"/>
    <xf numFmtId="4" fontId="13" fillId="0" borderId="18"/>
    <xf numFmtId="0" fontId="13" fillId="0" borderId="18">
      <alignment horizontal="right"/>
    </xf>
    <xf numFmtId="4" fontId="13" fillId="0" borderId="18"/>
    <xf numFmtId="0" fontId="8" fillId="63" borderId="44" applyNumberFormat="0" applyFon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0" fontId="13" fillId="0" borderId="18"/>
    <xf numFmtId="0" fontId="114" fillId="43" borderId="35" applyNumberFormat="0" applyAlignment="0" applyProtection="0"/>
    <xf numFmtId="4" fontId="13" fillId="0" borderId="18"/>
    <xf numFmtId="4" fontId="13" fillId="0" borderId="18"/>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alignment horizontal="right"/>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0" fontId="13" fillId="0" borderId="18">
      <alignment horizontal="right"/>
    </xf>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13" fillId="0" borderId="18"/>
    <xf numFmtId="0" fontId="8" fillId="63" borderId="44" applyNumberFormat="0" applyFont="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0" fontId="114" fillId="43" borderId="35" applyNumberFormat="0" applyAlignment="0" applyProtection="0"/>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0" fontId="114" fillId="43" borderId="35" applyNumberFormat="0" applyAlignment="0" applyProtection="0"/>
    <xf numFmtId="0" fontId="8" fillId="63" borderId="44" applyNumberFormat="0" applyFont="0" applyAlignment="0" applyProtection="0"/>
    <xf numFmtId="0" fontId="13" fillId="0" borderId="18">
      <alignment horizontal="right"/>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0" borderId="18">
      <alignment horizontal="right"/>
    </xf>
    <xf numFmtId="0" fontId="13" fillId="0" borderId="18">
      <alignment horizontal="right"/>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8" fillId="36" borderId="18" applyNumberFormat="0" applyAlignment="0">
      <alignment horizontal="left"/>
    </xf>
    <xf numFmtId="0" fontId="13" fillId="0" borderId="18">
      <alignment horizontal="right"/>
    </xf>
    <xf numFmtId="182" fontId="13" fillId="3" borderId="18" applyNumberFormat="0" applyFont="0" applyAlignment="0">
      <protection locked="0"/>
    </xf>
    <xf numFmtId="0" fontId="13" fillId="0" borderId="18"/>
    <xf numFmtId="4" fontId="13" fillId="0" borderId="18"/>
    <xf numFmtId="182" fontId="13" fillId="3" borderId="18" applyNumberFormat="0" applyFont="0" applyAlignment="0">
      <protection locked="0"/>
    </xf>
    <xf numFmtId="4" fontId="13" fillId="0" borderId="18"/>
    <xf numFmtId="0" fontId="13" fillId="63" borderId="44" applyNumberFormat="0" applyFon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3" fillId="43" borderId="35" applyNumberFormat="0" applyAlignment="0" applyProtection="0"/>
    <xf numFmtId="182" fontId="13" fillId="3" borderId="18" applyNumberFormat="0" applyFont="0" applyAlignment="0">
      <protection locked="0"/>
    </xf>
    <xf numFmtId="0" fontId="13" fillId="0" borderId="18">
      <alignment horizontal="right"/>
    </xf>
    <xf numFmtId="10" fontId="89" fillId="58" borderId="18" applyNumberFormat="0" applyFill="0" applyBorder="0" applyAlignment="0" applyProtection="0">
      <protection locked="0"/>
    </xf>
    <xf numFmtId="0" fontId="13" fillId="0" borderId="18"/>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63" borderId="44" applyNumberFormat="0" applyFont="0" applyAlignment="0" applyProtection="0"/>
    <xf numFmtId="10" fontId="91" fillId="61" borderId="18" applyNumberFormat="0" applyBorder="0" applyAlignment="0" applyProtection="0"/>
    <xf numFmtId="0" fontId="8" fillId="36" borderId="18" applyNumberFormat="0" applyAlignment="0">
      <alignment horizontal="left"/>
    </xf>
    <xf numFmtId="0" fontId="85" fillId="56" borderId="35" applyNumberFormat="0" applyAlignment="0" applyProtection="0"/>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63" borderId="44" applyNumberFormat="0" applyFont="0" applyAlignment="0" applyProtection="0"/>
    <xf numFmtId="0" fontId="8" fillId="63" borderId="44" applyNumberFormat="0" applyFont="0" applyAlignment="0" applyProtection="0"/>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140" fillId="0" borderId="54" applyNumberFormat="0" applyFill="0" applyAlignment="0" applyProtection="0"/>
    <xf numFmtId="0" fontId="85" fillId="56" borderId="35" applyNumberFormat="0" applyAlignment="0" applyProtection="0"/>
    <xf numFmtId="0" fontId="8" fillId="63" borderId="44" applyNumberFormat="0" applyFont="0" applyAlignment="0" applyProtection="0"/>
    <xf numFmtId="0" fontId="126" fillId="81" borderId="35" applyNumberFormat="0" applyAlignment="0" applyProtection="0"/>
    <xf numFmtId="4" fontId="13" fillId="0" borderId="18"/>
    <xf numFmtId="0" fontId="35" fillId="63" borderId="35" applyNumberFormat="0" applyFont="0" applyAlignment="0" applyProtection="0"/>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0" fontId="8" fillId="63" borderId="44" applyNumberFormat="0" applyFont="0" applyAlignment="0" applyProtection="0"/>
    <xf numFmtId="0" fontId="114" fillId="43"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13" fillId="63" borderId="44" applyNumberFormat="0" applyFont="0" applyAlignment="0" applyProtection="0"/>
    <xf numFmtId="0" fontId="133"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3" fillId="63" borderId="44" applyNumberFormat="0" applyFont="0" applyAlignment="0" applyProtection="0"/>
    <xf numFmtId="0" fontId="85" fillId="56" borderId="35" applyNumberFormat="0" applyAlignment="0" applyProtection="0"/>
    <xf numFmtId="0" fontId="92" fillId="0" borderId="16">
      <alignment horizontal="lef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63" borderId="44" applyNumberFormat="0" applyFont="0" applyAlignment="0" applyProtection="0"/>
    <xf numFmtId="0" fontId="92" fillId="0" borderId="16">
      <alignment horizontal="left" vertical="center"/>
    </xf>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140" fillId="0" borderId="54" applyNumberFormat="0" applyFill="0" applyAlignment="0" applyProtection="0"/>
    <xf numFmtId="0" fontId="85" fillId="56" borderId="35" applyNumberFormat="0" applyAlignment="0" applyProtection="0"/>
    <xf numFmtId="0" fontId="8" fillId="63" borderId="44" applyNumberFormat="0" applyFont="0" applyAlignment="0" applyProtection="0"/>
    <xf numFmtId="0" fontId="126" fillId="81" borderId="35" applyNumberFormat="0" applyAlignment="0" applyProtection="0"/>
    <xf numFmtId="0" fontId="35" fillId="63" borderId="35" applyNumberFormat="0" applyFont="0" applyAlignment="0" applyProtection="0"/>
    <xf numFmtId="0" fontId="8" fillId="63" borderId="44" applyNumberFormat="0" applyFont="0" applyAlignment="0" applyProtection="0"/>
    <xf numFmtId="0" fontId="92" fillId="0" borderId="16">
      <alignment horizontal="left" vertical="center"/>
    </xf>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92" fillId="0" borderId="16">
      <alignment horizontal="left" vertical="center"/>
    </xf>
    <xf numFmtId="0" fontId="8" fillId="63" borderId="44" applyNumberFormat="0" applyFont="0" applyAlignment="0" applyProtection="0"/>
    <xf numFmtId="0" fontId="114" fillId="43"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40" fillId="0" borderId="54"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35" fillId="63" borderId="35"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182" fontId="13" fillId="3" borderId="18" applyNumberFormat="0" applyFont="0" applyAlignment="0">
      <protection locked="0"/>
    </xf>
    <xf numFmtId="0" fontId="13" fillId="0" borderId="18"/>
    <xf numFmtId="10" fontId="89" fillId="58" borderId="18" applyNumberFormat="0" applyFill="0" applyBorder="0" applyAlignment="0" applyProtection="0">
      <protection locked="0"/>
    </xf>
    <xf numFmtId="4" fontId="13" fillId="0" borderId="18"/>
    <xf numFmtId="0" fontId="13" fillId="0" borderId="18">
      <alignment horizontal="right"/>
    </xf>
    <xf numFmtId="0" fontId="126" fillId="81" borderId="35" applyNumberFormat="0" applyAlignment="0" applyProtection="0"/>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alignment horizontal="right"/>
    </xf>
    <xf numFmtId="4"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0" borderId="18">
      <alignment horizontal="right"/>
    </xf>
    <xf numFmtId="4" fontId="13" fillId="0" borderId="18"/>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92" fillId="0" borderId="16">
      <alignment horizontal="left" vertical="center"/>
    </xf>
    <xf numFmtId="0" fontId="8" fillId="63" borderId="44" applyNumberFormat="0" applyFont="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14" fillId="43" borderId="35" applyNumberFormat="0" applyAlignment="0" applyProtection="0"/>
    <xf numFmtId="182" fontId="13" fillId="3" borderId="18" applyNumberFormat="0" applyFont="0" applyAlignment="0">
      <protection locked="0"/>
    </xf>
    <xf numFmtId="0" fontId="126" fillId="81" borderId="35" applyNumberFormat="0" applyAlignment="0" applyProtection="0"/>
    <xf numFmtId="4" fontId="13" fillId="0" borderId="18"/>
    <xf numFmtId="182" fontId="13" fillId="3" borderId="18" applyNumberFormat="0" applyFont="0" applyAlignment="0">
      <protection locked="0"/>
    </xf>
    <xf numFmtId="0" fontId="8" fillId="63" borderId="44" applyNumberFormat="0" applyFon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3" fillId="43" borderId="35" applyNumberFormat="0" applyAlignment="0" applyProtection="0"/>
    <xf numFmtId="0" fontId="8" fillId="63" borderId="44" applyNumberFormat="0" applyFont="0" applyAlignment="0" applyProtection="0"/>
    <xf numFmtId="10" fontId="91" fillId="61" borderId="18" applyNumberFormat="0" applyBorder="0" applyAlignment="0" applyProtection="0"/>
    <xf numFmtId="0" fontId="13" fillId="0" borderId="18">
      <alignment horizontal="right"/>
    </xf>
    <xf numFmtId="182" fontId="13" fillId="3" borderId="18" applyNumberFormat="0" applyFont="0" applyAlignment="0">
      <protection locked="0"/>
    </xf>
    <xf numFmtId="0" fontId="8" fillId="63" borderId="44" applyNumberFormat="0" applyFont="0" applyAlignment="0" applyProtection="0"/>
    <xf numFmtId="0" fontId="114" fillId="43" borderId="35" applyNumberFormat="0" applyAlignment="0" applyProtection="0"/>
    <xf numFmtId="0" fontId="13" fillId="0" borderId="18">
      <alignment horizontal="right"/>
    </xf>
    <xf numFmtId="4" fontId="13" fillId="0" borderId="18"/>
    <xf numFmtId="0" fontId="114" fillId="43" borderId="35" applyNumberFormat="0" applyAlignment="0" applyProtection="0"/>
    <xf numFmtId="4" fontId="13" fillId="0" borderId="18"/>
    <xf numFmtId="4"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8" fillId="36" borderId="18" applyNumberFormat="0" applyAlignment="0">
      <alignment horizontal="left"/>
    </xf>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92" fillId="0" borderId="16">
      <alignment horizontal="left" vertical="center"/>
    </xf>
    <xf numFmtId="182" fontId="13" fillId="3" borderId="18" applyNumberFormat="0" applyFont="0" applyAlignment="0">
      <protection locked="0"/>
    </xf>
    <xf numFmtId="0" fontId="140" fillId="0" borderId="54" applyNumberFormat="0" applyFill="0" applyAlignment="0" applyProtection="0"/>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133" fillId="43" borderId="35" applyNumberFormat="0" applyAlignment="0" applyProtection="0"/>
    <xf numFmtId="4" fontId="13" fillId="0" borderId="18"/>
    <xf numFmtId="0" fontId="13" fillId="0" borderId="18">
      <alignment horizontal="right"/>
    </xf>
    <xf numFmtId="0"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8" fillId="63" borderId="44" applyNumberFormat="0" applyFont="0" applyAlignment="0" applyProtection="0"/>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14" fillId="43" borderId="35" applyNumberFormat="0" applyAlignment="0" applyProtection="0"/>
    <xf numFmtId="0" fontId="140" fillId="0" borderId="54" applyNumberFormat="0" applyFill="0" applyAlignment="0" applyProtection="0"/>
    <xf numFmtId="0" fontId="8" fillId="63" borderId="44" applyNumberFormat="0" applyFont="0" applyAlignment="0" applyProtection="0"/>
    <xf numFmtId="0" fontId="140" fillId="0" borderId="54" applyNumberFormat="0" applyFill="0" applyAlignment="0" applyProtection="0"/>
    <xf numFmtId="0" fontId="13" fillId="0" borderId="18">
      <alignment horizontal="right"/>
    </xf>
    <xf numFmtId="0" fontId="13" fillId="0" borderId="18">
      <alignment horizontal="right"/>
    </xf>
    <xf numFmtId="4" fontId="13" fillId="0" borderId="18"/>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13" fillId="0" borderId="18">
      <alignment horizontal="right"/>
    </xf>
    <xf numFmtId="10" fontId="89" fillId="58" borderId="18" applyNumberFormat="0" applyFill="0" applyBorder="0" applyAlignment="0" applyProtection="0">
      <protection locked="0"/>
    </xf>
    <xf numFmtId="0" fontId="140" fillId="0" borderId="54" applyNumberFormat="0" applyFill="0" applyAlignment="0" applyProtection="0"/>
    <xf numFmtId="4" fontId="13" fillId="0" borderId="18"/>
    <xf numFmtId="4" fontId="13" fillId="0" borderId="18"/>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0" fontId="114" fillId="43" borderId="35" applyNumberFormat="0" applyAlignment="0" applyProtection="0"/>
    <xf numFmtId="0" fontId="13" fillId="0" borderId="18">
      <alignment horizontal="right"/>
    </xf>
    <xf numFmtId="0" fontId="8" fillId="63" borderId="44" applyNumberFormat="0" applyFont="0" applyAlignment="0" applyProtection="0"/>
    <xf numFmtId="4" fontId="13" fillId="0" borderId="18"/>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3" fillId="43" borderId="35" applyNumberFormat="0" applyAlignment="0" applyProtection="0"/>
    <xf numFmtId="182" fontId="13" fillId="3" borderId="18" applyNumberFormat="0" applyFont="0" applyAlignment="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0" fontId="91" fillId="61" borderId="18" applyNumberFormat="0" applyBorder="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0" fontId="8" fillId="63" borderId="44" applyNumberFormat="0" applyFon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0" fontId="114" fillId="43" borderId="35" applyNumberFormat="0" applyAlignment="0" applyProtection="0"/>
    <xf numFmtId="4" fontId="13" fillId="0" borderId="18"/>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0" fontId="91" fillId="61" borderId="18" applyNumberFormat="0" applyBorder="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0" fontId="13" fillId="0" borderId="18">
      <alignment horizontal="right"/>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xf numFmtId="0" fontId="8" fillId="36" borderId="18" applyNumberFormat="0" applyAlignment="0">
      <alignment horizontal="left"/>
    </xf>
    <xf numFmtId="0" fontId="8" fillId="63" borderId="44" applyNumberFormat="0" applyFont="0" applyAlignment="0" applyProtection="0"/>
    <xf numFmtId="4" fontId="13" fillId="0" borderId="18"/>
    <xf numFmtId="0" fontId="13" fillId="0" borderId="18">
      <alignment horizontal="right"/>
    </xf>
    <xf numFmtId="0" fontId="8" fillId="36" borderId="18" applyNumberFormat="0" applyAlignment="0">
      <alignment horizontal="left"/>
    </xf>
    <xf numFmtId="182" fontId="13" fillId="3" borderId="18" applyNumberFormat="0" applyFont="0" applyAlignment="0">
      <protection locked="0"/>
    </xf>
    <xf numFmtId="4" fontId="13" fillId="0" borderId="18"/>
    <xf numFmtId="0" fontId="13" fillId="0" borderId="18">
      <alignment horizontal="right"/>
    </xf>
    <xf numFmtId="182" fontId="13" fillId="3" borderId="18" applyNumberFormat="0" applyFont="0" applyAlignment="0">
      <protection locked="0"/>
    </xf>
    <xf numFmtId="4" fontId="13" fillId="0" borderId="18"/>
    <xf numFmtId="0" fontId="35" fillId="63" borderId="35" applyNumberFormat="0" applyFon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0" fontId="85" fillId="56" borderId="35" applyNumberFormat="0" applyAlignment="0" applyProtection="0"/>
    <xf numFmtId="182" fontId="13" fillId="3" borderId="18" applyNumberFormat="0" applyFont="0" applyAlignment="0">
      <protection locked="0"/>
    </xf>
    <xf numFmtId="4" fontId="13" fillId="0" borderId="18"/>
    <xf numFmtId="182" fontId="13" fillId="3" borderId="18" applyNumberFormat="0" applyFont="0" applyAlignment="0">
      <protection locked="0"/>
    </xf>
    <xf numFmtId="4" fontId="13" fillId="0" borderId="18"/>
    <xf numFmtId="10" fontId="91" fillId="61" borderId="18" applyNumberFormat="0" applyBorder="0" applyAlignment="0" applyProtection="0"/>
    <xf numFmtId="182" fontId="13" fillId="3" borderId="18" applyNumberFormat="0" applyFont="0" applyAlignment="0">
      <protection locked="0"/>
    </xf>
    <xf numFmtId="0" fontId="92" fillId="0" borderId="16">
      <alignment horizontal="left" vertical="center"/>
    </xf>
    <xf numFmtId="0" fontId="35" fillId="63" borderId="35" applyNumberFormat="0" applyFon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26" fillId="81" borderId="35" applyNumberForma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alignment horizontal="right"/>
    </xf>
    <xf numFmtId="0" fontId="13" fillId="0" borderId="18">
      <alignment horizontal="right"/>
    </xf>
    <xf numFmtId="0" fontId="13" fillId="0" borderId="18"/>
    <xf numFmtId="0" fontId="8" fillId="36" borderId="18" applyNumberFormat="0" applyAlignment="0">
      <alignment horizontal="left"/>
    </xf>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4" fontId="13" fillId="0" borderId="18"/>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0" fontId="91" fillId="61" borderId="18" applyNumberFormat="0" applyBorder="0" applyAlignment="0" applyProtection="0"/>
    <xf numFmtId="0" fontId="13" fillId="0" borderId="18">
      <alignment horizontal="right"/>
    </xf>
    <xf numFmtId="0" fontId="8" fillId="63" borderId="44" applyNumberFormat="0" applyFon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0" fontId="13" fillId="0" borderId="18">
      <alignment horizontal="right"/>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0" fontId="13" fillId="0" borderId="18"/>
    <xf numFmtId="182" fontId="13" fillId="3" borderId="18" applyNumberFormat="0" applyFont="0" applyAlignment="0">
      <protection locked="0"/>
    </xf>
    <xf numFmtId="4" fontId="13" fillId="0" borderId="18"/>
    <xf numFmtId="4" fontId="13" fillId="0" borderId="18"/>
    <xf numFmtId="0" fontId="13" fillId="0" borderId="18">
      <alignment horizontal="right"/>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0" fontId="8" fillId="36" borderId="18" applyNumberFormat="0" applyAlignment="0">
      <alignment horizontal="left"/>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8" fillId="36" borderId="18" applyNumberFormat="0" applyAlignment="0">
      <alignment horizontal="left"/>
    </xf>
    <xf numFmtId="0" fontId="13" fillId="0" borderId="18">
      <alignment horizontal="right"/>
    </xf>
    <xf numFmtId="182" fontId="13" fillId="3" borderId="18" applyNumberFormat="0" applyFont="0" applyAlignment="0">
      <protection locked="0"/>
    </xf>
    <xf numFmtId="0" fontId="13" fillId="0" borderId="18"/>
    <xf numFmtId="4" fontId="13" fillId="0" borderId="18"/>
    <xf numFmtId="182" fontId="13" fillId="3" borderId="18" applyNumberFormat="0" applyFont="0" applyAlignment="0">
      <protection locked="0"/>
    </xf>
    <xf numFmtId="4" fontId="13" fillId="0" borderId="18"/>
    <xf numFmtId="0" fontId="13" fillId="63" borderId="44" applyNumberFormat="0" applyFon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3" fillId="43" borderId="35" applyNumberFormat="0" applyAlignment="0" applyProtection="0"/>
    <xf numFmtId="182" fontId="13" fillId="3" borderId="18" applyNumberFormat="0" applyFont="0" applyAlignment="0">
      <protection locked="0"/>
    </xf>
    <xf numFmtId="0" fontId="13" fillId="0" borderId="18">
      <alignment horizontal="right"/>
    </xf>
    <xf numFmtId="10" fontId="89" fillId="58" borderId="18" applyNumberFormat="0" applyFill="0" applyBorder="0" applyAlignment="0" applyProtection="0">
      <protection locked="0"/>
    </xf>
    <xf numFmtId="0" fontId="13" fillId="0" borderId="18"/>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63" borderId="44" applyNumberFormat="0" applyFont="0" applyAlignment="0" applyProtection="0"/>
    <xf numFmtId="10" fontId="91" fillId="61" borderId="18" applyNumberFormat="0" applyBorder="0" applyAlignment="0" applyProtection="0"/>
    <xf numFmtId="0" fontId="8" fillId="36" borderId="18" applyNumberFormat="0" applyAlignment="0">
      <alignment horizontal="left"/>
    </xf>
    <xf numFmtId="0" fontId="85" fillId="56" borderId="35" applyNumberFormat="0" applyAlignment="0" applyProtection="0"/>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63" borderId="44" applyNumberFormat="0" applyFon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26" fillId="81" borderId="35" applyNumberFormat="0" applyAlignment="0" applyProtection="0"/>
    <xf numFmtId="0" fontId="13" fillId="0" borderId="18">
      <alignment horizontal="right"/>
    </xf>
    <xf numFmtId="4" fontId="13" fillId="0" borderId="18"/>
    <xf numFmtId="4" fontId="13" fillId="0" borderId="18"/>
    <xf numFmtId="0" fontId="13" fillId="0" borderId="18">
      <alignment horizontal="right"/>
    </xf>
    <xf numFmtId="0" fontId="35" fillId="63" borderId="35" applyNumberFormat="0" applyFont="0" applyAlignment="0" applyProtection="0"/>
    <xf numFmtId="0" fontId="13" fillId="0" borderId="18">
      <alignment horizontal="right"/>
    </xf>
    <xf numFmtId="0" fontId="8" fillId="63" borderId="44" applyNumberFormat="0" applyFont="0" applyAlignment="0" applyProtection="0"/>
    <xf numFmtId="4" fontId="13" fillId="0" borderId="18"/>
    <xf numFmtId="0" fontId="13" fillId="0" borderId="18">
      <alignment horizontal="right"/>
    </xf>
    <xf numFmtId="4" fontId="13" fillId="0" borderId="18"/>
    <xf numFmtId="0" fontId="8" fillId="63" borderId="44" applyNumberFormat="0" applyFont="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0" fontId="13" fillId="0" borderId="18">
      <alignment horizontal="right"/>
    </xf>
    <xf numFmtId="0" fontId="13" fillId="0" borderId="18"/>
    <xf numFmtId="0" fontId="114" fillId="43" borderId="35" applyNumberFormat="0" applyAlignment="0" applyProtection="0"/>
    <xf numFmtId="4" fontId="13" fillId="0" borderId="18"/>
    <xf numFmtId="4" fontId="13" fillId="0" borderId="18"/>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alignment horizontal="right"/>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13" fillId="0" borderId="18"/>
    <xf numFmtId="0" fontId="8" fillId="63" borderId="44" applyNumberFormat="0" applyFont="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0" fontId="114" fillId="43" borderId="35" applyNumberFormat="0" applyAlignment="0" applyProtection="0"/>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140" fillId="0" borderId="54" applyNumberFormat="0" applyFill="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4" fontId="13" fillId="0" borderId="18"/>
    <xf numFmtId="4" fontId="13" fillId="0" borderId="18"/>
    <xf numFmtId="0" fontId="13" fillId="0" borderId="18">
      <alignment horizontal="right"/>
    </xf>
    <xf numFmtId="0" fontId="92" fillId="0" borderId="16">
      <alignment horizontal="lef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63" borderId="44" applyNumberFormat="0" applyFont="0" applyAlignment="0" applyProtection="0"/>
    <xf numFmtId="0" fontId="133"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3" fillId="63" borderId="44" applyNumberFormat="0" applyFont="0" applyAlignment="0" applyProtection="0"/>
    <xf numFmtId="0" fontId="85" fillId="56" borderId="35" applyNumberFormat="0" applyAlignment="0" applyProtection="0"/>
    <xf numFmtId="0" fontId="92" fillId="0" borderId="16">
      <alignment horizontal="lef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63" borderId="44" applyNumberFormat="0" applyFont="0" applyAlignment="0" applyProtection="0"/>
    <xf numFmtId="0" fontId="92" fillId="0" borderId="16">
      <alignment horizontal="left" vertical="center"/>
    </xf>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140" fillId="0" borderId="54" applyNumberFormat="0" applyFill="0" applyAlignment="0" applyProtection="0"/>
    <xf numFmtId="0" fontId="85" fillId="56" borderId="35" applyNumberFormat="0" applyAlignment="0" applyProtection="0"/>
    <xf numFmtId="0" fontId="8" fillId="63" borderId="44" applyNumberFormat="0" applyFont="0" applyAlignment="0" applyProtection="0"/>
    <xf numFmtId="0" fontId="126" fillId="81" borderId="35" applyNumberFormat="0" applyAlignment="0" applyProtection="0"/>
    <xf numFmtId="0" fontId="35" fillId="63" borderId="35" applyNumberFormat="0" applyFont="0" applyAlignment="0" applyProtection="0"/>
    <xf numFmtId="0" fontId="8" fillId="63" borderId="44" applyNumberFormat="0" applyFont="0" applyAlignment="0" applyProtection="0"/>
    <xf numFmtId="0" fontId="92" fillId="0" borderId="16">
      <alignment horizontal="left" vertical="center"/>
    </xf>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92" fillId="0" borderId="16">
      <alignment horizontal="left" vertical="center"/>
    </xf>
    <xf numFmtId="0" fontId="8" fillId="63" borderId="44" applyNumberFormat="0" applyFont="0" applyAlignment="0" applyProtection="0"/>
    <xf numFmtId="0" fontId="114" fillId="43"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40" fillId="0" borderId="54"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85" fillId="56" borderId="35" applyNumberFormat="0" applyAlignment="0" applyProtection="0"/>
    <xf numFmtId="0" fontId="85" fillId="56" borderId="35" applyNumberFormat="0" applyAlignment="0" applyProtection="0"/>
    <xf numFmtId="0" fontId="92" fillId="0" borderId="16">
      <alignment horizontal="left" vertical="center"/>
    </xf>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0" fontId="13" fillId="0" borderId="18">
      <alignment horizontal="right"/>
    </xf>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92" fillId="0" borderId="16">
      <alignment horizontal="left" vertical="center"/>
    </xf>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92" fillId="0" borderId="16">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92" fillId="0" borderId="16">
      <alignment horizontal="left" vertical="center"/>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10" fontId="89" fillId="58" borderId="18" applyNumberFormat="0" applyFill="0" applyBorder="0" applyAlignment="0" applyProtection="0">
      <protection locked="0"/>
    </xf>
    <xf numFmtId="0" fontId="114" fillId="43" borderId="35" applyNumberFormat="0" applyAlignment="0" applyProtection="0"/>
    <xf numFmtId="0" fontId="8" fillId="63" borderId="44" applyNumberFormat="0" applyFont="0" applyAlignment="0" applyProtection="0"/>
    <xf numFmtId="0" fontId="13" fillId="0" borderId="18">
      <alignment horizontal="right"/>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92" fillId="0" borderId="16">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92" fillId="0" borderId="16">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92" fillId="0" borderId="16">
      <alignment horizontal="left" vertical="center"/>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0" fontId="8" fillId="36" borderId="18" applyNumberFormat="0" applyAlignment="0">
      <alignment horizontal="left"/>
    </xf>
    <xf numFmtId="0"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0" borderId="18">
      <alignment horizontal="right"/>
    </xf>
    <xf numFmtId="0" fontId="13" fillId="0" borderId="18">
      <alignment horizontal="right"/>
    </xf>
    <xf numFmtId="4" fontId="13" fillId="0" borderId="18"/>
    <xf numFmtId="4" fontId="13" fillId="0" borderId="18"/>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10" fontId="89" fillId="58" borderId="18" applyNumberFormat="0" applyFill="0" applyBorder="0" applyAlignment="0" applyProtection="0">
      <protection locked="0"/>
    </xf>
    <xf numFmtId="4" fontId="13" fillId="0" borderId="18"/>
    <xf numFmtId="0" fontId="13" fillId="0" borderId="18">
      <alignment horizontal="right"/>
    </xf>
    <xf numFmtId="10" fontId="91" fillId="61" borderId="18" applyNumberFormat="0" applyBorder="0" applyAlignment="0" applyProtection="0"/>
    <xf numFmtId="4" fontId="13" fillId="0" borderId="18"/>
    <xf numFmtId="0" fontId="13" fillId="0" borderId="18">
      <alignment horizontal="right"/>
    </xf>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182" fontId="13" fillId="3" borderId="18" applyNumberFormat="0" applyFont="0" applyAlignment="0">
      <protection locked="0"/>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13" fillId="0" borderId="18"/>
    <xf numFmtId="4" fontId="13" fillId="0" borderId="18"/>
    <xf numFmtId="0" fontId="13" fillId="0" borderId="18">
      <alignment horizontal="right"/>
    </xf>
    <xf numFmtId="0" fontId="8" fillId="36" borderId="18" applyNumberFormat="0" applyAlignment="0">
      <alignment horizontal="left"/>
    </xf>
    <xf numFmtId="0" fontId="13" fillId="0" borderId="18">
      <alignment horizontal="right"/>
    </xf>
    <xf numFmtId="182" fontId="13" fillId="3" borderId="18" applyNumberFormat="0" applyFont="0" applyAlignment="0">
      <protection locked="0"/>
    </xf>
    <xf numFmtId="0" fontId="13" fillId="0" borderId="18"/>
    <xf numFmtId="4" fontId="13" fillId="0" borderId="18"/>
    <xf numFmtId="182" fontId="13" fillId="3" borderId="18" applyNumberFormat="0" applyFont="0" applyAlignment="0">
      <protection locked="0"/>
    </xf>
    <xf numFmtId="4" fontId="13" fillId="0" borderId="18"/>
    <xf numFmtId="0" fontId="13" fillId="63" borderId="44" applyNumberFormat="0" applyFon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3" fillId="43" borderId="35" applyNumberFormat="0" applyAlignment="0" applyProtection="0"/>
    <xf numFmtId="182" fontId="13" fillId="3" borderId="18" applyNumberFormat="0" applyFont="0" applyAlignment="0">
      <protection locked="0"/>
    </xf>
    <xf numFmtId="0" fontId="13" fillId="0" borderId="18">
      <alignment horizontal="right"/>
    </xf>
    <xf numFmtId="10" fontId="89" fillId="58" borderId="18" applyNumberFormat="0" applyFill="0" applyBorder="0" applyAlignment="0" applyProtection="0">
      <protection locked="0"/>
    </xf>
    <xf numFmtId="0" fontId="13" fillId="0" borderId="18"/>
    <xf numFmtId="182" fontId="13" fillId="3" borderId="18" applyNumberFormat="0" applyFont="0" applyAlignment="0">
      <protection locked="0"/>
    </xf>
    <xf numFmtId="4" fontId="13" fillId="0" borderId="18"/>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85" fillId="56" borderId="35" applyNumberFormat="0" applyAlignment="0" applyProtection="0"/>
    <xf numFmtId="0" fontId="13" fillId="0" borderId="18">
      <alignment horizontal="right"/>
    </xf>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63" borderId="44" applyNumberFormat="0" applyFont="0" applyAlignment="0" applyProtection="0"/>
    <xf numFmtId="10" fontId="91" fillId="61" borderId="18" applyNumberFormat="0" applyBorder="0" applyAlignment="0" applyProtection="0"/>
    <xf numFmtId="0" fontId="8" fillId="36" borderId="18" applyNumberFormat="0" applyAlignment="0">
      <alignment horizontal="left"/>
    </xf>
    <xf numFmtId="0" fontId="85" fillId="56" borderId="35" applyNumberFormat="0" applyAlignment="0" applyProtection="0"/>
    <xf numFmtId="4" fontId="13" fillId="0" borderId="18"/>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182" fontId="13" fillId="3" borderId="18" applyNumberFormat="0" applyFont="0" applyAlignment="0">
      <protection locked="0"/>
    </xf>
    <xf numFmtId="0" fontId="8" fillId="36" borderId="18" applyNumberFormat="0" applyAlignment="0">
      <alignment horizontal="left"/>
    </xf>
    <xf numFmtId="0" fontId="13" fillId="0" borderId="18"/>
    <xf numFmtId="0" fontId="8" fillId="63" borderId="44" applyNumberFormat="0" applyFon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13" fillId="63" borderId="44" applyNumberFormat="0" applyFont="0" applyAlignment="0" applyProtection="0"/>
    <xf numFmtId="0" fontId="8" fillId="63" borderId="44" applyNumberFormat="0" applyFont="0" applyAlignment="0" applyProtection="0"/>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140" fillId="0" borderId="54" applyNumberFormat="0" applyFill="0" applyAlignment="0" applyProtection="0"/>
    <xf numFmtId="0" fontId="85" fillId="56" borderId="35" applyNumberFormat="0" applyAlignment="0" applyProtection="0"/>
    <xf numFmtId="0" fontId="8" fillId="63" borderId="44" applyNumberFormat="0" applyFont="0" applyAlignment="0" applyProtection="0"/>
    <xf numFmtId="0" fontId="126" fillId="81" borderId="35" applyNumberFormat="0" applyAlignment="0" applyProtection="0"/>
    <xf numFmtId="4" fontId="13" fillId="0" borderId="18"/>
    <xf numFmtId="0" fontId="35" fillId="63" borderId="35" applyNumberFormat="0" applyFont="0" applyAlignment="0" applyProtection="0"/>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10" fontId="91" fillId="61" borderId="18" applyNumberFormat="0" applyBorder="0" applyAlignment="0" applyProtection="0"/>
    <xf numFmtId="0" fontId="8" fillId="63" borderId="44" applyNumberFormat="0" applyFont="0" applyAlignment="0" applyProtection="0"/>
    <xf numFmtId="0" fontId="114" fillId="43"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xf numFmtId="0" fontId="8" fillId="36" borderId="18" applyNumberFormat="0" applyAlignment="0">
      <alignment horizontal="left"/>
    </xf>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0" borderId="18"/>
    <xf numFmtId="182" fontId="13" fillId="3" borderId="18" applyNumberFormat="0" applyFont="0" applyAlignment="0">
      <protection locked="0"/>
    </xf>
    <xf numFmtId="182" fontId="13" fillId="3" borderId="18" applyNumberFormat="0" applyFont="0" applyAlignment="0">
      <protection locked="0"/>
    </xf>
    <xf numFmtId="4" fontId="13" fillId="0" borderId="18"/>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0" fontId="13"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114" fillId="43" borderId="35" applyNumberFormat="0" applyAlignment="0" applyProtection="0"/>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85" fillId="56" borderId="35"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92" fillId="0" borderId="21">
      <alignment horizontal="left" vertical="center"/>
    </xf>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182" fontId="13" fillId="3" borderId="18" applyNumberFormat="0" applyFont="0" applyAlignment="0">
      <protection locked="0"/>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0" fontId="85" fillId="56" borderId="35" applyNumberFormat="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8" fillId="63" borderId="44" applyNumberFormat="0" applyFont="0" applyAlignment="0" applyProtection="0"/>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0" fontId="92" fillId="0" borderId="21">
      <alignment horizontal="lef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92" fillId="0" borderId="21">
      <alignment horizontal="left" vertical="center"/>
    </xf>
    <xf numFmtId="0" fontId="140" fillId="0" borderId="54" applyNumberFormat="0" applyFill="0" applyAlignment="0" applyProtection="0"/>
    <xf numFmtId="0" fontId="140" fillId="0" borderId="54" applyNumberFormat="0" applyFill="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92" fillId="0" borderId="21">
      <alignment horizontal="left" vertical="center"/>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85" fillId="56" borderId="35" applyNumberFormat="0" applyAlignment="0" applyProtection="0"/>
    <xf numFmtId="0" fontId="133" fillId="43" borderId="35" applyNumberFormat="0" applyAlignment="0" applyProtection="0"/>
    <xf numFmtId="0" fontId="133" fillId="43" borderId="35" applyNumberFormat="0" applyAlignment="0" applyProtection="0"/>
    <xf numFmtId="0" fontId="92" fillId="0" borderId="21">
      <alignment horizontal="left" vertical="center"/>
    </xf>
    <xf numFmtId="0" fontId="85" fillId="56" borderId="35" applyNumberFormat="0" applyAlignment="0" applyProtection="0"/>
    <xf numFmtId="0" fontId="8" fillId="63" borderId="44" applyNumberFormat="0" applyFont="0" applyAlignment="0" applyProtection="0"/>
    <xf numFmtId="0" fontId="126" fillId="81" borderId="35" applyNumberFormat="0" applyAlignment="0" applyProtection="0"/>
    <xf numFmtId="0" fontId="35" fillId="63" borderId="35" applyNumberFormat="0" applyFont="0" applyAlignment="0" applyProtection="0"/>
    <xf numFmtId="0" fontId="92" fillId="0" borderId="21">
      <alignment horizontal="left" vertical="center"/>
    </xf>
    <xf numFmtId="0" fontId="114" fillId="43" borderId="35" applyNumberFormat="0" applyAlignment="0" applyProtection="0"/>
    <xf numFmtId="0" fontId="85" fillId="56"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114" fillId="43"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140" fillId="0" borderId="54" applyNumberFormat="0" applyFill="0" applyAlignment="0" applyProtection="0"/>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92" fillId="0" borderId="21">
      <alignment horizontal="left" vertical="center"/>
    </xf>
    <xf numFmtId="0" fontId="92" fillId="0" borderId="21">
      <alignment horizontal="left" vertical="center"/>
    </xf>
    <xf numFmtId="0" fontId="92" fillId="0" borderId="21">
      <alignment horizontal="left" vertical="center"/>
    </xf>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63" borderId="44" applyNumberFormat="0" applyFont="0" applyAlignment="0" applyProtection="0"/>
    <xf numFmtId="0" fontId="13" fillId="63" borderId="44" applyNumberFormat="0" applyFon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14" fillId="43" borderId="35" applyNumberFormat="0" applyAlignment="0" applyProtection="0"/>
    <xf numFmtId="0" fontId="85" fillId="56" borderId="35" applyNumberFormat="0" applyAlignment="0" applyProtection="0"/>
    <xf numFmtId="0" fontId="114" fillId="43" borderId="35" applyNumberFormat="0" applyAlignment="0" applyProtection="0"/>
    <xf numFmtId="0" fontId="85" fillId="56" borderId="35" applyNumberFormat="0" applyAlignment="0" applyProtection="0"/>
    <xf numFmtId="0" fontId="13" fillId="0" borderId="18"/>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40" fillId="0" borderId="54" applyNumberFormat="0" applyFill="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 fillId="63" borderId="44" applyNumberFormat="0" applyFont="0" applyAlignment="0" applyProtection="0"/>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4" fontId="13" fillId="0" borderId="18"/>
    <xf numFmtId="0" fontId="85" fillId="56"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0" fontId="13" fillId="63" borderId="44" applyNumberFormat="0" applyFont="0" applyAlignment="0" applyProtection="0"/>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0" fontId="140" fillId="0" borderId="54" applyNumberFormat="0" applyFill="0" applyAlignment="0" applyProtection="0"/>
    <xf numFmtId="0" fontId="140" fillId="0" borderId="54" applyNumberFormat="0" applyFill="0" applyAlignment="0" applyProtection="0"/>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0" fontId="13" fillId="0" borderId="18"/>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4" fontId="13" fillId="0" borderId="18"/>
    <xf numFmtId="0" fontId="13" fillId="0" borderId="18">
      <alignment horizontal="right"/>
    </xf>
    <xf numFmtId="0" fontId="13" fillId="0" borderId="18">
      <alignment horizontal="right"/>
    </xf>
    <xf numFmtId="10" fontId="89" fillId="58" borderId="18" applyNumberFormat="0" applyFill="0" applyBorder="0" applyAlignment="0" applyProtection="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3" fillId="0" borderId="18">
      <alignment horizontal="right"/>
    </xf>
    <xf numFmtId="0" fontId="13" fillId="0" borderId="18">
      <alignment horizontal="right"/>
    </xf>
    <xf numFmtId="4" fontId="13" fillId="0" borderId="18"/>
    <xf numFmtId="4" fontId="13" fillId="0" borderId="18"/>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26" fillId="81" borderId="35" applyNumberFormat="0" applyAlignment="0" applyProtection="0"/>
    <xf numFmtId="0" fontId="133" fillId="43" borderId="35" applyNumberFormat="0" applyAlignment="0" applyProtection="0"/>
    <xf numFmtId="0" fontId="133" fillId="43" borderId="35" applyNumberFormat="0" applyAlignment="0" applyProtection="0"/>
    <xf numFmtId="0" fontId="35" fillId="63" borderId="35"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13" fillId="0" borderId="18">
      <alignment horizontal="right"/>
    </xf>
    <xf numFmtId="0" fontId="13" fillId="0" borderId="18">
      <alignment horizontal="right"/>
    </xf>
    <xf numFmtId="0" fontId="13" fillId="0" borderId="18"/>
    <xf numFmtId="4" fontId="13" fillId="0" borderId="18"/>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36" borderId="18" applyNumberFormat="0" applyAlignment="0">
      <alignment horizontal="left"/>
    </xf>
    <xf numFmtId="0" fontId="8" fillId="36" borderId="18" applyNumberFormat="0" applyAlignment="0">
      <alignment horizontal="left"/>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92" fillId="0" borderId="21">
      <alignment horizontal="left" vertical="center"/>
    </xf>
    <xf numFmtId="0" fontId="23" fillId="0" borderId="0"/>
    <xf numFmtId="0" fontId="23" fillId="0" borderId="0"/>
    <xf numFmtId="0" fontId="13" fillId="0" borderId="0"/>
    <xf numFmtId="0" fontId="13" fillId="0" borderId="0"/>
    <xf numFmtId="0" fontId="8" fillId="0" borderId="0"/>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4" fontId="22" fillId="3" borderId="17" applyNumberFormat="0" applyProtection="0">
      <alignment vertical="center"/>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182" fontId="13" fillId="3" borderId="18" applyNumberFormat="0" applyFont="0" applyAlignment="0">
      <protection locked="0"/>
    </xf>
    <xf numFmtId="0" fontId="85" fillId="56" borderId="35" applyNumberFormat="0" applyAlignment="0" applyProtection="0"/>
    <xf numFmtId="0" fontId="13" fillId="76" borderId="17" applyNumberFormat="0" applyProtection="0">
      <alignment horizontal="left" vertical="center" indent="1"/>
    </xf>
    <xf numFmtId="0" fontId="112" fillId="0" borderId="46" applyNumberFormat="0" applyFill="0" applyAlignment="0" applyProtection="0"/>
    <xf numFmtId="4" fontId="105" fillId="73"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0" borderId="18">
      <alignment horizontal="right"/>
    </xf>
    <xf numFmtId="4" fontId="22" fillId="67" borderId="17" applyNumberFormat="0" applyProtection="0">
      <alignment horizontal="right" vertical="center"/>
    </xf>
    <xf numFmtId="4" fontId="22" fillId="69" borderId="17" applyNumberFormat="0" applyProtection="0">
      <alignment horizontal="right" vertical="center"/>
    </xf>
    <xf numFmtId="0" fontId="112" fillId="0" borderId="46" applyNumberFormat="0" applyFill="0" applyAlignment="0" applyProtection="0"/>
    <xf numFmtId="0" fontId="114" fillId="43" borderId="35" applyNumberFormat="0" applyAlignment="0" applyProtection="0"/>
    <xf numFmtId="0" fontId="112" fillId="0" borderId="46" applyNumberFormat="0" applyFill="0" applyAlignment="0" applyProtection="0"/>
    <xf numFmtId="182" fontId="13" fillId="3" borderId="18" applyNumberFormat="0" applyFont="0" applyAlignment="0">
      <protection locked="0"/>
    </xf>
    <xf numFmtId="0" fontId="85" fillId="56" borderId="35"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0" fontId="85" fillId="56" borderId="35" applyNumberFormat="0" applyAlignment="0" applyProtection="0"/>
    <xf numFmtId="4" fontId="22" fillId="3" borderId="17" applyNumberFormat="0" applyProtection="0">
      <alignment horizontal="left" vertical="center" indent="1"/>
    </xf>
    <xf numFmtId="0" fontId="85" fillId="56" borderId="35" applyNumberFormat="0" applyAlignment="0" applyProtection="0"/>
    <xf numFmtId="4" fontId="22" fillId="68"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0" fontId="13" fillId="0" borderId="18">
      <alignment horizontal="right"/>
    </xf>
    <xf numFmtId="0" fontId="13" fillId="0" borderId="18">
      <alignment horizontal="right"/>
    </xf>
    <xf numFmtId="0" fontId="13" fillId="75" borderId="17" applyNumberFormat="0" applyProtection="0">
      <alignment horizontal="left" vertical="center" indent="1"/>
    </xf>
    <xf numFmtId="0" fontId="13" fillId="0" borderId="18">
      <alignment horizontal="right"/>
    </xf>
    <xf numFmtId="0" fontId="13" fillId="75" borderId="17" applyNumberFormat="0" applyProtection="0">
      <alignment horizontal="left" vertical="center" indent="1"/>
    </xf>
    <xf numFmtId="0" fontId="85" fillId="56" borderId="35" applyNumberFormat="0" applyAlignment="0" applyProtection="0"/>
    <xf numFmtId="0" fontId="13" fillId="75" borderId="17" applyNumberFormat="0" applyProtection="0">
      <alignment horizontal="left" vertical="center" indent="1"/>
    </xf>
    <xf numFmtId="4" fontId="22" fillId="65" borderId="17" applyNumberFormat="0" applyProtection="0">
      <alignment horizontal="right" vertical="center"/>
    </xf>
    <xf numFmtId="4" fontId="22" fillId="37" borderId="45"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105" fillId="73"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114" fillId="43"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182" fontId="13" fillId="3" borderId="18" applyNumberFormat="0" applyFont="0" applyAlignment="0">
      <protection locked="0"/>
    </xf>
    <xf numFmtId="4" fontId="20" fillId="75" borderId="17" applyNumberFormat="0" applyProtection="0">
      <alignment horizontal="left" vertical="center" indent="1"/>
    </xf>
    <xf numFmtId="0" fontId="114" fillId="43" borderId="35" applyNumberFormat="0" applyAlignment="0" applyProtection="0"/>
    <xf numFmtId="0" fontId="13" fillId="4"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0" fontId="13" fillId="76" borderId="17" applyNumberFormat="0" applyProtection="0">
      <alignment horizontal="left" vertical="center" indent="1"/>
    </xf>
    <xf numFmtId="4" fontId="22" fillId="64" borderId="17" applyNumberFormat="0" applyProtection="0">
      <alignment horizontal="right" vertical="center"/>
    </xf>
    <xf numFmtId="0" fontId="13" fillId="76" borderId="17" applyNumberFormat="0" applyProtection="0">
      <alignment horizontal="left" vertical="center" indent="1"/>
    </xf>
    <xf numFmtId="10" fontId="89" fillId="58" borderId="18" applyNumberFormat="0" applyFill="0" applyBorder="0" applyAlignment="0" applyProtection="0">
      <protection locked="0"/>
    </xf>
    <xf numFmtId="182" fontId="13" fillId="3" borderId="18" applyNumberFormat="0" applyFont="0" applyAlignment="0">
      <protection locked="0"/>
    </xf>
    <xf numFmtId="0" fontId="13" fillId="59"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vertical="center"/>
    </xf>
    <xf numFmtId="0" fontId="101" fillId="56" borderId="17" applyNumberFormat="0" applyAlignment="0" applyProtection="0"/>
    <xf numFmtId="0" fontId="8" fillId="63" borderId="44" applyNumberFormat="0" applyFont="0" applyAlignment="0" applyProtection="0"/>
    <xf numFmtId="10" fontId="89" fillId="58" borderId="18" applyNumberFormat="0" applyFill="0" applyBorder="0" applyAlignment="0" applyProtection="0">
      <protection locked="0"/>
    </xf>
    <xf numFmtId="4" fontId="104"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72" borderId="17" applyNumberFormat="0" applyProtection="0">
      <alignment horizontal="right" vertical="center"/>
    </xf>
    <xf numFmtId="4" fontId="22" fillId="61" borderId="17" applyNumberFormat="0" applyProtection="0">
      <alignment vertical="center"/>
    </xf>
    <xf numFmtId="0" fontId="13" fillId="4" borderId="17" applyNumberFormat="0" applyProtection="0">
      <alignment horizontal="left" vertical="center" indent="1"/>
    </xf>
    <xf numFmtId="0" fontId="101" fillId="56" borderId="17" applyNumberFormat="0" applyAlignment="0" applyProtection="0"/>
    <xf numFmtId="4" fontId="20" fillId="37" borderId="17" applyNumberFormat="0" applyProtection="0">
      <alignment horizontal="left" vertical="center" indent="1"/>
    </xf>
    <xf numFmtId="4" fontId="22" fillId="68" borderId="17" applyNumberFormat="0" applyProtection="0">
      <alignment horizontal="right" vertical="center"/>
    </xf>
    <xf numFmtId="10" fontId="89" fillId="58" borderId="18" applyNumberFormat="0" applyFill="0" applyBorder="0" applyAlignment="0" applyProtection="0">
      <protection locked="0"/>
    </xf>
    <xf numFmtId="4" fontId="20" fillId="75" borderId="17" applyNumberFormat="0" applyProtection="0">
      <alignment horizontal="left" vertical="center" indent="1"/>
    </xf>
    <xf numFmtId="10" fontId="91" fillId="61" borderId="18" applyNumberFormat="0" applyBorder="0" applyAlignment="0" applyProtection="0"/>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3" fillId="0" borderId="18">
      <alignment horizontal="right"/>
    </xf>
    <xf numFmtId="4" fontId="20" fillId="75" borderId="17" applyNumberFormat="0" applyProtection="0">
      <alignment horizontal="left" vertical="center" indent="1"/>
    </xf>
    <xf numFmtId="0" fontId="13" fillId="0" borderId="18">
      <alignment horizontal="right"/>
    </xf>
    <xf numFmtId="4" fontId="13" fillId="0" borderId="18"/>
    <xf numFmtId="182" fontId="13" fillId="3" borderId="18" applyNumberFormat="0" applyFont="0" applyAlignment="0">
      <protection locked="0"/>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76" borderId="17" applyNumberFormat="0" applyProtection="0">
      <alignment horizontal="left" vertical="center" indent="1"/>
    </xf>
    <xf numFmtId="4" fontId="22" fillId="0" borderId="17" applyNumberFormat="0" applyProtection="0">
      <alignment horizontal="right" vertical="center"/>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01" fillId="56" borderId="17" applyNumberFormat="0" applyAlignment="0" applyProtection="0"/>
    <xf numFmtId="10" fontId="89" fillId="58" borderId="18" applyNumberFormat="0" applyFill="0" applyBorder="0" applyAlignment="0" applyProtection="0">
      <protection locked="0"/>
    </xf>
    <xf numFmtId="0" fontId="13" fillId="59" borderId="17" applyNumberFormat="0" applyProtection="0">
      <alignment horizontal="left" vertical="center" indent="1"/>
    </xf>
    <xf numFmtId="0" fontId="101" fillId="56" borderId="17" applyNumberFormat="0" applyAlignment="0" applyProtection="0"/>
    <xf numFmtId="4" fontId="22" fillId="0"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4" fontId="22" fillId="68" borderId="17" applyNumberFormat="0" applyProtection="0">
      <alignment horizontal="right" vertical="center"/>
    </xf>
    <xf numFmtId="0" fontId="13" fillId="0" borderId="18">
      <alignment horizontal="right"/>
    </xf>
    <xf numFmtId="0" fontId="114" fillId="43"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4" fontId="105" fillId="73" borderId="17" applyNumberFormat="0" applyProtection="0">
      <alignment horizontal="left" vertical="center" indent="1"/>
    </xf>
    <xf numFmtId="4" fontId="22" fillId="37" borderId="45" applyNumberFormat="0" applyProtection="0">
      <alignment horizontal="left" vertical="center" indent="1"/>
    </xf>
    <xf numFmtId="4" fontId="22" fillId="68" borderId="17" applyNumberFormat="0" applyProtection="0">
      <alignment horizontal="right" vertical="center"/>
    </xf>
    <xf numFmtId="4" fontId="22" fillId="69" borderId="17" applyNumberFormat="0" applyProtection="0">
      <alignment horizontal="righ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37" borderId="17" applyNumberFormat="0" applyProtection="0">
      <alignment horizontal="right" vertical="center"/>
    </xf>
    <xf numFmtId="4" fontId="22" fillId="61" borderId="17" applyNumberFormat="0" applyProtection="0">
      <alignment horizontal="left" vertical="center" indent="1"/>
    </xf>
    <xf numFmtId="0" fontId="85" fillId="56"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3" fillId="0" borderId="18">
      <alignment horizontal="right"/>
    </xf>
    <xf numFmtId="0" fontId="13" fillId="0" borderId="18">
      <alignment horizontal="right"/>
    </xf>
    <xf numFmtId="0" fontId="114" fillId="43" borderId="35" applyNumberFormat="0" applyAlignment="0" applyProtection="0"/>
    <xf numFmtId="10" fontId="91" fillId="61" borderId="18" applyNumberFormat="0" applyBorder="0" applyAlignment="0" applyProtection="0"/>
    <xf numFmtId="182" fontId="13" fillId="3" borderId="18" applyNumberFormat="0" applyFont="0" applyAlignment="0">
      <protection locked="0"/>
    </xf>
    <xf numFmtId="4" fontId="22" fillId="69" borderId="17" applyNumberFormat="0" applyProtection="0">
      <alignment horizontal="righ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05" fillId="73"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0" fontId="101" fillId="56" borderId="17" applyNumberFormat="0" applyAlignment="0" applyProtection="0"/>
    <xf numFmtId="0" fontId="114" fillId="43" borderId="35"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68" borderId="17" applyNumberFormat="0" applyProtection="0">
      <alignment horizontal="right" vertical="center"/>
    </xf>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182" fontId="13" fillId="3" borderId="18" applyNumberFormat="0" applyFont="0" applyAlignment="0">
      <protection locked="0"/>
    </xf>
    <xf numFmtId="4" fontId="22" fillId="37"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22" fillId="69" borderId="17" applyNumberFormat="0" applyProtection="0">
      <alignment horizontal="right" vertical="center"/>
    </xf>
    <xf numFmtId="4" fontId="22" fillId="3" borderId="17" applyNumberFormat="0" applyProtection="0">
      <alignment vertical="center"/>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2" fillId="3" borderId="17" applyNumberFormat="0" applyProtection="0">
      <alignment vertical="center"/>
    </xf>
    <xf numFmtId="4" fontId="104" fillId="3" borderId="17" applyNumberFormat="0" applyProtection="0">
      <alignment vertical="center"/>
    </xf>
    <xf numFmtId="4" fontId="22" fillId="3"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4" fontId="22" fillId="65" borderId="17" applyNumberFormat="0" applyProtection="0">
      <alignment horizontal="right" vertical="center"/>
    </xf>
    <xf numFmtId="4" fontId="22" fillId="66" borderId="17" applyNumberFormat="0" applyProtection="0">
      <alignment horizontal="right" vertical="center"/>
    </xf>
    <xf numFmtId="4" fontId="22" fillId="67" borderId="17" applyNumberFormat="0" applyProtection="0">
      <alignment horizontal="right" vertical="center"/>
    </xf>
    <xf numFmtId="4" fontId="22" fillId="68" borderId="17" applyNumberFormat="0" applyProtection="0">
      <alignment horizontal="right" vertical="center"/>
    </xf>
    <xf numFmtId="4" fontId="22" fillId="69" borderId="17" applyNumberFormat="0" applyProtection="0">
      <alignment horizontal="right" vertical="center"/>
    </xf>
    <xf numFmtId="4" fontId="22" fillId="70" borderId="17" applyNumberFormat="0" applyProtection="0">
      <alignment horizontal="right" vertical="center"/>
    </xf>
    <xf numFmtId="4" fontId="22" fillId="71" borderId="17" applyNumberFormat="0" applyProtection="0">
      <alignment horizontal="right" vertical="center"/>
    </xf>
    <xf numFmtId="4" fontId="22" fillId="72" borderId="17" applyNumberFormat="0" applyProtection="0">
      <alignment horizontal="right" vertical="center"/>
    </xf>
    <xf numFmtId="4" fontId="105" fillId="73"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4" fontId="104" fillId="61" borderId="17" applyNumberFormat="0" applyProtection="0">
      <alignment vertical="center"/>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4" fontId="22" fillId="71" borderId="17" applyNumberFormat="0" applyProtection="0">
      <alignment horizontal="right" vertical="center"/>
    </xf>
    <xf numFmtId="4" fontId="108" fillId="37" borderId="17" applyNumberFormat="0" applyProtection="0">
      <alignment horizontal="right" vertical="center"/>
    </xf>
    <xf numFmtId="4" fontId="22" fillId="67" borderId="17" applyNumberFormat="0" applyProtection="0">
      <alignment horizontal="right" vertical="center"/>
    </xf>
    <xf numFmtId="4" fontId="22" fillId="66" borderId="17" applyNumberFormat="0" applyProtection="0">
      <alignment horizontal="right" vertical="center"/>
    </xf>
    <xf numFmtId="4" fontId="22" fillId="65" borderId="17" applyNumberFormat="0" applyProtection="0">
      <alignment horizontal="right" vertical="center"/>
    </xf>
    <xf numFmtId="4" fontId="22" fillId="64" borderId="17" applyNumberFormat="0" applyProtection="0">
      <alignment horizontal="right" vertical="center"/>
    </xf>
    <xf numFmtId="4" fontId="22" fillId="3" borderId="17" applyNumberFormat="0" applyProtection="0">
      <alignment horizontal="left" vertical="center" indent="1"/>
    </xf>
    <xf numFmtId="4" fontId="104" fillId="3" borderId="17" applyNumberFormat="0" applyProtection="0">
      <alignment vertical="center"/>
    </xf>
    <xf numFmtId="4" fontId="22" fillId="71" borderId="17" applyNumberFormat="0" applyProtection="0">
      <alignment horizontal="right" vertical="center"/>
    </xf>
    <xf numFmtId="4" fontId="22" fillId="68" borderId="17" applyNumberFormat="0" applyProtection="0">
      <alignment horizontal="right" vertical="center"/>
    </xf>
    <xf numFmtId="4" fontId="22" fillId="6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22" fillId="0" borderId="17" applyNumberFormat="0" applyProtection="0">
      <alignment horizontal="right" vertical="center"/>
    </xf>
    <xf numFmtId="4" fontId="22" fillId="0"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101" fillId="56" borderId="17"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0" fontId="85" fillId="56" borderId="35" applyNumberFormat="0" applyAlignment="0" applyProtection="0"/>
    <xf numFmtId="182" fontId="13" fillId="3" borderId="18" applyNumberFormat="0" applyFont="0" applyAlignment="0">
      <protection locked="0"/>
    </xf>
    <xf numFmtId="10" fontId="91" fillId="61" borderId="18" applyNumberFormat="0" applyBorder="0" applyAlignment="0" applyProtection="0"/>
    <xf numFmtId="182" fontId="13" fillId="3" borderId="18" applyNumberFormat="0" applyFont="0" applyAlignment="0">
      <protection locked="0"/>
    </xf>
    <xf numFmtId="4" fontId="22" fillId="3" borderId="17" applyNumberFormat="0" applyProtection="0">
      <alignment vertical="center"/>
    </xf>
    <xf numFmtId="4" fontId="22" fillId="37" borderId="45" applyNumberFormat="0" applyProtection="0">
      <alignment horizontal="left" vertical="center" indent="1"/>
    </xf>
    <xf numFmtId="4" fontId="22" fillId="37" borderId="45" applyNumberFormat="0" applyProtection="0">
      <alignment horizontal="left" vertical="center" indent="1"/>
    </xf>
    <xf numFmtId="4" fontId="105" fillId="73" borderId="17" applyNumberFormat="0" applyProtection="0">
      <alignment horizontal="left" vertical="center" indent="1"/>
    </xf>
    <xf numFmtId="10" fontId="89" fillId="58" borderId="18" applyNumberFormat="0" applyFill="0" applyBorder="0" applyAlignment="0" applyProtection="0">
      <protection locked="0"/>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horizontal="left" vertical="center" indent="1"/>
    </xf>
    <xf numFmtId="4" fontId="22" fillId="61" borderId="17" applyNumberFormat="0" applyProtection="0">
      <alignment horizontal="left" vertical="center" indent="1"/>
    </xf>
    <xf numFmtId="4" fontId="22" fillId="37" borderId="17" applyNumberFormat="0" applyProtection="0">
      <alignment horizontal="right" vertical="center"/>
    </xf>
    <xf numFmtId="4" fontId="104" fillId="37" borderId="17" applyNumberFormat="0" applyProtection="0">
      <alignment horizontal="right" vertical="center"/>
    </xf>
    <xf numFmtId="0" fontId="13" fillId="4" borderId="17" applyNumberFormat="0" applyProtection="0">
      <alignment horizontal="left" vertical="center" indent="1"/>
    </xf>
    <xf numFmtId="4" fontId="22" fillId="69" borderId="17" applyNumberFormat="0" applyProtection="0">
      <alignment horizontal="right" vertical="center"/>
    </xf>
    <xf numFmtId="4" fontId="22" fillId="3" borderId="17" applyNumberFormat="0" applyProtection="0">
      <alignment horizontal="left" vertical="center" indent="1"/>
    </xf>
    <xf numFmtId="4" fontId="22" fillId="37" borderId="45" applyNumberFormat="0" applyProtection="0">
      <alignment horizontal="left" vertical="center" indent="1"/>
    </xf>
    <xf numFmtId="182" fontId="13" fillId="3" borderId="18" applyNumberFormat="0" applyFont="0" applyAlignment="0">
      <protection locked="0"/>
    </xf>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0" fontId="85" fillId="56" borderId="35" applyNumberFormat="0" applyAlignment="0" applyProtection="0"/>
    <xf numFmtId="0" fontId="85" fillId="56" borderId="35" applyNumberFormat="0" applyAlignment="0" applyProtection="0"/>
    <xf numFmtId="0" fontId="13" fillId="4" borderId="17" applyNumberFormat="0" applyProtection="0">
      <alignment horizontal="left" vertical="center" indent="1"/>
    </xf>
    <xf numFmtId="4" fontId="22" fillId="61" borderId="17" applyNumberFormat="0" applyProtection="0">
      <alignment horizontal="left" vertical="center" indent="1"/>
    </xf>
    <xf numFmtId="4" fontId="22" fillId="69" borderId="17" applyNumberFormat="0" applyProtection="0">
      <alignment horizontal="right" vertical="center"/>
    </xf>
    <xf numFmtId="4" fontId="22" fillId="3" borderId="17" applyNumberFormat="0" applyProtection="0">
      <alignment horizontal="left" vertical="center" indent="1"/>
    </xf>
    <xf numFmtId="4" fontId="22" fillId="37" borderId="45" applyNumberFormat="0" applyProtection="0">
      <alignment horizontal="left" vertical="center" indent="1"/>
    </xf>
    <xf numFmtId="4" fontId="105" fillId="73" borderId="17" applyNumberFormat="0" applyProtection="0">
      <alignment horizontal="left" vertical="center" indent="1"/>
    </xf>
    <xf numFmtId="0" fontId="114" fillId="43" borderId="35" applyNumberFormat="0" applyAlignment="0" applyProtection="0"/>
    <xf numFmtId="0" fontId="114" fillId="43" borderId="35" applyNumberFormat="0" applyAlignment="0" applyProtection="0"/>
    <xf numFmtId="0" fontId="114" fillId="43" borderId="35" applyNumberFormat="0" applyAlignment="0" applyProtection="0"/>
    <xf numFmtId="0" fontId="101" fillId="56" borderId="17" applyNumberFormat="0" applyAlignment="0" applyProtection="0"/>
    <xf numFmtId="4" fontId="13" fillId="0" borderId="18"/>
    <xf numFmtId="4" fontId="13" fillId="0" borderId="18"/>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10" fontId="91" fillId="61" borderId="18" applyNumberFormat="0" applyBorder="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0" fontId="101" fillId="56" borderId="17" applyNumberFormat="0" applyAlignment="0" applyProtection="0"/>
    <xf numFmtId="4" fontId="22" fillId="61" borderId="17" applyNumberFormat="0" applyProtection="0">
      <alignment horizontal="left" vertical="center" indent="1"/>
    </xf>
    <xf numFmtId="4" fontId="104" fillId="61" borderId="17" applyNumberFormat="0" applyProtection="0">
      <alignment vertical="center"/>
    </xf>
    <xf numFmtId="4" fontId="22" fillId="3" borderId="17" applyNumberFormat="0" applyProtection="0">
      <alignment vertical="center"/>
    </xf>
    <xf numFmtId="10" fontId="89" fillId="58" borderId="18" applyNumberFormat="0" applyFill="0" applyBorder="0" applyAlignment="0" applyProtection="0">
      <protection locked="0"/>
    </xf>
    <xf numFmtId="0" fontId="13" fillId="75" borderId="17" applyNumberFormat="0" applyProtection="0">
      <alignment horizontal="left" vertical="center" indent="1"/>
    </xf>
    <xf numFmtId="4" fontId="108" fillId="37" borderId="17" applyNumberFormat="0" applyProtection="0">
      <alignment horizontal="right" vertical="center"/>
    </xf>
    <xf numFmtId="0" fontId="112" fillId="0" borderId="46" applyNumberFormat="0" applyFill="0" applyAlignment="0" applyProtection="0"/>
    <xf numFmtId="0" fontId="8" fillId="63" borderId="44" applyNumberFormat="0" applyFont="0" applyAlignment="0" applyProtection="0"/>
    <xf numFmtId="4" fontId="22" fillId="65" borderId="17" applyNumberFormat="0" applyProtection="0">
      <alignment horizontal="right" vertical="center"/>
    </xf>
    <xf numFmtId="4" fontId="13" fillId="0" borderId="18"/>
    <xf numFmtId="0" fontId="13" fillId="4"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4" fontId="104" fillId="61" borderId="17" applyNumberFormat="0" applyProtection="0">
      <alignmen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4" fontId="20" fillId="37" borderId="17" applyNumberFormat="0" applyProtection="0">
      <alignment horizontal="left" vertical="center" indent="1"/>
    </xf>
    <xf numFmtId="4" fontId="108" fillId="37" borderId="17" applyNumberFormat="0" applyProtection="0">
      <alignment horizontal="right" vertical="center"/>
    </xf>
    <xf numFmtId="0" fontId="8" fillId="63" borderId="44" applyNumberFormat="0" applyFont="0" applyAlignment="0" applyProtection="0"/>
    <xf numFmtId="0" fontId="13" fillId="59" borderId="17" applyNumberFormat="0" applyProtection="0">
      <alignment horizontal="left" vertical="center" indent="1"/>
    </xf>
    <xf numFmtId="0" fontId="8" fillId="63" borderId="44" applyNumberFormat="0" applyFont="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0" fontId="8" fillId="63" borderId="44" applyNumberFormat="0" applyFont="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4" fontId="22" fillId="37" borderId="17" applyNumberFormat="0" applyProtection="0">
      <alignment horizontal="right" vertical="center"/>
    </xf>
    <xf numFmtId="0" fontId="101" fillId="56" borderId="17"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10" fontId="89" fillId="58" borderId="18" applyNumberFormat="0" applyFill="0" applyBorder="0" applyAlignment="0" applyProtection="0">
      <protection locked="0"/>
    </xf>
    <xf numFmtId="0" fontId="112" fillId="0" borderId="46" applyNumberFormat="0" applyFill="0" applyAlignment="0" applyProtection="0"/>
    <xf numFmtId="4" fontId="22" fillId="3" borderId="17" applyNumberFormat="0" applyProtection="0">
      <alignment vertical="center"/>
    </xf>
    <xf numFmtId="4" fontId="22" fillId="71" borderId="17" applyNumberFormat="0" applyProtection="0">
      <alignment horizontal="right" vertical="center"/>
    </xf>
    <xf numFmtId="4" fontId="13" fillId="0" borderId="18"/>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61"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8" fillId="63" borderId="44" applyNumberFormat="0" applyFont="0" applyAlignment="0" applyProtection="0"/>
    <xf numFmtId="4" fontId="13" fillId="0" borderId="18"/>
    <xf numFmtId="182" fontId="13" fillId="3" borderId="18" applyNumberFormat="0" applyFont="0" applyAlignment="0">
      <protection locked="0"/>
    </xf>
    <xf numFmtId="0" fontId="114" fillId="43" borderId="35" applyNumberFormat="0" applyAlignment="0" applyProtection="0"/>
    <xf numFmtId="4" fontId="22" fillId="61" borderId="17" applyNumberFormat="0" applyProtection="0">
      <alignment vertical="center"/>
    </xf>
    <xf numFmtId="0" fontId="8" fillId="63" borderId="44" applyNumberFormat="0" applyFont="0" applyAlignment="0" applyProtection="0"/>
    <xf numFmtId="0" fontId="13" fillId="75"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12" fillId="0" borderId="46" applyNumberFormat="0" applyFill="0" applyAlignment="0" applyProtection="0"/>
    <xf numFmtId="0" fontId="114" fillId="43" borderId="35" applyNumberFormat="0" applyAlignment="0" applyProtection="0"/>
    <xf numFmtId="4" fontId="22" fillId="68" borderId="17" applyNumberFormat="0" applyProtection="0">
      <alignment horizontal="right" vertical="center"/>
    </xf>
    <xf numFmtId="0" fontId="13" fillId="59"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4" fontId="22" fillId="70" borderId="17" applyNumberFormat="0" applyProtection="0">
      <alignment horizontal="right" vertical="center"/>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4" fontId="22" fillId="3" borderId="17" applyNumberFormat="0" applyProtection="0">
      <alignment horizontal="left" vertical="center" indent="1"/>
    </xf>
    <xf numFmtId="4" fontId="22" fillId="70" borderId="17" applyNumberFormat="0" applyProtection="0">
      <alignment horizontal="right" vertical="center"/>
    </xf>
    <xf numFmtId="0" fontId="13" fillId="75"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75" borderId="17" applyNumberFormat="0" applyProtection="0">
      <alignment horizontal="left" vertical="center" indent="1"/>
    </xf>
    <xf numFmtId="0" fontId="101" fillId="56" borderId="17" applyNumberFormat="0" applyAlignment="0" applyProtection="0"/>
    <xf numFmtId="4" fontId="20" fillId="37" borderId="17" applyNumberFormat="0" applyProtection="0">
      <alignment horizontal="left" vertical="center" indent="1"/>
    </xf>
    <xf numFmtId="4" fontId="22" fillId="61" borderId="17" applyNumberFormat="0" applyProtection="0">
      <alignment horizontal="left" vertical="center" indent="1"/>
    </xf>
    <xf numFmtId="4" fontId="13" fillId="0" borderId="18"/>
    <xf numFmtId="4" fontId="13" fillId="0" borderId="18"/>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85" fillId="56" borderId="35" applyNumberFormat="0" applyAlignment="0" applyProtection="0"/>
    <xf numFmtId="0" fontId="13" fillId="76" borderId="17" applyNumberFormat="0" applyProtection="0">
      <alignment horizontal="left" vertical="center" indent="1"/>
    </xf>
    <xf numFmtId="0" fontId="114" fillId="43" borderId="35" applyNumberFormat="0" applyAlignment="0" applyProtection="0"/>
    <xf numFmtId="182" fontId="13" fillId="3" borderId="18" applyNumberFormat="0" applyFont="0" applyAlignment="0">
      <protection locked="0"/>
    </xf>
    <xf numFmtId="10" fontId="89" fillId="58" borderId="18" applyNumberFormat="0" applyFill="0" applyBorder="0" applyAlignment="0" applyProtection="0">
      <protection locked="0"/>
    </xf>
    <xf numFmtId="0" fontId="114" fillId="43" borderId="35" applyNumberFormat="0" applyAlignment="0" applyProtection="0"/>
    <xf numFmtId="4" fontId="105" fillId="73" borderId="17" applyNumberFormat="0" applyProtection="0">
      <alignment horizontal="left" vertical="center" indent="1"/>
    </xf>
    <xf numFmtId="4" fontId="22" fillId="65" borderId="17" applyNumberFormat="0" applyProtection="0">
      <alignment horizontal="right" vertical="center"/>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8" fillId="63" borderId="44" applyNumberFormat="0" applyFont="0" applyAlignment="0" applyProtection="0"/>
    <xf numFmtId="0" fontId="112" fillId="0" borderId="46" applyNumberFormat="0" applyFill="0" applyAlignment="0" applyProtection="0"/>
    <xf numFmtId="0" fontId="13" fillId="0" borderId="18">
      <alignment horizontal="right"/>
    </xf>
    <xf numFmtId="4" fontId="20" fillId="37" borderId="17" applyNumberFormat="0" applyProtection="0">
      <alignment horizontal="left" vertical="center" indent="1"/>
    </xf>
    <xf numFmtId="0" fontId="114" fillId="43" borderId="35" applyNumberFormat="0" applyAlignment="0" applyProtection="0"/>
    <xf numFmtId="182" fontId="13" fillId="3" borderId="18" applyNumberFormat="0" applyFont="0" applyAlignment="0">
      <protection locked="0"/>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4" fontId="22" fillId="37" borderId="45"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64" borderId="17" applyNumberFormat="0" applyProtection="0">
      <alignment horizontal="right" vertical="center"/>
    </xf>
    <xf numFmtId="0" fontId="13" fillId="76" borderId="17" applyNumberFormat="0" applyProtection="0">
      <alignment horizontal="left" vertical="center" indent="1"/>
    </xf>
    <xf numFmtId="182" fontId="13" fillId="3" borderId="18" applyNumberFormat="0" applyFont="0" applyAlignment="0">
      <protection locked="0"/>
    </xf>
    <xf numFmtId="10" fontId="91" fillId="61" borderId="18" applyNumberFormat="0" applyBorder="0" applyAlignment="0" applyProtection="0"/>
    <xf numFmtId="4" fontId="22" fillId="37" borderId="17" applyNumberFormat="0" applyProtection="0">
      <alignment horizontal="right" vertical="center"/>
    </xf>
    <xf numFmtId="0" fontId="8" fillId="63" borderId="44" applyNumberFormat="0" applyFont="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4" fontId="13" fillId="0" borderId="18"/>
    <xf numFmtId="182" fontId="13" fillId="3" borderId="18" applyNumberFormat="0" applyFont="0" applyAlignment="0">
      <protection locked="0"/>
    </xf>
    <xf numFmtId="4" fontId="20" fillId="75" borderId="17" applyNumberFormat="0" applyProtection="0">
      <alignment horizontal="left" vertical="center" indent="1"/>
    </xf>
    <xf numFmtId="0" fontId="8" fillId="63" borderId="44" applyNumberFormat="0" applyFont="0" applyAlignment="0" applyProtection="0"/>
    <xf numFmtId="0" fontId="112" fillId="0" borderId="46" applyNumberFormat="0" applyFill="0" applyAlignment="0" applyProtection="0"/>
    <xf numFmtId="0" fontId="101" fillId="56" borderId="17" applyNumberFormat="0" applyAlignment="0" applyProtection="0"/>
    <xf numFmtId="0" fontId="13" fillId="59" borderId="17" applyNumberFormat="0" applyProtection="0">
      <alignment horizontal="left" vertical="center" indent="1"/>
    </xf>
    <xf numFmtId="0" fontId="101" fillId="56" borderId="17" applyNumberFormat="0" applyAlignment="0" applyProtection="0"/>
    <xf numFmtId="4" fontId="13" fillId="0" borderId="18"/>
    <xf numFmtId="4" fontId="13" fillId="0" borderId="18"/>
    <xf numFmtId="0" fontId="13" fillId="75" borderId="17" applyNumberFormat="0" applyProtection="0">
      <alignment horizontal="left" vertical="center" indent="1"/>
    </xf>
    <xf numFmtId="182" fontId="13" fillId="3" borderId="18" applyNumberFormat="0" applyFont="0" applyAlignment="0">
      <protection locked="0"/>
    </xf>
    <xf numFmtId="4" fontId="20" fillId="75" borderId="17" applyNumberFormat="0" applyProtection="0">
      <alignment horizontal="left" vertical="center" indent="1"/>
    </xf>
    <xf numFmtId="0" fontId="13" fillId="75" borderId="17" applyNumberFormat="0" applyProtection="0">
      <alignment horizontal="left" vertical="center" indent="1"/>
    </xf>
    <xf numFmtId="10" fontId="91" fillId="61" borderId="18" applyNumberFormat="0" applyBorder="0" applyAlignment="0" applyProtection="0"/>
    <xf numFmtId="0" fontId="112" fillId="0" borderId="46" applyNumberFormat="0" applyFill="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59"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10" fontId="89" fillId="58" borderId="18" applyNumberFormat="0" applyFill="0" applyBorder="0" applyAlignment="0" applyProtection="0">
      <protection locked="0"/>
    </xf>
    <xf numFmtId="4" fontId="108" fillId="37" borderId="17" applyNumberFormat="0" applyProtection="0">
      <alignment horizontal="right" vertical="center"/>
    </xf>
    <xf numFmtId="0" fontId="13" fillId="4"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4" fontId="22"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4" fontId="22" fillId="69" borderId="17" applyNumberFormat="0" applyProtection="0">
      <alignment horizontal="right" vertical="center"/>
    </xf>
    <xf numFmtId="0" fontId="13" fillId="75" borderId="17" applyNumberFormat="0" applyProtection="0">
      <alignment horizontal="left" vertical="center" indent="1"/>
    </xf>
    <xf numFmtId="0" fontId="101" fillId="56" borderId="17"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75" borderId="17" applyNumberFormat="0" applyProtection="0">
      <alignment horizontal="left" vertical="center" indent="1"/>
    </xf>
    <xf numFmtId="4" fontId="22" fillId="72" borderId="17" applyNumberFormat="0" applyProtection="0">
      <alignment horizontal="right" vertical="center"/>
    </xf>
    <xf numFmtId="4" fontId="104" fillId="3" borderId="17" applyNumberFormat="0" applyProtection="0">
      <alignment vertical="center"/>
    </xf>
    <xf numFmtId="4" fontId="22" fillId="3" borderId="17" applyNumberFormat="0" applyProtection="0">
      <alignment vertical="center"/>
    </xf>
    <xf numFmtId="4" fontId="22" fillId="37" borderId="17" applyNumberFormat="0" applyProtection="0">
      <alignment horizontal="right" vertical="center"/>
    </xf>
    <xf numFmtId="4" fontId="22" fillId="3" borderId="17" applyNumberFormat="0" applyProtection="0">
      <alignment horizontal="left" vertical="center" indent="1"/>
    </xf>
    <xf numFmtId="182" fontId="13" fillId="3" borderId="18" applyNumberFormat="0" applyFont="0" applyAlignment="0">
      <protection locked="0"/>
    </xf>
    <xf numFmtId="0" fontId="13" fillId="76" borderId="17" applyNumberFormat="0" applyProtection="0">
      <alignment horizontal="left" vertical="center" indent="1"/>
    </xf>
    <xf numFmtId="4" fontId="22" fillId="37" borderId="45" applyNumberFormat="0" applyProtection="0">
      <alignment horizontal="left" vertical="center" indent="1"/>
    </xf>
    <xf numFmtId="4" fontId="22" fillId="61"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4" fontId="22" fillId="0" borderId="17" applyNumberFormat="0" applyProtection="0">
      <alignment horizontal="right" vertical="center"/>
    </xf>
    <xf numFmtId="10" fontId="91" fillId="61" borderId="18" applyNumberFormat="0" applyBorder="0" applyAlignment="0" applyProtection="0"/>
    <xf numFmtId="182" fontId="13" fillId="3" borderId="18" applyNumberFormat="0" applyFont="0" applyAlignment="0">
      <protection locked="0"/>
    </xf>
    <xf numFmtId="4" fontId="13" fillId="0" borderId="18"/>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01" fillId="56" borderId="17" applyNumberForma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0" borderId="18">
      <alignment horizontal="right"/>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4" fontId="20" fillId="37" borderId="17" applyNumberFormat="0" applyProtection="0">
      <alignment horizontal="left" vertical="center" indent="1"/>
    </xf>
    <xf numFmtId="4" fontId="108" fillId="37" borderId="17" applyNumberFormat="0" applyProtection="0">
      <alignment horizontal="right" vertical="center"/>
    </xf>
    <xf numFmtId="182" fontId="13" fillId="3" borderId="18" applyNumberFormat="0" applyFont="0" applyAlignment="0">
      <protection locked="0"/>
    </xf>
    <xf numFmtId="0" fontId="13" fillId="75" borderId="17" applyNumberFormat="0" applyProtection="0">
      <alignment horizontal="left" vertical="center" indent="1"/>
    </xf>
    <xf numFmtId="4" fontId="13" fillId="0" borderId="18"/>
    <xf numFmtId="4" fontId="22" fillId="67" borderId="17" applyNumberFormat="0" applyProtection="0">
      <alignment horizontal="right" vertical="center"/>
    </xf>
    <xf numFmtId="4" fontId="22" fillId="68" borderId="17" applyNumberFormat="0" applyProtection="0">
      <alignment horizontal="right" vertical="center"/>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4" borderId="17" applyNumberFormat="0" applyProtection="0">
      <alignment horizontal="right" vertical="center"/>
    </xf>
    <xf numFmtId="0" fontId="13" fillId="75"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85" fillId="56" borderId="35" applyNumberFormat="0" applyAlignment="0" applyProtection="0"/>
    <xf numFmtId="0" fontId="13" fillId="4" borderId="17" applyNumberFormat="0" applyProtection="0">
      <alignment horizontal="left" vertical="center" indent="1"/>
    </xf>
    <xf numFmtId="182" fontId="13" fillId="3" borderId="18" applyNumberFormat="0" applyFont="0" applyAlignment="0">
      <protection locked="0"/>
    </xf>
    <xf numFmtId="4" fontId="22" fillId="65" borderId="17" applyNumberFormat="0" applyProtection="0">
      <alignment horizontal="right" vertical="center"/>
    </xf>
    <xf numFmtId="4" fontId="20" fillId="37"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4" fontId="105" fillId="73" borderId="17" applyNumberFormat="0" applyProtection="0">
      <alignment horizontal="left" vertical="center" indent="1"/>
    </xf>
    <xf numFmtId="0" fontId="13" fillId="59"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4" fontId="104" fillId="61" borderId="17" applyNumberFormat="0" applyProtection="0">
      <alignmen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0" fontId="13" fillId="4"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01" fillId="56" borderId="17"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4" fontId="22" fillId="61" borderId="17" applyNumberFormat="0" applyProtection="0">
      <alignmen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10" fontId="89" fillId="58" borderId="18" applyNumberFormat="0" applyFill="0" applyBorder="0" applyAlignment="0" applyProtection="0">
      <protection locked="0"/>
    </xf>
    <xf numFmtId="0" fontId="13" fillId="75" borderId="17" applyNumberFormat="0" applyProtection="0">
      <alignment horizontal="left" vertical="center" indent="1"/>
    </xf>
    <xf numFmtId="0" fontId="13" fillId="59"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3" fillId="76" borderId="17" applyNumberFormat="0" applyProtection="0">
      <alignment horizontal="left" vertical="center" indent="1"/>
    </xf>
    <xf numFmtId="4" fontId="22" fillId="68" borderId="17" applyNumberFormat="0" applyProtection="0">
      <alignment horizontal="right" vertical="center"/>
    </xf>
    <xf numFmtId="182" fontId="13" fillId="3" borderId="18" applyNumberFormat="0" applyFont="0" applyAlignment="0">
      <protection locked="0"/>
    </xf>
    <xf numFmtId="4" fontId="22" fillId="37" borderId="17" applyNumberFormat="0" applyProtection="0">
      <alignment horizontal="right" vertical="center"/>
    </xf>
    <xf numFmtId="4" fontId="105" fillId="73"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4" fontId="22" fillId="3" borderId="17" applyNumberFormat="0" applyProtection="0">
      <alignment horizontal="left" vertical="center" indent="1"/>
    </xf>
    <xf numFmtId="4" fontId="22" fillId="72" borderId="17" applyNumberFormat="0" applyProtection="0">
      <alignment horizontal="right" vertical="center"/>
    </xf>
    <xf numFmtId="4" fontId="20" fillId="75" borderId="17" applyNumberFormat="0" applyProtection="0">
      <alignment horizontal="left" vertical="center" indent="1"/>
    </xf>
    <xf numFmtId="0" fontId="13" fillId="0" borderId="18">
      <alignment horizontal="right"/>
    </xf>
    <xf numFmtId="0" fontId="13"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4" fontId="20" fillId="37" borderId="17" applyNumberFormat="0" applyProtection="0">
      <alignment horizontal="left" vertical="center" indent="1"/>
    </xf>
    <xf numFmtId="0" fontId="85" fillId="56" borderId="35" applyNumberFormat="0" applyAlignment="0" applyProtection="0"/>
    <xf numFmtId="0" fontId="101" fillId="56" borderId="17" applyNumberFormat="0" applyAlignment="0" applyProtection="0"/>
    <xf numFmtId="4" fontId="22" fillId="0" borderId="17" applyNumberFormat="0" applyProtection="0">
      <alignment horizontal="right" vertical="center"/>
    </xf>
    <xf numFmtId="0" fontId="85" fillId="56" borderId="35" applyNumberForma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8" fillId="63" borderId="44" applyNumberFormat="0" applyFont="0" applyAlignment="0" applyProtection="0"/>
    <xf numFmtId="4" fontId="22" fillId="61" borderId="17" applyNumberFormat="0" applyProtection="0">
      <alignment horizontal="left" vertical="center" indent="1"/>
    </xf>
    <xf numFmtId="0" fontId="101" fillId="56" borderId="17" applyNumberFormat="0" applyAlignment="0" applyProtection="0"/>
    <xf numFmtId="10" fontId="89" fillId="58" borderId="18" applyNumberFormat="0" applyFill="0" applyBorder="0" applyAlignment="0" applyProtection="0">
      <protection locked="0"/>
    </xf>
    <xf numFmtId="0" fontId="13" fillId="76" borderId="17" applyNumberFormat="0" applyProtection="0">
      <alignment horizontal="left" vertical="center" indent="1"/>
    </xf>
    <xf numFmtId="0" fontId="8" fillId="63" borderId="44" applyNumberFormat="0" applyFont="0" applyAlignment="0" applyProtection="0"/>
    <xf numFmtId="4" fontId="13" fillId="0" borderId="18"/>
    <xf numFmtId="0" fontId="13" fillId="75" borderId="17" applyNumberFormat="0" applyProtection="0">
      <alignment horizontal="left" vertical="center" indent="1"/>
    </xf>
    <xf numFmtId="0" fontId="8" fillId="63" borderId="44" applyNumberFormat="0" applyFont="0" applyAlignment="0" applyProtection="0"/>
    <xf numFmtId="4" fontId="22" fillId="71"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75" borderId="17" applyNumberFormat="0" applyProtection="0">
      <alignment horizontal="left" vertical="center" indent="1"/>
    </xf>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3" fillId="0" borderId="18">
      <alignment horizontal="right"/>
    </xf>
    <xf numFmtId="0" fontId="13" fillId="75" borderId="17" applyNumberFormat="0" applyProtection="0">
      <alignment horizontal="left" vertical="center" indent="1"/>
    </xf>
    <xf numFmtId="4" fontId="104" fillId="61" borderId="17" applyNumberFormat="0" applyProtection="0">
      <alignment vertical="center"/>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37" borderId="45"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182" fontId="13" fillId="3" borderId="18" applyNumberFormat="0" applyFont="0" applyAlignment="0">
      <protection locked="0"/>
    </xf>
    <xf numFmtId="0" fontId="112" fillId="0" borderId="46" applyNumberFormat="0" applyFill="0" applyAlignment="0" applyProtection="0"/>
    <xf numFmtId="182" fontId="13" fillId="3" borderId="18" applyNumberFormat="0" applyFont="0" applyAlignment="0">
      <protection locked="0"/>
    </xf>
    <xf numFmtId="0" fontId="8" fillId="63" borderId="44" applyNumberFormat="0" applyFont="0" applyAlignment="0" applyProtection="0"/>
    <xf numFmtId="4" fontId="22" fillId="0" borderId="17" applyNumberFormat="0" applyProtection="0">
      <alignment horizontal="right" vertical="center"/>
    </xf>
    <xf numFmtId="0" fontId="13" fillId="4" borderId="17" applyNumberFormat="0" applyProtection="0">
      <alignment horizontal="left" vertical="center" indent="1"/>
    </xf>
    <xf numFmtId="4" fontId="13" fillId="0" borderId="18"/>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105" fillId="7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4" fontId="105" fillId="73" borderId="17" applyNumberFormat="0" applyProtection="0">
      <alignment horizontal="left" vertical="center" indent="1"/>
    </xf>
    <xf numFmtId="4" fontId="20" fillId="37"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08" fillId="37" borderId="17" applyNumberFormat="0" applyProtection="0">
      <alignment horizontal="right" vertical="center"/>
    </xf>
    <xf numFmtId="0" fontId="13" fillId="4" borderId="17" applyNumberFormat="0" applyProtection="0">
      <alignment horizontal="left" vertical="center" indent="1"/>
    </xf>
    <xf numFmtId="4" fontId="22" fillId="64" borderId="17" applyNumberFormat="0" applyProtection="0">
      <alignment horizontal="right" vertical="center"/>
    </xf>
    <xf numFmtId="0" fontId="13" fillId="4"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10" fontId="91" fillId="61" borderId="18" applyNumberFormat="0" applyBorder="0" applyAlignment="0" applyProtection="0"/>
    <xf numFmtId="0" fontId="13" fillId="59" borderId="17" applyNumberFormat="0" applyProtection="0">
      <alignment horizontal="left" vertical="center" indent="1"/>
    </xf>
    <xf numFmtId="0" fontId="13" fillId="0" borderId="18">
      <alignment horizontal="right"/>
    </xf>
    <xf numFmtId="4" fontId="105" fillId="73"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4" fontId="104" fillId="61" borderId="17" applyNumberFormat="0" applyProtection="0">
      <alignment vertical="center"/>
    </xf>
    <xf numFmtId="0" fontId="114" fillId="43" borderId="35" applyNumberFormat="0" applyAlignment="0" applyProtection="0"/>
    <xf numFmtId="4" fontId="13" fillId="0" borderId="18"/>
    <xf numFmtId="0" fontId="101" fillId="56" borderId="17" applyNumberFormat="0" applyAlignment="0" applyProtection="0"/>
    <xf numFmtId="4" fontId="105" fillId="73" borderId="17" applyNumberFormat="0" applyProtection="0">
      <alignment horizontal="left" vertical="center" indent="1"/>
    </xf>
    <xf numFmtId="0" fontId="13" fillId="4" borderId="17" applyNumberFormat="0" applyProtection="0">
      <alignment horizontal="left" vertical="center" indent="1"/>
    </xf>
    <xf numFmtId="4" fontId="22" fillId="65"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0" fontId="101" fillId="56" borderId="17" applyNumberFormat="0" applyAlignment="0" applyProtection="0"/>
    <xf numFmtId="0" fontId="101" fillId="56" borderId="17" applyNumberFormat="0" applyAlignment="0" applyProtection="0"/>
    <xf numFmtId="4" fontId="105" fillId="73" borderId="17" applyNumberFormat="0" applyProtection="0">
      <alignment horizontal="left" vertical="center" indent="1"/>
    </xf>
    <xf numFmtId="4" fontId="13" fillId="0" borderId="18"/>
    <xf numFmtId="0" fontId="13" fillId="76" borderId="17" applyNumberFormat="0" applyProtection="0">
      <alignment horizontal="left" vertical="center" indent="1"/>
    </xf>
    <xf numFmtId="10" fontId="91" fillId="61" borderId="18" applyNumberFormat="0" applyBorder="0" applyAlignment="0" applyProtection="0"/>
    <xf numFmtId="0" fontId="13" fillId="0" borderId="18">
      <alignment horizontal="right"/>
    </xf>
    <xf numFmtId="4" fontId="22" fillId="0" borderId="17" applyNumberFormat="0" applyProtection="0">
      <alignment horizontal="right" vertical="center"/>
    </xf>
    <xf numFmtId="0" fontId="13" fillId="4" borderId="17" applyNumberFormat="0" applyProtection="0">
      <alignment horizontal="left" vertical="center" indent="1"/>
    </xf>
    <xf numFmtId="4" fontId="22" fillId="3" borderId="17" applyNumberFormat="0" applyProtection="0">
      <alignment horizontal="left" vertical="center" indent="1"/>
    </xf>
    <xf numFmtId="4" fontId="108" fillId="37" borderId="17" applyNumberFormat="0" applyProtection="0">
      <alignment horizontal="right" vertical="center"/>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13" fillId="0" borderId="18"/>
    <xf numFmtId="0" fontId="13" fillId="75" borderId="17" applyNumberFormat="0" applyProtection="0">
      <alignment horizontal="left" vertical="center" indent="1"/>
    </xf>
    <xf numFmtId="4" fontId="20" fillId="37" borderId="17" applyNumberFormat="0" applyProtection="0">
      <alignment horizontal="left" vertical="center" indent="1"/>
    </xf>
    <xf numFmtId="4" fontId="13" fillId="0" borderId="18"/>
    <xf numFmtId="182" fontId="13" fillId="3" borderId="18" applyNumberFormat="0" applyFont="0" applyAlignment="0">
      <protection locked="0"/>
    </xf>
    <xf numFmtId="0" fontId="13" fillId="0" borderId="18">
      <alignment horizontal="right"/>
    </xf>
    <xf numFmtId="0" fontId="114" fillId="43" borderId="35" applyNumberFormat="0" applyAlignment="0" applyProtection="0"/>
    <xf numFmtId="0" fontId="13" fillId="59"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68" borderId="17" applyNumberFormat="0" applyProtection="0">
      <alignment horizontal="right" vertical="center"/>
    </xf>
    <xf numFmtId="4" fontId="22" fillId="68" borderId="17" applyNumberFormat="0" applyProtection="0">
      <alignment horizontal="right" vertical="center"/>
    </xf>
    <xf numFmtId="10" fontId="89" fillId="58" borderId="18" applyNumberFormat="0" applyFill="0" applyBorder="0" applyAlignment="0" applyProtection="0">
      <protection locked="0"/>
    </xf>
    <xf numFmtId="0" fontId="8" fillId="63" borderId="44" applyNumberFormat="0" applyFont="0" applyAlignment="0" applyProtection="0"/>
    <xf numFmtId="0" fontId="114" fillId="43" borderId="35" applyNumberFormat="0" applyAlignment="0" applyProtection="0"/>
    <xf numFmtId="0" fontId="13" fillId="0" borderId="18">
      <alignment horizontal="right"/>
    </xf>
    <xf numFmtId="4" fontId="108" fillId="37" borderId="17" applyNumberFormat="0" applyProtection="0">
      <alignment horizontal="right" vertical="center"/>
    </xf>
    <xf numFmtId="10" fontId="91" fillId="61" borderId="18" applyNumberFormat="0" applyBorder="0" applyAlignment="0" applyProtection="0"/>
    <xf numFmtId="0" fontId="13"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4" fontId="13" fillId="0" borderId="18"/>
    <xf numFmtId="0" fontId="114" fillId="43" borderId="35" applyNumberFormat="0" applyAlignment="0" applyProtection="0"/>
    <xf numFmtId="4" fontId="22" fillId="3" borderId="17" applyNumberFormat="0" applyProtection="0">
      <alignment vertical="center"/>
    </xf>
    <xf numFmtId="0" fontId="8" fillId="63" borderId="44" applyNumberFormat="0" applyFont="0" applyAlignment="0" applyProtection="0"/>
    <xf numFmtId="0" fontId="13" fillId="4" borderId="17" applyNumberFormat="0" applyProtection="0">
      <alignment horizontal="left" vertical="center" indent="1"/>
    </xf>
    <xf numFmtId="10" fontId="91" fillId="61" borderId="18" applyNumberFormat="0" applyBorder="0" applyAlignment="0" applyProtection="0"/>
    <xf numFmtId="0" fontId="13" fillId="75" borderId="17" applyNumberFormat="0" applyProtection="0">
      <alignment horizontal="left" vertical="center" indent="1"/>
    </xf>
    <xf numFmtId="0" fontId="8" fillId="63" borderId="44" applyNumberFormat="0" applyFont="0" applyAlignment="0" applyProtection="0"/>
    <xf numFmtId="0" fontId="13" fillId="75"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22" fillId="37" borderId="45" applyNumberFormat="0" applyProtection="0">
      <alignment horizontal="left" vertical="center" indent="1"/>
    </xf>
    <xf numFmtId="0" fontId="13" fillId="4" borderId="17" applyNumberFormat="0" applyProtection="0">
      <alignment horizontal="left" vertical="center" indent="1"/>
    </xf>
    <xf numFmtId="4" fontId="22" fillId="37" borderId="17" applyNumberFormat="0" applyProtection="0">
      <alignment horizontal="right" vertical="center"/>
    </xf>
    <xf numFmtId="0" fontId="13" fillId="75"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4" fontId="20" fillId="37" borderId="17" applyNumberFormat="0" applyProtection="0">
      <alignment horizontal="left" vertical="center" indent="1"/>
    </xf>
    <xf numFmtId="0" fontId="13" fillId="75" borderId="17" applyNumberFormat="0" applyProtection="0">
      <alignment horizontal="left" vertical="center" indent="1"/>
    </xf>
    <xf numFmtId="0" fontId="13" fillId="0" borderId="18">
      <alignment horizontal="right"/>
    </xf>
    <xf numFmtId="0" fontId="13"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01" fillId="56" borderId="17" applyNumberFormat="0" applyAlignment="0" applyProtection="0"/>
    <xf numFmtId="4" fontId="20" fillId="75" borderId="17" applyNumberFormat="0" applyProtection="0">
      <alignment horizontal="left" vertical="center" indent="1"/>
    </xf>
    <xf numFmtId="0" fontId="8" fillId="63" borderId="44" applyNumberFormat="0" applyFont="0" applyAlignment="0" applyProtection="0"/>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7" borderId="45" applyNumberFormat="0" applyProtection="0">
      <alignment horizontal="left" vertical="center" indent="1"/>
    </xf>
    <xf numFmtId="4" fontId="22" fillId="61" borderId="17" applyNumberFormat="0" applyProtection="0">
      <alignment horizontal="left" vertical="center" indent="1"/>
    </xf>
    <xf numFmtId="0" fontId="114" fillId="43" borderId="35" applyNumberFormat="0" applyAlignment="0" applyProtection="0"/>
    <xf numFmtId="0" fontId="13" fillId="0" borderId="18">
      <alignment horizontal="right"/>
    </xf>
    <xf numFmtId="4" fontId="104" fillId="61" borderId="17" applyNumberFormat="0" applyProtection="0">
      <alignment vertical="center"/>
    </xf>
    <xf numFmtId="4" fontId="20" fillId="37" borderId="17" applyNumberFormat="0" applyProtection="0">
      <alignment horizontal="left" vertical="center" indent="1"/>
    </xf>
    <xf numFmtId="0" fontId="13" fillId="59" borderId="17" applyNumberFormat="0" applyProtection="0">
      <alignment horizontal="left" vertical="center" indent="1"/>
    </xf>
    <xf numFmtId="0" fontId="8" fillId="63" borderId="44" applyNumberFormat="0" applyFont="0" applyAlignment="0" applyProtection="0"/>
    <xf numFmtId="0" fontId="112" fillId="0" borderId="46" applyNumberFormat="0" applyFill="0" applyAlignment="0" applyProtection="0"/>
    <xf numFmtId="4" fontId="13" fillId="0" borderId="18"/>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5" borderId="17" applyNumberFormat="0" applyProtection="0">
      <alignment horizontal="right" vertical="center"/>
    </xf>
    <xf numFmtId="4" fontId="22"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91" fillId="61" borderId="18" applyNumberFormat="0" applyBorder="0" applyAlignment="0" applyProtection="0"/>
    <xf numFmtId="0" fontId="13" fillId="75" borderId="17" applyNumberFormat="0" applyProtection="0">
      <alignment horizontal="left" vertical="center" indent="1"/>
    </xf>
    <xf numFmtId="0" fontId="8" fillId="63" borderId="44" applyNumberFormat="0" applyFont="0" applyAlignment="0" applyProtection="0"/>
    <xf numFmtId="0" fontId="13" fillId="75" borderId="17" applyNumberFormat="0" applyProtection="0">
      <alignment horizontal="left" vertical="center" indent="1"/>
    </xf>
    <xf numFmtId="0" fontId="101" fillId="56" borderId="17" applyNumberFormat="0" applyAlignment="0" applyProtection="0"/>
    <xf numFmtId="4" fontId="20" fillId="37" borderId="17" applyNumberFormat="0" applyProtection="0">
      <alignment horizontal="left" vertical="center" indent="1"/>
    </xf>
    <xf numFmtId="4" fontId="20" fillId="37" borderId="17" applyNumberFormat="0" applyProtection="0">
      <alignment horizontal="left" vertical="center" indent="1"/>
    </xf>
    <xf numFmtId="4" fontId="22" fillId="68" borderId="17" applyNumberFormat="0" applyProtection="0">
      <alignment horizontal="right" vertical="center"/>
    </xf>
    <xf numFmtId="10" fontId="89" fillId="58" borderId="18" applyNumberFormat="0" applyFill="0" applyBorder="0" applyAlignment="0" applyProtection="0">
      <protection locked="0"/>
    </xf>
    <xf numFmtId="0" fontId="112" fillId="0" borderId="46" applyNumberFormat="0" applyFill="0" applyAlignment="0" applyProtection="0"/>
    <xf numFmtId="0" fontId="13" fillId="75"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4" fontId="108" fillId="37" borderId="17" applyNumberFormat="0" applyProtection="0">
      <alignment horizontal="right" vertical="center"/>
    </xf>
    <xf numFmtId="4"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182" fontId="13" fillId="3" borderId="18" applyNumberFormat="0" applyFont="0" applyAlignment="0">
      <protection locked="0"/>
    </xf>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14" fillId="43" borderId="35" applyNumberFormat="0" applyAlignment="0" applyProtection="0"/>
    <xf numFmtId="0" fontId="112" fillId="0" borderId="46" applyNumberFormat="0" applyFill="0" applyAlignment="0" applyProtection="0"/>
    <xf numFmtId="4" fontId="20" fillId="37"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5" fillId="56" borderId="35" applyNumberFormat="0" applyAlignment="0" applyProtection="0"/>
    <xf numFmtId="4" fontId="22" fillId="65"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75" borderId="17" applyNumberFormat="0" applyProtection="0">
      <alignment horizontal="left" vertical="center" indent="1"/>
    </xf>
    <xf numFmtId="0" fontId="112" fillId="0" borderId="46" applyNumberFormat="0" applyFill="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85" fillId="56" borderId="35" applyNumberFormat="0" applyAlignment="0" applyProtection="0"/>
    <xf numFmtId="182" fontId="13" fillId="3" borderId="18" applyNumberFormat="0" applyFont="0" applyAlignment="0">
      <protection locked="0"/>
    </xf>
    <xf numFmtId="0" fontId="114" fillId="43" borderId="35" applyNumberForma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108" fillId="37" borderId="17" applyNumberFormat="0" applyProtection="0">
      <alignment horizontal="right" vertical="center"/>
    </xf>
    <xf numFmtId="4" fontId="20" fillId="75" borderId="17" applyNumberFormat="0" applyProtection="0">
      <alignment horizontal="left" vertical="center" indent="1"/>
    </xf>
    <xf numFmtId="0" fontId="8" fillId="63" borderId="44" applyNumberFormat="0" applyFont="0" applyAlignment="0" applyProtection="0"/>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104" fillId="61"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4" fontId="22" fillId="0"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4" fontId="22" fillId="68" borderId="17" applyNumberFormat="0" applyProtection="0">
      <alignment horizontal="right" vertical="center"/>
    </xf>
    <xf numFmtId="0" fontId="8" fillId="63" borderId="44" applyNumberFormat="0" applyFon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37" borderId="17" applyNumberFormat="0" applyProtection="0">
      <alignment horizontal="right" vertical="center"/>
    </xf>
    <xf numFmtId="4" fontId="105" fillId="73"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4" fontId="13" fillId="0" borderId="18"/>
    <xf numFmtId="0" fontId="101" fillId="56" borderId="17" applyNumberFormat="0" applyAlignment="0" applyProtection="0"/>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0" borderId="18">
      <alignment horizontal="right"/>
    </xf>
    <xf numFmtId="4" fontId="22" fillId="0"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4" fontId="22" fillId="67" borderId="17" applyNumberFormat="0" applyProtection="0">
      <alignment horizontal="right" vertical="center"/>
    </xf>
    <xf numFmtId="0" fontId="8" fillId="63" borderId="44" applyNumberFormat="0" applyFon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37" borderId="17" applyNumberFormat="0" applyProtection="0">
      <alignment horizontal="right" vertical="center"/>
    </xf>
    <xf numFmtId="4" fontId="22" fillId="72"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4" fontId="13" fillId="0" borderId="18"/>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182" fontId="13" fillId="3" borderId="18" applyNumberFormat="0" applyFont="0" applyAlignment="0">
      <protection locked="0"/>
    </xf>
    <xf numFmtId="4" fontId="20" fillId="37"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75" borderId="17" applyNumberFormat="0" applyProtection="0">
      <alignment horizontal="left" vertical="center" indent="1"/>
    </xf>
    <xf numFmtId="4" fontId="20" fillId="37" borderId="17" applyNumberFormat="0" applyProtection="0">
      <alignment horizontal="left" vertical="center" indent="1"/>
    </xf>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4" fontId="13" fillId="0" borderId="18"/>
    <xf numFmtId="0" fontId="8" fillId="63" borderId="44" applyNumberFormat="0" applyFont="0" applyAlignment="0" applyProtection="0"/>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0" borderId="18">
      <alignment horizontal="right"/>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182" fontId="13" fillId="3" borderId="18" applyNumberFormat="0" applyFont="0" applyAlignment="0">
      <protection locked="0"/>
    </xf>
    <xf numFmtId="0" fontId="8" fillId="63" borderId="44" applyNumberFormat="0" applyFont="0" applyAlignment="0" applyProtection="0"/>
    <xf numFmtId="0" fontId="13" fillId="4" borderId="17" applyNumberFormat="0" applyProtection="0">
      <alignment horizontal="left" vertical="center" indent="1"/>
    </xf>
    <xf numFmtId="4" fontId="13" fillId="0" borderId="18"/>
    <xf numFmtId="0" fontId="101" fillId="56" borderId="17" applyNumberFormat="0" applyAlignment="0" applyProtection="0"/>
    <xf numFmtId="182" fontId="13" fillId="3" borderId="18" applyNumberFormat="0" applyFont="0" applyAlignment="0">
      <protection locked="0"/>
    </xf>
    <xf numFmtId="0" fontId="13" fillId="0" borderId="18">
      <alignment horizontal="right"/>
    </xf>
    <xf numFmtId="4" fontId="104" fillId="61" borderId="17" applyNumberFormat="0" applyProtection="0">
      <alignment vertical="center"/>
    </xf>
    <xf numFmtId="4" fontId="13" fillId="0" borderId="18"/>
    <xf numFmtId="4" fontId="22" fillId="65"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91" fillId="61" borderId="18" applyNumberFormat="0" applyBorder="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2" fillId="71" borderId="17" applyNumberFormat="0" applyProtection="0">
      <alignment horizontal="right" vertical="center"/>
    </xf>
    <xf numFmtId="4" fontId="22" fillId="3" borderId="17" applyNumberFormat="0" applyProtection="0">
      <alignment vertical="center"/>
    </xf>
    <xf numFmtId="4" fontId="22" fillId="37" borderId="45"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14" fillId="43" borderId="35" applyNumberFormat="0" applyAlignment="0" applyProtection="0"/>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0"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4" fontId="22" fillId="68" borderId="17" applyNumberFormat="0" applyProtection="0">
      <alignment horizontal="right" vertical="center"/>
    </xf>
    <xf numFmtId="0" fontId="8" fillId="63" borderId="44" applyNumberFormat="0" applyFon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37" borderId="17" applyNumberFormat="0" applyProtection="0">
      <alignment horizontal="right" vertical="center"/>
    </xf>
    <xf numFmtId="4" fontId="105" fillId="73"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4" fontId="13" fillId="0" borderId="18"/>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2" fillId="61" borderId="17" applyNumberFormat="0" applyProtection="0">
      <alignmen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182" fontId="13" fillId="3" borderId="18" applyNumberFormat="0" applyFont="0" applyAlignment="0">
      <protection locked="0"/>
    </xf>
    <xf numFmtId="4" fontId="20" fillId="37"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4" fontId="13" fillId="0" borderId="18"/>
    <xf numFmtId="0" fontId="8" fillId="63" borderId="44" applyNumberFormat="0" applyFont="0" applyAlignment="0" applyProtection="0"/>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59"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13" fillId="0" borderId="18"/>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4" fontId="104" fillId="61" borderId="17" applyNumberFormat="0" applyProtection="0">
      <alignment vertical="center"/>
    </xf>
    <xf numFmtId="4" fontId="13" fillId="0" borderId="18"/>
    <xf numFmtId="4" fontId="22" fillId="65"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91" fillId="61" borderId="18" applyNumberFormat="0" applyBorder="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2" fillId="71" borderId="17" applyNumberFormat="0" applyProtection="0">
      <alignment horizontal="right" vertical="center"/>
    </xf>
    <xf numFmtId="4" fontId="22" fillId="3" borderId="17" applyNumberFormat="0" applyProtection="0">
      <alignment vertical="center"/>
    </xf>
    <xf numFmtId="4" fontId="105" fillId="73"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12" fillId="0" borderId="46" applyNumberFormat="0" applyFill="0" applyAlignment="0" applyProtection="0"/>
    <xf numFmtId="0" fontId="114" fillId="43" borderId="35" applyNumberFormat="0" applyAlignment="0" applyProtection="0"/>
    <xf numFmtId="0" fontId="114" fillId="43" borderId="35" applyNumberFormat="0" applyAlignment="0" applyProtection="0"/>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89" fillId="58" borderId="18" applyNumberFormat="0" applyFill="0" applyBorder="0" applyAlignment="0" applyProtection="0">
      <protection locked="0"/>
    </xf>
    <xf numFmtId="4" fontId="22" fillId="0"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37" borderId="17" applyNumberFormat="0" applyProtection="0">
      <alignment horizontal="right" vertical="center"/>
    </xf>
    <xf numFmtId="4" fontId="22" fillId="72" borderId="17" applyNumberFormat="0" applyProtection="0">
      <alignment horizontal="right" vertical="center"/>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4" fontId="13" fillId="0" borderId="18"/>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182" fontId="13" fillId="3" borderId="18" applyNumberFormat="0" applyFont="0" applyAlignment="0">
      <protection locked="0"/>
    </xf>
    <xf numFmtId="4" fontId="20" fillId="37"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76" borderId="17" applyNumberFormat="0" applyProtection="0">
      <alignment horizontal="left" vertical="center" indent="1"/>
    </xf>
    <xf numFmtId="4" fontId="20" fillId="37" borderId="17" applyNumberFormat="0" applyProtection="0">
      <alignment horizontal="left" vertical="center" indent="1"/>
    </xf>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4" fontId="13" fillId="0" borderId="18"/>
    <xf numFmtId="0" fontId="8" fillId="63" borderId="44" applyNumberFormat="0" applyFont="0" applyAlignment="0" applyProtection="0"/>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75"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13" fillId="0" borderId="18"/>
    <xf numFmtId="4" fontId="13" fillId="0" borderId="18"/>
    <xf numFmtId="182" fontId="13" fillId="3" borderId="18" applyNumberFormat="0" applyFont="0" applyAlignment="0">
      <protection locked="0"/>
    </xf>
    <xf numFmtId="0" fontId="13" fillId="0" borderId="18">
      <alignment horizontal="right"/>
    </xf>
    <xf numFmtId="4" fontId="104" fillId="61" borderId="17" applyNumberFormat="0" applyProtection="0">
      <alignment vertical="center"/>
    </xf>
    <xf numFmtId="4" fontId="13" fillId="0" borderId="18"/>
    <xf numFmtId="4" fontId="22" fillId="65"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91" fillId="61" borderId="18" applyNumberFormat="0" applyBorder="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2" fillId="71" borderId="17" applyNumberFormat="0" applyProtection="0">
      <alignment horizontal="right" vertical="center"/>
    </xf>
    <xf numFmtId="4" fontId="22" fillId="3" borderId="17" applyNumberFormat="0" applyProtection="0">
      <alignment vertical="center"/>
    </xf>
    <xf numFmtId="4" fontId="22" fillId="3"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14" fillId="43" borderId="35" applyNumberFormat="0" applyAlignment="0" applyProtection="0"/>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4" fontId="22" fillId="0"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4" fontId="22" fillId="68" borderId="17" applyNumberFormat="0" applyProtection="0">
      <alignment horizontal="right" vertical="center"/>
    </xf>
    <xf numFmtId="0" fontId="8" fillId="63" borderId="44" applyNumberFormat="0" applyFon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61" borderId="17" applyNumberFormat="0" applyProtection="0">
      <alignment horizontal="left" vertical="center" indent="1"/>
    </xf>
    <xf numFmtId="4" fontId="105" fillId="73"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4" fontId="13" fillId="0" borderId="18"/>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182" fontId="13" fillId="3" borderId="18" applyNumberFormat="0" applyFont="0" applyAlignment="0">
      <protection locked="0"/>
    </xf>
    <xf numFmtId="4" fontId="20" fillId="37"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59" borderId="17" applyNumberFormat="0" applyProtection="0">
      <alignment horizontal="left" vertical="center" indent="1"/>
    </xf>
    <xf numFmtId="4" fontId="20" fillId="37" borderId="17" applyNumberFormat="0" applyProtection="0">
      <alignment horizontal="left" vertical="center" indent="1"/>
    </xf>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4" fontId="13" fillId="0" borderId="18"/>
    <xf numFmtId="0" fontId="8" fillId="63" borderId="44" applyNumberFormat="0" applyFont="0" applyAlignment="0" applyProtection="0"/>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13" fillId="0" borderId="18"/>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4" fontId="104" fillId="61" borderId="17" applyNumberFormat="0" applyProtection="0">
      <alignment vertical="center"/>
    </xf>
    <xf numFmtId="4" fontId="13" fillId="0" borderId="18"/>
    <xf numFmtId="4" fontId="22" fillId="65"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2" fillId="71" borderId="17" applyNumberFormat="0" applyProtection="0">
      <alignment horizontal="right" vertical="center"/>
    </xf>
    <xf numFmtId="4" fontId="22" fillId="3" borderId="17" applyNumberFormat="0" applyProtection="0">
      <alignment vertical="center"/>
    </xf>
    <xf numFmtId="4" fontId="22" fillId="66" borderId="17" applyNumberFormat="0" applyProtection="0">
      <alignment horizontal="right" vertical="center"/>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12" fillId="0" borderId="46" applyNumberFormat="0" applyFill="0" applyAlignment="0" applyProtection="0"/>
    <xf numFmtId="0" fontId="114" fillId="43" borderId="35" applyNumberFormat="0" applyAlignment="0" applyProtection="0"/>
    <xf numFmtId="182" fontId="13" fillId="3" borderId="18" applyNumberFormat="0" applyFont="0" applyAlignment="0">
      <protection locked="0"/>
    </xf>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0"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4" fontId="20"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37" borderId="17" applyNumberFormat="0" applyProtection="0">
      <alignment horizontal="right" vertical="center"/>
    </xf>
    <xf numFmtId="182" fontId="13" fillId="3" borderId="18" applyNumberFormat="0" applyFont="0" applyAlignment="0">
      <protection locked="0"/>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4" fontId="13" fillId="0" borderId="18"/>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75" borderId="17" applyNumberFormat="0" applyProtection="0">
      <alignment horizontal="left" vertical="center" indent="1"/>
    </xf>
    <xf numFmtId="0" fontId="85" fillId="56" borderId="35" applyNumberFormat="0" applyAlignment="0" applyProtection="0"/>
    <xf numFmtId="0" fontId="13" fillId="4" borderId="17" applyNumberFormat="0" applyProtection="0">
      <alignment horizontal="left" vertical="center" indent="1"/>
    </xf>
    <xf numFmtId="4" fontId="22" fillId="0" borderId="17" applyNumberFormat="0" applyProtection="0">
      <alignment horizontal="right" vertical="center"/>
    </xf>
    <xf numFmtId="182" fontId="13" fillId="3" borderId="18" applyNumberFormat="0" applyFont="0" applyAlignment="0">
      <protection locked="0"/>
    </xf>
    <xf numFmtId="4" fontId="20" fillId="37"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10" fontId="91" fillId="61" borderId="18" applyNumberFormat="0" applyBorder="0" applyAlignment="0" applyProtection="0"/>
    <xf numFmtId="4" fontId="20" fillId="37" borderId="17" applyNumberFormat="0" applyProtection="0">
      <alignment horizontal="left" vertical="center" indent="1"/>
    </xf>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4" fontId="13" fillId="0" borderId="18"/>
    <xf numFmtId="0" fontId="8" fillId="63" borderId="44" applyNumberFormat="0" applyFont="0" applyAlignment="0" applyProtection="0"/>
    <xf numFmtId="0" fontId="13" fillId="0" borderId="18">
      <alignment horizontal="right"/>
    </xf>
    <xf numFmtId="4" fontId="22" fillId="65"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0" fontId="13" fillId="4" borderId="17" applyNumberFormat="0" applyProtection="0">
      <alignment horizontal="left" vertical="center" indent="1"/>
    </xf>
    <xf numFmtId="4" fontId="13" fillId="0" borderId="18"/>
    <xf numFmtId="4" fontId="22" fillId="61" borderId="17" applyNumberFormat="0" applyProtection="0">
      <alignment horizontal="left" vertical="center" indent="1"/>
    </xf>
    <xf numFmtId="182" fontId="13" fillId="3" borderId="18" applyNumberFormat="0" applyFont="0" applyAlignment="0">
      <protection locked="0"/>
    </xf>
    <xf numFmtId="0" fontId="13" fillId="0" borderId="18">
      <alignment horizontal="right"/>
    </xf>
    <xf numFmtId="4" fontId="104" fillId="61" borderId="17" applyNumberFormat="0" applyProtection="0">
      <alignment vertical="center"/>
    </xf>
    <xf numFmtId="4" fontId="13" fillId="0" borderId="18"/>
    <xf numFmtId="4" fontId="22" fillId="65"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0" fontId="91" fillId="61" borderId="18" applyNumberFormat="0" applyBorder="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2" fillId="71" borderId="17" applyNumberFormat="0" applyProtection="0">
      <alignment horizontal="right" vertical="center"/>
    </xf>
    <xf numFmtId="4" fontId="22" fillId="3" borderId="17" applyNumberFormat="0" applyProtection="0">
      <alignment vertical="center"/>
    </xf>
    <xf numFmtId="4" fontId="22" fillId="3"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01" fillId="56" borderId="17" applyNumberFormat="0" applyAlignment="0" applyProtection="0"/>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37"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4" fontId="108" fillId="37" borderId="17" applyNumberFormat="0" applyProtection="0">
      <alignment horizontal="right" vertical="center"/>
    </xf>
    <xf numFmtId="0" fontId="8" fillId="63" borderId="44" applyNumberFormat="0" applyFont="0" applyAlignment="0" applyProtection="0"/>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61" borderId="17" applyNumberFormat="0" applyProtection="0">
      <alignment horizontal="left" vertical="center" indent="1"/>
    </xf>
    <xf numFmtId="4" fontId="13" fillId="0" borderId="18"/>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4" fontId="13" fillId="0" borderId="18"/>
    <xf numFmtId="0" fontId="13" fillId="59" borderId="17" applyNumberFormat="0" applyProtection="0">
      <alignment horizontal="left" vertical="center" indent="1"/>
    </xf>
    <xf numFmtId="0" fontId="13" fillId="75" borderId="17" applyNumberFormat="0" applyProtection="0">
      <alignment horizontal="left" vertical="center" indent="1"/>
    </xf>
    <xf numFmtId="4" fontId="20" fillId="37"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4" fontId="22" fillId="0" borderId="17" applyNumberFormat="0" applyProtection="0">
      <alignment horizontal="right" vertical="center"/>
    </xf>
    <xf numFmtId="182" fontId="13" fillId="3" borderId="18" applyNumberFormat="0" applyFont="0" applyAlignment="0">
      <protection locked="0"/>
    </xf>
    <xf numFmtId="4" fontId="20" fillId="37"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4" fontId="20" fillId="37" borderId="17" applyNumberFormat="0" applyProtection="0">
      <alignment horizontal="left" vertical="center" indent="1"/>
    </xf>
    <xf numFmtId="4" fontId="22" fillId="0" borderId="17" applyNumberFormat="0" applyProtection="0">
      <alignment horizontal="right" vertical="center"/>
    </xf>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4" fontId="13" fillId="0" borderId="18"/>
    <xf numFmtId="0" fontId="8" fillId="63" borderId="44" applyNumberFormat="0" applyFont="0" applyAlignment="0" applyProtection="0"/>
    <xf numFmtId="0" fontId="13" fillId="0" borderId="18">
      <alignment horizontal="right"/>
    </xf>
    <xf numFmtId="0" fontId="101" fillId="56" borderId="17" applyNumberForma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8" fillId="63" borderId="44" applyNumberFormat="0" applyFont="0" applyAlignment="0" applyProtection="0"/>
    <xf numFmtId="4" fontId="13" fillId="0" borderId="18"/>
    <xf numFmtId="4" fontId="104" fillId="37" borderId="17" applyNumberFormat="0" applyProtection="0">
      <alignment horizontal="right" vertical="center"/>
    </xf>
    <xf numFmtId="4" fontId="13" fillId="0" borderId="18"/>
    <xf numFmtId="0" fontId="8" fillId="63" borderId="44" applyNumberFormat="0" applyFont="0" applyAlignment="0" applyProtection="0"/>
    <xf numFmtId="182" fontId="13" fillId="3" borderId="18" applyNumberFormat="0" applyFont="0" applyAlignment="0">
      <protection locked="0"/>
    </xf>
    <xf numFmtId="0" fontId="13" fillId="0" borderId="18">
      <alignment horizontal="right"/>
    </xf>
    <xf numFmtId="4" fontId="104" fillId="61" borderId="17" applyNumberFormat="0" applyProtection="0">
      <alignment vertical="center"/>
    </xf>
    <xf numFmtId="4" fontId="13" fillId="0" borderId="18"/>
    <xf numFmtId="4" fontId="22" fillId="65"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22" fillId="69"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01" fillId="56" borderId="17" applyNumberFormat="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2" fillId="71" borderId="17" applyNumberFormat="0" applyProtection="0">
      <alignment horizontal="right" vertical="center"/>
    </xf>
    <xf numFmtId="4" fontId="22" fillId="3" borderId="17" applyNumberFormat="0" applyProtection="0">
      <alignment vertical="center"/>
    </xf>
    <xf numFmtId="4" fontId="22" fillId="3" borderId="17" applyNumberFormat="0" applyProtection="0">
      <alignment vertical="center"/>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12" fillId="0" borderId="46" applyNumberFormat="0" applyFill="0" applyAlignment="0" applyProtection="0"/>
    <xf numFmtId="4" fontId="22" fillId="0" borderId="17" applyNumberFormat="0" applyProtection="0">
      <alignment horizontal="right" vertical="center"/>
    </xf>
    <xf numFmtId="0" fontId="13" fillId="59" borderId="17" applyNumberFormat="0" applyProtection="0">
      <alignment horizontal="left" vertical="center" indent="1"/>
    </xf>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4" fontId="104" fillId="37"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37" borderId="17" applyNumberFormat="0" applyProtection="0">
      <alignment horizontal="right" vertical="center"/>
    </xf>
    <xf numFmtId="182" fontId="13" fillId="3" borderId="18" applyNumberFormat="0" applyFont="0" applyAlignment="0">
      <protection locked="0"/>
    </xf>
    <xf numFmtId="4" fontId="22" fillId="61" borderId="17" applyNumberFormat="0" applyProtection="0">
      <alignment horizontal="left" vertical="center" indent="1"/>
    </xf>
    <xf numFmtId="0" fontId="13" fillId="59" borderId="17" applyNumberFormat="0" applyProtection="0">
      <alignment horizontal="left" vertical="center" indent="1"/>
    </xf>
    <xf numFmtId="0" fontId="8" fillId="63" borderId="44" applyNumberFormat="0" applyFont="0" applyAlignment="0" applyProtection="0"/>
    <xf numFmtId="4" fontId="13" fillId="0" borderId="18"/>
    <xf numFmtId="0" fontId="13" fillId="59" borderId="17" applyNumberFormat="0" applyProtection="0">
      <alignment horizontal="left" vertical="center" indent="1"/>
    </xf>
    <xf numFmtId="4" fontId="20" fillId="75" borderId="17" applyNumberFormat="0" applyProtection="0">
      <alignment horizontal="left" vertical="center" indent="1"/>
    </xf>
    <xf numFmtId="4" fontId="22" fillId="3" borderId="17" applyNumberFormat="0" applyProtection="0">
      <alignment vertical="center"/>
    </xf>
    <xf numFmtId="182" fontId="13" fillId="3" borderId="18" applyNumberFormat="0" applyFont="0" applyAlignment="0">
      <protection locked="0"/>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182" fontId="13" fillId="3" borderId="18" applyNumberFormat="0" applyFont="0" applyAlignment="0">
      <protection locked="0"/>
    </xf>
    <xf numFmtId="4" fontId="20" fillId="37"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0" fillId="37" borderId="17" applyNumberFormat="0" applyProtection="0">
      <alignment horizontal="left" vertical="center" indent="1"/>
    </xf>
    <xf numFmtId="4" fontId="108" fillId="37" borderId="17" applyNumberFormat="0" applyProtection="0">
      <alignment horizontal="right" vertical="center"/>
    </xf>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4" fontId="13" fillId="0" borderId="18"/>
    <xf numFmtId="0" fontId="8" fillId="63" borderId="44" applyNumberFormat="0" applyFont="0" applyAlignment="0" applyProtection="0"/>
    <xf numFmtId="4" fontId="108" fillId="37" borderId="17" applyNumberFormat="0" applyProtection="0">
      <alignment horizontal="right" vertical="center"/>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3" fillId="4" borderId="17" applyNumberFormat="0" applyProtection="0">
      <alignment horizontal="left" vertical="center" indent="1"/>
    </xf>
    <xf numFmtId="182" fontId="13" fillId="3" borderId="18" applyNumberFormat="0" applyFont="0" applyAlignment="0">
      <protection locked="0"/>
    </xf>
    <xf numFmtId="0" fontId="114" fillId="43" borderId="35" applyNumberFormat="0" applyAlignment="0" applyProtection="0"/>
    <xf numFmtId="4" fontId="104" fillId="61" borderId="17" applyNumberFormat="0" applyProtection="0">
      <alignment vertical="center"/>
    </xf>
    <xf numFmtId="4" fontId="13" fillId="0" borderId="18"/>
    <xf numFmtId="4" fontId="22" fillId="65"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2" fillId="71"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10" fontId="89" fillId="58" borderId="18" applyNumberFormat="0" applyFill="0" applyBorder="0" applyAlignment="0" applyProtection="0">
      <protection locked="0"/>
    </xf>
    <xf numFmtId="0" fontId="13" fillId="75" borderId="17" applyNumberFormat="0" applyProtection="0">
      <alignment horizontal="left" vertical="center" indent="1"/>
    </xf>
    <xf numFmtId="0" fontId="112" fillId="0" borderId="46" applyNumberFormat="0" applyFill="0" applyAlignment="0" applyProtection="0"/>
    <xf numFmtId="0" fontId="101" fillId="56" borderId="17" applyNumberFormat="0" applyAlignment="0" applyProtection="0"/>
    <xf numFmtId="0" fontId="13" fillId="75" borderId="17" applyNumberFormat="0" applyProtection="0">
      <alignment horizontal="left" vertical="center" indent="1"/>
    </xf>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4" fontId="22" fillId="37"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0" borderId="17" applyNumberFormat="0" applyProtection="0">
      <alignment horizontal="right" vertical="center"/>
    </xf>
    <xf numFmtId="4" fontId="108" fillId="37" borderId="17" applyNumberFormat="0" applyProtection="0">
      <alignment horizontal="right" vertical="center"/>
    </xf>
    <xf numFmtId="0" fontId="13" fillId="76" borderId="17" applyNumberFormat="0" applyProtection="0">
      <alignment horizontal="left" vertical="center" indent="1"/>
    </xf>
    <xf numFmtId="4" fontId="22" fillId="37" borderId="17" applyNumberFormat="0" applyProtection="0">
      <alignment horizontal="right" vertical="center"/>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13" fillId="0" borderId="18"/>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108" fillId="37" borderId="17" applyNumberFormat="0" applyProtection="0">
      <alignment horizontal="righ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182" fontId="13" fillId="3" borderId="18" applyNumberFormat="0" applyFont="0" applyAlignment="0">
      <protection locked="0"/>
    </xf>
    <xf numFmtId="4" fontId="20" fillId="37"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59" borderId="17" applyNumberFormat="0" applyProtection="0">
      <alignment horizontal="left" vertical="center" indent="1"/>
    </xf>
    <xf numFmtId="4" fontId="20" fillId="37" borderId="17" applyNumberFormat="0" applyProtection="0">
      <alignment horizontal="left" vertical="center" indent="1"/>
    </xf>
    <xf numFmtId="4" fontId="22" fillId="0" borderId="17" applyNumberFormat="0" applyProtection="0">
      <alignment horizontal="right" vertical="center"/>
    </xf>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0" fontId="13" fillId="76"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4" fontId="22" fillId="0" borderId="17" applyNumberFormat="0" applyProtection="0">
      <alignment horizontal="right" vertical="center"/>
    </xf>
    <xf numFmtId="0" fontId="8" fillId="63" borderId="44" applyNumberFormat="0" applyFont="0" applyAlignment="0" applyProtection="0"/>
    <xf numFmtId="4" fontId="104" fillId="37" borderId="17" applyNumberFormat="0" applyProtection="0">
      <alignment horizontal="right" vertical="center"/>
    </xf>
    <xf numFmtId="4" fontId="13" fillId="0" borderId="18"/>
    <xf numFmtId="182" fontId="13" fillId="3" borderId="18" applyNumberFormat="0" applyFont="0" applyAlignment="0">
      <protection locked="0"/>
    </xf>
    <xf numFmtId="0" fontId="13" fillId="0" borderId="18">
      <alignment horizontal="right"/>
    </xf>
    <xf numFmtId="4" fontId="104" fillId="61" borderId="17" applyNumberFormat="0" applyProtection="0">
      <alignment vertical="center"/>
    </xf>
    <xf numFmtId="4" fontId="13" fillId="0" borderId="18"/>
    <xf numFmtId="4" fontId="22" fillId="64"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2" fillId="0" borderId="46" applyNumberFormat="0" applyFill="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2" fillId="71" borderId="17" applyNumberFormat="0" applyProtection="0">
      <alignment horizontal="righ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0" fontId="112" fillId="0" borderId="46" applyNumberFormat="0" applyFill="0" applyAlignment="0" applyProtection="0"/>
    <xf numFmtId="4" fontId="13" fillId="0" borderId="18"/>
    <xf numFmtId="4" fontId="22" fillId="3" borderId="17" applyNumberFormat="0" applyProtection="0">
      <alignment vertical="center"/>
    </xf>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04" fillId="37" borderId="17" applyNumberFormat="0" applyProtection="0">
      <alignment horizontal="right" vertical="center"/>
    </xf>
    <xf numFmtId="4" fontId="22" fillId="70" borderId="17" applyNumberFormat="0" applyProtection="0">
      <alignment horizontal="righ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4" fontId="22" fillId="37" borderId="17" applyNumberFormat="0" applyProtection="0">
      <alignment horizontal="right" vertical="center"/>
    </xf>
    <xf numFmtId="4" fontId="22" fillId="3"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4" fontId="13" fillId="0" borderId="18"/>
    <xf numFmtId="0" fontId="13" fillId="59" borderId="17" applyNumberFormat="0" applyProtection="0">
      <alignment horizontal="left" vertical="center" indent="1"/>
    </xf>
    <xf numFmtId="4" fontId="22" fillId="72" borderId="17" applyNumberFormat="0" applyProtection="0">
      <alignment horizontal="right" vertical="center"/>
    </xf>
    <xf numFmtId="182" fontId="13" fillId="3" borderId="18" applyNumberFormat="0" applyFont="0" applyAlignment="0">
      <protection locked="0"/>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37" borderId="45" applyNumberFormat="0" applyProtection="0">
      <alignment horizontal="left" vertical="center" indent="1"/>
    </xf>
    <xf numFmtId="4" fontId="20" fillId="37"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4" fontId="22" fillId="65" borderId="17" applyNumberFormat="0" applyProtection="0">
      <alignment horizontal="right" vertical="center"/>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4" fontId="20" fillId="37"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76" borderId="17" applyNumberFormat="0" applyProtection="0">
      <alignment horizontal="left" vertical="center" indent="1"/>
    </xf>
    <xf numFmtId="0" fontId="101" fillId="56" borderId="17" applyNumberFormat="0" applyAlignment="0" applyProtection="0"/>
    <xf numFmtId="4" fontId="22" fillId="61" borderId="17" applyNumberFormat="0" applyProtection="0">
      <alignment vertical="center"/>
    </xf>
    <xf numFmtId="0" fontId="13" fillId="59" borderId="17" applyNumberFormat="0" applyProtection="0">
      <alignment horizontal="left" vertical="center" indent="1"/>
    </xf>
    <xf numFmtId="4" fontId="13" fillId="0" borderId="18"/>
    <xf numFmtId="0" fontId="101" fillId="56" borderId="17" applyNumberFormat="0" applyAlignment="0" applyProtection="0"/>
    <xf numFmtId="0" fontId="8" fillId="63" borderId="44" applyNumberFormat="0" applyFont="0" applyAlignment="0" applyProtection="0"/>
    <xf numFmtId="10" fontId="91" fillId="61" borderId="18" applyNumberFormat="0" applyBorder="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13" fillId="0" borderId="18"/>
    <xf numFmtId="0" fontId="13" fillId="4" borderId="17" applyNumberFormat="0" applyProtection="0">
      <alignment horizontal="left" vertical="center" indent="1"/>
    </xf>
    <xf numFmtId="4" fontId="13" fillId="0" borderId="18"/>
    <xf numFmtId="0" fontId="13" fillId="59" borderId="17" applyNumberFormat="0" applyProtection="0">
      <alignment horizontal="left" vertical="center" indent="1"/>
    </xf>
    <xf numFmtId="0" fontId="101" fillId="56" borderId="17" applyNumberFormat="0" applyAlignment="0" applyProtection="0"/>
    <xf numFmtId="4" fontId="22" fillId="61" borderId="17" applyNumberFormat="0" applyProtection="0">
      <alignmen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8" fillId="63" borderId="44" applyNumberFormat="0" applyFont="0" applyAlignment="0" applyProtection="0"/>
    <xf numFmtId="0" fontId="13" fillId="59" borderId="17" applyNumberFormat="0" applyProtection="0">
      <alignment horizontal="left" vertical="center" indent="1"/>
    </xf>
    <xf numFmtId="4" fontId="22" fillId="68" borderId="17" applyNumberFormat="0" applyProtection="0">
      <alignment horizontal="right" vertical="center"/>
    </xf>
    <xf numFmtId="4" fontId="22" fillId="61"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22" fillId="71" borderId="17" applyNumberFormat="0" applyProtection="0">
      <alignment horizontal="right" vertical="center"/>
    </xf>
    <xf numFmtId="4" fontId="22" fillId="3" borderId="17" applyNumberFormat="0" applyProtection="0">
      <alignment vertical="center"/>
    </xf>
    <xf numFmtId="10" fontId="89" fillId="58" borderId="18" applyNumberFormat="0" applyFill="0" applyBorder="0" applyAlignment="0" applyProtection="0">
      <protection locked="0"/>
    </xf>
    <xf numFmtId="10" fontId="89" fillId="58" borderId="18" applyNumberFormat="0" applyFill="0" applyBorder="0" applyAlignment="0" applyProtection="0">
      <protection locked="0"/>
    </xf>
    <xf numFmtId="4" fontId="22" fillId="64"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01" fillId="56" borderId="17" applyNumberFormat="0" applyAlignment="0" applyProtection="0"/>
    <xf numFmtId="4" fontId="22" fillId="0" borderId="17" applyNumberFormat="0" applyProtection="0">
      <alignment horizontal="right" vertical="center"/>
    </xf>
    <xf numFmtId="4" fontId="22" fillId="69" borderId="17" applyNumberFormat="0" applyProtection="0">
      <alignment horizontal="right" vertical="center"/>
    </xf>
    <xf numFmtId="4" fontId="20" fillId="75" borderId="17" applyNumberFormat="0" applyProtection="0">
      <alignment horizontal="left" vertical="center" indent="1"/>
    </xf>
    <xf numFmtId="0" fontId="8" fillId="63" borderId="44" applyNumberFormat="0" applyFon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14" fillId="43" borderId="35" applyNumberFormat="0" applyAlignment="0" applyProtection="0"/>
    <xf numFmtId="0" fontId="13" fillId="4" borderId="17" applyNumberFormat="0" applyProtection="0">
      <alignment horizontal="left" vertical="center" indent="1"/>
    </xf>
    <xf numFmtId="4" fontId="22" fillId="3" borderId="17" applyNumberFormat="0" applyProtection="0">
      <alignmen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13" fillId="59"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4" fontId="22" fillId="69" borderId="17" applyNumberFormat="0" applyProtection="0">
      <alignment horizontal="right" vertical="center"/>
    </xf>
    <xf numFmtId="0" fontId="8" fillId="63" borderId="44" applyNumberFormat="0" applyFont="0" applyAlignment="0" applyProtection="0"/>
    <xf numFmtId="0" fontId="85" fillId="56" borderId="35" applyNumberFormat="0" applyAlignment="0" applyProtection="0"/>
    <xf numFmtId="4" fontId="20" fillId="37" borderId="17" applyNumberFormat="0" applyProtection="0">
      <alignment horizontal="left" vertical="center" indent="1"/>
    </xf>
    <xf numFmtId="0" fontId="85" fillId="56" borderId="35" applyNumberFormat="0" applyAlignment="0" applyProtection="0"/>
    <xf numFmtId="0" fontId="85" fillId="56" borderId="35" applyNumberFormat="0" applyAlignment="0" applyProtection="0"/>
    <xf numFmtId="4" fontId="22" fillId="67" borderId="17" applyNumberFormat="0" applyProtection="0">
      <alignment horizontal="right" vertical="center"/>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4" fontId="104" fillId="61" borderId="17" applyNumberFormat="0" applyProtection="0">
      <alignmen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8" fillId="63" borderId="44" applyNumberFormat="0" applyFont="0" applyAlignment="0" applyProtection="0"/>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01" fillId="56" borderId="17" applyNumberFormat="0" applyAlignment="0" applyProtection="0"/>
    <xf numFmtId="4" fontId="13" fillId="0" borderId="18"/>
    <xf numFmtId="4" fontId="108" fillId="37" borderId="17" applyNumberFormat="0" applyProtection="0">
      <alignment horizontal="right" vertical="center"/>
    </xf>
    <xf numFmtId="0" fontId="8" fillId="63" borderId="44" applyNumberFormat="0" applyFont="0" applyAlignment="0" applyProtection="0"/>
    <xf numFmtId="182" fontId="13" fillId="3" borderId="18" applyNumberFormat="0" applyFont="0" applyAlignment="0">
      <protection locked="0"/>
    </xf>
    <xf numFmtId="0" fontId="8" fillId="63" borderId="44" applyNumberFormat="0" applyFont="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4" fontId="13" fillId="0" borderId="18"/>
    <xf numFmtId="4" fontId="22" fillId="71" borderId="17" applyNumberFormat="0" applyProtection="0">
      <alignment horizontal="right" vertical="center"/>
    </xf>
    <xf numFmtId="182" fontId="13" fillId="3" borderId="18" applyNumberFormat="0" applyFont="0" applyAlignment="0">
      <protection locked="0"/>
    </xf>
    <xf numFmtId="0" fontId="13" fillId="0" borderId="18">
      <alignment horizontal="right"/>
    </xf>
    <xf numFmtId="4" fontId="22" fillId="0" borderId="17" applyNumberFormat="0" applyProtection="0">
      <alignment horizontal="right" vertical="center"/>
    </xf>
    <xf numFmtId="0" fontId="13" fillId="0" borderId="18">
      <alignment horizontal="right"/>
    </xf>
    <xf numFmtId="4" fontId="105" fillId="73"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22" fillId="64" borderId="17" applyNumberFormat="0" applyProtection="0">
      <alignment horizontal="right" vertical="center"/>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0" fontId="13" fillId="59" borderId="17" applyNumberFormat="0" applyProtection="0">
      <alignment horizontal="left" vertical="center" indent="1"/>
    </xf>
    <xf numFmtId="4" fontId="22" fillId="70" borderId="17" applyNumberFormat="0" applyProtection="0">
      <alignment horizontal="right" vertical="center"/>
    </xf>
    <xf numFmtId="4" fontId="22" fillId="3" borderId="17" applyNumberFormat="0" applyProtection="0">
      <alignment vertical="center"/>
    </xf>
    <xf numFmtId="4" fontId="22" fillId="65"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0" fontId="13" fillId="0" borderId="18">
      <alignment horizontal="right"/>
    </xf>
    <xf numFmtId="0" fontId="112" fillId="0" borderId="46" applyNumberFormat="0" applyFill="0" applyAlignment="0" applyProtection="0"/>
    <xf numFmtId="0" fontId="13" fillId="4" borderId="17" applyNumberFormat="0" applyProtection="0">
      <alignment horizontal="left" vertical="center" indent="1"/>
    </xf>
    <xf numFmtId="4" fontId="13" fillId="0" borderId="18"/>
    <xf numFmtId="0" fontId="114" fillId="43" borderId="35" applyNumberFormat="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37"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4" fontId="22" fillId="37" borderId="45" applyNumberFormat="0" applyProtection="0">
      <alignment horizontal="left" vertical="center" indent="1"/>
    </xf>
    <xf numFmtId="4" fontId="20" fillId="37" borderId="17" applyNumberFormat="0" applyProtection="0">
      <alignment horizontal="left" vertical="center" indent="1"/>
    </xf>
    <xf numFmtId="4" fontId="22" fillId="61" borderId="17" applyNumberFormat="0" applyProtection="0">
      <alignment vertical="center"/>
    </xf>
    <xf numFmtId="0" fontId="8" fillId="63" borderId="44" applyNumberFormat="0" applyFont="0" applyAlignment="0" applyProtection="0"/>
    <xf numFmtId="0" fontId="13" fillId="59" borderId="17" applyNumberFormat="0" applyProtection="0">
      <alignment horizontal="left" vertical="center" indent="1"/>
    </xf>
    <xf numFmtId="4" fontId="22" fillId="70"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10" fontId="91" fillId="61" borderId="18" applyNumberFormat="0" applyBorder="0" applyAlignment="0" applyProtection="0"/>
    <xf numFmtId="4" fontId="22" fillId="0" borderId="17" applyNumberFormat="0" applyProtection="0">
      <alignment horizontal="right" vertical="center"/>
    </xf>
    <xf numFmtId="4" fontId="22" fillId="70" borderId="17" applyNumberFormat="0" applyProtection="0">
      <alignment horizontal="right" vertical="center"/>
    </xf>
    <xf numFmtId="4" fontId="22" fillId="3" borderId="17" applyNumberFormat="0" applyProtection="0">
      <alignment horizontal="left" vertical="center" indent="1"/>
    </xf>
    <xf numFmtId="0" fontId="13" fillId="4" borderId="17" applyNumberFormat="0" applyProtection="0">
      <alignment horizontal="left" vertical="center" indent="1"/>
    </xf>
    <xf numFmtId="4" fontId="13" fillId="0" borderId="18"/>
    <xf numFmtId="4" fontId="13" fillId="0" borderId="18"/>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13" fillId="59" borderId="17" applyNumberFormat="0" applyProtection="0">
      <alignment horizontal="left" vertical="center" indent="1"/>
    </xf>
    <xf numFmtId="4" fontId="22" fillId="64" borderId="17" applyNumberFormat="0" applyProtection="0">
      <alignment horizontal="right" vertical="center"/>
    </xf>
    <xf numFmtId="0" fontId="13" fillId="0" borderId="18">
      <alignment horizontal="right"/>
    </xf>
    <xf numFmtId="4" fontId="13" fillId="0" borderId="18"/>
    <xf numFmtId="4" fontId="20" fillId="37" borderId="17" applyNumberFormat="0" applyProtection="0">
      <alignment horizontal="left" vertical="center" indent="1"/>
    </xf>
    <xf numFmtId="0" fontId="13" fillId="59"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4" fontId="22" fillId="37" borderId="45"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0" fontId="114" fillId="43" borderId="35" applyNumberFormat="0" applyAlignment="0" applyProtection="0"/>
    <xf numFmtId="4" fontId="104" fillId="61" borderId="17" applyNumberFormat="0" applyProtection="0">
      <alignment vertical="center"/>
    </xf>
    <xf numFmtId="4" fontId="22" fillId="61" borderId="17" applyNumberFormat="0" applyProtection="0">
      <alignmen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01" fillId="56" borderId="17" applyNumberFormat="0" applyAlignment="0" applyProtection="0"/>
    <xf numFmtId="182" fontId="13" fillId="3" borderId="18" applyNumberFormat="0" applyFont="0" applyAlignment="0">
      <protection locked="0"/>
    </xf>
    <xf numFmtId="4" fontId="13" fillId="0" borderId="18"/>
    <xf numFmtId="0" fontId="13" fillId="0" borderId="18">
      <alignment horizontal="right"/>
    </xf>
    <xf numFmtId="4" fontId="22" fillId="0" borderId="17" applyNumberFormat="0" applyProtection="0">
      <alignment horizontal="right" vertical="center"/>
    </xf>
    <xf numFmtId="4" fontId="22" fillId="61" borderId="17" applyNumberFormat="0" applyProtection="0">
      <alignment vertical="center"/>
    </xf>
    <xf numFmtId="4" fontId="22" fillId="3" borderId="17" applyNumberFormat="0" applyProtection="0">
      <alignment vertical="center"/>
    </xf>
    <xf numFmtId="0" fontId="13" fillId="4" borderId="17" applyNumberFormat="0" applyProtection="0">
      <alignment horizontal="left" vertical="center" indent="1"/>
    </xf>
    <xf numFmtId="0" fontId="13" fillId="0" borderId="18">
      <alignment horizontal="right"/>
    </xf>
    <xf numFmtId="0" fontId="13" fillId="4" borderId="17" applyNumberFormat="0" applyProtection="0">
      <alignment horizontal="left" vertical="center" indent="1"/>
    </xf>
    <xf numFmtId="0" fontId="8" fillId="63" borderId="44" applyNumberFormat="0" applyFont="0" applyAlignment="0" applyProtection="0"/>
    <xf numFmtId="0" fontId="13" fillId="59" borderId="17" applyNumberFormat="0" applyProtection="0">
      <alignment horizontal="left" vertical="center" indent="1"/>
    </xf>
    <xf numFmtId="4" fontId="22" fillId="70" borderId="17" applyNumberFormat="0" applyProtection="0">
      <alignment horizontal="right" vertical="center"/>
    </xf>
    <xf numFmtId="4" fontId="22" fillId="61" borderId="17" applyNumberFormat="0" applyProtection="0">
      <alignment horizontal="left" vertical="center" indent="1"/>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104" fillId="37" borderId="17" applyNumberFormat="0" applyProtection="0">
      <alignment horizontal="right" vertical="center"/>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4" fontId="22" fillId="72" borderId="17" applyNumberFormat="0" applyProtection="0">
      <alignment horizontal="right" vertical="center"/>
    </xf>
    <xf numFmtId="0" fontId="13" fillId="0" borderId="18">
      <alignment horizontal="right"/>
    </xf>
    <xf numFmtId="0" fontId="101" fillId="56" borderId="17"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1" borderId="17" applyNumberFormat="0" applyProtection="0">
      <alignment vertical="center"/>
    </xf>
    <xf numFmtId="0" fontId="13" fillId="4" borderId="17" applyNumberFormat="0" applyProtection="0">
      <alignment horizontal="left" vertical="center" indent="1"/>
    </xf>
    <xf numFmtId="4" fontId="22" fillId="3" borderId="17" applyNumberFormat="0" applyProtection="0">
      <alignment vertical="center"/>
    </xf>
    <xf numFmtId="0" fontId="13" fillId="59" borderId="17" applyNumberFormat="0" applyProtection="0">
      <alignment horizontal="left" vertical="center" indent="1"/>
    </xf>
    <xf numFmtId="4" fontId="22" fillId="72" borderId="17" applyNumberFormat="0" applyProtection="0">
      <alignment horizontal="right" vertical="center"/>
    </xf>
    <xf numFmtId="0" fontId="112" fillId="0" borderId="46" applyNumberFormat="0" applyFill="0" applyAlignment="0" applyProtection="0"/>
    <xf numFmtId="0" fontId="85" fillId="56" borderId="35" applyNumberFormat="0" applyAlignment="0" applyProtection="0"/>
    <xf numFmtId="0" fontId="112" fillId="0" borderId="46" applyNumberFormat="0" applyFill="0" applyAlignment="0" applyProtection="0"/>
    <xf numFmtId="4" fontId="22" fillId="61" borderId="17" applyNumberFormat="0" applyProtection="0">
      <alignment horizontal="left" vertical="center" indent="1"/>
    </xf>
    <xf numFmtId="4" fontId="13" fillId="0" borderId="18"/>
    <xf numFmtId="0" fontId="112" fillId="0" borderId="46" applyNumberFormat="0" applyFill="0" applyAlignment="0" applyProtection="0"/>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5" borderId="17" applyNumberFormat="0" applyProtection="0">
      <alignment horizontal="right" vertical="center"/>
    </xf>
    <xf numFmtId="4" fontId="22"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01" fillId="56" borderId="17" applyNumberFormat="0" applyAlignment="0" applyProtection="0"/>
    <xf numFmtId="4" fontId="20" fillId="75" borderId="17" applyNumberFormat="0" applyProtection="0">
      <alignment horizontal="left" vertical="center" indent="1"/>
    </xf>
    <xf numFmtId="0" fontId="8" fillId="63" borderId="44" applyNumberFormat="0" applyFont="0" applyAlignment="0" applyProtection="0"/>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182" fontId="13" fillId="3" borderId="18" applyNumberFormat="0" applyFont="0" applyAlignment="0">
      <protection locked="0"/>
    </xf>
    <xf numFmtId="0" fontId="112" fillId="0" borderId="46" applyNumberFormat="0" applyFill="0" applyAlignment="0" applyProtection="0"/>
    <xf numFmtId="0" fontId="114" fillId="43" borderId="35" applyNumberFormat="0" applyAlignment="0" applyProtection="0"/>
    <xf numFmtId="4" fontId="22" fillId="0" borderId="17" applyNumberFormat="0" applyProtection="0">
      <alignment horizontal="right" vertical="center"/>
    </xf>
    <xf numFmtId="0" fontId="13" fillId="0" borderId="18">
      <alignment horizontal="right"/>
    </xf>
    <xf numFmtId="0" fontId="112" fillId="0" borderId="46" applyNumberFormat="0" applyFill="0" applyAlignment="0" applyProtection="0"/>
    <xf numFmtId="4" fontId="20" fillId="37" borderId="17" applyNumberFormat="0" applyProtection="0">
      <alignment horizontal="left" vertical="center" indent="1"/>
    </xf>
    <xf numFmtId="0" fontId="8" fillId="63" borderId="44" applyNumberFormat="0" applyFont="0" applyAlignment="0" applyProtection="0"/>
    <xf numFmtId="4" fontId="13" fillId="0" borderId="18"/>
    <xf numFmtId="0" fontId="13" fillId="4"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0" fontId="13" fillId="59" borderId="17" applyNumberFormat="0" applyProtection="0">
      <alignment horizontal="left" vertical="center" indent="1"/>
    </xf>
    <xf numFmtId="0" fontId="13" fillId="76" borderId="17" applyNumberFormat="0" applyProtection="0">
      <alignment horizontal="left" vertical="center" indent="1"/>
    </xf>
    <xf numFmtId="4" fontId="104" fillId="3" borderId="17" applyNumberFormat="0" applyProtection="0">
      <alignment vertical="center"/>
    </xf>
    <xf numFmtId="4" fontId="22" fillId="72" borderId="17" applyNumberFormat="0" applyProtection="0">
      <alignment horizontal="right" vertical="center"/>
    </xf>
    <xf numFmtId="0" fontId="13" fillId="75"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13" fillId="0" borderId="18"/>
    <xf numFmtId="4" fontId="22" fillId="69" borderId="17" applyNumberFormat="0" applyProtection="0">
      <alignment horizontal="right" vertical="center"/>
    </xf>
    <xf numFmtId="0" fontId="13" fillId="4" borderId="17" applyNumberFormat="0" applyProtection="0">
      <alignment horizontal="left" vertical="center" indent="1"/>
    </xf>
    <xf numFmtId="0" fontId="8" fillId="63" borderId="44" applyNumberFormat="0" applyFont="0" applyAlignment="0" applyProtection="0"/>
    <xf numFmtId="0" fontId="85" fillId="56" borderId="35" applyNumberFormat="0" applyAlignment="0" applyProtection="0"/>
    <xf numFmtId="4" fontId="22" fillId="64"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85" fillId="56" borderId="35" applyNumberFormat="0" applyAlignment="0" applyProtection="0"/>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4" fontId="13" fillId="0" borderId="18"/>
    <xf numFmtId="0" fontId="13" fillId="4" borderId="17" applyNumberFormat="0" applyProtection="0">
      <alignment horizontal="left" vertical="center" indent="1"/>
    </xf>
    <xf numFmtId="4" fontId="22" fillId="69" borderId="17" applyNumberFormat="0" applyProtection="0">
      <alignment horizontal="right" vertical="center"/>
    </xf>
    <xf numFmtId="4" fontId="20" fillId="75"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4" fontId="13" fillId="0" borderId="18"/>
    <xf numFmtId="0" fontId="112" fillId="0" borderId="46" applyNumberFormat="0" applyFill="0" applyAlignment="0" applyProtection="0"/>
    <xf numFmtId="4" fontId="20" fillId="37"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13" fillId="4" borderId="17" applyNumberFormat="0" applyProtection="0">
      <alignment horizontal="left" vertical="center" indent="1"/>
    </xf>
    <xf numFmtId="4" fontId="22" fillId="3" borderId="17" applyNumberFormat="0" applyProtection="0">
      <alignment horizontal="left" vertical="center" indent="1"/>
    </xf>
    <xf numFmtId="4" fontId="22" fillId="61" borderId="17" applyNumberFormat="0" applyProtection="0">
      <alignment vertical="center"/>
    </xf>
    <xf numFmtId="0" fontId="13" fillId="75"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104" fillId="61"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37"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61" borderId="17" applyNumberFormat="0" applyProtection="0">
      <alignment horizontal="left" vertical="center" indent="1"/>
    </xf>
    <xf numFmtId="0" fontId="13" fillId="4" borderId="17" applyNumberFormat="0" applyProtection="0">
      <alignment horizontal="left" vertical="center" indent="1"/>
    </xf>
    <xf numFmtId="4" fontId="22" fillId="37" borderId="45" applyNumberFormat="0" applyProtection="0">
      <alignment horizontal="left" vertical="center" indent="1"/>
    </xf>
    <xf numFmtId="4" fontId="20" fillId="37" borderId="17" applyNumberFormat="0" applyProtection="0">
      <alignment horizontal="left" vertical="center" indent="1"/>
    </xf>
    <xf numFmtId="4" fontId="22" fillId="69" borderId="17" applyNumberFormat="0" applyProtection="0">
      <alignment horizontal="right" vertical="center"/>
    </xf>
    <xf numFmtId="0" fontId="8" fillId="63" borderId="44" applyNumberFormat="0" applyFont="0" applyAlignment="0" applyProtection="0"/>
    <xf numFmtId="0" fontId="13" fillId="59" borderId="17" applyNumberFormat="0" applyProtection="0">
      <alignment horizontal="left" vertical="center" indent="1"/>
    </xf>
    <xf numFmtId="4" fontId="22" fillId="70"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0" fontId="13" fillId="0" borderId="18">
      <alignment horizontal="right"/>
    </xf>
    <xf numFmtId="0" fontId="114" fillId="43" borderId="35" applyNumberFormat="0" applyAlignment="0" applyProtection="0"/>
    <xf numFmtId="0" fontId="101" fillId="56" borderId="17" applyNumberFormat="0" applyAlignment="0" applyProtection="0"/>
    <xf numFmtId="10" fontId="91" fillId="61" borderId="18" applyNumberFormat="0" applyBorder="0" applyAlignment="0" applyProtection="0"/>
    <xf numFmtId="0" fontId="13" fillId="75" borderId="17" applyNumberFormat="0" applyProtection="0">
      <alignment horizontal="left" vertical="center" indent="1"/>
    </xf>
    <xf numFmtId="4" fontId="13" fillId="0" borderId="18"/>
    <xf numFmtId="0" fontId="114" fillId="43" borderId="35" applyNumberFormat="0" applyAlignment="0" applyProtection="0"/>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5" borderId="17" applyNumberFormat="0" applyProtection="0">
      <alignment horizontal="right" vertical="center"/>
    </xf>
    <xf numFmtId="4" fontId="22"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01" fillId="56" borderId="17" applyNumberFormat="0" applyAlignment="0" applyProtection="0"/>
    <xf numFmtId="4" fontId="20" fillId="75" borderId="17" applyNumberFormat="0" applyProtection="0">
      <alignment horizontal="left" vertical="center" indent="1"/>
    </xf>
    <xf numFmtId="0" fontId="8" fillId="63" borderId="44" applyNumberFormat="0" applyFont="0" applyAlignment="0" applyProtection="0"/>
    <xf numFmtId="4" fontId="13" fillId="0" borderId="18"/>
    <xf numFmtId="10" fontId="91" fillId="61" borderId="18" applyNumberFormat="0" applyBorder="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0" fontId="85" fillId="56" borderId="35" applyNumberFormat="0" applyAlignment="0" applyProtection="0"/>
    <xf numFmtId="0" fontId="112" fillId="0" borderId="46" applyNumberFormat="0" applyFill="0" applyAlignment="0" applyProtection="0"/>
    <xf numFmtId="4" fontId="104" fillId="37" borderId="17" applyNumberFormat="0" applyProtection="0">
      <alignment horizontal="right" vertical="center"/>
    </xf>
    <xf numFmtId="0" fontId="8" fillId="63" borderId="44" applyNumberFormat="0" applyFont="0" applyAlignment="0" applyProtection="0"/>
    <xf numFmtId="4" fontId="13" fillId="0" borderId="18"/>
    <xf numFmtId="0" fontId="13" fillId="4"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0" fontId="114" fillId="43" borderId="35" applyNumberFormat="0" applyAlignment="0" applyProtection="0"/>
    <xf numFmtId="4" fontId="22" fillId="0" borderId="17" applyNumberFormat="0" applyProtection="0">
      <alignment horizontal="right" vertical="center"/>
    </xf>
    <xf numFmtId="0" fontId="13"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4" fontId="20" fillId="37" borderId="17" applyNumberFormat="0" applyProtection="0">
      <alignment horizontal="left" vertical="center" indent="1"/>
    </xf>
    <xf numFmtId="0" fontId="8" fillId="63" borderId="44" applyNumberFormat="0" applyFont="0" applyAlignment="0" applyProtection="0"/>
    <xf numFmtId="0" fontId="85" fillId="56" borderId="35" applyNumberFormat="0" applyAlignment="0" applyProtection="0"/>
    <xf numFmtId="4" fontId="22" fillId="64"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85" fillId="56" borderId="35" applyNumberFormat="0" applyAlignment="0" applyProtection="0"/>
    <xf numFmtId="0" fontId="8" fillId="63" borderId="44" applyNumberFormat="0" applyFont="0" applyAlignment="0" applyProtection="0"/>
    <xf numFmtId="0" fontId="13" fillId="0" borderId="18">
      <alignment horizontal="right"/>
    </xf>
    <xf numFmtId="0" fontId="13" fillId="59"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0" fontId="13" fillId="75"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182" fontId="13" fillId="3" borderId="18" applyNumberFormat="0" applyFont="0" applyAlignment="0">
      <protection locked="0"/>
    </xf>
    <xf numFmtId="4" fontId="13" fillId="0" borderId="18"/>
    <xf numFmtId="0" fontId="112" fillId="0" borderId="46" applyNumberFormat="0" applyFill="0" applyAlignment="0" applyProtection="0"/>
    <xf numFmtId="4" fontId="22" fillId="61" borderId="17" applyNumberFormat="0" applyProtection="0">
      <alignment horizontal="left" vertical="center" indent="1"/>
    </xf>
    <xf numFmtId="0" fontId="8" fillId="63" borderId="44" applyNumberFormat="0" applyFont="0" applyAlignment="0" applyProtection="0"/>
    <xf numFmtId="4" fontId="20" fillId="75" borderId="17" applyNumberFormat="0" applyProtection="0">
      <alignment horizontal="left" vertical="center" indent="1"/>
    </xf>
    <xf numFmtId="0" fontId="8" fillId="63" borderId="44" applyNumberFormat="0" applyFont="0" applyAlignment="0" applyProtection="0"/>
    <xf numFmtId="4" fontId="22" fillId="66" borderId="17" applyNumberFormat="0" applyProtection="0">
      <alignment horizontal="right" vertical="center"/>
    </xf>
    <xf numFmtId="4" fontId="22" fillId="61" borderId="17" applyNumberFormat="0" applyProtection="0">
      <alignment horizontal="left" vertical="center" indent="1"/>
    </xf>
    <xf numFmtId="0" fontId="13" fillId="75" borderId="17" applyNumberFormat="0" applyProtection="0">
      <alignment horizontal="left" vertical="center" indent="1"/>
    </xf>
    <xf numFmtId="4" fontId="22" fillId="37" borderId="45"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104" fillId="61"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37"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4" fontId="22" fillId="65" borderId="17" applyNumberFormat="0" applyProtection="0">
      <alignment horizontal="right" vertical="center"/>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3" fillId="59" borderId="17" applyNumberFormat="0" applyProtection="0">
      <alignment horizontal="left" vertical="center" indent="1"/>
    </xf>
    <xf numFmtId="4" fontId="22" fillId="70" borderId="17" applyNumberFormat="0" applyProtection="0">
      <alignment horizontal="right" vertical="center"/>
    </xf>
    <xf numFmtId="0" fontId="112" fillId="0" borderId="46" applyNumberFormat="0" applyFill="0" applyAlignment="0" applyProtection="0"/>
    <xf numFmtId="0" fontId="112" fillId="0" borderId="46" applyNumberFormat="0" applyFill="0" applyAlignment="0" applyProtection="0"/>
    <xf numFmtId="0" fontId="85" fillId="56" borderId="35" applyNumberFormat="0" applyAlignment="0" applyProtection="0"/>
    <xf numFmtId="4" fontId="22" fillId="66" borderId="17" applyNumberFormat="0" applyProtection="0">
      <alignment horizontal="right" vertical="center"/>
    </xf>
    <xf numFmtId="4" fontId="13" fillId="0" borderId="18"/>
    <xf numFmtId="0" fontId="101" fillId="56" borderId="17" applyNumberFormat="0" applyAlignment="0" applyProtection="0"/>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5" borderId="17" applyNumberFormat="0" applyProtection="0">
      <alignment horizontal="right" vertical="center"/>
    </xf>
    <xf numFmtId="4" fontId="22"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75" borderId="17" applyNumberFormat="0" applyProtection="0">
      <alignment horizontal="left" vertical="center" indent="1"/>
    </xf>
    <xf numFmtId="0" fontId="101" fillId="56" borderId="17" applyNumberFormat="0" applyAlignment="0" applyProtection="0"/>
    <xf numFmtId="4" fontId="20" fillId="75" borderId="17" applyNumberFormat="0" applyProtection="0">
      <alignment horizontal="left" vertical="center" indent="1"/>
    </xf>
    <xf numFmtId="0" fontId="8" fillId="63" borderId="44" applyNumberFormat="0" applyFont="0" applyAlignment="0" applyProtection="0"/>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114" fillId="43" borderId="35" applyNumberFormat="0" applyAlignment="0" applyProtection="0"/>
    <xf numFmtId="10" fontId="89" fillId="58" borderId="18" applyNumberFormat="0" applyFill="0" applyBorder="0" applyAlignment="0" applyProtection="0">
      <protection locked="0"/>
    </xf>
    <xf numFmtId="0" fontId="13" fillId="76" borderId="17" applyNumberFormat="0" applyProtection="0">
      <alignment horizontal="left" vertical="center" indent="1"/>
    </xf>
    <xf numFmtId="4" fontId="13" fillId="0" borderId="18"/>
    <xf numFmtId="4" fontId="104" fillId="61" borderId="17" applyNumberFormat="0" applyProtection="0">
      <alignment vertical="center"/>
    </xf>
    <xf numFmtId="10" fontId="89" fillId="58" borderId="18" applyNumberFormat="0" applyFill="0" applyBorder="0" applyAlignment="0" applyProtection="0">
      <protection locked="0"/>
    </xf>
    <xf numFmtId="0" fontId="13" fillId="4" borderId="17" applyNumberFormat="0" applyProtection="0">
      <alignment horizontal="left" vertical="center" indent="1"/>
    </xf>
    <xf numFmtId="0" fontId="13" fillId="0" borderId="18">
      <alignment horizontal="right"/>
    </xf>
    <xf numFmtId="4" fontId="22" fillId="0" borderId="17" applyNumberFormat="0" applyProtection="0">
      <alignment horizontal="right" vertical="center"/>
    </xf>
    <xf numFmtId="4" fontId="13" fillId="0" borderId="18"/>
    <xf numFmtId="4" fontId="108" fillId="37" borderId="17" applyNumberFormat="0" applyProtection="0">
      <alignment horizontal="right" vertical="center"/>
    </xf>
    <xf numFmtId="0" fontId="13" fillId="75" borderId="17" applyNumberFormat="0" applyProtection="0">
      <alignment horizontal="left" vertical="center" indent="1"/>
    </xf>
    <xf numFmtId="0" fontId="8" fillId="63" borderId="44" applyNumberFormat="0" applyFont="0" applyAlignment="0" applyProtection="0"/>
    <xf numFmtId="0" fontId="13" fillId="0" borderId="18">
      <alignment horizontal="right"/>
    </xf>
    <xf numFmtId="0" fontId="13" fillId="59" borderId="17" applyNumberFormat="0" applyProtection="0">
      <alignment horizontal="left" vertical="center" indent="1"/>
    </xf>
    <xf numFmtId="0" fontId="85" fillId="56" borderId="35" applyNumberFormat="0" applyAlignment="0" applyProtection="0"/>
    <xf numFmtId="0" fontId="13" fillId="4" borderId="17" applyNumberFormat="0" applyProtection="0">
      <alignment horizontal="left" vertical="center" indent="1"/>
    </xf>
    <xf numFmtId="0" fontId="8" fillId="63" borderId="44" applyNumberFormat="0" applyFont="0" applyAlignment="0" applyProtection="0"/>
    <xf numFmtId="0" fontId="13" fillId="76" borderId="17" applyNumberFormat="0" applyProtection="0">
      <alignment horizontal="left" vertical="center" indent="1"/>
    </xf>
    <xf numFmtId="4" fontId="22" fillId="64"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0" borderId="17" applyNumberFormat="0" applyProtection="0">
      <alignment horizontal="right" vertical="center"/>
    </xf>
    <xf numFmtId="0" fontId="13" fillId="4" borderId="17" applyNumberFormat="0" applyProtection="0">
      <alignment horizontal="left" vertical="center" indent="1"/>
    </xf>
    <xf numFmtId="0" fontId="85" fillId="56" borderId="35" applyNumberFormat="0" applyAlignment="0" applyProtection="0"/>
    <xf numFmtId="0" fontId="13" fillId="4" borderId="17" applyNumberFormat="0" applyProtection="0">
      <alignment horizontal="left" vertical="center" indent="1"/>
    </xf>
    <xf numFmtId="182" fontId="13" fillId="3" borderId="18" applyNumberFormat="0" applyFont="0" applyAlignment="0">
      <protection locked="0"/>
    </xf>
    <xf numFmtId="4" fontId="22" fillId="71" borderId="17" applyNumberFormat="0" applyProtection="0">
      <alignment horizontal="right" vertical="center"/>
    </xf>
    <xf numFmtId="4" fontId="105" fillId="73" borderId="17" applyNumberFormat="0" applyProtection="0">
      <alignment horizontal="left" vertical="center" indent="1"/>
    </xf>
    <xf numFmtId="0" fontId="112" fillId="0" borderId="46" applyNumberFormat="0" applyFill="0" applyAlignment="0" applyProtection="0"/>
    <xf numFmtId="0" fontId="13" fillId="75" borderId="17" applyNumberFormat="0" applyProtection="0">
      <alignment horizontal="left" vertical="center" indent="1"/>
    </xf>
    <xf numFmtId="4" fontId="22" fillId="68" borderId="17" applyNumberFormat="0" applyProtection="0">
      <alignment horizontal="right" vertical="center"/>
    </xf>
    <xf numFmtId="0" fontId="8" fillId="63" borderId="44" applyNumberFormat="0" applyFont="0" applyAlignment="0" applyProtection="0"/>
    <xf numFmtId="0" fontId="114" fillId="43" borderId="35" applyNumberFormat="0" applyAlignment="0" applyProtection="0"/>
    <xf numFmtId="4" fontId="13" fillId="0" borderId="18"/>
    <xf numFmtId="0" fontId="114" fillId="43" borderId="35" applyNumberFormat="0" applyAlignment="0" applyProtection="0"/>
    <xf numFmtId="4" fontId="104" fillId="37" borderId="17" applyNumberFormat="0" applyProtection="0">
      <alignment horizontal="right" vertical="center"/>
    </xf>
    <xf numFmtId="4" fontId="20" fillId="37" borderId="17" applyNumberFormat="0" applyProtection="0">
      <alignment horizontal="left" vertical="center" indent="1"/>
    </xf>
    <xf numFmtId="0" fontId="8" fillId="63" borderId="44" applyNumberFormat="0" applyFont="0" applyAlignment="0" applyProtection="0"/>
    <xf numFmtId="4" fontId="20" fillId="37" borderId="17" applyNumberFormat="0" applyProtection="0">
      <alignment horizontal="left" vertical="center" indent="1"/>
    </xf>
    <xf numFmtId="182" fontId="13" fillId="3" borderId="18" applyNumberFormat="0" applyFont="0" applyAlignment="0">
      <protection locked="0"/>
    </xf>
    <xf numFmtId="4" fontId="22" fillId="0" borderId="17" applyNumberFormat="0" applyProtection="0">
      <alignment horizontal="right" vertical="center"/>
    </xf>
    <xf numFmtId="0" fontId="13" fillId="59" borderId="17" applyNumberFormat="0" applyProtection="0">
      <alignment horizontal="left" vertical="center" indent="1"/>
    </xf>
    <xf numFmtId="0" fontId="101" fillId="56" borderId="17"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59" borderId="17" applyNumberFormat="0" applyProtection="0">
      <alignment horizontal="left" vertical="center" indent="1"/>
    </xf>
    <xf numFmtId="182" fontId="13" fillId="3" borderId="18" applyNumberFormat="0" applyFont="0" applyAlignment="0">
      <protection locked="0"/>
    </xf>
    <xf numFmtId="4" fontId="104" fillId="61"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37"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59"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0" fontId="8" fillId="63" borderId="44" applyNumberFormat="0" applyFont="0" applyAlignment="0" applyProtection="0"/>
    <xf numFmtId="0" fontId="13" fillId="4" borderId="17" applyNumberFormat="0" applyProtection="0">
      <alignment horizontal="left" vertical="center" indent="1"/>
    </xf>
    <xf numFmtId="4" fontId="22" fillId="72" borderId="17" applyNumberFormat="0" applyProtection="0">
      <alignment horizontal="right" vertical="center"/>
    </xf>
    <xf numFmtId="0" fontId="85" fillId="56" borderId="35" applyNumberFormat="0" applyAlignment="0" applyProtection="0"/>
    <xf numFmtId="0" fontId="112" fillId="0" borderId="46" applyNumberFormat="0" applyFill="0" applyAlignment="0" applyProtection="0"/>
    <xf numFmtId="0" fontId="13" fillId="59" borderId="17" applyNumberFormat="0" applyProtection="0">
      <alignment horizontal="left" vertical="center" indent="1"/>
    </xf>
    <xf numFmtId="0" fontId="101" fillId="56" borderId="17" applyNumberFormat="0" applyAlignment="0" applyProtection="0"/>
    <xf numFmtId="0" fontId="85" fillId="56" borderId="35" applyNumberFormat="0" applyAlignment="0" applyProtection="0"/>
    <xf numFmtId="4" fontId="13" fillId="0" borderId="18"/>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5" borderId="17" applyNumberFormat="0" applyProtection="0">
      <alignment horizontal="right" vertical="center"/>
    </xf>
    <xf numFmtId="4" fontId="22" fillId="3" borderId="17" applyNumberFormat="0" applyProtection="0">
      <alignment vertical="center"/>
    </xf>
    <xf numFmtId="0" fontId="13"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64" borderId="17" applyNumberFormat="0" applyProtection="0">
      <alignment horizontal="right" vertical="center"/>
    </xf>
    <xf numFmtId="0" fontId="13" fillId="75" borderId="17" applyNumberFormat="0" applyProtection="0">
      <alignment horizontal="left" vertical="center" indent="1"/>
    </xf>
    <xf numFmtId="0" fontId="8" fillId="63" borderId="44" applyNumberFormat="0" applyFont="0" applyAlignment="0" applyProtection="0"/>
    <xf numFmtId="182" fontId="13" fillId="3" borderId="18" applyNumberFormat="0" applyFont="0" applyAlignment="0">
      <protection locked="0"/>
    </xf>
    <xf numFmtId="4" fontId="104" fillId="3" borderId="17" applyNumberFormat="0" applyProtection="0">
      <alignment vertical="center"/>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12" fillId="0" borderId="46" applyNumberFormat="0" applyFill="0" applyAlignment="0" applyProtection="0"/>
    <xf numFmtId="0" fontId="112" fillId="0" borderId="46" applyNumberFormat="0" applyFill="0" applyAlignment="0" applyProtection="0"/>
    <xf numFmtId="0" fontId="101" fillId="56" borderId="17" applyNumberFormat="0" applyAlignment="0" applyProtection="0"/>
    <xf numFmtId="0" fontId="114" fillId="43" borderId="35" applyNumberFormat="0" applyAlignment="0" applyProtection="0"/>
    <xf numFmtId="0" fontId="85" fillId="56" borderId="35" applyNumberFormat="0" applyAlignment="0" applyProtection="0"/>
    <xf numFmtId="0" fontId="112" fillId="0" borderId="46" applyNumberFormat="0" applyFill="0" applyAlignment="0" applyProtection="0"/>
    <xf numFmtId="0" fontId="13" fillId="0" borderId="18">
      <alignment horizontal="right"/>
    </xf>
    <xf numFmtId="4" fontId="13" fillId="0" borderId="18"/>
    <xf numFmtId="182" fontId="13" fillId="3" borderId="18" applyNumberFormat="0" applyFont="0" applyAlignment="0">
      <protection locked="0"/>
    </xf>
    <xf numFmtId="0" fontId="13" fillId="75" borderId="17" applyNumberFormat="0" applyProtection="0">
      <alignment horizontal="left" vertical="center" indent="1"/>
    </xf>
    <xf numFmtId="4" fontId="13" fillId="0" borderId="18"/>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12" fillId="0" borderId="46" applyNumberFormat="0" applyFill="0" applyAlignment="0" applyProtection="0"/>
    <xf numFmtId="4" fontId="104" fillId="37" borderId="17" applyNumberFormat="0" applyProtection="0">
      <alignment horizontal="right" vertical="center"/>
    </xf>
    <xf numFmtId="0" fontId="13" fillId="59" borderId="17" applyNumberFormat="0" applyProtection="0">
      <alignment horizontal="left" vertical="center" indent="1"/>
    </xf>
    <xf numFmtId="0" fontId="8" fillId="63" borderId="44" applyNumberFormat="0" applyFont="0" applyAlignment="0" applyProtection="0"/>
    <xf numFmtId="0" fontId="114" fillId="43" borderId="35" applyNumberFormat="0" applyAlignment="0" applyProtection="0"/>
    <xf numFmtId="4" fontId="22" fillId="66" borderId="17" applyNumberFormat="0" applyProtection="0">
      <alignment horizontal="righ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0" fillId="37" borderId="17" applyNumberFormat="0" applyProtection="0">
      <alignment horizontal="left" vertical="center" indent="1"/>
    </xf>
    <xf numFmtId="4" fontId="22" fillId="64" borderId="17" applyNumberFormat="0" applyProtection="0">
      <alignment horizontal="right" vertical="center"/>
    </xf>
    <xf numFmtId="0" fontId="13" fillId="76" borderId="17" applyNumberFormat="0" applyProtection="0">
      <alignment horizontal="left" vertical="center" indent="1"/>
    </xf>
    <xf numFmtId="0" fontId="8" fillId="63" borderId="44" applyNumberFormat="0" applyFont="0" applyAlignment="0" applyProtection="0"/>
    <xf numFmtId="4" fontId="22" fillId="0" borderId="17" applyNumberFormat="0" applyProtection="0">
      <alignment horizontal="right" vertical="center"/>
    </xf>
    <xf numFmtId="0" fontId="101" fillId="56" borderId="17" applyNumberFormat="0" applyAlignment="0" applyProtection="0"/>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69" borderId="17" applyNumberFormat="0" applyProtection="0">
      <alignment horizontal="right" vertical="center"/>
    </xf>
    <xf numFmtId="4" fontId="13" fillId="0" borderId="18"/>
    <xf numFmtId="0" fontId="13" fillId="4" borderId="17" applyNumberFormat="0" applyProtection="0">
      <alignment horizontal="left" vertical="center" indent="1"/>
    </xf>
    <xf numFmtId="0" fontId="13" fillId="75" borderId="17" applyNumberFormat="0" applyProtection="0">
      <alignment horizontal="left" vertical="center" indent="1"/>
    </xf>
    <xf numFmtId="0" fontId="8" fillId="63" borderId="44" applyNumberFormat="0" applyFont="0" applyAlignment="0" applyProtection="0"/>
    <xf numFmtId="0" fontId="13" fillId="59" borderId="17" applyNumberFormat="0" applyProtection="0">
      <alignment horizontal="left" vertical="center" indent="1"/>
    </xf>
    <xf numFmtId="4" fontId="22" fillId="37" borderId="17" applyNumberFormat="0" applyProtection="0">
      <alignment horizontal="right" vertical="center"/>
    </xf>
    <xf numFmtId="0" fontId="13" fillId="4" borderId="17" applyNumberFormat="0" applyProtection="0">
      <alignment horizontal="left" vertical="center" indent="1"/>
    </xf>
    <xf numFmtId="182" fontId="13" fillId="3" borderId="18" applyNumberFormat="0" applyFont="0" applyAlignment="0">
      <protection locked="0"/>
    </xf>
    <xf numFmtId="0" fontId="101" fillId="56" borderId="17" applyNumberFormat="0" applyAlignment="0" applyProtection="0"/>
    <xf numFmtId="0" fontId="114" fillId="43" borderId="35" applyNumberFormat="0" applyAlignment="0" applyProtection="0"/>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75" borderId="17" applyNumberFormat="0" applyProtection="0">
      <alignment horizontal="left" vertical="center" indent="1"/>
    </xf>
    <xf numFmtId="182" fontId="13" fillId="3" borderId="18" applyNumberFormat="0" applyFont="0" applyAlignment="0">
      <protection locked="0"/>
    </xf>
    <xf numFmtId="4" fontId="104" fillId="61"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0" fontId="13" fillId="4"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4" fontId="104" fillId="3" borderId="17" applyNumberFormat="0" applyProtection="0">
      <alignment vertical="center"/>
    </xf>
    <xf numFmtId="4" fontId="20" fillId="75" borderId="17" applyNumberFormat="0" applyProtection="0">
      <alignment horizontal="left" vertical="center" indent="1"/>
    </xf>
    <xf numFmtId="0" fontId="13" fillId="0" borderId="18">
      <alignment horizontal="right"/>
    </xf>
    <xf numFmtId="0" fontId="85" fillId="56"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85" fillId="56" borderId="35" applyNumberFormat="0" applyAlignment="0" applyProtection="0"/>
    <xf numFmtId="0" fontId="13" fillId="4" borderId="17" applyNumberFormat="0" applyProtection="0">
      <alignment horizontal="left" vertical="center" indent="1"/>
    </xf>
    <xf numFmtId="0" fontId="13" fillId="0" borderId="18">
      <alignment horizontal="right"/>
    </xf>
    <xf numFmtId="4" fontId="22" fillId="71" borderId="17" applyNumberFormat="0" applyProtection="0">
      <alignment horizontal="right" vertical="center"/>
    </xf>
    <xf numFmtId="4" fontId="20" fillId="37" borderId="17" applyNumberFormat="0" applyProtection="0">
      <alignment horizontal="left" vertical="center" indent="1"/>
    </xf>
    <xf numFmtId="0" fontId="101" fillId="56" borderId="17" applyNumberFormat="0" applyAlignment="0" applyProtection="0"/>
    <xf numFmtId="0" fontId="101" fillId="56" borderId="17" applyNumberFormat="0" applyAlignment="0" applyProtection="0"/>
    <xf numFmtId="0" fontId="112" fillId="0" borderId="46" applyNumberFormat="0" applyFill="0" applyAlignment="0" applyProtection="0"/>
    <xf numFmtId="0" fontId="112" fillId="0" borderId="46" applyNumberFormat="0" applyFill="0" applyAlignment="0" applyProtection="0"/>
    <xf numFmtId="0" fontId="8" fillId="63" borderId="44" applyNumberFormat="0" applyFont="0" applyAlignment="0" applyProtection="0"/>
    <xf numFmtId="4" fontId="13" fillId="0" borderId="18"/>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7" borderId="17" applyNumberFormat="0" applyProtection="0">
      <alignment horizontal="right" vertical="center"/>
    </xf>
    <xf numFmtId="4" fontId="22" fillId="3" borderId="17" applyNumberFormat="0" applyProtection="0">
      <alignment horizontal="left" vertical="center" indent="1"/>
    </xf>
    <xf numFmtId="4" fontId="22" fillId="69" borderId="17" applyNumberFormat="0" applyProtection="0">
      <alignment horizontal="right" vertical="center"/>
    </xf>
    <xf numFmtId="0" fontId="13" fillId="0" borderId="18">
      <alignment horizontal="right"/>
    </xf>
    <xf numFmtId="0" fontId="114" fillId="43" borderId="35" applyNumberForma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182" fontId="13" fillId="3" borderId="18" applyNumberFormat="0" applyFont="0" applyAlignment="0">
      <protection locked="0"/>
    </xf>
    <xf numFmtId="4" fontId="22" fillId="3" borderId="17" applyNumberFormat="0" applyProtection="0">
      <alignment vertical="center"/>
    </xf>
    <xf numFmtId="182" fontId="13" fillId="3" borderId="18" applyNumberFormat="0" applyFont="0" applyAlignment="0">
      <protection locked="0"/>
    </xf>
    <xf numFmtId="0" fontId="13" fillId="0" borderId="18">
      <alignment horizontal="right"/>
    </xf>
    <xf numFmtId="0" fontId="13" fillId="59" borderId="17" applyNumberFormat="0" applyProtection="0">
      <alignment horizontal="left" vertical="center" indent="1"/>
    </xf>
    <xf numFmtId="4" fontId="13" fillId="0" borderId="18"/>
    <xf numFmtId="182" fontId="13" fillId="3" borderId="18" applyNumberFormat="0" applyFont="0" applyAlignment="0">
      <protection locked="0"/>
    </xf>
    <xf numFmtId="4" fontId="13" fillId="0" borderId="18"/>
    <xf numFmtId="4" fontId="22" fillId="3" borderId="17" applyNumberFormat="0" applyProtection="0">
      <alignment vertical="center"/>
    </xf>
    <xf numFmtId="0" fontId="13" fillId="4" borderId="17" applyNumberFormat="0" applyProtection="0">
      <alignment horizontal="left" vertical="center" indent="1"/>
    </xf>
    <xf numFmtId="0" fontId="13" fillId="76"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0" fontId="8" fillId="63" borderId="44" applyNumberFormat="0" applyFont="0" applyAlignment="0" applyProtection="0"/>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13" fillId="75" borderId="17" applyNumberFormat="0" applyProtection="0">
      <alignment horizontal="left" vertical="center" indent="1"/>
    </xf>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114" fillId="43" borderId="35" applyNumberFormat="0" applyAlignment="0" applyProtection="0"/>
    <xf numFmtId="0" fontId="13" fillId="76" borderId="17" applyNumberFormat="0" applyProtection="0">
      <alignment horizontal="left" vertical="center" indent="1"/>
    </xf>
    <xf numFmtId="0" fontId="85" fillId="56" borderId="35" applyNumberFormat="0" applyAlignment="0" applyProtection="0"/>
    <xf numFmtId="0" fontId="13" fillId="4" borderId="17" applyNumberFormat="0" applyProtection="0">
      <alignment horizontal="left" vertical="center" indent="1"/>
    </xf>
    <xf numFmtId="0" fontId="13" fillId="0" borderId="18">
      <alignment horizontal="right"/>
    </xf>
    <xf numFmtId="0" fontId="13" fillId="75"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4" fontId="108" fillId="37" borderId="17" applyNumberFormat="0" applyProtection="0">
      <alignment horizontal="right" vertical="center"/>
    </xf>
    <xf numFmtId="0" fontId="13" fillId="59" borderId="17" applyNumberFormat="0" applyProtection="0">
      <alignment horizontal="left" vertical="center" indent="1"/>
    </xf>
    <xf numFmtId="0" fontId="85" fillId="56" borderId="35" applyNumberFormat="0" applyAlignment="0" applyProtection="0"/>
    <xf numFmtId="0" fontId="114" fillId="43" borderId="35" applyNumberFormat="0" applyAlignment="0" applyProtection="0"/>
    <xf numFmtId="4" fontId="104" fillId="3" borderId="17" applyNumberFormat="0" applyProtection="0">
      <alignment vertical="center"/>
    </xf>
    <xf numFmtId="10" fontId="91" fillId="61" borderId="18" applyNumberFormat="0" applyBorder="0" applyAlignment="0" applyProtection="0"/>
    <xf numFmtId="4" fontId="22" fillId="61" borderId="17" applyNumberFormat="0" applyProtection="0">
      <alignment horizontal="left" vertical="center" indent="1"/>
    </xf>
    <xf numFmtId="182" fontId="13" fillId="3" borderId="18" applyNumberFormat="0" applyFont="0" applyAlignment="0">
      <protection locked="0"/>
    </xf>
    <xf numFmtId="4" fontId="22" fillId="68" borderId="17" applyNumberFormat="0" applyProtection="0">
      <alignment horizontal="right" vertical="center"/>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4" fontId="22" fillId="3" borderId="17" applyNumberFormat="0" applyProtection="0">
      <alignment horizontal="left" vertical="center" indent="1"/>
    </xf>
    <xf numFmtId="4" fontId="22" fillId="68" borderId="17" applyNumberFormat="0" applyProtection="0">
      <alignment horizontal="right" vertical="center"/>
    </xf>
    <xf numFmtId="0" fontId="13" fillId="0" borderId="18">
      <alignment horizontal="right"/>
    </xf>
    <xf numFmtId="10" fontId="89" fillId="58" borderId="18" applyNumberFormat="0" applyFill="0" applyBorder="0" applyAlignment="0" applyProtection="0">
      <protection locked="0"/>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65" borderId="17" applyNumberFormat="0" applyProtection="0">
      <alignment horizontal="right" vertical="center"/>
    </xf>
    <xf numFmtId="4" fontId="22" fillId="3" borderId="17" applyNumberFormat="0" applyProtection="0">
      <alignment horizontal="left" vertical="center" indent="1"/>
    </xf>
    <xf numFmtId="0" fontId="13" fillId="59" borderId="17" applyNumberFormat="0" applyProtection="0">
      <alignment horizontal="left" vertical="center" indent="1"/>
    </xf>
    <xf numFmtId="4" fontId="22" fillId="72" borderId="17" applyNumberFormat="0" applyProtection="0">
      <alignment horizontal="right" vertical="center"/>
    </xf>
    <xf numFmtId="0" fontId="13" fillId="59" borderId="17" applyNumberFormat="0" applyProtection="0">
      <alignment horizontal="left" vertical="center" indent="1"/>
    </xf>
    <xf numFmtId="0" fontId="8" fillId="63" borderId="44" applyNumberFormat="0" applyFont="0" applyAlignment="0" applyProtection="0"/>
    <xf numFmtId="0" fontId="101" fillId="56" borderId="17" applyNumberFormat="0" applyAlignment="0" applyProtection="0"/>
    <xf numFmtId="4" fontId="13" fillId="0" borderId="18"/>
    <xf numFmtId="0" fontId="85" fillId="56" borderId="35" applyNumberFormat="0" applyAlignment="0" applyProtection="0"/>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vertical="center"/>
    </xf>
    <xf numFmtId="4" fontId="22" fillId="69" borderId="17" applyNumberFormat="0" applyProtection="0">
      <alignment horizontal="right" vertical="center"/>
    </xf>
    <xf numFmtId="0" fontId="13" fillId="75"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10" fontId="91" fillId="61" borderId="18" applyNumberFormat="0" applyBorder="0" applyAlignment="0" applyProtection="0"/>
    <xf numFmtId="4" fontId="13" fillId="0" borderId="18"/>
    <xf numFmtId="4" fontId="13" fillId="0" borderId="18"/>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8" fillId="63" borderId="44" applyNumberFormat="0" applyFont="0" applyAlignment="0" applyProtection="0"/>
    <xf numFmtId="4" fontId="13" fillId="0" borderId="18"/>
    <xf numFmtId="0" fontId="8" fillId="63" borderId="44" applyNumberFormat="0" applyFont="0" applyAlignment="0" applyProtection="0"/>
    <xf numFmtId="4" fontId="20" fillId="75" borderId="17" applyNumberFormat="0" applyProtection="0">
      <alignment horizontal="left" vertical="center" indent="1"/>
    </xf>
    <xf numFmtId="0" fontId="8" fillId="63" borderId="44" applyNumberFormat="0" applyFont="0" applyAlignment="0" applyProtection="0"/>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2" fillId="71" borderId="17" applyNumberFormat="0" applyProtection="0">
      <alignment horizontal="right" vertical="center"/>
    </xf>
    <xf numFmtId="0" fontId="8" fillId="63" borderId="44" applyNumberFormat="0" applyFont="0" applyAlignment="0" applyProtection="0"/>
    <xf numFmtId="182" fontId="13" fillId="3" borderId="18" applyNumberFormat="0" applyFont="0" applyAlignment="0">
      <protection locked="0"/>
    </xf>
    <xf numFmtId="0" fontId="13" fillId="75" borderId="17" applyNumberFormat="0" applyProtection="0">
      <alignment horizontal="left" vertical="center" indent="1"/>
    </xf>
    <xf numFmtId="0" fontId="8" fillId="63" borderId="44" applyNumberFormat="0" applyFont="0" applyAlignment="0" applyProtection="0"/>
    <xf numFmtId="0" fontId="13" fillId="4" borderId="17" applyNumberFormat="0" applyProtection="0">
      <alignment horizontal="left" vertical="center" indent="1"/>
    </xf>
    <xf numFmtId="4" fontId="13" fillId="0" borderId="18"/>
    <xf numFmtId="4" fontId="22" fillId="3" borderId="17" applyNumberFormat="0" applyProtection="0">
      <alignment vertical="center"/>
    </xf>
    <xf numFmtId="0" fontId="8" fillId="63" borderId="44" applyNumberFormat="0" applyFont="0" applyAlignment="0" applyProtection="0"/>
    <xf numFmtId="0" fontId="112" fillId="0" borderId="46" applyNumberFormat="0" applyFill="0" applyAlignment="0" applyProtection="0"/>
    <xf numFmtId="0" fontId="101" fillId="56" borderId="17" applyNumberFormat="0" applyAlignment="0" applyProtection="0"/>
    <xf numFmtId="4" fontId="22" fillId="3" borderId="17" applyNumberFormat="0" applyProtection="0">
      <alignment vertical="center"/>
    </xf>
    <xf numFmtId="4" fontId="104" fillId="37" borderId="17" applyNumberFormat="0" applyProtection="0">
      <alignment horizontal="right" vertical="center"/>
    </xf>
    <xf numFmtId="0" fontId="13" fillId="75" borderId="17" applyNumberFormat="0" applyProtection="0">
      <alignment horizontal="left" vertical="center" indent="1"/>
    </xf>
    <xf numFmtId="182" fontId="13" fillId="3" borderId="18" applyNumberFormat="0" applyFont="0" applyAlignment="0">
      <protection locked="0"/>
    </xf>
    <xf numFmtId="0" fontId="13" fillId="4" borderId="17" applyNumberFormat="0" applyProtection="0">
      <alignment horizontal="left" vertical="center" indent="1"/>
    </xf>
    <xf numFmtId="4" fontId="22" fillId="61" borderId="17" applyNumberFormat="0" applyProtection="0">
      <alignment vertical="center"/>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2" borderId="17" applyNumberFormat="0" applyProtection="0">
      <alignment horizontal="right" vertical="center"/>
    </xf>
    <xf numFmtId="0" fontId="13" fillId="4" borderId="17" applyNumberFormat="0" applyProtection="0">
      <alignment horizontal="left" vertical="center" indent="1"/>
    </xf>
    <xf numFmtId="4" fontId="22" fillId="64"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4" fillId="3" borderId="17" applyNumberFormat="0" applyProtection="0">
      <alignment vertical="center"/>
    </xf>
    <xf numFmtId="4" fontId="22" fillId="37" borderId="45" applyNumberFormat="0" applyProtection="0">
      <alignment horizontal="left" vertical="center" indent="1"/>
    </xf>
    <xf numFmtId="4" fontId="20" fillId="75"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4" fontId="20" fillId="75" borderId="17" applyNumberFormat="0" applyProtection="0">
      <alignment horizontal="left" vertical="center" indent="1"/>
    </xf>
    <xf numFmtId="0" fontId="8" fillId="63" borderId="44" applyNumberFormat="0" applyFont="0" applyAlignment="0" applyProtection="0"/>
    <xf numFmtId="0" fontId="8" fillId="63" borderId="44" applyNumberFormat="0" applyFont="0" applyAlignment="0" applyProtection="0"/>
    <xf numFmtId="0" fontId="114" fillId="43" borderId="35" applyNumberFormat="0" applyAlignment="0" applyProtection="0"/>
    <xf numFmtId="4" fontId="22" fillId="3" borderId="17" applyNumberFormat="0" applyProtection="0">
      <alignment vertical="center"/>
    </xf>
    <xf numFmtId="0" fontId="13" fillId="75" borderId="17" applyNumberFormat="0" applyProtection="0">
      <alignment horizontal="left" vertical="center" indent="1"/>
    </xf>
    <xf numFmtId="0" fontId="13" fillId="59" borderId="17" applyNumberFormat="0" applyProtection="0">
      <alignment horizontal="left" vertical="center" indent="1"/>
    </xf>
    <xf numFmtId="4" fontId="13" fillId="0" borderId="18"/>
    <xf numFmtId="0" fontId="112" fillId="0" borderId="46" applyNumberFormat="0" applyFill="0" applyAlignment="0" applyProtection="0"/>
    <xf numFmtId="0" fontId="13" fillId="75" borderId="17" applyNumberFormat="0" applyProtection="0">
      <alignment horizontal="left" vertical="center" indent="1"/>
    </xf>
    <xf numFmtId="4" fontId="20" fillId="37" borderId="17" applyNumberFormat="0" applyProtection="0">
      <alignment horizontal="left" vertical="center" indent="1"/>
    </xf>
    <xf numFmtId="4" fontId="22" fillId="70"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70" borderId="17" applyNumberFormat="0" applyProtection="0">
      <alignment horizontal="right" vertical="center"/>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0" fontId="112" fillId="0" borderId="46" applyNumberFormat="0" applyFill="0" applyAlignment="0" applyProtection="0"/>
    <xf numFmtId="4" fontId="13" fillId="0" borderId="18"/>
    <xf numFmtId="0" fontId="13" fillId="4" borderId="17" applyNumberFormat="0" applyProtection="0">
      <alignment horizontal="left" vertical="center" indent="1"/>
    </xf>
    <xf numFmtId="0" fontId="13" fillId="0" borderId="18">
      <alignment horizontal="right"/>
    </xf>
    <xf numFmtId="0" fontId="13" fillId="76" borderId="17" applyNumberFormat="0" applyProtection="0">
      <alignment horizontal="left" vertical="center" indent="1"/>
    </xf>
    <xf numFmtId="0" fontId="13" fillId="4" borderId="17" applyNumberFormat="0" applyProtection="0">
      <alignment horizontal="left" vertical="center" indent="1"/>
    </xf>
    <xf numFmtId="0" fontId="8" fillId="63" borderId="44" applyNumberFormat="0" applyFon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105" fillId="73" borderId="17" applyNumberFormat="0" applyProtection="0">
      <alignment horizontal="left" vertical="center" indent="1"/>
    </xf>
    <xf numFmtId="4" fontId="104" fillId="61" borderId="17" applyNumberFormat="0" applyProtection="0">
      <alignment vertical="center"/>
    </xf>
    <xf numFmtId="0" fontId="101" fillId="56" borderId="17" applyNumberFormat="0" applyAlignment="0" applyProtection="0"/>
    <xf numFmtId="0" fontId="8" fillId="63" borderId="44" applyNumberFormat="0" applyFont="0" applyAlignment="0" applyProtection="0"/>
    <xf numFmtId="0" fontId="13" fillId="76" borderId="17" applyNumberFormat="0" applyProtection="0">
      <alignment horizontal="left" vertical="center" indent="1"/>
    </xf>
    <xf numFmtId="0" fontId="13" fillId="4" borderId="17" applyNumberFormat="0" applyProtection="0">
      <alignment horizontal="left" vertical="center" indent="1"/>
    </xf>
    <xf numFmtId="4" fontId="13" fillId="0" borderId="18"/>
    <xf numFmtId="182" fontId="13" fillId="3" borderId="18" applyNumberFormat="0" applyFont="0" applyAlignment="0">
      <protection locked="0"/>
    </xf>
    <xf numFmtId="182" fontId="13" fillId="3" borderId="18" applyNumberFormat="0" applyFont="0" applyAlignment="0">
      <protection locked="0"/>
    </xf>
    <xf numFmtId="0" fontId="8" fillId="63" borderId="44" applyNumberFormat="0" applyFont="0" applyAlignment="0" applyProtection="0"/>
    <xf numFmtId="0" fontId="85" fillId="56" borderId="35" applyNumberFormat="0" applyAlignment="0" applyProtection="0"/>
    <xf numFmtId="0" fontId="101" fillId="56" borderId="17" applyNumberFormat="0" applyAlignment="0" applyProtection="0"/>
    <xf numFmtId="0" fontId="13" fillId="4" borderId="17" applyNumberFormat="0" applyProtection="0">
      <alignment horizontal="left" vertical="center" indent="1"/>
    </xf>
    <xf numFmtId="4" fontId="104" fillId="61" borderId="17" applyNumberFormat="0" applyProtection="0">
      <alignment vertical="center"/>
    </xf>
    <xf numFmtId="4" fontId="20" fillId="37" borderId="17" applyNumberFormat="0" applyProtection="0">
      <alignment horizontal="left" vertical="center" indent="1"/>
    </xf>
    <xf numFmtId="182" fontId="13" fillId="3" borderId="18" applyNumberFormat="0" applyFont="0" applyAlignment="0">
      <protection locked="0"/>
    </xf>
    <xf numFmtId="4" fontId="104" fillId="37"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4" fontId="22" fillId="71" borderId="17" applyNumberFormat="0" applyProtection="0">
      <alignment horizontal="righ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vertical="center"/>
    </xf>
    <xf numFmtId="4" fontId="20" fillId="37" borderId="17" applyNumberFormat="0" applyProtection="0">
      <alignment horizontal="left" vertical="center" indent="1"/>
    </xf>
    <xf numFmtId="0" fontId="13" fillId="76"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0" fontId="13" fillId="4" borderId="17" applyNumberFormat="0" applyProtection="0">
      <alignment horizontal="left" vertical="center" indent="1"/>
    </xf>
    <xf numFmtId="182" fontId="13" fillId="3" borderId="18" applyNumberFormat="0" applyFont="0" applyAlignment="0">
      <protection locked="0"/>
    </xf>
    <xf numFmtId="0" fontId="112" fillId="0" borderId="46" applyNumberFormat="0" applyFill="0" applyAlignment="0" applyProtection="0"/>
    <xf numFmtId="0" fontId="112" fillId="0" borderId="46" applyNumberFormat="0" applyFill="0" applyAlignment="0" applyProtection="0"/>
    <xf numFmtId="4" fontId="13" fillId="0" borderId="18"/>
    <xf numFmtId="0" fontId="13" fillId="4" borderId="17" applyNumberFormat="0" applyProtection="0">
      <alignment horizontal="left" vertical="center" indent="1"/>
    </xf>
    <xf numFmtId="0" fontId="13" fillId="76" borderId="17" applyNumberFormat="0" applyProtection="0">
      <alignment horizontal="left" vertical="center" indent="1"/>
    </xf>
    <xf numFmtId="0" fontId="13" fillId="75" borderId="17" applyNumberFormat="0" applyProtection="0">
      <alignment horizontal="left" vertical="center" indent="1"/>
    </xf>
    <xf numFmtId="4" fontId="22" fillId="37" borderId="45" applyNumberFormat="0" applyProtection="0">
      <alignment horizontal="left" vertical="center" indent="1"/>
    </xf>
    <xf numFmtId="0" fontId="13" fillId="4" borderId="17" applyNumberFormat="0" applyProtection="0">
      <alignment horizontal="left" vertical="center" indent="1"/>
    </xf>
    <xf numFmtId="4" fontId="22" fillId="66"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horizontal="left" vertical="center" indent="1"/>
    </xf>
    <xf numFmtId="0" fontId="13" fillId="4" borderId="17" applyNumberFormat="0" applyProtection="0">
      <alignment horizontal="left" vertical="center" indent="1"/>
    </xf>
    <xf numFmtId="4" fontId="20" fillId="75"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85" fillId="56" borderId="35" applyNumberFormat="0" applyAlignment="0" applyProtection="0"/>
    <xf numFmtId="0" fontId="8" fillId="63" borderId="44" applyNumberFormat="0" applyFont="0" applyAlignment="0" applyProtection="0"/>
    <xf numFmtId="4" fontId="20" fillId="37" borderId="17" applyNumberFormat="0" applyProtection="0">
      <alignment horizontal="left" vertical="center" indent="1"/>
    </xf>
    <xf numFmtId="0" fontId="8" fillId="63" borderId="44" applyNumberFormat="0" applyFont="0" applyAlignment="0" applyProtection="0"/>
    <xf numFmtId="4" fontId="22" fillId="3" borderId="17" applyNumberFormat="0" applyProtection="0">
      <alignment horizontal="left" vertical="center" indent="1"/>
    </xf>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37" borderId="17" applyNumberFormat="0" applyProtection="0">
      <alignment horizontal="left" vertical="center" indent="1"/>
    </xf>
    <xf numFmtId="4" fontId="22" fillId="37" borderId="45" applyNumberFormat="0" applyProtection="0">
      <alignment horizontal="left" vertical="center" indent="1"/>
    </xf>
    <xf numFmtId="4" fontId="22" fillId="61" borderId="17" applyNumberFormat="0" applyProtection="0">
      <alignment horizontal="left" vertical="center" indent="1"/>
    </xf>
    <xf numFmtId="0" fontId="85" fillId="56" borderId="35" applyNumberFormat="0" applyAlignment="0" applyProtection="0"/>
    <xf numFmtId="0" fontId="13" fillId="4" borderId="17" applyNumberFormat="0" applyProtection="0">
      <alignment horizontal="left" vertical="center" indent="1"/>
    </xf>
    <xf numFmtId="4" fontId="13" fillId="0" borderId="18"/>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182" fontId="13" fillId="3" borderId="18" applyNumberFormat="0" applyFont="0" applyAlignment="0">
      <protection locked="0"/>
    </xf>
    <xf numFmtId="0" fontId="13" fillId="4" borderId="17" applyNumberFormat="0" applyProtection="0">
      <alignment horizontal="left" vertical="center" indent="1"/>
    </xf>
    <xf numFmtId="4" fontId="22" fillId="61" borderId="17" applyNumberFormat="0" applyProtection="0">
      <alignment horizontal="left" vertical="center" indent="1"/>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4" fontId="22" fillId="70" borderId="17" applyNumberFormat="0" applyProtection="0">
      <alignment horizontal="right" vertical="center"/>
    </xf>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4" fontId="105" fillId="73" borderId="17" applyNumberFormat="0" applyProtection="0">
      <alignment horizontal="left" vertical="center" indent="1"/>
    </xf>
    <xf numFmtId="4" fontId="20" fillId="75"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13" fillId="4" borderId="17" applyNumberFormat="0" applyProtection="0">
      <alignment horizontal="left" vertical="center" indent="1"/>
    </xf>
    <xf numFmtId="4" fontId="13" fillId="0" borderId="18"/>
    <xf numFmtId="0" fontId="13" fillId="4" borderId="17" applyNumberFormat="0" applyProtection="0">
      <alignment horizontal="left" vertical="center" indent="1"/>
    </xf>
    <xf numFmtId="4" fontId="22" fillId="67"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8" fillId="63" borderId="44" applyNumberFormat="0" applyFont="0" applyAlignment="0" applyProtection="0"/>
    <xf numFmtId="0" fontId="13" fillId="4" borderId="17" applyNumberFormat="0" applyProtection="0">
      <alignment horizontal="left" vertical="center" indent="1"/>
    </xf>
    <xf numFmtId="0" fontId="13" fillId="76" borderId="17" applyNumberFormat="0" applyProtection="0">
      <alignment horizontal="left" vertical="center" indent="1"/>
    </xf>
    <xf numFmtId="4" fontId="20" fillId="75" borderId="17" applyNumberFormat="0" applyProtection="0">
      <alignment horizontal="left" vertical="center" indent="1"/>
    </xf>
    <xf numFmtId="0" fontId="13" fillId="4" borderId="17" applyNumberFormat="0" applyProtection="0">
      <alignment horizontal="left" vertical="center" indent="1"/>
    </xf>
    <xf numFmtId="4" fontId="13" fillId="0" borderId="18"/>
    <xf numFmtId="0" fontId="8" fillId="63" borderId="44" applyNumberFormat="0" applyFont="0" applyAlignment="0" applyProtection="0"/>
    <xf numFmtId="0" fontId="85" fillId="56" borderId="35" applyNumberFormat="0" applyAlignment="0" applyProtection="0"/>
    <xf numFmtId="0" fontId="114" fillId="43" borderId="35" applyNumberFormat="0" applyAlignment="0" applyProtection="0"/>
    <xf numFmtId="182" fontId="13" fillId="3" borderId="18" applyNumberFormat="0" applyFont="0" applyAlignment="0">
      <protection locked="0"/>
    </xf>
    <xf numFmtId="4" fontId="22" fillId="37" borderId="17" applyNumberFormat="0" applyProtection="0">
      <alignment horizontal="right" vertical="center"/>
    </xf>
    <xf numFmtId="0" fontId="13" fillId="4" borderId="17" applyNumberFormat="0" applyProtection="0">
      <alignment horizontal="left" vertical="center" indent="1"/>
    </xf>
    <xf numFmtId="0" fontId="13" fillId="59" borderId="17" applyNumberFormat="0" applyProtection="0">
      <alignment horizontal="left" vertical="center" indent="1"/>
    </xf>
    <xf numFmtId="0" fontId="13" fillId="75" borderId="17" applyNumberFormat="0" applyProtection="0">
      <alignment horizontal="left" vertical="center" indent="1"/>
    </xf>
    <xf numFmtId="0" fontId="13" fillId="4" borderId="17" applyNumberFormat="0" applyProtection="0">
      <alignment horizontal="left" vertical="center" indent="1"/>
    </xf>
    <xf numFmtId="4" fontId="22" fillId="68" borderId="17" applyNumberFormat="0" applyProtection="0">
      <alignment horizontal="right" vertical="center"/>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22" fillId="3" borderId="17" applyNumberFormat="0" applyProtection="0">
      <alignment vertical="center"/>
    </xf>
    <xf numFmtId="4" fontId="13" fillId="0" borderId="18"/>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182" fontId="13" fillId="3" borderId="18" applyNumberFormat="0" applyFont="0" applyAlignment="0">
      <protection locked="0"/>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0" fillId="37" borderId="17" applyNumberFormat="0" applyProtection="0">
      <alignment horizontal="left" vertical="center" indent="1"/>
    </xf>
    <xf numFmtId="4" fontId="20" fillId="75" borderId="17" applyNumberFormat="0" applyProtection="0">
      <alignment horizontal="left" vertical="center" indent="1"/>
    </xf>
    <xf numFmtId="0" fontId="13" fillId="75" borderId="17" applyNumberFormat="0" applyProtection="0">
      <alignment horizontal="left" vertical="center" indent="1"/>
    </xf>
    <xf numFmtId="0" fontId="13" fillId="75" borderId="17" applyNumberFormat="0" applyProtection="0">
      <alignment horizontal="left" vertical="center" indent="1"/>
    </xf>
    <xf numFmtId="0" fontId="13" fillId="76" borderId="17" applyNumberFormat="0" applyProtection="0">
      <alignment horizontal="left" vertical="center" indent="1"/>
    </xf>
    <xf numFmtId="0" fontId="13" fillId="76" borderId="17" applyNumberFormat="0" applyProtection="0">
      <alignment horizontal="left" vertical="center" indent="1"/>
    </xf>
    <xf numFmtId="0" fontId="13" fillId="59" borderId="17" applyNumberFormat="0" applyProtection="0">
      <alignment horizontal="left" vertical="center" indent="1"/>
    </xf>
    <xf numFmtId="0" fontId="13" fillId="59"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4" borderId="17" applyNumberFormat="0" applyProtection="0">
      <alignment horizontal="left" vertical="center" indent="1"/>
    </xf>
    <xf numFmtId="0" fontId="13" fillId="0" borderId="18">
      <alignment horizontal="right"/>
    </xf>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0" fontId="8" fillId="63" borderId="44" applyNumberFormat="0" applyFont="0" applyAlignment="0" applyProtection="0"/>
    <xf numFmtId="4" fontId="13" fillId="0" borderId="18"/>
    <xf numFmtId="0" fontId="19" fillId="0" borderId="0"/>
    <xf numFmtId="194" fontId="35" fillId="0" borderId="0" applyFill="0" applyBorder="0" applyAlignment="0" applyProtection="0"/>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13" fillId="0" borderId="17" applyNumberFormat="0" applyProtection="0">
      <alignment horizontal="left" vertical="center"/>
    </xf>
    <xf numFmtId="0" fontId="3" fillId="0" borderId="0"/>
    <xf numFmtId="4" fontId="22" fillId="3" borderId="17" applyNumberFormat="0" applyProtection="0">
      <alignment vertical="center"/>
    </xf>
    <xf numFmtId="0" fontId="13" fillId="4" borderId="17" applyNumberFormat="0" applyProtection="0">
      <alignment horizontal="left" vertical="center" indent="1"/>
    </xf>
    <xf numFmtId="0" fontId="13" fillId="4" borderId="17" applyNumberFormat="0" applyProtection="0">
      <alignment horizontal="left" vertical="center" indent="1"/>
    </xf>
    <xf numFmtId="4" fontId="22" fillId="3" borderId="17" applyNumberFormat="0" applyProtection="0">
      <alignment vertical="center"/>
    </xf>
    <xf numFmtId="4" fontId="22" fillId="3" borderId="17" applyNumberFormat="0" applyProtection="0">
      <alignment vertical="center"/>
    </xf>
    <xf numFmtId="9" fontId="3" fillId="0" borderId="0" applyFont="0" applyFill="0" applyBorder="0" applyAlignment="0" applyProtection="0"/>
    <xf numFmtId="44" fontId="3" fillId="0" borderId="0" applyFont="0" applyFill="0" applyBorder="0" applyAlignment="0" applyProtection="0"/>
    <xf numFmtId="0" fontId="2" fillId="0" borderId="0"/>
    <xf numFmtId="0" fontId="16" fillId="0" borderId="0"/>
    <xf numFmtId="4" fontId="22" fillId="3" borderId="63" applyNumberFormat="0" applyProtection="0">
      <alignment vertical="center"/>
    </xf>
    <xf numFmtId="0" fontId="1" fillId="0" borderId="0"/>
    <xf numFmtId="0" fontId="1" fillId="0" borderId="0"/>
    <xf numFmtId="0" fontId="8" fillId="0" borderId="0"/>
    <xf numFmtId="0" fontId="1" fillId="0" borderId="0"/>
  </cellStyleXfs>
  <cellXfs count="1509">
    <xf numFmtId="0" fontId="0" fillId="0" borderId="0" xfId="0"/>
    <xf numFmtId="0" fontId="12" fillId="2" borderId="1" xfId="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4" fillId="2" borderId="1" xfId="1" applyNumberFormat="1" applyFont="1" applyFill="1" applyBorder="1" applyAlignment="1">
      <alignment horizontal="center" vertical="center" wrapText="1"/>
    </xf>
    <xf numFmtId="49" fontId="14" fillId="2" borderId="1" xfId="0" applyNumberFormat="1" applyFont="1" applyFill="1" applyBorder="1" applyAlignment="1">
      <alignment horizontal="center" vertical="center" wrapText="1"/>
    </xf>
    <xf numFmtId="0" fontId="14" fillId="2" borderId="1" xfId="1" applyFont="1" applyFill="1" applyBorder="1" applyAlignment="1">
      <alignment horizontal="center" vertical="center" wrapText="1"/>
    </xf>
    <xf numFmtId="0" fontId="14" fillId="2" borderId="1" xfId="2" applyFont="1" applyFill="1" applyBorder="1" applyAlignment="1">
      <alignment horizontal="center" vertical="center" wrapText="1"/>
    </xf>
    <xf numFmtId="4" fontId="14" fillId="2" borderId="1" xfId="1"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7" fillId="2" borderId="1" xfId="0" applyNumberFormat="1" applyFont="1" applyFill="1" applyBorder="1" applyAlignment="1">
      <alignment horizontal="center" vertical="center" wrapText="1"/>
    </xf>
    <xf numFmtId="1" fontId="14" fillId="2" borderId="1" xfId="0" applyNumberFormat="1" applyFont="1" applyFill="1" applyBorder="1" applyAlignment="1">
      <alignment horizontal="center" vertical="center" wrapText="1"/>
    </xf>
    <xf numFmtId="0" fontId="14" fillId="2" borderId="1" xfId="5" applyFont="1" applyFill="1" applyBorder="1" applyAlignment="1">
      <alignment horizontal="center" vertical="center" wrapText="1"/>
    </xf>
    <xf numFmtId="0" fontId="14" fillId="2" borderId="1" xfId="6" applyNumberFormat="1" applyFont="1" applyFill="1" applyBorder="1" applyAlignment="1" applyProtection="1">
      <alignment horizontal="center" vertical="center" wrapText="1"/>
    </xf>
    <xf numFmtId="0" fontId="14" fillId="2" borderId="1" xfId="7" applyFont="1" applyFill="1" applyBorder="1" applyAlignment="1">
      <alignment horizontal="center" vertical="center" wrapText="1"/>
    </xf>
    <xf numFmtId="4" fontId="14" fillId="2" borderId="1" xfId="3" applyNumberFormat="1" applyFont="1" applyFill="1" applyBorder="1" applyAlignment="1">
      <alignment horizontal="center" vertical="center" wrapText="1"/>
    </xf>
    <xf numFmtId="4" fontId="14" fillId="2" borderId="1" xfId="0" applyNumberFormat="1" applyFont="1" applyFill="1" applyBorder="1" applyAlignment="1">
      <alignment horizontal="center" vertical="center" wrapText="1"/>
    </xf>
    <xf numFmtId="0" fontId="14" fillId="2" borderId="1" xfId="0" applyNumberFormat="1" applyFont="1" applyFill="1" applyBorder="1" applyAlignment="1">
      <alignment horizontal="left"/>
    </xf>
    <xf numFmtId="0" fontId="14" fillId="2" borderId="1" xfId="0" applyNumberFormat="1" applyFont="1" applyFill="1" applyBorder="1" applyAlignment="1">
      <alignment horizontal="center"/>
    </xf>
    <xf numFmtId="43" fontId="14" fillId="2" borderId="1" xfId="3" applyNumberFormat="1"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49" fontId="14" fillId="2" borderId="1" xfId="1" applyNumberFormat="1" applyFont="1" applyFill="1" applyBorder="1" applyAlignment="1">
      <alignment horizontal="center" vertical="center"/>
    </xf>
    <xf numFmtId="0" fontId="15" fillId="2" borderId="1" xfId="0" applyFont="1" applyFill="1" applyBorder="1" applyAlignment="1">
      <alignment horizontal="center" vertical="center"/>
    </xf>
    <xf numFmtId="0" fontId="10" fillId="2" borderId="0" xfId="0" applyFont="1" applyFill="1"/>
    <xf numFmtId="0" fontId="15" fillId="2" borderId="0" xfId="0" applyFont="1" applyFill="1"/>
    <xf numFmtId="0" fontId="15" fillId="2" borderId="1" xfId="0" applyFont="1" applyFill="1" applyBorder="1"/>
    <xf numFmtId="0" fontId="14" fillId="2" borderId="1" xfId="0" applyNumberFormat="1" applyFont="1" applyFill="1" applyBorder="1" applyAlignment="1">
      <alignment horizontal="center" vertical="center" wrapText="1"/>
    </xf>
    <xf numFmtId="0" fontId="14" fillId="2" borderId="1" xfId="8" applyFont="1" applyFill="1" applyBorder="1" applyAlignment="1">
      <alignment horizontal="center" vertical="center" wrapText="1"/>
    </xf>
    <xf numFmtId="49" fontId="14" fillId="2" borderId="1" xfId="7" applyNumberFormat="1" applyFont="1" applyFill="1" applyBorder="1" applyAlignment="1">
      <alignment horizontal="center" vertical="center" wrapText="1"/>
    </xf>
    <xf numFmtId="0" fontId="14" fillId="2" borderId="1" xfId="9" applyFont="1" applyFill="1" applyBorder="1" applyAlignment="1">
      <alignment horizontal="center" vertical="center" wrapText="1"/>
    </xf>
    <xf numFmtId="1" fontId="14" fillId="2" borderId="1" xfId="0" applyNumberFormat="1" applyFont="1" applyFill="1" applyBorder="1" applyAlignment="1">
      <alignment horizontal="center" vertical="center"/>
    </xf>
    <xf numFmtId="0" fontId="14" fillId="2" borderId="1" xfId="10" applyFont="1" applyFill="1" applyBorder="1" applyAlignment="1">
      <alignment horizontal="center" vertical="center" wrapText="1"/>
    </xf>
    <xf numFmtId="0" fontId="14" fillId="2" borderId="1" xfId="11" applyFont="1" applyFill="1" applyBorder="1" applyAlignment="1">
      <alignment horizontal="center" vertical="center" wrapText="1"/>
    </xf>
    <xf numFmtId="4" fontId="14" fillId="2" borderId="1" xfId="6" applyNumberFormat="1" applyFont="1" applyFill="1" applyBorder="1" applyAlignment="1" applyProtection="1">
      <alignment horizontal="center" vertical="center" wrapText="1"/>
    </xf>
    <xf numFmtId="0" fontId="10" fillId="2" borderId="0" xfId="0" applyFont="1" applyFill="1" applyAlignment="1">
      <alignment horizontal="center" vertical="center"/>
    </xf>
    <xf numFmtId="0" fontId="10" fillId="2" borderId="1" xfId="0" applyFont="1" applyFill="1" applyBorder="1" applyAlignment="1">
      <alignment horizontal="center" vertical="center"/>
    </xf>
    <xf numFmtId="0" fontId="17" fillId="2" borderId="1" xfId="1" applyFont="1" applyFill="1" applyBorder="1" applyAlignment="1">
      <alignment horizontal="center" vertical="center" wrapText="1"/>
    </xf>
    <xf numFmtId="164" fontId="17" fillId="2" borderId="1" xfId="1" applyNumberFormat="1" applyFont="1" applyFill="1" applyBorder="1" applyAlignment="1">
      <alignment horizontal="center" vertical="center" wrapText="1"/>
    </xf>
    <xf numFmtId="165" fontId="17" fillId="2" borderId="1" xfId="1" applyNumberFormat="1" applyFont="1" applyFill="1" applyBorder="1" applyAlignment="1">
      <alignment horizontal="center" vertical="center" wrapText="1"/>
    </xf>
    <xf numFmtId="4" fontId="17" fillId="2" borderId="1" xfId="1" applyNumberFormat="1" applyFont="1" applyFill="1" applyBorder="1" applyAlignment="1">
      <alignment horizontal="center" vertical="center" wrapText="1"/>
    </xf>
    <xf numFmtId="0" fontId="9" fillId="2" borderId="0" xfId="1" applyFont="1" applyFill="1" applyBorder="1" applyAlignment="1">
      <alignment horizontal="center" vertical="center" wrapText="1"/>
    </xf>
    <xf numFmtId="1" fontId="9" fillId="2" borderId="0" xfId="1" applyNumberFormat="1" applyFont="1" applyFill="1" applyBorder="1" applyAlignment="1">
      <alignment horizontal="center" vertical="center" wrapText="1"/>
    </xf>
    <xf numFmtId="4" fontId="9" fillId="2" borderId="0" xfId="1" applyNumberFormat="1" applyFont="1" applyFill="1" applyBorder="1" applyAlignment="1">
      <alignment horizontal="center" vertical="center" wrapText="1"/>
    </xf>
    <xf numFmtId="3" fontId="9" fillId="2" borderId="0" xfId="1" applyNumberFormat="1" applyFont="1" applyFill="1" applyBorder="1" applyAlignment="1">
      <alignment horizontal="center" vertical="center" wrapText="1"/>
    </xf>
    <xf numFmtId="1" fontId="14" fillId="2" borderId="1" xfId="12" applyNumberFormat="1" applyFont="1" applyFill="1" applyBorder="1" applyAlignment="1">
      <alignment horizontal="center" vertical="center" wrapText="1"/>
    </xf>
    <xf numFmtId="4" fontId="14" fillId="2" borderId="1" xfId="13" applyNumberFormat="1" applyFont="1" applyFill="1" applyBorder="1" applyAlignment="1">
      <alignment horizontal="center" vertical="center" wrapText="1"/>
    </xf>
    <xf numFmtId="0" fontId="14" fillId="2" borderId="1" xfId="14" applyFont="1" applyFill="1" applyBorder="1" applyAlignment="1">
      <alignment horizontal="center" vertical="center" wrapText="1"/>
    </xf>
    <xf numFmtId="166" fontId="14" fillId="2" borderId="1" xfId="15" applyFont="1" applyFill="1" applyBorder="1" applyAlignment="1">
      <alignment horizontal="center" vertical="center" wrapText="1"/>
    </xf>
    <xf numFmtId="0" fontId="12" fillId="2" borderId="1" xfId="14" applyFont="1" applyFill="1" applyBorder="1" applyAlignment="1">
      <alignment horizontal="center" vertical="center" wrapText="1"/>
    </xf>
    <xf numFmtId="0" fontId="21" fillId="2" borderId="1"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1" applyNumberFormat="1" applyFont="1" applyFill="1" applyBorder="1" applyAlignment="1">
      <alignment horizontal="center" vertical="center" wrapText="1"/>
    </xf>
    <xf numFmtId="0" fontId="10" fillId="2" borderId="1" xfId="16"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17" fontId="10" fillId="2" borderId="1" xfId="17" applyNumberFormat="1" applyFont="1" applyFill="1" applyBorder="1" applyAlignment="1">
      <alignment horizontal="center" vertical="center" wrapText="1"/>
    </xf>
    <xf numFmtId="0" fontId="10" fillId="2" borderId="1" xfId="6" applyNumberFormat="1" applyFont="1" applyFill="1" applyBorder="1" applyAlignment="1" applyProtection="1">
      <alignment horizontal="center" vertical="center" wrapText="1"/>
    </xf>
    <xf numFmtId="0" fontId="11" fillId="2" borderId="0" xfId="0" applyNumberFormat="1" applyFont="1" applyFill="1" applyBorder="1" applyAlignment="1">
      <alignment horizontal="center" vertical="center" wrapText="1"/>
    </xf>
    <xf numFmtId="4" fontId="10" fillId="2" borderId="1" xfId="0" applyNumberFormat="1" applyFont="1" applyFill="1" applyBorder="1" applyAlignment="1">
      <alignment horizontal="center" vertical="center" wrapText="1"/>
    </xf>
    <xf numFmtId="3" fontId="10" fillId="2" borderId="1" xfId="0" applyNumberFormat="1" applyFont="1" applyFill="1" applyBorder="1" applyAlignment="1">
      <alignment horizontal="center" vertical="center" wrapText="1"/>
    </xf>
    <xf numFmtId="0" fontId="11" fillId="2" borderId="1" xfId="0" applyNumberFormat="1" applyFont="1" applyFill="1" applyBorder="1" applyAlignment="1">
      <alignment horizontal="center" vertical="center" wrapText="1"/>
    </xf>
    <xf numFmtId="4" fontId="14" fillId="2" borderId="1" xfId="18" applyNumberFormat="1" applyFont="1" applyFill="1" applyBorder="1" applyAlignment="1">
      <alignment horizontal="center" vertical="center" wrapText="1"/>
    </xf>
    <xf numFmtId="0" fontId="10" fillId="2" borderId="3" xfId="1" applyFont="1" applyFill="1" applyBorder="1" applyAlignment="1">
      <alignment horizontal="center" vertical="center" wrapText="1"/>
    </xf>
    <xf numFmtId="0" fontId="10" fillId="2" borderId="3" xfId="16" applyFont="1" applyFill="1" applyBorder="1" applyAlignment="1">
      <alignment horizontal="center" vertical="center" wrapText="1"/>
    </xf>
    <xf numFmtId="1" fontId="10" fillId="2" borderId="3" xfId="0" applyNumberFormat="1" applyFont="1" applyFill="1" applyBorder="1" applyAlignment="1">
      <alignment horizontal="center" vertical="center" wrapText="1"/>
    </xf>
    <xf numFmtId="0" fontId="10" fillId="2" borderId="3" xfId="1"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 fontId="10" fillId="2" borderId="4" xfId="19" applyNumberFormat="1" applyFont="1" applyFill="1" applyAlignment="1" applyProtection="1">
      <alignment horizontal="center" vertical="center"/>
      <protection locked="0"/>
    </xf>
    <xf numFmtId="4" fontId="10" fillId="2" borderId="1" xfId="20" applyNumberFormat="1" applyFont="1" applyFill="1" applyBorder="1" applyAlignment="1" applyProtection="1">
      <alignment horizontal="center" vertical="center" wrapText="1"/>
      <protection locked="0"/>
    </xf>
    <xf numFmtId="0" fontId="14" fillId="2" borderId="1" xfId="16" applyFont="1" applyFill="1" applyBorder="1" applyAlignment="1">
      <alignment horizontal="center" vertical="center" wrapText="1"/>
    </xf>
    <xf numFmtId="17" fontId="14" fillId="2" borderId="1" xfId="17" applyNumberFormat="1" applyFont="1" applyFill="1" applyBorder="1" applyAlignment="1">
      <alignment horizontal="center" vertical="center" wrapText="1"/>
    </xf>
    <xf numFmtId="3" fontId="10" fillId="2" borderId="1" xfId="16" applyNumberFormat="1" applyFont="1" applyFill="1" applyBorder="1" applyAlignment="1">
      <alignment horizontal="center" vertical="center" wrapText="1"/>
    </xf>
    <xf numFmtId="3" fontId="14" fillId="2" borderId="1" xfId="0" applyNumberFormat="1" applyFont="1" applyFill="1" applyBorder="1" applyAlignment="1">
      <alignment horizontal="center" vertical="center" wrapText="1"/>
    </xf>
    <xf numFmtId="0" fontId="14" fillId="2" borderId="3" xfId="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3" xfId="1" applyNumberFormat="1" applyFont="1" applyFill="1" applyBorder="1" applyAlignment="1">
      <alignment horizontal="center" vertical="center" wrapText="1"/>
    </xf>
    <xf numFmtId="0" fontId="14" fillId="2" borderId="3" xfId="16"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3" fontId="10" fillId="2" borderId="3" xfId="16" applyNumberFormat="1" applyFont="1" applyFill="1" applyBorder="1" applyAlignment="1">
      <alignment horizontal="center" vertical="center" wrapText="1"/>
    </xf>
    <xf numFmtId="4" fontId="14" fillId="2" borderId="3" xfId="18" applyNumberFormat="1" applyFont="1" applyFill="1" applyBorder="1" applyAlignment="1">
      <alignment horizontal="center" vertical="center" wrapText="1"/>
    </xf>
    <xf numFmtId="4" fontId="14" fillId="2" borderId="1" xfId="19" applyNumberFormat="1" applyFont="1" applyFill="1" applyBorder="1" applyAlignment="1" applyProtection="1">
      <alignment horizontal="center" vertical="center" wrapText="1"/>
      <protection locked="0"/>
    </xf>
    <xf numFmtId="0" fontId="10" fillId="2" borderId="1" xfId="0" applyFont="1" applyFill="1" applyBorder="1"/>
    <xf numFmtId="0" fontId="15" fillId="2" borderId="1" xfId="0" applyFont="1" applyFill="1" applyBorder="1" applyAlignment="1">
      <alignment horizontal="center" vertical="center" wrapText="1"/>
    </xf>
    <xf numFmtId="4" fontId="10" fillId="2" borderId="1" xfId="0" applyNumberFormat="1" applyFont="1" applyFill="1" applyBorder="1" applyAlignment="1">
      <alignment horizontal="center" vertical="center"/>
    </xf>
    <xf numFmtId="49" fontId="10" fillId="2" borderId="1" xfId="21" applyNumberFormat="1" applyFont="1" applyFill="1" applyBorder="1" applyAlignment="1">
      <alignment horizontal="center" vertical="center" wrapText="1"/>
    </xf>
    <xf numFmtId="0" fontId="14" fillId="2" borderId="1" xfId="1" applyFont="1" applyFill="1" applyBorder="1" applyAlignment="1">
      <alignment horizontal="center" vertical="center"/>
    </xf>
    <xf numFmtId="0" fontId="17" fillId="2" borderId="1" xfId="0" applyNumberFormat="1" applyFont="1" applyFill="1" applyBorder="1" applyAlignment="1">
      <alignment horizontal="center" vertical="center"/>
    </xf>
    <xf numFmtId="1" fontId="17" fillId="2" borderId="1" xfId="0" applyNumberFormat="1" applyFont="1" applyFill="1" applyBorder="1" applyAlignment="1">
      <alignment horizontal="center" vertical="center"/>
    </xf>
    <xf numFmtId="4" fontId="17" fillId="2" borderId="1" xfId="0" applyNumberFormat="1" applyFont="1" applyFill="1" applyBorder="1" applyAlignment="1">
      <alignment horizontal="center" vertical="center"/>
    </xf>
    <xf numFmtId="4" fontId="17" fillId="2" borderId="2" xfId="0" applyNumberFormat="1" applyFont="1" applyFill="1" applyBorder="1" applyAlignment="1">
      <alignment horizontal="center" vertical="center"/>
    </xf>
    <xf numFmtId="0" fontId="17" fillId="2" borderId="2" xfId="0" applyNumberFormat="1" applyFont="1" applyFill="1" applyBorder="1" applyAlignment="1">
      <alignment horizontal="center" vertical="center"/>
    </xf>
    <xf numFmtId="49" fontId="14" fillId="2" borderId="1" xfId="21"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4" fontId="10" fillId="2" borderId="1" xfId="1" applyNumberFormat="1" applyFont="1" applyFill="1" applyBorder="1" applyAlignment="1">
      <alignment horizontal="center" vertical="center" wrapText="1"/>
    </xf>
    <xf numFmtId="0" fontId="14" fillId="2" borderId="1" xfId="23" applyFont="1" applyFill="1" applyBorder="1" applyAlignment="1">
      <alignment horizontal="center" vertical="center" wrapText="1"/>
    </xf>
    <xf numFmtId="0" fontId="14" fillId="2" borderId="1" xfId="24" applyFont="1" applyFill="1" applyBorder="1" applyAlignment="1">
      <alignment horizontal="center" vertical="center" wrapText="1"/>
    </xf>
    <xf numFmtId="0" fontId="14" fillId="2" borderId="5" xfId="1" applyFont="1" applyFill="1" applyBorder="1" applyAlignment="1">
      <alignment horizontal="center" vertical="center" wrapText="1"/>
    </xf>
    <xf numFmtId="0" fontId="14" fillId="2" borderId="5" xfId="25" applyFont="1" applyFill="1" applyBorder="1" applyAlignment="1">
      <alignment horizontal="center" vertical="center" wrapText="1"/>
    </xf>
    <xf numFmtId="0" fontId="10" fillId="2" borderId="1" xfId="22" applyFont="1" applyFill="1" applyBorder="1" applyAlignment="1">
      <alignment horizontal="center" vertical="center" wrapText="1"/>
    </xf>
    <xf numFmtId="0" fontId="14" fillId="2" borderId="0" xfId="0" applyFont="1" applyFill="1" applyAlignment="1">
      <alignment horizontal="center" vertical="center" wrapText="1"/>
    </xf>
    <xf numFmtId="0" fontId="10" fillId="2" borderId="1" xfId="17" applyFont="1" applyFill="1" applyBorder="1" applyAlignment="1">
      <alignment horizontal="center" vertical="center" wrapText="1"/>
    </xf>
    <xf numFmtId="0" fontId="14" fillId="2" borderId="6" xfId="1" applyFont="1" applyFill="1" applyBorder="1" applyAlignment="1">
      <alignment horizontal="center" vertical="center" wrapText="1"/>
    </xf>
    <xf numFmtId="0" fontId="14" fillId="2" borderId="6" xfId="26" applyFont="1" applyFill="1" applyBorder="1" applyAlignment="1">
      <alignment horizontal="center" vertical="center" wrapText="1"/>
    </xf>
    <xf numFmtId="49" fontId="14" fillId="2" borderId="6" xfId="7" applyNumberFormat="1" applyFont="1" applyFill="1" applyBorder="1" applyAlignment="1">
      <alignment horizontal="center" vertical="center" wrapText="1"/>
    </xf>
    <xf numFmtId="49" fontId="14" fillId="2" borderId="6" xfId="8" applyNumberFormat="1" applyFont="1" applyFill="1" applyBorder="1" applyAlignment="1">
      <alignment horizontal="center" vertical="center" wrapText="1"/>
    </xf>
    <xf numFmtId="0" fontId="14" fillId="2" borderId="6" xfId="0" applyNumberFormat="1" applyFont="1" applyFill="1" applyBorder="1" applyAlignment="1">
      <alignment horizontal="center" vertical="center" wrapText="1"/>
    </xf>
    <xf numFmtId="1" fontId="14" fillId="2" borderId="6" xfId="0" applyNumberFormat="1" applyFont="1" applyFill="1" applyBorder="1" applyAlignment="1">
      <alignment horizontal="center" vertical="center"/>
    </xf>
    <xf numFmtId="0" fontId="14" fillId="2" borderId="6" xfId="10" applyFont="1" applyFill="1" applyBorder="1" applyAlignment="1">
      <alignment horizontal="center" vertical="center" wrapText="1"/>
    </xf>
    <xf numFmtId="0" fontId="14" fillId="2" borderId="6" xfId="8" applyFont="1" applyFill="1" applyBorder="1" applyAlignment="1">
      <alignment horizontal="center" vertical="center" wrapText="1"/>
    </xf>
    <xf numFmtId="0" fontId="14" fillId="2" borderId="6" xfId="1" applyNumberFormat="1" applyFont="1" applyFill="1" applyBorder="1" applyAlignment="1">
      <alignment horizontal="center" vertical="center" wrapText="1"/>
    </xf>
    <xf numFmtId="0" fontId="14" fillId="2" borderId="6" xfId="7" applyFont="1" applyFill="1" applyBorder="1" applyAlignment="1">
      <alignment horizontal="center" vertical="center" wrapText="1"/>
    </xf>
    <xf numFmtId="4" fontId="14" fillId="2" borderId="6" xfId="1" applyNumberFormat="1" applyFont="1" applyFill="1" applyBorder="1" applyAlignment="1">
      <alignment horizontal="center" vertical="center" wrapText="1"/>
    </xf>
    <xf numFmtId="1" fontId="14" fillId="2" borderId="6" xfId="1" applyNumberFormat="1" applyFont="1" applyFill="1" applyBorder="1" applyAlignment="1">
      <alignment horizontal="center" vertical="center" wrapText="1"/>
    </xf>
    <xf numFmtId="1" fontId="14" fillId="2" borderId="6" xfId="0" applyNumberFormat="1" applyFont="1" applyFill="1" applyBorder="1" applyAlignment="1">
      <alignment horizontal="center" vertical="center" wrapText="1"/>
    </xf>
    <xf numFmtId="0" fontId="14" fillId="2" borderId="6" xfId="0" applyFont="1" applyFill="1" applyBorder="1" applyAlignment="1">
      <alignment horizontal="center" vertical="center" wrapText="1"/>
    </xf>
    <xf numFmtId="4"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3" fontId="14" fillId="2" borderId="6" xfId="0" applyNumberFormat="1" applyFont="1" applyFill="1" applyBorder="1" applyAlignment="1">
      <alignment horizontal="center" vertical="center" wrapText="1"/>
    </xf>
    <xf numFmtId="49" fontId="14" fillId="2" borderId="6" xfId="1" applyNumberFormat="1"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6" xfId="0" applyFont="1" applyFill="1" applyBorder="1"/>
    <xf numFmtId="0" fontId="10" fillId="2" borderId="6" xfId="1" applyFont="1" applyFill="1" applyBorder="1" applyAlignment="1">
      <alignment horizontal="center" vertical="center" wrapText="1"/>
    </xf>
    <xf numFmtId="4" fontId="10" fillId="2" borderId="6" xfId="0" applyNumberFormat="1" applyFont="1" applyFill="1" applyBorder="1" applyAlignment="1">
      <alignment horizontal="center" vertical="center"/>
    </xf>
    <xf numFmtId="0" fontId="14" fillId="2" borderId="6" xfId="6" applyNumberFormat="1" applyFont="1" applyFill="1" applyBorder="1" applyAlignment="1" applyProtection="1">
      <alignment horizontal="center" vertical="center" wrapText="1"/>
    </xf>
    <xf numFmtId="0" fontId="10" fillId="2" borderId="6" xfId="6" applyNumberFormat="1" applyFont="1" applyFill="1" applyBorder="1" applyAlignment="1" applyProtection="1">
      <alignment horizontal="center" vertical="center" wrapText="1"/>
    </xf>
    <xf numFmtId="0" fontId="17"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3" xfId="6" applyNumberFormat="1" applyFont="1" applyFill="1" applyBorder="1" applyAlignment="1" applyProtection="1">
      <alignment horizontal="center" vertical="center" wrapText="1"/>
    </xf>
    <xf numFmtId="4" fontId="17" fillId="2" borderId="7" xfId="0" applyNumberFormat="1" applyFont="1" applyFill="1" applyBorder="1" applyAlignment="1">
      <alignment horizontal="center" vertical="center" wrapText="1"/>
    </xf>
    <xf numFmtId="0" fontId="17" fillId="2" borderId="7" xfId="0" applyNumberFormat="1" applyFont="1" applyFill="1" applyBorder="1" applyAlignment="1">
      <alignment horizontal="center" vertical="center" wrapText="1"/>
    </xf>
    <xf numFmtId="0" fontId="14" fillId="2" borderId="6" xfId="4"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4" fillId="2" borderId="6" xfId="24" applyFont="1" applyFill="1" applyBorder="1" applyAlignment="1">
      <alignment horizontal="center" vertical="center" wrapText="1"/>
    </xf>
    <xf numFmtId="0" fontId="17" fillId="2" borderId="6" xfId="1" applyFont="1" applyFill="1" applyBorder="1" applyAlignment="1">
      <alignment horizontal="center" vertical="center" wrapText="1"/>
    </xf>
    <xf numFmtId="0" fontId="14" fillId="2" borderId="6" xfId="27" applyFont="1" applyFill="1" applyBorder="1" applyAlignment="1">
      <alignment horizontal="center" vertical="center" wrapText="1"/>
    </xf>
    <xf numFmtId="0" fontId="14" fillId="2" borderId="6" xfId="25" applyFont="1" applyFill="1" applyBorder="1" applyAlignment="1">
      <alignment horizontal="center" vertical="center" wrapText="1"/>
    </xf>
    <xf numFmtId="0" fontId="14" fillId="2" borderId="8" xfId="28" applyFont="1" applyFill="1" applyBorder="1" applyAlignment="1">
      <alignment horizontal="center" vertical="center" wrapText="1"/>
    </xf>
    <xf numFmtId="3" fontId="14" fillId="2" borderId="6" xfId="6" applyNumberFormat="1" applyFont="1" applyFill="1" applyBorder="1" applyAlignment="1" applyProtection="1">
      <alignment horizontal="center" vertical="center" wrapText="1"/>
    </xf>
    <xf numFmtId="0" fontId="14" fillId="2" borderId="9" xfId="6" applyNumberFormat="1" applyFont="1" applyFill="1" applyBorder="1" applyAlignment="1" applyProtection="1">
      <alignment horizontal="center" vertical="center" wrapText="1"/>
    </xf>
    <xf numFmtId="3" fontId="17" fillId="2" borderId="1" xfId="0" applyNumberFormat="1" applyFont="1" applyFill="1" applyBorder="1" applyAlignment="1">
      <alignment horizontal="center" vertical="center" wrapText="1"/>
    </xf>
    <xf numFmtId="4" fontId="17" fillId="2" borderId="7" xfId="0" applyNumberFormat="1" applyFont="1" applyFill="1" applyBorder="1" applyAlignment="1">
      <alignment horizontal="center" vertical="center"/>
    </xf>
    <xf numFmtId="0" fontId="17" fillId="2" borderId="7" xfId="0" applyNumberFormat="1" applyFont="1" applyFill="1" applyBorder="1" applyAlignment="1">
      <alignment horizontal="center" vertical="center"/>
    </xf>
    <xf numFmtId="0" fontId="17" fillId="2" borderId="6" xfId="29" applyFont="1" applyFill="1" applyBorder="1" applyAlignment="1">
      <alignment horizontal="center" vertical="center" wrapText="1"/>
    </xf>
    <xf numFmtId="4" fontId="17" fillId="2" borderId="6" xfId="0" applyNumberFormat="1" applyFont="1" applyFill="1" applyBorder="1" applyAlignment="1">
      <alignment horizontal="center" vertical="center" wrapText="1"/>
    </xf>
    <xf numFmtId="4" fontId="17" fillId="2" borderId="6" xfId="0" applyNumberFormat="1" applyFont="1" applyFill="1" applyBorder="1" applyAlignment="1">
      <alignment horizontal="center" vertical="center"/>
    </xf>
    <xf numFmtId="0" fontId="17" fillId="2" borderId="6" xfId="0" applyNumberFormat="1" applyFont="1" applyFill="1" applyBorder="1" applyAlignment="1">
      <alignment horizontal="center" vertical="center"/>
    </xf>
    <xf numFmtId="4" fontId="17" fillId="2" borderId="3" xfId="0" applyNumberFormat="1" applyFont="1" applyFill="1" applyBorder="1" applyAlignment="1">
      <alignment horizontal="center" vertical="center" wrapText="1"/>
    </xf>
    <xf numFmtId="4" fontId="14" fillId="2" borderId="6" xfId="6" applyNumberFormat="1" applyFont="1" applyFill="1" applyBorder="1" applyAlignment="1" applyProtection="1">
      <alignment horizontal="center" vertical="center" wrapText="1"/>
    </xf>
    <xf numFmtId="0" fontId="9" fillId="2" borderId="10" xfId="1" applyFont="1" applyFill="1" applyBorder="1" applyAlignment="1">
      <alignment horizontal="center" vertical="center" wrapText="1"/>
    </xf>
    <xf numFmtId="0" fontId="9" fillId="2" borderId="5" xfId="1" applyFont="1" applyFill="1" applyBorder="1" applyAlignment="1">
      <alignment horizontal="center" vertical="center" wrapText="1"/>
    </xf>
    <xf numFmtId="4" fontId="9" fillId="2" borderId="5" xfId="1" applyNumberFormat="1" applyFont="1" applyFill="1" applyBorder="1" applyAlignment="1">
      <alignment horizontal="center" vertical="center" wrapText="1"/>
    </xf>
    <xf numFmtId="0" fontId="9" fillId="2" borderId="11" xfId="1" applyFont="1" applyFill="1" applyBorder="1" applyAlignment="1">
      <alignment horizontal="center" vertical="center" wrapText="1"/>
    </xf>
    <xf numFmtId="0" fontId="9" fillId="2" borderId="12" xfId="1" applyFont="1" applyFill="1" applyBorder="1" applyAlignment="1">
      <alignment horizontal="center" vertical="center" wrapText="1"/>
    </xf>
    <xf numFmtId="1" fontId="9" fillId="2" borderId="12" xfId="1" applyNumberFormat="1" applyFont="1" applyFill="1" applyBorder="1" applyAlignment="1">
      <alignment horizontal="center" vertical="center" wrapText="1"/>
    </xf>
    <xf numFmtId="4" fontId="9" fillId="2" borderId="12" xfId="1" applyNumberFormat="1" applyFont="1" applyFill="1" applyBorder="1" applyAlignment="1">
      <alignment horizontal="center" vertical="center" wrapText="1"/>
    </xf>
    <xf numFmtId="3" fontId="9" fillId="2" borderId="12" xfId="1" applyNumberFormat="1" applyFont="1" applyFill="1" applyBorder="1" applyAlignment="1">
      <alignment horizontal="center" vertical="center" wrapText="1"/>
    </xf>
    <xf numFmtId="0" fontId="14" fillId="2" borderId="1" xfId="26" applyFont="1" applyFill="1" applyBorder="1" applyAlignment="1">
      <alignment horizontal="center" vertical="center" wrapText="1"/>
    </xf>
    <xf numFmtId="49" fontId="14" fillId="2" borderId="1" xfId="8" applyNumberFormat="1" applyFont="1" applyFill="1" applyBorder="1" applyAlignment="1">
      <alignment horizontal="center" vertical="center" wrapText="1"/>
    </xf>
    <xf numFmtId="0" fontId="14" fillId="2" borderId="1" xfId="17" applyFont="1" applyFill="1" applyBorder="1" applyAlignment="1">
      <alignment horizontal="center" vertical="center" wrapText="1"/>
    </xf>
    <xf numFmtId="1" fontId="14" fillId="2" borderId="1" xfId="1" applyNumberFormat="1"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1" xfId="14" applyFont="1" applyFill="1" applyBorder="1" applyAlignment="1">
      <alignment horizontal="center" vertical="center" wrapText="1"/>
    </xf>
    <xf numFmtId="0" fontId="11" fillId="2" borderId="0" xfId="0" applyFont="1" applyFill="1"/>
    <xf numFmtId="0" fontId="15" fillId="2" borderId="0" xfId="0" applyFont="1" applyFill="1" applyAlignment="1">
      <alignment horizontal="center" vertical="center"/>
    </xf>
    <xf numFmtId="0" fontId="11" fillId="2" borderId="0" xfId="0" applyFont="1" applyFill="1" applyAlignment="1">
      <alignment horizontal="left" vertical="center"/>
    </xf>
    <xf numFmtId="166" fontId="9" fillId="2" borderId="1" xfId="15" applyFont="1" applyFill="1" applyBorder="1" applyAlignment="1">
      <alignment horizontal="center" vertical="center" wrapText="1"/>
    </xf>
    <xf numFmtId="166" fontId="9" fillId="2" borderId="9" xfId="15"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1" applyNumberFormat="1" applyFont="1" applyFill="1" applyBorder="1" applyAlignment="1">
      <alignment horizontal="center" vertical="center" wrapText="1"/>
    </xf>
    <xf numFmtId="43" fontId="11" fillId="2" borderId="1" xfId="0" applyNumberFormat="1" applyFont="1" applyFill="1" applyBorder="1" applyAlignment="1">
      <alignment horizontal="center" vertical="center"/>
    </xf>
    <xf numFmtId="0" fontId="11" fillId="2" borderId="1" xfId="0" applyFont="1" applyFill="1" applyBorder="1" applyAlignment="1">
      <alignment horizontal="left" vertical="center"/>
    </xf>
    <xf numFmtId="0" fontId="11" fillId="2" borderId="1" xfId="0" applyFont="1" applyFill="1" applyBorder="1" applyAlignment="1">
      <alignment vertical="center"/>
    </xf>
    <xf numFmtId="1" fontId="9" fillId="2" borderId="1" xfId="12" applyNumberFormat="1" applyFont="1" applyFill="1" applyBorder="1" applyAlignment="1">
      <alignment horizontal="left" vertical="center"/>
    </xf>
    <xf numFmtId="0" fontId="9" fillId="2" borderId="1" xfId="1" applyFont="1" applyFill="1" applyBorder="1" applyAlignment="1">
      <alignment horizontal="center" vertical="center" wrapText="1"/>
    </xf>
    <xf numFmtId="0" fontId="9" fillId="2" borderId="1" xfId="23" applyFont="1" applyFill="1" applyBorder="1" applyAlignment="1">
      <alignment horizontal="center" vertical="center" wrapText="1"/>
    </xf>
    <xf numFmtId="0" fontId="9" fillId="2" borderId="1" xfId="8" applyFont="1" applyFill="1" applyBorder="1" applyAlignment="1">
      <alignment horizontal="center" vertical="center" wrapText="1"/>
    </xf>
    <xf numFmtId="0" fontId="9" fillId="2" borderId="1" xfId="2" applyFont="1" applyFill="1" applyBorder="1" applyAlignment="1">
      <alignment horizontal="center" vertical="center" wrapText="1"/>
    </xf>
    <xf numFmtId="4" fontId="9" fillId="2" borderId="1" xfId="13" applyNumberFormat="1" applyFont="1" applyFill="1" applyBorder="1" applyAlignment="1">
      <alignment horizontal="center" vertical="center" wrapText="1"/>
    </xf>
    <xf numFmtId="0" fontId="9" fillId="2" borderId="1" xfId="14" applyFont="1" applyFill="1" applyBorder="1" applyAlignment="1">
      <alignment horizontal="center" vertical="center" wrapText="1"/>
    </xf>
    <xf numFmtId="0" fontId="14" fillId="2" borderId="1" xfId="25" applyFont="1" applyFill="1" applyBorder="1" applyAlignment="1">
      <alignment horizontal="center" vertical="center" wrapText="1"/>
    </xf>
    <xf numFmtId="0" fontId="11" fillId="2" borderId="3" xfId="0" applyFont="1" applyFill="1" applyBorder="1" applyAlignment="1">
      <alignment horizontal="left" vertical="center"/>
    </xf>
    <xf numFmtId="0" fontId="10" fillId="2" borderId="3" xfId="0" applyFont="1" applyFill="1" applyBorder="1" applyAlignment="1">
      <alignment horizontal="center" vertical="center"/>
    </xf>
    <xf numFmtId="4" fontId="11" fillId="2" borderId="3" xfId="0" applyNumberFormat="1" applyFont="1" applyFill="1" applyBorder="1" applyAlignment="1">
      <alignment horizontal="center" vertical="center"/>
    </xf>
    <xf numFmtId="166" fontId="14" fillId="2" borderId="9" xfId="15" applyFont="1" applyFill="1" applyBorder="1" applyAlignment="1">
      <alignment horizontal="center" vertical="center" wrapText="1"/>
    </xf>
    <xf numFmtId="0" fontId="10" fillId="2" borderId="1" xfId="30" applyFont="1" applyFill="1" applyBorder="1" applyAlignment="1">
      <alignment horizontal="center" vertical="center" wrapText="1"/>
    </xf>
    <xf numFmtId="1" fontId="10" fillId="2" borderId="1" xfId="30" applyNumberFormat="1" applyFont="1" applyFill="1" applyBorder="1" applyAlignment="1">
      <alignment horizontal="center" vertical="center" wrapText="1"/>
    </xf>
    <xf numFmtId="0" fontId="12" fillId="2" borderId="1" xfId="29" applyFont="1" applyFill="1" applyBorder="1" applyAlignment="1">
      <alignment horizontal="center" vertical="center" wrapText="1"/>
    </xf>
    <xf numFmtId="0" fontId="10" fillId="2" borderId="0" xfId="0" applyFont="1" applyFill="1" applyBorder="1"/>
    <xf numFmtId="0" fontId="12" fillId="2" borderId="0" xfId="0" applyFont="1" applyFill="1" applyBorder="1" applyAlignment="1">
      <alignment horizontal="center" vertical="center" wrapText="1"/>
    </xf>
    <xf numFmtId="0" fontId="14" fillId="2" borderId="0" xfId="0" applyFont="1" applyFill="1" applyBorder="1"/>
    <xf numFmtId="0" fontId="14" fillId="2" borderId="0" xfId="0" applyFont="1" applyFill="1"/>
    <xf numFmtId="4" fontId="14" fillId="2" borderId="3" xfId="1" applyNumberFormat="1" applyFont="1" applyFill="1" applyBorder="1" applyAlignment="1">
      <alignment horizontal="center" vertical="center" wrapText="1"/>
    </xf>
    <xf numFmtId="1" fontId="17" fillId="2" borderId="1"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21" fillId="2" borderId="1" xfId="0" applyNumberFormat="1" applyFont="1" applyFill="1" applyBorder="1" applyAlignment="1">
      <alignment horizontal="center" vertical="center" wrapText="1"/>
    </xf>
    <xf numFmtId="0" fontId="12" fillId="2" borderId="0" xfId="0" applyFont="1" applyFill="1" applyAlignment="1">
      <alignment horizontal="center" vertical="center" wrapText="1"/>
    </xf>
    <xf numFmtId="166" fontId="14" fillId="2" borderId="6" xfId="15" applyFont="1" applyFill="1" applyBorder="1" applyAlignment="1">
      <alignment horizontal="center" vertical="center" wrapText="1"/>
    </xf>
    <xf numFmtId="43" fontId="14" fillId="2" borderId="6" xfId="0" applyNumberFormat="1" applyFont="1" applyFill="1" applyBorder="1" applyAlignment="1">
      <alignment horizontal="center" vertical="center" wrapText="1"/>
    </xf>
    <xf numFmtId="43" fontId="14" fillId="2" borderId="1" xfId="0" applyNumberFormat="1" applyFont="1" applyFill="1" applyBorder="1" applyAlignment="1">
      <alignment horizontal="center" vertical="center" wrapText="1"/>
    </xf>
    <xf numFmtId="0" fontId="10" fillId="2" borderId="6" xfId="0" applyFont="1" applyFill="1" applyBorder="1" applyAlignment="1">
      <alignment horizontal="center" vertical="center"/>
    </xf>
    <xf numFmtId="0" fontId="12" fillId="2" borderId="0" xfId="1" applyFont="1" applyFill="1" applyBorder="1" applyAlignment="1">
      <alignment horizontal="center" vertical="center"/>
    </xf>
    <xf numFmtId="0" fontId="14" fillId="2" borderId="0" xfId="1" applyFont="1" applyFill="1" applyBorder="1" applyAlignment="1">
      <alignment horizontal="center" vertical="center"/>
    </xf>
    <xf numFmtId="0" fontId="14" fillId="2" borderId="1" xfId="0" applyNumberFormat="1" applyFont="1" applyFill="1" applyBorder="1" applyAlignment="1">
      <alignment horizontal="center" vertical="center"/>
    </xf>
    <xf numFmtId="0" fontId="12" fillId="2" borderId="1" xfId="0" applyFont="1" applyFill="1" applyBorder="1" applyAlignment="1">
      <alignment wrapText="1"/>
    </xf>
    <xf numFmtId="0" fontId="12" fillId="2" borderId="0" xfId="0" applyFont="1" applyFill="1" applyBorder="1"/>
    <xf numFmtId="0" fontId="14" fillId="2" borderId="1" xfId="6" applyFont="1" applyFill="1" applyBorder="1" applyAlignment="1">
      <alignment horizontal="center" vertical="center" wrapText="1"/>
    </xf>
    <xf numFmtId="0" fontId="10" fillId="2" borderId="1" xfId="7" applyFont="1" applyFill="1" applyBorder="1" applyAlignment="1">
      <alignment horizontal="center" vertical="center" wrapText="1"/>
    </xf>
    <xf numFmtId="0" fontId="26" fillId="2" borderId="1" xfId="1" applyFont="1" applyFill="1" applyBorder="1"/>
    <xf numFmtId="4" fontId="14" fillId="2" borderId="1" xfId="0" applyNumberFormat="1" applyFont="1" applyFill="1" applyBorder="1" applyAlignment="1">
      <alignment horizontal="center" vertical="center"/>
    </xf>
    <xf numFmtId="0" fontId="15" fillId="2" borderId="1" xfId="1" applyFont="1" applyFill="1" applyBorder="1" applyAlignment="1">
      <alignment horizontal="center" vertical="center"/>
    </xf>
    <xf numFmtId="0" fontId="12" fillId="2" borderId="1" xfId="0" applyFont="1" applyFill="1" applyBorder="1" applyAlignment="1">
      <alignment horizontal="center" vertical="center"/>
    </xf>
    <xf numFmtId="0" fontId="15" fillId="2" borderId="0" xfId="0" applyFont="1" applyFill="1" applyAlignment="1">
      <alignment horizontal="left" vertical="center"/>
    </xf>
    <xf numFmtId="1" fontId="12" fillId="2" borderId="1" xfId="1" applyNumberFormat="1" applyFont="1" applyFill="1" applyBorder="1" applyAlignment="1">
      <alignment horizontal="center" vertical="center" wrapText="1"/>
    </xf>
    <xf numFmtId="0" fontId="12" fillId="2" borderId="0" xfId="1" applyFont="1" applyFill="1" applyBorder="1" applyAlignment="1">
      <alignment horizontal="center" vertical="center" wrapText="1"/>
    </xf>
    <xf numFmtId="1" fontId="12" fillId="2" borderId="0" xfId="1" applyNumberFormat="1" applyFont="1" applyFill="1" applyBorder="1" applyAlignment="1">
      <alignment horizontal="center" vertical="center" wrapText="1"/>
    </xf>
    <xf numFmtId="0" fontId="9" fillId="2" borderId="14" xfId="1" applyFont="1" applyFill="1" applyBorder="1" applyAlignment="1">
      <alignment horizontal="center" vertical="center" wrapText="1"/>
    </xf>
    <xf numFmtId="3" fontId="9" fillId="2" borderId="15" xfId="1" applyNumberFormat="1" applyFont="1" applyFill="1" applyBorder="1" applyAlignment="1">
      <alignment horizontal="center" vertical="center" wrapText="1"/>
    </xf>
    <xf numFmtId="0" fontId="14" fillId="2" borderId="9"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10" fillId="2" borderId="9" xfId="0" applyFont="1" applyFill="1" applyBorder="1" applyAlignment="1">
      <alignment horizontal="center" vertical="center"/>
    </xf>
    <xf numFmtId="3" fontId="14" fillId="2" borderId="9" xfId="1" applyNumberFormat="1" applyFont="1" applyFill="1" applyBorder="1" applyAlignment="1">
      <alignment horizontal="center" vertical="center" wrapText="1"/>
    </xf>
    <xf numFmtId="0" fontId="14" fillId="2" borderId="9" xfId="0" applyFont="1" applyFill="1" applyBorder="1" applyAlignment="1">
      <alignment wrapText="1"/>
    </xf>
    <xf numFmtId="0" fontId="14" fillId="2" borderId="9" xfId="1" applyNumberFormat="1" applyFont="1" applyFill="1" applyBorder="1" applyAlignment="1">
      <alignment horizontal="center" vertical="center" wrapText="1"/>
    </xf>
    <xf numFmtId="4" fontId="14" fillId="2" borderId="9" xfId="1" applyNumberFormat="1" applyFont="1" applyFill="1" applyBorder="1" applyAlignment="1">
      <alignment horizontal="center" vertical="center" wrapText="1"/>
    </xf>
    <xf numFmtId="0" fontId="14" fillId="2" borderId="9" xfId="1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0" fillId="2" borderId="9" xfId="0" applyFont="1" applyFill="1" applyBorder="1"/>
    <xf numFmtId="0" fontId="14" fillId="2" borderId="9" xfId="1" applyFont="1" applyFill="1" applyBorder="1" applyAlignment="1">
      <alignment horizontal="center" vertical="center" wrapText="1"/>
    </xf>
    <xf numFmtId="3" fontId="14" fillId="2" borderId="7" xfId="1" applyNumberFormat="1" applyFont="1" applyFill="1" applyBorder="1" applyAlignment="1">
      <alignment horizontal="center" vertical="center" wrapText="1"/>
    </xf>
    <xf numFmtId="0" fontId="14" fillId="2" borderId="7" xfId="0" applyFont="1" applyFill="1" applyBorder="1" applyAlignment="1">
      <alignment wrapText="1"/>
    </xf>
    <xf numFmtId="0" fontId="26" fillId="2" borderId="9" xfId="1" applyFont="1" applyFill="1" applyBorder="1"/>
    <xf numFmtId="0" fontId="10" fillId="2" borderId="7" xfId="0" applyFont="1" applyFill="1" applyBorder="1" applyAlignment="1">
      <alignment horizontal="center" vertical="center"/>
    </xf>
    <xf numFmtId="0" fontId="25" fillId="2" borderId="1" xfId="0" applyFont="1" applyFill="1" applyBorder="1"/>
    <xf numFmtId="0" fontId="14" fillId="2" borderId="1" xfId="23" applyFont="1" applyFill="1" applyBorder="1" applyAlignment="1">
      <alignment horizontal="center" vertical="center"/>
    </xf>
    <xf numFmtId="169" fontId="14" fillId="2" borderId="1" xfId="32" applyNumberFormat="1" applyFont="1" applyFill="1" applyBorder="1" applyAlignment="1">
      <alignment horizontal="center" vertical="center" wrapText="1"/>
    </xf>
    <xf numFmtId="43" fontId="14" fillId="2" borderId="1" xfId="32" applyFont="1" applyFill="1" applyBorder="1" applyAlignment="1">
      <alignment horizontal="center" vertical="center"/>
    </xf>
    <xf numFmtId="0" fontId="12" fillId="2" borderId="1" xfId="23" applyFont="1" applyFill="1" applyBorder="1" applyAlignment="1">
      <alignment horizontal="center" vertical="center" wrapText="1"/>
    </xf>
    <xf numFmtId="0" fontId="12" fillId="2" borderId="1" xfId="23" applyFont="1" applyFill="1" applyBorder="1" applyAlignment="1">
      <alignment horizontal="center" vertical="center"/>
    </xf>
    <xf numFmtId="0" fontId="12" fillId="2" borderId="1" xfId="23" applyFont="1" applyFill="1" applyBorder="1"/>
    <xf numFmtId="0" fontId="14" fillId="2" borderId="0" xfId="23" applyFont="1" applyFill="1" applyAlignment="1">
      <alignment horizontal="center" vertical="center" wrapText="1"/>
    </xf>
    <xf numFmtId="0" fontId="14" fillId="2" borderId="0" xfId="23" applyFont="1" applyFill="1"/>
    <xf numFmtId="0" fontId="9" fillId="2" borderId="0" xfId="0" applyFont="1" applyFill="1" applyAlignment="1">
      <alignment vertical="center"/>
    </xf>
    <xf numFmtId="43" fontId="14" fillId="2" borderId="1" xfId="32" applyFont="1" applyFill="1" applyBorder="1" applyAlignment="1">
      <alignment horizontal="center" vertical="center" wrapText="1"/>
    </xf>
    <xf numFmtId="0" fontId="12" fillId="2" borderId="0" xfId="23" applyFont="1" applyFill="1" applyAlignment="1">
      <alignment horizontal="center" vertical="center" wrapText="1"/>
    </xf>
    <xf numFmtId="0" fontId="27" fillId="2" borderId="0" xfId="23" applyFont="1" applyFill="1"/>
    <xf numFmtId="0" fontId="9" fillId="2" borderId="0" xfId="0" applyFont="1" applyFill="1" applyAlignment="1">
      <alignment horizontal="center" vertical="center" wrapText="1"/>
    </xf>
    <xf numFmtId="49" fontId="14" fillId="2" borderId="1" xfId="23" applyNumberFormat="1" applyFont="1" applyFill="1" applyBorder="1" applyAlignment="1">
      <alignment horizontal="center" vertical="center" wrapText="1"/>
    </xf>
    <xf numFmtId="4" fontId="14" fillId="2" borderId="1" xfId="23" applyNumberFormat="1" applyFont="1" applyFill="1" applyBorder="1" applyAlignment="1">
      <alignment horizontal="center" vertical="center" wrapText="1"/>
    </xf>
    <xf numFmtId="0" fontId="14" fillId="2" borderId="1" xfId="23" applyFont="1" applyFill="1" applyBorder="1" applyAlignment="1" applyProtection="1">
      <alignment horizontal="center" vertical="center" wrapText="1"/>
      <protection locked="0"/>
    </xf>
    <xf numFmtId="1" fontId="14" fillId="2" borderId="1" xfId="6" applyNumberFormat="1" applyFont="1" applyFill="1" applyBorder="1" applyAlignment="1" applyProtection="1">
      <alignment horizontal="center" vertical="center" wrapText="1"/>
    </xf>
    <xf numFmtId="3" fontId="14" fillId="2" borderId="1" xfId="6" applyNumberFormat="1" applyFont="1" applyFill="1" applyBorder="1" applyAlignment="1" applyProtection="1">
      <alignment horizontal="center" vertical="center" wrapText="1"/>
    </xf>
    <xf numFmtId="0" fontId="12" fillId="2" borderId="1" xfId="6" applyNumberFormat="1" applyFont="1" applyFill="1" applyBorder="1" applyAlignment="1" applyProtection="1">
      <alignment horizontal="center" vertical="center" wrapText="1"/>
    </xf>
    <xf numFmtId="0" fontId="28" fillId="2" borderId="1" xfId="0" applyFont="1" applyFill="1" applyBorder="1"/>
    <xf numFmtId="0" fontId="29" fillId="2" borderId="0" xfId="0" applyFont="1" applyFill="1"/>
    <xf numFmtId="166" fontId="14" fillId="2" borderId="1" xfId="15" applyFont="1" applyFill="1" applyBorder="1" applyAlignment="1">
      <alignment vertical="center" wrapText="1"/>
    </xf>
    <xf numFmtId="43" fontId="14" fillId="2" borderId="1" xfId="0" applyNumberFormat="1" applyFont="1" applyFill="1" applyBorder="1" applyAlignment="1">
      <alignment vertical="center" wrapText="1"/>
    </xf>
    <xf numFmtId="0" fontId="30" fillId="2" borderId="1" xfId="0" applyFont="1" applyFill="1" applyBorder="1"/>
    <xf numFmtId="0" fontId="8" fillId="2" borderId="0" xfId="0" applyFont="1" applyFill="1"/>
    <xf numFmtId="0" fontId="14" fillId="2" borderId="1" xfId="0" applyFont="1" applyFill="1" applyBorder="1" applyAlignment="1">
      <alignment horizontal="center" vertical="center"/>
    </xf>
    <xf numFmtId="170" fontId="14" fillId="2" borderId="1" xfId="15" applyNumberFormat="1" applyFont="1" applyFill="1" applyBorder="1" applyAlignment="1">
      <alignment horizontal="center" vertical="center"/>
    </xf>
    <xf numFmtId="166" fontId="14" fillId="2" borderId="1" xfId="15" applyFont="1" applyFill="1" applyBorder="1" applyAlignment="1">
      <alignment horizontal="center" vertical="center"/>
    </xf>
    <xf numFmtId="0" fontId="12" fillId="2" borderId="1" xfId="0" applyFont="1" applyFill="1" applyBorder="1"/>
    <xf numFmtId="0" fontId="14" fillId="2" borderId="1" xfId="1" applyFont="1" applyFill="1" applyBorder="1" applyAlignment="1">
      <alignment horizontal="center"/>
    </xf>
    <xf numFmtId="0" fontId="17" fillId="2" borderId="1" xfId="0" applyNumberFormat="1" applyFont="1" applyFill="1" applyBorder="1" applyAlignment="1">
      <alignment horizontal="justify" vertical="center"/>
    </xf>
    <xf numFmtId="0" fontId="17" fillId="2" borderId="1" xfId="0" applyFont="1" applyFill="1" applyBorder="1" applyAlignment="1">
      <alignment horizontal="justify" vertical="center"/>
    </xf>
    <xf numFmtId="0" fontId="17" fillId="2" borderId="1" xfId="0" applyFont="1" applyFill="1" applyBorder="1" applyAlignment="1">
      <alignment horizontal="justify" vertical="center" wrapText="1"/>
    </xf>
    <xf numFmtId="0" fontId="14" fillId="2" borderId="1" xfId="13" applyNumberFormat="1" applyFont="1" applyFill="1" applyBorder="1" applyAlignment="1">
      <alignment horizontal="center" vertical="center" wrapText="1"/>
    </xf>
    <xf numFmtId="1" fontId="14" fillId="2" borderId="1" xfId="1" applyNumberFormat="1" applyFont="1" applyFill="1" applyBorder="1" applyAlignment="1">
      <alignment horizontal="center" vertical="center"/>
    </xf>
    <xf numFmtId="0" fontId="14" fillId="2" borderId="0" xfId="1" applyFont="1" applyFill="1" applyAlignment="1">
      <alignment horizontal="center" vertical="center" wrapText="1"/>
    </xf>
    <xf numFmtId="0" fontId="14" fillId="2" borderId="0" xfId="1" applyFont="1" applyFill="1"/>
    <xf numFmtId="0" fontId="14" fillId="2" borderId="1" xfId="23" applyNumberFormat="1" applyFont="1" applyFill="1" applyBorder="1" applyAlignment="1">
      <alignment horizontal="center" vertical="center" wrapText="1"/>
    </xf>
    <xf numFmtId="49" fontId="14" fillId="2" borderId="1" xfId="33" applyNumberFormat="1" applyFont="1" applyFill="1" applyBorder="1" applyAlignment="1">
      <alignment horizontal="center" vertical="center" wrapText="1"/>
    </xf>
    <xf numFmtId="0" fontId="14" fillId="2" borderId="13" xfId="1" applyFont="1" applyFill="1" applyBorder="1" applyAlignment="1">
      <alignment horizontal="center" vertical="center" wrapText="1"/>
    </xf>
    <xf numFmtId="49" fontId="14" fillId="2" borderId="13" xfId="7" applyNumberFormat="1" applyFont="1" applyFill="1" applyBorder="1" applyAlignment="1">
      <alignment horizontal="center" vertical="center" wrapText="1"/>
    </xf>
    <xf numFmtId="1" fontId="14" fillId="2" borderId="13" xfId="0" applyNumberFormat="1" applyFont="1" applyFill="1" applyBorder="1" applyAlignment="1">
      <alignment horizontal="center" vertical="center"/>
    </xf>
    <xf numFmtId="0" fontId="14" fillId="2" borderId="13" xfId="0" applyNumberFormat="1" applyFont="1" applyFill="1" applyBorder="1" applyAlignment="1">
      <alignment horizontal="center" vertical="center" wrapText="1"/>
    </xf>
    <xf numFmtId="49" fontId="14" fillId="2" borderId="13" xfId="0" applyNumberFormat="1" applyFont="1" applyFill="1" applyBorder="1" applyAlignment="1">
      <alignment horizontal="center" vertical="center" wrapText="1"/>
    </xf>
    <xf numFmtId="0" fontId="14" fillId="2" borderId="13" xfId="7" applyFont="1" applyFill="1" applyBorder="1" applyAlignment="1">
      <alignment horizontal="center" vertical="center" wrapText="1"/>
    </xf>
    <xf numFmtId="4" fontId="14" fillId="2" borderId="13" xfId="0" applyNumberFormat="1" applyFont="1" applyFill="1" applyBorder="1" applyAlignment="1">
      <alignment horizontal="center" vertical="center" wrapText="1"/>
    </xf>
    <xf numFmtId="3" fontId="14" fillId="2" borderId="13" xfId="0" applyNumberFormat="1" applyFont="1" applyFill="1" applyBorder="1" applyAlignment="1">
      <alignment horizontal="center" vertical="center" wrapText="1"/>
    </xf>
    <xf numFmtId="1" fontId="14" fillId="2" borderId="13" xfId="1" applyNumberFormat="1" applyFont="1" applyFill="1" applyBorder="1" applyAlignment="1">
      <alignment horizontal="center" vertical="center" wrapText="1"/>
    </xf>
    <xf numFmtId="3" fontId="14" fillId="2" borderId="13" xfId="1" applyNumberFormat="1"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4" fillId="2" borderId="0" xfId="0" applyFont="1" applyFill="1" applyBorder="1" applyAlignment="1">
      <alignment horizontal="center" vertical="center" wrapText="1"/>
    </xf>
    <xf numFmtId="4" fontId="14" fillId="2" borderId="18" xfId="34" quotePrefix="1" applyNumberFormat="1" applyFont="1" applyFill="1" applyBorder="1" applyAlignment="1" applyProtection="1">
      <alignment horizontal="center" vertical="center"/>
      <protection locked="0"/>
    </xf>
    <xf numFmtId="4" fontId="14" fillId="2" borderId="18" xfId="0" applyNumberFormat="1"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4" fillId="2" borderId="18" xfId="11"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18" xfId="0" applyFont="1" applyFill="1" applyBorder="1" applyAlignment="1">
      <alignment vertical="center"/>
    </xf>
    <xf numFmtId="0" fontId="12" fillId="2" borderId="18" xfId="0" applyFont="1" applyFill="1" applyBorder="1" applyAlignment="1">
      <alignment wrapText="1"/>
    </xf>
    <xf numFmtId="0" fontId="12" fillId="2" borderId="18" xfId="0" applyFont="1" applyFill="1" applyBorder="1"/>
    <xf numFmtId="0" fontId="14" fillId="2" borderId="18" xfId="23" applyFont="1" applyFill="1" applyBorder="1" applyAlignment="1">
      <alignment horizontal="center" vertical="center"/>
    </xf>
    <xf numFmtId="0" fontId="14" fillId="2" borderId="18" xfId="4" applyFont="1" applyFill="1" applyBorder="1" applyAlignment="1">
      <alignment horizontal="center" vertical="center" wrapText="1"/>
    </xf>
    <xf numFmtId="0" fontId="14" fillId="2" borderId="3" xfId="0" applyNumberFormat="1" applyFont="1" applyFill="1" applyBorder="1" applyAlignment="1">
      <alignment horizontal="left" wrapText="1"/>
    </xf>
    <xf numFmtId="0" fontId="14" fillId="2" borderId="3" xfId="0" applyNumberFormat="1" applyFont="1" applyFill="1" applyBorder="1" applyAlignment="1">
      <alignment horizontal="center" wrapText="1"/>
    </xf>
    <xf numFmtId="4" fontId="14" fillId="2" borderId="3"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14" fillId="2" borderId="3" xfId="0" applyNumberFormat="1" applyFont="1" applyFill="1" applyBorder="1" applyAlignment="1">
      <alignment vertical="center" wrapText="1"/>
    </xf>
    <xf numFmtId="0" fontId="12" fillId="2" borderId="3"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18" xfId="0" applyNumberFormat="1" applyFont="1" applyFill="1" applyBorder="1" applyAlignment="1">
      <alignment horizontal="center" vertical="center" wrapText="1"/>
    </xf>
    <xf numFmtId="0" fontId="32" fillId="2" borderId="18" xfId="0" applyFont="1" applyFill="1" applyBorder="1" applyAlignment="1">
      <alignment wrapText="1"/>
    </xf>
    <xf numFmtId="0" fontId="31" fillId="2" borderId="0" xfId="0" applyFont="1" applyFill="1" applyAlignment="1">
      <alignment wrapText="1"/>
    </xf>
    <xf numFmtId="0" fontId="14" fillId="2" borderId="18" xfId="0" applyNumberFormat="1" applyFont="1" applyFill="1" applyBorder="1" applyAlignment="1">
      <alignment horizontal="left" wrapText="1"/>
    </xf>
    <xf numFmtId="0" fontId="14" fillId="2" borderId="18" xfId="0" applyNumberFormat="1" applyFont="1" applyFill="1" applyBorder="1" applyAlignment="1">
      <alignment horizontal="center" wrapText="1"/>
    </xf>
    <xf numFmtId="0" fontId="14" fillId="2" borderId="18" xfId="0" applyNumberFormat="1" applyFont="1" applyFill="1" applyBorder="1" applyAlignment="1">
      <alignment horizontal="center" vertical="center" wrapText="1"/>
    </xf>
    <xf numFmtId="0" fontId="14" fillId="2" borderId="18" xfId="24" applyFont="1" applyFill="1" applyBorder="1" applyAlignment="1">
      <alignment horizontal="center" vertical="center" wrapText="1"/>
    </xf>
    <xf numFmtId="0" fontId="14" fillId="2" borderId="18" xfId="0" applyNumberFormat="1" applyFont="1" applyFill="1" applyBorder="1" applyAlignment="1">
      <alignment vertical="center" wrapText="1"/>
    </xf>
    <xf numFmtId="0" fontId="12" fillId="2" borderId="18" xfId="0" applyNumberFormat="1" applyFont="1" applyFill="1" applyBorder="1" applyAlignment="1">
      <alignment vertical="center" wrapText="1"/>
    </xf>
    <xf numFmtId="0" fontId="31" fillId="2" borderId="0" xfId="0" applyFont="1" applyFill="1" applyBorder="1" applyAlignment="1">
      <alignment wrapText="1"/>
    </xf>
    <xf numFmtId="0" fontId="14" fillId="2" borderId="19" xfId="35" applyFont="1" applyFill="1" applyBorder="1" applyAlignment="1">
      <alignment horizontal="center" vertical="center" wrapText="1"/>
    </xf>
    <xf numFmtId="3" fontId="14" fillId="2" borderId="18" xfId="6" applyNumberFormat="1" applyFont="1" applyFill="1" applyBorder="1" applyAlignment="1" applyProtection="1">
      <alignment horizontal="center" vertical="center" wrapText="1"/>
    </xf>
    <xf numFmtId="4" fontId="14" fillId="2" borderId="18" xfId="6" applyNumberFormat="1" applyFont="1" applyFill="1" applyBorder="1" applyAlignment="1" applyProtection="1">
      <alignment horizontal="center" vertical="center" wrapText="1"/>
    </xf>
    <xf numFmtId="1" fontId="14" fillId="2" borderId="1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0" fontId="14" fillId="2" borderId="18" xfId="0" applyNumberFormat="1" applyFont="1" applyFill="1" applyBorder="1" applyAlignment="1">
      <alignment horizontal="left"/>
    </xf>
    <xf numFmtId="0" fontId="14" fillId="2" borderId="20" xfId="0" applyFont="1" applyFill="1" applyBorder="1" applyAlignment="1">
      <alignment horizontal="center" vertical="center" wrapText="1"/>
    </xf>
    <xf numFmtId="0" fontId="14" fillId="2" borderId="0" xfId="0" applyNumberFormat="1" applyFont="1" applyFill="1" applyBorder="1" applyAlignment="1">
      <alignment horizontal="center"/>
    </xf>
    <xf numFmtId="0" fontId="14" fillId="2" borderId="20" xfId="7" applyFont="1" applyFill="1" applyBorder="1" applyAlignment="1">
      <alignment horizontal="center" vertical="center" wrapText="1"/>
    </xf>
    <xf numFmtId="4" fontId="14" fillId="2" borderId="18" xfId="32" applyNumberFormat="1" applyFont="1" applyFill="1" applyBorder="1" applyAlignment="1">
      <alignment horizontal="center" vertical="center" wrapText="1"/>
    </xf>
    <xf numFmtId="0" fontId="14" fillId="2" borderId="18" xfId="0" applyFont="1" applyFill="1" applyBorder="1" applyAlignment="1">
      <alignment wrapText="1"/>
    </xf>
    <xf numFmtId="0" fontId="12" fillId="2" borderId="0" xfId="0" applyFont="1" applyFill="1"/>
    <xf numFmtId="0" fontId="14" fillId="2" borderId="18" xfId="0" applyNumberFormat="1" applyFont="1" applyFill="1" applyBorder="1" applyAlignment="1">
      <alignment horizontal="center"/>
    </xf>
    <xf numFmtId="0" fontId="14" fillId="2" borderId="18" xfId="7" applyFont="1" applyFill="1" applyBorder="1" applyAlignment="1">
      <alignment horizontal="center" vertical="center" wrapText="1"/>
    </xf>
    <xf numFmtId="0" fontId="14" fillId="2" borderId="18" xfId="27" applyFont="1" applyFill="1" applyBorder="1" applyAlignment="1">
      <alignment horizontal="center" vertical="center" wrapText="1"/>
    </xf>
    <xf numFmtId="0" fontId="14" fillId="2" borderId="21" xfId="0" applyNumberFormat="1" applyFont="1" applyFill="1" applyBorder="1" applyAlignment="1">
      <alignment horizontal="center"/>
    </xf>
    <xf numFmtId="0" fontId="14" fillId="2" borderId="18" xfId="2" applyFont="1" applyFill="1" applyBorder="1" applyAlignment="1">
      <alignment horizontal="center" vertical="center" wrapText="1"/>
    </xf>
    <xf numFmtId="0" fontId="14" fillId="2" borderId="18" xfId="26" applyFont="1" applyFill="1" applyBorder="1" applyAlignment="1">
      <alignment horizontal="center" vertical="center" wrapText="1"/>
    </xf>
    <xf numFmtId="0" fontId="14" fillId="2" borderId="18" xfId="17" applyFont="1" applyFill="1" applyBorder="1" applyAlignment="1">
      <alignment horizontal="center" vertical="center" wrapText="1"/>
    </xf>
    <xf numFmtId="3" fontId="14" fillId="2" borderId="18" xfId="1" applyNumberFormat="1" applyFont="1" applyFill="1" applyBorder="1" applyAlignment="1">
      <alignment horizontal="center" vertical="center" wrapText="1"/>
    </xf>
    <xf numFmtId="4" fontId="14" fillId="2" borderId="18" xfId="21" applyNumberFormat="1" applyFont="1" applyFill="1" applyBorder="1" applyAlignment="1">
      <alignment horizontal="center" vertical="center" wrapText="1"/>
    </xf>
    <xf numFmtId="0" fontId="33" fillId="2" borderId="18" xfId="0" applyFont="1" applyFill="1" applyBorder="1"/>
    <xf numFmtId="0" fontId="12" fillId="2" borderId="18" xfId="1" applyFont="1" applyFill="1" applyBorder="1" applyAlignment="1">
      <alignment horizontal="center" vertical="center"/>
    </xf>
    <xf numFmtId="0" fontId="14" fillId="2" borderId="18" xfId="5" applyFont="1" applyFill="1" applyBorder="1" applyAlignment="1">
      <alignment horizontal="center" vertical="center" wrapText="1"/>
    </xf>
    <xf numFmtId="0" fontId="34" fillId="2" borderId="18" xfId="0" applyFont="1" applyFill="1" applyBorder="1" applyAlignment="1">
      <alignment horizontal="center" vertical="center" wrapText="1"/>
    </xf>
    <xf numFmtId="3" fontId="14" fillId="2" borderId="18"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xf>
    <xf numFmtId="0" fontId="14" fillId="2" borderId="18" xfId="0" applyNumberFormat="1" applyFont="1" applyFill="1" applyBorder="1" applyAlignment="1">
      <alignment horizontal="center" vertical="center"/>
    </xf>
    <xf numFmtId="0" fontId="12" fillId="2" borderId="18" xfId="6" applyNumberFormat="1" applyFont="1" applyFill="1" applyBorder="1" applyAlignment="1" applyProtection="1">
      <alignment horizontal="center" vertical="center" wrapText="1"/>
    </xf>
    <xf numFmtId="0" fontId="12" fillId="2" borderId="18" xfId="1" applyFont="1" applyFill="1" applyBorder="1" applyAlignment="1">
      <alignment wrapText="1"/>
    </xf>
    <xf numFmtId="0" fontId="14" fillId="2" borderId="18" xfId="29" applyFont="1" applyFill="1" applyBorder="1" applyAlignment="1">
      <alignment horizontal="center" vertical="center" wrapText="1"/>
    </xf>
    <xf numFmtId="4" fontId="14" fillId="2" borderId="7" xfId="0" applyNumberFormat="1" applyFont="1" applyFill="1" applyBorder="1" applyAlignment="1">
      <alignment horizontal="center" vertical="center" wrapText="1"/>
    </xf>
    <xf numFmtId="1" fontId="14" fillId="2" borderId="18" xfId="31" applyNumberFormat="1" applyFont="1" applyFill="1" applyBorder="1" applyAlignment="1">
      <alignment horizontal="center" vertical="center" wrapText="1"/>
    </xf>
    <xf numFmtId="0" fontId="14" fillId="2" borderId="18" xfId="1" applyFont="1" applyFill="1" applyBorder="1" applyAlignment="1">
      <alignment horizontal="center" vertical="center"/>
    </xf>
    <xf numFmtId="3" fontId="14" fillId="2" borderId="18" xfId="0" applyNumberFormat="1" applyFont="1" applyFill="1" applyBorder="1" applyAlignment="1">
      <alignment horizontal="center" vertical="center"/>
    </xf>
    <xf numFmtId="0" fontId="12" fillId="2" borderId="22" xfId="0" applyFont="1" applyFill="1" applyBorder="1" applyAlignment="1">
      <alignment wrapText="1"/>
    </xf>
    <xf numFmtId="3" fontId="35" fillId="2" borderId="0" xfId="36" applyNumberFormat="1" applyFont="1" applyFill="1" applyBorder="1">
      <alignment horizontal="right" vertical="center"/>
    </xf>
    <xf numFmtId="0" fontId="14" fillId="2" borderId="18" xfId="13" applyNumberFormat="1" applyFont="1" applyFill="1" applyBorder="1" applyAlignment="1">
      <alignment horizontal="center" vertical="center" wrapText="1"/>
    </xf>
    <xf numFmtId="0" fontId="14" fillId="2" borderId="18" xfId="0" applyFont="1" applyFill="1" applyBorder="1" applyAlignment="1">
      <alignment horizontal="center" vertical="center"/>
    </xf>
    <xf numFmtId="43" fontId="12" fillId="2" borderId="0" xfId="0" applyNumberFormat="1" applyFont="1" applyFill="1" applyBorder="1"/>
    <xf numFmtId="0" fontId="14" fillId="2" borderId="18" xfId="0" applyFont="1" applyFill="1" applyBorder="1"/>
    <xf numFmtId="3" fontId="36" fillId="2" borderId="0" xfId="36" applyNumberFormat="1" applyFont="1" applyFill="1" applyBorder="1">
      <alignment horizontal="right" vertical="center"/>
    </xf>
    <xf numFmtId="49" fontId="14" fillId="2" borderId="18" xfId="7" applyNumberFormat="1" applyFont="1" applyFill="1" applyBorder="1" applyAlignment="1">
      <alignment horizontal="center" vertical="center" wrapText="1"/>
    </xf>
    <xf numFmtId="4" fontId="12" fillId="2" borderId="18" xfId="6" applyNumberFormat="1" applyFont="1" applyFill="1" applyBorder="1" applyAlignment="1" applyProtection="1">
      <alignment horizontal="center" vertical="center" wrapText="1"/>
    </xf>
    <xf numFmtId="49" fontId="14" fillId="2" borderId="18" xfId="8" applyNumberFormat="1" applyFont="1" applyFill="1" applyBorder="1" applyAlignment="1">
      <alignment horizontal="center" vertical="center" wrapText="1"/>
    </xf>
    <xf numFmtId="1" fontId="14" fillId="2" borderId="18" xfId="0" applyNumberFormat="1" applyFont="1" applyFill="1" applyBorder="1" applyAlignment="1">
      <alignment horizontal="center" vertical="center"/>
    </xf>
    <xf numFmtId="0" fontId="14" fillId="2" borderId="18" xfId="1" applyNumberFormat="1" applyFont="1" applyFill="1" applyBorder="1" applyAlignment="1">
      <alignment horizontal="center" vertical="center" wrapText="1"/>
    </xf>
    <xf numFmtId="1" fontId="14" fillId="2" borderId="18" xfId="1" applyNumberFormat="1" applyFont="1" applyFill="1" applyBorder="1" applyAlignment="1">
      <alignment horizontal="center" vertical="center" wrapText="1"/>
    </xf>
    <xf numFmtId="0" fontId="14" fillId="2" borderId="18" xfId="6" applyFont="1" applyFill="1" applyBorder="1" applyAlignment="1">
      <alignment horizontal="center" vertical="center" wrapText="1"/>
    </xf>
    <xf numFmtId="0" fontId="14" fillId="2" borderId="18" xfId="1" applyFont="1" applyFill="1" applyBorder="1" applyAlignment="1">
      <alignment horizontal="center"/>
    </xf>
    <xf numFmtId="3" fontId="14" fillId="2" borderId="22" xfId="1" applyNumberFormat="1" applyFont="1" applyFill="1" applyBorder="1" applyAlignment="1">
      <alignment horizontal="center" vertical="center" wrapText="1"/>
    </xf>
    <xf numFmtId="0" fontId="14" fillId="2" borderId="18" xfId="1" applyFont="1" applyFill="1" applyBorder="1"/>
    <xf numFmtId="0" fontId="12" fillId="2" borderId="20" xfId="0" applyFont="1" applyFill="1" applyBorder="1" applyAlignment="1">
      <alignment wrapText="1"/>
    </xf>
    <xf numFmtId="0" fontId="14" fillId="2" borderId="22" xfId="0" applyNumberFormat="1" applyFont="1" applyFill="1" applyBorder="1" applyAlignment="1">
      <alignment horizontal="center" vertical="center" wrapText="1"/>
    </xf>
    <xf numFmtId="0" fontId="14" fillId="2" borderId="18" xfId="25" applyFont="1" applyFill="1" applyBorder="1" applyAlignment="1">
      <alignment horizontal="center" vertical="center" wrapText="1"/>
    </xf>
    <xf numFmtId="0" fontId="12" fillId="2" borderId="18" xfId="1" applyNumberFormat="1" applyFont="1" applyFill="1" applyBorder="1" applyAlignment="1">
      <alignment horizontal="center" vertical="center" wrapText="1"/>
    </xf>
    <xf numFmtId="0" fontId="12" fillId="2" borderId="18" xfId="29" applyFont="1" applyFill="1" applyBorder="1" applyAlignment="1">
      <alignment horizontal="center" vertical="center" wrapText="1"/>
    </xf>
    <xf numFmtId="0" fontId="14" fillId="2" borderId="18" xfId="37" applyNumberFormat="1"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22" xfId="0" applyNumberFormat="1" applyFont="1" applyFill="1" applyBorder="1" applyAlignment="1">
      <alignment horizontal="center" vertical="center" wrapText="1"/>
    </xf>
    <xf numFmtId="0" fontId="37" fillId="2" borderId="18" xfId="0" applyFont="1" applyFill="1" applyBorder="1" applyAlignment="1">
      <alignment vertical="center"/>
    </xf>
    <xf numFmtId="0" fontId="33" fillId="2" borderId="0" xfId="0" applyFont="1" applyFill="1" applyAlignment="1">
      <alignment vertical="center"/>
    </xf>
    <xf numFmtId="0" fontId="12" fillId="2" borderId="18" xfId="0" applyNumberFormat="1" applyFont="1" applyFill="1" applyBorder="1" applyAlignment="1">
      <alignment vertical="center"/>
    </xf>
    <xf numFmtId="0" fontId="14" fillId="2" borderId="0" xfId="0" applyNumberFormat="1" applyFont="1" applyFill="1" applyBorder="1" applyAlignment="1">
      <alignment vertical="center"/>
    </xf>
    <xf numFmtId="0" fontId="12" fillId="2" borderId="18" xfId="0" applyFont="1" applyFill="1" applyBorder="1" applyAlignment="1">
      <alignment horizontal="center" wrapText="1"/>
    </xf>
    <xf numFmtId="0" fontId="14" fillId="2" borderId="0" xfId="0" applyNumberFormat="1" applyFont="1" applyFill="1" applyBorder="1" applyAlignment="1">
      <alignment horizontal="center" vertical="center"/>
    </xf>
    <xf numFmtId="0" fontId="33" fillId="2" borderId="0" xfId="0" applyFont="1" applyFill="1" applyAlignment="1">
      <alignment horizontal="center" vertical="center"/>
    </xf>
    <xf numFmtId="49" fontId="14" fillId="2" borderId="18" xfId="33" applyNumberFormat="1" applyFont="1" applyFill="1" applyBorder="1" applyAlignment="1">
      <alignment horizontal="center" vertical="center" wrapText="1"/>
    </xf>
    <xf numFmtId="3" fontId="17" fillId="2" borderId="18" xfId="0" applyNumberFormat="1" applyFont="1" applyFill="1" applyBorder="1" applyAlignment="1">
      <alignment horizontal="center" vertical="center"/>
    </xf>
    <xf numFmtId="0" fontId="12" fillId="2" borderId="18" xfId="0" applyFont="1" applyFill="1" applyBorder="1" applyAlignment="1">
      <alignment horizontal="center" vertical="center"/>
    </xf>
    <xf numFmtId="49" fontId="10" fillId="2" borderId="18" xfId="0" applyNumberFormat="1" applyFont="1" applyFill="1" applyBorder="1" applyAlignment="1">
      <alignment horizontal="center" vertical="center" wrapText="1"/>
    </xf>
    <xf numFmtId="0" fontId="10" fillId="2" borderId="18" xfId="0" applyFont="1" applyFill="1" applyBorder="1" applyAlignment="1">
      <alignment horizontal="center" vertical="center" wrapText="1"/>
    </xf>
    <xf numFmtId="4" fontId="14" fillId="2" borderId="18" xfId="15" applyNumberFormat="1" applyFont="1" applyFill="1" applyBorder="1" applyAlignment="1">
      <alignment horizontal="center" vertical="center" wrapText="1"/>
    </xf>
    <xf numFmtId="4" fontId="10" fillId="2" borderId="18" xfId="0" applyNumberFormat="1" applyFont="1" applyFill="1" applyBorder="1" applyAlignment="1">
      <alignment horizontal="center" vertical="center" wrapText="1"/>
    </xf>
    <xf numFmtId="166" fontId="14" fillId="2" borderId="18" xfId="15"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4" fillId="2" borderId="0" xfId="0" applyFont="1" applyFill="1" applyAlignment="1">
      <alignment horizontal="center" vertical="center"/>
    </xf>
    <xf numFmtId="4" fontId="10" fillId="2" borderId="18" xfId="15" applyNumberFormat="1" applyFont="1" applyFill="1" applyBorder="1" applyAlignment="1">
      <alignment horizontal="center" vertical="center"/>
    </xf>
    <xf numFmtId="0" fontId="17" fillId="2" borderId="20" xfId="1" applyFont="1" applyFill="1" applyBorder="1" applyAlignment="1">
      <alignment horizontal="center" vertical="center" wrapText="1"/>
    </xf>
    <xf numFmtId="0" fontId="14" fillId="2" borderId="18" xfId="12" applyFont="1" applyFill="1" applyBorder="1" applyAlignment="1">
      <alignment horizontal="center" vertical="center" wrapText="1"/>
    </xf>
    <xf numFmtId="167" fontId="17" fillId="2" borderId="18" xfId="1" applyNumberFormat="1" applyFont="1" applyFill="1" applyBorder="1" applyAlignment="1">
      <alignment horizontal="center" vertical="center" wrapText="1"/>
    </xf>
    <xf numFmtId="165" fontId="17" fillId="2" borderId="18" xfId="1" applyNumberFormat="1" applyFont="1" applyFill="1" applyBorder="1" applyAlignment="1">
      <alignment horizontal="center" vertical="center" wrapText="1"/>
    </xf>
    <xf numFmtId="165" fontId="17" fillId="2" borderId="20" xfId="1" applyNumberFormat="1" applyFont="1" applyFill="1" applyBorder="1" applyAlignment="1">
      <alignment horizontal="center" vertical="center" wrapText="1"/>
    </xf>
    <xf numFmtId="0" fontId="21" fillId="2" borderId="20" xfId="1" applyFont="1" applyFill="1" applyBorder="1" applyAlignment="1">
      <alignment horizontal="center" vertical="center" wrapText="1"/>
    </xf>
    <xf numFmtId="168" fontId="17" fillId="2" borderId="18" xfId="1" applyNumberFormat="1" applyFont="1" applyFill="1" applyBorder="1" applyAlignment="1">
      <alignment horizontal="center" vertical="center" wrapText="1"/>
    </xf>
    <xf numFmtId="0" fontId="29" fillId="2" borderId="18" xfId="0" applyFont="1" applyFill="1" applyBorder="1"/>
    <xf numFmtId="0" fontId="28" fillId="2" borderId="18" xfId="0" applyFont="1" applyFill="1" applyBorder="1"/>
    <xf numFmtId="0" fontId="14" fillId="2" borderId="7" xfId="0" applyFont="1" applyFill="1" applyBorder="1" applyAlignment="1">
      <alignment horizontal="center" vertical="center" wrapText="1"/>
    </xf>
    <xf numFmtId="4" fontId="14" fillId="2" borderId="22" xfId="1" applyNumberFormat="1" applyFont="1" applyFill="1" applyBorder="1" applyAlignment="1">
      <alignment horizontal="center" vertical="center" wrapText="1"/>
    </xf>
    <xf numFmtId="0" fontId="15" fillId="2" borderId="18" xfId="0" applyFont="1" applyFill="1" applyBorder="1" applyAlignment="1">
      <alignment horizontal="center" vertical="center"/>
    </xf>
    <xf numFmtId="0" fontId="15" fillId="2" borderId="18" xfId="0" applyFont="1" applyFill="1" applyBorder="1"/>
    <xf numFmtId="0" fontId="27" fillId="2" borderId="0" xfId="0" applyFont="1" applyFill="1" applyAlignment="1">
      <alignment vertical="center"/>
    </xf>
    <xf numFmtId="0" fontId="10" fillId="2" borderId="18" xfId="1" applyNumberFormat="1" applyFont="1" applyFill="1" applyBorder="1" applyAlignment="1">
      <alignment horizontal="center" vertical="center" wrapText="1"/>
    </xf>
    <xf numFmtId="1" fontId="10" fillId="2" borderId="18" xfId="0" applyNumberFormat="1" applyFont="1" applyFill="1" applyBorder="1" applyAlignment="1">
      <alignment horizontal="center" vertical="center" wrapText="1"/>
    </xf>
    <xf numFmtId="0" fontId="10" fillId="2" borderId="18" xfId="22" applyFont="1" applyFill="1" applyBorder="1" applyAlignment="1">
      <alignment horizontal="center" vertical="center" wrapText="1"/>
    </xf>
    <xf numFmtId="0" fontId="10" fillId="2" borderId="18" xfId="6" applyNumberFormat="1" applyFont="1" applyFill="1" applyBorder="1" applyAlignment="1" applyProtection="1">
      <alignment horizontal="center" vertical="center" wrapText="1"/>
    </xf>
    <xf numFmtId="0" fontId="10" fillId="2" borderId="18" xfId="7" applyFont="1" applyFill="1" applyBorder="1" applyAlignment="1">
      <alignment horizontal="center" vertical="center" wrapText="1"/>
    </xf>
    <xf numFmtId="3" fontId="10" fillId="2" borderId="18" xfId="22" applyNumberFormat="1" applyFont="1" applyFill="1" applyBorder="1" applyAlignment="1">
      <alignment horizontal="center" vertical="center" wrapText="1"/>
    </xf>
    <xf numFmtId="4" fontId="10" fillId="2" borderId="1" xfId="38" applyNumberFormat="1" applyFont="1" applyFill="1" applyBorder="1" applyAlignment="1" applyProtection="1">
      <alignment horizontal="center" vertical="center" wrapText="1"/>
      <protection locked="0"/>
    </xf>
    <xf numFmtId="3" fontId="10" fillId="2" borderId="1" xfId="22" applyNumberFormat="1" applyFont="1" applyFill="1" applyBorder="1" applyAlignment="1">
      <alignment horizontal="center" vertical="center" wrapText="1"/>
    </xf>
    <xf numFmtId="4" fontId="10" fillId="2" borderId="1" xfId="39" applyNumberFormat="1" applyFont="1" applyFill="1" applyBorder="1" applyAlignment="1">
      <alignment horizontal="center" vertical="center" wrapText="1"/>
    </xf>
    <xf numFmtId="4" fontId="10" fillId="2" borderId="17" xfId="38" applyNumberFormat="1" applyFont="1" applyFill="1" applyAlignment="1" applyProtection="1">
      <alignment horizontal="center" vertical="center"/>
      <protection locked="0"/>
    </xf>
    <xf numFmtId="4" fontId="10" fillId="2" borderId="17" xfId="40" applyNumberFormat="1" applyFont="1" applyFill="1" applyAlignment="1" applyProtection="1">
      <alignment horizontal="center" vertical="center"/>
      <protection locked="0"/>
    </xf>
    <xf numFmtId="0" fontId="10" fillId="2" borderId="1" xfId="41" quotePrefix="1" applyNumberFormat="1" applyFont="1" applyFill="1" applyBorder="1" applyAlignment="1" applyProtection="1">
      <alignment horizontal="center" vertical="center" wrapText="1"/>
      <protection locked="0"/>
    </xf>
    <xf numFmtId="4" fontId="10" fillId="2" borderId="23" xfId="40" applyNumberFormat="1" applyFont="1" applyFill="1" applyBorder="1" applyAlignment="1" applyProtection="1">
      <alignment horizontal="center" vertical="center"/>
      <protection locked="0"/>
    </xf>
    <xf numFmtId="0" fontId="10" fillId="2" borderId="0" xfId="0" applyFont="1" applyFill="1" applyAlignment="1">
      <alignment horizontal="center" vertical="center" wrapText="1"/>
    </xf>
    <xf numFmtId="4" fontId="10" fillId="2" borderId="1" xfId="40" applyNumberFormat="1" applyFont="1" applyFill="1" applyBorder="1" applyAlignment="1" applyProtection="1">
      <alignment horizontal="center" vertical="center"/>
      <protection locked="0"/>
    </xf>
    <xf numFmtId="0" fontId="10" fillId="2" borderId="1" xfId="41" applyNumberFormat="1" applyFont="1" applyFill="1" applyBorder="1" applyAlignment="1" applyProtection="1">
      <alignment horizontal="center" vertical="center" wrapText="1"/>
      <protection locked="0"/>
    </xf>
    <xf numFmtId="0" fontId="10" fillId="2" borderId="18" xfId="29" applyFont="1" applyFill="1" applyBorder="1" applyAlignment="1">
      <alignment horizontal="center" vertical="center" wrapText="1"/>
    </xf>
    <xf numFmtId="4" fontId="10" fillId="2" borderId="18" xfId="38" applyNumberFormat="1" applyFont="1" applyFill="1" applyBorder="1" applyAlignment="1" applyProtection="1">
      <alignment horizontal="center" vertical="center" wrapText="1"/>
      <protection locked="0"/>
    </xf>
    <xf numFmtId="4" fontId="14" fillId="2" borderId="18" xfId="18" applyNumberFormat="1" applyFont="1" applyFill="1" applyBorder="1" applyAlignment="1">
      <alignment horizontal="center" vertical="center" wrapText="1"/>
    </xf>
    <xf numFmtId="3" fontId="10" fillId="2" borderId="18" xfId="0" applyNumberFormat="1" applyFont="1" applyFill="1" applyBorder="1" applyAlignment="1">
      <alignment horizontal="center" vertical="center" wrapText="1"/>
    </xf>
    <xf numFmtId="0" fontId="15" fillId="2" borderId="18" xfId="1" applyFont="1" applyFill="1" applyBorder="1" applyAlignment="1">
      <alignment horizontal="center" vertical="center"/>
    </xf>
    <xf numFmtId="0" fontId="21" fillId="2" borderId="18" xfId="0" applyNumberFormat="1" applyFont="1" applyFill="1" applyBorder="1" applyAlignment="1">
      <alignment horizontal="center" vertical="center" wrapText="1"/>
    </xf>
    <xf numFmtId="0" fontId="17" fillId="2" borderId="18" xfId="0" applyNumberFormat="1" applyFont="1" applyFill="1" applyBorder="1" applyAlignment="1">
      <alignment horizontal="center" vertical="center" wrapText="1"/>
    </xf>
    <xf numFmtId="1" fontId="17" fillId="2" borderId="18" xfId="0" applyNumberFormat="1" applyFont="1" applyFill="1" applyBorder="1" applyAlignment="1">
      <alignment horizontal="center" vertical="center"/>
    </xf>
    <xf numFmtId="0" fontId="14" fillId="2" borderId="22" xfId="1" applyFont="1" applyFill="1" applyBorder="1" applyAlignment="1">
      <alignment horizontal="center" vertical="center" wrapText="1"/>
    </xf>
    <xf numFmtId="0" fontId="17" fillId="2" borderId="18" xfId="0" applyNumberFormat="1" applyFont="1" applyFill="1" applyBorder="1" applyAlignment="1">
      <alignment horizontal="center" vertical="center"/>
    </xf>
    <xf numFmtId="0" fontId="10" fillId="2" borderId="18" xfId="1"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4" fillId="2" borderId="1" xfId="42" applyFont="1" applyFill="1" applyBorder="1" applyAlignment="1">
      <alignment horizontal="center" vertical="center" wrapText="1"/>
    </xf>
    <xf numFmtId="0" fontId="14" fillId="2" borderId="1" xfId="42" applyNumberFormat="1" applyFont="1" applyFill="1" applyBorder="1" applyAlignment="1">
      <alignment horizontal="center" vertical="center" wrapText="1"/>
    </xf>
    <xf numFmtId="4" fontId="10" fillId="2" borderId="1" xfId="1" applyNumberFormat="1" applyFont="1" applyFill="1" applyBorder="1" applyAlignment="1">
      <alignment horizontal="center" vertical="center"/>
    </xf>
    <xf numFmtId="0" fontId="17" fillId="2" borderId="18" xfId="1" applyFont="1" applyFill="1" applyBorder="1" applyAlignment="1">
      <alignment horizontal="center" vertical="center" wrapText="1"/>
    </xf>
    <xf numFmtId="43" fontId="14" fillId="2" borderId="18" xfId="0" applyNumberFormat="1" applyFont="1" applyFill="1" applyBorder="1" applyAlignment="1">
      <alignment horizontal="center" vertical="center" wrapText="1"/>
    </xf>
    <xf numFmtId="0" fontId="17" fillId="2" borderId="0" xfId="0" applyFont="1" applyFill="1" applyAlignment="1">
      <alignment horizontal="center" vertical="center" wrapText="1"/>
    </xf>
    <xf numFmtId="4" fontId="10" fillId="2" borderId="18" xfId="1" applyNumberFormat="1" applyFont="1" applyFill="1" applyBorder="1" applyAlignment="1">
      <alignment horizontal="center" vertical="center" wrapText="1"/>
    </xf>
    <xf numFmtId="1" fontId="14" fillId="2" borderId="18" xfId="1" applyNumberFormat="1" applyFont="1" applyFill="1" applyBorder="1" applyAlignment="1">
      <alignment horizontal="center" vertical="center"/>
    </xf>
    <xf numFmtId="2" fontId="10" fillId="2" borderId="18" xfId="0" applyNumberFormat="1" applyFont="1" applyFill="1" applyBorder="1" applyAlignment="1">
      <alignment horizontal="center" vertical="center" wrapText="1"/>
    </xf>
    <xf numFmtId="2" fontId="10" fillId="2" borderId="1" xfId="0" applyNumberFormat="1" applyFont="1" applyFill="1" applyBorder="1" applyAlignment="1">
      <alignment horizontal="center" vertical="center" wrapText="1"/>
    </xf>
    <xf numFmtId="0" fontId="12" fillId="2" borderId="1" xfId="0" applyNumberFormat="1" applyFont="1" applyFill="1" applyBorder="1" applyAlignment="1">
      <alignment vertical="center"/>
    </xf>
    <xf numFmtId="0" fontId="17" fillId="2" borderId="1" xfId="0" applyFont="1" applyFill="1" applyBorder="1" applyAlignment="1">
      <alignment horizontal="center" vertical="center" wrapText="1"/>
    </xf>
    <xf numFmtId="0" fontId="10" fillId="2" borderId="3" xfId="6" applyNumberFormat="1" applyFont="1" applyFill="1" applyBorder="1" applyAlignment="1" applyProtection="1">
      <alignment horizontal="center" vertical="center" wrapText="1"/>
    </xf>
    <xf numFmtId="3" fontId="10" fillId="2" borderId="3" xfId="0" applyNumberFormat="1" applyFont="1" applyFill="1" applyBorder="1" applyAlignment="1">
      <alignment horizontal="center" vertical="center" wrapText="1"/>
    </xf>
    <xf numFmtId="1" fontId="10" fillId="2" borderId="1" xfId="23" applyNumberFormat="1" applyFont="1" applyFill="1" applyBorder="1" applyAlignment="1">
      <alignment horizontal="center" vertical="center" wrapText="1"/>
    </xf>
    <xf numFmtId="0" fontId="10" fillId="2" borderId="3" xfId="43" applyFont="1" applyFill="1" applyBorder="1" applyAlignment="1">
      <alignment horizontal="center" vertical="center" wrapText="1"/>
    </xf>
    <xf numFmtId="0" fontId="10" fillId="2" borderId="1" xfId="44" applyNumberFormat="1" applyFont="1" applyFill="1" applyBorder="1" applyAlignment="1">
      <alignment horizontal="center" vertical="center" wrapText="1"/>
    </xf>
    <xf numFmtId="0" fontId="10" fillId="2" borderId="1" xfId="23" applyFont="1" applyFill="1" applyBorder="1" applyAlignment="1">
      <alignment horizontal="center" vertical="center" wrapText="1"/>
    </xf>
    <xf numFmtId="0" fontId="10" fillId="2" borderId="3" xfId="44" applyNumberFormat="1" applyFont="1" applyFill="1" applyBorder="1" applyAlignment="1">
      <alignment horizontal="center" vertical="center" wrapText="1"/>
    </xf>
    <xf numFmtId="3" fontId="10" fillId="2" borderId="1" xfId="23" applyNumberFormat="1" applyFont="1" applyFill="1" applyBorder="1" applyAlignment="1">
      <alignment horizontal="center" vertical="center" wrapText="1"/>
    </xf>
    <xf numFmtId="0" fontId="42" fillId="2" borderId="1" xfId="0" applyFont="1" applyFill="1" applyBorder="1" applyAlignment="1">
      <alignment horizontal="center" vertical="center" wrapText="1"/>
    </xf>
    <xf numFmtId="4" fontId="14" fillId="2" borderId="1" xfId="7" applyNumberFormat="1" applyFont="1" applyFill="1" applyBorder="1" applyAlignment="1">
      <alignment horizontal="center" vertical="center" wrapText="1"/>
    </xf>
    <xf numFmtId="0" fontId="14" fillId="2" borderId="1" xfId="27" applyFont="1" applyFill="1" applyBorder="1" applyAlignment="1">
      <alignment horizontal="center" vertical="center" wrapText="1"/>
    </xf>
    <xf numFmtId="0" fontId="14" fillId="2" borderId="1" xfId="30" applyFont="1" applyFill="1" applyBorder="1" applyAlignment="1">
      <alignment horizontal="center" vertical="center" wrapText="1"/>
    </xf>
    <xf numFmtId="0" fontId="14" fillId="2" borderId="1" xfId="30" applyNumberFormat="1" applyFont="1" applyFill="1" applyBorder="1" applyAlignment="1">
      <alignment horizontal="center" vertical="center" wrapText="1"/>
    </xf>
    <xf numFmtId="0" fontId="10" fillId="2" borderId="0" xfId="1" applyFont="1" applyFill="1" applyBorder="1" applyAlignment="1">
      <alignment horizontal="center" vertical="center"/>
    </xf>
    <xf numFmtId="4" fontId="10" fillId="2" borderId="9" xfId="38" applyNumberFormat="1" applyFont="1" applyFill="1" applyBorder="1" applyAlignment="1" applyProtection="1">
      <alignment horizontal="center" vertical="center" wrapText="1"/>
      <protection locked="0"/>
    </xf>
    <xf numFmtId="49" fontId="10" fillId="2" borderId="1" xfId="17" applyNumberFormat="1" applyFont="1" applyFill="1" applyBorder="1" applyAlignment="1">
      <alignment horizontal="center" vertical="center" wrapText="1"/>
    </xf>
    <xf numFmtId="0" fontId="11" fillId="2" borderId="9" xfId="0" applyNumberFormat="1" applyFont="1" applyFill="1" applyBorder="1" applyAlignment="1">
      <alignment horizontal="center" vertical="center" wrapText="1"/>
    </xf>
    <xf numFmtId="4" fontId="10" fillId="2" borderId="3" xfId="38" applyNumberFormat="1" applyFont="1" applyFill="1" applyBorder="1" applyAlignment="1" applyProtection="1">
      <alignment horizontal="center" vertical="center" wrapText="1"/>
      <protection locked="0"/>
    </xf>
    <xf numFmtId="4" fontId="10" fillId="2" borderId="23" xfId="38" applyNumberFormat="1" applyFont="1" applyFill="1" applyBorder="1" applyAlignment="1" applyProtection="1">
      <alignment horizontal="center" vertical="center"/>
      <protection locked="0"/>
    </xf>
    <xf numFmtId="4" fontId="10" fillId="2" borderId="1" xfId="45" applyNumberFormat="1" applyFont="1" applyFill="1" applyBorder="1" applyAlignment="1" applyProtection="1">
      <alignment horizontal="center" vertical="center"/>
      <protection locked="0"/>
    </xf>
    <xf numFmtId="0" fontId="10" fillId="2" borderId="17" xfId="41" applyNumberFormat="1" applyFont="1" applyFill="1" applyBorder="1" applyAlignment="1" applyProtection="1">
      <alignment horizontal="center" vertical="center" wrapText="1"/>
      <protection locked="0"/>
    </xf>
    <xf numFmtId="0" fontId="10" fillId="2" borderId="17" xfId="1" applyFont="1" applyFill="1" applyBorder="1" applyAlignment="1">
      <alignment horizontal="center" vertical="center" wrapText="1"/>
    </xf>
    <xf numFmtId="4" fontId="10" fillId="2" borderId="1" xfId="47" applyNumberFormat="1" applyFont="1" applyFill="1" applyBorder="1" applyAlignment="1" applyProtection="1">
      <alignment horizontal="center" vertical="center"/>
      <protection locked="0"/>
    </xf>
    <xf numFmtId="49" fontId="10" fillId="2" borderId="1" xfId="7" applyNumberFormat="1" applyFont="1" applyFill="1" applyBorder="1" applyAlignment="1">
      <alignment horizontal="center" vertical="center" wrapText="1"/>
    </xf>
    <xf numFmtId="4" fontId="10" fillId="2" borderId="1" xfId="20" applyNumberFormat="1" applyFont="1" applyFill="1" applyBorder="1" applyAlignment="1">
      <alignment horizontal="center" vertical="center" wrapText="1"/>
    </xf>
    <xf numFmtId="49" fontId="10" fillId="2" borderId="1" xfId="16" applyNumberFormat="1" applyFont="1" applyFill="1" applyBorder="1" applyAlignment="1">
      <alignment horizontal="center" vertical="center" wrapText="1"/>
    </xf>
    <xf numFmtId="4" fontId="10" fillId="2" borderId="1" xfId="13" applyNumberFormat="1" applyFont="1" applyFill="1" applyBorder="1" applyAlignment="1">
      <alignment horizontal="center" vertical="center" wrapText="1"/>
    </xf>
    <xf numFmtId="0" fontId="10" fillId="2" borderId="1" xfId="16" applyNumberFormat="1" applyFont="1" applyFill="1" applyBorder="1" applyAlignment="1">
      <alignment horizontal="center" vertical="center" wrapText="1"/>
    </xf>
    <xf numFmtId="2" fontId="10" fillId="2" borderId="1" xfId="1" applyNumberFormat="1" applyFont="1" applyFill="1" applyBorder="1" applyAlignment="1">
      <alignment horizontal="center" vertical="center" wrapText="1"/>
    </xf>
    <xf numFmtId="1" fontId="14" fillId="2" borderId="20" xfId="0" applyNumberFormat="1" applyFont="1" applyFill="1" applyBorder="1" applyAlignment="1">
      <alignment horizontal="center" vertical="center"/>
    </xf>
    <xf numFmtId="0" fontId="14" fillId="2" borderId="24" xfId="1" applyFont="1" applyFill="1" applyBorder="1" applyAlignment="1">
      <alignment horizontal="center" vertical="center" wrapText="1"/>
    </xf>
    <xf numFmtId="0" fontId="14" fillId="2" borderId="24" xfId="25" applyFont="1" applyFill="1" applyBorder="1" applyAlignment="1">
      <alignment horizontal="center" vertical="center" wrapText="1"/>
    </xf>
    <xf numFmtId="0" fontId="14" fillId="2" borderId="20" xfId="5" applyFont="1" applyFill="1" applyBorder="1" applyAlignment="1">
      <alignment horizontal="center" vertical="center" wrapText="1"/>
    </xf>
    <xf numFmtId="1" fontId="14" fillId="2" borderId="18" xfId="6" applyNumberFormat="1" applyFont="1" applyFill="1" applyBorder="1" applyAlignment="1" applyProtection="1">
      <alignment horizontal="center" vertical="center" wrapText="1"/>
    </xf>
    <xf numFmtId="2" fontId="14" fillId="2" borderId="18" xfId="0" applyNumberFormat="1" applyFont="1" applyFill="1" applyBorder="1" applyAlignment="1">
      <alignment horizontal="center" vertical="center" wrapText="1"/>
    </xf>
    <xf numFmtId="0" fontId="45" fillId="2" borderId="18" xfId="0" applyFont="1" applyFill="1" applyBorder="1"/>
    <xf numFmtId="43" fontId="14" fillId="2" borderId="18" xfId="48" applyNumberFormat="1" applyFont="1" applyFill="1" applyBorder="1" applyAlignment="1">
      <alignment horizontal="right" vertical="center" wrapText="1"/>
    </xf>
    <xf numFmtId="43" fontId="10" fillId="2" borderId="18" xfId="48" applyNumberFormat="1" applyFont="1" applyFill="1" applyBorder="1" applyAlignment="1">
      <alignment horizontal="right" vertical="center" wrapText="1"/>
    </xf>
    <xf numFmtId="0" fontId="14" fillId="2" borderId="18" xfId="23" applyNumberFormat="1" applyFont="1" applyFill="1" applyBorder="1" applyAlignment="1">
      <alignment horizontal="center" vertical="center" wrapText="1"/>
    </xf>
    <xf numFmtId="0" fontId="12" fillId="2" borderId="18" xfId="11" applyFont="1" applyFill="1" applyBorder="1" applyAlignment="1">
      <alignment horizontal="center" vertical="center" wrapText="1"/>
    </xf>
    <xf numFmtId="0" fontId="26" fillId="2" borderId="18" xfId="1" applyFont="1" applyFill="1" applyBorder="1"/>
    <xf numFmtId="4" fontId="10" fillId="2" borderId="18" xfId="0" applyNumberFormat="1" applyFont="1" applyFill="1" applyBorder="1" applyAlignment="1">
      <alignment horizontal="center" vertical="center"/>
    </xf>
    <xf numFmtId="0" fontId="17" fillId="2" borderId="7" xfId="0" applyNumberFormat="1" applyFont="1" applyFill="1" applyBorder="1" applyAlignment="1">
      <alignment vertical="center" wrapText="1"/>
    </xf>
    <xf numFmtId="0" fontId="21" fillId="2" borderId="18" xfId="0" applyFont="1" applyFill="1" applyBorder="1" applyAlignment="1">
      <alignment horizontal="center" vertical="center" wrapText="1"/>
    </xf>
    <xf numFmtId="0" fontId="21" fillId="2" borderId="0" xfId="0" applyFont="1" applyFill="1" applyAlignment="1">
      <alignment horizontal="center" vertical="center" wrapText="1"/>
    </xf>
    <xf numFmtId="0" fontId="26" fillId="2" borderId="0" xfId="0" applyFont="1" applyFill="1" applyAlignment="1">
      <alignment horizontal="center" vertical="center"/>
    </xf>
    <xf numFmtId="0" fontId="42" fillId="2" borderId="18" xfId="0" applyFont="1" applyFill="1" applyBorder="1" applyAlignment="1">
      <alignment horizontal="center" vertical="center" wrapText="1"/>
    </xf>
    <xf numFmtId="0" fontId="26" fillId="2" borderId="1" xfId="1" applyFont="1" applyFill="1" applyBorder="1" applyAlignment="1">
      <alignment horizontal="center" vertical="center" wrapText="1"/>
    </xf>
    <xf numFmtId="0" fontId="26" fillId="2" borderId="1" xfId="6" applyNumberFormat="1" applyFont="1" applyFill="1" applyBorder="1" applyAlignment="1" applyProtection="1">
      <alignment horizontal="center" vertical="center" wrapText="1"/>
    </xf>
    <xf numFmtId="0" fontId="26" fillId="2" borderId="1" xfId="0" applyFont="1" applyFill="1" applyBorder="1" applyAlignment="1">
      <alignment horizontal="center" vertical="center" wrapText="1"/>
    </xf>
    <xf numFmtId="0" fontId="26" fillId="2" borderId="1" xfId="8" applyFont="1" applyFill="1" applyBorder="1" applyAlignment="1">
      <alignment horizontal="center" vertical="center" wrapText="1"/>
    </xf>
    <xf numFmtId="0" fontId="26" fillId="2" borderId="1" xfId="17" applyFont="1" applyFill="1" applyBorder="1" applyAlignment="1">
      <alignment horizontal="center" vertical="center" wrapText="1"/>
    </xf>
    <xf numFmtId="166" fontId="26" fillId="2" borderId="1" xfId="15" applyFont="1" applyFill="1" applyBorder="1" applyAlignment="1">
      <alignment vertical="center" wrapText="1"/>
    </xf>
    <xf numFmtId="0" fontId="46" fillId="2" borderId="1" xfId="23" applyFont="1" applyFill="1" applyBorder="1" applyAlignment="1">
      <alignment horizontal="center" vertical="center" wrapText="1"/>
    </xf>
    <xf numFmtId="0" fontId="46" fillId="2" borderId="1" xfId="6" applyNumberFormat="1" applyFont="1" applyFill="1" applyBorder="1" applyAlignment="1" applyProtection="1">
      <alignment horizontal="center" vertical="center" wrapText="1"/>
    </xf>
    <xf numFmtId="0" fontId="46" fillId="2" borderId="1" xfId="0" applyFont="1" applyFill="1" applyBorder="1" applyAlignment="1">
      <alignment horizontal="center" vertical="center" wrapText="1"/>
    </xf>
    <xf numFmtId="0" fontId="47" fillId="2" borderId="1" xfId="0" applyFont="1" applyFill="1" applyBorder="1"/>
    <xf numFmtId="0" fontId="48" fillId="2" borderId="0" xfId="0" applyFont="1" applyFill="1"/>
    <xf numFmtId="4" fontId="26" fillId="2" borderId="1" xfId="15" applyNumberFormat="1" applyFont="1" applyFill="1" applyBorder="1" applyAlignment="1">
      <alignment vertical="center" wrapText="1"/>
    </xf>
    <xf numFmtId="4" fontId="26" fillId="2" borderId="1" xfId="0" applyNumberFormat="1" applyFont="1" applyFill="1" applyBorder="1" applyAlignment="1">
      <alignment vertical="center" wrapText="1"/>
    </xf>
    <xf numFmtId="0" fontId="26" fillId="2" borderId="1" xfId="23" applyFont="1" applyFill="1" applyBorder="1" applyAlignment="1">
      <alignment horizontal="center" vertical="center" wrapText="1"/>
    </xf>
    <xf numFmtId="0" fontId="26" fillId="2" borderId="1" xfId="23" applyFont="1" applyFill="1" applyBorder="1" applyAlignment="1" applyProtection="1">
      <alignment horizontal="center" vertical="center" wrapText="1"/>
      <protection locked="0"/>
    </xf>
    <xf numFmtId="43" fontId="26" fillId="2" borderId="1" xfId="32" applyFont="1" applyFill="1" applyBorder="1" applyAlignment="1">
      <alignment horizontal="center" vertical="center" wrapText="1"/>
    </xf>
    <xf numFmtId="0" fontId="46" fillId="2" borderId="1" xfId="23" applyFont="1" applyFill="1" applyBorder="1"/>
    <xf numFmtId="0" fontId="46" fillId="2" borderId="0" xfId="23" applyFont="1" applyFill="1" applyAlignment="1">
      <alignment horizontal="center" vertical="center" wrapText="1"/>
    </xf>
    <xf numFmtId="0" fontId="49" fillId="2" borderId="0" xfId="0" applyFont="1" applyFill="1" applyAlignment="1">
      <alignment horizontal="center" vertical="center" wrapText="1"/>
    </xf>
    <xf numFmtId="0" fontId="49" fillId="2" borderId="0" xfId="0" applyFont="1" applyFill="1" applyAlignment="1">
      <alignment vertical="center"/>
    </xf>
    <xf numFmtId="171" fontId="26" fillId="2" borderId="1" xfId="32" applyNumberFormat="1" applyFont="1" applyFill="1" applyBorder="1" applyAlignment="1">
      <alignment horizontal="center" vertical="center"/>
    </xf>
    <xf numFmtId="0" fontId="26" fillId="2" borderId="3" xfId="0" applyFont="1" applyFill="1" applyBorder="1" applyAlignment="1">
      <alignment horizontal="center" vertical="center" wrapText="1"/>
    </xf>
    <xf numFmtId="0" fontId="26" fillId="2" borderId="18" xfId="6" applyNumberFormat="1" applyFont="1" applyFill="1" applyBorder="1" applyAlignment="1" applyProtection="1">
      <alignment horizontal="center" vertical="center" wrapText="1"/>
    </xf>
    <xf numFmtId="0" fontId="26" fillId="2" borderId="19" xfId="35"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6" fillId="2" borderId="18" xfId="23" applyFont="1" applyFill="1" applyBorder="1" applyAlignment="1">
      <alignment horizontal="center" vertical="center"/>
    </xf>
    <xf numFmtId="0" fontId="26" fillId="2" borderId="18" xfId="4"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3" fontId="26" fillId="2" borderId="18" xfId="6" applyNumberFormat="1" applyFont="1" applyFill="1" applyBorder="1" applyAlignment="1" applyProtection="1">
      <alignment horizontal="center" vertical="center" wrapText="1"/>
    </xf>
    <xf numFmtId="4" fontId="26" fillId="2" borderId="18" xfId="6" applyNumberFormat="1" applyFont="1" applyFill="1" applyBorder="1" applyAlignment="1" applyProtection="1">
      <alignment horizontal="center" vertical="center" wrapText="1"/>
    </xf>
    <xf numFmtId="4" fontId="26" fillId="2" borderId="18" xfId="1" applyNumberFormat="1" applyFont="1" applyFill="1" applyBorder="1" applyAlignment="1">
      <alignment horizontal="center" vertical="center" wrapText="1"/>
    </xf>
    <xf numFmtId="0" fontId="26" fillId="2" borderId="7" xfId="0" applyNumberFormat="1" applyFont="1" applyFill="1" applyBorder="1" applyAlignment="1">
      <alignment horizontal="center" vertical="center" wrapText="1"/>
    </xf>
    <xf numFmtId="0" fontId="26" fillId="2" borderId="3" xfId="0" applyNumberFormat="1" applyFont="1" applyFill="1" applyBorder="1" applyAlignment="1">
      <alignment vertical="center" wrapText="1"/>
    </xf>
    <xf numFmtId="0" fontId="46" fillId="2" borderId="3" xfId="0" applyNumberFormat="1" applyFont="1" applyFill="1" applyBorder="1" applyAlignment="1">
      <alignment horizontal="center" vertical="center" wrapText="1"/>
    </xf>
    <xf numFmtId="0" fontId="46" fillId="2" borderId="3" xfId="0" applyNumberFormat="1" applyFont="1" applyFill="1" applyBorder="1" applyAlignment="1">
      <alignment vertical="center" wrapText="1"/>
    </xf>
    <xf numFmtId="0" fontId="46" fillId="2" borderId="18" xfId="0" applyNumberFormat="1" applyFont="1" applyFill="1" applyBorder="1" applyAlignment="1">
      <alignment horizontal="center" vertical="center" wrapText="1"/>
    </xf>
    <xf numFmtId="0" fontId="50" fillId="2" borderId="18" xfId="0" applyFont="1" applyFill="1" applyBorder="1" applyAlignment="1">
      <alignment wrapText="1"/>
    </xf>
    <xf numFmtId="0" fontId="46" fillId="2" borderId="18" xfId="0" applyFont="1" applyFill="1" applyBorder="1" applyAlignment="1">
      <alignment horizontal="center" vertical="center" wrapText="1"/>
    </xf>
    <xf numFmtId="0" fontId="43" fillId="2" borderId="0" xfId="0" applyFont="1" applyFill="1" applyBorder="1" applyAlignment="1">
      <alignment wrapText="1"/>
    </xf>
    <xf numFmtId="0" fontId="26" fillId="2" borderId="18" xfId="0" applyFont="1" applyFill="1" applyBorder="1" applyAlignment="1">
      <alignment horizontal="center" vertical="center" wrapText="1"/>
    </xf>
    <xf numFmtId="0" fontId="26" fillId="2" borderId="18" xfId="0" applyNumberFormat="1" applyFont="1" applyFill="1" applyBorder="1" applyAlignment="1">
      <alignment horizontal="center" vertical="center" wrapText="1"/>
    </xf>
    <xf numFmtId="1" fontId="26" fillId="2" borderId="18" xfId="0" applyNumberFormat="1" applyFont="1" applyFill="1" applyBorder="1" applyAlignment="1">
      <alignment horizontal="center" vertical="center" wrapText="1"/>
    </xf>
    <xf numFmtId="0" fontId="26" fillId="2" borderId="18" xfId="1" applyFont="1" applyFill="1" applyBorder="1" applyAlignment="1">
      <alignment horizontal="center" vertical="center" wrapText="1"/>
    </xf>
    <xf numFmtId="4" fontId="26" fillId="2" borderId="18" xfId="0" applyNumberFormat="1" applyFont="1" applyFill="1" applyBorder="1" applyAlignment="1">
      <alignment horizontal="center" vertical="center" wrapText="1"/>
    </xf>
    <xf numFmtId="0" fontId="51" fillId="2" borderId="18" xfId="0" applyFont="1" applyFill="1" applyBorder="1" applyAlignment="1">
      <alignment vertical="center"/>
    </xf>
    <xf numFmtId="0" fontId="52" fillId="2" borderId="0" xfId="0" applyFont="1" applyFill="1" applyAlignment="1">
      <alignment vertical="center"/>
    </xf>
    <xf numFmtId="49" fontId="26" fillId="2" borderId="1" xfId="0" applyNumberFormat="1" applyFont="1" applyFill="1" applyBorder="1" applyAlignment="1">
      <alignment horizontal="center" vertical="center" wrapText="1"/>
    </xf>
    <xf numFmtId="1" fontId="26" fillId="2" borderId="1" xfId="0" applyNumberFormat="1" applyFont="1" applyFill="1" applyBorder="1" applyAlignment="1">
      <alignment horizontal="center" vertical="center" wrapText="1"/>
    </xf>
    <xf numFmtId="0" fontId="26" fillId="2" borderId="1" xfId="10" applyFont="1" applyFill="1" applyBorder="1" applyAlignment="1">
      <alignment horizontal="center" vertical="center" wrapText="1"/>
    </xf>
    <xf numFmtId="0" fontId="26" fillId="2" borderId="1" xfId="1" applyNumberFormat="1" applyFont="1" applyFill="1" applyBorder="1" applyAlignment="1">
      <alignment horizontal="center" vertical="center" wrapText="1"/>
    </xf>
    <xf numFmtId="4" fontId="26" fillId="2" borderId="1" xfId="1" applyNumberFormat="1" applyFont="1" applyFill="1" applyBorder="1" applyAlignment="1">
      <alignment horizontal="center" vertical="center" wrapText="1"/>
    </xf>
    <xf numFmtId="4" fontId="26" fillId="2" borderId="1" xfId="18" applyNumberFormat="1" applyFont="1" applyFill="1" applyBorder="1" applyAlignment="1">
      <alignment horizontal="center" vertical="center" wrapText="1"/>
    </xf>
    <xf numFmtId="3" fontId="26" fillId="2" borderId="1" xfId="0" applyNumberFormat="1" applyFont="1" applyFill="1" applyBorder="1" applyAlignment="1">
      <alignment horizontal="center" vertical="center" wrapText="1"/>
    </xf>
    <xf numFmtId="0" fontId="46" fillId="2" borderId="1" xfId="1" applyFont="1" applyFill="1" applyBorder="1" applyAlignment="1">
      <alignment horizontal="center" vertical="center"/>
    </xf>
    <xf numFmtId="0" fontId="46" fillId="2" borderId="1" xfId="0" applyNumberFormat="1" applyFont="1" applyFill="1" applyBorder="1" applyAlignment="1">
      <alignment horizontal="center" vertical="center" wrapText="1"/>
    </xf>
    <xf numFmtId="0" fontId="46" fillId="2" borderId="1" xfId="0" applyFont="1" applyFill="1" applyBorder="1"/>
    <xf numFmtId="0" fontId="46" fillId="2" borderId="0" xfId="0" applyFont="1" applyFill="1" applyBorder="1" applyAlignment="1">
      <alignment horizontal="center" vertical="center" wrapText="1"/>
    </xf>
    <xf numFmtId="0" fontId="46" fillId="2" borderId="0" xfId="0" applyFont="1" applyFill="1"/>
    <xf numFmtId="0" fontId="26" fillId="2" borderId="0" xfId="0" applyFont="1" applyFill="1"/>
    <xf numFmtId="0" fontId="26" fillId="2" borderId="1" xfId="24" applyFont="1" applyFill="1" applyBorder="1" applyAlignment="1">
      <alignment horizontal="center" vertical="center" wrapText="1"/>
    </xf>
    <xf numFmtId="1" fontId="26" fillId="2" borderId="1" xfId="1" applyNumberFormat="1" applyFont="1" applyFill="1" applyBorder="1" applyAlignment="1">
      <alignment horizontal="center" vertical="center"/>
    </xf>
    <xf numFmtId="0" fontId="26" fillId="2" borderId="0" xfId="0" applyFont="1" applyFill="1" applyAlignment="1">
      <alignment horizontal="center" vertical="center" wrapText="1"/>
    </xf>
    <xf numFmtId="1" fontId="26" fillId="2" borderId="1" xfId="6" applyNumberFormat="1" applyFont="1" applyFill="1" applyBorder="1" applyAlignment="1" applyProtection="1">
      <alignment horizontal="center" vertical="center" wrapText="1"/>
    </xf>
    <xf numFmtId="0" fontId="26" fillId="2" borderId="1" xfId="23" applyFont="1" applyFill="1" applyBorder="1" applyAlignment="1">
      <alignment horizontal="center" vertical="center"/>
    </xf>
    <xf numFmtId="0" fontId="26" fillId="2" borderId="1" xfId="4" applyFont="1" applyFill="1" applyBorder="1" applyAlignment="1">
      <alignment horizontal="center" vertical="center" wrapText="1"/>
    </xf>
    <xf numFmtId="0" fontId="26" fillId="2" borderId="1" xfId="7" applyFont="1" applyFill="1" applyBorder="1" applyAlignment="1">
      <alignment horizontal="center" vertical="center" wrapText="1"/>
    </xf>
    <xf numFmtId="3" fontId="26" fillId="2" borderId="1" xfId="6" applyNumberFormat="1" applyFont="1" applyFill="1" applyBorder="1" applyAlignment="1" applyProtection="1">
      <alignment horizontal="center" vertical="center" wrapText="1"/>
    </xf>
    <xf numFmtId="4" fontId="26" fillId="2" borderId="1" xfId="6" applyNumberFormat="1" applyFont="1" applyFill="1" applyBorder="1" applyAlignment="1" applyProtection="1">
      <alignment horizontal="center" vertical="center" wrapText="1"/>
    </xf>
    <xf numFmtId="0" fontId="53" fillId="2" borderId="1" xfId="0" applyFont="1" applyFill="1" applyBorder="1"/>
    <xf numFmtId="0" fontId="54" fillId="2" borderId="0" xfId="0" applyFont="1" applyFill="1"/>
    <xf numFmtId="43" fontId="14" fillId="2" borderId="18" xfId="32" applyFont="1" applyFill="1" applyBorder="1" applyAlignment="1">
      <alignment horizontal="center" vertical="center" wrapText="1"/>
    </xf>
    <xf numFmtId="43" fontId="14" fillId="2" borderId="18" xfId="32" applyFont="1" applyFill="1" applyBorder="1" applyAlignment="1">
      <alignment horizontal="center" vertical="center"/>
    </xf>
    <xf numFmtId="0" fontId="12" fillId="2" borderId="18" xfId="23" applyFont="1" applyFill="1" applyBorder="1"/>
    <xf numFmtId="0" fontId="17" fillId="2" borderId="18" xfId="0" applyFont="1" applyFill="1" applyBorder="1" applyAlignment="1">
      <alignment horizontal="center" vertical="center" wrapText="1"/>
    </xf>
    <xf numFmtId="1" fontId="26" fillId="2" borderId="1" xfId="12" applyNumberFormat="1" applyFont="1" applyFill="1" applyBorder="1" applyAlignment="1">
      <alignment horizontal="center" vertical="center" wrapText="1"/>
    </xf>
    <xf numFmtId="0" fontId="26" fillId="2" borderId="6" xfId="0" applyFont="1" applyFill="1" applyBorder="1" applyAlignment="1">
      <alignment horizontal="center" vertical="center" wrapText="1"/>
    </xf>
    <xf numFmtId="0" fontId="26" fillId="2" borderId="13" xfId="1" applyFont="1" applyFill="1" applyBorder="1" applyAlignment="1">
      <alignment horizontal="center" vertical="center" wrapText="1"/>
    </xf>
    <xf numFmtId="0" fontId="26" fillId="2" borderId="1" xfId="2" applyFont="1" applyFill="1" applyBorder="1" applyAlignment="1">
      <alignment horizontal="center" vertical="center" wrapText="1"/>
    </xf>
    <xf numFmtId="0" fontId="26" fillId="2" borderId="1" xfId="14" applyFont="1" applyFill="1" applyBorder="1" applyAlignment="1">
      <alignment horizontal="center" vertical="center" wrapText="1"/>
    </xf>
    <xf numFmtId="167" fontId="26" fillId="2" borderId="6" xfId="1" applyNumberFormat="1" applyFont="1" applyFill="1" applyBorder="1" applyAlignment="1">
      <alignment horizontal="center" vertical="center" wrapText="1"/>
    </xf>
    <xf numFmtId="165" fontId="26" fillId="2" borderId="6" xfId="1" applyNumberFormat="1" applyFont="1" applyFill="1" applyBorder="1" applyAlignment="1">
      <alignment horizontal="center" vertical="center" wrapText="1"/>
    </xf>
    <xf numFmtId="165" fontId="26" fillId="2" borderId="13" xfId="1" applyNumberFormat="1" applyFont="1" applyFill="1" applyBorder="1" applyAlignment="1">
      <alignment horizontal="center" vertical="center" wrapText="1"/>
    </xf>
    <xf numFmtId="0" fontId="26" fillId="2" borderId="6" xfId="1" applyNumberFormat="1" applyFont="1" applyFill="1" applyBorder="1" applyAlignment="1">
      <alignment horizontal="center" vertical="center" wrapText="1"/>
    </xf>
    <xf numFmtId="0" fontId="26" fillId="2" borderId="9" xfId="0" applyFont="1" applyFill="1" applyBorder="1" applyAlignment="1">
      <alignment horizontal="center" vertical="center" wrapText="1"/>
    </xf>
    <xf numFmtId="0" fontId="46" fillId="2" borderId="1" xfId="14" applyFont="1" applyFill="1" applyBorder="1" applyAlignment="1">
      <alignment horizontal="center" vertical="center" wrapText="1"/>
    </xf>
    <xf numFmtId="168" fontId="26" fillId="2" borderId="6" xfId="1" applyNumberFormat="1" applyFont="1" applyFill="1" applyBorder="1" applyAlignment="1">
      <alignment horizontal="center" vertical="center" wrapText="1"/>
    </xf>
    <xf numFmtId="0" fontId="26" fillId="2" borderId="18" xfId="25" applyFont="1" applyFill="1" applyBorder="1" applyAlignment="1">
      <alignment horizontal="center" vertical="center" wrapText="1"/>
    </xf>
    <xf numFmtId="0" fontId="26" fillId="2" borderId="22" xfId="0" applyNumberFormat="1" applyFont="1" applyFill="1" applyBorder="1" applyAlignment="1">
      <alignment horizontal="center" vertical="center" wrapText="1"/>
    </xf>
    <xf numFmtId="0" fontId="46" fillId="2" borderId="1" xfId="1" applyFont="1" applyFill="1" applyBorder="1" applyAlignment="1">
      <alignment horizontal="center" vertical="center" wrapText="1"/>
    </xf>
    <xf numFmtId="0" fontId="46" fillId="2" borderId="18" xfId="0" applyFont="1" applyFill="1" applyBorder="1"/>
    <xf numFmtId="0" fontId="26" fillId="2" borderId="18" xfId="1" applyNumberFormat="1" applyFont="1" applyFill="1" applyBorder="1" applyAlignment="1">
      <alignment horizontal="center" vertical="center" wrapText="1"/>
    </xf>
    <xf numFmtId="49" fontId="26" fillId="2" borderId="18" xfId="0" applyNumberFormat="1" applyFont="1" applyFill="1" applyBorder="1" applyAlignment="1">
      <alignment horizontal="center" vertical="center" wrapText="1"/>
    </xf>
    <xf numFmtId="0" fontId="26" fillId="2" borderId="18" xfId="2" applyFont="1" applyFill="1" applyBorder="1" applyAlignment="1">
      <alignment horizontal="center" vertical="center" wrapText="1"/>
    </xf>
    <xf numFmtId="0" fontId="26" fillId="2" borderId="18" xfId="7" applyFont="1" applyFill="1" applyBorder="1" applyAlignment="1">
      <alignment horizontal="center" vertical="center" wrapText="1"/>
    </xf>
    <xf numFmtId="3" fontId="26" fillId="2" borderId="18" xfId="1" applyNumberFormat="1" applyFont="1" applyFill="1" applyBorder="1" applyAlignment="1">
      <alignment horizontal="center" vertical="center" wrapText="1"/>
    </xf>
    <xf numFmtId="4" fontId="46" fillId="2" borderId="18" xfId="6" applyNumberFormat="1" applyFont="1" applyFill="1" applyBorder="1" applyAlignment="1" applyProtection="1">
      <alignment horizontal="center" vertical="center" wrapText="1"/>
    </xf>
    <xf numFmtId="0" fontId="26" fillId="2" borderId="0" xfId="0" applyFont="1" applyFill="1" applyBorder="1"/>
    <xf numFmtId="1" fontId="26" fillId="2" borderId="18" xfId="31" applyNumberFormat="1" applyFont="1" applyFill="1" applyBorder="1" applyAlignment="1">
      <alignment horizontal="center" vertical="center" wrapText="1"/>
    </xf>
    <xf numFmtId="0" fontId="26" fillId="2" borderId="18" xfId="1" applyFont="1" applyFill="1" applyBorder="1" applyAlignment="1">
      <alignment horizontal="center" vertical="center"/>
    </xf>
    <xf numFmtId="3" fontId="26" fillId="2" borderId="18" xfId="0" applyNumberFormat="1" applyFont="1" applyFill="1" applyBorder="1" applyAlignment="1">
      <alignment horizontal="center" vertical="center"/>
    </xf>
    <xf numFmtId="3" fontId="26" fillId="2" borderId="18" xfId="0" applyNumberFormat="1" applyFont="1" applyFill="1" applyBorder="1" applyAlignment="1">
      <alignment horizontal="center" vertical="center" wrapText="1"/>
    </xf>
    <xf numFmtId="0" fontId="46" fillId="2" borderId="18" xfId="1" applyFont="1" applyFill="1" applyBorder="1" applyAlignment="1">
      <alignment horizontal="center" vertical="center" wrapText="1"/>
    </xf>
    <xf numFmtId="0" fontId="46" fillId="2" borderId="22" xfId="0" applyFont="1" applyFill="1" applyBorder="1" applyAlignment="1">
      <alignment wrapText="1"/>
    </xf>
    <xf numFmtId="3" fontId="55" fillId="2" borderId="0" xfId="36" applyNumberFormat="1" applyFont="1" applyFill="1" applyBorder="1">
      <alignment horizontal="right" vertical="center"/>
    </xf>
    <xf numFmtId="0" fontId="26" fillId="2" borderId="18" xfId="5" applyFont="1" applyFill="1" applyBorder="1" applyAlignment="1">
      <alignment horizontal="center" vertical="center" wrapText="1"/>
    </xf>
    <xf numFmtId="0" fontId="26" fillId="2" borderId="18" xfId="10" applyFont="1" applyFill="1" applyBorder="1" applyAlignment="1">
      <alignment horizontal="center" vertical="center" wrapText="1"/>
    </xf>
    <xf numFmtId="49" fontId="26" fillId="2" borderId="18" xfId="33" applyNumberFormat="1" applyFont="1" applyFill="1" applyBorder="1" applyAlignment="1">
      <alignment horizontal="center" vertical="center" wrapText="1"/>
    </xf>
    <xf numFmtId="4" fontId="26" fillId="2" borderId="18" xfId="0" applyNumberFormat="1" applyFont="1" applyFill="1" applyBorder="1" applyAlignment="1">
      <alignment horizontal="center" vertical="center"/>
    </xf>
    <xf numFmtId="0" fontId="26" fillId="2" borderId="22" xfId="0" applyFont="1" applyFill="1" applyBorder="1" applyAlignment="1">
      <alignment horizontal="center" vertical="center" wrapText="1"/>
    </xf>
    <xf numFmtId="0" fontId="46" fillId="2" borderId="18" xfId="0" applyFont="1" applyFill="1" applyBorder="1" applyAlignment="1">
      <alignment horizontal="center" wrapText="1"/>
    </xf>
    <xf numFmtId="0" fontId="26" fillId="2" borderId="0" xfId="0" applyNumberFormat="1" applyFont="1" applyFill="1" applyBorder="1" applyAlignment="1">
      <alignment horizontal="center" vertical="center"/>
    </xf>
    <xf numFmtId="0" fontId="56" fillId="2" borderId="0" xfId="0" applyFont="1" applyFill="1" applyAlignment="1">
      <alignment horizontal="center" vertical="center"/>
    </xf>
    <xf numFmtId="49" fontId="26" fillId="2" borderId="1" xfId="1" applyNumberFormat="1" applyFont="1" applyFill="1" applyBorder="1" applyAlignment="1">
      <alignment horizontal="center" vertical="center"/>
    </xf>
    <xf numFmtId="0" fontId="26" fillId="2" borderId="1" xfId="0" applyNumberFormat="1" applyFont="1" applyFill="1" applyBorder="1" applyAlignment="1">
      <alignment horizontal="center" vertical="center" wrapText="1"/>
    </xf>
    <xf numFmtId="0" fontId="26" fillId="2" borderId="6" xfId="1" applyFont="1" applyFill="1" applyBorder="1" applyAlignment="1">
      <alignment horizontal="center" vertical="center" wrapText="1"/>
    </xf>
    <xf numFmtId="0" fontId="26" fillId="2" borderId="6" xfId="7" applyFont="1" applyFill="1" applyBorder="1" applyAlignment="1">
      <alignment horizontal="center" vertical="center" wrapText="1"/>
    </xf>
    <xf numFmtId="1" fontId="26" fillId="2" borderId="6" xfId="0" applyNumberFormat="1" applyFont="1" applyFill="1" applyBorder="1" applyAlignment="1">
      <alignment horizontal="center" vertical="center" wrapText="1"/>
    </xf>
    <xf numFmtId="49" fontId="26" fillId="2" borderId="6" xfId="0" applyNumberFormat="1" applyFont="1" applyFill="1" applyBorder="1" applyAlignment="1">
      <alignment horizontal="center" vertical="center" wrapText="1"/>
    </xf>
    <xf numFmtId="0" fontId="26" fillId="2" borderId="6" xfId="4" applyFont="1" applyFill="1" applyBorder="1" applyAlignment="1">
      <alignment horizontal="center" vertical="center" wrapText="1"/>
    </xf>
    <xf numFmtId="4" fontId="26" fillId="2" borderId="6" xfId="1" applyNumberFormat="1" applyFont="1" applyFill="1" applyBorder="1" applyAlignment="1">
      <alignment horizontal="center" vertical="center" wrapText="1"/>
    </xf>
    <xf numFmtId="3" fontId="26" fillId="2" borderId="6" xfId="0" applyNumberFormat="1" applyFont="1" applyFill="1" applyBorder="1" applyAlignment="1">
      <alignment horizontal="center" vertical="center" wrapText="1"/>
    </xf>
    <xf numFmtId="0" fontId="26" fillId="2" borderId="9" xfId="0" applyFont="1" applyFill="1" applyBorder="1" applyAlignment="1">
      <alignment wrapText="1"/>
    </xf>
    <xf numFmtId="0" fontId="46" fillId="2" borderId="1" xfId="0" applyFont="1" applyFill="1" applyBorder="1" applyAlignment="1">
      <alignment wrapText="1"/>
    </xf>
    <xf numFmtId="0" fontId="26" fillId="2" borderId="18" xfId="0" applyNumberFormat="1" applyFont="1" applyFill="1" applyBorder="1" applyAlignment="1">
      <alignment horizontal="left" wrapText="1"/>
    </xf>
    <xf numFmtId="0" fontId="26" fillId="2" borderId="18" xfId="0" applyNumberFormat="1" applyFont="1" applyFill="1" applyBorder="1" applyAlignment="1">
      <alignment horizontal="center" wrapText="1"/>
    </xf>
    <xf numFmtId="0" fontId="14" fillId="2" borderId="18" xfId="1" applyFont="1" applyFill="1" applyBorder="1" applyAlignment="1">
      <alignment horizontal="center" vertical="center" wrapText="1"/>
    </xf>
    <xf numFmtId="0" fontId="14" fillId="2" borderId="18" xfId="10" applyFont="1" applyFill="1" applyBorder="1" applyAlignment="1">
      <alignment horizontal="center" vertical="center" wrapText="1"/>
    </xf>
    <xf numFmtId="0" fontId="14" fillId="2" borderId="18" xfId="6" applyNumberFormat="1" applyFont="1" applyFill="1" applyBorder="1" applyAlignment="1" applyProtection="1">
      <alignment horizontal="center" vertical="center" wrapText="1"/>
    </xf>
    <xf numFmtId="0" fontId="12" fillId="2" borderId="18" xfId="1" applyFont="1" applyFill="1" applyBorder="1" applyAlignment="1">
      <alignment horizontal="center" vertical="center" wrapText="1"/>
    </xf>
    <xf numFmtId="0" fontId="14" fillId="2" borderId="18" xfId="8" applyFont="1" applyFill="1" applyBorder="1" applyAlignment="1">
      <alignment horizontal="center" vertical="center" wrapText="1"/>
    </xf>
    <xf numFmtId="4" fontId="14" fillId="2" borderId="18" xfId="1" applyNumberFormat="1" applyFont="1" applyFill="1" applyBorder="1" applyAlignment="1">
      <alignment horizontal="center" vertical="center" wrapText="1"/>
    </xf>
    <xf numFmtId="0" fontId="14" fillId="2" borderId="18" xfId="23" applyFont="1" applyFill="1" applyBorder="1" applyAlignment="1">
      <alignment horizontal="center" vertical="center" wrapText="1"/>
    </xf>
    <xf numFmtId="0" fontId="12" fillId="2" borderId="18" xfId="23" applyFont="1" applyFill="1" applyBorder="1" applyAlignment="1">
      <alignment horizontal="center" vertical="center" wrapText="1"/>
    </xf>
    <xf numFmtId="0" fontId="14" fillId="2" borderId="1" xfId="4" applyFont="1" applyFill="1" applyBorder="1" applyAlignment="1">
      <alignment horizontal="center" vertical="center" wrapText="1"/>
    </xf>
    <xf numFmtId="3" fontId="12" fillId="2" borderId="1" xfId="1" applyNumberFormat="1" applyFont="1" applyFill="1" applyBorder="1" applyAlignment="1">
      <alignment horizontal="center" vertical="center" wrapText="1"/>
    </xf>
    <xf numFmtId="0" fontId="12" fillId="2" borderId="1" xfId="1" applyFont="1" applyFill="1" applyBorder="1"/>
    <xf numFmtId="0" fontId="12" fillId="2" borderId="0" xfId="1" applyFont="1" applyFill="1" applyAlignment="1">
      <alignment horizontal="center" vertical="center" wrapText="1"/>
    </xf>
    <xf numFmtId="0" fontId="46" fillId="2" borderId="0" xfId="1" applyFont="1" applyFill="1"/>
    <xf numFmtId="0" fontId="26" fillId="2" borderId="0" xfId="1" applyFont="1" applyFill="1"/>
    <xf numFmtId="0" fontId="26" fillId="2" borderId="18" xfId="26" applyFont="1" applyFill="1" applyBorder="1" applyAlignment="1">
      <alignment horizontal="center" vertical="center" wrapText="1"/>
    </xf>
    <xf numFmtId="49" fontId="26" fillId="2" borderId="18" xfId="7" applyNumberFormat="1" applyFont="1" applyFill="1" applyBorder="1" applyAlignment="1">
      <alignment horizontal="center" vertical="center" wrapText="1"/>
    </xf>
    <xf numFmtId="49" fontId="26" fillId="2" borderId="18" xfId="8" applyNumberFormat="1" applyFont="1" applyFill="1" applyBorder="1" applyAlignment="1">
      <alignment horizontal="center" vertical="center" wrapText="1"/>
    </xf>
    <xf numFmtId="1" fontId="26" fillId="2" borderId="18" xfId="0" applyNumberFormat="1" applyFont="1" applyFill="1" applyBorder="1" applyAlignment="1">
      <alignment horizontal="center" vertical="center"/>
    </xf>
    <xf numFmtId="1" fontId="26" fillId="2" borderId="18" xfId="1"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19" xfId="0" applyFont="1" applyFill="1" applyBorder="1" applyAlignment="1">
      <alignment horizontal="center" vertical="center" wrapText="1"/>
    </xf>
    <xf numFmtId="49" fontId="14" fillId="2" borderId="18" xfId="0" applyNumberFormat="1" applyFont="1" applyFill="1" applyBorder="1" applyAlignment="1" applyProtection="1">
      <alignment horizontal="center" vertical="center" wrapText="1"/>
      <protection locked="0"/>
    </xf>
    <xf numFmtId="0" fontId="14" fillId="2" borderId="18" xfId="21" applyFont="1" applyFill="1" applyBorder="1" applyAlignment="1">
      <alignment horizontal="center" vertical="center" wrapText="1"/>
    </xf>
    <xf numFmtId="4" fontId="14" fillId="2" borderId="18" xfId="0" applyNumberFormat="1" applyFont="1" applyFill="1" applyBorder="1" applyAlignment="1" applyProtection="1">
      <alignment horizontal="center" vertical="center" wrapText="1"/>
      <protection locked="0"/>
    </xf>
    <xf numFmtId="3" fontId="12" fillId="2" borderId="18" xfId="1" applyNumberFormat="1" applyFont="1" applyFill="1" applyBorder="1" applyAlignment="1">
      <alignment horizontal="center" vertical="center" wrapText="1"/>
    </xf>
    <xf numFmtId="0" fontId="12" fillId="2" borderId="18" xfId="1" applyFont="1" applyFill="1" applyBorder="1"/>
    <xf numFmtId="49" fontId="14" fillId="2" borderId="18" xfId="6" applyNumberFormat="1" applyFont="1" applyFill="1" applyBorder="1" applyAlignment="1">
      <alignment horizontal="center" vertical="center" wrapText="1"/>
    </xf>
    <xf numFmtId="0" fontId="14" fillId="2" borderId="22" xfId="6" applyFont="1" applyFill="1" applyBorder="1" applyAlignment="1">
      <alignment horizontal="center" vertical="center" wrapText="1"/>
    </xf>
    <xf numFmtId="0" fontId="10" fillId="2" borderId="18" xfId="788" applyFont="1" applyFill="1" applyBorder="1" applyAlignment="1">
      <alignment horizontal="center" vertical="center" wrapText="1"/>
    </xf>
    <xf numFmtId="0" fontId="142" fillId="2" borderId="0" xfId="1" applyFont="1" applyFill="1"/>
    <xf numFmtId="0" fontId="14" fillId="2" borderId="18" xfId="7" applyNumberFormat="1" applyFont="1" applyFill="1" applyBorder="1" applyAlignment="1">
      <alignment horizontal="center" vertical="center" wrapText="1"/>
    </xf>
    <xf numFmtId="0" fontId="14" fillId="2" borderId="18" xfId="20" applyFont="1" applyFill="1" applyBorder="1" applyAlignment="1">
      <alignment horizontal="center" vertical="center" wrapText="1"/>
    </xf>
    <xf numFmtId="1" fontId="10" fillId="2" borderId="18" xfId="1" applyNumberFormat="1" applyFont="1" applyFill="1" applyBorder="1" applyAlignment="1">
      <alignment horizontal="center" vertical="center" wrapText="1"/>
    </xf>
    <xf numFmtId="0" fontId="26" fillId="2" borderId="20" xfId="1" applyFont="1" applyFill="1" applyBorder="1"/>
    <xf numFmtId="0" fontId="143" fillId="2" borderId="18" xfId="1" applyFont="1" applyFill="1" applyBorder="1"/>
    <xf numFmtId="0" fontId="144" fillId="2" borderId="0" xfId="1" applyFont="1" applyFill="1"/>
    <xf numFmtId="0" fontId="14" fillId="2" borderId="18" xfId="44" applyFont="1" applyFill="1" applyBorder="1" applyAlignment="1">
      <alignment horizontal="center" vertical="center" wrapText="1"/>
    </xf>
    <xf numFmtId="0" fontId="46" fillId="2" borderId="18" xfId="1" applyFont="1" applyFill="1" applyBorder="1"/>
    <xf numFmtId="0" fontId="14" fillId="2" borderId="20" xfId="6" applyFont="1" applyFill="1" applyBorder="1" applyAlignment="1">
      <alignment horizontal="center" vertical="center" wrapText="1"/>
    </xf>
    <xf numFmtId="0" fontId="14" fillId="2" borderId="20" xfId="1" applyFont="1" applyFill="1" applyBorder="1" applyAlignment="1">
      <alignment horizontal="center" vertical="center" wrapText="1"/>
    </xf>
    <xf numFmtId="4" fontId="14" fillId="2" borderId="20" xfId="1" applyNumberFormat="1" applyFont="1" applyFill="1" applyBorder="1" applyAlignment="1">
      <alignment horizontal="center" vertical="center" wrapText="1"/>
    </xf>
    <xf numFmtId="0" fontId="14" fillId="2" borderId="20" xfId="1" applyNumberFormat="1" applyFont="1" applyFill="1" applyBorder="1" applyAlignment="1">
      <alignment horizontal="center" vertical="center" wrapText="1"/>
    </xf>
    <xf numFmtId="0" fontId="46" fillId="2" borderId="20" xfId="1" applyFont="1" applyFill="1" applyBorder="1"/>
    <xf numFmtId="0" fontId="26" fillId="2" borderId="0" xfId="1" applyFont="1" applyFill="1" applyBorder="1"/>
    <xf numFmtId="0" fontId="14" fillId="2" borderId="18" xfId="40498" applyFont="1" applyFill="1" applyBorder="1" applyAlignment="1">
      <alignment horizontal="center" vertical="center" wrapText="1"/>
    </xf>
    <xf numFmtId="0" fontId="17" fillId="2" borderId="18" xfId="37" applyFont="1" applyFill="1" applyBorder="1" applyAlignment="1">
      <alignment horizontal="center" vertical="center" wrapText="1"/>
    </xf>
    <xf numFmtId="0" fontId="146" fillId="2" borderId="18" xfId="1" applyFont="1" applyFill="1" applyBorder="1" applyAlignment="1">
      <alignment horizontal="center" vertical="center" wrapText="1"/>
    </xf>
    <xf numFmtId="4" fontId="10" fillId="2" borderId="18" xfId="40559" applyNumberFormat="1" applyFont="1" applyFill="1" applyBorder="1" applyAlignment="1">
      <alignment horizontal="center" vertical="center"/>
    </xf>
    <xf numFmtId="4" fontId="17" fillId="2" borderId="18" xfId="1" applyNumberFormat="1" applyFont="1" applyFill="1" applyBorder="1" applyAlignment="1">
      <alignment horizontal="center" vertical="center" wrapText="1"/>
    </xf>
    <xf numFmtId="194" fontId="12" fillId="2" borderId="18" xfId="40499" applyFont="1" applyFill="1" applyBorder="1" applyAlignment="1">
      <alignment horizontal="center" vertical="center"/>
    </xf>
    <xf numFmtId="0" fontId="46" fillId="2" borderId="18" xfId="1" applyFont="1" applyFill="1" applyBorder="1" applyAlignment="1">
      <alignment wrapText="1"/>
    </xf>
    <xf numFmtId="194" fontId="12" fillId="2" borderId="18" xfId="40499" applyFont="1" applyFill="1" applyBorder="1" applyAlignment="1">
      <alignment horizontal="center" vertical="center" wrapText="1"/>
    </xf>
    <xf numFmtId="0" fontId="46" fillId="2" borderId="0" xfId="1" applyFont="1" applyFill="1" applyBorder="1"/>
    <xf numFmtId="3" fontId="12" fillId="2" borderId="18" xfId="1" applyNumberFormat="1" applyFont="1" applyFill="1" applyBorder="1"/>
    <xf numFmtId="0" fontId="14" fillId="2" borderId="22" xfId="1" applyFont="1" applyFill="1" applyBorder="1" applyAlignment="1">
      <alignment horizontal="center"/>
    </xf>
    <xf numFmtId="4" fontId="14" fillId="2" borderId="18" xfId="13" applyNumberFormat="1" applyFont="1" applyFill="1" applyBorder="1" applyAlignment="1">
      <alignment horizontal="center" vertical="center" wrapText="1"/>
    </xf>
    <xf numFmtId="0" fontId="26" fillId="2" borderId="18" xfId="0" applyNumberFormat="1" applyFont="1" applyFill="1" applyBorder="1" applyAlignment="1">
      <alignment horizontal="left"/>
    </xf>
    <xf numFmtId="0" fontId="26" fillId="2" borderId="18" xfId="0" applyNumberFormat="1" applyFont="1" applyFill="1" applyBorder="1" applyAlignment="1">
      <alignment horizontal="center" vertical="center"/>
    </xf>
    <xf numFmtId="2" fontId="26" fillId="2" borderId="18" xfId="0" applyNumberFormat="1" applyFont="1" applyFill="1" applyBorder="1" applyAlignment="1">
      <alignment horizontal="center" vertical="center" wrapText="1"/>
    </xf>
    <xf numFmtId="4" fontId="26" fillId="2" borderId="18" xfId="0" applyNumberFormat="1" applyFont="1" applyFill="1" applyBorder="1" applyAlignment="1">
      <alignment horizontal="right" vertical="center"/>
    </xf>
    <xf numFmtId="4" fontId="26" fillId="2" borderId="18" xfId="32" applyNumberFormat="1" applyFont="1" applyFill="1" applyBorder="1" applyAlignment="1">
      <alignment horizontal="center" vertical="center" wrapText="1"/>
    </xf>
    <xf numFmtId="0" fontId="26" fillId="2" borderId="18" xfId="0" applyFont="1" applyFill="1" applyBorder="1" applyAlignment="1">
      <alignment wrapText="1"/>
    </xf>
    <xf numFmtId="0" fontId="46" fillId="2" borderId="18" xfId="0" applyFont="1" applyFill="1" applyBorder="1" applyAlignment="1">
      <alignment wrapText="1"/>
    </xf>
    <xf numFmtId="0" fontId="26" fillId="2" borderId="1" xfId="6" applyFont="1" applyFill="1" applyBorder="1" applyAlignment="1">
      <alignment horizontal="center" vertical="center" wrapText="1"/>
    </xf>
    <xf numFmtId="0" fontId="26" fillId="2" borderId="1" xfId="5" applyFont="1" applyFill="1" applyBorder="1" applyAlignment="1">
      <alignment horizontal="center" vertical="center" wrapText="1"/>
    </xf>
    <xf numFmtId="0" fontId="26" fillId="2" borderId="1" xfId="1" applyFont="1" applyFill="1" applyBorder="1" applyAlignment="1">
      <alignment horizontal="center"/>
    </xf>
    <xf numFmtId="3" fontId="26" fillId="2" borderId="9" xfId="1" applyNumberFormat="1" applyFont="1" applyFill="1" applyBorder="1" applyAlignment="1">
      <alignment horizontal="center" vertical="center" wrapText="1"/>
    </xf>
    <xf numFmtId="0" fontId="26" fillId="2" borderId="18" xfId="6" applyFont="1" applyFill="1" applyBorder="1" applyAlignment="1">
      <alignment horizontal="center" vertical="center" wrapText="1"/>
    </xf>
    <xf numFmtId="0" fontId="46" fillId="2" borderId="18" xfId="6" applyNumberFormat="1" applyFont="1" applyFill="1" applyBorder="1" applyAlignment="1" applyProtection="1">
      <alignment horizontal="center" vertical="center" wrapText="1"/>
    </xf>
    <xf numFmtId="0" fontId="26" fillId="2" borderId="18" xfId="0" applyFont="1" applyFill="1" applyBorder="1" applyAlignment="1">
      <alignment horizontal="center" vertical="center"/>
    </xf>
    <xf numFmtId="0" fontId="26" fillId="2" borderId="18" xfId="0" applyFont="1" applyFill="1" applyBorder="1"/>
    <xf numFmtId="0" fontId="46" fillId="2" borderId="20" xfId="0" applyFont="1" applyFill="1" applyBorder="1" applyAlignment="1">
      <alignment wrapText="1"/>
    </xf>
    <xf numFmtId="0" fontId="26" fillId="2" borderId="18" xfId="8" applyFont="1" applyFill="1" applyBorder="1" applyAlignment="1">
      <alignment horizontal="center" vertical="center" wrapText="1"/>
    </xf>
    <xf numFmtId="0" fontId="46" fillId="2" borderId="18" xfId="0" applyNumberFormat="1" applyFont="1" applyFill="1" applyBorder="1" applyAlignment="1">
      <alignment vertical="center"/>
    </xf>
    <xf numFmtId="0" fontId="26" fillId="2" borderId="0" xfId="0" applyNumberFormat="1" applyFont="1" applyFill="1" applyBorder="1" applyAlignment="1">
      <alignment vertical="center"/>
    </xf>
    <xf numFmtId="4" fontId="26" fillId="2" borderId="7" xfId="0" applyNumberFormat="1" applyFont="1" applyFill="1" applyBorder="1" applyAlignment="1">
      <alignment horizontal="center" vertical="center" wrapText="1"/>
    </xf>
    <xf numFmtId="0" fontId="26" fillId="2" borderId="7" xfId="0" applyNumberFormat="1" applyFont="1" applyFill="1" applyBorder="1" applyAlignment="1">
      <alignment horizontal="center" vertical="center"/>
    </xf>
    <xf numFmtId="17" fontId="10" fillId="2" borderId="18" xfId="17" applyNumberFormat="1" applyFont="1" applyFill="1" applyBorder="1" applyAlignment="1">
      <alignment horizontal="center" vertical="center" wrapText="1"/>
    </xf>
    <xf numFmtId="0" fontId="26" fillId="2" borderId="1" xfId="16" applyFont="1" applyFill="1" applyBorder="1" applyAlignment="1">
      <alignment horizontal="center" vertical="center" wrapText="1"/>
    </xf>
    <xf numFmtId="17" fontId="26" fillId="2" borderId="1" xfId="17" applyNumberFormat="1" applyFont="1" applyFill="1" applyBorder="1" applyAlignment="1">
      <alignment horizontal="center" vertical="center" wrapText="1"/>
    </xf>
    <xf numFmtId="4" fontId="26" fillId="2" borderId="17" xfId="38" applyNumberFormat="1" applyFont="1" applyFill="1" applyAlignment="1" applyProtection="1">
      <alignment horizontal="center" vertical="center"/>
      <protection locked="0"/>
    </xf>
    <xf numFmtId="4" fontId="26" fillId="2" borderId="3" xfId="38" applyNumberFormat="1" applyFont="1" applyFill="1" applyBorder="1" applyAlignment="1" applyProtection="1">
      <alignment horizontal="center" vertical="center" wrapText="1"/>
      <protection locked="0"/>
    </xf>
    <xf numFmtId="4" fontId="26" fillId="2" borderId="1" xfId="38" applyNumberFormat="1" applyFont="1" applyFill="1" applyBorder="1" applyAlignment="1" applyProtection="1">
      <alignment horizontal="center" vertical="center" wrapText="1"/>
      <protection locked="0"/>
    </xf>
    <xf numFmtId="3" fontId="26" fillId="2" borderId="1" xfId="1" applyNumberFormat="1" applyFont="1" applyFill="1" applyBorder="1" applyAlignment="1">
      <alignment horizontal="center" vertical="center" wrapText="1"/>
    </xf>
    <xf numFmtId="0" fontId="46" fillId="2" borderId="1" xfId="0" applyFont="1" applyFill="1" applyBorder="1" applyAlignment="1">
      <alignment horizontal="center" vertical="center"/>
    </xf>
    <xf numFmtId="0" fontId="26" fillId="2" borderId="21" xfId="0" applyNumberFormat="1" applyFont="1" applyFill="1" applyBorder="1" applyAlignment="1">
      <alignment horizontal="center"/>
    </xf>
    <xf numFmtId="4" fontId="26" fillId="2" borderId="1" xfId="0" applyNumberFormat="1" applyFont="1" applyFill="1" applyBorder="1" applyAlignment="1">
      <alignment horizontal="center" vertical="center" wrapText="1"/>
    </xf>
    <xf numFmtId="4" fontId="14" fillId="2" borderId="1" xfId="32" applyNumberFormat="1" applyFont="1" applyFill="1" applyBorder="1" applyAlignment="1">
      <alignment horizontal="center" vertical="center" wrapText="1"/>
    </xf>
    <xf numFmtId="49" fontId="26" fillId="2" borderId="6" xfId="1" applyNumberFormat="1" applyFont="1" applyFill="1" applyBorder="1" applyAlignment="1">
      <alignment horizontal="center" vertical="center"/>
    </xf>
    <xf numFmtId="0" fontId="26" fillId="2" borderId="1" xfId="26" applyFont="1" applyFill="1" applyBorder="1" applyAlignment="1">
      <alignment horizontal="center" vertical="center" wrapText="1"/>
    </xf>
    <xf numFmtId="49" fontId="26" fillId="2" borderId="1" xfId="7" applyNumberFormat="1" applyFont="1" applyFill="1" applyBorder="1" applyAlignment="1">
      <alignment horizontal="center" vertical="center" wrapText="1"/>
    </xf>
    <xf numFmtId="49" fontId="26" fillId="2" borderId="1" xfId="8" applyNumberFormat="1" applyFont="1" applyFill="1" applyBorder="1" applyAlignment="1">
      <alignment horizontal="center" vertical="center" wrapText="1"/>
    </xf>
    <xf numFmtId="1" fontId="26" fillId="2" borderId="1" xfId="0" applyNumberFormat="1" applyFont="1" applyFill="1" applyBorder="1" applyAlignment="1">
      <alignment horizontal="center" vertical="center"/>
    </xf>
    <xf numFmtId="1" fontId="26" fillId="2" borderId="1" xfId="1" applyNumberFormat="1" applyFont="1" applyFill="1" applyBorder="1" applyAlignment="1">
      <alignment horizontal="center" vertical="center" wrapText="1"/>
    </xf>
    <xf numFmtId="0" fontId="26" fillId="2" borderId="9" xfId="1" applyFont="1" applyFill="1" applyBorder="1" applyAlignment="1">
      <alignment horizontal="center" vertical="center" wrapText="1"/>
    </xf>
    <xf numFmtId="0" fontId="26" fillId="2" borderId="1" xfId="41" applyNumberFormat="1" applyFont="1" applyFill="1" applyBorder="1" applyAlignment="1" applyProtection="1">
      <alignment horizontal="center" vertical="center" wrapText="1"/>
      <protection locked="0"/>
    </xf>
    <xf numFmtId="0" fontId="10" fillId="2" borderId="1" xfId="40554" applyNumberFormat="1" applyFont="1" applyFill="1" applyBorder="1" applyAlignment="1" applyProtection="1">
      <alignment horizontal="center" vertical="center" wrapText="1"/>
      <protection locked="0"/>
    </xf>
    <xf numFmtId="4" fontId="14" fillId="2" borderId="17" xfId="38" applyNumberFormat="1" applyFont="1" applyFill="1" applyAlignment="1" applyProtection="1">
      <alignment horizontal="center" vertical="center"/>
      <protection locked="0"/>
    </xf>
    <xf numFmtId="0" fontId="26" fillId="2" borderId="1" xfId="41" quotePrefix="1" applyNumberFormat="1" applyFont="1" applyFill="1" applyBorder="1" applyAlignment="1" applyProtection="1">
      <alignment horizontal="center" vertical="center" wrapText="1"/>
      <protection locked="0"/>
    </xf>
    <xf numFmtId="4" fontId="26" fillId="2" borderId="23" xfId="38" applyNumberFormat="1" applyFont="1" applyFill="1" applyBorder="1" applyAlignment="1" applyProtection="1">
      <alignment horizontal="center" vertical="center"/>
      <protection locked="0"/>
    </xf>
    <xf numFmtId="4" fontId="26" fillId="2" borderId="1" xfId="45" applyNumberFormat="1" applyFont="1" applyFill="1" applyBorder="1" applyAlignment="1" applyProtection="1">
      <alignment horizontal="center" vertical="center"/>
      <protection locked="0"/>
    </xf>
    <xf numFmtId="4" fontId="26" fillId="2" borderId="1" xfId="20" applyNumberFormat="1" applyFont="1" applyFill="1" applyBorder="1" applyAlignment="1" applyProtection="1">
      <alignment horizontal="center" vertical="center" wrapText="1"/>
      <protection locked="0"/>
    </xf>
    <xf numFmtId="0" fontId="26" fillId="2" borderId="17" xfId="41" applyNumberFormat="1" applyFont="1" applyFill="1" applyBorder="1" applyAlignment="1" applyProtection="1">
      <alignment horizontal="center" vertical="center" wrapText="1"/>
      <protection locked="0"/>
    </xf>
    <xf numFmtId="0" fontId="26" fillId="2" borderId="17" xfId="1" applyFont="1" applyFill="1" applyBorder="1" applyAlignment="1">
      <alignment horizontal="center" vertical="center" wrapText="1"/>
    </xf>
    <xf numFmtId="0" fontId="26" fillId="2" borderId="1" xfId="46" applyNumberFormat="1" applyFont="1" applyFill="1" applyBorder="1" applyAlignment="1" applyProtection="1">
      <alignment horizontal="center" vertical="center" wrapText="1"/>
      <protection locked="0"/>
    </xf>
    <xf numFmtId="4" fontId="26" fillId="2" borderId="1" xfId="47" applyNumberFormat="1" applyFont="1" applyFill="1" applyBorder="1" applyAlignment="1" applyProtection="1">
      <alignment horizontal="center" vertical="center"/>
      <protection locked="0"/>
    </xf>
    <xf numFmtId="0" fontId="14" fillId="2" borderId="56" xfId="0" applyFont="1" applyFill="1" applyBorder="1" applyAlignment="1">
      <alignment horizontal="center" vertical="center" wrapText="1"/>
    </xf>
    <xf numFmtId="4" fontId="10" fillId="2" borderId="18" xfId="48" applyNumberFormat="1" applyFont="1" applyFill="1" applyBorder="1" applyAlignment="1">
      <alignment horizontal="center" vertical="center" wrapText="1"/>
    </xf>
    <xf numFmtId="0" fontId="10" fillId="2" borderId="18" xfId="0" applyFont="1" applyFill="1" applyBorder="1" applyAlignment="1">
      <alignment horizontal="center" vertical="top" wrapText="1"/>
    </xf>
    <xf numFmtId="4" fontId="14" fillId="2" borderId="18" xfId="12" applyNumberFormat="1" applyFont="1" applyFill="1" applyBorder="1" applyAlignment="1">
      <alignment horizontal="center" vertical="center" wrapText="1"/>
    </xf>
    <xf numFmtId="1" fontId="26" fillId="2" borderId="18" xfId="6" applyNumberFormat="1" applyFont="1" applyFill="1" applyBorder="1" applyAlignment="1" applyProtection="1">
      <alignment horizontal="center" vertical="center" wrapText="1"/>
    </xf>
    <xf numFmtId="0" fontId="26" fillId="2" borderId="18" xfId="17" applyFont="1" applyFill="1" applyBorder="1" applyAlignment="1">
      <alignment horizontal="center" vertical="center" wrapText="1"/>
    </xf>
    <xf numFmtId="0" fontId="46" fillId="2" borderId="18" xfId="23" applyFont="1" applyFill="1" applyBorder="1" applyAlignment="1">
      <alignment horizontal="center" vertical="center" wrapText="1"/>
    </xf>
    <xf numFmtId="0" fontId="53" fillId="2" borderId="18" xfId="0" applyFont="1" applyFill="1" applyBorder="1"/>
    <xf numFmtId="43" fontId="26" fillId="2" borderId="18" xfId="32" applyNumberFormat="1" applyFont="1" applyFill="1" applyBorder="1" applyAlignment="1">
      <alignment horizontal="right" vertical="center" wrapText="1"/>
    </xf>
    <xf numFmtId="4" fontId="26" fillId="2" borderId="18" xfId="21" applyNumberFormat="1" applyFont="1" applyFill="1" applyBorder="1" applyAlignment="1">
      <alignment horizontal="center" vertical="center" wrapText="1"/>
    </xf>
    <xf numFmtId="0" fontId="56" fillId="2" borderId="18" xfId="0" applyFont="1" applyFill="1" applyBorder="1"/>
    <xf numFmtId="43" fontId="26" fillId="2" borderId="18" xfId="48" applyNumberFormat="1" applyFont="1" applyFill="1" applyBorder="1" applyAlignment="1">
      <alignment horizontal="right" vertical="center" wrapText="1"/>
    </xf>
    <xf numFmtId="0" fontId="26" fillId="2" borderId="18" xfId="23" applyFont="1" applyFill="1" applyBorder="1" applyAlignment="1">
      <alignment horizontal="center" vertical="center" wrapText="1"/>
    </xf>
    <xf numFmtId="43" fontId="26" fillId="2" borderId="18" xfId="32" applyNumberFormat="1" applyFont="1" applyFill="1" applyBorder="1" applyAlignment="1">
      <alignment horizontal="center" vertical="center" wrapText="1"/>
    </xf>
    <xf numFmtId="43" fontId="14" fillId="2" borderId="18" xfId="32" applyNumberFormat="1" applyFont="1" applyFill="1" applyBorder="1" applyAlignment="1">
      <alignment horizontal="center" vertical="center" wrapText="1"/>
    </xf>
    <xf numFmtId="0" fontId="26" fillId="2" borderId="20" xfId="1" applyFont="1" applyFill="1" applyBorder="1" applyAlignment="1">
      <alignment horizontal="center" vertical="center" wrapText="1"/>
    </xf>
    <xf numFmtId="0" fontId="26" fillId="2" borderId="18" xfId="12" applyFont="1" applyFill="1" applyBorder="1" applyAlignment="1">
      <alignment horizontal="center" vertical="center" wrapText="1"/>
    </xf>
    <xf numFmtId="167" fontId="26" fillId="2" borderId="18" xfId="1" applyNumberFormat="1" applyFont="1" applyFill="1" applyBorder="1" applyAlignment="1">
      <alignment horizontal="center" vertical="center" wrapText="1"/>
    </xf>
    <xf numFmtId="165" fontId="26" fillId="2" borderId="18" xfId="1" applyNumberFormat="1" applyFont="1" applyFill="1" applyBorder="1" applyAlignment="1">
      <alignment horizontal="center" vertical="center" wrapText="1"/>
    </xf>
    <xf numFmtId="165" fontId="26" fillId="2" borderId="20" xfId="1" applyNumberFormat="1" applyFont="1" applyFill="1" applyBorder="1" applyAlignment="1">
      <alignment horizontal="center" vertical="center" wrapText="1"/>
    </xf>
    <xf numFmtId="0" fontId="46" fillId="2" borderId="20" xfId="1" applyFont="1" applyFill="1" applyBorder="1" applyAlignment="1">
      <alignment horizontal="center" vertical="center" wrapText="1"/>
    </xf>
    <xf numFmtId="1" fontId="14" fillId="2" borderId="56" xfId="12" applyNumberFormat="1" applyFont="1" applyFill="1" applyBorder="1" applyAlignment="1">
      <alignment horizontal="center" vertical="center" wrapText="1"/>
    </xf>
    <xf numFmtId="0" fontId="14" fillId="2" borderId="56"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4" fillId="2" borderId="56" xfId="1" applyNumberFormat="1" applyFont="1" applyFill="1" applyBorder="1" applyAlignment="1">
      <alignment horizontal="center" vertical="center" wrapText="1"/>
    </xf>
    <xf numFmtId="0" fontId="14" fillId="2" borderId="56" xfId="23" applyFont="1" applyFill="1" applyBorder="1" applyAlignment="1">
      <alignment horizontal="center" vertical="center" wrapText="1"/>
    </xf>
    <xf numFmtId="0" fontId="14" fillId="2" borderId="56" xfId="8" applyFont="1" applyFill="1" applyBorder="1" applyAlignment="1">
      <alignment horizontal="center" vertical="center" wrapText="1"/>
    </xf>
    <xf numFmtId="0" fontId="14" fillId="2" borderId="56" xfId="2" applyFont="1" applyFill="1" applyBorder="1" applyAlignment="1">
      <alignment horizontal="center" vertical="center" wrapText="1"/>
    </xf>
    <xf numFmtId="0" fontId="14" fillId="2" borderId="56" xfId="14" applyFont="1" applyFill="1" applyBorder="1" applyAlignment="1">
      <alignment horizontal="center" vertical="center" wrapText="1"/>
    </xf>
    <xf numFmtId="167" fontId="17" fillId="2" borderId="56" xfId="1" applyNumberFormat="1" applyFont="1" applyFill="1" applyBorder="1" applyAlignment="1">
      <alignment horizontal="center" vertical="center" wrapText="1"/>
    </xf>
    <xf numFmtId="165" fontId="17" fillId="2" borderId="56" xfId="1" applyNumberFormat="1" applyFont="1" applyFill="1" applyBorder="1" applyAlignment="1">
      <alignment horizontal="center" vertical="center" wrapText="1"/>
    </xf>
    <xf numFmtId="165" fontId="17" fillId="2" borderId="13" xfId="1" applyNumberFormat="1" applyFont="1" applyFill="1" applyBorder="1" applyAlignment="1">
      <alignment horizontal="center" vertical="center" wrapText="1"/>
    </xf>
    <xf numFmtId="0" fontId="14" fillId="2" borderId="57" xfId="0" applyFont="1" applyFill="1" applyBorder="1" applyAlignment="1">
      <alignment horizontal="center" vertical="center" wrapText="1"/>
    </xf>
    <xf numFmtId="0" fontId="12" fillId="2" borderId="56" xfId="0" applyFont="1" applyFill="1" applyBorder="1" applyAlignment="1">
      <alignment horizontal="center" vertical="center" wrapText="1"/>
    </xf>
    <xf numFmtId="0" fontId="12" fillId="2" borderId="56" xfId="14" applyFont="1" applyFill="1" applyBorder="1" applyAlignment="1">
      <alignment horizontal="center" vertical="center" wrapText="1"/>
    </xf>
    <xf numFmtId="0" fontId="15" fillId="2" borderId="56" xfId="0" applyFont="1" applyFill="1" applyBorder="1" applyAlignment="1">
      <alignment horizontal="center" vertical="center" wrapText="1"/>
    </xf>
    <xf numFmtId="1" fontId="26" fillId="2" borderId="18" xfId="12" applyNumberFormat="1" applyFont="1" applyFill="1" applyBorder="1" applyAlignment="1">
      <alignment horizontal="center" vertical="center" wrapText="1"/>
    </xf>
    <xf numFmtId="0" fontId="26" fillId="2" borderId="18" xfId="14" applyFont="1" applyFill="1" applyBorder="1" applyAlignment="1">
      <alignment horizontal="center" vertical="center" wrapText="1"/>
    </xf>
    <xf numFmtId="0" fontId="46" fillId="2" borderId="18" xfId="14" applyFont="1" applyFill="1" applyBorder="1" applyAlignment="1">
      <alignment horizontal="center" vertical="center" wrapText="1"/>
    </xf>
    <xf numFmtId="0" fontId="14" fillId="2" borderId="56" xfId="10" applyFont="1" applyFill="1" applyBorder="1" applyAlignment="1">
      <alignment horizontal="center" vertical="center" wrapText="1"/>
    </xf>
    <xf numFmtId="0" fontId="14" fillId="2" borderId="56" xfId="7" applyFont="1" applyFill="1" applyBorder="1" applyAlignment="1">
      <alignment horizontal="center" vertical="center" wrapText="1"/>
    </xf>
    <xf numFmtId="0" fontId="14" fillId="2" borderId="56" xfId="0" applyNumberFormat="1" applyFont="1" applyFill="1" applyBorder="1" applyAlignment="1">
      <alignment horizontal="center" vertical="center" wrapText="1"/>
    </xf>
    <xf numFmtId="4" fontId="14" fillId="2" borderId="56" xfId="1" applyNumberFormat="1" applyFont="1" applyFill="1" applyBorder="1" applyAlignment="1">
      <alignment horizontal="center" vertical="center" wrapText="1"/>
    </xf>
    <xf numFmtId="3" fontId="14" fillId="2" borderId="56" xfId="1" applyNumberFormat="1" applyFont="1" applyFill="1" applyBorder="1" applyAlignment="1">
      <alignment horizontal="center" vertical="center" wrapText="1"/>
    </xf>
    <xf numFmtId="4" fontId="12" fillId="2" borderId="56" xfId="6" applyNumberFormat="1" applyFont="1" applyFill="1" applyBorder="1" applyAlignment="1" applyProtection="1">
      <alignment horizontal="center" vertical="center" wrapText="1"/>
    </xf>
    <xf numFmtId="0" fontId="26" fillId="2" borderId="18" xfId="22" applyFont="1" applyFill="1" applyBorder="1" applyAlignment="1">
      <alignment horizontal="center" vertical="center" wrapText="1"/>
    </xf>
    <xf numFmtId="3" fontId="26" fillId="2" borderId="18" xfId="22" applyNumberFormat="1" applyFont="1" applyFill="1" applyBorder="1" applyAlignment="1">
      <alignment horizontal="center" vertical="center" wrapText="1"/>
    </xf>
    <xf numFmtId="0" fontId="26" fillId="2" borderId="1" xfId="22" applyFont="1" applyFill="1" applyBorder="1" applyAlignment="1">
      <alignment horizontal="center" vertical="center" wrapText="1"/>
    </xf>
    <xf numFmtId="3" fontId="26" fillId="2" borderId="1" xfId="22" applyNumberFormat="1" applyFont="1" applyFill="1" applyBorder="1" applyAlignment="1">
      <alignment horizontal="center" vertical="center" wrapText="1"/>
    </xf>
    <xf numFmtId="0" fontId="10" fillId="2" borderId="56" xfId="1"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6" xfId="1" applyNumberFormat="1" applyFont="1" applyFill="1" applyBorder="1" applyAlignment="1">
      <alignment horizontal="center" vertical="center" wrapText="1"/>
    </xf>
    <xf numFmtId="0" fontId="14" fillId="2" borderId="56" xfId="22" applyFont="1" applyFill="1" applyBorder="1" applyAlignment="1">
      <alignment horizontal="center" vertical="center" wrapText="1"/>
    </xf>
    <xf numFmtId="1" fontId="10" fillId="2" borderId="56" xfId="0" applyNumberFormat="1" applyFont="1" applyFill="1" applyBorder="1" applyAlignment="1">
      <alignment horizontal="center" vertical="center" wrapText="1"/>
    </xf>
    <xf numFmtId="0" fontId="10" fillId="2" borderId="56" xfId="22" applyFont="1" applyFill="1" applyBorder="1" applyAlignment="1">
      <alignment horizontal="center" vertical="center" wrapText="1"/>
    </xf>
    <xf numFmtId="0" fontId="10" fillId="2" borderId="56" xfId="6" applyNumberFormat="1" applyFont="1" applyFill="1" applyBorder="1" applyAlignment="1" applyProtection="1">
      <alignment horizontal="center" vertical="center" wrapText="1"/>
    </xf>
    <xf numFmtId="0" fontId="10" fillId="2" borderId="56" xfId="7" applyFont="1" applyFill="1" applyBorder="1" applyAlignment="1">
      <alignment horizontal="center" vertical="center" wrapText="1"/>
    </xf>
    <xf numFmtId="3" fontId="10" fillId="2" borderId="56" xfId="22" applyNumberFormat="1" applyFont="1" applyFill="1" applyBorder="1" applyAlignment="1">
      <alignment horizontal="center" vertical="center" wrapText="1"/>
    </xf>
    <xf numFmtId="0" fontId="14" fillId="2" borderId="1" xfId="22" applyFont="1" applyFill="1" applyBorder="1" applyAlignment="1">
      <alignment horizontal="center" vertical="center" wrapText="1"/>
    </xf>
    <xf numFmtId="0" fontId="14" fillId="2" borderId="56" xfId="6" applyNumberFormat="1" applyFont="1" applyFill="1" applyBorder="1" applyAlignment="1" applyProtection="1">
      <alignment horizontal="center" vertical="center" wrapText="1"/>
    </xf>
    <xf numFmtId="1" fontId="14" fillId="2" borderId="56" xfId="0" applyNumberFormat="1" applyFont="1" applyFill="1" applyBorder="1" applyAlignment="1">
      <alignment horizontal="center" vertical="center" wrapText="1"/>
    </xf>
    <xf numFmtId="0" fontId="14" fillId="2" borderId="56" xfId="24" applyFont="1" applyFill="1" applyBorder="1" applyAlignment="1">
      <alignment horizontal="center" vertical="center" wrapText="1"/>
    </xf>
    <xf numFmtId="4" fontId="14" fillId="2" borderId="56" xfId="0" applyNumberFormat="1" applyFont="1" applyFill="1" applyBorder="1" applyAlignment="1">
      <alignment horizontal="center" vertical="center" wrapText="1"/>
    </xf>
    <xf numFmtId="0" fontId="12" fillId="2" borderId="56" xfId="0" applyNumberFormat="1" applyFont="1" applyFill="1" applyBorder="1" applyAlignment="1">
      <alignment horizontal="center" vertical="center" wrapText="1"/>
    </xf>
    <xf numFmtId="0" fontId="12" fillId="2" borderId="56" xfId="0" applyNumberFormat="1" applyFont="1" applyFill="1" applyBorder="1" applyAlignment="1">
      <alignment vertical="center"/>
    </xf>
    <xf numFmtId="0" fontId="14" fillId="2" borderId="0" xfId="0" applyFont="1" applyFill="1" applyAlignment="1">
      <alignment vertical="center"/>
    </xf>
    <xf numFmtId="0" fontId="26" fillId="2" borderId="18" xfId="24" applyFont="1" applyFill="1" applyBorder="1" applyAlignment="1">
      <alignment horizontal="center" vertical="center" wrapText="1"/>
    </xf>
    <xf numFmtId="49" fontId="14" fillId="2" borderId="56" xfId="0" applyNumberFormat="1" applyFont="1" applyFill="1" applyBorder="1" applyAlignment="1">
      <alignment horizontal="center" vertical="center" wrapText="1"/>
    </xf>
    <xf numFmtId="4" fontId="10" fillId="2" borderId="56" xfId="1" applyNumberFormat="1" applyFont="1" applyFill="1" applyBorder="1" applyAlignment="1">
      <alignment horizontal="center" vertical="center" wrapText="1"/>
    </xf>
    <xf numFmtId="4" fontId="14" fillId="2" borderId="56" xfId="18" applyNumberFormat="1" applyFont="1" applyFill="1" applyBorder="1" applyAlignment="1">
      <alignment horizontal="center" vertical="center" wrapText="1"/>
    </xf>
    <xf numFmtId="3" fontId="10" fillId="2" borderId="56" xfId="0" applyNumberFormat="1" applyFont="1" applyFill="1" applyBorder="1" applyAlignment="1">
      <alignment horizontal="center" vertical="center" wrapText="1"/>
    </xf>
    <xf numFmtId="0" fontId="12" fillId="2" borderId="56" xfId="23" applyFont="1" applyFill="1" applyBorder="1" applyAlignment="1">
      <alignment horizontal="center" vertical="center" wrapText="1"/>
    </xf>
    <xf numFmtId="0" fontId="15" fillId="2" borderId="56" xfId="1" applyFont="1" applyFill="1" applyBorder="1" applyAlignment="1">
      <alignment horizontal="center" vertical="center"/>
    </xf>
    <xf numFmtId="4" fontId="26" fillId="2" borderId="18" xfId="18" applyNumberFormat="1" applyFont="1" applyFill="1" applyBorder="1" applyAlignment="1">
      <alignment horizontal="center" vertical="center" wrapText="1"/>
    </xf>
    <xf numFmtId="0" fontId="46" fillId="2" borderId="1" xfId="0" applyNumberFormat="1" applyFont="1" applyFill="1" applyBorder="1" applyAlignment="1">
      <alignment vertical="center"/>
    </xf>
    <xf numFmtId="1" fontId="10" fillId="2" borderId="56" xfId="23" applyNumberFormat="1" applyFont="1" applyFill="1" applyBorder="1" applyAlignment="1">
      <alignment horizontal="center" vertical="center" wrapText="1"/>
    </xf>
    <xf numFmtId="0" fontId="14" fillId="2" borderId="56" xfId="22" applyNumberFormat="1" applyFont="1" applyFill="1" applyBorder="1" applyAlignment="1">
      <alignment horizontal="center" vertical="center" wrapText="1"/>
    </xf>
    <xf numFmtId="3" fontId="10" fillId="2" borderId="56" xfId="23" applyNumberFormat="1" applyFont="1" applyFill="1" applyBorder="1" applyAlignment="1">
      <alignment horizontal="center" vertical="center" wrapText="1"/>
    </xf>
    <xf numFmtId="0" fontId="10" fillId="2" borderId="56" xfId="23" applyFont="1" applyFill="1" applyBorder="1" applyAlignment="1">
      <alignment horizontal="center" vertical="center" wrapText="1"/>
    </xf>
    <xf numFmtId="0" fontId="21" fillId="2" borderId="56" xfId="0" applyNumberFormat="1" applyFont="1" applyFill="1" applyBorder="1" applyAlignment="1">
      <alignment horizontal="center" vertical="center" wrapText="1"/>
    </xf>
    <xf numFmtId="0" fontId="12" fillId="2" borderId="56" xfId="0" applyFont="1" applyFill="1" applyBorder="1"/>
    <xf numFmtId="1" fontId="26" fillId="2" borderId="1" xfId="23" applyNumberFormat="1" applyFont="1" applyFill="1" applyBorder="1" applyAlignment="1">
      <alignment horizontal="center" vertical="center" wrapText="1"/>
    </xf>
    <xf numFmtId="0" fontId="26" fillId="2" borderId="1" xfId="22" applyNumberFormat="1" applyFont="1" applyFill="1" applyBorder="1" applyAlignment="1">
      <alignment horizontal="center" vertical="center" wrapText="1"/>
    </xf>
    <xf numFmtId="0" fontId="26" fillId="2" borderId="3" xfId="44" applyNumberFormat="1" applyFont="1" applyFill="1" applyBorder="1" applyAlignment="1">
      <alignment horizontal="center" vertical="center" wrapText="1"/>
    </xf>
    <xf numFmtId="3" fontId="26" fillId="2" borderId="1" xfId="23" applyNumberFormat="1" applyFont="1" applyFill="1" applyBorder="1" applyAlignment="1">
      <alignment horizontal="center" vertical="center" wrapText="1"/>
    </xf>
    <xf numFmtId="4" fontId="10" fillId="2" borderId="56" xfId="0" applyNumberFormat="1" applyFont="1" applyFill="1" applyBorder="1" applyAlignment="1">
      <alignment horizontal="center" vertical="center" wrapText="1"/>
    </xf>
    <xf numFmtId="0" fontId="14" fillId="2" borderId="56" xfId="4" applyFont="1" applyFill="1" applyBorder="1" applyAlignment="1">
      <alignment horizontal="center" vertical="center" wrapText="1"/>
    </xf>
    <xf numFmtId="0" fontId="12" fillId="2" borderId="56" xfId="0" applyFont="1" applyFill="1" applyBorder="1" applyAlignment="1">
      <alignment wrapText="1"/>
    </xf>
    <xf numFmtId="0" fontId="12" fillId="2" borderId="56" xfId="0" applyFont="1" applyFill="1" applyBorder="1" applyAlignment="1">
      <alignment horizontal="center" wrapText="1"/>
    </xf>
    <xf numFmtId="0" fontId="56" fillId="2" borderId="0" xfId="0" applyFont="1" applyFill="1" applyAlignment="1">
      <alignment vertical="center"/>
    </xf>
    <xf numFmtId="0" fontId="26" fillId="2" borderId="18" xfId="0" applyFont="1" applyFill="1" applyBorder="1" applyAlignment="1">
      <alignment horizontal="center" wrapText="1"/>
    </xf>
    <xf numFmtId="0" fontId="14" fillId="2" borderId="56" xfId="23" applyFont="1" applyFill="1" applyBorder="1" applyAlignment="1">
      <alignment horizontal="center" vertical="center"/>
    </xf>
    <xf numFmtId="1" fontId="14" fillId="2" borderId="3" xfId="1" applyNumberFormat="1" applyFont="1" applyFill="1" applyBorder="1" applyAlignment="1">
      <alignment horizontal="center" vertical="center" wrapText="1"/>
    </xf>
    <xf numFmtId="0" fontId="24" fillId="2" borderId="56" xfId="0" applyFont="1" applyFill="1" applyBorder="1" applyAlignment="1">
      <alignment horizontal="center" vertical="center" wrapText="1"/>
    </xf>
    <xf numFmtId="0" fontId="9" fillId="2" borderId="0" xfId="0" applyFont="1" applyFill="1" applyAlignment="1">
      <alignment horizontal="center" vertical="center"/>
    </xf>
    <xf numFmtId="49" fontId="10" fillId="2" borderId="56" xfId="0" applyNumberFormat="1" applyFont="1" applyFill="1" applyBorder="1" applyAlignment="1">
      <alignment horizontal="center" vertical="center" wrapText="1"/>
    </xf>
    <xf numFmtId="4" fontId="10" fillId="2" borderId="56" xfId="15" applyNumberFormat="1" applyFont="1" applyFill="1" applyBorder="1" applyAlignment="1">
      <alignment horizontal="center" vertical="center"/>
    </xf>
    <xf numFmtId="4" fontId="14" fillId="2" borderId="56" xfId="15" applyNumberFormat="1" applyFont="1" applyFill="1" applyBorder="1" applyAlignment="1">
      <alignment horizontal="center" vertical="center" wrapText="1"/>
    </xf>
    <xf numFmtId="49" fontId="14" fillId="2" borderId="56" xfId="6" applyNumberFormat="1" applyFont="1" applyFill="1" applyBorder="1" applyAlignment="1">
      <alignment horizontal="center" vertical="center" wrapText="1"/>
    </xf>
    <xf numFmtId="3" fontId="14" fillId="2" borderId="3" xfId="1" applyNumberFormat="1" applyFont="1" applyFill="1" applyBorder="1" applyAlignment="1">
      <alignment horizontal="center" vertical="center" wrapText="1"/>
    </xf>
    <xf numFmtId="0" fontId="12" fillId="2" borderId="3" xfId="6" applyNumberFormat="1" applyFont="1" applyFill="1" applyBorder="1" applyAlignment="1" applyProtection="1">
      <alignment horizontal="center" vertical="center" wrapText="1"/>
    </xf>
    <xf numFmtId="0" fontId="12" fillId="2" borderId="3" xfId="0" applyFont="1" applyFill="1" applyBorder="1" applyAlignment="1">
      <alignment horizontal="center" vertical="center" wrapText="1"/>
    </xf>
    <xf numFmtId="0" fontId="12" fillId="2" borderId="3" xfId="0" applyFont="1" applyFill="1" applyBorder="1"/>
    <xf numFmtId="0" fontId="42" fillId="2" borderId="56" xfId="0" applyFont="1" applyFill="1" applyBorder="1" applyAlignment="1">
      <alignment horizontal="center" vertical="center" wrapText="1"/>
    </xf>
    <xf numFmtId="49" fontId="10" fillId="2" borderId="56" xfId="16" applyNumberFormat="1" applyFont="1" applyFill="1" applyBorder="1" applyAlignment="1">
      <alignment horizontal="center" vertical="center" wrapText="1"/>
    </xf>
    <xf numFmtId="0" fontId="26" fillId="2" borderId="9" xfId="0" applyNumberFormat="1" applyFont="1" applyFill="1" applyBorder="1" applyAlignment="1">
      <alignment horizontal="center" vertical="center" wrapText="1"/>
    </xf>
    <xf numFmtId="4" fontId="26" fillId="2" borderId="1" xfId="7" applyNumberFormat="1" applyFont="1" applyFill="1" applyBorder="1" applyAlignment="1">
      <alignment horizontal="center" vertical="center" wrapText="1"/>
    </xf>
    <xf numFmtId="0" fontId="26" fillId="2" borderId="1" xfId="42" applyFont="1" applyFill="1" applyBorder="1" applyAlignment="1">
      <alignment horizontal="center" vertical="center" wrapText="1"/>
    </xf>
    <xf numFmtId="0" fontId="26" fillId="2" borderId="1" xfId="42" applyNumberFormat="1" applyFont="1" applyFill="1" applyBorder="1" applyAlignment="1">
      <alignment horizontal="center" vertical="center" wrapText="1"/>
    </xf>
    <xf numFmtId="4" fontId="26" fillId="2" borderId="1" xfId="1" applyNumberFormat="1" applyFont="1" applyFill="1" applyBorder="1" applyAlignment="1">
      <alignment horizontal="center" vertical="center"/>
    </xf>
    <xf numFmtId="0" fontId="26" fillId="2" borderId="1" xfId="30" applyFont="1" applyFill="1" applyBorder="1" applyAlignment="1">
      <alignment horizontal="center" vertical="center" wrapText="1"/>
    </xf>
    <xf numFmtId="0" fontId="26" fillId="2" borderId="1" xfId="30" applyNumberFormat="1" applyFont="1" applyFill="1" applyBorder="1" applyAlignment="1">
      <alignment horizontal="center" vertical="center" wrapText="1"/>
    </xf>
    <xf numFmtId="4" fontId="26" fillId="2" borderId="3" xfId="0" applyNumberFormat="1" applyFont="1" applyFill="1" applyBorder="1" applyAlignment="1">
      <alignment horizontal="center" vertical="center" wrapText="1"/>
    </xf>
    <xf numFmtId="0" fontId="26" fillId="2" borderId="0" xfId="1" applyFont="1" applyFill="1" applyBorder="1" applyAlignment="1">
      <alignment horizontal="center" vertical="center"/>
    </xf>
    <xf numFmtId="0" fontId="10" fillId="2" borderId="1" xfId="1" applyFont="1" applyFill="1" applyBorder="1" applyAlignment="1">
      <alignment horizontal="center" vertical="center"/>
    </xf>
    <xf numFmtId="49" fontId="26" fillId="2" borderId="1" xfId="16" applyNumberFormat="1" applyFont="1" applyFill="1" applyBorder="1" applyAlignment="1">
      <alignment horizontal="center" vertical="center" wrapText="1"/>
    </xf>
    <xf numFmtId="49" fontId="10" fillId="2" borderId="1" xfId="22" applyNumberFormat="1" applyFont="1" applyFill="1" applyBorder="1" applyAlignment="1">
      <alignment horizontal="center" vertical="center" wrapText="1"/>
    </xf>
    <xf numFmtId="4" fontId="10" fillId="2" borderId="1" xfId="38" applyNumberFormat="1" applyFont="1" applyFill="1" applyBorder="1" applyAlignment="1" applyProtection="1">
      <alignment horizontal="center" vertical="center"/>
      <protection locked="0"/>
    </xf>
    <xf numFmtId="0" fontId="12" fillId="2" borderId="1" xfId="1" applyFont="1" applyFill="1" applyBorder="1" applyAlignment="1">
      <alignment horizontal="center" vertical="center"/>
    </xf>
    <xf numFmtId="4" fontId="14" fillId="2" borderId="1" xfId="38" applyNumberFormat="1" applyFont="1" applyFill="1" applyBorder="1" applyAlignment="1" applyProtection="1">
      <alignment horizontal="center" vertical="center" wrapText="1"/>
      <protection locked="0"/>
    </xf>
    <xf numFmtId="0" fontId="26" fillId="2" borderId="56" xfId="0" applyFont="1" applyFill="1" applyBorder="1" applyAlignment="1">
      <alignment horizontal="center" vertical="center" wrapText="1"/>
    </xf>
    <xf numFmtId="0" fontId="26" fillId="2" borderId="1" xfId="0" applyFont="1" applyFill="1" applyBorder="1" applyAlignment="1">
      <alignment horizontal="justify" vertical="center"/>
    </xf>
    <xf numFmtId="0" fontId="14" fillId="2" borderId="12" xfId="6" applyFont="1" applyFill="1" applyBorder="1" applyAlignment="1">
      <alignment horizontal="center" vertical="center" wrapText="1"/>
    </xf>
    <xf numFmtId="0" fontId="10" fillId="2" borderId="12" xfId="0" applyFont="1" applyFill="1" applyBorder="1" applyAlignment="1">
      <alignment horizontal="center" vertical="center" wrapText="1"/>
    </xf>
    <xf numFmtId="49" fontId="26" fillId="2" borderId="18" xfId="6" applyNumberFormat="1" applyFont="1" applyFill="1" applyBorder="1" applyAlignment="1">
      <alignment horizontal="center" vertical="center" wrapText="1"/>
    </xf>
    <xf numFmtId="0" fontId="26" fillId="2" borderId="18" xfId="44" applyFont="1" applyFill="1" applyBorder="1" applyAlignment="1">
      <alignment horizontal="center" vertical="center" wrapText="1"/>
    </xf>
    <xf numFmtId="0" fontId="26" fillId="2" borderId="18" xfId="1" applyFont="1" applyFill="1" applyBorder="1" applyAlignment="1">
      <alignment horizontal="center"/>
    </xf>
    <xf numFmtId="3" fontId="26" fillId="2" borderId="22" xfId="1" applyNumberFormat="1" applyFont="1" applyFill="1" applyBorder="1" applyAlignment="1">
      <alignment horizontal="center" vertical="center" wrapText="1"/>
    </xf>
    <xf numFmtId="0" fontId="46" fillId="2" borderId="18" xfId="1" applyFont="1" applyFill="1" applyBorder="1" applyAlignment="1">
      <alignment horizontal="center" vertical="center"/>
    </xf>
    <xf numFmtId="0" fontId="46" fillId="2" borderId="0" xfId="1" applyFont="1" applyFill="1" applyAlignment="1">
      <alignment horizontal="center" vertical="center" wrapText="1"/>
    </xf>
    <xf numFmtId="49" fontId="14" fillId="2" borderId="1" xfId="6" applyNumberFormat="1" applyFont="1" applyFill="1" applyBorder="1" applyAlignment="1">
      <alignment horizontal="center" vertical="center" wrapText="1"/>
    </xf>
    <xf numFmtId="0" fontId="14" fillId="2" borderId="1" xfId="44" applyFont="1" applyFill="1" applyBorder="1" applyAlignment="1">
      <alignment horizontal="center" vertical="center" wrapText="1"/>
    </xf>
    <xf numFmtId="0" fontId="14" fillId="2" borderId="9" xfId="0" applyNumberFormat="1" applyFont="1" applyFill="1" applyBorder="1" applyAlignment="1">
      <alignment horizontal="center" vertical="center" wrapText="1"/>
    </xf>
    <xf numFmtId="4" fontId="26" fillId="2" borderId="18" xfId="15" applyNumberFormat="1" applyFont="1" applyFill="1" applyBorder="1" applyAlignment="1">
      <alignment horizontal="center" vertical="center" wrapText="1"/>
    </xf>
    <xf numFmtId="166" fontId="26" fillId="2" borderId="18" xfId="15" applyFont="1" applyFill="1" applyBorder="1" applyAlignment="1">
      <alignment horizontal="center" vertical="center" wrapText="1"/>
    </xf>
    <xf numFmtId="0" fontId="46" fillId="2" borderId="18" xfId="0" applyFont="1" applyFill="1" applyBorder="1" applyAlignment="1">
      <alignment horizontal="center" vertical="center"/>
    </xf>
    <xf numFmtId="3" fontId="17" fillId="2" borderId="1" xfId="0" applyNumberFormat="1" applyFont="1" applyFill="1" applyBorder="1" applyAlignment="1">
      <alignment horizontal="center" vertical="center"/>
    </xf>
    <xf numFmtId="0" fontId="12" fillId="2" borderId="1" xfId="0" applyFont="1" applyFill="1" applyBorder="1" applyAlignment="1">
      <alignment horizontal="center" wrapText="1"/>
    </xf>
    <xf numFmtId="0" fontId="17" fillId="2" borderId="18" xfId="24" applyFont="1" applyFill="1" applyBorder="1" applyAlignment="1">
      <alignment horizontal="center" vertical="center" wrapText="1"/>
    </xf>
    <xf numFmtId="2" fontId="14" fillId="2" borderId="1" xfId="0" applyNumberFormat="1" applyFont="1" applyFill="1" applyBorder="1" applyAlignment="1">
      <alignment horizontal="center" vertical="center" wrapText="1"/>
    </xf>
    <xf numFmtId="4" fontId="44" fillId="2" borderId="1" xfId="0" applyNumberFormat="1" applyFont="1" applyFill="1" applyBorder="1" applyAlignment="1">
      <alignment horizontal="right" vertical="center"/>
    </xf>
    <xf numFmtId="43" fontId="14" fillId="2" borderId="1" xfId="32" applyNumberFormat="1" applyFont="1" applyFill="1" applyBorder="1" applyAlignment="1">
      <alignment horizontal="right" vertical="center" wrapText="1"/>
    </xf>
    <xf numFmtId="4" fontId="14" fillId="2" borderId="1" xfId="21" applyNumberFormat="1" applyFont="1" applyFill="1" applyBorder="1" applyAlignment="1">
      <alignment horizontal="center" vertical="center" wrapText="1"/>
    </xf>
    <xf numFmtId="43" fontId="14" fillId="2" borderId="1" xfId="48" applyNumberFormat="1" applyFont="1" applyFill="1" applyBorder="1" applyAlignment="1">
      <alignment horizontal="right" vertical="center" wrapText="1"/>
    </xf>
    <xf numFmtId="0" fontId="26" fillId="2" borderId="18" xfId="788" applyFont="1" applyFill="1" applyBorder="1" applyAlignment="1">
      <alignment horizontal="center" vertical="center" wrapText="1"/>
    </xf>
    <xf numFmtId="0" fontId="46" fillId="2" borderId="18" xfId="1" applyNumberFormat="1" applyFont="1" applyFill="1" applyBorder="1" applyAlignment="1">
      <alignment horizontal="center" vertical="center" wrapText="1"/>
    </xf>
    <xf numFmtId="3" fontId="46" fillId="2" borderId="18" xfId="1" applyNumberFormat="1" applyFont="1" applyFill="1" applyBorder="1" applyAlignment="1">
      <alignment horizontal="center" vertical="center" wrapText="1"/>
    </xf>
    <xf numFmtId="4" fontId="14" fillId="2" borderId="56" xfId="13" applyNumberFormat="1" applyFont="1" applyFill="1" applyBorder="1" applyAlignment="1">
      <alignment horizontal="center" vertical="center" wrapText="1"/>
    </xf>
    <xf numFmtId="0" fontId="14" fillId="2" borderId="56" xfId="0" applyNumberFormat="1" applyFont="1" applyFill="1" applyBorder="1" applyAlignment="1">
      <alignment horizontal="left"/>
    </xf>
    <xf numFmtId="0" fontId="14" fillId="2" borderId="56" xfId="0" applyNumberFormat="1" applyFont="1" applyFill="1" applyBorder="1" applyAlignment="1">
      <alignment horizontal="center"/>
    </xf>
    <xf numFmtId="4" fontId="14" fillId="2" borderId="56" xfId="32" applyNumberFormat="1" applyFont="1" applyFill="1" applyBorder="1" applyAlignment="1">
      <alignment horizontal="center" vertical="center" wrapText="1"/>
    </xf>
    <xf numFmtId="0" fontId="12" fillId="2" borderId="56" xfId="1" applyFont="1" applyFill="1" applyBorder="1" applyAlignment="1">
      <alignment horizontal="center" vertical="center" wrapText="1"/>
    </xf>
    <xf numFmtId="4" fontId="26" fillId="2" borderId="18" xfId="13" applyNumberFormat="1" applyFont="1" applyFill="1" applyBorder="1" applyAlignment="1">
      <alignment horizontal="center" vertical="center" wrapText="1"/>
    </xf>
    <xf numFmtId="0" fontId="26" fillId="2" borderId="18" xfId="0" applyNumberFormat="1" applyFont="1" applyFill="1" applyBorder="1" applyAlignment="1">
      <alignment horizontal="center"/>
    </xf>
    <xf numFmtId="0" fontId="46" fillId="2" borderId="56" xfId="1" applyFont="1" applyFill="1" applyBorder="1" applyAlignment="1">
      <alignment horizontal="center" vertical="center" wrapText="1"/>
    </xf>
    <xf numFmtId="4" fontId="10" fillId="2" borderId="16" xfId="38" applyNumberFormat="1" applyFont="1" applyFill="1" applyBorder="1" applyAlignment="1" applyProtection="1">
      <alignment horizontal="center" vertical="center" wrapText="1"/>
      <protection locked="0"/>
    </xf>
    <xf numFmtId="4" fontId="10" fillId="2" borderId="58" xfId="38" applyNumberFormat="1" applyFont="1" applyFill="1" applyBorder="1" applyAlignment="1" applyProtection="1">
      <alignment horizontal="center" vertical="center" wrapText="1"/>
      <protection locked="0"/>
    </xf>
    <xf numFmtId="3" fontId="10" fillId="2" borderId="16" xfId="0" applyNumberFormat="1" applyFont="1" applyFill="1" applyBorder="1" applyAlignment="1">
      <alignment horizontal="center" vertical="center" wrapText="1"/>
    </xf>
    <xf numFmtId="0" fontId="10" fillId="2" borderId="8" xfId="0" applyFont="1" applyFill="1" applyBorder="1" applyAlignment="1">
      <alignment horizontal="center" vertical="center" wrapText="1"/>
    </xf>
    <xf numFmtId="0" fontId="26" fillId="2" borderId="1" xfId="23" applyNumberFormat="1" applyFont="1" applyFill="1" applyBorder="1" applyAlignment="1">
      <alignment horizontal="center" vertical="center" wrapText="1"/>
    </xf>
    <xf numFmtId="0" fontId="14" fillId="2" borderId="57" xfId="6" applyFont="1" applyFill="1" applyBorder="1" applyAlignment="1">
      <alignment horizontal="center" vertical="center" wrapText="1"/>
    </xf>
    <xf numFmtId="3" fontId="14" fillId="2" borderId="57" xfId="1" applyNumberFormat="1" applyFont="1" applyFill="1" applyBorder="1" applyAlignment="1">
      <alignment horizontal="center" vertical="center" wrapText="1"/>
    </xf>
    <xf numFmtId="0" fontId="26" fillId="2" borderId="22" xfId="6" applyFont="1" applyFill="1" applyBorder="1" applyAlignment="1">
      <alignment horizontal="center" vertical="center" wrapText="1"/>
    </xf>
    <xf numFmtId="0" fontId="46" fillId="2" borderId="0" xfId="1"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0" fontId="12" fillId="2" borderId="1" xfId="0" quotePrefix="1" applyFont="1" applyFill="1" applyBorder="1" applyAlignment="1">
      <alignment horizontal="center" vertical="center" wrapText="1"/>
    </xf>
    <xf numFmtId="0" fontId="52" fillId="2" borderId="0" xfId="23" applyFont="1" applyFill="1"/>
    <xf numFmtId="0" fontId="26" fillId="2" borderId="56" xfId="1" applyFont="1" applyFill="1" applyBorder="1" applyAlignment="1">
      <alignment horizontal="center" vertical="center" wrapText="1"/>
    </xf>
    <xf numFmtId="1" fontId="26" fillId="2" borderId="3" xfId="1" applyNumberFormat="1" applyFont="1" applyFill="1" applyBorder="1" applyAlignment="1">
      <alignment horizontal="center" vertical="center" wrapText="1"/>
    </xf>
    <xf numFmtId="4" fontId="26" fillId="2" borderId="56" xfId="0" applyNumberFormat="1" applyFont="1" applyFill="1" applyBorder="1" applyAlignment="1">
      <alignment horizontal="center" vertical="center" wrapText="1"/>
    </xf>
    <xf numFmtId="0" fontId="46" fillId="2" borderId="56" xfId="23" applyFont="1" applyFill="1" applyBorder="1" applyAlignment="1">
      <alignment horizontal="center" vertical="center" wrapText="1"/>
    </xf>
    <xf numFmtId="0" fontId="46" fillId="2" borderId="56" xfId="0" applyFont="1" applyFill="1" applyBorder="1" applyAlignment="1">
      <alignment horizontal="center" vertical="center" wrapText="1"/>
    </xf>
    <xf numFmtId="0" fontId="147" fillId="2" borderId="56" xfId="0" applyFont="1" applyFill="1" applyBorder="1" applyAlignment="1">
      <alignment horizontal="center" vertical="center" wrapText="1"/>
    </xf>
    <xf numFmtId="0" fontId="49" fillId="2" borderId="0" xfId="0" applyFont="1" applyFill="1" applyAlignment="1">
      <alignment horizontal="center" vertical="center"/>
    </xf>
    <xf numFmtId="0" fontId="14" fillId="2" borderId="1" xfId="0" applyFont="1" applyFill="1" applyBorder="1" applyAlignment="1" applyProtection="1">
      <alignment horizontal="center" vertical="center" wrapText="1"/>
      <protection locked="0"/>
    </xf>
    <xf numFmtId="0" fontId="26" fillId="2" borderId="56" xfId="0" applyFont="1" applyFill="1" applyBorder="1" applyAlignment="1" applyProtection="1">
      <alignment horizontal="center" vertical="center" wrapText="1"/>
      <protection locked="0"/>
    </xf>
    <xf numFmtId="49" fontId="26" fillId="2" borderId="56" xfId="6" applyNumberFormat="1" applyFont="1" applyFill="1" applyBorder="1" applyAlignment="1">
      <alignment horizontal="center" vertical="center" wrapText="1"/>
    </xf>
    <xf numFmtId="0" fontId="26" fillId="2" borderId="56" xfId="6" applyFont="1" applyFill="1" applyBorder="1" applyAlignment="1">
      <alignment horizontal="center" vertical="center" wrapText="1"/>
    </xf>
    <xf numFmtId="0" fontId="26" fillId="2" borderId="57" xfId="6" applyFont="1" applyFill="1" applyBorder="1" applyAlignment="1">
      <alignment horizontal="center" vertical="center" wrapText="1"/>
    </xf>
    <xf numFmtId="0" fontId="26" fillId="2" borderId="56" xfId="5" applyFont="1" applyFill="1" applyBorder="1" applyAlignment="1">
      <alignment horizontal="center" vertical="center" wrapText="1"/>
    </xf>
    <xf numFmtId="0" fontId="26" fillId="2" borderId="56" xfId="10" applyFont="1" applyFill="1" applyBorder="1" applyAlignment="1">
      <alignment horizontal="center" vertical="center" wrapText="1"/>
    </xf>
    <xf numFmtId="0" fontId="26" fillId="2" borderId="56" xfId="1" applyFont="1" applyFill="1" applyBorder="1" applyAlignment="1">
      <alignment horizontal="center"/>
    </xf>
    <xf numFmtId="4" fontId="26" fillId="2" borderId="56" xfId="1" applyNumberFormat="1" applyFont="1" applyFill="1" applyBorder="1" applyAlignment="1">
      <alignment horizontal="center" vertical="center" wrapText="1"/>
    </xf>
    <xf numFmtId="3" fontId="26" fillId="2" borderId="57" xfId="1" applyNumberFormat="1" applyFont="1" applyFill="1" applyBorder="1" applyAlignment="1">
      <alignment horizontal="center" vertical="center" wrapText="1"/>
    </xf>
    <xf numFmtId="0" fontId="26" fillId="2" borderId="56" xfId="1" applyNumberFormat="1" applyFont="1" applyFill="1" applyBorder="1" applyAlignment="1">
      <alignment horizontal="center" vertical="center" wrapText="1"/>
    </xf>
    <xf numFmtId="3" fontId="46" fillId="2" borderId="56" xfId="1" applyNumberFormat="1" applyFont="1" applyFill="1" applyBorder="1" applyAlignment="1">
      <alignment horizontal="center" vertical="center" wrapText="1"/>
    </xf>
    <xf numFmtId="0" fontId="12" fillId="2" borderId="1" xfId="1" applyNumberFormat="1" applyFont="1" applyFill="1" applyBorder="1" applyAlignment="1">
      <alignment horizontal="center" vertical="center" wrapText="1"/>
    </xf>
    <xf numFmtId="0" fontId="46" fillId="2" borderId="1" xfId="1" applyFont="1" applyFill="1" applyBorder="1"/>
    <xf numFmtId="0" fontId="26" fillId="2" borderId="12" xfId="6" applyFont="1" applyFill="1" applyBorder="1" applyAlignment="1">
      <alignment horizontal="center" vertical="center" wrapText="1"/>
    </xf>
    <xf numFmtId="0" fontId="26" fillId="2" borderId="12" xfId="0" applyFont="1" applyFill="1" applyBorder="1" applyAlignment="1">
      <alignment horizontal="center" vertical="center" wrapText="1"/>
    </xf>
    <xf numFmtId="0" fontId="10" fillId="2" borderId="56" xfId="16" applyFont="1" applyFill="1" applyBorder="1" applyAlignment="1">
      <alignment horizontal="center" vertical="center" wrapText="1"/>
    </xf>
    <xf numFmtId="0" fontId="10" fillId="2" borderId="56" xfId="17" applyFont="1" applyFill="1" applyBorder="1" applyAlignment="1">
      <alignment horizontal="center" vertical="center" wrapText="1"/>
    </xf>
    <xf numFmtId="0" fontId="17" fillId="2" borderId="56" xfId="1" applyFont="1" applyFill="1" applyBorder="1" applyAlignment="1">
      <alignment horizontal="center" vertical="center" wrapText="1"/>
    </xf>
    <xf numFmtId="168" fontId="17" fillId="2" borderId="56" xfId="1" applyNumberFormat="1" applyFont="1" applyFill="1" applyBorder="1" applyAlignment="1">
      <alignment horizontal="center" vertical="center" wrapText="1"/>
    </xf>
    <xf numFmtId="168" fontId="26" fillId="2" borderId="18" xfId="1" applyNumberFormat="1" applyFont="1" applyFill="1" applyBorder="1" applyAlignment="1">
      <alignment horizontal="center" vertical="center" wrapText="1"/>
    </xf>
    <xf numFmtId="0" fontId="14" fillId="2" borderId="56" xfId="6" applyFont="1" applyFill="1" applyBorder="1" applyAlignment="1">
      <alignment horizontal="center" vertical="center" wrapText="1"/>
    </xf>
    <xf numFmtId="0" fontId="14" fillId="2" borderId="56" xfId="5" applyFont="1" applyFill="1" applyBorder="1" applyAlignment="1">
      <alignment horizontal="center" vertical="center" wrapText="1"/>
    </xf>
    <xf numFmtId="0" fontId="14" fillId="2" borderId="56" xfId="1" applyFont="1" applyFill="1" applyBorder="1" applyAlignment="1">
      <alignment horizontal="center"/>
    </xf>
    <xf numFmtId="0" fontId="143" fillId="2" borderId="56" xfId="1" applyFont="1" applyFill="1" applyBorder="1"/>
    <xf numFmtId="0" fontId="10" fillId="2" borderId="56" xfId="788" applyFont="1" applyFill="1" applyBorder="1" applyAlignment="1">
      <alignment horizontal="center" vertical="center" wrapText="1"/>
    </xf>
    <xf numFmtId="49" fontId="26" fillId="2" borderId="56" xfId="0" applyNumberFormat="1" applyFont="1" applyFill="1" applyBorder="1" applyAlignment="1">
      <alignment horizontal="center" vertical="center" wrapText="1"/>
    </xf>
    <xf numFmtId="0" fontId="26" fillId="2" borderId="56" xfId="23" applyFont="1" applyFill="1" applyBorder="1" applyAlignment="1">
      <alignment horizontal="center" vertical="center"/>
    </xf>
    <xf numFmtId="0" fontId="26" fillId="2" borderId="56" xfId="4" applyFont="1" applyFill="1" applyBorder="1" applyAlignment="1">
      <alignment horizontal="center" vertical="center" wrapText="1"/>
    </xf>
    <xf numFmtId="4" fontId="26" fillId="2" borderId="56" xfId="15" applyNumberFormat="1" applyFont="1" applyFill="1" applyBorder="1" applyAlignment="1">
      <alignment horizontal="center" vertical="center"/>
    </xf>
    <xf numFmtId="4" fontId="26" fillId="2" borderId="56" xfId="15" applyNumberFormat="1" applyFont="1" applyFill="1" applyBorder="1" applyAlignment="1">
      <alignment horizontal="center" vertical="center" wrapText="1"/>
    </xf>
    <xf numFmtId="0" fontId="0" fillId="2" borderId="0" xfId="0" applyFill="1"/>
    <xf numFmtId="166" fontId="14" fillId="2" borderId="56" xfId="15" applyFont="1" applyFill="1" applyBorder="1" applyAlignment="1">
      <alignment horizontal="center" vertical="center" wrapText="1"/>
    </xf>
    <xf numFmtId="0" fontId="14" fillId="2" borderId="56" xfId="0" applyFont="1" applyFill="1" applyBorder="1" applyAlignment="1">
      <alignment horizontal="center" vertical="center"/>
    </xf>
    <xf numFmtId="166" fontId="26" fillId="2" borderId="1" xfId="15" applyFont="1" applyFill="1" applyBorder="1" applyAlignment="1">
      <alignment horizontal="center" vertical="center" wrapText="1"/>
    </xf>
    <xf numFmtId="0" fontId="26" fillId="2" borderId="1" xfId="0" applyFont="1" applyFill="1" applyBorder="1" applyAlignment="1">
      <alignment horizontal="center" vertical="center"/>
    </xf>
    <xf numFmtId="0" fontId="14" fillId="2" borderId="56" xfId="37" applyNumberFormat="1" applyFont="1" applyFill="1" applyBorder="1" applyAlignment="1">
      <alignment horizontal="center" vertical="center" wrapText="1"/>
    </xf>
    <xf numFmtId="0" fontId="26" fillId="2" borderId="18" xfId="37" applyNumberFormat="1" applyFont="1" applyFill="1" applyBorder="1" applyAlignment="1">
      <alignment horizontal="center" vertical="center" wrapText="1"/>
    </xf>
    <xf numFmtId="0" fontId="26" fillId="2" borderId="18" xfId="0" applyFont="1" applyFill="1" applyBorder="1" applyAlignment="1">
      <alignment horizontal="center"/>
    </xf>
    <xf numFmtId="0" fontId="14" fillId="2" borderId="18" xfId="0" applyFont="1" applyFill="1" applyBorder="1" applyAlignment="1">
      <alignment horizontal="center"/>
    </xf>
    <xf numFmtId="0" fontId="10" fillId="2" borderId="56" xfId="24" applyFont="1" applyFill="1" applyBorder="1" applyAlignment="1">
      <alignment horizontal="center" vertical="center" wrapText="1"/>
    </xf>
    <xf numFmtId="0" fontId="14" fillId="2" borderId="56" xfId="17" applyFont="1" applyFill="1" applyBorder="1" applyAlignment="1">
      <alignment horizontal="center" vertical="center" wrapText="1"/>
    </xf>
    <xf numFmtId="166" fontId="26" fillId="2" borderId="56" xfId="15" applyFont="1" applyFill="1" applyBorder="1" applyAlignment="1">
      <alignment horizontal="center" vertical="center" wrapText="1"/>
    </xf>
    <xf numFmtId="0" fontId="26" fillId="2" borderId="56" xfId="0" applyFont="1" applyFill="1" applyBorder="1" applyAlignment="1">
      <alignment horizontal="center" vertical="center"/>
    </xf>
    <xf numFmtId="0" fontId="26" fillId="2" borderId="56" xfId="24" applyFont="1" applyFill="1" applyBorder="1" applyAlignment="1">
      <alignment horizontal="center" vertical="center" wrapText="1"/>
    </xf>
    <xf numFmtId="0" fontId="26" fillId="2" borderId="56" xfId="23" applyFont="1" applyFill="1" applyBorder="1" applyAlignment="1">
      <alignment horizontal="center" vertical="center" wrapText="1"/>
    </xf>
    <xf numFmtId="0" fontId="46" fillId="2" borderId="56" xfId="14" applyFont="1" applyFill="1" applyBorder="1" applyAlignment="1">
      <alignment horizontal="center" vertical="center" wrapText="1"/>
    </xf>
    <xf numFmtId="171" fontId="26" fillId="2" borderId="56" xfId="15" applyNumberFormat="1" applyFont="1" applyFill="1" applyBorder="1" applyAlignment="1">
      <alignment horizontal="center" vertical="center" wrapText="1"/>
    </xf>
    <xf numFmtId="3" fontId="12" fillId="2" borderId="56" xfId="1" applyNumberFormat="1" applyFont="1" applyFill="1" applyBorder="1" applyAlignment="1">
      <alignment horizontal="center" vertical="center" wrapText="1"/>
    </xf>
    <xf numFmtId="0" fontId="46" fillId="2" borderId="56" xfId="1" applyFont="1" applyFill="1" applyBorder="1"/>
    <xf numFmtId="1" fontId="10" fillId="2" borderId="56" xfId="1" applyNumberFormat="1" applyFont="1" applyFill="1" applyBorder="1" applyAlignment="1">
      <alignment horizontal="center" vertical="center" wrapText="1"/>
    </xf>
    <xf numFmtId="0" fontId="44" fillId="2" borderId="56" xfId="0" applyFont="1" applyFill="1" applyBorder="1" applyAlignment="1">
      <alignment horizontal="center" vertical="center" wrapText="1"/>
    </xf>
    <xf numFmtId="0" fontId="14" fillId="2" borderId="56" xfId="0" applyFont="1" applyFill="1" applyBorder="1"/>
    <xf numFmtId="4" fontId="14" fillId="2" borderId="56" xfId="0" applyNumberFormat="1" applyFont="1" applyFill="1" applyBorder="1" applyAlignment="1">
      <alignment horizontal="center" vertical="center"/>
    </xf>
    <xf numFmtId="0" fontId="14" fillId="2" borderId="56" xfId="0" applyFont="1" applyFill="1" applyBorder="1" applyAlignment="1">
      <alignment horizontal="center" wrapText="1"/>
    </xf>
    <xf numFmtId="49" fontId="14" fillId="2" borderId="56" xfId="33" applyNumberFormat="1" applyFont="1" applyFill="1" applyBorder="1" applyAlignment="1">
      <alignment horizontal="center" vertical="center" wrapText="1"/>
    </xf>
    <xf numFmtId="0" fontId="14" fillId="2" borderId="59" xfId="0" applyFont="1" applyFill="1" applyBorder="1"/>
    <xf numFmtId="0" fontId="14" fillId="2" borderId="60" xfId="1" applyNumberFormat="1" applyFont="1" applyFill="1" applyBorder="1" applyAlignment="1">
      <alignment horizontal="center" vertical="center" wrapText="1"/>
    </xf>
    <xf numFmtId="1" fontId="12" fillId="2" borderId="56" xfId="0" applyNumberFormat="1" applyFont="1" applyFill="1" applyBorder="1" applyAlignment="1">
      <alignment horizontal="center" vertical="center" wrapText="1"/>
    </xf>
    <xf numFmtId="0" fontId="12" fillId="2" borderId="56" xfId="0" quotePrefix="1" applyFont="1" applyFill="1" applyBorder="1" applyAlignment="1">
      <alignment horizontal="center" vertical="center" wrapText="1"/>
    </xf>
    <xf numFmtId="0" fontId="14" fillId="2" borderId="56" xfId="40551" applyFont="1" applyFill="1" applyBorder="1" applyAlignment="1">
      <alignment horizontal="center" vertical="center" wrapText="1"/>
    </xf>
    <xf numFmtId="0" fontId="24" fillId="2" borderId="56" xfId="1" applyFont="1" applyFill="1" applyBorder="1" applyAlignment="1">
      <alignment horizontal="center" vertical="center" wrapText="1"/>
    </xf>
    <xf numFmtId="0" fontId="14" fillId="2" borderId="56" xfId="37" applyFont="1" applyFill="1" applyBorder="1" applyAlignment="1">
      <alignment horizontal="center" vertical="center" wrapText="1"/>
    </xf>
    <xf numFmtId="4" fontId="14" fillId="2" borderId="56" xfId="40551" applyNumberFormat="1" applyFont="1" applyFill="1" applyBorder="1" applyAlignment="1">
      <alignment horizontal="center" vertical="center" wrapText="1"/>
    </xf>
    <xf numFmtId="0" fontId="12" fillId="2" borderId="56" xfId="40551" applyFont="1" applyFill="1" applyBorder="1" applyAlignment="1">
      <alignment horizontal="center" vertical="center" wrapText="1"/>
    </xf>
    <xf numFmtId="43" fontId="14" fillId="2" borderId="56" xfId="32" applyFont="1" applyFill="1" applyBorder="1" applyAlignment="1">
      <alignment horizontal="center" vertical="center" wrapText="1"/>
    </xf>
    <xf numFmtId="43" fontId="14" fillId="2" borderId="56" xfId="32" applyFont="1" applyFill="1" applyBorder="1" applyAlignment="1">
      <alignment horizontal="center" vertical="center"/>
    </xf>
    <xf numFmtId="0" fontId="12" fillId="2" borderId="56" xfId="23" applyFont="1" applyFill="1" applyBorder="1"/>
    <xf numFmtId="0" fontId="14" fillId="2" borderId="56" xfId="1" applyFont="1" applyFill="1" applyBorder="1" applyAlignment="1">
      <alignment horizontal="center" vertical="center"/>
    </xf>
    <xf numFmtId="0" fontId="26" fillId="2" borderId="3" xfId="1" applyFont="1" applyFill="1" applyBorder="1" applyAlignment="1">
      <alignment horizontal="center" vertical="center" wrapText="1"/>
    </xf>
    <xf numFmtId="0" fontId="26" fillId="2" borderId="6" xfId="10" applyFont="1" applyFill="1" applyBorder="1" applyAlignment="1">
      <alignment horizontal="center" vertical="center" wrapText="1"/>
    </xf>
    <xf numFmtId="4" fontId="26" fillId="2" borderId="3" xfId="1" applyNumberFormat="1" applyFont="1" applyFill="1" applyBorder="1" applyAlignment="1">
      <alignment horizontal="center" vertical="center" wrapText="1"/>
    </xf>
    <xf numFmtId="0" fontId="26" fillId="2" borderId="7" xfId="0" applyFont="1" applyFill="1" applyBorder="1" applyAlignment="1">
      <alignment wrapText="1"/>
    </xf>
    <xf numFmtId="0" fontId="46" fillId="2" borderId="0" xfId="0" applyFont="1" applyFill="1" applyBorder="1"/>
    <xf numFmtId="0" fontId="17" fillId="2" borderId="56" xfId="0" applyNumberFormat="1" applyFont="1" applyFill="1" applyBorder="1" applyAlignment="1">
      <alignment horizontal="center" vertical="center" wrapText="1"/>
    </xf>
    <xf numFmtId="0" fontId="12" fillId="2" borderId="56" xfId="40560" applyFont="1" applyFill="1" applyBorder="1" applyAlignment="1">
      <alignment horizontal="center" vertical="center" wrapText="1"/>
    </xf>
    <xf numFmtId="0" fontId="12" fillId="2" borderId="60" xfId="1" applyFont="1" applyFill="1" applyBorder="1" applyAlignment="1">
      <alignment horizontal="center" vertical="center" wrapText="1"/>
    </xf>
    <xf numFmtId="49" fontId="14" fillId="2" borderId="56" xfId="1" applyNumberFormat="1" applyFont="1" applyFill="1" applyBorder="1" applyAlignment="1">
      <alignment horizontal="center" vertical="center"/>
    </xf>
    <xf numFmtId="0" fontId="14" fillId="2" borderId="56" xfId="0" applyNumberFormat="1" applyFont="1" applyFill="1" applyBorder="1" applyAlignment="1">
      <alignment horizontal="left" wrapText="1"/>
    </xf>
    <xf numFmtId="0" fontId="14" fillId="2" borderId="56" xfId="0" applyNumberFormat="1" applyFont="1" applyFill="1" applyBorder="1" applyAlignment="1">
      <alignment horizontal="center" wrapText="1"/>
    </xf>
    <xf numFmtId="0" fontId="32" fillId="2" borderId="56" xfId="0" applyFont="1" applyFill="1" applyBorder="1" applyAlignment="1">
      <alignment wrapText="1"/>
    </xf>
    <xf numFmtId="43" fontId="26" fillId="2" borderId="18" xfId="32" applyFont="1" applyFill="1" applyBorder="1" applyAlignment="1">
      <alignment horizontal="center" vertical="center" wrapText="1"/>
    </xf>
    <xf numFmtId="0" fontId="46" fillId="2" borderId="18" xfId="23" applyFont="1" applyFill="1" applyBorder="1"/>
    <xf numFmtId="195" fontId="14" fillId="2" borderId="56" xfId="32" applyNumberFormat="1" applyFont="1" applyFill="1" applyBorder="1" applyAlignment="1">
      <alignment horizontal="center" vertical="center" wrapText="1"/>
    </xf>
    <xf numFmtId="43" fontId="14" fillId="2" borderId="56" xfId="32" applyFont="1" applyFill="1" applyBorder="1" applyAlignment="1">
      <alignment vertical="center" wrapText="1"/>
    </xf>
    <xf numFmtId="0" fontId="14" fillId="2" borderId="56" xfId="44" applyFont="1" applyFill="1" applyBorder="1" applyAlignment="1">
      <alignment horizontal="center" vertical="center" wrapText="1"/>
    </xf>
    <xf numFmtId="0" fontId="12" fillId="2" borderId="56" xfId="1" applyFont="1" applyFill="1" applyBorder="1"/>
    <xf numFmtId="0" fontId="12" fillId="2" borderId="56" xfId="1" applyNumberFormat="1" applyFont="1" applyFill="1" applyBorder="1" applyAlignment="1">
      <alignment horizontal="center" vertical="center" wrapText="1"/>
    </xf>
    <xf numFmtId="0" fontId="14" fillId="2" borderId="57" xfId="0" applyNumberFormat="1" applyFont="1" applyFill="1" applyBorder="1" applyAlignment="1">
      <alignment horizontal="center" vertical="center" wrapText="1"/>
    </xf>
    <xf numFmtId="49" fontId="10" fillId="2" borderId="56" xfId="7" applyNumberFormat="1" applyFont="1" applyFill="1" applyBorder="1" applyAlignment="1">
      <alignment horizontal="center" vertical="center" wrapText="1"/>
    </xf>
    <xf numFmtId="0" fontId="26" fillId="2" borderId="18" xfId="20" applyFont="1" applyFill="1" applyBorder="1" applyAlignment="1">
      <alignment horizontal="center" vertical="center" wrapText="1"/>
    </xf>
    <xf numFmtId="0" fontId="26" fillId="2" borderId="20" xfId="0" applyFont="1" applyFill="1" applyBorder="1" applyAlignment="1">
      <alignment horizontal="center" vertical="center" wrapText="1"/>
    </xf>
    <xf numFmtId="0" fontId="26" fillId="2" borderId="20" xfId="20" applyFont="1" applyFill="1" applyBorder="1" applyAlignment="1">
      <alignment horizontal="center" vertical="center" wrapText="1"/>
    </xf>
    <xf numFmtId="169" fontId="26" fillId="2" borderId="1" xfId="32" applyNumberFormat="1" applyFont="1" applyFill="1" applyBorder="1" applyAlignment="1">
      <alignment horizontal="center" vertical="center" wrapText="1"/>
    </xf>
    <xf numFmtId="43" fontId="26" fillId="2" borderId="1" xfId="32" applyFont="1" applyFill="1" applyBorder="1" applyAlignment="1">
      <alignment horizontal="center" vertical="center"/>
    </xf>
    <xf numFmtId="0" fontId="46" fillId="2" borderId="1" xfId="23" applyFont="1" applyFill="1" applyBorder="1" applyAlignment="1">
      <alignment horizontal="center" vertical="center"/>
    </xf>
    <xf numFmtId="0" fontId="26" fillId="2" borderId="0" xfId="23" applyFont="1" applyFill="1" applyAlignment="1">
      <alignment horizontal="center" vertical="center" wrapText="1"/>
    </xf>
    <xf numFmtId="0" fontId="26" fillId="2" borderId="0" xfId="23" applyFont="1" applyFill="1"/>
    <xf numFmtId="0" fontId="46" fillId="2" borderId="13" xfId="1" applyFont="1" applyFill="1" applyBorder="1"/>
    <xf numFmtId="1" fontId="26" fillId="2" borderId="56" xfId="12" applyNumberFormat="1" applyFont="1" applyFill="1" applyBorder="1" applyAlignment="1">
      <alignment horizontal="center" vertical="center" wrapText="1"/>
    </xf>
    <xf numFmtId="0" fontId="26" fillId="2" borderId="56" xfId="8" applyFont="1" applyFill="1" applyBorder="1" applyAlignment="1">
      <alignment horizontal="center" vertical="center" wrapText="1"/>
    </xf>
    <xf numFmtId="0" fontId="26" fillId="2" borderId="56" xfId="2" applyFont="1" applyFill="1" applyBorder="1" applyAlignment="1">
      <alignment horizontal="center" vertical="center" wrapText="1"/>
    </xf>
    <xf numFmtId="0" fontId="26" fillId="2" borderId="56" xfId="14" applyFont="1" applyFill="1" applyBorder="1" applyAlignment="1">
      <alignment horizontal="center" vertical="center" wrapText="1"/>
    </xf>
    <xf numFmtId="167" fontId="26" fillId="2" borderId="56" xfId="1" applyNumberFormat="1" applyFont="1" applyFill="1" applyBorder="1" applyAlignment="1">
      <alignment horizontal="center" vertical="center" wrapText="1"/>
    </xf>
    <xf numFmtId="165" fontId="26" fillId="2" borderId="56" xfId="1" applyNumberFormat="1" applyFont="1" applyFill="1" applyBorder="1" applyAlignment="1">
      <alignment horizontal="center" vertical="center" wrapText="1"/>
    </xf>
    <xf numFmtId="0" fontId="26" fillId="2" borderId="57" xfId="0" applyFont="1" applyFill="1" applyBorder="1" applyAlignment="1">
      <alignment horizontal="center" vertical="center" wrapText="1"/>
    </xf>
    <xf numFmtId="0" fontId="17" fillId="2" borderId="56" xfId="0" applyFont="1" applyFill="1" applyBorder="1" applyAlignment="1">
      <alignment horizontal="center" vertical="center" wrapText="1"/>
    </xf>
    <xf numFmtId="168" fontId="26" fillId="2" borderId="56" xfId="1" applyNumberFormat="1" applyFont="1" applyFill="1" applyBorder="1" applyAlignment="1">
      <alignment horizontal="center" vertical="center" wrapText="1"/>
    </xf>
    <xf numFmtId="0" fontId="26" fillId="2" borderId="20" xfId="6" applyFont="1" applyFill="1" applyBorder="1" applyAlignment="1">
      <alignment horizontal="center" vertical="center" wrapText="1"/>
    </xf>
    <xf numFmtId="0" fontId="26" fillId="2" borderId="20" xfId="5" applyFont="1" applyFill="1" applyBorder="1" applyAlignment="1">
      <alignment horizontal="center" vertical="center" wrapText="1"/>
    </xf>
    <xf numFmtId="49" fontId="26" fillId="2" borderId="20" xfId="0" applyNumberFormat="1" applyFont="1" applyFill="1" applyBorder="1" applyAlignment="1">
      <alignment horizontal="center" vertical="center" wrapText="1"/>
    </xf>
    <xf numFmtId="0" fontId="26" fillId="2" borderId="20" xfId="4" applyFont="1" applyFill="1" applyBorder="1" applyAlignment="1">
      <alignment horizontal="center" vertical="center" wrapText="1"/>
    </xf>
    <xf numFmtId="0" fontId="26" fillId="2" borderId="20" xfId="1" applyFont="1" applyFill="1" applyBorder="1" applyAlignment="1">
      <alignment horizontal="center"/>
    </xf>
    <xf numFmtId="4" fontId="26" fillId="2" borderId="20" xfId="1" applyNumberFormat="1" applyFont="1" applyFill="1" applyBorder="1" applyAlignment="1">
      <alignment horizontal="center" vertical="center" wrapText="1"/>
    </xf>
    <xf numFmtId="3" fontId="26" fillId="2" borderId="55" xfId="1" applyNumberFormat="1" applyFont="1" applyFill="1" applyBorder="1" applyAlignment="1">
      <alignment horizontal="center" vertical="center" wrapText="1"/>
    </xf>
    <xf numFmtId="0" fontId="26" fillId="2" borderId="20" xfId="1" applyNumberFormat="1" applyFont="1" applyFill="1" applyBorder="1" applyAlignment="1">
      <alignment horizontal="center" vertical="center" wrapText="1"/>
    </xf>
    <xf numFmtId="0" fontId="46" fillId="2" borderId="20" xfId="1" applyNumberFormat="1" applyFont="1" applyFill="1" applyBorder="1" applyAlignment="1">
      <alignment horizontal="center" vertical="center" wrapText="1"/>
    </xf>
    <xf numFmtId="3" fontId="46" fillId="2" borderId="20" xfId="1" applyNumberFormat="1" applyFont="1" applyFill="1" applyBorder="1" applyAlignment="1">
      <alignment horizontal="center" vertical="center" wrapText="1"/>
    </xf>
    <xf numFmtId="49" fontId="26" fillId="2" borderId="1" xfId="6" applyNumberFormat="1" applyFont="1" applyFill="1" applyBorder="1" applyAlignment="1">
      <alignment horizontal="center" vertical="center" wrapText="1"/>
    </xf>
    <xf numFmtId="3" fontId="46" fillId="2" borderId="1" xfId="1" applyNumberFormat="1" applyFont="1" applyFill="1" applyBorder="1" applyAlignment="1">
      <alignment horizontal="center" vertical="center" wrapText="1"/>
    </xf>
    <xf numFmtId="0" fontId="46" fillId="2" borderId="1" xfId="1" applyNumberFormat="1" applyFont="1" applyFill="1" applyBorder="1" applyAlignment="1">
      <alignment horizontal="center" vertical="center" wrapText="1"/>
    </xf>
    <xf numFmtId="0" fontId="10" fillId="2" borderId="1" xfId="20" applyFont="1" applyFill="1" applyBorder="1" applyAlignment="1">
      <alignment horizontal="center" vertical="center" wrapText="1"/>
    </xf>
    <xf numFmtId="0" fontId="10" fillId="2" borderId="1" xfId="788" applyFont="1" applyFill="1" applyBorder="1" applyAlignment="1">
      <alignment horizontal="center" vertical="center" wrapText="1"/>
    </xf>
    <xf numFmtId="0" fontId="145" fillId="2" borderId="1" xfId="1" applyFont="1" applyFill="1" applyBorder="1"/>
    <xf numFmtId="3" fontId="26" fillId="2" borderId="18" xfId="0" applyNumberFormat="1" applyFont="1" applyFill="1" applyBorder="1" applyAlignment="1">
      <alignment horizontal="center" vertical="center" wrapText="1" shrinkToFit="1"/>
    </xf>
    <xf numFmtId="0" fontId="26" fillId="2" borderId="55" xfId="6" applyFont="1" applyFill="1" applyBorder="1" applyAlignment="1">
      <alignment horizontal="center" vertical="center" wrapText="1"/>
    </xf>
    <xf numFmtId="0" fontId="26" fillId="2" borderId="20" xfId="23" applyFont="1" applyFill="1" applyBorder="1" applyAlignment="1">
      <alignment horizontal="center" vertical="center"/>
    </xf>
    <xf numFmtId="0" fontId="26" fillId="2" borderId="20" xfId="7" applyFont="1" applyFill="1" applyBorder="1" applyAlignment="1">
      <alignment horizontal="center" vertical="center" wrapText="1"/>
    </xf>
    <xf numFmtId="1" fontId="46" fillId="2" borderId="1" xfId="0" applyNumberFormat="1" applyFont="1" applyFill="1" applyBorder="1" applyAlignment="1">
      <alignment horizontal="center" vertical="center" wrapText="1"/>
    </xf>
    <xf numFmtId="0" fontId="46" fillId="2" borderId="1" xfId="0" quotePrefix="1" applyFont="1" applyFill="1" applyBorder="1" applyAlignment="1">
      <alignment horizontal="center" vertical="center" wrapText="1"/>
    </xf>
    <xf numFmtId="0" fontId="46" fillId="2" borderId="1" xfId="0" applyFont="1" applyFill="1" applyBorder="1" applyAlignment="1">
      <alignment horizontal="center" wrapText="1"/>
    </xf>
    <xf numFmtId="196" fontId="26" fillId="2" borderId="1" xfId="0" applyNumberFormat="1" applyFont="1" applyFill="1" applyBorder="1" applyAlignment="1">
      <alignment horizontal="center" vertical="center"/>
    </xf>
    <xf numFmtId="0" fontId="10" fillId="2" borderId="59" xfId="0" applyFont="1" applyFill="1" applyBorder="1" applyAlignment="1">
      <alignment horizontal="center" vertical="center" wrapText="1"/>
    </xf>
    <xf numFmtId="0" fontId="10" fillId="2" borderId="56" xfId="44" applyNumberFormat="1" applyFont="1" applyFill="1" applyBorder="1" applyAlignment="1">
      <alignment horizontal="center" vertical="center" wrapText="1"/>
    </xf>
    <xf numFmtId="0" fontId="26" fillId="2" borderId="21" xfId="0" applyFont="1" applyFill="1" applyBorder="1" applyAlignment="1">
      <alignment horizontal="center" vertical="center" wrapText="1"/>
    </xf>
    <xf numFmtId="0" fontId="26" fillId="2" borderId="18" xfId="44" applyNumberFormat="1" applyFont="1" applyFill="1" applyBorder="1" applyAlignment="1">
      <alignment horizontal="center" vertical="center" wrapText="1"/>
    </xf>
    <xf numFmtId="3" fontId="14" fillId="2" borderId="56" xfId="0" applyNumberFormat="1" applyFont="1" applyFill="1" applyBorder="1" applyAlignment="1">
      <alignment horizontal="center" vertical="center"/>
    </xf>
    <xf numFmtId="3" fontId="14" fillId="2" borderId="56" xfId="6" applyNumberFormat="1" applyFont="1" applyFill="1" applyBorder="1" applyAlignment="1" applyProtection="1">
      <alignment horizontal="center" vertical="center" wrapText="1"/>
    </xf>
    <xf numFmtId="0" fontId="12" fillId="2" borderId="56" xfId="6" applyNumberFormat="1" applyFont="1" applyFill="1" applyBorder="1" applyAlignment="1" applyProtection="1">
      <alignment horizontal="center" vertical="center" wrapText="1"/>
    </xf>
    <xf numFmtId="0" fontId="12" fillId="2" borderId="56" xfId="1" applyFont="1" applyFill="1" applyBorder="1" applyAlignment="1">
      <alignment wrapText="1"/>
    </xf>
    <xf numFmtId="0" fontId="21" fillId="2" borderId="56" xfId="0" applyFont="1" applyFill="1" applyBorder="1" applyAlignment="1">
      <alignment horizontal="center" vertical="center" wrapText="1"/>
    </xf>
    <xf numFmtId="0" fontId="17" fillId="2" borderId="56" xfId="8" applyFont="1" applyFill="1" applyBorder="1" applyAlignment="1">
      <alignment horizontal="center" vertical="center" wrapText="1"/>
    </xf>
    <xf numFmtId="0" fontId="14" fillId="2" borderId="56" xfId="12" applyFont="1" applyFill="1" applyBorder="1" applyAlignment="1">
      <alignment horizontal="center" vertical="center" wrapText="1"/>
    </xf>
    <xf numFmtId="0" fontId="14" fillId="2" borderId="56" xfId="0" applyNumberFormat="1" applyFont="1" applyFill="1" applyBorder="1" applyAlignment="1">
      <alignment horizontal="center" vertical="center"/>
    </xf>
    <xf numFmtId="4" fontId="10" fillId="2" borderId="56" xfId="48" applyNumberFormat="1" applyFont="1" applyFill="1" applyBorder="1" applyAlignment="1">
      <alignment horizontal="center" vertical="center" wrapText="1"/>
    </xf>
    <xf numFmtId="4" fontId="14" fillId="2" borderId="56" xfId="3" applyNumberFormat="1" applyFont="1" applyFill="1" applyBorder="1" applyAlignment="1">
      <alignment horizontal="center" vertical="center" wrapText="1"/>
    </xf>
    <xf numFmtId="4" fontId="14" fillId="2" borderId="56" xfId="12" applyNumberFormat="1" applyFont="1" applyFill="1" applyBorder="1" applyAlignment="1">
      <alignment horizontal="center" vertical="center" wrapText="1"/>
    </xf>
    <xf numFmtId="1" fontId="14" fillId="2" borderId="56" xfId="1" applyNumberFormat="1" applyFont="1" applyFill="1" applyBorder="1" applyAlignment="1">
      <alignment horizontal="center" vertical="center"/>
    </xf>
    <xf numFmtId="0" fontId="14" fillId="2" borderId="56" xfId="12" applyNumberFormat="1" applyFont="1" applyFill="1" applyBorder="1" applyAlignment="1">
      <alignment horizontal="center" vertical="center" wrapText="1"/>
    </xf>
    <xf numFmtId="0" fontId="14" fillId="2" borderId="56" xfId="0" applyFont="1" applyFill="1" applyBorder="1" applyAlignment="1" applyProtection="1">
      <alignment horizontal="center" vertical="center" wrapText="1"/>
      <protection locked="0"/>
    </xf>
    <xf numFmtId="0" fontId="9" fillId="2" borderId="60" xfId="12" applyFont="1" applyFill="1" applyBorder="1" applyAlignment="1">
      <alignment horizontal="center" vertical="center" wrapText="1"/>
    </xf>
    <xf numFmtId="170" fontId="14" fillId="2" borderId="56" xfId="15" applyNumberFormat="1" applyFont="1" applyFill="1" applyBorder="1" applyAlignment="1">
      <alignment horizontal="center" vertical="center" wrapText="1"/>
    </xf>
    <xf numFmtId="0" fontId="17" fillId="2" borderId="56" xfId="526" applyFont="1" applyFill="1" applyBorder="1" applyAlignment="1">
      <alignment horizontal="center" vertical="center" wrapText="1"/>
    </xf>
    <xf numFmtId="0" fontId="17" fillId="2" borderId="56" xfId="10" applyFont="1" applyFill="1" applyBorder="1" applyAlignment="1">
      <alignment horizontal="center" vertical="center" wrapText="1"/>
    </xf>
    <xf numFmtId="1" fontId="17" fillId="2" borderId="56" xfId="6" applyNumberFormat="1" applyFont="1" applyFill="1" applyBorder="1" applyAlignment="1">
      <alignment horizontal="center" vertical="center" wrapText="1"/>
    </xf>
    <xf numFmtId="0" fontId="17" fillId="2" borderId="56" xfId="25" applyFont="1" applyFill="1" applyBorder="1" applyAlignment="1">
      <alignment horizontal="center" vertical="center" wrapText="1"/>
    </xf>
    <xf numFmtId="0" fontId="17" fillId="2" borderId="61" xfId="0" applyFont="1" applyFill="1" applyBorder="1" applyAlignment="1">
      <alignment horizontal="center" vertical="center" wrapText="1"/>
    </xf>
    <xf numFmtId="0" fontId="17" fillId="2" borderId="56" xfId="8" applyNumberFormat="1" applyFont="1" applyFill="1" applyBorder="1" applyAlignment="1">
      <alignment horizontal="center" vertical="center" wrapText="1"/>
    </xf>
    <xf numFmtId="170" fontId="10" fillId="2" borderId="56" xfId="15" applyNumberFormat="1" applyFont="1" applyFill="1" applyBorder="1" applyAlignment="1">
      <alignment horizontal="center" vertical="center" wrapText="1"/>
    </xf>
    <xf numFmtId="166" fontId="10" fillId="2" borderId="56" xfId="15" applyFont="1" applyFill="1" applyBorder="1" applyAlignment="1">
      <alignment horizontal="center" vertical="center" wrapText="1"/>
    </xf>
    <xf numFmtId="168" fontId="14" fillId="2" borderId="56" xfId="0" applyNumberFormat="1" applyFont="1" applyFill="1" applyBorder="1" applyAlignment="1">
      <alignment horizontal="center" vertical="center" wrapText="1"/>
    </xf>
    <xf numFmtId="0" fontId="15" fillId="2" borderId="56" xfId="0" applyFont="1" applyFill="1" applyBorder="1"/>
    <xf numFmtId="197" fontId="14" fillId="2" borderId="56" xfId="0" applyNumberFormat="1" applyFont="1" applyFill="1" applyBorder="1" applyAlignment="1">
      <alignment horizontal="center" vertical="center" wrapText="1"/>
    </xf>
    <xf numFmtId="0" fontId="46" fillId="2" borderId="56" xfId="1" applyNumberFormat="1" applyFont="1" applyFill="1" applyBorder="1" applyAlignment="1">
      <alignment horizontal="center" vertical="center" wrapText="1"/>
    </xf>
    <xf numFmtId="3" fontId="12" fillId="2" borderId="3" xfId="1" applyNumberFormat="1" applyFont="1" applyFill="1" applyBorder="1" applyAlignment="1">
      <alignment horizontal="center" vertical="center" wrapText="1"/>
    </xf>
    <xf numFmtId="4" fontId="26" fillId="2" borderId="56" xfId="13" applyNumberFormat="1" applyFont="1" applyFill="1" applyBorder="1" applyAlignment="1">
      <alignment horizontal="center" vertical="center" wrapText="1"/>
    </xf>
    <xf numFmtId="168" fontId="26" fillId="2" borderId="56" xfId="0" applyNumberFormat="1" applyFont="1" applyFill="1" applyBorder="1" applyAlignment="1">
      <alignment horizontal="center" vertical="center" wrapText="1"/>
    </xf>
    <xf numFmtId="0" fontId="46" fillId="2" borderId="56" xfId="0" applyFont="1" applyFill="1" applyBorder="1"/>
    <xf numFmtId="0" fontId="11" fillId="2" borderId="0" xfId="0" applyFont="1" applyFill="1" applyAlignment="1">
      <alignment horizontal="center" vertical="center"/>
    </xf>
    <xf numFmtId="49" fontId="14" fillId="2" borderId="56" xfId="29" applyNumberFormat="1" applyFont="1" applyFill="1" applyBorder="1" applyAlignment="1">
      <alignment horizontal="center" vertical="center" wrapText="1"/>
    </xf>
    <xf numFmtId="1" fontId="14" fillId="2" borderId="56" xfId="24" applyNumberFormat="1" applyFont="1" applyFill="1" applyBorder="1" applyAlignment="1">
      <alignment horizontal="center" vertical="center"/>
    </xf>
    <xf numFmtId="49" fontId="9" fillId="2" borderId="56" xfId="0" applyNumberFormat="1" applyFont="1" applyFill="1" applyBorder="1" applyAlignment="1">
      <alignment horizontal="center" vertical="center" wrapText="1"/>
    </xf>
    <xf numFmtId="0" fontId="9" fillId="2" borderId="56" xfId="0" applyFont="1" applyFill="1" applyBorder="1" applyAlignment="1">
      <alignment horizontal="center" vertical="center" wrapText="1"/>
    </xf>
    <xf numFmtId="166" fontId="9" fillId="2" borderId="56" xfId="15" applyFont="1" applyFill="1" applyBorder="1" applyAlignment="1">
      <alignment horizontal="center" vertical="center" wrapText="1"/>
    </xf>
    <xf numFmtId="4" fontId="9" fillId="2" borderId="56" xfId="0" applyNumberFormat="1"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3" xfId="8" applyFont="1" applyFill="1" applyBorder="1" applyAlignment="1">
      <alignment horizontal="center" vertical="center" wrapText="1"/>
    </xf>
    <xf numFmtId="166" fontId="14" fillId="2" borderId="13" xfId="15" applyFont="1" applyFill="1" applyBorder="1" applyAlignment="1">
      <alignment horizontal="center" vertical="center" wrapText="1"/>
    </xf>
    <xf numFmtId="0" fontId="14" fillId="2" borderId="59" xfId="0" applyNumberFormat="1" applyFont="1" applyFill="1" applyBorder="1" applyAlignment="1">
      <alignment horizontal="left" wrapText="1"/>
    </xf>
    <xf numFmtId="0" fontId="14" fillId="2" borderId="59" xfId="0" applyNumberFormat="1" applyFont="1" applyFill="1" applyBorder="1" applyAlignment="1">
      <alignment horizontal="center" wrapText="1"/>
    </xf>
    <xf numFmtId="0" fontId="14" fillId="2" borderId="56" xfId="0" applyNumberFormat="1" applyFont="1" applyFill="1" applyBorder="1" applyAlignment="1">
      <alignment vertical="center" wrapText="1"/>
    </xf>
    <xf numFmtId="0" fontId="26" fillId="2" borderId="56" xfId="12" applyFont="1" applyFill="1" applyBorder="1" applyAlignment="1">
      <alignment horizontal="center" vertical="center" wrapText="1"/>
    </xf>
    <xf numFmtId="0" fontId="26" fillId="2" borderId="56" xfId="12" applyNumberFormat="1" applyFont="1" applyFill="1" applyBorder="1" applyAlignment="1">
      <alignment horizontal="center" vertical="center" wrapText="1"/>
    </xf>
    <xf numFmtId="1" fontId="26" fillId="2" borderId="56" xfId="0" applyNumberFormat="1" applyFont="1" applyFill="1" applyBorder="1" applyAlignment="1">
      <alignment horizontal="center" vertical="center" wrapText="1"/>
    </xf>
    <xf numFmtId="167" fontId="14" fillId="2" borderId="56" xfId="15" applyNumberFormat="1" applyFont="1" applyFill="1" applyBorder="1" applyAlignment="1">
      <alignment horizontal="center" vertical="center" wrapText="1"/>
    </xf>
    <xf numFmtId="0" fontId="26" fillId="2" borderId="56" xfId="0" applyNumberFormat="1" applyFont="1" applyFill="1" applyBorder="1" applyAlignment="1">
      <alignment horizontal="center" vertical="center" wrapText="1"/>
    </xf>
    <xf numFmtId="1" fontId="26" fillId="2" borderId="18" xfId="1" applyNumberFormat="1" applyFont="1" applyFill="1" applyBorder="1" applyAlignment="1">
      <alignment horizontal="center" vertical="center"/>
    </xf>
    <xf numFmtId="49" fontId="26" fillId="2" borderId="56" xfId="33" applyNumberFormat="1" applyFont="1" applyFill="1" applyBorder="1" applyAlignment="1">
      <alignment horizontal="center" vertical="center" wrapText="1"/>
    </xf>
    <xf numFmtId="3" fontId="26" fillId="2" borderId="56" xfId="0" applyNumberFormat="1" applyFont="1" applyFill="1" applyBorder="1" applyAlignment="1">
      <alignment horizontal="center" vertical="center"/>
    </xf>
    <xf numFmtId="3" fontId="26" fillId="2" borderId="56" xfId="1" applyNumberFormat="1" applyFont="1" applyFill="1" applyBorder="1" applyAlignment="1">
      <alignment horizontal="center" vertical="center" wrapText="1"/>
    </xf>
    <xf numFmtId="1" fontId="46" fillId="2" borderId="56" xfId="0" applyNumberFormat="1" applyFont="1" applyFill="1" applyBorder="1" applyAlignment="1">
      <alignment horizontal="center" vertical="center" wrapText="1"/>
    </xf>
    <xf numFmtId="0" fontId="46" fillId="2" borderId="56" xfId="0" quotePrefix="1" applyFont="1" applyFill="1" applyBorder="1" applyAlignment="1">
      <alignment horizontal="center" vertical="center" wrapText="1"/>
    </xf>
    <xf numFmtId="0" fontId="46" fillId="2" borderId="56" xfId="0" applyFont="1" applyFill="1" applyBorder="1" applyAlignment="1">
      <alignment horizontal="center" wrapText="1"/>
    </xf>
    <xf numFmtId="49" fontId="14" fillId="2" borderId="56" xfId="8" applyNumberFormat="1" applyFont="1" applyFill="1" applyBorder="1" applyAlignment="1">
      <alignment horizontal="center" vertical="center" wrapText="1"/>
    </xf>
    <xf numFmtId="49" fontId="14" fillId="2" borderId="56" xfId="7" applyNumberFormat="1" applyFont="1" applyFill="1" applyBorder="1" applyAlignment="1">
      <alignment horizontal="center" vertical="center" wrapText="1"/>
    </xf>
    <xf numFmtId="1" fontId="14" fillId="2" borderId="56" xfId="0" applyNumberFormat="1" applyFont="1" applyFill="1" applyBorder="1" applyAlignment="1">
      <alignment horizontal="center" vertical="center"/>
    </xf>
    <xf numFmtId="1" fontId="14" fillId="2" borderId="56" xfId="1" applyNumberFormat="1" applyFont="1" applyFill="1" applyBorder="1" applyAlignment="1">
      <alignment horizontal="center" vertical="center" wrapText="1"/>
    </xf>
    <xf numFmtId="0" fontId="14" fillId="0" borderId="56" xfId="21" applyFont="1" applyFill="1" applyBorder="1" applyAlignment="1">
      <alignment horizontal="center" vertical="center" wrapText="1"/>
    </xf>
    <xf numFmtId="0" fontId="17" fillId="0" borderId="56" xfId="24" applyFont="1" applyFill="1" applyBorder="1" applyAlignment="1">
      <alignment horizontal="center" vertical="center" wrapText="1"/>
    </xf>
    <xf numFmtId="0" fontId="14" fillId="85" borderId="56" xfId="0" applyFont="1" applyFill="1" applyBorder="1" applyAlignment="1">
      <alignment horizontal="center" vertical="center" wrapText="1"/>
    </xf>
    <xf numFmtId="49" fontId="14" fillId="85" borderId="56" xfId="0" applyNumberFormat="1" applyFont="1" applyFill="1" applyBorder="1" applyAlignment="1">
      <alignment horizontal="center" vertical="center" wrapText="1"/>
    </xf>
    <xf numFmtId="167" fontId="14" fillId="85" borderId="56" xfId="0" applyNumberFormat="1" applyFont="1" applyFill="1" applyBorder="1" applyAlignment="1">
      <alignment horizontal="center" vertical="center" wrapText="1"/>
    </xf>
    <xf numFmtId="4" fontId="14" fillId="85" borderId="56" xfId="0" applyNumberFormat="1" applyFont="1" applyFill="1" applyBorder="1" applyAlignment="1">
      <alignment horizontal="center" vertical="center" wrapText="1"/>
    </xf>
    <xf numFmtId="166" fontId="14" fillId="85" borderId="56" xfId="15" applyFont="1" applyFill="1" applyBorder="1" applyAlignment="1">
      <alignment horizontal="center" vertical="center" wrapText="1"/>
    </xf>
    <xf numFmtId="0" fontId="12" fillId="85" borderId="56" xfId="0" applyFont="1" applyFill="1" applyBorder="1" applyAlignment="1">
      <alignment horizontal="center" vertical="center" wrapText="1"/>
    </xf>
    <xf numFmtId="0" fontId="9" fillId="85" borderId="0" xfId="0" applyFont="1" applyFill="1" applyAlignment="1">
      <alignment horizontal="center" vertical="center" wrapText="1"/>
    </xf>
    <xf numFmtId="0" fontId="9" fillId="85" borderId="0" xfId="0" applyFont="1" applyFill="1" applyAlignment="1">
      <alignment vertical="center"/>
    </xf>
    <xf numFmtId="0" fontId="24" fillId="85" borderId="56" xfId="0" applyFont="1" applyFill="1" applyBorder="1" applyAlignment="1">
      <alignment horizontal="center" vertical="center" wrapText="1"/>
    </xf>
    <xf numFmtId="0" fontId="14" fillId="85" borderId="56" xfId="6" applyNumberFormat="1" applyFont="1" applyFill="1" applyBorder="1" applyAlignment="1" applyProtection="1">
      <alignment horizontal="center" vertical="center" wrapText="1"/>
    </xf>
    <xf numFmtId="49" fontId="17" fillId="85" borderId="60" xfId="1" applyNumberFormat="1" applyFont="1" applyFill="1" applyBorder="1" applyAlignment="1">
      <alignment horizontal="center" vertical="center" wrapText="1"/>
    </xf>
    <xf numFmtId="0" fontId="14" fillId="85" borderId="56" xfId="1" applyFont="1" applyFill="1" applyBorder="1" applyAlignment="1">
      <alignment horizontal="center" vertical="center" wrapText="1"/>
    </xf>
    <xf numFmtId="0" fontId="10" fillId="85" borderId="56" xfId="40559" applyFont="1" applyFill="1" applyBorder="1" applyAlignment="1">
      <alignment horizontal="center" vertical="center" wrapText="1"/>
    </xf>
    <xf numFmtId="0" fontId="14" fillId="85" borderId="56" xfId="44" applyFont="1" applyFill="1" applyBorder="1" applyAlignment="1">
      <alignment horizontal="center" vertical="center" wrapText="1"/>
    </xf>
    <xf numFmtId="0" fontId="17" fillId="85" borderId="56" xfId="1" applyFont="1" applyFill="1" applyBorder="1" applyAlignment="1">
      <alignment horizontal="center" vertical="center" wrapText="1"/>
    </xf>
    <xf numFmtId="1" fontId="10" fillId="85" borderId="56" xfId="40551" applyNumberFormat="1" applyFont="1" applyFill="1" applyBorder="1" applyAlignment="1">
      <alignment horizontal="center" vertical="center"/>
    </xf>
    <xf numFmtId="3" fontId="14" fillId="85" borderId="56" xfId="1" applyNumberFormat="1" applyFont="1" applyFill="1" applyBorder="1" applyAlignment="1">
      <alignment horizontal="center" vertical="center" wrapText="1"/>
    </xf>
    <xf numFmtId="0" fontId="17" fillId="85" borderId="56" xfId="37" applyFont="1" applyFill="1" applyBorder="1" applyAlignment="1">
      <alignment horizontal="center" vertical="center" wrapText="1"/>
    </xf>
    <xf numFmtId="3" fontId="17" fillId="85" borderId="56" xfId="1" applyNumberFormat="1" applyFont="1" applyFill="1" applyBorder="1" applyAlignment="1">
      <alignment horizontal="center" vertical="center" wrapText="1"/>
    </xf>
    <xf numFmtId="0" fontId="14" fillId="85" borderId="60" xfId="0" applyFont="1" applyFill="1" applyBorder="1" applyAlignment="1">
      <alignment horizontal="center" vertical="center" wrapText="1"/>
    </xf>
    <xf numFmtId="0" fontId="12" fillId="85" borderId="3" xfId="0" applyNumberFormat="1" applyFont="1" applyFill="1" applyBorder="1" applyAlignment="1">
      <alignment horizontal="center" vertical="center" wrapText="1"/>
    </xf>
    <xf numFmtId="0" fontId="12" fillId="85" borderId="56" xfId="0" applyNumberFormat="1" applyFont="1" applyFill="1" applyBorder="1" applyAlignment="1">
      <alignment horizontal="center" vertical="center" wrapText="1"/>
    </xf>
    <xf numFmtId="0" fontId="12" fillId="85" borderId="56" xfId="0" applyFont="1" applyFill="1" applyBorder="1" applyAlignment="1">
      <alignment horizontal="center" wrapText="1"/>
    </xf>
    <xf numFmtId="0" fontId="31" fillId="85" borderId="0" xfId="0" applyFont="1" applyFill="1" applyAlignment="1">
      <alignment wrapText="1"/>
    </xf>
    <xf numFmtId="0" fontId="10" fillId="85" borderId="56" xfId="40551" applyFont="1" applyFill="1" applyBorder="1" applyAlignment="1">
      <alignment horizontal="center" vertical="center" wrapText="1"/>
    </xf>
    <xf numFmtId="0" fontId="146" fillId="85" borderId="56" xfId="1" applyFont="1" applyFill="1" applyBorder="1" applyAlignment="1">
      <alignment horizontal="center" vertical="center" wrapText="1"/>
    </xf>
    <xf numFmtId="3" fontId="10" fillId="85" borderId="56" xfId="40551" applyNumberFormat="1" applyFont="1" applyFill="1" applyBorder="1" applyAlignment="1">
      <alignment horizontal="center" vertical="center" wrapText="1"/>
    </xf>
    <xf numFmtId="0" fontId="14" fillId="85" borderId="3" xfId="0" applyFont="1" applyFill="1" applyBorder="1" applyAlignment="1">
      <alignment horizontal="center" vertical="center" wrapText="1"/>
    </xf>
    <xf numFmtId="0" fontId="14" fillId="85" borderId="56" xfId="0" applyNumberFormat="1" applyFont="1" applyFill="1" applyBorder="1" applyAlignment="1">
      <alignment horizontal="center" vertical="center" wrapText="1"/>
    </xf>
    <xf numFmtId="1" fontId="14" fillId="85" borderId="56" xfId="0" applyNumberFormat="1" applyFont="1" applyFill="1" applyBorder="1" applyAlignment="1">
      <alignment horizontal="center" vertical="center" wrapText="1"/>
    </xf>
    <xf numFmtId="0" fontId="14" fillId="85" borderId="56" xfId="4" applyFont="1" applyFill="1" applyBorder="1" applyAlignment="1">
      <alignment horizontal="center" vertical="center" wrapText="1"/>
    </xf>
    <xf numFmtId="0" fontId="14" fillId="85" borderId="56" xfId="0" applyNumberFormat="1" applyFont="1" applyFill="1" applyBorder="1" applyAlignment="1">
      <alignment horizontal="center"/>
    </xf>
    <xf numFmtId="0" fontId="14" fillId="85" borderId="59" xfId="0" applyNumberFormat="1" applyFont="1" applyFill="1" applyBorder="1" applyAlignment="1">
      <alignment horizontal="center"/>
    </xf>
    <xf numFmtId="0" fontId="14" fillId="85" borderId="56" xfId="7" applyFont="1" applyFill="1" applyBorder="1" applyAlignment="1">
      <alignment horizontal="center" vertical="center" wrapText="1"/>
    </xf>
    <xf numFmtId="4" fontId="14" fillId="85" borderId="56" xfId="32" applyNumberFormat="1" applyFont="1" applyFill="1" applyBorder="1" applyAlignment="1">
      <alignment horizontal="center" vertical="center" wrapText="1"/>
    </xf>
    <xf numFmtId="4" fontId="14" fillId="85" borderId="56" xfId="1" applyNumberFormat="1" applyFont="1" applyFill="1" applyBorder="1" applyAlignment="1">
      <alignment horizontal="center" vertical="center" wrapText="1"/>
    </xf>
    <xf numFmtId="0" fontId="12" fillId="85" borderId="56" xfId="1" applyFont="1" applyFill="1" applyBorder="1" applyAlignment="1">
      <alignment horizontal="center" vertical="center" wrapText="1"/>
    </xf>
    <xf numFmtId="0" fontId="14" fillId="85" borderId="56" xfId="8" applyFont="1" applyFill="1" applyBorder="1" applyAlignment="1">
      <alignment horizontal="center" vertical="center" wrapText="1"/>
    </xf>
    <xf numFmtId="164" fontId="17" fillId="85" borderId="56" xfId="1" applyNumberFormat="1" applyFont="1" applyFill="1" applyBorder="1" applyAlignment="1">
      <alignment horizontal="center" vertical="center" wrapText="1"/>
    </xf>
    <xf numFmtId="165" fontId="17" fillId="85" borderId="56" xfId="1" applyNumberFormat="1" applyFont="1" applyFill="1" applyBorder="1" applyAlignment="1">
      <alignment horizontal="center" vertical="center" wrapText="1"/>
    </xf>
    <xf numFmtId="4" fontId="17" fillId="85" borderId="56" xfId="1" applyNumberFormat="1" applyFont="1" applyFill="1" applyBorder="1" applyAlignment="1">
      <alignment horizontal="center" vertical="center" wrapText="1"/>
    </xf>
    <xf numFmtId="0" fontId="14" fillId="85" borderId="56" xfId="23" applyNumberFormat="1" applyFont="1" applyFill="1" applyBorder="1" applyAlignment="1">
      <alignment horizontal="center" vertical="center" wrapText="1"/>
    </xf>
    <xf numFmtId="1" fontId="14" fillId="85" borderId="56" xfId="23" applyNumberFormat="1" applyFont="1" applyFill="1" applyBorder="1" applyAlignment="1">
      <alignment horizontal="center" vertical="center" wrapText="1"/>
    </xf>
    <xf numFmtId="0" fontId="14" fillId="85" borderId="56" xfId="10" applyFont="1" applyFill="1" applyBorder="1" applyAlignment="1">
      <alignment horizontal="center" vertical="center" wrapText="1"/>
    </xf>
    <xf numFmtId="0" fontId="9" fillId="85" borderId="56" xfId="0" applyFont="1" applyFill="1" applyBorder="1" applyAlignment="1">
      <alignment horizontal="center" vertical="center" wrapText="1"/>
    </xf>
    <xf numFmtId="196" fontId="14" fillId="85" borderId="56" xfId="0" applyNumberFormat="1" applyFont="1" applyFill="1" applyBorder="1" applyAlignment="1">
      <alignment horizontal="center" vertical="center" wrapText="1"/>
    </xf>
    <xf numFmtId="0" fontId="14" fillId="85" borderId="0" xfId="0" applyFont="1" applyFill="1" applyAlignment="1">
      <alignment horizontal="center" vertical="center" wrapText="1"/>
    </xf>
    <xf numFmtId="0" fontId="26" fillId="85" borderId="56" xfId="0" applyFont="1" applyFill="1" applyBorder="1" applyAlignment="1">
      <alignment horizontal="center" vertical="center" wrapText="1"/>
    </xf>
    <xf numFmtId="0" fontId="26" fillId="85" borderId="56" xfId="8" applyFont="1" applyFill="1" applyBorder="1" applyAlignment="1">
      <alignment horizontal="center" vertical="center" wrapText="1"/>
    </xf>
    <xf numFmtId="0" fontId="46" fillId="85" borderId="56" xfId="0" applyFont="1" applyFill="1" applyBorder="1" applyAlignment="1">
      <alignment horizontal="center" vertical="center" wrapText="1"/>
    </xf>
    <xf numFmtId="0" fontId="26" fillId="85" borderId="0" xfId="0" applyFont="1" applyFill="1"/>
    <xf numFmtId="166" fontId="26" fillId="85" borderId="56" xfId="15" applyFont="1" applyFill="1" applyBorder="1" applyAlignment="1">
      <alignment horizontal="center" vertical="center" wrapText="1"/>
    </xf>
    <xf numFmtId="4" fontId="26" fillId="85" borderId="56" xfId="0" applyNumberFormat="1" applyFont="1" applyFill="1" applyBorder="1" applyAlignment="1">
      <alignment horizontal="center" vertical="center" wrapText="1"/>
    </xf>
    <xf numFmtId="0" fontId="26" fillId="2" borderId="61" xfId="0" applyFont="1" applyFill="1" applyBorder="1" applyAlignment="1">
      <alignment horizontal="center" vertical="center" wrapText="1"/>
    </xf>
    <xf numFmtId="170" fontId="26" fillId="2" borderId="56" xfId="15" applyNumberFormat="1" applyFont="1" applyFill="1" applyBorder="1" applyAlignment="1">
      <alignment horizontal="center" vertical="center" wrapText="1"/>
    </xf>
    <xf numFmtId="4" fontId="26" fillId="2" borderId="56" xfId="12" applyNumberFormat="1" applyFont="1" applyFill="1" applyBorder="1" applyAlignment="1">
      <alignment horizontal="center" vertical="center" wrapText="1"/>
    </xf>
    <xf numFmtId="49" fontId="26" fillId="2" borderId="1" xfId="23" applyNumberFormat="1" applyFont="1" applyFill="1" applyBorder="1" applyAlignment="1">
      <alignment horizontal="center" vertical="center" wrapText="1"/>
    </xf>
    <xf numFmtId="4" fontId="26" fillId="2" borderId="1" xfId="15" applyNumberFormat="1" applyFont="1" applyFill="1" applyBorder="1" applyAlignment="1">
      <alignment horizontal="center" vertical="center" wrapText="1"/>
    </xf>
    <xf numFmtId="4" fontId="26" fillId="2" borderId="1" xfId="32" applyNumberFormat="1" applyFont="1" applyFill="1" applyBorder="1" applyAlignment="1">
      <alignment horizontal="center" vertical="center"/>
    </xf>
    <xf numFmtId="49" fontId="26" fillId="2" borderId="18" xfId="1" applyNumberFormat="1" applyFont="1" applyFill="1" applyBorder="1" applyAlignment="1">
      <alignment horizontal="center" vertical="center"/>
    </xf>
    <xf numFmtId="0" fontId="26" fillId="2" borderId="13" xfId="6" applyFont="1" applyFill="1" applyBorder="1" applyAlignment="1">
      <alignment horizontal="center" vertical="center" wrapText="1"/>
    </xf>
    <xf numFmtId="0" fontId="26" fillId="2" borderId="13" xfId="5" applyFont="1" applyFill="1" applyBorder="1" applyAlignment="1">
      <alignment horizontal="center" vertical="center" wrapText="1"/>
    </xf>
    <xf numFmtId="49" fontId="26" fillId="2" borderId="13" xfId="0" applyNumberFormat="1" applyFont="1" applyFill="1" applyBorder="1" applyAlignment="1">
      <alignment horizontal="center" vertical="center" wrapText="1"/>
    </xf>
    <xf numFmtId="0" fontId="26" fillId="2" borderId="13" xfId="4" applyFont="1" applyFill="1" applyBorder="1" applyAlignment="1">
      <alignment horizontal="center" vertical="center" wrapText="1"/>
    </xf>
    <xf numFmtId="0" fontId="26" fillId="2" borderId="13" xfId="1" applyFont="1" applyFill="1" applyBorder="1" applyAlignment="1">
      <alignment horizontal="center"/>
    </xf>
    <xf numFmtId="0" fontId="26" fillId="2" borderId="13" xfId="0" applyFont="1" applyFill="1" applyBorder="1" applyAlignment="1">
      <alignment horizontal="center" vertical="center" wrapText="1"/>
    </xf>
    <xf numFmtId="4" fontId="26" fillId="2" borderId="13" xfId="1" applyNumberFormat="1" applyFont="1" applyFill="1" applyBorder="1" applyAlignment="1">
      <alignment horizontal="center" vertical="center" wrapText="1"/>
    </xf>
    <xf numFmtId="0" fontId="46" fillId="2" borderId="13" xfId="1" applyFont="1" applyFill="1" applyBorder="1" applyAlignment="1">
      <alignment horizontal="center" vertical="center" wrapText="1"/>
    </xf>
    <xf numFmtId="0" fontId="46" fillId="2" borderId="13" xfId="1" applyNumberFormat="1" applyFont="1" applyFill="1" applyBorder="1" applyAlignment="1">
      <alignment horizontal="center" vertical="center" wrapText="1"/>
    </xf>
    <xf numFmtId="3" fontId="46" fillId="2" borderId="13" xfId="1" applyNumberFormat="1" applyFont="1" applyFill="1" applyBorder="1" applyAlignment="1">
      <alignment horizontal="center" vertical="center" wrapText="1"/>
    </xf>
    <xf numFmtId="49" fontId="14" fillId="0" borderId="56" xfId="6" applyNumberFormat="1" applyFont="1" applyFill="1" applyBorder="1" applyAlignment="1">
      <alignment horizontal="center" vertical="center" wrapText="1"/>
    </xf>
    <xf numFmtId="0" fontId="14" fillId="0" borderId="13" xfId="6" applyFont="1" applyFill="1" applyBorder="1" applyAlignment="1">
      <alignment horizontal="center" vertical="center" wrapText="1"/>
    </xf>
    <xf numFmtId="0" fontId="14" fillId="0" borderId="13" xfId="5"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0" fontId="14" fillId="0" borderId="13" xfId="4" applyFont="1" applyFill="1" applyBorder="1" applyAlignment="1">
      <alignment horizontal="center" vertical="center" wrapText="1"/>
    </xf>
    <xf numFmtId="0" fontId="14" fillId="0" borderId="56" xfId="5" applyFont="1" applyFill="1" applyBorder="1" applyAlignment="1">
      <alignment horizontal="center" vertical="center" wrapText="1"/>
    </xf>
    <xf numFmtId="0" fontId="14" fillId="0" borderId="13" xfId="1" applyFont="1" applyFill="1" applyBorder="1" applyAlignment="1">
      <alignment horizontal="center" vertical="center" wrapText="1"/>
    </xf>
    <xf numFmtId="0" fontId="14" fillId="0" borderId="13" xfId="1" applyFont="1" applyFill="1" applyBorder="1" applyAlignment="1">
      <alignment horizontal="center"/>
    </xf>
    <xf numFmtId="0" fontId="10" fillId="0" borderId="13" xfId="0" applyFont="1" applyFill="1" applyBorder="1" applyAlignment="1">
      <alignment horizontal="center" vertical="center" wrapText="1"/>
    </xf>
    <xf numFmtId="0" fontId="14" fillId="0" borderId="56" xfId="1" applyFont="1" applyFill="1" applyBorder="1" applyAlignment="1">
      <alignment horizontal="center" vertical="center" wrapText="1"/>
    </xf>
    <xf numFmtId="4" fontId="14" fillId="0" borderId="13" xfId="1" applyNumberFormat="1" applyFont="1" applyFill="1" applyBorder="1" applyAlignment="1">
      <alignment horizontal="center" vertical="center" wrapText="1"/>
    </xf>
    <xf numFmtId="3" fontId="14" fillId="0" borderId="55" xfId="1" applyNumberFormat="1" applyFont="1" applyFill="1" applyBorder="1" applyAlignment="1">
      <alignment horizontal="center" vertical="center" wrapText="1"/>
    </xf>
    <xf numFmtId="0" fontId="14" fillId="0" borderId="56" xfId="1" applyNumberFormat="1" applyFont="1" applyFill="1" applyBorder="1" applyAlignment="1">
      <alignment horizontal="center" vertical="center" wrapText="1"/>
    </xf>
    <xf numFmtId="0" fontId="12" fillId="0" borderId="13" xfId="1" applyFont="1" applyFill="1" applyBorder="1" applyAlignment="1">
      <alignment horizontal="center" vertical="center" wrapText="1"/>
    </xf>
    <xf numFmtId="0" fontId="12" fillId="0" borderId="56" xfId="0" applyFont="1" applyFill="1" applyBorder="1" applyAlignment="1">
      <alignment horizontal="center" vertical="center" wrapText="1"/>
    </xf>
    <xf numFmtId="1" fontId="12" fillId="0" borderId="56" xfId="0" applyNumberFormat="1" applyFont="1" applyFill="1" applyBorder="1" applyAlignment="1">
      <alignment horizontal="center" vertical="center" wrapText="1"/>
    </xf>
    <xf numFmtId="0" fontId="12" fillId="0" borderId="56" xfId="0" quotePrefix="1" applyFont="1" applyFill="1" applyBorder="1" applyAlignment="1">
      <alignment horizontal="center" vertical="center" wrapText="1"/>
    </xf>
    <xf numFmtId="0" fontId="12" fillId="0" borderId="56" xfId="0" applyFont="1" applyFill="1" applyBorder="1" applyAlignment="1">
      <alignment horizontal="center" wrapText="1"/>
    </xf>
    <xf numFmtId="0" fontId="12" fillId="0" borderId="56" xfId="1" applyFont="1" applyFill="1" applyBorder="1" applyAlignment="1">
      <alignment horizontal="center" vertical="center" wrapText="1"/>
    </xf>
    <xf numFmtId="0" fontId="14" fillId="0" borderId="0" xfId="0" applyNumberFormat="1" applyFont="1" applyFill="1" applyBorder="1" applyAlignment="1">
      <alignment horizontal="center" vertical="center"/>
    </xf>
    <xf numFmtId="0" fontId="14" fillId="0" borderId="0" xfId="0" applyFont="1" applyFill="1" applyAlignment="1">
      <alignment horizontal="center" vertical="center"/>
    </xf>
    <xf numFmtId="0" fontId="26" fillId="2" borderId="56" xfId="788" applyFont="1" applyFill="1" applyBorder="1" applyAlignment="1">
      <alignment horizontal="center" vertical="center" wrapText="1"/>
    </xf>
    <xf numFmtId="0" fontId="26" fillId="2" borderId="56" xfId="44" applyFont="1" applyFill="1" applyBorder="1" applyAlignment="1">
      <alignment horizontal="center" vertical="center" wrapText="1"/>
    </xf>
    <xf numFmtId="0" fontId="14" fillId="0" borderId="56" xfId="6" applyFont="1" applyFill="1" applyBorder="1" applyAlignment="1">
      <alignment horizontal="center" vertical="center" wrapText="1"/>
    </xf>
    <xf numFmtId="0" fontId="14" fillId="0" borderId="56" xfId="788" applyFont="1" applyFill="1" applyBorder="1" applyAlignment="1">
      <alignment horizontal="center" vertical="center" wrapText="1"/>
    </xf>
    <xf numFmtId="49" fontId="14" fillId="0" borderId="56" xfId="0" applyNumberFormat="1" applyFont="1" applyFill="1" applyBorder="1" applyAlignment="1">
      <alignment horizontal="center" vertical="center" wrapText="1"/>
    </xf>
    <xf numFmtId="0" fontId="14" fillId="0" borderId="56" xfId="4" applyFont="1" applyFill="1" applyBorder="1" applyAlignment="1">
      <alignment horizontal="center" vertical="center" wrapText="1"/>
    </xf>
    <xf numFmtId="0" fontId="14" fillId="0" borderId="56" xfId="44" applyFont="1" applyFill="1" applyBorder="1" applyAlignment="1">
      <alignment horizontal="center" vertical="center" wrapText="1"/>
    </xf>
    <xf numFmtId="0" fontId="14" fillId="0" borderId="56" xfId="1" applyFont="1" applyFill="1" applyBorder="1" applyAlignment="1">
      <alignment horizontal="center"/>
    </xf>
    <xf numFmtId="0" fontId="10" fillId="0" borderId="56" xfId="0" applyFont="1" applyFill="1" applyBorder="1" applyAlignment="1">
      <alignment horizontal="center" vertical="center" wrapText="1"/>
    </xf>
    <xf numFmtId="4" fontId="14" fillId="0" borderId="56" xfId="1" applyNumberFormat="1" applyFont="1" applyFill="1" applyBorder="1" applyAlignment="1">
      <alignment horizontal="center" vertical="center" wrapText="1"/>
    </xf>
    <xf numFmtId="3" fontId="14" fillId="0" borderId="57" xfId="1" applyNumberFormat="1" applyFont="1" applyFill="1" applyBorder="1" applyAlignment="1">
      <alignment horizontal="center" vertical="center" wrapText="1"/>
    </xf>
    <xf numFmtId="0" fontId="145" fillId="0" borderId="56" xfId="1" applyFont="1" applyFill="1" applyBorder="1" applyAlignment="1">
      <alignment horizontal="center"/>
    </xf>
    <xf numFmtId="0" fontId="12" fillId="0" borderId="56" xfId="1" applyNumberFormat="1" applyFont="1" applyFill="1" applyBorder="1" applyAlignment="1">
      <alignment horizontal="center" vertical="center" wrapText="1"/>
    </xf>
    <xf numFmtId="3" fontId="12" fillId="0" borderId="56" xfId="1" applyNumberFormat="1" applyFont="1" applyFill="1" applyBorder="1" applyAlignment="1">
      <alignment horizontal="center" vertical="center" wrapText="1"/>
    </xf>
    <xf numFmtId="0" fontId="14" fillId="0" borderId="56" xfId="0" applyFont="1" applyFill="1" applyBorder="1" applyAlignment="1">
      <alignment horizontal="center" vertical="center" wrapText="1"/>
    </xf>
    <xf numFmtId="0" fontId="46" fillId="0" borderId="56" xfId="1" applyFont="1" applyFill="1" applyBorder="1" applyAlignment="1">
      <alignment horizontal="center"/>
    </xf>
    <xf numFmtId="0" fontId="14" fillId="0" borderId="56" xfId="23" applyFont="1" applyFill="1" applyBorder="1" applyAlignment="1">
      <alignment horizontal="center" vertical="center"/>
    </xf>
    <xf numFmtId="0" fontId="14" fillId="0" borderId="56" xfId="6" applyNumberFormat="1" applyFont="1" applyFill="1" applyBorder="1" applyAlignment="1" applyProtection="1">
      <alignment horizontal="center" vertical="center" wrapText="1"/>
    </xf>
    <xf numFmtId="3" fontId="14" fillId="0" borderId="56" xfId="0" applyNumberFormat="1" applyFont="1" applyFill="1" applyBorder="1" applyAlignment="1" applyProtection="1">
      <alignment horizontal="center" vertical="center" wrapText="1"/>
      <protection locked="0"/>
    </xf>
    <xf numFmtId="4" fontId="14" fillId="0" borderId="56" xfId="0" applyNumberFormat="1" applyFont="1" applyFill="1" applyBorder="1" applyAlignment="1" applyProtection="1">
      <alignment horizontal="center" vertical="center" wrapText="1"/>
      <protection locked="0"/>
    </xf>
    <xf numFmtId="3" fontId="14" fillId="0" borderId="56" xfId="0" applyNumberFormat="1" applyFont="1" applyFill="1" applyBorder="1" applyAlignment="1">
      <alignment horizontal="center" vertical="center" wrapText="1"/>
    </xf>
    <xf numFmtId="0" fontId="26" fillId="0" borderId="56" xfId="0" applyFont="1" applyBorder="1" applyAlignment="1">
      <alignment horizontal="center" vertical="center" wrapText="1"/>
    </xf>
    <xf numFmtId="0" fontId="26" fillId="0" borderId="56" xfId="21" applyFont="1" applyFill="1" applyBorder="1" applyAlignment="1">
      <alignment horizontal="center" vertical="center" wrapText="1"/>
    </xf>
    <xf numFmtId="0" fontId="26" fillId="2" borderId="56" xfId="6" applyNumberFormat="1" applyFont="1" applyFill="1" applyBorder="1" applyAlignment="1" applyProtection="1">
      <alignment horizontal="center" vertical="center" wrapText="1"/>
    </xf>
    <xf numFmtId="0" fontId="26" fillId="0" borderId="56" xfId="24" applyFont="1" applyFill="1" applyBorder="1" applyAlignment="1">
      <alignment horizontal="center" vertical="center" wrapText="1"/>
    </xf>
    <xf numFmtId="0" fontId="26" fillId="2" borderId="56" xfId="21" applyFont="1" applyFill="1" applyBorder="1" applyAlignment="1">
      <alignment horizontal="center" vertical="center" wrapText="1"/>
    </xf>
    <xf numFmtId="3" fontId="26" fillId="0" borderId="56" xfId="0" applyNumberFormat="1" applyFont="1" applyBorder="1" applyAlignment="1" applyProtection="1">
      <alignment horizontal="center" vertical="center" wrapText="1"/>
      <protection locked="0"/>
    </xf>
    <xf numFmtId="4" fontId="26" fillId="2" borderId="56" xfId="0" applyNumberFormat="1" applyFont="1" applyFill="1" applyBorder="1" applyAlignment="1" applyProtection="1">
      <alignment horizontal="center" vertical="center" wrapText="1"/>
      <protection locked="0"/>
    </xf>
    <xf numFmtId="3" fontId="26" fillId="0" borderId="56" xfId="0" applyNumberFormat="1" applyFont="1" applyBorder="1" applyAlignment="1">
      <alignment horizontal="center" vertical="center" wrapText="1"/>
    </xf>
    <xf numFmtId="0" fontId="46" fillId="0" borderId="56" xfId="0" applyFont="1" applyBorder="1" applyAlignment="1">
      <alignment horizontal="center" vertical="center" wrapText="1"/>
    </xf>
    <xf numFmtId="0" fontId="14" fillId="0" borderId="56" xfId="7" applyFont="1" applyFill="1" applyBorder="1" applyAlignment="1">
      <alignment horizontal="center" vertical="center" wrapText="1"/>
    </xf>
    <xf numFmtId="0" fontId="17" fillId="0" borderId="56" xfId="1" applyFont="1" applyFill="1" applyBorder="1" applyAlignment="1">
      <alignment horizontal="center" vertical="center" wrapText="1"/>
    </xf>
    <xf numFmtId="3" fontId="14" fillId="0" borderId="56" xfId="1" applyNumberFormat="1" applyFont="1" applyFill="1" applyBorder="1" applyAlignment="1">
      <alignment horizontal="center" vertical="center" wrapText="1"/>
    </xf>
    <xf numFmtId="0" fontId="15" fillId="0" borderId="56" xfId="1" applyFont="1" applyFill="1" applyBorder="1" applyAlignment="1">
      <alignment horizontal="center" vertical="center"/>
    </xf>
    <xf numFmtId="0" fontId="21" fillId="0" borderId="56" xfId="0" applyNumberFormat="1" applyFont="1" applyFill="1" applyBorder="1" applyAlignment="1">
      <alignment horizontal="center" vertical="center" wrapText="1"/>
    </xf>
    <xf numFmtId="0" fontId="12" fillId="0" borderId="56" xfId="0" applyFont="1" applyFill="1" applyBorder="1" applyAlignment="1">
      <alignment horizontal="center"/>
    </xf>
    <xf numFmtId="0" fontId="15" fillId="0" borderId="56" xfId="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xf numFmtId="0" fontId="14" fillId="0" borderId="0" xfId="0" applyFont="1" applyFill="1"/>
    <xf numFmtId="0" fontId="14" fillId="0" borderId="3" xfId="0"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1" fontId="14" fillId="0" borderId="1" xfId="0" applyNumberFormat="1" applyFont="1" applyFill="1" applyBorder="1" applyAlignment="1">
      <alignment horizontal="center" vertical="center" wrapText="1"/>
    </xf>
    <xf numFmtId="0" fontId="14" fillId="0" borderId="1" xfId="4" applyFont="1" applyFill="1" applyBorder="1" applyAlignment="1">
      <alignment horizontal="center" vertical="center" wrapText="1"/>
    </xf>
    <xf numFmtId="0" fontId="14" fillId="0" borderId="1" xfId="1" applyFont="1" applyFill="1" applyBorder="1" applyAlignment="1">
      <alignment horizontal="center" vertical="center" wrapText="1"/>
    </xf>
    <xf numFmtId="0" fontId="14" fillId="0" borderId="1" xfId="0" applyNumberFormat="1" applyFont="1" applyFill="1" applyBorder="1" applyAlignment="1">
      <alignment horizontal="center"/>
    </xf>
    <xf numFmtId="0" fontId="14" fillId="0" borderId="1" xfId="6" applyNumberFormat="1" applyFont="1" applyFill="1" applyBorder="1" applyAlignment="1" applyProtection="1">
      <alignment horizontal="center" vertical="center" wrapText="1"/>
    </xf>
    <xf numFmtId="0" fontId="14" fillId="0" borderId="59" xfId="0" applyNumberFormat="1" applyFont="1" applyFill="1" applyBorder="1" applyAlignment="1">
      <alignment horizontal="center"/>
    </xf>
    <xf numFmtId="0" fontId="14" fillId="0" borderId="1" xfId="7" applyFont="1" applyFill="1" applyBorder="1" applyAlignment="1">
      <alignment horizontal="center" vertical="center" wrapText="1"/>
    </xf>
    <xf numFmtId="4" fontId="14" fillId="0" borderId="1" xfId="32" applyNumberFormat="1" applyFont="1" applyFill="1" applyBorder="1" applyAlignment="1">
      <alignment horizontal="center" vertical="center" wrapText="1"/>
    </xf>
    <xf numFmtId="4" fontId="14" fillId="0" borderId="1" xfId="1" applyNumberFormat="1" applyFont="1" applyFill="1" applyBorder="1" applyAlignment="1">
      <alignment horizontal="center" vertical="center" wrapText="1"/>
    </xf>
    <xf numFmtId="4" fontId="14"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1" applyFont="1" applyFill="1" applyBorder="1" applyAlignment="1">
      <alignment horizontal="center" vertical="center" wrapText="1"/>
    </xf>
    <xf numFmtId="0" fontId="14" fillId="0" borderId="0" xfId="0" applyFont="1" applyFill="1" applyAlignment="1">
      <alignment horizontal="center" vertical="center" wrapText="1"/>
    </xf>
    <xf numFmtId="0" fontId="26" fillId="2" borderId="1" xfId="0" applyNumberFormat="1" applyFont="1" applyFill="1" applyBorder="1" applyAlignment="1">
      <alignment horizontal="left"/>
    </xf>
    <xf numFmtId="0" fontId="26" fillId="2" borderId="59" xfId="0" applyNumberFormat="1" applyFont="1" applyFill="1" applyBorder="1" applyAlignment="1">
      <alignment horizontal="center"/>
    </xf>
    <xf numFmtId="0" fontId="26" fillId="2" borderId="1" xfId="0" applyNumberFormat="1" applyFont="1" applyFill="1" applyBorder="1" applyAlignment="1">
      <alignment horizontal="center"/>
    </xf>
    <xf numFmtId="4" fontId="26" fillId="2" borderId="1" xfId="32" applyNumberFormat="1" applyFont="1" applyFill="1" applyBorder="1" applyAlignment="1">
      <alignment horizontal="center" vertical="center" wrapText="1"/>
    </xf>
    <xf numFmtId="4" fontId="14" fillId="0" borderId="5"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1" fontId="12" fillId="0" borderId="1" xfId="0" applyNumberFormat="1" applyFont="1" applyFill="1" applyBorder="1" applyAlignment="1">
      <alignment horizontal="center" vertical="center" wrapText="1"/>
    </xf>
    <xf numFmtId="0" fontId="12" fillId="0" borderId="1" xfId="0" quotePrefix="1" applyFont="1" applyFill="1" applyBorder="1" applyAlignment="1">
      <alignment horizontal="center" vertical="center" wrapText="1"/>
    </xf>
    <xf numFmtId="0" fontId="12" fillId="0" borderId="1" xfId="0" applyFont="1" applyFill="1" applyBorder="1" applyAlignment="1">
      <alignment horizontal="center" wrapText="1"/>
    </xf>
    <xf numFmtId="49" fontId="10" fillId="0" borderId="56" xfId="0" applyNumberFormat="1" applyFont="1" applyFill="1" applyBorder="1" applyAlignment="1">
      <alignment horizontal="center" vertical="center" wrapText="1"/>
    </xf>
    <xf numFmtId="0" fontId="14" fillId="0" borderId="56" xfId="23" applyFont="1" applyFill="1" applyBorder="1" applyAlignment="1">
      <alignment horizontal="center" vertical="center" wrapText="1"/>
    </xf>
    <xf numFmtId="0" fontId="14" fillId="0" borderId="56" xfId="8" applyFont="1" applyFill="1" applyBorder="1" applyAlignment="1">
      <alignment horizontal="center" vertical="center" wrapText="1"/>
    </xf>
    <xf numFmtId="4" fontId="14" fillId="0" borderId="56" xfId="13" applyNumberFormat="1" applyFont="1" applyFill="1" applyBorder="1" applyAlignment="1">
      <alignment horizontal="center" vertical="center" wrapText="1"/>
    </xf>
    <xf numFmtId="166" fontId="14" fillId="0" borderId="56" xfId="15" applyFont="1" applyFill="1" applyBorder="1" applyAlignment="1">
      <alignment horizontal="center" vertical="center" wrapText="1"/>
    </xf>
    <xf numFmtId="166" fontId="10" fillId="0" borderId="56" xfId="15" applyFont="1" applyFill="1" applyBorder="1" applyAlignment="1">
      <alignment horizontal="center" vertical="center" wrapText="1"/>
    </xf>
    <xf numFmtId="0" fontId="12" fillId="0" borderId="56" xfId="23" applyFont="1" applyFill="1" applyBorder="1" applyAlignment="1">
      <alignment horizontal="center" vertical="center" wrapText="1"/>
    </xf>
    <xf numFmtId="0" fontId="15" fillId="0" borderId="56" xfId="0" applyFont="1" applyFill="1" applyBorder="1" applyAlignment="1">
      <alignment horizontal="center" vertical="center" wrapText="1"/>
    </xf>
    <xf numFmtId="1" fontId="14" fillId="0" borderId="56" xfId="1" applyNumberFormat="1" applyFont="1" applyFill="1" applyBorder="1" applyAlignment="1">
      <alignment horizontal="center" vertical="center"/>
    </xf>
    <xf numFmtId="4" fontId="14" fillId="0" borderId="56" xfId="12" applyNumberFormat="1" applyFont="1" applyFill="1" applyBorder="1" applyAlignment="1">
      <alignment horizontal="center" vertical="center" wrapText="1"/>
    </xf>
    <xf numFmtId="2" fontId="14" fillId="0" borderId="56"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14" fillId="0" borderId="56" xfId="10" applyFont="1" applyFill="1" applyBorder="1" applyAlignment="1">
      <alignment horizontal="center" vertical="center" wrapText="1"/>
    </xf>
    <xf numFmtId="1" fontId="14" fillId="0" borderId="3" xfId="1" applyNumberFormat="1" applyFont="1" applyFill="1" applyBorder="1" applyAlignment="1">
      <alignment horizontal="center" vertical="center" wrapText="1"/>
    </xf>
    <xf numFmtId="4" fontId="14" fillId="0" borderId="56" xfId="0" applyNumberFormat="1" applyFont="1" applyFill="1" applyBorder="1" applyAlignment="1">
      <alignment horizontal="center" vertical="center" wrapText="1"/>
    </xf>
    <xf numFmtId="0" fontId="24" fillId="0" borderId="56" xfId="0" applyFont="1" applyFill="1" applyBorder="1" applyAlignment="1">
      <alignment horizontal="center" vertical="center" wrapText="1"/>
    </xf>
    <xf numFmtId="0" fontId="26" fillId="0" borderId="0" xfId="0" applyFont="1" applyFill="1"/>
    <xf numFmtId="0" fontId="14" fillId="0" borderId="56" xfId="12" applyFont="1" applyFill="1" applyBorder="1" applyAlignment="1">
      <alignment horizontal="center" vertical="center" wrapText="1"/>
    </xf>
    <xf numFmtId="0" fontId="46" fillId="0" borderId="56" xfId="0" applyFont="1" applyFill="1" applyBorder="1" applyAlignment="1">
      <alignment horizontal="center"/>
    </xf>
    <xf numFmtId="0" fontId="14" fillId="0" borderId="56" xfId="0" applyNumberFormat="1" applyFont="1" applyFill="1" applyBorder="1" applyAlignment="1">
      <alignment horizontal="center" vertical="center" wrapText="1"/>
    </xf>
    <xf numFmtId="0" fontId="14" fillId="0" borderId="56" xfId="10" applyNumberFormat="1" applyFont="1" applyFill="1" applyBorder="1" applyAlignment="1">
      <alignment horizontal="center" vertical="center" wrapText="1"/>
    </xf>
    <xf numFmtId="0" fontId="14" fillId="0" borderId="56" xfId="13" applyNumberFormat="1" applyFont="1" applyFill="1" applyBorder="1" applyAlignment="1">
      <alignment horizontal="center" vertical="center" wrapText="1"/>
    </xf>
    <xf numFmtId="0" fontId="14" fillId="0" borderId="56" xfId="15" applyNumberFormat="1" applyFont="1" applyFill="1" applyBorder="1" applyAlignment="1">
      <alignment horizontal="center" vertical="center" wrapText="1"/>
    </xf>
    <xf numFmtId="4" fontId="14" fillId="0" borderId="56" xfId="15" applyNumberFormat="1" applyFont="1" applyFill="1" applyBorder="1" applyAlignment="1">
      <alignment horizontal="center" vertical="center" wrapText="1"/>
    </xf>
    <xf numFmtId="0" fontId="10" fillId="0" borderId="56" xfId="0" applyNumberFormat="1" applyFont="1" applyFill="1" applyBorder="1" applyAlignment="1">
      <alignment horizontal="center" vertical="center" wrapText="1"/>
    </xf>
    <xf numFmtId="0" fontId="12" fillId="0" borderId="56" xfId="0" applyNumberFormat="1" applyFont="1" applyFill="1" applyBorder="1" applyAlignment="1">
      <alignment horizontal="center" vertical="center" wrapText="1"/>
    </xf>
    <xf numFmtId="0" fontId="15" fillId="0" borderId="56" xfId="0" applyFont="1" applyFill="1" applyBorder="1" applyAlignment="1">
      <alignment horizontal="center" wrapText="1"/>
    </xf>
    <xf numFmtId="0" fontId="26" fillId="2" borderId="56" xfId="8" applyNumberFormat="1" applyFont="1" applyFill="1" applyBorder="1" applyAlignment="1">
      <alignment horizontal="center" vertical="center" wrapText="1"/>
    </xf>
    <xf numFmtId="0" fontId="17" fillId="0" borderId="56" xfId="8" applyNumberFormat="1" applyFont="1" applyFill="1" applyBorder="1" applyAlignment="1">
      <alignment horizontal="center" vertical="center" wrapText="1"/>
    </xf>
    <xf numFmtId="0" fontId="14" fillId="0" borderId="56" xfId="0" applyNumberFormat="1" applyFont="1" applyFill="1" applyBorder="1" applyAlignment="1" applyProtection="1">
      <alignment horizontal="center" vertical="center" wrapText="1"/>
      <protection locked="0"/>
    </xf>
    <xf numFmtId="0" fontId="10" fillId="0" borderId="56" xfId="15" applyNumberFormat="1" applyFont="1" applyFill="1" applyBorder="1" applyAlignment="1">
      <alignment horizontal="center" vertical="center" wrapText="1"/>
    </xf>
    <xf numFmtId="4" fontId="10" fillId="0" borderId="56" xfId="15" applyNumberFormat="1" applyFont="1" applyFill="1" applyBorder="1" applyAlignment="1">
      <alignment horizontal="center" vertical="center" wrapText="1"/>
    </xf>
    <xf numFmtId="0" fontId="14" fillId="0" borderId="56" xfId="12" applyNumberFormat="1" applyFont="1" applyFill="1" applyBorder="1" applyAlignment="1">
      <alignment horizontal="center" vertical="center" wrapText="1"/>
    </xf>
    <xf numFmtId="0" fontId="12" fillId="0" borderId="56" xfId="23" applyNumberFormat="1" applyFont="1" applyFill="1" applyBorder="1" applyAlignment="1">
      <alignment horizontal="center" vertical="center" wrapText="1"/>
    </xf>
    <xf numFmtId="0" fontId="15" fillId="0" borderId="56" xfId="0" applyNumberFormat="1" applyFont="1" applyFill="1" applyBorder="1" applyAlignment="1">
      <alignment horizontal="center" vertical="center" wrapText="1"/>
    </xf>
    <xf numFmtId="0" fontId="26" fillId="2" borderId="56" xfId="0" applyNumberFormat="1" applyFont="1" applyFill="1" applyBorder="1" applyAlignment="1">
      <alignment horizontal="center" vertical="center"/>
    </xf>
    <xf numFmtId="0" fontId="26" fillId="2" borderId="56" xfId="7" applyFont="1" applyFill="1" applyBorder="1" applyAlignment="1">
      <alignment horizontal="center" vertical="center" wrapText="1"/>
    </xf>
    <xf numFmtId="4" fontId="26" fillId="2" borderId="56" xfId="48" applyNumberFormat="1" applyFont="1" applyFill="1" applyBorder="1" applyAlignment="1">
      <alignment horizontal="center" vertical="center" wrapText="1"/>
    </xf>
    <xf numFmtId="4" fontId="26" fillId="2" borderId="56" xfId="3" applyNumberFormat="1" applyFont="1" applyFill="1" applyBorder="1" applyAlignment="1">
      <alignment horizontal="center" vertical="center" wrapText="1"/>
    </xf>
    <xf numFmtId="1" fontId="14" fillId="0" borderId="56" xfId="0" applyNumberFormat="1" applyFont="1" applyFill="1" applyBorder="1" applyAlignment="1">
      <alignment horizontal="center" vertical="center" wrapText="1"/>
    </xf>
    <xf numFmtId="0" fontId="14" fillId="0" borderId="56" xfId="0" applyNumberFormat="1" applyFont="1" applyFill="1" applyBorder="1" applyAlignment="1">
      <alignment horizontal="center" vertical="center"/>
    </xf>
    <xf numFmtId="4" fontId="10" fillId="0" borderId="56" xfId="0" applyNumberFormat="1" applyFont="1" applyFill="1" applyBorder="1" applyAlignment="1">
      <alignment horizontal="center" vertical="center" wrapText="1"/>
    </xf>
    <xf numFmtId="4" fontId="10" fillId="0" borderId="56" xfId="48" applyNumberFormat="1" applyFont="1" applyFill="1" applyBorder="1" applyAlignment="1">
      <alignment horizontal="center" vertical="center" wrapText="1"/>
    </xf>
    <xf numFmtId="4" fontId="14" fillId="0" borderId="56" xfId="3" applyNumberFormat="1" applyFont="1" applyFill="1" applyBorder="1" applyAlignment="1">
      <alignment horizontal="center" vertical="center" wrapText="1"/>
    </xf>
    <xf numFmtId="0" fontId="26" fillId="0" borderId="56" xfId="0" applyFont="1" applyFill="1" applyBorder="1" applyAlignment="1">
      <alignment horizontal="center" vertical="center" wrapText="1"/>
    </xf>
    <xf numFmtId="0" fontId="46" fillId="0" borderId="56"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5" fillId="0" borderId="1" xfId="0" applyFont="1" applyFill="1" applyBorder="1" applyAlignment="1">
      <alignment horizontal="center"/>
    </xf>
    <xf numFmtId="0" fontId="10" fillId="0" borderId="0" xfId="0" applyFont="1" applyFill="1"/>
    <xf numFmtId="49" fontId="10" fillId="0" borderId="1" xfId="0" applyNumberFormat="1" applyFont="1" applyFill="1" applyBorder="1" applyAlignment="1">
      <alignment horizontal="center" vertical="center" wrapText="1"/>
    </xf>
    <xf numFmtId="0" fontId="17" fillId="0" borderId="1" xfId="8" applyFont="1" applyFill="1" applyBorder="1" applyAlignment="1">
      <alignment horizontal="center" vertical="center" wrapText="1"/>
    </xf>
    <xf numFmtId="0" fontId="17" fillId="0" borderId="1" xfId="0" applyFont="1" applyFill="1" applyBorder="1" applyAlignment="1">
      <alignment horizontal="center" vertical="center" wrapText="1"/>
    </xf>
    <xf numFmtId="166" fontId="10" fillId="0" borderId="1" xfId="15" applyFont="1" applyFill="1" applyBorder="1" applyAlignment="1">
      <alignment horizontal="center" vertical="center" wrapText="1"/>
    </xf>
    <xf numFmtId="166" fontId="10" fillId="0" borderId="1" xfId="15" applyNumberFormat="1" applyFont="1" applyFill="1" applyBorder="1" applyAlignment="1">
      <alignment horizontal="center" vertical="center" wrapText="1"/>
    </xf>
    <xf numFmtId="0" fontId="46" fillId="0" borderId="1" xfId="0" applyFont="1" applyFill="1" applyBorder="1" applyAlignment="1">
      <alignment horizontal="center"/>
    </xf>
    <xf numFmtId="1" fontId="26" fillId="2" borderId="56" xfId="6" applyNumberFormat="1" applyFont="1" applyFill="1" applyBorder="1" applyAlignment="1">
      <alignment horizontal="center" vertical="center" wrapText="1"/>
    </xf>
    <xf numFmtId="0" fontId="26" fillId="2" borderId="56" xfId="25" applyFont="1" applyFill="1" applyBorder="1" applyAlignment="1">
      <alignment horizontal="center" vertical="center" wrapText="1"/>
    </xf>
    <xf numFmtId="1" fontId="17" fillId="0" borderId="56" xfId="6" applyNumberFormat="1" applyFont="1" applyFill="1" applyBorder="1" applyAlignment="1">
      <alignment horizontal="center" vertical="center" wrapText="1"/>
    </xf>
    <xf numFmtId="0" fontId="17" fillId="0" borderId="56" xfId="25" applyFont="1" applyFill="1" applyBorder="1" applyAlignment="1">
      <alignment horizontal="center" vertical="center" wrapText="1"/>
    </xf>
    <xf numFmtId="0" fontId="26" fillId="2" borderId="56" xfId="526" applyFont="1" applyFill="1" applyBorder="1" applyAlignment="1">
      <alignment horizontal="center" vertical="center" wrapText="1"/>
    </xf>
    <xf numFmtId="0" fontId="17" fillId="0" borderId="56" xfId="526" applyFont="1" applyFill="1" applyBorder="1" applyAlignment="1">
      <alignment horizontal="center" vertical="center" wrapText="1"/>
    </xf>
    <xf numFmtId="0" fontId="17" fillId="0" borderId="56" xfId="10" applyFont="1" applyFill="1" applyBorder="1" applyAlignment="1">
      <alignment horizontal="center" vertical="center" wrapText="1"/>
    </xf>
    <xf numFmtId="0" fontId="14" fillId="0" borderId="56" xfId="0" applyFont="1" applyFill="1" applyBorder="1" applyAlignment="1" applyProtection="1">
      <alignment horizontal="center" vertical="center" wrapText="1"/>
      <protection locked="0"/>
    </xf>
    <xf numFmtId="0" fontId="17" fillId="0" borderId="56" xfId="8" applyFont="1" applyFill="1" applyBorder="1" applyAlignment="1">
      <alignment horizontal="center" vertical="center" wrapText="1"/>
    </xf>
    <xf numFmtId="0" fontId="17" fillId="0" borderId="61" xfId="0" applyFont="1" applyFill="1" applyBorder="1" applyAlignment="1">
      <alignment horizontal="center" vertical="center" wrapText="1"/>
    </xf>
    <xf numFmtId="0" fontId="14" fillId="0" borderId="56" xfId="24" applyFont="1" applyFill="1" applyBorder="1" applyAlignment="1">
      <alignment horizontal="center" vertical="center" wrapText="1"/>
    </xf>
    <xf numFmtId="171" fontId="14" fillId="0" borderId="56" xfId="15" applyNumberFormat="1" applyFont="1" applyFill="1" applyBorder="1" applyAlignment="1">
      <alignment horizontal="center" vertical="center" wrapText="1"/>
    </xf>
    <xf numFmtId="0" fontId="10" fillId="0" borderId="56" xfId="24" applyFont="1" applyFill="1" applyBorder="1" applyAlignment="1">
      <alignment horizontal="center" vertical="center" wrapText="1"/>
    </xf>
    <xf numFmtId="0" fontId="10" fillId="0" borderId="56" xfId="533" applyFont="1" applyFill="1" applyBorder="1" applyAlignment="1">
      <alignment horizontal="center" vertical="center" wrapText="1"/>
    </xf>
    <xf numFmtId="0" fontId="10" fillId="0" borderId="56" xfId="8" applyFont="1" applyFill="1" applyBorder="1" applyAlignment="1">
      <alignment horizontal="center" vertical="center" wrapText="1"/>
    </xf>
    <xf numFmtId="0" fontId="10" fillId="0" borderId="56" xfId="10" applyFont="1" applyFill="1" applyBorder="1" applyAlignment="1">
      <alignment horizontal="center" vertical="center" wrapText="1"/>
    </xf>
    <xf numFmtId="1" fontId="10" fillId="0" borderId="56" xfId="533" applyNumberFormat="1" applyFont="1" applyFill="1" applyBorder="1" applyAlignment="1">
      <alignment horizontal="center" vertical="center"/>
    </xf>
    <xf numFmtId="171" fontId="14" fillId="2" borderId="56" xfId="15" applyNumberFormat="1" applyFont="1" applyFill="1" applyBorder="1" applyAlignment="1">
      <alignment horizontal="center" vertical="center" wrapText="1"/>
    </xf>
    <xf numFmtId="170" fontId="14" fillId="0" borderId="56" xfId="15" applyNumberFormat="1" applyFont="1" applyFill="1" applyBorder="1" applyAlignment="1">
      <alignment horizontal="center" vertical="center" wrapText="1"/>
    </xf>
    <xf numFmtId="1" fontId="14" fillId="0" borderId="56" xfId="6" applyNumberFormat="1" applyFont="1" applyFill="1" applyBorder="1" applyAlignment="1" applyProtection="1">
      <alignment horizontal="center" vertical="center" wrapText="1"/>
    </xf>
    <xf numFmtId="0" fontId="14" fillId="0" borderId="56" xfId="17" applyFont="1" applyFill="1" applyBorder="1" applyAlignment="1">
      <alignment horizontal="center" vertical="center" wrapText="1"/>
    </xf>
    <xf numFmtId="3" fontId="14" fillId="0" borderId="56" xfId="6" applyNumberFormat="1" applyFont="1" applyFill="1" applyBorder="1" applyAlignment="1" applyProtection="1">
      <alignment horizontal="center" vertical="center" wrapText="1"/>
    </xf>
    <xf numFmtId="4" fontId="14" fillId="0" borderId="56" xfId="6" applyNumberFormat="1" applyFont="1" applyFill="1" applyBorder="1" applyAlignment="1" applyProtection="1">
      <alignment horizontal="center" vertical="center" wrapText="1"/>
    </xf>
    <xf numFmtId="0" fontId="12" fillId="0" borderId="56" xfId="6" applyNumberFormat="1" applyFont="1" applyFill="1" applyBorder="1" applyAlignment="1" applyProtection="1">
      <alignment horizontal="center" vertical="center" wrapText="1"/>
    </xf>
    <xf numFmtId="0" fontId="14" fillId="0" borderId="56" xfId="2" applyFont="1" applyFill="1" applyBorder="1" applyAlignment="1">
      <alignment horizontal="center" vertical="center" wrapText="1"/>
    </xf>
    <xf numFmtId="0" fontId="26" fillId="0" borderId="56" xfId="12" applyFont="1" applyFill="1" applyBorder="1" applyAlignment="1">
      <alignment horizontal="center" vertical="center" wrapText="1"/>
    </xf>
    <xf numFmtId="0" fontId="26" fillId="0" borderId="1" xfId="24" applyFont="1" applyFill="1" applyBorder="1" applyAlignment="1">
      <alignment horizontal="center" vertical="center" wrapText="1"/>
    </xf>
    <xf numFmtId="0" fontId="26" fillId="0" borderId="56" xfId="2" applyFont="1" applyFill="1" applyBorder="1" applyAlignment="1">
      <alignment horizontal="center" vertical="center" wrapText="1"/>
    </xf>
    <xf numFmtId="0" fontId="26" fillId="0" borderId="56" xfId="4" applyFont="1" applyFill="1" applyBorder="1" applyAlignment="1">
      <alignment horizontal="center" vertical="center" wrapText="1"/>
    </xf>
    <xf numFmtId="4" fontId="26" fillId="0" borderId="56" xfId="13" applyNumberFormat="1" applyFont="1" applyFill="1" applyBorder="1" applyAlignment="1">
      <alignment horizontal="center" vertical="center" wrapText="1"/>
    </xf>
    <xf numFmtId="4" fontId="26" fillId="0" borderId="56" xfId="15" applyNumberFormat="1" applyFont="1" applyFill="1" applyBorder="1" applyAlignment="1">
      <alignment horizontal="center" vertical="center" wrapText="1"/>
    </xf>
    <xf numFmtId="0" fontId="26" fillId="0" borderId="56" xfId="12" applyNumberFormat="1" applyFont="1" applyFill="1" applyBorder="1" applyAlignment="1">
      <alignment horizontal="center" vertical="center" wrapText="1"/>
    </xf>
    <xf numFmtId="0" fontId="26" fillId="0" borderId="57" xfId="0" applyFont="1" applyFill="1" applyBorder="1" applyAlignment="1">
      <alignment horizontal="center" vertical="center" wrapText="1"/>
    </xf>
    <xf numFmtId="0" fontId="46" fillId="0" borderId="56" xfId="0" applyFont="1" applyFill="1" applyBorder="1"/>
    <xf numFmtId="0" fontId="17" fillId="0" borderId="56" xfId="0" applyFont="1" applyFill="1" applyBorder="1" applyAlignment="1">
      <alignment horizontal="center" vertical="center" wrapText="1"/>
    </xf>
    <xf numFmtId="0" fontId="26" fillId="0" borderId="56" xfId="8" applyFont="1" applyFill="1" applyBorder="1" applyAlignment="1">
      <alignment horizontal="center" vertical="center" wrapText="1"/>
    </xf>
    <xf numFmtId="0" fontId="46" fillId="0" borderId="56" xfId="0" applyFont="1" applyFill="1" applyBorder="1" applyAlignment="1">
      <alignment horizontal="center" wrapText="1"/>
    </xf>
    <xf numFmtId="0" fontId="49" fillId="2" borderId="60" xfId="12" applyFont="1" applyFill="1" applyBorder="1" applyAlignment="1">
      <alignment horizontal="center" vertical="center" wrapText="1"/>
    </xf>
    <xf numFmtId="168" fontId="14" fillId="0" borderId="56" xfId="0" applyNumberFormat="1" applyFont="1" applyFill="1" applyBorder="1" applyAlignment="1">
      <alignment horizontal="center" vertical="center" wrapText="1"/>
    </xf>
    <xf numFmtId="49" fontId="26" fillId="2" borderId="56" xfId="29" applyNumberFormat="1" applyFont="1" applyFill="1" applyBorder="1" applyAlignment="1">
      <alignment horizontal="center" vertical="center" wrapText="1"/>
    </xf>
    <xf numFmtId="49" fontId="14" fillId="0" borderId="56" xfId="29" applyNumberFormat="1" applyFont="1" applyFill="1" applyBorder="1" applyAlignment="1">
      <alignment horizontal="center" vertical="center" wrapText="1"/>
    </xf>
    <xf numFmtId="1" fontId="26" fillId="2" borderId="56" xfId="1" applyNumberFormat="1" applyFont="1" applyFill="1" applyBorder="1" applyAlignment="1">
      <alignment horizontal="center" vertical="center"/>
    </xf>
    <xf numFmtId="0" fontId="14" fillId="0" borderId="57" xfId="0" applyFont="1" applyFill="1" applyBorder="1" applyAlignment="1">
      <alignment horizontal="center" vertical="center" wrapText="1"/>
    </xf>
    <xf numFmtId="0" fontId="12" fillId="0" borderId="56" xfId="0" applyFont="1" applyFill="1" applyBorder="1"/>
    <xf numFmtId="0" fontId="14" fillId="86" borderId="56" xfId="0" applyFont="1" applyFill="1" applyBorder="1" applyAlignment="1">
      <alignment horizontal="center" vertical="center" wrapText="1"/>
    </xf>
    <xf numFmtId="4" fontId="14" fillId="2" borderId="13" xfId="15" applyNumberFormat="1" applyFont="1" applyFill="1" applyBorder="1" applyAlignment="1">
      <alignment horizontal="center" vertical="center" wrapText="1"/>
    </xf>
    <xf numFmtId="4" fontId="14" fillId="2" borderId="1" xfId="15" applyNumberFormat="1" applyFont="1" applyFill="1" applyBorder="1" applyAlignment="1">
      <alignment horizontal="center" vertical="center"/>
    </xf>
    <xf numFmtId="4" fontId="14" fillId="2" borderId="6" xfId="15" applyNumberFormat="1" applyFont="1" applyFill="1" applyBorder="1" applyAlignment="1">
      <alignment horizontal="center" vertical="center" wrapText="1"/>
    </xf>
    <xf numFmtId="4" fontId="14" fillId="85" borderId="56" xfId="15" applyNumberFormat="1" applyFont="1" applyFill="1" applyBorder="1" applyAlignment="1">
      <alignment horizontal="center" vertical="center" wrapText="1"/>
    </xf>
    <xf numFmtId="0" fontId="26" fillId="2" borderId="1" xfId="788" applyFont="1" applyFill="1" applyBorder="1" applyAlignment="1">
      <alignment horizontal="center" vertical="center" wrapText="1"/>
    </xf>
    <xf numFmtId="4" fontId="10" fillId="2" borderId="56" xfId="15" applyNumberFormat="1" applyFont="1" applyFill="1" applyBorder="1" applyAlignment="1">
      <alignment horizontal="center" vertical="center" wrapText="1"/>
    </xf>
    <xf numFmtId="3" fontId="26" fillId="2" borderId="1" xfId="0" applyNumberFormat="1" applyFont="1" applyFill="1" applyBorder="1" applyAlignment="1">
      <alignment horizontal="center" vertical="center" wrapText="1" shrinkToFit="1"/>
    </xf>
    <xf numFmtId="0" fontId="14" fillId="87" borderId="64" xfId="5" applyFont="1" applyFill="1" applyBorder="1" applyAlignment="1">
      <alignment horizontal="center" vertical="center" wrapText="1"/>
    </xf>
    <xf numFmtId="4" fontId="14" fillId="2" borderId="1" xfId="15" applyNumberFormat="1" applyFont="1" applyFill="1" applyBorder="1" applyAlignment="1">
      <alignment horizontal="center" vertical="center" wrapText="1"/>
    </xf>
    <xf numFmtId="4" fontId="14" fillId="2" borderId="1" xfId="15" applyNumberFormat="1" applyFont="1" applyFill="1" applyBorder="1" applyAlignment="1">
      <alignment vertical="center" wrapText="1"/>
    </xf>
    <xf numFmtId="0" fontId="14" fillId="87" borderId="18" xfId="5" applyFont="1" applyFill="1" applyBorder="1" applyAlignment="1">
      <alignment horizontal="center" vertical="center" wrapText="1"/>
    </xf>
    <xf numFmtId="0" fontId="46" fillId="2" borderId="56" xfId="0" applyFont="1" applyFill="1" applyBorder="1" applyAlignment="1">
      <alignment horizontal="center" vertical="center" wrapText="1"/>
    </xf>
    <xf numFmtId="0" fontId="26" fillId="2" borderId="56" xfId="1" applyFont="1" applyFill="1" applyBorder="1" applyAlignment="1">
      <alignment horizontal="center" vertical="center" wrapText="1"/>
    </xf>
    <xf numFmtId="0" fontId="26" fillId="2" borderId="56" xfId="7" applyFont="1" applyFill="1" applyBorder="1" applyAlignment="1">
      <alignment horizontal="center" vertical="center" wrapText="1"/>
    </xf>
    <xf numFmtId="0" fontId="26" fillId="2" borderId="56" xfId="10" applyFont="1" applyFill="1" applyBorder="1" applyAlignment="1">
      <alignment horizontal="center" vertical="center" wrapText="1"/>
    </xf>
    <xf numFmtId="0" fontId="26" fillId="2" borderId="56" xfId="0" applyFont="1" applyFill="1" applyBorder="1" applyAlignment="1">
      <alignment horizontal="center" vertical="center" wrapText="1"/>
    </xf>
    <xf numFmtId="0" fontId="26" fillId="2" borderId="56" xfId="1" applyNumberFormat="1" applyFont="1" applyFill="1" applyBorder="1" applyAlignment="1">
      <alignment horizontal="center" vertical="center" wrapText="1"/>
    </xf>
    <xf numFmtId="4" fontId="14" fillId="2" borderId="56" xfId="0" applyNumberFormat="1" applyFont="1" applyFill="1" applyBorder="1" applyAlignment="1">
      <alignment horizontal="center" vertical="center" wrapText="1"/>
    </xf>
    <xf numFmtId="4" fontId="26" fillId="2" borderId="56" xfId="1" applyNumberFormat="1" applyFont="1" applyFill="1" applyBorder="1" applyAlignment="1">
      <alignment horizontal="center" vertical="center" wrapText="1"/>
    </xf>
    <xf numFmtId="0" fontId="46" fillId="2" borderId="56" xfId="0" applyFont="1" applyFill="1" applyBorder="1"/>
    <xf numFmtId="0" fontId="14" fillId="2" borderId="18" xfId="0" applyFont="1" applyFill="1" applyBorder="1" applyAlignment="1">
      <alignment horizontal="center" vertical="center" wrapText="1"/>
    </xf>
    <xf numFmtId="0" fontId="14" fillId="2" borderId="18" xfId="4" applyFont="1" applyFill="1" applyBorder="1" applyAlignment="1">
      <alignment horizontal="center" vertical="center" wrapText="1"/>
    </xf>
    <xf numFmtId="0" fontId="26" fillId="2" borderId="56" xfId="5" applyFont="1" applyFill="1" applyBorder="1" applyAlignment="1">
      <alignment horizontal="center" vertical="center" wrapText="1"/>
    </xf>
    <xf numFmtId="4" fontId="26" fillId="2" borderId="56" xfId="0" applyNumberFormat="1" applyFont="1" applyFill="1" applyBorder="1" applyAlignment="1">
      <alignment horizontal="center" vertical="center" wrapText="1"/>
    </xf>
    <xf numFmtId="0" fontId="46" fillId="2" borderId="56" xfId="1" applyFont="1" applyFill="1" applyBorder="1" applyAlignment="1">
      <alignment horizontal="center" vertical="center" wrapText="1"/>
    </xf>
    <xf numFmtId="4" fontId="26" fillId="85" borderId="56" xfId="0" applyNumberFormat="1" applyFont="1" applyFill="1" applyBorder="1" applyAlignment="1">
      <alignment horizontal="center" vertical="center" wrapText="1"/>
    </xf>
    <xf numFmtId="0" fontId="12" fillId="2" borderId="18" xfId="1" applyFont="1" applyFill="1" applyBorder="1" applyAlignment="1">
      <alignment horizontal="center" vertical="center" wrapText="1"/>
    </xf>
    <xf numFmtId="0" fontId="14" fillId="2" borderId="18" xfId="1" applyFont="1" applyFill="1" applyBorder="1" applyAlignment="1">
      <alignment horizontal="center" vertical="center" wrapText="1"/>
    </xf>
    <xf numFmtId="0" fontId="12" fillId="88" borderId="0" xfId="1" applyFont="1" applyFill="1" applyBorder="1" applyAlignment="1">
      <alignment horizontal="center" vertical="center" wrapText="1"/>
    </xf>
    <xf numFmtId="0" fontId="26" fillId="88" borderId="0" xfId="1" applyFont="1" applyFill="1" applyBorder="1"/>
    <xf numFmtId="0" fontId="26" fillId="88" borderId="0" xfId="1" applyFont="1" applyFill="1"/>
    <xf numFmtId="0" fontId="14" fillId="2" borderId="18" xfId="6" applyFont="1" applyFill="1" applyBorder="1" applyAlignment="1">
      <alignment horizontal="center" vertical="center" wrapText="1"/>
    </xf>
    <xf numFmtId="0" fontId="14" fillId="2" borderId="22" xfId="6" applyFont="1" applyFill="1" applyBorder="1" applyAlignment="1">
      <alignment horizontal="center" vertical="center" wrapText="1"/>
    </xf>
    <xf numFmtId="0" fontId="10" fillId="2" borderId="18" xfId="788" applyFont="1" applyFill="1" applyBorder="1" applyAlignment="1">
      <alignment horizontal="center" vertical="center" wrapText="1"/>
    </xf>
    <xf numFmtId="0" fontId="10" fillId="2" borderId="18" xfId="1" applyFont="1" applyFill="1" applyBorder="1" applyAlignment="1">
      <alignment horizontal="center" vertical="center" wrapText="1"/>
    </xf>
    <xf numFmtId="0" fontId="14" fillId="2" borderId="18" xfId="5" applyFont="1" applyFill="1" applyBorder="1" applyAlignment="1">
      <alignment horizontal="center" vertical="center" wrapText="1"/>
    </xf>
    <xf numFmtId="0" fontId="14" fillId="2" borderId="18" xfId="23" applyFont="1" applyFill="1" applyBorder="1" applyAlignment="1">
      <alignment horizontal="center" vertical="center"/>
    </xf>
    <xf numFmtId="3" fontId="10" fillId="2" borderId="18" xfId="0" applyNumberFormat="1" applyFont="1" applyFill="1" applyBorder="1" applyAlignment="1">
      <alignment horizontal="center" vertical="center" wrapText="1" shrinkToFit="1"/>
    </xf>
    <xf numFmtId="0" fontId="14" fillId="2" borderId="18" xfId="1" applyFont="1" applyFill="1" applyBorder="1" applyAlignment="1">
      <alignment horizontal="center"/>
    </xf>
    <xf numFmtId="0" fontId="14" fillId="2" borderId="18" xfId="7" applyFont="1" applyFill="1" applyBorder="1" applyAlignment="1">
      <alignment horizontal="center" vertical="center" wrapText="1"/>
    </xf>
    <xf numFmtId="0" fontId="17" fillId="2" borderId="18" xfId="1" applyFont="1" applyFill="1" applyBorder="1" applyAlignment="1">
      <alignment horizontal="center" vertical="center" wrapText="1"/>
    </xf>
    <xf numFmtId="4" fontId="14" fillId="2" borderId="18" xfId="1" applyNumberFormat="1" applyFont="1" applyFill="1" applyBorder="1" applyAlignment="1">
      <alignment horizontal="center" vertical="center" wrapText="1"/>
    </xf>
    <xf numFmtId="3" fontId="14" fillId="2" borderId="22" xfId="1" applyNumberFormat="1" applyFont="1" applyFill="1" applyBorder="1" applyAlignment="1">
      <alignment horizontal="center" vertical="center" wrapText="1"/>
    </xf>
    <xf numFmtId="0" fontId="14" fillId="2" borderId="18" xfId="1" applyNumberFormat="1" applyFont="1" applyFill="1" applyBorder="1" applyAlignment="1">
      <alignment horizontal="center" vertical="center" wrapText="1"/>
    </xf>
    <xf numFmtId="0" fontId="12" fillId="2" borderId="18" xfId="1" applyNumberFormat="1" applyFont="1" applyFill="1" applyBorder="1" applyAlignment="1">
      <alignment horizontal="center" vertical="center" wrapText="1"/>
    </xf>
    <xf numFmtId="0" fontId="145" fillId="2" borderId="18" xfId="1" applyFont="1" applyFill="1" applyBorder="1"/>
    <xf numFmtId="4" fontId="26" fillId="2" borderId="18" xfId="1" applyNumberFormat="1" applyFont="1" applyFill="1" applyBorder="1" applyAlignment="1">
      <alignment horizontal="center" vertical="center" wrapText="1"/>
    </xf>
    <xf numFmtId="0" fontId="26" fillId="2" borderId="0" xfId="1" applyFont="1" applyFill="1"/>
    <xf numFmtId="4" fontId="14" fillId="2" borderId="1" xfId="32" applyNumberFormat="1" applyFont="1" applyFill="1" applyBorder="1" applyAlignment="1">
      <alignment horizontal="center" vertical="center"/>
    </xf>
    <xf numFmtId="4" fontId="17" fillId="2" borderId="56" xfId="1" applyNumberFormat="1" applyFont="1" applyFill="1" applyBorder="1" applyAlignment="1">
      <alignment horizontal="center" vertical="center" wrapText="1"/>
    </xf>
    <xf numFmtId="4" fontId="10" fillId="0" borderId="1" xfId="15" applyNumberFormat="1" applyFont="1" applyFill="1" applyBorder="1" applyAlignment="1">
      <alignment horizontal="center" vertical="center" wrapText="1"/>
    </xf>
    <xf numFmtId="0" fontId="12" fillId="2" borderId="18" xfId="1"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4" fillId="2" borderId="18" xfId="4" applyFont="1" applyFill="1" applyBorder="1" applyAlignment="1">
      <alignment horizontal="center" vertical="center" wrapText="1"/>
    </xf>
    <xf numFmtId="4" fontId="14" fillId="2" borderId="18" xfId="1" applyNumberFormat="1" applyFont="1" applyFill="1" applyBorder="1" applyAlignment="1">
      <alignment horizontal="center" vertical="center" wrapText="1"/>
    </xf>
    <xf numFmtId="4" fontId="26" fillId="2" borderId="18" xfId="1" applyNumberFormat="1" applyFont="1" applyFill="1" applyBorder="1" applyAlignment="1">
      <alignment horizontal="center" vertical="center" wrapText="1"/>
    </xf>
    <xf numFmtId="4" fontId="14" fillId="2" borderId="18" xfId="18" applyNumberFormat="1" applyFont="1" applyFill="1" applyBorder="1" applyAlignment="1">
      <alignment horizontal="center" vertical="center" wrapText="1"/>
    </xf>
    <xf numFmtId="4" fontId="14" fillId="2" borderId="18" xfId="15" applyNumberFormat="1" applyFont="1" applyFill="1" applyBorder="1" applyAlignment="1">
      <alignment horizontal="center" vertical="center" wrapText="1"/>
    </xf>
    <xf numFmtId="4" fontId="26" fillId="2" borderId="18" xfId="15" applyNumberFormat="1" applyFont="1" applyFill="1" applyBorder="1" applyAlignment="1">
      <alignment horizontal="center" vertical="center" wrapText="1"/>
    </xf>
    <xf numFmtId="0" fontId="14" fillId="2" borderId="18" xfId="5" applyFont="1" applyFill="1" applyBorder="1" applyAlignment="1">
      <alignment horizontal="center" vertical="center" wrapText="1"/>
    </xf>
    <xf numFmtId="3" fontId="14" fillId="2" borderId="18" xfId="1" applyNumberFormat="1" applyFont="1" applyFill="1" applyBorder="1" applyAlignment="1">
      <alignment horizontal="center" vertical="center" wrapText="1"/>
    </xf>
    <xf numFmtId="0" fontId="14" fillId="2" borderId="18" xfId="1"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0" fontId="14" fillId="2" borderId="18" xfId="1" applyFont="1" applyFill="1" applyBorder="1" applyAlignment="1">
      <alignment horizontal="center" vertical="center" wrapText="1"/>
    </xf>
    <xf numFmtId="0" fontId="14" fillId="2" borderId="18" xfId="7" applyFont="1" applyFill="1" applyBorder="1" applyAlignment="1">
      <alignment horizontal="center" vertical="center" wrapText="1"/>
    </xf>
    <xf numFmtId="0" fontId="12" fillId="88" borderId="0" xfId="1" applyFont="1" applyFill="1" applyBorder="1" applyAlignment="1">
      <alignment horizontal="center" vertical="center" wrapText="1"/>
    </xf>
    <xf numFmtId="0" fontId="26" fillId="88" borderId="0" xfId="1" applyFont="1" applyFill="1" applyBorder="1"/>
    <xf numFmtId="0" fontId="26" fillId="88" borderId="0" xfId="1" applyFont="1" applyFill="1"/>
    <xf numFmtId="0" fontId="14" fillId="2" borderId="18" xfId="6" applyFont="1" applyFill="1" applyBorder="1" applyAlignment="1">
      <alignment horizontal="center" vertical="center" wrapText="1"/>
    </xf>
    <xf numFmtId="0" fontId="14" fillId="2" borderId="22" xfId="6" applyFont="1" applyFill="1" applyBorder="1" applyAlignment="1">
      <alignment horizontal="center" vertical="center" wrapText="1"/>
    </xf>
    <xf numFmtId="0" fontId="14" fillId="2" borderId="18" xfId="1" applyFont="1" applyFill="1" applyBorder="1" applyAlignment="1">
      <alignment horizontal="center"/>
    </xf>
    <xf numFmtId="0" fontId="26" fillId="2" borderId="18" xfId="1" applyFont="1" applyFill="1" applyBorder="1"/>
    <xf numFmtId="0" fontId="12" fillId="2" borderId="18" xfId="1" applyFont="1" applyFill="1" applyBorder="1"/>
    <xf numFmtId="0" fontId="46" fillId="2" borderId="18" xfId="1" applyFont="1" applyFill="1" applyBorder="1"/>
    <xf numFmtId="0" fontId="142" fillId="2" borderId="0" xfId="1" applyFont="1" applyFill="1"/>
    <xf numFmtId="0" fontId="26" fillId="2" borderId="0" xfId="1" applyFont="1" applyFill="1"/>
    <xf numFmtId="0" fontId="26" fillId="2" borderId="0" xfId="0" applyFont="1" applyFill="1"/>
    <xf numFmtId="4" fontId="14" fillId="2" borderId="18" xfId="0" applyNumberFormat="1" applyFont="1" applyFill="1" applyBorder="1" applyAlignment="1">
      <alignment horizontal="center" vertical="center" wrapText="1"/>
    </xf>
    <xf numFmtId="4" fontId="26" fillId="2" borderId="18" xfId="1" applyNumberFormat="1" applyFont="1" applyFill="1" applyBorder="1" applyAlignment="1">
      <alignment horizontal="center" vertical="center" wrapText="1"/>
    </xf>
    <xf numFmtId="0" fontId="14" fillId="2" borderId="64" xfId="4" applyFont="1" applyFill="1" applyBorder="1" applyAlignment="1">
      <alignment horizontal="center" vertical="center" wrapText="1"/>
    </xf>
    <xf numFmtId="0" fontId="12" fillId="2" borderId="64" xfId="1" applyFont="1" applyFill="1" applyBorder="1" applyAlignment="1">
      <alignment horizontal="center" vertical="center" wrapText="1"/>
    </xf>
    <xf numFmtId="0" fontId="14" fillId="2" borderId="64" xfId="1" applyFont="1" applyFill="1" applyBorder="1" applyAlignment="1">
      <alignment horizontal="center" vertical="center" wrapText="1"/>
    </xf>
    <xf numFmtId="0" fontId="14" fillId="2" borderId="64" xfId="6" applyFont="1" applyFill="1" applyBorder="1" applyAlignment="1">
      <alignment horizontal="center" vertical="center" wrapText="1"/>
    </xf>
    <xf numFmtId="0" fontId="14" fillId="2" borderId="65" xfId="6" applyFont="1" applyFill="1" applyBorder="1" applyAlignment="1">
      <alignment horizontal="center" vertical="center" wrapText="1"/>
    </xf>
    <xf numFmtId="0" fontId="10" fillId="2" borderId="64" xfId="788" applyFont="1" applyFill="1" applyBorder="1" applyAlignment="1">
      <alignment horizontal="center" vertical="center" wrapText="1"/>
    </xf>
    <xf numFmtId="0" fontId="10" fillId="2" borderId="64" xfId="1" applyFont="1" applyFill="1" applyBorder="1" applyAlignment="1">
      <alignment horizontal="center" vertical="center" wrapText="1"/>
    </xf>
    <xf numFmtId="0" fontId="14" fillId="2" borderId="64" xfId="5" applyFont="1" applyFill="1" applyBorder="1" applyAlignment="1">
      <alignment horizontal="center" vertical="center" wrapText="1"/>
    </xf>
    <xf numFmtId="0" fontId="14" fillId="2" borderId="64" xfId="23" applyFont="1" applyFill="1" applyBorder="1" applyAlignment="1">
      <alignment horizontal="center" vertical="center"/>
    </xf>
    <xf numFmtId="0" fontId="14" fillId="2" borderId="64" xfId="1" applyFont="1" applyFill="1" applyBorder="1" applyAlignment="1">
      <alignment horizontal="center"/>
    </xf>
    <xf numFmtId="0" fontId="14" fillId="2" borderId="64" xfId="7" applyFont="1" applyFill="1" applyBorder="1" applyAlignment="1">
      <alignment horizontal="center" vertical="center" wrapText="1"/>
    </xf>
    <xf numFmtId="4" fontId="14" fillId="2" borderId="64" xfId="1" applyNumberFormat="1" applyFont="1" applyFill="1" applyBorder="1" applyAlignment="1">
      <alignment horizontal="center" vertical="center" wrapText="1"/>
    </xf>
    <xf numFmtId="3" fontId="14" fillId="2" borderId="65" xfId="1" applyNumberFormat="1" applyFont="1" applyFill="1" applyBorder="1" applyAlignment="1">
      <alignment horizontal="center" vertical="center" wrapText="1"/>
    </xf>
    <xf numFmtId="0" fontId="14" fillId="2" borderId="64" xfId="1" applyNumberFormat="1" applyFont="1" applyFill="1" applyBorder="1" applyAlignment="1">
      <alignment horizontal="center" vertical="center" wrapText="1"/>
    </xf>
    <xf numFmtId="0" fontId="12" fillId="2" borderId="64" xfId="1" applyNumberFormat="1" applyFont="1" applyFill="1" applyBorder="1" applyAlignment="1">
      <alignment horizontal="center" vertical="center" wrapText="1"/>
    </xf>
    <xf numFmtId="0" fontId="12" fillId="2" borderId="64" xfId="1" applyFont="1" applyFill="1" applyBorder="1"/>
    <xf numFmtId="49" fontId="14" fillId="2" borderId="64" xfId="6" applyNumberFormat="1" applyFont="1" applyFill="1" applyBorder="1" applyAlignment="1">
      <alignment horizontal="center" vertical="center" wrapText="1"/>
    </xf>
    <xf numFmtId="0" fontId="142" fillId="2" borderId="0" xfId="1" applyFont="1" applyFill="1"/>
    <xf numFmtId="0" fontId="26" fillId="2" borderId="0" xfId="1" applyFont="1" applyFill="1"/>
    <xf numFmtId="0" fontId="14" fillId="0" borderId="64" xfId="0" applyFont="1" applyFill="1" applyBorder="1" applyAlignment="1">
      <alignment horizontal="center" vertical="center" wrapText="1"/>
    </xf>
    <xf numFmtId="0" fontId="14" fillId="0" borderId="64" xfId="12" applyFont="1" applyFill="1" applyBorder="1" applyAlignment="1">
      <alignment horizontal="center" vertical="center" wrapText="1"/>
    </xf>
    <xf numFmtId="0" fontId="14" fillId="0" borderId="64" xfId="10" applyFont="1" applyFill="1" applyBorder="1" applyAlignment="1">
      <alignment horizontal="center" vertical="center" wrapText="1"/>
    </xf>
    <xf numFmtId="0" fontId="17" fillId="0" borderId="64" xfId="0" applyFont="1" applyFill="1" applyBorder="1" applyAlignment="1">
      <alignment horizontal="center" vertical="center" wrapText="1"/>
    </xf>
    <xf numFmtId="0" fontId="14" fillId="0" borderId="64" xfId="2" applyFont="1" applyFill="1" applyBorder="1" applyAlignment="1">
      <alignment horizontal="center" vertical="center" wrapText="1"/>
    </xf>
    <xf numFmtId="4" fontId="14" fillId="0" borderId="64" xfId="13" applyNumberFormat="1" applyFont="1" applyFill="1" applyBorder="1" applyAlignment="1">
      <alignment horizontal="center" vertical="center" wrapText="1"/>
    </xf>
    <xf numFmtId="4" fontId="14" fillId="0" borderId="64" xfId="15" applyNumberFormat="1" applyFont="1" applyFill="1" applyBorder="1" applyAlignment="1">
      <alignment horizontal="center" vertical="center" wrapText="1"/>
    </xf>
    <xf numFmtId="0" fontId="14" fillId="0" borderId="64" xfId="12" applyNumberFormat="1" applyFont="1" applyFill="1" applyBorder="1" applyAlignment="1">
      <alignment horizontal="center" vertical="center" wrapText="1"/>
    </xf>
    <xf numFmtId="0" fontId="12" fillId="0" borderId="64" xfId="0" applyFont="1" applyFill="1" applyBorder="1" applyAlignment="1">
      <alignment horizontal="center" vertical="center" wrapText="1"/>
    </xf>
    <xf numFmtId="0" fontId="12" fillId="0" borderId="64" xfId="0" applyFont="1" applyFill="1" applyBorder="1" applyAlignment="1">
      <alignment horizontal="center"/>
    </xf>
    <xf numFmtId="0" fontId="8" fillId="85" borderId="0" xfId="0" applyFont="1" applyFill="1" applyBorder="1" applyAlignment="1">
      <alignment horizontal="center" vertical="center" wrapText="1"/>
    </xf>
    <xf numFmtId="0" fontId="0" fillId="85" borderId="0" xfId="0" applyFont="1" applyFill="1" applyBorder="1" applyAlignment="1">
      <alignment horizontal="center" vertical="center" wrapText="1"/>
    </xf>
    <xf numFmtId="43" fontId="8" fillId="85" borderId="0" xfId="3" applyFont="1" applyFill="1" applyBorder="1" applyAlignment="1">
      <alignment horizontal="center" vertical="center" wrapText="1"/>
    </xf>
    <xf numFmtId="2" fontId="8" fillId="85" borderId="0" xfId="0" applyNumberFormat="1" applyFont="1" applyFill="1" applyBorder="1" applyAlignment="1">
      <alignment horizontal="center" vertical="center" wrapText="1"/>
    </xf>
    <xf numFmtId="4" fontId="0" fillId="85" borderId="0" xfId="0" applyNumberFormat="1" applyFont="1" applyFill="1" applyBorder="1" applyAlignment="1">
      <alignment horizontal="center" vertical="center" wrapText="1"/>
    </xf>
    <xf numFmtId="0" fontId="14" fillId="87" borderId="65" xfId="6" applyNumberFormat="1" applyFont="1" applyFill="1" applyBorder="1" applyAlignment="1" applyProtection="1">
      <alignment horizontal="center" vertical="center" wrapText="1"/>
    </xf>
    <xf numFmtId="0" fontId="14" fillId="2" borderId="64" xfId="6" applyNumberFormat="1" applyFont="1" applyFill="1" applyBorder="1" applyAlignment="1" applyProtection="1">
      <alignment horizontal="center" vertical="center" wrapText="1"/>
    </xf>
    <xf numFmtId="0" fontId="14" fillId="87" borderId="64" xfId="4" applyFont="1" applyFill="1" applyBorder="1" applyAlignment="1">
      <alignment horizontal="center" vertical="center" wrapText="1"/>
    </xf>
    <xf numFmtId="0" fontId="14" fillId="0" borderId="64" xfId="6" applyNumberFormat="1" applyFont="1" applyFill="1" applyBorder="1" applyAlignment="1" applyProtection="1">
      <alignment horizontal="center" vertical="center" wrapText="1"/>
    </xf>
    <xf numFmtId="0" fontId="148" fillId="0" borderId="64" xfId="0" applyFont="1" applyBorder="1"/>
    <xf numFmtId="4" fontId="14" fillId="2" borderId="64" xfId="6" applyNumberFormat="1" applyFont="1" applyFill="1" applyBorder="1" applyAlignment="1" applyProtection="1">
      <alignment horizontal="center" vertical="center" wrapText="1"/>
    </xf>
    <xf numFmtId="0" fontId="14" fillId="87" borderId="64" xfId="0" applyFont="1" applyFill="1" applyBorder="1" applyAlignment="1">
      <alignment horizontal="center" vertical="center" wrapText="1"/>
    </xf>
    <xf numFmtId="0" fontId="10" fillId="87" borderId="64" xfId="0" applyFont="1" applyFill="1" applyBorder="1" applyAlignment="1">
      <alignment horizontal="center" vertical="center" wrapText="1"/>
    </xf>
    <xf numFmtId="0" fontId="14" fillId="87" borderId="64" xfId="6" applyNumberFormat="1" applyFont="1" applyFill="1" applyBorder="1" applyAlignment="1" applyProtection="1">
      <alignment horizontal="center" vertical="center" wrapText="1"/>
    </xf>
    <xf numFmtId="0" fontId="14" fillId="2" borderId="20" xfId="6" applyNumberFormat="1" applyFont="1" applyFill="1" applyBorder="1" applyAlignment="1" applyProtection="1">
      <alignment horizontal="center" vertical="center" wrapText="1"/>
    </xf>
    <xf numFmtId="0" fontId="26" fillId="85" borderId="56" xfId="6" applyNumberFormat="1" applyFont="1" applyFill="1" applyBorder="1" applyAlignment="1" applyProtection="1">
      <alignment horizontal="center" vertical="center" wrapText="1"/>
    </xf>
    <xf numFmtId="0" fontId="26" fillId="85" borderId="56" xfId="0" applyFont="1" applyFill="1" applyBorder="1" applyAlignment="1">
      <alignment horizontal="center"/>
    </xf>
    <xf numFmtId="4" fontId="26" fillId="85" borderId="56" xfId="6" applyNumberFormat="1" applyFont="1" applyFill="1" applyBorder="1" applyAlignment="1" applyProtection="1">
      <alignment horizontal="center" vertical="center" wrapText="1"/>
    </xf>
    <xf numFmtId="0" fontId="48" fillId="85" borderId="56" xfId="0" applyFont="1" applyFill="1" applyBorder="1" applyAlignment="1">
      <alignment horizontal="center" vertical="center" wrapText="1"/>
    </xf>
    <xf numFmtId="0" fontId="52" fillId="85" borderId="56" xfId="0" applyFont="1" applyFill="1" applyBorder="1" applyAlignment="1">
      <alignment horizontal="center" vertical="center" wrapText="1"/>
    </xf>
    <xf numFmtId="43" fontId="48" fillId="85" borderId="56" xfId="3" applyFont="1" applyFill="1" applyBorder="1" applyAlignment="1">
      <alignment horizontal="center" vertical="center" wrapText="1"/>
    </xf>
    <xf numFmtId="2" fontId="48" fillId="85" borderId="56" xfId="0" applyNumberFormat="1" applyFont="1" applyFill="1" applyBorder="1" applyAlignment="1">
      <alignment horizontal="center" vertical="center" wrapText="1"/>
    </xf>
    <xf numFmtId="4" fontId="52" fillId="85" borderId="56" xfId="0" applyNumberFormat="1" applyFont="1" applyFill="1" applyBorder="1" applyAlignment="1">
      <alignment horizontal="center" vertical="center" wrapText="1"/>
    </xf>
    <xf numFmtId="0" fontId="49" fillId="85" borderId="0" xfId="0" applyFont="1" applyFill="1" applyAlignment="1">
      <alignment vertical="center"/>
    </xf>
    <xf numFmtId="49" fontId="26" fillId="0" borderId="56" xfId="6" applyNumberFormat="1" applyFont="1" applyFill="1" applyBorder="1" applyAlignment="1">
      <alignment horizontal="center" vertical="center" wrapText="1"/>
    </xf>
    <xf numFmtId="0" fontId="26" fillId="0" borderId="13" xfId="6" applyFont="1" applyFill="1" applyBorder="1" applyAlignment="1">
      <alignment horizontal="center" vertical="center" wrapText="1"/>
    </xf>
    <xf numFmtId="0" fontId="26" fillId="0" borderId="13" xfId="5" applyFont="1" applyFill="1" applyBorder="1" applyAlignment="1">
      <alignment horizontal="center" vertical="center" wrapText="1"/>
    </xf>
    <xf numFmtId="49" fontId="26" fillId="0" borderId="13" xfId="0" applyNumberFormat="1" applyFont="1" applyFill="1" applyBorder="1" applyAlignment="1">
      <alignment horizontal="center" vertical="center" wrapText="1"/>
    </xf>
    <xf numFmtId="0" fontId="26" fillId="0" borderId="13" xfId="4" applyFont="1" applyFill="1" applyBorder="1" applyAlignment="1">
      <alignment horizontal="center" vertical="center" wrapText="1"/>
    </xf>
    <xf numFmtId="0" fontId="26" fillId="0" borderId="56" xfId="5" applyFont="1" applyFill="1" applyBorder="1" applyAlignment="1">
      <alignment horizontal="center" vertical="center" wrapText="1"/>
    </xf>
    <xf numFmtId="0" fontId="26" fillId="0" borderId="13" xfId="1" applyFont="1" applyFill="1" applyBorder="1" applyAlignment="1">
      <alignment horizontal="center" vertical="center" wrapText="1"/>
    </xf>
    <xf numFmtId="0" fontId="26" fillId="0" borderId="13" xfId="1" applyFont="1" applyFill="1" applyBorder="1" applyAlignment="1">
      <alignment horizontal="center"/>
    </xf>
    <xf numFmtId="0" fontId="26" fillId="0" borderId="13" xfId="0" applyFont="1" applyFill="1" applyBorder="1" applyAlignment="1">
      <alignment horizontal="center" vertical="center" wrapText="1"/>
    </xf>
    <xf numFmtId="0" fontId="26" fillId="0" borderId="56" xfId="1" applyFont="1" applyFill="1" applyBorder="1" applyAlignment="1">
      <alignment horizontal="center" vertical="center" wrapText="1"/>
    </xf>
    <xf numFmtId="4" fontId="26" fillId="0" borderId="13" xfId="1" applyNumberFormat="1" applyFont="1" applyFill="1" applyBorder="1" applyAlignment="1">
      <alignment horizontal="center" vertical="center" wrapText="1"/>
    </xf>
    <xf numFmtId="3" fontId="26" fillId="0" borderId="55" xfId="1" applyNumberFormat="1" applyFont="1" applyFill="1" applyBorder="1" applyAlignment="1">
      <alignment horizontal="center" vertical="center" wrapText="1"/>
    </xf>
    <xf numFmtId="0" fontId="26" fillId="0" borderId="56" xfId="1" applyNumberFormat="1" applyFont="1" applyFill="1" applyBorder="1" applyAlignment="1">
      <alignment horizontal="center" vertical="center" wrapText="1"/>
    </xf>
    <xf numFmtId="0" fontId="46" fillId="0" borderId="13" xfId="1" applyFont="1" applyFill="1" applyBorder="1" applyAlignment="1">
      <alignment horizontal="center" vertical="center" wrapText="1"/>
    </xf>
    <xf numFmtId="1" fontId="46" fillId="0" borderId="56" xfId="0" applyNumberFormat="1" applyFont="1" applyFill="1" applyBorder="1" applyAlignment="1">
      <alignment horizontal="center" vertical="center" wrapText="1"/>
    </xf>
    <xf numFmtId="0" fontId="46" fillId="0" borderId="56" xfId="0" quotePrefix="1" applyFont="1" applyFill="1" applyBorder="1" applyAlignment="1">
      <alignment horizontal="center" vertical="center" wrapText="1"/>
    </xf>
    <xf numFmtId="0" fontId="46" fillId="0" borderId="56" xfId="1" applyFont="1" applyFill="1" applyBorder="1" applyAlignment="1">
      <alignment horizontal="center" vertical="center" wrapText="1"/>
    </xf>
    <xf numFmtId="0" fontId="26" fillId="0" borderId="0" xfId="0" applyNumberFormat="1" applyFont="1" applyFill="1" applyBorder="1" applyAlignment="1">
      <alignment horizontal="center" vertical="center"/>
    </xf>
    <xf numFmtId="0" fontId="26" fillId="0" borderId="0" xfId="0" applyFont="1" applyFill="1" applyAlignment="1">
      <alignment horizontal="center" vertical="center"/>
    </xf>
    <xf numFmtId="0" fontId="11" fillId="2" borderId="0" xfId="0" applyFont="1" applyFill="1" applyAlignment="1">
      <alignment horizontal="center" vertical="center"/>
    </xf>
    <xf numFmtId="0" fontId="9" fillId="2" borderId="9" xfId="1"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8" xfId="0" applyFont="1" applyFill="1" applyBorder="1" applyAlignment="1">
      <alignment horizontal="left" vertical="center" wrapText="1"/>
    </xf>
  </cellXfs>
  <cellStyles count="40566">
    <cellStyle name="_x000d__x000a_JournalTemplate=C:\COMFO\CTALK\JOURSTD.TPL_x000d__x000a_LbStateAddress=3 3 0 251 1 89 2 311_x000d__x000a_LbStateJou" xfId="107"/>
    <cellStyle name="?ђ??‹?‚?љ1" xfId="728"/>
    <cellStyle name="?ђ??‹?‚?љ2" xfId="727"/>
    <cellStyle name="_~9158782" xfId="108"/>
    <cellStyle name="_111   СВОД   2008 1,1" xfId="724"/>
    <cellStyle name="_13.09.07 Внутригр_расш_ПР 2007 (изм 24.08.07) для КТГ" xfId="765"/>
    <cellStyle name="_KTG_06_2007" xfId="767"/>
    <cellStyle name="_KTG_07_2007" xfId="732"/>
    <cellStyle name="_KTG_09_2007_Consol_Fin" xfId="768"/>
    <cellStyle name="_PRICE_1C" xfId="109"/>
    <cellStyle name="_Worksheet in Фрагмент (7)" xfId="722"/>
    <cellStyle name="_Баланс за 2005 год окончательный" xfId="721"/>
    <cellStyle name="_Бюдж.формы ЗАО АГ" xfId="110"/>
    <cellStyle name="_Бюджет 2005 к защите" xfId="720"/>
    <cellStyle name="_Бюджет 2007" xfId="719"/>
    <cellStyle name="_Бюджет АМАНГЕЛЬДЫ ГАЗ на 2006 год (Заке 190705)" xfId="718"/>
    <cellStyle name="_бюджет АО АПК на 2007 2" xfId="785"/>
    <cellStyle name="_Бюджетная заявка СИТ  на 2008" xfId="717"/>
    <cellStyle name="_ВГО 2007 год для КТГ" xfId="672"/>
    <cellStyle name="_ВГО за 10 мес (для КТГ)" xfId="783"/>
    <cellStyle name="_Внутригр_расш_ПР 2007 для отправки КТГ (24.08.07) " xfId="737"/>
    <cellStyle name="_Внутригр_расш_ПР 8-10" xfId="769"/>
    <cellStyle name="_для бюджетников" xfId="770"/>
    <cellStyle name="_Исп КВЛ 1 кварт 07 (02.05.07)" xfId="771"/>
    <cellStyle name="_ИЦА 79 новая модель_c  увеличением затрат" xfId="772"/>
    <cellStyle name="_ИЦА 79 новая модель_c  увеличением затрат по МСФО" xfId="773"/>
    <cellStyle name="_КВЛ 2007-2011ДОГМ" xfId="670"/>
    <cellStyle name="_КВЛ 2007-2011ДОГМ 2" xfId="1655"/>
    <cellStyle name="_КВЛ 2007-2011ДОГМ_Свод 1 квартал 2008 для КТГ" xfId="667"/>
    <cellStyle name="_КВЛ 2007-2011ДОГМ_Свод 1 квартал 2008 для КТГ 2" xfId="1656"/>
    <cellStyle name="_КВЛ ТЗ-07-11" xfId="716"/>
    <cellStyle name="_КВЛ ТЗ-07-11 2" xfId="1657"/>
    <cellStyle name="_КВЛ ТЗ-07-11_Свод 1 квартал 2008 для КТГ" xfId="715"/>
    <cellStyle name="_КВЛ ТЗ-07-11_Свод 1 квартал 2008 для КТГ 2" xfId="1658"/>
    <cellStyle name="_Книга2" xfId="714"/>
    <cellStyle name="_Консолидация бюджетов группы 3НКдубль 2" xfId="713"/>
    <cellStyle name="_Копия Копия бюджет консолид за 2007-2009(1)" xfId="712"/>
    <cellStyle name="_курс 117_KTG_N79_26.09.06" xfId="711"/>
    <cellStyle name="_курс 117_KTG_N79_26.09.06_gulnar" xfId="710"/>
    <cellStyle name="_Лист Microsoft Excel" xfId="709"/>
    <cellStyle name="_мебель, оборудование инвентарь1207" xfId="775"/>
    <cellStyle name="_ОТЧЕТ для ДКФ    06 04 05  (6)" xfId="111"/>
    <cellStyle name="_ОТЧЕТ ЗА 2006г К ЗАЩИТЕ " xfId="736"/>
    <cellStyle name="_План развития ПТС на 2005-2010 (связи станционной части)" xfId="112"/>
    <cellStyle name="_произв.цели - приложение к СНР_айгерим_09.11" xfId="753"/>
    <cellStyle name="_Расчет себестоимости Аманегльдинского газа" xfId="113"/>
    <cellStyle name="_Расчетная потребность на 01.01.08" xfId="651"/>
    <cellStyle name="_Расчетная потребность на 01.01.09" xfId="650"/>
    <cellStyle name="_Регистрация договоров 2003" xfId="114"/>
    <cellStyle name="_СВЕРКА ФАКТ 2006 с Ф.2Бух" xfId="706"/>
    <cellStyle name="_Себестоимость" xfId="115"/>
    <cellStyle name="_сентябрь -посл. вариант ЖГРЭС 2007" xfId="743"/>
    <cellStyle name="_Спецификация к договору Актобе" xfId="705"/>
    <cellStyle name="_Транспорт. расходы в Актау и по городу" xfId="673"/>
    <cellStyle name="_Утв СД Бюджет расшиф 29 12 05" xfId="752"/>
    <cellStyle name="_Факт КТГ за 1-кв.2007г+." xfId="776"/>
    <cellStyle name="_Финотчет аудированный на 29.02.08" xfId="701"/>
    <cellStyle name="_Финотчет за 1 квартал" xfId="700"/>
    <cellStyle name="_Форма дуль 2" xfId="116"/>
    <cellStyle name="_Формы МСФО- для ДЧП КМГ-Финотчет-1 кв.2007 г." xfId="699"/>
    <cellStyle name="_Формы Отчета за 9-месяцев 2007 г для КТГ 301007" xfId="698"/>
    <cellStyle name="_январь-май 2007" xfId="693"/>
    <cellStyle name="”€?ђ?‘?‚›?" xfId="779"/>
    <cellStyle name="”€ЌЂЌ‘Ћ‚›‰" xfId="740"/>
    <cellStyle name="”€қђқ‘һ‚›ү" xfId="759"/>
    <cellStyle name="”€љ‘€ђ?‚ђ??›?" xfId="668"/>
    <cellStyle name="”€Љ‘€ђҺ‚ЂҚҚ›ү" xfId="757"/>
    <cellStyle name="”€Љ‘€ђЋ‚ЂЌЌ›‰" xfId="733"/>
    <cellStyle name="”ќђќ‘ћ‚›‰" xfId="120"/>
    <cellStyle name="”ќђќ‘ћ‚›‰ 2" xfId="121"/>
    <cellStyle name="”ќђќ‘ћ‚›‰ 2 2" xfId="805"/>
    <cellStyle name="”ќђќ‘ћ‚›‰ 2 2 2" xfId="1484"/>
    <cellStyle name="”ќђќ‘ћ‚›‰ 2 2 3" xfId="1018"/>
    <cellStyle name="”ќђќ‘ћ‚›‰ 2 3" xfId="1204"/>
    <cellStyle name="”ќђќ‘ћ‚›‰ 2 4" xfId="1291"/>
    <cellStyle name="”ќђќ‘ћ‚›‰ 3" xfId="122"/>
    <cellStyle name="”ќђќ‘ћ‚›‰ 3 2" xfId="806"/>
    <cellStyle name="”љ‘ђћ‚ђќќ›‰" xfId="123"/>
    <cellStyle name="”љ‘ђћ‚ђќќ›‰ 2" xfId="124"/>
    <cellStyle name="”љ‘ђћ‚ђќќ›‰ 2 2" xfId="807"/>
    <cellStyle name="”љ‘ђћ‚ђќќ›‰ 2 2 2" xfId="1485"/>
    <cellStyle name="”љ‘ђћ‚ђќќ›‰ 2 2 3" xfId="1019"/>
    <cellStyle name="”љ‘ђћ‚ђќќ›‰ 2 3" xfId="1203"/>
    <cellStyle name="”љ‘ђћ‚ђќќ›‰ 2 4" xfId="1290"/>
    <cellStyle name="”љ‘ђћ‚ђќќ›‰ 3" xfId="125"/>
    <cellStyle name="”љ‘ђћ‚ђќќ›‰ 3 2" xfId="808"/>
    <cellStyle name="„…?…†?›?" xfId="750"/>
    <cellStyle name="„…ќ…†ќ›‰" xfId="126"/>
    <cellStyle name="„…ќ…†ќ›‰ 2" xfId="127"/>
    <cellStyle name="„…ќ…†ќ›‰ 2 2" xfId="809"/>
    <cellStyle name="„…ќ…†ќ›‰ 2 2 2" xfId="1486"/>
    <cellStyle name="„…ќ…†ќ›‰ 2 2 3" xfId="1021"/>
    <cellStyle name="„…ќ…†ќ›‰ 2 3" xfId="1202"/>
    <cellStyle name="„…ќ…†ќ›‰ 2 4" xfId="1289"/>
    <cellStyle name="„…ќ…†ќ›‰ 3" xfId="128"/>
    <cellStyle name="„…ќ…†ќ›‰ 3 2" xfId="810"/>
    <cellStyle name="„…қ…†қ›ү" xfId="692"/>
    <cellStyle name="€’???‚›?" xfId="749"/>
    <cellStyle name="€’һғһ‚›ү" xfId="780"/>
    <cellStyle name="€’ЋѓЋ‚›‰" xfId="691"/>
    <cellStyle name="‡ђѓћ‹ћ‚ћљ1" xfId="129"/>
    <cellStyle name="‡ђѓћ‹ћ‚ћљ1 2" xfId="130"/>
    <cellStyle name="‡ђѓћ‹ћ‚ћљ1 2 2" xfId="811"/>
    <cellStyle name="‡ђѓћ‹ћ‚ћљ1 2 2 2" xfId="1487"/>
    <cellStyle name="‡ђѓћ‹ћ‚ћљ1 2 2 3" xfId="1022"/>
    <cellStyle name="‡ђѓћ‹ћ‚ћљ1 2 3" xfId="1201"/>
    <cellStyle name="‡ђѓћ‹ћ‚ћљ1 2 4" xfId="1279"/>
    <cellStyle name="‡ђѓћ‹ћ‚ћљ1 3" xfId="131"/>
    <cellStyle name="‡ђѓћ‹ћ‚ћљ1 3 2" xfId="812"/>
    <cellStyle name="‡ђѓћ‹ћ‚ћљ2" xfId="132"/>
    <cellStyle name="‡ђѓћ‹ћ‚ћљ2 2" xfId="133"/>
    <cellStyle name="‡ђѓћ‹ћ‚ћљ2 2 2" xfId="813"/>
    <cellStyle name="‡ђѓћ‹ћ‚ћљ2 2 2 2" xfId="1488"/>
    <cellStyle name="‡ђѓћ‹ћ‚ћљ2 2 2 3" xfId="1024"/>
    <cellStyle name="‡ђѓћ‹ћ‚ћљ2 2 3" xfId="1013"/>
    <cellStyle name="‡ђѓћ‹ћ‚ћљ2 2 4" xfId="1278"/>
    <cellStyle name="‡ђѓћ‹ћ‚ћљ2 3" xfId="134"/>
    <cellStyle name="‡ђѓћ‹ћ‚ћљ2 3 2" xfId="814"/>
    <cellStyle name="’ћѓћ‚›‰" xfId="117"/>
    <cellStyle name="’ћѓћ‚›‰ 2" xfId="118"/>
    <cellStyle name="’ћѓћ‚›‰ 2 2" xfId="815"/>
    <cellStyle name="’ћѓћ‚›‰ 2 2 2" xfId="1489"/>
    <cellStyle name="’ћѓћ‚›‰ 2 2 3" xfId="1026"/>
    <cellStyle name="’ћѓћ‚›‰ 2 3" xfId="1200"/>
    <cellStyle name="’ћѓћ‚›‰ 2 4" xfId="1277"/>
    <cellStyle name="’ћѓћ‚›‰ 3" xfId="119"/>
    <cellStyle name="’ћѓћ‚›‰ 3 2" xfId="816"/>
    <cellStyle name="" xfId="731"/>
    <cellStyle name="" xfId="730"/>
    <cellStyle name="_071130 Январь-ноябрь 2007г " xfId="726"/>
    <cellStyle name="_071130 Январь-ноябрь 2007г " xfId="762"/>
    <cellStyle name="_071130 Январь-ноябрь 2007г _Квартальный отчет" xfId="741"/>
    <cellStyle name="_071130 Январь-ноябрь 2007г _Квартальный отчет" xfId="669"/>
    <cellStyle name="_attachment2" xfId="723"/>
    <cellStyle name="_attachment2" xfId="739"/>
    <cellStyle name="_Квартальный отчет" xfId="774"/>
    <cellStyle name="_Квартальный отчет" xfId="666"/>
    <cellStyle name="_Мониторинг янв-декабрь 2007" xfId="786"/>
    <cellStyle name="_Мониторинг янв-декабрь 2007" xfId="671"/>
    <cellStyle name="_фин_отчет_1 квартал_2008" xfId="704"/>
    <cellStyle name="_фин_отчет_1 квартал_2008" xfId="703"/>
    <cellStyle name="_Холдинг Отчет за 1 кв 2007г (для КТГ)" xfId="697"/>
    <cellStyle name="_Холдинг Отчет за 1 кв 2007г (для КТГ)" xfId="696"/>
    <cellStyle name="_янв-дек_ 2007" xfId="760"/>
    <cellStyle name="_янв-дек_ 2007" xfId="777"/>
    <cellStyle name="" xfId="754"/>
    <cellStyle name="" xfId="755"/>
    <cellStyle name="_071130 Январь-ноябрь 2007г " xfId="734"/>
    <cellStyle name="_071130 Январь-ноябрь 2007г " xfId="763"/>
    <cellStyle name="_071130 Январь-ноябрь 2007г _Квартальный отчет" xfId="725"/>
    <cellStyle name="_071130 Январь-ноябрь 2007г _Квартальный отчет" xfId="764"/>
    <cellStyle name="_attachment2" xfId="766"/>
    <cellStyle name="_attachment2" xfId="756"/>
    <cellStyle name="_Квартальный отчет" xfId="738"/>
    <cellStyle name="_Квартальный отчет" xfId="742"/>
    <cellStyle name="_Мониторинг янв-декабрь 2007" xfId="708"/>
    <cellStyle name="_Мониторинг янв-декабрь 2007" xfId="707"/>
    <cellStyle name="_фин_отчет_1 квартал_2008" xfId="751"/>
    <cellStyle name="_фин_отчет_1 квартал_2008" xfId="702"/>
    <cellStyle name="_Холдинг Отчет за 1 кв 2007г (для КТГ)" xfId="695"/>
    <cellStyle name="_Холдинг Отчет за 1 кв 2007г (для КТГ)" xfId="694"/>
    <cellStyle name="_янв-дек_ 2007" xfId="778"/>
    <cellStyle name="_янв-дек_ 2007" xfId="758"/>
    <cellStyle name="" xfId="729"/>
    <cellStyle name="1" xfId="784"/>
    <cellStyle name="2" xfId="781"/>
    <cellStyle name="20% - Accent1" xfId="135"/>
    <cellStyle name="20% - Accent1 2" xfId="817"/>
    <cellStyle name="20% - Accent1 2 2" xfId="1882"/>
    <cellStyle name="20% - Accent1 2 2 2" xfId="3208"/>
    <cellStyle name="20% - Accent1 2 2 3" xfId="2767"/>
    <cellStyle name="20% - Accent1 2 3" xfId="1661"/>
    <cellStyle name="20% - Accent1 2 4" xfId="19059"/>
    <cellStyle name="20% - Accent2" xfId="136"/>
    <cellStyle name="20% - Accent2 2" xfId="818"/>
    <cellStyle name="20% - Accent2 2 2" xfId="1883"/>
    <cellStyle name="20% - Accent2 2 2 2" xfId="3209"/>
    <cellStyle name="20% - Accent2 2 2 3" xfId="2768"/>
    <cellStyle name="20% - Accent2 2 3" xfId="1662"/>
    <cellStyle name="20% - Accent2 2 4" xfId="19060"/>
    <cellStyle name="20% - Accent3" xfId="137"/>
    <cellStyle name="20% - Accent3 2" xfId="819"/>
    <cellStyle name="20% - Accent3 2 2" xfId="1884"/>
    <cellStyle name="20% - Accent3 2 2 2" xfId="3210"/>
    <cellStyle name="20% - Accent3 2 2 3" xfId="2769"/>
    <cellStyle name="20% - Accent3 2 3" xfId="1663"/>
    <cellStyle name="20% - Accent3 2 4" xfId="19061"/>
    <cellStyle name="20% - Accent4" xfId="138"/>
    <cellStyle name="20% - Accent4 2" xfId="820"/>
    <cellStyle name="20% - Accent4 2 2" xfId="1885"/>
    <cellStyle name="20% - Accent4 2 2 2" xfId="3211"/>
    <cellStyle name="20% - Accent4 2 2 3" xfId="2770"/>
    <cellStyle name="20% - Accent4 2 3" xfId="1664"/>
    <cellStyle name="20% - Accent4 2 4" xfId="19062"/>
    <cellStyle name="20% - Accent5" xfId="139"/>
    <cellStyle name="20% - Accent5 2" xfId="821"/>
    <cellStyle name="20% - Accent5 2 2" xfId="1886"/>
    <cellStyle name="20% - Accent5 2 2 2" xfId="3212"/>
    <cellStyle name="20% - Accent5 2 2 3" xfId="2771"/>
    <cellStyle name="20% - Accent5 2 3" xfId="1665"/>
    <cellStyle name="20% - Accent5 2 4" xfId="19063"/>
    <cellStyle name="20% - Accent6" xfId="140"/>
    <cellStyle name="20% - Accent6 2" xfId="822"/>
    <cellStyle name="20% - Accent6 2 2" xfId="1887"/>
    <cellStyle name="20% - Accent6 2 2 2" xfId="3213"/>
    <cellStyle name="20% - Accent6 2 2 3" xfId="2772"/>
    <cellStyle name="20% - Accent6 2 3" xfId="1666"/>
    <cellStyle name="20% - Accent6 2 4" xfId="19064"/>
    <cellStyle name="20% - Акцент1" xfId="66" builtinId="30" customBuiltin="1"/>
    <cellStyle name="20% - Акцент1 2" xfId="141"/>
    <cellStyle name="20% - Акцент1 2 2" xfId="1027"/>
    <cellStyle name="20% - Акцент1 2 3" xfId="1199"/>
    <cellStyle name="20% - Акцент1 2 4" xfId="1276"/>
    <cellStyle name="20% - Акцент1 3" xfId="142"/>
    <cellStyle name="20% - Акцент1 3 2" xfId="1028"/>
    <cellStyle name="20% - Акцент1 3 3" xfId="1198"/>
    <cellStyle name="20% - Акцент1 3 4" xfId="1275"/>
    <cellStyle name="20% - Акцент1 4" xfId="143"/>
    <cellStyle name="20% - Акцент1 4 2" xfId="1029"/>
    <cellStyle name="20% - Акцент1 4 3" xfId="1197"/>
    <cellStyle name="20% - Акцент1 4 4" xfId="1307"/>
    <cellStyle name="20% - Акцент1 5" xfId="144"/>
    <cellStyle name="20% - Акцент1 5 2" xfId="1030"/>
    <cellStyle name="20% - Акцент1 5 3" xfId="1196"/>
    <cellStyle name="20% - Акцент1 5 4" xfId="1274"/>
    <cellStyle name="20% - Акцент1 6" xfId="1557"/>
    <cellStyle name="20% - Акцент2" xfId="70" builtinId="34" customBuiltin="1"/>
    <cellStyle name="20% - Акцент2 2" xfId="145"/>
    <cellStyle name="20% - Акцент2 2 2" xfId="1031"/>
    <cellStyle name="20% - Акцент2 2 3" xfId="1195"/>
    <cellStyle name="20% - Акцент2 2 4" xfId="1309"/>
    <cellStyle name="20% - Акцент2 3" xfId="146"/>
    <cellStyle name="20% - Акцент2 3 2" xfId="1032"/>
    <cellStyle name="20% - Акцент2 3 3" xfId="1194"/>
    <cellStyle name="20% - Акцент2 3 4" xfId="1273"/>
    <cellStyle name="20% - Акцент2 4" xfId="147"/>
    <cellStyle name="20% - Акцент2 4 2" xfId="1033"/>
    <cellStyle name="20% - Акцент2 4 3" xfId="1193"/>
    <cellStyle name="20% - Акцент2 4 4" xfId="1310"/>
    <cellStyle name="20% - Акцент2 5" xfId="148"/>
    <cellStyle name="20% - Акцент2 5 2" xfId="1034"/>
    <cellStyle name="20% - Акцент2 5 3" xfId="1192"/>
    <cellStyle name="20% - Акцент2 5 4" xfId="1272"/>
    <cellStyle name="20% - Акцент2 6" xfId="1558"/>
    <cellStyle name="20% - Акцент3" xfId="74" builtinId="38" customBuiltin="1"/>
    <cellStyle name="20% - Акцент3 2" xfId="149"/>
    <cellStyle name="20% - Акцент3 2 2" xfId="1035"/>
    <cellStyle name="20% - Акцент3 2 3" xfId="1191"/>
    <cellStyle name="20% - Акцент3 2 4" xfId="1271"/>
    <cellStyle name="20% - Акцент3 3" xfId="150"/>
    <cellStyle name="20% - Акцент3 3 2" xfId="1036"/>
    <cellStyle name="20% - Акцент3 3 3" xfId="1190"/>
    <cellStyle name="20% - Акцент3 3 4" xfId="1270"/>
    <cellStyle name="20% - Акцент3 4" xfId="151"/>
    <cellStyle name="20% - Акцент3 4 2" xfId="1037"/>
    <cellStyle name="20% - Акцент3 4 3" xfId="1189"/>
    <cellStyle name="20% - Акцент3 4 4" xfId="1269"/>
    <cellStyle name="20% - Акцент3 5" xfId="152"/>
    <cellStyle name="20% - Акцент3 5 2" xfId="1038"/>
    <cellStyle name="20% - Акцент3 5 3" xfId="1188"/>
    <cellStyle name="20% - Акцент3 5 4" xfId="1308"/>
    <cellStyle name="20% - Акцент3 6" xfId="1560"/>
    <cellStyle name="20% - Акцент4" xfId="78" builtinId="42" customBuiltin="1"/>
    <cellStyle name="20% - Акцент4 2" xfId="153"/>
    <cellStyle name="20% - Акцент4 2 2" xfId="1039"/>
    <cellStyle name="20% - Акцент4 2 3" xfId="1187"/>
    <cellStyle name="20% - Акцент4 2 4" xfId="1214"/>
    <cellStyle name="20% - Акцент4 3" xfId="154"/>
    <cellStyle name="20% - Акцент4 3 2" xfId="1040"/>
    <cellStyle name="20% - Акцент4 3 3" xfId="1186"/>
    <cellStyle name="20% - Акцент4 3 4" xfId="1268"/>
    <cellStyle name="20% - Акцент4 4" xfId="155"/>
    <cellStyle name="20% - Акцент4 4 2" xfId="1041"/>
    <cellStyle name="20% - Акцент4 4 3" xfId="1185"/>
    <cellStyle name="20% - Акцент4 4 4" xfId="1267"/>
    <cellStyle name="20% - Акцент4 5" xfId="156"/>
    <cellStyle name="20% - Акцент4 5 2" xfId="1042"/>
    <cellStyle name="20% - Акцент4 5 3" xfId="1183"/>
    <cellStyle name="20% - Акцент4 5 4" xfId="1266"/>
    <cellStyle name="20% - Акцент4 6" xfId="1561"/>
    <cellStyle name="20% - Акцент5" xfId="82" builtinId="46" customBuiltin="1"/>
    <cellStyle name="20% - Акцент5 2" xfId="157"/>
    <cellStyle name="20% - Акцент5 2 2" xfId="1043"/>
    <cellStyle name="20% - Акцент5 2 3" xfId="1182"/>
    <cellStyle name="20% - Акцент5 2 4" xfId="1265"/>
    <cellStyle name="20% - Акцент5 3" xfId="158"/>
    <cellStyle name="20% - Акцент5 3 2" xfId="1044"/>
    <cellStyle name="20% - Акцент5 3 3" xfId="1181"/>
    <cellStyle name="20% - Акцент5 3 4" xfId="1264"/>
    <cellStyle name="20% - Акцент5 4" xfId="159"/>
    <cellStyle name="20% - Акцент5 4 2" xfId="1045"/>
    <cellStyle name="20% - Акцент5 4 3" xfId="1180"/>
    <cellStyle name="20% - Акцент5 4 4" xfId="1263"/>
    <cellStyle name="20% - Акцент5 5" xfId="160"/>
    <cellStyle name="20% - Акцент5 5 2" xfId="1046"/>
    <cellStyle name="20% - Акцент5 5 3" xfId="1179"/>
    <cellStyle name="20% - Акцент5 5 4" xfId="1262"/>
    <cellStyle name="20% - Акцент5 6" xfId="1562"/>
    <cellStyle name="20% - Акцент6" xfId="86" builtinId="50" customBuiltin="1"/>
    <cellStyle name="20% - Акцент6 2" xfId="161"/>
    <cellStyle name="20% - Акцент6 2 2" xfId="1047"/>
    <cellStyle name="20% - Акцент6 2 3" xfId="1178"/>
    <cellStyle name="20% - Акцент6 2 4" xfId="1261"/>
    <cellStyle name="20% - Акцент6 3" xfId="162"/>
    <cellStyle name="20% - Акцент6 3 2" xfId="1048"/>
    <cellStyle name="20% - Акцент6 3 3" xfId="1177"/>
    <cellStyle name="20% - Акцент6 3 4" xfId="1260"/>
    <cellStyle name="20% - Акцент6 4" xfId="163"/>
    <cellStyle name="20% - Акцент6 4 2" xfId="1049"/>
    <cellStyle name="20% - Акцент6 4 3" xfId="1176"/>
    <cellStyle name="20% - Акцент6 4 4" xfId="1259"/>
    <cellStyle name="20% - Акцент6 5" xfId="164"/>
    <cellStyle name="20% - Акцент6 5 2" xfId="1050"/>
    <cellStyle name="20% - Акцент6 5 3" xfId="1175"/>
    <cellStyle name="20% - Акцент6 5 4" xfId="1258"/>
    <cellStyle name="20% - Акцент6 6" xfId="1563"/>
    <cellStyle name="40% - Accent1" xfId="165"/>
    <cellStyle name="40% - Accent1 2" xfId="823"/>
    <cellStyle name="40% - Accent1 2 2" xfId="1888"/>
    <cellStyle name="40% - Accent1 2 2 2" xfId="3214"/>
    <cellStyle name="40% - Accent1 2 2 3" xfId="2774"/>
    <cellStyle name="40% - Accent1 2 3" xfId="1668"/>
    <cellStyle name="40% - Accent1 2 4" xfId="19065"/>
    <cellStyle name="40% - Accent2" xfId="166"/>
    <cellStyle name="40% - Accent2 2" xfId="824"/>
    <cellStyle name="40% - Accent2 2 2" xfId="1889"/>
    <cellStyle name="40% - Accent2 2 2 2" xfId="3215"/>
    <cellStyle name="40% - Accent2 2 2 3" xfId="2775"/>
    <cellStyle name="40% - Accent2 2 3" xfId="1669"/>
    <cellStyle name="40% - Accent2 2 4" xfId="19066"/>
    <cellStyle name="40% - Accent3" xfId="167"/>
    <cellStyle name="40% - Accent3 2" xfId="825"/>
    <cellStyle name="40% - Accent3 2 2" xfId="1890"/>
    <cellStyle name="40% - Accent3 2 2 2" xfId="3216"/>
    <cellStyle name="40% - Accent3 2 2 3" xfId="2776"/>
    <cellStyle name="40% - Accent3 2 3" xfId="1670"/>
    <cellStyle name="40% - Accent3 2 4" xfId="19067"/>
    <cellStyle name="40% - Accent4" xfId="168"/>
    <cellStyle name="40% - Accent4 2" xfId="826"/>
    <cellStyle name="40% - Accent4 2 2" xfId="1891"/>
    <cellStyle name="40% - Accent4 2 2 2" xfId="3217"/>
    <cellStyle name="40% - Accent4 2 2 3" xfId="2777"/>
    <cellStyle name="40% - Accent4 2 3" xfId="1671"/>
    <cellStyle name="40% - Accent4 2 4" xfId="19068"/>
    <cellStyle name="40% - Accent5" xfId="169"/>
    <cellStyle name="40% - Accent5 2" xfId="827"/>
    <cellStyle name="40% - Accent5 2 2" xfId="1892"/>
    <cellStyle name="40% - Accent5 2 2 2" xfId="3218"/>
    <cellStyle name="40% - Accent5 2 2 3" xfId="2778"/>
    <cellStyle name="40% - Accent5 2 3" xfId="1672"/>
    <cellStyle name="40% - Accent5 2 4" xfId="19069"/>
    <cellStyle name="40% - Accent6" xfId="170"/>
    <cellStyle name="40% - Accent6 2" xfId="828"/>
    <cellStyle name="40% - Accent6 2 2" xfId="1893"/>
    <cellStyle name="40% - Accent6 2 2 2" xfId="3219"/>
    <cellStyle name="40% - Accent6 2 2 3" xfId="2779"/>
    <cellStyle name="40% - Accent6 2 3" xfId="1673"/>
    <cellStyle name="40% - Accent6 2 4" xfId="19070"/>
    <cellStyle name="40% - Акцент1" xfId="67" builtinId="31" customBuiltin="1"/>
    <cellStyle name="40% - Акцент1 2" xfId="171"/>
    <cellStyle name="40% - Акцент1 2 2" xfId="1051"/>
    <cellStyle name="40% - Акцент1 2 3" xfId="1174"/>
    <cellStyle name="40% - Акцент1 2 4" xfId="1257"/>
    <cellStyle name="40% - Акцент1 3" xfId="172"/>
    <cellStyle name="40% - Акцент1 3 2" xfId="1052"/>
    <cellStyle name="40% - Акцент1 3 3" xfId="1173"/>
    <cellStyle name="40% - Акцент1 3 4" xfId="1255"/>
    <cellStyle name="40% - Акцент1 4" xfId="173"/>
    <cellStyle name="40% - Акцент1 4 2" xfId="1053"/>
    <cellStyle name="40% - Акцент1 4 3" xfId="1172"/>
    <cellStyle name="40% - Акцент1 4 4" xfId="1254"/>
    <cellStyle name="40% - Акцент1 5" xfId="174"/>
    <cellStyle name="40% - Акцент1 5 2" xfId="1054"/>
    <cellStyle name="40% - Акцент1 5 3" xfId="1171"/>
    <cellStyle name="40% - Акцент1 5 4" xfId="1253"/>
    <cellStyle name="40% - Акцент1 6" xfId="1564"/>
    <cellStyle name="40% - Акцент2" xfId="71" builtinId="35" customBuiltin="1"/>
    <cellStyle name="40% - Акцент2 2" xfId="175"/>
    <cellStyle name="40% - Акцент2 2 2" xfId="1055"/>
    <cellStyle name="40% - Акцент2 2 3" xfId="1170"/>
    <cellStyle name="40% - Акцент2 2 4" xfId="1252"/>
    <cellStyle name="40% - Акцент2 3" xfId="176"/>
    <cellStyle name="40% - Акцент2 3 2" xfId="1056"/>
    <cellStyle name="40% - Акцент2 3 3" xfId="1169"/>
    <cellStyle name="40% - Акцент2 3 4" xfId="1251"/>
    <cellStyle name="40% - Акцент2 4" xfId="177"/>
    <cellStyle name="40% - Акцент2 4 2" xfId="1057"/>
    <cellStyle name="40% - Акцент2 4 3" xfId="1168"/>
    <cellStyle name="40% - Акцент2 4 4" xfId="1249"/>
    <cellStyle name="40% - Акцент2 5" xfId="178"/>
    <cellStyle name="40% - Акцент2 5 2" xfId="1058"/>
    <cellStyle name="40% - Акцент2 5 3" xfId="1167"/>
    <cellStyle name="40% - Акцент2 5 4" xfId="1248"/>
    <cellStyle name="40% - Акцент2 6" xfId="1565"/>
    <cellStyle name="40% - Акцент3" xfId="75" builtinId="39" customBuiltin="1"/>
    <cellStyle name="40% - Акцент3 2" xfId="179"/>
    <cellStyle name="40% - Акцент3 2 2" xfId="1059"/>
    <cellStyle name="40% - Акцент3 2 3" xfId="1166"/>
    <cellStyle name="40% - Акцент3 2 4" xfId="1247"/>
    <cellStyle name="40% - Акцент3 3" xfId="180"/>
    <cellStyle name="40% - Акцент3 3 2" xfId="1060"/>
    <cellStyle name="40% - Акцент3 3 3" xfId="1165"/>
    <cellStyle name="40% - Акцент3 3 4" xfId="1246"/>
    <cellStyle name="40% - Акцент3 4" xfId="181"/>
    <cellStyle name="40% - Акцент3 4 2" xfId="1061"/>
    <cellStyle name="40% - Акцент3 4 3" xfId="1164"/>
    <cellStyle name="40% - Акцент3 4 4" xfId="1245"/>
    <cellStyle name="40% - Акцент3 5" xfId="182"/>
    <cellStyle name="40% - Акцент3 5 2" xfId="1062"/>
    <cellStyle name="40% - Акцент3 5 3" xfId="1163"/>
    <cellStyle name="40% - Акцент3 5 4" xfId="1244"/>
    <cellStyle name="40% - Акцент3 6" xfId="1566"/>
    <cellStyle name="40% - Акцент4" xfId="79" builtinId="43" customBuiltin="1"/>
    <cellStyle name="40% - Акцент4 2" xfId="183"/>
    <cellStyle name="40% - Акцент4 2 2" xfId="1063"/>
    <cellStyle name="40% - Акцент4 2 3" xfId="1162"/>
    <cellStyle name="40% - Акцент4 2 4" xfId="1243"/>
    <cellStyle name="40% - Акцент4 3" xfId="184"/>
    <cellStyle name="40% - Акцент4 3 2" xfId="1064"/>
    <cellStyle name="40% - Акцент4 3 3" xfId="1161"/>
    <cellStyle name="40% - Акцент4 3 4" xfId="1242"/>
    <cellStyle name="40% - Акцент4 4" xfId="185"/>
    <cellStyle name="40% - Акцент4 4 2" xfId="1065"/>
    <cellStyle name="40% - Акцент4 4 3" xfId="1160"/>
    <cellStyle name="40% - Акцент4 4 4" xfId="1241"/>
    <cellStyle name="40% - Акцент4 5" xfId="186"/>
    <cellStyle name="40% - Акцент4 5 2" xfId="1066"/>
    <cellStyle name="40% - Акцент4 5 3" xfId="1159"/>
    <cellStyle name="40% - Акцент4 5 4" xfId="1240"/>
    <cellStyle name="40% - Акцент4 6" xfId="1567"/>
    <cellStyle name="40% - Акцент5" xfId="83" builtinId="47" customBuiltin="1"/>
    <cellStyle name="40% - Акцент5 2" xfId="187"/>
    <cellStyle name="40% - Акцент5 2 2" xfId="1067"/>
    <cellStyle name="40% - Акцент5 2 3" xfId="1158"/>
    <cellStyle name="40% - Акцент5 2 4" xfId="1239"/>
    <cellStyle name="40% - Акцент5 3" xfId="188"/>
    <cellStyle name="40% - Акцент5 3 2" xfId="1068"/>
    <cellStyle name="40% - Акцент5 3 3" xfId="1157"/>
    <cellStyle name="40% - Акцент5 3 4" xfId="1238"/>
    <cellStyle name="40% - Акцент5 4" xfId="189"/>
    <cellStyle name="40% - Акцент5 4 2" xfId="1069"/>
    <cellStyle name="40% - Акцент5 4 3" xfId="1156"/>
    <cellStyle name="40% - Акцент5 4 4" xfId="1237"/>
    <cellStyle name="40% - Акцент5 5" xfId="190"/>
    <cellStyle name="40% - Акцент5 5 2" xfId="1070"/>
    <cellStyle name="40% - Акцент5 5 3" xfId="1155"/>
    <cellStyle name="40% - Акцент5 5 4" xfId="1236"/>
    <cellStyle name="40% - Акцент5 6" xfId="1569"/>
    <cellStyle name="40% - Акцент6" xfId="87" builtinId="51" customBuiltin="1"/>
    <cellStyle name="40% - Акцент6 2" xfId="191"/>
    <cellStyle name="40% - Акцент6 2 2" xfId="1071"/>
    <cellStyle name="40% - Акцент6 2 3" xfId="1154"/>
    <cellStyle name="40% - Акцент6 2 4" xfId="1235"/>
    <cellStyle name="40% - Акцент6 3" xfId="192"/>
    <cellStyle name="40% - Акцент6 3 2" xfId="1072"/>
    <cellStyle name="40% - Акцент6 3 3" xfId="1153"/>
    <cellStyle name="40% - Акцент6 3 4" xfId="1234"/>
    <cellStyle name="40% - Акцент6 4" xfId="193"/>
    <cellStyle name="40% - Акцент6 4 2" xfId="1073"/>
    <cellStyle name="40% - Акцент6 4 3" xfId="1152"/>
    <cellStyle name="40% - Акцент6 4 4" xfId="1233"/>
    <cellStyle name="40% - Акцент6 5" xfId="194"/>
    <cellStyle name="40% - Акцент6 5 2" xfId="1074"/>
    <cellStyle name="40% - Акцент6 5 3" xfId="1151"/>
    <cellStyle name="40% - Акцент6 5 4" xfId="1232"/>
    <cellStyle name="40% - Акцент6 6" xfId="1571"/>
    <cellStyle name="60% - Accent1" xfId="195"/>
    <cellStyle name="60% - Accent1 2" xfId="829"/>
    <cellStyle name="60% - Accent2" xfId="196"/>
    <cellStyle name="60% - Accent2 2" xfId="830"/>
    <cellStyle name="60% - Accent3" xfId="197"/>
    <cellStyle name="60% - Accent3 2" xfId="831"/>
    <cellStyle name="60% - Accent4" xfId="198"/>
    <cellStyle name="60% - Accent4 2" xfId="832"/>
    <cellStyle name="60% - Accent5" xfId="199"/>
    <cellStyle name="60% - Accent5 2" xfId="833"/>
    <cellStyle name="60% - Accent6" xfId="200"/>
    <cellStyle name="60% - Accent6 2" xfId="834"/>
    <cellStyle name="60% - Акцент1" xfId="68" builtinId="32" customBuiltin="1"/>
    <cellStyle name="60% - Акцент1 2" xfId="201"/>
    <cellStyle name="60% - Акцент1 3" xfId="202"/>
    <cellStyle name="60% - Акцент1 4" xfId="203"/>
    <cellStyle name="60% - Акцент1 5" xfId="204"/>
    <cellStyle name="60% - Акцент2" xfId="72" builtinId="36" customBuiltin="1"/>
    <cellStyle name="60% - Акцент2 2" xfId="205"/>
    <cellStyle name="60% - Акцент2 3" xfId="206"/>
    <cellStyle name="60% - Акцент2 4" xfId="207"/>
    <cellStyle name="60% - Акцент2 5" xfId="208"/>
    <cellStyle name="60% - Акцент3" xfId="76" builtinId="40" customBuiltin="1"/>
    <cellStyle name="60% - Акцент3 2" xfId="209"/>
    <cellStyle name="60% - Акцент3 3" xfId="210"/>
    <cellStyle name="60% - Акцент3 4" xfId="211"/>
    <cellStyle name="60% - Акцент3 5" xfId="212"/>
    <cellStyle name="60% - Акцент4" xfId="80" builtinId="44" customBuiltin="1"/>
    <cellStyle name="60% - Акцент4 2" xfId="213"/>
    <cellStyle name="60% - Акцент4 3" xfId="214"/>
    <cellStyle name="60% - Акцент4 4" xfId="215"/>
    <cellStyle name="60% - Акцент4 5" xfId="216"/>
    <cellStyle name="60% - Акцент5" xfId="84" builtinId="48" customBuiltin="1"/>
    <cellStyle name="60% - Акцент5 2" xfId="217"/>
    <cellStyle name="60% - Акцент5 3" xfId="218"/>
    <cellStyle name="60% - Акцент5 4" xfId="219"/>
    <cellStyle name="60% - Акцент5 5" xfId="220"/>
    <cellStyle name="60% - Акцент6" xfId="88" builtinId="52" customBuiltin="1"/>
    <cellStyle name="60% - Акцент6 2" xfId="221"/>
    <cellStyle name="60% - Акцент6 3" xfId="222"/>
    <cellStyle name="60% - Акцент6 4" xfId="223"/>
    <cellStyle name="60% - Акцент6 5" xfId="224"/>
    <cellStyle name="Accent1" xfId="225"/>
    <cellStyle name="Accent1 2" xfId="835"/>
    <cellStyle name="Accent2" xfId="226"/>
    <cellStyle name="Accent2 2" xfId="836"/>
    <cellStyle name="Accent3" xfId="227"/>
    <cellStyle name="Accent3 2" xfId="837"/>
    <cellStyle name="Accent4" xfId="228"/>
    <cellStyle name="Accent4 2" xfId="838"/>
    <cellStyle name="Accent5" xfId="229"/>
    <cellStyle name="Accent5 2" xfId="839"/>
    <cellStyle name="Accent6" xfId="230"/>
    <cellStyle name="Accent6 2" xfId="840"/>
    <cellStyle name="Bad" xfId="231"/>
    <cellStyle name="Bad 2" xfId="841"/>
    <cellStyle name="Balance" xfId="782"/>
    <cellStyle name="BalanceBold" xfId="735"/>
    <cellStyle name="Calc Currency (0)" xfId="232"/>
    <cellStyle name="Calc Currency (2)" xfId="233"/>
    <cellStyle name="Calc Percent (0)" xfId="234"/>
    <cellStyle name="Calc Percent (1)" xfId="235"/>
    <cellStyle name="Calc Percent (1) 2" xfId="236"/>
    <cellStyle name="Calc Percent (1) 2 2" xfId="842"/>
    <cellStyle name="Calc Percent (1) 2 2 2" xfId="1507"/>
    <cellStyle name="Calc Percent (1) 2 2 3" xfId="1087"/>
    <cellStyle name="Calc Percent (1) 2 3" xfId="1143"/>
    <cellStyle name="Calc Percent (1) 2 4" xfId="1231"/>
    <cellStyle name="Calc Percent (1) 3" xfId="237"/>
    <cellStyle name="Calc Percent (1) 3 2" xfId="843"/>
    <cellStyle name="Calc Percent (2)" xfId="238"/>
    <cellStyle name="Calc Percent (2) 2" xfId="239"/>
    <cellStyle name="Calc Percent (2) 2 2" xfId="844"/>
    <cellStyle name="Calc Percent (2) 2 2 2" xfId="1508"/>
    <cellStyle name="Calc Percent (2) 2 2 3" xfId="1088"/>
    <cellStyle name="Calc Percent (2) 2 3" xfId="1142"/>
    <cellStyle name="Calc Percent (2) 2 4" xfId="1230"/>
    <cellStyle name="Calc Percent (2) 3" xfId="240"/>
    <cellStyle name="Calc Percent (2) 3 2" xfId="845"/>
    <cellStyle name="Calc Units (0)" xfId="241"/>
    <cellStyle name="Calc Units (1)" xfId="242"/>
    <cellStyle name="Calc Units (1) 2" xfId="243"/>
    <cellStyle name="Calc Units (1) 2 2" xfId="846"/>
    <cellStyle name="Calc Units (1) 2 2 2" xfId="1509"/>
    <cellStyle name="Calc Units (1) 2 2 3" xfId="1091"/>
    <cellStyle name="Calc Units (1) 2 3" xfId="1139"/>
    <cellStyle name="Calc Units (1) 2 4" xfId="1014"/>
    <cellStyle name="Calc Units (1) 3" xfId="244"/>
    <cellStyle name="Calc Units (1) 3 2" xfId="847"/>
    <cellStyle name="Calc Units (2)" xfId="245"/>
    <cellStyle name="Calculation" xfId="246"/>
    <cellStyle name="Calculation 2" xfId="848"/>
    <cellStyle name="Calculation 2 2" xfId="1894"/>
    <cellStyle name="Calculation 2 2 2" xfId="1367"/>
    <cellStyle name="Calculation 2 2 2 2" xfId="3467"/>
    <cellStyle name="Calculation 2 2 2 2 2" xfId="10222"/>
    <cellStyle name="Calculation 2 2 2 2 2 2" xfId="16730"/>
    <cellStyle name="Calculation 2 2 2 2 2 2 2" xfId="35377"/>
    <cellStyle name="Calculation 2 2 2 2 2 3" xfId="32450"/>
    <cellStyle name="Calculation 2 2 2 2 3" xfId="12152"/>
    <cellStyle name="Calculation 2 2 2 2 3 2" xfId="18476"/>
    <cellStyle name="Calculation 2 2 2 2 3 2 2" xfId="36114"/>
    <cellStyle name="Calculation 2 2 2 2 3 3" xfId="33361"/>
    <cellStyle name="Calculation 2 2 2 2 4" xfId="8043"/>
    <cellStyle name="Calculation 2 2 2 2 4 2" xfId="22046"/>
    <cellStyle name="Calculation 2 2 2 2 4 2 2" xfId="36678"/>
    <cellStyle name="Calculation 2 2 2 2 4 3" xfId="31358"/>
    <cellStyle name="Calculation 2 2 2 2 5" xfId="15200"/>
    <cellStyle name="Calculation 2 2 2 2 5 2" xfId="34906"/>
    <cellStyle name="Calculation 2 2 2 2 6" xfId="28873"/>
    <cellStyle name="Calculation 2 2 2 3" xfId="3940"/>
    <cellStyle name="Calculation 2 2 2 3 2" xfId="10695"/>
    <cellStyle name="Calculation 2 2 2 3 2 2" xfId="17053"/>
    <cellStyle name="Calculation 2 2 2 3 2 2 2" xfId="35430"/>
    <cellStyle name="Calculation 2 2 2 3 2 3" xfId="32651"/>
    <cellStyle name="Calculation 2 2 2 3 3" xfId="12625"/>
    <cellStyle name="Calculation 2 2 2 3 3 2" xfId="18947"/>
    <cellStyle name="Calculation 2 2 2 3 3 2 2" xfId="36315"/>
    <cellStyle name="Calculation 2 2 2 3 3 3" xfId="33562"/>
    <cellStyle name="Calculation 2 2 2 3 4" xfId="15671"/>
    <cellStyle name="Calculation 2 2 2 3 4 2" xfId="35107"/>
    <cellStyle name="Calculation 2 2 2 3 5" xfId="29074"/>
    <cellStyle name="Calculation 2 2 2 4" xfId="6160"/>
    <cellStyle name="Calculation 2 2 2 4 2" xfId="13400"/>
    <cellStyle name="Calculation 2 2 2 4 2 2" xfId="33918"/>
    <cellStyle name="Calculation 2 2 2 4 3" xfId="30348"/>
    <cellStyle name="Calculation 2 2 2 5" xfId="5753"/>
    <cellStyle name="Calculation 2 2 2 5 2" xfId="13070"/>
    <cellStyle name="Calculation 2 2 2 5 2 2" xfId="33732"/>
    <cellStyle name="Calculation 2 2 2 5 3" xfId="30116"/>
    <cellStyle name="Calculation 2 2 2 6" xfId="5629"/>
    <cellStyle name="Calculation 2 2 2 6 2" xfId="12981"/>
    <cellStyle name="Calculation 2 2 2 6 2 2" xfId="33685"/>
    <cellStyle name="Calculation 2 2 2 6 3" xfId="30039"/>
    <cellStyle name="Calculation 2 2 2 7" xfId="3976"/>
    <cellStyle name="Calculation 2 2 2 7 2" xfId="29105"/>
    <cellStyle name="Calculation 2 2 2 8" xfId="28225"/>
    <cellStyle name="Calculation 2 2 3" xfId="2566"/>
    <cellStyle name="Calculation 2 2 3 2" xfId="7163"/>
    <cellStyle name="Calculation 2 2 3 2 2" xfId="14337"/>
    <cellStyle name="Calculation 2 2 3 2 2 2" xfId="34609"/>
    <cellStyle name="Calculation 2 2 3 2 3" xfId="31058"/>
    <cellStyle name="Calculation 2 2 3 3" xfId="9345"/>
    <cellStyle name="Calculation 2 2 3 3 2" xfId="16023"/>
    <cellStyle name="Calculation 2 2 3 3 2 2" xfId="35239"/>
    <cellStyle name="Calculation 2 2 3 3 3" xfId="32147"/>
    <cellStyle name="Calculation 2 2 3 4" xfId="11305"/>
    <cellStyle name="Calculation 2 2 3 4 2" xfId="17634"/>
    <cellStyle name="Calculation 2 2 3 4 2 2" xfId="35837"/>
    <cellStyle name="Calculation 2 2 3 4 3" xfId="33084"/>
    <cellStyle name="Calculation 2 2 3 5" xfId="5562"/>
    <cellStyle name="Calculation 2 2 3 5 2" xfId="20919"/>
    <cellStyle name="Calculation 2 2 3 5 2 2" xfId="36532"/>
    <cellStyle name="Calculation 2 2 3 5 3" xfId="29989"/>
    <cellStyle name="Calculation 2 2 3 6" xfId="12955"/>
    <cellStyle name="Calculation 2 2 3 6 2" xfId="33673"/>
    <cellStyle name="Calculation 2 2 3 7" xfId="28596"/>
    <cellStyle name="Calculation 2 2 4" xfId="3220"/>
    <cellStyle name="Calculation 2 2 4 2" xfId="9975"/>
    <cellStyle name="Calculation 2 2 4 2 2" xfId="16559"/>
    <cellStyle name="Calculation 2 2 4 2 2 2" xfId="35341"/>
    <cellStyle name="Calculation 2 2 4 2 3" xfId="32339"/>
    <cellStyle name="Calculation 2 2 4 3" xfId="11906"/>
    <cellStyle name="Calculation 2 2 4 3 2" xfId="18231"/>
    <cellStyle name="Calculation 2 2 4 3 2 2" xfId="36004"/>
    <cellStyle name="Calculation 2 2 4 3 3" xfId="33251"/>
    <cellStyle name="Calculation 2 2 4 4" xfId="7796"/>
    <cellStyle name="Calculation 2 2 4 4 2" xfId="21828"/>
    <cellStyle name="Calculation 2 2 4 4 2 2" xfId="36595"/>
    <cellStyle name="Calculation 2 2 4 4 3" xfId="31247"/>
    <cellStyle name="Calculation 2 2 4 5" xfId="14954"/>
    <cellStyle name="Calculation 2 2 4 5 2" xfId="34795"/>
    <cellStyle name="Calculation 2 2 4 6" xfId="28763"/>
    <cellStyle name="Calculation 2 2 5" xfId="3694"/>
    <cellStyle name="Calculation 2 2 5 2" xfId="10449"/>
    <cellStyle name="Calculation 2 2 5 2 2" xfId="16882"/>
    <cellStyle name="Calculation 2 2 5 2 2 2" xfId="35394"/>
    <cellStyle name="Calculation 2 2 5 2 3" xfId="32541"/>
    <cellStyle name="Calculation 2 2 5 3" xfId="12379"/>
    <cellStyle name="Calculation 2 2 5 3 2" xfId="18702"/>
    <cellStyle name="Calculation 2 2 5 3 2 2" xfId="36205"/>
    <cellStyle name="Calculation 2 2 5 3 3" xfId="33452"/>
    <cellStyle name="Calculation 2 2 5 4" xfId="8270"/>
    <cellStyle name="Calculation 2 2 5 4 2" xfId="22267"/>
    <cellStyle name="Calculation 2 2 5 4 2 2" xfId="36769"/>
    <cellStyle name="Calculation 2 2 5 4 3" xfId="31449"/>
    <cellStyle name="Calculation 2 2 5 5" xfId="15426"/>
    <cellStyle name="Calculation 2 2 5 5 2" xfId="34997"/>
    <cellStyle name="Calculation 2 2 5 6" xfId="28964"/>
    <cellStyle name="Calculation 2 2 6" xfId="4660"/>
    <cellStyle name="Calculation 2 2 6 2" xfId="29370"/>
    <cellStyle name="Calculation 2 2 7" xfId="28394"/>
    <cellStyle name="Calculation 2 3" xfId="2165"/>
    <cellStyle name="Calculation 2 3 2" xfId="3012"/>
    <cellStyle name="Calculation 2 3 2 2" xfId="7599"/>
    <cellStyle name="Calculation 2 3 2 2 2" xfId="14764"/>
    <cellStyle name="Calculation 2 3 2 2 2 2" xfId="34710"/>
    <cellStyle name="Calculation 2 3 2 2 3" xfId="31162"/>
    <cellStyle name="Calculation 2 3 2 3" xfId="9778"/>
    <cellStyle name="Calculation 2 3 2 3 2" xfId="16414"/>
    <cellStyle name="Calculation 2 3 2 3 2 2" xfId="35303"/>
    <cellStyle name="Calculation 2 3 2 3 3" xfId="32250"/>
    <cellStyle name="Calculation 2 3 2 4" xfId="11718"/>
    <cellStyle name="Calculation 2 3 2 4 2" xfId="18044"/>
    <cellStyle name="Calculation 2 3 2 4 2 2" xfId="35922"/>
    <cellStyle name="Calculation 2 3 2 4 3" xfId="33169"/>
    <cellStyle name="Calculation 2 3 2 5" xfId="5242"/>
    <cellStyle name="Calculation 2 3 2 5 2" xfId="20769"/>
    <cellStyle name="Calculation 2 3 2 5 2 2" xfId="36499"/>
    <cellStyle name="Calculation 2 3 2 5 3" xfId="29787"/>
    <cellStyle name="Calculation 2 3 2 6" xfId="12814"/>
    <cellStyle name="Calculation 2 3 2 6 2" xfId="33621"/>
    <cellStyle name="Calculation 2 3 2 7" xfId="28681"/>
    <cellStyle name="Calculation 2 3 3" xfId="3534"/>
    <cellStyle name="Calculation 2 3 3 2" xfId="10289"/>
    <cellStyle name="Calculation 2 3 3 2 2" xfId="16771"/>
    <cellStyle name="Calculation 2 3 3 2 2 2" xfId="35382"/>
    <cellStyle name="Calculation 2 3 3 2 3" xfId="32480"/>
    <cellStyle name="Calculation 2 3 3 3" xfId="12219"/>
    <cellStyle name="Calculation 2 3 3 3 2" xfId="18542"/>
    <cellStyle name="Calculation 2 3 3 3 2 2" xfId="36144"/>
    <cellStyle name="Calculation 2 3 3 3 3" xfId="33391"/>
    <cellStyle name="Calculation 2 3 3 4" xfId="8110"/>
    <cellStyle name="Calculation 2 3 3 4 2" xfId="22107"/>
    <cellStyle name="Calculation 2 3 3 4 2 2" xfId="36708"/>
    <cellStyle name="Calculation 2 3 3 4 3" xfId="31388"/>
    <cellStyle name="Calculation 2 3 3 5" xfId="15266"/>
    <cellStyle name="Calculation 2 3 3 5 2" xfId="34936"/>
    <cellStyle name="Calculation 2 3 3 6" xfId="28903"/>
    <cellStyle name="Calculation 2 3 4" xfId="6762"/>
    <cellStyle name="Calculation 2 3 4 2" xfId="13938"/>
    <cellStyle name="Calculation 2 3 4 2 2" xfId="34300"/>
    <cellStyle name="Calculation 2 3 4 3" xfId="30749"/>
    <cellStyle name="Calculation 2 3 5" xfId="8945"/>
    <cellStyle name="Calculation 2 3 5 2" xfId="15882"/>
    <cellStyle name="Calculation 2 3 5 2 2" xfId="35187"/>
    <cellStyle name="Calculation 2 3 5 3" xfId="31838"/>
    <cellStyle name="Calculation 2 3 6" xfId="11046"/>
    <cellStyle name="Calculation 2 3 6 2" xfId="17376"/>
    <cellStyle name="Calculation 2 3 6 2 2" xfId="35667"/>
    <cellStyle name="Calculation 2 3 6 3" xfId="32914"/>
    <cellStyle name="Calculation 2 3 7" xfId="4576"/>
    <cellStyle name="Calculation 2 3 7 2" xfId="20586"/>
    <cellStyle name="Calculation 2 3 7 2 2" xfId="36434"/>
    <cellStyle name="Calculation 2 3 7 3" xfId="29319"/>
    <cellStyle name="Calculation 2 3 8" xfId="8465"/>
    <cellStyle name="Calculation 2 3 8 2" xfId="31492"/>
    <cellStyle name="Calculation 2 3 9" xfId="28427"/>
    <cellStyle name="Calculation 2 4" xfId="2757"/>
    <cellStyle name="Calculation 2 4 2" xfId="9536"/>
    <cellStyle name="Calculation 2 4 2 2" xfId="16187"/>
    <cellStyle name="Calculation 2 4 2 2 2" xfId="35262"/>
    <cellStyle name="Calculation 2 4 2 3" xfId="32196"/>
    <cellStyle name="Calculation 2 4 3" xfId="11496"/>
    <cellStyle name="Calculation 2 4 3 2" xfId="17824"/>
    <cellStyle name="Calculation 2 4 3 2 2" xfId="35886"/>
    <cellStyle name="Calculation 2 4 3 3" xfId="33133"/>
    <cellStyle name="Calculation 2 4 4" xfId="7355"/>
    <cellStyle name="Calculation 2 4 4 2" xfId="21514"/>
    <cellStyle name="Calculation 2 4 4 2 2" xfId="36557"/>
    <cellStyle name="Calculation 2 4 4 3" xfId="31108"/>
    <cellStyle name="Calculation 2 4 5" xfId="14528"/>
    <cellStyle name="Calculation 2 4 5 2" xfId="34659"/>
    <cellStyle name="Calculation 2 4 6" xfId="28645"/>
    <cellStyle name="Calculation 2 5" xfId="28152"/>
    <cellStyle name="Calculation 3" xfId="1675"/>
    <cellStyle name="Calculation 3 2" xfId="2067"/>
    <cellStyle name="Calculation 3 2 2" xfId="3334"/>
    <cellStyle name="Calculation 3 2 2 2" xfId="10089"/>
    <cellStyle name="Calculation 3 2 2 2 2" xfId="16638"/>
    <cellStyle name="Calculation 3 2 2 2 2 2" xfId="35360"/>
    <cellStyle name="Calculation 3 2 2 2 3" xfId="32393"/>
    <cellStyle name="Calculation 3 2 2 3" xfId="12019"/>
    <cellStyle name="Calculation 3 2 2 3 2" xfId="18344"/>
    <cellStyle name="Calculation 3 2 2 3 2 2" xfId="36057"/>
    <cellStyle name="Calculation 3 2 2 3 3" xfId="33304"/>
    <cellStyle name="Calculation 3 2 2 4" xfId="7910"/>
    <cellStyle name="Calculation 3 2 2 4 2" xfId="21914"/>
    <cellStyle name="Calculation 3 2 2 4 2 2" xfId="36621"/>
    <cellStyle name="Calculation 3 2 2 4 3" xfId="31301"/>
    <cellStyle name="Calculation 3 2 2 5" xfId="15068"/>
    <cellStyle name="Calculation 3 2 2 5 2" xfId="34849"/>
    <cellStyle name="Calculation 3 2 2 6" xfId="28816"/>
    <cellStyle name="Calculation 3 2 3" xfId="3807"/>
    <cellStyle name="Calculation 3 2 3 2" xfId="10562"/>
    <cellStyle name="Calculation 3 2 3 2 2" xfId="16961"/>
    <cellStyle name="Calculation 3 2 3 2 2 2" xfId="35413"/>
    <cellStyle name="Calculation 3 2 3 2 3" xfId="32594"/>
    <cellStyle name="Calculation 3 2 3 3" xfId="12492"/>
    <cellStyle name="Calculation 3 2 3 3 2" xfId="18815"/>
    <cellStyle name="Calculation 3 2 3 3 2 2" xfId="36258"/>
    <cellStyle name="Calculation 3 2 3 3 3" xfId="33505"/>
    <cellStyle name="Calculation 3 2 3 4" xfId="15539"/>
    <cellStyle name="Calculation 3 2 3 4 2" xfId="35050"/>
    <cellStyle name="Calculation 3 2 3 5" xfId="29017"/>
    <cellStyle name="Calculation 3 2 4" xfId="6664"/>
    <cellStyle name="Calculation 3 2 4 2" xfId="13842"/>
    <cellStyle name="Calculation 3 2 4 2 2" xfId="34258"/>
    <cellStyle name="Calculation 3 2 4 3" xfId="30707"/>
    <cellStyle name="Calculation 3 2 5" xfId="8847"/>
    <cellStyle name="Calculation 3 2 5 2" xfId="15811"/>
    <cellStyle name="Calculation 3 2 5 2 2" xfId="35170"/>
    <cellStyle name="Calculation 3 2 5 3" xfId="31796"/>
    <cellStyle name="Calculation 3 2 6" xfId="10961"/>
    <cellStyle name="Calculation 3 2 6 2" xfId="17293"/>
    <cellStyle name="Calculation 3 2 6 2 2" xfId="35637"/>
    <cellStyle name="Calculation 3 2 6 3" xfId="32884"/>
    <cellStyle name="Calculation 3 2 7" xfId="12743"/>
    <cellStyle name="Calculation 3 2 7 2" xfId="33604"/>
    <cellStyle name="Calculation 3 2 8" xfId="28409"/>
    <cellStyle name="Calculation 3 3" xfId="2150"/>
    <cellStyle name="Calculation 3 3 2" xfId="6747"/>
    <cellStyle name="Calculation 3 3 2 2" xfId="13923"/>
    <cellStyle name="Calculation 3 3 2 2 2" xfId="34292"/>
    <cellStyle name="Calculation 3 3 2 3" xfId="30741"/>
    <cellStyle name="Calculation 3 3 3" xfId="8930"/>
    <cellStyle name="Calculation 3 3 3 2" xfId="15870"/>
    <cellStyle name="Calculation 3 3 3 2 2" xfId="35182"/>
    <cellStyle name="Calculation 3 3 3 3" xfId="31830"/>
    <cellStyle name="Calculation 3 3 4" xfId="11034"/>
    <cellStyle name="Calculation 3 3 4 2" xfId="17364"/>
    <cellStyle name="Calculation 3 3 4 2 2" xfId="35662"/>
    <cellStyle name="Calculation 3 3 4 3" xfId="32909"/>
    <cellStyle name="Calculation 3 3 5" xfId="5228"/>
    <cellStyle name="Calculation 3 3 5 2" xfId="20759"/>
    <cellStyle name="Calculation 3 3 5 2 2" xfId="36497"/>
    <cellStyle name="Calculation 3 3 5 3" xfId="29781"/>
    <cellStyle name="Calculation 3 3 6" xfId="12802"/>
    <cellStyle name="Calculation 3 3 6 2" xfId="33616"/>
    <cellStyle name="Calculation 3 3 7" xfId="28423"/>
    <cellStyle name="Calculation 3 4" xfId="2784"/>
    <cellStyle name="Calculation 3 4 2" xfId="9556"/>
    <cellStyle name="Calculation 3 4 2 2" xfId="16207"/>
    <cellStyle name="Calculation 3 4 2 2 2" xfId="35271"/>
    <cellStyle name="Calculation 3 4 2 3" xfId="32205"/>
    <cellStyle name="Calculation 3 4 3" xfId="11511"/>
    <cellStyle name="Calculation 3 4 3 2" xfId="17839"/>
    <cellStyle name="Calculation 3 4 3 2 2" xfId="35892"/>
    <cellStyle name="Calculation 3 4 3 3" xfId="33139"/>
    <cellStyle name="Calculation 3 4 4" xfId="7374"/>
    <cellStyle name="Calculation 3 4 4 2" xfId="21529"/>
    <cellStyle name="Calculation 3 4 4 2 2" xfId="36563"/>
    <cellStyle name="Calculation 3 4 4 3" xfId="31117"/>
    <cellStyle name="Calculation 3 4 5" xfId="14543"/>
    <cellStyle name="Calculation 3 4 5 2" xfId="34665"/>
    <cellStyle name="Calculation 3 4 6" xfId="28651"/>
    <cellStyle name="Calculation 3 5" xfId="2918"/>
    <cellStyle name="Calculation 3 5 2" xfId="9685"/>
    <cellStyle name="Calculation 3 5 2 2" xfId="16333"/>
    <cellStyle name="Calculation 3 5 2 2 2" xfId="35286"/>
    <cellStyle name="Calculation 3 5 2 3" xfId="32222"/>
    <cellStyle name="Calculation 3 5 3" xfId="11637"/>
    <cellStyle name="Calculation 3 5 3 2" xfId="17964"/>
    <cellStyle name="Calculation 3 5 3 2 2" xfId="35906"/>
    <cellStyle name="Calculation 3 5 3 3" xfId="33153"/>
    <cellStyle name="Calculation 3 5 4" xfId="7505"/>
    <cellStyle name="Calculation 3 5 4 2" xfId="21642"/>
    <cellStyle name="Calculation 3 5 4 2 2" xfId="36571"/>
    <cellStyle name="Calculation 3 5 4 3" xfId="31134"/>
    <cellStyle name="Calculation 3 5 5" xfId="14672"/>
    <cellStyle name="Calculation 3 5 5 2" xfId="34682"/>
    <cellStyle name="Calculation 3 5 6" xfId="28665"/>
    <cellStyle name="Calculation 3 6" xfId="4206"/>
    <cellStyle name="Calculation 3 6 2" xfId="29210"/>
    <cellStyle name="Calculation 3 7" xfId="28303"/>
    <cellStyle name="Calculation 4" xfId="2159"/>
    <cellStyle name="Calculation 4 2" xfId="5236"/>
    <cellStyle name="Calculation 4 2 2" xfId="12809"/>
    <cellStyle name="Calculation 4 2 2 2" xfId="33619"/>
    <cellStyle name="Calculation 4 2 3" xfId="29784"/>
    <cellStyle name="Calculation 4 3" xfId="6756"/>
    <cellStyle name="Calculation 4 3 2" xfId="13932"/>
    <cellStyle name="Calculation 4 3 2 2" xfId="34297"/>
    <cellStyle name="Calculation 4 3 3" xfId="30746"/>
    <cellStyle name="Calculation 4 4" xfId="8939"/>
    <cellStyle name="Calculation 4 4 2" xfId="15877"/>
    <cellStyle name="Calculation 4 4 2 2" xfId="35185"/>
    <cellStyle name="Calculation 4 4 3" xfId="31835"/>
    <cellStyle name="Calculation 4 5" xfId="11041"/>
    <cellStyle name="Calculation 4 5 2" xfId="17371"/>
    <cellStyle name="Calculation 4 5 2 2" xfId="35665"/>
    <cellStyle name="Calculation 4 5 3" xfId="32912"/>
    <cellStyle name="Calculation 4 6" xfId="4490"/>
    <cellStyle name="Calculation 4 6 2" xfId="20526"/>
    <cellStyle name="Calculation 4 6 2 2" xfId="36400"/>
    <cellStyle name="Calculation 4 6 3" xfId="29285"/>
    <cellStyle name="Calculation 4 7" xfId="4514"/>
    <cellStyle name="Calculation 4 7 2" xfId="29301"/>
    <cellStyle name="Calculation 4 8" xfId="28425"/>
    <cellStyle name="Calculation 5" xfId="2620"/>
    <cellStyle name="Calculation 5 2" xfId="9400"/>
    <cellStyle name="Calculation 5 2 2" xfId="16052"/>
    <cellStyle name="Calculation 5 2 2 2" xfId="35244"/>
    <cellStyle name="Calculation 5 2 3" xfId="32178"/>
    <cellStyle name="Calculation 5 3" xfId="11360"/>
    <cellStyle name="Calculation 5 3 2" xfId="17689"/>
    <cellStyle name="Calculation 5 3 2 2" xfId="35868"/>
    <cellStyle name="Calculation 5 3 3" xfId="33115"/>
    <cellStyle name="Calculation 5 4" xfId="7218"/>
    <cellStyle name="Calculation 5 4 2" xfId="21385"/>
    <cellStyle name="Calculation 5 4 2 2" xfId="36540"/>
    <cellStyle name="Calculation 5 4 3" xfId="31089"/>
    <cellStyle name="Calculation 5 5" xfId="14392"/>
    <cellStyle name="Calculation 5 5 2" xfId="34640"/>
    <cellStyle name="Calculation 5 6" xfId="28627"/>
    <cellStyle name="Calculation 6" xfId="18994"/>
    <cellStyle name="Calculation 6 2" xfId="36346"/>
    <cellStyle name="Calculation 7" xfId="28048"/>
    <cellStyle name="Check" xfId="748"/>
    <cellStyle name="Check Cell" xfId="247"/>
    <cellStyle name="Check Cell 2" xfId="849"/>
    <cellStyle name="Check_Arman" xfId="690"/>
    <cellStyle name="Comma [0]_#6 Temps &amp; Contractors" xfId="248"/>
    <cellStyle name="Comma [00]" xfId="249"/>
    <cellStyle name="Comma_#6 Temps &amp; Contractors" xfId="250"/>
    <cellStyle name="Currency [0]" xfId="251"/>
    <cellStyle name="Currency [0] 2" xfId="252"/>
    <cellStyle name="Currency [0] 2 2" xfId="1094"/>
    <cellStyle name="Currency [0] 2 3" xfId="1137"/>
    <cellStyle name="Currency [0] 2 4" xfId="1015"/>
    <cellStyle name="Currency [00]" xfId="253"/>
    <cellStyle name="Currency_#6 Temps &amp; Contractors" xfId="254"/>
    <cellStyle name="Data" xfId="689"/>
    <cellStyle name="DataBold" xfId="688"/>
    <cellStyle name="Date" xfId="255"/>
    <cellStyle name="Date 2" xfId="256"/>
    <cellStyle name="Date 2 2" xfId="548"/>
    <cellStyle name="Date 2 3" xfId="1135"/>
    <cellStyle name="Date 2 4" xfId="1017"/>
    <cellStyle name="Date 3" xfId="547"/>
    <cellStyle name="Date Short" xfId="257"/>
    <cellStyle name="Date without year" xfId="258"/>
    <cellStyle name="Date without year 2" xfId="259"/>
    <cellStyle name="Date without year 2 2" xfId="550"/>
    <cellStyle name="Date without year 2 3" xfId="1133"/>
    <cellStyle name="Date without year 2 4" xfId="1020"/>
    <cellStyle name="Date without year 3" xfId="549"/>
    <cellStyle name="DELTA" xfId="260"/>
    <cellStyle name="DELTA 2" xfId="261"/>
    <cellStyle name="DELTA 2 2" xfId="1098"/>
    <cellStyle name="DELTA 2 3" xfId="1131"/>
    <cellStyle name="DELTA 2 4" xfId="1023"/>
    <cellStyle name="E&amp;Y House" xfId="262"/>
    <cellStyle name="Enter Currency (0)" xfId="263"/>
    <cellStyle name="Enter Currency (2)" xfId="264"/>
    <cellStyle name="Enter Units (0)" xfId="265"/>
    <cellStyle name="Enter Units (1)" xfId="266"/>
    <cellStyle name="Enter Units (1) 2" xfId="267"/>
    <cellStyle name="Enter Units (1) 2 2" xfId="850"/>
    <cellStyle name="Enter Units (1) 2 2 2" xfId="1510"/>
    <cellStyle name="Enter Units (1) 2 2 3" xfId="1101"/>
    <cellStyle name="Enter Units (1) 2 3" xfId="1127"/>
    <cellStyle name="Enter Units (1) 2 4" xfId="1078"/>
    <cellStyle name="Enter Units (1) 3" xfId="268"/>
    <cellStyle name="Enter Units (1) 3 2" xfId="851"/>
    <cellStyle name="Enter Units (2)" xfId="269"/>
    <cellStyle name="Explanatory Text" xfId="270"/>
    <cellStyle name="Explanatory Text 2" xfId="852"/>
    <cellStyle name="From" xfId="271"/>
    <cellStyle name="From 10" xfId="37212"/>
    <cellStyle name="From 11" xfId="37441"/>
    <cellStyle name="From 12" xfId="37309"/>
    <cellStyle name="From 13" xfId="36990"/>
    <cellStyle name="From 14" xfId="37786"/>
    <cellStyle name="From 15" xfId="37272"/>
    <cellStyle name="From 16" xfId="37862"/>
    <cellStyle name="From 17" xfId="36981"/>
    <cellStyle name="From 18" xfId="37896"/>
    <cellStyle name="From 19" xfId="37246"/>
    <cellStyle name="From 2" xfId="1376"/>
    <cellStyle name="From 2 2" xfId="1795"/>
    <cellStyle name="From 2 2 10" xfId="4134"/>
    <cellStyle name="From 2 2 10 2" xfId="29173"/>
    <cellStyle name="From 2 2 2" xfId="1529"/>
    <cellStyle name="From 2 2 2 2" xfId="3416"/>
    <cellStyle name="From 2 2 2 2 2" xfId="10171"/>
    <cellStyle name="From 2 2 2 2 2 2" xfId="32425"/>
    <cellStyle name="From 2 2 2 2 3" xfId="12101"/>
    <cellStyle name="From 2 2 2 2 3 2" xfId="18426"/>
    <cellStyle name="From 2 2 2 2 3 2 2" xfId="36089"/>
    <cellStyle name="From 2 2 2 2 3 3" xfId="33336"/>
    <cellStyle name="From 2 2 2 2 4" xfId="7992"/>
    <cellStyle name="From 2 2 2 2 4 2" xfId="21996"/>
    <cellStyle name="From 2 2 2 2 4 2 2" xfId="36653"/>
    <cellStyle name="From 2 2 2 2 4 3" xfId="31333"/>
    <cellStyle name="From 2 2 2 2 5" xfId="15150"/>
    <cellStyle name="From 2 2 2 2 5 2" xfId="34881"/>
    <cellStyle name="From 2 2 2 2 6" xfId="28848"/>
    <cellStyle name="From 2 2 2 3" xfId="3889"/>
    <cellStyle name="From 2 2 2 3 2" xfId="10644"/>
    <cellStyle name="From 2 2 2 3 2 2" xfId="32626"/>
    <cellStyle name="From 2 2 2 3 3" xfId="12574"/>
    <cellStyle name="From 2 2 2 3 3 2" xfId="18897"/>
    <cellStyle name="From 2 2 2 3 3 2 2" xfId="36290"/>
    <cellStyle name="From 2 2 2 3 3 3" xfId="33537"/>
    <cellStyle name="From 2 2 2 3 4" xfId="15621"/>
    <cellStyle name="From 2 2 2 3 4 2" xfId="35082"/>
    <cellStyle name="From 2 2 2 3 5" xfId="29049"/>
    <cellStyle name="From 2 2 2 4" xfId="6296"/>
    <cellStyle name="From 2 2 2 4 2" xfId="13528"/>
    <cellStyle name="From 2 2 2 4 2 2" xfId="33998"/>
    <cellStyle name="From 2 2 2 4 3" xfId="30431"/>
    <cellStyle name="From 2 2 2 5" xfId="8565"/>
    <cellStyle name="From 2 2 2 5 2" xfId="31549"/>
    <cellStyle name="From 2 2 2 6" xfId="5760"/>
    <cellStyle name="From 2 2 2 6 2" xfId="13076"/>
    <cellStyle name="From 2 2 2 6 2 2" xfId="33736"/>
    <cellStyle name="From 2 2 2 6 3" xfId="30121"/>
    <cellStyle name="From 2 2 2 7" xfId="4877"/>
    <cellStyle name="From 2 2 2 7 2" xfId="29514"/>
    <cellStyle name="From 2 2 3" xfId="2404"/>
    <cellStyle name="From 2 2 3 2" xfId="7001"/>
    <cellStyle name="From 2 2 3 2 2" xfId="14175"/>
    <cellStyle name="From 2 2 3 2 2 2" xfId="34450"/>
    <cellStyle name="From 2 2 3 2 3" xfId="30899"/>
    <cellStyle name="From 2 2 3 3" xfId="9184"/>
    <cellStyle name="From 2 2 3 3 2" xfId="31988"/>
    <cellStyle name="From 2 2 3 4" xfId="11202"/>
    <cellStyle name="From 2 2 3 4 2" xfId="17531"/>
    <cellStyle name="From 2 2 3 4 2 2" xfId="35736"/>
    <cellStyle name="From 2 2 3 4 3" xfId="32983"/>
    <cellStyle name="From 2 2 3 5" xfId="5432"/>
    <cellStyle name="From 2 2 3 5 2" xfId="29874"/>
    <cellStyle name="From 2 2 3 6" xfId="28495"/>
    <cellStyle name="From 2 2 4" xfId="2541"/>
    <cellStyle name="From 2 2 4 2" xfId="7138"/>
    <cellStyle name="From 2 2 4 2 2" xfId="14312"/>
    <cellStyle name="From 2 2 4 2 2 2" xfId="34584"/>
    <cellStyle name="From 2 2 4 2 3" xfId="31033"/>
    <cellStyle name="From 2 2 4 3" xfId="9320"/>
    <cellStyle name="From 2 2 4 3 2" xfId="32122"/>
    <cellStyle name="From 2 2 4 4" xfId="11280"/>
    <cellStyle name="From 2 2 4 4 2" xfId="17609"/>
    <cellStyle name="From 2 2 4 4 2 2" xfId="35812"/>
    <cellStyle name="From 2 2 4 4 3" xfId="33059"/>
    <cellStyle name="From 2 2 4 5" xfId="5537"/>
    <cellStyle name="From 2 2 4 5 2" xfId="29964"/>
    <cellStyle name="From 2 2 4 6" xfId="28571"/>
    <cellStyle name="From 2 2 5" xfId="3153"/>
    <cellStyle name="From 2 2 5 2" xfId="7740"/>
    <cellStyle name="From 2 2 5 2 2" xfId="14904"/>
    <cellStyle name="From 2 2 5 2 2 2" xfId="34770"/>
    <cellStyle name="From 2 2 5 2 3" xfId="31222"/>
    <cellStyle name="From 2 2 5 3" xfId="9919"/>
    <cellStyle name="From 2 2 5 3 2" xfId="32310"/>
    <cellStyle name="From 2 2 5 4" xfId="11856"/>
    <cellStyle name="From 2 2 5 4 2" xfId="18181"/>
    <cellStyle name="From 2 2 5 4 2 2" xfId="35979"/>
    <cellStyle name="From 2 2 5 4 3" xfId="33226"/>
    <cellStyle name="From 2 2 5 5" xfId="4972"/>
    <cellStyle name="From 2 2 5 5 2" xfId="29599"/>
    <cellStyle name="From 2 2 5 6" xfId="28738"/>
    <cellStyle name="From 2 2 6" xfId="3646"/>
    <cellStyle name="From 2 2 6 2" xfId="10401"/>
    <cellStyle name="From 2 2 6 2 2" xfId="32518"/>
    <cellStyle name="From 2 2 6 3" xfId="12331"/>
    <cellStyle name="From 2 2 6 3 2" xfId="18654"/>
    <cellStyle name="From 2 2 6 3 2 2" xfId="36182"/>
    <cellStyle name="From 2 2 6 3 3" xfId="33429"/>
    <cellStyle name="From 2 2 6 4" xfId="8222"/>
    <cellStyle name="From 2 2 6 4 2" xfId="22219"/>
    <cellStyle name="From 2 2 6 4 2 2" xfId="36746"/>
    <cellStyle name="From 2 2 6 4 3" xfId="31426"/>
    <cellStyle name="From 2 2 6 5" xfId="15378"/>
    <cellStyle name="From 2 2 6 5 2" xfId="34974"/>
    <cellStyle name="From 2 2 6 6" xfId="28941"/>
    <cellStyle name="From 2 2 7" xfId="6427"/>
    <cellStyle name="From 2 2 7 2" xfId="13636"/>
    <cellStyle name="From 2 2 7 2 2" xfId="34088"/>
    <cellStyle name="From 2 2 7 3" xfId="30534"/>
    <cellStyle name="From 2 2 8" xfId="8649"/>
    <cellStyle name="From 2 2 8 2" xfId="31629"/>
    <cellStyle name="From 2 2 9" xfId="10773"/>
    <cellStyle name="From 2 2 9 2" xfId="17105"/>
    <cellStyle name="From 2 2 9 2 2" xfId="35477"/>
    <cellStyle name="From 2 2 9 3" xfId="32724"/>
    <cellStyle name="From 2 3" xfId="1937"/>
    <cellStyle name="From 2 3 2" xfId="2472"/>
    <cellStyle name="From 2 3 2 2" xfId="7069"/>
    <cellStyle name="From 2 3 2 2 2" xfId="14243"/>
    <cellStyle name="From 2 3 2 2 2 2" xfId="34515"/>
    <cellStyle name="From 2 3 2 2 3" xfId="30964"/>
    <cellStyle name="From 2 3 2 3" xfId="9251"/>
    <cellStyle name="From 2 3 2 3 2" xfId="32053"/>
    <cellStyle name="From 2 3 3" xfId="5057"/>
    <cellStyle name="From 2 3 3 2" xfId="29659"/>
    <cellStyle name="From 2 3 4" xfId="6534"/>
    <cellStyle name="From 2 3 4 2" xfId="13712"/>
    <cellStyle name="From 2 3 4 2 2" xfId="34156"/>
    <cellStyle name="From 2 3 4 3" xfId="30605"/>
    <cellStyle name="From 2 3 5" xfId="8717"/>
    <cellStyle name="From 2 3 5 2" xfId="31694"/>
    <cellStyle name="From 2 3 6" xfId="10831"/>
    <cellStyle name="From 2 3 6 2" xfId="17163"/>
    <cellStyle name="From 2 3 6 2 2" xfId="35535"/>
    <cellStyle name="From 2 3 6 3" xfId="32782"/>
    <cellStyle name="From 2 4" xfId="2071"/>
    <cellStyle name="From 2 4 2" xfId="5160"/>
    <cellStyle name="From 2 4 2 2" xfId="29757"/>
    <cellStyle name="From 2 4 3" xfId="6668"/>
    <cellStyle name="From 2 4 3 2" xfId="13845"/>
    <cellStyle name="From 2 4 3 2 2" xfId="34260"/>
    <cellStyle name="From 2 4 3 3" xfId="30709"/>
    <cellStyle name="From 2 4 4" xfId="8851"/>
    <cellStyle name="From 2 4 4 2" xfId="31798"/>
    <cellStyle name="From 2 4 5" xfId="10965"/>
    <cellStyle name="From 2 4 5 2" xfId="17296"/>
    <cellStyle name="From 2 4 5 2 2" xfId="35639"/>
    <cellStyle name="From 2 4 5 3" xfId="32886"/>
    <cellStyle name="From 2 4 6" xfId="4491"/>
    <cellStyle name="From 2 4 6 2" xfId="20527"/>
    <cellStyle name="From 2 4 6 2 2" xfId="36401"/>
    <cellStyle name="From 2 4 6 3" xfId="29286"/>
    <cellStyle name="From 2 4 7" xfId="5450"/>
    <cellStyle name="From 2 4 7 2" xfId="29890"/>
    <cellStyle name="From 2 5" xfId="2210"/>
    <cellStyle name="From 2 5 2" xfId="6807"/>
    <cellStyle name="From 2 5 2 2" xfId="13982"/>
    <cellStyle name="From 2 5 2 2 2" xfId="34318"/>
    <cellStyle name="From 2 5 2 3" xfId="30767"/>
    <cellStyle name="From 2 5 3" xfId="8990"/>
    <cellStyle name="From 2 5 3 2" xfId="31856"/>
    <cellStyle name="From 2 6" xfId="4809"/>
    <cellStyle name="From 2 6 2" xfId="29454"/>
    <cellStyle name="From 2 7" xfId="6169"/>
    <cellStyle name="From 2 7 2" xfId="13409"/>
    <cellStyle name="From 2 7 2 2" xfId="33922"/>
    <cellStyle name="From 2 7 3" xfId="30352"/>
    <cellStyle name="From 2 8" xfId="5827"/>
    <cellStyle name="From 2 8 2" xfId="30152"/>
    <cellStyle name="From 2 9" xfId="9970"/>
    <cellStyle name="From 2 9 2" xfId="16554"/>
    <cellStyle name="From 2 9 2 2" xfId="35337"/>
    <cellStyle name="From 2 9 3" xfId="32335"/>
    <cellStyle name="From 20" xfId="37941"/>
    <cellStyle name="From 21" xfId="37385"/>
    <cellStyle name="From 22" xfId="37582"/>
    <cellStyle name="From 23" xfId="37001"/>
    <cellStyle name="From 24" xfId="37933"/>
    <cellStyle name="From 25" xfId="39005"/>
    <cellStyle name="From 26" xfId="37026"/>
    <cellStyle name="From 27" xfId="39281"/>
    <cellStyle name="From 28" xfId="37615"/>
    <cellStyle name="From 29" xfId="39839"/>
    <cellStyle name="From 3" xfId="1387"/>
    <cellStyle name="From 3 2" xfId="1802"/>
    <cellStyle name="From 3 2 10" xfId="4161"/>
    <cellStyle name="From 3 2 10 2" xfId="29191"/>
    <cellStyle name="From 3 2 2" xfId="2031"/>
    <cellStyle name="From 3 2 2 2" xfId="3423"/>
    <cellStyle name="From 3 2 2 2 2" xfId="10178"/>
    <cellStyle name="From 3 2 2 2 2 2" xfId="32432"/>
    <cellStyle name="From 3 2 2 2 3" xfId="12108"/>
    <cellStyle name="From 3 2 2 2 3 2" xfId="18433"/>
    <cellStyle name="From 3 2 2 2 3 2 2" xfId="36096"/>
    <cellStyle name="From 3 2 2 2 3 3" xfId="33343"/>
    <cellStyle name="From 3 2 2 2 4" xfId="7999"/>
    <cellStyle name="From 3 2 2 2 4 2" xfId="22003"/>
    <cellStyle name="From 3 2 2 2 4 2 2" xfId="36660"/>
    <cellStyle name="From 3 2 2 2 4 3" xfId="31340"/>
    <cellStyle name="From 3 2 2 2 5" xfId="15157"/>
    <cellStyle name="From 3 2 2 2 5 2" xfId="34888"/>
    <cellStyle name="From 3 2 2 2 6" xfId="28855"/>
    <cellStyle name="From 3 2 2 3" xfId="3896"/>
    <cellStyle name="From 3 2 2 3 2" xfId="10651"/>
    <cellStyle name="From 3 2 2 3 2 2" xfId="32633"/>
    <cellStyle name="From 3 2 2 3 3" xfId="12581"/>
    <cellStyle name="From 3 2 2 3 3 2" xfId="18904"/>
    <cellStyle name="From 3 2 2 3 3 2 2" xfId="36297"/>
    <cellStyle name="From 3 2 2 3 3 3" xfId="33544"/>
    <cellStyle name="From 3 2 2 3 4" xfId="15628"/>
    <cellStyle name="From 3 2 2 3 4 2" xfId="35089"/>
    <cellStyle name="From 3 2 2 3 5" xfId="29056"/>
    <cellStyle name="From 3 2 2 4" xfId="6628"/>
    <cellStyle name="From 3 2 2 4 2" xfId="13806"/>
    <cellStyle name="From 3 2 2 4 2 2" xfId="34234"/>
    <cellStyle name="From 3 2 2 4 3" xfId="30683"/>
    <cellStyle name="From 3 2 2 5" xfId="8811"/>
    <cellStyle name="From 3 2 2 5 2" xfId="31772"/>
    <cellStyle name="From 3 2 2 6" xfId="10925"/>
    <cellStyle name="From 3 2 2 6 2" xfId="17257"/>
    <cellStyle name="From 3 2 2 6 2 2" xfId="35613"/>
    <cellStyle name="From 3 2 2 6 3" xfId="32860"/>
    <cellStyle name="From 3 2 2 7" xfId="5134"/>
    <cellStyle name="From 3 2 2 7 2" xfId="29736"/>
    <cellStyle name="From 3 2 3" xfId="2411"/>
    <cellStyle name="From 3 2 3 2" xfId="7008"/>
    <cellStyle name="From 3 2 3 2 2" xfId="14182"/>
    <cellStyle name="From 3 2 3 2 2 2" xfId="34457"/>
    <cellStyle name="From 3 2 3 2 3" xfId="30906"/>
    <cellStyle name="From 3 2 3 3" xfId="9191"/>
    <cellStyle name="From 3 2 3 3 2" xfId="31995"/>
    <cellStyle name="From 3 2 3 4" xfId="11209"/>
    <cellStyle name="From 3 2 3 4 2" xfId="17538"/>
    <cellStyle name="From 3 2 3 4 2 2" xfId="35743"/>
    <cellStyle name="From 3 2 3 4 3" xfId="32990"/>
    <cellStyle name="From 3 2 3 5" xfId="5439"/>
    <cellStyle name="From 3 2 3 5 2" xfId="29881"/>
    <cellStyle name="From 3 2 3 6" xfId="28502"/>
    <cellStyle name="From 3 2 4" xfId="2548"/>
    <cellStyle name="From 3 2 4 2" xfId="7145"/>
    <cellStyle name="From 3 2 4 2 2" xfId="14319"/>
    <cellStyle name="From 3 2 4 2 2 2" xfId="34591"/>
    <cellStyle name="From 3 2 4 2 3" xfId="31040"/>
    <cellStyle name="From 3 2 4 3" xfId="9327"/>
    <cellStyle name="From 3 2 4 3 2" xfId="32129"/>
    <cellStyle name="From 3 2 4 4" xfId="11287"/>
    <cellStyle name="From 3 2 4 4 2" xfId="17616"/>
    <cellStyle name="From 3 2 4 4 2 2" xfId="35819"/>
    <cellStyle name="From 3 2 4 4 3" xfId="33066"/>
    <cellStyle name="From 3 2 4 5" xfId="5544"/>
    <cellStyle name="From 3 2 4 5 2" xfId="29971"/>
    <cellStyle name="From 3 2 4 6" xfId="28578"/>
    <cellStyle name="From 3 2 5" xfId="3160"/>
    <cellStyle name="From 3 2 5 2" xfId="7747"/>
    <cellStyle name="From 3 2 5 2 2" xfId="14911"/>
    <cellStyle name="From 3 2 5 2 2 2" xfId="34777"/>
    <cellStyle name="From 3 2 5 2 3" xfId="31229"/>
    <cellStyle name="From 3 2 5 3" xfId="9926"/>
    <cellStyle name="From 3 2 5 3 2" xfId="32317"/>
    <cellStyle name="From 3 2 5 4" xfId="11863"/>
    <cellStyle name="From 3 2 5 4 2" xfId="18188"/>
    <cellStyle name="From 3 2 5 4 2 2" xfId="35986"/>
    <cellStyle name="From 3 2 5 4 3" xfId="33233"/>
    <cellStyle name="From 3 2 5 5" xfId="4979"/>
    <cellStyle name="From 3 2 5 5 2" xfId="29606"/>
    <cellStyle name="From 3 2 5 6" xfId="28745"/>
    <cellStyle name="From 3 2 6" xfId="3653"/>
    <cellStyle name="From 3 2 6 2" xfId="10408"/>
    <cellStyle name="From 3 2 6 2 2" xfId="32525"/>
    <cellStyle name="From 3 2 6 3" xfId="12338"/>
    <cellStyle name="From 3 2 6 3 2" xfId="18661"/>
    <cellStyle name="From 3 2 6 3 2 2" xfId="36189"/>
    <cellStyle name="From 3 2 6 3 3" xfId="33436"/>
    <cellStyle name="From 3 2 6 4" xfId="8229"/>
    <cellStyle name="From 3 2 6 4 2" xfId="22226"/>
    <cellStyle name="From 3 2 6 4 2 2" xfId="36753"/>
    <cellStyle name="From 3 2 6 4 3" xfId="31433"/>
    <cellStyle name="From 3 2 6 5" xfId="15385"/>
    <cellStyle name="From 3 2 6 5 2" xfId="34981"/>
    <cellStyle name="From 3 2 6 6" xfId="28948"/>
    <cellStyle name="From 3 2 7" xfId="6434"/>
    <cellStyle name="From 3 2 7 2" xfId="13643"/>
    <cellStyle name="From 3 2 7 2 2" xfId="34095"/>
    <cellStyle name="From 3 2 7 3" xfId="30541"/>
    <cellStyle name="From 3 2 8" xfId="8656"/>
    <cellStyle name="From 3 2 8 2" xfId="31636"/>
    <cellStyle name="From 3 2 9" xfId="10780"/>
    <cellStyle name="From 3 2 9 2" xfId="17112"/>
    <cellStyle name="From 3 2 9 2 2" xfId="35484"/>
    <cellStyle name="From 3 2 9 3" xfId="32731"/>
    <cellStyle name="From 3 3" xfId="1944"/>
    <cellStyle name="From 3 3 2" xfId="2479"/>
    <cellStyle name="From 3 3 2 2" xfId="7076"/>
    <cellStyle name="From 3 3 2 2 2" xfId="14250"/>
    <cellStyle name="From 3 3 2 2 2 2" xfId="34522"/>
    <cellStyle name="From 3 3 2 2 3" xfId="30971"/>
    <cellStyle name="From 3 3 2 3" xfId="9258"/>
    <cellStyle name="From 3 3 2 3 2" xfId="32060"/>
    <cellStyle name="From 3 3 3" xfId="5064"/>
    <cellStyle name="From 3 3 3 2" xfId="29666"/>
    <cellStyle name="From 3 3 4" xfId="6541"/>
    <cellStyle name="From 3 3 4 2" xfId="13719"/>
    <cellStyle name="From 3 3 4 2 2" xfId="34163"/>
    <cellStyle name="From 3 3 4 3" xfId="30612"/>
    <cellStyle name="From 3 3 5" xfId="8724"/>
    <cellStyle name="From 3 3 5 2" xfId="31701"/>
    <cellStyle name="From 3 3 6" xfId="10838"/>
    <cellStyle name="From 3 3 6 2" xfId="17170"/>
    <cellStyle name="From 3 3 6 2 2" xfId="35542"/>
    <cellStyle name="From 3 3 6 3" xfId="32789"/>
    <cellStyle name="From 3 4" xfId="2084"/>
    <cellStyle name="From 3 4 2" xfId="5169"/>
    <cellStyle name="From 3 4 2 2" xfId="29765"/>
    <cellStyle name="From 3 4 3" xfId="6681"/>
    <cellStyle name="From 3 4 3 2" xfId="13858"/>
    <cellStyle name="From 3 4 3 2 2" xfId="34268"/>
    <cellStyle name="From 3 4 3 3" xfId="30717"/>
    <cellStyle name="From 3 4 4" xfId="8864"/>
    <cellStyle name="From 3 4 4 2" xfId="31806"/>
    <cellStyle name="From 3 4 5" xfId="10978"/>
    <cellStyle name="From 3 4 5 2" xfId="17309"/>
    <cellStyle name="From 3 4 5 2 2" xfId="35647"/>
    <cellStyle name="From 3 4 5 3" xfId="32894"/>
    <cellStyle name="From 3 4 6" xfId="4500"/>
    <cellStyle name="From 3 4 6 2" xfId="20536"/>
    <cellStyle name="From 3 4 6 2 2" xfId="36409"/>
    <cellStyle name="From 3 4 6 3" xfId="29294"/>
    <cellStyle name="From 3 4 7" xfId="8421"/>
    <cellStyle name="From 3 4 7 2" xfId="31484"/>
    <cellStyle name="From 3 5" xfId="2221"/>
    <cellStyle name="From 3 5 2" xfId="6818"/>
    <cellStyle name="From 3 5 2 2" xfId="13992"/>
    <cellStyle name="From 3 5 2 2 2" xfId="34325"/>
    <cellStyle name="From 3 5 2 3" xfId="30774"/>
    <cellStyle name="From 3 5 3" xfId="9001"/>
    <cellStyle name="From 3 5 3 2" xfId="31863"/>
    <cellStyle name="From 3 6" xfId="4817"/>
    <cellStyle name="From 3 6 2" xfId="29462"/>
    <cellStyle name="From 3 7" xfId="6180"/>
    <cellStyle name="From 3 7 2" xfId="13419"/>
    <cellStyle name="From 3 7 2 2" xfId="33930"/>
    <cellStyle name="From 3 7 3" xfId="30360"/>
    <cellStyle name="From 3 8" xfId="5866"/>
    <cellStyle name="From 3 8 2" xfId="30176"/>
    <cellStyle name="From 3 9" xfId="9546"/>
    <cellStyle name="From 3 9 2" xfId="16197"/>
    <cellStyle name="From 3 9 2 2" xfId="35267"/>
    <cellStyle name="From 3 9 3" xfId="32201"/>
    <cellStyle name="From 30" xfId="39280"/>
    <cellStyle name="From 31" xfId="40128"/>
    <cellStyle name="From 32" xfId="39835"/>
    <cellStyle name="From 33" xfId="38316"/>
    <cellStyle name="From 4" xfId="1575"/>
    <cellStyle name="From 4 10" xfId="8419"/>
    <cellStyle name="From 4 10 2" xfId="31482"/>
    <cellStyle name="From 4 2" xfId="933"/>
    <cellStyle name="From 4 2 2" xfId="3258"/>
    <cellStyle name="From 4 2 2 2" xfId="10013"/>
    <cellStyle name="From 4 2 2 2 2" xfId="32372"/>
    <cellStyle name="From 4 2 2 3" xfId="11943"/>
    <cellStyle name="From 4 2 2 3 2" xfId="18268"/>
    <cellStyle name="From 4 2 2 3 2 2" xfId="36036"/>
    <cellStyle name="From 4 2 2 3 3" xfId="33283"/>
    <cellStyle name="From 4 2 2 4" xfId="7834"/>
    <cellStyle name="From 4 2 2 4 2" xfId="21838"/>
    <cellStyle name="From 4 2 2 4 2 2" xfId="36600"/>
    <cellStyle name="From 4 2 2 4 3" xfId="31280"/>
    <cellStyle name="From 4 2 2 5" xfId="14992"/>
    <cellStyle name="From 4 2 2 5 2" xfId="34828"/>
    <cellStyle name="From 4 2 2 6" xfId="28795"/>
    <cellStyle name="From 4 2 3" xfId="3731"/>
    <cellStyle name="From 4 2 3 2" xfId="10486"/>
    <cellStyle name="From 4 2 3 2 2" xfId="32573"/>
    <cellStyle name="From 4 2 3 3" xfId="12416"/>
    <cellStyle name="From 4 2 3 3 2" xfId="18739"/>
    <cellStyle name="From 4 2 3 3 2 2" xfId="36237"/>
    <cellStyle name="From 4 2 3 3 3" xfId="33484"/>
    <cellStyle name="From 4 2 3 4" xfId="15463"/>
    <cellStyle name="From 4 2 3 4 2" xfId="35029"/>
    <cellStyle name="From 4 2 3 5" xfId="28996"/>
    <cellStyle name="From 4 2 4" xfId="5974"/>
    <cellStyle name="From 4 2 4 2" xfId="13235"/>
    <cellStyle name="From 4 2 4 2 2" xfId="33814"/>
    <cellStyle name="From 4 2 4 3" xfId="30226"/>
    <cellStyle name="From 4 2 5" xfId="5708"/>
    <cellStyle name="From 4 2 5 2" xfId="30090"/>
    <cellStyle name="From 4 2 6" xfId="5624"/>
    <cellStyle name="From 4 2 6 2" xfId="12976"/>
    <cellStyle name="From 4 2 6 2 2" xfId="33682"/>
    <cellStyle name="From 4 2 6 3" xfId="30036"/>
    <cellStyle name="From 4 2 7" xfId="4740"/>
    <cellStyle name="From 4 2 7 2" xfId="29398"/>
    <cellStyle name="From 4 3" xfId="2328"/>
    <cellStyle name="From 4 3 2" xfId="6925"/>
    <cellStyle name="From 4 3 2 2" xfId="14099"/>
    <cellStyle name="From 4 3 2 2 2" xfId="34406"/>
    <cellStyle name="From 4 3 2 3" xfId="30855"/>
    <cellStyle name="From 4 3 3" xfId="9108"/>
    <cellStyle name="From 4 3 3 2" xfId="31944"/>
    <cellStyle name="From 4 3 4" xfId="11137"/>
    <cellStyle name="From 4 3 4 2" xfId="17466"/>
    <cellStyle name="From 4 3 4 2 2" xfId="35703"/>
    <cellStyle name="From 4 3 4 3" xfId="32950"/>
    <cellStyle name="From 4 3 5" xfId="5365"/>
    <cellStyle name="From 4 3 5 2" xfId="29840"/>
    <cellStyle name="From 4 3 6" xfId="28462"/>
    <cellStyle name="From 4 4" xfId="2437"/>
    <cellStyle name="From 4 4 2" xfId="7034"/>
    <cellStyle name="From 4 4 2 2" xfId="14208"/>
    <cellStyle name="From 4 4 2 2 2" xfId="34480"/>
    <cellStyle name="From 4 4 2 3" xfId="30929"/>
    <cellStyle name="From 4 4 3" xfId="9216"/>
    <cellStyle name="From 4 4 3 2" xfId="32018"/>
    <cellStyle name="From 4 4 4" xfId="11231"/>
    <cellStyle name="From 4 4 4 2" xfId="17560"/>
    <cellStyle name="From 4 4 4 2 2" xfId="35763"/>
    <cellStyle name="From 4 4 4 3" xfId="33010"/>
    <cellStyle name="From 4 4 5" xfId="5464"/>
    <cellStyle name="From 4 4 5 2" xfId="29903"/>
    <cellStyle name="From 4 4 6" xfId="28522"/>
    <cellStyle name="From 4 5" xfId="3030"/>
    <cellStyle name="From 4 5 2" xfId="7617"/>
    <cellStyle name="From 4 5 2 2" xfId="14782"/>
    <cellStyle name="From 4 5 2 2 2" xfId="34719"/>
    <cellStyle name="From 4 5 2 3" xfId="31171"/>
    <cellStyle name="From 4 5 3" xfId="9796"/>
    <cellStyle name="From 4 5 3 2" xfId="32259"/>
    <cellStyle name="From 4 5 4" xfId="11733"/>
    <cellStyle name="From 4 5 4 2" xfId="18059"/>
    <cellStyle name="From 4 5 4 2 2" xfId="35928"/>
    <cellStyle name="From 4 5 4 3" xfId="33175"/>
    <cellStyle name="From 4 5 5" xfId="4908"/>
    <cellStyle name="From 4 5 5 2" xfId="29544"/>
    <cellStyle name="From 4 5 6" xfId="28687"/>
    <cellStyle name="From 4 6" xfId="3545"/>
    <cellStyle name="From 4 6 2" xfId="10300"/>
    <cellStyle name="From 4 6 2 2" xfId="32486"/>
    <cellStyle name="From 4 6 3" xfId="12230"/>
    <cellStyle name="From 4 6 3 2" xfId="18553"/>
    <cellStyle name="From 4 6 3 2 2" xfId="36150"/>
    <cellStyle name="From 4 6 3 3" xfId="33397"/>
    <cellStyle name="From 4 6 4" xfId="8121"/>
    <cellStyle name="From 4 6 4 2" xfId="22118"/>
    <cellStyle name="From 4 6 4 2 2" xfId="36714"/>
    <cellStyle name="From 4 6 4 3" xfId="31394"/>
    <cellStyle name="From 4 6 5" xfId="15277"/>
    <cellStyle name="From 4 6 5 2" xfId="34942"/>
    <cellStyle name="From 4 6 6" xfId="28909"/>
    <cellStyle name="From 4 7" xfId="6331"/>
    <cellStyle name="From 4 7 2" xfId="13562"/>
    <cellStyle name="From 4 7 2 2" xfId="34032"/>
    <cellStyle name="From 4 7 3" xfId="30466"/>
    <cellStyle name="From 4 8" xfId="8601"/>
    <cellStyle name="From 4 8 2" xfId="31585"/>
    <cellStyle name="From 4 9" xfId="10736"/>
    <cellStyle name="From 4 9 2" xfId="17068"/>
    <cellStyle name="From 4 9 2 2" xfId="35440"/>
    <cellStyle name="From 4 9 3" xfId="32687"/>
    <cellStyle name="From 5" xfId="1778"/>
    <cellStyle name="From 5 2" xfId="2391"/>
    <cellStyle name="From 5 2 2" xfId="6988"/>
    <cellStyle name="From 5 2 2 2" xfId="14162"/>
    <cellStyle name="From 5 2 2 2 2" xfId="34442"/>
    <cellStyle name="From 5 2 2 3" xfId="30891"/>
    <cellStyle name="From 5 2 3" xfId="9171"/>
    <cellStyle name="From 5 2 3 2" xfId="31980"/>
    <cellStyle name="From 5 3" xfId="4957"/>
    <cellStyle name="From 5 3 2" xfId="29587"/>
    <cellStyle name="From 5 4" xfId="6416"/>
    <cellStyle name="From 5 4 2" xfId="13628"/>
    <cellStyle name="From 5 4 2 2" xfId="34080"/>
    <cellStyle name="From 5 4 3" xfId="30526"/>
    <cellStyle name="From 5 5" xfId="8641"/>
    <cellStyle name="From 5 5 2" xfId="31621"/>
    <cellStyle name="From 5 6" xfId="10765"/>
    <cellStyle name="From 5 6 2" xfId="17097"/>
    <cellStyle name="From 5 6 2 2" xfId="35469"/>
    <cellStyle name="From 5 6 3" xfId="32716"/>
    <cellStyle name="From 6" xfId="937"/>
    <cellStyle name="From 6 2" xfId="4744"/>
    <cellStyle name="From 6 2 2" xfId="29402"/>
    <cellStyle name="From 6 3" xfId="5978"/>
    <cellStyle name="From 6 3 2" xfId="13239"/>
    <cellStyle name="From 6 3 2 2" xfId="33818"/>
    <cellStyle name="From 6 3 3" xfId="30230"/>
    <cellStyle name="From 6 4" xfId="6091"/>
    <cellStyle name="From 6 4 2" xfId="30299"/>
    <cellStyle name="From 6 5" xfId="8625"/>
    <cellStyle name="From 6 5 2" xfId="15764"/>
    <cellStyle name="From 6 5 2 2" xfId="35155"/>
    <cellStyle name="From 6 5 3" xfId="31606"/>
    <cellStyle name="From 6 6" xfId="4340"/>
    <cellStyle name="From 6 6 2" xfId="20384"/>
    <cellStyle name="From 6 6 2 2" xfId="36357"/>
    <cellStyle name="From 6 6 3" xfId="29242"/>
    <cellStyle name="From 6 7" xfId="4112"/>
    <cellStyle name="From 6 7 2" xfId="29160"/>
    <cellStyle name="From 7" xfId="2100"/>
    <cellStyle name="From 7 2" xfId="6697"/>
    <cellStyle name="From 7 2 2" xfId="13874"/>
    <cellStyle name="From 7 2 2 2" xfId="34281"/>
    <cellStyle name="From 7 2 3" xfId="30730"/>
    <cellStyle name="From 7 3" xfId="8880"/>
    <cellStyle name="From 7 3 2" xfId="31819"/>
    <cellStyle name="From 8" xfId="5694"/>
    <cellStyle name="From 8 2" xfId="13035"/>
    <cellStyle name="From 8 2 2" xfId="33722"/>
    <cellStyle name="From 8 3" xfId="30085"/>
    <cellStyle name="From 9" xfId="5636"/>
    <cellStyle name="From 9 2" xfId="30042"/>
    <cellStyle name="Good" xfId="272"/>
    <cellStyle name="Good 2" xfId="853"/>
    <cellStyle name="Grey" xfId="273"/>
    <cellStyle name="Header1" xfId="274"/>
    <cellStyle name="Header2" xfId="275"/>
    <cellStyle name="Header2 2" xfId="1377"/>
    <cellStyle name="Header2 2 2" xfId="2069"/>
    <cellStyle name="Header2 2 2 2" xfId="3005"/>
    <cellStyle name="Header2 2 2 2 2" xfId="7592"/>
    <cellStyle name="Header2 2 2 2 3" xfId="9771"/>
    <cellStyle name="Header2 2 2 2 3 2" xfId="16410"/>
    <cellStyle name="Header2 2 2 2 3 2 2" xfId="26508"/>
    <cellStyle name="Header2 2 2 2 3 2 2 2" xfId="36826"/>
    <cellStyle name="Header2 2 2 2 3 2 3" xfId="35302"/>
    <cellStyle name="Header2 2 2 2 3 3" xfId="22968"/>
    <cellStyle name="Header2 2 2 2 3 3 2" xfId="36807"/>
    <cellStyle name="Header2 2 2 2 4" xfId="11714"/>
    <cellStyle name="Header2 2 2 2 5" xfId="5158"/>
    <cellStyle name="Header2 2 2 2 5 2" xfId="20708"/>
    <cellStyle name="Header2 2 2 2 5 2 2" xfId="36488"/>
    <cellStyle name="Header2 2 2 2 6" xfId="12745"/>
    <cellStyle name="Header2 2 2 2 6 2" xfId="24526"/>
    <cellStyle name="Header2 2 2 2 6 2 2" xfId="36812"/>
    <cellStyle name="Header2 2 2 2 6 3" xfId="33605"/>
    <cellStyle name="Header2 2 2 3" xfId="3530"/>
    <cellStyle name="Header2 2 2 3 2" xfId="10285"/>
    <cellStyle name="Header2 2 2 3 2 2" xfId="16767"/>
    <cellStyle name="Header2 2 2 3 2 2 2" xfId="26789"/>
    <cellStyle name="Header2 2 2 3 2 2 2 2" xfId="36829"/>
    <cellStyle name="Header2 2 2 3 2 2 3" xfId="35381"/>
    <cellStyle name="Header2 2 2 3 2 3" xfId="23242"/>
    <cellStyle name="Header2 2 2 3 2 3 2" xfId="36810"/>
    <cellStyle name="Header2 2 2 3 3" xfId="12215"/>
    <cellStyle name="Header2 2 2 4" xfId="6666"/>
    <cellStyle name="Header2 2 2 5" xfId="8849"/>
    <cellStyle name="Header2 2 2 5 2" xfId="15813"/>
    <cellStyle name="Header2 2 2 5 2 2" xfId="26036"/>
    <cellStyle name="Header2 2 2 5 2 2 2" xfId="36820"/>
    <cellStyle name="Header2 2 2 5 2 3" xfId="35171"/>
    <cellStyle name="Header2 2 2 5 3" xfId="22525"/>
    <cellStyle name="Header2 2 2 5 3 2" xfId="36801"/>
    <cellStyle name="Header2 2 2 6" xfId="10963"/>
    <cellStyle name="Header2 2 2 7" xfId="4568"/>
    <cellStyle name="Header2 2 2 7 2" xfId="20580"/>
    <cellStyle name="Header2 2 2 7 2 2" xfId="36430"/>
    <cellStyle name="Header2 2 2 8" xfId="8473"/>
    <cellStyle name="Header2 2 2 8 2" xfId="22453"/>
    <cellStyle name="Header2 2 2 8 2 2" xfId="36799"/>
    <cellStyle name="Header2 2 2 8 3" xfId="31496"/>
    <cellStyle name="Header2 2 3" xfId="2212"/>
    <cellStyle name="Header2 2 3 2" xfId="3455"/>
    <cellStyle name="Header2 2 3 2 2" xfId="10210"/>
    <cellStyle name="Header2 2 3 2 2 2" xfId="16725"/>
    <cellStyle name="Header2 2 3 2 2 2 2" xfId="26751"/>
    <cellStyle name="Header2 2 3 2 2 2 2 2" xfId="36828"/>
    <cellStyle name="Header2 2 3 2 2 2 3" xfId="35376"/>
    <cellStyle name="Header2 2 3 2 2 3" xfId="23209"/>
    <cellStyle name="Header2 2 3 2 2 3 2" xfId="36809"/>
    <cellStyle name="Header2 2 3 2 3" xfId="12140"/>
    <cellStyle name="Header2 2 3 2 4" xfId="8031"/>
    <cellStyle name="Header2 2 3 3" xfId="3928"/>
    <cellStyle name="Header2 2 3 3 2" xfId="10683"/>
    <cellStyle name="Header2 2 3 3 2 2" xfId="17048"/>
    <cellStyle name="Header2 2 3 3 2 2 2" xfId="27023"/>
    <cellStyle name="Header2 2 3 3 2 2 2 2" xfId="36830"/>
    <cellStyle name="Header2 2 3 3 2 2 3" xfId="35429"/>
    <cellStyle name="Header2 2 3 3 2 3" xfId="23475"/>
    <cellStyle name="Header2 2 3 3 2 3 2" xfId="36811"/>
    <cellStyle name="Header2 2 3 3 3" xfId="12613"/>
    <cellStyle name="Header2 2 3 4" xfId="6809"/>
    <cellStyle name="Header2 2 3 5" xfId="8992"/>
    <cellStyle name="Header2 2 3 5 2" xfId="15916"/>
    <cellStyle name="Header2 2 3 5 2 2" xfId="26119"/>
    <cellStyle name="Header2 2 3 5 2 2 2" xfId="36823"/>
    <cellStyle name="Header2 2 3 5 2 3" xfId="35194"/>
    <cellStyle name="Header2 2 3 5 3" xfId="22605"/>
    <cellStyle name="Header2 2 3 5 3 2" xfId="36804"/>
    <cellStyle name="Header2 2 3 6" xfId="12847"/>
    <cellStyle name="Header2 2 3 6 2" xfId="24608"/>
    <cellStyle name="Header2 2 3 6 2 2" xfId="36815"/>
    <cellStyle name="Header2 2 3 6 3" xfId="33628"/>
    <cellStyle name="Header2 2 3 7" xfId="19348"/>
    <cellStyle name="Header2 2 3 7 2" xfId="36354"/>
    <cellStyle name="Header2 2 4" xfId="2112"/>
    <cellStyle name="Header2 2 4 2" xfId="6709"/>
    <cellStyle name="Header2 2 4 3" xfId="8892"/>
    <cellStyle name="Header2 2 4 3 2" xfId="15838"/>
    <cellStyle name="Header2 2 4 3 2 2" xfId="26053"/>
    <cellStyle name="Header2 2 4 3 2 2 2" xfId="36821"/>
    <cellStyle name="Header2 2 4 3 2 3" xfId="35180"/>
    <cellStyle name="Header2 2 4 3 3" xfId="22541"/>
    <cellStyle name="Header2 2 4 3 3 2" xfId="36802"/>
    <cellStyle name="Header2 2 4 4" xfId="11002"/>
    <cellStyle name="Header2 2 4 5" xfId="5196"/>
    <cellStyle name="Header2 2 4 5 2" xfId="20729"/>
    <cellStyle name="Header2 2 4 5 2 2" xfId="36496"/>
    <cellStyle name="Header2 2 4 6" xfId="12770"/>
    <cellStyle name="Header2 2 4 6 2" xfId="24543"/>
    <cellStyle name="Header2 2 4 6 2 2" xfId="36813"/>
    <cellStyle name="Header2 2 4 6 3" xfId="33614"/>
    <cellStyle name="Header2 2 5" xfId="2785"/>
    <cellStyle name="Header2 2 5 2" xfId="9557"/>
    <cellStyle name="Header2 2 5 2 2" xfId="16208"/>
    <cellStyle name="Header2 2 5 2 2 2" xfId="26335"/>
    <cellStyle name="Header2 2 5 2 2 2 2" xfId="36825"/>
    <cellStyle name="Header2 2 5 2 2 3" xfId="35272"/>
    <cellStyle name="Header2 2 5 2 3" xfId="22810"/>
    <cellStyle name="Header2 2 5 2 3 2" xfId="36806"/>
    <cellStyle name="Header2 2 5 3" xfId="11512"/>
    <cellStyle name="Header2 2 5 4" xfId="7375"/>
    <cellStyle name="Header2 2 6" xfId="6170"/>
    <cellStyle name="Header2 2 7" xfId="5865"/>
    <cellStyle name="Header2 2 7 2" xfId="13135"/>
    <cellStyle name="Header2 2 7 2 2" xfId="24757"/>
    <cellStyle name="Header2 2 7 2 2 2" xfId="36817"/>
    <cellStyle name="Header2 2 7 2 3" xfId="33769"/>
    <cellStyle name="Header2 2 7 3" xfId="21008"/>
    <cellStyle name="Header2 2 7 3 2" xfId="36537"/>
    <cellStyle name="Header2 3" xfId="1650"/>
    <cellStyle name="Header2 3 2" xfId="904"/>
    <cellStyle name="Header2 3 2 2" xfId="5945"/>
    <cellStyle name="Header2 3 2 3" xfId="5697"/>
    <cellStyle name="Header2 3 2 3 2" xfId="13036"/>
    <cellStyle name="Header2 3 2 3 2 2" xfId="24703"/>
    <cellStyle name="Header2 3 2 3 2 2 2" xfId="36816"/>
    <cellStyle name="Header2 3 2 3 2 3" xfId="33723"/>
    <cellStyle name="Header2 3 2 3 3" xfId="20955"/>
    <cellStyle name="Header2 3 2 3 3 2" xfId="36536"/>
    <cellStyle name="Header2 3 2 4" xfId="4659"/>
    <cellStyle name="Header2 3 2 4 2" xfId="20648"/>
    <cellStyle name="Header2 3 2 4 2 2" xfId="36465"/>
    <cellStyle name="Header2 3 2 4 3" xfId="29369"/>
    <cellStyle name="Header2 3 2 5" xfId="19071"/>
    <cellStyle name="Header2 3 2 5 2" xfId="36352"/>
    <cellStyle name="Header2 3 3" xfId="3067"/>
    <cellStyle name="Header2 3 3 2" xfId="9833"/>
    <cellStyle name="Header2 3 3 2 2" xfId="16460"/>
    <cellStyle name="Header2 3 3 2 2 2" xfId="26541"/>
    <cellStyle name="Header2 3 3 2 2 2 2" xfId="36827"/>
    <cellStyle name="Header2 3 3 2 2 3" xfId="35320"/>
    <cellStyle name="Header2 3 3 2 3" xfId="23000"/>
    <cellStyle name="Header2 3 3 2 3 2" xfId="36808"/>
    <cellStyle name="Header2 3 3 3" xfId="11770"/>
    <cellStyle name="Header2 3 3 4" xfId="7654"/>
    <cellStyle name="Header2 3 4" xfId="6356"/>
    <cellStyle name="Header2 3 5" xfId="8608"/>
    <cellStyle name="Header2 3 5 2" xfId="15756"/>
    <cellStyle name="Header2 3 5 2 2" xfId="26000"/>
    <cellStyle name="Header2 3 5 2 2 2" xfId="36819"/>
    <cellStyle name="Header2 3 5 2 3" xfId="35149"/>
    <cellStyle name="Header2 3 5 3" xfId="22493"/>
    <cellStyle name="Header2 3 5 3 2" xfId="36800"/>
    <cellStyle name="Header2 3 6" xfId="4034"/>
    <cellStyle name="Header2 3 6 2" xfId="20193"/>
    <cellStyle name="Header2 3 6 2 2" xfId="36355"/>
    <cellStyle name="Header2 3 6 3" xfId="29130"/>
    <cellStyle name="Header2 3 7" xfId="19235"/>
    <cellStyle name="Header2 3 7 2" xfId="36353"/>
    <cellStyle name="Header2 4" xfId="2190"/>
    <cellStyle name="Header2 4 2" xfId="6787"/>
    <cellStyle name="Header2 4 3" xfId="8970"/>
    <cellStyle name="Header2 4 3 2" xfId="15902"/>
    <cellStyle name="Header2 4 3 2 2" xfId="26108"/>
    <cellStyle name="Header2 4 3 2 2 2" xfId="36822"/>
    <cellStyle name="Header2 4 3 2 3" xfId="35190"/>
    <cellStyle name="Header2 4 3 3" xfId="22595"/>
    <cellStyle name="Header2 4 3 3 2" xfId="36803"/>
    <cellStyle name="Header2 4 4" xfId="11068"/>
    <cellStyle name="Header2 4 5" xfId="5265"/>
    <cellStyle name="Header2 4 5 2" xfId="20789"/>
    <cellStyle name="Header2 4 5 2 2" xfId="36501"/>
    <cellStyle name="Header2 4 6" xfId="12834"/>
    <cellStyle name="Header2 4 6 2" xfId="24598"/>
    <cellStyle name="Header2 4 6 2 2" xfId="36814"/>
    <cellStyle name="Header2 4 6 3" xfId="33624"/>
    <cellStyle name="Header2 5" xfId="2621"/>
    <cellStyle name="Header2 5 2" xfId="9401"/>
    <cellStyle name="Header2 5 2 2" xfId="16053"/>
    <cellStyle name="Header2 5 2 2 2" xfId="26206"/>
    <cellStyle name="Header2 5 2 2 2 2" xfId="36824"/>
    <cellStyle name="Header2 5 2 2 3" xfId="35245"/>
    <cellStyle name="Header2 5 2 3" xfId="22687"/>
    <cellStyle name="Header2 5 2 3 2" xfId="36805"/>
    <cellStyle name="Header2 5 3" xfId="11361"/>
    <cellStyle name="Header2 5 4" xfId="7219"/>
    <cellStyle name="Header2 6" xfId="5693"/>
    <cellStyle name="Header2 7" xfId="6145"/>
    <cellStyle name="Header2 7 2" xfId="13386"/>
    <cellStyle name="Header2 7 2 2" xfId="24867"/>
    <cellStyle name="Header2 7 2 2 2" xfId="36818"/>
    <cellStyle name="Header2 7 2 3" xfId="33911"/>
    <cellStyle name="Header2 7 3" xfId="21118"/>
    <cellStyle name="Header2 7 3 2" xfId="36538"/>
    <cellStyle name="Header2 8" xfId="18995"/>
    <cellStyle name="Header2 8 2" xfId="36347"/>
    <cellStyle name="Heading" xfId="276"/>
    <cellStyle name="Heading 1" xfId="277"/>
    <cellStyle name="Heading 1 2" xfId="855"/>
    <cellStyle name="Heading 2" xfId="278"/>
    <cellStyle name="Heading 2 2" xfId="856"/>
    <cellStyle name="Heading 3" xfId="279"/>
    <cellStyle name="Heading 3 2" xfId="857"/>
    <cellStyle name="Heading 4" xfId="280"/>
    <cellStyle name="Heading 4 2" xfId="858"/>
    <cellStyle name="Hyperlink" xfId="686"/>
    <cellStyle name="Input" xfId="281"/>
    <cellStyle name="Input [yellow]" xfId="282"/>
    <cellStyle name="Input [yellow] 10" xfId="37206"/>
    <cellStyle name="Input [yellow] 11" xfId="37069"/>
    <cellStyle name="Input [yellow] 12" xfId="37414"/>
    <cellStyle name="Input [yellow] 13" xfId="37051"/>
    <cellStyle name="Input [yellow] 14" xfId="37711"/>
    <cellStyle name="Input [yellow] 15" xfId="37791"/>
    <cellStyle name="Input [yellow] 16" xfId="37888"/>
    <cellStyle name="Input [yellow] 17" xfId="37265"/>
    <cellStyle name="Input [yellow] 18" xfId="37434"/>
    <cellStyle name="Input [yellow] 19" xfId="37761"/>
    <cellStyle name="Input [yellow] 2" xfId="1379"/>
    <cellStyle name="Input [yellow] 2 2" xfId="1797"/>
    <cellStyle name="Input [yellow] 2 2 10" xfId="3998"/>
    <cellStyle name="Input [yellow] 2 2 10 2" xfId="29118"/>
    <cellStyle name="Input [yellow] 2 2 2" xfId="1499"/>
    <cellStyle name="Input [yellow] 2 2 2 2" xfId="3418"/>
    <cellStyle name="Input [yellow] 2 2 2 2 2" xfId="10173"/>
    <cellStyle name="Input [yellow] 2 2 2 2 2 2" xfId="32427"/>
    <cellStyle name="Input [yellow] 2 2 2 2 3" xfId="12103"/>
    <cellStyle name="Input [yellow] 2 2 2 2 3 2" xfId="18428"/>
    <cellStyle name="Input [yellow] 2 2 2 2 3 2 2" xfId="36091"/>
    <cellStyle name="Input [yellow] 2 2 2 2 3 3" xfId="33338"/>
    <cellStyle name="Input [yellow] 2 2 2 2 4" xfId="7994"/>
    <cellStyle name="Input [yellow] 2 2 2 2 4 2" xfId="21998"/>
    <cellStyle name="Input [yellow] 2 2 2 2 4 2 2" xfId="36655"/>
    <cellStyle name="Input [yellow] 2 2 2 2 4 3" xfId="31335"/>
    <cellStyle name="Input [yellow] 2 2 2 2 5" xfId="15152"/>
    <cellStyle name="Input [yellow] 2 2 2 2 5 2" xfId="34883"/>
    <cellStyle name="Input [yellow] 2 2 2 2 6" xfId="28850"/>
    <cellStyle name="Input [yellow] 2 2 2 3" xfId="3891"/>
    <cellStyle name="Input [yellow] 2 2 2 3 2" xfId="10646"/>
    <cellStyle name="Input [yellow] 2 2 2 3 2 2" xfId="32628"/>
    <cellStyle name="Input [yellow] 2 2 2 3 3" xfId="12576"/>
    <cellStyle name="Input [yellow] 2 2 2 3 3 2" xfId="18899"/>
    <cellStyle name="Input [yellow] 2 2 2 3 3 2 2" xfId="36292"/>
    <cellStyle name="Input [yellow] 2 2 2 3 3 3" xfId="33539"/>
    <cellStyle name="Input [yellow] 2 2 2 3 4" xfId="15623"/>
    <cellStyle name="Input [yellow] 2 2 2 3 4 2" xfId="35084"/>
    <cellStyle name="Input [yellow] 2 2 2 3 5" xfId="29051"/>
    <cellStyle name="Input [yellow] 2 2 2 4" xfId="6273"/>
    <cellStyle name="Input [yellow] 2 2 2 4 2" xfId="13508"/>
    <cellStyle name="Input [yellow] 2 2 2 4 2 2" xfId="33987"/>
    <cellStyle name="Input [yellow] 2 2 2 4 3" xfId="30418"/>
    <cellStyle name="Input [yellow] 2 2 2 5" xfId="8546"/>
    <cellStyle name="Input [yellow] 2 2 2 5 2" xfId="31538"/>
    <cellStyle name="Input [yellow] 2 2 2 6" xfId="6136"/>
    <cellStyle name="Input [yellow] 2 2 2 6 2" xfId="13378"/>
    <cellStyle name="Input [yellow] 2 2 2 6 2 2" xfId="33903"/>
    <cellStyle name="Input [yellow] 2 2 2 6 3" xfId="30334"/>
    <cellStyle name="Input [yellow] 2 2 2 7" xfId="4870"/>
    <cellStyle name="Input [yellow] 2 2 2 7 2" xfId="29508"/>
    <cellStyle name="Input [yellow] 2 2 3" xfId="2406"/>
    <cellStyle name="Input [yellow] 2 2 3 2" xfId="7003"/>
    <cellStyle name="Input [yellow] 2 2 3 2 2" xfId="14177"/>
    <cellStyle name="Input [yellow] 2 2 3 2 2 2" xfId="34452"/>
    <cellStyle name="Input [yellow] 2 2 3 2 3" xfId="30901"/>
    <cellStyle name="Input [yellow] 2 2 3 3" xfId="9186"/>
    <cellStyle name="Input [yellow] 2 2 3 3 2" xfId="31990"/>
    <cellStyle name="Input [yellow] 2 2 3 4" xfId="11204"/>
    <cellStyle name="Input [yellow] 2 2 3 4 2" xfId="17533"/>
    <cellStyle name="Input [yellow] 2 2 3 4 2 2" xfId="35738"/>
    <cellStyle name="Input [yellow] 2 2 3 4 3" xfId="32985"/>
    <cellStyle name="Input [yellow] 2 2 3 5" xfId="5434"/>
    <cellStyle name="Input [yellow] 2 2 3 5 2" xfId="29876"/>
    <cellStyle name="Input [yellow] 2 2 3 6" xfId="28497"/>
    <cellStyle name="Input [yellow] 2 2 4" xfId="2543"/>
    <cellStyle name="Input [yellow] 2 2 4 2" xfId="7140"/>
    <cellStyle name="Input [yellow] 2 2 4 2 2" xfId="14314"/>
    <cellStyle name="Input [yellow] 2 2 4 2 2 2" xfId="34586"/>
    <cellStyle name="Input [yellow] 2 2 4 2 3" xfId="31035"/>
    <cellStyle name="Input [yellow] 2 2 4 3" xfId="9322"/>
    <cellStyle name="Input [yellow] 2 2 4 3 2" xfId="32124"/>
    <cellStyle name="Input [yellow] 2 2 4 4" xfId="11282"/>
    <cellStyle name="Input [yellow] 2 2 4 4 2" xfId="17611"/>
    <cellStyle name="Input [yellow] 2 2 4 4 2 2" xfId="35814"/>
    <cellStyle name="Input [yellow] 2 2 4 4 3" xfId="33061"/>
    <cellStyle name="Input [yellow] 2 2 4 5" xfId="5539"/>
    <cellStyle name="Input [yellow] 2 2 4 5 2" xfId="29966"/>
    <cellStyle name="Input [yellow] 2 2 4 6" xfId="28573"/>
    <cellStyle name="Input [yellow] 2 2 5" xfId="3155"/>
    <cellStyle name="Input [yellow] 2 2 5 2" xfId="7742"/>
    <cellStyle name="Input [yellow] 2 2 5 2 2" xfId="14906"/>
    <cellStyle name="Input [yellow] 2 2 5 2 2 2" xfId="34772"/>
    <cellStyle name="Input [yellow] 2 2 5 2 3" xfId="31224"/>
    <cellStyle name="Input [yellow] 2 2 5 3" xfId="9921"/>
    <cellStyle name="Input [yellow] 2 2 5 3 2" xfId="32312"/>
    <cellStyle name="Input [yellow] 2 2 5 4" xfId="11858"/>
    <cellStyle name="Input [yellow] 2 2 5 4 2" xfId="18183"/>
    <cellStyle name="Input [yellow] 2 2 5 4 2 2" xfId="35981"/>
    <cellStyle name="Input [yellow] 2 2 5 4 3" xfId="33228"/>
    <cellStyle name="Input [yellow] 2 2 5 5" xfId="4974"/>
    <cellStyle name="Input [yellow] 2 2 5 5 2" xfId="29601"/>
    <cellStyle name="Input [yellow] 2 2 5 6" xfId="28740"/>
    <cellStyle name="Input [yellow] 2 2 6" xfId="3648"/>
    <cellStyle name="Input [yellow] 2 2 6 2" xfId="10403"/>
    <cellStyle name="Input [yellow] 2 2 6 2 2" xfId="32520"/>
    <cellStyle name="Input [yellow] 2 2 6 3" xfId="12333"/>
    <cellStyle name="Input [yellow] 2 2 6 3 2" xfId="18656"/>
    <cellStyle name="Input [yellow] 2 2 6 3 2 2" xfId="36184"/>
    <cellStyle name="Input [yellow] 2 2 6 3 3" xfId="33431"/>
    <cellStyle name="Input [yellow] 2 2 6 4" xfId="8224"/>
    <cellStyle name="Input [yellow] 2 2 6 4 2" xfId="22221"/>
    <cellStyle name="Input [yellow] 2 2 6 4 2 2" xfId="36748"/>
    <cellStyle name="Input [yellow] 2 2 6 4 3" xfId="31428"/>
    <cellStyle name="Input [yellow] 2 2 6 5" xfId="15380"/>
    <cellStyle name="Input [yellow] 2 2 6 5 2" xfId="34976"/>
    <cellStyle name="Input [yellow] 2 2 6 6" xfId="28943"/>
    <cellStyle name="Input [yellow] 2 2 7" xfId="6429"/>
    <cellStyle name="Input [yellow] 2 2 7 2" xfId="13638"/>
    <cellStyle name="Input [yellow] 2 2 7 2 2" xfId="34090"/>
    <cellStyle name="Input [yellow] 2 2 7 3" xfId="30536"/>
    <cellStyle name="Input [yellow] 2 2 8" xfId="8651"/>
    <cellStyle name="Input [yellow] 2 2 8 2" xfId="31631"/>
    <cellStyle name="Input [yellow] 2 2 9" xfId="10775"/>
    <cellStyle name="Input [yellow] 2 2 9 2" xfId="17107"/>
    <cellStyle name="Input [yellow] 2 2 9 2 2" xfId="35479"/>
    <cellStyle name="Input [yellow] 2 2 9 3" xfId="32726"/>
    <cellStyle name="Input [yellow] 2 3" xfId="1939"/>
    <cellStyle name="Input [yellow] 2 3 2" xfId="2474"/>
    <cellStyle name="Input [yellow] 2 3 2 2" xfId="7071"/>
    <cellStyle name="Input [yellow] 2 3 2 2 2" xfId="14245"/>
    <cellStyle name="Input [yellow] 2 3 2 2 2 2" xfId="34517"/>
    <cellStyle name="Input [yellow] 2 3 2 2 3" xfId="30966"/>
    <cellStyle name="Input [yellow] 2 3 2 3" xfId="9253"/>
    <cellStyle name="Input [yellow] 2 3 2 3 2" xfId="32055"/>
    <cellStyle name="Input [yellow] 2 3 3" xfId="5059"/>
    <cellStyle name="Input [yellow] 2 3 3 2" xfId="29661"/>
    <cellStyle name="Input [yellow] 2 3 4" xfId="6536"/>
    <cellStyle name="Input [yellow] 2 3 4 2" xfId="13714"/>
    <cellStyle name="Input [yellow] 2 3 4 2 2" xfId="34158"/>
    <cellStyle name="Input [yellow] 2 3 4 3" xfId="30607"/>
    <cellStyle name="Input [yellow] 2 3 5" xfId="8719"/>
    <cellStyle name="Input [yellow] 2 3 5 2" xfId="31696"/>
    <cellStyle name="Input [yellow] 2 3 6" xfId="10833"/>
    <cellStyle name="Input [yellow] 2 3 6 2" xfId="17165"/>
    <cellStyle name="Input [yellow] 2 3 6 2 2" xfId="35537"/>
    <cellStyle name="Input [yellow] 2 3 6 3" xfId="32784"/>
    <cellStyle name="Input [yellow] 2 4" xfId="2055"/>
    <cellStyle name="Input [yellow] 2 4 2" xfId="5150"/>
    <cellStyle name="Input [yellow] 2 4 2 2" xfId="29751"/>
    <cellStyle name="Input [yellow] 2 4 3" xfId="6652"/>
    <cellStyle name="Input [yellow] 2 4 3 2" xfId="13830"/>
    <cellStyle name="Input [yellow] 2 4 3 2 2" xfId="34252"/>
    <cellStyle name="Input [yellow] 2 4 3 3" xfId="30701"/>
    <cellStyle name="Input [yellow] 2 4 4" xfId="8835"/>
    <cellStyle name="Input [yellow] 2 4 4 2" xfId="31790"/>
    <cellStyle name="Input [yellow] 2 4 5" xfId="10949"/>
    <cellStyle name="Input [yellow] 2 4 5 2" xfId="17281"/>
    <cellStyle name="Input [yellow] 2 4 5 2 2" xfId="35631"/>
    <cellStyle name="Input [yellow] 2 4 5 3" xfId="32878"/>
    <cellStyle name="Input [yellow] 2 4 6" xfId="4493"/>
    <cellStyle name="Input [yellow] 2 4 6 2" xfId="20529"/>
    <cellStyle name="Input [yellow] 2 4 6 2 2" xfId="36403"/>
    <cellStyle name="Input [yellow] 2 4 6 3" xfId="29288"/>
    <cellStyle name="Input [yellow] 2 4 7" xfId="5453"/>
    <cellStyle name="Input [yellow] 2 4 7 2" xfId="29893"/>
    <cellStyle name="Input [yellow] 2 5" xfId="2215"/>
    <cellStyle name="Input [yellow] 2 5 2" xfId="6812"/>
    <cellStyle name="Input [yellow] 2 5 2 2" xfId="13986"/>
    <cellStyle name="Input [yellow] 2 5 2 2 2" xfId="34320"/>
    <cellStyle name="Input [yellow] 2 5 2 3" xfId="30769"/>
    <cellStyle name="Input [yellow] 2 5 3" xfId="8995"/>
    <cellStyle name="Input [yellow] 2 5 3 2" xfId="31858"/>
    <cellStyle name="Input [yellow] 2 6" xfId="4811"/>
    <cellStyle name="Input [yellow] 2 6 2" xfId="29456"/>
    <cellStyle name="Input [yellow] 2 7" xfId="6172"/>
    <cellStyle name="Input [yellow] 2 7 2" xfId="13411"/>
    <cellStyle name="Input [yellow] 2 7 2 2" xfId="33924"/>
    <cellStyle name="Input [yellow] 2 7 3" xfId="30354"/>
    <cellStyle name="Input [yellow] 2 8" xfId="5864"/>
    <cellStyle name="Input [yellow] 2 8 2" xfId="30175"/>
    <cellStyle name="Input [yellow] 2 9" xfId="5631"/>
    <cellStyle name="Input [yellow] 2 9 2" xfId="12983"/>
    <cellStyle name="Input [yellow] 2 9 2 2" xfId="33686"/>
    <cellStyle name="Input [yellow] 2 9 3" xfId="30040"/>
    <cellStyle name="Input [yellow] 20" xfId="37003"/>
    <cellStyle name="Input [yellow] 21" xfId="37487"/>
    <cellStyle name="Input [yellow] 22" xfId="38139"/>
    <cellStyle name="Input [yellow] 23" xfId="38280"/>
    <cellStyle name="Input [yellow] 24" xfId="38422"/>
    <cellStyle name="Input [yellow] 25" xfId="37801"/>
    <cellStyle name="Input [yellow] 26" xfId="38708"/>
    <cellStyle name="Input [yellow] 27" xfId="39219"/>
    <cellStyle name="Input [yellow] 28" xfId="38633"/>
    <cellStyle name="Input [yellow] 29" xfId="39714"/>
    <cellStyle name="Input [yellow] 3" xfId="1385"/>
    <cellStyle name="Input [yellow] 3 2" xfId="1800"/>
    <cellStyle name="Input [yellow] 3 2 10" xfId="4097"/>
    <cellStyle name="Input [yellow] 3 2 10 2" xfId="29152"/>
    <cellStyle name="Input [yellow] 3 2 2" xfId="2063"/>
    <cellStyle name="Input [yellow] 3 2 2 2" xfId="3421"/>
    <cellStyle name="Input [yellow] 3 2 2 2 2" xfId="10176"/>
    <cellStyle name="Input [yellow] 3 2 2 2 2 2" xfId="32430"/>
    <cellStyle name="Input [yellow] 3 2 2 2 3" xfId="12106"/>
    <cellStyle name="Input [yellow] 3 2 2 2 3 2" xfId="18431"/>
    <cellStyle name="Input [yellow] 3 2 2 2 3 2 2" xfId="36094"/>
    <cellStyle name="Input [yellow] 3 2 2 2 3 3" xfId="33341"/>
    <cellStyle name="Input [yellow] 3 2 2 2 4" xfId="7997"/>
    <cellStyle name="Input [yellow] 3 2 2 2 4 2" xfId="22001"/>
    <cellStyle name="Input [yellow] 3 2 2 2 4 2 2" xfId="36658"/>
    <cellStyle name="Input [yellow] 3 2 2 2 4 3" xfId="31338"/>
    <cellStyle name="Input [yellow] 3 2 2 2 5" xfId="15155"/>
    <cellStyle name="Input [yellow] 3 2 2 2 5 2" xfId="34886"/>
    <cellStyle name="Input [yellow] 3 2 2 2 6" xfId="28853"/>
    <cellStyle name="Input [yellow] 3 2 2 3" xfId="3894"/>
    <cellStyle name="Input [yellow] 3 2 2 3 2" xfId="10649"/>
    <cellStyle name="Input [yellow] 3 2 2 3 2 2" xfId="32631"/>
    <cellStyle name="Input [yellow] 3 2 2 3 3" xfId="12579"/>
    <cellStyle name="Input [yellow] 3 2 2 3 3 2" xfId="18902"/>
    <cellStyle name="Input [yellow] 3 2 2 3 3 2 2" xfId="36295"/>
    <cellStyle name="Input [yellow] 3 2 2 3 3 3" xfId="33542"/>
    <cellStyle name="Input [yellow] 3 2 2 3 4" xfId="15626"/>
    <cellStyle name="Input [yellow] 3 2 2 3 4 2" xfId="35087"/>
    <cellStyle name="Input [yellow] 3 2 2 3 5" xfId="29054"/>
    <cellStyle name="Input [yellow] 3 2 2 4" xfId="6660"/>
    <cellStyle name="Input [yellow] 3 2 2 4 2" xfId="13838"/>
    <cellStyle name="Input [yellow] 3 2 2 4 2 2" xfId="34256"/>
    <cellStyle name="Input [yellow] 3 2 2 4 3" xfId="30705"/>
    <cellStyle name="Input [yellow] 3 2 2 5" xfId="8843"/>
    <cellStyle name="Input [yellow] 3 2 2 5 2" xfId="31794"/>
    <cellStyle name="Input [yellow] 3 2 2 6" xfId="10957"/>
    <cellStyle name="Input [yellow] 3 2 2 6 2" xfId="17289"/>
    <cellStyle name="Input [yellow] 3 2 2 6 2 2" xfId="35635"/>
    <cellStyle name="Input [yellow] 3 2 2 6 3" xfId="32882"/>
    <cellStyle name="Input [yellow] 3 2 2 7" xfId="5155"/>
    <cellStyle name="Input [yellow] 3 2 2 7 2" xfId="29754"/>
    <cellStyle name="Input [yellow] 3 2 3" xfId="2409"/>
    <cellStyle name="Input [yellow] 3 2 3 2" xfId="7006"/>
    <cellStyle name="Input [yellow] 3 2 3 2 2" xfId="14180"/>
    <cellStyle name="Input [yellow] 3 2 3 2 2 2" xfId="34455"/>
    <cellStyle name="Input [yellow] 3 2 3 2 3" xfId="30904"/>
    <cellStyle name="Input [yellow] 3 2 3 3" xfId="9189"/>
    <cellStyle name="Input [yellow] 3 2 3 3 2" xfId="31993"/>
    <cellStyle name="Input [yellow] 3 2 3 4" xfId="11207"/>
    <cellStyle name="Input [yellow] 3 2 3 4 2" xfId="17536"/>
    <cellStyle name="Input [yellow] 3 2 3 4 2 2" xfId="35741"/>
    <cellStyle name="Input [yellow] 3 2 3 4 3" xfId="32988"/>
    <cellStyle name="Input [yellow] 3 2 3 5" xfId="5437"/>
    <cellStyle name="Input [yellow] 3 2 3 5 2" xfId="29879"/>
    <cellStyle name="Input [yellow] 3 2 3 6" xfId="28500"/>
    <cellStyle name="Input [yellow] 3 2 4" xfId="2546"/>
    <cellStyle name="Input [yellow] 3 2 4 2" xfId="7143"/>
    <cellStyle name="Input [yellow] 3 2 4 2 2" xfId="14317"/>
    <cellStyle name="Input [yellow] 3 2 4 2 2 2" xfId="34589"/>
    <cellStyle name="Input [yellow] 3 2 4 2 3" xfId="31038"/>
    <cellStyle name="Input [yellow] 3 2 4 3" xfId="9325"/>
    <cellStyle name="Input [yellow] 3 2 4 3 2" xfId="32127"/>
    <cellStyle name="Input [yellow] 3 2 4 4" xfId="11285"/>
    <cellStyle name="Input [yellow] 3 2 4 4 2" xfId="17614"/>
    <cellStyle name="Input [yellow] 3 2 4 4 2 2" xfId="35817"/>
    <cellStyle name="Input [yellow] 3 2 4 4 3" xfId="33064"/>
    <cellStyle name="Input [yellow] 3 2 4 5" xfId="5542"/>
    <cellStyle name="Input [yellow] 3 2 4 5 2" xfId="29969"/>
    <cellStyle name="Input [yellow] 3 2 4 6" xfId="28576"/>
    <cellStyle name="Input [yellow] 3 2 5" xfId="3158"/>
    <cellStyle name="Input [yellow] 3 2 5 2" xfId="7745"/>
    <cellStyle name="Input [yellow] 3 2 5 2 2" xfId="14909"/>
    <cellStyle name="Input [yellow] 3 2 5 2 2 2" xfId="34775"/>
    <cellStyle name="Input [yellow] 3 2 5 2 3" xfId="31227"/>
    <cellStyle name="Input [yellow] 3 2 5 3" xfId="9924"/>
    <cellStyle name="Input [yellow] 3 2 5 3 2" xfId="32315"/>
    <cellStyle name="Input [yellow] 3 2 5 4" xfId="11861"/>
    <cellStyle name="Input [yellow] 3 2 5 4 2" xfId="18186"/>
    <cellStyle name="Input [yellow] 3 2 5 4 2 2" xfId="35984"/>
    <cellStyle name="Input [yellow] 3 2 5 4 3" xfId="33231"/>
    <cellStyle name="Input [yellow] 3 2 5 5" xfId="4977"/>
    <cellStyle name="Input [yellow] 3 2 5 5 2" xfId="29604"/>
    <cellStyle name="Input [yellow] 3 2 5 6" xfId="28743"/>
    <cellStyle name="Input [yellow] 3 2 6" xfId="3651"/>
    <cellStyle name="Input [yellow] 3 2 6 2" xfId="10406"/>
    <cellStyle name="Input [yellow] 3 2 6 2 2" xfId="32523"/>
    <cellStyle name="Input [yellow] 3 2 6 3" xfId="12336"/>
    <cellStyle name="Input [yellow] 3 2 6 3 2" xfId="18659"/>
    <cellStyle name="Input [yellow] 3 2 6 3 2 2" xfId="36187"/>
    <cellStyle name="Input [yellow] 3 2 6 3 3" xfId="33434"/>
    <cellStyle name="Input [yellow] 3 2 6 4" xfId="8227"/>
    <cellStyle name="Input [yellow] 3 2 6 4 2" xfId="22224"/>
    <cellStyle name="Input [yellow] 3 2 6 4 2 2" xfId="36751"/>
    <cellStyle name="Input [yellow] 3 2 6 4 3" xfId="31431"/>
    <cellStyle name="Input [yellow] 3 2 6 5" xfId="15383"/>
    <cellStyle name="Input [yellow] 3 2 6 5 2" xfId="34979"/>
    <cellStyle name="Input [yellow] 3 2 6 6" xfId="28946"/>
    <cellStyle name="Input [yellow] 3 2 7" xfId="6432"/>
    <cellStyle name="Input [yellow] 3 2 7 2" xfId="13641"/>
    <cellStyle name="Input [yellow] 3 2 7 2 2" xfId="34093"/>
    <cellStyle name="Input [yellow] 3 2 7 3" xfId="30539"/>
    <cellStyle name="Input [yellow] 3 2 8" xfId="8654"/>
    <cellStyle name="Input [yellow] 3 2 8 2" xfId="31634"/>
    <cellStyle name="Input [yellow] 3 2 9" xfId="10778"/>
    <cellStyle name="Input [yellow] 3 2 9 2" xfId="17110"/>
    <cellStyle name="Input [yellow] 3 2 9 2 2" xfId="35482"/>
    <cellStyle name="Input [yellow] 3 2 9 3" xfId="32729"/>
    <cellStyle name="Input [yellow] 3 3" xfId="1942"/>
    <cellStyle name="Input [yellow] 3 3 2" xfId="2477"/>
    <cellStyle name="Input [yellow] 3 3 2 2" xfId="7074"/>
    <cellStyle name="Input [yellow] 3 3 2 2 2" xfId="14248"/>
    <cellStyle name="Input [yellow] 3 3 2 2 2 2" xfId="34520"/>
    <cellStyle name="Input [yellow] 3 3 2 2 3" xfId="30969"/>
    <cellStyle name="Input [yellow] 3 3 2 3" xfId="9256"/>
    <cellStyle name="Input [yellow] 3 3 2 3 2" xfId="32058"/>
    <cellStyle name="Input [yellow] 3 3 3" xfId="5062"/>
    <cellStyle name="Input [yellow] 3 3 3 2" xfId="29664"/>
    <cellStyle name="Input [yellow] 3 3 4" xfId="6539"/>
    <cellStyle name="Input [yellow] 3 3 4 2" xfId="13717"/>
    <cellStyle name="Input [yellow] 3 3 4 2 2" xfId="34161"/>
    <cellStyle name="Input [yellow] 3 3 4 3" xfId="30610"/>
    <cellStyle name="Input [yellow] 3 3 5" xfId="8722"/>
    <cellStyle name="Input [yellow] 3 3 5 2" xfId="31699"/>
    <cellStyle name="Input [yellow] 3 3 6" xfId="10836"/>
    <cellStyle name="Input [yellow] 3 3 6 2" xfId="17168"/>
    <cellStyle name="Input [yellow] 3 3 6 2 2" xfId="35540"/>
    <cellStyle name="Input [yellow] 3 3 6 3" xfId="32787"/>
    <cellStyle name="Input [yellow] 3 4" xfId="1341"/>
    <cellStyle name="Input [yellow] 3 4 2" xfId="4798"/>
    <cellStyle name="Input [yellow] 3 4 2 2" xfId="29446"/>
    <cellStyle name="Input [yellow] 3 4 3" xfId="6143"/>
    <cellStyle name="Input [yellow] 3 4 3 2" xfId="13384"/>
    <cellStyle name="Input [yellow] 3 4 3 2 2" xfId="33909"/>
    <cellStyle name="Input [yellow] 3 4 3 3" xfId="30340"/>
    <cellStyle name="Input [yellow] 3 4 4" xfId="6127"/>
    <cellStyle name="Input [yellow] 3 4 4 2" xfId="30326"/>
    <cellStyle name="Input [yellow] 3 4 5" xfId="5775"/>
    <cellStyle name="Input [yellow] 3 4 5 2" xfId="13090"/>
    <cellStyle name="Input [yellow] 3 4 5 2 2" xfId="33746"/>
    <cellStyle name="Input [yellow] 3 4 5 3" xfId="30132"/>
    <cellStyle name="Input [yellow] 3 4 6" xfId="4498"/>
    <cellStyle name="Input [yellow] 3 4 6 2" xfId="20534"/>
    <cellStyle name="Input [yellow] 3 4 6 2 2" xfId="36407"/>
    <cellStyle name="Input [yellow] 3 4 6 3" xfId="29292"/>
    <cellStyle name="Input [yellow] 3 4 7" xfId="5495"/>
    <cellStyle name="Input [yellow] 3 4 7 2" xfId="29933"/>
    <cellStyle name="Input [yellow] 3 5" xfId="2219"/>
    <cellStyle name="Input [yellow] 3 5 2" xfId="6816"/>
    <cellStyle name="Input [yellow] 3 5 2 2" xfId="13990"/>
    <cellStyle name="Input [yellow] 3 5 2 2 2" xfId="34323"/>
    <cellStyle name="Input [yellow] 3 5 2 3" xfId="30772"/>
    <cellStyle name="Input [yellow] 3 5 3" xfId="8999"/>
    <cellStyle name="Input [yellow] 3 5 3 2" xfId="31861"/>
    <cellStyle name="Input [yellow] 3 6" xfId="4815"/>
    <cellStyle name="Input [yellow] 3 6 2" xfId="29460"/>
    <cellStyle name="Input [yellow] 3 7" xfId="6178"/>
    <cellStyle name="Input [yellow] 3 7 2" xfId="13417"/>
    <cellStyle name="Input [yellow] 3 7 2 2" xfId="33928"/>
    <cellStyle name="Input [yellow] 3 7 3" xfId="30358"/>
    <cellStyle name="Input [yellow] 3 8" xfId="5614"/>
    <cellStyle name="Input [yellow] 3 8 2" xfId="30029"/>
    <cellStyle name="Input [yellow] 3 9" xfId="5884"/>
    <cellStyle name="Input [yellow] 3 9 2" xfId="13152"/>
    <cellStyle name="Input [yellow] 3 9 2 2" xfId="33784"/>
    <cellStyle name="Input [yellow] 3 9 3" xfId="30192"/>
    <cellStyle name="Input [yellow] 30" xfId="40100"/>
    <cellStyle name="Input [yellow] 31" xfId="39456"/>
    <cellStyle name="Input [yellow] 32" xfId="39685"/>
    <cellStyle name="Input [yellow] 33" xfId="40160"/>
    <cellStyle name="Input [yellow] 4" xfId="1577"/>
    <cellStyle name="Input [yellow] 4 10" xfId="4216"/>
    <cellStyle name="Input [yellow] 4 10 2" xfId="29211"/>
    <cellStyle name="Input [yellow] 4 2" xfId="987"/>
    <cellStyle name="Input [yellow] 4 2 2" xfId="3260"/>
    <cellStyle name="Input [yellow] 4 2 2 2" xfId="10015"/>
    <cellStyle name="Input [yellow] 4 2 2 2 2" xfId="32374"/>
    <cellStyle name="Input [yellow] 4 2 2 3" xfId="11945"/>
    <cellStyle name="Input [yellow] 4 2 2 3 2" xfId="18270"/>
    <cellStyle name="Input [yellow] 4 2 2 3 2 2" xfId="36038"/>
    <cellStyle name="Input [yellow] 4 2 2 3 3" xfId="33285"/>
    <cellStyle name="Input [yellow] 4 2 2 4" xfId="7836"/>
    <cellStyle name="Input [yellow] 4 2 2 4 2" xfId="21840"/>
    <cellStyle name="Input [yellow] 4 2 2 4 2 2" xfId="36602"/>
    <cellStyle name="Input [yellow] 4 2 2 4 3" xfId="31282"/>
    <cellStyle name="Input [yellow] 4 2 2 5" xfId="14994"/>
    <cellStyle name="Input [yellow] 4 2 2 5 2" xfId="34830"/>
    <cellStyle name="Input [yellow] 4 2 2 6" xfId="28797"/>
    <cellStyle name="Input [yellow] 4 2 3" xfId="3733"/>
    <cellStyle name="Input [yellow] 4 2 3 2" xfId="10488"/>
    <cellStyle name="Input [yellow] 4 2 3 2 2" xfId="32575"/>
    <cellStyle name="Input [yellow] 4 2 3 3" xfId="12418"/>
    <cellStyle name="Input [yellow] 4 2 3 3 2" xfId="18741"/>
    <cellStyle name="Input [yellow] 4 2 3 3 2 2" xfId="36239"/>
    <cellStyle name="Input [yellow] 4 2 3 3 3" xfId="33486"/>
    <cellStyle name="Input [yellow] 4 2 3 4" xfId="15465"/>
    <cellStyle name="Input [yellow] 4 2 3 4 2" xfId="35031"/>
    <cellStyle name="Input [yellow] 4 2 3 5" xfId="28998"/>
    <cellStyle name="Input [yellow] 4 2 4" xfId="6026"/>
    <cellStyle name="Input [yellow] 4 2 4 2" xfId="13287"/>
    <cellStyle name="Input [yellow] 4 2 4 2 2" xfId="33849"/>
    <cellStyle name="Input [yellow] 4 2 4 3" xfId="30261"/>
    <cellStyle name="Input [yellow] 4 2 5" xfId="5752"/>
    <cellStyle name="Input [yellow] 4 2 5 2" xfId="30115"/>
    <cellStyle name="Input [yellow] 4 2 6" xfId="5890"/>
    <cellStyle name="Input [yellow] 4 2 6 2" xfId="13157"/>
    <cellStyle name="Input [yellow] 4 2 6 2 2" xfId="33787"/>
    <cellStyle name="Input [yellow] 4 2 6 3" xfId="30196"/>
    <cellStyle name="Input [yellow] 4 2 7" xfId="4771"/>
    <cellStyle name="Input [yellow] 4 2 7 2" xfId="29427"/>
    <cellStyle name="Input [yellow] 4 3" xfId="2330"/>
    <cellStyle name="Input [yellow] 4 3 2" xfId="6927"/>
    <cellStyle name="Input [yellow] 4 3 2 2" xfId="14101"/>
    <cellStyle name="Input [yellow] 4 3 2 2 2" xfId="34408"/>
    <cellStyle name="Input [yellow] 4 3 2 3" xfId="30857"/>
    <cellStyle name="Input [yellow] 4 3 3" xfId="9110"/>
    <cellStyle name="Input [yellow] 4 3 3 2" xfId="31946"/>
    <cellStyle name="Input [yellow] 4 3 4" xfId="11139"/>
    <cellStyle name="Input [yellow] 4 3 4 2" xfId="17468"/>
    <cellStyle name="Input [yellow] 4 3 4 2 2" xfId="35705"/>
    <cellStyle name="Input [yellow] 4 3 4 3" xfId="32952"/>
    <cellStyle name="Input [yellow] 4 3 5" xfId="5367"/>
    <cellStyle name="Input [yellow] 4 3 5 2" xfId="29842"/>
    <cellStyle name="Input [yellow] 4 3 6" xfId="28464"/>
    <cellStyle name="Input [yellow] 4 4" xfId="2205"/>
    <cellStyle name="Input [yellow] 4 4 2" xfId="6802"/>
    <cellStyle name="Input [yellow] 4 4 2 2" xfId="13977"/>
    <cellStyle name="Input [yellow] 4 4 2 2 2" xfId="34316"/>
    <cellStyle name="Input [yellow] 4 4 2 3" xfId="30765"/>
    <cellStyle name="Input [yellow] 4 4 3" xfId="8985"/>
    <cellStyle name="Input [yellow] 4 4 3 2" xfId="31854"/>
    <cellStyle name="Input [yellow] 4 4 4" xfId="11078"/>
    <cellStyle name="Input [yellow] 4 4 4 2" xfId="17407"/>
    <cellStyle name="Input [yellow] 4 4 4 2 2" xfId="35675"/>
    <cellStyle name="Input [yellow] 4 4 4 3" xfId="32922"/>
    <cellStyle name="Input [yellow] 4 4 5" xfId="5277"/>
    <cellStyle name="Input [yellow] 4 4 5 2" xfId="29798"/>
    <cellStyle name="Input [yellow] 4 4 6" xfId="28435"/>
    <cellStyle name="Input [yellow] 4 5" xfId="3032"/>
    <cellStyle name="Input [yellow] 4 5 2" xfId="7619"/>
    <cellStyle name="Input [yellow] 4 5 2 2" xfId="14784"/>
    <cellStyle name="Input [yellow] 4 5 2 2 2" xfId="34721"/>
    <cellStyle name="Input [yellow] 4 5 2 3" xfId="31173"/>
    <cellStyle name="Input [yellow] 4 5 3" xfId="9798"/>
    <cellStyle name="Input [yellow] 4 5 3 2" xfId="32261"/>
    <cellStyle name="Input [yellow] 4 5 4" xfId="11735"/>
    <cellStyle name="Input [yellow] 4 5 4 2" xfId="18061"/>
    <cellStyle name="Input [yellow] 4 5 4 2 2" xfId="35930"/>
    <cellStyle name="Input [yellow] 4 5 4 3" xfId="33177"/>
    <cellStyle name="Input [yellow] 4 5 5" xfId="4910"/>
    <cellStyle name="Input [yellow] 4 5 5 2" xfId="29546"/>
    <cellStyle name="Input [yellow] 4 5 6" xfId="28689"/>
    <cellStyle name="Input [yellow] 4 6" xfId="3547"/>
    <cellStyle name="Input [yellow] 4 6 2" xfId="10302"/>
    <cellStyle name="Input [yellow] 4 6 2 2" xfId="32488"/>
    <cellStyle name="Input [yellow] 4 6 3" xfId="12232"/>
    <cellStyle name="Input [yellow] 4 6 3 2" xfId="18555"/>
    <cellStyle name="Input [yellow] 4 6 3 2 2" xfId="36152"/>
    <cellStyle name="Input [yellow] 4 6 3 3" xfId="33399"/>
    <cellStyle name="Input [yellow] 4 6 4" xfId="8123"/>
    <cellStyle name="Input [yellow] 4 6 4 2" xfId="22120"/>
    <cellStyle name="Input [yellow] 4 6 4 2 2" xfId="36716"/>
    <cellStyle name="Input [yellow] 4 6 4 3" xfId="31396"/>
    <cellStyle name="Input [yellow] 4 6 5" xfId="15279"/>
    <cellStyle name="Input [yellow] 4 6 5 2" xfId="34944"/>
    <cellStyle name="Input [yellow] 4 6 6" xfId="28911"/>
    <cellStyle name="Input [yellow] 4 7" xfId="6333"/>
    <cellStyle name="Input [yellow] 4 7 2" xfId="13564"/>
    <cellStyle name="Input [yellow] 4 7 2 2" xfId="34034"/>
    <cellStyle name="Input [yellow] 4 7 3" xfId="30468"/>
    <cellStyle name="Input [yellow] 4 8" xfId="8603"/>
    <cellStyle name="Input [yellow] 4 8 2" xfId="31587"/>
    <cellStyle name="Input [yellow] 4 9" xfId="10738"/>
    <cellStyle name="Input [yellow] 4 9 2" xfId="17070"/>
    <cellStyle name="Input [yellow] 4 9 2 2" xfId="35442"/>
    <cellStyle name="Input [yellow] 4 9 3" xfId="32689"/>
    <cellStyle name="Input [yellow] 5" xfId="1785"/>
    <cellStyle name="Input [yellow] 5 2" xfId="2398"/>
    <cellStyle name="Input [yellow] 5 2 2" xfId="6995"/>
    <cellStyle name="Input [yellow] 5 2 2 2" xfId="14169"/>
    <cellStyle name="Input [yellow] 5 2 2 2 2" xfId="34445"/>
    <cellStyle name="Input [yellow] 5 2 2 3" xfId="30894"/>
    <cellStyle name="Input [yellow] 5 2 3" xfId="9178"/>
    <cellStyle name="Input [yellow] 5 2 3 2" xfId="31983"/>
    <cellStyle name="Input [yellow] 5 3" xfId="4964"/>
    <cellStyle name="Input [yellow] 5 3 2" xfId="29594"/>
    <cellStyle name="Input [yellow] 5 4" xfId="6419"/>
    <cellStyle name="Input [yellow] 5 4 2" xfId="13631"/>
    <cellStyle name="Input [yellow] 5 4 2 2" xfId="34083"/>
    <cellStyle name="Input [yellow] 5 4 3" xfId="30529"/>
    <cellStyle name="Input [yellow] 5 5" xfId="8644"/>
    <cellStyle name="Input [yellow] 5 5 2" xfId="31624"/>
    <cellStyle name="Input [yellow] 5 6" xfId="10768"/>
    <cellStyle name="Input [yellow] 5 6 2" xfId="17100"/>
    <cellStyle name="Input [yellow] 5 6 2 2" xfId="35472"/>
    <cellStyle name="Input [yellow] 5 6 3" xfId="32719"/>
    <cellStyle name="Input [yellow] 6" xfId="939"/>
    <cellStyle name="Input [yellow] 6 2" xfId="4746"/>
    <cellStyle name="Input [yellow] 6 2 2" xfId="29403"/>
    <cellStyle name="Input [yellow] 6 3" xfId="5980"/>
    <cellStyle name="Input [yellow] 6 3 2" xfId="13241"/>
    <cellStyle name="Input [yellow] 6 3 2 2" xfId="33820"/>
    <cellStyle name="Input [yellow] 6 3 3" xfId="30232"/>
    <cellStyle name="Input [yellow] 6 4" xfId="6281"/>
    <cellStyle name="Input [yellow] 6 4 2" xfId="30421"/>
    <cellStyle name="Input [yellow] 6 5" xfId="6079"/>
    <cellStyle name="Input [yellow] 6 5 2" xfId="13334"/>
    <cellStyle name="Input [yellow] 6 5 2 2" xfId="33874"/>
    <cellStyle name="Input [yellow] 6 5 3" xfId="30292"/>
    <cellStyle name="Input [yellow] 6 6" xfId="4342"/>
    <cellStyle name="Input [yellow] 6 6 2" xfId="20386"/>
    <cellStyle name="Input [yellow] 6 6 2 2" xfId="36359"/>
    <cellStyle name="Input [yellow] 6 6 3" xfId="29244"/>
    <cellStyle name="Input [yellow] 6 7" xfId="4117"/>
    <cellStyle name="Input [yellow] 6 7 2" xfId="29162"/>
    <cellStyle name="Input [yellow] 7" xfId="2106"/>
    <cellStyle name="Input [yellow] 7 2" xfId="6703"/>
    <cellStyle name="Input [yellow] 7 2 2" xfId="13880"/>
    <cellStyle name="Input [yellow] 7 2 2 2" xfId="34283"/>
    <cellStyle name="Input [yellow] 7 2 3" xfId="30732"/>
    <cellStyle name="Input [yellow] 7 3" xfId="8886"/>
    <cellStyle name="Input [yellow] 7 3 2" xfId="31821"/>
    <cellStyle name="Input [yellow] 8" xfId="5687"/>
    <cellStyle name="Input [yellow] 8 2" xfId="13029"/>
    <cellStyle name="Input [yellow] 8 2 2" xfId="33720"/>
    <cellStyle name="Input [yellow] 8 3" xfId="30083"/>
    <cellStyle name="Input [yellow] 9" xfId="5650"/>
    <cellStyle name="Input [yellow] 9 2" xfId="30054"/>
    <cellStyle name="Input 10" xfId="799"/>
    <cellStyle name="Input 10 2" xfId="1551"/>
    <cellStyle name="Input 10 2 2" xfId="1926"/>
    <cellStyle name="Input 10 2 2 10" xfId="3984"/>
    <cellStyle name="Input 10 2 2 10 2" xfId="29110"/>
    <cellStyle name="Input 10 2 2 2" xfId="1995"/>
    <cellStyle name="Input 10 2 2 2 2" xfId="3497"/>
    <cellStyle name="Input 10 2 2 2 2 2" xfId="10252"/>
    <cellStyle name="Input 10 2 2 2 2 2 2" xfId="32475"/>
    <cellStyle name="Input 10 2 2 2 2 3" xfId="12182"/>
    <cellStyle name="Input 10 2 2 2 2 3 2" xfId="18506"/>
    <cellStyle name="Input 10 2 2 2 2 3 2 2" xfId="36139"/>
    <cellStyle name="Input 10 2 2 2 2 3 3" xfId="33386"/>
    <cellStyle name="Input 10 2 2 2 2 4" xfId="8073"/>
    <cellStyle name="Input 10 2 2 2 2 4 2" xfId="22076"/>
    <cellStyle name="Input 10 2 2 2 2 4 2 2" xfId="36703"/>
    <cellStyle name="Input 10 2 2 2 2 4 3" xfId="31383"/>
    <cellStyle name="Input 10 2 2 2 2 5" xfId="15230"/>
    <cellStyle name="Input 10 2 2 2 2 5 2" xfId="34931"/>
    <cellStyle name="Input 10 2 2 2 2 6" xfId="28898"/>
    <cellStyle name="Input 10 2 2 2 3" xfId="3970"/>
    <cellStyle name="Input 10 2 2 2 3 2" xfId="10725"/>
    <cellStyle name="Input 10 2 2 2 3 2 2" xfId="32676"/>
    <cellStyle name="Input 10 2 2 2 3 3" xfId="12655"/>
    <cellStyle name="Input 10 2 2 2 3 3 2" xfId="18977"/>
    <cellStyle name="Input 10 2 2 2 3 3 2 2" xfId="36340"/>
    <cellStyle name="Input 10 2 2 2 3 3 3" xfId="33587"/>
    <cellStyle name="Input 10 2 2 2 3 4" xfId="15701"/>
    <cellStyle name="Input 10 2 2 2 3 4 2" xfId="35132"/>
    <cellStyle name="Input 10 2 2 2 3 5" xfId="29099"/>
    <cellStyle name="Input 10 2 2 2 4" xfId="6592"/>
    <cellStyle name="Input 10 2 2 2 4 2" xfId="13770"/>
    <cellStyle name="Input 10 2 2 2 4 2 2" xfId="34212"/>
    <cellStyle name="Input 10 2 2 2 4 3" xfId="30661"/>
    <cellStyle name="Input 10 2 2 2 5" xfId="8775"/>
    <cellStyle name="Input 10 2 2 2 5 2" xfId="31750"/>
    <cellStyle name="Input 10 2 2 2 6" xfId="10889"/>
    <cellStyle name="Input 10 2 2 2 6 2" xfId="17221"/>
    <cellStyle name="Input 10 2 2 2 6 2 2" xfId="35591"/>
    <cellStyle name="Input 10 2 2 2 6 3" xfId="32838"/>
    <cellStyle name="Input 10 2 2 2 7" xfId="5113"/>
    <cellStyle name="Input 10 2 2 2 7 2" xfId="29715"/>
    <cellStyle name="Input 10 2 2 3" xfId="2461"/>
    <cellStyle name="Input 10 2 2 3 2" xfId="7058"/>
    <cellStyle name="Input 10 2 2 3 2 2" xfId="14232"/>
    <cellStyle name="Input 10 2 2 3 2 2 2" xfId="34504"/>
    <cellStyle name="Input 10 2 2 3 2 3" xfId="30953"/>
    <cellStyle name="Input 10 2 2 3 3" xfId="9240"/>
    <cellStyle name="Input 10 2 2 3 3 2" xfId="32042"/>
    <cellStyle name="Input 10 2 2 3 4" xfId="11255"/>
    <cellStyle name="Input 10 2 2 3 4 2" xfId="17584"/>
    <cellStyle name="Input 10 2 2 3 4 2 2" xfId="35787"/>
    <cellStyle name="Input 10 2 2 3 4 3" xfId="33034"/>
    <cellStyle name="Input 10 2 2 3 5" xfId="5488"/>
    <cellStyle name="Input 10 2 2 3 5 2" xfId="29927"/>
    <cellStyle name="Input 10 2 2 3 6" xfId="28546"/>
    <cellStyle name="Input 10 2 2 4" xfId="2591"/>
    <cellStyle name="Input 10 2 2 4 2" xfId="7188"/>
    <cellStyle name="Input 10 2 2 4 2 2" xfId="14362"/>
    <cellStyle name="Input 10 2 2 4 2 2 2" xfId="34634"/>
    <cellStyle name="Input 10 2 2 4 2 3" xfId="31083"/>
    <cellStyle name="Input 10 2 2 4 3" xfId="9370"/>
    <cellStyle name="Input 10 2 2 4 3 2" xfId="32172"/>
    <cellStyle name="Input 10 2 2 4 4" xfId="11330"/>
    <cellStyle name="Input 10 2 2 4 4 2" xfId="17659"/>
    <cellStyle name="Input 10 2 2 4 4 2 2" xfId="35862"/>
    <cellStyle name="Input 10 2 2 4 4 3" xfId="33109"/>
    <cellStyle name="Input 10 2 2 4 5" xfId="5587"/>
    <cellStyle name="Input 10 2 2 4 5 2" xfId="30014"/>
    <cellStyle name="Input 10 2 2 4 6" xfId="28621"/>
    <cellStyle name="Input 10 2 2 5" xfId="3250"/>
    <cellStyle name="Input 10 2 2 5 2" xfId="7826"/>
    <cellStyle name="Input 10 2 2 5 2 2" xfId="14984"/>
    <cellStyle name="Input 10 2 2 5 2 2 2" xfId="34820"/>
    <cellStyle name="Input 10 2 2 5 2 3" xfId="31272"/>
    <cellStyle name="Input 10 2 2 5 3" xfId="10005"/>
    <cellStyle name="Input 10 2 2 5 3 2" xfId="32364"/>
    <cellStyle name="Input 10 2 2 5 4" xfId="11936"/>
    <cellStyle name="Input 10 2 2 5 4 2" xfId="18261"/>
    <cellStyle name="Input 10 2 2 5 4 2 2" xfId="36029"/>
    <cellStyle name="Input 10 2 2 5 4 3" xfId="33276"/>
    <cellStyle name="Input 10 2 2 5 5" xfId="5046"/>
    <cellStyle name="Input 10 2 2 5 5 2" xfId="29648"/>
    <cellStyle name="Input 10 2 2 5 6" xfId="28788"/>
    <cellStyle name="Input 10 2 2 6" xfId="3724"/>
    <cellStyle name="Input 10 2 2 6 2" xfId="10479"/>
    <cellStyle name="Input 10 2 2 6 2 2" xfId="32566"/>
    <cellStyle name="Input 10 2 2 6 3" xfId="12409"/>
    <cellStyle name="Input 10 2 2 6 3 2" xfId="18732"/>
    <cellStyle name="Input 10 2 2 6 3 2 2" xfId="36230"/>
    <cellStyle name="Input 10 2 2 6 3 3" xfId="33477"/>
    <cellStyle name="Input 10 2 2 6 4" xfId="8300"/>
    <cellStyle name="Input 10 2 2 6 4 2" xfId="22297"/>
    <cellStyle name="Input 10 2 2 6 4 2 2" xfId="36794"/>
    <cellStyle name="Input 10 2 2 6 4 3" xfId="31474"/>
    <cellStyle name="Input 10 2 2 6 5" xfId="15456"/>
    <cellStyle name="Input 10 2 2 6 5 2" xfId="35022"/>
    <cellStyle name="Input 10 2 2 6 6" xfId="28989"/>
    <cellStyle name="Input 10 2 2 7" xfId="6523"/>
    <cellStyle name="Input 10 2 2 7 2" xfId="13701"/>
    <cellStyle name="Input 10 2 2 7 2 2" xfId="34145"/>
    <cellStyle name="Input 10 2 2 7 3" xfId="30594"/>
    <cellStyle name="Input 10 2 2 8" xfId="8706"/>
    <cellStyle name="Input 10 2 2 8 2" xfId="31683"/>
    <cellStyle name="Input 10 2 2 9" xfId="10820"/>
    <cellStyle name="Input 10 2 2 9 2" xfId="17152"/>
    <cellStyle name="Input 10 2 2 9 2 2" xfId="35524"/>
    <cellStyle name="Input 10 2 2 9 3" xfId="32771"/>
    <cellStyle name="Input 10 2 3" xfId="1981"/>
    <cellStyle name="Input 10 2 3 2" xfId="2516"/>
    <cellStyle name="Input 10 2 3 2 2" xfId="7113"/>
    <cellStyle name="Input 10 2 3 2 2 2" xfId="14287"/>
    <cellStyle name="Input 10 2 3 2 2 2 2" xfId="34559"/>
    <cellStyle name="Input 10 2 3 2 2 3" xfId="31008"/>
    <cellStyle name="Input 10 2 3 2 3" xfId="9295"/>
    <cellStyle name="Input 10 2 3 2 3 2" xfId="32097"/>
    <cellStyle name="Input 10 2 3 3" xfId="5101"/>
    <cellStyle name="Input 10 2 3 3 2" xfId="29703"/>
    <cellStyle name="Input 10 2 3 4" xfId="6578"/>
    <cellStyle name="Input 10 2 3 4 2" xfId="13756"/>
    <cellStyle name="Input 10 2 3 4 2 2" xfId="34200"/>
    <cellStyle name="Input 10 2 3 4 3" xfId="30649"/>
    <cellStyle name="Input 10 2 3 5" xfId="8761"/>
    <cellStyle name="Input 10 2 3 5 2" xfId="31738"/>
    <cellStyle name="Input 10 2 3 6" xfId="10875"/>
    <cellStyle name="Input 10 2 3 6 2" xfId="17207"/>
    <cellStyle name="Input 10 2 3 6 2 2" xfId="35579"/>
    <cellStyle name="Input 10 2 3 6 3" xfId="32826"/>
    <cellStyle name="Input 10 2 4" xfId="984"/>
    <cellStyle name="Input 10 2 4 2" xfId="4768"/>
    <cellStyle name="Input 10 2 4 2 2" xfId="29424"/>
    <cellStyle name="Input 10 2 4 3" xfId="6023"/>
    <cellStyle name="Input 10 2 4 3 2" xfId="13284"/>
    <cellStyle name="Input 10 2 4 3 2 2" xfId="33846"/>
    <cellStyle name="Input 10 2 4 3 3" xfId="30258"/>
    <cellStyle name="Input 10 2 4 4" xfId="5735"/>
    <cellStyle name="Input 10 2 4 4 2" xfId="30109"/>
    <cellStyle name="Input 10 2 4 5" xfId="6057"/>
    <cellStyle name="Input 10 2 4 5 2" xfId="13316"/>
    <cellStyle name="Input 10 2 4 5 2 2" xfId="33862"/>
    <cellStyle name="Input 10 2 4 5 3" xfId="30276"/>
    <cellStyle name="Input 10 2 4 6" xfId="4609"/>
    <cellStyle name="Input 10 2 4 6 2" xfId="20617"/>
    <cellStyle name="Input 10 2 4 6 2 2" xfId="36460"/>
    <cellStyle name="Input 10 2 4 6 3" xfId="29345"/>
    <cellStyle name="Input 10 2 4 7" xfId="4689"/>
    <cellStyle name="Input 10 2 4 7 2" xfId="29385"/>
    <cellStyle name="Input 10 2 5" xfId="2314"/>
    <cellStyle name="Input 10 2 5 2" xfId="6911"/>
    <cellStyle name="Input 10 2 5 2 2" xfId="14085"/>
    <cellStyle name="Input 10 2 5 2 2 2" xfId="34394"/>
    <cellStyle name="Input 10 2 5 2 3" xfId="30843"/>
    <cellStyle name="Input 10 2 5 3" xfId="9094"/>
    <cellStyle name="Input 10 2 5 3 2" xfId="31932"/>
    <cellStyle name="Input 10 2 6" xfId="4897"/>
    <cellStyle name="Input 10 2 6 2" xfId="29533"/>
    <cellStyle name="Input 10 2 7" xfId="6318"/>
    <cellStyle name="Input 10 2 7 2" xfId="13550"/>
    <cellStyle name="Input 10 2 7 2 2" xfId="34020"/>
    <cellStyle name="Input 10 2 7 3" xfId="30453"/>
    <cellStyle name="Input 10 2 8" xfId="8587"/>
    <cellStyle name="Input 10 2 8 2" xfId="31571"/>
    <cellStyle name="Input 10 2 9" xfId="6336"/>
    <cellStyle name="Input 10 2 9 2" xfId="13567"/>
    <cellStyle name="Input 10 2 9 2 2" xfId="34037"/>
    <cellStyle name="Input 10 2 9 3" xfId="30471"/>
    <cellStyle name="Input 10 3" xfId="1879"/>
    <cellStyle name="Input 10 3 10" xfId="4631"/>
    <cellStyle name="Input 10 3 10 2" xfId="29357"/>
    <cellStyle name="Input 10 3 2" xfId="2027"/>
    <cellStyle name="Input 10 3 2 2" xfId="3466"/>
    <cellStyle name="Input 10 3 2 2 2" xfId="10221"/>
    <cellStyle name="Input 10 3 2 2 2 2" xfId="32449"/>
    <cellStyle name="Input 10 3 2 2 3" xfId="12151"/>
    <cellStyle name="Input 10 3 2 2 3 2" xfId="18475"/>
    <cellStyle name="Input 10 3 2 2 3 2 2" xfId="36113"/>
    <cellStyle name="Input 10 3 2 2 3 3" xfId="33360"/>
    <cellStyle name="Input 10 3 2 2 4" xfId="8042"/>
    <cellStyle name="Input 10 3 2 2 4 2" xfId="22045"/>
    <cellStyle name="Input 10 3 2 2 4 2 2" xfId="36677"/>
    <cellStyle name="Input 10 3 2 2 4 3" xfId="31357"/>
    <cellStyle name="Input 10 3 2 2 5" xfId="15199"/>
    <cellStyle name="Input 10 3 2 2 5 2" xfId="34905"/>
    <cellStyle name="Input 10 3 2 2 6" xfId="28872"/>
    <cellStyle name="Input 10 3 2 3" xfId="3939"/>
    <cellStyle name="Input 10 3 2 3 2" xfId="10694"/>
    <cellStyle name="Input 10 3 2 3 2 2" xfId="32650"/>
    <cellStyle name="Input 10 3 2 3 3" xfId="12624"/>
    <cellStyle name="Input 10 3 2 3 3 2" xfId="18946"/>
    <cellStyle name="Input 10 3 2 3 3 2 2" xfId="36314"/>
    <cellStyle name="Input 10 3 2 3 3 3" xfId="33561"/>
    <cellStyle name="Input 10 3 2 3 4" xfId="15670"/>
    <cellStyle name="Input 10 3 2 3 4 2" xfId="35106"/>
    <cellStyle name="Input 10 3 2 3 5" xfId="29073"/>
    <cellStyle name="Input 10 3 2 4" xfId="6624"/>
    <cellStyle name="Input 10 3 2 4 2" xfId="13802"/>
    <cellStyle name="Input 10 3 2 4 2 2" xfId="34232"/>
    <cellStyle name="Input 10 3 2 4 3" xfId="30681"/>
    <cellStyle name="Input 10 3 2 5" xfId="8807"/>
    <cellStyle name="Input 10 3 2 5 2" xfId="31770"/>
    <cellStyle name="Input 10 3 2 6" xfId="10921"/>
    <cellStyle name="Input 10 3 2 6 2" xfId="17253"/>
    <cellStyle name="Input 10 3 2 6 2 2" xfId="35611"/>
    <cellStyle name="Input 10 3 2 6 3" xfId="32858"/>
    <cellStyle name="Input 10 3 2 7" xfId="5132"/>
    <cellStyle name="Input 10 3 2 7 2" xfId="29734"/>
    <cellStyle name="Input 10 3 3" xfId="2435"/>
    <cellStyle name="Input 10 3 3 2" xfId="7032"/>
    <cellStyle name="Input 10 3 3 2 2" xfId="14206"/>
    <cellStyle name="Input 10 3 3 2 2 2" xfId="34478"/>
    <cellStyle name="Input 10 3 3 2 3" xfId="30927"/>
    <cellStyle name="Input 10 3 3 3" xfId="9214"/>
    <cellStyle name="Input 10 3 3 3 2" xfId="32016"/>
    <cellStyle name="Input 10 3 3 4" xfId="11230"/>
    <cellStyle name="Input 10 3 3 4 2" xfId="17559"/>
    <cellStyle name="Input 10 3 3 4 2 2" xfId="35762"/>
    <cellStyle name="Input 10 3 3 4 3" xfId="33009"/>
    <cellStyle name="Input 10 3 3 5" xfId="5463"/>
    <cellStyle name="Input 10 3 3 5 2" xfId="29902"/>
    <cellStyle name="Input 10 3 3 6" xfId="28521"/>
    <cellStyle name="Input 10 3 4" xfId="2565"/>
    <cellStyle name="Input 10 3 4 2" xfId="7162"/>
    <cellStyle name="Input 10 3 4 2 2" xfId="14336"/>
    <cellStyle name="Input 10 3 4 2 2 2" xfId="34608"/>
    <cellStyle name="Input 10 3 4 2 3" xfId="31057"/>
    <cellStyle name="Input 10 3 4 3" xfId="9344"/>
    <cellStyle name="Input 10 3 4 3 2" xfId="32146"/>
    <cellStyle name="Input 10 3 4 4" xfId="11304"/>
    <cellStyle name="Input 10 3 4 4 2" xfId="17633"/>
    <cellStyle name="Input 10 3 4 4 2 2" xfId="35836"/>
    <cellStyle name="Input 10 3 4 4 3" xfId="33083"/>
    <cellStyle name="Input 10 3 4 5" xfId="5561"/>
    <cellStyle name="Input 10 3 4 5 2" xfId="29988"/>
    <cellStyle name="Input 10 3 4 6" xfId="28595"/>
    <cellStyle name="Input 10 3 5" xfId="3207"/>
    <cellStyle name="Input 10 3 5 2" xfId="7792"/>
    <cellStyle name="Input 10 3 5 2 2" xfId="14953"/>
    <cellStyle name="Input 10 3 5 2 2 2" xfId="34794"/>
    <cellStyle name="Input 10 3 5 2 3" xfId="31246"/>
    <cellStyle name="Input 10 3 5 3" xfId="9968"/>
    <cellStyle name="Input 10 3 5 3 2" xfId="32334"/>
    <cellStyle name="Input 10 3 5 4" xfId="11905"/>
    <cellStyle name="Input 10 3 5 4 2" xfId="18230"/>
    <cellStyle name="Input 10 3 5 4 2 2" xfId="36003"/>
    <cellStyle name="Input 10 3 5 4 3" xfId="33250"/>
    <cellStyle name="Input 10 3 5 5" xfId="5021"/>
    <cellStyle name="Input 10 3 5 5 2" xfId="29625"/>
    <cellStyle name="Input 10 3 5 6" xfId="28762"/>
    <cellStyle name="Input 10 3 6" xfId="3693"/>
    <cellStyle name="Input 10 3 6 2" xfId="10448"/>
    <cellStyle name="Input 10 3 6 2 2" xfId="32540"/>
    <cellStyle name="Input 10 3 6 3" xfId="12378"/>
    <cellStyle name="Input 10 3 6 3 2" xfId="18701"/>
    <cellStyle name="Input 10 3 6 3 2 2" xfId="36204"/>
    <cellStyle name="Input 10 3 6 3 3" xfId="33451"/>
    <cellStyle name="Input 10 3 6 4" xfId="8269"/>
    <cellStyle name="Input 10 3 6 4 2" xfId="22266"/>
    <cellStyle name="Input 10 3 6 4 2 2" xfId="36768"/>
    <cellStyle name="Input 10 3 6 4 3" xfId="31448"/>
    <cellStyle name="Input 10 3 6 5" xfId="15425"/>
    <cellStyle name="Input 10 3 6 5 2" xfId="34996"/>
    <cellStyle name="Input 10 3 6 6" xfId="28963"/>
    <cellStyle name="Input 10 3 7" xfId="6485"/>
    <cellStyle name="Input 10 3 7 2" xfId="13667"/>
    <cellStyle name="Input 10 3 7 2 2" xfId="34116"/>
    <cellStyle name="Input 10 3 7 3" xfId="30563"/>
    <cellStyle name="Input 10 3 8" xfId="8674"/>
    <cellStyle name="Input 10 3 8 2" xfId="31654"/>
    <cellStyle name="Input 10 3 9" xfId="10797"/>
    <cellStyle name="Input 10 3 9 2" xfId="17129"/>
    <cellStyle name="Input 10 3 9 2 2" xfId="35501"/>
    <cellStyle name="Input 10 3 9 3" xfId="32748"/>
    <cellStyle name="Input 10 4" xfId="1959"/>
    <cellStyle name="Input 10 4 2" xfId="2494"/>
    <cellStyle name="Input 10 4 2 2" xfId="7091"/>
    <cellStyle name="Input 10 4 2 2 2" xfId="14265"/>
    <cellStyle name="Input 10 4 2 2 2 2" xfId="34537"/>
    <cellStyle name="Input 10 4 2 2 3" xfId="30986"/>
    <cellStyle name="Input 10 4 2 3" xfId="9273"/>
    <cellStyle name="Input 10 4 2 3 2" xfId="32075"/>
    <cellStyle name="Input 10 4 3" xfId="5079"/>
    <cellStyle name="Input 10 4 3 2" xfId="29681"/>
    <cellStyle name="Input 10 4 4" xfId="6556"/>
    <cellStyle name="Input 10 4 4 2" xfId="13734"/>
    <cellStyle name="Input 10 4 4 2 2" xfId="34178"/>
    <cellStyle name="Input 10 4 4 3" xfId="30627"/>
    <cellStyle name="Input 10 4 5" xfId="8739"/>
    <cellStyle name="Input 10 4 5 2" xfId="31716"/>
    <cellStyle name="Input 10 4 6" xfId="10853"/>
    <cellStyle name="Input 10 4 6 2" xfId="17185"/>
    <cellStyle name="Input 10 4 6 2 2" xfId="35557"/>
    <cellStyle name="Input 10 4 6 3" xfId="32804"/>
    <cellStyle name="Input 10 5" xfId="1483"/>
    <cellStyle name="Input 10 5 2" xfId="3010"/>
    <cellStyle name="Input 10 5 2 2" xfId="7597"/>
    <cellStyle name="Input 10 5 2 2 2" xfId="14762"/>
    <cellStyle name="Input 10 5 2 2 2 2" xfId="34709"/>
    <cellStyle name="Input 10 5 2 2 3" xfId="31161"/>
    <cellStyle name="Input 10 5 2 3" xfId="9776"/>
    <cellStyle name="Input 10 5 2 3 2" xfId="32249"/>
    <cellStyle name="Input 10 5 3" xfId="6262"/>
    <cellStyle name="Input 10 5 3 2" xfId="13498"/>
    <cellStyle name="Input 10 5 3 2 2" xfId="33984"/>
    <cellStyle name="Input 10 5 3 3" xfId="30414"/>
    <cellStyle name="Input 10 5 4" xfId="8531"/>
    <cellStyle name="Input 10 5 4 2" xfId="31534"/>
    <cellStyle name="Input 10 5 5" xfId="6125"/>
    <cellStyle name="Input 10 5 5 2" xfId="13368"/>
    <cellStyle name="Input 10 5 5 2 2" xfId="33894"/>
    <cellStyle name="Input 10 5 5 3" xfId="30324"/>
    <cellStyle name="Input 10 5 6" xfId="4575"/>
    <cellStyle name="Input 10 5 6 2" xfId="20585"/>
    <cellStyle name="Input 10 5 6 2 2" xfId="36433"/>
    <cellStyle name="Input 10 5 6 3" xfId="29318"/>
    <cellStyle name="Input 10 5 7" xfId="4692"/>
    <cellStyle name="Input 10 5 7 2" xfId="29388"/>
    <cellStyle name="Input 10 6" xfId="1986"/>
    <cellStyle name="Input 10 6 2" xfId="6583"/>
    <cellStyle name="Input 10 6 2 2" xfId="13761"/>
    <cellStyle name="Input 10 6 2 2 2" xfId="34205"/>
    <cellStyle name="Input 10 6 2 3" xfId="30654"/>
    <cellStyle name="Input 10 6 3" xfId="8766"/>
    <cellStyle name="Input 10 6 3 2" xfId="31743"/>
    <cellStyle name="Input 10 6 4" xfId="10880"/>
    <cellStyle name="Input 10 6 4 2" xfId="17212"/>
    <cellStyle name="Input 10 6 4 2 2" xfId="35584"/>
    <cellStyle name="Input 10 6 4 3" xfId="32831"/>
    <cellStyle name="Input 10 6 5" xfId="5106"/>
    <cellStyle name="Input 10 6 5 2" xfId="29708"/>
    <cellStyle name="Input 10 7" xfId="2270"/>
    <cellStyle name="Input 10 7 2" xfId="6867"/>
    <cellStyle name="Input 10 7 2 2" xfId="14041"/>
    <cellStyle name="Input 10 7 2 2 2" xfId="34362"/>
    <cellStyle name="Input 10 7 2 3" xfId="30811"/>
    <cellStyle name="Input 10 7 3" xfId="9050"/>
    <cellStyle name="Input 10 7 3 2" xfId="31900"/>
    <cellStyle name="Input 10 8" xfId="5603"/>
    <cellStyle name="Input 10 8 2" xfId="12964"/>
    <cellStyle name="Input 10 8 2 2" xfId="33678"/>
    <cellStyle name="Input 10 8 3" xfId="30023"/>
    <cellStyle name="Input 10 9" xfId="6285"/>
    <cellStyle name="Input 10 9 2" xfId="30422"/>
    <cellStyle name="Input 100" xfId="36912"/>
    <cellStyle name="Input 101" xfId="36898"/>
    <cellStyle name="Input 102" xfId="36878"/>
    <cellStyle name="Input 103" xfId="36887"/>
    <cellStyle name="Input 104" xfId="36844"/>
    <cellStyle name="Input 105" xfId="36839"/>
    <cellStyle name="Input 106" xfId="36913"/>
    <cellStyle name="Input 107" xfId="36858"/>
    <cellStyle name="Input 108" xfId="36870"/>
    <cellStyle name="Input 109" xfId="36869"/>
    <cellStyle name="Input 11" xfId="859"/>
    <cellStyle name="Input 11 2" xfId="1896"/>
    <cellStyle name="Input 11 2 2" xfId="968"/>
    <cellStyle name="Input 11 2 2 2" xfId="3469"/>
    <cellStyle name="Input 11 2 2 2 2" xfId="10224"/>
    <cellStyle name="Input 11 2 2 2 2 2" xfId="16732"/>
    <cellStyle name="Input 11 2 2 2 2 2 2" xfId="35379"/>
    <cellStyle name="Input 11 2 2 2 2 3" xfId="32452"/>
    <cellStyle name="Input 11 2 2 2 3" xfId="12154"/>
    <cellStyle name="Input 11 2 2 2 3 2" xfId="18478"/>
    <cellStyle name="Input 11 2 2 2 3 2 2" xfId="36116"/>
    <cellStyle name="Input 11 2 2 2 3 3" xfId="33363"/>
    <cellStyle name="Input 11 2 2 2 4" xfId="8045"/>
    <cellStyle name="Input 11 2 2 2 4 2" xfId="22048"/>
    <cellStyle name="Input 11 2 2 2 4 2 2" xfId="36680"/>
    <cellStyle name="Input 11 2 2 2 4 3" xfId="31360"/>
    <cellStyle name="Input 11 2 2 2 5" xfId="15202"/>
    <cellStyle name="Input 11 2 2 2 5 2" xfId="34908"/>
    <cellStyle name="Input 11 2 2 2 6" xfId="28875"/>
    <cellStyle name="Input 11 2 2 3" xfId="3942"/>
    <cellStyle name="Input 11 2 2 3 2" xfId="10697"/>
    <cellStyle name="Input 11 2 2 3 2 2" xfId="17055"/>
    <cellStyle name="Input 11 2 2 3 2 2 2" xfId="35432"/>
    <cellStyle name="Input 11 2 2 3 2 3" xfId="32653"/>
    <cellStyle name="Input 11 2 2 3 3" xfId="12627"/>
    <cellStyle name="Input 11 2 2 3 3 2" xfId="18949"/>
    <cellStyle name="Input 11 2 2 3 3 2 2" xfId="36317"/>
    <cellStyle name="Input 11 2 2 3 3 3" xfId="33564"/>
    <cellStyle name="Input 11 2 2 3 4" xfId="15673"/>
    <cellStyle name="Input 11 2 2 3 4 2" xfId="35109"/>
    <cellStyle name="Input 11 2 2 3 5" xfId="29076"/>
    <cellStyle name="Input 11 2 2 4" xfId="6009"/>
    <cellStyle name="Input 11 2 2 4 2" xfId="13270"/>
    <cellStyle name="Input 11 2 2 4 2 2" xfId="33833"/>
    <cellStyle name="Input 11 2 2 4 3" xfId="30245"/>
    <cellStyle name="Input 11 2 2 5" xfId="5771"/>
    <cellStyle name="Input 11 2 2 5 2" xfId="13087"/>
    <cellStyle name="Input 11 2 2 5 2 2" xfId="33744"/>
    <cellStyle name="Input 11 2 2 5 3" xfId="30129"/>
    <cellStyle name="Input 11 2 2 6" xfId="5874"/>
    <cellStyle name="Input 11 2 2 6 2" xfId="13143"/>
    <cellStyle name="Input 11 2 2 6 2 2" xfId="33775"/>
    <cellStyle name="Input 11 2 2 6 3" xfId="30182"/>
    <cellStyle name="Input 11 2 2 7" xfId="4188"/>
    <cellStyle name="Input 11 2 2 7 2" xfId="29203"/>
    <cellStyle name="Input 11 2 2 8" xfId="28171"/>
    <cellStyle name="Input 11 2 3" xfId="2568"/>
    <cellStyle name="Input 11 2 3 2" xfId="7165"/>
    <cellStyle name="Input 11 2 3 2 2" xfId="14339"/>
    <cellStyle name="Input 11 2 3 2 2 2" xfId="34611"/>
    <cellStyle name="Input 11 2 3 2 3" xfId="31060"/>
    <cellStyle name="Input 11 2 3 3" xfId="9347"/>
    <cellStyle name="Input 11 2 3 3 2" xfId="16025"/>
    <cellStyle name="Input 11 2 3 3 2 2" xfId="35241"/>
    <cellStyle name="Input 11 2 3 3 3" xfId="32149"/>
    <cellStyle name="Input 11 2 3 4" xfId="11307"/>
    <cellStyle name="Input 11 2 3 4 2" xfId="17636"/>
    <cellStyle name="Input 11 2 3 4 2 2" xfId="35839"/>
    <cellStyle name="Input 11 2 3 4 3" xfId="33086"/>
    <cellStyle name="Input 11 2 3 5" xfId="5564"/>
    <cellStyle name="Input 11 2 3 5 2" xfId="20921"/>
    <cellStyle name="Input 11 2 3 5 2 2" xfId="36534"/>
    <cellStyle name="Input 11 2 3 5 3" xfId="29991"/>
    <cellStyle name="Input 11 2 3 6" xfId="12957"/>
    <cellStyle name="Input 11 2 3 6 2" xfId="33675"/>
    <cellStyle name="Input 11 2 3 7" xfId="28598"/>
    <cellStyle name="Input 11 2 4" xfId="3222"/>
    <cellStyle name="Input 11 2 4 2" xfId="9977"/>
    <cellStyle name="Input 11 2 4 2 2" xfId="16561"/>
    <cellStyle name="Input 11 2 4 2 2 2" xfId="35343"/>
    <cellStyle name="Input 11 2 4 2 3" xfId="32341"/>
    <cellStyle name="Input 11 2 4 3" xfId="11908"/>
    <cellStyle name="Input 11 2 4 3 2" xfId="18233"/>
    <cellStyle name="Input 11 2 4 3 2 2" xfId="36006"/>
    <cellStyle name="Input 11 2 4 3 3" xfId="33253"/>
    <cellStyle name="Input 11 2 4 4" xfId="7798"/>
    <cellStyle name="Input 11 2 4 4 2" xfId="21830"/>
    <cellStyle name="Input 11 2 4 4 2 2" xfId="36597"/>
    <cellStyle name="Input 11 2 4 4 3" xfId="31249"/>
    <cellStyle name="Input 11 2 4 5" xfId="14956"/>
    <cellStyle name="Input 11 2 4 5 2" xfId="34797"/>
    <cellStyle name="Input 11 2 4 6" xfId="28765"/>
    <cellStyle name="Input 11 2 5" xfId="3696"/>
    <cellStyle name="Input 11 2 5 2" xfId="10451"/>
    <cellStyle name="Input 11 2 5 2 2" xfId="16884"/>
    <cellStyle name="Input 11 2 5 2 2 2" xfId="35396"/>
    <cellStyle name="Input 11 2 5 2 3" xfId="32543"/>
    <cellStyle name="Input 11 2 5 3" xfId="12381"/>
    <cellStyle name="Input 11 2 5 3 2" xfId="18704"/>
    <cellStyle name="Input 11 2 5 3 2 2" xfId="36207"/>
    <cellStyle name="Input 11 2 5 3 3" xfId="33454"/>
    <cellStyle name="Input 11 2 5 4" xfId="8272"/>
    <cellStyle name="Input 11 2 5 4 2" xfId="22269"/>
    <cellStyle name="Input 11 2 5 4 2 2" xfId="36771"/>
    <cellStyle name="Input 11 2 5 4 3" xfId="31451"/>
    <cellStyle name="Input 11 2 5 5" xfId="15428"/>
    <cellStyle name="Input 11 2 5 5 2" xfId="34999"/>
    <cellStyle name="Input 11 2 5 6" xfId="28966"/>
    <cellStyle name="Input 11 2 6" xfId="4191"/>
    <cellStyle name="Input 11 2 6 2" xfId="29205"/>
    <cellStyle name="Input 11 2 7" xfId="28396"/>
    <cellStyle name="Input 11 3" xfId="2094"/>
    <cellStyle name="Input 11 3 2" xfId="3014"/>
    <cellStyle name="Input 11 3 2 2" xfId="7601"/>
    <cellStyle name="Input 11 3 2 2 2" xfId="14766"/>
    <cellStyle name="Input 11 3 2 2 2 2" xfId="34712"/>
    <cellStyle name="Input 11 3 2 2 3" xfId="31164"/>
    <cellStyle name="Input 11 3 2 3" xfId="9780"/>
    <cellStyle name="Input 11 3 2 3 2" xfId="16416"/>
    <cellStyle name="Input 11 3 2 3 2 2" xfId="35305"/>
    <cellStyle name="Input 11 3 2 3 3" xfId="32252"/>
    <cellStyle name="Input 11 3 2 4" xfId="11720"/>
    <cellStyle name="Input 11 3 2 4 2" xfId="18046"/>
    <cellStyle name="Input 11 3 2 4 2 2" xfId="35924"/>
    <cellStyle name="Input 11 3 2 4 3" xfId="33171"/>
    <cellStyle name="Input 11 3 2 5" xfId="5179"/>
    <cellStyle name="Input 11 3 2 5 2" xfId="20714"/>
    <cellStyle name="Input 11 3 2 5 2 2" xfId="36494"/>
    <cellStyle name="Input 11 3 2 5 3" xfId="29775"/>
    <cellStyle name="Input 11 3 2 6" xfId="12756"/>
    <cellStyle name="Input 11 3 2 6 2" xfId="33611"/>
    <cellStyle name="Input 11 3 2 7" xfId="28683"/>
    <cellStyle name="Input 11 3 3" xfId="3536"/>
    <cellStyle name="Input 11 3 3 2" xfId="10291"/>
    <cellStyle name="Input 11 3 3 2 2" xfId="16773"/>
    <cellStyle name="Input 11 3 3 2 2 2" xfId="35384"/>
    <cellStyle name="Input 11 3 3 2 3" xfId="32482"/>
    <cellStyle name="Input 11 3 3 3" xfId="12221"/>
    <cellStyle name="Input 11 3 3 3 2" xfId="18544"/>
    <cellStyle name="Input 11 3 3 3 2 2" xfId="36146"/>
    <cellStyle name="Input 11 3 3 3 3" xfId="33393"/>
    <cellStyle name="Input 11 3 3 4" xfId="8112"/>
    <cellStyle name="Input 11 3 3 4 2" xfId="22109"/>
    <cellStyle name="Input 11 3 3 4 2 2" xfId="36710"/>
    <cellStyle name="Input 11 3 3 4 3" xfId="31390"/>
    <cellStyle name="Input 11 3 3 5" xfId="15268"/>
    <cellStyle name="Input 11 3 3 5 2" xfId="34938"/>
    <cellStyle name="Input 11 3 3 6" xfId="28905"/>
    <cellStyle name="Input 11 3 4" xfId="6691"/>
    <cellStyle name="Input 11 3 4 2" xfId="13868"/>
    <cellStyle name="Input 11 3 4 2 2" xfId="34278"/>
    <cellStyle name="Input 11 3 4 3" xfId="30727"/>
    <cellStyle name="Input 11 3 5" xfId="8874"/>
    <cellStyle name="Input 11 3 5 2" xfId="15824"/>
    <cellStyle name="Input 11 3 5 2 2" xfId="35177"/>
    <cellStyle name="Input 11 3 5 3" xfId="31816"/>
    <cellStyle name="Input 11 3 6" xfId="10988"/>
    <cellStyle name="Input 11 3 6 2" xfId="17319"/>
    <cellStyle name="Input 11 3 6 2 2" xfId="35657"/>
    <cellStyle name="Input 11 3 6 3" xfId="32904"/>
    <cellStyle name="Input 11 3 7" xfId="4578"/>
    <cellStyle name="Input 11 3 7 2" xfId="20588"/>
    <cellStyle name="Input 11 3 7 2 2" xfId="36436"/>
    <cellStyle name="Input 11 3 7 3" xfId="29321"/>
    <cellStyle name="Input 11 3 8" xfId="5359"/>
    <cellStyle name="Input 11 3 8 2" xfId="29836"/>
    <cellStyle name="Input 11 3 9" xfId="28418"/>
    <cellStyle name="Input 11 4" xfId="2759"/>
    <cellStyle name="Input 11 4 2" xfId="9538"/>
    <cellStyle name="Input 11 4 2 2" xfId="16189"/>
    <cellStyle name="Input 11 4 2 2 2" xfId="35264"/>
    <cellStyle name="Input 11 4 2 3" xfId="32198"/>
    <cellStyle name="Input 11 4 3" xfId="11498"/>
    <cellStyle name="Input 11 4 3 2" xfId="17826"/>
    <cellStyle name="Input 11 4 3 2 2" xfId="35888"/>
    <cellStyle name="Input 11 4 3 3" xfId="33135"/>
    <cellStyle name="Input 11 4 4" xfId="7357"/>
    <cellStyle name="Input 11 4 4 2" xfId="21516"/>
    <cellStyle name="Input 11 4 4 2 2" xfId="36559"/>
    <cellStyle name="Input 11 4 4 3" xfId="31110"/>
    <cellStyle name="Input 11 4 5" xfId="14530"/>
    <cellStyle name="Input 11 4 5 2" xfId="34661"/>
    <cellStyle name="Input 11 4 6" xfId="28647"/>
    <cellStyle name="Input 11 5" xfId="28154"/>
    <cellStyle name="Input 110" xfId="36856"/>
    <cellStyle name="Input 111" xfId="36886"/>
    <cellStyle name="Input 112" xfId="36881"/>
    <cellStyle name="Input 113" xfId="36892"/>
    <cellStyle name="Input 114" xfId="37076"/>
    <cellStyle name="Input 115" xfId="37207"/>
    <cellStyle name="Input 116" xfId="37068"/>
    <cellStyle name="Input 117" xfId="36968"/>
    <cellStyle name="Input 118" xfId="37421"/>
    <cellStyle name="Input 119" xfId="37431"/>
    <cellStyle name="Input 12" xfId="854"/>
    <cellStyle name="Input 12 2" xfId="1895"/>
    <cellStyle name="Input 12 2 2" xfId="2026"/>
    <cellStyle name="Input 12 2 2 2" xfId="3468"/>
    <cellStyle name="Input 12 2 2 2 2" xfId="10223"/>
    <cellStyle name="Input 12 2 2 2 2 2" xfId="16731"/>
    <cellStyle name="Input 12 2 2 2 2 2 2" xfId="35378"/>
    <cellStyle name="Input 12 2 2 2 2 3" xfId="32451"/>
    <cellStyle name="Input 12 2 2 2 3" xfId="12153"/>
    <cellStyle name="Input 12 2 2 2 3 2" xfId="18477"/>
    <cellStyle name="Input 12 2 2 2 3 2 2" xfId="36115"/>
    <cellStyle name="Input 12 2 2 2 3 3" xfId="33362"/>
    <cellStyle name="Input 12 2 2 2 4" xfId="8044"/>
    <cellStyle name="Input 12 2 2 2 4 2" xfId="22047"/>
    <cellStyle name="Input 12 2 2 2 4 2 2" xfId="36679"/>
    <cellStyle name="Input 12 2 2 2 4 3" xfId="31359"/>
    <cellStyle name="Input 12 2 2 2 5" xfId="15201"/>
    <cellStyle name="Input 12 2 2 2 5 2" xfId="34907"/>
    <cellStyle name="Input 12 2 2 2 6" xfId="28874"/>
    <cellStyle name="Input 12 2 2 3" xfId="3941"/>
    <cellStyle name="Input 12 2 2 3 2" xfId="10696"/>
    <cellStyle name="Input 12 2 2 3 2 2" xfId="17054"/>
    <cellStyle name="Input 12 2 2 3 2 2 2" xfId="35431"/>
    <cellStyle name="Input 12 2 2 3 2 3" xfId="32652"/>
    <cellStyle name="Input 12 2 2 3 3" xfId="12626"/>
    <cellStyle name="Input 12 2 2 3 3 2" xfId="18948"/>
    <cellStyle name="Input 12 2 2 3 3 2 2" xfId="36316"/>
    <cellStyle name="Input 12 2 2 3 3 3" xfId="33563"/>
    <cellStyle name="Input 12 2 2 3 4" xfId="15672"/>
    <cellStyle name="Input 12 2 2 3 4 2" xfId="35108"/>
    <cellStyle name="Input 12 2 2 3 5" xfId="29075"/>
    <cellStyle name="Input 12 2 2 4" xfId="6623"/>
    <cellStyle name="Input 12 2 2 4 2" xfId="13801"/>
    <cellStyle name="Input 12 2 2 4 2 2" xfId="34231"/>
    <cellStyle name="Input 12 2 2 4 3" xfId="30680"/>
    <cellStyle name="Input 12 2 2 5" xfId="8806"/>
    <cellStyle name="Input 12 2 2 5 2" xfId="15792"/>
    <cellStyle name="Input 12 2 2 5 2 2" xfId="35165"/>
    <cellStyle name="Input 12 2 2 5 3" xfId="31769"/>
    <cellStyle name="Input 12 2 2 6" xfId="10920"/>
    <cellStyle name="Input 12 2 2 6 2" xfId="17252"/>
    <cellStyle name="Input 12 2 2 6 2 2" xfId="35610"/>
    <cellStyle name="Input 12 2 2 6 3" xfId="32857"/>
    <cellStyle name="Input 12 2 2 7" xfId="12724"/>
    <cellStyle name="Input 12 2 2 7 2" xfId="33599"/>
    <cellStyle name="Input 12 2 2 8" xfId="28404"/>
    <cellStyle name="Input 12 2 3" xfId="2567"/>
    <cellStyle name="Input 12 2 3 2" xfId="7164"/>
    <cellStyle name="Input 12 2 3 2 2" xfId="14338"/>
    <cellStyle name="Input 12 2 3 2 2 2" xfId="34610"/>
    <cellStyle name="Input 12 2 3 2 3" xfId="31059"/>
    <cellStyle name="Input 12 2 3 3" xfId="9346"/>
    <cellStyle name="Input 12 2 3 3 2" xfId="16024"/>
    <cellStyle name="Input 12 2 3 3 2 2" xfId="35240"/>
    <cellStyle name="Input 12 2 3 3 3" xfId="32148"/>
    <cellStyle name="Input 12 2 3 4" xfId="11306"/>
    <cellStyle name="Input 12 2 3 4 2" xfId="17635"/>
    <cellStyle name="Input 12 2 3 4 2 2" xfId="35838"/>
    <cellStyle name="Input 12 2 3 4 3" xfId="33085"/>
    <cellStyle name="Input 12 2 3 5" xfId="5563"/>
    <cellStyle name="Input 12 2 3 5 2" xfId="20920"/>
    <cellStyle name="Input 12 2 3 5 2 2" xfId="36533"/>
    <cellStyle name="Input 12 2 3 5 3" xfId="29990"/>
    <cellStyle name="Input 12 2 3 6" xfId="12956"/>
    <cellStyle name="Input 12 2 3 6 2" xfId="33674"/>
    <cellStyle name="Input 12 2 3 7" xfId="28597"/>
    <cellStyle name="Input 12 2 4" xfId="3221"/>
    <cellStyle name="Input 12 2 4 2" xfId="9976"/>
    <cellStyle name="Input 12 2 4 2 2" xfId="16560"/>
    <cellStyle name="Input 12 2 4 2 2 2" xfId="35342"/>
    <cellStyle name="Input 12 2 4 2 3" xfId="32340"/>
    <cellStyle name="Input 12 2 4 3" xfId="11907"/>
    <cellStyle name="Input 12 2 4 3 2" xfId="18232"/>
    <cellStyle name="Input 12 2 4 3 2 2" xfId="36005"/>
    <cellStyle name="Input 12 2 4 3 3" xfId="33252"/>
    <cellStyle name="Input 12 2 4 4" xfId="7797"/>
    <cellStyle name="Input 12 2 4 4 2" xfId="21829"/>
    <cellStyle name="Input 12 2 4 4 2 2" xfId="36596"/>
    <cellStyle name="Input 12 2 4 4 3" xfId="31248"/>
    <cellStyle name="Input 12 2 4 5" xfId="14955"/>
    <cellStyle name="Input 12 2 4 5 2" xfId="34796"/>
    <cellStyle name="Input 12 2 4 6" xfId="28764"/>
    <cellStyle name="Input 12 2 5" xfId="3695"/>
    <cellStyle name="Input 12 2 5 2" xfId="10450"/>
    <cellStyle name="Input 12 2 5 2 2" xfId="16883"/>
    <cellStyle name="Input 12 2 5 2 2 2" xfId="35395"/>
    <cellStyle name="Input 12 2 5 2 3" xfId="32542"/>
    <cellStyle name="Input 12 2 5 3" xfId="12380"/>
    <cellStyle name="Input 12 2 5 3 2" xfId="18703"/>
    <cellStyle name="Input 12 2 5 3 2 2" xfId="36206"/>
    <cellStyle name="Input 12 2 5 3 3" xfId="33453"/>
    <cellStyle name="Input 12 2 5 4" xfId="8271"/>
    <cellStyle name="Input 12 2 5 4 2" xfId="22268"/>
    <cellStyle name="Input 12 2 5 4 2 2" xfId="36770"/>
    <cellStyle name="Input 12 2 5 4 3" xfId="31450"/>
    <cellStyle name="Input 12 2 5 5" xfId="15427"/>
    <cellStyle name="Input 12 2 5 5 2" xfId="34998"/>
    <cellStyle name="Input 12 2 5 6" xfId="28965"/>
    <cellStyle name="Input 12 2 6" xfId="4295"/>
    <cellStyle name="Input 12 2 6 2" xfId="29231"/>
    <cellStyle name="Input 12 2 7" xfId="28395"/>
    <cellStyle name="Input 12 3" xfId="2095"/>
    <cellStyle name="Input 12 3 2" xfId="3013"/>
    <cellStyle name="Input 12 3 2 2" xfId="7600"/>
    <cellStyle name="Input 12 3 2 2 2" xfId="14765"/>
    <cellStyle name="Input 12 3 2 2 2 2" xfId="34711"/>
    <cellStyle name="Input 12 3 2 2 3" xfId="31163"/>
    <cellStyle name="Input 12 3 2 3" xfId="9779"/>
    <cellStyle name="Input 12 3 2 3 2" xfId="16415"/>
    <cellStyle name="Input 12 3 2 3 2 2" xfId="35304"/>
    <cellStyle name="Input 12 3 2 3 3" xfId="32251"/>
    <cellStyle name="Input 12 3 2 4" xfId="11719"/>
    <cellStyle name="Input 12 3 2 4 2" xfId="18045"/>
    <cellStyle name="Input 12 3 2 4 2 2" xfId="35923"/>
    <cellStyle name="Input 12 3 2 4 3" xfId="33170"/>
    <cellStyle name="Input 12 3 2 5" xfId="5180"/>
    <cellStyle name="Input 12 3 2 5 2" xfId="20715"/>
    <cellStyle name="Input 12 3 2 5 2 2" xfId="36495"/>
    <cellStyle name="Input 12 3 2 5 3" xfId="29776"/>
    <cellStyle name="Input 12 3 2 6" xfId="12757"/>
    <cellStyle name="Input 12 3 2 6 2" xfId="33612"/>
    <cellStyle name="Input 12 3 2 7" xfId="28682"/>
    <cellStyle name="Input 12 3 3" xfId="3535"/>
    <cellStyle name="Input 12 3 3 2" xfId="10290"/>
    <cellStyle name="Input 12 3 3 2 2" xfId="16772"/>
    <cellStyle name="Input 12 3 3 2 2 2" xfId="35383"/>
    <cellStyle name="Input 12 3 3 2 3" xfId="32481"/>
    <cellStyle name="Input 12 3 3 3" xfId="12220"/>
    <cellStyle name="Input 12 3 3 3 2" xfId="18543"/>
    <cellStyle name="Input 12 3 3 3 2 2" xfId="36145"/>
    <cellStyle name="Input 12 3 3 3 3" xfId="33392"/>
    <cellStyle name="Input 12 3 3 4" xfId="8111"/>
    <cellStyle name="Input 12 3 3 4 2" xfId="22108"/>
    <cellStyle name="Input 12 3 3 4 2 2" xfId="36709"/>
    <cellStyle name="Input 12 3 3 4 3" xfId="31389"/>
    <cellStyle name="Input 12 3 3 5" xfId="15267"/>
    <cellStyle name="Input 12 3 3 5 2" xfId="34937"/>
    <cellStyle name="Input 12 3 3 6" xfId="28904"/>
    <cellStyle name="Input 12 3 4" xfId="6692"/>
    <cellStyle name="Input 12 3 4 2" xfId="13869"/>
    <cellStyle name="Input 12 3 4 2 2" xfId="34279"/>
    <cellStyle name="Input 12 3 4 3" xfId="30728"/>
    <cellStyle name="Input 12 3 5" xfId="8875"/>
    <cellStyle name="Input 12 3 5 2" xfId="15825"/>
    <cellStyle name="Input 12 3 5 2 2" xfId="35178"/>
    <cellStyle name="Input 12 3 5 3" xfId="31817"/>
    <cellStyle name="Input 12 3 6" xfId="10989"/>
    <cellStyle name="Input 12 3 6 2" xfId="17320"/>
    <cellStyle name="Input 12 3 6 2 2" xfId="35658"/>
    <cellStyle name="Input 12 3 6 3" xfId="32905"/>
    <cellStyle name="Input 12 3 7" xfId="4577"/>
    <cellStyle name="Input 12 3 7 2" xfId="20587"/>
    <cellStyle name="Input 12 3 7 2 2" xfId="36435"/>
    <cellStyle name="Input 12 3 7 3" xfId="29320"/>
    <cellStyle name="Input 12 3 8" xfId="4669"/>
    <cellStyle name="Input 12 3 8 2" xfId="29376"/>
    <cellStyle name="Input 12 3 9" xfId="28419"/>
    <cellStyle name="Input 12 4" xfId="2758"/>
    <cellStyle name="Input 12 4 2" xfId="9537"/>
    <cellStyle name="Input 12 4 2 2" xfId="16188"/>
    <cellStyle name="Input 12 4 2 2 2" xfId="35263"/>
    <cellStyle name="Input 12 4 2 3" xfId="32197"/>
    <cellStyle name="Input 12 4 3" xfId="11497"/>
    <cellStyle name="Input 12 4 3 2" xfId="17825"/>
    <cellStyle name="Input 12 4 3 2 2" xfId="35887"/>
    <cellStyle name="Input 12 4 3 3" xfId="33134"/>
    <cellStyle name="Input 12 4 4" xfId="7356"/>
    <cellStyle name="Input 12 4 4 2" xfId="21515"/>
    <cellStyle name="Input 12 4 4 2 2" xfId="36558"/>
    <cellStyle name="Input 12 4 4 3" xfId="31109"/>
    <cellStyle name="Input 12 4 5" xfId="14529"/>
    <cellStyle name="Input 12 4 5 2" xfId="34660"/>
    <cellStyle name="Input 12 4 6" xfId="28646"/>
    <cellStyle name="Input 12 5" xfId="28153"/>
    <cellStyle name="Input 120" xfId="37931"/>
    <cellStyle name="Input 121" xfId="36972"/>
    <cellStyle name="Input 122" xfId="38056"/>
    <cellStyle name="Input 123" xfId="38198"/>
    <cellStyle name="Input 124" xfId="38339"/>
    <cellStyle name="Input 125" xfId="38482"/>
    <cellStyle name="Input 126" xfId="38624"/>
    <cellStyle name="Input 127" xfId="38768"/>
    <cellStyle name="Input 128" xfId="38912"/>
    <cellStyle name="Input 129" xfId="39055"/>
    <cellStyle name="Input 13" xfId="900"/>
    <cellStyle name="Input 13 2" xfId="1555"/>
    <cellStyle name="Input 13 2 2" xfId="1930"/>
    <cellStyle name="Input 13 2 2 10" xfId="3983"/>
    <cellStyle name="Input 13 2 2 10 2" xfId="29109"/>
    <cellStyle name="Input 13 2 2 2" xfId="1989"/>
    <cellStyle name="Input 13 2 2 2 2" xfId="3500"/>
    <cellStyle name="Input 13 2 2 2 2 2" xfId="10255"/>
    <cellStyle name="Input 13 2 2 2 2 2 2" xfId="32478"/>
    <cellStyle name="Input 13 2 2 2 2 3" xfId="12185"/>
    <cellStyle name="Input 13 2 2 2 2 3 2" xfId="18509"/>
    <cellStyle name="Input 13 2 2 2 2 3 2 2" xfId="36142"/>
    <cellStyle name="Input 13 2 2 2 2 3 3" xfId="33389"/>
    <cellStyle name="Input 13 2 2 2 2 4" xfId="8076"/>
    <cellStyle name="Input 13 2 2 2 2 4 2" xfId="22079"/>
    <cellStyle name="Input 13 2 2 2 2 4 2 2" xfId="36706"/>
    <cellStyle name="Input 13 2 2 2 2 4 3" xfId="31386"/>
    <cellStyle name="Input 13 2 2 2 2 5" xfId="15233"/>
    <cellStyle name="Input 13 2 2 2 2 5 2" xfId="34934"/>
    <cellStyle name="Input 13 2 2 2 2 6" xfId="28901"/>
    <cellStyle name="Input 13 2 2 2 3" xfId="3973"/>
    <cellStyle name="Input 13 2 2 2 3 2" xfId="10728"/>
    <cellStyle name="Input 13 2 2 2 3 2 2" xfId="32679"/>
    <cellStyle name="Input 13 2 2 2 3 3" xfId="12658"/>
    <cellStyle name="Input 13 2 2 2 3 3 2" xfId="18980"/>
    <cellStyle name="Input 13 2 2 2 3 3 2 2" xfId="36343"/>
    <cellStyle name="Input 13 2 2 2 3 3 3" xfId="33590"/>
    <cellStyle name="Input 13 2 2 2 3 4" xfId="15704"/>
    <cellStyle name="Input 13 2 2 2 3 4 2" xfId="35135"/>
    <cellStyle name="Input 13 2 2 2 3 5" xfId="29102"/>
    <cellStyle name="Input 13 2 2 2 4" xfId="6586"/>
    <cellStyle name="Input 13 2 2 2 4 2" xfId="13764"/>
    <cellStyle name="Input 13 2 2 2 4 2 2" xfId="34208"/>
    <cellStyle name="Input 13 2 2 2 4 3" xfId="30657"/>
    <cellStyle name="Input 13 2 2 2 5" xfId="8769"/>
    <cellStyle name="Input 13 2 2 2 5 2" xfId="31746"/>
    <cellStyle name="Input 13 2 2 2 6" xfId="10883"/>
    <cellStyle name="Input 13 2 2 2 6 2" xfId="17215"/>
    <cellStyle name="Input 13 2 2 2 6 2 2" xfId="35587"/>
    <cellStyle name="Input 13 2 2 2 6 3" xfId="32834"/>
    <cellStyle name="Input 13 2 2 2 7" xfId="5109"/>
    <cellStyle name="Input 13 2 2 2 7 2" xfId="29711"/>
    <cellStyle name="Input 13 2 2 3" xfId="2465"/>
    <cellStyle name="Input 13 2 2 3 2" xfId="7062"/>
    <cellStyle name="Input 13 2 2 3 2 2" xfId="14236"/>
    <cellStyle name="Input 13 2 2 3 2 2 2" xfId="34508"/>
    <cellStyle name="Input 13 2 2 3 2 3" xfId="30957"/>
    <cellStyle name="Input 13 2 2 3 3" xfId="9244"/>
    <cellStyle name="Input 13 2 2 3 3 2" xfId="32046"/>
    <cellStyle name="Input 13 2 2 3 4" xfId="11258"/>
    <cellStyle name="Input 13 2 2 3 4 2" xfId="17587"/>
    <cellStyle name="Input 13 2 2 3 4 2 2" xfId="35790"/>
    <cellStyle name="Input 13 2 2 3 4 3" xfId="33037"/>
    <cellStyle name="Input 13 2 2 3 5" xfId="5491"/>
    <cellStyle name="Input 13 2 2 3 5 2" xfId="29930"/>
    <cellStyle name="Input 13 2 2 3 6" xfId="28549"/>
    <cellStyle name="Input 13 2 2 4" xfId="2594"/>
    <cellStyle name="Input 13 2 2 4 2" xfId="7191"/>
    <cellStyle name="Input 13 2 2 4 2 2" xfId="14365"/>
    <cellStyle name="Input 13 2 2 4 2 2 2" xfId="34637"/>
    <cellStyle name="Input 13 2 2 4 2 3" xfId="31086"/>
    <cellStyle name="Input 13 2 2 4 3" xfId="9373"/>
    <cellStyle name="Input 13 2 2 4 3 2" xfId="32175"/>
    <cellStyle name="Input 13 2 2 4 4" xfId="11333"/>
    <cellStyle name="Input 13 2 2 4 4 2" xfId="17662"/>
    <cellStyle name="Input 13 2 2 4 4 2 2" xfId="35865"/>
    <cellStyle name="Input 13 2 2 4 4 3" xfId="33112"/>
    <cellStyle name="Input 13 2 2 4 5" xfId="5590"/>
    <cellStyle name="Input 13 2 2 4 5 2" xfId="30017"/>
    <cellStyle name="Input 13 2 2 4 6" xfId="28624"/>
    <cellStyle name="Input 13 2 2 5" xfId="3253"/>
    <cellStyle name="Input 13 2 2 5 2" xfId="7829"/>
    <cellStyle name="Input 13 2 2 5 2 2" xfId="14987"/>
    <cellStyle name="Input 13 2 2 5 2 2 2" xfId="34823"/>
    <cellStyle name="Input 13 2 2 5 2 3" xfId="31275"/>
    <cellStyle name="Input 13 2 2 5 3" xfId="10008"/>
    <cellStyle name="Input 13 2 2 5 3 2" xfId="32367"/>
    <cellStyle name="Input 13 2 2 5 4" xfId="11939"/>
    <cellStyle name="Input 13 2 2 5 4 2" xfId="18264"/>
    <cellStyle name="Input 13 2 2 5 4 2 2" xfId="36032"/>
    <cellStyle name="Input 13 2 2 5 4 3" xfId="33279"/>
    <cellStyle name="Input 13 2 2 5 5" xfId="5050"/>
    <cellStyle name="Input 13 2 2 5 5 2" xfId="29652"/>
    <cellStyle name="Input 13 2 2 5 6" xfId="28791"/>
    <cellStyle name="Input 13 2 2 6" xfId="3727"/>
    <cellStyle name="Input 13 2 2 6 2" xfId="10482"/>
    <cellStyle name="Input 13 2 2 6 2 2" xfId="32569"/>
    <cellStyle name="Input 13 2 2 6 3" xfId="12412"/>
    <cellStyle name="Input 13 2 2 6 3 2" xfId="18735"/>
    <cellStyle name="Input 13 2 2 6 3 2 2" xfId="36233"/>
    <cellStyle name="Input 13 2 2 6 3 3" xfId="33480"/>
    <cellStyle name="Input 13 2 2 6 4" xfId="8303"/>
    <cellStyle name="Input 13 2 2 6 4 2" xfId="22300"/>
    <cellStyle name="Input 13 2 2 6 4 2 2" xfId="36797"/>
    <cellStyle name="Input 13 2 2 6 4 3" xfId="31477"/>
    <cellStyle name="Input 13 2 2 6 5" xfId="15459"/>
    <cellStyle name="Input 13 2 2 6 5 2" xfId="35025"/>
    <cellStyle name="Input 13 2 2 6 6" xfId="28992"/>
    <cellStyle name="Input 13 2 2 7" xfId="6527"/>
    <cellStyle name="Input 13 2 2 7 2" xfId="13705"/>
    <cellStyle name="Input 13 2 2 7 2 2" xfId="34149"/>
    <cellStyle name="Input 13 2 2 7 3" xfId="30598"/>
    <cellStyle name="Input 13 2 2 8" xfId="8710"/>
    <cellStyle name="Input 13 2 2 8 2" xfId="31687"/>
    <cellStyle name="Input 13 2 2 9" xfId="10824"/>
    <cellStyle name="Input 13 2 2 9 2" xfId="17156"/>
    <cellStyle name="Input 13 2 2 9 2 2" xfId="35528"/>
    <cellStyle name="Input 13 2 2 9 3" xfId="32775"/>
    <cellStyle name="Input 13 2 3" xfId="1984"/>
    <cellStyle name="Input 13 2 3 2" xfId="2519"/>
    <cellStyle name="Input 13 2 3 2 2" xfId="7116"/>
    <cellStyle name="Input 13 2 3 2 2 2" xfId="14290"/>
    <cellStyle name="Input 13 2 3 2 2 2 2" xfId="34562"/>
    <cellStyle name="Input 13 2 3 2 2 3" xfId="31011"/>
    <cellStyle name="Input 13 2 3 2 3" xfId="9298"/>
    <cellStyle name="Input 13 2 3 2 3 2" xfId="32100"/>
    <cellStyle name="Input 13 2 3 3" xfId="5104"/>
    <cellStyle name="Input 13 2 3 3 2" xfId="29706"/>
    <cellStyle name="Input 13 2 3 4" xfId="6581"/>
    <cellStyle name="Input 13 2 3 4 2" xfId="13759"/>
    <cellStyle name="Input 13 2 3 4 2 2" xfId="34203"/>
    <cellStyle name="Input 13 2 3 4 3" xfId="30652"/>
    <cellStyle name="Input 13 2 3 5" xfId="8764"/>
    <cellStyle name="Input 13 2 3 5 2" xfId="31741"/>
    <cellStyle name="Input 13 2 3 6" xfId="10878"/>
    <cellStyle name="Input 13 2 3 6 2" xfId="17210"/>
    <cellStyle name="Input 13 2 3 6 2 2" xfId="35582"/>
    <cellStyle name="Input 13 2 3 6 3" xfId="32829"/>
    <cellStyle name="Input 13 2 4" xfId="1418"/>
    <cellStyle name="Input 13 2 4 2" xfId="4834"/>
    <cellStyle name="Input 13 2 4 2 2" xfId="29477"/>
    <cellStyle name="Input 13 2 4 3" xfId="6205"/>
    <cellStyle name="Input 13 2 4 3 2" xfId="13443"/>
    <cellStyle name="Input 13 2 4 3 2 2" xfId="33948"/>
    <cellStyle name="Input 13 2 4 3 3" xfId="30378"/>
    <cellStyle name="Input 13 2 4 4" xfId="8477"/>
    <cellStyle name="Input 13 2 4 4 2" xfId="31499"/>
    <cellStyle name="Input 13 2 4 5" xfId="6407"/>
    <cellStyle name="Input 13 2 4 5 2" xfId="13621"/>
    <cellStyle name="Input 13 2 4 5 2 2" xfId="34074"/>
    <cellStyle name="Input 13 2 4 5 3" xfId="30518"/>
    <cellStyle name="Input 13 2 4 6" xfId="4612"/>
    <cellStyle name="Input 13 2 4 6 2" xfId="20620"/>
    <cellStyle name="Input 13 2 4 6 2 2" xfId="36463"/>
    <cellStyle name="Input 13 2 4 6 3" xfId="29348"/>
    <cellStyle name="Input 13 2 4 7" xfId="5513"/>
    <cellStyle name="Input 13 2 4 7 2" xfId="29940"/>
    <cellStyle name="Input 13 2 5" xfId="2318"/>
    <cellStyle name="Input 13 2 5 2" xfId="6915"/>
    <cellStyle name="Input 13 2 5 2 2" xfId="14089"/>
    <cellStyle name="Input 13 2 5 2 2 2" xfId="34397"/>
    <cellStyle name="Input 13 2 5 2 3" xfId="30846"/>
    <cellStyle name="Input 13 2 5 3" xfId="9098"/>
    <cellStyle name="Input 13 2 5 3 2" xfId="31935"/>
    <cellStyle name="Input 13 2 6" xfId="4900"/>
    <cellStyle name="Input 13 2 6 2" xfId="29536"/>
    <cellStyle name="Input 13 2 7" xfId="6321"/>
    <cellStyle name="Input 13 2 7 2" xfId="13553"/>
    <cellStyle name="Input 13 2 7 2 2" xfId="34023"/>
    <cellStyle name="Input 13 2 7 3" xfId="30456"/>
    <cellStyle name="Input 13 2 8" xfId="8590"/>
    <cellStyle name="Input 13 2 8 2" xfId="31574"/>
    <cellStyle name="Input 13 2 9" xfId="7238"/>
    <cellStyle name="Input 13 2 9 2" xfId="14411"/>
    <cellStyle name="Input 13 2 9 2 2" xfId="34643"/>
    <cellStyle name="Input 13 2 9 3" xfId="31092"/>
    <cellStyle name="Input 13 3" xfId="1906"/>
    <cellStyle name="Input 13 3 10" xfId="4172"/>
    <cellStyle name="Input 13 3 10 2" xfId="29196"/>
    <cellStyle name="Input 13 3 2" xfId="1425"/>
    <cellStyle name="Input 13 3 2 2" xfId="3477"/>
    <cellStyle name="Input 13 3 2 2 2" xfId="10232"/>
    <cellStyle name="Input 13 3 2 2 2 2" xfId="32455"/>
    <cellStyle name="Input 13 3 2 2 3" xfId="12162"/>
    <cellStyle name="Input 13 3 2 2 3 2" xfId="18486"/>
    <cellStyle name="Input 13 3 2 2 3 2 2" xfId="36119"/>
    <cellStyle name="Input 13 3 2 2 3 3" xfId="33366"/>
    <cellStyle name="Input 13 3 2 2 4" xfId="8053"/>
    <cellStyle name="Input 13 3 2 2 4 2" xfId="22056"/>
    <cellStyle name="Input 13 3 2 2 4 2 2" xfId="36683"/>
    <cellStyle name="Input 13 3 2 2 4 3" xfId="31363"/>
    <cellStyle name="Input 13 3 2 2 5" xfId="15210"/>
    <cellStyle name="Input 13 3 2 2 5 2" xfId="34911"/>
    <cellStyle name="Input 13 3 2 2 6" xfId="28878"/>
    <cellStyle name="Input 13 3 2 3" xfId="3950"/>
    <cellStyle name="Input 13 3 2 3 2" xfId="10705"/>
    <cellStyle name="Input 13 3 2 3 2 2" xfId="32656"/>
    <cellStyle name="Input 13 3 2 3 3" xfId="12635"/>
    <cellStyle name="Input 13 3 2 3 3 2" xfId="18957"/>
    <cellStyle name="Input 13 3 2 3 3 2 2" xfId="36320"/>
    <cellStyle name="Input 13 3 2 3 3 3" xfId="33567"/>
    <cellStyle name="Input 13 3 2 3 4" xfId="15681"/>
    <cellStyle name="Input 13 3 2 3 4 2" xfId="35112"/>
    <cellStyle name="Input 13 3 2 3 5" xfId="29079"/>
    <cellStyle name="Input 13 3 2 4" xfId="6211"/>
    <cellStyle name="Input 13 3 2 4 2" xfId="13449"/>
    <cellStyle name="Input 13 3 2 4 2 2" xfId="33954"/>
    <cellStyle name="Input 13 3 2 4 3" xfId="30384"/>
    <cellStyle name="Input 13 3 2 5" xfId="8483"/>
    <cellStyle name="Input 13 3 2 5 2" xfId="31505"/>
    <cellStyle name="Input 13 3 2 6" xfId="6446"/>
    <cellStyle name="Input 13 3 2 6 2" xfId="13652"/>
    <cellStyle name="Input 13 3 2 6 2 2" xfId="34104"/>
    <cellStyle name="Input 13 3 2 6 3" xfId="30551"/>
    <cellStyle name="Input 13 3 2 7" xfId="4839"/>
    <cellStyle name="Input 13 3 2 7 2" xfId="29482"/>
    <cellStyle name="Input 13 3 3" xfId="2441"/>
    <cellStyle name="Input 13 3 3 2" xfId="7038"/>
    <cellStyle name="Input 13 3 3 2 2" xfId="14212"/>
    <cellStyle name="Input 13 3 3 2 2 2" xfId="34484"/>
    <cellStyle name="Input 13 3 3 2 3" xfId="30933"/>
    <cellStyle name="Input 13 3 3 3" xfId="9220"/>
    <cellStyle name="Input 13 3 3 3 2" xfId="32022"/>
    <cellStyle name="Input 13 3 3 4" xfId="11235"/>
    <cellStyle name="Input 13 3 3 4 2" xfId="17564"/>
    <cellStyle name="Input 13 3 3 4 2 2" xfId="35767"/>
    <cellStyle name="Input 13 3 3 4 3" xfId="33014"/>
    <cellStyle name="Input 13 3 3 5" xfId="5468"/>
    <cellStyle name="Input 13 3 3 5 2" xfId="29907"/>
    <cellStyle name="Input 13 3 3 6" xfId="28526"/>
    <cellStyle name="Input 13 3 4" xfId="2571"/>
    <cellStyle name="Input 13 3 4 2" xfId="7168"/>
    <cellStyle name="Input 13 3 4 2 2" xfId="14342"/>
    <cellStyle name="Input 13 3 4 2 2 2" xfId="34614"/>
    <cellStyle name="Input 13 3 4 2 3" xfId="31063"/>
    <cellStyle name="Input 13 3 4 3" xfId="9350"/>
    <cellStyle name="Input 13 3 4 3 2" xfId="32152"/>
    <cellStyle name="Input 13 3 4 4" xfId="11310"/>
    <cellStyle name="Input 13 3 4 4 2" xfId="17639"/>
    <cellStyle name="Input 13 3 4 4 2 2" xfId="35842"/>
    <cellStyle name="Input 13 3 4 4 3" xfId="33089"/>
    <cellStyle name="Input 13 3 4 5" xfId="5567"/>
    <cellStyle name="Input 13 3 4 5 2" xfId="29994"/>
    <cellStyle name="Input 13 3 4 6" xfId="28601"/>
    <cellStyle name="Input 13 3 5" xfId="3230"/>
    <cellStyle name="Input 13 3 5 2" xfId="7806"/>
    <cellStyle name="Input 13 3 5 2 2" xfId="14964"/>
    <cellStyle name="Input 13 3 5 2 2 2" xfId="34800"/>
    <cellStyle name="Input 13 3 5 2 3" xfId="31252"/>
    <cellStyle name="Input 13 3 5 3" xfId="9985"/>
    <cellStyle name="Input 13 3 5 3 2" xfId="32344"/>
    <cellStyle name="Input 13 3 5 4" xfId="11916"/>
    <cellStyle name="Input 13 3 5 4 2" xfId="18241"/>
    <cellStyle name="Input 13 3 5 4 2 2" xfId="36009"/>
    <cellStyle name="Input 13 3 5 4 3" xfId="33256"/>
    <cellStyle name="Input 13 3 5 5" xfId="5026"/>
    <cellStyle name="Input 13 3 5 5 2" xfId="29628"/>
    <cellStyle name="Input 13 3 5 6" xfId="28768"/>
    <cellStyle name="Input 13 3 6" xfId="3704"/>
    <cellStyle name="Input 13 3 6 2" xfId="10459"/>
    <cellStyle name="Input 13 3 6 2 2" xfId="32546"/>
    <cellStyle name="Input 13 3 6 3" xfId="12389"/>
    <cellStyle name="Input 13 3 6 3 2" xfId="18712"/>
    <cellStyle name="Input 13 3 6 3 2 2" xfId="36210"/>
    <cellStyle name="Input 13 3 6 3 3" xfId="33457"/>
    <cellStyle name="Input 13 3 6 4" xfId="8280"/>
    <cellStyle name="Input 13 3 6 4 2" xfId="22277"/>
    <cellStyle name="Input 13 3 6 4 2 2" xfId="36774"/>
    <cellStyle name="Input 13 3 6 4 3" xfId="31454"/>
    <cellStyle name="Input 13 3 6 5" xfId="15436"/>
    <cellStyle name="Input 13 3 6 5 2" xfId="35002"/>
    <cellStyle name="Input 13 3 6 6" xfId="28969"/>
    <cellStyle name="Input 13 3 7" xfId="6503"/>
    <cellStyle name="Input 13 3 7 2" xfId="13681"/>
    <cellStyle name="Input 13 3 7 2 2" xfId="34125"/>
    <cellStyle name="Input 13 3 7 3" xfId="30574"/>
    <cellStyle name="Input 13 3 8" xfId="8686"/>
    <cellStyle name="Input 13 3 8 2" xfId="31663"/>
    <cellStyle name="Input 13 3 9" xfId="10800"/>
    <cellStyle name="Input 13 3 9 2" xfId="17132"/>
    <cellStyle name="Input 13 3 9 2 2" xfId="35504"/>
    <cellStyle name="Input 13 3 9 3" xfId="32751"/>
    <cellStyle name="Input 13 4" xfId="1961"/>
    <cellStyle name="Input 13 4 2" xfId="2496"/>
    <cellStyle name="Input 13 4 2 2" xfId="7093"/>
    <cellStyle name="Input 13 4 2 2 2" xfId="14267"/>
    <cellStyle name="Input 13 4 2 2 2 2" xfId="34539"/>
    <cellStyle name="Input 13 4 2 2 3" xfId="30988"/>
    <cellStyle name="Input 13 4 2 3" xfId="9275"/>
    <cellStyle name="Input 13 4 2 3 2" xfId="32077"/>
    <cellStyle name="Input 13 4 3" xfId="5081"/>
    <cellStyle name="Input 13 4 3 2" xfId="29683"/>
    <cellStyle name="Input 13 4 4" xfId="6558"/>
    <cellStyle name="Input 13 4 4 2" xfId="13736"/>
    <cellStyle name="Input 13 4 4 2 2" xfId="34180"/>
    <cellStyle name="Input 13 4 4 3" xfId="30629"/>
    <cellStyle name="Input 13 4 5" xfId="8741"/>
    <cellStyle name="Input 13 4 5 2" xfId="31718"/>
    <cellStyle name="Input 13 4 6" xfId="10855"/>
    <cellStyle name="Input 13 4 6 2" xfId="17187"/>
    <cellStyle name="Input 13 4 6 2 2" xfId="35559"/>
    <cellStyle name="Input 13 4 6 3" xfId="32806"/>
    <cellStyle name="Input 13 5" xfId="1531"/>
    <cellStyle name="Input 13 5 2" xfId="3023"/>
    <cellStyle name="Input 13 5 2 2" xfId="7610"/>
    <cellStyle name="Input 13 5 2 2 2" xfId="14775"/>
    <cellStyle name="Input 13 5 2 2 2 2" xfId="34716"/>
    <cellStyle name="Input 13 5 2 2 3" xfId="31168"/>
    <cellStyle name="Input 13 5 2 3" xfId="9789"/>
    <cellStyle name="Input 13 5 2 3 2" xfId="32256"/>
    <cellStyle name="Input 13 5 3" xfId="6298"/>
    <cellStyle name="Input 13 5 3 2" xfId="13530"/>
    <cellStyle name="Input 13 5 3 2 2" xfId="34000"/>
    <cellStyle name="Input 13 5 3 3" xfId="30433"/>
    <cellStyle name="Input 13 5 4" xfId="8567"/>
    <cellStyle name="Input 13 5 4 2" xfId="31551"/>
    <cellStyle name="Input 13 5 5" xfId="5644"/>
    <cellStyle name="Input 13 5 5 2" xfId="12992"/>
    <cellStyle name="Input 13 5 5 2 2" xfId="33690"/>
    <cellStyle name="Input 13 5 5 3" xfId="30048"/>
    <cellStyle name="Input 13 5 6" xfId="4589"/>
    <cellStyle name="Input 13 5 6 2" xfId="20597"/>
    <cellStyle name="Input 13 5 6 2 2" xfId="36440"/>
    <cellStyle name="Input 13 5 6 3" xfId="29325"/>
    <cellStyle name="Input 13 5 7" xfId="8464"/>
    <cellStyle name="Input 13 5 7 2" xfId="31491"/>
    <cellStyle name="Input 13 6" xfId="1470"/>
    <cellStyle name="Input 13 6 2" xfId="6249"/>
    <cellStyle name="Input 13 6 2 2" xfId="13485"/>
    <cellStyle name="Input 13 6 2 2 2" xfId="33974"/>
    <cellStyle name="Input 13 6 2 3" xfId="30404"/>
    <cellStyle name="Input 13 6 3" xfId="8518"/>
    <cellStyle name="Input 13 6 3 2" xfId="31524"/>
    <cellStyle name="Input 13 6 4" xfId="6295"/>
    <cellStyle name="Input 13 6 4 2" xfId="13527"/>
    <cellStyle name="Input 13 6 4 2 2" xfId="33997"/>
    <cellStyle name="Input 13 6 4 3" xfId="30430"/>
    <cellStyle name="Input 13 6 5" xfId="4858"/>
    <cellStyle name="Input 13 6 5 2" xfId="29496"/>
    <cellStyle name="Input 13 7" xfId="2294"/>
    <cellStyle name="Input 13 7 2" xfId="6891"/>
    <cellStyle name="Input 13 7 2 2" xfId="14065"/>
    <cellStyle name="Input 13 7 2 2 2" xfId="34374"/>
    <cellStyle name="Input 13 7 2 3" xfId="30823"/>
    <cellStyle name="Input 13 7 3" xfId="9074"/>
    <cellStyle name="Input 13 7 3 2" xfId="31912"/>
    <cellStyle name="Input 13 8" xfId="5937"/>
    <cellStyle name="Input 13 8 2" xfId="13199"/>
    <cellStyle name="Input 13 8 2 2" xfId="33805"/>
    <cellStyle name="Input 13 8 3" xfId="30217"/>
    <cellStyle name="Input 13 9" xfId="5648"/>
    <cellStyle name="Input 13 9 2" xfId="30052"/>
    <cellStyle name="Input 130" xfId="38565"/>
    <cellStyle name="Input 131" xfId="38579"/>
    <cellStyle name="Input 132" xfId="36982"/>
    <cellStyle name="Input 133" xfId="39628"/>
    <cellStyle name="Input 134" xfId="39991"/>
    <cellStyle name="Input 135" xfId="39876"/>
    <cellStyle name="Input 136" xfId="40082"/>
    <cellStyle name="Input 137" xfId="39862"/>
    <cellStyle name="Input 138" xfId="40366"/>
    <cellStyle name="Input 14" xfId="901"/>
    <cellStyle name="Input 14 2" xfId="1556"/>
    <cellStyle name="Input 14 2 2" xfId="1931"/>
    <cellStyle name="Input 14 2 2 10" xfId="4615"/>
    <cellStyle name="Input 14 2 2 10 2" xfId="29350"/>
    <cellStyle name="Input 14 2 2 2" xfId="1998"/>
    <cellStyle name="Input 14 2 2 2 2" xfId="3501"/>
    <cellStyle name="Input 14 2 2 2 2 2" xfId="10256"/>
    <cellStyle name="Input 14 2 2 2 2 2 2" xfId="32479"/>
    <cellStyle name="Input 14 2 2 2 2 3" xfId="12186"/>
    <cellStyle name="Input 14 2 2 2 2 3 2" xfId="18510"/>
    <cellStyle name="Input 14 2 2 2 2 3 2 2" xfId="36143"/>
    <cellStyle name="Input 14 2 2 2 2 3 3" xfId="33390"/>
    <cellStyle name="Input 14 2 2 2 2 4" xfId="8077"/>
    <cellStyle name="Input 14 2 2 2 2 4 2" xfId="22080"/>
    <cellStyle name="Input 14 2 2 2 2 4 2 2" xfId="36707"/>
    <cellStyle name="Input 14 2 2 2 2 4 3" xfId="31387"/>
    <cellStyle name="Input 14 2 2 2 2 5" xfId="15234"/>
    <cellStyle name="Input 14 2 2 2 2 5 2" xfId="34935"/>
    <cellStyle name="Input 14 2 2 2 2 6" xfId="28902"/>
    <cellStyle name="Input 14 2 2 2 3" xfId="3974"/>
    <cellStyle name="Input 14 2 2 2 3 2" xfId="10729"/>
    <cellStyle name="Input 14 2 2 2 3 2 2" xfId="32680"/>
    <cellStyle name="Input 14 2 2 2 3 3" xfId="12659"/>
    <cellStyle name="Input 14 2 2 2 3 3 2" xfId="18981"/>
    <cellStyle name="Input 14 2 2 2 3 3 2 2" xfId="36344"/>
    <cellStyle name="Input 14 2 2 2 3 3 3" xfId="33591"/>
    <cellStyle name="Input 14 2 2 2 3 4" xfId="15705"/>
    <cellStyle name="Input 14 2 2 2 3 4 2" xfId="35136"/>
    <cellStyle name="Input 14 2 2 2 3 5" xfId="29103"/>
    <cellStyle name="Input 14 2 2 2 4" xfId="6595"/>
    <cellStyle name="Input 14 2 2 2 4 2" xfId="13773"/>
    <cellStyle name="Input 14 2 2 2 4 2 2" xfId="34214"/>
    <cellStyle name="Input 14 2 2 2 4 3" xfId="30663"/>
    <cellStyle name="Input 14 2 2 2 5" xfId="8778"/>
    <cellStyle name="Input 14 2 2 2 5 2" xfId="31752"/>
    <cellStyle name="Input 14 2 2 2 6" xfId="10892"/>
    <cellStyle name="Input 14 2 2 2 6 2" xfId="17224"/>
    <cellStyle name="Input 14 2 2 2 6 2 2" xfId="35593"/>
    <cellStyle name="Input 14 2 2 2 6 3" xfId="32840"/>
    <cellStyle name="Input 14 2 2 2 7" xfId="5115"/>
    <cellStyle name="Input 14 2 2 2 7 2" xfId="29717"/>
    <cellStyle name="Input 14 2 2 3" xfId="2466"/>
    <cellStyle name="Input 14 2 2 3 2" xfId="7063"/>
    <cellStyle name="Input 14 2 2 3 2 2" xfId="14237"/>
    <cellStyle name="Input 14 2 2 3 2 2 2" xfId="34509"/>
    <cellStyle name="Input 14 2 2 3 2 3" xfId="30958"/>
    <cellStyle name="Input 14 2 2 3 3" xfId="9245"/>
    <cellStyle name="Input 14 2 2 3 3 2" xfId="32047"/>
    <cellStyle name="Input 14 2 2 3 4" xfId="11259"/>
    <cellStyle name="Input 14 2 2 3 4 2" xfId="17588"/>
    <cellStyle name="Input 14 2 2 3 4 2 2" xfId="35791"/>
    <cellStyle name="Input 14 2 2 3 4 3" xfId="33038"/>
    <cellStyle name="Input 14 2 2 3 5" xfId="5492"/>
    <cellStyle name="Input 14 2 2 3 5 2" xfId="29931"/>
    <cellStyle name="Input 14 2 2 3 6" xfId="28550"/>
    <cellStyle name="Input 14 2 2 4" xfId="2595"/>
    <cellStyle name="Input 14 2 2 4 2" xfId="7192"/>
    <cellStyle name="Input 14 2 2 4 2 2" xfId="14366"/>
    <cellStyle name="Input 14 2 2 4 2 2 2" xfId="34638"/>
    <cellStyle name="Input 14 2 2 4 2 3" xfId="31087"/>
    <cellStyle name="Input 14 2 2 4 3" xfId="9374"/>
    <cellStyle name="Input 14 2 2 4 3 2" xfId="32176"/>
    <cellStyle name="Input 14 2 2 4 4" xfId="11334"/>
    <cellStyle name="Input 14 2 2 4 4 2" xfId="17663"/>
    <cellStyle name="Input 14 2 2 4 4 2 2" xfId="35866"/>
    <cellStyle name="Input 14 2 2 4 4 3" xfId="33113"/>
    <cellStyle name="Input 14 2 2 4 5" xfId="5591"/>
    <cellStyle name="Input 14 2 2 4 5 2" xfId="30018"/>
    <cellStyle name="Input 14 2 2 4 6" xfId="28625"/>
    <cellStyle name="Input 14 2 2 5" xfId="3254"/>
    <cellStyle name="Input 14 2 2 5 2" xfId="7830"/>
    <cellStyle name="Input 14 2 2 5 2 2" xfId="14988"/>
    <cellStyle name="Input 14 2 2 5 2 2 2" xfId="34824"/>
    <cellStyle name="Input 14 2 2 5 2 3" xfId="31276"/>
    <cellStyle name="Input 14 2 2 5 3" xfId="10009"/>
    <cellStyle name="Input 14 2 2 5 3 2" xfId="32368"/>
    <cellStyle name="Input 14 2 2 5 4" xfId="11940"/>
    <cellStyle name="Input 14 2 2 5 4 2" xfId="18265"/>
    <cellStyle name="Input 14 2 2 5 4 2 2" xfId="36033"/>
    <cellStyle name="Input 14 2 2 5 4 3" xfId="33280"/>
    <cellStyle name="Input 14 2 2 5 5" xfId="5051"/>
    <cellStyle name="Input 14 2 2 5 5 2" xfId="29653"/>
    <cellStyle name="Input 14 2 2 5 6" xfId="28792"/>
    <cellStyle name="Input 14 2 2 6" xfId="3728"/>
    <cellStyle name="Input 14 2 2 6 2" xfId="10483"/>
    <cellStyle name="Input 14 2 2 6 2 2" xfId="32570"/>
    <cellStyle name="Input 14 2 2 6 3" xfId="12413"/>
    <cellStyle name="Input 14 2 2 6 3 2" xfId="18736"/>
    <cellStyle name="Input 14 2 2 6 3 2 2" xfId="36234"/>
    <cellStyle name="Input 14 2 2 6 3 3" xfId="33481"/>
    <cellStyle name="Input 14 2 2 6 4" xfId="8304"/>
    <cellStyle name="Input 14 2 2 6 4 2" xfId="22301"/>
    <cellStyle name="Input 14 2 2 6 4 2 2" xfId="36798"/>
    <cellStyle name="Input 14 2 2 6 4 3" xfId="31478"/>
    <cellStyle name="Input 14 2 2 6 5" xfId="15460"/>
    <cellStyle name="Input 14 2 2 6 5 2" xfId="35026"/>
    <cellStyle name="Input 14 2 2 6 6" xfId="28993"/>
    <cellStyle name="Input 14 2 2 7" xfId="6528"/>
    <cellStyle name="Input 14 2 2 7 2" xfId="13706"/>
    <cellStyle name="Input 14 2 2 7 2 2" xfId="34150"/>
    <cellStyle name="Input 14 2 2 7 3" xfId="30599"/>
    <cellStyle name="Input 14 2 2 8" xfId="8711"/>
    <cellStyle name="Input 14 2 2 8 2" xfId="31688"/>
    <cellStyle name="Input 14 2 2 9" xfId="10825"/>
    <cellStyle name="Input 14 2 2 9 2" xfId="17157"/>
    <cellStyle name="Input 14 2 2 9 2 2" xfId="35529"/>
    <cellStyle name="Input 14 2 2 9 3" xfId="32776"/>
    <cellStyle name="Input 14 2 3" xfId="1985"/>
    <cellStyle name="Input 14 2 3 2" xfId="2520"/>
    <cellStyle name="Input 14 2 3 2 2" xfId="7117"/>
    <cellStyle name="Input 14 2 3 2 2 2" xfId="14291"/>
    <cellStyle name="Input 14 2 3 2 2 2 2" xfId="34563"/>
    <cellStyle name="Input 14 2 3 2 2 3" xfId="31012"/>
    <cellStyle name="Input 14 2 3 2 3" xfId="9299"/>
    <cellStyle name="Input 14 2 3 2 3 2" xfId="32101"/>
    <cellStyle name="Input 14 2 3 3" xfId="5105"/>
    <cellStyle name="Input 14 2 3 3 2" xfId="29707"/>
    <cellStyle name="Input 14 2 3 4" xfId="6582"/>
    <cellStyle name="Input 14 2 3 4 2" xfId="13760"/>
    <cellStyle name="Input 14 2 3 4 2 2" xfId="34204"/>
    <cellStyle name="Input 14 2 3 4 3" xfId="30653"/>
    <cellStyle name="Input 14 2 3 5" xfId="8765"/>
    <cellStyle name="Input 14 2 3 5 2" xfId="31742"/>
    <cellStyle name="Input 14 2 3 6" xfId="10879"/>
    <cellStyle name="Input 14 2 3 6 2" xfId="17211"/>
    <cellStyle name="Input 14 2 3 6 2 2" xfId="35583"/>
    <cellStyle name="Input 14 2 3 6 3" xfId="32830"/>
    <cellStyle name="Input 14 2 4" xfId="1342"/>
    <cellStyle name="Input 14 2 4 2" xfId="4799"/>
    <cellStyle name="Input 14 2 4 2 2" xfId="29447"/>
    <cellStyle name="Input 14 2 4 3" xfId="6144"/>
    <cellStyle name="Input 14 2 4 3 2" xfId="13385"/>
    <cellStyle name="Input 14 2 4 3 2 2" xfId="33910"/>
    <cellStyle name="Input 14 2 4 3 3" xfId="30341"/>
    <cellStyle name="Input 14 2 4 4" xfId="6104"/>
    <cellStyle name="Input 14 2 4 4 2" xfId="30308"/>
    <cellStyle name="Input 14 2 4 5" xfId="6060"/>
    <cellStyle name="Input 14 2 4 5 2" xfId="13319"/>
    <cellStyle name="Input 14 2 4 5 2 2" xfId="33865"/>
    <cellStyle name="Input 14 2 4 5 3" xfId="30279"/>
    <cellStyle name="Input 14 2 4 6" xfId="4613"/>
    <cellStyle name="Input 14 2 4 6 2" xfId="20621"/>
    <cellStyle name="Input 14 2 4 6 2 2" xfId="36464"/>
    <cellStyle name="Input 14 2 4 6 3" xfId="29349"/>
    <cellStyle name="Input 14 2 4 7" xfId="4700"/>
    <cellStyle name="Input 14 2 4 7 2" xfId="29391"/>
    <cellStyle name="Input 14 2 5" xfId="2319"/>
    <cellStyle name="Input 14 2 5 2" xfId="6916"/>
    <cellStyle name="Input 14 2 5 2 2" xfId="14090"/>
    <cellStyle name="Input 14 2 5 2 2 2" xfId="34398"/>
    <cellStyle name="Input 14 2 5 2 3" xfId="30847"/>
    <cellStyle name="Input 14 2 5 3" xfId="9099"/>
    <cellStyle name="Input 14 2 5 3 2" xfId="31936"/>
    <cellStyle name="Input 14 2 6" xfId="4901"/>
    <cellStyle name="Input 14 2 6 2" xfId="29537"/>
    <cellStyle name="Input 14 2 7" xfId="6322"/>
    <cellStyle name="Input 14 2 7 2" xfId="13554"/>
    <cellStyle name="Input 14 2 7 2 2" xfId="34024"/>
    <cellStyle name="Input 14 2 7 3" xfId="30457"/>
    <cellStyle name="Input 14 2 8" xfId="8591"/>
    <cellStyle name="Input 14 2 8 2" xfId="31575"/>
    <cellStyle name="Input 14 2 9" xfId="5762"/>
    <cellStyle name="Input 14 2 9 2" xfId="13078"/>
    <cellStyle name="Input 14 2 9 2 2" xfId="33737"/>
    <cellStyle name="Input 14 2 9 3" xfId="30122"/>
    <cellStyle name="Input 14 3" xfId="1907"/>
    <cellStyle name="Input 14 3 10" xfId="4147"/>
    <cellStyle name="Input 14 3 10 2" xfId="29180"/>
    <cellStyle name="Input 14 3 2" xfId="1007"/>
    <cellStyle name="Input 14 3 2 2" xfId="3478"/>
    <cellStyle name="Input 14 3 2 2 2" xfId="10233"/>
    <cellStyle name="Input 14 3 2 2 2 2" xfId="32456"/>
    <cellStyle name="Input 14 3 2 2 3" xfId="12163"/>
    <cellStyle name="Input 14 3 2 2 3 2" xfId="18487"/>
    <cellStyle name="Input 14 3 2 2 3 2 2" xfId="36120"/>
    <cellStyle name="Input 14 3 2 2 3 3" xfId="33367"/>
    <cellStyle name="Input 14 3 2 2 4" xfId="8054"/>
    <cellStyle name="Input 14 3 2 2 4 2" xfId="22057"/>
    <cellStyle name="Input 14 3 2 2 4 2 2" xfId="36684"/>
    <cellStyle name="Input 14 3 2 2 4 3" xfId="31364"/>
    <cellStyle name="Input 14 3 2 2 5" xfId="15211"/>
    <cellStyle name="Input 14 3 2 2 5 2" xfId="34912"/>
    <cellStyle name="Input 14 3 2 2 6" xfId="28879"/>
    <cellStyle name="Input 14 3 2 3" xfId="3951"/>
    <cellStyle name="Input 14 3 2 3 2" xfId="10706"/>
    <cellStyle name="Input 14 3 2 3 2 2" xfId="32657"/>
    <cellStyle name="Input 14 3 2 3 3" xfId="12636"/>
    <cellStyle name="Input 14 3 2 3 3 2" xfId="18958"/>
    <cellStyle name="Input 14 3 2 3 3 2 2" xfId="36321"/>
    <cellStyle name="Input 14 3 2 3 3 3" xfId="33568"/>
    <cellStyle name="Input 14 3 2 3 4" xfId="15682"/>
    <cellStyle name="Input 14 3 2 3 4 2" xfId="35113"/>
    <cellStyle name="Input 14 3 2 3 5" xfId="29080"/>
    <cellStyle name="Input 14 3 2 4" xfId="6045"/>
    <cellStyle name="Input 14 3 2 4 2" xfId="13306"/>
    <cellStyle name="Input 14 3 2 4 2 2" xfId="33853"/>
    <cellStyle name="Input 14 3 2 4 3" xfId="30265"/>
    <cellStyle name="Input 14 3 2 5" xfId="6117"/>
    <cellStyle name="Input 14 3 2 5 2" xfId="30318"/>
    <cellStyle name="Input 14 3 2 6" xfId="6096"/>
    <cellStyle name="Input 14 3 2 6 2" xfId="13346"/>
    <cellStyle name="Input 14 3 2 6 2 2" xfId="33880"/>
    <cellStyle name="Input 14 3 2 6 3" xfId="30303"/>
    <cellStyle name="Input 14 3 2 7" xfId="4772"/>
    <cellStyle name="Input 14 3 2 7 2" xfId="29428"/>
    <cellStyle name="Input 14 3 3" xfId="2442"/>
    <cellStyle name="Input 14 3 3 2" xfId="7039"/>
    <cellStyle name="Input 14 3 3 2 2" xfId="14213"/>
    <cellStyle name="Input 14 3 3 2 2 2" xfId="34485"/>
    <cellStyle name="Input 14 3 3 2 3" xfId="30934"/>
    <cellStyle name="Input 14 3 3 3" xfId="9221"/>
    <cellStyle name="Input 14 3 3 3 2" xfId="32023"/>
    <cellStyle name="Input 14 3 3 4" xfId="11236"/>
    <cellStyle name="Input 14 3 3 4 2" xfId="17565"/>
    <cellStyle name="Input 14 3 3 4 2 2" xfId="35768"/>
    <cellStyle name="Input 14 3 3 4 3" xfId="33015"/>
    <cellStyle name="Input 14 3 3 5" xfId="5469"/>
    <cellStyle name="Input 14 3 3 5 2" xfId="29908"/>
    <cellStyle name="Input 14 3 3 6" xfId="28527"/>
    <cellStyle name="Input 14 3 4" xfId="2572"/>
    <cellStyle name="Input 14 3 4 2" xfId="7169"/>
    <cellStyle name="Input 14 3 4 2 2" xfId="14343"/>
    <cellStyle name="Input 14 3 4 2 2 2" xfId="34615"/>
    <cellStyle name="Input 14 3 4 2 3" xfId="31064"/>
    <cellStyle name="Input 14 3 4 3" xfId="9351"/>
    <cellStyle name="Input 14 3 4 3 2" xfId="32153"/>
    <cellStyle name="Input 14 3 4 4" xfId="11311"/>
    <cellStyle name="Input 14 3 4 4 2" xfId="17640"/>
    <cellStyle name="Input 14 3 4 4 2 2" xfId="35843"/>
    <cellStyle name="Input 14 3 4 4 3" xfId="33090"/>
    <cellStyle name="Input 14 3 4 5" xfId="5568"/>
    <cellStyle name="Input 14 3 4 5 2" xfId="29995"/>
    <cellStyle name="Input 14 3 4 6" xfId="28602"/>
    <cellStyle name="Input 14 3 5" xfId="3231"/>
    <cellStyle name="Input 14 3 5 2" xfId="7807"/>
    <cellStyle name="Input 14 3 5 2 2" xfId="14965"/>
    <cellStyle name="Input 14 3 5 2 2 2" xfId="34801"/>
    <cellStyle name="Input 14 3 5 2 3" xfId="31253"/>
    <cellStyle name="Input 14 3 5 3" xfId="9986"/>
    <cellStyle name="Input 14 3 5 3 2" xfId="32345"/>
    <cellStyle name="Input 14 3 5 4" xfId="11917"/>
    <cellStyle name="Input 14 3 5 4 2" xfId="18242"/>
    <cellStyle name="Input 14 3 5 4 2 2" xfId="36010"/>
    <cellStyle name="Input 14 3 5 4 3" xfId="33257"/>
    <cellStyle name="Input 14 3 5 5" xfId="5027"/>
    <cellStyle name="Input 14 3 5 5 2" xfId="29629"/>
    <cellStyle name="Input 14 3 5 6" xfId="28769"/>
    <cellStyle name="Input 14 3 6" xfId="3705"/>
    <cellStyle name="Input 14 3 6 2" xfId="10460"/>
    <cellStyle name="Input 14 3 6 2 2" xfId="32547"/>
    <cellStyle name="Input 14 3 6 3" xfId="12390"/>
    <cellStyle name="Input 14 3 6 3 2" xfId="18713"/>
    <cellStyle name="Input 14 3 6 3 2 2" xfId="36211"/>
    <cellStyle name="Input 14 3 6 3 3" xfId="33458"/>
    <cellStyle name="Input 14 3 6 4" xfId="8281"/>
    <cellStyle name="Input 14 3 6 4 2" xfId="22278"/>
    <cellStyle name="Input 14 3 6 4 2 2" xfId="36775"/>
    <cellStyle name="Input 14 3 6 4 3" xfId="31455"/>
    <cellStyle name="Input 14 3 6 5" xfId="15437"/>
    <cellStyle name="Input 14 3 6 5 2" xfId="35003"/>
    <cellStyle name="Input 14 3 6 6" xfId="28970"/>
    <cellStyle name="Input 14 3 7" xfId="6504"/>
    <cellStyle name="Input 14 3 7 2" xfId="13682"/>
    <cellStyle name="Input 14 3 7 2 2" xfId="34126"/>
    <cellStyle name="Input 14 3 7 3" xfId="30575"/>
    <cellStyle name="Input 14 3 8" xfId="8687"/>
    <cellStyle name="Input 14 3 8 2" xfId="31664"/>
    <cellStyle name="Input 14 3 9" xfId="10801"/>
    <cellStyle name="Input 14 3 9 2" xfId="17133"/>
    <cellStyle name="Input 14 3 9 2 2" xfId="35505"/>
    <cellStyle name="Input 14 3 9 3" xfId="32752"/>
    <cellStyle name="Input 14 4" xfId="1962"/>
    <cellStyle name="Input 14 4 2" xfId="2497"/>
    <cellStyle name="Input 14 4 2 2" xfId="7094"/>
    <cellStyle name="Input 14 4 2 2 2" xfId="14268"/>
    <cellStyle name="Input 14 4 2 2 2 2" xfId="34540"/>
    <cellStyle name="Input 14 4 2 2 3" xfId="30989"/>
    <cellStyle name="Input 14 4 2 3" xfId="9276"/>
    <cellStyle name="Input 14 4 2 3 2" xfId="32078"/>
    <cellStyle name="Input 14 4 3" xfId="5082"/>
    <cellStyle name="Input 14 4 3 2" xfId="29684"/>
    <cellStyle name="Input 14 4 4" xfId="6559"/>
    <cellStyle name="Input 14 4 4 2" xfId="13737"/>
    <cellStyle name="Input 14 4 4 2 2" xfId="34181"/>
    <cellStyle name="Input 14 4 4 3" xfId="30630"/>
    <cellStyle name="Input 14 4 5" xfId="8742"/>
    <cellStyle name="Input 14 4 5 2" xfId="31719"/>
    <cellStyle name="Input 14 4 6" xfId="10856"/>
    <cellStyle name="Input 14 4 6 2" xfId="17188"/>
    <cellStyle name="Input 14 4 6 2 2" xfId="35560"/>
    <cellStyle name="Input 14 4 6 3" xfId="32807"/>
    <cellStyle name="Input 14 5" xfId="1532"/>
    <cellStyle name="Input 14 5 2" xfId="3024"/>
    <cellStyle name="Input 14 5 2 2" xfId="7611"/>
    <cellStyle name="Input 14 5 2 2 2" xfId="14776"/>
    <cellStyle name="Input 14 5 2 2 2 2" xfId="34717"/>
    <cellStyle name="Input 14 5 2 2 3" xfId="31169"/>
    <cellStyle name="Input 14 5 2 3" xfId="9790"/>
    <cellStyle name="Input 14 5 2 3 2" xfId="32257"/>
    <cellStyle name="Input 14 5 3" xfId="6299"/>
    <cellStyle name="Input 14 5 3 2" xfId="13531"/>
    <cellStyle name="Input 14 5 3 2 2" xfId="34001"/>
    <cellStyle name="Input 14 5 3 3" xfId="30434"/>
    <cellStyle name="Input 14 5 4" xfId="8568"/>
    <cellStyle name="Input 14 5 4 2" xfId="31552"/>
    <cellStyle name="Input 14 5 5" xfId="5856"/>
    <cellStyle name="Input 14 5 5 2" xfId="13131"/>
    <cellStyle name="Input 14 5 5 2 2" xfId="33768"/>
    <cellStyle name="Input 14 5 5 3" xfId="30170"/>
    <cellStyle name="Input 14 5 6" xfId="4590"/>
    <cellStyle name="Input 14 5 6 2" xfId="20598"/>
    <cellStyle name="Input 14 5 6 2 2" xfId="36441"/>
    <cellStyle name="Input 14 5 6 3" xfId="29326"/>
    <cellStyle name="Input 14 5 7" xfId="4668"/>
    <cellStyle name="Input 14 5 7 2" xfId="29375"/>
    <cellStyle name="Input 14 6" xfId="2038"/>
    <cellStyle name="Input 14 6 2" xfId="6635"/>
    <cellStyle name="Input 14 6 2 2" xfId="13813"/>
    <cellStyle name="Input 14 6 2 2 2" xfId="34239"/>
    <cellStyle name="Input 14 6 2 3" xfId="30688"/>
    <cellStyle name="Input 14 6 3" xfId="8818"/>
    <cellStyle name="Input 14 6 3 2" xfId="31777"/>
    <cellStyle name="Input 14 6 4" xfId="10932"/>
    <cellStyle name="Input 14 6 4 2" xfId="17264"/>
    <cellStyle name="Input 14 6 4 2 2" xfId="35618"/>
    <cellStyle name="Input 14 6 4 3" xfId="32865"/>
    <cellStyle name="Input 14 6 5" xfId="5140"/>
    <cellStyle name="Input 14 6 5 2" xfId="29741"/>
    <cellStyle name="Input 14 7" xfId="2295"/>
    <cellStyle name="Input 14 7 2" xfId="6892"/>
    <cellStyle name="Input 14 7 2 2" xfId="14066"/>
    <cellStyle name="Input 14 7 2 2 2" xfId="34375"/>
    <cellStyle name="Input 14 7 2 3" xfId="30824"/>
    <cellStyle name="Input 14 7 3" xfId="9075"/>
    <cellStyle name="Input 14 7 3 2" xfId="31913"/>
    <cellStyle name="Input 14 8" xfId="5938"/>
    <cellStyle name="Input 14 8 2" xfId="13200"/>
    <cellStyle name="Input 14 8 2 2" xfId="33806"/>
    <cellStyle name="Input 14 8 3" xfId="30218"/>
    <cellStyle name="Input 14 9" xfId="6052"/>
    <cellStyle name="Input 14 9 2" xfId="30272"/>
    <cellStyle name="Input 15" xfId="899"/>
    <cellStyle name="Input 15 2" xfId="1554"/>
    <cellStyle name="Input 15 2 2" xfId="1929"/>
    <cellStyle name="Input 15 2 2 10" xfId="4081"/>
    <cellStyle name="Input 15 2 2 10 2" xfId="29144"/>
    <cellStyle name="Input 15 2 2 2" xfId="2010"/>
    <cellStyle name="Input 15 2 2 2 2" xfId="3499"/>
    <cellStyle name="Input 15 2 2 2 2 2" xfId="10254"/>
    <cellStyle name="Input 15 2 2 2 2 2 2" xfId="32477"/>
    <cellStyle name="Input 15 2 2 2 2 3" xfId="12184"/>
    <cellStyle name="Input 15 2 2 2 2 3 2" xfId="18508"/>
    <cellStyle name="Input 15 2 2 2 2 3 2 2" xfId="36141"/>
    <cellStyle name="Input 15 2 2 2 2 3 3" xfId="33388"/>
    <cellStyle name="Input 15 2 2 2 2 4" xfId="8075"/>
    <cellStyle name="Input 15 2 2 2 2 4 2" xfId="22078"/>
    <cellStyle name="Input 15 2 2 2 2 4 2 2" xfId="36705"/>
    <cellStyle name="Input 15 2 2 2 2 4 3" xfId="31385"/>
    <cellStyle name="Input 15 2 2 2 2 5" xfId="15232"/>
    <cellStyle name="Input 15 2 2 2 2 5 2" xfId="34933"/>
    <cellStyle name="Input 15 2 2 2 2 6" xfId="28900"/>
    <cellStyle name="Input 15 2 2 2 3" xfId="3972"/>
    <cellStyle name="Input 15 2 2 2 3 2" xfId="10727"/>
    <cellStyle name="Input 15 2 2 2 3 2 2" xfId="32678"/>
    <cellStyle name="Input 15 2 2 2 3 3" xfId="12657"/>
    <cellStyle name="Input 15 2 2 2 3 3 2" xfId="18979"/>
    <cellStyle name="Input 15 2 2 2 3 3 2 2" xfId="36342"/>
    <cellStyle name="Input 15 2 2 2 3 3 3" xfId="33589"/>
    <cellStyle name="Input 15 2 2 2 3 4" xfId="15703"/>
    <cellStyle name="Input 15 2 2 2 3 4 2" xfId="35134"/>
    <cellStyle name="Input 15 2 2 2 3 5" xfId="29101"/>
    <cellStyle name="Input 15 2 2 2 4" xfId="6607"/>
    <cellStyle name="Input 15 2 2 2 4 2" xfId="13785"/>
    <cellStyle name="Input 15 2 2 2 4 2 2" xfId="34220"/>
    <cellStyle name="Input 15 2 2 2 4 3" xfId="30669"/>
    <cellStyle name="Input 15 2 2 2 5" xfId="8790"/>
    <cellStyle name="Input 15 2 2 2 5 2" xfId="31758"/>
    <cellStyle name="Input 15 2 2 2 6" xfId="10904"/>
    <cellStyle name="Input 15 2 2 2 6 2" xfId="17236"/>
    <cellStyle name="Input 15 2 2 2 6 2 2" xfId="35599"/>
    <cellStyle name="Input 15 2 2 2 6 3" xfId="32846"/>
    <cellStyle name="Input 15 2 2 2 7" xfId="5121"/>
    <cellStyle name="Input 15 2 2 2 7 2" xfId="29723"/>
    <cellStyle name="Input 15 2 2 3" xfId="2464"/>
    <cellStyle name="Input 15 2 2 3 2" xfId="7061"/>
    <cellStyle name="Input 15 2 2 3 2 2" xfId="14235"/>
    <cellStyle name="Input 15 2 2 3 2 2 2" xfId="34507"/>
    <cellStyle name="Input 15 2 2 3 2 3" xfId="30956"/>
    <cellStyle name="Input 15 2 2 3 3" xfId="9243"/>
    <cellStyle name="Input 15 2 2 3 3 2" xfId="32045"/>
    <cellStyle name="Input 15 2 2 3 4" xfId="11257"/>
    <cellStyle name="Input 15 2 2 3 4 2" xfId="17586"/>
    <cellStyle name="Input 15 2 2 3 4 2 2" xfId="35789"/>
    <cellStyle name="Input 15 2 2 3 4 3" xfId="33036"/>
    <cellStyle name="Input 15 2 2 3 5" xfId="5490"/>
    <cellStyle name="Input 15 2 2 3 5 2" xfId="29929"/>
    <cellStyle name="Input 15 2 2 3 6" xfId="28548"/>
    <cellStyle name="Input 15 2 2 4" xfId="2593"/>
    <cellStyle name="Input 15 2 2 4 2" xfId="7190"/>
    <cellStyle name="Input 15 2 2 4 2 2" xfId="14364"/>
    <cellStyle name="Input 15 2 2 4 2 2 2" xfId="34636"/>
    <cellStyle name="Input 15 2 2 4 2 3" xfId="31085"/>
    <cellStyle name="Input 15 2 2 4 3" xfId="9372"/>
    <cellStyle name="Input 15 2 2 4 3 2" xfId="32174"/>
    <cellStyle name="Input 15 2 2 4 4" xfId="11332"/>
    <cellStyle name="Input 15 2 2 4 4 2" xfId="17661"/>
    <cellStyle name="Input 15 2 2 4 4 2 2" xfId="35864"/>
    <cellStyle name="Input 15 2 2 4 4 3" xfId="33111"/>
    <cellStyle name="Input 15 2 2 4 5" xfId="5589"/>
    <cellStyle name="Input 15 2 2 4 5 2" xfId="30016"/>
    <cellStyle name="Input 15 2 2 4 6" xfId="28623"/>
    <cellStyle name="Input 15 2 2 5" xfId="3252"/>
    <cellStyle name="Input 15 2 2 5 2" xfId="7828"/>
    <cellStyle name="Input 15 2 2 5 2 2" xfId="14986"/>
    <cellStyle name="Input 15 2 2 5 2 2 2" xfId="34822"/>
    <cellStyle name="Input 15 2 2 5 2 3" xfId="31274"/>
    <cellStyle name="Input 15 2 2 5 3" xfId="10007"/>
    <cellStyle name="Input 15 2 2 5 3 2" xfId="32366"/>
    <cellStyle name="Input 15 2 2 5 4" xfId="11938"/>
    <cellStyle name="Input 15 2 2 5 4 2" xfId="18263"/>
    <cellStyle name="Input 15 2 2 5 4 2 2" xfId="36031"/>
    <cellStyle name="Input 15 2 2 5 4 3" xfId="33278"/>
    <cellStyle name="Input 15 2 2 5 5" xfId="5049"/>
    <cellStyle name="Input 15 2 2 5 5 2" xfId="29651"/>
    <cellStyle name="Input 15 2 2 5 6" xfId="28790"/>
    <cellStyle name="Input 15 2 2 6" xfId="3726"/>
    <cellStyle name="Input 15 2 2 6 2" xfId="10481"/>
    <cellStyle name="Input 15 2 2 6 2 2" xfId="32568"/>
    <cellStyle name="Input 15 2 2 6 3" xfId="12411"/>
    <cellStyle name="Input 15 2 2 6 3 2" xfId="18734"/>
    <cellStyle name="Input 15 2 2 6 3 2 2" xfId="36232"/>
    <cellStyle name="Input 15 2 2 6 3 3" xfId="33479"/>
    <cellStyle name="Input 15 2 2 6 4" xfId="8302"/>
    <cellStyle name="Input 15 2 2 6 4 2" xfId="22299"/>
    <cellStyle name="Input 15 2 2 6 4 2 2" xfId="36796"/>
    <cellStyle name="Input 15 2 2 6 4 3" xfId="31476"/>
    <cellStyle name="Input 15 2 2 6 5" xfId="15458"/>
    <cellStyle name="Input 15 2 2 6 5 2" xfId="35024"/>
    <cellStyle name="Input 15 2 2 6 6" xfId="28991"/>
    <cellStyle name="Input 15 2 2 7" xfId="6526"/>
    <cellStyle name="Input 15 2 2 7 2" xfId="13704"/>
    <cellStyle name="Input 15 2 2 7 2 2" xfId="34148"/>
    <cellStyle name="Input 15 2 2 7 3" xfId="30597"/>
    <cellStyle name="Input 15 2 2 8" xfId="8709"/>
    <cellStyle name="Input 15 2 2 8 2" xfId="31686"/>
    <cellStyle name="Input 15 2 2 9" xfId="10823"/>
    <cellStyle name="Input 15 2 2 9 2" xfId="17155"/>
    <cellStyle name="Input 15 2 2 9 2 2" xfId="35527"/>
    <cellStyle name="Input 15 2 2 9 3" xfId="32774"/>
    <cellStyle name="Input 15 2 3" xfId="1983"/>
    <cellStyle name="Input 15 2 3 2" xfId="2518"/>
    <cellStyle name="Input 15 2 3 2 2" xfId="7115"/>
    <cellStyle name="Input 15 2 3 2 2 2" xfId="14289"/>
    <cellStyle name="Input 15 2 3 2 2 2 2" xfId="34561"/>
    <cellStyle name="Input 15 2 3 2 2 3" xfId="31010"/>
    <cellStyle name="Input 15 2 3 2 3" xfId="9297"/>
    <cellStyle name="Input 15 2 3 2 3 2" xfId="32099"/>
    <cellStyle name="Input 15 2 3 3" xfId="5103"/>
    <cellStyle name="Input 15 2 3 3 2" xfId="29705"/>
    <cellStyle name="Input 15 2 3 4" xfId="6580"/>
    <cellStyle name="Input 15 2 3 4 2" xfId="13758"/>
    <cellStyle name="Input 15 2 3 4 2 2" xfId="34202"/>
    <cellStyle name="Input 15 2 3 4 3" xfId="30651"/>
    <cellStyle name="Input 15 2 3 5" xfId="8763"/>
    <cellStyle name="Input 15 2 3 5 2" xfId="31740"/>
    <cellStyle name="Input 15 2 3 6" xfId="10877"/>
    <cellStyle name="Input 15 2 3 6 2" xfId="17209"/>
    <cellStyle name="Input 15 2 3 6 2 2" xfId="35581"/>
    <cellStyle name="Input 15 2 3 6 3" xfId="32828"/>
    <cellStyle name="Input 15 2 4" xfId="1395"/>
    <cellStyle name="Input 15 2 4 2" xfId="4822"/>
    <cellStyle name="Input 15 2 4 2 2" xfId="29467"/>
    <cellStyle name="Input 15 2 4 3" xfId="6186"/>
    <cellStyle name="Input 15 2 4 3 2" xfId="13425"/>
    <cellStyle name="Input 15 2 4 3 2 2" xfId="33936"/>
    <cellStyle name="Input 15 2 4 3 3" xfId="30366"/>
    <cellStyle name="Input 15 2 4 4" xfId="5859"/>
    <cellStyle name="Input 15 2 4 4 2" xfId="30172"/>
    <cellStyle name="Input 15 2 4 5" xfId="5880"/>
    <cellStyle name="Input 15 2 4 5 2" xfId="13148"/>
    <cellStyle name="Input 15 2 4 5 2 2" xfId="33780"/>
    <cellStyle name="Input 15 2 4 5 3" xfId="30188"/>
    <cellStyle name="Input 15 2 4 6" xfId="4611"/>
    <cellStyle name="Input 15 2 4 6 2" xfId="20619"/>
    <cellStyle name="Input 15 2 4 6 2 2" xfId="36462"/>
    <cellStyle name="Input 15 2 4 6 3" xfId="29347"/>
    <cellStyle name="Input 15 2 4 7" xfId="5355"/>
    <cellStyle name="Input 15 2 4 7 2" xfId="29834"/>
    <cellStyle name="Input 15 2 5" xfId="2317"/>
    <cellStyle name="Input 15 2 5 2" xfId="6914"/>
    <cellStyle name="Input 15 2 5 2 2" xfId="14088"/>
    <cellStyle name="Input 15 2 5 2 2 2" xfId="34396"/>
    <cellStyle name="Input 15 2 5 2 3" xfId="30845"/>
    <cellStyle name="Input 15 2 5 3" xfId="9097"/>
    <cellStyle name="Input 15 2 5 3 2" xfId="31934"/>
    <cellStyle name="Input 15 2 6" xfId="4899"/>
    <cellStyle name="Input 15 2 6 2" xfId="29535"/>
    <cellStyle name="Input 15 2 7" xfId="6320"/>
    <cellStyle name="Input 15 2 7 2" xfId="13552"/>
    <cellStyle name="Input 15 2 7 2 2" xfId="34022"/>
    <cellStyle name="Input 15 2 7 3" xfId="30455"/>
    <cellStyle name="Input 15 2 8" xfId="8589"/>
    <cellStyle name="Input 15 2 8 2" xfId="31573"/>
    <cellStyle name="Input 15 2 9" xfId="6138"/>
    <cellStyle name="Input 15 2 9 2" xfId="13380"/>
    <cellStyle name="Input 15 2 9 2 2" xfId="33905"/>
    <cellStyle name="Input 15 2 9 3" xfId="30336"/>
    <cellStyle name="Input 15 3" xfId="1905"/>
    <cellStyle name="Input 15 3 10" xfId="3989"/>
    <cellStyle name="Input 15 3 10 2" xfId="29115"/>
    <cellStyle name="Input 15 3 2" xfId="1518"/>
    <cellStyle name="Input 15 3 2 2" xfId="3476"/>
    <cellStyle name="Input 15 3 2 2 2" xfId="10231"/>
    <cellStyle name="Input 15 3 2 2 2 2" xfId="32454"/>
    <cellStyle name="Input 15 3 2 2 3" xfId="12161"/>
    <cellStyle name="Input 15 3 2 2 3 2" xfId="18485"/>
    <cellStyle name="Input 15 3 2 2 3 2 2" xfId="36118"/>
    <cellStyle name="Input 15 3 2 2 3 3" xfId="33365"/>
    <cellStyle name="Input 15 3 2 2 4" xfId="8052"/>
    <cellStyle name="Input 15 3 2 2 4 2" xfId="22055"/>
    <cellStyle name="Input 15 3 2 2 4 2 2" xfId="36682"/>
    <cellStyle name="Input 15 3 2 2 4 3" xfId="31362"/>
    <cellStyle name="Input 15 3 2 2 5" xfId="15209"/>
    <cellStyle name="Input 15 3 2 2 5 2" xfId="34910"/>
    <cellStyle name="Input 15 3 2 2 6" xfId="28877"/>
    <cellStyle name="Input 15 3 2 3" xfId="3949"/>
    <cellStyle name="Input 15 3 2 3 2" xfId="10704"/>
    <cellStyle name="Input 15 3 2 3 2 2" xfId="32655"/>
    <cellStyle name="Input 15 3 2 3 3" xfId="12634"/>
    <cellStyle name="Input 15 3 2 3 3 2" xfId="18956"/>
    <cellStyle name="Input 15 3 2 3 3 2 2" xfId="36319"/>
    <cellStyle name="Input 15 3 2 3 3 3" xfId="33566"/>
    <cellStyle name="Input 15 3 2 3 4" xfId="15680"/>
    <cellStyle name="Input 15 3 2 3 4 2" xfId="35111"/>
    <cellStyle name="Input 15 3 2 3 5" xfId="29078"/>
    <cellStyle name="Input 15 3 2 4" xfId="6290"/>
    <cellStyle name="Input 15 3 2 4 2" xfId="13523"/>
    <cellStyle name="Input 15 3 2 4 2 2" xfId="33993"/>
    <cellStyle name="Input 15 3 2 4 3" xfId="30426"/>
    <cellStyle name="Input 15 3 2 5" xfId="8561"/>
    <cellStyle name="Input 15 3 2 5 2" xfId="31545"/>
    <cellStyle name="Input 15 3 2 6" xfId="6445"/>
    <cellStyle name="Input 15 3 2 6 2" xfId="13651"/>
    <cellStyle name="Input 15 3 2 6 2 2" xfId="34103"/>
    <cellStyle name="Input 15 3 2 6 3" xfId="30550"/>
    <cellStyle name="Input 15 3 2 7" xfId="4873"/>
    <cellStyle name="Input 15 3 2 7 2" xfId="29511"/>
    <cellStyle name="Input 15 3 3" xfId="2440"/>
    <cellStyle name="Input 15 3 3 2" xfId="7037"/>
    <cellStyle name="Input 15 3 3 2 2" xfId="14211"/>
    <cellStyle name="Input 15 3 3 2 2 2" xfId="34483"/>
    <cellStyle name="Input 15 3 3 2 3" xfId="30932"/>
    <cellStyle name="Input 15 3 3 3" xfId="9219"/>
    <cellStyle name="Input 15 3 3 3 2" xfId="32021"/>
    <cellStyle name="Input 15 3 3 4" xfId="11234"/>
    <cellStyle name="Input 15 3 3 4 2" xfId="17563"/>
    <cellStyle name="Input 15 3 3 4 2 2" xfId="35766"/>
    <cellStyle name="Input 15 3 3 4 3" xfId="33013"/>
    <cellStyle name="Input 15 3 3 5" xfId="5467"/>
    <cellStyle name="Input 15 3 3 5 2" xfId="29906"/>
    <cellStyle name="Input 15 3 3 6" xfId="28525"/>
    <cellStyle name="Input 15 3 4" xfId="2570"/>
    <cellStyle name="Input 15 3 4 2" xfId="7167"/>
    <cellStyle name="Input 15 3 4 2 2" xfId="14341"/>
    <cellStyle name="Input 15 3 4 2 2 2" xfId="34613"/>
    <cellStyle name="Input 15 3 4 2 3" xfId="31062"/>
    <cellStyle name="Input 15 3 4 3" xfId="9349"/>
    <cellStyle name="Input 15 3 4 3 2" xfId="32151"/>
    <cellStyle name="Input 15 3 4 4" xfId="11309"/>
    <cellStyle name="Input 15 3 4 4 2" xfId="17638"/>
    <cellStyle name="Input 15 3 4 4 2 2" xfId="35841"/>
    <cellStyle name="Input 15 3 4 4 3" xfId="33088"/>
    <cellStyle name="Input 15 3 4 5" xfId="5566"/>
    <cellStyle name="Input 15 3 4 5 2" xfId="29993"/>
    <cellStyle name="Input 15 3 4 6" xfId="28600"/>
    <cellStyle name="Input 15 3 5" xfId="3229"/>
    <cellStyle name="Input 15 3 5 2" xfId="7805"/>
    <cellStyle name="Input 15 3 5 2 2" xfId="14963"/>
    <cellStyle name="Input 15 3 5 2 2 2" xfId="34799"/>
    <cellStyle name="Input 15 3 5 2 3" xfId="31251"/>
    <cellStyle name="Input 15 3 5 3" xfId="9984"/>
    <cellStyle name="Input 15 3 5 3 2" xfId="32343"/>
    <cellStyle name="Input 15 3 5 4" xfId="11915"/>
    <cellStyle name="Input 15 3 5 4 2" xfId="18240"/>
    <cellStyle name="Input 15 3 5 4 2 2" xfId="36008"/>
    <cellStyle name="Input 15 3 5 4 3" xfId="33255"/>
    <cellStyle name="Input 15 3 5 5" xfId="5025"/>
    <cellStyle name="Input 15 3 5 5 2" xfId="29627"/>
    <cellStyle name="Input 15 3 5 6" xfId="28767"/>
    <cellStyle name="Input 15 3 6" xfId="3703"/>
    <cellStyle name="Input 15 3 6 2" xfId="10458"/>
    <cellStyle name="Input 15 3 6 2 2" xfId="32545"/>
    <cellStyle name="Input 15 3 6 3" xfId="12388"/>
    <cellStyle name="Input 15 3 6 3 2" xfId="18711"/>
    <cellStyle name="Input 15 3 6 3 2 2" xfId="36209"/>
    <cellStyle name="Input 15 3 6 3 3" xfId="33456"/>
    <cellStyle name="Input 15 3 6 4" xfId="8279"/>
    <cellStyle name="Input 15 3 6 4 2" xfId="22276"/>
    <cellStyle name="Input 15 3 6 4 2 2" xfId="36773"/>
    <cellStyle name="Input 15 3 6 4 3" xfId="31453"/>
    <cellStyle name="Input 15 3 6 5" xfId="15435"/>
    <cellStyle name="Input 15 3 6 5 2" xfId="35001"/>
    <cellStyle name="Input 15 3 6 6" xfId="28968"/>
    <cellStyle name="Input 15 3 7" xfId="6502"/>
    <cellStyle name="Input 15 3 7 2" xfId="13680"/>
    <cellStyle name="Input 15 3 7 2 2" xfId="34124"/>
    <cellStyle name="Input 15 3 7 3" xfId="30573"/>
    <cellStyle name="Input 15 3 8" xfId="8685"/>
    <cellStyle name="Input 15 3 8 2" xfId="31662"/>
    <cellStyle name="Input 15 3 9" xfId="10799"/>
    <cellStyle name="Input 15 3 9 2" xfId="17131"/>
    <cellStyle name="Input 15 3 9 2 2" xfId="35503"/>
    <cellStyle name="Input 15 3 9 3" xfId="32750"/>
    <cellStyle name="Input 15 4" xfId="1960"/>
    <cellStyle name="Input 15 4 2" xfId="2495"/>
    <cellStyle name="Input 15 4 2 2" xfId="7092"/>
    <cellStyle name="Input 15 4 2 2 2" xfId="14266"/>
    <cellStyle name="Input 15 4 2 2 2 2" xfId="34538"/>
    <cellStyle name="Input 15 4 2 2 3" xfId="30987"/>
    <cellStyle name="Input 15 4 2 3" xfId="9274"/>
    <cellStyle name="Input 15 4 2 3 2" xfId="32076"/>
    <cellStyle name="Input 15 4 3" xfId="5080"/>
    <cellStyle name="Input 15 4 3 2" xfId="29682"/>
    <cellStyle name="Input 15 4 4" xfId="6557"/>
    <cellStyle name="Input 15 4 4 2" xfId="13735"/>
    <cellStyle name="Input 15 4 4 2 2" xfId="34179"/>
    <cellStyle name="Input 15 4 4 3" xfId="30628"/>
    <cellStyle name="Input 15 4 5" xfId="8740"/>
    <cellStyle name="Input 15 4 5 2" xfId="31717"/>
    <cellStyle name="Input 15 4 6" xfId="10854"/>
    <cellStyle name="Input 15 4 6 2" xfId="17186"/>
    <cellStyle name="Input 15 4 6 2 2" xfId="35558"/>
    <cellStyle name="Input 15 4 6 3" xfId="32805"/>
    <cellStyle name="Input 15 5" xfId="1530"/>
    <cellStyle name="Input 15 5 2" xfId="3022"/>
    <cellStyle name="Input 15 5 2 2" xfId="7609"/>
    <cellStyle name="Input 15 5 2 2 2" xfId="14774"/>
    <cellStyle name="Input 15 5 2 2 2 2" xfId="34715"/>
    <cellStyle name="Input 15 5 2 2 3" xfId="31167"/>
    <cellStyle name="Input 15 5 2 3" xfId="9788"/>
    <cellStyle name="Input 15 5 2 3 2" xfId="32255"/>
    <cellStyle name="Input 15 5 3" xfId="6297"/>
    <cellStyle name="Input 15 5 3 2" xfId="13529"/>
    <cellStyle name="Input 15 5 3 2 2" xfId="33999"/>
    <cellStyle name="Input 15 5 3 3" xfId="30432"/>
    <cellStyle name="Input 15 5 4" xfId="8566"/>
    <cellStyle name="Input 15 5 4 2" xfId="31550"/>
    <cellStyle name="Input 15 5 5" xfId="8611"/>
    <cellStyle name="Input 15 5 5 2" xfId="15757"/>
    <cellStyle name="Input 15 5 5 2 2" xfId="35150"/>
    <cellStyle name="Input 15 5 5 3" xfId="31594"/>
    <cellStyle name="Input 15 5 6" xfId="4588"/>
    <cellStyle name="Input 15 5 6 2" xfId="20596"/>
    <cellStyle name="Input 15 5 6 2 2" xfId="36439"/>
    <cellStyle name="Input 15 5 6 3" xfId="29324"/>
    <cellStyle name="Input 15 5 7" xfId="4691"/>
    <cellStyle name="Input 15 5 7 2" xfId="29387"/>
    <cellStyle name="Input 15 6" xfId="2039"/>
    <cellStyle name="Input 15 6 2" xfId="6636"/>
    <cellStyle name="Input 15 6 2 2" xfId="13814"/>
    <cellStyle name="Input 15 6 2 2 2" xfId="34240"/>
    <cellStyle name="Input 15 6 2 3" xfId="30689"/>
    <cellStyle name="Input 15 6 3" xfId="8819"/>
    <cellStyle name="Input 15 6 3 2" xfId="31778"/>
    <cellStyle name="Input 15 6 4" xfId="10933"/>
    <cellStyle name="Input 15 6 4 2" xfId="17265"/>
    <cellStyle name="Input 15 6 4 2 2" xfId="35619"/>
    <cellStyle name="Input 15 6 4 3" xfId="32866"/>
    <cellStyle name="Input 15 6 5" xfId="5141"/>
    <cellStyle name="Input 15 6 5 2" xfId="29742"/>
    <cellStyle name="Input 15 7" xfId="2293"/>
    <cellStyle name="Input 15 7 2" xfId="6890"/>
    <cellStyle name="Input 15 7 2 2" xfId="14064"/>
    <cellStyle name="Input 15 7 2 2 2" xfId="34373"/>
    <cellStyle name="Input 15 7 2 3" xfId="30822"/>
    <cellStyle name="Input 15 7 3" xfId="9073"/>
    <cellStyle name="Input 15 7 3 2" xfId="31911"/>
    <cellStyle name="Input 15 8" xfId="5936"/>
    <cellStyle name="Input 15 8 2" xfId="13198"/>
    <cellStyle name="Input 15 8 2 2" xfId="33804"/>
    <cellStyle name="Input 15 8 3" xfId="30216"/>
    <cellStyle name="Input 15 9" xfId="5695"/>
    <cellStyle name="Input 15 9 2" xfId="30086"/>
    <cellStyle name="Input 16" xfId="1378"/>
    <cellStyle name="Input 16 2" xfId="1796"/>
    <cellStyle name="Input 16 2 10" xfId="4098"/>
    <cellStyle name="Input 16 2 10 2" xfId="29153"/>
    <cellStyle name="Input 16 2 2" xfId="1478"/>
    <cellStyle name="Input 16 2 2 2" xfId="3417"/>
    <cellStyle name="Input 16 2 2 2 2" xfId="10172"/>
    <cellStyle name="Input 16 2 2 2 2 2" xfId="32426"/>
    <cellStyle name="Input 16 2 2 2 3" xfId="12102"/>
    <cellStyle name="Input 16 2 2 2 3 2" xfId="18427"/>
    <cellStyle name="Input 16 2 2 2 3 2 2" xfId="36090"/>
    <cellStyle name="Input 16 2 2 2 3 3" xfId="33337"/>
    <cellStyle name="Input 16 2 2 2 4" xfId="7993"/>
    <cellStyle name="Input 16 2 2 2 4 2" xfId="21997"/>
    <cellStyle name="Input 16 2 2 2 4 2 2" xfId="36654"/>
    <cellStyle name="Input 16 2 2 2 4 3" xfId="31334"/>
    <cellStyle name="Input 16 2 2 2 5" xfId="15151"/>
    <cellStyle name="Input 16 2 2 2 5 2" xfId="34882"/>
    <cellStyle name="Input 16 2 2 2 6" xfId="28849"/>
    <cellStyle name="Input 16 2 2 3" xfId="3890"/>
    <cellStyle name="Input 16 2 2 3 2" xfId="10645"/>
    <cellStyle name="Input 16 2 2 3 2 2" xfId="32627"/>
    <cellStyle name="Input 16 2 2 3 3" xfId="12575"/>
    <cellStyle name="Input 16 2 2 3 3 2" xfId="18898"/>
    <cellStyle name="Input 16 2 2 3 3 2 2" xfId="36291"/>
    <cellStyle name="Input 16 2 2 3 3 3" xfId="33538"/>
    <cellStyle name="Input 16 2 2 3 4" xfId="15622"/>
    <cellStyle name="Input 16 2 2 3 4 2" xfId="35083"/>
    <cellStyle name="Input 16 2 2 3 5" xfId="29050"/>
    <cellStyle name="Input 16 2 2 4" xfId="6257"/>
    <cellStyle name="Input 16 2 2 4 2" xfId="13493"/>
    <cellStyle name="Input 16 2 2 4 2 2" xfId="33979"/>
    <cellStyle name="Input 16 2 2 4 3" xfId="30409"/>
    <cellStyle name="Input 16 2 2 5" xfId="8526"/>
    <cellStyle name="Input 16 2 2 5 2" xfId="31529"/>
    <cellStyle name="Input 16 2 2 6" xfId="5680"/>
    <cellStyle name="Input 16 2 2 6 2" xfId="13022"/>
    <cellStyle name="Input 16 2 2 6 2 2" xfId="33714"/>
    <cellStyle name="Input 16 2 2 6 3" xfId="30077"/>
    <cellStyle name="Input 16 2 2 7" xfId="4863"/>
    <cellStyle name="Input 16 2 2 7 2" xfId="29501"/>
    <cellStyle name="Input 16 2 3" xfId="2405"/>
    <cellStyle name="Input 16 2 3 2" xfId="7002"/>
    <cellStyle name="Input 16 2 3 2 2" xfId="14176"/>
    <cellStyle name="Input 16 2 3 2 2 2" xfId="34451"/>
    <cellStyle name="Input 16 2 3 2 3" xfId="30900"/>
    <cellStyle name="Input 16 2 3 3" xfId="9185"/>
    <cellStyle name="Input 16 2 3 3 2" xfId="31989"/>
    <cellStyle name="Input 16 2 3 4" xfId="11203"/>
    <cellStyle name="Input 16 2 3 4 2" xfId="17532"/>
    <cellStyle name="Input 16 2 3 4 2 2" xfId="35737"/>
    <cellStyle name="Input 16 2 3 4 3" xfId="32984"/>
    <cellStyle name="Input 16 2 3 5" xfId="5433"/>
    <cellStyle name="Input 16 2 3 5 2" xfId="29875"/>
    <cellStyle name="Input 16 2 3 6" xfId="28496"/>
    <cellStyle name="Input 16 2 4" xfId="2542"/>
    <cellStyle name="Input 16 2 4 2" xfId="7139"/>
    <cellStyle name="Input 16 2 4 2 2" xfId="14313"/>
    <cellStyle name="Input 16 2 4 2 2 2" xfId="34585"/>
    <cellStyle name="Input 16 2 4 2 3" xfId="31034"/>
    <cellStyle name="Input 16 2 4 3" xfId="9321"/>
    <cellStyle name="Input 16 2 4 3 2" xfId="32123"/>
    <cellStyle name="Input 16 2 4 4" xfId="11281"/>
    <cellStyle name="Input 16 2 4 4 2" xfId="17610"/>
    <cellStyle name="Input 16 2 4 4 2 2" xfId="35813"/>
    <cellStyle name="Input 16 2 4 4 3" xfId="33060"/>
    <cellStyle name="Input 16 2 4 5" xfId="5538"/>
    <cellStyle name="Input 16 2 4 5 2" xfId="29965"/>
    <cellStyle name="Input 16 2 4 6" xfId="28572"/>
    <cellStyle name="Input 16 2 5" xfId="3154"/>
    <cellStyle name="Input 16 2 5 2" xfId="7741"/>
    <cellStyle name="Input 16 2 5 2 2" xfId="14905"/>
    <cellStyle name="Input 16 2 5 2 2 2" xfId="34771"/>
    <cellStyle name="Input 16 2 5 2 3" xfId="31223"/>
    <cellStyle name="Input 16 2 5 3" xfId="9920"/>
    <cellStyle name="Input 16 2 5 3 2" xfId="32311"/>
    <cellStyle name="Input 16 2 5 4" xfId="11857"/>
    <cellStyle name="Input 16 2 5 4 2" xfId="18182"/>
    <cellStyle name="Input 16 2 5 4 2 2" xfId="35980"/>
    <cellStyle name="Input 16 2 5 4 3" xfId="33227"/>
    <cellStyle name="Input 16 2 5 5" xfId="4973"/>
    <cellStyle name="Input 16 2 5 5 2" xfId="29600"/>
    <cellStyle name="Input 16 2 5 6" xfId="28739"/>
    <cellStyle name="Input 16 2 6" xfId="3647"/>
    <cellStyle name="Input 16 2 6 2" xfId="10402"/>
    <cellStyle name="Input 16 2 6 2 2" xfId="32519"/>
    <cellStyle name="Input 16 2 6 3" xfId="12332"/>
    <cellStyle name="Input 16 2 6 3 2" xfId="18655"/>
    <cellStyle name="Input 16 2 6 3 2 2" xfId="36183"/>
    <cellStyle name="Input 16 2 6 3 3" xfId="33430"/>
    <cellStyle name="Input 16 2 6 4" xfId="8223"/>
    <cellStyle name="Input 16 2 6 4 2" xfId="22220"/>
    <cellStyle name="Input 16 2 6 4 2 2" xfId="36747"/>
    <cellStyle name="Input 16 2 6 4 3" xfId="31427"/>
    <cellStyle name="Input 16 2 6 5" xfId="15379"/>
    <cellStyle name="Input 16 2 6 5 2" xfId="34975"/>
    <cellStyle name="Input 16 2 6 6" xfId="28942"/>
    <cellStyle name="Input 16 2 7" xfId="6428"/>
    <cellStyle name="Input 16 2 7 2" xfId="13637"/>
    <cellStyle name="Input 16 2 7 2 2" xfId="34089"/>
    <cellStyle name="Input 16 2 7 3" xfId="30535"/>
    <cellStyle name="Input 16 2 8" xfId="8650"/>
    <cellStyle name="Input 16 2 8 2" xfId="31630"/>
    <cellStyle name="Input 16 2 9" xfId="10774"/>
    <cellStyle name="Input 16 2 9 2" xfId="17106"/>
    <cellStyle name="Input 16 2 9 2 2" xfId="35478"/>
    <cellStyle name="Input 16 2 9 3" xfId="32725"/>
    <cellStyle name="Input 16 3" xfId="1938"/>
    <cellStyle name="Input 16 3 2" xfId="2473"/>
    <cellStyle name="Input 16 3 2 2" xfId="7070"/>
    <cellStyle name="Input 16 3 2 2 2" xfId="14244"/>
    <cellStyle name="Input 16 3 2 2 2 2" xfId="34516"/>
    <cellStyle name="Input 16 3 2 2 3" xfId="30965"/>
    <cellStyle name="Input 16 3 2 3" xfId="9252"/>
    <cellStyle name="Input 16 3 2 3 2" xfId="32054"/>
    <cellStyle name="Input 16 3 3" xfId="5058"/>
    <cellStyle name="Input 16 3 3 2" xfId="29660"/>
    <cellStyle name="Input 16 3 4" xfId="6535"/>
    <cellStyle name="Input 16 3 4 2" xfId="13713"/>
    <cellStyle name="Input 16 3 4 2 2" xfId="34157"/>
    <cellStyle name="Input 16 3 4 3" xfId="30606"/>
    <cellStyle name="Input 16 3 5" xfId="8718"/>
    <cellStyle name="Input 16 3 5 2" xfId="31695"/>
    <cellStyle name="Input 16 3 6" xfId="10832"/>
    <cellStyle name="Input 16 3 6 2" xfId="17164"/>
    <cellStyle name="Input 16 3 6 2 2" xfId="35536"/>
    <cellStyle name="Input 16 3 6 3" xfId="32783"/>
    <cellStyle name="Input 16 4" xfId="1423"/>
    <cellStyle name="Input 16 4 2" xfId="4837"/>
    <cellStyle name="Input 16 4 2 2" xfId="29480"/>
    <cellStyle name="Input 16 4 3" xfId="6209"/>
    <cellStyle name="Input 16 4 3 2" xfId="13447"/>
    <cellStyle name="Input 16 4 3 2 2" xfId="33952"/>
    <cellStyle name="Input 16 4 3 3" xfId="30382"/>
    <cellStyle name="Input 16 4 4" xfId="8481"/>
    <cellStyle name="Input 16 4 4 2" xfId="31503"/>
    <cellStyle name="Input 16 4 5" xfId="6342"/>
    <cellStyle name="Input 16 4 5 2" xfId="13573"/>
    <cellStyle name="Input 16 4 5 2 2" xfId="34039"/>
    <cellStyle name="Input 16 4 5 3" xfId="30473"/>
    <cellStyle name="Input 16 4 6" xfId="4492"/>
    <cellStyle name="Input 16 4 6 2" xfId="20528"/>
    <cellStyle name="Input 16 4 6 2 2" xfId="36402"/>
    <cellStyle name="Input 16 4 6 3" xfId="29287"/>
    <cellStyle name="Input 16 4 7" xfId="4649"/>
    <cellStyle name="Input 16 4 7 2" xfId="29365"/>
    <cellStyle name="Input 16 5" xfId="2214"/>
    <cellStyle name="Input 16 5 2" xfId="6811"/>
    <cellStyle name="Input 16 5 2 2" xfId="13985"/>
    <cellStyle name="Input 16 5 2 2 2" xfId="34319"/>
    <cellStyle name="Input 16 5 2 3" xfId="30768"/>
    <cellStyle name="Input 16 5 3" xfId="8994"/>
    <cellStyle name="Input 16 5 3 2" xfId="31857"/>
    <cellStyle name="Input 16 6" xfId="4810"/>
    <cellStyle name="Input 16 6 2" xfId="29455"/>
    <cellStyle name="Input 16 7" xfId="6171"/>
    <cellStyle name="Input 16 7 2" xfId="13410"/>
    <cellStyle name="Input 16 7 2 2" xfId="33923"/>
    <cellStyle name="Input 16 7 3" xfId="30353"/>
    <cellStyle name="Input 16 8" xfId="5607"/>
    <cellStyle name="Input 16 8 2" xfId="30025"/>
    <cellStyle name="Input 16 9" xfId="5683"/>
    <cellStyle name="Input 16 9 2" xfId="13025"/>
    <cellStyle name="Input 16 9 2 2" xfId="33716"/>
    <cellStyle name="Input 16 9 3" xfId="30079"/>
    <cellStyle name="Input 17" xfId="1386"/>
    <cellStyle name="Input 17 2" xfId="1801"/>
    <cellStyle name="Input 17 2 10" xfId="3997"/>
    <cellStyle name="Input 17 2 10 2" xfId="29117"/>
    <cellStyle name="Input 17 2 2" xfId="2078"/>
    <cellStyle name="Input 17 2 2 2" xfId="3422"/>
    <cellStyle name="Input 17 2 2 2 2" xfId="10177"/>
    <cellStyle name="Input 17 2 2 2 2 2" xfId="32431"/>
    <cellStyle name="Input 17 2 2 2 3" xfId="12107"/>
    <cellStyle name="Input 17 2 2 2 3 2" xfId="18432"/>
    <cellStyle name="Input 17 2 2 2 3 2 2" xfId="36095"/>
    <cellStyle name="Input 17 2 2 2 3 3" xfId="33342"/>
    <cellStyle name="Input 17 2 2 2 4" xfId="7998"/>
    <cellStyle name="Input 17 2 2 2 4 2" xfId="22002"/>
    <cellStyle name="Input 17 2 2 2 4 2 2" xfId="36659"/>
    <cellStyle name="Input 17 2 2 2 4 3" xfId="31339"/>
    <cellStyle name="Input 17 2 2 2 5" xfId="15156"/>
    <cellStyle name="Input 17 2 2 2 5 2" xfId="34887"/>
    <cellStyle name="Input 17 2 2 2 6" xfId="28854"/>
    <cellStyle name="Input 17 2 2 3" xfId="3895"/>
    <cellStyle name="Input 17 2 2 3 2" xfId="10650"/>
    <cellStyle name="Input 17 2 2 3 2 2" xfId="32632"/>
    <cellStyle name="Input 17 2 2 3 3" xfId="12580"/>
    <cellStyle name="Input 17 2 2 3 3 2" xfId="18903"/>
    <cellStyle name="Input 17 2 2 3 3 2 2" xfId="36296"/>
    <cellStyle name="Input 17 2 2 3 3 3" xfId="33543"/>
    <cellStyle name="Input 17 2 2 3 4" xfId="15627"/>
    <cellStyle name="Input 17 2 2 3 4 2" xfId="35088"/>
    <cellStyle name="Input 17 2 2 3 5" xfId="29055"/>
    <cellStyle name="Input 17 2 2 4" xfId="6675"/>
    <cellStyle name="Input 17 2 2 4 2" xfId="13852"/>
    <cellStyle name="Input 17 2 2 4 2 2" xfId="34263"/>
    <cellStyle name="Input 17 2 2 4 3" xfId="30712"/>
    <cellStyle name="Input 17 2 2 5" xfId="8858"/>
    <cellStyle name="Input 17 2 2 5 2" xfId="31801"/>
    <cellStyle name="Input 17 2 2 6" xfId="10972"/>
    <cellStyle name="Input 17 2 2 6 2" xfId="17303"/>
    <cellStyle name="Input 17 2 2 6 2 2" xfId="35642"/>
    <cellStyle name="Input 17 2 2 6 3" xfId="32889"/>
    <cellStyle name="Input 17 2 2 7" xfId="5164"/>
    <cellStyle name="Input 17 2 2 7 2" xfId="29760"/>
    <cellStyle name="Input 17 2 3" xfId="2410"/>
    <cellStyle name="Input 17 2 3 2" xfId="7007"/>
    <cellStyle name="Input 17 2 3 2 2" xfId="14181"/>
    <cellStyle name="Input 17 2 3 2 2 2" xfId="34456"/>
    <cellStyle name="Input 17 2 3 2 3" xfId="30905"/>
    <cellStyle name="Input 17 2 3 3" xfId="9190"/>
    <cellStyle name="Input 17 2 3 3 2" xfId="31994"/>
    <cellStyle name="Input 17 2 3 4" xfId="11208"/>
    <cellStyle name="Input 17 2 3 4 2" xfId="17537"/>
    <cellStyle name="Input 17 2 3 4 2 2" xfId="35742"/>
    <cellStyle name="Input 17 2 3 4 3" xfId="32989"/>
    <cellStyle name="Input 17 2 3 5" xfId="5438"/>
    <cellStyle name="Input 17 2 3 5 2" xfId="29880"/>
    <cellStyle name="Input 17 2 3 6" xfId="28501"/>
    <cellStyle name="Input 17 2 4" xfId="2547"/>
    <cellStyle name="Input 17 2 4 2" xfId="7144"/>
    <cellStyle name="Input 17 2 4 2 2" xfId="14318"/>
    <cellStyle name="Input 17 2 4 2 2 2" xfId="34590"/>
    <cellStyle name="Input 17 2 4 2 3" xfId="31039"/>
    <cellStyle name="Input 17 2 4 3" xfId="9326"/>
    <cellStyle name="Input 17 2 4 3 2" xfId="32128"/>
    <cellStyle name="Input 17 2 4 4" xfId="11286"/>
    <cellStyle name="Input 17 2 4 4 2" xfId="17615"/>
    <cellStyle name="Input 17 2 4 4 2 2" xfId="35818"/>
    <cellStyle name="Input 17 2 4 4 3" xfId="33065"/>
    <cellStyle name="Input 17 2 4 5" xfId="5543"/>
    <cellStyle name="Input 17 2 4 5 2" xfId="29970"/>
    <cellStyle name="Input 17 2 4 6" xfId="28577"/>
    <cellStyle name="Input 17 2 5" xfId="3159"/>
    <cellStyle name="Input 17 2 5 2" xfId="7746"/>
    <cellStyle name="Input 17 2 5 2 2" xfId="14910"/>
    <cellStyle name="Input 17 2 5 2 2 2" xfId="34776"/>
    <cellStyle name="Input 17 2 5 2 3" xfId="31228"/>
    <cellStyle name="Input 17 2 5 3" xfId="9925"/>
    <cellStyle name="Input 17 2 5 3 2" xfId="32316"/>
    <cellStyle name="Input 17 2 5 4" xfId="11862"/>
    <cellStyle name="Input 17 2 5 4 2" xfId="18187"/>
    <cellStyle name="Input 17 2 5 4 2 2" xfId="35985"/>
    <cellStyle name="Input 17 2 5 4 3" xfId="33232"/>
    <cellStyle name="Input 17 2 5 5" xfId="4978"/>
    <cellStyle name="Input 17 2 5 5 2" xfId="29605"/>
    <cellStyle name="Input 17 2 5 6" xfId="28744"/>
    <cellStyle name="Input 17 2 6" xfId="3652"/>
    <cellStyle name="Input 17 2 6 2" xfId="10407"/>
    <cellStyle name="Input 17 2 6 2 2" xfId="32524"/>
    <cellStyle name="Input 17 2 6 3" xfId="12337"/>
    <cellStyle name="Input 17 2 6 3 2" xfId="18660"/>
    <cellStyle name="Input 17 2 6 3 2 2" xfId="36188"/>
    <cellStyle name="Input 17 2 6 3 3" xfId="33435"/>
    <cellStyle name="Input 17 2 6 4" xfId="8228"/>
    <cellStyle name="Input 17 2 6 4 2" xfId="22225"/>
    <cellStyle name="Input 17 2 6 4 2 2" xfId="36752"/>
    <cellStyle name="Input 17 2 6 4 3" xfId="31432"/>
    <cellStyle name="Input 17 2 6 5" xfId="15384"/>
    <cellStyle name="Input 17 2 6 5 2" xfId="34980"/>
    <cellStyle name="Input 17 2 6 6" xfId="28947"/>
    <cellStyle name="Input 17 2 7" xfId="6433"/>
    <cellStyle name="Input 17 2 7 2" xfId="13642"/>
    <cellStyle name="Input 17 2 7 2 2" xfId="34094"/>
    <cellStyle name="Input 17 2 7 3" xfId="30540"/>
    <cellStyle name="Input 17 2 8" xfId="8655"/>
    <cellStyle name="Input 17 2 8 2" xfId="31635"/>
    <cellStyle name="Input 17 2 9" xfId="10779"/>
    <cellStyle name="Input 17 2 9 2" xfId="17111"/>
    <cellStyle name="Input 17 2 9 2 2" xfId="35483"/>
    <cellStyle name="Input 17 2 9 3" xfId="32730"/>
    <cellStyle name="Input 17 3" xfId="1943"/>
    <cellStyle name="Input 17 3 2" xfId="2478"/>
    <cellStyle name="Input 17 3 2 2" xfId="7075"/>
    <cellStyle name="Input 17 3 2 2 2" xfId="14249"/>
    <cellStyle name="Input 17 3 2 2 2 2" xfId="34521"/>
    <cellStyle name="Input 17 3 2 2 3" xfId="30970"/>
    <cellStyle name="Input 17 3 2 3" xfId="9257"/>
    <cellStyle name="Input 17 3 2 3 2" xfId="32059"/>
    <cellStyle name="Input 17 3 3" xfId="5063"/>
    <cellStyle name="Input 17 3 3 2" xfId="29665"/>
    <cellStyle name="Input 17 3 4" xfId="6540"/>
    <cellStyle name="Input 17 3 4 2" xfId="13718"/>
    <cellStyle name="Input 17 3 4 2 2" xfId="34162"/>
    <cellStyle name="Input 17 3 4 3" xfId="30611"/>
    <cellStyle name="Input 17 3 5" xfId="8723"/>
    <cellStyle name="Input 17 3 5 2" xfId="31700"/>
    <cellStyle name="Input 17 3 6" xfId="10837"/>
    <cellStyle name="Input 17 3 6 2" xfId="17169"/>
    <cellStyle name="Input 17 3 6 2 2" xfId="35541"/>
    <cellStyle name="Input 17 3 6 3" xfId="32788"/>
    <cellStyle name="Input 17 4" xfId="2054"/>
    <cellStyle name="Input 17 4 2" xfId="5149"/>
    <cellStyle name="Input 17 4 2 2" xfId="29750"/>
    <cellStyle name="Input 17 4 3" xfId="6651"/>
    <cellStyle name="Input 17 4 3 2" xfId="13829"/>
    <cellStyle name="Input 17 4 3 2 2" xfId="34251"/>
    <cellStyle name="Input 17 4 3 3" xfId="30700"/>
    <cellStyle name="Input 17 4 4" xfId="8834"/>
    <cellStyle name="Input 17 4 4 2" xfId="31789"/>
    <cellStyle name="Input 17 4 5" xfId="10948"/>
    <cellStyle name="Input 17 4 5 2" xfId="17280"/>
    <cellStyle name="Input 17 4 5 2 2" xfId="35630"/>
    <cellStyle name="Input 17 4 5 3" xfId="32877"/>
    <cellStyle name="Input 17 4 6" xfId="4499"/>
    <cellStyle name="Input 17 4 6 2" xfId="20535"/>
    <cellStyle name="Input 17 4 6 2 2" xfId="36408"/>
    <cellStyle name="Input 17 4 6 3" xfId="29293"/>
    <cellStyle name="Input 17 4 7" xfId="4682"/>
    <cellStyle name="Input 17 4 7 2" xfId="29381"/>
    <cellStyle name="Input 17 5" xfId="2220"/>
    <cellStyle name="Input 17 5 2" xfId="6817"/>
    <cellStyle name="Input 17 5 2 2" xfId="13991"/>
    <cellStyle name="Input 17 5 2 2 2" xfId="34324"/>
    <cellStyle name="Input 17 5 2 3" xfId="30773"/>
    <cellStyle name="Input 17 5 3" xfId="9000"/>
    <cellStyle name="Input 17 5 3 2" xfId="31862"/>
    <cellStyle name="Input 17 6" xfId="4816"/>
    <cellStyle name="Input 17 6 2" xfId="29461"/>
    <cellStyle name="Input 17 7" xfId="6179"/>
    <cellStyle name="Input 17 7 2" xfId="13418"/>
    <cellStyle name="Input 17 7 2 2" xfId="33929"/>
    <cellStyle name="Input 17 7 3" xfId="30359"/>
    <cellStyle name="Input 17 8" xfId="6361"/>
    <cellStyle name="Input 17 8 2" xfId="30486"/>
    <cellStyle name="Input 17 9" xfId="8614"/>
    <cellStyle name="Input 17 9 2" xfId="15758"/>
    <cellStyle name="Input 17 9 2 2" xfId="35151"/>
    <cellStyle name="Input 17 9 3" xfId="31597"/>
    <cellStyle name="Input 18" xfId="1552"/>
    <cellStyle name="Input 18 2" xfId="1927"/>
    <cellStyle name="Input 18 2 10" xfId="4177"/>
    <cellStyle name="Input 18 2 10 2" xfId="29201"/>
    <cellStyle name="Input 18 2 2" xfId="1996"/>
    <cellStyle name="Input 18 2 2 2" xfId="3498"/>
    <cellStyle name="Input 18 2 2 2 2" xfId="10253"/>
    <cellStyle name="Input 18 2 2 2 2 2" xfId="32476"/>
    <cellStyle name="Input 18 2 2 2 3" xfId="12183"/>
    <cellStyle name="Input 18 2 2 2 3 2" xfId="18507"/>
    <cellStyle name="Input 18 2 2 2 3 2 2" xfId="36140"/>
    <cellStyle name="Input 18 2 2 2 3 3" xfId="33387"/>
    <cellStyle name="Input 18 2 2 2 4" xfId="8074"/>
    <cellStyle name="Input 18 2 2 2 4 2" xfId="22077"/>
    <cellStyle name="Input 18 2 2 2 4 2 2" xfId="36704"/>
    <cellStyle name="Input 18 2 2 2 4 3" xfId="31384"/>
    <cellStyle name="Input 18 2 2 2 5" xfId="15231"/>
    <cellStyle name="Input 18 2 2 2 5 2" xfId="34932"/>
    <cellStyle name="Input 18 2 2 2 6" xfId="28899"/>
    <cellStyle name="Input 18 2 2 3" xfId="3971"/>
    <cellStyle name="Input 18 2 2 3 2" xfId="10726"/>
    <cellStyle name="Input 18 2 2 3 2 2" xfId="32677"/>
    <cellStyle name="Input 18 2 2 3 3" xfId="12656"/>
    <cellStyle name="Input 18 2 2 3 3 2" xfId="18978"/>
    <cellStyle name="Input 18 2 2 3 3 2 2" xfId="36341"/>
    <cellStyle name="Input 18 2 2 3 3 3" xfId="33588"/>
    <cellStyle name="Input 18 2 2 3 4" xfId="15702"/>
    <cellStyle name="Input 18 2 2 3 4 2" xfId="35133"/>
    <cellStyle name="Input 18 2 2 3 5" xfId="29100"/>
    <cellStyle name="Input 18 2 2 4" xfId="6593"/>
    <cellStyle name="Input 18 2 2 4 2" xfId="13771"/>
    <cellStyle name="Input 18 2 2 4 2 2" xfId="34213"/>
    <cellStyle name="Input 18 2 2 4 3" xfId="30662"/>
    <cellStyle name="Input 18 2 2 5" xfId="8776"/>
    <cellStyle name="Input 18 2 2 5 2" xfId="31751"/>
    <cellStyle name="Input 18 2 2 6" xfId="10890"/>
    <cellStyle name="Input 18 2 2 6 2" xfId="17222"/>
    <cellStyle name="Input 18 2 2 6 2 2" xfId="35592"/>
    <cellStyle name="Input 18 2 2 6 3" xfId="32839"/>
    <cellStyle name="Input 18 2 2 7" xfId="5114"/>
    <cellStyle name="Input 18 2 2 7 2" xfId="29716"/>
    <cellStyle name="Input 18 2 3" xfId="2462"/>
    <cellStyle name="Input 18 2 3 2" xfId="7059"/>
    <cellStyle name="Input 18 2 3 2 2" xfId="14233"/>
    <cellStyle name="Input 18 2 3 2 2 2" xfId="34505"/>
    <cellStyle name="Input 18 2 3 2 3" xfId="30954"/>
    <cellStyle name="Input 18 2 3 3" xfId="9241"/>
    <cellStyle name="Input 18 2 3 3 2" xfId="32043"/>
    <cellStyle name="Input 18 2 3 4" xfId="11256"/>
    <cellStyle name="Input 18 2 3 4 2" xfId="17585"/>
    <cellStyle name="Input 18 2 3 4 2 2" xfId="35788"/>
    <cellStyle name="Input 18 2 3 4 3" xfId="33035"/>
    <cellStyle name="Input 18 2 3 5" xfId="5489"/>
    <cellStyle name="Input 18 2 3 5 2" xfId="29928"/>
    <cellStyle name="Input 18 2 3 6" xfId="28547"/>
    <cellStyle name="Input 18 2 4" xfId="2592"/>
    <cellStyle name="Input 18 2 4 2" xfId="7189"/>
    <cellStyle name="Input 18 2 4 2 2" xfId="14363"/>
    <cellStyle name="Input 18 2 4 2 2 2" xfId="34635"/>
    <cellStyle name="Input 18 2 4 2 3" xfId="31084"/>
    <cellStyle name="Input 18 2 4 3" xfId="9371"/>
    <cellStyle name="Input 18 2 4 3 2" xfId="32173"/>
    <cellStyle name="Input 18 2 4 4" xfId="11331"/>
    <cellStyle name="Input 18 2 4 4 2" xfId="17660"/>
    <cellStyle name="Input 18 2 4 4 2 2" xfId="35863"/>
    <cellStyle name="Input 18 2 4 4 3" xfId="33110"/>
    <cellStyle name="Input 18 2 4 5" xfId="5588"/>
    <cellStyle name="Input 18 2 4 5 2" xfId="30015"/>
    <cellStyle name="Input 18 2 4 6" xfId="28622"/>
    <cellStyle name="Input 18 2 5" xfId="3251"/>
    <cellStyle name="Input 18 2 5 2" xfId="7827"/>
    <cellStyle name="Input 18 2 5 2 2" xfId="14985"/>
    <cellStyle name="Input 18 2 5 2 2 2" xfId="34821"/>
    <cellStyle name="Input 18 2 5 2 3" xfId="31273"/>
    <cellStyle name="Input 18 2 5 3" xfId="10006"/>
    <cellStyle name="Input 18 2 5 3 2" xfId="32365"/>
    <cellStyle name="Input 18 2 5 4" xfId="11937"/>
    <cellStyle name="Input 18 2 5 4 2" xfId="18262"/>
    <cellStyle name="Input 18 2 5 4 2 2" xfId="36030"/>
    <cellStyle name="Input 18 2 5 4 3" xfId="33277"/>
    <cellStyle name="Input 18 2 5 5" xfId="5047"/>
    <cellStyle name="Input 18 2 5 5 2" xfId="29649"/>
    <cellStyle name="Input 18 2 5 6" xfId="28789"/>
    <cellStyle name="Input 18 2 6" xfId="3725"/>
    <cellStyle name="Input 18 2 6 2" xfId="10480"/>
    <cellStyle name="Input 18 2 6 2 2" xfId="32567"/>
    <cellStyle name="Input 18 2 6 3" xfId="12410"/>
    <cellStyle name="Input 18 2 6 3 2" xfId="18733"/>
    <cellStyle name="Input 18 2 6 3 2 2" xfId="36231"/>
    <cellStyle name="Input 18 2 6 3 3" xfId="33478"/>
    <cellStyle name="Input 18 2 6 4" xfId="8301"/>
    <cellStyle name="Input 18 2 6 4 2" xfId="22298"/>
    <cellStyle name="Input 18 2 6 4 2 2" xfId="36795"/>
    <cellStyle name="Input 18 2 6 4 3" xfId="31475"/>
    <cellStyle name="Input 18 2 6 5" xfId="15457"/>
    <cellStyle name="Input 18 2 6 5 2" xfId="35023"/>
    <cellStyle name="Input 18 2 6 6" xfId="28990"/>
    <cellStyle name="Input 18 2 7" xfId="6524"/>
    <cellStyle name="Input 18 2 7 2" xfId="13702"/>
    <cellStyle name="Input 18 2 7 2 2" xfId="34146"/>
    <cellStyle name="Input 18 2 7 3" xfId="30595"/>
    <cellStyle name="Input 18 2 8" xfId="8707"/>
    <cellStyle name="Input 18 2 8 2" xfId="31684"/>
    <cellStyle name="Input 18 2 9" xfId="10821"/>
    <cellStyle name="Input 18 2 9 2" xfId="17153"/>
    <cellStyle name="Input 18 2 9 2 2" xfId="35525"/>
    <cellStyle name="Input 18 2 9 3" xfId="32772"/>
    <cellStyle name="Input 18 3" xfId="1982"/>
    <cellStyle name="Input 18 3 2" xfId="2517"/>
    <cellStyle name="Input 18 3 2 2" xfId="7114"/>
    <cellStyle name="Input 18 3 2 2 2" xfId="14288"/>
    <cellStyle name="Input 18 3 2 2 2 2" xfId="34560"/>
    <cellStyle name="Input 18 3 2 2 3" xfId="31009"/>
    <cellStyle name="Input 18 3 2 3" xfId="9296"/>
    <cellStyle name="Input 18 3 2 3 2" xfId="32098"/>
    <cellStyle name="Input 18 3 3" xfId="5102"/>
    <cellStyle name="Input 18 3 3 2" xfId="29704"/>
    <cellStyle name="Input 18 3 4" xfId="6579"/>
    <cellStyle name="Input 18 3 4 2" xfId="13757"/>
    <cellStyle name="Input 18 3 4 2 2" xfId="34201"/>
    <cellStyle name="Input 18 3 4 3" xfId="30650"/>
    <cellStyle name="Input 18 3 5" xfId="8762"/>
    <cellStyle name="Input 18 3 5 2" xfId="31739"/>
    <cellStyle name="Input 18 3 6" xfId="10876"/>
    <cellStyle name="Input 18 3 6 2" xfId="17208"/>
    <cellStyle name="Input 18 3 6 2 2" xfId="35580"/>
    <cellStyle name="Input 18 3 6 3" xfId="32827"/>
    <cellStyle name="Input 18 4" xfId="985"/>
    <cellStyle name="Input 18 4 2" xfId="4769"/>
    <cellStyle name="Input 18 4 2 2" xfId="29425"/>
    <cellStyle name="Input 18 4 3" xfId="6024"/>
    <cellStyle name="Input 18 4 3 2" xfId="13285"/>
    <cellStyle name="Input 18 4 3 2 2" xfId="33847"/>
    <cellStyle name="Input 18 4 3 3" xfId="30259"/>
    <cellStyle name="Input 18 4 4" xfId="5749"/>
    <cellStyle name="Input 18 4 4 2" xfId="30114"/>
    <cellStyle name="Input 18 4 5" xfId="6491"/>
    <cellStyle name="Input 18 4 5 2" xfId="13671"/>
    <cellStyle name="Input 18 4 5 2 2" xfId="34118"/>
    <cellStyle name="Input 18 4 5 3" xfId="30567"/>
    <cellStyle name="Input 18 4 6" xfId="4610"/>
    <cellStyle name="Input 18 4 6 2" xfId="20618"/>
    <cellStyle name="Input 18 4 6 2 2" xfId="36461"/>
    <cellStyle name="Input 18 4 6 3" xfId="29346"/>
    <cellStyle name="Input 18 4 7" xfId="8454"/>
    <cellStyle name="Input 18 4 7 2" xfId="31487"/>
    <cellStyle name="Input 18 5" xfId="2315"/>
    <cellStyle name="Input 18 5 2" xfId="6912"/>
    <cellStyle name="Input 18 5 2 2" xfId="14086"/>
    <cellStyle name="Input 18 5 2 2 2" xfId="34395"/>
    <cellStyle name="Input 18 5 2 3" xfId="30844"/>
    <cellStyle name="Input 18 5 3" xfId="9095"/>
    <cellStyle name="Input 18 5 3 2" xfId="31933"/>
    <cellStyle name="Input 18 6" xfId="4898"/>
    <cellStyle name="Input 18 6 2" xfId="29534"/>
    <cellStyle name="Input 18 7" xfId="6319"/>
    <cellStyle name="Input 18 7 2" xfId="13551"/>
    <cellStyle name="Input 18 7 2 2" xfId="34021"/>
    <cellStyle name="Input 18 7 3" xfId="30454"/>
    <cellStyle name="Input 18 8" xfId="8588"/>
    <cellStyle name="Input 18 8 2" xfId="31572"/>
    <cellStyle name="Input 18 9" xfId="6337"/>
    <cellStyle name="Input 18 9 2" xfId="13568"/>
    <cellStyle name="Input 18 9 2 2" xfId="34038"/>
    <cellStyle name="Input 18 9 3" xfId="30472"/>
    <cellStyle name="Input 19" xfId="1576"/>
    <cellStyle name="Input 19 10" xfId="4644"/>
    <cellStyle name="Input 19 10 2" xfId="29362"/>
    <cellStyle name="Input 19 2" xfId="941"/>
    <cellStyle name="Input 19 2 2" xfId="3259"/>
    <cellStyle name="Input 19 2 2 2" xfId="10014"/>
    <cellStyle name="Input 19 2 2 2 2" xfId="32373"/>
    <cellStyle name="Input 19 2 2 3" xfId="11944"/>
    <cellStyle name="Input 19 2 2 3 2" xfId="18269"/>
    <cellStyle name="Input 19 2 2 3 2 2" xfId="36037"/>
    <cellStyle name="Input 19 2 2 3 3" xfId="33284"/>
    <cellStyle name="Input 19 2 2 4" xfId="7835"/>
    <cellStyle name="Input 19 2 2 4 2" xfId="21839"/>
    <cellStyle name="Input 19 2 2 4 2 2" xfId="36601"/>
    <cellStyle name="Input 19 2 2 4 3" xfId="31281"/>
    <cellStyle name="Input 19 2 2 5" xfId="14993"/>
    <cellStyle name="Input 19 2 2 5 2" xfId="34829"/>
    <cellStyle name="Input 19 2 2 6" xfId="28796"/>
    <cellStyle name="Input 19 2 3" xfId="3732"/>
    <cellStyle name="Input 19 2 3 2" xfId="10487"/>
    <cellStyle name="Input 19 2 3 2 2" xfId="32574"/>
    <cellStyle name="Input 19 2 3 3" xfId="12417"/>
    <cellStyle name="Input 19 2 3 3 2" xfId="18740"/>
    <cellStyle name="Input 19 2 3 3 2 2" xfId="36238"/>
    <cellStyle name="Input 19 2 3 3 3" xfId="33485"/>
    <cellStyle name="Input 19 2 3 4" xfId="15464"/>
    <cellStyle name="Input 19 2 3 4 2" xfId="35030"/>
    <cellStyle name="Input 19 2 3 5" xfId="28997"/>
    <cellStyle name="Input 19 2 4" xfId="5982"/>
    <cellStyle name="Input 19 2 4 2" xfId="13243"/>
    <cellStyle name="Input 19 2 4 2 2" xfId="33822"/>
    <cellStyle name="Input 19 2 4 3" xfId="30234"/>
    <cellStyle name="Input 19 2 5" xfId="5710"/>
    <cellStyle name="Input 19 2 5 2" xfId="30092"/>
    <cellStyle name="Input 19 2 6" xfId="5804"/>
    <cellStyle name="Input 19 2 6 2" xfId="13095"/>
    <cellStyle name="Input 19 2 6 2 2" xfId="33748"/>
    <cellStyle name="Input 19 2 6 3" xfId="30136"/>
    <cellStyle name="Input 19 2 7" xfId="4748"/>
    <cellStyle name="Input 19 2 7 2" xfId="29405"/>
    <cellStyle name="Input 19 3" xfId="2329"/>
    <cellStyle name="Input 19 3 2" xfId="6926"/>
    <cellStyle name="Input 19 3 2 2" xfId="14100"/>
    <cellStyle name="Input 19 3 2 2 2" xfId="34407"/>
    <cellStyle name="Input 19 3 2 3" xfId="30856"/>
    <cellStyle name="Input 19 3 3" xfId="9109"/>
    <cellStyle name="Input 19 3 3 2" xfId="31945"/>
    <cellStyle name="Input 19 3 4" xfId="11138"/>
    <cellStyle name="Input 19 3 4 2" xfId="17467"/>
    <cellStyle name="Input 19 3 4 2 2" xfId="35704"/>
    <cellStyle name="Input 19 3 4 3" xfId="32951"/>
    <cellStyle name="Input 19 3 5" xfId="5366"/>
    <cellStyle name="Input 19 3 5 2" xfId="29841"/>
    <cellStyle name="Input 19 3 6" xfId="28463"/>
    <cellStyle name="Input 19 4" xfId="2278"/>
    <cellStyle name="Input 19 4 2" xfId="6875"/>
    <cellStyle name="Input 19 4 2 2" xfId="14049"/>
    <cellStyle name="Input 19 4 2 2 2" xfId="34369"/>
    <cellStyle name="Input 19 4 2 3" xfId="30818"/>
    <cellStyle name="Input 19 4 3" xfId="9058"/>
    <cellStyle name="Input 19 4 3 2" xfId="31907"/>
    <cellStyle name="Input 19 4 4" xfId="11119"/>
    <cellStyle name="Input 19 4 4 2" xfId="17448"/>
    <cellStyle name="Input 19 4 4 2 2" xfId="35698"/>
    <cellStyle name="Input 19 4 4 3" xfId="32945"/>
    <cellStyle name="Input 19 4 5" xfId="5331"/>
    <cellStyle name="Input 19 4 5 2" xfId="29826"/>
    <cellStyle name="Input 19 4 6" xfId="28458"/>
    <cellStyle name="Input 19 5" xfId="3031"/>
    <cellStyle name="Input 19 5 2" xfId="7618"/>
    <cellStyle name="Input 19 5 2 2" xfId="14783"/>
    <cellStyle name="Input 19 5 2 2 2" xfId="34720"/>
    <cellStyle name="Input 19 5 2 3" xfId="31172"/>
    <cellStyle name="Input 19 5 3" xfId="9797"/>
    <cellStyle name="Input 19 5 3 2" xfId="32260"/>
    <cellStyle name="Input 19 5 4" xfId="11734"/>
    <cellStyle name="Input 19 5 4 2" xfId="18060"/>
    <cellStyle name="Input 19 5 4 2 2" xfId="35929"/>
    <cellStyle name="Input 19 5 4 3" xfId="33176"/>
    <cellStyle name="Input 19 5 5" xfId="4909"/>
    <cellStyle name="Input 19 5 5 2" xfId="29545"/>
    <cellStyle name="Input 19 5 6" xfId="28688"/>
    <cellStyle name="Input 19 6" xfId="3546"/>
    <cellStyle name="Input 19 6 2" xfId="10301"/>
    <cellStyle name="Input 19 6 2 2" xfId="32487"/>
    <cellStyle name="Input 19 6 3" xfId="12231"/>
    <cellStyle name="Input 19 6 3 2" xfId="18554"/>
    <cellStyle name="Input 19 6 3 2 2" xfId="36151"/>
    <cellStyle name="Input 19 6 3 3" xfId="33398"/>
    <cellStyle name="Input 19 6 4" xfId="8122"/>
    <cellStyle name="Input 19 6 4 2" xfId="22119"/>
    <cellStyle name="Input 19 6 4 2 2" xfId="36715"/>
    <cellStyle name="Input 19 6 4 3" xfId="31395"/>
    <cellStyle name="Input 19 6 5" xfId="15278"/>
    <cellStyle name="Input 19 6 5 2" xfId="34943"/>
    <cellStyle name="Input 19 6 6" xfId="28910"/>
    <cellStyle name="Input 19 7" xfId="6332"/>
    <cellStyle name="Input 19 7 2" xfId="13563"/>
    <cellStyle name="Input 19 7 2 2" xfId="34033"/>
    <cellStyle name="Input 19 7 3" xfId="30467"/>
    <cellStyle name="Input 19 8" xfId="8602"/>
    <cellStyle name="Input 19 8 2" xfId="31586"/>
    <cellStyle name="Input 19 9" xfId="10737"/>
    <cellStyle name="Input 19 9 2" xfId="17069"/>
    <cellStyle name="Input 19 9 2 2" xfId="35441"/>
    <cellStyle name="Input 19 9 3" xfId="32688"/>
    <cellStyle name="Input 2" xfId="283"/>
    <cellStyle name="Input 2 10" xfId="2107"/>
    <cellStyle name="Input 2 10 2" xfId="6704"/>
    <cellStyle name="Input 2 10 2 2" xfId="13881"/>
    <cellStyle name="Input 2 10 2 2 2" xfId="34284"/>
    <cellStyle name="Input 2 10 2 3" xfId="30733"/>
    <cellStyle name="Input 2 10 3" xfId="8887"/>
    <cellStyle name="Input 2 10 3 2" xfId="31822"/>
    <cellStyle name="Input 2 11" xfId="5686"/>
    <cellStyle name="Input 2 11 2" xfId="13028"/>
    <cellStyle name="Input 2 11 2 2" xfId="33719"/>
    <cellStyle name="Input 2 11 3" xfId="30082"/>
    <cellStyle name="Input 2 12" xfId="5877"/>
    <cellStyle name="Input 2 12 2" xfId="30185"/>
    <cellStyle name="Input 2 13" xfId="37205"/>
    <cellStyle name="Input 2 14" xfId="37070"/>
    <cellStyle name="Input 2 15" xfId="37224"/>
    <cellStyle name="Input 2 16" xfId="37052"/>
    <cellStyle name="Input 2 17" xfId="37624"/>
    <cellStyle name="Input 2 18" xfId="37036"/>
    <cellStyle name="Input 2 19" xfId="36931"/>
    <cellStyle name="Input 2 2" xfId="552"/>
    <cellStyle name="Input 2 2 10" xfId="37674"/>
    <cellStyle name="Input 2 2 11" xfId="37814"/>
    <cellStyle name="Input 2 2 12" xfId="37964"/>
    <cellStyle name="Input 2 2 13" xfId="38108"/>
    <cellStyle name="Input 2 2 14" xfId="38249"/>
    <cellStyle name="Input 2 2 15" xfId="38391"/>
    <cellStyle name="Input 2 2 16" xfId="38534"/>
    <cellStyle name="Input 2 2 17" xfId="38677"/>
    <cellStyle name="Input 2 2 18" xfId="38820"/>
    <cellStyle name="Input 2 2 19" xfId="38964"/>
    <cellStyle name="Input 2 2 2" xfId="1407"/>
    <cellStyle name="Input 2 2 2 2" xfId="1820"/>
    <cellStyle name="Input 2 2 2 2 10" xfId="4140"/>
    <cellStyle name="Input 2 2 2 2 10 2" xfId="29177"/>
    <cellStyle name="Input 2 2 2 2 2" xfId="2058"/>
    <cellStyle name="Input 2 2 2 2 2 2" xfId="3436"/>
    <cellStyle name="Input 2 2 2 2 2 2 2" xfId="10191"/>
    <cellStyle name="Input 2 2 2 2 2 2 2 2" xfId="32438"/>
    <cellStyle name="Input 2 2 2 2 2 2 3" xfId="12121"/>
    <cellStyle name="Input 2 2 2 2 2 2 3 2" xfId="18446"/>
    <cellStyle name="Input 2 2 2 2 2 2 3 2 2" xfId="36102"/>
    <cellStyle name="Input 2 2 2 2 2 2 3 3" xfId="33349"/>
    <cellStyle name="Input 2 2 2 2 2 2 4" xfId="8012"/>
    <cellStyle name="Input 2 2 2 2 2 2 4 2" xfId="22016"/>
    <cellStyle name="Input 2 2 2 2 2 2 4 2 2" xfId="36666"/>
    <cellStyle name="Input 2 2 2 2 2 2 4 3" xfId="31346"/>
    <cellStyle name="Input 2 2 2 2 2 2 5" xfId="15170"/>
    <cellStyle name="Input 2 2 2 2 2 2 5 2" xfId="34894"/>
    <cellStyle name="Input 2 2 2 2 2 2 6" xfId="28861"/>
    <cellStyle name="Input 2 2 2 2 2 3" xfId="3909"/>
    <cellStyle name="Input 2 2 2 2 2 3 2" xfId="10664"/>
    <cellStyle name="Input 2 2 2 2 2 3 2 2" xfId="32639"/>
    <cellStyle name="Input 2 2 2 2 2 3 3" xfId="12594"/>
    <cellStyle name="Input 2 2 2 2 2 3 3 2" xfId="18917"/>
    <cellStyle name="Input 2 2 2 2 2 3 3 2 2" xfId="36303"/>
    <cellStyle name="Input 2 2 2 2 2 3 3 3" xfId="33550"/>
    <cellStyle name="Input 2 2 2 2 2 3 4" xfId="15641"/>
    <cellStyle name="Input 2 2 2 2 2 3 4 2" xfId="35095"/>
    <cellStyle name="Input 2 2 2 2 2 3 5" xfId="29062"/>
    <cellStyle name="Input 2 2 2 2 2 4" xfId="6655"/>
    <cellStyle name="Input 2 2 2 2 2 4 2" xfId="13833"/>
    <cellStyle name="Input 2 2 2 2 2 4 2 2" xfId="34253"/>
    <cellStyle name="Input 2 2 2 2 2 4 3" xfId="30702"/>
    <cellStyle name="Input 2 2 2 2 2 5" xfId="8838"/>
    <cellStyle name="Input 2 2 2 2 2 5 2" xfId="31791"/>
    <cellStyle name="Input 2 2 2 2 2 6" xfId="10952"/>
    <cellStyle name="Input 2 2 2 2 2 6 2" xfId="17284"/>
    <cellStyle name="Input 2 2 2 2 2 6 2 2" xfId="35632"/>
    <cellStyle name="Input 2 2 2 2 2 6 3" xfId="32879"/>
    <cellStyle name="Input 2 2 2 2 2 7" xfId="5153"/>
    <cellStyle name="Input 2 2 2 2 2 7 2" xfId="29752"/>
    <cellStyle name="Input 2 2 2 2 3" xfId="2417"/>
    <cellStyle name="Input 2 2 2 2 3 2" xfId="7014"/>
    <cellStyle name="Input 2 2 2 2 3 2 2" xfId="14188"/>
    <cellStyle name="Input 2 2 2 2 3 2 2 2" xfId="34462"/>
    <cellStyle name="Input 2 2 2 2 3 2 3" xfId="30911"/>
    <cellStyle name="Input 2 2 2 2 3 3" xfId="9197"/>
    <cellStyle name="Input 2 2 2 2 3 3 2" xfId="32000"/>
    <cellStyle name="Input 2 2 2 2 3 4" xfId="11215"/>
    <cellStyle name="Input 2 2 2 2 3 4 2" xfId="17544"/>
    <cellStyle name="Input 2 2 2 2 3 4 2 2" xfId="35748"/>
    <cellStyle name="Input 2 2 2 2 3 4 3" xfId="32995"/>
    <cellStyle name="Input 2 2 2 2 3 5" xfId="5445"/>
    <cellStyle name="Input 2 2 2 2 3 5 2" xfId="29886"/>
    <cellStyle name="Input 2 2 2 2 3 6" xfId="28507"/>
    <cellStyle name="Input 2 2 2 2 4" xfId="2554"/>
    <cellStyle name="Input 2 2 2 2 4 2" xfId="7151"/>
    <cellStyle name="Input 2 2 2 2 4 2 2" xfId="14325"/>
    <cellStyle name="Input 2 2 2 2 4 2 2 2" xfId="34597"/>
    <cellStyle name="Input 2 2 2 2 4 2 3" xfId="31046"/>
    <cellStyle name="Input 2 2 2 2 4 3" xfId="9333"/>
    <cellStyle name="Input 2 2 2 2 4 3 2" xfId="32135"/>
    <cellStyle name="Input 2 2 2 2 4 4" xfId="11293"/>
    <cellStyle name="Input 2 2 2 2 4 4 2" xfId="17622"/>
    <cellStyle name="Input 2 2 2 2 4 4 2 2" xfId="35825"/>
    <cellStyle name="Input 2 2 2 2 4 4 3" xfId="33072"/>
    <cellStyle name="Input 2 2 2 2 4 5" xfId="5550"/>
    <cellStyle name="Input 2 2 2 2 4 5 2" xfId="29977"/>
    <cellStyle name="Input 2 2 2 2 4 6" xfId="28584"/>
    <cellStyle name="Input 2 2 2 2 5" xfId="3176"/>
    <cellStyle name="Input 2 2 2 2 5 2" xfId="7761"/>
    <cellStyle name="Input 2 2 2 2 5 2 2" xfId="14924"/>
    <cellStyle name="Input 2 2 2 2 5 2 2 2" xfId="34783"/>
    <cellStyle name="Input 2 2 2 2 5 2 3" xfId="31235"/>
    <cellStyle name="Input 2 2 2 2 5 3" xfId="9939"/>
    <cellStyle name="Input 2 2 2 2 5 3 2" xfId="32323"/>
    <cellStyle name="Input 2 2 2 2 5 4" xfId="11876"/>
    <cellStyle name="Input 2 2 2 2 5 4 2" xfId="18201"/>
    <cellStyle name="Input 2 2 2 2 5 4 2 2" xfId="35992"/>
    <cellStyle name="Input 2 2 2 2 5 4 3" xfId="33239"/>
    <cellStyle name="Input 2 2 2 2 5 5" xfId="4986"/>
    <cellStyle name="Input 2 2 2 2 5 5 2" xfId="29612"/>
    <cellStyle name="Input 2 2 2 2 5 6" xfId="28751"/>
    <cellStyle name="Input 2 2 2 2 6" xfId="3665"/>
    <cellStyle name="Input 2 2 2 2 6 2" xfId="10420"/>
    <cellStyle name="Input 2 2 2 2 6 2 2" xfId="32530"/>
    <cellStyle name="Input 2 2 2 2 6 3" xfId="12350"/>
    <cellStyle name="Input 2 2 2 2 6 3 2" xfId="18673"/>
    <cellStyle name="Input 2 2 2 2 6 3 2 2" xfId="36194"/>
    <cellStyle name="Input 2 2 2 2 6 3 3" xfId="33441"/>
    <cellStyle name="Input 2 2 2 2 6 4" xfId="8241"/>
    <cellStyle name="Input 2 2 2 2 6 4 2" xfId="22238"/>
    <cellStyle name="Input 2 2 2 2 6 4 2 2" xfId="36758"/>
    <cellStyle name="Input 2 2 2 2 6 4 3" xfId="31438"/>
    <cellStyle name="Input 2 2 2 2 6 5" xfId="15397"/>
    <cellStyle name="Input 2 2 2 2 6 5 2" xfId="34986"/>
    <cellStyle name="Input 2 2 2 2 6 6" xfId="28953"/>
    <cellStyle name="Input 2 2 2 2 7" xfId="6443"/>
    <cellStyle name="Input 2 2 2 2 7 2" xfId="13649"/>
    <cellStyle name="Input 2 2 2 2 7 2 2" xfId="34101"/>
    <cellStyle name="Input 2 2 2 2 7 3" xfId="30548"/>
    <cellStyle name="Input 2 2 2 2 8" xfId="8661"/>
    <cellStyle name="Input 2 2 2 2 8 2" xfId="31641"/>
    <cellStyle name="Input 2 2 2 2 9" xfId="10785"/>
    <cellStyle name="Input 2 2 2 2 9 2" xfId="17117"/>
    <cellStyle name="Input 2 2 2 2 9 2 2" xfId="35489"/>
    <cellStyle name="Input 2 2 2 2 9 3" xfId="32736"/>
    <cellStyle name="Input 2 2 2 3" xfId="1949"/>
    <cellStyle name="Input 2 2 2 3 2" xfId="2484"/>
    <cellStyle name="Input 2 2 2 3 2 2" xfId="7081"/>
    <cellStyle name="Input 2 2 2 3 2 2 2" xfId="14255"/>
    <cellStyle name="Input 2 2 2 3 2 2 2 2" xfId="34527"/>
    <cellStyle name="Input 2 2 2 3 2 2 3" xfId="30976"/>
    <cellStyle name="Input 2 2 2 3 2 3" xfId="9263"/>
    <cellStyle name="Input 2 2 2 3 2 3 2" xfId="32065"/>
    <cellStyle name="Input 2 2 2 3 3" xfId="5069"/>
    <cellStyle name="Input 2 2 2 3 3 2" xfId="29671"/>
    <cellStyle name="Input 2 2 2 3 4" xfId="6546"/>
    <cellStyle name="Input 2 2 2 3 4 2" xfId="13724"/>
    <cellStyle name="Input 2 2 2 3 4 2 2" xfId="34168"/>
    <cellStyle name="Input 2 2 2 3 4 3" xfId="30617"/>
    <cellStyle name="Input 2 2 2 3 5" xfId="8729"/>
    <cellStyle name="Input 2 2 2 3 5 2" xfId="31706"/>
    <cellStyle name="Input 2 2 2 3 6" xfId="10843"/>
    <cellStyle name="Input 2 2 2 3 6 2" xfId="17175"/>
    <cellStyle name="Input 2 2 2 3 6 2 2" xfId="35547"/>
    <cellStyle name="Input 2 2 2 3 6 3" xfId="32794"/>
    <cellStyle name="Input 2 2 2 4" xfId="2053"/>
    <cellStyle name="Input 2 2 2 4 2" xfId="5148"/>
    <cellStyle name="Input 2 2 2 4 2 2" xfId="29749"/>
    <cellStyle name="Input 2 2 2 4 3" xfId="6650"/>
    <cellStyle name="Input 2 2 2 4 3 2" xfId="13828"/>
    <cellStyle name="Input 2 2 2 4 3 2 2" xfId="34250"/>
    <cellStyle name="Input 2 2 2 4 3 3" xfId="30699"/>
    <cellStyle name="Input 2 2 2 4 4" xfId="8833"/>
    <cellStyle name="Input 2 2 2 4 4 2" xfId="31788"/>
    <cellStyle name="Input 2 2 2 4 5" xfId="10947"/>
    <cellStyle name="Input 2 2 2 4 5 2" xfId="17279"/>
    <cellStyle name="Input 2 2 2 4 5 2 2" xfId="35629"/>
    <cellStyle name="Input 2 2 2 4 5 3" xfId="32876"/>
    <cellStyle name="Input 2 2 2 4 6" xfId="4518"/>
    <cellStyle name="Input 2 2 2 4 6 2" xfId="20551"/>
    <cellStyle name="Input 2 2 2 4 6 2 2" xfId="36417"/>
    <cellStyle name="Input 2 2 2 4 6 3" xfId="29303"/>
    <cellStyle name="Input 2 2 2 4 7" xfId="4122"/>
    <cellStyle name="Input 2 2 2 4 7 2" xfId="29165"/>
    <cellStyle name="Input 2 2 2 5" xfId="2234"/>
    <cellStyle name="Input 2 2 2 5 2" xfId="6831"/>
    <cellStyle name="Input 2 2 2 5 2 2" xfId="14005"/>
    <cellStyle name="Input 2 2 2 5 2 2 2" xfId="34332"/>
    <cellStyle name="Input 2 2 2 5 2 3" xfId="30781"/>
    <cellStyle name="Input 2 2 2 5 3" xfId="9014"/>
    <cellStyle name="Input 2 2 2 5 3 2" xfId="31870"/>
    <cellStyle name="Input 2 2 2 6" xfId="4829"/>
    <cellStyle name="Input 2 2 2 6 2" xfId="29472"/>
    <cellStyle name="Input 2 2 2 7" xfId="6195"/>
    <cellStyle name="Input 2 2 2 7 2" xfId="13433"/>
    <cellStyle name="Input 2 2 2 7 2 2" xfId="33941"/>
    <cellStyle name="Input 2 2 2 7 3" xfId="30371"/>
    <cellStyle name="Input 2 2 2 8" xfId="5834"/>
    <cellStyle name="Input 2 2 2 8 2" xfId="30156"/>
    <cellStyle name="Input 2 2 2 9" xfId="5764"/>
    <cellStyle name="Input 2 2 2 9 2" xfId="13080"/>
    <cellStyle name="Input 2 2 2 9 2 2" xfId="33739"/>
    <cellStyle name="Input 2 2 2 9 3" xfId="30124"/>
    <cellStyle name="Input 2 2 20" xfId="39105"/>
    <cellStyle name="Input 2 2 21" xfId="39242"/>
    <cellStyle name="Input 2 2 22" xfId="39378"/>
    <cellStyle name="Input 2 2 23" xfId="39516"/>
    <cellStyle name="Input 2 2 24" xfId="39643"/>
    <cellStyle name="Input 2 2 25" xfId="39765"/>
    <cellStyle name="Input 2 2 26" xfId="39884"/>
    <cellStyle name="Input 2 2 27" xfId="39997"/>
    <cellStyle name="Input 2 2 28" xfId="40102"/>
    <cellStyle name="Input 2 2 29" xfId="40191"/>
    <cellStyle name="Input 2 2 3" xfId="1537"/>
    <cellStyle name="Input 2 2 3 2" xfId="1912"/>
    <cellStyle name="Input 2 2 3 2 10" xfId="4085"/>
    <cellStyle name="Input 2 2 3 2 10 2" xfId="29148"/>
    <cellStyle name="Input 2 2 3 2 2" xfId="2023"/>
    <cellStyle name="Input 2 2 3 2 2 2" xfId="3483"/>
    <cellStyle name="Input 2 2 3 2 2 2 2" xfId="10238"/>
    <cellStyle name="Input 2 2 3 2 2 2 2 2" xfId="32461"/>
    <cellStyle name="Input 2 2 3 2 2 2 3" xfId="12168"/>
    <cellStyle name="Input 2 2 3 2 2 2 3 2" xfId="18492"/>
    <cellStyle name="Input 2 2 3 2 2 2 3 2 2" xfId="36125"/>
    <cellStyle name="Input 2 2 3 2 2 2 3 3" xfId="33372"/>
    <cellStyle name="Input 2 2 3 2 2 2 4" xfId="8059"/>
    <cellStyle name="Input 2 2 3 2 2 2 4 2" xfId="22062"/>
    <cellStyle name="Input 2 2 3 2 2 2 4 2 2" xfId="36689"/>
    <cellStyle name="Input 2 2 3 2 2 2 4 3" xfId="31369"/>
    <cellStyle name="Input 2 2 3 2 2 2 5" xfId="15216"/>
    <cellStyle name="Input 2 2 3 2 2 2 5 2" xfId="34917"/>
    <cellStyle name="Input 2 2 3 2 2 2 6" xfId="28884"/>
    <cellStyle name="Input 2 2 3 2 2 3" xfId="3956"/>
    <cellStyle name="Input 2 2 3 2 2 3 2" xfId="10711"/>
    <cellStyle name="Input 2 2 3 2 2 3 2 2" xfId="32662"/>
    <cellStyle name="Input 2 2 3 2 2 3 3" xfId="12641"/>
    <cellStyle name="Input 2 2 3 2 2 3 3 2" xfId="18963"/>
    <cellStyle name="Input 2 2 3 2 2 3 3 2 2" xfId="36326"/>
    <cellStyle name="Input 2 2 3 2 2 3 3 3" xfId="33573"/>
    <cellStyle name="Input 2 2 3 2 2 3 4" xfId="15687"/>
    <cellStyle name="Input 2 2 3 2 2 3 4 2" xfId="35118"/>
    <cellStyle name="Input 2 2 3 2 2 3 5" xfId="29085"/>
    <cellStyle name="Input 2 2 3 2 2 4" xfId="6620"/>
    <cellStyle name="Input 2 2 3 2 2 4 2" xfId="13798"/>
    <cellStyle name="Input 2 2 3 2 2 4 2 2" xfId="34229"/>
    <cellStyle name="Input 2 2 3 2 2 4 3" xfId="30678"/>
    <cellStyle name="Input 2 2 3 2 2 5" xfId="8803"/>
    <cellStyle name="Input 2 2 3 2 2 5 2" xfId="31767"/>
    <cellStyle name="Input 2 2 3 2 2 6" xfId="10917"/>
    <cellStyle name="Input 2 2 3 2 2 6 2" xfId="17249"/>
    <cellStyle name="Input 2 2 3 2 2 6 2 2" xfId="35608"/>
    <cellStyle name="Input 2 2 3 2 2 6 3" xfId="32855"/>
    <cellStyle name="Input 2 2 3 2 2 7" xfId="5129"/>
    <cellStyle name="Input 2 2 3 2 2 7 2" xfId="29731"/>
    <cellStyle name="Input 2 2 3 2 3" xfId="2447"/>
    <cellStyle name="Input 2 2 3 2 3 2" xfId="7044"/>
    <cellStyle name="Input 2 2 3 2 3 2 2" xfId="14218"/>
    <cellStyle name="Input 2 2 3 2 3 2 2 2" xfId="34490"/>
    <cellStyle name="Input 2 2 3 2 3 2 3" xfId="30939"/>
    <cellStyle name="Input 2 2 3 2 3 3" xfId="9226"/>
    <cellStyle name="Input 2 2 3 2 3 3 2" xfId="32028"/>
    <cellStyle name="Input 2 2 3 2 3 4" xfId="11241"/>
    <cellStyle name="Input 2 2 3 2 3 4 2" xfId="17570"/>
    <cellStyle name="Input 2 2 3 2 3 4 2 2" xfId="35773"/>
    <cellStyle name="Input 2 2 3 2 3 4 3" xfId="33020"/>
    <cellStyle name="Input 2 2 3 2 3 5" xfId="5474"/>
    <cellStyle name="Input 2 2 3 2 3 5 2" xfId="29913"/>
    <cellStyle name="Input 2 2 3 2 3 6" xfId="28532"/>
    <cellStyle name="Input 2 2 3 2 4" xfId="2577"/>
    <cellStyle name="Input 2 2 3 2 4 2" xfId="7174"/>
    <cellStyle name="Input 2 2 3 2 4 2 2" xfId="14348"/>
    <cellStyle name="Input 2 2 3 2 4 2 2 2" xfId="34620"/>
    <cellStyle name="Input 2 2 3 2 4 2 3" xfId="31069"/>
    <cellStyle name="Input 2 2 3 2 4 3" xfId="9356"/>
    <cellStyle name="Input 2 2 3 2 4 3 2" xfId="32158"/>
    <cellStyle name="Input 2 2 3 2 4 4" xfId="11316"/>
    <cellStyle name="Input 2 2 3 2 4 4 2" xfId="17645"/>
    <cellStyle name="Input 2 2 3 2 4 4 2 2" xfId="35848"/>
    <cellStyle name="Input 2 2 3 2 4 4 3" xfId="33095"/>
    <cellStyle name="Input 2 2 3 2 4 5" xfId="5573"/>
    <cellStyle name="Input 2 2 3 2 4 5 2" xfId="30000"/>
    <cellStyle name="Input 2 2 3 2 4 6" xfId="28607"/>
    <cellStyle name="Input 2 2 3 2 5" xfId="3236"/>
    <cellStyle name="Input 2 2 3 2 5 2" xfId="7812"/>
    <cellStyle name="Input 2 2 3 2 5 2 2" xfId="14970"/>
    <cellStyle name="Input 2 2 3 2 5 2 2 2" xfId="34806"/>
    <cellStyle name="Input 2 2 3 2 5 2 3" xfId="31258"/>
    <cellStyle name="Input 2 2 3 2 5 3" xfId="9991"/>
    <cellStyle name="Input 2 2 3 2 5 3 2" xfId="32350"/>
    <cellStyle name="Input 2 2 3 2 5 4" xfId="11922"/>
    <cellStyle name="Input 2 2 3 2 5 4 2" xfId="18247"/>
    <cellStyle name="Input 2 2 3 2 5 4 2 2" xfId="36015"/>
    <cellStyle name="Input 2 2 3 2 5 4 3" xfId="33262"/>
    <cellStyle name="Input 2 2 3 2 5 5" xfId="5032"/>
    <cellStyle name="Input 2 2 3 2 5 5 2" xfId="29634"/>
    <cellStyle name="Input 2 2 3 2 5 6" xfId="28774"/>
    <cellStyle name="Input 2 2 3 2 6" xfId="3710"/>
    <cellStyle name="Input 2 2 3 2 6 2" xfId="10465"/>
    <cellStyle name="Input 2 2 3 2 6 2 2" xfId="32552"/>
    <cellStyle name="Input 2 2 3 2 6 3" xfId="12395"/>
    <cellStyle name="Input 2 2 3 2 6 3 2" xfId="18718"/>
    <cellStyle name="Input 2 2 3 2 6 3 2 2" xfId="36216"/>
    <cellStyle name="Input 2 2 3 2 6 3 3" xfId="33463"/>
    <cellStyle name="Input 2 2 3 2 6 4" xfId="8286"/>
    <cellStyle name="Input 2 2 3 2 6 4 2" xfId="22283"/>
    <cellStyle name="Input 2 2 3 2 6 4 2 2" xfId="36780"/>
    <cellStyle name="Input 2 2 3 2 6 4 3" xfId="31460"/>
    <cellStyle name="Input 2 2 3 2 6 5" xfId="15442"/>
    <cellStyle name="Input 2 2 3 2 6 5 2" xfId="35008"/>
    <cellStyle name="Input 2 2 3 2 6 6" xfId="28975"/>
    <cellStyle name="Input 2 2 3 2 7" xfId="6509"/>
    <cellStyle name="Input 2 2 3 2 7 2" xfId="13687"/>
    <cellStyle name="Input 2 2 3 2 7 2 2" xfId="34131"/>
    <cellStyle name="Input 2 2 3 2 7 3" xfId="30580"/>
    <cellStyle name="Input 2 2 3 2 8" xfId="8692"/>
    <cellStyle name="Input 2 2 3 2 8 2" xfId="31669"/>
    <cellStyle name="Input 2 2 3 2 9" xfId="10806"/>
    <cellStyle name="Input 2 2 3 2 9 2" xfId="17138"/>
    <cellStyle name="Input 2 2 3 2 9 2 2" xfId="35510"/>
    <cellStyle name="Input 2 2 3 2 9 3" xfId="32757"/>
    <cellStyle name="Input 2 2 3 3" xfId="1967"/>
    <cellStyle name="Input 2 2 3 3 2" xfId="2502"/>
    <cellStyle name="Input 2 2 3 3 2 2" xfId="7099"/>
    <cellStyle name="Input 2 2 3 3 2 2 2" xfId="14273"/>
    <cellStyle name="Input 2 2 3 3 2 2 2 2" xfId="34545"/>
    <cellStyle name="Input 2 2 3 3 2 2 3" xfId="30994"/>
    <cellStyle name="Input 2 2 3 3 2 3" xfId="9281"/>
    <cellStyle name="Input 2 2 3 3 2 3 2" xfId="32083"/>
    <cellStyle name="Input 2 2 3 3 3" xfId="5087"/>
    <cellStyle name="Input 2 2 3 3 3 2" xfId="29689"/>
    <cellStyle name="Input 2 2 3 3 4" xfId="6564"/>
    <cellStyle name="Input 2 2 3 3 4 2" xfId="13742"/>
    <cellStyle name="Input 2 2 3 3 4 2 2" xfId="34186"/>
    <cellStyle name="Input 2 2 3 3 4 3" xfId="30635"/>
    <cellStyle name="Input 2 2 3 3 5" xfId="8747"/>
    <cellStyle name="Input 2 2 3 3 5 2" xfId="31724"/>
    <cellStyle name="Input 2 2 3 3 6" xfId="10861"/>
    <cellStyle name="Input 2 2 3 3 6 2" xfId="17193"/>
    <cellStyle name="Input 2 2 3 3 6 2 2" xfId="35565"/>
    <cellStyle name="Input 2 2 3 3 6 3" xfId="32812"/>
    <cellStyle name="Input 2 2 3 4" xfId="975"/>
    <cellStyle name="Input 2 2 3 4 2" xfId="4759"/>
    <cellStyle name="Input 2 2 3 4 2 2" xfId="29415"/>
    <cellStyle name="Input 2 2 3 4 3" xfId="6014"/>
    <cellStyle name="Input 2 2 3 4 3 2" xfId="13275"/>
    <cellStyle name="Input 2 2 3 4 3 2 2" xfId="33837"/>
    <cellStyle name="Input 2 2 3 4 3 3" xfId="30249"/>
    <cellStyle name="Input 2 2 3 4 4" xfId="5728"/>
    <cellStyle name="Input 2 2 3 4 4 2" xfId="30102"/>
    <cellStyle name="Input 2 2 3 4 5" xfId="5870"/>
    <cellStyle name="Input 2 2 3 4 5 2" xfId="13139"/>
    <cellStyle name="Input 2 2 3 4 5 2 2" xfId="33773"/>
    <cellStyle name="Input 2 2 3 4 5 3" xfId="30180"/>
    <cellStyle name="Input 2 2 3 4 6" xfId="4595"/>
    <cellStyle name="Input 2 2 3 4 6 2" xfId="20603"/>
    <cellStyle name="Input 2 2 3 4 6 2 2" xfId="36446"/>
    <cellStyle name="Input 2 2 3 4 6 3" xfId="29331"/>
    <cellStyle name="Input 2 2 3 4 7" xfId="4678"/>
    <cellStyle name="Input 2 2 3 4 7 2" xfId="29379"/>
    <cellStyle name="Input 2 2 3 5" xfId="2300"/>
    <cellStyle name="Input 2 2 3 5 2" xfId="6897"/>
    <cellStyle name="Input 2 2 3 5 2 2" xfId="14071"/>
    <cellStyle name="Input 2 2 3 5 2 2 2" xfId="34380"/>
    <cellStyle name="Input 2 2 3 5 2 3" xfId="30829"/>
    <cellStyle name="Input 2 2 3 5 3" xfId="9080"/>
    <cellStyle name="Input 2 2 3 5 3 2" xfId="31918"/>
    <cellStyle name="Input 2 2 3 6" xfId="4883"/>
    <cellStyle name="Input 2 2 3 6 2" xfId="29519"/>
    <cellStyle name="Input 2 2 3 7" xfId="6304"/>
    <cellStyle name="Input 2 2 3 7 2" xfId="13536"/>
    <cellStyle name="Input 2 2 3 7 2 2" xfId="34006"/>
    <cellStyle name="Input 2 2 3 7 3" xfId="30439"/>
    <cellStyle name="Input 2 2 3 8" xfId="8573"/>
    <cellStyle name="Input 2 2 3 8 2" xfId="31557"/>
    <cellStyle name="Input 2 2 3 9" xfId="6343"/>
    <cellStyle name="Input 2 2 3 9 2" xfId="13574"/>
    <cellStyle name="Input 2 2 3 9 2 2" xfId="34040"/>
    <cellStyle name="Input 2 2 3 9 3" xfId="30474"/>
    <cellStyle name="Input 2 2 30" xfId="40286"/>
    <cellStyle name="Input 2 2 31" xfId="40367"/>
    <cellStyle name="Input 2 2 32" xfId="40430"/>
    <cellStyle name="Input 2 2 33" xfId="40477"/>
    <cellStyle name="Input 2 2 4" xfId="1732"/>
    <cellStyle name="Input 2 2 4 10" xfId="4019"/>
    <cellStyle name="Input 2 2 4 10 2" xfId="29127"/>
    <cellStyle name="Input 2 2 4 2" xfId="2047"/>
    <cellStyle name="Input 2 2 4 2 2" xfId="3365"/>
    <cellStyle name="Input 2 2 4 2 2 2" xfId="10120"/>
    <cellStyle name="Input 2 2 4 2 2 2 2" xfId="32403"/>
    <cellStyle name="Input 2 2 4 2 2 3" xfId="12050"/>
    <cellStyle name="Input 2 2 4 2 2 3 2" xfId="18375"/>
    <cellStyle name="Input 2 2 4 2 2 3 2 2" xfId="36067"/>
    <cellStyle name="Input 2 2 4 2 2 3 3" xfId="33314"/>
    <cellStyle name="Input 2 2 4 2 2 4" xfId="7941"/>
    <cellStyle name="Input 2 2 4 2 2 4 2" xfId="21945"/>
    <cellStyle name="Input 2 2 4 2 2 4 2 2" xfId="36631"/>
    <cellStyle name="Input 2 2 4 2 2 4 3" xfId="31311"/>
    <cellStyle name="Input 2 2 4 2 2 5" xfId="15099"/>
    <cellStyle name="Input 2 2 4 2 2 5 2" xfId="34859"/>
    <cellStyle name="Input 2 2 4 2 2 6" xfId="28826"/>
    <cellStyle name="Input 2 2 4 2 3" xfId="3838"/>
    <cellStyle name="Input 2 2 4 2 3 2" xfId="10593"/>
    <cellStyle name="Input 2 2 4 2 3 2 2" xfId="32604"/>
    <cellStyle name="Input 2 2 4 2 3 3" xfId="12523"/>
    <cellStyle name="Input 2 2 4 2 3 3 2" xfId="18846"/>
    <cellStyle name="Input 2 2 4 2 3 3 2 2" xfId="36268"/>
    <cellStyle name="Input 2 2 4 2 3 3 3" xfId="33515"/>
    <cellStyle name="Input 2 2 4 2 3 4" xfId="15570"/>
    <cellStyle name="Input 2 2 4 2 3 4 2" xfId="35060"/>
    <cellStyle name="Input 2 2 4 2 3 5" xfId="29027"/>
    <cellStyle name="Input 2 2 4 2 4" xfId="6644"/>
    <cellStyle name="Input 2 2 4 2 4 2" xfId="13822"/>
    <cellStyle name="Input 2 2 4 2 4 2 2" xfId="34247"/>
    <cellStyle name="Input 2 2 4 2 4 3" xfId="30696"/>
    <cellStyle name="Input 2 2 4 2 5" xfId="8827"/>
    <cellStyle name="Input 2 2 4 2 5 2" xfId="31785"/>
    <cellStyle name="Input 2 2 4 2 6" xfId="10941"/>
    <cellStyle name="Input 2 2 4 2 6 2" xfId="17273"/>
    <cellStyle name="Input 2 2 4 2 6 2 2" xfId="35626"/>
    <cellStyle name="Input 2 2 4 2 6 3" xfId="32873"/>
    <cellStyle name="Input 2 2 4 2 7" xfId="5146"/>
    <cellStyle name="Input 2 2 4 2 7 2" xfId="29747"/>
    <cellStyle name="Input 2 2 4 3" xfId="2375"/>
    <cellStyle name="Input 2 2 4 3 2" xfId="6972"/>
    <cellStyle name="Input 2 2 4 3 2 2" xfId="14146"/>
    <cellStyle name="Input 2 2 4 3 2 2 2" xfId="34435"/>
    <cellStyle name="Input 2 2 4 3 2 3" xfId="30884"/>
    <cellStyle name="Input 2 2 4 3 3" xfId="9155"/>
    <cellStyle name="Input 2 2 4 3 3 2" xfId="31973"/>
    <cellStyle name="Input 2 2 4 3 4" xfId="11177"/>
    <cellStyle name="Input 2 2 4 3 4 2" xfId="17506"/>
    <cellStyle name="Input 2 2 4 3 4 2 2" xfId="35725"/>
    <cellStyle name="Input 2 2 4 3 4 3" xfId="32972"/>
    <cellStyle name="Input 2 2 4 3 5" xfId="5407"/>
    <cellStyle name="Input 2 2 4 3 5 2" xfId="29863"/>
    <cellStyle name="Input 2 2 4 3 6" xfId="28484"/>
    <cellStyle name="Input 2 2 4 4" xfId="2264"/>
    <cellStyle name="Input 2 2 4 4 2" xfId="6861"/>
    <cellStyle name="Input 2 2 4 4 2 2" xfId="14035"/>
    <cellStyle name="Input 2 2 4 4 2 2 2" xfId="34357"/>
    <cellStyle name="Input 2 2 4 4 2 3" xfId="30806"/>
    <cellStyle name="Input 2 2 4 4 3" xfId="9044"/>
    <cellStyle name="Input 2 2 4 4 3 2" xfId="31895"/>
    <cellStyle name="Input 2 2 4 4 4" xfId="11108"/>
    <cellStyle name="Input 2 2 4 4 4 2" xfId="17437"/>
    <cellStyle name="Input 2 2 4 4 4 2 2" xfId="35689"/>
    <cellStyle name="Input 2 2 4 4 4 3" xfId="32936"/>
    <cellStyle name="Input 2 2 4 4 5" xfId="5318"/>
    <cellStyle name="Input 2 2 4 4 5 2" xfId="29814"/>
    <cellStyle name="Input 2 2 4 4 6" xfId="28449"/>
    <cellStyle name="Input 2 2 4 5" xfId="3102"/>
    <cellStyle name="Input 2 2 4 5 2" xfId="7689"/>
    <cellStyle name="Input 2 2 4 5 2 2" xfId="14853"/>
    <cellStyle name="Input 2 2 4 5 2 2 2" xfId="34748"/>
    <cellStyle name="Input 2 2 4 5 2 3" xfId="31200"/>
    <cellStyle name="Input 2 2 4 5 3" xfId="9868"/>
    <cellStyle name="Input 2 2 4 5 3 2" xfId="32288"/>
    <cellStyle name="Input 2 2 4 5 4" xfId="11805"/>
    <cellStyle name="Input 2 2 4 5 4 2" xfId="18130"/>
    <cellStyle name="Input 2 2 4 5 4 2 2" xfId="35957"/>
    <cellStyle name="Input 2 2 4 5 4 3" xfId="33204"/>
    <cellStyle name="Input 2 2 4 5 5" xfId="4943"/>
    <cellStyle name="Input 2 2 4 5 5 2" xfId="29573"/>
    <cellStyle name="Input 2 2 4 5 6" xfId="28716"/>
    <cellStyle name="Input 2 2 4 6" xfId="3607"/>
    <cellStyle name="Input 2 2 4 6 2" xfId="10362"/>
    <cellStyle name="Input 2 2 4 6 2 2" xfId="32508"/>
    <cellStyle name="Input 2 2 4 6 3" xfId="12292"/>
    <cellStyle name="Input 2 2 4 6 3 2" xfId="18615"/>
    <cellStyle name="Input 2 2 4 6 3 2 2" xfId="36172"/>
    <cellStyle name="Input 2 2 4 6 3 3" xfId="33419"/>
    <cellStyle name="Input 2 2 4 6 4" xfId="8183"/>
    <cellStyle name="Input 2 2 4 6 4 2" xfId="22180"/>
    <cellStyle name="Input 2 2 4 6 4 2 2" xfId="36736"/>
    <cellStyle name="Input 2 2 4 6 4 3" xfId="31416"/>
    <cellStyle name="Input 2 2 4 6 5" xfId="15339"/>
    <cellStyle name="Input 2 2 4 6 5 2" xfId="34964"/>
    <cellStyle name="Input 2 2 4 6 6" xfId="28931"/>
    <cellStyle name="Input 2 2 4 7" xfId="6398"/>
    <cellStyle name="Input 2 2 4 7 2" xfId="13612"/>
    <cellStyle name="Input 2 2 4 7 2 2" xfId="34067"/>
    <cellStyle name="Input 2 2 4 7 3" xfId="30511"/>
    <cellStyle name="Input 2 2 4 8" xfId="8635"/>
    <cellStyle name="Input 2 2 4 8 2" xfId="31615"/>
    <cellStyle name="Input 2 2 4 9" xfId="10759"/>
    <cellStyle name="Input 2 2 4 9 2" xfId="17091"/>
    <cellStyle name="Input 2 2 4 9 2 2" xfId="35463"/>
    <cellStyle name="Input 2 2 4 9 3" xfId="32710"/>
    <cellStyle name="Input 2 2 5" xfId="1667"/>
    <cellStyle name="Input 2 2 5 2" xfId="2359"/>
    <cellStyle name="Input 2 2 5 2 2" xfId="6956"/>
    <cellStyle name="Input 2 2 5 2 2 2" xfId="14130"/>
    <cellStyle name="Input 2 2 5 2 2 2 2" xfId="34421"/>
    <cellStyle name="Input 2 2 5 2 2 3" xfId="30870"/>
    <cellStyle name="Input 2 2 5 2 3" xfId="9139"/>
    <cellStyle name="Input 2 2 5 2 3 2" xfId="31959"/>
    <cellStyle name="Input 2 2 5 3" xfId="4925"/>
    <cellStyle name="Input 2 2 5 3 2" xfId="29560"/>
    <cellStyle name="Input 2 2 5 4" xfId="6366"/>
    <cellStyle name="Input 2 2 5 4 2" xfId="13588"/>
    <cellStyle name="Input 2 2 5 4 2 2" xfId="34049"/>
    <cellStyle name="Input 2 2 5 4 3" xfId="30490"/>
    <cellStyle name="Input 2 2 5 5" xfId="8620"/>
    <cellStyle name="Input 2 2 5 5 2" xfId="31601"/>
    <cellStyle name="Input 2 2 5 6" xfId="10747"/>
    <cellStyle name="Input 2 2 5 6 2" xfId="17079"/>
    <cellStyle name="Input 2 2 5 6 2 2" xfId="35451"/>
    <cellStyle name="Input 2 2 5 6 3" xfId="32698"/>
    <cellStyle name="Input 2 2 6" xfId="1105"/>
    <cellStyle name="Input 2 2 6 2" xfId="2889"/>
    <cellStyle name="Input 2 2 6 2 2" xfId="7476"/>
    <cellStyle name="Input 2 2 6 2 2 2" xfId="14643"/>
    <cellStyle name="Input 2 2 6 2 2 2 2" xfId="34681"/>
    <cellStyle name="Input 2 2 6 2 2 3" xfId="31133"/>
    <cellStyle name="Input 2 2 6 2 3" xfId="9656"/>
    <cellStyle name="Input 2 2 6 2 3 2" xfId="32221"/>
    <cellStyle name="Input 2 2 6 3" xfId="6073"/>
    <cellStyle name="Input 2 2 6 3 2" xfId="13329"/>
    <cellStyle name="Input 2 2 6 3 2 2" xfId="33871"/>
    <cellStyle name="Input 2 2 6 3 3" xfId="30288"/>
    <cellStyle name="Input 2 2 6 4" xfId="6490"/>
    <cellStyle name="Input 2 2 6 4 2" xfId="30566"/>
    <cellStyle name="Input 2 2 6 5" xfId="6412"/>
    <cellStyle name="Input 2 2 6 5 2" xfId="13624"/>
    <cellStyle name="Input 2 2 6 5 2 2" xfId="34077"/>
    <cellStyle name="Input 2 2 6 5 3" xfId="30523"/>
    <cellStyle name="Input 2 2 6 6" xfId="4430"/>
    <cellStyle name="Input 2 2 6 6 2" xfId="20474"/>
    <cellStyle name="Input 2 2 6 6 2 2" xfId="36378"/>
    <cellStyle name="Input 2 2 6 6 3" xfId="29263"/>
    <cellStyle name="Input 2 2 6 7" xfId="8470"/>
    <cellStyle name="Input 2 2 6 7 2" xfId="31494"/>
    <cellStyle name="Input 2 2 7" xfId="2158"/>
    <cellStyle name="Input 2 2 7 2" xfId="6755"/>
    <cellStyle name="Input 2 2 7 2 2" xfId="13931"/>
    <cellStyle name="Input 2 2 7 2 2 2" xfId="34296"/>
    <cellStyle name="Input 2 2 7 2 3" xfId="30745"/>
    <cellStyle name="Input 2 2 7 3" xfId="8938"/>
    <cellStyle name="Input 2 2 7 3 2" xfId="31834"/>
    <cellStyle name="Input 2 2 8" xfId="5647"/>
    <cellStyle name="Input 2 2 8 2" xfId="12995"/>
    <cellStyle name="Input 2 2 8 2 2" xfId="33693"/>
    <cellStyle name="Input 2 2 8 3" xfId="30051"/>
    <cellStyle name="Input 2 2 9" xfId="6377"/>
    <cellStyle name="Input 2 2 9 2" xfId="30498"/>
    <cellStyle name="Input 2 20" xfId="37589"/>
    <cellStyle name="Input 2 21" xfId="37013"/>
    <cellStyle name="Input 2 22" xfId="37656"/>
    <cellStyle name="Input 2 23" xfId="37627"/>
    <cellStyle name="Input 2 24" xfId="37948"/>
    <cellStyle name="Input 2 25" xfId="37907"/>
    <cellStyle name="Input 2 26" xfId="37917"/>
    <cellStyle name="Input 2 27" xfId="37532"/>
    <cellStyle name="Input 2 28" xfId="38613"/>
    <cellStyle name="Input 2 29" xfId="37900"/>
    <cellStyle name="Input 2 3" xfId="1120"/>
    <cellStyle name="Input 2 3 10" xfId="37480"/>
    <cellStyle name="Input 2 3 11" xfId="37384"/>
    <cellStyle name="Input 2 3 12" xfId="37658"/>
    <cellStyle name="Input 2 3 13" xfId="37488"/>
    <cellStyle name="Input 2 3 14" xfId="37773"/>
    <cellStyle name="Input 2 3 15" xfId="37325"/>
    <cellStyle name="Input 2 3 16" xfId="38091"/>
    <cellStyle name="Input 2 3 17" xfId="38232"/>
    <cellStyle name="Input 2 3 18" xfId="38374"/>
    <cellStyle name="Input 2 3 19" xfId="38517"/>
    <cellStyle name="Input 2 3 2" xfId="1736"/>
    <cellStyle name="Input 2 3 2 10" xfId="4016"/>
    <cellStyle name="Input 2 3 2 10 2" xfId="29126"/>
    <cellStyle name="Input 2 3 2 2" xfId="1481"/>
    <cellStyle name="Input 2 3 2 2 2" xfId="3368"/>
    <cellStyle name="Input 2 3 2 2 2 2" xfId="10123"/>
    <cellStyle name="Input 2 3 2 2 2 2 2" xfId="32404"/>
    <cellStyle name="Input 2 3 2 2 2 3" xfId="12053"/>
    <cellStyle name="Input 2 3 2 2 2 3 2" xfId="18378"/>
    <cellStyle name="Input 2 3 2 2 2 3 2 2" xfId="36068"/>
    <cellStyle name="Input 2 3 2 2 2 3 3" xfId="33315"/>
    <cellStyle name="Input 2 3 2 2 2 4" xfId="7944"/>
    <cellStyle name="Input 2 3 2 2 2 4 2" xfId="21948"/>
    <cellStyle name="Input 2 3 2 2 2 4 2 2" xfId="36632"/>
    <cellStyle name="Input 2 3 2 2 2 4 3" xfId="31312"/>
    <cellStyle name="Input 2 3 2 2 2 5" xfId="15102"/>
    <cellStyle name="Input 2 3 2 2 2 5 2" xfId="34860"/>
    <cellStyle name="Input 2 3 2 2 2 6" xfId="28827"/>
    <cellStyle name="Input 2 3 2 2 3" xfId="3841"/>
    <cellStyle name="Input 2 3 2 2 3 2" xfId="10596"/>
    <cellStyle name="Input 2 3 2 2 3 2 2" xfId="32605"/>
    <cellStyle name="Input 2 3 2 2 3 3" xfId="12526"/>
    <cellStyle name="Input 2 3 2 2 3 3 2" xfId="18849"/>
    <cellStyle name="Input 2 3 2 2 3 3 2 2" xfId="36269"/>
    <cellStyle name="Input 2 3 2 2 3 3 3" xfId="33516"/>
    <cellStyle name="Input 2 3 2 2 3 4" xfId="15573"/>
    <cellStyle name="Input 2 3 2 2 3 4 2" xfId="35061"/>
    <cellStyle name="Input 2 3 2 2 3 5" xfId="29028"/>
    <cellStyle name="Input 2 3 2 2 4" xfId="6260"/>
    <cellStyle name="Input 2 3 2 2 4 2" xfId="13496"/>
    <cellStyle name="Input 2 3 2 2 4 2 2" xfId="33982"/>
    <cellStyle name="Input 2 3 2 2 4 3" xfId="30412"/>
    <cellStyle name="Input 2 3 2 2 5" xfId="8529"/>
    <cellStyle name="Input 2 3 2 2 5 2" xfId="31532"/>
    <cellStyle name="Input 2 3 2 2 6" xfId="5881"/>
    <cellStyle name="Input 2 3 2 2 6 2" xfId="13149"/>
    <cellStyle name="Input 2 3 2 2 6 2 2" xfId="33781"/>
    <cellStyle name="Input 2 3 2 2 6 3" xfId="30189"/>
    <cellStyle name="Input 2 3 2 2 7" xfId="4866"/>
    <cellStyle name="Input 2 3 2 2 7 2" xfId="29504"/>
    <cellStyle name="Input 2 3 2 3" xfId="2377"/>
    <cellStyle name="Input 2 3 2 3 2" xfId="6974"/>
    <cellStyle name="Input 2 3 2 3 2 2" xfId="14148"/>
    <cellStyle name="Input 2 3 2 3 2 2 2" xfId="34437"/>
    <cellStyle name="Input 2 3 2 3 2 3" xfId="30886"/>
    <cellStyle name="Input 2 3 2 3 3" xfId="9157"/>
    <cellStyle name="Input 2 3 2 3 3 2" xfId="31975"/>
    <cellStyle name="Input 2 3 2 3 4" xfId="11178"/>
    <cellStyle name="Input 2 3 2 3 4 2" xfId="17507"/>
    <cellStyle name="Input 2 3 2 3 4 2 2" xfId="35726"/>
    <cellStyle name="Input 2 3 2 3 4 3" xfId="32973"/>
    <cellStyle name="Input 2 3 2 3 5" xfId="5408"/>
    <cellStyle name="Input 2 3 2 3 5 2" xfId="29864"/>
    <cellStyle name="Input 2 3 2 3 6" xfId="28485"/>
    <cellStyle name="Input 2 3 2 4" xfId="2267"/>
    <cellStyle name="Input 2 3 2 4 2" xfId="6864"/>
    <cellStyle name="Input 2 3 2 4 2 2" xfId="14038"/>
    <cellStyle name="Input 2 3 2 4 2 2 2" xfId="34359"/>
    <cellStyle name="Input 2 3 2 4 2 3" xfId="30808"/>
    <cellStyle name="Input 2 3 2 4 3" xfId="9047"/>
    <cellStyle name="Input 2 3 2 4 3 2" xfId="31897"/>
    <cellStyle name="Input 2 3 2 4 4" xfId="11111"/>
    <cellStyle name="Input 2 3 2 4 4 2" xfId="17440"/>
    <cellStyle name="Input 2 3 2 4 4 2 2" xfId="35691"/>
    <cellStyle name="Input 2 3 2 4 4 3" xfId="32938"/>
    <cellStyle name="Input 2 3 2 4 5" xfId="5321"/>
    <cellStyle name="Input 2 3 2 4 5 2" xfId="29816"/>
    <cellStyle name="Input 2 3 2 4 6" xfId="28451"/>
    <cellStyle name="Input 2 3 2 5" xfId="3105"/>
    <cellStyle name="Input 2 3 2 5 2" xfId="7692"/>
    <cellStyle name="Input 2 3 2 5 2 2" xfId="14856"/>
    <cellStyle name="Input 2 3 2 5 2 2 2" xfId="34749"/>
    <cellStyle name="Input 2 3 2 5 2 3" xfId="31201"/>
    <cellStyle name="Input 2 3 2 5 3" xfId="9871"/>
    <cellStyle name="Input 2 3 2 5 3 2" xfId="32289"/>
    <cellStyle name="Input 2 3 2 5 4" xfId="11808"/>
    <cellStyle name="Input 2 3 2 5 4 2" xfId="18133"/>
    <cellStyle name="Input 2 3 2 5 4 2 2" xfId="35958"/>
    <cellStyle name="Input 2 3 2 5 4 3" xfId="33205"/>
    <cellStyle name="Input 2 3 2 5 5" xfId="4945"/>
    <cellStyle name="Input 2 3 2 5 5 2" xfId="29575"/>
    <cellStyle name="Input 2 3 2 5 6" xfId="28717"/>
    <cellStyle name="Input 2 3 2 6" xfId="3610"/>
    <cellStyle name="Input 2 3 2 6 2" xfId="10365"/>
    <cellStyle name="Input 2 3 2 6 2 2" xfId="32509"/>
    <cellStyle name="Input 2 3 2 6 3" xfId="12295"/>
    <cellStyle name="Input 2 3 2 6 3 2" xfId="18618"/>
    <cellStyle name="Input 2 3 2 6 3 2 2" xfId="36173"/>
    <cellStyle name="Input 2 3 2 6 3 3" xfId="33420"/>
    <cellStyle name="Input 2 3 2 6 4" xfId="8186"/>
    <cellStyle name="Input 2 3 2 6 4 2" xfId="22183"/>
    <cellStyle name="Input 2 3 2 6 4 2 2" xfId="36737"/>
    <cellStyle name="Input 2 3 2 6 4 3" xfId="31417"/>
    <cellStyle name="Input 2 3 2 6 5" xfId="15342"/>
    <cellStyle name="Input 2 3 2 6 5 2" xfId="34965"/>
    <cellStyle name="Input 2 3 2 6 6" xfId="28932"/>
    <cellStyle name="Input 2 3 2 7" xfId="6401"/>
    <cellStyle name="Input 2 3 2 7 2" xfId="13615"/>
    <cellStyle name="Input 2 3 2 7 2 2" xfId="34069"/>
    <cellStyle name="Input 2 3 2 7 3" xfId="30513"/>
    <cellStyle name="Input 2 3 2 8" xfId="8637"/>
    <cellStyle name="Input 2 3 2 8 2" xfId="31617"/>
    <cellStyle name="Input 2 3 2 9" xfId="10761"/>
    <cellStyle name="Input 2 3 2 9 2" xfId="17093"/>
    <cellStyle name="Input 2 3 2 9 2 2" xfId="35465"/>
    <cellStyle name="Input 2 3 2 9 3" xfId="32712"/>
    <cellStyle name="Input 2 3 20" xfId="38660"/>
    <cellStyle name="Input 2 3 21" xfId="38803"/>
    <cellStyle name="Input 2 3 22" xfId="38947"/>
    <cellStyle name="Input 2 3 23" xfId="39088"/>
    <cellStyle name="Input 2 3 24" xfId="38908"/>
    <cellStyle name="Input 2 3 25" xfId="39362"/>
    <cellStyle name="Input 2 3 26" xfId="39031"/>
    <cellStyle name="Input 2 3 27" xfId="38656"/>
    <cellStyle name="Input 2 3 28" xfId="40067"/>
    <cellStyle name="Input 2 3 29" xfId="40061"/>
    <cellStyle name="Input 2 3 3" xfId="1559"/>
    <cellStyle name="Input 2 3 3 2" xfId="2321"/>
    <cellStyle name="Input 2 3 3 2 2" xfId="6918"/>
    <cellStyle name="Input 2 3 3 2 2 2" xfId="14092"/>
    <cellStyle name="Input 2 3 3 2 2 2 2" xfId="34400"/>
    <cellStyle name="Input 2 3 3 2 2 3" xfId="30849"/>
    <cellStyle name="Input 2 3 3 2 3" xfId="9101"/>
    <cellStyle name="Input 2 3 3 2 3 2" xfId="31938"/>
    <cellStyle name="Input 2 3 3 3" xfId="4902"/>
    <cellStyle name="Input 2 3 3 3 2" xfId="29538"/>
    <cellStyle name="Input 2 3 3 4" xfId="6324"/>
    <cellStyle name="Input 2 3 3 4 2" xfId="13555"/>
    <cellStyle name="Input 2 3 3 4 2 2" xfId="34025"/>
    <cellStyle name="Input 2 3 3 4 3" xfId="30459"/>
    <cellStyle name="Input 2 3 3 5" xfId="8593"/>
    <cellStyle name="Input 2 3 3 5 2" xfId="31577"/>
    <cellStyle name="Input 2 3 3 6" xfId="10730"/>
    <cellStyle name="Input 2 3 3 6 2" xfId="17062"/>
    <cellStyle name="Input 2 3 3 6 2 2" xfId="35434"/>
    <cellStyle name="Input 2 3 3 6 3" xfId="32681"/>
    <cellStyle name="Input 2 3 30" xfId="40063"/>
    <cellStyle name="Input 2 3 31" xfId="40318"/>
    <cellStyle name="Input 2 3 32" xfId="40278"/>
    <cellStyle name="Input 2 3 4" xfId="2161"/>
    <cellStyle name="Input 2 3 4 2" xfId="5238"/>
    <cellStyle name="Input 2 3 4 2 2" xfId="29785"/>
    <cellStyle name="Input 2 3 4 3" xfId="6758"/>
    <cellStyle name="Input 2 3 4 3 2" xfId="13934"/>
    <cellStyle name="Input 2 3 4 3 2 2" xfId="34298"/>
    <cellStyle name="Input 2 3 4 3 3" xfId="30747"/>
    <cellStyle name="Input 2 3 4 4" xfId="8941"/>
    <cellStyle name="Input 2 3 4 4 2" xfId="31836"/>
    <cellStyle name="Input 2 3 4 5" xfId="4433"/>
    <cellStyle name="Input 2 3 4 5 2" xfId="20477"/>
    <cellStyle name="Input 2 3 4 5 2 2" xfId="36379"/>
    <cellStyle name="Input 2 3 4 5 3" xfId="29264"/>
    <cellStyle name="Input 2 3 4 6" xfId="4240"/>
    <cellStyle name="Input 2 3 4 6 2" xfId="29216"/>
    <cellStyle name="Input 2 3 5" xfId="4788"/>
    <cellStyle name="Input 2 3 5 2" xfId="29437"/>
    <cellStyle name="Input 2 3 6" xfId="6083"/>
    <cellStyle name="Input 2 3 6 2" xfId="13338"/>
    <cellStyle name="Input 2 3 6 2 2" xfId="33877"/>
    <cellStyle name="Input 2 3 6 3" xfId="30295"/>
    <cellStyle name="Input 2 3 7" xfId="6367"/>
    <cellStyle name="Input 2 3 7 2" xfId="30491"/>
    <cellStyle name="Input 2 3 8" xfId="5886"/>
    <cellStyle name="Input 2 3 8 2" xfId="13154"/>
    <cellStyle name="Input 2 3 8 2 2" xfId="33785"/>
    <cellStyle name="Input 2 3 8 3" xfId="30193"/>
    <cellStyle name="Input 2 3 9" xfId="36967"/>
    <cellStyle name="Input 2 30" xfId="38900"/>
    <cellStyle name="Input 2 31" xfId="37914"/>
    <cellStyle name="Input 2 32" xfId="39749"/>
    <cellStyle name="Input 2 33" xfId="39960"/>
    <cellStyle name="Input 2 34" xfId="37017"/>
    <cellStyle name="Input 2 35" xfId="39588"/>
    <cellStyle name="Input 2 36" xfId="40179"/>
    <cellStyle name="Input 2 4" xfId="1082"/>
    <cellStyle name="Input 2 4 10" xfId="37397"/>
    <cellStyle name="Input 2 4 11" xfId="37504"/>
    <cellStyle name="Input 2 4 12" xfId="37295"/>
    <cellStyle name="Input 2 4 13" xfId="37294"/>
    <cellStyle name="Input 2 4 14" xfId="37403"/>
    <cellStyle name="Input 2 4 15" xfId="38097"/>
    <cellStyle name="Input 2 4 16" xfId="38238"/>
    <cellStyle name="Input 2 4 17" xfId="38380"/>
    <cellStyle name="Input 2 4 18" xfId="38523"/>
    <cellStyle name="Input 2 4 19" xfId="38666"/>
    <cellStyle name="Input 2 4 2" xfId="1722"/>
    <cellStyle name="Input 2 4 2 10" xfId="4201"/>
    <cellStyle name="Input 2 4 2 10 2" xfId="29207"/>
    <cellStyle name="Input 2 4 2 2" xfId="1383"/>
    <cellStyle name="Input 2 4 2 2 2" xfId="3355"/>
    <cellStyle name="Input 2 4 2 2 2 2" xfId="10110"/>
    <cellStyle name="Input 2 4 2 2 2 2 2" xfId="32402"/>
    <cellStyle name="Input 2 4 2 2 2 3" xfId="12040"/>
    <cellStyle name="Input 2 4 2 2 2 3 2" xfId="18365"/>
    <cellStyle name="Input 2 4 2 2 2 3 2 2" xfId="36066"/>
    <cellStyle name="Input 2 4 2 2 2 3 3" xfId="33313"/>
    <cellStyle name="Input 2 4 2 2 2 4" xfId="7931"/>
    <cellStyle name="Input 2 4 2 2 2 4 2" xfId="21935"/>
    <cellStyle name="Input 2 4 2 2 2 4 2 2" xfId="36630"/>
    <cellStyle name="Input 2 4 2 2 2 4 3" xfId="31310"/>
    <cellStyle name="Input 2 4 2 2 2 5" xfId="15089"/>
    <cellStyle name="Input 2 4 2 2 2 5 2" xfId="34858"/>
    <cellStyle name="Input 2 4 2 2 2 6" xfId="28825"/>
    <cellStyle name="Input 2 4 2 2 3" xfId="3828"/>
    <cellStyle name="Input 2 4 2 2 3 2" xfId="10583"/>
    <cellStyle name="Input 2 4 2 2 3 2 2" xfId="32603"/>
    <cellStyle name="Input 2 4 2 2 3 3" xfId="12513"/>
    <cellStyle name="Input 2 4 2 2 3 3 2" xfId="18836"/>
    <cellStyle name="Input 2 4 2 2 3 3 2 2" xfId="36267"/>
    <cellStyle name="Input 2 4 2 2 3 3 3" xfId="33514"/>
    <cellStyle name="Input 2 4 2 2 3 4" xfId="15560"/>
    <cellStyle name="Input 2 4 2 2 3 4 2" xfId="35059"/>
    <cellStyle name="Input 2 4 2 2 3 5" xfId="29026"/>
    <cellStyle name="Input 2 4 2 2 4" xfId="6176"/>
    <cellStyle name="Input 2 4 2 2 4 2" xfId="13415"/>
    <cellStyle name="Input 2 4 2 2 4 2 2" xfId="33926"/>
    <cellStyle name="Input 2 4 2 2 4 3" xfId="30356"/>
    <cellStyle name="Input 2 4 2 2 5" xfId="5863"/>
    <cellStyle name="Input 2 4 2 2 5 2" xfId="30174"/>
    <cellStyle name="Input 2 4 2 2 6" xfId="8677"/>
    <cellStyle name="Input 2 4 2 2 6 2" xfId="15769"/>
    <cellStyle name="Input 2 4 2 2 6 2 2" xfId="35159"/>
    <cellStyle name="Input 2 4 2 2 6 3" xfId="31657"/>
    <cellStyle name="Input 2 4 2 2 7" xfId="4813"/>
    <cellStyle name="Input 2 4 2 2 7 2" xfId="29458"/>
    <cellStyle name="Input 2 4 2 3" xfId="2374"/>
    <cellStyle name="Input 2 4 2 3 2" xfId="6971"/>
    <cellStyle name="Input 2 4 2 3 2 2" xfId="14145"/>
    <cellStyle name="Input 2 4 2 3 2 2 2" xfId="34434"/>
    <cellStyle name="Input 2 4 2 3 2 3" xfId="30883"/>
    <cellStyle name="Input 2 4 2 3 3" xfId="9154"/>
    <cellStyle name="Input 2 4 2 3 3 2" xfId="31972"/>
    <cellStyle name="Input 2 4 2 3 4" xfId="11176"/>
    <cellStyle name="Input 2 4 2 3 4 2" xfId="17505"/>
    <cellStyle name="Input 2 4 2 3 4 2 2" xfId="35724"/>
    <cellStyle name="Input 2 4 2 3 4 3" xfId="32971"/>
    <cellStyle name="Input 2 4 2 3 5" xfId="5406"/>
    <cellStyle name="Input 2 4 2 3 5 2" xfId="29862"/>
    <cellStyle name="Input 2 4 2 3 6" xfId="28483"/>
    <cellStyle name="Input 2 4 2 4" xfId="2261"/>
    <cellStyle name="Input 2 4 2 4 2" xfId="6858"/>
    <cellStyle name="Input 2 4 2 4 2 2" xfId="14032"/>
    <cellStyle name="Input 2 4 2 4 2 2 2" xfId="34354"/>
    <cellStyle name="Input 2 4 2 4 2 3" xfId="30803"/>
    <cellStyle name="Input 2 4 2 4 3" xfId="9041"/>
    <cellStyle name="Input 2 4 2 4 3 2" xfId="31892"/>
    <cellStyle name="Input 2 4 2 4 4" xfId="11105"/>
    <cellStyle name="Input 2 4 2 4 4 2" xfId="17434"/>
    <cellStyle name="Input 2 4 2 4 4 2 2" xfId="35686"/>
    <cellStyle name="Input 2 4 2 4 4 3" xfId="32933"/>
    <cellStyle name="Input 2 4 2 4 5" xfId="5315"/>
    <cellStyle name="Input 2 4 2 4 5 2" xfId="29811"/>
    <cellStyle name="Input 2 4 2 4 6" xfId="28446"/>
    <cellStyle name="Input 2 4 2 5" xfId="3092"/>
    <cellStyle name="Input 2 4 2 5 2" xfId="7679"/>
    <cellStyle name="Input 2 4 2 5 2 2" xfId="14843"/>
    <cellStyle name="Input 2 4 2 5 2 2 2" xfId="34747"/>
    <cellStyle name="Input 2 4 2 5 2 3" xfId="31199"/>
    <cellStyle name="Input 2 4 2 5 3" xfId="9858"/>
    <cellStyle name="Input 2 4 2 5 3 2" xfId="32287"/>
    <cellStyle name="Input 2 4 2 5 4" xfId="11795"/>
    <cellStyle name="Input 2 4 2 5 4 2" xfId="18120"/>
    <cellStyle name="Input 2 4 2 5 4 2 2" xfId="35956"/>
    <cellStyle name="Input 2 4 2 5 4 3" xfId="33203"/>
    <cellStyle name="Input 2 4 2 5 5" xfId="4942"/>
    <cellStyle name="Input 2 4 2 5 5 2" xfId="29572"/>
    <cellStyle name="Input 2 4 2 5 6" xfId="28715"/>
    <cellStyle name="Input 2 4 2 6" xfId="3597"/>
    <cellStyle name="Input 2 4 2 6 2" xfId="10352"/>
    <cellStyle name="Input 2 4 2 6 2 2" xfId="32507"/>
    <cellStyle name="Input 2 4 2 6 3" xfId="12282"/>
    <cellStyle name="Input 2 4 2 6 3 2" xfId="18605"/>
    <cellStyle name="Input 2 4 2 6 3 2 2" xfId="36171"/>
    <cellStyle name="Input 2 4 2 6 3 3" xfId="33418"/>
    <cellStyle name="Input 2 4 2 6 4" xfId="8173"/>
    <cellStyle name="Input 2 4 2 6 4 2" xfId="22170"/>
    <cellStyle name="Input 2 4 2 6 4 2 2" xfId="36735"/>
    <cellStyle name="Input 2 4 2 6 4 3" xfId="31415"/>
    <cellStyle name="Input 2 4 2 6 5" xfId="15329"/>
    <cellStyle name="Input 2 4 2 6 5 2" xfId="34963"/>
    <cellStyle name="Input 2 4 2 6 6" xfId="28930"/>
    <cellStyle name="Input 2 4 2 7" xfId="6393"/>
    <cellStyle name="Input 2 4 2 7 2" xfId="13608"/>
    <cellStyle name="Input 2 4 2 7 2 2" xfId="34063"/>
    <cellStyle name="Input 2 4 2 7 3" xfId="30506"/>
    <cellStyle name="Input 2 4 2 8" xfId="8634"/>
    <cellStyle name="Input 2 4 2 8 2" xfId="31614"/>
    <cellStyle name="Input 2 4 2 9" xfId="10758"/>
    <cellStyle name="Input 2 4 2 9 2" xfId="17090"/>
    <cellStyle name="Input 2 4 2 9 2 2" xfId="35462"/>
    <cellStyle name="Input 2 4 2 9 3" xfId="32709"/>
    <cellStyle name="Input 2 4 20" xfId="38809"/>
    <cellStyle name="Input 2 4 21" xfId="38953"/>
    <cellStyle name="Input 2 4 22" xfId="39094"/>
    <cellStyle name="Input 2 4 23" xfId="39231"/>
    <cellStyle name="Input 2 4 24" xfId="38086"/>
    <cellStyle name="Input 2 4 25" xfId="39353"/>
    <cellStyle name="Input 2 4 26" xfId="39139"/>
    <cellStyle name="Input 2 4 27" xfId="39497"/>
    <cellStyle name="Input 2 4 28" xfId="40081"/>
    <cellStyle name="Input 2 4 29" xfId="39191"/>
    <cellStyle name="Input 2 4 3" xfId="1715"/>
    <cellStyle name="Input 2 4 3 2" xfId="2372"/>
    <cellStyle name="Input 2 4 3 2 2" xfId="6969"/>
    <cellStyle name="Input 2 4 3 2 2 2" xfId="14143"/>
    <cellStyle name="Input 2 4 3 2 2 2 2" xfId="34432"/>
    <cellStyle name="Input 2 4 3 2 2 3" xfId="30881"/>
    <cellStyle name="Input 2 4 3 2 3" xfId="9152"/>
    <cellStyle name="Input 2 4 3 2 3 2" xfId="31970"/>
    <cellStyle name="Input 2 4 3 3" xfId="4940"/>
    <cellStyle name="Input 2 4 3 3 2" xfId="29570"/>
    <cellStyle name="Input 2 4 3 4" xfId="6390"/>
    <cellStyle name="Input 2 4 3 4 2" xfId="13605"/>
    <cellStyle name="Input 2 4 3 4 2 2" xfId="34060"/>
    <cellStyle name="Input 2 4 3 4 3" xfId="30503"/>
    <cellStyle name="Input 2 4 3 5" xfId="8632"/>
    <cellStyle name="Input 2 4 3 5 2" xfId="31612"/>
    <cellStyle name="Input 2 4 3 6" xfId="10756"/>
    <cellStyle name="Input 2 4 3 6 2" xfId="17088"/>
    <cellStyle name="Input 2 4 3 6 2 2" xfId="35460"/>
    <cellStyle name="Input 2 4 3 6 3" xfId="32707"/>
    <cellStyle name="Input 2 4 30" xfId="39948"/>
    <cellStyle name="Input 2 4 31" xfId="37993"/>
    <cellStyle name="Input 2 4 32" xfId="40279"/>
    <cellStyle name="Input 2 4 4" xfId="2157"/>
    <cellStyle name="Input 2 4 4 2" xfId="5234"/>
    <cellStyle name="Input 2 4 4 2 2" xfId="29783"/>
    <cellStyle name="Input 2 4 4 3" xfId="6754"/>
    <cellStyle name="Input 2 4 4 3 2" xfId="13930"/>
    <cellStyle name="Input 2 4 4 3 2 2" xfId="34295"/>
    <cellStyle name="Input 2 4 4 3 3" xfId="30744"/>
    <cellStyle name="Input 2 4 4 4" xfId="8937"/>
    <cellStyle name="Input 2 4 4 4 2" xfId="31833"/>
    <cellStyle name="Input 2 4 4 5" xfId="4420"/>
    <cellStyle name="Input 2 4 4 5 2" xfId="20464"/>
    <cellStyle name="Input 2 4 4 5 2 2" xfId="36377"/>
    <cellStyle name="Input 2 4 4 5 3" xfId="29262"/>
    <cellStyle name="Input 2 4 4 6" xfId="4283"/>
    <cellStyle name="Input 2 4 4 6 2" xfId="29226"/>
    <cellStyle name="Input 2 4 5" xfId="4782"/>
    <cellStyle name="Input 2 4 5 2" xfId="29435"/>
    <cellStyle name="Input 2 4 6" xfId="6066"/>
    <cellStyle name="Input 2 4 6 2" xfId="13323"/>
    <cellStyle name="Input 2 4 6 2 2" xfId="33867"/>
    <cellStyle name="Input 2 4 6 3" xfId="30283"/>
    <cellStyle name="Input 2 4 7" xfId="5855"/>
    <cellStyle name="Input 2 4 7 2" xfId="30169"/>
    <cellStyle name="Input 2 4 8" xfId="6134"/>
    <cellStyle name="Input 2 4 8 2" xfId="13376"/>
    <cellStyle name="Input 2 4 8 2 2" xfId="33901"/>
    <cellStyle name="Input 2 4 8 3" xfId="30332"/>
    <cellStyle name="Input 2 4 9" xfId="37413"/>
    <cellStyle name="Input 2 5" xfId="1380"/>
    <cellStyle name="Input 2 5 2" xfId="1798"/>
    <cellStyle name="Input 2 5 2 10" xfId="4160"/>
    <cellStyle name="Input 2 5 2 10 2" xfId="29190"/>
    <cellStyle name="Input 2 5 2 2" xfId="965"/>
    <cellStyle name="Input 2 5 2 2 2" xfId="3419"/>
    <cellStyle name="Input 2 5 2 2 2 2" xfId="10174"/>
    <cellStyle name="Input 2 5 2 2 2 2 2" xfId="32428"/>
    <cellStyle name="Input 2 5 2 2 2 3" xfId="12104"/>
    <cellStyle name="Input 2 5 2 2 2 3 2" xfId="18429"/>
    <cellStyle name="Input 2 5 2 2 2 3 2 2" xfId="36092"/>
    <cellStyle name="Input 2 5 2 2 2 3 3" xfId="33339"/>
    <cellStyle name="Input 2 5 2 2 2 4" xfId="7995"/>
    <cellStyle name="Input 2 5 2 2 2 4 2" xfId="21999"/>
    <cellStyle name="Input 2 5 2 2 2 4 2 2" xfId="36656"/>
    <cellStyle name="Input 2 5 2 2 2 4 3" xfId="31336"/>
    <cellStyle name="Input 2 5 2 2 2 5" xfId="15153"/>
    <cellStyle name="Input 2 5 2 2 2 5 2" xfId="34884"/>
    <cellStyle name="Input 2 5 2 2 2 6" xfId="28851"/>
    <cellStyle name="Input 2 5 2 2 3" xfId="3892"/>
    <cellStyle name="Input 2 5 2 2 3 2" xfId="10647"/>
    <cellStyle name="Input 2 5 2 2 3 2 2" xfId="32629"/>
    <cellStyle name="Input 2 5 2 2 3 3" xfId="12577"/>
    <cellStyle name="Input 2 5 2 2 3 3 2" xfId="18900"/>
    <cellStyle name="Input 2 5 2 2 3 3 2 2" xfId="36293"/>
    <cellStyle name="Input 2 5 2 2 3 3 3" xfId="33540"/>
    <cellStyle name="Input 2 5 2 2 3 4" xfId="15624"/>
    <cellStyle name="Input 2 5 2 2 3 4 2" xfId="35085"/>
    <cellStyle name="Input 2 5 2 2 3 5" xfId="29052"/>
    <cellStyle name="Input 2 5 2 2 4" xfId="6006"/>
    <cellStyle name="Input 2 5 2 2 4 2" xfId="13267"/>
    <cellStyle name="Input 2 5 2 2 4 2 2" xfId="33831"/>
    <cellStyle name="Input 2 5 2 2 4 3" xfId="30243"/>
    <cellStyle name="Input 2 5 2 2 5" xfId="5723"/>
    <cellStyle name="Input 2 5 2 2 5 2" xfId="30097"/>
    <cellStyle name="Input 2 5 2 2 6" xfId="5841"/>
    <cellStyle name="Input 2 5 2 2 6 2" xfId="13122"/>
    <cellStyle name="Input 2 5 2 2 6 2 2" xfId="33763"/>
    <cellStyle name="Input 2 5 2 2 6 3" xfId="30161"/>
    <cellStyle name="Input 2 5 2 2 7" xfId="4752"/>
    <cellStyle name="Input 2 5 2 2 7 2" xfId="29409"/>
    <cellStyle name="Input 2 5 2 3" xfId="2407"/>
    <cellStyle name="Input 2 5 2 3 2" xfId="7004"/>
    <cellStyle name="Input 2 5 2 3 2 2" xfId="14178"/>
    <cellStyle name="Input 2 5 2 3 2 2 2" xfId="34453"/>
    <cellStyle name="Input 2 5 2 3 2 3" xfId="30902"/>
    <cellStyle name="Input 2 5 2 3 3" xfId="9187"/>
    <cellStyle name="Input 2 5 2 3 3 2" xfId="31991"/>
    <cellStyle name="Input 2 5 2 3 4" xfId="11205"/>
    <cellStyle name="Input 2 5 2 3 4 2" xfId="17534"/>
    <cellStyle name="Input 2 5 2 3 4 2 2" xfId="35739"/>
    <cellStyle name="Input 2 5 2 3 4 3" xfId="32986"/>
    <cellStyle name="Input 2 5 2 3 5" xfId="5435"/>
    <cellStyle name="Input 2 5 2 3 5 2" xfId="29877"/>
    <cellStyle name="Input 2 5 2 3 6" xfId="28498"/>
    <cellStyle name="Input 2 5 2 4" xfId="2544"/>
    <cellStyle name="Input 2 5 2 4 2" xfId="7141"/>
    <cellStyle name="Input 2 5 2 4 2 2" xfId="14315"/>
    <cellStyle name="Input 2 5 2 4 2 2 2" xfId="34587"/>
    <cellStyle name="Input 2 5 2 4 2 3" xfId="31036"/>
    <cellStyle name="Input 2 5 2 4 3" xfId="9323"/>
    <cellStyle name="Input 2 5 2 4 3 2" xfId="32125"/>
    <cellStyle name="Input 2 5 2 4 4" xfId="11283"/>
    <cellStyle name="Input 2 5 2 4 4 2" xfId="17612"/>
    <cellStyle name="Input 2 5 2 4 4 2 2" xfId="35815"/>
    <cellStyle name="Input 2 5 2 4 4 3" xfId="33062"/>
    <cellStyle name="Input 2 5 2 4 5" xfId="5540"/>
    <cellStyle name="Input 2 5 2 4 5 2" xfId="29967"/>
    <cellStyle name="Input 2 5 2 4 6" xfId="28574"/>
    <cellStyle name="Input 2 5 2 5" xfId="3156"/>
    <cellStyle name="Input 2 5 2 5 2" xfId="7743"/>
    <cellStyle name="Input 2 5 2 5 2 2" xfId="14907"/>
    <cellStyle name="Input 2 5 2 5 2 2 2" xfId="34773"/>
    <cellStyle name="Input 2 5 2 5 2 3" xfId="31225"/>
    <cellStyle name="Input 2 5 2 5 3" xfId="9922"/>
    <cellStyle name="Input 2 5 2 5 3 2" xfId="32313"/>
    <cellStyle name="Input 2 5 2 5 4" xfId="11859"/>
    <cellStyle name="Input 2 5 2 5 4 2" xfId="18184"/>
    <cellStyle name="Input 2 5 2 5 4 2 2" xfId="35982"/>
    <cellStyle name="Input 2 5 2 5 4 3" xfId="33229"/>
    <cellStyle name="Input 2 5 2 5 5" xfId="4975"/>
    <cellStyle name="Input 2 5 2 5 5 2" xfId="29602"/>
    <cellStyle name="Input 2 5 2 5 6" xfId="28741"/>
    <cellStyle name="Input 2 5 2 6" xfId="3649"/>
    <cellStyle name="Input 2 5 2 6 2" xfId="10404"/>
    <cellStyle name="Input 2 5 2 6 2 2" xfId="32521"/>
    <cellStyle name="Input 2 5 2 6 3" xfId="12334"/>
    <cellStyle name="Input 2 5 2 6 3 2" xfId="18657"/>
    <cellStyle name="Input 2 5 2 6 3 2 2" xfId="36185"/>
    <cellStyle name="Input 2 5 2 6 3 3" xfId="33432"/>
    <cellStyle name="Input 2 5 2 6 4" xfId="8225"/>
    <cellStyle name="Input 2 5 2 6 4 2" xfId="22222"/>
    <cellStyle name="Input 2 5 2 6 4 2 2" xfId="36749"/>
    <cellStyle name="Input 2 5 2 6 4 3" xfId="31429"/>
    <cellStyle name="Input 2 5 2 6 5" xfId="15381"/>
    <cellStyle name="Input 2 5 2 6 5 2" xfId="34977"/>
    <cellStyle name="Input 2 5 2 6 6" xfId="28944"/>
    <cellStyle name="Input 2 5 2 7" xfId="6430"/>
    <cellStyle name="Input 2 5 2 7 2" xfId="13639"/>
    <cellStyle name="Input 2 5 2 7 2 2" xfId="34091"/>
    <cellStyle name="Input 2 5 2 7 3" xfId="30537"/>
    <cellStyle name="Input 2 5 2 8" xfId="8652"/>
    <cellStyle name="Input 2 5 2 8 2" xfId="31632"/>
    <cellStyle name="Input 2 5 2 9" xfId="10776"/>
    <cellStyle name="Input 2 5 2 9 2" xfId="17108"/>
    <cellStyle name="Input 2 5 2 9 2 2" xfId="35480"/>
    <cellStyle name="Input 2 5 2 9 3" xfId="32727"/>
    <cellStyle name="Input 2 5 3" xfId="1940"/>
    <cellStyle name="Input 2 5 3 2" xfId="2475"/>
    <cellStyle name="Input 2 5 3 2 2" xfId="7072"/>
    <cellStyle name="Input 2 5 3 2 2 2" xfId="14246"/>
    <cellStyle name="Input 2 5 3 2 2 2 2" xfId="34518"/>
    <cellStyle name="Input 2 5 3 2 2 3" xfId="30967"/>
    <cellStyle name="Input 2 5 3 2 3" xfId="9254"/>
    <cellStyle name="Input 2 5 3 2 3 2" xfId="32056"/>
    <cellStyle name="Input 2 5 3 3" xfId="5060"/>
    <cellStyle name="Input 2 5 3 3 2" xfId="29662"/>
    <cellStyle name="Input 2 5 3 4" xfId="6537"/>
    <cellStyle name="Input 2 5 3 4 2" xfId="13715"/>
    <cellStyle name="Input 2 5 3 4 2 2" xfId="34159"/>
    <cellStyle name="Input 2 5 3 4 3" xfId="30608"/>
    <cellStyle name="Input 2 5 3 5" xfId="8720"/>
    <cellStyle name="Input 2 5 3 5 2" xfId="31697"/>
    <cellStyle name="Input 2 5 3 6" xfId="10834"/>
    <cellStyle name="Input 2 5 3 6 2" xfId="17166"/>
    <cellStyle name="Input 2 5 3 6 2 2" xfId="35538"/>
    <cellStyle name="Input 2 5 3 6 3" xfId="32785"/>
    <cellStyle name="Input 2 5 4" xfId="2085"/>
    <cellStyle name="Input 2 5 4 2" xfId="5170"/>
    <cellStyle name="Input 2 5 4 2 2" xfId="29766"/>
    <cellStyle name="Input 2 5 4 3" xfId="6682"/>
    <cellStyle name="Input 2 5 4 3 2" xfId="13859"/>
    <cellStyle name="Input 2 5 4 3 2 2" xfId="34269"/>
    <cellStyle name="Input 2 5 4 3 3" xfId="30718"/>
    <cellStyle name="Input 2 5 4 4" xfId="8865"/>
    <cellStyle name="Input 2 5 4 4 2" xfId="31807"/>
    <cellStyle name="Input 2 5 4 5" xfId="10979"/>
    <cellStyle name="Input 2 5 4 5 2" xfId="17310"/>
    <cellStyle name="Input 2 5 4 5 2 2" xfId="35648"/>
    <cellStyle name="Input 2 5 4 5 3" xfId="32895"/>
    <cellStyle name="Input 2 5 4 6" xfId="4494"/>
    <cellStyle name="Input 2 5 4 6 2" xfId="20530"/>
    <cellStyle name="Input 2 5 4 6 2 2" xfId="36404"/>
    <cellStyle name="Input 2 5 4 6 3" xfId="29289"/>
    <cellStyle name="Input 2 5 4 7" xfId="4650"/>
    <cellStyle name="Input 2 5 4 7 2" xfId="29366"/>
    <cellStyle name="Input 2 5 5" xfId="2216"/>
    <cellStyle name="Input 2 5 5 2" xfId="6813"/>
    <cellStyle name="Input 2 5 5 2 2" xfId="13987"/>
    <cellStyle name="Input 2 5 5 2 2 2" xfId="34321"/>
    <cellStyle name="Input 2 5 5 2 3" xfId="30770"/>
    <cellStyle name="Input 2 5 5 3" xfId="8996"/>
    <cellStyle name="Input 2 5 5 3 2" xfId="31859"/>
    <cellStyle name="Input 2 5 6" xfId="4812"/>
    <cellStyle name="Input 2 5 6 2" xfId="29457"/>
    <cellStyle name="Input 2 5 7" xfId="6173"/>
    <cellStyle name="Input 2 5 7 2" xfId="13412"/>
    <cellStyle name="Input 2 5 7 2 2" xfId="33925"/>
    <cellStyle name="Input 2 5 7 3" xfId="30355"/>
    <cellStyle name="Input 2 5 8" xfId="5606"/>
    <cellStyle name="Input 2 5 8 2" xfId="30024"/>
    <cellStyle name="Input 2 5 9" xfId="8615"/>
    <cellStyle name="Input 2 5 9 2" xfId="15759"/>
    <cellStyle name="Input 2 5 9 2 2" xfId="35152"/>
    <cellStyle name="Input 2 5 9 3" xfId="31598"/>
    <cellStyle name="Input 2 6" xfId="1384"/>
    <cellStyle name="Input 2 6 2" xfId="1799"/>
    <cellStyle name="Input 2 6 2 10" xfId="4135"/>
    <cellStyle name="Input 2 6 2 10 2" xfId="29174"/>
    <cellStyle name="Input 2 6 2 2" xfId="1400"/>
    <cellStyle name="Input 2 6 2 2 2" xfId="3420"/>
    <cellStyle name="Input 2 6 2 2 2 2" xfId="10175"/>
    <cellStyle name="Input 2 6 2 2 2 2 2" xfId="32429"/>
    <cellStyle name="Input 2 6 2 2 2 3" xfId="12105"/>
    <cellStyle name="Input 2 6 2 2 2 3 2" xfId="18430"/>
    <cellStyle name="Input 2 6 2 2 2 3 2 2" xfId="36093"/>
    <cellStyle name="Input 2 6 2 2 2 3 3" xfId="33340"/>
    <cellStyle name="Input 2 6 2 2 2 4" xfId="7996"/>
    <cellStyle name="Input 2 6 2 2 2 4 2" xfId="22000"/>
    <cellStyle name="Input 2 6 2 2 2 4 2 2" xfId="36657"/>
    <cellStyle name="Input 2 6 2 2 2 4 3" xfId="31337"/>
    <cellStyle name="Input 2 6 2 2 2 5" xfId="15154"/>
    <cellStyle name="Input 2 6 2 2 2 5 2" xfId="34885"/>
    <cellStyle name="Input 2 6 2 2 2 6" xfId="28852"/>
    <cellStyle name="Input 2 6 2 2 3" xfId="3893"/>
    <cellStyle name="Input 2 6 2 2 3 2" xfId="10648"/>
    <cellStyle name="Input 2 6 2 2 3 2 2" xfId="32630"/>
    <cellStyle name="Input 2 6 2 2 3 3" xfId="12578"/>
    <cellStyle name="Input 2 6 2 2 3 3 2" xfId="18901"/>
    <cellStyle name="Input 2 6 2 2 3 3 2 2" xfId="36294"/>
    <cellStyle name="Input 2 6 2 2 3 3 3" xfId="33541"/>
    <cellStyle name="Input 2 6 2 2 3 4" xfId="15625"/>
    <cellStyle name="Input 2 6 2 2 3 4 2" xfId="35086"/>
    <cellStyle name="Input 2 6 2 2 3 5" xfId="29053"/>
    <cellStyle name="Input 2 6 2 2 4" xfId="6190"/>
    <cellStyle name="Input 2 6 2 2 4 2" xfId="13428"/>
    <cellStyle name="Input 2 6 2 2 4 2 2" xfId="33939"/>
    <cellStyle name="Input 2 6 2 2 4 3" xfId="30369"/>
    <cellStyle name="Input 2 6 2 2 5" xfId="5613"/>
    <cellStyle name="Input 2 6 2 2 5 2" xfId="30028"/>
    <cellStyle name="Input 2 6 2 2 6" xfId="5645"/>
    <cellStyle name="Input 2 6 2 2 6 2" xfId="12993"/>
    <cellStyle name="Input 2 6 2 2 6 2 2" xfId="33691"/>
    <cellStyle name="Input 2 6 2 2 6 3" xfId="30049"/>
    <cellStyle name="Input 2 6 2 2 7" xfId="4826"/>
    <cellStyle name="Input 2 6 2 2 7 2" xfId="29470"/>
    <cellStyle name="Input 2 6 2 3" xfId="2408"/>
    <cellStyle name="Input 2 6 2 3 2" xfId="7005"/>
    <cellStyle name="Input 2 6 2 3 2 2" xfId="14179"/>
    <cellStyle name="Input 2 6 2 3 2 2 2" xfId="34454"/>
    <cellStyle name="Input 2 6 2 3 2 3" xfId="30903"/>
    <cellStyle name="Input 2 6 2 3 3" xfId="9188"/>
    <cellStyle name="Input 2 6 2 3 3 2" xfId="31992"/>
    <cellStyle name="Input 2 6 2 3 4" xfId="11206"/>
    <cellStyle name="Input 2 6 2 3 4 2" xfId="17535"/>
    <cellStyle name="Input 2 6 2 3 4 2 2" xfId="35740"/>
    <cellStyle name="Input 2 6 2 3 4 3" xfId="32987"/>
    <cellStyle name="Input 2 6 2 3 5" xfId="5436"/>
    <cellStyle name="Input 2 6 2 3 5 2" xfId="29878"/>
    <cellStyle name="Input 2 6 2 3 6" xfId="28499"/>
    <cellStyle name="Input 2 6 2 4" xfId="2545"/>
    <cellStyle name="Input 2 6 2 4 2" xfId="7142"/>
    <cellStyle name="Input 2 6 2 4 2 2" xfId="14316"/>
    <cellStyle name="Input 2 6 2 4 2 2 2" xfId="34588"/>
    <cellStyle name="Input 2 6 2 4 2 3" xfId="31037"/>
    <cellStyle name="Input 2 6 2 4 3" xfId="9324"/>
    <cellStyle name="Input 2 6 2 4 3 2" xfId="32126"/>
    <cellStyle name="Input 2 6 2 4 4" xfId="11284"/>
    <cellStyle name="Input 2 6 2 4 4 2" xfId="17613"/>
    <cellStyle name="Input 2 6 2 4 4 2 2" xfId="35816"/>
    <cellStyle name="Input 2 6 2 4 4 3" xfId="33063"/>
    <cellStyle name="Input 2 6 2 4 5" xfId="5541"/>
    <cellStyle name="Input 2 6 2 4 5 2" xfId="29968"/>
    <cellStyle name="Input 2 6 2 4 6" xfId="28575"/>
    <cellStyle name="Input 2 6 2 5" xfId="3157"/>
    <cellStyle name="Input 2 6 2 5 2" xfId="7744"/>
    <cellStyle name="Input 2 6 2 5 2 2" xfId="14908"/>
    <cellStyle name="Input 2 6 2 5 2 2 2" xfId="34774"/>
    <cellStyle name="Input 2 6 2 5 2 3" xfId="31226"/>
    <cellStyle name="Input 2 6 2 5 3" xfId="9923"/>
    <cellStyle name="Input 2 6 2 5 3 2" xfId="32314"/>
    <cellStyle name="Input 2 6 2 5 4" xfId="11860"/>
    <cellStyle name="Input 2 6 2 5 4 2" xfId="18185"/>
    <cellStyle name="Input 2 6 2 5 4 2 2" xfId="35983"/>
    <cellStyle name="Input 2 6 2 5 4 3" xfId="33230"/>
    <cellStyle name="Input 2 6 2 5 5" xfId="4976"/>
    <cellStyle name="Input 2 6 2 5 5 2" xfId="29603"/>
    <cellStyle name="Input 2 6 2 5 6" xfId="28742"/>
    <cellStyle name="Input 2 6 2 6" xfId="3650"/>
    <cellStyle name="Input 2 6 2 6 2" xfId="10405"/>
    <cellStyle name="Input 2 6 2 6 2 2" xfId="32522"/>
    <cellStyle name="Input 2 6 2 6 3" xfId="12335"/>
    <cellStyle name="Input 2 6 2 6 3 2" xfId="18658"/>
    <cellStyle name="Input 2 6 2 6 3 2 2" xfId="36186"/>
    <cellStyle name="Input 2 6 2 6 3 3" xfId="33433"/>
    <cellStyle name="Input 2 6 2 6 4" xfId="8226"/>
    <cellStyle name="Input 2 6 2 6 4 2" xfId="22223"/>
    <cellStyle name="Input 2 6 2 6 4 2 2" xfId="36750"/>
    <cellStyle name="Input 2 6 2 6 4 3" xfId="31430"/>
    <cellStyle name="Input 2 6 2 6 5" xfId="15382"/>
    <cellStyle name="Input 2 6 2 6 5 2" xfId="34978"/>
    <cellStyle name="Input 2 6 2 6 6" xfId="28945"/>
    <cellStyle name="Input 2 6 2 7" xfId="6431"/>
    <cellStyle name="Input 2 6 2 7 2" xfId="13640"/>
    <cellStyle name="Input 2 6 2 7 2 2" xfId="34092"/>
    <cellStyle name="Input 2 6 2 7 3" xfId="30538"/>
    <cellStyle name="Input 2 6 2 8" xfId="8653"/>
    <cellStyle name="Input 2 6 2 8 2" xfId="31633"/>
    <cellStyle name="Input 2 6 2 9" xfId="10777"/>
    <cellStyle name="Input 2 6 2 9 2" xfId="17109"/>
    <cellStyle name="Input 2 6 2 9 2 2" xfId="35481"/>
    <cellStyle name="Input 2 6 2 9 3" xfId="32728"/>
    <cellStyle name="Input 2 6 3" xfId="1941"/>
    <cellStyle name="Input 2 6 3 2" xfId="2476"/>
    <cellStyle name="Input 2 6 3 2 2" xfId="7073"/>
    <cellStyle name="Input 2 6 3 2 2 2" xfId="14247"/>
    <cellStyle name="Input 2 6 3 2 2 2 2" xfId="34519"/>
    <cellStyle name="Input 2 6 3 2 2 3" xfId="30968"/>
    <cellStyle name="Input 2 6 3 2 3" xfId="9255"/>
    <cellStyle name="Input 2 6 3 2 3 2" xfId="32057"/>
    <cellStyle name="Input 2 6 3 3" xfId="5061"/>
    <cellStyle name="Input 2 6 3 3 2" xfId="29663"/>
    <cellStyle name="Input 2 6 3 4" xfId="6538"/>
    <cellStyle name="Input 2 6 3 4 2" xfId="13716"/>
    <cellStyle name="Input 2 6 3 4 2 2" xfId="34160"/>
    <cellStyle name="Input 2 6 3 4 3" xfId="30609"/>
    <cellStyle name="Input 2 6 3 5" xfId="8721"/>
    <cellStyle name="Input 2 6 3 5 2" xfId="31698"/>
    <cellStyle name="Input 2 6 3 6" xfId="10835"/>
    <cellStyle name="Input 2 6 3 6 2" xfId="17167"/>
    <cellStyle name="Input 2 6 3 6 2 2" xfId="35539"/>
    <cellStyle name="Input 2 6 3 6 3" xfId="32786"/>
    <cellStyle name="Input 2 6 4" xfId="1479"/>
    <cellStyle name="Input 2 6 4 2" xfId="4864"/>
    <cellStyle name="Input 2 6 4 2 2" xfId="29502"/>
    <cellStyle name="Input 2 6 4 3" xfId="6258"/>
    <cellStyle name="Input 2 6 4 3 2" xfId="13494"/>
    <cellStyle name="Input 2 6 4 3 2 2" xfId="33980"/>
    <cellStyle name="Input 2 6 4 3 3" xfId="30410"/>
    <cellStyle name="Input 2 6 4 4" xfId="8527"/>
    <cellStyle name="Input 2 6 4 4 2" xfId="31530"/>
    <cellStyle name="Input 2 6 4 5" xfId="6135"/>
    <cellStyle name="Input 2 6 4 5 2" xfId="13377"/>
    <cellStyle name="Input 2 6 4 5 2 2" xfId="33902"/>
    <cellStyle name="Input 2 6 4 5 3" xfId="30333"/>
    <cellStyle name="Input 2 6 4 6" xfId="4497"/>
    <cellStyle name="Input 2 6 4 6 2" xfId="20533"/>
    <cellStyle name="Input 2 6 4 6 2 2" xfId="36406"/>
    <cellStyle name="Input 2 6 4 6 3" xfId="29291"/>
    <cellStyle name="Input 2 6 4 7" xfId="5287"/>
    <cellStyle name="Input 2 6 4 7 2" xfId="29799"/>
    <cellStyle name="Input 2 6 5" xfId="2218"/>
    <cellStyle name="Input 2 6 5 2" xfId="6815"/>
    <cellStyle name="Input 2 6 5 2 2" xfId="13989"/>
    <cellStyle name="Input 2 6 5 2 2 2" xfId="34322"/>
    <cellStyle name="Input 2 6 5 2 3" xfId="30771"/>
    <cellStyle name="Input 2 6 5 3" xfId="8998"/>
    <cellStyle name="Input 2 6 5 3 2" xfId="31860"/>
    <cellStyle name="Input 2 6 6" xfId="4814"/>
    <cellStyle name="Input 2 6 6 2" xfId="29459"/>
    <cellStyle name="Input 2 6 7" xfId="6177"/>
    <cellStyle name="Input 2 6 7 2" xfId="13416"/>
    <cellStyle name="Input 2 6 7 2 2" xfId="33927"/>
    <cellStyle name="Input 2 6 7 3" xfId="30357"/>
    <cellStyle name="Input 2 6 8" xfId="6362"/>
    <cellStyle name="Input 2 6 8 2" xfId="30487"/>
    <cellStyle name="Input 2 6 9" xfId="5882"/>
    <cellStyle name="Input 2 6 9 2" xfId="13150"/>
    <cellStyle name="Input 2 6 9 2 2" xfId="33782"/>
    <cellStyle name="Input 2 6 9 3" xfId="30190"/>
    <cellStyle name="Input 2 7" xfId="1578"/>
    <cellStyle name="Input 2 7 10" xfId="4053"/>
    <cellStyle name="Input 2 7 10 2" xfId="29138"/>
    <cellStyle name="Input 2 7 2" xfId="1498"/>
    <cellStyle name="Input 2 7 2 2" xfId="3261"/>
    <cellStyle name="Input 2 7 2 2 2" xfId="10016"/>
    <cellStyle name="Input 2 7 2 2 2 2" xfId="32375"/>
    <cellStyle name="Input 2 7 2 2 3" xfId="11946"/>
    <cellStyle name="Input 2 7 2 2 3 2" xfId="18271"/>
    <cellStyle name="Input 2 7 2 2 3 2 2" xfId="36039"/>
    <cellStyle name="Input 2 7 2 2 3 3" xfId="33286"/>
    <cellStyle name="Input 2 7 2 2 4" xfId="7837"/>
    <cellStyle name="Input 2 7 2 2 4 2" xfId="21841"/>
    <cellStyle name="Input 2 7 2 2 4 2 2" xfId="36603"/>
    <cellStyle name="Input 2 7 2 2 4 3" xfId="31283"/>
    <cellStyle name="Input 2 7 2 2 5" xfId="14995"/>
    <cellStyle name="Input 2 7 2 2 5 2" xfId="34831"/>
    <cellStyle name="Input 2 7 2 2 6" xfId="28798"/>
    <cellStyle name="Input 2 7 2 3" xfId="3734"/>
    <cellStyle name="Input 2 7 2 3 2" xfId="10489"/>
    <cellStyle name="Input 2 7 2 3 2 2" xfId="32576"/>
    <cellStyle name="Input 2 7 2 3 3" xfId="12419"/>
    <cellStyle name="Input 2 7 2 3 3 2" xfId="18742"/>
    <cellStyle name="Input 2 7 2 3 3 2 2" xfId="36240"/>
    <cellStyle name="Input 2 7 2 3 3 3" xfId="33487"/>
    <cellStyle name="Input 2 7 2 3 4" xfId="15466"/>
    <cellStyle name="Input 2 7 2 3 4 2" xfId="35032"/>
    <cellStyle name="Input 2 7 2 3 5" xfId="28999"/>
    <cellStyle name="Input 2 7 2 4" xfId="6272"/>
    <cellStyle name="Input 2 7 2 4 2" xfId="13507"/>
    <cellStyle name="Input 2 7 2 4 2 2" xfId="33986"/>
    <cellStyle name="Input 2 7 2 4 3" xfId="30417"/>
    <cellStyle name="Input 2 7 2 5" xfId="8545"/>
    <cellStyle name="Input 2 7 2 5 2" xfId="31537"/>
    <cellStyle name="Input 2 7 2 6" xfId="6347"/>
    <cellStyle name="Input 2 7 2 6 2" xfId="13578"/>
    <cellStyle name="Input 2 7 2 6 2 2" xfId="34042"/>
    <cellStyle name="Input 2 7 2 6 3" xfId="30476"/>
    <cellStyle name="Input 2 7 2 7" xfId="4869"/>
    <cellStyle name="Input 2 7 2 7 2" xfId="29507"/>
    <cellStyle name="Input 2 7 3" xfId="2331"/>
    <cellStyle name="Input 2 7 3 2" xfId="6928"/>
    <cellStyle name="Input 2 7 3 2 2" xfId="14102"/>
    <cellStyle name="Input 2 7 3 2 2 2" xfId="34409"/>
    <cellStyle name="Input 2 7 3 2 3" xfId="30858"/>
    <cellStyle name="Input 2 7 3 3" xfId="9111"/>
    <cellStyle name="Input 2 7 3 3 2" xfId="31947"/>
    <cellStyle name="Input 2 7 3 4" xfId="11140"/>
    <cellStyle name="Input 2 7 3 4 2" xfId="17469"/>
    <cellStyle name="Input 2 7 3 4 2 2" xfId="35706"/>
    <cellStyle name="Input 2 7 3 4 3" xfId="32953"/>
    <cellStyle name="Input 2 7 3 5" xfId="5368"/>
    <cellStyle name="Input 2 7 3 5 2" xfId="29843"/>
    <cellStyle name="Input 2 7 3 6" xfId="28465"/>
    <cellStyle name="Input 2 7 4" xfId="2358"/>
    <cellStyle name="Input 2 7 4 2" xfId="6955"/>
    <cellStyle name="Input 2 7 4 2 2" xfId="14129"/>
    <cellStyle name="Input 2 7 4 2 2 2" xfId="34420"/>
    <cellStyle name="Input 2 7 4 2 3" xfId="30869"/>
    <cellStyle name="Input 2 7 4 3" xfId="9138"/>
    <cellStyle name="Input 2 7 4 3 2" xfId="31958"/>
    <cellStyle name="Input 2 7 4 4" xfId="11164"/>
    <cellStyle name="Input 2 7 4 4 2" xfId="17493"/>
    <cellStyle name="Input 2 7 4 4 2 2" xfId="35714"/>
    <cellStyle name="Input 2 7 4 4 3" xfId="32961"/>
    <cellStyle name="Input 2 7 4 5" xfId="5392"/>
    <cellStyle name="Input 2 7 4 5 2" xfId="29851"/>
    <cellStyle name="Input 2 7 4 6" xfId="28473"/>
    <cellStyle name="Input 2 7 5" xfId="3033"/>
    <cellStyle name="Input 2 7 5 2" xfId="7620"/>
    <cellStyle name="Input 2 7 5 2 2" xfId="14785"/>
    <cellStyle name="Input 2 7 5 2 2 2" xfId="34722"/>
    <cellStyle name="Input 2 7 5 2 3" xfId="31174"/>
    <cellStyle name="Input 2 7 5 3" xfId="9799"/>
    <cellStyle name="Input 2 7 5 3 2" xfId="32262"/>
    <cellStyle name="Input 2 7 5 4" xfId="11736"/>
    <cellStyle name="Input 2 7 5 4 2" xfId="18062"/>
    <cellStyle name="Input 2 7 5 4 2 2" xfId="35931"/>
    <cellStyle name="Input 2 7 5 4 3" xfId="33178"/>
    <cellStyle name="Input 2 7 5 5" xfId="4911"/>
    <cellStyle name="Input 2 7 5 5 2" xfId="29547"/>
    <cellStyle name="Input 2 7 5 6" xfId="28690"/>
    <cellStyle name="Input 2 7 6" xfId="3548"/>
    <cellStyle name="Input 2 7 6 2" xfId="10303"/>
    <cellStyle name="Input 2 7 6 2 2" xfId="32489"/>
    <cellStyle name="Input 2 7 6 3" xfId="12233"/>
    <cellStyle name="Input 2 7 6 3 2" xfId="18556"/>
    <cellStyle name="Input 2 7 6 3 2 2" xfId="36153"/>
    <cellStyle name="Input 2 7 6 3 3" xfId="33400"/>
    <cellStyle name="Input 2 7 6 4" xfId="8124"/>
    <cellStyle name="Input 2 7 6 4 2" xfId="22121"/>
    <cellStyle name="Input 2 7 6 4 2 2" xfId="36717"/>
    <cellStyle name="Input 2 7 6 4 3" xfId="31397"/>
    <cellStyle name="Input 2 7 6 5" xfId="15280"/>
    <cellStyle name="Input 2 7 6 5 2" xfId="34945"/>
    <cellStyle name="Input 2 7 6 6" xfId="28912"/>
    <cellStyle name="Input 2 7 7" xfId="6334"/>
    <cellStyle name="Input 2 7 7 2" xfId="13565"/>
    <cellStyle name="Input 2 7 7 2 2" xfId="34035"/>
    <cellStyle name="Input 2 7 7 3" xfId="30469"/>
    <cellStyle name="Input 2 7 8" xfId="8604"/>
    <cellStyle name="Input 2 7 8 2" xfId="31588"/>
    <cellStyle name="Input 2 7 9" xfId="10739"/>
    <cellStyle name="Input 2 7 9 2" xfId="17071"/>
    <cellStyle name="Input 2 7 9 2 2" xfId="35443"/>
    <cellStyle name="Input 2 7 9 3" xfId="32690"/>
    <cellStyle name="Input 2 8" xfId="1847"/>
    <cellStyle name="Input 2 8 2" xfId="2425"/>
    <cellStyle name="Input 2 8 2 2" xfId="7022"/>
    <cellStyle name="Input 2 8 2 2 2" xfId="14196"/>
    <cellStyle name="Input 2 8 2 2 2 2" xfId="34469"/>
    <cellStyle name="Input 2 8 2 2 3" xfId="30918"/>
    <cellStyle name="Input 2 8 2 3" xfId="9204"/>
    <cellStyle name="Input 2 8 2 3 2" xfId="32007"/>
    <cellStyle name="Input 2 8 3" xfId="4996"/>
    <cellStyle name="Input 2 8 3 2" xfId="29620"/>
    <cellStyle name="Input 2 8 4" xfId="6457"/>
    <cellStyle name="Input 2 8 4 2" xfId="13661"/>
    <cellStyle name="Input 2 8 4 2 2" xfId="34111"/>
    <cellStyle name="Input 2 8 4 3" xfId="30558"/>
    <cellStyle name="Input 2 8 5" xfId="8668"/>
    <cellStyle name="Input 2 8 5 2" xfId="31648"/>
    <cellStyle name="Input 2 8 6" xfId="10792"/>
    <cellStyle name="Input 2 8 6 2" xfId="17124"/>
    <cellStyle name="Input 2 8 6 2 2" xfId="35496"/>
    <cellStyle name="Input 2 8 6 3" xfId="32743"/>
    <cellStyle name="Input 2 9" xfId="940"/>
    <cellStyle name="Input 2 9 2" xfId="4747"/>
    <cellStyle name="Input 2 9 2 2" xfId="29404"/>
    <cellStyle name="Input 2 9 3" xfId="5981"/>
    <cellStyle name="Input 2 9 3 2" xfId="13242"/>
    <cellStyle name="Input 2 9 3 2 2" xfId="33821"/>
    <cellStyle name="Input 2 9 3 3" xfId="30233"/>
    <cellStyle name="Input 2 9 4" xfId="5914"/>
    <cellStyle name="Input 2 9 4 2" xfId="30206"/>
    <cellStyle name="Input 2 9 5" xfId="6408"/>
    <cellStyle name="Input 2 9 5 2" xfId="13622"/>
    <cellStyle name="Input 2 9 5 2 2" xfId="34075"/>
    <cellStyle name="Input 2 9 5 3" xfId="30519"/>
    <cellStyle name="Input 2 9 6" xfId="4343"/>
    <cellStyle name="Input 2 9 6 2" xfId="20387"/>
    <cellStyle name="Input 2 9 6 2 2" xfId="36360"/>
    <cellStyle name="Input 2 9 6 3" xfId="29245"/>
    <cellStyle name="Input 2 9 7" xfId="4068"/>
    <cellStyle name="Input 2 9 7 2" xfId="29139"/>
    <cellStyle name="Input 20" xfId="1839"/>
    <cellStyle name="Input 20 2" xfId="2422"/>
    <cellStyle name="Input 20 2 2" xfId="7019"/>
    <cellStyle name="Input 20 2 2 2" xfId="14193"/>
    <cellStyle name="Input 20 2 2 2 2" xfId="34466"/>
    <cellStyle name="Input 20 2 2 3" xfId="30915"/>
    <cellStyle name="Input 20 2 3" xfId="9201"/>
    <cellStyle name="Input 20 2 3 2" xfId="32004"/>
    <cellStyle name="Input 20 3" xfId="4991"/>
    <cellStyle name="Input 20 3 2" xfId="29617"/>
    <cellStyle name="Input 20 4" xfId="6452"/>
    <cellStyle name="Input 20 4 2" xfId="13658"/>
    <cellStyle name="Input 20 4 2 2" xfId="34108"/>
    <cellStyle name="Input 20 4 3" xfId="30555"/>
    <cellStyle name="Input 20 5" xfId="8665"/>
    <cellStyle name="Input 20 5 2" xfId="31645"/>
    <cellStyle name="Input 20 6" xfId="10789"/>
    <cellStyle name="Input 20 6 2" xfId="17121"/>
    <cellStyle name="Input 20 6 2 2" xfId="35493"/>
    <cellStyle name="Input 20 6 3" xfId="32740"/>
    <cellStyle name="Input 21" xfId="938"/>
    <cellStyle name="Input 21 2" xfId="2853"/>
    <cellStyle name="Input 21 2 2" xfId="7440"/>
    <cellStyle name="Input 21 2 2 2" xfId="14607"/>
    <cellStyle name="Input 21 2 2 2 2" xfId="34671"/>
    <cellStyle name="Input 21 2 2 3" xfId="31123"/>
    <cellStyle name="Input 21 2 3" xfId="9620"/>
    <cellStyle name="Input 21 2 3 2" xfId="32211"/>
    <cellStyle name="Input 21 3" xfId="5979"/>
    <cellStyle name="Input 21 3 2" xfId="13240"/>
    <cellStyle name="Input 21 3 2 2" xfId="33819"/>
    <cellStyle name="Input 21 3 3" xfId="30231"/>
    <cellStyle name="Input 21 4" xfId="6067"/>
    <cellStyle name="Input 21 4 2" xfId="30284"/>
    <cellStyle name="Input 21 5" xfId="8673"/>
    <cellStyle name="Input 21 5 2" xfId="15767"/>
    <cellStyle name="Input 21 5 2 2" xfId="35157"/>
    <cellStyle name="Input 21 5 3" xfId="31653"/>
    <cellStyle name="Input 21 6" xfId="4341"/>
    <cellStyle name="Input 21 6 2" xfId="20385"/>
    <cellStyle name="Input 21 6 2 2" xfId="36358"/>
    <cellStyle name="Input 21 6 3" xfId="29243"/>
    <cellStyle name="Input 21 7" xfId="4119"/>
    <cellStyle name="Input 21 7 2" xfId="29164"/>
    <cellStyle name="Input 22" xfId="1437"/>
    <cellStyle name="Input 22 2" xfId="2999"/>
    <cellStyle name="Input 22 2 2" xfId="7586"/>
    <cellStyle name="Input 22 2 2 2" xfId="14753"/>
    <cellStyle name="Input 22 2 2 2 2" xfId="34704"/>
    <cellStyle name="Input 22 2 2 3" xfId="31156"/>
    <cellStyle name="Input 22 2 3" xfId="9766"/>
    <cellStyle name="Input 22 2 3 2" xfId="32244"/>
    <cellStyle name="Input 22 3" xfId="6217"/>
    <cellStyle name="Input 22 3 2" xfId="13455"/>
    <cellStyle name="Input 22 3 2 2" xfId="33956"/>
    <cellStyle name="Input 22 3 3" xfId="30386"/>
    <cellStyle name="Input 22 4" xfId="8489"/>
    <cellStyle name="Input 22 4 2" xfId="31507"/>
    <cellStyle name="Input 22 5" xfId="5646"/>
    <cellStyle name="Input 22 5 2" xfId="12994"/>
    <cellStyle name="Input 22 5 2 2" xfId="33692"/>
    <cellStyle name="Input 22 5 3" xfId="30050"/>
    <cellStyle name="Input 23" xfId="2041"/>
    <cellStyle name="Input 23 2" xfId="3255"/>
    <cellStyle name="Input 23 2 2" xfId="7831"/>
    <cellStyle name="Input 23 2 2 2" xfId="14989"/>
    <cellStyle name="Input 23 2 2 2 2" xfId="34825"/>
    <cellStyle name="Input 23 2 2 3" xfId="31277"/>
    <cellStyle name="Input 23 2 3" xfId="10010"/>
    <cellStyle name="Input 23 2 3 2" xfId="32369"/>
    <cellStyle name="Input 23 3" xfId="6638"/>
    <cellStyle name="Input 23 3 2" xfId="13816"/>
    <cellStyle name="Input 23 3 2 2" xfId="34242"/>
    <cellStyle name="Input 23 3 3" xfId="30691"/>
    <cellStyle name="Input 23 4" xfId="8821"/>
    <cellStyle name="Input 23 4 2" xfId="31780"/>
    <cellStyle name="Input 23 5" xfId="10935"/>
    <cellStyle name="Input 23 5 2" xfId="17267"/>
    <cellStyle name="Input 23 5 2 2" xfId="35621"/>
    <cellStyle name="Input 23 5 3" xfId="32868"/>
    <cellStyle name="Input 24" xfId="2105"/>
    <cellStyle name="Input 24 2" xfId="6702"/>
    <cellStyle name="Input 24 2 2" xfId="13879"/>
    <cellStyle name="Input 24 2 2 2" xfId="34282"/>
    <cellStyle name="Input 24 2 3" xfId="30731"/>
    <cellStyle name="Input 24 3" xfId="8885"/>
    <cellStyle name="Input 24 3 2" xfId="31820"/>
    <cellStyle name="Input 25" xfId="2145"/>
    <cellStyle name="Input 25 2" xfId="6742"/>
    <cellStyle name="Input 25 2 2" xfId="13918"/>
    <cellStyle name="Input 25 2 2 2" xfId="34288"/>
    <cellStyle name="Input 25 2 3" xfId="30737"/>
    <cellStyle name="Input 25 3" xfId="8925"/>
    <cellStyle name="Input 25 3 2" xfId="31826"/>
    <cellStyle name="Input 26" xfId="2206"/>
    <cellStyle name="Input 26 2" xfId="6803"/>
    <cellStyle name="Input 26 2 2" xfId="13978"/>
    <cellStyle name="Input 26 2 2 2" xfId="34317"/>
    <cellStyle name="Input 26 2 3" xfId="30766"/>
    <cellStyle name="Input 26 3" xfId="8986"/>
    <cellStyle name="Input 26 3 2" xfId="31855"/>
    <cellStyle name="Input 27" xfId="2622"/>
    <cellStyle name="Input 27 2" xfId="7220"/>
    <cellStyle name="Input 27 2 2" xfId="14393"/>
    <cellStyle name="Input 27 2 2 2" xfId="34641"/>
    <cellStyle name="Input 27 2 3" xfId="31090"/>
    <cellStyle name="Input 27 3" xfId="9402"/>
    <cellStyle name="Input 27 3 2" xfId="32179"/>
    <cellStyle name="Input 27 4" xfId="11362"/>
    <cellStyle name="Input 27 4 2" xfId="17690"/>
    <cellStyle name="Input 27 4 2 2" xfId="35869"/>
    <cellStyle name="Input 27 4 3" xfId="33116"/>
    <cellStyle name="Input 27 5" xfId="4708"/>
    <cellStyle name="Input 27 5 2" xfId="29395"/>
    <cellStyle name="Input 27 6" xfId="28628"/>
    <cellStyle name="Input 28" xfId="2965"/>
    <cellStyle name="Input 28 2" xfId="7552"/>
    <cellStyle name="Input 28 2 2" xfId="14719"/>
    <cellStyle name="Input 28 2 2 2" xfId="34696"/>
    <cellStyle name="Input 28 2 3" xfId="31148"/>
    <cellStyle name="Input 28 3" xfId="9732"/>
    <cellStyle name="Input 28 3 2" xfId="32236"/>
    <cellStyle name="Input 29" xfId="5688"/>
    <cellStyle name="Input 29 2" xfId="13030"/>
    <cellStyle name="Input 29 2 2" xfId="33721"/>
    <cellStyle name="Input 29 3" xfId="30084"/>
    <cellStyle name="Input 3" xfId="551"/>
    <cellStyle name="Input 3 2" xfId="1536"/>
    <cellStyle name="Input 3 2 2" xfId="1911"/>
    <cellStyle name="Input 3 2 2 10" xfId="4148"/>
    <cellStyle name="Input 3 2 2 10 2" xfId="29181"/>
    <cellStyle name="Input 3 2 2 2" xfId="1366"/>
    <cellStyle name="Input 3 2 2 2 2" xfId="3482"/>
    <cellStyle name="Input 3 2 2 2 2 2" xfId="10237"/>
    <cellStyle name="Input 3 2 2 2 2 2 2" xfId="32460"/>
    <cellStyle name="Input 3 2 2 2 2 3" xfId="12167"/>
    <cellStyle name="Input 3 2 2 2 2 3 2" xfId="18491"/>
    <cellStyle name="Input 3 2 2 2 2 3 2 2" xfId="36124"/>
    <cellStyle name="Input 3 2 2 2 2 3 3" xfId="33371"/>
    <cellStyle name="Input 3 2 2 2 2 4" xfId="8058"/>
    <cellStyle name="Input 3 2 2 2 2 4 2" xfId="22061"/>
    <cellStyle name="Input 3 2 2 2 2 4 2 2" xfId="36688"/>
    <cellStyle name="Input 3 2 2 2 2 4 3" xfId="31368"/>
    <cellStyle name="Input 3 2 2 2 2 5" xfId="15215"/>
    <cellStyle name="Input 3 2 2 2 2 5 2" xfId="34916"/>
    <cellStyle name="Input 3 2 2 2 2 6" xfId="28883"/>
    <cellStyle name="Input 3 2 2 2 3" xfId="3955"/>
    <cellStyle name="Input 3 2 2 2 3 2" xfId="10710"/>
    <cellStyle name="Input 3 2 2 2 3 2 2" xfId="32661"/>
    <cellStyle name="Input 3 2 2 2 3 3" xfId="12640"/>
    <cellStyle name="Input 3 2 2 2 3 3 2" xfId="18962"/>
    <cellStyle name="Input 3 2 2 2 3 3 2 2" xfId="36325"/>
    <cellStyle name="Input 3 2 2 2 3 3 3" xfId="33572"/>
    <cellStyle name="Input 3 2 2 2 3 4" xfId="15686"/>
    <cellStyle name="Input 3 2 2 2 3 4 2" xfId="35117"/>
    <cellStyle name="Input 3 2 2 2 3 5" xfId="29084"/>
    <cellStyle name="Input 3 2 2 2 4" xfId="6159"/>
    <cellStyle name="Input 3 2 2 2 4 2" xfId="13399"/>
    <cellStyle name="Input 3 2 2 2 4 2 2" xfId="33917"/>
    <cellStyle name="Input 3 2 2 2 4 3" xfId="30347"/>
    <cellStyle name="Input 3 2 2 2 5" xfId="5840"/>
    <cellStyle name="Input 3 2 2 2 5 2" xfId="30160"/>
    <cellStyle name="Input 3 2 2 2 6" xfId="6374"/>
    <cellStyle name="Input 3 2 2 2 6 2" xfId="13595"/>
    <cellStyle name="Input 3 2 2 2 6 2 2" xfId="34054"/>
    <cellStyle name="Input 3 2 2 2 6 3" xfId="30496"/>
    <cellStyle name="Input 3 2 2 2 7" xfId="4805"/>
    <cellStyle name="Input 3 2 2 2 7 2" xfId="29451"/>
    <cellStyle name="Input 3 2 2 3" xfId="2446"/>
    <cellStyle name="Input 3 2 2 3 2" xfId="7043"/>
    <cellStyle name="Input 3 2 2 3 2 2" xfId="14217"/>
    <cellStyle name="Input 3 2 2 3 2 2 2" xfId="34489"/>
    <cellStyle name="Input 3 2 2 3 2 3" xfId="30938"/>
    <cellStyle name="Input 3 2 2 3 3" xfId="9225"/>
    <cellStyle name="Input 3 2 2 3 3 2" xfId="32027"/>
    <cellStyle name="Input 3 2 2 3 4" xfId="11240"/>
    <cellStyle name="Input 3 2 2 3 4 2" xfId="17569"/>
    <cellStyle name="Input 3 2 2 3 4 2 2" xfId="35772"/>
    <cellStyle name="Input 3 2 2 3 4 3" xfId="33019"/>
    <cellStyle name="Input 3 2 2 3 5" xfId="5473"/>
    <cellStyle name="Input 3 2 2 3 5 2" xfId="29912"/>
    <cellStyle name="Input 3 2 2 3 6" xfId="28531"/>
    <cellStyle name="Input 3 2 2 4" xfId="2576"/>
    <cellStyle name="Input 3 2 2 4 2" xfId="7173"/>
    <cellStyle name="Input 3 2 2 4 2 2" xfId="14347"/>
    <cellStyle name="Input 3 2 2 4 2 2 2" xfId="34619"/>
    <cellStyle name="Input 3 2 2 4 2 3" xfId="31068"/>
    <cellStyle name="Input 3 2 2 4 3" xfId="9355"/>
    <cellStyle name="Input 3 2 2 4 3 2" xfId="32157"/>
    <cellStyle name="Input 3 2 2 4 4" xfId="11315"/>
    <cellStyle name="Input 3 2 2 4 4 2" xfId="17644"/>
    <cellStyle name="Input 3 2 2 4 4 2 2" xfId="35847"/>
    <cellStyle name="Input 3 2 2 4 4 3" xfId="33094"/>
    <cellStyle name="Input 3 2 2 4 5" xfId="5572"/>
    <cellStyle name="Input 3 2 2 4 5 2" xfId="29999"/>
    <cellStyle name="Input 3 2 2 4 6" xfId="28606"/>
    <cellStyle name="Input 3 2 2 5" xfId="3235"/>
    <cellStyle name="Input 3 2 2 5 2" xfId="7811"/>
    <cellStyle name="Input 3 2 2 5 2 2" xfId="14969"/>
    <cellStyle name="Input 3 2 2 5 2 2 2" xfId="34805"/>
    <cellStyle name="Input 3 2 2 5 2 3" xfId="31257"/>
    <cellStyle name="Input 3 2 2 5 3" xfId="9990"/>
    <cellStyle name="Input 3 2 2 5 3 2" xfId="32349"/>
    <cellStyle name="Input 3 2 2 5 4" xfId="11921"/>
    <cellStyle name="Input 3 2 2 5 4 2" xfId="18246"/>
    <cellStyle name="Input 3 2 2 5 4 2 2" xfId="36014"/>
    <cellStyle name="Input 3 2 2 5 4 3" xfId="33261"/>
    <cellStyle name="Input 3 2 2 5 5" xfId="5031"/>
    <cellStyle name="Input 3 2 2 5 5 2" xfId="29633"/>
    <cellStyle name="Input 3 2 2 5 6" xfId="28773"/>
    <cellStyle name="Input 3 2 2 6" xfId="3709"/>
    <cellStyle name="Input 3 2 2 6 2" xfId="10464"/>
    <cellStyle name="Input 3 2 2 6 2 2" xfId="32551"/>
    <cellStyle name="Input 3 2 2 6 3" xfId="12394"/>
    <cellStyle name="Input 3 2 2 6 3 2" xfId="18717"/>
    <cellStyle name="Input 3 2 2 6 3 2 2" xfId="36215"/>
    <cellStyle name="Input 3 2 2 6 3 3" xfId="33462"/>
    <cellStyle name="Input 3 2 2 6 4" xfId="8285"/>
    <cellStyle name="Input 3 2 2 6 4 2" xfId="22282"/>
    <cellStyle name="Input 3 2 2 6 4 2 2" xfId="36779"/>
    <cellStyle name="Input 3 2 2 6 4 3" xfId="31459"/>
    <cellStyle name="Input 3 2 2 6 5" xfId="15441"/>
    <cellStyle name="Input 3 2 2 6 5 2" xfId="35007"/>
    <cellStyle name="Input 3 2 2 6 6" xfId="28974"/>
    <cellStyle name="Input 3 2 2 7" xfId="6508"/>
    <cellStyle name="Input 3 2 2 7 2" xfId="13686"/>
    <cellStyle name="Input 3 2 2 7 2 2" xfId="34130"/>
    <cellStyle name="Input 3 2 2 7 3" xfId="30579"/>
    <cellStyle name="Input 3 2 2 8" xfId="8691"/>
    <cellStyle name="Input 3 2 2 8 2" xfId="31668"/>
    <cellStyle name="Input 3 2 2 9" xfId="10805"/>
    <cellStyle name="Input 3 2 2 9 2" xfId="17137"/>
    <cellStyle name="Input 3 2 2 9 2 2" xfId="35509"/>
    <cellStyle name="Input 3 2 2 9 3" xfId="32756"/>
    <cellStyle name="Input 3 2 3" xfId="1966"/>
    <cellStyle name="Input 3 2 3 2" xfId="2501"/>
    <cellStyle name="Input 3 2 3 2 2" xfId="7098"/>
    <cellStyle name="Input 3 2 3 2 2 2" xfId="14272"/>
    <cellStyle name="Input 3 2 3 2 2 2 2" xfId="34544"/>
    <cellStyle name="Input 3 2 3 2 2 3" xfId="30993"/>
    <cellStyle name="Input 3 2 3 2 3" xfId="9280"/>
    <cellStyle name="Input 3 2 3 2 3 2" xfId="32082"/>
    <cellStyle name="Input 3 2 3 3" xfId="5086"/>
    <cellStyle name="Input 3 2 3 3 2" xfId="29688"/>
    <cellStyle name="Input 3 2 3 4" xfId="6563"/>
    <cellStyle name="Input 3 2 3 4 2" xfId="13741"/>
    <cellStyle name="Input 3 2 3 4 2 2" xfId="34185"/>
    <cellStyle name="Input 3 2 3 4 3" xfId="30634"/>
    <cellStyle name="Input 3 2 3 5" xfId="8746"/>
    <cellStyle name="Input 3 2 3 5 2" xfId="31723"/>
    <cellStyle name="Input 3 2 3 6" xfId="10860"/>
    <cellStyle name="Input 3 2 3 6 2" xfId="17192"/>
    <cellStyle name="Input 3 2 3 6 2 2" xfId="35564"/>
    <cellStyle name="Input 3 2 3 6 3" xfId="32811"/>
    <cellStyle name="Input 3 2 4" xfId="903"/>
    <cellStyle name="Input 3 2 4 2" xfId="4737"/>
    <cellStyle name="Input 3 2 4 2 2" xfId="29396"/>
    <cellStyle name="Input 3 2 4 3" xfId="5944"/>
    <cellStyle name="Input 3 2 4 3 2" xfId="13206"/>
    <cellStyle name="Input 3 2 4 3 2 2" xfId="33808"/>
    <cellStyle name="Input 3 2 4 3 3" xfId="30220"/>
    <cellStyle name="Input 3 2 4 4" xfId="5696"/>
    <cellStyle name="Input 3 2 4 4 2" xfId="30087"/>
    <cellStyle name="Input 3 2 4 5" xfId="5900"/>
    <cellStyle name="Input 3 2 4 5 2" xfId="13165"/>
    <cellStyle name="Input 3 2 4 5 2 2" xfId="33791"/>
    <cellStyle name="Input 3 2 4 5 3" xfId="30200"/>
    <cellStyle name="Input 3 2 4 6" xfId="4594"/>
    <cellStyle name="Input 3 2 4 6 2" xfId="20602"/>
    <cellStyle name="Input 3 2 4 6 2 2" xfId="36445"/>
    <cellStyle name="Input 3 2 4 6 3" xfId="29330"/>
    <cellStyle name="Input 3 2 4 7" xfId="8474"/>
    <cellStyle name="Input 3 2 4 7 2" xfId="31497"/>
    <cellStyle name="Input 3 2 5" xfId="2299"/>
    <cellStyle name="Input 3 2 5 2" xfId="6896"/>
    <cellStyle name="Input 3 2 5 2 2" xfId="14070"/>
    <cellStyle name="Input 3 2 5 2 2 2" xfId="34379"/>
    <cellStyle name="Input 3 2 5 2 3" xfId="30828"/>
    <cellStyle name="Input 3 2 5 3" xfId="9079"/>
    <cellStyle name="Input 3 2 5 3 2" xfId="31917"/>
    <cellStyle name="Input 3 2 6" xfId="4882"/>
    <cellStyle name="Input 3 2 6 2" xfId="29518"/>
    <cellStyle name="Input 3 2 7" xfId="6303"/>
    <cellStyle name="Input 3 2 7 2" xfId="13535"/>
    <cellStyle name="Input 3 2 7 2 2" xfId="34005"/>
    <cellStyle name="Input 3 2 7 3" xfId="30438"/>
    <cellStyle name="Input 3 2 8" xfId="8572"/>
    <cellStyle name="Input 3 2 8 2" xfId="31556"/>
    <cellStyle name="Input 3 2 9" xfId="5676"/>
    <cellStyle name="Input 3 2 9 2" xfId="13018"/>
    <cellStyle name="Input 3 2 9 2 2" xfId="33711"/>
    <cellStyle name="Input 3 2 9 3" xfId="30074"/>
    <cellStyle name="Input 3 3" xfId="1676"/>
    <cellStyle name="Input 3 3 10" xfId="4033"/>
    <cellStyle name="Input 3 3 10 2" xfId="29129"/>
    <cellStyle name="Input 3 3 2" xfId="2083"/>
    <cellStyle name="Input 3 3 2 2" xfId="3335"/>
    <cellStyle name="Input 3 3 2 2 2" xfId="10090"/>
    <cellStyle name="Input 3 3 2 2 2 2" xfId="32394"/>
    <cellStyle name="Input 3 3 2 2 3" xfId="12020"/>
    <cellStyle name="Input 3 3 2 2 3 2" xfId="18345"/>
    <cellStyle name="Input 3 3 2 2 3 2 2" xfId="36058"/>
    <cellStyle name="Input 3 3 2 2 3 3" xfId="33305"/>
    <cellStyle name="Input 3 3 2 2 4" xfId="7911"/>
    <cellStyle name="Input 3 3 2 2 4 2" xfId="21915"/>
    <cellStyle name="Input 3 3 2 2 4 2 2" xfId="36622"/>
    <cellStyle name="Input 3 3 2 2 4 3" xfId="31302"/>
    <cellStyle name="Input 3 3 2 2 5" xfId="15069"/>
    <cellStyle name="Input 3 3 2 2 5 2" xfId="34850"/>
    <cellStyle name="Input 3 3 2 2 6" xfId="28817"/>
    <cellStyle name="Input 3 3 2 3" xfId="3808"/>
    <cellStyle name="Input 3 3 2 3 2" xfId="10563"/>
    <cellStyle name="Input 3 3 2 3 2 2" xfId="32595"/>
    <cellStyle name="Input 3 3 2 3 3" xfId="12493"/>
    <cellStyle name="Input 3 3 2 3 3 2" xfId="18816"/>
    <cellStyle name="Input 3 3 2 3 3 2 2" xfId="36259"/>
    <cellStyle name="Input 3 3 2 3 3 3" xfId="33506"/>
    <cellStyle name="Input 3 3 2 3 4" xfId="15540"/>
    <cellStyle name="Input 3 3 2 3 4 2" xfId="35051"/>
    <cellStyle name="Input 3 3 2 3 5" xfId="29018"/>
    <cellStyle name="Input 3 3 2 4" xfId="6680"/>
    <cellStyle name="Input 3 3 2 4 2" xfId="13857"/>
    <cellStyle name="Input 3 3 2 4 2 2" xfId="34267"/>
    <cellStyle name="Input 3 3 2 4 3" xfId="30716"/>
    <cellStyle name="Input 3 3 2 5" xfId="8863"/>
    <cellStyle name="Input 3 3 2 5 2" xfId="31805"/>
    <cellStyle name="Input 3 3 2 6" xfId="10977"/>
    <cellStyle name="Input 3 3 2 6 2" xfId="17308"/>
    <cellStyle name="Input 3 3 2 6 2 2" xfId="35646"/>
    <cellStyle name="Input 3 3 2 6 3" xfId="32893"/>
    <cellStyle name="Input 3 3 2 7" xfId="5168"/>
    <cellStyle name="Input 3 3 2 7 2" xfId="29764"/>
    <cellStyle name="Input 3 3 3" xfId="2361"/>
    <cellStyle name="Input 3 3 3 2" xfId="6958"/>
    <cellStyle name="Input 3 3 3 2 2" xfId="14132"/>
    <cellStyle name="Input 3 3 3 2 2 2" xfId="34423"/>
    <cellStyle name="Input 3 3 3 2 3" xfId="30872"/>
    <cellStyle name="Input 3 3 3 3" xfId="9141"/>
    <cellStyle name="Input 3 3 3 3 2" xfId="31961"/>
    <cellStyle name="Input 3 3 3 4" xfId="11165"/>
    <cellStyle name="Input 3 3 3 4 2" xfId="17494"/>
    <cellStyle name="Input 3 3 3 4 2 2" xfId="35715"/>
    <cellStyle name="Input 3 3 3 4 3" xfId="32962"/>
    <cellStyle name="Input 3 3 3 5" xfId="5394"/>
    <cellStyle name="Input 3 3 3 5 2" xfId="29852"/>
    <cellStyle name="Input 3 3 3 6" xfId="28474"/>
    <cellStyle name="Input 3 3 4" xfId="2089"/>
    <cellStyle name="Input 3 3 4 2" xfId="6686"/>
    <cellStyle name="Input 3 3 4 2 2" xfId="13863"/>
    <cellStyle name="Input 3 3 4 2 2 2" xfId="34273"/>
    <cellStyle name="Input 3 3 4 2 3" xfId="30722"/>
    <cellStyle name="Input 3 3 4 3" xfId="8869"/>
    <cellStyle name="Input 3 3 4 3 2" xfId="31811"/>
    <cellStyle name="Input 3 3 4 4" xfId="10983"/>
    <cellStyle name="Input 3 3 4 4 2" xfId="17314"/>
    <cellStyle name="Input 3 3 4 4 2 2" xfId="35652"/>
    <cellStyle name="Input 3 3 4 4 3" xfId="32899"/>
    <cellStyle name="Input 3 3 4 5" xfId="5174"/>
    <cellStyle name="Input 3 3 4 5 2" xfId="29770"/>
    <cellStyle name="Input 3 3 4 6" xfId="28413"/>
    <cellStyle name="Input 3 3 5" xfId="3073"/>
    <cellStyle name="Input 3 3 5 2" xfId="7660"/>
    <cellStyle name="Input 3 3 5 2 2" xfId="14824"/>
    <cellStyle name="Input 3 3 5 2 2 2" xfId="34739"/>
    <cellStyle name="Input 3 3 5 2 3" xfId="31191"/>
    <cellStyle name="Input 3 3 5 3" xfId="9839"/>
    <cellStyle name="Input 3 3 5 3 2" xfId="32279"/>
    <cellStyle name="Input 3 3 5 4" xfId="11776"/>
    <cellStyle name="Input 3 3 5 4 2" xfId="18101"/>
    <cellStyle name="Input 3 3 5 4 2 2" xfId="35948"/>
    <cellStyle name="Input 3 3 5 4 3" xfId="33195"/>
    <cellStyle name="Input 3 3 5 5" xfId="4927"/>
    <cellStyle name="Input 3 3 5 5 2" xfId="29562"/>
    <cellStyle name="Input 3 3 5 6" xfId="28707"/>
    <cellStyle name="Input 3 3 6" xfId="3579"/>
    <cellStyle name="Input 3 3 6 2" xfId="10334"/>
    <cellStyle name="Input 3 3 6 2 2" xfId="32500"/>
    <cellStyle name="Input 3 3 6 3" xfId="12264"/>
    <cellStyle name="Input 3 3 6 3 2" xfId="18587"/>
    <cellStyle name="Input 3 3 6 3 2 2" xfId="36164"/>
    <cellStyle name="Input 3 3 6 3 3" xfId="33411"/>
    <cellStyle name="Input 3 3 6 4" xfId="8155"/>
    <cellStyle name="Input 3 3 6 4 2" xfId="22152"/>
    <cellStyle name="Input 3 3 6 4 2 2" xfId="36728"/>
    <cellStyle name="Input 3 3 6 4 3" xfId="31408"/>
    <cellStyle name="Input 3 3 6 5" xfId="15311"/>
    <cellStyle name="Input 3 3 6 5 2" xfId="34956"/>
    <cellStyle name="Input 3 3 6 6" xfId="28923"/>
    <cellStyle name="Input 3 3 7" xfId="6371"/>
    <cellStyle name="Input 3 3 7 2" xfId="13592"/>
    <cellStyle name="Input 3 3 7 2 2" xfId="34051"/>
    <cellStyle name="Input 3 3 7 3" xfId="30493"/>
    <cellStyle name="Input 3 3 8" xfId="8622"/>
    <cellStyle name="Input 3 3 8 2" xfId="31603"/>
    <cellStyle name="Input 3 3 9" xfId="10749"/>
    <cellStyle name="Input 3 3 9 2" xfId="17081"/>
    <cellStyle name="Input 3 3 9 2 2" xfId="35453"/>
    <cellStyle name="Input 3 3 9 3" xfId="32700"/>
    <cellStyle name="Input 3 4" xfId="1574"/>
    <cellStyle name="Input 3 4 2" xfId="2327"/>
    <cellStyle name="Input 3 4 2 2" xfId="6924"/>
    <cellStyle name="Input 3 4 2 2 2" xfId="14098"/>
    <cellStyle name="Input 3 4 2 2 2 2" xfId="34405"/>
    <cellStyle name="Input 3 4 2 2 3" xfId="30854"/>
    <cellStyle name="Input 3 4 2 3" xfId="9107"/>
    <cellStyle name="Input 3 4 2 3 2" xfId="31943"/>
    <cellStyle name="Input 3 4 3" xfId="4907"/>
    <cellStyle name="Input 3 4 3 2" xfId="29543"/>
    <cellStyle name="Input 3 4 4" xfId="6330"/>
    <cellStyle name="Input 3 4 4 2" xfId="13561"/>
    <cellStyle name="Input 3 4 4 2 2" xfId="34031"/>
    <cellStyle name="Input 3 4 4 3" xfId="30465"/>
    <cellStyle name="Input 3 4 5" xfId="8600"/>
    <cellStyle name="Input 3 4 5 2" xfId="31584"/>
    <cellStyle name="Input 3 4 6" xfId="10735"/>
    <cellStyle name="Input 3 4 6 2" xfId="17067"/>
    <cellStyle name="Input 3 4 6 2 2" xfId="35439"/>
    <cellStyle name="Input 3 4 6 3" xfId="32686"/>
    <cellStyle name="Input 3 5" xfId="1406"/>
    <cellStyle name="Input 3 5 2" xfId="4828"/>
    <cellStyle name="Input 3 5 2 2" xfId="29471"/>
    <cellStyle name="Input 3 5 3" xfId="6194"/>
    <cellStyle name="Input 3 5 3 2" xfId="13432"/>
    <cellStyle name="Input 3 5 3 2 2" xfId="33940"/>
    <cellStyle name="Input 3 5 3 3" xfId="30370"/>
    <cellStyle name="Input 3 5 4" xfId="5594"/>
    <cellStyle name="Input 3 5 4 2" xfId="30019"/>
    <cellStyle name="Input 3 5 5" xfId="5763"/>
    <cellStyle name="Input 3 5 5 2" xfId="13079"/>
    <cellStyle name="Input 3 5 5 2 2" xfId="33738"/>
    <cellStyle name="Input 3 5 5 3" xfId="30123"/>
    <cellStyle name="Input 3 5 6" xfId="4517"/>
    <cellStyle name="Input 3 5 6 2" xfId="20550"/>
    <cellStyle name="Input 3 5 6 2 2" xfId="36416"/>
    <cellStyle name="Input 3 5 6 3" xfId="29302"/>
    <cellStyle name="Input 3 5 7" xfId="4641"/>
    <cellStyle name="Input 3 5 7 2" xfId="29361"/>
    <cellStyle name="Input 3 6" xfId="1337"/>
    <cellStyle name="Input 3 6 2" xfId="6140"/>
    <cellStyle name="Input 3 6 2 2" xfId="13382"/>
    <cellStyle name="Input 3 6 2 2 2" xfId="33907"/>
    <cellStyle name="Input 3 6 2 3" xfId="30338"/>
    <cellStyle name="Input 3 6 3" xfId="5601"/>
    <cellStyle name="Input 3 6 3 2" xfId="30021"/>
    <cellStyle name="Input 3 6 4" xfId="5895"/>
    <cellStyle name="Input 3 6 4 2" xfId="13160"/>
    <cellStyle name="Input 3 6 4 2 2" xfId="33790"/>
    <cellStyle name="Input 3 6 4 3" xfId="30199"/>
    <cellStyle name="Input 3 6 5" xfId="4795"/>
    <cellStyle name="Input 3 6 5 2" xfId="29444"/>
    <cellStyle name="Input 3 7" xfId="2233"/>
    <cellStyle name="Input 3 7 2" xfId="6830"/>
    <cellStyle name="Input 3 7 2 2" xfId="14004"/>
    <cellStyle name="Input 3 7 2 2 2" xfId="34331"/>
    <cellStyle name="Input 3 7 2 3" xfId="30780"/>
    <cellStyle name="Input 3 7 3" xfId="9013"/>
    <cellStyle name="Input 3 7 3 2" xfId="31869"/>
    <cellStyle name="Input 3 8" xfId="5883"/>
    <cellStyle name="Input 3 8 2" xfId="13151"/>
    <cellStyle name="Input 3 8 2 2" xfId="33783"/>
    <cellStyle name="Input 3 8 3" xfId="30191"/>
    <cellStyle name="Input 3 9" xfId="5642"/>
    <cellStyle name="Input 3 9 2" xfId="30046"/>
    <cellStyle name="Input 30" xfId="5635"/>
    <cellStyle name="Input 30 2" xfId="30041"/>
    <cellStyle name="Input 31" xfId="5759"/>
    <cellStyle name="Input 31 2" xfId="30120"/>
    <cellStyle name="Input 32" xfId="4052"/>
    <cellStyle name="Input 32 2" xfId="20205"/>
    <cellStyle name="Input 32 2 2" xfId="36356"/>
    <cellStyle name="Input 32 3" xfId="29137"/>
    <cellStyle name="Input 33" xfId="4074"/>
    <cellStyle name="Input 33 2" xfId="29140"/>
    <cellStyle name="Input 34" xfId="18982"/>
    <cellStyle name="Input 34 2" xfId="36345"/>
    <cellStyle name="Input 35" xfId="28049"/>
    <cellStyle name="Input 36" xfId="36853"/>
    <cellStyle name="Input 37" xfId="36879"/>
    <cellStyle name="Input 38" xfId="36861"/>
    <cellStyle name="Input 39" xfId="36845"/>
    <cellStyle name="Input 4" xfId="674"/>
    <cellStyle name="Input 4 2" xfId="1544"/>
    <cellStyle name="Input 4 2 2" xfId="1919"/>
    <cellStyle name="Input 4 2 2 10" xfId="4175"/>
    <cellStyle name="Input 4 2 2 10 2" xfId="29199"/>
    <cellStyle name="Input 4 2 2 2" xfId="2014"/>
    <cellStyle name="Input 4 2 2 2 2" xfId="3490"/>
    <cellStyle name="Input 4 2 2 2 2 2" xfId="10245"/>
    <cellStyle name="Input 4 2 2 2 2 2 2" xfId="32468"/>
    <cellStyle name="Input 4 2 2 2 2 3" xfId="12175"/>
    <cellStyle name="Input 4 2 2 2 2 3 2" xfId="18499"/>
    <cellStyle name="Input 4 2 2 2 2 3 2 2" xfId="36132"/>
    <cellStyle name="Input 4 2 2 2 2 3 3" xfId="33379"/>
    <cellStyle name="Input 4 2 2 2 2 4" xfId="8066"/>
    <cellStyle name="Input 4 2 2 2 2 4 2" xfId="22069"/>
    <cellStyle name="Input 4 2 2 2 2 4 2 2" xfId="36696"/>
    <cellStyle name="Input 4 2 2 2 2 4 3" xfId="31376"/>
    <cellStyle name="Input 4 2 2 2 2 5" xfId="15223"/>
    <cellStyle name="Input 4 2 2 2 2 5 2" xfId="34924"/>
    <cellStyle name="Input 4 2 2 2 2 6" xfId="28891"/>
    <cellStyle name="Input 4 2 2 2 3" xfId="3963"/>
    <cellStyle name="Input 4 2 2 2 3 2" xfId="10718"/>
    <cellStyle name="Input 4 2 2 2 3 2 2" xfId="32669"/>
    <cellStyle name="Input 4 2 2 2 3 3" xfId="12648"/>
    <cellStyle name="Input 4 2 2 2 3 3 2" xfId="18970"/>
    <cellStyle name="Input 4 2 2 2 3 3 2 2" xfId="36333"/>
    <cellStyle name="Input 4 2 2 2 3 3 3" xfId="33580"/>
    <cellStyle name="Input 4 2 2 2 3 4" xfId="15694"/>
    <cellStyle name="Input 4 2 2 2 3 4 2" xfId="35125"/>
    <cellStyle name="Input 4 2 2 2 3 5" xfId="29092"/>
    <cellStyle name="Input 4 2 2 2 4" xfId="6611"/>
    <cellStyle name="Input 4 2 2 2 4 2" xfId="13789"/>
    <cellStyle name="Input 4 2 2 2 4 2 2" xfId="34223"/>
    <cellStyle name="Input 4 2 2 2 4 3" xfId="30672"/>
    <cellStyle name="Input 4 2 2 2 5" xfId="8794"/>
    <cellStyle name="Input 4 2 2 2 5 2" xfId="31761"/>
    <cellStyle name="Input 4 2 2 2 6" xfId="10908"/>
    <cellStyle name="Input 4 2 2 2 6 2" xfId="17240"/>
    <cellStyle name="Input 4 2 2 2 6 2 2" xfId="35602"/>
    <cellStyle name="Input 4 2 2 2 6 3" xfId="32849"/>
    <cellStyle name="Input 4 2 2 2 7" xfId="5124"/>
    <cellStyle name="Input 4 2 2 2 7 2" xfId="29726"/>
    <cellStyle name="Input 4 2 2 3" xfId="2454"/>
    <cellStyle name="Input 4 2 2 3 2" xfId="7051"/>
    <cellStyle name="Input 4 2 2 3 2 2" xfId="14225"/>
    <cellStyle name="Input 4 2 2 3 2 2 2" xfId="34497"/>
    <cellStyle name="Input 4 2 2 3 2 3" xfId="30946"/>
    <cellStyle name="Input 4 2 2 3 3" xfId="9233"/>
    <cellStyle name="Input 4 2 2 3 3 2" xfId="32035"/>
    <cellStyle name="Input 4 2 2 3 4" xfId="11248"/>
    <cellStyle name="Input 4 2 2 3 4 2" xfId="17577"/>
    <cellStyle name="Input 4 2 2 3 4 2 2" xfId="35780"/>
    <cellStyle name="Input 4 2 2 3 4 3" xfId="33027"/>
    <cellStyle name="Input 4 2 2 3 5" xfId="5481"/>
    <cellStyle name="Input 4 2 2 3 5 2" xfId="29920"/>
    <cellStyle name="Input 4 2 2 3 6" xfId="28539"/>
    <cellStyle name="Input 4 2 2 4" xfId="2584"/>
    <cellStyle name="Input 4 2 2 4 2" xfId="7181"/>
    <cellStyle name="Input 4 2 2 4 2 2" xfId="14355"/>
    <cellStyle name="Input 4 2 2 4 2 2 2" xfId="34627"/>
    <cellStyle name="Input 4 2 2 4 2 3" xfId="31076"/>
    <cellStyle name="Input 4 2 2 4 3" xfId="9363"/>
    <cellStyle name="Input 4 2 2 4 3 2" xfId="32165"/>
    <cellStyle name="Input 4 2 2 4 4" xfId="11323"/>
    <cellStyle name="Input 4 2 2 4 4 2" xfId="17652"/>
    <cellStyle name="Input 4 2 2 4 4 2 2" xfId="35855"/>
    <cellStyle name="Input 4 2 2 4 4 3" xfId="33102"/>
    <cellStyle name="Input 4 2 2 4 5" xfId="5580"/>
    <cellStyle name="Input 4 2 2 4 5 2" xfId="30007"/>
    <cellStyle name="Input 4 2 2 4 6" xfId="28614"/>
    <cellStyle name="Input 4 2 2 5" xfId="3243"/>
    <cellStyle name="Input 4 2 2 5 2" xfId="7819"/>
    <cellStyle name="Input 4 2 2 5 2 2" xfId="14977"/>
    <cellStyle name="Input 4 2 2 5 2 2 2" xfId="34813"/>
    <cellStyle name="Input 4 2 2 5 2 3" xfId="31265"/>
    <cellStyle name="Input 4 2 2 5 3" xfId="9998"/>
    <cellStyle name="Input 4 2 2 5 3 2" xfId="32357"/>
    <cellStyle name="Input 4 2 2 5 4" xfId="11929"/>
    <cellStyle name="Input 4 2 2 5 4 2" xfId="18254"/>
    <cellStyle name="Input 4 2 2 5 4 2 2" xfId="36022"/>
    <cellStyle name="Input 4 2 2 5 4 3" xfId="33269"/>
    <cellStyle name="Input 4 2 2 5 5" xfId="5039"/>
    <cellStyle name="Input 4 2 2 5 5 2" xfId="29641"/>
    <cellStyle name="Input 4 2 2 5 6" xfId="28781"/>
    <cellStyle name="Input 4 2 2 6" xfId="3717"/>
    <cellStyle name="Input 4 2 2 6 2" xfId="10472"/>
    <cellStyle name="Input 4 2 2 6 2 2" xfId="32559"/>
    <cellStyle name="Input 4 2 2 6 3" xfId="12402"/>
    <cellStyle name="Input 4 2 2 6 3 2" xfId="18725"/>
    <cellStyle name="Input 4 2 2 6 3 2 2" xfId="36223"/>
    <cellStyle name="Input 4 2 2 6 3 3" xfId="33470"/>
    <cellStyle name="Input 4 2 2 6 4" xfId="8293"/>
    <cellStyle name="Input 4 2 2 6 4 2" xfId="22290"/>
    <cellStyle name="Input 4 2 2 6 4 2 2" xfId="36787"/>
    <cellStyle name="Input 4 2 2 6 4 3" xfId="31467"/>
    <cellStyle name="Input 4 2 2 6 5" xfId="15449"/>
    <cellStyle name="Input 4 2 2 6 5 2" xfId="35015"/>
    <cellStyle name="Input 4 2 2 6 6" xfId="28982"/>
    <cellStyle name="Input 4 2 2 7" xfId="6516"/>
    <cellStyle name="Input 4 2 2 7 2" xfId="13694"/>
    <cellStyle name="Input 4 2 2 7 2 2" xfId="34138"/>
    <cellStyle name="Input 4 2 2 7 3" xfId="30587"/>
    <cellStyle name="Input 4 2 2 8" xfId="8699"/>
    <cellStyle name="Input 4 2 2 8 2" xfId="31676"/>
    <cellStyle name="Input 4 2 2 9" xfId="10813"/>
    <cellStyle name="Input 4 2 2 9 2" xfId="17145"/>
    <cellStyle name="Input 4 2 2 9 2 2" xfId="35517"/>
    <cellStyle name="Input 4 2 2 9 3" xfId="32764"/>
    <cellStyle name="Input 4 2 3" xfId="1974"/>
    <cellStyle name="Input 4 2 3 2" xfId="2509"/>
    <cellStyle name="Input 4 2 3 2 2" xfId="7106"/>
    <cellStyle name="Input 4 2 3 2 2 2" xfId="14280"/>
    <cellStyle name="Input 4 2 3 2 2 2 2" xfId="34552"/>
    <cellStyle name="Input 4 2 3 2 2 3" xfId="31001"/>
    <cellStyle name="Input 4 2 3 2 3" xfId="9288"/>
    <cellStyle name="Input 4 2 3 2 3 2" xfId="32090"/>
    <cellStyle name="Input 4 2 3 3" xfId="5094"/>
    <cellStyle name="Input 4 2 3 3 2" xfId="29696"/>
    <cellStyle name="Input 4 2 3 4" xfId="6571"/>
    <cellStyle name="Input 4 2 3 4 2" xfId="13749"/>
    <cellStyle name="Input 4 2 3 4 2 2" xfId="34193"/>
    <cellStyle name="Input 4 2 3 4 3" xfId="30642"/>
    <cellStyle name="Input 4 2 3 5" xfId="8754"/>
    <cellStyle name="Input 4 2 3 5 2" xfId="31731"/>
    <cellStyle name="Input 4 2 3 6" xfId="10868"/>
    <cellStyle name="Input 4 2 3 6 2" xfId="17200"/>
    <cellStyle name="Input 4 2 3 6 2 2" xfId="35572"/>
    <cellStyle name="Input 4 2 3 6 3" xfId="32819"/>
    <cellStyle name="Input 4 2 4" xfId="1393"/>
    <cellStyle name="Input 4 2 4 2" xfId="4821"/>
    <cellStyle name="Input 4 2 4 2 2" xfId="29466"/>
    <cellStyle name="Input 4 2 4 3" xfId="6185"/>
    <cellStyle name="Input 4 2 4 3 2" xfId="13424"/>
    <cellStyle name="Input 4 2 4 3 2 2" xfId="33935"/>
    <cellStyle name="Input 4 2 4 3 3" xfId="30365"/>
    <cellStyle name="Input 4 2 4 4" xfId="5829"/>
    <cellStyle name="Input 4 2 4 4 2" xfId="30153"/>
    <cellStyle name="Input 4 2 4 5" xfId="5768"/>
    <cellStyle name="Input 4 2 4 5 2" xfId="13084"/>
    <cellStyle name="Input 4 2 4 5 2 2" xfId="33743"/>
    <cellStyle name="Input 4 2 4 5 3" xfId="30128"/>
    <cellStyle name="Input 4 2 4 6" xfId="4602"/>
    <cellStyle name="Input 4 2 4 6 2" xfId="20610"/>
    <cellStyle name="Input 4 2 4 6 2 2" xfId="36453"/>
    <cellStyle name="Input 4 2 4 6 3" xfId="29338"/>
    <cellStyle name="Input 4 2 4 7" xfId="8456"/>
    <cellStyle name="Input 4 2 4 7 2" xfId="31489"/>
    <cellStyle name="Input 4 2 5" xfId="2307"/>
    <cellStyle name="Input 4 2 5 2" xfId="6904"/>
    <cellStyle name="Input 4 2 5 2 2" xfId="14078"/>
    <cellStyle name="Input 4 2 5 2 2 2" xfId="34387"/>
    <cellStyle name="Input 4 2 5 2 3" xfId="30836"/>
    <cellStyle name="Input 4 2 5 3" xfId="9087"/>
    <cellStyle name="Input 4 2 5 3 2" xfId="31925"/>
    <cellStyle name="Input 4 2 6" xfId="4890"/>
    <cellStyle name="Input 4 2 6 2" xfId="29526"/>
    <cellStyle name="Input 4 2 7" xfId="6311"/>
    <cellStyle name="Input 4 2 7 2" xfId="13543"/>
    <cellStyle name="Input 4 2 7 2 2" xfId="34013"/>
    <cellStyle name="Input 4 2 7 3" xfId="30446"/>
    <cellStyle name="Input 4 2 8" xfId="8580"/>
    <cellStyle name="Input 4 2 8 2" xfId="31564"/>
    <cellStyle name="Input 4 2 9" xfId="5930"/>
    <cellStyle name="Input 4 2 9 2" xfId="13192"/>
    <cellStyle name="Input 4 2 9 2 2" xfId="33801"/>
    <cellStyle name="Input 4 2 9 3" xfId="30213"/>
    <cellStyle name="Input 4 3" xfId="1677"/>
    <cellStyle name="Input 4 3 10" xfId="4308"/>
    <cellStyle name="Input 4 3 10 2" xfId="29233"/>
    <cellStyle name="Input 4 3 2" xfId="2035"/>
    <cellStyle name="Input 4 3 2 2" xfId="3336"/>
    <cellStyle name="Input 4 3 2 2 2" xfId="10091"/>
    <cellStyle name="Input 4 3 2 2 2 2" xfId="32395"/>
    <cellStyle name="Input 4 3 2 2 3" xfId="12021"/>
    <cellStyle name="Input 4 3 2 2 3 2" xfId="18346"/>
    <cellStyle name="Input 4 3 2 2 3 2 2" xfId="36059"/>
    <cellStyle name="Input 4 3 2 2 3 3" xfId="33306"/>
    <cellStyle name="Input 4 3 2 2 4" xfId="7912"/>
    <cellStyle name="Input 4 3 2 2 4 2" xfId="21916"/>
    <cellStyle name="Input 4 3 2 2 4 2 2" xfId="36623"/>
    <cellStyle name="Input 4 3 2 2 4 3" xfId="31303"/>
    <cellStyle name="Input 4 3 2 2 5" xfId="15070"/>
    <cellStyle name="Input 4 3 2 2 5 2" xfId="34851"/>
    <cellStyle name="Input 4 3 2 2 6" xfId="28818"/>
    <cellStyle name="Input 4 3 2 3" xfId="3809"/>
    <cellStyle name="Input 4 3 2 3 2" xfId="10564"/>
    <cellStyle name="Input 4 3 2 3 2 2" xfId="32596"/>
    <cellStyle name="Input 4 3 2 3 3" xfId="12494"/>
    <cellStyle name="Input 4 3 2 3 3 2" xfId="18817"/>
    <cellStyle name="Input 4 3 2 3 3 2 2" xfId="36260"/>
    <cellStyle name="Input 4 3 2 3 3 3" xfId="33507"/>
    <cellStyle name="Input 4 3 2 3 4" xfId="15541"/>
    <cellStyle name="Input 4 3 2 3 4 2" xfId="35052"/>
    <cellStyle name="Input 4 3 2 3 5" xfId="29019"/>
    <cellStyle name="Input 4 3 2 4" xfId="6632"/>
    <cellStyle name="Input 4 3 2 4 2" xfId="13810"/>
    <cellStyle name="Input 4 3 2 4 2 2" xfId="34236"/>
    <cellStyle name="Input 4 3 2 4 3" xfId="30685"/>
    <cellStyle name="Input 4 3 2 5" xfId="8815"/>
    <cellStyle name="Input 4 3 2 5 2" xfId="31774"/>
    <cellStyle name="Input 4 3 2 6" xfId="10929"/>
    <cellStyle name="Input 4 3 2 6 2" xfId="17261"/>
    <cellStyle name="Input 4 3 2 6 2 2" xfId="35615"/>
    <cellStyle name="Input 4 3 2 6 3" xfId="32862"/>
    <cellStyle name="Input 4 3 2 7" xfId="5137"/>
    <cellStyle name="Input 4 3 2 7 2" xfId="29738"/>
    <cellStyle name="Input 4 3 3" xfId="2362"/>
    <cellStyle name="Input 4 3 3 2" xfId="6959"/>
    <cellStyle name="Input 4 3 3 2 2" xfId="14133"/>
    <cellStyle name="Input 4 3 3 2 2 2" xfId="34424"/>
    <cellStyle name="Input 4 3 3 2 3" xfId="30873"/>
    <cellStyle name="Input 4 3 3 3" xfId="9142"/>
    <cellStyle name="Input 4 3 3 3 2" xfId="31962"/>
    <cellStyle name="Input 4 3 3 4" xfId="11166"/>
    <cellStyle name="Input 4 3 3 4 2" xfId="17495"/>
    <cellStyle name="Input 4 3 3 4 2 2" xfId="35716"/>
    <cellStyle name="Input 4 3 3 4 3" xfId="32963"/>
    <cellStyle name="Input 4 3 3 5" xfId="5395"/>
    <cellStyle name="Input 4 3 3 5 2" xfId="29853"/>
    <cellStyle name="Input 4 3 3 6" xfId="28475"/>
    <cellStyle name="Input 4 3 4" xfId="2088"/>
    <cellStyle name="Input 4 3 4 2" xfId="6685"/>
    <cellStyle name="Input 4 3 4 2 2" xfId="13862"/>
    <cellStyle name="Input 4 3 4 2 2 2" xfId="34272"/>
    <cellStyle name="Input 4 3 4 2 3" xfId="30721"/>
    <cellStyle name="Input 4 3 4 3" xfId="8868"/>
    <cellStyle name="Input 4 3 4 3 2" xfId="31810"/>
    <cellStyle name="Input 4 3 4 4" xfId="10982"/>
    <cellStyle name="Input 4 3 4 4 2" xfId="17313"/>
    <cellStyle name="Input 4 3 4 4 2 2" xfId="35651"/>
    <cellStyle name="Input 4 3 4 4 3" xfId="32898"/>
    <cellStyle name="Input 4 3 4 5" xfId="5173"/>
    <cellStyle name="Input 4 3 4 5 2" xfId="29769"/>
    <cellStyle name="Input 4 3 4 6" xfId="28412"/>
    <cellStyle name="Input 4 3 5" xfId="3074"/>
    <cellStyle name="Input 4 3 5 2" xfId="7661"/>
    <cellStyle name="Input 4 3 5 2 2" xfId="14825"/>
    <cellStyle name="Input 4 3 5 2 2 2" xfId="34740"/>
    <cellStyle name="Input 4 3 5 2 3" xfId="31192"/>
    <cellStyle name="Input 4 3 5 3" xfId="9840"/>
    <cellStyle name="Input 4 3 5 3 2" xfId="32280"/>
    <cellStyle name="Input 4 3 5 4" xfId="11777"/>
    <cellStyle name="Input 4 3 5 4 2" xfId="18102"/>
    <cellStyle name="Input 4 3 5 4 2 2" xfId="35949"/>
    <cellStyle name="Input 4 3 5 4 3" xfId="33196"/>
    <cellStyle name="Input 4 3 5 5" xfId="4928"/>
    <cellStyle name="Input 4 3 5 5 2" xfId="29563"/>
    <cellStyle name="Input 4 3 5 6" xfId="28708"/>
    <cellStyle name="Input 4 3 6" xfId="3580"/>
    <cellStyle name="Input 4 3 6 2" xfId="10335"/>
    <cellStyle name="Input 4 3 6 2 2" xfId="32501"/>
    <cellStyle name="Input 4 3 6 3" xfId="12265"/>
    <cellStyle name="Input 4 3 6 3 2" xfId="18588"/>
    <cellStyle name="Input 4 3 6 3 2 2" xfId="36165"/>
    <cellStyle name="Input 4 3 6 3 3" xfId="33412"/>
    <cellStyle name="Input 4 3 6 4" xfId="8156"/>
    <cellStyle name="Input 4 3 6 4 2" xfId="22153"/>
    <cellStyle name="Input 4 3 6 4 2 2" xfId="36729"/>
    <cellStyle name="Input 4 3 6 4 3" xfId="31409"/>
    <cellStyle name="Input 4 3 6 5" xfId="15312"/>
    <cellStyle name="Input 4 3 6 5 2" xfId="34957"/>
    <cellStyle name="Input 4 3 6 6" xfId="28924"/>
    <cellStyle name="Input 4 3 7" xfId="6372"/>
    <cellStyle name="Input 4 3 7 2" xfId="13593"/>
    <cellStyle name="Input 4 3 7 2 2" xfId="34052"/>
    <cellStyle name="Input 4 3 7 3" xfId="30494"/>
    <cellStyle name="Input 4 3 8" xfId="8623"/>
    <cellStyle name="Input 4 3 8 2" xfId="31604"/>
    <cellStyle name="Input 4 3 9" xfId="10750"/>
    <cellStyle name="Input 4 3 9 2" xfId="17082"/>
    <cellStyle name="Input 4 3 9 2 2" xfId="35454"/>
    <cellStyle name="Input 4 3 9 3" xfId="32701"/>
    <cellStyle name="Input 4 4" xfId="1573"/>
    <cellStyle name="Input 4 4 2" xfId="2326"/>
    <cellStyle name="Input 4 4 2 2" xfId="6923"/>
    <cellStyle name="Input 4 4 2 2 2" xfId="14097"/>
    <cellStyle name="Input 4 4 2 2 2 2" xfId="34404"/>
    <cellStyle name="Input 4 4 2 2 3" xfId="30853"/>
    <cellStyle name="Input 4 4 2 3" xfId="9106"/>
    <cellStyle name="Input 4 4 2 3 2" xfId="31942"/>
    <cellStyle name="Input 4 4 3" xfId="4906"/>
    <cellStyle name="Input 4 4 3 2" xfId="29542"/>
    <cellStyle name="Input 4 4 4" xfId="6329"/>
    <cellStyle name="Input 4 4 4 2" xfId="13560"/>
    <cellStyle name="Input 4 4 4 2 2" xfId="34030"/>
    <cellStyle name="Input 4 4 4 3" xfId="30464"/>
    <cellStyle name="Input 4 4 5" xfId="8599"/>
    <cellStyle name="Input 4 4 5 2" xfId="31583"/>
    <cellStyle name="Input 4 4 6" xfId="10734"/>
    <cellStyle name="Input 4 4 6 2" xfId="17066"/>
    <cellStyle name="Input 4 4 6 2 2" xfId="35438"/>
    <cellStyle name="Input 4 4 6 3" xfId="32685"/>
    <cellStyle name="Input 4 5" xfId="1449"/>
    <cellStyle name="Input 4 5 2" xfId="4847"/>
    <cellStyle name="Input 4 5 2 2" xfId="29486"/>
    <cellStyle name="Input 4 5 3" xfId="6228"/>
    <cellStyle name="Input 4 5 3 2" xfId="13464"/>
    <cellStyle name="Input 4 5 3 2 2" xfId="33961"/>
    <cellStyle name="Input 4 5 3 3" xfId="30391"/>
    <cellStyle name="Input 4 5 4" xfId="8497"/>
    <cellStyle name="Input 4 5 4 2" xfId="31511"/>
    <cellStyle name="Input 4 5 5" xfId="5928"/>
    <cellStyle name="Input 4 5 5 2" xfId="13190"/>
    <cellStyle name="Input 4 5 5 2 2" xfId="33799"/>
    <cellStyle name="Input 4 5 5 3" xfId="30211"/>
    <cellStyle name="Input 4 5 6" xfId="4562"/>
    <cellStyle name="Input 4 5 6 2" xfId="20574"/>
    <cellStyle name="Input 4 5 6 2 2" xfId="36425"/>
    <cellStyle name="Input 4 5 6 3" xfId="29311"/>
    <cellStyle name="Input 4 5 7" xfId="4690"/>
    <cellStyle name="Input 4 5 7 2" xfId="29386"/>
    <cellStyle name="Input 4 6" xfId="2022"/>
    <cellStyle name="Input 4 6 2" xfId="6619"/>
    <cellStyle name="Input 4 6 2 2" xfId="13797"/>
    <cellStyle name="Input 4 6 2 2 2" xfId="34228"/>
    <cellStyle name="Input 4 6 2 3" xfId="30677"/>
    <cellStyle name="Input 4 6 3" xfId="8802"/>
    <cellStyle name="Input 4 6 3 2" xfId="31766"/>
    <cellStyle name="Input 4 6 4" xfId="10916"/>
    <cellStyle name="Input 4 6 4 2" xfId="17248"/>
    <cellStyle name="Input 4 6 4 2 2" xfId="35607"/>
    <cellStyle name="Input 4 6 4 3" xfId="32854"/>
    <cellStyle name="Input 4 6 5" xfId="5128"/>
    <cellStyle name="Input 4 6 5 2" xfId="29730"/>
    <cellStyle name="Input 4 7" xfId="2254"/>
    <cellStyle name="Input 4 7 2" xfId="6851"/>
    <cellStyle name="Input 4 7 2 2" xfId="14025"/>
    <cellStyle name="Input 4 7 2 2 2" xfId="34348"/>
    <cellStyle name="Input 4 7 2 3" xfId="30797"/>
    <cellStyle name="Input 4 7 3" xfId="9034"/>
    <cellStyle name="Input 4 7 3 2" xfId="31886"/>
    <cellStyle name="Input 4 8" xfId="5837"/>
    <cellStyle name="Input 4 8 2" xfId="13119"/>
    <cellStyle name="Input 4 8 2 2" xfId="33762"/>
    <cellStyle name="Input 4 8 3" xfId="30159"/>
    <cellStyle name="Input 4 9" xfId="6394"/>
    <cellStyle name="Input 4 9 2" xfId="30507"/>
    <cellStyle name="Input 40" xfId="36884"/>
    <cellStyle name="Input 41" xfId="36885"/>
    <cellStyle name="Input 42" xfId="36854"/>
    <cellStyle name="Input 43" xfId="36895"/>
    <cellStyle name="Input 44" xfId="36874"/>
    <cellStyle name="Input 45" xfId="36862"/>
    <cellStyle name="Input 46" xfId="36868"/>
    <cellStyle name="Input 47" xfId="36857"/>
    <cellStyle name="Input 48" xfId="36889"/>
    <cellStyle name="Input 49" xfId="36847"/>
    <cellStyle name="Input 5" xfId="685"/>
    <cellStyle name="Input 5 2" xfId="1547"/>
    <cellStyle name="Input 5 2 2" xfId="1922"/>
    <cellStyle name="Input 5 2 2 10" xfId="3985"/>
    <cellStyle name="Input 5 2 2 10 2" xfId="29111"/>
    <cellStyle name="Input 5 2 2 2" xfId="1990"/>
    <cellStyle name="Input 5 2 2 2 2" xfId="3493"/>
    <cellStyle name="Input 5 2 2 2 2 2" xfId="10248"/>
    <cellStyle name="Input 5 2 2 2 2 2 2" xfId="32471"/>
    <cellStyle name="Input 5 2 2 2 2 3" xfId="12178"/>
    <cellStyle name="Input 5 2 2 2 2 3 2" xfId="18502"/>
    <cellStyle name="Input 5 2 2 2 2 3 2 2" xfId="36135"/>
    <cellStyle name="Input 5 2 2 2 2 3 3" xfId="33382"/>
    <cellStyle name="Input 5 2 2 2 2 4" xfId="8069"/>
    <cellStyle name="Input 5 2 2 2 2 4 2" xfId="22072"/>
    <cellStyle name="Input 5 2 2 2 2 4 2 2" xfId="36699"/>
    <cellStyle name="Input 5 2 2 2 2 4 3" xfId="31379"/>
    <cellStyle name="Input 5 2 2 2 2 5" xfId="15226"/>
    <cellStyle name="Input 5 2 2 2 2 5 2" xfId="34927"/>
    <cellStyle name="Input 5 2 2 2 2 6" xfId="28894"/>
    <cellStyle name="Input 5 2 2 2 3" xfId="3966"/>
    <cellStyle name="Input 5 2 2 2 3 2" xfId="10721"/>
    <cellStyle name="Input 5 2 2 2 3 2 2" xfId="32672"/>
    <cellStyle name="Input 5 2 2 2 3 3" xfId="12651"/>
    <cellStyle name="Input 5 2 2 2 3 3 2" xfId="18973"/>
    <cellStyle name="Input 5 2 2 2 3 3 2 2" xfId="36336"/>
    <cellStyle name="Input 5 2 2 2 3 3 3" xfId="33583"/>
    <cellStyle name="Input 5 2 2 2 3 4" xfId="15697"/>
    <cellStyle name="Input 5 2 2 2 3 4 2" xfId="35128"/>
    <cellStyle name="Input 5 2 2 2 3 5" xfId="29095"/>
    <cellStyle name="Input 5 2 2 2 4" xfId="6587"/>
    <cellStyle name="Input 5 2 2 2 4 2" xfId="13765"/>
    <cellStyle name="Input 5 2 2 2 4 2 2" xfId="34209"/>
    <cellStyle name="Input 5 2 2 2 4 3" xfId="30658"/>
    <cellStyle name="Input 5 2 2 2 5" xfId="8770"/>
    <cellStyle name="Input 5 2 2 2 5 2" xfId="31747"/>
    <cellStyle name="Input 5 2 2 2 6" xfId="10884"/>
    <cellStyle name="Input 5 2 2 2 6 2" xfId="17216"/>
    <cellStyle name="Input 5 2 2 2 6 2 2" xfId="35588"/>
    <cellStyle name="Input 5 2 2 2 6 3" xfId="32835"/>
    <cellStyle name="Input 5 2 2 2 7" xfId="5110"/>
    <cellStyle name="Input 5 2 2 2 7 2" xfId="29712"/>
    <cellStyle name="Input 5 2 2 3" xfId="2457"/>
    <cellStyle name="Input 5 2 2 3 2" xfId="7054"/>
    <cellStyle name="Input 5 2 2 3 2 2" xfId="14228"/>
    <cellStyle name="Input 5 2 2 3 2 2 2" xfId="34500"/>
    <cellStyle name="Input 5 2 2 3 2 3" xfId="30949"/>
    <cellStyle name="Input 5 2 2 3 3" xfId="9236"/>
    <cellStyle name="Input 5 2 2 3 3 2" xfId="32038"/>
    <cellStyle name="Input 5 2 2 3 4" xfId="11251"/>
    <cellStyle name="Input 5 2 2 3 4 2" xfId="17580"/>
    <cellStyle name="Input 5 2 2 3 4 2 2" xfId="35783"/>
    <cellStyle name="Input 5 2 2 3 4 3" xfId="33030"/>
    <cellStyle name="Input 5 2 2 3 5" xfId="5484"/>
    <cellStyle name="Input 5 2 2 3 5 2" xfId="29923"/>
    <cellStyle name="Input 5 2 2 3 6" xfId="28542"/>
    <cellStyle name="Input 5 2 2 4" xfId="2587"/>
    <cellStyle name="Input 5 2 2 4 2" xfId="7184"/>
    <cellStyle name="Input 5 2 2 4 2 2" xfId="14358"/>
    <cellStyle name="Input 5 2 2 4 2 2 2" xfId="34630"/>
    <cellStyle name="Input 5 2 2 4 2 3" xfId="31079"/>
    <cellStyle name="Input 5 2 2 4 3" xfId="9366"/>
    <cellStyle name="Input 5 2 2 4 3 2" xfId="32168"/>
    <cellStyle name="Input 5 2 2 4 4" xfId="11326"/>
    <cellStyle name="Input 5 2 2 4 4 2" xfId="17655"/>
    <cellStyle name="Input 5 2 2 4 4 2 2" xfId="35858"/>
    <cellStyle name="Input 5 2 2 4 4 3" xfId="33105"/>
    <cellStyle name="Input 5 2 2 4 5" xfId="5583"/>
    <cellStyle name="Input 5 2 2 4 5 2" xfId="30010"/>
    <cellStyle name="Input 5 2 2 4 6" xfId="28617"/>
    <cellStyle name="Input 5 2 2 5" xfId="3246"/>
    <cellStyle name="Input 5 2 2 5 2" xfId="7822"/>
    <cellStyle name="Input 5 2 2 5 2 2" xfId="14980"/>
    <cellStyle name="Input 5 2 2 5 2 2 2" xfId="34816"/>
    <cellStyle name="Input 5 2 2 5 2 3" xfId="31268"/>
    <cellStyle name="Input 5 2 2 5 3" xfId="10001"/>
    <cellStyle name="Input 5 2 2 5 3 2" xfId="32360"/>
    <cellStyle name="Input 5 2 2 5 4" xfId="11932"/>
    <cellStyle name="Input 5 2 2 5 4 2" xfId="18257"/>
    <cellStyle name="Input 5 2 2 5 4 2 2" xfId="36025"/>
    <cellStyle name="Input 5 2 2 5 4 3" xfId="33272"/>
    <cellStyle name="Input 5 2 2 5 5" xfId="5042"/>
    <cellStyle name="Input 5 2 2 5 5 2" xfId="29644"/>
    <cellStyle name="Input 5 2 2 5 6" xfId="28784"/>
    <cellStyle name="Input 5 2 2 6" xfId="3720"/>
    <cellStyle name="Input 5 2 2 6 2" xfId="10475"/>
    <cellStyle name="Input 5 2 2 6 2 2" xfId="32562"/>
    <cellStyle name="Input 5 2 2 6 3" xfId="12405"/>
    <cellStyle name="Input 5 2 2 6 3 2" xfId="18728"/>
    <cellStyle name="Input 5 2 2 6 3 2 2" xfId="36226"/>
    <cellStyle name="Input 5 2 2 6 3 3" xfId="33473"/>
    <cellStyle name="Input 5 2 2 6 4" xfId="8296"/>
    <cellStyle name="Input 5 2 2 6 4 2" xfId="22293"/>
    <cellStyle name="Input 5 2 2 6 4 2 2" xfId="36790"/>
    <cellStyle name="Input 5 2 2 6 4 3" xfId="31470"/>
    <cellStyle name="Input 5 2 2 6 5" xfId="15452"/>
    <cellStyle name="Input 5 2 2 6 5 2" xfId="35018"/>
    <cellStyle name="Input 5 2 2 6 6" xfId="28985"/>
    <cellStyle name="Input 5 2 2 7" xfId="6519"/>
    <cellStyle name="Input 5 2 2 7 2" xfId="13697"/>
    <cellStyle name="Input 5 2 2 7 2 2" xfId="34141"/>
    <cellStyle name="Input 5 2 2 7 3" xfId="30590"/>
    <cellStyle name="Input 5 2 2 8" xfId="8702"/>
    <cellStyle name="Input 5 2 2 8 2" xfId="31679"/>
    <cellStyle name="Input 5 2 2 9" xfId="10816"/>
    <cellStyle name="Input 5 2 2 9 2" xfId="17148"/>
    <cellStyle name="Input 5 2 2 9 2 2" xfId="35520"/>
    <cellStyle name="Input 5 2 2 9 3" xfId="32767"/>
    <cellStyle name="Input 5 2 3" xfId="1977"/>
    <cellStyle name="Input 5 2 3 2" xfId="2512"/>
    <cellStyle name="Input 5 2 3 2 2" xfId="7109"/>
    <cellStyle name="Input 5 2 3 2 2 2" xfId="14283"/>
    <cellStyle name="Input 5 2 3 2 2 2 2" xfId="34555"/>
    <cellStyle name="Input 5 2 3 2 2 3" xfId="31004"/>
    <cellStyle name="Input 5 2 3 2 3" xfId="9291"/>
    <cellStyle name="Input 5 2 3 2 3 2" xfId="32093"/>
    <cellStyle name="Input 5 2 3 3" xfId="5097"/>
    <cellStyle name="Input 5 2 3 3 2" xfId="29699"/>
    <cellStyle name="Input 5 2 3 4" xfId="6574"/>
    <cellStyle name="Input 5 2 3 4 2" xfId="13752"/>
    <cellStyle name="Input 5 2 3 4 2 2" xfId="34196"/>
    <cellStyle name="Input 5 2 3 4 3" xfId="30645"/>
    <cellStyle name="Input 5 2 3 5" xfId="8757"/>
    <cellStyle name="Input 5 2 3 5 2" xfId="31734"/>
    <cellStyle name="Input 5 2 3 6" xfId="10871"/>
    <cellStyle name="Input 5 2 3 6 2" xfId="17203"/>
    <cellStyle name="Input 5 2 3 6 2 2" xfId="35575"/>
    <cellStyle name="Input 5 2 3 6 3" xfId="32822"/>
    <cellStyle name="Input 5 2 4" xfId="1209"/>
    <cellStyle name="Input 5 2 4 2" xfId="4789"/>
    <cellStyle name="Input 5 2 4 2 2" xfId="29438"/>
    <cellStyle name="Input 5 2 4 3" xfId="6105"/>
    <cellStyle name="Input 5 2 4 3 2" xfId="13353"/>
    <cellStyle name="Input 5 2 4 3 2 2" xfId="33884"/>
    <cellStyle name="Input 5 2 4 3 3" xfId="30309"/>
    <cellStyle name="Input 5 2 4 4" xfId="6323"/>
    <cellStyle name="Input 5 2 4 4 2" xfId="30458"/>
    <cellStyle name="Input 5 2 4 5" xfId="5659"/>
    <cellStyle name="Input 5 2 4 5 2" xfId="13004"/>
    <cellStyle name="Input 5 2 4 5 2 2" xfId="33699"/>
    <cellStyle name="Input 5 2 4 5 3" xfId="30060"/>
    <cellStyle name="Input 5 2 4 6" xfId="4605"/>
    <cellStyle name="Input 5 2 4 6 2" xfId="20613"/>
    <cellStyle name="Input 5 2 4 6 2 2" xfId="36456"/>
    <cellStyle name="Input 5 2 4 6 3" xfId="29341"/>
    <cellStyle name="Input 5 2 4 7" xfId="4318"/>
    <cellStyle name="Input 5 2 4 7 2" xfId="29235"/>
    <cellStyle name="Input 5 2 5" xfId="2310"/>
    <cellStyle name="Input 5 2 5 2" xfId="6907"/>
    <cellStyle name="Input 5 2 5 2 2" xfId="14081"/>
    <cellStyle name="Input 5 2 5 2 2 2" xfId="34390"/>
    <cellStyle name="Input 5 2 5 2 3" xfId="30839"/>
    <cellStyle name="Input 5 2 5 3" xfId="9090"/>
    <cellStyle name="Input 5 2 5 3 2" xfId="31928"/>
    <cellStyle name="Input 5 2 6" xfId="4893"/>
    <cellStyle name="Input 5 2 6 2" xfId="29529"/>
    <cellStyle name="Input 5 2 7" xfId="6314"/>
    <cellStyle name="Input 5 2 7 2" xfId="13546"/>
    <cellStyle name="Input 5 2 7 2 2" xfId="34016"/>
    <cellStyle name="Input 5 2 7 3" xfId="30449"/>
    <cellStyle name="Input 5 2 8" xfId="8583"/>
    <cellStyle name="Input 5 2 8 2" xfId="31567"/>
    <cellStyle name="Input 5 2 9" xfId="6082"/>
    <cellStyle name="Input 5 2 9 2" xfId="13337"/>
    <cellStyle name="Input 5 2 9 2 2" xfId="33876"/>
    <cellStyle name="Input 5 2 9 3" xfId="30294"/>
    <cellStyle name="Input 5 3" xfId="1678"/>
    <cellStyle name="Input 5 3 10" xfId="4205"/>
    <cellStyle name="Input 5 3 10 2" xfId="29209"/>
    <cellStyle name="Input 5 3 2" xfId="1461"/>
    <cellStyle name="Input 5 3 2 2" xfId="3337"/>
    <cellStyle name="Input 5 3 2 2 2" xfId="10092"/>
    <cellStyle name="Input 5 3 2 2 2 2" xfId="32396"/>
    <cellStyle name="Input 5 3 2 2 3" xfId="12022"/>
    <cellStyle name="Input 5 3 2 2 3 2" xfId="18347"/>
    <cellStyle name="Input 5 3 2 2 3 2 2" xfId="36060"/>
    <cellStyle name="Input 5 3 2 2 3 3" xfId="33307"/>
    <cellStyle name="Input 5 3 2 2 4" xfId="7913"/>
    <cellStyle name="Input 5 3 2 2 4 2" xfId="21917"/>
    <cellStyle name="Input 5 3 2 2 4 2 2" xfId="36624"/>
    <cellStyle name="Input 5 3 2 2 4 3" xfId="31304"/>
    <cellStyle name="Input 5 3 2 2 5" xfId="15071"/>
    <cellStyle name="Input 5 3 2 2 5 2" xfId="34852"/>
    <cellStyle name="Input 5 3 2 2 6" xfId="28819"/>
    <cellStyle name="Input 5 3 2 3" xfId="3810"/>
    <cellStyle name="Input 5 3 2 3 2" xfId="10565"/>
    <cellStyle name="Input 5 3 2 3 2 2" xfId="32597"/>
    <cellStyle name="Input 5 3 2 3 3" xfId="12495"/>
    <cellStyle name="Input 5 3 2 3 3 2" xfId="18818"/>
    <cellStyle name="Input 5 3 2 3 3 2 2" xfId="36261"/>
    <cellStyle name="Input 5 3 2 3 3 3" xfId="33508"/>
    <cellStyle name="Input 5 3 2 3 4" xfId="15542"/>
    <cellStyle name="Input 5 3 2 3 4 2" xfId="35053"/>
    <cellStyle name="Input 5 3 2 3 5" xfId="29020"/>
    <cellStyle name="Input 5 3 2 4" xfId="6240"/>
    <cellStyle name="Input 5 3 2 4 2" xfId="13476"/>
    <cellStyle name="Input 5 3 2 4 2 2" xfId="33970"/>
    <cellStyle name="Input 5 3 2 4 3" xfId="30400"/>
    <cellStyle name="Input 5 3 2 5" xfId="8509"/>
    <cellStyle name="Input 5 3 2 5 2" xfId="31520"/>
    <cellStyle name="Input 5 3 2 6" xfId="5670"/>
    <cellStyle name="Input 5 3 2 6 2" xfId="13012"/>
    <cellStyle name="Input 5 3 2 6 2 2" xfId="33706"/>
    <cellStyle name="Input 5 3 2 6 3" xfId="30069"/>
    <cellStyle name="Input 5 3 2 7" xfId="4854"/>
    <cellStyle name="Input 5 3 2 7 2" xfId="29492"/>
    <cellStyle name="Input 5 3 3" xfId="2363"/>
    <cellStyle name="Input 5 3 3 2" xfId="6960"/>
    <cellStyle name="Input 5 3 3 2 2" xfId="14134"/>
    <cellStyle name="Input 5 3 3 2 2 2" xfId="34425"/>
    <cellStyle name="Input 5 3 3 2 3" xfId="30874"/>
    <cellStyle name="Input 5 3 3 3" xfId="9143"/>
    <cellStyle name="Input 5 3 3 3 2" xfId="31963"/>
    <cellStyle name="Input 5 3 3 4" xfId="11167"/>
    <cellStyle name="Input 5 3 3 4 2" xfId="17496"/>
    <cellStyle name="Input 5 3 3 4 2 2" xfId="35717"/>
    <cellStyle name="Input 5 3 3 4 3" xfId="32964"/>
    <cellStyle name="Input 5 3 3 5" xfId="5396"/>
    <cellStyle name="Input 5 3 3 5 2" xfId="29854"/>
    <cellStyle name="Input 5 3 3 6" xfId="28476"/>
    <cellStyle name="Input 5 3 4" xfId="2272"/>
    <cellStyle name="Input 5 3 4 2" xfId="6869"/>
    <cellStyle name="Input 5 3 4 2 2" xfId="14043"/>
    <cellStyle name="Input 5 3 4 2 2 2" xfId="34363"/>
    <cellStyle name="Input 5 3 4 2 3" xfId="30812"/>
    <cellStyle name="Input 5 3 4 3" xfId="9052"/>
    <cellStyle name="Input 5 3 4 3 2" xfId="31901"/>
    <cellStyle name="Input 5 3 4 4" xfId="11113"/>
    <cellStyle name="Input 5 3 4 4 2" xfId="17442"/>
    <cellStyle name="Input 5 3 4 4 2 2" xfId="35692"/>
    <cellStyle name="Input 5 3 4 4 3" xfId="32939"/>
    <cellStyle name="Input 5 3 4 5" xfId="5325"/>
    <cellStyle name="Input 5 3 4 5 2" xfId="29820"/>
    <cellStyle name="Input 5 3 4 6" xfId="28452"/>
    <cellStyle name="Input 5 3 5" xfId="3075"/>
    <cellStyle name="Input 5 3 5 2" xfId="7662"/>
    <cellStyle name="Input 5 3 5 2 2" xfId="14826"/>
    <cellStyle name="Input 5 3 5 2 2 2" xfId="34741"/>
    <cellStyle name="Input 5 3 5 2 3" xfId="31193"/>
    <cellStyle name="Input 5 3 5 3" xfId="9841"/>
    <cellStyle name="Input 5 3 5 3 2" xfId="32281"/>
    <cellStyle name="Input 5 3 5 4" xfId="11778"/>
    <cellStyle name="Input 5 3 5 4 2" xfId="18103"/>
    <cellStyle name="Input 5 3 5 4 2 2" xfId="35950"/>
    <cellStyle name="Input 5 3 5 4 3" xfId="33197"/>
    <cellStyle name="Input 5 3 5 5" xfId="4929"/>
    <cellStyle name="Input 5 3 5 5 2" xfId="29564"/>
    <cellStyle name="Input 5 3 5 6" xfId="28709"/>
    <cellStyle name="Input 5 3 6" xfId="3581"/>
    <cellStyle name="Input 5 3 6 2" xfId="10336"/>
    <cellStyle name="Input 5 3 6 2 2" xfId="32502"/>
    <cellStyle name="Input 5 3 6 3" xfId="12266"/>
    <cellStyle name="Input 5 3 6 3 2" xfId="18589"/>
    <cellStyle name="Input 5 3 6 3 2 2" xfId="36166"/>
    <cellStyle name="Input 5 3 6 3 3" xfId="33413"/>
    <cellStyle name="Input 5 3 6 4" xfId="8157"/>
    <cellStyle name="Input 5 3 6 4 2" xfId="22154"/>
    <cellStyle name="Input 5 3 6 4 2 2" xfId="36730"/>
    <cellStyle name="Input 5 3 6 4 3" xfId="31410"/>
    <cellStyle name="Input 5 3 6 5" xfId="15313"/>
    <cellStyle name="Input 5 3 6 5 2" xfId="34958"/>
    <cellStyle name="Input 5 3 6 6" xfId="28925"/>
    <cellStyle name="Input 5 3 7" xfId="6373"/>
    <cellStyle name="Input 5 3 7 2" xfId="13594"/>
    <cellStyle name="Input 5 3 7 2 2" xfId="34053"/>
    <cellStyle name="Input 5 3 7 3" xfId="30495"/>
    <cellStyle name="Input 5 3 8" xfId="8624"/>
    <cellStyle name="Input 5 3 8 2" xfId="31605"/>
    <cellStyle name="Input 5 3 9" xfId="10751"/>
    <cellStyle name="Input 5 3 9 2" xfId="17083"/>
    <cellStyle name="Input 5 3 9 2 2" xfId="35455"/>
    <cellStyle name="Input 5 3 9 3" xfId="32702"/>
    <cellStyle name="Input 5 4" xfId="1572"/>
    <cellStyle name="Input 5 4 2" xfId="2325"/>
    <cellStyle name="Input 5 4 2 2" xfId="6922"/>
    <cellStyle name="Input 5 4 2 2 2" xfId="14096"/>
    <cellStyle name="Input 5 4 2 2 2 2" xfId="34403"/>
    <cellStyle name="Input 5 4 2 2 3" xfId="30852"/>
    <cellStyle name="Input 5 4 2 3" xfId="9105"/>
    <cellStyle name="Input 5 4 2 3 2" xfId="31941"/>
    <cellStyle name="Input 5 4 3" xfId="4905"/>
    <cellStyle name="Input 5 4 3 2" xfId="29541"/>
    <cellStyle name="Input 5 4 4" xfId="6328"/>
    <cellStyle name="Input 5 4 4 2" xfId="13559"/>
    <cellStyle name="Input 5 4 4 2 2" xfId="34029"/>
    <cellStyle name="Input 5 4 4 3" xfId="30463"/>
    <cellStyle name="Input 5 4 5" xfId="8598"/>
    <cellStyle name="Input 5 4 5 2" xfId="31582"/>
    <cellStyle name="Input 5 4 6" xfId="10733"/>
    <cellStyle name="Input 5 4 6 2" xfId="17065"/>
    <cellStyle name="Input 5 4 6 2 2" xfId="35437"/>
    <cellStyle name="Input 5 4 6 3" xfId="32684"/>
    <cellStyle name="Input 5 5" xfId="1455"/>
    <cellStyle name="Input 5 5 2" xfId="4850"/>
    <cellStyle name="Input 5 5 2 2" xfId="29489"/>
    <cellStyle name="Input 5 5 3" xfId="6234"/>
    <cellStyle name="Input 5 5 3 2" xfId="13470"/>
    <cellStyle name="Input 5 5 3 2 2" xfId="33966"/>
    <cellStyle name="Input 5 5 3 3" xfId="30396"/>
    <cellStyle name="Input 5 5 4" xfId="8503"/>
    <cellStyle name="Input 5 5 4 2" xfId="31516"/>
    <cellStyle name="Input 5 5 5" xfId="6496"/>
    <cellStyle name="Input 5 5 5 2" xfId="13676"/>
    <cellStyle name="Input 5 5 5 2 2" xfId="34121"/>
    <cellStyle name="Input 5 5 5 3" xfId="30570"/>
    <cellStyle name="Input 5 5 6" xfId="4566"/>
    <cellStyle name="Input 5 5 6 2" xfId="20578"/>
    <cellStyle name="Input 5 5 6 2 2" xfId="36428"/>
    <cellStyle name="Input 5 5 6 3" xfId="29314"/>
    <cellStyle name="Input 5 5 7" xfId="5514"/>
    <cellStyle name="Input 5 5 7 2" xfId="29941"/>
    <cellStyle name="Input 5 6" xfId="2042"/>
    <cellStyle name="Input 5 6 2" xfId="6639"/>
    <cellStyle name="Input 5 6 2 2" xfId="13817"/>
    <cellStyle name="Input 5 6 2 2 2" xfId="34243"/>
    <cellStyle name="Input 5 6 2 3" xfId="30692"/>
    <cellStyle name="Input 5 6 3" xfId="8822"/>
    <cellStyle name="Input 5 6 3 2" xfId="31781"/>
    <cellStyle name="Input 5 6 4" xfId="10936"/>
    <cellStyle name="Input 5 6 4 2" xfId="17268"/>
    <cellStyle name="Input 5 6 4 2 2" xfId="35622"/>
    <cellStyle name="Input 5 6 4 3" xfId="32869"/>
    <cellStyle name="Input 5 6 5" xfId="5144"/>
    <cellStyle name="Input 5 6 5 2" xfId="29745"/>
    <cellStyle name="Input 5 7" xfId="2258"/>
    <cellStyle name="Input 5 7 2" xfId="6855"/>
    <cellStyle name="Input 5 7 2 2" xfId="14029"/>
    <cellStyle name="Input 5 7 2 2 2" xfId="34351"/>
    <cellStyle name="Input 5 7 2 3" xfId="30800"/>
    <cellStyle name="Input 5 7 3" xfId="9038"/>
    <cellStyle name="Input 5 7 3 2" xfId="31889"/>
    <cellStyle name="Input 5 8" xfId="5842"/>
    <cellStyle name="Input 5 8 2" xfId="13123"/>
    <cellStyle name="Input 5 8 2 2" xfId="33764"/>
    <cellStyle name="Input 5 8 3" xfId="30162"/>
    <cellStyle name="Input 5 9" xfId="6349"/>
    <cellStyle name="Input 5 9 2" xfId="30478"/>
    <cellStyle name="Input 50" xfId="36897"/>
    <cellStyle name="Input 51" xfId="36838"/>
    <cellStyle name="Input 52" xfId="36896"/>
    <cellStyle name="Input 53" xfId="36849"/>
    <cellStyle name="Input 54" xfId="36899"/>
    <cellStyle name="Input 55" xfId="36902"/>
    <cellStyle name="Input 56" xfId="36865"/>
    <cellStyle name="Input 57" xfId="36864"/>
    <cellStyle name="Input 58" xfId="36846"/>
    <cellStyle name="Input 59" xfId="36903"/>
    <cellStyle name="Input 6" xfId="665"/>
    <cellStyle name="Input 6 2" xfId="1543"/>
    <cellStyle name="Input 6 2 2" xfId="1918"/>
    <cellStyle name="Input 6 2 2 10" xfId="3986"/>
    <cellStyle name="Input 6 2 2 10 2" xfId="29112"/>
    <cellStyle name="Input 6 2 2 2" xfId="1988"/>
    <cellStyle name="Input 6 2 2 2 2" xfId="3489"/>
    <cellStyle name="Input 6 2 2 2 2 2" xfId="10244"/>
    <cellStyle name="Input 6 2 2 2 2 2 2" xfId="32467"/>
    <cellStyle name="Input 6 2 2 2 2 3" xfId="12174"/>
    <cellStyle name="Input 6 2 2 2 2 3 2" xfId="18498"/>
    <cellStyle name="Input 6 2 2 2 2 3 2 2" xfId="36131"/>
    <cellStyle name="Input 6 2 2 2 2 3 3" xfId="33378"/>
    <cellStyle name="Input 6 2 2 2 2 4" xfId="8065"/>
    <cellStyle name="Input 6 2 2 2 2 4 2" xfId="22068"/>
    <cellStyle name="Input 6 2 2 2 2 4 2 2" xfId="36695"/>
    <cellStyle name="Input 6 2 2 2 2 4 3" xfId="31375"/>
    <cellStyle name="Input 6 2 2 2 2 5" xfId="15222"/>
    <cellStyle name="Input 6 2 2 2 2 5 2" xfId="34923"/>
    <cellStyle name="Input 6 2 2 2 2 6" xfId="28890"/>
    <cellStyle name="Input 6 2 2 2 3" xfId="3962"/>
    <cellStyle name="Input 6 2 2 2 3 2" xfId="10717"/>
    <cellStyle name="Input 6 2 2 2 3 2 2" xfId="32668"/>
    <cellStyle name="Input 6 2 2 2 3 3" xfId="12647"/>
    <cellStyle name="Input 6 2 2 2 3 3 2" xfId="18969"/>
    <cellStyle name="Input 6 2 2 2 3 3 2 2" xfId="36332"/>
    <cellStyle name="Input 6 2 2 2 3 3 3" xfId="33579"/>
    <cellStyle name="Input 6 2 2 2 3 4" xfId="15693"/>
    <cellStyle name="Input 6 2 2 2 3 4 2" xfId="35124"/>
    <cellStyle name="Input 6 2 2 2 3 5" xfId="29091"/>
    <cellStyle name="Input 6 2 2 2 4" xfId="6585"/>
    <cellStyle name="Input 6 2 2 2 4 2" xfId="13763"/>
    <cellStyle name="Input 6 2 2 2 4 2 2" xfId="34207"/>
    <cellStyle name="Input 6 2 2 2 4 3" xfId="30656"/>
    <cellStyle name="Input 6 2 2 2 5" xfId="8768"/>
    <cellStyle name="Input 6 2 2 2 5 2" xfId="31745"/>
    <cellStyle name="Input 6 2 2 2 6" xfId="10882"/>
    <cellStyle name="Input 6 2 2 2 6 2" xfId="17214"/>
    <cellStyle name="Input 6 2 2 2 6 2 2" xfId="35586"/>
    <cellStyle name="Input 6 2 2 2 6 3" xfId="32833"/>
    <cellStyle name="Input 6 2 2 2 7" xfId="5108"/>
    <cellStyle name="Input 6 2 2 2 7 2" xfId="29710"/>
    <cellStyle name="Input 6 2 2 3" xfId="2453"/>
    <cellStyle name="Input 6 2 2 3 2" xfId="7050"/>
    <cellStyle name="Input 6 2 2 3 2 2" xfId="14224"/>
    <cellStyle name="Input 6 2 2 3 2 2 2" xfId="34496"/>
    <cellStyle name="Input 6 2 2 3 2 3" xfId="30945"/>
    <cellStyle name="Input 6 2 2 3 3" xfId="9232"/>
    <cellStyle name="Input 6 2 2 3 3 2" xfId="32034"/>
    <cellStyle name="Input 6 2 2 3 4" xfId="11247"/>
    <cellStyle name="Input 6 2 2 3 4 2" xfId="17576"/>
    <cellStyle name="Input 6 2 2 3 4 2 2" xfId="35779"/>
    <cellStyle name="Input 6 2 2 3 4 3" xfId="33026"/>
    <cellStyle name="Input 6 2 2 3 5" xfId="5480"/>
    <cellStyle name="Input 6 2 2 3 5 2" xfId="29919"/>
    <cellStyle name="Input 6 2 2 3 6" xfId="28538"/>
    <cellStyle name="Input 6 2 2 4" xfId="2583"/>
    <cellStyle name="Input 6 2 2 4 2" xfId="7180"/>
    <cellStyle name="Input 6 2 2 4 2 2" xfId="14354"/>
    <cellStyle name="Input 6 2 2 4 2 2 2" xfId="34626"/>
    <cellStyle name="Input 6 2 2 4 2 3" xfId="31075"/>
    <cellStyle name="Input 6 2 2 4 3" xfId="9362"/>
    <cellStyle name="Input 6 2 2 4 3 2" xfId="32164"/>
    <cellStyle name="Input 6 2 2 4 4" xfId="11322"/>
    <cellStyle name="Input 6 2 2 4 4 2" xfId="17651"/>
    <cellStyle name="Input 6 2 2 4 4 2 2" xfId="35854"/>
    <cellStyle name="Input 6 2 2 4 4 3" xfId="33101"/>
    <cellStyle name="Input 6 2 2 4 5" xfId="5579"/>
    <cellStyle name="Input 6 2 2 4 5 2" xfId="30006"/>
    <cellStyle name="Input 6 2 2 4 6" xfId="28613"/>
    <cellStyle name="Input 6 2 2 5" xfId="3242"/>
    <cellStyle name="Input 6 2 2 5 2" xfId="7818"/>
    <cellStyle name="Input 6 2 2 5 2 2" xfId="14976"/>
    <cellStyle name="Input 6 2 2 5 2 2 2" xfId="34812"/>
    <cellStyle name="Input 6 2 2 5 2 3" xfId="31264"/>
    <cellStyle name="Input 6 2 2 5 3" xfId="9997"/>
    <cellStyle name="Input 6 2 2 5 3 2" xfId="32356"/>
    <cellStyle name="Input 6 2 2 5 4" xfId="11928"/>
    <cellStyle name="Input 6 2 2 5 4 2" xfId="18253"/>
    <cellStyle name="Input 6 2 2 5 4 2 2" xfId="36021"/>
    <cellStyle name="Input 6 2 2 5 4 3" xfId="33268"/>
    <cellStyle name="Input 6 2 2 5 5" xfId="5038"/>
    <cellStyle name="Input 6 2 2 5 5 2" xfId="29640"/>
    <cellStyle name="Input 6 2 2 5 6" xfId="28780"/>
    <cellStyle name="Input 6 2 2 6" xfId="3716"/>
    <cellStyle name="Input 6 2 2 6 2" xfId="10471"/>
    <cellStyle name="Input 6 2 2 6 2 2" xfId="32558"/>
    <cellStyle name="Input 6 2 2 6 3" xfId="12401"/>
    <cellStyle name="Input 6 2 2 6 3 2" xfId="18724"/>
    <cellStyle name="Input 6 2 2 6 3 2 2" xfId="36222"/>
    <cellStyle name="Input 6 2 2 6 3 3" xfId="33469"/>
    <cellStyle name="Input 6 2 2 6 4" xfId="8292"/>
    <cellStyle name="Input 6 2 2 6 4 2" xfId="22289"/>
    <cellStyle name="Input 6 2 2 6 4 2 2" xfId="36786"/>
    <cellStyle name="Input 6 2 2 6 4 3" xfId="31466"/>
    <cellStyle name="Input 6 2 2 6 5" xfId="15448"/>
    <cellStyle name="Input 6 2 2 6 5 2" xfId="35014"/>
    <cellStyle name="Input 6 2 2 6 6" xfId="28981"/>
    <cellStyle name="Input 6 2 2 7" xfId="6515"/>
    <cellStyle name="Input 6 2 2 7 2" xfId="13693"/>
    <cellStyle name="Input 6 2 2 7 2 2" xfId="34137"/>
    <cellStyle name="Input 6 2 2 7 3" xfId="30586"/>
    <cellStyle name="Input 6 2 2 8" xfId="8698"/>
    <cellStyle name="Input 6 2 2 8 2" xfId="31675"/>
    <cellStyle name="Input 6 2 2 9" xfId="10812"/>
    <cellStyle name="Input 6 2 2 9 2" xfId="17144"/>
    <cellStyle name="Input 6 2 2 9 2 2" xfId="35516"/>
    <cellStyle name="Input 6 2 2 9 3" xfId="32763"/>
    <cellStyle name="Input 6 2 3" xfId="1973"/>
    <cellStyle name="Input 6 2 3 2" xfId="2508"/>
    <cellStyle name="Input 6 2 3 2 2" xfId="7105"/>
    <cellStyle name="Input 6 2 3 2 2 2" xfId="14279"/>
    <cellStyle name="Input 6 2 3 2 2 2 2" xfId="34551"/>
    <cellStyle name="Input 6 2 3 2 2 3" xfId="31000"/>
    <cellStyle name="Input 6 2 3 2 3" xfId="9287"/>
    <cellStyle name="Input 6 2 3 2 3 2" xfId="32089"/>
    <cellStyle name="Input 6 2 3 3" xfId="5093"/>
    <cellStyle name="Input 6 2 3 3 2" xfId="29695"/>
    <cellStyle name="Input 6 2 3 4" xfId="6570"/>
    <cellStyle name="Input 6 2 3 4 2" xfId="13748"/>
    <cellStyle name="Input 6 2 3 4 2 2" xfId="34192"/>
    <cellStyle name="Input 6 2 3 4 3" xfId="30641"/>
    <cellStyle name="Input 6 2 3 5" xfId="8753"/>
    <cellStyle name="Input 6 2 3 5 2" xfId="31730"/>
    <cellStyle name="Input 6 2 3 6" xfId="10867"/>
    <cellStyle name="Input 6 2 3 6 2" xfId="17199"/>
    <cellStyle name="Input 6 2 3 6 2 2" xfId="35571"/>
    <cellStyle name="Input 6 2 3 6 3" xfId="32818"/>
    <cellStyle name="Input 6 2 4" xfId="981"/>
    <cellStyle name="Input 6 2 4 2" xfId="4765"/>
    <cellStyle name="Input 6 2 4 2 2" xfId="29421"/>
    <cellStyle name="Input 6 2 4 3" xfId="6020"/>
    <cellStyle name="Input 6 2 4 3 2" xfId="13281"/>
    <cellStyle name="Input 6 2 4 3 2 2" xfId="33843"/>
    <cellStyle name="Input 6 2 4 3 3" xfId="30255"/>
    <cellStyle name="Input 6 2 4 4" xfId="5732"/>
    <cellStyle name="Input 6 2 4 4 2" xfId="30106"/>
    <cellStyle name="Input 6 2 4 5" xfId="5684"/>
    <cellStyle name="Input 6 2 4 5 2" xfId="13026"/>
    <cellStyle name="Input 6 2 4 5 2 2" xfId="33717"/>
    <cellStyle name="Input 6 2 4 5 3" xfId="30080"/>
    <cellStyle name="Input 6 2 4 6" xfId="4601"/>
    <cellStyle name="Input 6 2 4 6 2" xfId="20609"/>
    <cellStyle name="Input 6 2 4 6 2 2" xfId="36452"/>
    <cellStyle name="Input 6 2 4 6 3" xfId="29337"/>
    <cellStyle name="Input 6 2 4 7" xfId="4313"/>
    <cellStyle name="Input 6 2 4 7 2" xfId="29234"/>
    <cellStyle name="Input 6 2 5" xfId="2306"/>
    <cellStyle name="Input 6 2 5 2" xfId="6903"/>
    <cellStyle name="Input 6 2 5 2 2" xfId="14077"/>
    <cellStyle name="Input 6 2 5 2 2 2" xfId="34386"/>
    <cellStyle name="Input 6 2 5 2 3" xfId="30835"/>
    <cellStyle name="Input 6 2 5 3" xfId="9086"/>
    <cellStyle name="Input 6 2 5 3 2" xfId="31924"/>
    <cellStyle name="Input 6 2 6" xfId="4889"/>
    <cellStyle name="Input 6 2 6 2" xfId="29525"/>
    <cellStyle name="Input 6 2 7" xfId="6310"/>
    <cellStyle name="Input 6 2 7 2" xfId="13542"/>
    <cellStyle name="Input 6 2 7 2 2" xfId="34012"/>
    <cellStyle name="Input 6 2 7 3" xfId="30445"/>
    <cellStyle name="Input 6 2 8" xfId="8579"/>
    <cellStyle name="Input 6 2 8 2" xfId="31563"/>
    <cellStyle name="Input 6 2 9" xfId="5671"/>
    <cellStyle name="Input 6 2 9 2" xfId="13013"/>
    <cellStyle name="Input 6 2 9 2 2" xfId="33707"/>
    <cellStyle name="Input 6 2 9 3" xfId="30070"/>
    <cellStyle name="Input 6 3" xfId="1868"/>
    <cellStyle name="Input 6 3 10" xfId="7369"/>
    <cellStyle name="Input 6 3 10 2" xfId="31115"/>
    <cellStyle name="Input 6 3 2" xfId="966"/>
    <cellStyle name="Input 6 3 2 2" xfId="3459"/>
    <cellStyle name="Input 6 3 2 2 2" xfId="10214"/>
    <cellStyle name="Input 6 3 2 2 2 2" xfId="32445"/>
    <cellStyle name="Input 6 3 2 2 3" xfId="12144"/>
    <cellStyle name="Input 6 3 2 2 3 2" xfId="18468"/>
    <cellStyle name="Input 6 3 2 2 3 2 2" xfId="36109"/>
    <cellStyle name="Input 6 3 2 2 3 3" xfId="33356"/>
    <cellStyle name="Input 6 3 2 2 4" xfId="8035"/>
    <cellStyle name="Input 6 3 2 2 4 2" xfId="22038"/>
    <cellStyle name="Input 6 3 2 2 4 2 2" xfId="36673"/>
    <cellStyle name="Input 6 3 2 2 4 3" xfId="31353"/>
    <cellStyle name="Input 6 3 2 2 5" xfId="15192"/>
    <cellStyle name="Input 6 3 2 2 5 2" xfId="34901"/>
    <cellStyle name="Input 6 3 2 2 6" xfId="28868"/>
    <cellStyle name="Input 6 3 2 3" xfId="3932"/>
    <cellStyle name="Input 6 3 2 3 2" xfId="10687"/>
    <cellStyle name="Input 6 3 2 3 2 2" xfId="32646"/>
    <cellStyle name="Input 6 3 2 3 3" xfId="12617"/>
    <cellStyle name="Input 6 3 2 3 3 2" xfId="18939"/>
    <cellStyle name="Input 6 3 2 3 3 2 2" xfId="36310"/>
    <cellStyle name="Input 6 3 2 3 3 3" xfId="33557"/>
    <cellStyle name="Input 6 3 2 3 4" xfId="15663"/>
    <cellStyle name="Input 6 3 2 3 4 2" xfId="35102"/>
    <cellStyle name="Input 6 3 2 3 5" xfId="29069"/>
    <cellStyle name="Input 6 3 2 4" xfId="6007"/>
    <cellStyle name="Input 6 3 2 4 2" xfId="13268"/>
    <cellStyle name="Input 6 3 2 4 2 2" xfId="33832"/>
    <cellStyle name="Input 6 3 2 4 3" xfId="30244"/>
    <cellStyle name="Input 6 3 2 5" xfId="5724"/>
    <cellStyle name="Input 6 3 2 5 2" xfId="30098"/>
    <cellStyle name="Input 6 3 2 6" xfId="5653"/>
    <cellStyle name="Input 6 3 2 6 2" xfId="12998"/>
    <cellStyle name="Input 6 3 2 6 2 2" xfId="33695"/>
    <cellStyle name="Input 6 3 2 6 3" xfId="30056"/>
    <cellStyle name="Input 6 3 2 7" xfId="4753"/>
    <cellStyle name="Input 6 3 2 7 2" xfId="29410"/>
    <cellStyle name="Input 6 3 3" xfId="2431"/>
    <cellStyle name="Input 6 3 3 2" xfId="7028"/>
    <cellStyle name="Input 6 3 3 2 2" xfId="14202"/>
    <cellStyle name="Input 6 3 3 2 2 2" xfId="34474"/>
    <cellStyle name="Input 6 3 3 2 3" xfId="30923"/>
    <cellStyle name="Input 6 3 3 3" xfId="9210"/>
    <cellStyle name="Input 6 3 3 3 2" xfId="32012"/>
    <cellStyle name="Input 6 3 3 4" xfId="11226"/>
    <cellStyle name="Input 6 3 3 4 2" xfId="17555"/>
    <cellStyle name="Input 6 3 3 4 2 2" xfId="35758"/>
    <cellStyle name="Input 6 3 3 4 3" xfId="33005"/>
    <cellStyle name="Input 6 3 3 5" xfId="5459"/>
    <cellStyle name="Input 6 3 3 5 2" xfId="29898"/>
    <cellStyle name="Input 6 3 3 6" xfId="28517"/>
    <cellStyle name="Input 6 3 4" xfId="2561"/>
    <cellStyle name="Input 6 3 4 2" xfId="7158"/>
    <cellStyle name="Input 6 3 4 2 2" xfId="14332"/>
    <cellStyle name="Input 6 3 4 2 2 2" xfId="34604"/>
    <cellStyle name="Input 6 3 4 2 3" xfId="31053"/>
    <cellStyle name="Input 6 3 4 3" xfId="9340"/>
    <cellStyle name="Input 6 3 4 3 2" xfId="32142"/>
    <cellStyle name="Input 6 3 4 4" xfId="11300"/>
    <cellStyle name="Input 6 3 4 4 2" xfId="17629"/>
    <cellStyle name="Input 6 3 4 4 2 2" xfId="35832"/>
    <cellStyle name="Input 6 3 4 4 3" xfId="33079"/>
    <cellStyle name="Input 6 3 4 5" xfId="5557"/>
    <cellStyle name="Input 6 3 4 5 2" xfId="29984"/>
    <cellStyle name="Input 6 3 4 6" xfId="28591"/>
    <cellStyle name="Input 6 3 5" xfId="3200"/>
    <cellStyle name="Input 6 3 5 2" xfId="7785"/>
    <cellStyle name="Input 6 3 5 2 2" xfId="14946"/>
    <cellStyle name="Input 6 3 5 2 2 2" xfId="34790"/>
    <cellStyle name="Input 6 3 5 2 3" xfId="31242"/>
    <cellStyle name="Input 6 3 5 3" xfId="9961"/>
    <cellStyle name="Input 6 3 5 3 2" xfId="32330"/>
    <cellStyle name="Input 6 3 5 4" xfId="11898"/>
    <cellStyle name="Input 6 3 5 4 2" xfId="18223"/>
    <cellStyle name="Input 6 3 5 4 2 2" xfId="35999"/>
    <cellStyle name="Input 6 3 5 4 3" xfId="33246"/>
    <cellStyle name="Input 6 3 5 5" xfId="5015"/>
    <cellStyle name="Input 6 3 5 5 2" xfId="29621"/>
    <cellStyle name="Input 6 3 5 6" xfId="28758"/>
    <cellStyle name="Input 6 3 6" xfId="3686"/>
    <cellStyle name="Input 6 3 6 2" xfId="10441"/>
    <cellStyle name="Input 6 3 6 2 2" xfId="32536"/>
    <cellStyle name="Input 6 3 6 3" xfId="12371"/>
    <cellStyle name="Input 6 3 6 3 2" xfId="18694"/>
    <cellStyle name="Input 6 3 6 3 2 2" xfId="36200"/>
    <cellStyle name="Input 6 3 6 3 3" xfId="33447"/>
    <cellStyle name="Input 6 3 6 4" xfId="8262"/>
    <cellStyle name="Input 6 3 6 4 2" xfId="22259"/>
    <cellStyle name="Input 6 3 6 4 2 2" xfId="36764"/>
    <cellStyle name="Input 6 3 6 4 3" xfId="31444"/>
    <cellStyle name="Input 6 3 6 5" xfId="15418"/>
    <cellStyle name="Input 6 3 6 5 2" xfId="34992"/>
    <cellStyle name="Input 6 3 6 6" xfId="28959"/>
    <cellStyle name="Input 6 3 7" xfId="6478"/>
    <cellStyle name="Input 6 3 7 2" xfId="13662"/>
    <cellStyle name="Input 6 3 7 2 2" xfId="34112"/>
    <cellStyle name="Input 6 3 7 3" xfId="30559"/>
    <cellStyle name="Input 6 3 8" xfId="8669"/>
    <cellStyle name="Input 6 3 8 2" xfId="31649"/>
    <cellStyle name="Input 6 3 9" xfId="10793"/>
    <cellStyle name="Input 6 3 9 2" xfId="17125"/>
    <cellStyle name="Input 6 3 9 2 2" xfId="35497"/>
    <cellStyle name="Input 6 3 9 3" xfId="32744"/>
    <cellStyle name="Input 6 4" xfId="1955"/>
    <cellStyle name="Input 6 4 2" xfId="2490"/>
    <cellStyle name="Input 6 4 2 2" xfId="7087"/>
    <cellStyle name="Input 6 4 2 2 2" xfId="14261"/>
    <cellStyle name="Input 6 4 2 2 2 2" xfId="34533"/>
    <cellStyle name="Input 6 4 2 2 3" xfId="30982"/>
    <cellStyle name="Input 6 4 2 3" xfId="9269"/>
    <cellStyle name="Input 6 4 2 3 2" xfId="32071"/>
    <cellStyle name="Input 6 4 3" xfId="5075"/>
    <cellStyle name="Input 6 4 3 2" xfId="29677"/>
    <cellStyle name="Input 6 4 4" xfId="6552"/>
    <cellStyle name="Input 6 4 4 2" xfId="13730"/>
    <cellStyle name="Input 6 4 4 2 2" xfId="34174"/>
    <cellStyle name="Input 6 4 4 3" xfId="30623"/>
    <cellStyle name="Input 6 4 5" xfId="8735"/>
    <cellStyle name="Input 6 4 5 2" xfId="31712"/>
    <cellStyle name="Input 6 4 6" xfId="10849"/>
    <cellStyle name="Input 6 4 6 2" xfId="17181"/>
    <cellStyle name="Input 6 4 6 2 2" xfId="35553"/>
    <cellStyle name="Input 6 4 6 3" xfId="32800"/>
    <cellStyle name="Input 6 5" xfId="1446"/>
    <cellStyle name="Input 6 5 2" xfId="3001"/>
    <cellStyle name="Input 6 5 2 2" xfId="7588"/>
    <cellStyle name="Input 6 5 2 2 2" xfId="14754"/>
    <cellStyle name="Input 6 5 2 2 2 2" xfId="34705"/>
    <cellStyle name="Input 6 5 2 2 3" xfId="31157"/>
    <cellStyle name="Input 6 5 2 3" xfId="9767"/>
    <cellStyle name="Input 6 5 2 3 2" xfId="32245"/>
    <cellStyle name="Input 6 5 3" xfId="6225"/>
    <cellStyle name="Input 6 5 3 2" xfId="13461"/>
    <cellStyle name="Input 6 5 3 2 2" xfId="33960"/>
    <cellStyle name="Input 6 5 3 3" xfId="30390"/>
    <cellStyle name="Input 6 5 4" xfId="8494"/>
    <cellStyle name="Input 6 5 4 2" xfId="31510"/>
    <cellStyle name="Input 6 5 5" xfId="5888"/>
    <cellStyle name="Input 6 5 5 2" xfId="13155"/>
    <cellStyle name="Input 6 5 5 2 2" xfId="33786"/>
    <cellStyle name="Input 6 5 5 3" xfId="30195"/>
    <cellStyle name="Input 6 5 6" xfId="4561"/>
    <cellStyle name="Input 6 5 6 2" xfId="20573"/>
    <cellStyle name="Input 6 5 6 2 2" xfId="36424"/>
    <cellStyle name="Input 6 5 6 3" xfId="29310"/>
    <cellStyle name="Input 6 5 7" xfId="5503"/>
    <cellStyle name="Input 6 5 7 2" xfId="29937"/>
    <cellStyle name="Input 6 6" xfId="1521"/>
    <cellStyle name="Input 6 6 2" xfId="6291"/>
    <cellStyle name="Input 6 6 2 2" xfId="13524"/>
    <cellStyle name="Input 6 6 2 2 2" xfId="33994"/>
    <cellStyle name="Input 6 6 2 3" xfId="30427"/>
    <cellStyle name="Input 6 6 3" xfId="8562"/>
    <cellStyle name="Input 6 6 3 2" xfId="31546"/>
    <cellStyle name="Input 6 6 4" xfId="6402"/>
    <cellStyle name="Input 6 6 4 2" xfId="13616"/>
    <cellStyle name="Input 6 6 4 2 2" xfId="34070"/>
    <cellStyle name="Input 6 6 4 3" xfId="30514"/>
    <cellStyle name="Input 6 6 5" xfId="4874"/>
    <cellStyle name="Input 6 6 5 2" xfId="29512"/>
    <cellStyle name="Input 6 7" xfId="2252"/>
    <cellStyle name="Input 6 7 2" xfId="6849"/>
    <cellStyle name="Input 6 7 2 2" xfId="14023"/>
    <cellStyle name="Input 6 7 2 2 2" xfId="34346"/>
    <cellStyle name="Input 6 7 2 3" xfId="30795"/>
    <cellStyle name="Input 6 7 3" xfId="9032"/>
    <cellStyle name="Input 6 7 3 2" xfId="31884"/>
    <cellStyle name="Input 6 8" xfId="5867"/>
    <cellStyle name="Input 6 8 2" xfId="13136"/>
    <cellStyle name="Input 6 8 2 2" xfId="33770"/>
    <cellStyle name="Input 6 8 3" xfId="30177"/>
    <cellStyle name="Input 6 9" xfId="5643"/>
    <cellStyle name="Input 6 9 2" xfId="30047"/>
    <cellStyle name="Input 60" xfId="36905"/>
    <cellStyle name="Input 61" xfId="36867"/>
    <cellStyle name="Input 62" xfId="36836"/>
    <cellStyle name="Input 63" xfId="36882"/>
    <cellStyle name="Input 64" xfId="36908"/>
    <cellStyle name="Input 65" xfId="36901"/>
    <cellStyle name="Input 66" xfId="36876"/>
    <cellStyle name="Input 67" xfId="36855"/>
    <cellStyle name="Input 68" xfId="36840"/>
    <cellStyle name="Input 69" xfId="36851"/>
    <cellStyle name="Input 7" xfId="687"/>
    <cellStyle name="Input 7 2" xfId="1548"/>
    <cellStyle name="Input 7 2 2" xfId="1923"/>
    <cellStyle name="Input 7 2 2 10" xfId="4176"/>
    <cellStyle name="Input 7 2 2 10 2" xfId="29200"/>
    <cellStyle name="Input 7 2 2 2" xfId="1993"/>
    <cellStyle name="Input 7 2 2 2 2" xfId="3494"/>
    <cellStyle name="Input 7 2 2 2 2 2" xfId="10249"/>
    <cellStyle name="Input 7 2 2 2 2 2 2" xfId="32472"/>
    <cellStyle name="Input 7 2 2 2 2 3" xfId="12179"/>
    <cellStyle name="Input 7 2 2 2 2 3 2" xfId="18503"/>
    <cellStyle name="Input 7 2 2 2 2 3 2 2" xfId="36136"/>
    <cellStyle name="Input 7 2 2 2 2 3 3" xfId="33383"/>
    <cellStyle name="Input 7 2 2 2 2 4" xfId="8070"/>
    <cellStyle name="Input 7 2 2 2 2 4 2" xfId="22073"/>
    <cellStyle name="Input 7 2 2 2 2 4 2 2" xfId="36700"/>
    <cellStyle name="Input 7 2 2 2 2 4 3" xfId="31380"/>
    <cellStyle name="Input 7 2 2 2 2 5" xfId="15227"/>
    <cellStyle name="Input 7 2 2 2 2 5 2" xfId="34928"/>
    <cellStyle name="Input 7 2 2 2 2 6" xfId="28895"/>
    <cellStyle name="Input 7 2 2 2 3" xfId="3967"/>
    <cellStyle name="Input 7 2 2 2 3 2" xfId="10722"/>
    <cellStyle name="Input 7 2 2 2 3 2 2" xfId="32673"/>
    <cellStyle name="Input 7 2 2 2 3 3" xfId="12652"/>
    <cellStyle name="Input 7 2 2 2 3 3 2" xfId="18974"/>
    <cellStyle name="Input 7 2 2 2 3 3 2 2" xfId="36337"/>
    <cellStyle name="Input 7 2 2 2 3 3 3" xfId="33584"/>
    <cellStyle name="Input 7 2 2 2 3 4" xfId="15698"/>
    <cellStyle name="Input 7 2 2 2 3 4 2" xfId="35129"/>
    <cellStyle name="Input 7 2 2 2 3 5" xfId="29096"/>
    <cellStyle name="Input 7 2 2 2 4" xfId="6590"/>
    <cellStyle name="Input 7 2 2 2 4 2" xfId="13768"/>
    <cellStyle name="Input 7 2 2 2 4 2 2" xfId="34210"/>
    <cellStyle name="Input 7 2 2 2 4 3" xfId="30659"/>
    <cellStyle name="Input 7 2 2 2 5" xfId="8773"/>
    <cellStyle name="Input 7 2 2 2 5 2" xfId="31748"/>
    <cellStyle name="Input 7 2 2 2 6" xfId="10887"/>
    <cellStyle name="Input 7 2 2 2 6 2" xfId="17219"/>
    <cellStyle name="Input 7 2 2 2 6 2 2" xfId="35589"/>
    <cellStyle name="Input 7 2 2 2 6 3" xfId="32836"/>
    <cellStyle name="Input 7 2 2 2 7" xfId="5111"/>
    <cellStyle name="Input 7 2 2 2 7 2" xfId="29713"/>
    <cellStyle name="Input 7 2 2 3" xfId="2458"/>
    <cellStyle name="Input 7 2 2 3 2" xfId="7055"/>
    <cellStyle name="Input 7 2 2 3 2 2" xfId="14229"/>
    <cellStyle name="Input 7 2 2 3 2 2 2" xfId="34501"/>
    <cellStyle name="Input 7 2 2 3 2 3" xfId="30950"/>
    <cellStyle name="Input 7 2 2 3 3" xfId="9237"/>
    <cellStyle name="Input 7 2 2 3 3 2" xfId="32039"/>
    <cellStyle name="Input 7 2 2 3 4" xfId="11252"/>
    <cellStyle name="Input 7 2 2 3 4 2" xfId="17581"/>
    <cellStyle name="Input 7 2 2 3 4 2 2" xfId="35784"/>
    <cellStyle name="Input 7 2 2 3 4 3" xfId="33031"/>
    <cellStyle name="Input 7 2 2 3 5" xfId="5485"/>
    <cellStyle name="Input 7 2 2 3 5 2" xfId="29924"/>
    <cellStyle name="Input 7 2 2 3 6" xfId="28543"/>
    <cellStyle name="Input 7 2 2 4" xfId="2588"/>
    <cellStyle name="Input 7 2 2 4 2" xfId="7185"/>
    <cellStyle name="Input 7 2 2 4 2 2" xfId="14359"/>
    <cellStyle name="Input 7 2 2 4 2 2 2" xfId="34631"/>
    <cellStyle name="Input 7 2 2 4 2 3" xfId="31080"/>
    <cellStyle name="Input 7 2 2 4 3" xfId="9367"/>
    <cellStyle name="Input 7 2 2 4 3 2" xfId="32169"/>
    <cellStyle name="Input 7 2 2 4 4" xfId="11327"/>
    <cellStyle name="Input 7 2 2 4 4 2" xfId="17656"/>
    <cellStyle name="Input 7 2 2 4 4 2 2" xfId="35859"/>
    <cellStyle name="Input 7 2 2 4 4 3" xfId="33106"/>
    <cellStyle name="Input 7 2 2 4 5" xfId="5584"/>
    <cellStyle name="Input 7 2 2 4 5 2" xfId="30011"/>
    <cellStyle name="Input 7 2 2 4 6" xfId="28618"/>
    <cellStyle name="Input 7 2 2 5" xfId="3247"/>
    <cellStyle name="Input 7 2 2 5 2" xfId="7823"/>
    <cellStyle name="Input 7 2 2 5 2 2" xfId="14981"/>
    <cellStyle name="Input 7 2 2 5 2 2 2" xfId="34817"/>
    <cellStyle name="Input 7 2 2 5 2 3" xfId="31269"/>
    <cellStyle name="Input 7 2 2 5 3" xfId="10002"/>
    <cellStyle name="Input 7 2 2 5 3 2" xfId="32361"/>
    <cellStyle name="Input 7 2 2 5 4" xfId="11933"/>
    <cellStyle name="Input 7 2 2 5 4 2" xfId="18258"/>
    <cellStyle name="Input 7 2 2 5 4 2 2" xfId="36026"/>
    <cellStyle name="Input 7 2 2 5 4 3" xfId="33273"/>
    <cellStyle name="Input 7 2 2 5 5" xfId="5043"/>
    <cellStyle name="Input 7 2 2 5 5 2" xfId="29645"/>
    <cellStyle name="Input 7 2 2 5 6" xfId="28785"/>
    <cellStyle name="Input 7 2 2 6" xfId="3721"/>
    <cellStyle name="Input 7 2 2 6 2" xfId="10476"/>
    <cellStyle name="Input 7 2 2 6 2 2" xfId="32563"/>
    <cellStyle name="Input 7 2 2 6 3" xfId="12406"/>
    <cellStyle name="Input 7 2 2 6 3 2" xfId="18729"/>
    <cellStyle name="Input 7 2 2 6 3 2 2" xfId="36227"/>
    <cellStyle name="Input 7 2 2 6 3 3" xfId="33474"/>
    <cellStyle name="Input 7 2 2 6 4" xfId="8297"/>
    <cellStyle name="Input 7 2 2 6 4 2" xfId="22294"/>
    <cellStyle name="Input 7 2 2 6 4 2 2" xfId="36791"/>
    <cellStyle name="Input 7 2 2 6 4 3" xfId="31471"/>
    <cellStyle name="Input 7 2 2 6 5" xfId="15453"/>
    <cellStyle name="Input 7 2 2 6 5 2" xfId="35019"/>
    <cellStyle name="Input 7 2 2 6 6" xfId="28986"/>
    <cellStyle name="Input 7 2 2 7" xfId="6520"/>
    <cellStyle name="Input 7 2 2 7 2" xfId="13698"/>
    <cellStyle name="Input 7 2 2 7 2 2" xfId="34142"/>
    <cellStyle name="Input 7 2 2 7 3" xfId="30591"/>
    <cellStyle name="Input 7 2 2 8" xfId="8703"/>
    <cellStyle name="Input 7 2 2 8 2" xfId="31680"/>
    <cellStyle name="Input 7 2 2 9" xfId="10817"/>
    <cellStyle name="Input 7 2 2 9 2" xfId="17149"/>
    <cellStyle name="Input 7 2 2 9 2 2" xfId="35521"/>
    <cellStyle name="Input 7 2 2 9 3" xfId="32768"/>
    <cellStyle name="Input 7 2 3" xfId="1978"/>
    <cellStyle name="Input 7 2 3 2" xfId="2513"/>
    <cellStyle name="Input 7 2 3 2 2" xfId="7110"/>
    <cellStyle name="Input 7 2 3 2 2 2" xfId="14284"/>
    <cellStyle name="Input 7 2 3 2 2 2 2" xfId="34556"/>
    <cellStyle name="Input 7 2 3 2 2 3" xfId="31005"/>
    <cellStyle name="Input 7 2 3 2 3" xfId="9292"/>
    <cellStyle name="Input 7 2 3 2 3 2" xfId="32094"/>
    <cellStyle name="Input 7 2 3 3" xfId="5098"/>
    <cellStyle name="Input 7 2 3 3 2" xfId="29700"/>
    <cellStyle name="Input 7 2 3 4" xfId="6575"/>
    <cellStyle name="Input 7 2 3 4 2" xfId="13753"/>
    <cellStyle name="Input 7 2 3 4 2 2" xfId="34197"/>
    <cellStyle name="Input 7 2 3 4 3" xfId="30646"/>
    <cellStyle name="Input 7 2 3 5" xfId="8758"/>
    <cellStyle name="Input 7 2 3 5 2" xfId="31735"/>
    <cellStyle name="Input 7 2 3 6" xfId="10872"/>
    <cellStyle name="Input 7 2 3 6 2" xfId="17204"/>
    <cellStyle name="Input 7 2 3 6 2 2" xfId="35576"/>
    <cellStyle name="Input 7 2 3 6 3" xfId="32823"/>
    <cellStyle name="Input 7 2 4" xfId="983"/>
    <cellStyle name="Input 7 2 4 2" xfId="4767"/>
    <cellStyle name="Input 7 2 4 2 2" xfId="29423"/>
    <cellStyle name="Input 7 2 4 3" xfId="6022"/>
    <cellStyle name="Input 7 2 4 3 2" xfId="13283"/>
    <cellStyle name="Input 7 2 4 3 2 2" xfId="33845"/>
    <cellStyle name="Input 7 2 4 3 3" xfId="30257"/>
    <cellStyle name="Input 7 2 4 4" xfId="5734"/>
    <cellStyle name="Input 7 2 4 4 2" xfId="30108"/>
    <cellStyle name="Input 7 2 4 5" xfId="5755"/>
    <cellStyle name="Input 7 2 4 5 2" xfId="13072"/>
    <cellStyle name="Input 7 2 4 5 2 2" xfId="33734"/>
    <cellStyle name="Input 7 2 4 5 3" xfId="30118"/>
    <cellStyle name="Input 7 2 4 6" xfId="4606"/>
    <cellStyle name="Input 7 2 4 6 2" xfId="20614"/>
    <cellStyle name="Input 7 2 4 6 2 2" xfId="36457"/>
    <cellStyle name="Input 7 2 4 6 3" xfId="29342"/>
    <cellStyle name="Input 7 2 4 7" xfId="5324"/>
    <cellStyle name="Input 7 2 4 7 2" xfId="29819"/>
    <cellStyle name="Input 7 2 5" xfId="2311"/>
    <cellStyle name="Input 7 2 5 2" xfId="6908"/>
    <cellStyle name="Input 7 2 5 2 2" xfId="14082"/>
    <cellStyle name="Input 7 2 5 2 2 2" xfId="34391"/>
    <cellStyle name="Input 7 2 5 2 3" xfId="30840"/>
    <cellStyle name="Input 7 2 5 3" xfId="9091"/>
    <cellStyle name="Input 7 2 5 3 2" xfId="31929"/>
    <cellStyle name="Input 7 2 6" xfId="4894"/>
    <cellStyle name="Input 7 2 6 2" xfId="29530"/>
    <cellStyle name="Input 7 2 7" xfId="6315"/>
    <cellStyle name="Input 7 2 7 2" xfId="13547"/>
    <cellStyle name="Input 7 2 7 2 2" xfId="34017"/>
    <cellStyle name="Input 7 2 7 3" xfId="30450"/>
    <cellStyle name="Input 7 2 8" xfId="8584"/>
    <cellStyle name="Input 7 2 8 2" xfId="31568"/>
    <cellStyle name="Input 7 2 9" xfId="6130"/>
    <cellStyle name="Input 7 2 9 2" xfId="13372"/>
    <cellStyle name="Input 7 2 9 2 2" xfId="33897"/>
    <cellStyle name="Input 7 2 9 3" xfId="30328"/>
    <cellStyle name="Input 7 3" xfId="1870"/>
    <cellStyle name="Input 7 3 10" xfId="4662"/>
    <cellStyle name="Input 7 3 10 2" xfId="29371"/>
    <cellStyle name="Input 7 3 2" xfId="1422"/>
    <cellStyle name="Input 7 3 2 2" xfId="3461"/>
    <cellStyle name="Input 7 3 2 2 2" xfId="10216"/>
    <cellStyle name="Input 7 3 2 2 2 2" xfId="32446"/>
    <cellStyle name="Input 7 3 2 2 3" xfId="12146"/>
    <cellStyle name="Input 7 3 2 2 3 2" xfId="18470"/>
    <cellStyle name="Input 7 3 2 2 3 2 2" xfId="36110"/>
    <cellStyle name="Input 7 3 2 2 3 3" xfId="33357"/>
    <cellStyle name="Input 7 3 2 2 4" xfId="8037"/>
    <cellStyle name="Input 7 3 2 2 4 2" xfId="22040"/>
    <cellStyle name="Input 7 3 2 2 4 2 2" xfId="36674"/>
    <cellStyle name="Input 7 3 2 2 4 3" xfId="31354"/>
    <cellStyle name="Input 7 3 2 2 5" xfId="15194"/>
    <cellStyle name="Input 7 3 2 2 5 2" xfId="34902"/>
    <cellStyle name="Input 7 3 2 2 6" xfId="28869"/>
    <cellStyle name="Input 7 3 2 3" xfId="3934"/>
    <cellStyle name="Input 7 3 2 3 2" xfId="10689"/>
    <cellStyle name="Input 7 3 2 3 2 2" xfId="32647"/>
    <cellStyle name="Input 7 3 2 3 3" xfId="12619"/>
    <cellStyle name="Input 7 3 2 3 3 2" xfId="18941"/>
    <cellStyle name="Input 7 3 2 3 3 2 2" xfId="36311"/>
    <cellStyle name="Input 7 3 2 3 3 3" xfId="33558"/>
    <cellStyle name="Input 7 3 2 3 4" xfId="15665"/>
    <cellStyle name="Input 7 3 2 3 4 2" xfId="35103"/>
    <cellStyle name="Input 7 3 2 3 5" xfId="29070"/>
    <cellStyle name="Input 7 3 2 4" xfId="6208"/>
    <cellStyle name="Input 7 3 2 4 2" xfId="13446"/>
    <cellStyle name="Input 7 3 2 4 2 2" xfId="33951"/>
    <cellStyle name="Input 7 3 2 4 3" xfId="30381"/>
    <cellStyle name="Input 7 3 2 5" xfId="8480"/>
    <cellStyle name="Input 7 3 2 5 2" xfId="31502"/>
    <cellStyle name="Input 7 3 2 6" xfId="6074"/>
    <cellStyle name="Input 7 3 2 6 2" xfId="13330"/>
    <cellStyle name="Input 7 3 2 6 2 2" xfId="33872"/>
    <cellStyle name="Input 7 3 2 6 3" xfId="30289"/>
    <cellStyle name="Input 7 3 2 7" xfId="4836"/>
    <cellStyle name="Input 7 3 2 7 2" xfId="29479"/>
    <cellStyle name="Input 7 3 3" xfId="2432"/>
    <cellStyle name="Input 7 3 3 2" xfId="7029"/>
    <cellStyle name="Input 7 3 3 2 2" xfId="14203"/>
    <cellStyle name="Input 7 3 3 2 2 2" xfId="34475"/>
    <cellStyle name="Input 7 3 3 2 3" xfId="30924"/>
    <cellStyle name="Input 7 3 3 3" xfId="9211"/>
    <cellStyle name="Input 7 3 3 3 2" xfId="32013"/>
    <cellStyle name="Input 7 3 3 4" xfId="11227"/>
    <cellStyle name="Input 7 3 3 4 2" xfId="17556"/>
    <cellStyle name="Input 7 3 3 4 2 2" xfId="35759"/>
    <cellStyle name="Input 7 3 3 4 3" xfId="33006"/>
    <cellStyle name="Input 7 3 3 5" xfId="5460"/>
    <cellStyle name="Input 7 3 3 5 2" xfId="29899"/>
    <cellStyle name="Input 7 3 3 6" xfId="28518"/>
    <cellStyle name="Input 7 3 4" xfId="2562"/>
    <cellStyle name="Input 7 3 4 2" xfId="7159"/>
    <cellStyle name="Input 7 3 4 2 2" xfId="14333"/>
    <cellStyle name="Input 7 3 4 2 2 2" xfId="34605"/>
    <cellStyle name="Input 7 3 4 2 3" xfId="31054"/>
    <cellStyle name="Input 7 3 4 3" xfId="9341"/>
    <cellStyle name="Input 7 3 4 3 2" xfId="32143"/>
    <cellStyle name="Input 7 3 4 4" xfId="11301"/>
    <cellStyle name="Input 7 3 4 4 2" xfId="17630"/>
    <cellStyle name="Input 7 3 4 4 2 2" xfId="35833"/>
    <cellStyle name="Input 7 3 4 4 3" xfId="33080"/>
    <cellStyle name="Input 7 3 4 5" xfId="5558"/>
    <cellStyle name="Input 7 3 4 5 2" xfId="29985"/>
    <cellStyle name="Input 7 3 4 6" xfId="28592"/>
    <cellStyle name="Input 7 3 5" xfId="3202"/>
    <cellStyle name="Input 7 3 5 2" xfId="7787"/>
    <cellStyle name="Input 7 3 5 2 2" xfId="14948"/>
    <cellStyle name="Input 7 3 5 2 2 2" xfId="34791"/>
    <cellStyle name="Input 7 3 5 2 3" xfId="31243"/>
    <cellStyle name="Input 7 3 5 3" xfId="9963"/>
    <cellStyle name="Input 7 3 5 3 2" xfId="32331"/>
    <cellStyle name="Input 7 3 5 4" xfId="11900"/>
    <cellStyle name="Input 7 3 5 4 2" xfId="18225"/>
    <cellStyle name="Input 7 3 5 4 2 2" xfId="36000"/>
    <cellStyle name="Input 7 3 5 4 3" xfId="33247"/>
    <cellStyle name="Input 7 3 5 5" xfId="5016"/>
    <cellStyle name="Input 7 3 5 5 2" xfId="29622"/>
    <cellStyle name="Input 7 3 5 6" xfId="28759"/>
    <cellStyle name="Input 7 3 6" xfId="3688"/>
    <cellStyle name="Input 7 3 6 2" xfId="10443"/>
    <cellStyle name="Input 7 3 6 2 2" xfId="32537"/>
    <cellStyle name="Input 7 3 6 3" xfId="12373"/>
    <cellStyle name="Input 7 3 6 3 2" xfId="18696"/>
    <cellStyle name="Input 7 3 6 3 2 2" xfId="36201"/>
    <cellStyle name="Input 7 3 6 3 3" xfId="33448"/>
    <cellStyle name="Input 7 3 6 4" xfId="8264"/>
    <cellStyle name="Input 7 3 6 4 2" xfId="22261"/>
    <cellStyle name="Input 7 3 6 4 2 2" xfId="36765"/>
    <cellStyle name="Input 7 3 6 4 3" xfId="31445"/>
    <cellStyle name="Input 7 3 6 5" xfId="15420"/>
    <cellStyle name="Input 7 3 6 5 2" xfId="34993"/>
    <cellStyle name="Input 7 3 6 6" xfId="28960"/>
    <cellStyle name="Input 7 3 7" xfId="6479"/>
    <cellStyle name="Input 7 3 7 2" xfId="13663"/>
    <cellStyle name="Input 7 3 7 2 2" xfId="34113"/>
    <cellStyle name="Input 7 3 7 3" xfId="30560"/>
    <cellStyle name="Input 7 3 8" xfId="8670"/>
    <cellStyle name="Input 7 3 8 2" xfId="31650"/>
    <cellStyle name="Input 7 3 9" xfId="10794"/>
    <cellStyle name="Input 7 3 9 2" xfId="17126"/>
    <cellStyle name="Input 7 3 9 2 2" xfId="35498"/>
    <cellStyle name="Input 7 3 9 3" xfId="32745"/>
    <cellStyle name="Input 7 4" xfId="1956"/>
    <cellStyle name="Input 7 4 2" xfId="2491"/>
    <cellStyle name="Input 7 4 2 2" xfId="7088"/>
    <cellStyle name="Input 7 4 2 2 2" xfId="14262"/>
    <cellStyle name="Input 7 4 2 2 2 2" xfId="34534"/>
    <cellStyle name="Input 7 4 2 2 3" xfId="30983"/>
    <cellStyle name="Input 7 4 2 3" xfId="9270"/>
    <cellStyle name="Input 7 4 2 3 2" xfId="32072"/>
    <cellStyle name="Input 7 4 3" xfId="5076"/>
    <cellStyle name="Input 7 4 3 2" xfId="29678"/>
    <cellStyle name="Input 7 4 4" xfId="6553"/>
    <cellStyle name="Input 7 4 4 2" xfId="13731"/>
    <cellStyle name="Input 7 4 4 2 2" xfId="34175"/>
    <cellStyle name="Input 7 4 4 3" xfId="30624"/>
    <cellStyle name="Input 7 4 5" xfId="8736"/>
    <cellStyle name="Input 7 4 5 2" xfId="31713"/>
    <cellStyle name="Input 7 4 6" xfId="10850"/>
    <cellStyle name="Input 7 4 6 2" xfId="17182"/>
    <cellStyle name="Input 7 4 6 2 2" xfId="35554"/>
    <cellStyle name="Input 7 4 6 3" xfId="32801"/>
    <cellStyle name="Input 7 5" xfId="1456"/>
    <cellStyle name="Input 7 5 2" xfId="3003"/>
    <cellStyle name="Input 7 5 2 2" xfId="7590"/>
    <cellStyle name="Input 7 5 2 2 2" xfId="14756"/>
    <cellStyle name="Input 7 5 2 2 2 2" xfId="34706"/>
    <cellStyle name="Input 7 5 2 2 3" xfId="31158"/>
    <cellStyle name="Input 7 5 2 3" xfId="9769"/>
    <cellStyle name="Input 7 5 2 3 2" xfId="32246"/>
    <cellStyle name="Input 7 5 3" xfId="6235"/>
    <cellStyle name="Input 7 5 3 2" xfId="13471"/>
    <cellStyle name="Input 7 5 3 2 2" xfId="33967"/>
    <cellStyle name="Input 7 5 3 3" xfId="30397"/>
    <cellStyle name="Input 7 5 4" xfId="8504"/>
    <cellStyle name="Input 7 5 4 2" xfId="31517"/>
    <cellStyle name="Input 7 5 5" xfId="5617"/>
    <cellStyle name="Input 7 5 5 2" xfId="12971"/>
    <cellStyle name="Input 7 5 5 2 2" xfId="33680"/>
    <cellStyle name="Input 7 5 5 3" xfId="30032"/>
    <cellStyle name="Input 7 5 6" xfId="4567"/>
    <cellStyle name="Input 7 5 6 2" xfId="20579"/>
    <cellStyle name="Input 7 5 6 2 2" xfId="36429"/>
    <cellStyle name="Input 7 5 6 3" xfId="29315"/>
    <cellStyle name="Input 7 5 7" xfId="4701"/>
    <cellStyle name="Input 7 5 7 2" xfId="29392"/>
    <cellStyle name="Input 7 6" xfId="2086"/>
    <cellStyle name="Input 7 6 2" xfId="6683"/>
    <cellStyle name="Input 7 6 2 2" xfId="13860"/>
    <cellStyle name="Input 7 6 2 2 2" xfId="34270"/>
    <cellStyle name="Input 7 6 2 3" xfId="30719"/>
    <cellStyle name="Input 7 6 3" xfId="8866"/>
    <cellStyle name="Input 7 6 3 2" xfId="31808"/>
    <cellStyle name="Input 7 6 4" xfId="10980"/>
    <cellStyle name="Input 7 6 4 2" xfId="17311"/>
    <cellStyle name="Input 7 6 4 2 2" xfId="35649"/>
    <cellStyle name="Input 7 6 4 3" xfId="32896"/>
    <cellStyle name="Input 7 6 5" xfId="5171"/>
    <cellStyle name="Input 7 6 5 2" xfId="29767"/>
    <cellStyle name="Input 7 7" xfId="2259"/>
    <cellStyle name="Input 7 7 2" xfId="6856"/>
    <cellStyle name="Input 7 7 2 2" xfId="14030"/>
    <cellStyle name="Input 7 7 2 2 2" xfId="34352"/>
    <cellStyle name="Input 7 7 2 3" xfId="30801"/>
    <cellStyle name="Input 7 7 3" xfId="9039"/>
    <cellStyle name="Input 7 7 3 2" xfId="31890"/>
    <cellStyle name="Input 7 8" xfId="5824"/>
    <cellStyle name="Input 7 8 2" xfId="13111"/>
    <cellStyle name="Input 7 8 2 2" xfId="33758"/>
    <cellStyle name="Input 7 8 3" xfId="30150"/>
    <cellStyle name="Input 7 9" xfId="6085"/>
    <cellStyle name="Input 7 9 2" xfId="30297"/>
    <cellStyle name="Input 70" xfId="36894"/>
    <cellStyle name="Input 71" xfId="36872"/>
    <cellStyle name="Input 72" xfId="36890"/>
    <cellStyle name="Input 73" xfId="36863"/>
    <cellStyle name="Input 74" xfId="36837"/>
    <cellStyle name="Input 75" xfId="36904"/>
    <cellStyle name="Input 76" xfId="36852"/>
    <cellStyle name="Input 77" xfId="36843"/>
    <cellStyle name="Input 78" xfId="36893"/>
    <cellStyle name="Input 79" xfId="36873"/>
    <cellStyle name="Input 8" xfId="789"/>
    <cellStyle name="Input 8 2" xfId="1549"/>
    <cellStyle name="Input 8 2 2" xfId="1924"/>
    <cellStyle name="Input 8 2 2 10" xfId="4151"/>
    <cellStyle name="Input 8 2 2 10 2" xfId="29184"/>
    <cellStyle name="Input 8 2 2 2" xfId="1994"/>
    <cellStyle name="Input 8 2 2 2 2" xfId="3495"/>
    <cellStyle name="Input 8 2 2 2 2 2" xfId="10250"/>
    <cellStyle name="Input 8 2 2 2 2 2 2" xfId="32473"/>
    <cellStyle name="Input 8 2 2 2 2 3" xfId="12180"/>
    <cellStyle name="Input 8 2 2 2 2 3 2" xfId="18504"/>
    <cellStyle name="Input 8 2 2 2 2 3 2 2" xfId="36137"/>
    <cellStyle name="Input 8 2 2 2 2 3 3" xfId="33384"/>
    <cellStyle name="Input 8 2 2 2 2 4" xfId="8071"/>
    <cellStyle name="Input 8 2 2 2 2 4 2" xfId="22074"/>
    <cellStyle name="Input 8 2 2 2 2 4 2 2" xfId="36701"/>
    <cellStyle name="Input 8 2 2 2 2 4 3" xfId="31381"/>
    <cellStyle name="Input 8 2 2 2 2 5" xfId="15228"/>
    <cellStyle name="Input 8 2 2 2 2 5 2" xfId="34929"/>
    <cellStyle name="Input 8 2 2 2 2 6" xfId="28896"/>
    <cellStyle name="Input 8 2 2 2 3" xfId="3968"/>
    <cellStyle name="Input 8 2 2 2 3 2" xfId="10723"/>
    <cellStyle name="Input 8 2 2 2 3 2 2" xfId="32674"/>
    <cellStyle name="Input 8 2 2 2 3 3" xfId="12653"/>
    <cellStyle name="Input 8 2 2 2 3 3 2" xfId="18975"/>
    <cellStyle name="Input 8 2 2 2 3 3 2 2" xfId="36338"/>
    <cellStyle name="Input 8 2 2 2 3 3 3" xfId="33585"/>
    <cellStyle name="Input 8 2 2 2 3 4" xfId="15699"/>
    <cellStyle name="Input 8 2 2 2 3 4 2" xfId="35130"/>
    <cellStyle name="Input 8 2 2 2 3 5" xfId="29097"/>
    <cellStyle name="Input 8 2 2 2 4" xfId="6591"/>
    <cellStyle name="Input 8 2 2 2 4 2" xfId="13769"/>
    <cellStyle name="Input 8 2 2 2 4 2 2" xfId="34211"/>
    <cellStyle name="Input 8 2 2 2 4 3" xfId="30660"/>
    <cellStyle name="Input 8 2 2 2 5" xfId="8774"/>
    <cellStyle name="Input 8 2 2 2 5 2" xfId="31749"/>
    <cellStyle name="Input 8 2 2 2 6" xfId="10888"/>
    <cellStyle name="Input 8 2 2 2 6 2" xfId="17220"/>
    <cellStyle name="Input 8 2 2 2 6 2 2" xfId="35590"/>
    <cellStyle name="Input 8 2 2 2 6 3" xfId="32837"/>
    <cellStyle name="Input 8 2 2 2 7" xfId="5112"/>
    <cellStyle name="Input 8 2 2 2 7 2" xfId="29714"/>
    <cellStyle name="Input 8 2 2 3" xfId="2459"/>
    <cellStyle name="Input 8 2 2 3 2" xfId="7056"/>
    <cellStyle name="Input 8 2 2 3 2 2" xfId="14230"/>
    <cellStyle name="Input 8 2 2 3 2 2 2" xfId="34502"/>
    <cellStyle name="Input 8 2 2 3 2 3" xfId="30951"/>
    <cellStyle name="Input 8 2 2 3 3" xfId="9238"/>
    <cellStyle name="Input 8 2 2 3 3 2" xfId="32040"/>
    <cellStyle name="Input 8 2 2 3 4" xfId="11253"/>
    <cellStyle name="Input 8 2 2 3 4 2" xfId="17582"/>
    <cellStyle name="Input 8 2 2 3 4 2 2" xfId="35785"/>
    <cellStyle name="Input 8 2 2 3 4 3" xfId="33032"/>
    <cellStyle name="Input 8 2 2 3 5" xfId="5486"/>
    <cellStyle name="Input 8 2 2 3 5 2" xfId="29925"/>
    <cellStyle name="Input 8 2 2 3 6" xfId="28544"/>
    <cellStyle name="Input 8 2 2 4" xfId="2589"/>
    <cellStyle name="Input 8 2 2 4 2" xfId="7186"/>
    <cellStyle name="Input 8 2 2 4 2 2" xfId="14360"/>
    <cellStyle name="Input 8 2 2 4 2 2 2" xfId="34632"/>
    <cellStyle name="Input 8 2 2 4 2 3" xfId="31081"/>
    <cellStyle name="Input 8 2 2 4 3" xfId="9368"/>
    <cellStyle name="Input 8 2 2 4 3 2" xfId="32170"/>
    <cellStyle name="Input 8 2 2 4 4" xfId="11328"/>
    <cellStyle name="Input 8 2 2 4 4 2" xfId="17657"/>
    <cellStyle name="Input 8 2 2 4 4 2 2" xfId="35860"/>
    <cellStyle name="Input 8 2 2 4 4 3" xfId="33107"/>
    <cellStyle name="Input 8 2 2 4 5" xfId="5585"/>
    <cellStyle name="Input 8 2 2 4 5 2" xfId="30012"/>
    <cellStyle name="Input 8 2 2 4 6" xfId="28619"/>
    <cellStyle name="Input 8 2 2 5" xfId="3248"/>
    <cellStyle name="Input 8 2 2 5 2" xfId="7824"/>
    <cellStyle name="Input 8 2 2 5 2 2" xfId="14982"/>
    <cellStyle name="Input 8 2 2 5 2 2 2" xfId="34818"/>
    <cellStyle name="Input 8 2 2 5 2 3" xfId="31270"/>
    <cellStyle name="Input 8 2 2 5 3" xfId="10003"/>
    <cellStyle name="Input 8 2 2 5 3 2" xfId="32362"/>
    <cellStyle name="Input 8 2 2 5 4" xfId="11934"/>
    <cellStyle name="Input 8 2 2 5 4 2" xfId="18259"/>
    <cellStyle name="Input 8 2 2 5 4 2 2" xfId="36027"/>
    <cellStyle name="Input 8 2 2 5 4 3" xfId="33274"/>
    <cellStyle name="Input 8 2 2 5 5" xfId="5044"/>
    <cellStyle name="Input 8 2 2 5 5 2" xfId="29646"/>
    <cellStyle name="Input 8 2 2 5 6" xfId="28786"/>
    <cellStyle name="Input 8 2 2 6" xfId="3722"/>
    <cellStyle name="Input 8 2 2 6 2" xfId="10477"/>
    <cellStyle name="Input 8 2 2 6 2 2" xfId="32564"/>
    <cellStyle name="Input 8 2 2 6 3" xfId="12407"/>
    <cellStyle name="Input 8 2 2 6 3 2" xfId="18730"/>
    <cellStyle name="Input 8 2 2 6 3 2 2" xfId="36228"/>
    <cellStyle name="Input 8 2 2 6 3 3" xfId="33475"/>
    <cellStyle name="Input 8 2 2 6 4" xfId="8298"/>
    <cellStyle name="Input 8 2 2 6 4 2" xfId="22295"/>
    <cellStyle name="Input 8 2 2 6 4 2 2" xfId="36792"/>
    <cellStyle name="Input 8 2 2 6 4 3" xfId="31472"/>
    <cellStyle name="Input 8 2 2 6 5" xfId="15454"/>
    <cellStyle name="Input 8 2 2 6 5 2" xfId="35020"/>
    <cellStyle name="Input 8 2 2 6 6" xfId="28987"/>
    <cellStyle name="Input 8 2 2 7" xfId="6521"/>
    <cellStyle name="Input 8 2 2 7 2" xfId="13699"/>
    <cellStyle name="Input 8 2 2 7 2 2" xfId="34143"/>
    <cellStyle name="Input 8 2 2 7 3" xfId="30592"/>
    <cellStyle name="Input 8 2 2 8" xfId="8704"/>
    <cellStyle name="Input 8 2 2 8 2" xfId="31681"/>
    <cellStyle name="Input 8 2 2 9" xfId="10818"/>
    <cellStyle name="Input 8 2 2 9 2" xfId="17150"/>
    <cellStyle name="Input 8 2 2 9 2 2" xfId="35522"/>
    <cellStyle name="Input 8 2 2 9 3" xfId="32769"/>
    <cellStyle name="Input 8 2 3" xfId="1979"/>
    <cellStyle name="Input 8 2 3 2" xfId="2514"/>
    <cellStyle name="Input 8 2 3 2 2" xfId="7111"/>
    <cellStyle name="Input 8 2 3 2 2 2" xfId="14285"/>
    <cellStyle name="Input 8 2 3 2 2 2 2" xfId="34557"/>
    <cellStyle name="Input 8 2 3 2 2 3" xfId="31006"/>
    <cellStyle name="Input 8 2 3 2 3" xfId="9293"/>
    <cellStyle name="Input 8 2 3 2 3 2" xfId="32095"/>
    <cellStyle name="Input 8 2 3 3" xfId="5099"/>
    <cellStyle name="Input 8 2 3 3 2" xfId="29701"/>
    <cellStyle name="Input 8 2 3 4" xfId="6576"/>
    <cellStyle name="Input 8 2 3 4 2" xfId="13754"/>
    <cellStyle name="Input 8 2 3 4 2 2" xfId="34198"/>
    <cellStyle name="Input 8 2 3 4 3" xfId="30647"/>
    <cellStyle name="Input 8 2 3 5" xfId="8759"/>
    <cellStyle name="Input 8 2 3 5 2" xfId="31736"/>
    <cellStyle name="Input 8 2 3 6" xfId="10873"/>
    <cellStyle name="Input 8 2 3 6 2" xfId="17205"/>
    <cellStyle name="Input 8 2 3 6 2 2" xfId="35577"/>
    <cellStyle name="Input 8 2 3 6 3" xfId="32824"/>
    <cellStyle name="Input 8 2 4" xfId="1210"/>
    <cellStyle name="Input 8 2 4 2" xfId="4790"/>
    <cellStyle name="Input 8 2 4 2 2" xfId="29439"/>
    <cellStyle name="Input 8 2 4 3" xfId="6106"/>
    <cellStyle name="Input 8 2 4 3 2" xfId="13354"/>
    <cellStyle name="Input 8 2 4 3 2 2" xfId="33885"/>
    <cellStyle name="Input 8 2 4 3 3" xfId="30310"/>
    <cellStyle name="Input 8 2 4 4" xfId="6124"/>
    <cellStyle name="Input 8 2 4 4 2" xfId="30323"/>
    <cellStyle name="Input 8 2 4 5" xfId="5817"/>
    <cellStyle name="Input 8 2 4 5 2" xfId="13105"/>
    <cellStyle name="Input 8 2 4 5 2 2" xfId="33756"/>
    <cellStyle name="Input 8 2 4 5 3" xfId="30147"/>
    <cellStyle name="Input 8 2 4 6" xfId="4607"/>
    <cellStyle name="Input 8 2 4 6 2" xfId="20615"/>
    <cellStyle name="Input 8 2 4 6 2 2" xfId="36458"/>
    <cellStyle name="Input 8 2 4 6 3" xfId="29343"/>
    <cellStyle name="Input 8 2 4 7" xfId="4868"/>
    <cellStyle name="Input 8 2 4 7 2" xfId="29506"/>
    <cellStyle name="Input 8 2 5" xfId="2312"/>
    <cellStyle name="Input 8 2 5 2" xfId="6909"/>
    <cellStyle name="Input 8 2 5 2 2" xfId="14083"/>
    <cellStyle name="Input 8 2 5 2 2 2" xfId="34392"/>
    <cellStyle name="Input 8 2 5 2 3" xfId="30841"/>
    <cellStyle name="Input 8 2 5 3" xfId="9092"/>
    <cellStyle name="Input 8 2 5 3 2" xfId="31930"/>
    <cellStyle name="Input 8 2 6" xfId="4895"/>
    <cellStyle name="Input 8 2 6 2" xfId="29531"/>
    <cellStyle name="Input 8 2 7" xfId="6316"/>
    <cellStyle name="Input 8 2 7 2" xfId="13548"/>
    <cellStyle name="Input 8 2 7 2 2" xfId="34018"/>
    <cellStyle name="Input 8 2 7 3" xfId="30451"/>
    <cellStyle name="Input 8 2 8" xfId="8585"/>
    <cellStyle name="Input 8 2 8 2" xfId="31569"/>
    <cellStyle name="Input 8 2 9" xfId="5744"/>
    <cellStyle name="Input 8 2 9 2" xfId="13065"/>
    <cellStyle name="Input 8 2 9 2 2" xfId="33731"/>
    <cellStyle name="Input 8 2 9 3" xfId="30113"/>
    <cellStyle name="Input 8 3" xfId="1872"/>
    <cellStyle name="Input 8 3 10" xfId="4193"/>
    <cellStyle name="Input 8 3 10 2" xfId="29206"/>
    <cellStyle name="Input 8 3 2" xfId="1459"/>
    <cellStyle name="Input 8 3 2 2" xfId="3462"/>
    <cellStyle name="Input 8 3 2 2 2" xfId="10217"/>
    <cellStyle name="Input 8 3 2 2 2 2" xfId="32447"/>
    <cellStyle name="Input 8 3 2 2 3" xfId="12147"/>
    <cellStyle name="Input 8 3 2 2 3 2" xfId="18471"/>
    <cellStyle name="Input 8 3 2 2 3 2 2" xfId="36111"/>
    <cellStyle name="Input 8 3 2 2 3 3" xfId="33358"/>
    <cellStyle name="Input 8 3 2 2 4" xfId="8038"/>
    <cellStyle name="Input 8 3 2 2 4 2" xfId="22041"/>
    <cellStyle name="Input 8 3 2 2 4 2 2" xfId="36675"/>
    <cellStyle name="Input 8 3 2 2 4 3" xfId="31355"/>
    <cellStyle name="Input 8 3 2 2 5" xfId="15195"/>
    <cellStyle name="Input 8 3 2 2 5 2" xfId="34903"/>
    <cellStyle name="Input 8 3 2 2 6" xfId="28870"/>
    <cellStyle name="Input 8 3 2 3" xfId="3935"/>
    <cellStyle name="Input 8 3 2 3 2" xfId="10690"/>
    <cellStyle name="Input 8 3 2 3 2 2" xfId="32648"/>
    <cellStyle name="Input 8 3 2 3 3" xfId="12620"/>
    <cellStyle name="Input 8 3 2 3 3 2" xfId="18942"/>
    <cellStyle name="Input 8 3 2 3 3 2 2" xfId="36312"/>
    <cellStyle name="Input 8 3 2 3 3 3" xfId="33559"/>
    <cellStyle name="Input 8 3 2 3 4" xfId="15666"/>
    <cellStyle name="Input 8 3 2 3 4 2" xfId="35104"/>
    <cellStyle name="Input 8 3 2 3 5" xfId="29071"/>
    <cellStyle name="Input 8 3 2 4" xfId="6238"/>
    <cellStyle name="Input 8 3 2 4 2" xfId="13474"/>
    <cellStyle name="Input 8 3 2 4 2 2" xfId="33969"/>
    <cellStyle name="Input 8 3 2 4 3" xfId="30399"/>
    <cellStyle name="Input 8 3 2 5" xfId="8507"/>
    <cellStyle name="Input 8 3 2 5 2" xfId="31519"/>
    <cellStyle name="Input 8 3 2 6" xfId="5766"/>
    <cellStyle name="Input 8 3 2 6 2" xfId="13082"/>
    <cellStyle name="Input 8 3 2 6 2 2" xfId="33741"/>
    <cellStyle name="Input 8 3 2 6 3" xfId="30126"/>
    <cellStyle name="Input 8 3 2 7" xfId="4853"/>
    <cellStyle name="Input 8 3 2 7 2" xfId="29491"/>
    <cellStyle name="Input 8 3 3" xfId="2433"/>
    <cellStyle name="Input 8 3 3 2" xfId="7030"/>
    <cellStyle name="Input 8 3 3 2 2" xfId="14204"/>
    <cellStyle name="Input 8 3 3 2 2 2" xfId="34476"/>
    <cellStyle name="Input 8 3 3 2 3" xfId="30925"/>
    <cellStyle name="Input 8 3 3 3" xfId="9212"/>
    <cellStyle name="Input 8 3 3 3 2" xfId="32014"/>
    <cellStyle name="Input 8 3 3 4" xfId="11228"/>
    <cellStyle name="Input 8 3 3 4 2" xfId="17557"/>
    <cellStyle name="Input 8 3 3 4 2 2" xfId="35760"/>
    <cellStyle name="Input 8 3 3 4 3" xfId="33007"/>
    <cellStyle name="Input 8 3 3 5" xfId="5461"/>
    <cellStyle name="Input 8 3 3 5 2" xfId="29900"/>
    <cellStyle name="Input 8 3 3 6" xfId="28519"/>
    <cellStyle name="Input 8 3 4" xfId="2563"/>
    <cellStyle name="Input 8 3 4 2" xfId="7160"/>
    <cellStyle name="Input 8 3 4 2 2" xfId="14334"/>
    <cellStyle name="Input 8 3 4 2 2 2" xfId="34606"/>
    <cellStyle name="Input 8 3 4 2 3" xfId="31055"/>
    <cellStyle name="Input 8 3 4 3" xfId="9342"/>
    <cellStyle name="Input 8 3 4 3 2" xfId="32144"/>
    <cellStyle name="Input 8 3 4 4" xfId="11302"/>
    <cellStyle name="Input 8 3 4 4 2" xfId="17631"/>
    <cellStyle name="Input 8 3 4 4 2 2" xfId="35834"/>
    <cellStyle name="Input 8 3 4 4 3" xfId="33081"/>
    <cellStyle name="Input 8 3 4 5" xfId="5559"/>
    <cellStyle name="Input 8 3 4 5 2" xfId="29986"/>
    <cellStyle name="Input 8 3 4 6" xfId="28593"/>
    <cellStyle name="Input 8 3 5" xfId="3203"/>
    <cellStyle name="Input 8 3 5 2" xfId="7788"/>
    <cellStyle name="Input 8 3 5 2 2" xfId="14949"/>
    <cellStyle name="Input 8 3 5 2 2 2" xfId="34792"/>
    <cellStyle name="Input 8 3 5 2 3" xfId="31244"/>
    <cellStyle name="Input 8 3 5 3" xfId="9964"/>
    <cellStyle name="Input 8 3 5 3 2" xfId="32332"/>
    <cellStyle name="Input 8 3 5 4" xfId="11901"/>
    <cellStyle name="Input 8 3 5 4 2" xfId="18226"/>
    <cellStyle name="Input 8 3 5 4 2 2" xfId="36001"/>
    <cellStyle name="Input 8 3 5 4 3" xfId="33248"/>
    <cellStyle name="Input 8 3 5 5" xfId="5018"/>
    <cellStyle name="Input 8 3 5 5 2" xfId="29623"/>
    <cellStyle name="Input 8 3 5 6" xfId="28760"/>
    <cellStyle name="Input 8 3 6" xfId="3689"/>
    <cellStyle name="Input 8 3 6 2" xfId="10444"/>
    <cellStyle name="Input 8 3 6 2 2" xfId="32538"/>
    <cellStyle name="Input 8 3 6 3" xfId="12374"/>
    <cellStyle name="Input 8 3 6 3 2" xfId="18697"/>
    <cellStyle name="Input 8 3 6 3 2 2" xfId="36202"/>
    <cellStyle name="Input 8 3 6 3 3" xfId="33449"/>
    <cellStyle name="Input 8 3 6 4" xfId="8265"/>
    <cellStyle name="Input 8 3 6 4 2" xfId="22262"/>
    <cellStyle name="Input 8 3 6 4 2 2" xfId="36766"/>
    <cellStyle name="Input 8 3 6 4 3" xfId="31446"/>
    <cellStyle name="Input 8 3 6 5" xfId="15421"/>
    <cellStyle name="Input 8 3 6 5 2" xfId="34994"/>
    <cellStyle name="Input 8 3 6 6" xfId="28961"/>
    <cellStyle name="Input 8 3 7" xfId="6481"/>
    <cellStyle name="Input 8 3 7 2" xfId="13664"/>
    <cellStyle name="Input 8 3 7 2 2" xfId="34114"/>
    <cellStyle name="Input 8 3 7 3" xfId="30561"/>
    <cellStyle name="Input 8 3 8" xfId="8671"/>
    <cellStyle name="Input 8 3 8 2" xfId="31651"/>
    <cellStyle name="Input 8 3 9" xfId="10795"/>
    <cellStyle name="Input 8 3 9 2" xfId="17127"/>
    <cellStyle name="Input 8 3 9 2 2" xfId="35499"/>
    <cellStyle name="Input 8 3 9 3" xfId="32746"/>
    <cellStyle name="Input 8 4" xfId="1957"/>
    <cellStyle name="Input 8 4 2" xfId="2492"/>
    <cellStyle name="Input 8 4 2 2" xfId="7089"/>
    <cellStyle name="Input 8 4 2 2 2" xfId="14263"/>
    <cellStyle name="Input 8 4 2 2 2 2" xfId="34535"/>
    <cellStyle name="Input 8 4 2 2 3" xfId="30984"/>
    <cellStyle name="Input 8 4 2 3" xfId="9271"/>
    <cellStyle name="Input 8 4 2 3 2" xfId="32073"/>
    <cellStyle name="Input 8 4 3" xfId="5077"/>
    <cellStyle name="Input 8 4 3 2" xfId="29679"/>
    <cellStyle name="Input 8 4 4" xfId="6554"/>
    <cellStyle name="Input 8 4 4 2" xfId="13732"/>
    <cellStyle name="Input 8 4 4 2 2" xfId="34176"/>
    <cellStyle name="Input 8 4 4 3" xfId="30625"/>
    <cellStyle name="Input 8 4 5" xfId="8737"/>
    <cellStyle name="Input 8 4 5 2" xfId="31714"/>
    <cellStyle name="Input 8 4 6" xfId="10851"/>
    <cellStyle name="Input 8 4 6 2" xfId="17183"/>
    <cellStyle name="Input 8 4 6 2 2" xfId="35555"/>
    <cellStyle name="Input 8 4 6 3" xfId="32802"/>
    <cellStyle name="Input 8 5" xfId="1480"/>
    <cellStyle name="Input 8 5 2" xfId="3006"/>
    <cellStyle name="Input 8 5 2 2" xfId="7593"/>
    <cellStyle name="Input 8 5 2 2 2" xfId="14758"/>
    <cellStyle name="Input 8 5 2 2 2 2" xfId="34707"/>
    <cellStyle name="Input 8 5 2 2 3" xfId="31159"/>
    <cellStyle name="Input 8 5 2 3" xfId="9772"/>
    <cellStyle name="Input 8 5 2 3 2" xfId="32247"/>
    <cellStyle name="Input 8 5 3" xfId="6259"/>
    <cellStyle name="Input 8 5 3 2" xfId="13495"/>
    <cellStyle name="Input 8 5 3 2 2" xfId="33981"/>
    <cellStyle name="Input 8 5 3 3" xfId="30411"/>
    <cellStyle name="Input 8 5 4" xfId="8528"/>
    <cellStyle name="Input 8 5 4 2" xfId="31531"/>
    <cellStyle name="Input 8 5 5" xfId="5657"/>
    <cellStyle name="Input 8 5 5 2" xfId="13002"/>
    <cellStyle name="Input 8 5 5 2 2" xfId="33697"/>
    <cellStyle name="Input 8 5 5 3" xfId="30058"/>
    <cellStyle name="Input 8 5 6" xfId="4570"/>
    <cellStyle name="Input 8 5 6 2" xfId="20581"/>
    <cellStyle name="Input 8 5 6 2 2" xfId="36431"/>
    <cellStyle name="Input 8 5 6 3" xfId="29316"/>
    <cellStyle name="Input 8 5 7" xfId="4337"/>
    <cellStyle name="Input 8 5 7 2" xfId="29240"/>
    <cellStyle name="Input 8 6" xfId="1987"/>
    <cellStyle name="Input 8 6 2" xfId="6584"/>
    <cellStyle name="Input 8 6 2 2" xfId="13762"/>
    <cellStyle name="Input 8 6 2 2 2" xfId="34206"/>
    <cellStyle name="Input 8 6 2 3" xfId="30655"/>
    <cellStyle name="Input 8 6 3" xfId="8767"/>
    <cellStyle name="Input 8 6 3 2" xfId="31744"/>
    <cellStyle name="Input 8 6 4" xfId="10881"/>
    <cellStyle name="Input 8 6 4 2" xfId="17213"/>
    <cellStyle name="Input 8 6 4 2 2" xfId="35585"/>
    <cellStyle name="Input 8 6 4 3" xfId="32832"/>
    <cellStyle name="Input 8 6 5" xfId="5107"/>
    <cellStyle name="Input 8 6 5 2" xfId="29709"/>
    <cellStyle name="Input 8 7" xfId="2268"/>
    <cellStyle name="Input 8 7 2" xfId="6865"/>
    <cellStyle name="Input 8 7 2 2" xfId="14039"/>
    <cellStyle name="Input 8 7 2 2 2" xfId="34360"/>
    <cellStyle name="Input 8 7 2 3" xfId="30809"/>
    <cellStyle name="Input 8 7 3" xfId="9048"/>
    <cellStyle name="Input 8 7 3 2" xfId="31898"/>
    <cellStyle name="Input 8 8" xfId="5849"/>
    <cellStyle name="Input 8 8 2" xfId="13128"/>
    <cellStyle name="Input 8 8 2 2" xfId="33766"/>
    <cellStyle name="Input 8 8 3" xfId="30166"/>
    <cellStyle name="Input 8 9" xfId="6078"/>
    <cellStyle name="Input 8 9 2" xfId="30291"/>
    <cellStyle name="Input 80" xfId="36883"/>
    <cellStyle name="Input 81" xfId="36880"/>
    <cellStyle name="Input 82" xfId="36859"/>
    <cellStyle name="Input 83" xfId="36911"/>
    <cellStyle name="Input 84" xfId="36871"/>
    <cellStyle name="Input 85" xfId="36842"/>
    <cellStyle name="Input 86" xfId="36914"/>
    <cellStyle name="Input 87" xfId="36906"/>
    <cellStyle name="Input 88" xfId="36888"/>
    <cellStyle name="Input 89" xfId="36900"/>
    <cellStyle name="Input 9" xfId="792"/>
    <cellStyle name="Input 9 2" xfId="1550"/>
    <cellStyle name="Input 9 2 2" xfId="1925"/>
    <cellStyle name="Input 9 2 2 10" xfId="4082"/>
    <cellStyle name="Input 9 2 2 10 2" xfId="29145"/>
    <cellStyle name="Input 9 2 2 2" xfId="1010"/>
    <cellStyle name="Input 9 2 2 2 2" xfId="3496"/>
    <cellStyle name="Input 9 2 2 2 2 2" xfId="10251"/>
    <cellStyle name="Input 9 2 2 2 2 2 2" xfId="32474"/>
    <cellStyle name="Input 9 2 2 2 2 3" xfId="12181"/>
    <cellStyle name="Input 9 2 2 2 2 3 2" xfId="18505"/>
    <cellStyle name="Input 9 2 2 2 2 3 2 2" xfId="36138"/>
    <cellStyle name="Input 9 2 2 2 2 3 3" xfId="33385"/>
    <cellStyle name="Input 9 2 2 2 2 4" xfId="8072"/>
    <cellStyle name="Input 9 2 2 2 2 4 2" xfId="22075"/>
    <cellStyle name="Input 9 2 2 2 2 4 2 2" xfId="36702"/>
    <cellStyle name="Input 9 2 2 2 2 4 3" xfId="31382"/>
    <cellStyle name="Input 9 2 2 2 2 5" xfId="15229"/>
    <cellStyle name="Input 9 2 2 2 2 5 2" xfId="34930"/>
    <cellStyle name="Input 9 2 2 2 2 6" xfId="28897"/>
    <cellStyle name="Input 9 2 2 2 3" xfId="3969"/>
    <cellStyle name="Input 9 2 2 2 3 2" xfId="10724"/>
    <cellStyle name="Input 9 2 2 2 3 2 2" xfId="32675"/>
    <cellStyle name="Input 9 2 2 2 3 3" xfId="12654"/>
    <cellStyle name="Input 9 2 2 2 3 3 2" xfId="18976"/>
    <cellStyle name="Input 9 2 2 2 3 3 2 2" xfId="36339"/>
    <cellStyle name="Input 9 2 2 2 3 3 3" xfId="33586"/>
    <cellStyle name="Input 9 2 2 2 3 4" xfId="15700"/>
    <cellStyle name="Input 9 2 2 2 3 4 2" xfId="35131"/>
    <cellStyle name="Input 9 2 2 2 3 5" xfId="29098"/>
    <cellStyle name="Input 9 2 2 2 4" xfId="6048"/>
    <cellStyle name="Input 9 2 2 2 4 2" xfId="13309"/>
    <cellStyle name="Input 9 2 2 2 4 2 2" xfId="33856"/>
    <cellStyle name="Input 9 2 2 2 4 3" xfId="30268"/>
    <cellStyle name="Input 9 2 2 2 5" xfId="5779"/>
    <cellStyle name="Input 9 2 2 2 5 2" xfId="30134"/>
    <cellStyle name="Input 9 2 2 2 6" xfId="5661"/>
    <cellStyle name="Input 9 2 2 2 6 2" xfId="13005"/>
    <cellStyle name="Input 9 2 2 2 6 2 2" xfId="33700"/>
    <cellStyle name="Input 9 2 2 2 6 3" xfId="30061"/>
    <cellStyle name="Input 9 2 2 2 7" xfId="4775"/>
    <cellStyle name="Input 9 2 2 2 7 2" xfId="29431"/>
    <cellStyle name="Input 9 2 2 3" xfId="2460"/>
    <cellStyle name="Input 9 2 2 3 2" xfId="7057"/>
    <cellStyle name="Input 9 2 2 3 2 2" xfId="14231"/>
    <cellStyle name="Input 9 2 2 3 2 2 2" xfId="34503"/>
    <cellStyle name="Input 9 2 2 3 2 3" xfId="30952"/>
    <cellStyle name="Input 9 2 2 3 3" xfId="9239"/>
    <cellStyle name="Input 9 2 2 3 3 2" xfId="32041"/>
    <cellStyle name="Input 9 2 2 3 4" xfId="11254"/>
    <cellStyle name="Input 9 2 2 3 4 2" xfId="17583"/>
    <cellStyle name="Input 9 2 2 3 4 2 2" xfId="35786"/>
    <cellStyle name="Input 9 2 2 3 4 3" xfId="33033"/>
    <cellStyle name="Input 9 2 2 3 5" xfId="5487"/>
    <cellStyle name="Input 9 2 2 3 5 2" xfId="29926"/>
    <cellStyle name="Input 9 2 2 3 6" xfId="28545"/>
    <cellStyle name="Input 9 2 2 4" xfId="2590"/>
    <cellStyle name="Input 9 2 2 4 2" xfId="7187"/>
    <cellStyle name="Input 9 2 2 4 2 2" xfId="14361"/>
    <cellStyle name="Input 9 2 2 4 2 2 2" xfId="34633"/>
    <cellStyle name="Input 9 2 2 4 2 3" xfId="31082"/>
    <cellStyle name="Input 9 2 2 4 3" xfId="9369"/>
    <cellStyle name="Input 9 2 2 4 3 2" xfId="32171"/>
    <cellStyle name="Input 9 2 2 4 4" xfId="11329"/>
    <cellStyle name="Input 9 2 2 4 4 2" xfId="17658"/>
    <cellStyle name="Input 9 2 2 4 4 2 2" xfId="35861"/>
    <cellStyle name="Input 9 2 2 4 4 3" xfId="33108"/>
    <cellStyle name="Input 9 2 2 4 5" xfId="5586"/>
    <cellStyle name="Input 9 2 2 4 5 2" xfId="30013"/>
    <cellStyle name="Input 9 2 2 4 6" xfId="28620"/>
    <cellStyle name="Input 9 2 2 5" xfId="3249"/>
    <cellStyle name="Input 9 2 2 5 2" xfId="7825"/>
    <cellStyle name="Input 9 2 2 5 2 2" xfId="14983"/>
    <cellStyle name="Input 9 2 2 5 2 2 2" xfId="34819"/>
    <cellStyle name="Input 9 2 2 5 2 3" xfId="31271"/>
    <cellStyle name="Input 9 2 2 5 3" xfId="10004"/>
    <cellStyle name="Input 9 2 2 5 3 2" xfId="32363"/>
    <cellStyle name="Input 9 2 2 5 4" xfId="11935"/>
    <cellStyle name="Input 9 2 2 5 4 2" xfId="18260"/>
    <cellStyle name="Input 9 2 2 5 4 2 2" xfId="36028"/>
    <cellStyle name="Input 9 2 2 5 4 3" xfId="33275"/>
    <cellStyle name="Input 9 2 2 5 5" xfId="5045"/>
    <cellStyle name="Input 9 2 2 5 5 2" xfId="29647"/>
    <cellStyle name="Input 9 2 2 5 6" xfId="28787"/>
    <cellStyle name="Input 9 2 2 6" xfId="3723"/>
    <cellStyle name="Input 9 2 2 6 2" xfId="10478"/>
    <cellStyle name="Input 9 2 2 6 2 2" xfId="32565"/>
    <cellStyle name="Input 9 2 2 6 3" xfId="12408"/>
    <cellStyle name="Input 9 2 2 6 3 2" xfId="18731"/>
    <cellStyle name="Input 9 2 2 6 3 2 2" xfId="36229"/>
    <cellStyle name="Input 9 2 2 6 3 3" xfId="33476"/>
    <cellStyle name="Input 9 2 2 6 4" xfId="8299"/>
    <cellStyle name="Input 9 2 2 6 4 2" xfId="22296"/>
    <cellStyle name="Input 9 2 2 6 4 2 2" xfId="36793"/>
    <cellStyle name="Input 9 2 2 6 4 3" xfId="31473"/>
    <cellStyle name="Input 9 2 2 6 5" xfId="15455"/>
    <cellStyle name="Input 9 2 2 6 5 2" xfId="35021"/>
    <cellStyle name="Input 9 2 2 6 6" xfId="28988"/>
    <cellStyle name="Input 9 2 2 7" xfId="6522"/>
    <cellStyle name="Input 9 2 2 7 2" xfId="13700"/>
    <cellStyle name="Input 9 2 2 7 2 2" xfId="34144"/>
    <cellStyle name="Input 9 2 2 7 3" xfId="30593"/>
    <cellStyle name="Input 9 2 2 8" xfId="8705"/>
    <cellStyle name="Input 9 2 2 8 2" xfId="31682"/>
    <cellStyle name="Input 9 2 2 9" xfId="10819"/>
    <cellStyle name="Input 9 2 2 9 2" xfId="17151"/>
    <cellStyle name="Input 9 2 2 9 2 2" xfId="35523"/>
    <cellStyle name="Input 9 2 2 9 3" xfId="32770"/>
    <cellStyle name="Input 9 2 3" xfId="1980"/>
    <cellStyle name="Input 9 2 3 2" xfId="2515"/>
    <cellStyle name="Input 9 2 3 2 2" xfId="7112"/>
    <cellStyle name="Input 9 2 3 2 2 2" xfId="14286"/>
    <cellStyle name="Input 9 2 3 2 2 2 2" xfId="34558"/>
    <cellStyle name="Input 9 2 3 2 2 3" xfId="31007"/>
    <cellStyle name="Input 9 2 3 2 3" xfId="9294"/>
    <cellStyle name="Input 9 2 3 2 3 2" xfId="32096"/>
    <cellStyle name="Input 9 2 3 3" xfId="5100"/>
    <cellStyle name="Input 9 2 3 3 2" xfId="29702"/>
    <cellStyle name="Input 9 2 3 4" xfId="6577"/>
    <cellStyle name="Input 9 2 3 4 2" xfId="13755"/>
    <cellStyle name="Input 9 2 3 4 2 2" xfId="34199"/>
    <cellStyle name="Input 9 2 3 4 3" xfId="30648"/>
    <cellStyle name="Input 9 2 3 5" xfId="8760"/>
    <cellStyle name="Input 9 2 3 5 2" xfId="31737"/>
    <cellStyle name="Input 9 2 3 6" xfId="10874"/>
    <cellStyle name="Input 9 2 3 6 2" xfId="17206"/>
    <cellStyle name="Input 9 2 3 6 2 2" xfId="35578"/>
    <cellStyle name="Input 9 2 3 6 3" xfId="32825"/>
    <cellStyle name="Input 9 2 4" xfId="1527"/>
    <cellStyle name="Input 9 2 4 2" xfId="4876"/>
    <cellStyle name="Input 9 2 4 2 2" xfId="29513"/>
    <cellStyle name="Input 9 2 4 3" xfId="6294"/>
    <cellStyle name="Input 9 2 4 3 2" xfId="13526"/>
    <cellStyle name="Input 9 2 4 3 2 2" xfId="33996"/>
    <cellStyle name="Input 9 2 4 3 3" xfId="30429"/>
    <cellStyle name="Input 9 2 4 4" xfId="8564"/>
    <cellStyle name="Input 9 2 4 4 2" xfId="31548"/>
    <cellStyle name="Input 9 2 4 5" xfId="6405"/>
    <cellStyle name="Input 9 2 4 5 2" xfId="13619"/>
    <cellStyle name="Input 9 2 4 5 2 2" xfId="34072"/>
    <cellStyle name="Input 9 2 4 5 3" xfId="30516"/>
    <cellStyle name="Input 9 2 4 6" xfId="4608"/>
    <cellStyle name="Input 9 2 4 6 2" xfId="20616"/>
    <cellStyle name="Input 9 2 4 6 2 2" xfId="36459"/>
    <cellStyle name="Input 9 2 4 6 3" xfId="29344"/>
    <cellStyle name="Input 9 2 4 7" xfId="5502"/>
    <cellStyle name="Input 9 2 4 7 2" xfId="29936"/>
    <cellStyle name="Input 9 2 5" xfId="2313"/>
    <cellStyle name="Input 9 2 5 2" xfId="6910"/>
    <cellStyle name="Input 9 2 5 2 2" xfId="14084"/>
    <cellStyle name="Input 9 2 5 2 2 2" xfId="34393"/>
    <cellStyle name="Input 9 2 5 2 3" xfId="30842"/>
    <cellStyle name="Input 9 2 5 3" xfId="9093"/>
    <cellStyle name="Input 9 2 5 3 2" xfId="31931"/>
    <cellStyle name="Input 9 2 6" xfId="4896"/>
    <cellStyle name="Input 9 2 6 2" xfId="29532"/>
    <cellStyle name="Input 9 2 7" xfId="6317"/>
    <cellStyle name="Input 9 2 7 2" xfId="13549"/>
    <cellStyle name="Input 9 2 7 2 2" xfId="34019"/>
    <cellStyle name="Input 9 2 7 3" xfId="30452"/>
    <cellStyle name="Input 9 2 8" xfId="8586"/>
    <cellStyle name="Input 9 2 8 2" xfId="31570"/>
    <cellStyle name="Input 9 2 9" xfId="5673"/>
    <cellStyle name="Input 9 2 9 2" xfId="13015"/>
    <cellStyle name="Input 9 2 9 2 2" xfId="33709"/>
    <cellStyle name="Input 9 2 9 3" xfId="30072"/>
    <cellStyle name="Input 9 3" xfId="1874"/>
    <cellStyle name="Input 9 3 10" xfId="7368"/>
    <cellStyle name="Input 9 3 10 2" xfId="31114"/>
    <cellStyle name="Input 9 3 2" xfId="969"/>
    <cellStyle name="Input 9 3 2 2" xfId="3463"/>
    <cellStyle name="Input 9 3 2 2 2" xfId="10218"/>
    <cellStyle name="Input 9 3 2 2 2 2" xfId="32448"/>
    <cellStyle name="Input 9 3 2 2 3" xfId="12148"/>
    <cellStyle name="Input 9 3 2 2 3 2" xfId="18472"/>
    <cellStyle name="Input 9 3 2 2 3 2 2" xfId="36112"/>
    <cellStyle name="Input 9 3 2 2 3 3" xfId="33359"/>
    <cellStyle name="Input 9 3 2 2 4" xfId="8039"/>
    <cellStyle name="Input 9 3 2 2 4 2" xfId="22042"/>
    <cellStyle name="Input 9 3 2 2 4 2 2" xfId="36676"/>
    <cellStyle name="Input 9 3 2 2 4 3" xfId="31356"/>
    <cellStyle name="Input 9 3 2 2 5" xfId="15196"/>
    <cellStyle name="Input 9 3 2 2 5 2" xfId="34904"/>
    <cellStyle name="Input 9 3 2 2 6" xfId="28871"/>
    <cellStyle name="Input 9 3 2 3" xfId="3936"/>
    <cellStyle name="Input 9 3 2 3 2" xfId="10691"/>
    <cellStyle name="Input 9 3 2 3 2 2" xfId="32649"/>
    <cellStyle name="Input 9 3 2 3 3" xfId="12621"/>
    <cellStyle name="Input 9 3 2 3 3 2" xfId="18943"/>
    <cellStyle name="Input 9 3 2 3 3 2 2" xfId="36313"/>
    <cellStyle name="Input 9 3 2 3 3 3" xfId="33560"/>
    <cellStyle name="Input 9 3 2 3 4" xfId="15667"/>
    <cellStyle name="Input 9 3 2 3 4 2" xfId="35105"/>
    <cellStyle name="Input 9 3 2 3 5" xfId="29072"/>
    <cellStyle name="Input 9 3 2 4" xfId="6010"/>
    <cellStyle name="Input 9 3 2 4 2" xfId="13271"/>
    <cellStyle name="Input 9 3 2 4 2 2" xfId="33834"/>
    <cellStyle name="Input 9 3 2 4 3" xfId="30246"/>
    <cellStyle name="Input 9 3 2 5" xfId="5725"/>
    <cellStyle name="Input 9 3 2 5 2" xfId="30099"/>
    <cellStyle name="Input 9 3 2 6" xfId="6494"/>
    <cellStyle name="Input 9 3 2 6 2" xfId="13674"/>
    <cellStyle name="Input 9 3 2 6 2 2" xfId="34120"/>
    <cellStyle name="Input 9 3 2 6 3" xfId="30569"/>
    <cellStyle name="Input 9 3 2 7" xfId="4755"/>
    <cellStyle name="Input 9 3 2 7 2" xfId="29412"/>
    <cellStyle name="Input 9 3 3" xfId="2434"/>
    <cellStyle name="Input 9 3 3 2" xfId="7031"/>
    <cellStyle name="Input 9 3 3 2 2" xfId="14205"/>
    <cellStyle name="Input 9 3 3 2 2 2" xfId="34477"/>
    <cellStyle name="Input 9 3 3 2 3" xfId="30926"/>
    <cellStyle name="Input 9 3 3 3" xfId="9213"/>
    <cellStyle name="Input 9 3 3 3 2" xfId="32015"/>
    <cellStyle name="Input 9 3 3 4" xfId="11229"/>
    <cellStyle name="Input 9 3 3 4 2" xfId="17558"/>
    <cellStyle name="Input 9 3 3 4 2 2" xfId="35761"/>
    <cellStyle name="Input 9 3 3 4 3" xfId="33008"/>
    <cellStyle name="Input 9 3 3 5" xfId="5462"/>
    <cellStyle name="Input 9 3 3 5 2" xfId="29901"/>
    <cellStyle name="Input 9 3 3 6" xfId="28520"/>
    <cellStyle name="Input 9 3 4" xfId="2564"/>
    <cellStyle name="Input 9 3 4 2" xfId="7161"/>
    <cellStyle name="Input 9 3 4 2 2" xfId="14335"/>
    <cellStyle name="Input 9 3 4 2 2 2" xfId="34607"/>
    <cellStyle name="Input 9 3 4 2 3" xfId="31056"/>
    <cellStyle name="Input 9 3 4 3" xfId="9343"/>
    <cellStyle name="Input 9 3 4 3 2" xfId="32145"/>
    <cellStyle name="Input 9 3 4 4" xfId="11303"/>
    <cellStyle name="Input 9 3 4 4 2" xfId="17632"/>
    <cellStyle name="Input 9 3 4 4 2 2" xfId="35835"/>
    <cellStyle name="Input 9 3 4 4 3" xfId="33082"/>
    <cellStyle name="Input 9 3 4 5" xfId="5560"/>
    <cellStyle name="Input 9 3 4 5 2" xfId="29987"/>
    <cellStyle name="Input 9 3 4 6" xfId="28594"/>
    <cellStyle name="Input 9 3 5" xfId="3204"/>
    <cellStyle name="Input 9 3 5 2" xfId="7789"/>
    <cellStyle name="Input 9 3 5 2 2" xfId="14950"/>
    <cellStyle name="Input 9 3 5 2 2 2" xfId="34793"/>
    <cellStyle name="Input 9 3 5 2 3" xfId="31245"/>
    <cellStyle name="Input 9 3 5 3" xfId="9965"/>
    <cellStyle name="Input 9 3 5 3 2" xfId="32333"/>
    <cellStyle name="Input 9 3 5 4" xfId="11902"/>
    <cellStyle name="Input 9 3 5 4 2" xfId="18227"/>
    <cellStyle name="Input 9 3 5 4 2 2" xfId="36002"/>
    <cellStyle name="Input 9 3 5 4 3" xfId="33249"/>
    <cellStyle name="Input 9 3 5 5" xfId="5019"/>
    <cellStyle name="Input 9 3 5 5 2" xfId="29624"/>
    <cellStyle name="Input 9 3 5 6" xfId="28761"/>
    <cellStyle name="Input 9 3 6" xfId="3690"/>
    <cellStyle name="Input 9 3 6 2" xfId="10445"/>
    <cellStyle name="Input 9 3 6 2 2" xfId="32539"/>
    <cellStyle name="Input 9 3 6 3" xfId="12375"/>
    <cellStyle name="Input 9 3 6 3 2" xfId="18698"/>
    <cellStyle name="Input 9 3 6 3 2 2" xfId="36203"/>
    <cellStyle name="Input 9 3 6 3 3" xfId="33450"/>
    <cellStyle name="Input 9 3 6 4" xfId="8266"/>
    <cellStyle name="Input 9 3 6 4 2" xfId="22263"/>
    <cellStyle name="Input 9 3 6 4 2 2" xfId="36767"/>
    <cellStyle name="Input 9 3 6 4 3" xfId="31447"/>
    <cellStyle name="Input 9 3 6 5" xfId="15422"/>
    <cellStyle name="Input 9 3 6 5 2" xfId="34995"/>
    <cellStyle name="Input 9 3 6 6" xfId="28962"/>
    <cellStyle name="Input 9 3 7" xfId="6482"/>
    <cellStyle name="Input 9 3 7 2" xfId="13665"/>
    <cellStyle name="Input 9 3 7 2 2" xfId="34115"/>
    <cellStyle name="Input 9 3 7 3" xfId="30562"/>
    <cellStyle name="Input 9 3 8" xfId="8672"/>
    <cellStyle name="Input 9 3 8 2" xfId="31652"/>
    <cellStyle name="Input 9 3 9" xfId="10796"/>
    <cellStyle name="Input 9 3 9 2" xfId="17128"/>
    <cellStyle name="Input 9 3 9 2 2" xfId="35500"/>
    <cellStyle name="Input 9 3 9 3" xfId="32747"/>
    <cellStyle name="Input 9 4" xfId="1958"/>
    <cellStyle name="Input 9 4 2" xfId="2493"/>
    <cellStyle name="Input 9 4 2 2" xfId="7090"/>
    <cellStyle name="Input 9 4 2 2 2" xfId="14264"/>
    <cellStyle name="Input 9 4 2 2 2 2" xfId="34536"/>
    <cellStyle name="Input 9 4 2 2 3" xfId="30985"/>
    <cellStyle name="Input 9 4 2 3" xfId="9272"/>
    <cellStyle name="Input 9 4 2 3 2" xfId="32074"/>
    <cellStyle name="Input 9 4 3" xfId="5078"/>
    <cellStyle name="Input 9 4 3 2" xfId="29680"/>
    <cellStyle name="Input 9 4 4" xfId="6555"/>
    <cellStyle name="Input 9 4 4 2" xfId="13733"/>
    <cellStyle name="Input 9 4 4 2 2" xfId="34177"/>
    <cellStyle name="Input 9 4 4 3" xfId="30626"/>
    <cellStyle name="Input 9 4 5" xfId="8738"/>
    <cellStyle name="Input 9 4 5 2" xfId="31715"/>
    <cellStyle name="Input 9 4 6" xfId="10852"/>
    <cellStyle name="Input 9 4 6 2" xfId="17184"/>
    <cellStyle name="Input 9 4 6 2 2" xfId="35556"/>
    <cellStyle name="Input 9 4 6 3" xfId="32803"/>
    <cellStyle name="Input 9 5" xfId="1482"/>
    <cellStyle name="Input 9 5 2" xfId="3007"/>
    <cellStyle name="Input 9 5 2 2" xfId="7594"/>
    <cellStyle name="Input 9 5 2 2 2" xfId="14759"/>
    <cellStyle name="Input 9 5 2 2 2 2" xfId="34708"/>
    <cellStyle name="Input 9 5 2 2 3" xfId="31160"/>
    <cellStyle name="Input 9 5 2 3" xfId="9773"/>
    <cellStyle name="Input 9 5 2 3 2" xfId="32248"/>
    <cellStyle name="Input 9 5 3" xfId="6261"/>
    <cellStyle name="Input 9 5 3 2" xfId="13497"/>
    <cellStyle name="Input 9 5 3 2 2" xfId="33983"/>
    <cellStyle name="Input 9 5 3 3" xfId="30413"/>
    <cellStyle name="Input 9 5 4" xfId="8530"/>
    <cellStyle name="Input 9 5 4 2" xfId="31533"/>
    <cellStyle name="Input 9 5 5" xfId="6108"/>
    <cellStyle name="Input 9 5 5 2" xfId="13356"/>
    <cellStyle name="Input 9 5 5 2 2" xfId="33887"/>
    <cellStyle name="Input 9 5 5 3" xfId="30312"/>
    <cellStyle name="Input 9 5 6" xfId="4571"/>
    <cellStyle name="Input 9 5 6 2" xfId="20582"/>
    <cellStyle name="Input 9 5 6 2 2" xfId="36432"/>
    <cellStyle name="Input 9 5 6 3" xfId="29317"/>
    <cellStyle name="Input 9 5 7" xfId="4325"/>
    <cellStyle name="Input 9 5 7 2" xfId="29236"/>
    <cellStyle name="Input 9 6" xfId="1436"/>
    <cellStyle name="Input 9 6 2" xfId="6216"/>
    <cellStyle name="Input 9 6 2 2" xfId="13454"/>
    <cellStyle name="Input 9 6 2 2 2" xfId="33955"/>
    <cellStyle name="Input 9 6 2 3" xfId="30385"/>
    <cellStyle name="Input 9 6 3" xfId="8488"/>
    <cellStyle name="Input 9 6 3 2" xfId="31506"/>
    <cellStyle name="Input 9 6 4" xfId="8536"/>
    <cellStyle name="Input 9 6 4 2" xfId="15731"/>
    <cellStyle name="Input 9 6 4 2 2" xfId="35139"/>
    <cellStyle name="Input 9 6 4 3" xfId="31535"/>
    <cellStyle name="Input 9 6 5" xfId="4840"/>
    <cellStyle name="Input 9 6 5 2" xfId="29483"/>
    <cellStyle name="Input 9 7" xfId="2269"/>
    <cellStyle name="Input 9 7 2" xfId="6866"/>
    <cellStyle name="Input 9 7 2 2" xfId="14040"/>
    <cellStyle name="Input 9 7 2 2 2" xfId="34361"/>
    <cellStyle name="Input 9 7 2 3" xfId="30810"/>
    <cellStyle name="Input 9 7 3" xfId="9049"/>
    <cellStyle name="Input 9 7 3 2" xfId="31899"/>
    <cellStyle name="Input 9 8" xfId="5850"/>
    <cellStyle name="Input 9 8 2" xfId="13129"/>
    <cellStyle name="Input 9 8 2 2" xfId="33767"/>
    <cellStyle name="Input 9 8 3" xfId="30167"/>
    <cellStyle name="Input 9 9" xfId="5887"/>
    <cellStyle name="Input 9 9 2" xfId="30194"/>
    <cellStyle name="Input 90" xfId="36907"/>
    <cellStyle name="Input 91" xfId="36866"/>
    <cellStyle name="Input 92" xfId="36848"/>
    <cellStyle name="Input 93" xfId="36910"/>
    <cellStyle name="Input 94" xfId="36891"/>
    <cellStyle name="Input 95" xfId="36850"/>
    <cellStyle name="Input 96" xfId="36875"/>
    <cellStyle name="Input 97" xfId="36909"/>
    <cellStyle name="Input 98" xfId="36860"/>
    <cellStyle name="Input 99" xfId="36877"/>
    <cellStyle name="Input_6.05(31500+0.5)" xfId="684"/>
    <cellStyle name="Link Currency (0)" xfId="284"/>
    <cellStyle name="Link Currency (2)" xfId="285"/>
    <cellStyle name="Link Units (0)" xfId="286"/>
    <cellStyle name="Link Units (1)" xfId="287"/>
    <cellStyle name="Link Units (1) 2" xfId="288"/>
    <cellStyle name="Link Units (1) 2 2" xfId="860"/>
    <cellStyle name="Link Units (1) 2 2 2" xfId="1511"/>
    <cellStyle name="Link Units (1) 2 2 3" xfId="1106"/>
    <cellStyle name="Link Units (1) 2 3" xfId="1118"/>
    <cellStyle name="Link Units (1) 2 4" xfId="1090"/>
    <cellStyle name="Link Units (1) 3" xfId="289"/>
    <cellStyle name="Link Units (1) 3 2" xfId="861"/>
    <cellStyle name="Link Units (2)" xfId="290"/>
    <cellStyle name="Linked Cell" xfId="291"/>
    <cellStyle name="Linked Cell 2" xfId="862"/>
    <cellStyle name="Neutral" xfId="292"/>
    <cellStyle name="Neutral 2" xfId="863"/>
    <cellStyle name="Normal - Style1" xfId="293"/>
    <cellStyle name="Normal - Style1 2" xfId="294"/>
    <cellStyle name="Normal - Style1 2 2" xfId="553"/>
    <cellStyle name="Normal - Style1 3" xfId="797"/>
    <cellStyle name="Normal - Style1 3 2" xfId="1877"/>
    <cellStyle name="Normal - Style1 3 3" xfId="1679"/>
    <cellStyle name="Normal - Style1 4" xfId="18996"/>
    <cellStyle name="Normal 5" xfId="655"/>
    <cellStyle name="Normal 6" xfId="608"/>
    <cellStyle name="Normal_# 41-Market &amp;Trends" xfId="295"/>
    <cellStyle name="Normal1" xfId="296"/>
    <cellStyle name="normбlnм_laroux" xfId="297"/>
    <cellStyle name="Note" xfId="298"/>
    <cellStyle name="Note 2" xfId="864"/>
    <cellStyle name="Note 2 2" xfId="1897"/>
    <cellStyle name="Note 2 2 2" xfId="1345"/>
    <cellStyle name="Note 2 2 2 2" xfId="3470"/>
    <cellStyle name="Note 2 2 2 2 2" xfId="10225"/>
    <cellStyle name="Note 2 2 2 2 2 2" xfId="16733"/>
    <cellStyle name="Note 2 2 2 2 2 2 2" xfId="35380"/>
    <cellStyle name="Note 2 2 2 2 2 3" xfId="32453"/>
    <cellStyle name="Note 2 2 2 2 3" xfId="12155"/>
    <cellStyle name="Note 2 2 2 2 3 2" xfId="18479"/>
    <cellStyle name="Note 2 2 2 2 3 2 2" xfId="36117"/>
    <cellStyle name="Note 2 2 2 2 3 3" xfId="33364"/>
    <cellStyle name="Note 2 2 2 2 4" xfId="8046"/>
    <cellStyle name="Note 2 2 2 2 4 2" xfId="22049"/>
    <cellStyle name="Note 2 2 2 2 4 2 2" xfId="36681"/>
    <cellStyle name="Note 2 2 2 2 4 3" xfId="31361"/>
    <cellStyle name="Note 2 2 2 2 5" xfId="15203"/>
    <cellStyle name="Note 2 2 2 2 5 2" xfId="34909"/>
    <cellStyle name="Note 2 2 2 2 6" xfId="28876"/>
    <cellStyle name="Note 2 2 2 3" xfId="3943"/>
    <cellStyle name="Note 2 2 2 3 2" xfId="10698"/>
    <cellStyle name="Note 2 2 2 3 2 2" xfId="17056"/>
    <cellStyle name="Note 2 2 2 3 2 2 2" xfId="35433"/>
    <cellStyle name="Note 2 2 2 3 2 3" xfId="32654"/>
    <cellStyle name="Note 2 2 2 3 3" xfId="12628"/>
    <cellStyle name="Note 2 2 2 3 3 2" xfId="18950"/>
    <cellStyle name="Note 2 2 2 3 3 2 2" xfId="36318"/>
    <cellStyle name="Note 2 2 2 3 3 3" xfId="33565"/>
    <cellStyle name="Note 2 2 2 3 4" xfId="15674"/>
    <cellStyle name="Note 2 2 2 3 4 2" xfId="35110"/>
    <cellStyle name="Note 2 2 2 3 5" xfId="29077"/>
    <cellStyle name="Note 2 2 2 4" xfId="6146"/>
    <cellStyle name="Note 2 2 2 4 2" xfId="13387"/>
    <cellStyle name="Note 2 2 2 4 2 2" xfId="33912"/>
    <cellStyle name="Note 2 2 2 4 3" xfId="30342"/>
    <cellStyle name="Note 2 2 2 5" xfId="5602"/>
    <cellStyle name="Note 2 2 2 5 2" xfId="12963"/>
    <cellStyle name="Note 2 2 2 5 2 2" xfId="33677"/>
    <cellStyle name="Note 2 2 2 5 3" xfId="30022"/>
    <cellStyle name="Note 2 2 2 6" xfId="6132"/>
    <cellStyle name="Note 2 2 2 6 2" xfId="13374"/>
    <cellStyle name="Note 2 2 2 6 2 2" xfId="33899"/>
    <cellStyle name="Note 2 2 2 6 3" xfId="30330"/>
    <cellStyle name="Note 2 2 2 7" xfId="4254"/>
    <cellStyle name="Note 2 2 2 7 2" xfId="29219"/>
    <cellStyle name="Note 2 2 2 8" xfId="28220"/>
    <cellStyle name="Note 2 2 3" xfId="2569"/>
    <cellStyle name="Note 2 2 3 2" xfId="7166"/>
    <cellStyle name="Note 2 2 3 2 2" xfId="14340"/>
    <cellStyle name="Note 2 2 3 2 2 2" xfId="34612"/>
    <cellStyle name="Note 2 2 3 2 3" xfId="31061"/>
    <cellStyle name="Note 2 2 3 3" xfId="9348"/>
    <cellStyle name="Note 2 2 3 3 2" xfId="16026"/>
    <cellStyle name="Note 2 2 3 3 2 2" xfId="35242"/>
    <cellStyle name="Note 2 2 3 3 3" xfId="32150"/>
    <cellStyle name="Note 2 2 3 4" xfId="11308"/>
    <cellStyle name="Note 2 2 3 4 2" xfId="17637"/>
    <cellStyle name="Note 2 2 3 4 2 2" xfId="35840"/>
    <cellStyle name="Note 2 2 3 4 3" xfId="33087"/>
    <cellStyle name="Note 2 2 3 5" xfId="5565"/>
    <cellStyle name="Note 2 2 3 5 2" xfId="20922"/>
    <cellStyle name="Note 2 2 3 5 2 2" xfId="36535"/>
    <cellStyle name="Note 2 2 3 5 3" xfId="29992"/>
    <cellStyle name="Note 2 2 3 6" xfId="12958"/>
    <cellStyle name="Note 2 2 3 6 2" xfId="33676"/>
    <cellStyle name="Note 2 2 3 7" xfId="28599"/>
    <cellStyle name="Note 2 2 4" xfId="3223"/>
    <cellStyle name="Note 2 2 4 2" xfId="9978"/>
    <cellStyle name="Note 2 2 4 2 2" xfId="16562"/>
    <cellStyle name="Note 2 2 4 2 2 2" xfId="35344"/>
    <cellStyle name="Note 2 2 4 2 3" xfId="32342"/>
    <cellStyle name="Note 2 2 4 3" xfId="11909"/>
    <cellStyle name="Note 2 2 4 3 2" xfId="18234"/>
    <cellStyle name="Note 2 2 4 3 2 2" xfId="36007"/>
    <cellStyle name="Note 2 2 4 3 3" xfId="33254"/>
    <cellStyle name="Note 2 2 4 4" xfId="7799"/>
    <cellStyle name="Note 2 2 4 4 2" xfId="21831"/>
    <cellStyle name="Note 2 2 4 4 2 2" xfId="36598"/>
    <cellStyle name="Note 2 2 4 4 3" xfId="31250"/>
    <cellStyle name="Note 2 2 4 5" xfId="14957"/>
    <cellStyle name="Note 2 2 4 5 2" xfId="34798"/>
    <cellStyle name="Note 2 2 4 6" xfId="28766"/>
    <cellStyle name="Note 2 2 5" xfId="3697"/>
    <cellStyle name="Note 2 2 5 2" xfId="10452"/>
    <cellStyle name="Note 2 2 5 2 2" xfId="16885"/>
    <cellStyle name="Note 2 2 5 2 2 2" xfId="35397"/>
    <cellStyle name="Note 2 2 5 2 3" xfId="32544"/>
    <cellStyle name="Note 2 2 5 3" xfId="12382"/>
    <cellStyle name="Note 2 2 5 3 2" xfId="18705"/>
    <cellStyle name="Note 2 2 5 3 2 2" xfId="36208"/>
    <cellStyle name="Note 2 2 5 3 3" xfId="33455"/>
    <cellStyle name="Note 2 2 5 4" xfId="8273"/>
    <cellStyle name="Note 2 2 5 4 2" xfId="22270"/>
    <cellStyle name="Note 2 2 5 4 2 2" xfId="36772"/>
    <cellStyle name="Note 2 2 5 4 3" xfId="31452"/>
    <cellStyle name="Note 2 2 5 5" xfId="15429"/>
    <cellStyle name="Note 2 2 5 5 2" xfId="35000"/>
    <cellStyle name="Note 2 2 5 6" xfId="28967"/>
    <cellStyle name="Note 2 2 6" xfId="4617"/>
    <cellStyle name="Note 2 2 6 2" xfId="29352"/>
    <cellStyle name="Note 2 2 7" xfId="28397"/>
    <cellStyle name="Note 2 3" xfId="2180"/>
    <cellStyle name="Note 2 3 2" xfId="3015"/>
    <cellStyle name="Note 2 3 2 2" xfId="7602"/>
    <cellStyle name="Note 2 3 2 2 2" xfId="14767"/>
    <cellStyle name="Note 2 3 2 2 2 2" xfId="34713"/>
    <cellStyle name="Note 2 3 2 2 3" xfId="31165"/>
    <cellStyle name="Note 2 3 2 3" xfId="9781"/>
    <cellStyle name="Note 2 3 2 3 2" xfId="16417"/>
    <cellStyle name="Note 2 3 2 3 2 2" xfId="35306"/>
    <cellStyle name="Note 2 3 2 3 3" xfId="32253"/>
    <cellStyle name="Note 2 3 2 4" xfId="11721"/>
    <cellStyle name="Note 2 3 2 4 2" xfId="18047"/>
    <cellStyle name="Note 2 3 2 4 2 2" xfId="35925"/>
    <cellStyle name="Note 2 3 2 4 3" xfId="33172"/>
    <cellStyle name="Note 2 3 2 5" xfId="5255"/>
    <cellStyle name="Note 2 3 2 5 2" xfId="20780"/>
    <cellStyle name="Note 2 3 2 5 2 2" xfId="36500"/>
    <cellStyle name="Note 2 3 2 5 3" xfId="29790"/>
    <cellStyle name="Note 2 3 2 6" xfId="12825"/>
    <cellStyle name="Note 2 3 2 6 2" xfId="33622"/>
    <cellStyle name="Note 2 3 2 7" xfId="28684"/>
    <cellStyle name="Note 2 3 3" xfId="3537"/>
    <cellStyle name="Note 2 3 3 2" xfId="10292"/>
    <cellStyle name="Note 2 3 3 2 2" xfId="16774"/>
    <cellStyle name="Note 2 3 3 2 2 2" xfId="35385"/>
    <cellStyle name="Note 2 3 3 2 3" xfId="32483"/>
    <cellStyle name="Note 2 3 3 3" xfId="12222"/>
    <cellStyle name="Note 2 3 3 3 2" xfId="18545"/>
    <cellStyle name="Note 2 3 3 3 2 2" xfId="36147"/>
    <cellStyle name="Note 2 3 3 3 3" xfId="33394"/>
    <cellStyle name="Note 2 3 3 4" xfId="8113"/>
    <cellStyle name="Note 2 3 3 4 2" xfId="22110"/>
    <cellStyle name="Note 2 3 3 4 2 2" xfId="36711"/>
    <cellStyle name="Note 2 3 3 4 3" xfId="31391"/>
    <cellStyle name="Note 2 3 3 5" xfId="15269"/>
    <cellStyle name="Note 2 3 3 5 2" xfId="34939"/>
    <cellStyle name="Note 2 3 3 6" xfId="28906"/>
    <cellStyle name="Note 2 3 4" xfId="6777"/>
    <cellStyle name="Note 2 3 4 2" xfId="13953"/>
    <cellStyle name="Note 2 3 4 2 2" xfId="34305"/>
    <cellStyle name="Note 2 3 4 3" xfId="30754"/>
    <cellStyle name="Note 2 3 5" xfId="8960"/>
    <cellStyle name="Note 2 3 5 2" xfId="15893"/>
    <cellStyle name="Note 2 3 5 2 2" xfId="35188"/>
    <cellStyle name="Note 2 3 5 3" xfId="31843"/>
    <cellStyle name="Note 2 3 6" xfId="11058"/>
    <cellStyle name="Note 2 3 6 2" xfId="17388"/>
    <cellStyle name="Note 2 3 6 2 2" xfId="35669"/>
    <cellStyle name="Note 2 3 6 3" xfId="32916"/>
    <cellStyle name="Note 2 3 7" xfId="4579"/>
    <cellStyle name="Note 2 3 7 2" xfId="20589"/>
    <cellStyle name="Note 2 3 7 2 2" xfId="36437"/>
    <cellStyle name="Note 2 3 7 3" xfId="29322"/>
    <cellStyle name="Note 2 3 8" xfId="5516"/>
    <cellStyle name="Note 2 3 8 2" xfId="29943"/>
    <cellStyle name="Note 2 3 9" xfId="28429"/>
    <cellStyle name="Note 2 4" xfId="2760"/>
    <cellStyle name="Note 2 4 2" xfId="9539"/>
    <cellStyle name="Note 2 4 2 2" xfId="16190"/>
    <cellStyle name="Note 2 4 2 2 2" xfId="35265"/>
    <cellStyle name="Note 2 4 2 3" xfId="32199"/>
    <cellStyle name="Note 2 4 3" xfId="11499"/>
    <cellStyle name="Note 2 4 3 2" xfId="17827"/>
    <cellStyle name="Note 2 4 3 2 2" xfId="35889"/>
    <cellStyle name="Note 2 4 3 3" xfId="33136"/>
    <cellStyle name="Note 2 4 4" xfId="7358"/>
    <cellStyle name="Note 2 4 4 2" xfId="21517"/>
    <cellStyle name="Note 2 4 4 2 2" xfId="36560"/>
    <cellStyle name="Note 2 4 4 3" xfId="31111"/>
    <cellStyle name="Note 2 4 5" xfId="14531"/>
    <cellStyle name="Note 2 4 5 2" xfId="34662"/>
    <cellStyle name="Note 2 4 6" xfId="28648"/>
    <cellStyle name="Note 2 5" xfId="28155"/>
    <cellStyle name="Note 3" xfId="1680"/>
    <cellStyle name="Note 3 2" xfId="2082"/>
    <cellStyle name="Note 3 2 2" xfId="3076"/>
    <cellStyle name="Note 3 2 2 2" xfId="9842"/>
    <cellStyle name="Note 3 2 2 2 2" xfId="16464"/>
    <cellStyle name="Note 3 2 2 2 2 2" xfId="35322"/>
    <cellStyle name="Note 3 2 2 2 3" xfId="32282"/>
    <cellStyle name="Note 3 2 2 3" xfId="11779"/>
    <cellStyle name="Note 3 2 2 3 2" xfId="18104"/>
    <cellStyle name="Note 3 2 2 3 2 2" xfId="35951"/>
    <cellStyle name="Note 3 2 2 3 3" xfId="33198"/>
    <cellStyle name="Note 3 2 2 4" xfId="7663"/>
    <cellStyle name="Note 3 2 2 4 2" xfId="21750"/>
    <cellStyle name="Note 3 2 2 4 2 2" xfId="36594"/>
    <cellStyle name="Note 3 2 2 4 3" xfId="31194"/>
    <cellStyle name="Note 3 2 2 5" xfId="14827"/>
    <cellStyle name="Note 3 2 2 5 2" xfId="34742"/>
    <cellStyle name="Note 3 2 2 6" xfId="28710"/>
    <cellStyle name="Note 3 2 3" xfId="6679"/>
    <cellStyle name="Note 3 2 3 2" xfId="13856"/>
    <cellStyle name="Note 3 2 3 2 2" xfId="34266"/>
    <cellStyle name="Note 3 2 3 3" xfId="30715"/>
    <cellStyle name="Note 3 2 4" xfId="8862"/>
    <cellStyle name="Note 3 2 4 2" xfId="15819"/>
    <cellStyle name="Note 3 2 4 2 2" xfId="35172"/>
    <cellStyle name="Note 3 2 4 3" xfId="31804"/>
    <cellStyle name="Note 3 2 5" xfId="10976"/>
    <cellStyle name="Note 3 2 5 2" xfId="17307"/>
    <cellStyle name="Note 3 2 5 2 2" xfId="35645"/>
    <cellStyle name="Note 3 2 5 3" xfId="32892"/>
    <cellStyle name="Note 3 2 6" xfId="5167"/>
    <cellStyle name="Note 3 2 6 2" xfId="20709"/>
    <cellStyle name="Note 3 2 6 2 2" xfId="36489"/>
    <cellStyle name="Note 3 2 6 3" xfId="29763"/>
    <cellStyle name="Note 3 2 7" xfId="12751"/>
    <cellStyle name="Note 3 2 7 2" xfId="33606"/>
    <cellStyle name="Note 3 2 8" xfId="28410"/>
    <cellStyle name="Note 3 3" xfId="2189"/>
    <cellStyle name="Note 3 3 2" xfId="3338"/>
    <cellStyle name="Note 3 3 2 2" xfId="10093"/>
    <cellStyle name="Note 3 3 2 2 2" xfId="16639"/>
    <cellStyle name="Note 3 3 2 2 2 2" xfId="35361"/>
    <cellStyle name="Note 3 3 2 2 3" xfId="32397"/>
    <cellStyle name="Note 3 3 2 3" xfId="12023"/>
    <cellStyle name="Note 3 3 2 3 2" xfId="18348"/>
    <cellStyle name="Note 3 3 2 3 2 2" xfId="36061"/>
    <cellStyle name="Note 3 3 2 3 3" xfId="33308"/>
    <cellStyle name="Note 3 3 2 4" xfId="7914"/>
    <cellStyle name="Note 3 3 2 4 2" xfId="21918"/>
    <cellStyle name="Note 3 3 2 4 2 2" xfId="36625"/>
    <cellStyle name="Note 3 3 2 4 3" xfId="31305"/>
    <cellStyle name="Note 3 3 2 5" xfId="15072"/>
    <cellStyle name="Note 3 3 2 5 2" xfId="34853"/>
    <cellStyle name="Note 3 3 2 6" xfId="28820"/>
    <cellStyle name="Note 3 3 3" xfId="3811"/>
    <cellStyle name="Note 3 3 3 2" xfId="10566"/>
    <cellStyle name="Note 3 3 3 2 2" xfId="16962"/>
    <cellStyle name="Note 3 3 3 2 2 2" xfId="35414"/>
    <cellStyle name="Note 3 3 3 2 3" xfId="32598"/>
    <cellStyle name="Note 3 3 3 3" xfId="12496"/>
    <cellStyle name="Note 3 3 3 3 2" xfId="18819"/>
    <cellStyle name="Note 3 3 3 3 2 2" xfId="36262"/>
    <cellStyle name="Note 3 3 3 3 3" xfId="33509"/>
    <cellStyle name="Note 3 3 3 4" xfId="15543"/>
    <cellStyle name="Note 3 3 3 4 2" xfId="35054"/>
    <cellStyle name="Note 3 3 3 5" xfId="29021"/>
    <cellStyle name="Note 3 3 4" xfId="6786"/>
    <cellStyle name="Note 3 3 4 2" xfId="13962"/>
    <cellStyle name="Note 3 3 4 2 2" xfId="34307"/>
    <cellStyle name="Note 3 3 4 3" xfId="30756"/>
    <cellStyle name="Note 3 3 5" xfId="8969"/>
    <cellStyle name="Note 3 3 5 2" xfId="15901"/>
    <cellStyle name="Note 3 3 5 2 2" xfId="35189"/>
    <cellStyle name="Note 3 3 5 3" xfId="31845"/>
    <cellStyle name="Note 3 3 6" xfId="11067"/>
    <cellStyle name="Note 3 3 6 2" xfId="17397"/>
    <cellStyle name="Note 3 3 6 2 2" xfId="35671"/>
    <cellStyle name="Note 3 3 6 3" xfId="32918"/>
    <cellStyle name="Note 3 3 7" xfId="12833"/>
    <cellStyle name="Note 3 3 7 2" xfId="33623"/>
    <cellStyle name="Note 3 3 8" xfId="28431"/>
    <cellStyle name="Note 3 4" xfId="2786"/>
    <cellStyle name="Note 3 4 2" xfId="7376"/>
    <cellStyle name="Note 3 4 2 2" xfId="14544"/>
    <cellStyle name="Note 3 4 2 2 2" xfId="34666"/>
    <cellStyle name="Note 3 4 2 3" xfId="31118"/>
    <cellStyle name="Note 3 4 3" xfId="9558"/>
    <cellStyle name="Note 3 4 3 2" xfId="16209"/>
    <cellStyle name="Note 3 4 3 2 2" xfId="35273"/>
    <cellStyle name="Note 3 4 3 3" xfId="32206"/>
    <cellStyle name="Note 3 4 4" xfId="11513"/>
    <cellStyle name="Note 3 4 4 2" xfId="17840"/>
    <cellStyle name="Note 3 4 4 2 2" xfId="35893"/>
    <cellStyle name="Note 3 4 4 3" xfId="33140"/>
    <cellStyle name="Note 3 4 5" xfId="4930"/>
    <cellStyle name="Note 3 4 5 2" xfId="20692"/>
    <cellStyle name="Note 3 4 5 2 2" xfId="36473"/>
    <cellStyle name="Note 3 4 5 3" xfId="29565"/>
    <cellStyle name="Note 3 4 6" xfId="28652"/>
    <cellStyle name="Note 3 5" xfId="2885"/>
    <cellStyle name="Note 3 5 2" xfId="9652"/>
    <cellStyle name="Note 3 5 2 2" xfId="16301"/>
    <cellStyle name="Note 3 5 2 2 2" xfId="35285"/>
    <cellStyle name="Note 3 5 2 3" xfId="32220"/>
    <cellStyle name="Note 3 5 3" xfId="11605"/>
    <cellStyle name="Note 3 5 3 2" xfId="17932"/>
    <cellStyle name="Note 3 5 3 2 2" xfId="35905"/>
    <cellStyle name="Note 3 5 3 3" xfId="33152"/>
    <cellStyle name="Note 3 5 4" xfId="7472"/>
    <cellStyle name="Note 3 5 4 2" xfId="21610"/>
    <cellStyle name="Note 3 5 4 2 2" xfId="36570"/>
    <cellStyle name="Note 3 5 4 3" xfId="31132"/>
    <cellStyle name="Note 3 5 5" xfId="14639"/>
    <cellStyle name="Note 3 5 5 2" xfId="34680"/>
    <cellStyle name="Note 3 5 6" xfId="28664"/>
    <cellStyle name="Note 3 6" xfId="4127"/>
    <cellStyle name="Note 3 6 2" xfId="29168"/>
    <cellStyle name="Note 3 7" xfId="28304"/>
    <cellStyle name="Note 4" xfId="2284"/>
    <cellStyle name="Note 4 2" xfId="5337"/>
    <cellStyle name="Note 4 2 2" xfId="12882"/>
    <cellStyle name="Note 4 2 2 2" xfId="33644"/>
    <cellStyle name="Note 4 2 3" xfId="29828"/>
    <cellStyle name="Note 4 3" xfId="6881"/>
    <cellStyle name="Note 4 3 2" xfId="14055"/>
    <cellStyle name="Note 4 3 2 2" xfId="34371"/>
    <cellStyle name="Note 4 3 3" xfId="30820"/>
    <cellStyle name="Note 4 4" xfId="9064"/>
    <cellStyle name="Note 4 4 2" xfId="15951"/>
    <cellStyle name="Note 4 4 2 2" xfId="35210"/>
    <cellStyle name="Note 4 4 3" xfId="31909"/>
    <cellStyle name="Note 4 5" xfId="11125"/>
    <cellStyle name="Note 4 5 2" xfId="17454"/>
    <cellStyle name="Note 4 5 2 2" xfId="35700"/>
    <cellStyle name="Note 4 5 3" xfId="32947"/>
    <cellStyle name="Note 4 6" xfId="4495"/>
    <cellStyle name="Note 4 6 2" xfId="20531"/>
    <cellStyle name="Note 4 6 2 2" xfId="36405"/>
    <cellStyle name="Note 4 6 3" xfId="29290"/>
    <cellStyle name="Note 4 7" xfId="8306"/>
    <cellStyle name="Note 4 7 2" xfId="31479"/>
    <cellStyle name="Note 4 8" xfId="28460"/>
    <cellStyle name="Note 5" xfId="2623"/>
    <cellStyle name="Note 5 2" xfId="9403"/>
    <cellStyle name="Note 5 2 2" xfId="16054"/>
    <cellStyle name="Note 5 2 2 2" xfId="35246"/>
    <cellStyle name="Note 5 2 3" xfId="32180"/>
    <cellStyle name="Note 5 3" xfId="11363"/>
    <cellStyle name="Note 5 3 2" xfId="17691"/>
    <cellStyle name="Note 5 3 2 2" xfId="35870"/>
    <cellStyle name="Note 5 3 3" xfId="33117"/>
    <cellStyle name="Note 5 4" xfId="7221"/>
    <cellStyle name="Note 5 4 2" xfId="21386"/>
    <cellStyle name="Note 5 4 2 2" xfId="36541"/>
    <cellStyle name="Note 5 4 3" xfId="31091"/>
    <cellStyle name="Note 5 5" xfId="14394"/>
    <cellStyle name="Note 5 5 2" xfId="34642"/>
    <cellStyle name="Note 5 6" xfId="28629"/>
    <cellStyle name="Note 6" xfId="18997"/>
    <cellStyle name="Note 6 2" xfId="36348"/>
    <cellStyle name="Note 7" xfId="28050"/>
    <cellStyle name="numbers" xfId="299"/>
    <cellStyle name="numbers 2" xfId="300"/>
    <cellStyle name="numbers 2 2" xfId="555"/>
    <cellStyle name="numbers 2 3" xfId="1117"/>
    <cellStyle name="numbers 2 4" xfId="1099"/>
    <cellStyle name="numbers 3" xfId="554"/>
    <cellStyle name="Option" xfId="683"/>
    <cellStyle name="Output" xfId="301"/>
    <cellStyle name="Output 2" xfId="865"/>
    <cellStyle name="Output 2 2" xfId="1898"/>
    <cellStyle name="Output 2 2 2" xfId="1404"/>
    <cellStyle name="Output 2 2 2 2" xfId="3471"/>
    <cellStyle name="Output 2 2 2 2 2" xfId="10226"/>
    <cellStyle name="Output 2 2 2 2 2 2" xfId="16734"/>
    <cellStyle name="Output 2 2 2 2 2 2 2" xfId="26756"/>
    <cellStyle name="Output 2 2 2 2 2 3" xfId="23214"/>
    <cellStyle name="Output 2 2 2 2 3" xfId="12156"/>
    <cellStyle name="Output 2 2 2 2 3 2" xfId="18480"/>
    <cellStyle name="Output 2 2 2 2 3 2 2" xfId="27767"/>
    <cellStyle name="Output 2 2 2 2 3 3" xfId="24185"/>
    <cellStyle name="Output 2 2 2 2 4" xfId="8047"/>
    <cellStyle name="Output 2 2 2 2 4 2" xfId="22050"/>
    <cellStyle name="Output 2 2 2 2 5" xfId="15204"/>
    <cellStyle name="Output 2 2 2 2 5 2" xfId="25687"/>
    <cellStyle name="Output 2 2 2 2 6" xfId="19891"/>
    <cellStyle name="Output 2 2 2 3" xfId="3944"/>
    <cellStyle name="Output 2 2 2 3 2" xfId="10699"/>
    <cellStyle name="Output 2 2 2 3 2 2" xfId="17057"/>
    <cellStyle name="Output 2 2 2 3 2 2 2" xfId="27028"/>
    <cellStyle name="Output 2 2 2 3 2 3" xfId="23480"/>
    <cellStyle name="Output 2 2 2 3 3" xfId="12629"/>
    <cellStyle name="Output 2 2 2 3 3 2" xfId="18951"/>
    <cellStyle name="Output 2 2 2 3 3 2 2" xfId="28037"/>
    <cellStyle name="Output 2 2 2 3 3 3" xfId="24449"/>
    <cellStyle name="Output 2 2 2 3 4" xfId="8458"/>
    <cellStyle name="Output 2 2 2 3 4 2" xfId="22444"/>
    <cellStyle name="Output 2 2 2 3 5" xfId="15675"/>
    <cellStyle name="Output 2 2 2 3 5 2" xfId="25957"/>
    <cellStyle name="Output 2 2 2 3 6" xfId="20155"/>
    <cellStyle name="Output 2 2 2 4" xfId="6192"/>
    <cellStyle name="Output 2 2 2 4 2" xfId="13430"/>
    <cellStyle name="Output 2 2 2 4 2 2" xfId="24883"/>
    <cellStyle name="Output 2 2 2 4 3" xfId="21133"/>
    <cellStyle name="Output 2 2 2 5" xfId="5612"/>
    <cellStyle name="Output 2 2 2 5 2" xfId="12969"/>
    <cellStyle name="Output 2 2 2 5 2 2" xfId="24680"/>
    <cellStyle name="Output 2 2 2 5 3" xfId="20931"/>
    <cellStyle name="Output 2 2 2 6" xfId="5595"/>
    <cellStyle name="Output 2 2 2 6 2" xfId="12960"/>
    <cellStyle name="Output 2 2 2 6 2 2" xfId="24673"/>
    <cellStyle name="Output 2 2 2 6 3" xfId="20924"/>
    <cellStyle name="Output 2 2 2 7" xfId="12667"/>
    <cellStyle name="Output 2 2 2 7 2" xfId="24461"/>
    <cellStyle name="Output 2 2 2 8" xfId="19144"/>
    <cellStyle name="Output 2 2 3" xfId="3224"/>
    <cellStyle name="Output 2 2 3 2" xfId="9979"/>
    <cellStyle name="Output 2 2 3 2 2" xfId="16563"/>
    <cellStyle name="Output 2 2 3 2 2 2" xfId="26620"/>
    <cellStyle name="Output 2 2 3 2 3" xfId="23078"/>
    <cellStyle name="Output 2 2 3 3" xfId="11910"/>
    <cellStyle name="Output 2 2 3 3 2" xfId="18235"/>
    <cellStyle name="Output 2 2 3 3 2 2" xfId="27632"/>
    <cellStyle name="Output 2 2 3 3 3" xfId="24050"/>
    <cellStyle name="Output 2 2 3 4" xfId="7800"/>
    <cellStyle name="Output 2 2 3 4 2" xfId="21832"/>
    <cellStyle name="Output 2 2 3 5" xfId="14958"/>
    <cellStyle name="Output 2 2 3 5 2" xfId="25552"/>
    <cellStyle name="Output 2 2 3 6" xfId="19756"/>
    <cellStyle name="Output 2 2 4" xfId="3698"/>
    <cellStyle name="Output 2 2 4 2" xfId="10453"/>
    <cellStyle name="Output 2 2 4 2 2" xfId="16886"/>
    <cellStyle name="Output 2 2 4 2 2 2" xfId="26892"/>
    <cellStyle name="Output 2 2 4 2 3" xfId="23344"/>
    <cellStyle name="Output 2 2 4 3" xfId="12383"/>
    <cellStyle name="Output 2 2 4 3 2" xfId="18706"/>
    <cellStyle name="Output 2 2 4 3 2 2" xfId="27902"/>
    <cellStyle name="Output 2 2 4 3 3" xfId="24314"/>
    <cellStyle name="Output 2 2 4 4" xfId="8274"/>
    <cellStyle name="Output 2 2 4 4 2" xfId="22271"/>
    <cellStyle name="Output 2 2 4 5" xfId="15430"/>
    <cellStyle name="Output 2 2 4 5 2" xfId="25822"/>
    <cellStyle name="Output 2 2 4 6" xfId="20020"/>
    <cellStyle name="Output 2 2 5" xfId="4170"/>
    <cellStyle name="Output 2 2 5 2" xfId="20265"/>
    <cellStyle name="Output 2 2 6" xfId="19311"/>
    <cellStyle name="Output 2 2 7" xfId="28398"/>
    <cellStyle name="Output 2 3" xfId="2166"/>
    <cellStyle name="Output 2 3 2" xfId="3016"/>
    <cellStyle name="Output 2 3 2 2" xfId="7603"/>
    <cellStyle name="Output 2 3 2 2 2" xfId="14768"/>
    <cellStyle name="Output 2 3 2 2 2 2" xfId="25447"/>
    <cellStyle name="Output 2 3 2 2 3" xfId="21712"/>
    <cellStyle name="Output 2 3 2 3" xfId="9782"/>
    <cellStyle name="Output 2 3 2 3 2" xfId="16418"/>
    <cellStyle name="Output 2 3 2 3 2 2" xfId="26512"/>
    <cellStyle name="Output 2 3 2 3 3" xfId="22971"/>
    <cellStyle name="Output 2 3 2 4" xfId="11722"/>
    <cellStyle name="Output 2 3 2 4 2" xfId="18048"/>
    <cellStyle name="Output 2 3 2 4 2 2" xfId="27527"/>
    <cellStyle name="Output 2 3 2 4 3" xfId="23946"/>
    <cellStyle name="Output 2 3 2 5" xfId="5243"/>
    <cellStyle name="Output 2 3 2 5 2" xfId="20770"/>
    <cellStyle name="Output 2 3 2 6" xfId="12815"/>
    <cellStyle name="Output 2 3 2 6 2" xfId="24581"/>
    <cellStyle name="Output 2 3 2 7" xfId="19652"/>
    <cellStyle name="Output 2 3 3" xfId="3538"/>
    <cellStyle name="Output 2 3 3 2" xfId="10293"/>
    <cellStyle name="Output 2 3 3 2 2" xfId="16775"/>
    <cellStyle name="Output 2 3 3 2 2 2" xfId="26793"/>
    <cellStyle name="Output 2 3 3 2 3" xfId="23245"/>
    <cellStyle name="Output 2 3 3 3" xfId="12223"/>
    <cellStyle name="Output 2 3 3 3 2" xfId="18546"/>
    <cellStyle name="Output 2 3 3 3 2 2" xfId="27803"/>
    <cellStyle name="Output 2 3 3 3 3" xfId="24215"/>
    <cellStyle name="Output 2 3 3 4" xfId="8114"/>
    <cellStyle name="Output 2 3 3 4 2" xfId="22111"/>
    <cellStyle name="Output 2 3 3 5" xfId="15270"/>
    <cellStyle name="Output 2 3 3 5 2" xfId="25723"/>
    <cellStyle name="Output 2 3 3 6" xfId="19921"/>
    <cellStyle name="Output 2 3 4" xfId="6763"/>
    <cellStyle name="Output 2 3 4 2" xfId="13939"/>
    <cellStyle name="Output 2 3 4 2 2" xfId="25031"/>
    <cellStyle name="Output 2 3 4 3" xfId="21276"/>
    <cellStyle name="Output 2 3 5" xfId="8946"/>
    <cellStyle name="Output 2 3 5 2" xfId="15883"/>
    <cellStyle name="Output 2 3 5 2 2" xfId="26091"/>
    <cellStyle name="Output 2 3 5 3" xfId="22578"/>
    <cellStyle name="Output 2 3 6" xfId="11047"/>
    <cellStyle name="Output 2 3 6 2" xfId="17377"/>
    <cellStyle name="Output 2 3 6 2 2" xfId="27114"/>
    <cellStyle name="Output 2 3 6 3" xfId="23561"/>
    <cellStyle name="Output 2 3 7" xfId="4580"/>
    <cellStyle name="Output 2 3 7 2" xfId="20590"/>
    <cellStyle name="Output 2 3 8" xfId="4703"/>
    <cellStyle name="Output 2 3 8 2" xfId="20668"/>
    <cellStyle name="Output 2 4" xfId="2761"/>
    <cellStyle name="Output 2 4 2" xfId="9540"/>
    <cellStyle name="Output 2 4 2 2" xfId="16191"/>
    <cellStyle name="Output 2 4 2 2 2" xfId="26324"/>
    <cellStyle name="Output 2 4 2 3" xfId="22800"/>
    <cellStyle name="Output 2 4 3" xfId="11500"/>
    <cellStyle name="Output 2 4 3 2" xfId="17828"/>
    <cellStyle name="Output 2 4 3 2 2" xfId="27343"/>
    <cellStyle name="Output 2 4 3 3" xfId="23779"/>
    <cellStyle name="Output 2 4 4" xfId="7359"/>
    <cellStyle name="Output 2 4 4 2" xfId="21518"/>
    <cellStyle name="Output 2 4 5" xfId="14532"/>
    <cellStyle name="Output 2 4 5 2" xfId="25262"/>
    <cellStyle name="Output 2 4 6" xfId="19484"/>
    <cellStyle name="Output 2 5" xfId="28156"/>
    <cellStyle name="Output 3" xfId="1681"/>
    <cellStyle name="Output 3 2" xfId="2034"/>
    <cellStyle name="Output 3 2 2" xfId="3339"/>
    <cellStyle name="Output 3 2 2 2" xfId="10094"/>
    <cellStyle name="Output 3 2 2 2 2" xfId="16640"/>
    <cellStyle name="Output 3 2 2 2 2 2" xfId="26680"/>
    <cellStyle name="Output 3 2 2 2 3" xfId="23138"/>
    <cellStyle name="Output 3 2 2 3" xfId="12024"/>
    <cellStyle name="Output 3 2 2 3 2" xfId="18349"/>
    <cellStyle name="Output 3 2 2 3 2 2" xfId="27692"/>
    <cellStyle name="Output 3 2 2 3 3" xfId="24110"/>
    <cellStyle name="Output 3 2 2 4" xfId="7915"/>
    <cellStyle name="Output 3 2 2 4 2" xfId="21919"/>
    <cellStyle name="Output 3 2 2 5" xfId="15073"/>
    <cellStyle name="Output 3 2 2 5 2" xfId="25612"/>
    <cellStyle name="Output 3 2 2 6" xfId="19816"/>
    <cellStyle name="Output 3 2 3" xfId="3812"/>
    <cellStyle name="Output 3 2 3 2" xfId="10567"/>
    <cellStyle name="Output 3 2 3 2 2" xfId="16963"/>
    <cellStyle name="Output 3 2 3 2 2 2" xfId="26952"/>
    <cellStyle name="Output 3 2 3 2 3" xfId="23404"/>
    <cellStyle name="Output 3 2 3 3" xfId="12497"/>
    <cellStyle name="Output 3 2 3 3 2" xfId="18820"/>
    <cellStyle name="Output 3 2 3 3 2 2" xfId="27962"/>
    <cellStyle name="Output 3 2 3 3 3" xfId="24374"/>
    <cellStyle name="Output 3 2 3 4" xfId="8366"/>
    <cellStyle name="Output 3 2 3 4 2" xfId="22360"/>
    <cellStyle name="Output 3 2 3 5" xfId="15544"/>
    <cellStyle name="Output 3 2 3 5 2" xfId="25882"/>
    <cellStyle name="Output 3 2 3 6" xfId="20080"/>
    <cellStyle name="Output 3 2 4" xfId="6631"/>
    <cellStyle name="Output 3 2 4 2" xfId="13809"/>
    <cellStyle name="Output 3 2 4 2 2" xfId="24966"/>
    <cellStyle name="Output 3 2 4 3" xfId="21216"/>
    <cellStyle name="Output 3 2 5" xfId="8814"/>
    <cellStyle name="Output 3 2 5 2" xfId="15796"/>
    <cellStyle name="Output 3 2 5 2 2" xfId="26024"/>
    <cellStyle name="Output 3 2 5 3" xfId="22516"/>
    <cellStyle name="Output 3 2 6" xfId="10928"/>
    <cellStyle name="Output 3 2 6 2" xfId="17260"/>
    <cellStyle name="Output 3 2 6 2 2" xfId="27050"/>
    <cellStyle name="Output 3 2 6 3" xfId="23502"/>
    <cellStyle name="Output 3 2 7" xfId="12728"/>
    <cellStyle name="Output 3 2 7 2" xfId="24514"/>
    <cellStyle name="Output 3 2 8" xfId="19333"/>
    <cellStyle name="Output 3 3" xfId="2787"/>
    <cellStyle name="Output 3 3 2" xfId="9559"/>
    <cellStyle name="Output 3 3 2 2" xfId="16210"/>
    <cellStyle name="Output 3 3 2 2 2" xfId="26336"/>
    <cellStyle name="Output 3 3 2 3" xfId="22811"/>
    <cellStyle name="Output 3 3 3" xfId="11514"/>
    <cellStyle name="Output 3 3 3 2" xfId="17841"/>
    <cellStyle name="Output 3 3 3 2 2" xfId="27352"/>
    <cellStyle name="Output 3 3 3 3" xfId="23787"/>
    <cellStyle name="Output 3 3 4" xfId="7377"/>
    <cellStyle name="Output 3 3 4 2" xfId="21530"/>
    <cellStyle name="Output 3 3 5" xfId="14545"/>
    <cellStyle name="Output 3 3 5 2" xfId="25271"/>
    <cellStyle name="Output 3 3 6" xfId="19492"/>
    <cellStyle name="Output 3 4" xfId="2619"/>
    <cellStyle name="Output 3 4 2" xfId="9399"/>
    <cellStyle name="Output 3 4 2 2" xfId="16051"/>
    <cellStyle name="Output 3 4 2 2 2" xfId="26205"/>
    <cellStyle name="Output 3 4 2 3" xfId="22686"/>
    <cellStyle name="Output 3 4 3" xfId="11359"/>
    <cellStyle name="Output 3 4 3 2" xfId="17688"/>
    <cellStyle name="Output 3 4 3 2 2" xfId="27225"/>
    <cellStyle name="Output 3 4 3 3" xfId="23666"/>
    <cellStyle name="Output 3 4 4" xfId="7217"/>
    <cellStyle name="Output 3 4 4 2" xfId="21384"/>
    <cellStyle name="Output 3 4 5" xfId="14391"/>
    <cellStyle name="Output 3 4 5 2" xfId="25144"/>
    <cellStyle name="Output 3 4 6" xfId="19370"/>
    <cellStyle name="Output 3 5" xfId="4783"/>
    <cellStyle name="Output 3 5 2" xfId="20677"/>
    <cellStyle name="Output 3 6" xfId="19236"/>
    <cellStyle name="Output 3 7" xfId="28305"/>
    <cellStyle name="Output 4" xfId="2160"/>
    <cellStyle name="Output 4 2" xfId="5237"/>
    <cellStyle name="Output 4 2 2" xfId="12810"/>
    <cellStyle name="Output 4 2 2 2" xfId="24578"/>
    <cellStyle name="Output 4 2 3" xfId="20766"/>
    <cellStyle name="Output 4 3" xfId="6757"/>
    <cellStyle name="Output 4 3 2" xfId="13933"/>
    <cellStyle name="Output 4 3 2 2" xfId="25028"/>
    <cellStyle name="Output 4 3 3" xfId="21273"/>
    <cellStyle name="Output 4 4" xfId="8940"/>
    <cellStyle name="Output 4 4 2" xfId="15878"/>
    <cellStyle name="Output 4 4 2 2" xfId="26088"/>
    <cellStyle name="Output 4 4 3" xfId="22575"/>
    <cellStyle name="Output 4 5" xfId="11042"/>
    <cellStyle name="Output 4 5 2" xfId="17372"/>
    <cellStyle name="Output 4 5 2 2" xfId="27111"/>
    <cellStyle name="Output 4 5 3" xfId="23558"/>
    <cellStyle name="Output 4 6" xfId="4496"/>
    <cellStyle name="Output 4 6 2" xfId="20532"/>
    <cellStyle name="Output 4 7" xfId="4626"/>
    <cellStyle name="Output 4 7 2" xfId="20627"/>
    <cellStyle name="Output 5" xfId="2624"/>
    <cellStyle name="Output 5 2" xfId="9404"/>
    <cellStyle name="Output 5 2 2" xfId="16055"/>
    <cellStyle name="Output 5 2 2 2" xfId="26207"/>
    <cellStyle name="Output 5 2 3" xfId="22688"/>
    <cellStyle name="Output 5 3" xfId="11364"/>
    <cellStyle name="Output 5 3 2" xfId="17692"/>
    <cellStyle name="Output 5 3 2 2" xfId="27226"/>
    <cellStyle name="Output 5 3 3" xfId="23667"/>
    <cellStyle name="Output 5 4" xfId="7222"/>
    <cellStyle name="Output 5 4 2" xfId="21387"/>
    <cellStyle name="Output 5 5" xfId="14395"/>
    <cellStyle name="Output 5 5 2" xfId="25145"/>
    <cellStyle name="Output 5 6" xfId="19371"/>
    <cellStyle name="Output 6" xfId="18998"/>
    <cellStyle name="Output 7" xfId="28051"/>
    <cellStyle name="paint" xfId="302"/>
    <cellStyle name="Percent (0)" xfId="303"/>
    <cellStyle name="Percent (0) 2" xfId="304"/>
    <cellStyle name="Percent (0) 2 2" xfId="557"/>
    <cellStyle name="Percent (0) 2 3" xfId="1115"/>
    <cellStyle name="Percent (0) 2 4" xfId="1100"/>
    <cellStyle name="Percent (0) 3" xfId="556"/>
    <cellStyle name="Percent [0]" xfId="305"/>
    <cellStyle name="Percent [0] 2" xfId="306"/>
    <cellStyle name="Percent [0] 2 2" xfId="866"/>
    <cellStyle name="Percent [0] 2 2 2" xfId="1513"/>
    <cellStyle name="Percent [0] 2 2 3" xfId="1111"/>
    <cellStyle name="Percent [0] 2 3" xfId="1114"/>
    <cellStyle name="Percent [0] 2 4" xfId="1102"/>
    <cellStyle name="Percent [0] 3" xfId="307"/>
    <cellStyle name="Percent [0] 3 2" xfId="867"/>
    <cellStyle name="Percent [00]" xfId="308"/>
    <cellStyle name="Percent [2]" xfId="309"/>
    <cellStyle name="Percent [2] 2" xfId="310"/>
    <cellStyle name="Percent [2] 2 2" xfId="559"/>
    <cellStyle name="Percent [2] 2 3" xfId="1112"/>
    <cellStyle name="Percent [2] 2 4" xfId="1103"/>
    <cellStyle name="Percent [2] 3" xfId="558"/>
    <cellStyle name="Percent_#6 Temps &amp; Contractors" xfId="311"/>
    <cellStyle name="piw#" xfId="312"/>
    <cellStyle name="piw%" xfId="313"/>
    <cellStyle name="PrePop Currency (0)" xfId="314"/>
    <cellStyle name="PrePop Currency (2)" xfId="315"/>
    <cellStyle name="PrePop Units (0)" xfId="316"/>
    <cellStyle name="PrePop Units (1)" xfId="317"/>
    <cellStyle name="PrePop Units (1) 2" xfId="318"/>
    <cellStyle name="PrePop Units (1) 2 2" xfId="868"/>
    <cellStyle name="PrePop Units (1) 2 2 2" xfId="1515"/>
    <cellStyle name="PrePop Units (1) 2 2 3" xfId="1116"/>
    <cellStyle name="PrePop Units (1) 2 3" xfId="1108"/>
    <cellStyle name="PrePop Units (1) 2 4" xfId="1107"/>
    <cellStyle name="PrePop Units (1) 3" xfId="319"/>
    <cellStyle name="PrePop Units (1) 3 2" xfId="869"/>
    <cellStyle name="PrePop Units (2)" xfId="320"/>
    <cellStyle name="Price_Body" xfId="321"/>
    <cellStyle name="Rubles" xfId="322"/>
    <cellStyle name="SAPBEXaggData" xfId="34"/>
    <cellStyle name="SAPBEXaggData 10" xfId="37208"/>
    <cellStyle name="SAPBEXaggData 11" xfId="37880"/>
    <cellStyle name="SAPBEXaggData 12" xfId="37311"/>
    <cellStyle name="SAPBEXaggData 13" xfId="38068"/>
    <cellStyle name="SAPBEXaggData 14" xfId="38210"/>
    <cellStyle name="SAPBEXaggData 15" xfId="38351"/>
    <cellStyle name="SAPBEXaggData 16" xfId="38494"/>
    <cellStyle name="SAPBEXaggData 17" xfId="38636"/>
    <cellStyle name="SAPBEXaggData 18" xfId="38780"/>
    <cellStyle name="SAPBEXaggData 19" xfId="38925"/>
    <cellStyle name="SAPBEXaggData 2" xfId="1580"/>
    <cellStyle name="SAPBEXaggData 2 2" xfId="942"/>
    <cellStyle name="SAPBEXaggData 2 2 2" xfId="3262"/>
    <cellStyle name="SAPBEXaggData 2 2 2 2" xfId="10017"/>
    <cellStyle name="SAPBEXaggData 2 2 2 2 2" xfId="16570"/>
    <cellStyle name="SAPBEXaggData 2 2 2 2 2 2" xfId="26625"/>
    <cellStyle name="SAPBEXaggData 2 2 2 2 3" xfId="23083"/>
    <cellStyle name="SAPBEXaggData 2 2 2 3" xfId="11947"/>
    <cellStyle name="SAPBEXaggData 2 2 2 3 2" xfId="18272"/>
    <cellStyle name="SAPBEXaggData 2 2 2 3 2 2" xfId="27637"/>
    <cellStyle name="SAPBEXaggData 2 2 2 3 3" xfId="24055"/>
    <cellStyle name="SAPBEXaggData 2 2 2 4" xfId="7838"/>
    <cellStyle name="SAPBEXaggData 2 2 2 4 2" xfId="21842"/>
    <cellStyle name="SAPBEXaggData 2 2 2 5" xfId="14996"/>
    <cellStyle name="SAPBEXaggData 2 2 2 5 2" xfId="25557"/>
    <cellStyle name="SAPBEXaggData 2 2 2 6" xfId="19761"/>
    <cellStyle name="SAPBEXaggData 2 2 3" xfId="3735"/>
    <cellStyle name="SAPBEXaggData 2 2 3 2" xfId="10490"/>
    <cellStyle name="SAPBEXaggData 2 2 3 2 2" xfId="16893"/>
    <cellStyle name="SAPBEXaggData 2 2 3 2 2 2" xfId="26897"/>
    <cellStyle name="SAPBEXaggData 2 2 3 2 3" xfId="23349"/>
    <cellStyle name="SAPBEXaggData 2 2 3 3" xfId="12420"/>
    <cellStyle name="SAPBEXaggData 2 2 3 3 2" xfId="18743"/>
    <cellStyle name="SAPBEXaggData 2 2 3 3 2 2" xfId="27907"/>
    <cellStyle name="SAPBEXaggData 2 2 3 3 3" xfId="24319"/>
    <cellStyle name="SAPBEXaggData 2 2 3 4" xfId="8307"/>
    <cellStyle name="SAPBEXaggData 2 2 3 4 2" xfId="22303"/>
    <cellStyle name="SAPBEXaggData 2 2 3 5" xfId="15467"/>
    <cellStyle name="SAPBEXaggData 2 2 3 5 2" xfId="25827"/>
    <cellStyle name="SAPBEXaggData 2 2 3 6" xfId="20025"/>
    <cellStyle name="SAPBEXaggData 2 2 4" xfId="5983"/>
    <cellStyle name="SAPBEXaggData 2 2 4 2" xfId="13244"/>
    <cellStyle name="SAPBEXaggData 2 2 4 2 2" xfId="24813"/>
    <cellStyle name="SAPBEXaggData 2 2 4 3" xfId="21064"/>
    <cellStyle name="SAPBEXaggData 2 2 5" xfId="5711"/>
    <cellStyle name="SAPBEXaggData 2 2 5 2" xfId="13047"/>
    <cellStyle name="SAPBEXaggData 2 2 5 2 2" xfId="24712"/>
    <cellStyle name="SAPBEXaggData 2 2 5 3" xfId="20964"/>
    <cellStyle name="SAPBEXaggData 2 2 6" xfId="5625"/>
    <cellStyle name="SAPBEXaggData 2 2 6 2" xfId="12977"/>
    <cellStyle name="SAPBEXaggData 2 2 6 2 2" xfId="24684"/>
    <cellStyle name="SAPBEXaggData 2 2 6 3" xfId="20935"/>
    <cellStyle name="SAPBEXaggData 2 2 7" xfId="4246"/>
    <cellStyle name="SAPBEXaggData 2 2 7 10" xfId="38430"/>
    <cellStyle name="SAPBEXaggData 2 2 7 11" xfId="38573"/>
    <cellStyle name="SAPBEXaggData 2 2 7 12" xfId="38716"/>
    <cellStyle name="SAPBEXaggData 2 2 7 13" xfId="38859"/>
    <cellStyle name="SAPBEXaggData 2 2 7 14" xfId="39003"/>
    <cellStyle name="SAPBEXaggData 2 2 7 15" xfId="39144"/>
    <cellStyle name="SAPBEXaggData 2 2 7 16" xfId="39279"/>
    <cellStyle name="SAPBEXaggData 2 2 7 17" xfId="39418"/>
    <cellStyle name="SAPBEXaggData 2 2 7 18" xfId="39553"/>
    <cellStyle name="SAPBEXaggData 2 2 7 19" xfId="38907"/>
    <cellStyle name="SAPBEXaggData 2 2 7 2" xfId="20313"/>
    <cellStyle name="SAPBEXaggData 2 2 7 20" xfId="39465"/>
    <cellStyle name="SAPBEXaggData 2 2 7 21" xfId="39150"/>
    <cellStyle name="SAPBEXaggData 2 2 7 22" xfId="39502"/>
    <cellStyle name="SAPBEXaggData 2 2 7 23" xfId="40062"/>
    <cellStyle name="SAPBEXaggData 2 2 7 24" xfId="40226"/>
    <cellStyle name="SAPBEXaggData 2 2 7 25" xfId="40184"/>
    <cellStyle name="SAPBEXaggData 2 2 7 26" xfId="40069"/>
    <cellStyle name="SAPBEXaggData 2 2 7 27" xfId="40456"/>
    <cellStyle name="SAPBEXaggData 2 2 7 3" xfId="36841"/>
    <cellStyle name="SAPBEXaggData 2 2 7 4" xfId="37271"/>
    <cellStyle name="SAPBEXaggData 2 2 7 5" xfId="36987"/>
    <cellStyle name="SAPBEXaggData 2 2 7 6" xfId="37477"/>
    <cellStyle name="SAPBEXaggData 2 2 7 7" xfId="37798"/>
    <cellStyle name="SAPBEXaggData 2 2 7 8" xfId="38147"/>
    <cellStyle name="SAPBEXaggData 2 2 7 9" xfId="38288"/>
    <cellStyle name="SAPBEXaggData 2 2 8" xfId="19095"/>
    <cellStyle name="SAPBEXaggData 2 3" xfId="2788"/>
    <cellStyle name="SAPBEXaggData 2 3 2" xfId="9560"/>
    <cellStyle name="SAPBEXaggData 2 3 2 2" xfId="16211"/>
    <cellStyle name="SAPBEXaggData 2 3 2 2 2" xfId="26337"/>
    <cellStyle name="SAPBEXaggData 2 3 2 3" xfId="22812"/>
    <cellStyle name="SAPBEXaggData 2 3 3" xfId="11515"/>
    <cellStyle name="SAPBEXaggData 2 3 3 2" xfId="17842"/>
    <cellStyle name="SAPBEXaggData 2 3 3 2 2" xfId="27353"/>
    <cellStyle name="SAPBEXaggData 2 3 3 3" xfId="23788"/>
    <cellStyle name="SAPBEXaggData 2 3 4" xfId="7378"/>
    <cellStyle name="SAPBEXaggData 2 3 4 2" xfId="21531"/>
    <cellStyle name="SAPBEXaggData 2 3 5" xfId="14546"/>
    <cellStyle name="SAPBEXaggData 2 3 5 2" xfId="25272"/>
    <cellStyle name="SAPBEXaggData 2 3 6" xfId="19493"/>
    <cellStyle name="SAPBEXaggData 2 4" xfId="2943"/>
    <cellStyle name="SAPBEXaggData 2 4 2" xfId="9710"/>
    <cellStyle name="SAPBEXaggData 2 4 2 2" xfId="16356"/>
    <cellStyle name="SAPBEXaggData 2 4 2 2 2" xfId="26464"/>
    <cellStyle name="SAPBEXaggData 2 4 2 3" xfId="22930"/>
    <cellStyle name="SAPBEXaggData 2 4 3" xfId="11660"/>
    <cellStyle name="SAPBEXaggData 2 4 3 2" xfId="17987"/>
    <cellStyle name="SAPBEXaggData 2 4 3 2 2" xfId="27480"/>
    <cellStyle name="SAPBEXaggData 2 4 3 3" xfId="23906"/>
    <cellStyle name="SAPBEXaggData 2 4 4" xfId="7530"/>
    <cellStyle name="SAPBEXaggData 2 4 4 2" xfId="21662"/>
    <cellStyle name="SAPBEXaggData 2 4 5" xfId="14697"/>
    <cellStyle name="SAPBEXaggData 2 4 5 2" xfId="25400"/>
    <cellStyle name="SAPBEXaggData 2 4 6" xfId="19612"/>
    <cellStyle name="SAPBEXaggData 2 5" xfId="4317"/>
    <cellStyle name="SAPBEXaggData 2 5 2" xfId="20368"/>
    <cellStyle name="SAPBEXaggData 2 6" xfId="19180"/>
    <cellStyle name="SAPBEXaggData 2 7" xfId="28235"/>
    <cellStyle name="SAPBEXaggData 20" xfId="39068"/>
    <cellStyle name="SAPBEXaggData 21" xfId="39206"/>
    <cellStyle name="SAPBEXaggData 22" xfId="39342"/>
    <cellStyle name="SAPBEXaggData 23" xfId="39573"/>
    <cellStyle name="SAPBEXaggData 24" xfId="39701"/>
    <cellStyle name="SAPBEXaggData 25" xfId="39819"/>
    <cellStyle name="SAPBEXaggData 26" xfId="39937"/>
    <cellStyle name="SAPBEXaggData 27" xfId="38860"/>
    <cellStyle name="SAPBEXaggData 28" xfId="40151"/>
    <cellStyle name="SAPBEXaggData 29" xfId="40308"/>
    <cellStyle name="SAPBEXaggData 3" xfId="2188"/>
    <cellStyle name="SAPBEXaggData 3 2" xfId="5263"/>
    <cellStyle name="SAPBEXaggData 3 2 2" xfId="12832"/>
    <cellStyle name="SAPBEXaggData 3 2 2 2" xfId="24597"/>
    <cellStyle name="SAPBEXaggData 3 2 3" xfId="20787"/>
    <cellStyle name="SAPBEXaggData 3 3" xfId="6785"/>
    <cellStyle name="SAPBEXaggData 3 3 2" xfId="13961"/>
    <cellStyle name="SAPBEXaggData 3 3 2 2" xfId="25047"/>
    <cellStyle name="SAPBEXaggData 3 3 3" xfId="21292"/>
    <cellStyle name="SAPBEXaggData 3 4" xfId="8968"/>
    <cellStyle name="SAPBEXaggData 3 4 2" xfId="15900"/>
    <cellStyle name="SAPBEXaggData 3 4 2 2" xfId="26107"/>
    <cellStyle name="SAPBEXaggData 3 4 3" xfId="22594"/>
    <cellStyle name="SAPBEXaggData 3 5" xfId="11066"/>
    <cellStyle name="SAPBEXaggData 3 5 2" xfId="17396"/>
    <cellStyle name="SAPBEXaggData 3 5 2 2" xfId="27130"/>
    <cellStyle name="SAPBEXaggData 3 5 3" xfId="23577"/>
    <cellStyle name="SAPBEXaggData 3 6" xfId="4344"/>
    <cellStyle name="SAPBEXaggData 3 6 2" xfId="20388"/>
    <cellStyle name="SAPBEXaggData 3 7" xfId="4067"/>
    <cellStyle name="SAPBEXaggData 3 7 2" xfId="20219"/>
    <cellStyle name="SAPBEXaggData 3 8" xfId="40555"/>
    <cellStyle name="SAPBEXaggData 30" xfId="39318"/>
    <cellStyle name="SAPBEXaggData 31" xfId="40188"/>
    <cellStyle name="SAPBEXaggData 32" xfId="40552"/>
    <cellStyle name="SAPBEXaggData 4" xfId="19"/>
    <cellStyle name="SAPBEXaggData 4 2" xfId="9376"/>
    <cellStyle name="SAPBEXaggData 4 2 2" xfId="16028"/>
    <cellStyle name="SAPBEXaggData 4 2 2 2" xfId="26183"/>
    <cellStyle name="SAPBEXaggData 4 2 3" xfId="22666"/>
    <cellStyle name="SAPBEXaggData 4 2 4" xfId="38"/>
    <cellStyle name="SAPBEXaggData 4 2 4 2" xfId="40561"/>
    <cellStyle name="SAPBEXaggData 4 3" xfId="11336"/>
    <cellStyle name="SAPBEXaggData 4 3 2" xfId="17665"/>
    <cellStyle name="SAPBEXaggData 4 3 2 2" xfId="27203"/>
    <cellStyle name="SAPBEXaggData 4 3 3" xfId="23646"/>
    <cellStyle name="SAPBEXaggData 4 4" xfId="7194"/>
    <cellStyle name="SAPBEXaggData 4 4 2" xfId="21363"/>
    <cellStyle name="SAPBEXaggData 4 5" xfId="14368"/>
    <cellStyle name="SAPBEXaggData 4 5 2" xfId="25122"/>
    <cellStyle name="SAPBEXaggData 4 6" xfId="19350"/>
    <cellStyle name="SAPBEXaggData 4 7" xfId="40556"/>
    <cellStyle name="SAPBEXaggData 5" xfId="18987"/>
    <cellStyle name="SAPBEXaggData 5 2" xfId="40"/>
    <cellStyle name="SAPBEXaggData 6" xfId="28044"/>
    <cellStyle name="SAPBEXaggData 7" xfId="37106"/>
    <cellStyle name="SAPBEXaggData 8" xfId="37570"/>
    <cellStyle name="SAPBEXaggData 9" xfId="37085"/>
    <cellStyle name="SAPBEXaggDataEmph" xfId="323"/>
    <cellStyle name="SAPBEXaggDataEmph 10" xfId="37476"/>
    <cellStyle name="SAPBEXaggDataEmph 11" xfId="37985"/>
    <cellStyle name="SAPBEXaggDataEmph 12" xfId="38024"/>
    <cellStyle name="SAPBEXaggDataEmph 13" xfId="38167"/>
    <cellStyle name="SAPBEXaggDataEmph 14" xfId="38308"/>
    <cellStyle name="SAPBEXaggDataEmph 15" xfId="38450"/>
    <cellStyle name="SAPBEXaggDataEmph 16" xfId="38593"/>
    <cellStyle name="SAPBEXaggDataEmph 17" xfId="38736"/>
    <cellStyle name="SAPBEXaggDataEmph 18" xfId="38879"/>
    <cellStyle name="SAPBEXaggDataEmph 19" xfId="39023"/>
    <cellStyle name="SAPBEXaggDataEmph 2" xfId="1581"/>
    <cellStyle name="SAPBEXaggDataEmph 2 2" xfId="988"/>
    <cellStyle name="SAPBEXaggDataEmph 2 2 2" xfId="3263"/>
    <cellStyle name="SAPBEXaggDataEmph 2 2 2 2" xfId="10018"/>
    <cellStyle name="SAPBEXaggDataEmph 2 2 2 2 2" xfId="16571"/>
    <cellStyle name="SAPBEXaggDataEmph 2 2 2 2 2 2" xfId="26626"/>
    <cellStyle name="SAPBEXaggDataEmph 2 2 2 2 3" xfId="23084"/>
    <cellStyle name="SAPBEXaggDataEmph 2 2 2 3" xfId="11948"/>
    <cellStyle name="SAPBEXaggDataEmph 2 2 2 3 2" xfId="18273"/>
    <cellStyle name="SAPBEXaggDataEmph 2 2 2 3 2 2" xfId="27638"/>
    <cellStyle name="SAPBEXaggDataEmph 2 2 2 3 3" xfId="24056"/>
    <cellStyle name="SAPBEXaggDataEmph 2 2 2 4" xfId="7839"/>
    <cellStyle name="SAPBEXaggDataEmph 2 2 2 4 2" xfId="21843"/>
    <cellStyle name="SAPBEXaggDataEmph 2 2 2 5" xfId="14997"/>
    <cellStyle name="SAPBEXaggDataEmph 2 2 2 5 2" xfId="25558"/>
    <cellStyle name="SAPBEXaggDataEmph 2 2 2 6" xfId="19762"/>
    <cellStyle name="SAPBEXaggDataEmph 2 2 3" xfId="3736"/>
    <cellStyle name="SAPBEXaggDataEmph 2 2 3 2" xfId="10491"/>
    <cellStyle name="SAPBEXaggDataEmph 2 2 3 2 2" xfId="16894"/>
    <cellStyle name="SAPBEXaggDataEmph 2 2 3 2 2 2" xfId="26898"/>
    <cellStyle name="SAPBEXaggDataEmph 2 2 3 2 3" xfId="23350"/>
    <cellStyle name="SAPBEXaggDataEmph 2 2 3 3" xfId="12421"/>
    <cellStyle name="SAPBEXaggDataEmph 2 2 3 3 2" xfId="18744"/>
    <cellStyle name="SAPBEXaggDataEmph 2 2 3 3 2 2" xfId="27908"/>
    <cellStyle name="SAPBEXaggDataEmph 2 2 3 3 3" xfId="24320"/>
    <cellStyle name="SAPBEXaggDataEmph 2 2 3 4" xfId="8308"/>
    <cellStyle name="SAPBEXaggDataEmph 2 2 3 4 2" xfId="22304"/>
    <cellStyle name="SAPBEXaggDataEmph 2 2 3 5" xfId="15468"/>
    <cellStyle name="SAPBEXaggDataEmph 2 2 3 5 2" xfId="25828"/>
    <cellStyle name="SAPBEXaggDataEmph 2 2 3 6" xfId="20026"/>
    <cellStyle name="SAPBEXaggDataEmph 2 2 4" xfId="6027"/>
    <cellStyle name="SAPBEXaggDataEmph 2 2 4 2" xfId="13288"/>
    <cellStyle name="SAPBEXaggDataEmph 2 2 4 2 2" xfId="24830"/>
    <cellStyle name="SAPBEXaggDataEmph 2 2 4 3" xfId="21081"/>
    <cellStyle name="SAPBEXaggDataEmph 2 2 5" xfId="5905"/>
    <cellStyle name="SAPBEXaggDataEmph 2 2 5 2" xfId="13170"/>
    <cellStyle name="SAPBEXaggDataEmph 2 2 5 2 2" xfId="24769"/>
    <cellStyle name="SAPBEXaggDataEmph 2 2 5 3" xfId="21020"/>
    <cellStyle name="SAPBEXaggDataEmph 2 2 6" xfId="6383"/>
    <cellStyle name="SAPBEXaggDataEmph 2 2 6 2" xfId="13602"/>
    <cellStyle name="SAPBEXaggDataEmph 2 2 6 2 2" xfId="24937"/>
    <cellStyle name="SAPBEXaggDataEmph 2 2 6 3" xfId="21187"/>
    <cellStyle name="SAPBEXaggDataEmph 2 2 7" xfId="4243"/>
    <cellStyle name="SAPBEXaggDataEmph 2 2 7 2" xfId="20310"/>
    <cellStyle name="SAPBEXaggDataEmph 2 2 8" xfId="19112"/>
    <cellStyle name="SAPBEXaggDataEmph 2 3" xfId="2789"/>
    <cellStyle name="SAPBEXaggDataEmph 2 3 2" xfId="9561"/>
    <cellStyle name="SAPBEXaggDataEmph 2 3 2 2" xfId="16212"/>
    <cellStyle name="SAPBEXaggDataEmph 2 3 2 2 2" xfId="26338"/>
    <cellStyle name="SAPBEXaggDataEmph 2 3 2 3" xfId="22813"/>
    <cellStyle name="SAPBEXaggDataEmph 2 3 3" xfId="11516"/>
    <cellStyle name="SAPBEXaggDataEmph 2 3 3 2" xfId="17843"/>
    <cellStyle name="SAPBEXaggDataEmph 2 3 3 2 2" xfId="27354"/>
    <cellStyle name="SAPBEXaggDataEmph 2 3 3 3" xfId="23789"/>
    <cellStyle name="SAPBEXaggDataEmph 2 3 4" xfId="7379"/>
    <cellStyle name="SAPBEXaggDataEmph 2 3 4 2" xfId="21532"/>
    <cellStyle name="SAPBEXaggDataEmph 2 3 5" xfId="14547"/>
    <cellStyle name="SAPBEXaggDataEmph 2 3 5 2" xfId="25273"/>
    <cellStyle name="SAPBEXaggDataEmph 2 3 6" xfId="19494"/>
    <cellStyle name="SAPBEXaggDataEmph 2 4" xfId="2919"/>
    <cellStyle name="SAPBEXaggDataEmph 2 4 2" xfId="9686"/>
    <cellStyle name="SAPBEXaggDataEmph 2 4 2 2" xfId="16334"/>
    <cellStyle name="SAPBEXaggDataEmph 2 4 2 2 2" xfId="26447"/>
    <cellStyle name="SAPBEXaggDataEmph 2 4 2 3" xfId="22915"/>
    <cellStyle name="SAPBEXaggDataEmph 2 4 3" xfId="11638"/>
    <cellStyle name="SAPBEXaggDataEmph 2 4 3 2" xfId="17965"/>
    <cellStyle name="SAPBEXaggDataEmph 2 4 3 2 2" xfId="27463"/>
    <cellStyle name="SAPBEXaggDataEmph 2 4 3 3" xfId="23891"/>
    <cellStyle name="SAPBEXaggDataEmph 2 4 4" xfId="7506"/>
    <cellStyle name="SAPBEXaggDataEmph 2 4 4 2" xfId="21643"/>
    <cellStyle name="SAPBEXaggDataEmph 2 4 5" xfId="14673"/>
    <cellStyle name="SAPBEXaggDataEmph 2 4 5 2" xfId="25383"/>
    <cellStyle name="SAPBEXaggDataEmph 2 4 6" xfId="19597"/>
    <cellStyle name="SAPBEXaggDataEmph 2 5" xfId="4215"/>
    <cellStyle name="SAPBEXaggDataEmph 2 5 2" xfId="20290"/>
    <cellStyle name="SAPBEXaggDataEmph 2 6" xfId="19181"/>
    <cellStyle name="SAPBEXaggDataEmph 2 7" xfId="28236"/>
    <cellStyle name="SAPBEXaggDataEmph 20" xfId="39164"/>
    <cellStyle name="SAPBEXaggDataEmph 21" xfId="39298"/>
    <cellStyle name="SAPBEXaggDataEmph 22" xfId="39439"/>
    <cellStyle name="SAPBEXaggDataEmph 23" xfId="39664"/>
    <cellStyle name="SAPBEXaggDataEmph 24" xfId="39786"/>
    <cellStyle name="SAPBEXaggDataEmph 25" xfId="39905"/>
    <cellStyle name="SAPBEXaggDataEmph 26" xfId="40018"/>
    <cellStyle name="SAPBEXaggDataEmph 27" xfId="39915"/>
    <cellStyle name="SAPBEXaggDataEmph 28" xfId="40213"/>
    <cellStyle name="SAPBEXaggDataEmph 29" xfId="39602"/>
    <cellStyle name="SAPBEXaggDataEmph 3" xfId="2384"/>
    <cellStyle name="SAPBEXaggDataEmph 3 2" xfId="5415"/>
    <cellStyle name="SAPBEXaggDataEmph 3 2 2" xfId="12922"/>
    <cellStyle name="SAPBEXaggDataEmph 3 2 2 2" xfId="24659"/>
    <cellStyle name="SAPBEXaggDataEmph 3 2 3" xfId="20878"/>
    <cellStyle name="SAPBEXaggDataEmph 3 3" xfId="6981"/>
    <cellStyle name="SAPBEXaggDataEmph 3 3 2" xfId="14155"/>
    <cellStyle name="SAPBEXaggDataEmph 3 3 2 2" xfId="25108"/>
    <cellStyle name="SAPBEXaggDataEmph 3 3 3" xfId="21350"/>
    <cellStyle name="SAPBEXaggDataEmph 3 4" xfId="9164"/>
    <cellStyle name="SAPBEXaggDataEmph 3 4 2" xfId="15991"/>
    <cellStyle name="SAPBEXaggDataEmph 3 4 2 2" xfId="26170"/>
    <cellStyle name="SAPBEXaggDataEmph 3 4 3" xfId="22654"/>
    <cellStyle name="SAPBEXaggDataEmph 3 5" xfId="11185"/>
    <cellStyle name="SAPBEXaggDataEmph 3 5 2" xfId="17514"/>
    <cellStyle name="SAPBEXaggDataEmph 3 5 2 2" xfId="27190"/>
    <cellStyle name="SAPBEXaggDataEmph 3 5 3" xfId="23634"/>
    <cellStyle name="SAPBEXaggDataEmph 3 6" xfId="4345"/>
    <cellStyle name="SAPBEXaggDataEmph 3 6 2" xfId="20389"/>
    <cellStyle name="SAPBEXaggDataEmph 3 7" xfId="4066"/>
    <cellStyle name="SAPBEXaggDataEmph 3 7 2" xfId="20218"/>
    <cellStyle name="SAPBEXaggDataEmph 30" xfId="40099"/>
    <cellStyle name="SAPBEXaggDataEmph 31" xfId="39949"/>
    <cellStyle name="SAPBEXaggDataEmph 4" xfId="2625"/>
    <cellStyle name="SAPBEXaggDataEmph 4 2" xfId="9405"/>
    <cellStyle name="SAPBEXaggDataEmph 4 2 2" xfId="16056"/>
    <cellStyle name="SAPBEXaggDataEmph 4 2 2 2" xfId="26208"/>
    <cellStyle name="SAPBEXaggDataEmph 4 2 3" xfId="22689"/>
    <cellStyle name="SAPBEXaggDataEmph 4 3" xfId="11365"/>
    <cellStyle name="SAPBEXaggDataEmph 4 3 2" xfId="17693"/>
    <cellStyle name="SAPBEXaggDataEmph 4 3 2 2" xfId="27227"/>
    <cellStyle name="SAPBEXaggDataEmph 4 3 3" xfId="23668"/>
    <cellStyle name="SAPBEXaggDataEmph 4 4" xfId="7223"/>
    <cellStyle name="SAPBEXaggDataEmph 4 4 2" xfId="21388"/>
    <cellStyle name="SAPBEXaggDataEmph 4 5" xfId="14396"/>
    <cellStyle name="SAPBEXaggDataEmph 4 5 2" xfId="25146"/>
    <cellStyle name="SAPBEXaggDataEmph 4 6" xfId="19372"/>
    <cellStyle name="SAPBEXaggDataEmph 5" xfId="18999"/>
    <cellStyle name="SAPBEXaggDataEmph 6" xfId="28052"/>
    <cellStyle name="SAPBEXaggDataEmph 7" xfId="37107"/>
    <cellStyle name="SAPBEXaggDataEmph 8" xfId="37167"/>
    <cellStyle name="SAPBEXaggDataEmph 9" xfId="36991"/>
    <cellStyle name="SAPBEXaggItem" xfId="324"/>
    <cellStyle name="SAPBEXaggItem 10" xfId="37740"/>
    <cellStyle name="SAPBEXaggItem 11" xfId="37338"/>
    <cellStyle name="SAPBEXaggItem 12" xfId="38131"/>
    <cellStyle name="SAPBEXaggItem 13" xfId="38272"/>
    <cellStyle name="SAPBEXaggItem 14" xfId="38414"/>
    <cellStyle name="SAPBEXaggItem 15" xfId="38557"/>
    <cellStyle name="SAPBEXaggItem 16" xfId="38700"/>
    <cellStyle name="SAPBEXaggItem 17" xfId="38843"/>
    <cellStyle name="SAPBEXaggItem 18" xfId="38987"/>
    <cellStyle name="SAPBEXaggItem 19" xfId="39128"/>
    <cellStyle name="SAPBEXaggItem 2" xfId="1582"/>
    <cellStyle name="SAPBEXaggItem 2 2" xfId="1364"/>
    <cellStyle name="SAPBEXaggItem 2 2 2" xfId="3264"/>
    <cellStyle name="SAPBEXaggItem 2 2 2 2" xfId="10019"/>
    <cellStyle name="SAPBEXaggItem 2 2 2 2 2" xfId="16572"/>
    <cellStyle name="SAPBEXaggItem 2 2 2 2 2 2" xfId="26627"/>
    <cellStyle name="SAPBEXaggItem 2 2 2 2 3" xfId="23085"/>
    <cellStyle name="SAPBEXaggItem 2 2 2 3" xfId="11949"/>
    <cellStyle name="SAPBEXaggItem 2 2 2 3 2" xfId="18274"/>
    <cellStyle name="SAPBEXaggItem 2 2 2 3 2 2" xfId="27639"/>
    <cellStyle name="SAPBEXaggItem 2 2 2 3 3" xfId="24057"/>
    <cellStyle name="SAPBEXaggItem 2 2 2 4" xfId="7840"/>
    <cellStyle name="SAPBEXaggItem 2 2 2 4 2" xfId="21844"/>
    <cellStyle name="SAPBEXaggItem 2 2 2 5" xfId="14998"/>
    <cellStyle name="SAPBEXaggItem 2 2 2 5 2" xfId="25559"/>
    <cellStyle name="SAPBEXaggItem 2 2 2 6" xfId="19763"/>
    <cellStyle name="SAPBEXaggItem 2 2 3" xfId="3737"/>
    <cellStyle name="SAPBEXaggItem 2 2 3 2" xfId="10492"/>
    <cellStyle name="SAPBEXaggItem 2 2 3 2 2" xfId="16895"/>
    <cellStyle name="SAPBEXaggItem 2 2 3 2 2 2" xfId="26899"/>
    <cellStyle name="SAPBEXaggItem 2 2 3 2 3" xfId="23351"/>
    <cellStyle name="SAPBEXaggItem 2 2 3 3" xfId="12422"/>
    <cellStyle name="SAPBEXaggItem 2 2 3 3 2" xfId="18745"/>
    <cellStyle name="SAPBEXaggItem 2 2 3 3 2 2" xfId="27909"/>
    <cellStyle name="SAPBEXaggItem 2 2 3 3 3" xfId="24321"/>
    <cellStyle name="SAPBEXaggItem 2 2 3 4" xfId="8309"/>
    <cellStyle name="SAPBEXaggItem 2 2 3 4 2" xfId="22305"/>
    <cellStyle name="SAPBEXaggItem 2 2 3 5" xfId="15469"/>
    <cellStyle name="SAPBEXaggItem 2 2 3 5 2" xfId="25829"/>
    <cellStyle name="SAPBEXaggItem 2 2 3 6" xfId="20027"/>
    <cellStyle name="SAPBEXaggItem 2 2 4" xfId="6158"/>
    <cellStyle name="SAPBEXaggItem 2 2 4 2" xfId="13398"/>
    <cellStyle name="SAPBEXaggItem 2 2 4 2 2" xfId="24874"/>
    <cellStyle name="SAPBEXaggItem 2 2 4 3" xfId="21125"/>
    <cellStyle name="SAPBEXaggItem 2 2 5" xfId="5608"/>
    <cellStyle name="SAPBEXaggItem 2 2 5 2" xfId="12967"/>
    <cellStyle name="SAPBEXaggItem 2 2 5 2 2" xfId="24678"/>
    <cellStyle name="SAPBEXaggItem 2 2 5 3" xfId="20929"/>
    <cellStyle name="SAPBEXaggItem 2 2 6" xfId="9972"/>
    <cellStyle name="SAPBEXaggItem 2 2 6 2" xfId="16556"/>
    <cellStyle name="SAPBEXaggItem 2 2 6 2 2" xfId="26619"/>
    <cellStyle name="SAPBEXaggItem 2 2 6 3" xfId="23077"/>
    <cellStyle name="SAPBEXaggItem 2 2 7" xfId="4273"/>
    <cellStyle name="SAPBEXaggItem 2 2 7 2" xfId="20336"/>
    <cellStyle name="SAPBEXaggItem 2 2 8" xfId="19136"/>
    <cellStyle name="SAPBEXaggItem 2 3" xfId="2790"/>
    <cellStyle name="SAPBEXaggItem 2 3 2" xfId="9562"/>
    <cellStyle name="SAPBEXaggItem 2 3 2 2" xfId="16213"/>
    <cellStyle name="SAPBEXaggItem 2 3 2 2 2" xfId="26339"/>
    <cellStyle name="SAPBEXaggItem 2 3 2 3" xfId="22814"/>
    <cellStyle name="SAPBEXaggItem 2 3 3" xfId="11517"/>
    <cellStyle name="SAPBEXaggItem 2 3 3 2" xfId="17844"/>
    <cellStyle name="SAPBEXaggItem 2 3 3 2 2" xfId="27355"/>
    <cellStyle name="SAPBEXaggItem 2 3 3 3" xfId="23790"/>
    <cellStyle name="SAPBEXaggItem 2 3 4" xfId="7380"/>
    <cellStyle name="SAPBEXaggItem 2 3 4 2" xfId="21533"/>
    <cellStyle name="SAPBEXaggItem 2 3 5" xfId="14548"/>
    <cellStyle name="SAPBEXaggItem 2 3 5 2" xfId="25274"/>
    <cellStyle name="SAPBEXaggItem 2 3 6" xfId="19495"/>
    <cellStyle name="SAPBEXaggItem 2 4" xfId="2783"/>
    <cellStyle name="SAPBEXaggItem 2 4 2" xfId="9555"/>
    <cellStyle name="SAPBEXaggItem 2 4 2 2" xfId="16206"/>
    <cellStyle name="SAPBEXaggItem 2 4 2 2 2" xfId="26334"/>
    <cellStyle name="SAPBEXaggItem 2 4 2 3" xfId="22809"/>
    <cellStyle name="SAPBEXaggItem 2 4 3" xfId="11510"/>
    <cellStyle name="SAPBEXaggItem 2 4 3 2" xfId="17838"/>
    <cellStyle name="SAPBEXaggItem 2 4 3 2 2" xfId="27351"/>
    <cellStyle name="SAPBEXaggItem 2 4 3 3" xfId="23786"/>
    <cellStyle name="SAPBEXaggItem 2 4 4" xfId="7373"/>
    <cellStyle name="SAPBEXaggItem 2 4 4 2" xfId="21528"/>
    <cellStyle name="SAPBEXaggItem 2 4 5" xfId="14542"/>
    <cellStyle name="SAPBEXaggItem 2 4 5 2" xfId="25270"/>
    <cellStyle name="SAPBEXaggItem 2 4 6" xfId="19491"/>
    <cellStyle name="SAPBEXaggItem 2 5" xfId="4316"/>
    <cellStyle name="SAPBEXaggItem 2 5 2" xfId="20367"/>
    <cellStyle name="SAPBEXaggItem 2 6" xfId="19182"/>
    <cellStyle name="SAPBEXaggItem 2 7" xfId="28237"/>
    <cellStyle name="SAPBEXaggItem 20" xfId="39265"/>
    <cellStyle name="SAPBEXaggItem 21" xfId="39401"/>
    <cellStyle name="SAPBEXaggItem 22" xfId="39539"/>
    <cellStyle name="SAPBEXaggItem 23" xfId="39239"/>
    <cellStyle name="SAPBEXaggItem 24" xfId="38431"/>
    <cellStyle name="SAPBEXaggItem 25" xfId="39513"/>
    <cellStyle name="SAPBEXaggItem 26" xfId="38717"/>
    <cellStyle name="SAPBEXaggItem 27" xfId="40050"/>
    <cellStyle name="SAPBEXaggItem 28" xfId="39635"/>
    <cellStyle name="SAPBEXaggItem 29" xfId="39184"/>
    <cellStyle name="SAPBEXaggItem 3" xfId="2292"/>
    <cellStyle name="SAPBEXaggItem 3 2" xfId="5345"/>
    <cellStyle name="SAPBEXaggItem 3 2 2" xfId="12890"/>
    <cellStyle name="SAPBEXaggItem 3 2 2 2" xfId="24634"/>
    <cellStyle name="SAPBEXaggItem 3 2 3" xfId="20842"/>
    <cellStyle name="SAPBEXaggItem 3 3" xfId="6889"/>
    <cellStyle name="SAPBEXaggItem 3 3 2" xfId="14063"/>
    <cellStyle name="SAPBEXaggItem 3 3 2 2" xfId="25083"/>
    <cellStyle name="SAPBEXaggItem 3 3 3" xfId="21325"/>
    <cellStyle name="SAPBEXaggItem 3 4" xfId="9072"/>
    <cellStyle name="SAPBEXaggItem 3 4 2" xfId="15959"/>
    <cellStyle name="SAPBEXaggItem 3 4 2 2" xfId="26145"/>
    <cellStyle name="SAPBEXaggItem 3 4 3" xfId="22629"/>
    <cellStyle name="SAPBEXaggItem 3 5" xfId="11133"/>
    <cellStyle name="SAPBEXaggItem 3 5 2" xfId="17462"/>
    <cellStyle name="SAPBEXaggItem 3 5 2 2" xfId="27165"/>
    <cellStyle name="SAPBEXaggItem 3 5 3" xfId="23609"/>
    <cellStyle name="SAPBEXaggItem 3 6" xfId="4346"/>
    <cellStyle name="SAPBEXaggItem 3 6 2" xfId="20390"/>
    <cellStyle name="SAPBEXaggItem 3 7" xfId="5136"/>
    <cellStyle name="SAPBEXaggItem 3 7 2" xfId="20707"/>
    <cellStyle name="SAPBEXaggItem 30" xfId="40267"/>
    <cellStyle name="SAPBEXaggItem 31" xfId="39459"/>
    <cellStyle name="SAPBEXaggItem 4" xfId="2626"/>
    <cellStyle name="SAPBEXaggItem 4 2" xfId="9406"/>
    <cellStyle name="SAPBEXaggItem 4 2 2" xfId="16057"/>
    <cellStyle name="SAPBEXaggItem 4 2 2 2" xfId="26209"/>
    <cellStyle name="SAPBEXaggItem 4 2 3" xfId="22690"/>
    <cellStyle name="SAPBEXaggItem 4 3" xfId="11366"/>
    <cellStyle name="SAPBEXaggItem 4 3 2" xfId="17694"/>
    <cellStyle name="SAPBEXaggItem 4 3 2 2" xfId="27228"/>
    <cellStyle name="SAPBEXaggItem 4 3 3" xfId="23669"/>
    <cellStyle name="SAPBEXaggItem 4 4" xfId="7224"/>
    <cellStyle name="SAPBEXaggItem 4 4 2" xfId="21389"/>
    <cellStyle name="SAPBEXaggItem 4 5" xfId="14397"/>
    <cellStyle name="SAPBEXaggItem 4 5 2" xfId="25147"/>
    <cellStyle name="SAPBEXaggItem 4 6" xfId="19373"/>
    <cellStyle name="SAPBEXaggItem 5" xfId="19000"/>
    <cellStyle name="SAPBEXaggItem 6" xfId="28053"/>
    <cellStyle name="SAPBEXaggItem 7" xfId="37108"/>
    <cellStyle name="SAPBEXaggItem 8" xfId="37166"/>
    <cellStyle name="SAPBEXaggItem 9" xfId="37594"/>
    <cellStyle name="SAPBEXaggItemX" xfId="325"/>
    <cellStyle name="SAPBEXaggItemX 10" xfId="37836"/>
    <cellStyle name="SAPBEXaggItemX 11" xfId="37065"/>
    <cellStyle name="SAPBEXaggItemX 12" xfId="37222"/>
    <cellStyle name="SAPBEXaggItemX 13" xfId="36936"/>
    <cellStyle name="SAPBEXaggItemX 14" xfId="37236"/>
    <cellStyle name="SAPBEXaggItemX 15" xfId="38105"/>
    <cellStyle name="SAPBEXaggItemX 16" xfId="38246"/>
    <cellStyle name="SAPBEXaggItemX 17" xfId="38388"/>
    <cellStyle name="SAPBEXaggItemX 18" xfId="38531"/>
    <cellStyle name="SAPBEXaggItemX 19" xfId="38674"/>
    <cellStyle name="SAPBEXaggItemX 2" xfId="1583"/>
    <cellStyle name="SAPBEXaggItemX 2 2" xfId="932"/>
    <cellStyle name="SAPBEXaggItemX 2 2 2" xfId="3265"/>
    <cellStyle name="SAPBEXaggItemX 2 2 2 2" xfId="10020"/>
    <cellStyle name="SAPBEXaggItemX 2 2 2 2 2" xfId="16573"/>
    <cellStyle name="SAPBEXaggItemX 2 2 2 2 2 2" xfId="26628"/>
    <cellStyle name="SAPBEXaggItemX 2 2 2 2 3" xfId="23086"/>
    <cellStyle name="SAPBEXaggItemX 2 2 2 3" xfId="11950"/>
    <cellStyle name="SAPBEXaggItemX 2 2 2 3 2" xfId="18275"/>
    <cellStyle name="SAPBEXaggItemX 2 2 2 3 2 2" xfId="27640"/>
    <cellStyle name="SAPBEXaggItemX 2 2 2 3 3" xfId="24058"/>
    <cellStyle name="SAPBEXaggItemX 2 2 2 4" xfId="7841"/>
    <cellStyle name="SAPBEXaggItemX 2 2 2 4 2" xfId="21845"/>
    <cellStyle name="SAPBEXaggItemX 2 2 2 5" xfId="14999"/>
    <cellStyle name="SAPBEXaggItemX 2 2 2 5 2" xfId="25560"/>
    <cellStyle name="SAPBEXaggItemX 2 2 2 6" xfId="19764"/>
    <cellStyle name="SAPBEXaggItemX 2 2 3" xfId="3738"/>
    <cellStyle name="SAPBEXaggItemX 2 2 3 2" xfId="10493"/>
    <cellStyle name="SAPBEXaggItemX 2 2 3 2 2" xfId="16896"/>
    <cellStyle name="SAPBEXaggItemX 2 2 3 2 2 2" xfId="26900"/>
    <cellStyle name="SAPBEXaggItemX 2 2 3 2 3" xfId="23352"/>
    <cellStyle name="SAPBEXaggItemX 2 2 3 3" xfId="12423"/>
    <cellStyle name="SAPBEXaggItemX 2 2 3 3 2" xfId="18746"/>
    <cellStyle name="SAPBEXaggItemX 2 2 3 3 2 2" xfId="27910"/>
    <cellStyle name="SAPBEXaggItemX 2 2 3 3 3" xfId="24322"/>
    <cellStyle name="SAPBEXaggItemX 2 2 3 4" xfId="8310"/>
    <cellStyle name="SAPBEXaggItemX 2 2 3 4 2" xfId="22306"/>
    <cellStyle name="SAPBEXaggItemX 2 2 3 5" xfId="15470"/>
    <cellStyle name="SAPBEXaggItemX 2 2 3 5 2" xfId="25830"/>
    <cellStyle name="SAPBEXaggItemX 2 2 3 6" xfId="20028"/>
    <cellStyle name="SAPBEXaggItemX 2 2 4" xfId="5973"/>
    <cellStyle name="SAPBEXaggItemX 2 2 4 2" xfId="13234"/>
    <cellStyle name="SAPBEXaggItemX 2 2 4 2 2" xfId="24812"/>
    <cellStyle name="SAPBEXaggItemX 2 2 4 3" xfId="21063"/>
    <cellStyle name="SAPBEXaggItemX 2 2 5" xfId="5707"/>
    <cellStyle name="SAPBEXaggItemX 2 2 5 2" xfId="13046"/>
    <cellStyle name="SAPBEXaggItemX 2 2 5 2 2" xfId="24711"/>
    <cellStyle name="SAPBEXaggItemX 2 2 5 3" xfId="20963"/>
    <cellStyle name="SAPBEXaggItemX 2 2 6" xfId="5623"/>
    <cellStyle name="SAPBEXaggItemX 2 2 6 2" xfId="12975"/>
    <cellStyle name="SAPBEXaggItemX 2 2 6 2 2" xfId="24683"/>
    <cellStyle name="SAPBEXaggItemX 2 2 6 3" xfId="20934"/>
    <cellStyle name="SAPBEXaggItemX 2 2 7" xfId="4269"/>
    <cellStyle name="SAPBEXaggItemX 2 2 7 2" xfId="20333"/>
    <cellStyle name="SAPBEXaggItemX 2 2 8" xfId="19094"/>
    <cellStyle name="SAPBEXaggItemX 2 3" xfId="2791"/>
    <cellStyle name="SAPBEXaggItemX 2 3 2" xfId="9563"/>
    <cellStyle name="SAPBEXaggItemX 2 3 2 2" xfId="16214"/>
    <cellStyle name="SAPBEXaggItemX 2 3 2 2 2" xfId="26340"/>
    <cellStyle name="SAPBEXaggItemX 2 3 2 3" xfId="22815"/>
    <cellStyle name="SAPBEXaggItemX 2 3 3" xfId="11518"/>
    <cellStyle name="SAPBEXaggItemX 2 3 3 2" xfId="17845"/>
    <cellStyle name="SAPBEXaggItemX 2 3 3 2 2" xfId="27356"/>
    <cellStyle name="SAPBEXaggItemX 2 3 3 3" xfId="23791"/>
    <cellStyle name="SAPBEXaggItemX 2 3 4" xfId="7381"/>
    <cellStyle name="SAPBEXaggItemX 2 3 4 2" xfId="21534"/>
    <cellStyle name="SAPBEXaggItemX 2 3 5" xfId="14549"/>
    <cellStyle name="SAPBEXaggItemX 2 3 5 2" xfId="25275"/>
    <cellStyle name="SAPBEXaggItemX 2 3 6" xfId="19496"/>
    <cellStyle name="SAPBEXaggItemX 2 4" xfId="2618"/>
    <cellStyle name="SAPBEXaggItemX 2 4 2" xfId="9398"/>
    <cellStyle name="SAPBEXaggItemX 2 4 2 2" xfId="16050"/>
    <cellStyle name="SAPBEXaggItemX 2 4 2 2 2" xfId="26204"/>
    <cellStyle name="SAPBEXaggItemX 2 4 2 3" xfId="22685"/>
    <cellStyle name="SAPBEXaggItemX 2 4 3" xfId="11358"/>
    <cellStyle name="SAPBEXaggItemX 2 4 3 2" xfId="17687"/>
    <cellStyle name="SAPBEXaggItemX 2 4 3 2 2" xfId="27224"/>
    <cellStyle name="SAPBEXaggItemX 2 4 3 3" xfId="23665"/>
    <cellStyle name="SAPBEXaggItemX 2 4 4" xfId="7216"/>
    <cellStyle name="SAPBEXaggItemX 2 4 4 2" xfId="21383"/>
    <cellStyle name="SAPBEXaggItemX 2 4 5" xfId="14390"/>
    <cellStyle name="SAPBEXaggItemX 2 4 5 2" xfId="25143"/>
    <cellStyle name="SAPBEXaggItemX 2 4 6" xfId="19369"/>
    <cellStyle name="SAPBEXaggItemX 2 5" xfId="4214"/>
    <cellStyle name="SAPBEXaggItemX 2 5 2" xfId="20289"/>
    <cellStyle name="SAPBEXaggItemX 2 6" xfId="19183"/>
    <cellStyle name="SAPBEXaggItemX 2 7" xfId="28238"/>
    <cellStyle name="SAPBEXaggItemX 20" xfId="38817"/>
    <cellStyle name="SAPBEXaggItemX 21" xfId="38961"/>
    <cellStyle name="SAPBEXaggItemX 22" xfId="39102"/>
    <cellStyle name="SAPBEXaggItemX 23" xfId="37765"/>
    <cellStyle name="SAPBEXaggItemX 24" xfId="39375"/>
    <cellStyle name="SAPBEXaggItemX 25" xfId="37479"/>
    <cellStyle name="SAPBEXaggItemX 26" xfId="39640"/>
    <cellStyle name="SAPBEXaggItemX 27" xfId="40125"/>
    <cellStyle name="SAPBEXaggItemX 28" xfId="39882"/>
    <cellStyle name="SAPBEXaggItemX 29" xfId="40134"/>
    <cellStyle name="SAPBEXaggItemX 3" xfId="2175"/>
    <cellStyle name="SAPBEXaggItemX 3 2" xfId="5251"/>
    <cellStyle name="SAPBEXaggItemX 3 2 2" xfId="12822"/>
    <cellStyle name="SAPBEXaggItemX 3 2 2 2" xfId="24588"/>
    <cellStyle name="SAPBEXaggItemX 3 2 3" xfId="20777"/>
    <cellStyle name="SAPBEXaggItemX 3 3" xfId="6772"/>
    <cellStyle name="SAPBEXaggItemX 3 3 2" xfId="13948"/>
    <cellStyle name="SAPBEXaggItemX 3 3 2 2" xfId="25038"/>
    <cellStyle name="SAPBEXaggItemX 3 3 3" xfId="21283"/>
    <cellStyle name="SAPBEXaggItemX 3 4" xfId="8955"/>
    <cellStyle name="SAPBEXaggItemX 3 4 2" xfId="15890"/>
    <cellStyle name="SAPBEXaggItemX 3 4 2 2" xfId="26098"/>
    <cellStyle name="SAPBEXaggItemX 3 4 3" xfId="22585"/>
    <cellStyle name="SAPBEXaggItemX 3 5" xfId="11055"/>
    <cellStyle name="SAPBEXaggItemX 3 5 2" xfId="17385"/>
    <cellStyle name="SAPBEXaggItemX 3 5 2 2" xfId="27121"/>
    <cellStyle name="SAPBEXaggItemX 3 5 3" xfId="23568"/>
    <cellStyle name="SAPBEXaggItemX 3 6" xfId="4347"/>
    <cellStyle name="SAPBEXaggItemX 3 6 2" xfId="20391"/>
    <cellStyle name="SAPBEXaggItemX 3 7" xfId="4637"/>
    <cellStyle name="SAPBEXaggItemX 3 7 2" xfId="20635"/>
    <cellStyle name="SAPBEXaggItemX 30" xfId="40341"/>
    <cellStyle name="SAPBEXaggItemX 31" xfId="40354"/>
    <cellStyle name="SAPBEXaggItemX 4" xfId="2627"/>
    <cellStyle name="SAPBEXaggItemX 4 2" xfId="9407"/>
    <cellStyle name="SAPBEXaggItemX 4 2 2" xfId="16058"/>
    <cellStyle name="SAPBEXaggItemX 4 2 2 2" xfId="26210"/>
    <cellStyle name="SAPBEXaggItemX 4 2 3" xfId="22691"/>
    <cellStyle name="SAPBEXaggItemX 4 3" xfId="11367"/>
    <cellStyle name="SAPBEXaggItemX 4 3 2" xfId="17695"/>
    <cellStyle name="SAPBEXaggItemX 4 3 2 2" xfId="27229"/>
    <cellStyle name="SAPBEXaggItemX 4 3 3" xfId="23670"/>
    <cellStyle name="SAPBEXaggItemX 4 4" xfId="7225"/>
    <cellStyle name="SAPBEXaggItemX 4 4 2" xfId="21390"/>
    <cellStyle name="SAPBEXaggItemX 4 5" xfId="14398"/>
    <cellStyle name="SAPBEXaggItemX 4 5 2" xfId="25148"/>
    <cellStyle name="SAPBEXaggItemX 4 6" xfId="19374"/>
    <cellStyle name="SAPBEXaggItemX 5" xfId="19001"/>
    <cellStyle name="SAPBEXaggItemX 6" xfId="28054"/>
    <cellStyle name="SAPBEXaggItemX 7" xfId="37109"/>
    <cellStyle name="SAPBEXaggItemX 8" xfId="37363"/>
    <cellStyle name="SAPBEXaggItemX 9" xfId="37696"/>
    <cellStyle name="SAPBEXchaText" xfId="326"/>
    <cellStyle name="SAPBEXchaText 10" xfId="37466"/>
    <cellStyle name="SAPBEXchaText 11" xfId="37087"/>
    <cellStyle name="SAPBEXchaText 12" xfId="37191"/>
    <cellStyle name="SAPBEXchaText 13" xfId="37066"/>
    <cellStyle name="SAPBEXchaText 14" xfId="37671"/>
    <cellStyle name="SAPBEXchaText 15" xfId="37499"/>
    <cellStyle name="SAPBEXchaText 16" xfId="37961"/>
    <cellStyle name="SAPBEXchaText 17" xfId="37247"/>
    <cellStyle name="SAPBEXchaText 18" xfId="37945"/>
    <cellStyle name="SAPBEXchaText 19" xfId="37850"/>
    <cellStyle name="SAPBEXchaText 2" xfId="327"/>
    <cellStyle name="SAPBEXchaText 2 10" xfId="37111"/>
    <cellStyle name="SAPBEXchaText 2 11" xfId="37569"/>
    <cellStyle name="SAPBEXchaText 2 12" xfId="37088"/>
    <cellStyle name="SAPBEXchaText 2 13" xfId="37190"/>
    <cellStyle name="SAPBEXchaText 2 14" xfId="37067"/>
    <cellStyle name="SAPBEXchaText 2 15" xfId="37283"/>
    <cellStyle name="SAPBEXchaText 2 16" xfId="37437"/>
    <cellStyle name="SAPBEXchaText 2 17" xfId="37609"/>
    <cellStyle name="SAPBEXchaText 2 18" xfId="37538"/>
    <cellStyle name="SAPBEXchaText 2 19" xfId="37764"/>
    <cellStyle name="SAPBEXchaText 2 2" xfId="561"/>
    <cellStyle name="SAPBEXchaText 2 2 10" xfId="38115"/>
    <cellStyle name="SAPBEXchaText 2 2 11" xfId="38256"/>
    <cellStyle name="SAPBEXchaText 2 2 12" xfId="38398"/>
    <cellStyle name="SAPBEXchaText 2 2 13" xfId="38541"/>
    <cellStyle name="SAPBEXchaText 2 2 14" xfId="38684"/>
    <cellStyle name="SAPBEXchaText 2 2 15" xfId="38827"/>
    <cellStyle name="SAPBEXchaText 2 2 16" xfId="38971"/>
    <cellStyle name="SAPBEXchaText 2 2 17" xfId="39112"/>
    <cellStyle name="SAPBEXchaText 2 2 18" xfId="39249"/>
    <cellStyle name="SAPBEXchaText 2 2 19" xfId="39385"/>
    <cellStyle name="SAPBEXchaText 2 2 2" xfId="1735"/>
    <cellStyle name="SAPBEXchaText 2 2 2 2" xfId="953"/>
    <cellStyle name="SAPBEXchaText 2 2 2 2 2" xfId="3367"/>
    <cellStyle name="SAPBEXchaText 2 2 2 2 2 2" xfId="10122"/>
    <cellStyle name="SAPBEXchaText 2 2 2 2 2 2 2" xfId="16662"/>
    <cellStyle name="SAPBEXchaText 2 2 2 2 2 2 2 2" xfId="26702"/>
    <cellStyle name="SAPBEXchaText 2 2 2 2 2 2 3" xfId="23160"/>
    <cellStyle name="SAPBEXchaText 2 2 2 2 2 3" xfId="12052"/>
    <cellStyle name="SAPBEXchaText 2 2 2 2 2 3 2" xfId="18377"/>
    <cellStyle name="SAPBEXchaText 2 2 2 2 2 3 2 2" xfId="27714"/>
    <cellStyle name="SAPBEXchaText 2 2 2 2 2 3 3" xfId="24132"/>
    <cellStyle name="SAPBEXchaText 2 2 2 2 2 4" xfId="7943"/>
    <cellStyle name="SAPBEXchaText 2 2 2 2 2 4 2" xfId="21947"/>
    <cellStyle name="SAPBEXchaText 2 2 2 2 2 5" xfId="15101"/>
    <cellStyle name="SAPBEXchaText 2 2 2 2 2 5 2" xfId="25634"/>
    <cellStyle name="SAPBEXchaText 2 2 2 2 2 6" xfId="19838"/>
    <cellStyle name="SAPBEXchaText 2 2 2 2 3" xfId="3840"/>
    <cellStyle name="SAPBEXchaText 2 2 2 2 3 2" xfId="10595"/>
    <cellStyle name="SAPBEXchaText 2 2 2 2 3 2 2" xfId="16985"/>
    <cellStyle name="SAPBEXchaText 2 2 2 2 3 2 2 2" xfId="26974"/>
    <cellStyle name="SAPBEXchaText 2 2 2 2 3 2 3" xfId="23426"/>
    <cellStyle name="SAPBEXchaText 2 2 2 2 3 3" xfId="12525"/>
    <cellStyle name="SAPBEXchaText 2 2 2 2 3 3 2" xfId="18848"/>
    <cellStyle name="SAPBEXchaText 2 2 2 2 3 3 2 2" xfId="27984"/>
    <cellStyle name="SAPBEXchaText 2 2 2 2 3 3 3" xfId="24396"/>
    <cellStyle name="SAPBEXchaText 2 2 2 2 3 4" xfId="8389"/>
    <cellStyle name="SAPBEXchaText 2 2 2 2 3 4 2" xfId="22383"/>
    <cellStyle name="SAPBEXchaText 2 2 2 2 3 5" xfId="15572"/>
    <cellStyle name="SAPBEXchaText 2 2 2 2 3 5 2" xfId="25904"/>
    <cellStyle name="SAPBEXchaText 2 2 2 2 3 6" xfId="20102"/>
    <cellStyle name="SAPBEXchaText 2 2 2 2 4" xfId="5994"/>
    <cellStyle name="SAPBEXchaText 2 2 2 2 4 2" xfId="13255"/>
    <cellStyle name="SAPBEXchaText 2 2 2 2 4 2 2" xfId="24820"/>
    <cellStyle name="SAPBEXchaText 2 2 2 2 4 3" xfId="21071"/>
    <cellStyle name="SAPBEXchaText 2 2 2 2 5" xfId="5717"/>
    <cellStyle name="SAPBEXchaText 2 2 2 2 5 2" xfId="13053"/>
    <cellStyle name="SAPBEXchaText 2 2 2 2 5 2 2" xfId="24717"/>
    <cellStyle name="SAPBEXchaText 2 2 2 2 5 3" xfId="20969"/>
    <cellStyle name="SAPBEXchaText 2 2 2 2 6" xfId="8555"/>
    <cellStyle name="SAPBEXchaText 2 2 2 2 6 2" xfId="15747"/>
    <cellStyle name="SAPBEXchaText 2 2 2 2 6 2 2" xfId="25997"/>
    <cellStyle name="SAPBEXchaText 2 2 2 2 6 3" xfId="22490"/>
    <cellStyle name="SAPBEXchaText 2 2 2 2 7" xfId="4265"/>
    <cellStyle name="SAPBEXchaText 2 2 2 2 7 2" xfId="20330"/>
    <cellStyle name="SAPBEXchaText 2 2 2 2 8" xfId="19102"/>
    <cellStyle name="SAPBEXchaText 2 2 2 3" xfId="3104"/>
    <cellStyle name="SAPBEXchaText 2 2 2 3 2" xfId="9870"/>
    <cellStyle name="SAPBEXchaText 2 2 2 3 2 2" xfId="16486"/>
    <cellStyle name="SAPBEXchaText 2 2 2 3 2 2 2" xfId="26565"/>
    <cellStyle name="SAPBEXchaText 2 2 2 3 2 3" xfId="23023"/>
    <cellStyle name="SAPBEXchaText 2 2 2 3 3" xfId="11807"/>
    <cellStyle name="SAPBEXchaText 2 2 2 3 3 2" xfId="18132"/>
    <cellStyle name="SAPBEXchaText 2 2 2 3 3 2 2" xfId="27579"/>
    <cellStyle name="SAPBEXchaText 2 2 2 3 3 3" xfId="23997"/>
    <cellStyle name="SAPBEXchaText 2 2 2 3 4" xfId="7691"/>
    <cellStyle name="SAPBEXchaText 2 2 2 3 4 2" xfId="21772"/>
    <cellStyle name="SAPBEXchaText 2 2 2 3 5" xfId="14855"/>
    <cellStyle name="SAPBEXchaText 2 2 2 3 5 2" xfId="25499"/>
    <cellStyle name="SAPBEXchaText 2 2 2 3 6" xfId="19703"/>
    <cellStyle name="SAPBEXchaText 2 2 2 4" xfId="3609"/>
    <cellStyle name="SAPBEXchaText 2 2 2 4 2" xfId="10364"/>
    <cellStyle name="SAPBEXchaText 2 2 2 4 2 2" xfId="16829"/>
    <cellStyle name="SAPBEXchaText 2 2 2 4 2 2 2" xfId="26839"/>
    <cellStyle name="SAPBEXchaText 2 2 2 4 2 3" xfId="23291"/>
    <cellStyle name="SAPBEXchaText 2 2 2 4 3" xfId="12294"/>
    <cellStyle name="SAPBEXchaText 2 2 2 4 3 2" xfId="18617"/>
    <cellStyle name="SAPBEXchaText 2 2 2 4 3 2 2" xfId="27849"/>
    <cellStyle name="SAPBEXchaText 2 2 2 4 3 3" xfId="24261"/>
    <cellStyle name="SAPBEXchaText 2 2 2 4 4" xfId="8185"/>
    <cellStyle name="SAPBEXchaText 2 2 2 4 4 2" xfId="22182"/>
    <cellStyle name="SAPBEXchaText 2 2 2 4 5" xfId="15341"/>
    <cellStyle name="SAPBEXchaText 2 2 2 4 5 2" xfId="25769"/>
    <cellStyle name="SAPBEXchaText 2 2 2 4 6" xfId="19967"/>
    <cellStyle name="SAPBEXchaText 2 2 2 5" xfId="4017"/>
    <cellStyle name="SAPBEXchaText 2 2 2 5 2" xfId="20179"/>
    <cellStyle name="SAPBEXchaText 2 2 2 6" xfId="19258"/>
    <cellStyle name="SAPBEXchaText 2 2 2 7" xfId="28327"/>
    <cellStyle name="SAPBEXchaText 2 2 20" xfId="39523"/>
    <cellStyle name="SAPBEXchaText 2 2 21" xfId="39648"/>
    <cellStyle name="SAPBEXchaText 2 2 22" xfId="39770"/>
    <cellStyle name="SAPBEXchaText 2 2 23" xfId="39889"/>
    <cellStyle name="SAPBEXchaText 2 2 24" xfId="40002"/>
    <cellStyle name="SAPBEXchaText 2 2 25" xfId="40109"/>
    <cellStyle name="SAPBEXchaText 2 2 26" xfId="40198"/>
    <cellStyle name="SAPBEXchaText 2 2 27" xfId="40293"/>
    <cellStyle name="SAPBEXchaText 2 2 28" xfId="40374"/>
    <cellStyle name="SAPBEXchaText 2 2 29" xfId="40435"/>
    <cellStyle name="SAPBEXchaText 2 2 3" xfId="2124"/>
    <cellStyle name="SAPBEXchaText 2 2 3 2" xfId="2891"/>
    <cellStyle name="SAPBEXchaText 2 2 3 2 2" xfId="7478"/>
    <cellStyle name="SAPBEXchaText 2 2 3 2 2 2" xfId="14645"/>
    <cellStyle name="SAPBEXchaText 2 2 3 2 2 2 2" xfId="25356"/>
    <cellStyle name="SAPBEXchaText 2 2 3 2 2 3" xfId="21615"/>
    <cellStyle name="SAPBEXchaText 2 2 3 2 3" xfId="9658"/>
    <cellStyle name="SAPBEXchaText 2 2 3 2 3 2" xfId="16306"/>
    <cellStyle name="SAPBEXchaText 2 2 3 2 3 2 2" xfId="26420"/>
    <cellStyle name="SAPBEXchaText 2 2 3 2 3 3" xfId="22888"/>
    <cellStyle name="SAPBEXchaText 2 2 3 2 4" xfId="11610"/>
    <cellStyle name="SAPBEXchaText 2 2 3 2 4 2" xfId="17937"/>
    <cellStyle name="SAPBEXchaText 2 2 3 2 4 2 2" xfId="27436"/>
    <cellStyle name="SAPBEXchaText 2 2 3 2 4 3" xfId="23864"/>
    <cellStyle name="SAPBEXchaText 2 2 3 2 5" xfId="5207"/>
    <cellStyle name="SAPBEXchaText 2 2 3 2 5 2" xfId="20739"/>
    <cellStyle name="SAPBEXchaText 2 2 3 2 6" xfId="12782"/>
    <cellStyle name="SAPBEXchaText 2 2 3 2 6 2" xfId="24554"/>
    <cellStyle name="SAPBEXchaText 2 2 3 2 7" xfId="19570"/>
    <cellStyle name="SAPBEXchaText 2 2 3 3" xfId="2601"/>
    <cellStyle name="SAPBEXchaText 2 2 3 3 2" xfId="9381"/>
    <cellStyle name="SAPBEXchaText 2 2 3 3 2 2" xfId="16033"/>
    <cellStyle name="SAPBEXchaText 2 2 3 3 2 2 2" xfId="26188"/>
    <cellStyle name="SAPBEXchaText 2 2 3 3 2 3" xfId="22671"/>
    <cellStyle name="SAPBEXchaText 2 2 3 3 3" xfId="11341"/>
    <cellStyle name="SAPBEXchaText 2 2 3 3 3 2" xfId="17670"/>
    <cellStyle name="SAPBEXchaText 2 2 3 3 3 2 2" xfId="27208"/>
    <cellStyle name="SAPBEXchaText 2 2 3 3 3 3" xfId="23651"/>
    <cellStyle name="SAPBEXchaText 2 2 3 3 4" xfId="7199"/>
    <cellStyle name="SAPBEXchaText 2 2 3 3 4 2" xfId="21368"/>
    <cellStyle name="SAPBEXchaText 2 2 3 3 5" xfId="14373"/>
    <cellStyle name="SAPBEXchaText 2 2 3 3 5 2" xfId="25127"/>
    <cellStyle name="SAPBEXchaText 2 2 3 3 6" xfId="19355"/>
    <cellStyle name="SAPBEXchaText 2 2 3 4" xfId="6721"/>
    <cellStyle name="SAPBEXchaText 2 2 3 4 2" xfId="13897"/>
    <cellStyle name="SAPBEXchaText 2 2 3 4 2 2" xfId="25004"/>
    <cellStyle name="SAPBEXchaText 2 2 3 4 3" xfId="21250"/>
    <cellStyle name="SAPBEXchaText 2 2 3 5" xfId="8904"/>
    <cellStyle name="SAPBEXchaText 2 2 3 5 2" xfId="15850"/>
    <cellStyle name="SAPBEXchaText 2 2 3 5 2 2" xfId="26064"/>
    <cellStyle name="SAPBEXchaText 2 2 3 5 3" xfId="22552"/>
    <cellStyle name="SAPBEXchaText 2 2 3 6" xfId="11013"/>
    <cellStyle name="SAPBEXchaText 2 2 3 6 2" xfId="17343"/>
    <cellStyle name="SAPBEXchaText 2 2 3 6 2 2" xfId="27087"/>
    <cellStyle name="SAPBEXchaText 2 2 3 6 3" xfId="23535"/>
    <cellStyle name="SAPBEXchaText 2 2 3 7" xfId="4432"/>
    <cellStyle name="SAPBEXchaText 2 2 3 7 2" xfId="20476"/>
    <cellStyle name="SAPBEXchaText 2 2 3 8" xfId="4333"/>
    <cellStyle name="SAPBEXchaText 2 2 3 8 2" xfId="20380"/>
    <cellStyle name="SAPBEXchaText 2 2 30" xfId="40478"/>
    <cellStyle name="SAPBEXchaText 2 2 4" xfId="2702"/>
    <cellStyle name="SAPBEXchaText 2 2 4 2" xfId="9481"/>
    <cellStyle name="SAPBEXchaText 2 2 4 2 2" xfId="16132"/>
    <cellStyle name="SAPBEXchaText 2 2 4 2 2 2" xfId="26271"/>
    <cellStyle name="SAPBEXchaText 2 2 4 2 3" xfId="22747"/>
    <cellStyle name="SAPBEXchaText 2 2 4 3" xfId="11441"/>
    <cellStyle name="SAPBEXchaText 2 2 4 3 2" xfId="17769"/>
    <cellStyle name="SAPBEXchaText 2 2 4 3 2 2" xfId="27290"/>
    <cellStyle name="SAPBEXchaText 2 2 4 3 3" xfId="23726"/>
    <cellStyle name="SAPBEXchaText 2 2 4 4" xfId="7300"/>
    <cellStyle name="SAPBEXchaText 2 2 4 4 2" xfId="21459"/>
    <cellStyle name="SAPBEXchaText 2 2 4 5" xfId="14473"/>
    <cellStyle name="SAPBEXchaText 2 2 4 5 2" xfId="25209"/>
    <cellStyle name="SAPBEXchaText 2 2 4 6" xfId="19431"/>
    <cellStyle name="SAPBEXchaText 2 2 5" xfId="28123"/>
    <cellStyle name="SAPBEXchaText 2 2 6" xfId="37553"/>
    <cellStyle name="SAPBEXchaText 2 2 7" xfId="37681"/>
    <cellStyle name="SAPBEXchaText 2 2 8" xfId="37821"/>
    <cellStyle name="SAPBEXchaText 2 2 9" xfId="37969"/>
    <cellStyle name="SAPBEXchaText 2 20" xfId="37245"/>
    <cellStyle name="SAPBEXchaText 2 21" xfId="36971"/>
    <cellStyle name="SAPBEXchaText 2 22" xfId="38081"/>
    <cellStyle name="SAPBEXchaText 2 23" xfId="38223"/>
    <cellStyle name="SAPBEXchaText 2 24" xfId="38364"/>
    <cellStyle name="SAPBEXchaText 2 25" xfId="38507"/>
    <cellStyle name="SAPBEXchaText 2 26" xfId="39517"/>
    <cellStyle name="SAPBEXchaText 2 27" xfId="38793"/>
    <cellStyle name="SAPBEXchaText 2 28" xfId="38320"/>
    <cellStyle name="SAPBEXchaText 2 29" xfId="39079"/>
    <cellStyle name="SAPBEXchaText 2 3" xfId="1104"/>
    <cellStyle name="SAPBEXchaText 2 3 10" xfId="37864"/>
    <cellStyle name="SAPBEXchaText 2 3 11" xfId="37717"/>
    <cellStyle name="SAPBEXchaText 2 3 12" xfId="37708"/>
    <cellStyle name="SAPBEXchaText 2 3 13" xfId="37401"/>
    <cellStyle name="SAPBEXchaText 2 3 14" xfId="37260"/>
    <cellStyle name="SAPBEXchaText 2 3 15" xfId="37314"/>
    <cellStyle name="SAPBEXchaText 2 3 16" xfId="37630"/>
    <cellStyle name="SAPBEXchaText 2 3 17" xfId="37934"/>
    <cellStyle name="SAPBEXchaText 2 3 18" xfId="37910"/>
    <cellStyle name="SAPBEXchaText 2 3 19" xfId="37418"/>
    <cellStyle name="SAPBEXchaText 2 3 2" xfId="1731"/>
    <cellStyle name="SAPBEXchaText 2 3 2 2" xfId="1440"/>
    <cellStyle name="SAPBEXchaText 2 3 2 2 2" xfId="3364"/>
    <cellStyle name="SAPBEXchaText 2 3 2 2 2 2" xfId="10119"/>
    <cellStyle name="SAPBEXchaText 2 3 2 2 2 2 2" xfId="16660"/>
    <cellStyle name="SAPBEXchaText 2 3 2 2 2 2 2 2" xfId="26700"/>
    <cellStyle name="SAPBEXchaText 2 3 2 2 2 2 3" xfId="23158"/>
    <cellStyle name="SAPBEXchaText 2 3 2 2 2 3" xfId="12049"/>
    <cellStyle name="SAPBEXchaText 2 3 2 2 2 3 2" xfId="18374"/>
    <cellStyle name="SAPBEXchaText 2 3 2 2 2 3 2 2" xfId="27712"/>
    <cellStyle name="SAPBEXchaText 2 3 2 2 2 3 3" xfId="24130"/>
    <cellStyle name="SAPBEXchaText 2 3 2 2 2 4" xfId="7940"/>
    <cellStyle name="SAPBEXchaText 2 3 2 2 2 4 2" xfId="21944"/>
    <cellStyle name="SAPBEXchaText 2 3 2 2 2 5" xfId="15098"/>
    <cellStyle name="SAPBEXchaText 2 3 2 2 2 5 2" xfId="25632"/>
    <cellStyle name="SAPBEXchaText 2 3 2 2 2 6" xfId="19836"/>
    <cellStyle name="SAPBEXchaText 2 3 2 2 3" xfId="3837"/>
    <cellStyle name="SAPBEXchaText 2 3 2 2 3 2" xfId="10592"/>
    <cellStyle name="SAPBEXchaText 2 3 2 2 3 2 2" xfId="16983"/>
    <cellStyle name="SAPBEXchaText 2 3 2 2 3 2 2 2" xfId="26972"/>
    <cellStyle name="SAPBEXchaText 2 3 2 2 3 2 3" xfId="23424"/>
    <cellStyle name="SAPBEXchaText 2 3 2 2 3 3" xfId="12522"/>
    <cellStyle name="SAPBEXchaText 2 3 2 2 3 3 2" xfId="18845"/>
    <cellStyle name="SAPBEXchaText 2 3 2 2 3 3 2 2" xfId="27982"/>
    <cellStyle name="SAPBEXchaText 2 3 2 2 3 3 3" xfId="24394"/>
    <cellStyle name="SAPBEXchaText 2 3 2 2 3 4" xfId="8386"/>
    <cellStyle name="SAPBEXchaText 2 3 2 2 3 4 2" xfId="22380"/>
    <cellStyle name="SAPBEXchaText 2 3 2 2 3 5" xfId="15569"/>
    <cellStyle name="SAPBEXchaText 2 3 2 2 3 5 2" xfId="25902"/>
    <cellStyle name="SAPBEXchaText 2 3 2 2 3 6" xfId="20100"/>
    <cellStyle name="SAPBEXchaText 2 3 2 2 4" xfId="6220"/>
    <cellStyle name="SAPBEXchaText 2 3 2 2 4 2" xfId="13457"/>
    <cellStyle name="SAPBEXchaText 2 3 2 2 4 2 2" xfId="24892"/>
    <cellStyle name="SAPBEXchaText 2 3 2 2 4 3" xfId="21142"/>
    <cellStyle name="SAPBEXchaText 2 3 2 2 5" xfId="8491"/>
    <cellStyle name="SAPBEXchaText 2 3 2 2 5 2" xfId="15710"/>
    <cellStyle name="SAPBEXchaText 2 3 2 2 5 2 2" xfId="25966"/>
    <cellStyle name="SAPBEXchaText 2 3 2 2 5 3" xfId="22459"/>
    <cellStyle name="SAPBEXchaText 2 3 2 2 6" xfId="5830"/>
    <cellStyle name="SAPBEXchaText 2 3 2 2 6 2" xfId="13114"/>
    <cellStyle name="SAPBEXchaText 2 3 2 2 6 2 2" xfId="24746"/>
    <cellStyle name="SAPBEXchaText 2 3 2 2 6 3" xfId="20997"/>
    <cellStyle name="SAPBEXchaText 2 3 2 2 7" xfId="12674"/>
    <cellStyle name="SAPBEXchaText 2 3 2 2 7 2" xfId="24468"/>
    <cellStyle name="SAPBEXchaText 2 3 2 2 8" xfId="19151"/>
    <cellStyle name="SAPBEXchaText 2 3 2 3" xfId="3101"/>
    <cellStyle name="SAPBEXchaText 2 3 2 3 2" xfId="9867"/>
    <cellStyle name="SAPBEXchaText 2 3 2 3 2 2" xfId="16484"/>
    <cellStyle name="SAPBEXchaText 2 3 2 3 2 2 2" xfId="26563"/>
    <cellStyle name="SAPBEXchaText 2 3 2 3 2 3" xfId="23021"/>
    <cellStyle name="SAPBEXchaText 2 3 2 3 3" xfId="11804"/>
    <cellStyle name="SAPBEXchaText 2 3 2 3 3 2" xfId="18129"/>
    <cellStyle name="SAPBEXchaText 2 3 2 3 3 2 2" xfId="27577"/>
    <cellStyle name="SAPBEXchaText 2 3 2 3 3 3" xfId="23995"/>
    <cellStyle name="SAPBEXchaText 2 3 2 3 4" xfId="7688"/>
    <cellStyle name="SAPBEXchaText 2 3 2 3 4 2" xfId="21770"/>
    <cellStyle name="SAPBEXchaText 2 3 2 3 5" xfId="14852"/>
    <cellStyle name="SAPBEXchaText 2 3 2 3 5 2" xfId="25497"/>
    <cellStyle name="SAPBEXchaText 2 3 2 3 6" xfId="19701"/>
    <cellStyle name="SAPBEXchaText 2 3 2 4" xfId="3606"/>
    <cellStyle name="SAPBEXchaText 2 3 2 4 2" xfId="10361"/>
    <cellStyle name="SAPBEXchaText 2 3 2 4 2 2" xfId="16827"/>
    <cellStyle name="SAPBEXchaText 2 3 2 4 2 2 2" xfId="26837"/>
    <cellStyle name="SAPBEXchaText 2 3 2 4 2 3" xfId="23289"/>
    <cellStyle name="SAPBEXchaText 2 3 2 4 3" xfId="12291"/>
    <cellStyle name="SAPBEXchaText 2 3 2 4 3 2" xfId="18614"/>
    <cellStyle name="SAPBEXchaText 2 3 2 4 3 2 2" xfId="27847"/>
    <cellStyle name="SAPBEXchaText 2 3 2 4 3 3" xfId="24259"/>
    <cellStyle name="SAPBEXchaText 2 3 2 4 4" xfId="8182"/>
    <cellStyle name="SAPBEXchaText 2 3 2 4 4 2" xfId="22179"/>
    <cellStyle name="SAPBEXchaText 2 3 2 4 5" xfId="15338"/>
    <cellStyle name="SAPBEXchaText 2 3 2 4 5 2" xfId="25767"/>
    <cellStyle name="SAPBEXchaText 2 3 2 4 6" xfId="19965"/>
    <cellStyle name="SAPBEXchaText 2 3 2 5" xfId="4020"/>
    <cellStyle name="SAPBEXchaText 2 3 2 5 2" xfId="20181"/>
    <cellStyle name="SAPBEXchaText 2 3 2 6" xfId="19256"/>
    <cellStyle name="SAPBEXchaText 2 3 2 7" xfId="28325"/>
    <cellStyle name="SAPBEXchaText 2 3 20" xfId="37942"/>
    <cellStyle name="SAPBEXchaText 2 3 21" xfId="37653"/>
    <cellStyle name="SAPBEXchaText 2 3 22" xfId="37944"/>
    <cellStyle name="SAPBEXchaText 2 3 23" xfId="39552"/>
    <cellStyle name="SAPBEXchaText 2 3 24" xfId="38053"/>
    <cellStyle name="SAPBEXchaText 2 3 25" xfId="39051"/>
    <cellStyle name="SAPBEXchaText 2 3 26" xfId="38938"/>
    <cellStyle name="SAPBEXchaText 2 3 27" xfId="39950"/>
    <cellStyle name="SAPBEXchaText 2 3 28" xfId="40234"/>
    <cellStyle name="SAPBEXchaText 2 3 29" xfId="40326"/>
    <cellStyle name="SAPBEXchaText 2 3 3" xfId="2126"/>
    <cellStyle name="SAPBEXchaText 2 3 3 2" xfId="5209"/>
    <cellStyle name="SAPBEXchaText 2 3 3 2 2" xfId="12784"/>
    <cellStyle name="SAPBEXchaText 2 3 3 2 2 2" xfId="24556"/>
    <cellStyle name="SAPBEXchaText 2 3 3 2 3" xfId="20741"/>
    <cellStyle name="SAPBEXchaText 2 3 3 3" xfId="6723"/>
    <cellStyle name="SAPBEXchaText 2 3 3 3 2" xfId="13899"/>
    <cellStyle name="SAPBEXchaText 2 3 3 3 2 2" xfId="25006"/>
    <cellStyle name="SAPBEXchaText 2 3 3 3 3" xfId="21252"/>
    <cellStyle name="SAPBEXchaText 2 3 3 4" xfId="8906"/>
    <cellStyle name="SAPBEXchaText 2 3 3 4 2" xfId="15852"/>
    <cellStyle name="SAPBEXchaText 2 3 3 4 2 2" xfId="26066"/>
    <cellStyle name="SAPBEXchaText 2 3 3 4 3" xfId="22554"/>
    <cellStyle name="SAPBEXchaText 2 3 3 5" xfId="11015"/>
    <cellStyle name="SAPBEXchaText 2 3 3 5 2" xfId="17345"/>
    <cellStyle name="SAPBEXchaText 2 3 3 5 2 2" xfId="27089"/>
    <cellStyle name="SAPBEXchaText 2 3 3 5 3" xfId="23537"/>
    <cellStyle name="SAPBEXchaText 2 3 3 6" xfId="4429"/>
    <cellStyle name="SAPBEXchaText 2 3 3 6 2" xfId="20473"/>
    <cellStyle name="SAPBEXchaText 2 3 3 7" xfId="4697"/>
    <cellStyle name="SAPBEXchaText 2 3 3 7 2" xfId="20666"/>
    <cellStyle name="SAPBEXchaText 2 3 30" xfId="40399"/>
    <cellStyle name="SAPBEXchaText 2 3 31" xfId="40265"/>
    <cellStyle name="SAPBEXchaText 2 3 4" xfId="2793"/>
    <cellStyle name="SAPBEXchaText 2 3 4 2" xfId="9565"/>
    <cellStyle name="SAPBEXchaText 2 3 4 2 2" xfId="16216"/>
    <cellStyle name="SAPBEXchaText 2 3 4 2 2 2" xfId="26342"/>
    <cellStyle name="SAPBEXchaText 2 3 4 2 3" xfId="22817"/>
    <cellStyle name="SAPBEXchaText 2 3 4 3" xfId="11520"/>
    <cellStyle name="SAPBEXchaText 2 3 4 3 2" xfId="17847"/>
    <cellStyle name="SAPBEXchaText 2 3 4 3 2 2" xfId="27358"/>
    <cellStyle name="SAPBEXchaText 2 3 4 3 3" xfId="23793"/>
    <cellStyle name="SAPBEXchaText 2 3 4 4" xfId="7383"/>
    <cellStyle name="SAPBEXchaText 2 3 4 4 2" xfId="21536"/>
    <cellStyle name="SAPBEXchaText 2 3 4 5" xfId="14551"/>
    <cellStyle name="SAPBEXchaText 2 3 4 5 2" xfId="25277"/>
    <cellStyle name="SAPBEXchaText 2 3 4 6" xfId="19498"/>
    <cellStyle name="SAPBEXchaText 2 3 5" xfId="2944"/>
    <cellStyle name="SAPBEXchaText 2 3 5 2" xfId="9711"/>
    <cellStyle name="SAPBEXchaText 2 3 5 2 2" xfId="16357"/>
    <cellStyle name="SAPBEXchaText 2 3 5 2 2 2" xfId="26465"/>
    <cellStyle name="SAPBEXchaText 2 3 5 2 3" xfId="22931"/>
    <cellStyle name="SAPBEXchaText 2 3 5 3" xfId="11661"/>
    <cellStyle name="SAPBEXchaText 2 3 5 3 2" xfId="17988"/>
    <cellStyle name="SAPBEXchaText 2 3 5 3 2 2" xfId="27481"/>
    <cellStyle name="SAPBEXchaText 2 3 5 3 3" xfId="23907"/>
    <cellStyle name="SAPBEXchaText 2 3 5 4" xfId="7531"/>
    <cellStyle name="SAPBEXchaText 2 3 5 4 2" xfId="21663"/>
    <cellStyle name="SAPBEXchaText 2 3 5 5" xfId="14698"/>
    <cellStyle name="SAPBEXchaText 2 3 5 5 2" xfId="25401"/>
    <cellStyle name="SAPBEXchaText 2 3 5 6" xfId="19613"/>
    <cellStyle name="SAPBEXchaText 2 3 6" xfId="28190"/>
    <cellStyle name="SAPBEXchaText 2 3 7" xfId="37450"/>
    <cellStyle name="SAPBEXchaText 2 3 8" xfId="37281"/>
    <cellStyle name="SAPBEXchaText 2 3 9" xfId="37725"/>
    <cellStyle name="SAPBEXchaText 2 30" xfId="39762"/>
    <cellStyle name="SAPBEXchaText 2 31" xfId="39850"/>
    <cellStyle name="SAPBEXchaText 2 32" xfId="40294"/>
    <cellStyle name="SAPBEXchaText 2 33" xfId="39035"/>
    <cellStyle name="SAPBEXchaText 2 34" xfId="40450"/>
    <cellStyle name="SAPBEXchaText 2 4" xfId="1113"/>
    <cellStyle name="SAPBEXchaText 2 4 10" xfId="37650"/>
    <cellStyle name="SAPBEXchaText 2 4 11" xfId="36923"/>
    <cellStyle name="SAPBEXchaText 2 4 12" xfId="38072"/>
    <cellStyle name="SAPBEXchaText 2 4 13" xfId="38214"/>
    <cellStyle name="SAPBEXchaText 2 4 14" xfId="38355"/>
    <cellStyle name="SAPBEXchaText 2 4 15" xfId="38498"/>
    <cellStyle name="SAPBEXchaText 2 4 16" xfId="38640"/>
    <cellStyle name="SAPBEXchaText 2 4 17" xfId="38784"/>
    <cellStyle name="SAPBEXchaText 2 4 18" xfId="38929"/>
    <cellStyle name="SAPBEXchaText 2 4 19" xfId="39072"/>
    <cellStyle name="SAPBEXchaText 2 4 2" xfId="1734"/>
    <cellStyle name="SAPBEXchaText 2 4 2 2" xfId="925"/>
    <cellStyle name="SAPBEXchaText 2 4 2 2 2" xfId="3366"/>
    <cellStyle name="SAPBEXchaText 2 4 2 2 2 2" xfId="10121"/>
    <cellStyle name="SAPBEXchaText 2 4 2 2 2 2 2" xfId="16661"/>
    <cellStyle name="SAPBEXchaText 2 4 2 2 2 2 2 2" xfId="26701"/>
    <cellStyle name="SAPBEXchaText 2 4 2 2 2 2 3" xfId="23159"/>
    <cellStyle name="SAPBEXchaText 2 4 2 2 2 3" xfId="12051"/>
    <cellStyle name="SAPBEXchaText 2 4 2 2 2 3 2" xfId="18376"/>
    <cellStyle name="SAPBEXchaText 2 4 2 2 2 3 2 2" xfId="27713"/>
    <cellStyle name="SAPBEXchaText 2 4 2 2 2 3 3" xfId="24131"/>
    <cellStyle name="SAPBEXchaText 2 4 2 2 2 4" xfId="7942"/>
    <cellStyle name="SAPBEXchaText 2 4 2 2 2 4 2" xfId="21946"/>
    <cellStyle name="SAPBEXchaText 2 4 2 2 2 5" xfId="15100"/>
    <cellStyle name="SAPBEXchaText 2 4 2 2 2 5 2" xfId="25633"/>
    <cellStyle name="SAPBEXchaText 2 4 2 2 2 6" xfId="19837"/>
    <cellStyle name="SAPBEXchaText 2 4 2 2 3" xfId="3839"/>
    <cellStyle name="SAPBEXchaText 2 4 2 2 3 2" xfId="10594"/>
    <cellStyle name="SAPBEXchaText 2 4 2 2 3 2 2" xfId="16984"/>
    <cellStyle name="SAPBEXchaText 2 4 2 2 3 2 2 2" xfId="26973"/>
    <cellStyle name="SAPBEXchaText 2 4 2 2 3 2 3" xfId="23425"/>
    <cellStyle name="SAPBEXchaText 2 4 2 2 3 3" xfId="12524"/>
    <cellStyle name="SAPBEXchaText 2 4 2 2 3 3 2" xfId="18847"/>
    <cellStyle name="SAPBEXchaText 2 4 2 2 3 3 2 2" xfId="27983"/>
    <cellStyle name="SAPBEXchaText 2 4 2 2 3 3 3" xfId="24395"/>
    <cellStyle name="SAPBEXchaText 2 4 2 2 3 4" xfId="8388"/>
    <cellStyle name="SAPBEXchaText 2 4 2 2 3 4 2" xfId="22382"/>
    <cellStyle name="SAPBEXchaText 2 4 2 2 3 5" xfId="15571"/>
    <cellStyle name="SAPBEXchaText 2 4 2 2 3 5 2" xfId="25903"/>
    <cellStyle name="SAPBEXchaText 2 4 2 2 3 6" xfId="20101"/>
    <cellStyle name="SAPBEXchaText 2 4 2 2 4" xfId="5966"/>
    <cellStyle name="SAPBEXchaText 2 4 2 2 4 2" xfId="13227"/>
    <cellStyle name="SAPBEXchaText 2 4 2 2 4 2 2" xfId="24805"/>
    <cellStyle name="SAPBEXchaText 2 4 2 2 4 3" xfId="21056"/>
    <cellStyle name="SAPBEXchaText 2 4 2 2 5" xfId="5917"/>
    <cellStyle name="SAPBEXchaText 2 4 2 2 5 2" xfId="13179"/>
    <cellStyle name="SAPBEXchaText 2 4 2 2 5 2 2" xfId="24775"/>
    <cellStyle name="SAPBEXchaText 2 4 2 2 5 3" xfId="21026"/>
    <cellStyle name="SAPBEXchaText 2 4 2 2 6" xfId="5641"/>
    <cellStyle name="SAPBEXchaText 2 4 2 2 6 2" xfId="12991"/>
    <cellStyle name="SAPBEXchaText 2 4 2 2 6 2 2" xfId="24691"/>
    <cellStyle name="SAPBEXchaText 2 4 2 2 6 3" xfId="20942"/>
    <cellStyle name="SAPBEXchaText 2 4 2 2 7" xfId="4245"/>
    <cellStyle name="SAPBEXchaText 2 4 2 2 7 2" xfId="20312"/>
    <cellStyle name="SAPBEXchaText 2 4 2 2 8" xfId="19087"/>
    <cellStyle name="SAPBEXchaText 2 4 2 3" xfId="3103"/>
    <cellStyle name="SAPBEXchaText 2 4 2 3 2" xfId="9869"/>
    <cellStyle name="SAPBEXchaText 2 4 2 3 2 2" xfId="16485"/>
    <cellStyle name="SAPBEXchaText 2 4 2 3 2 2 2" xfId="26564"/>
    <cellStyle name="SAPBEXchaText 2 4 2 3 2 3" xfId="23022"/>
    <cellStyle name="SAPBEXchaText 2 4 2 3 3" xfId="11806"/>
    <cellStyle name="SAPBEXchaText 2 4 2 3 3 2" xfId="18131"/>
    <cellStyle name="SAPBEXchaText 2 4 2 3 3 2 2" xfId="27578"/>
    <cellStyle name="SAPBEXchaText 2 4 2 3 3 3" xfId="23996"/>
    <cellStyle name="SAPBEXchaText 2 4 2 3 4" xfId="7690"/>
    <cellStyle name="SAPBEXchaText 2 4 2 3 4 2" xfId="21771"/>
    <cellStyle name="SAPBEXchaText 2 4 2 3 5" xfId="14854"/>
    <cellStyle name="SAPBEXchaText 2 4 2 3 5 2" xfId="25498"/>
    <cellStyle name="SAPBEXchaText 2 4 2 3 6" xfId="19702"/>
    <cellStyle name="SAPBEXchaText 2 4 2 4" xfId="3608"/>
    <cellStyle name="SAPBEXchaText 2 4 2 4 2" xfId="10363"/>
    <cellStyle name="SAPBEXchaText 2 4 2 4 2 2" xfId="16828"/>
    <cellStyle name="SAPBEXchaText 2 4 2 4 2 2 2" xfId="26838"/>
    <cellStyle name="SAPBEXchaText 2 4 2 4 2 3" xfId="23290"/>
    <cellStyle name="SAPBEXchaText 2 4 2 4 3" xfId="12293"/>
    <cellStyle name="SAPBEXchaText 2 4 2 4 3 2" xfId="18616"/>
    <cellStyle name="SAPBEXchaText 2 4 2 4 3 2 2" xfId="27848"/>
    <cellStyle name="SAPBEXchaText 2 4 2 4 3 3" xfId="24260"/>
    <cellStyle name="SAPBEXchaText 2 4 2 4 4" xfId="8184"/>
    <cellStyle name="SAPBEXchaText 2 4 2 4 4 2" xfId="22181"/>
    <cellStyle name="SAPBEXchaText 2 4 2 4 5" xfId="15340"/>
    <cellStyle name="SAPBEXchaText 2 4 2 4 5 2" xfId="25768"/>
    <cellStyle name="SAPBEXchaText 2 4 2 4 6" xfId="19966"/>
    <cellStyle name="SAPBEXchaText 2 4 2 5" xfId="4018"/>
    <cellStyle name="SAPBEXchaText 2 4 2 5 2" xfId="20180"/>
    <cellStyle name="SAPBEXchaText 2 4 2 6" xfId="19257"/>
    <cellStyle name="SAPBEXchaText 2 4 2 7" xfId="28326"/>
    <cellStyle name="SAPBEXchaText 2 4 20" xfId="39210"/>
    <cellStyle name="SAPBEXchaText 2 4 21" xfId="39346"/>
    <cellStyle name="SAPBEXchaText 2 4 22" xfId="39482"/>
    <cellStyle name="SAPBEXchaText 2 4 23" xfId="39447"/>
    <cellStyle name="SAPBEXchaText 2 4 24" xfId="39673"/>
    <cellStyle name="SAPBEXchaText 2 4 25" xfId="39794"/>
    <cellStyle name="SAPBEXchaText 2 4 26" xfId="39914"/>
    <cellStyle name="SAPBEXchaText 2 4 27" xfId="39724"/>
    <cellStyle name="SAPBEXchaText 2 4 28" xfId="40175"/>
    <cellStyle name="SAPBEXchaText 2 4 29" xfId="39621"/>
    <cellStyle name="SAPBEXchaText 2 4 3" xfId="2125"/>
    <cellStyle name="SAPBEXchaText 2 4 3 2" xfId="5208"/>
    <cellStyle name="SAPBEXchaText 2 4 3 2 2" xfId="12783"/>
    <cellStyle name="SAPBEXchaText 2 4 3 2 2 2" xfId="24555"/>
    <cellStyle name="SAPBEXchaText 2 4 3 2 3" xfId="20740"/>
    <cellStyle name="SAPBEXchaText 2 4 3 3" xfId="6722"/>
    <cellStyle name="SAPBEXchaText 2 4 3 3 2" xfId="13898"/>
    <cellStyle name="SAPBEXchaText 2 4 3 3 2 2" xfId="25005"/>
    <cellStyle name="SAPBEXchaText 2 4 3 3 3" xfId="21251"/>
    <cellStyle name="SAPBEXchaText 2 4 3 4" xfId="8905"/>
    <cellStyle name="SAPBEXchaText 2 4 3 4 2" xfId="15851"/>
    <cellStyle name="SAPBEXchaText 2 4 3 4 2 2" xfId="26065"/>
    <cellStyle name="SAPBEXchaText 2 4 3 4 3" xfId="22553"/>
    <cellStyle name="SAPBEXchaText 2 4 3 5" xfId="11014"/>
    <cellStyle name="SAPBEXchaText 2 4 3 5 2" xfId="17344"/>
    <cellStyle name="SAPBEXchaText 2 4 3 5 2 2" xfId="27088"/>
    <cellStyle name="SAPBEXchaText 2 4 3 5 3" xfId="23536"/>
    <cellStyle name="SAPBEXchaText 2 4 3 6" xfId="4431"/>
    <cellStyle name="SAPBEXchaText 2 4 3 6 2" xfId="20475"/>
    <cellStyle name="SAPBEXchaText 2 4 3 7" xfId="4675"/>
    <cellStyle name="SAPBEXchaText 2 4 3 7 2" xfId="20656"/>
    <cellStyle name="SAPBEXchaText 2 4 30" xfId="40257"/>
    <cellStyle name="SAPBEXchaText 2 4 31" xfId="40425"/>
    <cellStyle name="SAPBEXchaText 2 4 4" xfId="2890"/>
    <cellStyle name="SAPBEXchaText 2 4 4 2" xfId="9657"/>
    <cellStyle name="SAPBEXchaText 2 4 4 2 2" xfId="16305"/>
    <cellStyle name="SAPBEXchaText 2 4 4 2 2 2" xfId="26419"/>
    <cellStyle name="SAPBEXchaText 2 4 4 2 3" xfId="22887"/>
    <cellStyle name="SAPBEXchaText 2 4 4 3" xfId="11609"/>
    <cellStyle name="SAPBEXchaText 2 4 4 3 2" xfId="17936"/>
    <cellStyle name="SAPBEXchaText 2 4 4 3 2 2" xfId="27435"/>
    <cellStyle name="SAPBEXchaText 2 4 4 3 3" xfId="23863"/>
    <cellStyle name="SAPBEXchaText 2 4 4 4" xfId="7477"/>
    <cellStyle name="SAPBEXchaText 2 4 4 4 2" xfId="21614"/>
    <cellStyle name="SAPBEXchaText 2 4 4 5" xfId="14644"/>
    <cellStyle name="SAPBEXchaText 2 4 4 5 2" xfId="25355"/>
    <cellStyle name="SAPBEXchaText 2 4 4 6" xfId="19569"/>
    <cellStyle name="SAPBEXchaText 2 4 5" xfId="3070"/>
    <cellStyle name="SAPBEXchaText 2 4 5 2" xfId="9836"/>
    <cellStyle name="SAPBEXchaText 2 4 5 2 2" xfId="16461"/>
    <cellStyle name="SAPBEXchaText 2 4 5 2 2 2" xfId="26542"/>
    <cellStyle name="SAPBEXchaText 2 4 5 2 3" xfId="23001"/>
    <cellStyle name="SAPBEXchaText 2 4 5 3" xfId="11773"/>
    <cellStyle name="SAPBEXchaText 2 4 5 3 2" xfId="18098"/>
    <cellStyle name="SAPBEXchaText 2 4 5 3 2 2" xfId="27556"/>
    <cellStyle name="SAPBEXchaText 2 4 5 3 3" xfId="23975"/>
    <cellStyle name="SAPBEXchaText 2 4 5 4" xfId="7657"/>
    <cellStyle name="SAPBEXchaText 2 4 5 4 2" xfId="21748"/>
    <cellStyle name="SAPBEXchaText 2 4 5 5" xfId="14821"/>
    <cellStyle name="SAPBEXchaText 2 4 5 5 2" xfId="25476"/>
    <cellStyle name="SAPBEXchaText 2 4 5 6" xfId="19681"/>
    <cellStyle name="SAPBEXchaText 2 4 6" xfId="28191"/>
    <cellStyle name="SAPBEXchaText 2 4 7" xfId="37347"/>
    <cellStyle name="SAPBEXchaText 2 4 8" xfId="37306"/>
    <cellStyle name="SAPBEXchaText 2 4 9" xfId="37528"/>
    <cellStyle name="SAPBEXchaText 2 5" xfId="1585"/>
    <cellStyle name="SAPBEXchaText 2 5 2" xfId="1445"/>
    <cellStyle name="SAPBEXchaText 2 5 2 2" xfId="3267"/>
    <cellStyle name="SAPBEXchaText 2 5 2 2 2" xfId="10022"/>
    <cellStyle name="SAPBEXchaText 2 5 2 2 2 2" xfId="16575"/>
    <cellStyle name="SAPBEXchaText 2 5 2 2 2 2 2" xfId="26630"/>
    <cellStyle name="SAPBEXchaText 2 5 2 2 2 3" xfId="23088"/>
    <cellStyle name="SAPBEXchaText 2 5 2 2 3" xfId="11952"/>
    <cellStyle name="SAPBEXchaText 2 5 2 2 3 2" xfId="18277"/>
    <cellStyle name="SAPBEXchaText 2 5 2 2 3 2 2" xfId="27642"/>
    <cellStyle name="SAPBEXchaText 2 5 2 2 3 3" xfId="24060"/>
    <cellStyle name="SAPBEXchaText 2 5 2 2 4" xfId="7843"/>
    <cellStyle name="SAPBEXchaText 2 5 2 2 4 2" xfId="21847"/>
    <cellStyle name="SAPBEXchaText 2 5 2 2 5" xfId="15001"/>
    <cellStyle name="SAPBEXchaText 2 5 2 2 5 2" xfId="25562"/>
    <cellStyle name="SAPBEXchaText 2 5 2 2 6" xfId="19766"/>
    <cellStyle name="SAPBEXchaText 2 5 2 3" xfId="3740"/>
    <cellStyle name="SAPBEXchaText 2 5 2 3 2" xfId="10495"/>
    <cellStyle name="SAPBEXchaText 2 5 2 3 2 2" xfId="16898"/>
    <cellStyle name="SAPBEXchaText 2 5 2 3 2 2 2" xfId="26902"/>
    <cellStyle name="SAPBEXchaText 2 5 2 3 2 3" xfId="23354"/>
    <cellStyle name="SAPBEXchaText 2 5 2 3 3" xfId="12425"/>
    <cellStyle name="SAPBEXchaText 2 5 2 3 3 2" xfId="18748"/>
    <cellStyle name="SAPBEXchaText 2 5 2 3 3 2 2" xfId="27912"/>
    <cellStyle name="SAPBEXchaText 2 5 2 3 3 3" xfId="24324"/>
    <cellStyle name="SAPBEXchaText 2 5 2 3 4" xfId="8312"/>
    <cellStyle name="SAPBEXchaText 2 5 2 3 4 2" xfId="22308"/>
    <cellStyle name="SAPBEXchaText 2 5 2 3 5" xfId="15472"/>
    <cellStyle name="SAPBEXchaText 2 5 2 3 5 2" xfId="25832"/>
    <cellStyle name="SAPBEXchaText 2 5 2 3 6" xfId="20030"/>
    <cellStyle name="SAPBEXchaText 2 5 2 4" xfId="6224"/>
    <cellStyle name="SAPBEXchaText 2 5 2 4 2" xfId="13460"/>
    <cellStyle name="SAPBEXchaText 2 5 2 4 2 2" xfId="24893"/>
    <cellStyle name="SAPBEXchaText 2 5 2 4 3" xfId="21143"/>
    <cellStyle name="SAPBEXchaText 2 5 2 5" xfId="8493"/>
    <cellStyle name="SAPBEXchaText 2 5 2 5 2" xfId="15711"/>
    <cellStyle name="SAPBEXchaText 2 5 2 5 2 2" xfId="25967"/>
    <cellStyle name="SAPBEXchaText 2 5 2 5 3" xfId="22460"/>
    <cellStyle name="SAPBEXchaText 2 5 2 6" xfId="8535"/>
    <cellStyle name="SAPBEXchaText 2 5 2 6 2" xfId="15730"/>
    <cellStyle name="SAPBEXchaText 2 5 2 6 2 2" xfId="25984"/>
    <cellStyle name="SAPBEXchaText 2 5 2 6 3" xfId="22477"/>
    <cellStyle name="SAPBEXchaText 2 5 2 7" xfId="12675"/>
    <cellStyle name="SAPBEXchaText 2 5 2 7 2" xfId="24469"/>
    <cellStyle name="SAPBEXchaText 2 5 2 8" xfId="19152"/>
    <cellStyle name="SAPBEXchaText 2 5 3" xfId="3034"/>
    <cellStyle name="SAPBEXchaText 2 5 3 2" xfId="9800"/>
    <cellStyle name="SAPBEXchaText 2 5 3 2 2" xfId="16429"/>
    <cellStyle name="SAPBEXchaText 2 5 3 2 2 2" xfId="26521"/>
    <cellStyle name="SAPBEXchaText 2 5 3 2 3" xfId="22980"/>
    <cellStyle name="SAPBEXchaText 2 5 3 3" xfId="11737"/>
    <cellStyle name="SAPBEXchaText 2 5 3 3 2" xfId="18063"/>
    <cellStyle name="SAPBEXchaText 2 5 3 3 2 2" xfId="27536"/>
    <cellStyle name="SAPBEXchaText 2 5 3 3 3" xfId="23955"/>
    <cellStyle name="SAPBEXchaText 2 5 3 4" xfId="7621"/>
    <cellStyle name="SAPBEXchaText 2 5 3 4 2" xfId="21722"/>
    <cellStyle name="SAPBEXchaText 2 5 3 5" xfId="14786"/>
    <cellStyle name="SAPBEXchaText 2 5 3 5 2" xfId="25456"/>
    <cellStyle name="SAPBEXchaText 2 5 3 6" xfId="19661"/>
    <cellStyle name="SAPBEXchaText 2 5 4" xfId="3549"/>
    <cellStyle name="SAPBEXchaText 2 5 4 2" xfId="10304"/>
    <cellStyle name="SAPBEXchaText 2 5 4 2 2" xfId="16782"/>
    <cellStyle name="SAPBEXchaText 2 5 4 2 2 2" xfId="26798"/>
    <cellStyle name="SAPBEXchaText 2 5 4 2 3" xfId="23250"/>
    <cellStyle name="SAPBEXchaText 2 5 4 3" xfId="12234"/>
    <cellStyle name="SAPBEXchaText 2 5 4 3 2" xfId="18557"/>
    <cellStyle name="SAPBEXchaText 2 5 4 3 2 2" xfId="27808"/>
    <cellStyle name="SAPBEXchaText 2 5 4 3 3" xfId="24220"/>
    <cellStyle name="SAPBEXchaText 2 5 4 4" xfId="8125"/>
    <cellStyle name="SAPBEXchaText 2 5 4 4 2" xfId="22122"/>
    <cellStyle name="SAPBEXchaText 2 5 4 5" xfId="15281"/>
    <cellStyle name="SAPBEXchaText 2 5 4 5 2" xfId="25728"/>
    <cellStyle name="SAPBEXchaText 2 5 4 6" xfId="19926"/>
    <cellStyle name="SAPBEXchaText 2 5 5" xfId="4213"/>
    <cellStyle name="SAPBEXchaText 2 5 5 2" xfId="20288"/>
    <cellStyle name="SAPBEXchaText 2 5 6" xfId="19185"/>
    <cellStyle name="SAPBEXchaText 2 5 7" xfId="28240"/>
    <cellStyle name="SAPBEXchaText 2 6" xfId="2230"/>
    <cellStyle name="SAPBEXchaText 2 6 2" xfId="5294"/>
    <cellStyle name="SAPBEXchaText 2 6 2 2" xfId="12855"/>
    <cellStyle name="SAPBEXchaText 2 6 2 2 2" xfId="24616"/>
    <cellStyle name="SAPBEXchaText 2 6 2 3" xfId="20812"/>
    <cellStyle name="SAPBEXchaText 2 6 3" xfId="6827"/>
    <cellStyle name="SAPBEXchaText 2 6 3 2" xfId="14001"/>
    <cellStyle name="SAPBEXchaText 2 6 3 2 2" xfId="25065"/>
    <cellStyle name="SAPBEXchaText 2 6 3 3" xfId="21309"/>
    <cellStyle name="SAPBEXchaText 2 6 4" xfId="9010"/>
    <cellStyle name="SAPBEXchaText 2 6 4 2" xfId="15924"/>
    <cellStyle name="SAPBEXchaText 2 6 4 2 2" xfId="26127"/>
    <cellStyle name="SAPBEXchaText 2 6 4 3" xfId="22613"/>
    <cellStyle name="SAPBEXchaText 2 6 5" xfId="11089"/>
    <cellStyle name="SAPBEXchaText 2 6 5 2" xfId="17418"/>
    <cellStyle name="SAPBEXchaText 2 6 5 2 2" xfId="27147"/>
    <cellStyle name="SAPBEXchaText 2 6 5 3" xfId="23593"/>
    <cellStyle name="SAPBEXchaText 2 6 6" xfId="4349"/>
    <cellStyle name="SAPBEXchaText 2 6 6 2" xfId="20393"/>
    <cellStyle name="SAPBEXchaText 2 6 7" xfId="4666"/>
    <cellStyle name="SAPBEXchaText 2 6 7 2" xfId="20651"/>
    <cellStyle name="SAPBEXchaText 2 7" xfId="2629"/>
    <cellStyle name="SAPBEXchaText 2 7 2" xfId="9409"/>
    <cellStyle name="SAPBEXchaText 2 7 2 2" xfId="16060"/>
    <cellStyle name="SAPBEXchaText 2 7 2 2 2" xfId="26212"/>
    <cellStyle name="SAPBEXchaText 2 7 2 3" xfId="22693"/>
    <cellStyle name="SAPBEXchaText 2 7 3" xfId="11369"/>
    <cellStyle name="SAPBEXchaText 2 7 3 2" xfId="17697"/>
    <cellStyle name="SAPBEXchaText 2 7 3 2 2" xfId="27231"/>
    <cellStyle name="SAPBEXchaText 2 7 3 3" xfId="23672"/>
    <cellStyle name="SAPBEXchaText 2 7 4" xfId="7227"/>
    <cellStyle name="SAPBEXchaText 2 7 4 2" xfId="21392"/>
    <cellStyle name="SAPBEXchaText 2 7 5" xfId="14400"/>
    <cellStyle name="SAPBEXchaText 2 7 5 2" xfId="25150"/>
    <cellStyle name="SAPBEXchaText 2 7 6" xfId="19376"/>
    <cellStyle name="SAPBEXchaText 2 8" xfId="19003"/>
    <cellStyle name="SAPBEXchaText 2 9" xfId="28056"/>
    <cellStyle name="SAPBEXchaText 20" xfId="37800"/>
    <cellStyle name="SAPBEXchaText 21" xfId="37950"/>
    <cellStyle name="SAPBEXchaText 22" xfId="37622"/>
    <cellStyle name="SAPBEXchaText 23" xfId="37267"/>
    <cellStyle name="SAPBEXchaText 24" xfId="37537"/>
    <cellStyle name="SAPBEXchaText 25" xfId="38649"/>
    <cellStyle name="SAPBEXchaText 26" xfId="37264"/>
    <cellStyle name="SAPBEXchaText 27" xfId="38937"/>
    <cellStyle name="SAPBEXchaText 28" xfId="37016"/>
    <cellStyle name="SAPBEXchaText 29" xfId="38604"/>
    <cellStyle name="SAPBEXchaText 3" xfId="560"/>
    <cellStyle name="SAPBEXchaText 3 2" xfId="1821"/>
    <cellStyle name="SAPBEXchaText 3 2 2" xfId="2075"/>
    <cellStyle name="SAPBEXchaText 3 2 2 2" xfId="3437"/>
    <cellStyle name="SAPBEXchaText 3 2 2 2 2" xfId="10192"/>
    <cellStyle name="SAPBEXchaText 3 2 2 2 2 2" xfId="16710"/>
    <cellStyle name="SAPBEXchaText 3 2 2 2 2 2 2" xfId="26737"/>
    <cellStyle name="SAPBEXchaText 3 2 2 2 2 3" xfId="23195"/>
    <cellStyle name="SAPBEXchaText 3 2 2 2 3" xfId="12122"/>
    <cellStyle name="SAPBEXchaText 3 2 2 2 3 2" xfId="18447"/>
    <cellStyle name="SAPBEXchaText 3 2 2 2 3 2 2" xfId="27749"/>
    <cellStyle name="SAPBEXchaText 3 2 2 2 3 3" xfId="24167"/>
    <cellStyle name="SAPBEXchaText 3 2 2 2 4" xfId="8013"/>
    <cellStyle name="SAPBEXchaText 3 2 2 2 4 2" xfId="22017"/>
    <cellStyle name="SAPBEXchaText 3 2 2 2 5" xfId="15171"/>
    <cellStyle name="SAPBEXchaText 3 2 2 2 5 2" xfId="25669"/>
    <cellStyle name="SAPBEXchaText 3 2 2 2 6" xfId="19873"/>
    <cellStyle name="SAPBEXchaText 3 2 2 3" xfId="3910"/>
    <cellStyle name="SAPBEXchaText 3 2 2 3 2" xfId="10665"/>
    <cellStyle name="SAPBEXchaText 3 2 2 3 2 2" xfId="17033"/>
    <cellStyle name="SAPBEXchaText 3 2 2 3 2 2 2" xfId="27009"/>
    <cellStyle name="SAPBEXchaText 3 2 2 3 2 3" xfId="23461"/>
    <cellStyle name="SAPBEXchaText 3 2 2 3 3" xfId="12595"/>
    <cellStyle name="SAPBEXchaText 3 2 2 3 3 2" xfId="18918"/>
    <cellStyle name="SAPBEXchaText 3 2 2 3 3 2 2" xfId="28019"/>
    <cellStyle name="SAPBEXchaText 3 2 2 3 3 3" xfId="24431"/>
    <cellStyle name="SAPBEXchaText 3 2 2 3 4" xfId="8431"/>
    <cellStyle name="SAPBEXchaText 3 2 2 3 4 2" xfId="22421"/>
    <cellStyle name="SAPBEXchaText 3 2 2 3 5" xfId="15642"/>
    <cellStyle name="SAPBEXchaText 3 2 2 3 5 2" xfId="25939"/>
    <cellStyle name="SAPBEXchaText 3 2 2 3 6" xfId="20137"/>
    <cellStyle name="SAPBEXchaText 3 2 2 4" xfId="6672"/>
    <cellStyle name="SAPBEXchaText 3 2 2 4 2" xfId="13849"/>
    <cellStyle name="SAPBEXchaText 3 2 2 4 2 2" xfId="24979"/>
    <cellStyle name="SAPBEXchaText 3 2 2 4 3" xfId="21225"/>
    <cellStyle name="SAPBEXchaText 3 2 2 5" xfId="8855"/>
    <cellStyle name="SAPBEXchaText 3 2 2 5 2" xfId="15815"/>
    <cellStyle name="SAPBEXchaText 3 2 2 5 2 2" xfId="26038"/>
    <cellStyle name="SAPBEXchaText 3 2 2 5 3" xfId="22526"/>
    <cellStyle name="SAPBEXchaText 3 2 2 6" xfId="10969"/>
    <cellStyle name="SAPBEXchaText 3 2 2 6 2" xfId="17300"/>
    <cellStyle name="SAPBEXchaText 3 2 2 6 2 2" xfId="27063"/>
    <cellStyle name="SAPBEXchaText 3 2 2 6 3" xfId="23511"/>
    <cellStyle name="SAPBEXchaText 3 2 2 7" xfId="12747"/>
    <cellStyle name="SAPBEXchaText 3 2 2 7 2" xfId="24528"/>
    <cellStyle name="SAPBEXchaText 3 2 2 8" xfId="19342"/>
    <cellStyle name="SAPBEXchaText 3 2 3" xfId="3177"/>
    <cellStyle name="SAPBEXchaText 3 2 3 2" xfId="9940"/>
    <cellStyle name="SAPBEXchaText 3 2 3 2 2" xfId="16534"/>
    <cellStyle name="SAPBEXchaText 3 2 3 2 2 2" xfId="26600"/>
    <cellStyle name="SAPBEXchaText 3 2 3 2 3" xfId="23058"/>
    <cellStyle name="SAPBEXchaText 3 2 3 3" xfId="11877"/>
    <cellStyle name="SAPBEXchaText 3 2 3 3 2" xfId="18202"/>
    <cellStyle name="SAPBEXchaText 3 2 3 3 2 2" xfId="27614"/>
    <cellStyle name="SAPBEXchaText 3 2 3 3 3" xfId="24032"/>
    <cellStyle name="SAPBEXchaText 3 2 3 4" xfId="7762"/>
    <cellStyle name="SAPBEXchaText 3 2 3 4 2" xfId="21807"/>
    <cellStyle name="SAPBEXchaText 3 2 3 5" xfId="14925"/>
    <cellStyle name="SAPBEXchaText 3 2 3 5 2" xfId="25534"/>
    <cellStyle name="SAPBEXchaText 3 2 3 6" xfId="19738"/>
    <cellStyle name="SAPBEXchaText 3 2 4" xfId="3666"/>
    <cellStyle name="SAPBEXchaText 3 2 4 2" xfId="10421"/>
    <cellStyle name="SAPBEXchaText 3 2 4 2 2" xfId="16864"/>
    <cellStyle name="SAPBEXchaText 3 2 4 2 2 2" xfId="26874"/>
    <cellStyle name="SAPBEXchaText 3 2 4 2 3" xfId="23326"/>
    <cellStyle name="SAPBEXchaText 3 2 4 3" xfId="12351"/>
    <cellStyle name="SAPBEXchaText 3 2 4 3 2" xfId="18674"/>
    <cellStyle name="SAPBEXchaText 3 2 4 3 2 2" xfId="27884"/>
    <cellStyle name="SAPBEXchaText 3 2 4 3 3" xfId="24296"/>
    <cellStyle name="SAPBEXchaText 3 2 4 4" xfId="8242"/>
    <cellStyle name="SAPBEXchaText 3 2 4 4 2" xfId="22239"/>
    <cellStyle name="SAPBEXchaText 3 2 4 5" xfId="15398"/>
    <cellStyle name="SAPBEXchaText 3 2 4 5 2" xfId="25804"/>
    <cellStyle name="SAPBEXchaText 3 2 4 6" xfId="20002"/>
    <cellStyle name="SAPBEXchaText 3 2 5" xfId="4093"/>
    <cellStyle name="SAPBEXchaText 3 2 5 2" xfId="20233"/>
    <cellStyle name="SAPBEXchaText 3 2 6" xfId="19293"/>
    <cellStyle name="SAPBEXchaText 3 2 7" xfId="28375"/>
    <cellStyle name="SAPBEXchaText 3 3" xfId="2213"/>
    <cellStyle name="SAPBEXchaText 3 3 2" xfId="2981"/>
    <cellStyle name="SAPBEXchaText 3 3 2 2" xfId="7568"/>
    <cellStyle name="SAPBEXchaText 3 3 2 2 2" xfId="14735"/>
    <cellStyle name="SAPBEXchaText 3 3 2 2 2 2" xfId="25427"/>
    <cellStyle name="SAPBEXchaText 3 3 2 2 3" xfId="21694"/>
    <cellStyle name="SAPBEXchaText 3 3 2 3" xfId="9748"/>
    <cellStyle name="SAPBEXchaText 3 3 2 3 2" xfId="16393"/>
    <cellStyle name="SAPBEXchaText 3 3 2 3 2 2" xfId="26491"/>
    <cellStyle name="SAPBEXchaText 3 3 2 3 3" xfId="22952"/>
    <cellStyle name="SAPBEXchaText 3 3 2 4" xfId="11697"/>
    <cellStyle name="SAPBEXchaText 3 3 2 4 2" xfId="18024"/>
    <cellStyle name="SAPBEXchaText 3 3 2 4 2 2" xfId="27507"/>
    <cellStyle name="SAPBEXchaText 3 3 2 4 3" xfId="23928"/>
    <cellStyle name="SAPBEXchaText 3 3 2 5" xfId="5284"/>
    <cellStyle name="SAPBEXchaText 3 3 2 5 2" xfId="20803"/>
    <cellStyle name="SAPBEXchaText 3 3 2 6" xfId="12848"/>
    <cellStyle name="SAPBEXchaText 3 3 2 6 2" xfId="24609"/>
    <cellStyle name="SAPBEXchaText 3 3 2 7" xfId="19634"/>
    <cellStyle name="SAPBEXchaText 3 3 3" xfId="3513"/>
    <cellStyle name="SAPBEXchaText 3 3 3 2" xfId="10268"/>
    <cellStyle name="SAPBEXchaText 3 3 3 2 2" xfId="16750"/>
    <cellStyle name="SAPBEXchaText 3 3 3 2 2 2" xfId="26772"/>
    <cellStyle name="SAPBEXchaText 3 3 3 2 3" xfId="23226"/>
    <cellStyle name="SAPBEXchaText 3 3 3 3" xfId="12198"/>
    <cellStyle name="SAPBEXchaText 3 3 3 3 2" xfId="18522"/>
    <cellStyle name="SAPBEXchaText 3 3 3 3 2 2" xfId="27783"/>
    <cellStyle name="SAPBEXchaText 3 3 3 3 3" xfId="24197"/>
    <cellStyle name="SAPBEXchaText 3 3 3 4" xfId="8089"/>
    <cellStyle name="SAPBEXchaText 3 3 3 4 2" xfId="22088"/>
    <cellStyle name="SAPBEXchaText 3 3 3 5" xfId="15246"/>
    <cellStyle name="SAPBEXchaText 3 3 3 5 2" xfId="25703"/>
    <cellStyle name="SAPBEXchaText 3 3 3 6" xfId="19903"/>
    <cellStyle name="SAPBEXchaText 3 3 4" xfId="6810"/>
    <cellStyle name="SAPBEXchaText 3 3 4 2" xfId="13984"/>
    <cellStyle name="SAPBEXchaText 3 3 4 2 2" xfId="25058"/>
    <cellStyle name="SAPBEXchaText 3 3 4 3" xfId="21302"/>
    <cellStyle name="SAPBEXchaText 3 3 5" xfId="8993"/>
    <cellStyle name="SAPBEXchaText 3 3 5 2" xfId="15917"/>
    <cellStyle name="SAPBEXchaText 3 3 5 2 2" xfId="26120"/>
    <cellStyle name="SAPBEXchaText 3 3 5 3" xfId="22606"/>
    <cellStyle name="SAPBEXchaText 3 3 6" xfId="11082"/>
    <cellStyle name="SAPBEXchaText 3 3 6 2" xfId="17411"/>
    <cellStyle name="SAPBEXchaText 3 3 6 2 2" xfId="27140"/>
    <cellStyle name="SAPBEXchaText 3 3 6 3" xfId="23586"/>
    <cellStyle name="SAPBEXchaText 3 3 7" xfId="4519"/>
    <cellStyle name="SAPBEXchaText 3 3 7 2" xfId="20552"/>
    <cellStyle name="SAPBEXchaText 3 3 8" xfId="5235"/>
    <cellStyle name="SAPBEXchaText 3 3 8 2" xfId="20765"/>
    <cellStyle name="SAPBEXchaText 3 4" xfId="2701"/>
    <cellStyle name="SAPBEXchaText 3 4 2" xfId="9480"/>
    <cellStyle name="SAPBEXchaText 3 4 2 2" xfId="16131"/>
    <cellStyle name="SAPBEXchaText 3 4 2 2 2" xfId="26270"/>
    <cellStyle name="SAPBEXchaText 3 4 2 3" xfId="22746"/>
    <cellStyle name="SAPBEXchaText 3 4 3" xfId="11440"/>
    <cellStyle name="SAPBEXchaText 3 4 3 2" xfId="17768"/>
    <cellStyle name="SAPBEXchaText 3 4 3 2 2" xfId="27289"/>
    <cellStyle name="SAPBEXchaText 3 4 3 3" xfId="23725"/>
    <cellStyle name="SAPBEXchaText 3 4 4" xfId="7299"/>
    <cellStyle name="SAPBEXchaText 3 4 4 2" xfId="21458"/>
    <cellStyle name="SAPBEXchaText 3 4 5" xfId="14472"/>
    <cellStyle name="SAPBEXchaText 3 4 5 2" xfId="25208"/>
    <cellStyle name="SAPBEXchaText 3 4 6" xfId="19430"/>
    <cellStyle name="SAPBEXchaText 3 5" xfId="28122"/>
    <cellStyle name="SAPBEXchaText 30" xfId="40079"/>
    <cellStyle name="SAPBEXchaText 31" xfId="40235"/>
    <cellStyle name="SAPBEXchaText 32" xfId="40389"/>
    <cellStyle name="SAPBEXchaText 33" xfId="40414"/>
    <cellStyle name="SAPBEXchaText 4" xfId="1584"/>
    <cellStyle name="SAPBEXchaText 4 2" xfId="1109"/>
    <cellStyle name="SAPBEXchaText 4 2 2" xfId="3266"/>
    <cellStyle name="SAPBEXchaText 4 2 2 2" xfId="10021"/>
    <cellStyle name="SAPBEXchaText 4 2 2 2 2" xfId="16574"/>
    <cellStyle name="SAPBEXchaText 4 2 2 2 2 2" xfId="26629"/>
    <cellStyle name="SAPBEXchaText 4 2 2 2 3" xfId="23087"/>
    <cellStyle name="SAPBEXchaText 4 2 2 3" xfId="11951"/>
    <cellStyle name="SAPBEXchaText 4 2 2 3 2" xfId="18276"/>
    <cellStyle name="SAPBEXchaText 4 2 2 3 2 2" xfId="27641"/>
    <cellStyle name="SAPBEXchaText 4 2 2 3 3" xfId="24059"/>
    <cellStyle name="SAPBEXchaText 4 2 2 4" xfId="7842"/>
    <cellStyle name="SAPBEXchaText 4 2 2 4 2" xfId="21846"/>
    <cellStyle name="SAPBEXchaText 4 2 2 5" xfId="15000"/>
    <cellStyle name="SAPBEXchaText 4 2 2 5 2" xfId="25561"/>
    <cellStyle name="SAPBEXchaText 4 2 2 6" xfId="19765"/>
    <cellStyle name="SAPBEXchaText 4 2 3" xfId="3739"/>
    <cellStyle name="SAPBEXchaText 4 2 3 2" xfId="10494"/>
    <cellStyle name="SAPBEXchaText 4 2 3 2 2" xfId="16897"/>
    <cellStyle name="SAPBEXchaText 4 2 3 2 2 2" xfId="26901"/>
    <cellStyle name="SAPBEXchaText 4 2 3 2 3" xfId="23353"/>
    <cellStyle name="SAPBEXchaText 4 2 3 3" xfId="12424"/>
    <cellStyle name="SAPBEXchaText 4 2 3 3 2" xfId="18747"/>
    <cellStyle name="SAPBEXchaText 4 2 3 3 2 2" xfId="27911"/>
    <cellStyle name="SAPBEXchaText 4 2 3 3 3" xfId="24323"/>
    <cellStyle name="SAPBEXchaText 4 2 3 4" xfId="8311"/>
    <cellStyle name="SAPBEXchaText 4 2 3 4 2" xfId="22307"/>
    <cellStyle name="SAPBEXchaText 4 2 3 5" xfId="15471"/>
    <cellStyle name="SAPBEXchaText 4 2 3 5 2" xfId="25831"/>
    <cellStyle name="SAPBEXchaText 4 2 3 6" xfId="20029"/>
    <cellStyle name="SAPBEXchaText 4 2 4" xfId="6076"/>
    <cellStyle name="SAPBEXchaText 4 2 4 2" xfId="13332"/>
    <cellStyle name="SAPBEXchaText 4 2 4 2 2" xfId="24850"/>
    <cellStyle name="SAPBEXchaText 4 2 4 3" xfId="21101"/>
    <cellStyle name="SAPBEXchaText 4 2 5" xfId="6489"/>
    <cellStyle name="SAPBEXchaText 4 2 5 2" xfId="13670"/>
    <cellStyle name="SAPBEXchaText 4 2 5 2 2" xfId="24945"/>
    <cellStyle name="SAPBEXchaText 4 2 5 3" xfId="21195"/>
    <cellStyle name="SAPBEXchaText 4 2 6" xfId="6193"/>
    <cellStyle name="SAPBEXchaText 4 2 6 2" xfId="13431"/>
    <cellStyle name="SAPBEXchaText 4 2 6 2 2" xfId="24884"/>
    <cellStyle name="SAPBEXchaText 4 2 6 3" xfId="21134"/>
    <cellStyle name="SAPBEXchaText 4 2 7" xfId="4248"/>
    <cellStyle name="SAPBEXchaText 4 2 7 2" xfId="20315"/>
    <cellStyle name="SAPBEXchaText 4 2 8" xfId="19128"/>
    <cellStyle name="SAPBEXchaText 4 3" xfId="2792"/>
    <cellStyle name="SAPBEXchaText 4 3 2" xfId="9564"/>
    <cellStyle name="SAPBEXchaText 4 3 2 2" xfId="16215"/>
    <cellStyle name="SAPBEXchaText 4 3 2 2 2" xfId="26341"/>
    <cellStyle name="SAPBEXchaText 4 3 2 3" xfId="22816"/>
    <cellStyle name="SAPBEXchaText 4 3 3" xfId="11519"/>
    <cellStyle name="SAPBEXchaText 4 3 3 2" xfId="17846"/>
    <cellStyle name="SAPBEXchaText 4 3 3 2 2" xfId="27357"/>
    <cellStyle name="SAPBEXchaText 4 3 3 3" xfId="23792"/>
    <cellStyle name="SAPBEXchaText 4 3 4" xfId="7382"/>
    <cellStyle name="SAPBEXchaText 4 3 4 2" xfId="21535"/>
    <cellStyle name="SAPBEXchaText 4 3 5" xfId="14550"/>
    <cellStyle name="SAPBEXchaText 4 3 5 2" xfId="25276"/>
    <cellStyle name="SAPBEXchaText 4 3 6" xfId="19497"/>
    <cellStyle name="SAPBEXchaText 4 4" xfId="3029"/>
    <cellStyle name="SAPBEXchaText 4 4 2" xfId="9795"/>
    <cellStyle name="SAPBEXchaText 4 4 2 2" xfId="16428"/>
    <cellStyle name="SAPBEXchaText 4 4 2 2 2" xfId="26520"/>
    <cellStyle name="SAPBEXchaText 4 4 2 3" xfId="22979"/>
    <cellStyle name="SAPBEXchaText 4 4 3" xfId="11732"/>
    <cellStyle name="SAPBEXchaText 4 4 3 2" xfId="18058"/>
    <cellStyle name="SAPBEXchaText 4 4 3 2 2" xfId="27535"/>
    <cellStyle name="SAPBEXchaText 4 4 3 3" xfId="23954"/>
    <cellStyle name="SAPBEXchaText 4 4 4" xfId="7616"/>
    <cellStyle name="SAPBEXchaText 4 4 4 2" xfId="21721"/>
    <cellStyle name="SAPBEXchaText 4 4 5" xfId="14781"/>
    <cellStyle name="SAPBEXchaText 4 4 5 2" xfId="25455"/>
    <cellStyle name="SAPBEXchaText 4 4 6" xfId="19660"/>
    <cellStyle name="SAPBEXchaText 4 5" xfId="4315"/>
    <cellStyle name="SAPBEXchaText 4 5 2" xfId="20366"/>
    <cellStyle name="SAPBEXchaText 4 6" xfId="19184"/>
    <cellStyle name="SAPBEXchaText 4 7" xfId="28239"/>
    <cellStyle name="SAPBEXchaText 5" xfId="2144"/>
    <cellStyle name="SAPBEXchaText 5 2" xfId="5224"/>
    <cellStyle name="SAPBEXchaText 5 2 2" xfId="12800"/>
    <cellStyle name="SAPBEXchaText 5 2 2 2" xfId="24572"/>
    <cellStyle name="SAPBEXchaText 5 2 3" xfId="20756"/>
    <cellStyle name="SAPBEXchaText 5 3" xfId="6741"/>
    <cellStyle name="SAPBEXchaText 5 3 2" xfId="13917"/>
    <cellStyle name="SAPBEXchaText 5 3 2 2" xfId="25022"/>
    <cellStyle name="SAPBEXchaText 5 3 3" xfId="21267"/>
    <cellStyle name="SAPBEXchaText 5 4" xfId="8924"/>
    <cellStyle name="SAPBEXchaText 5 4 2" xfId="15868"/>
    <cellStyle name="SAPBEXchaText 5 4 2 2" xfId="26082"/>
    <cellStyle name="SAPBEXchaText 5 4 3" xfId="22569"/>
    <cellStyle name="SAPBEXchaText 5 5" xfId="11031"/>
    <cellStyle name="SAPBEXchaText 5 5 2" xfId="17361"/>
    <cellStyle name="SAPBEXchaText 5 5 2 2" xfId="27105"/>
    <cellStyle name="SAPBEXchaText 5 5 3" xfId="23552"/>
    <cellStyle name="SAPBEXchaText 5 6" xfId="4348"/>
    <cellStyle name="SAPBEXchaText 5 6 2" xfId="20392"/>
    <cellStyle name="SAPBEXchaText 5 7" xfId="4827"/>
    <cellStyle name="SAPBEXchaText 5 7 2" xfId="20682"/>
    <cellStyle name="SAPBEXchaText 6" xfId="2628"/>
    <cellStyle name="SAPBEXchaText 6 2" xfId="9408"/>
    <cellStyle name="SAPBEXchaText 6 2 2" xfId="16059"/>
    <cellStyle name="SAPBEXchaText 6 2 2 2" xfId="26211"/>
    <cellStyle name="SAPBEXchaText 6 2 3" xfId="22692"/>
    <cellStyle name="SAPBEXchaText 6 3" xfId="11368"/>
    <cellStyle name="SAPBEXchaText 6 3 2" xfId="17696"/>
    <cellStyle name="SAPBEXchaText 6 3 2 2" xfId="27230"/>
    <cellStyle name="SAPBEXchaText 6 3 3" xfId="23671"/>
    <cellStyle name="SAPBEXchaText 6 4" xfId="7226"/>
    <cellStyle name="SAPBEXchaText 6 4 2" xfId="21391"/>
    <cellStyle name="SAPBEXchaText 6 5" xfId="14399"/>
    <cellStyle name="SAPBEXchaText 6 5 2" xfId="25149"/>
    <cellStyle name="SAPBEXchaText 6 6" xfId="19375"/>
    <cellStyle name="SAPBEXchaText 7" xfId="19002"/>
    <cellStyle name="SAPBEXchaText 8" xfId="28055"/>
    <cellStyle name="SAPBEXchaText 9" xfId="37110"/>
    <cellStyle name="SAPBEXexcBad7" xfId="328"/>
    <cellStyle name="SAPBEXexcBad7 10" xfId="36979"/>
    <cellStyle name="SAPBEXexcBad7 11" xfId="37707"/>
    <cellStyle name="SAPBEXexcBad7 12" xfId="37519"/>
    <cellStyle name="SAPBEXexcBad7 13" xfId="38109"/>
    <cellStyle name="SAPBEXexcBad7 14" xfId="38250"/>
    <cellStyle name="SAPBEXexcBad7 15" xfId="38392"/>
    <cellStyle name="SAPBEXexcBad7 16" xfId="38535"/>
    <cellStyle name="SAPBEXexcBad7 17" xfId="38678"/>
    <cellStyle name="SAPBEXexcBad7 18" xfId="38821"/>
    <cellStyle name="SAPBEXexcBad7 19" xfId="38965"/>
    <cellStyle name="SAPBEXexcBad7 2" xfId="1586"/>
    <cellStyle name="SAPBEXexcBad7 2 2" xfId="1497"/>
    <cellStyle name="SAPBEXexcBad7 2 2 2" xfId="3268"/>
    <cellStyle name="SAPBEXexcBad7 2 2 2 2" xfId="10023"/>
    <cellStyle name="SAPBEXexcBad7 2 2 2 2 2" xfId="16576"/>
    <cellStyle name="SAPBEXexcBad7 2 2 2 2 2 2" xfId="26631"/>
    <cellStyle name="SAPBEXexcBad7 2 2 2 2 3" xfId="23089"/>
    <cellStyle name="SAPBEXexcBad7 2 2 2 3" xfId="11953"/>
    <cellStyle name="SAPBEXexcBad7 2 2 2 3 2" xfId="18278"/>
    <cellStyle name="SAPBEXexcBad7 2 2 2 3 2 2" xfId="27643"/>
    <cellStyle name="SAPBEXexcBad7 2 2 2 3 3" xfId="24061"/>
    <cellStyle name="SAPBEXexcBad7 2 2 2 4" xfId="7844"/>
    <cellStyle name="SAPBEXexcBad7 2 2 2 4 2" xfId="21848"/>
    <cellStyle name="SAPBEXexcBad7 2 2 2 5" xfId="15002"/>
    <cellStyle name="SAPBEXexcBad7 2 2 2 5 2" xfId="25563"/>
    <cellStyle name="SAPBEXexcBad7 2 2 2 6" xfId="19767"/>
    <cellStyle name="SAPBEXexcBad7 2 2 3" xfId="3741"/>
    <cellStyle name="SAPBEXexcBad7 2 2 3 2" xfId="10496"/>
    <cellStyle name="SAPBEXexcBad7 2 2 3 2 2" xfId="16899"/>
    <cellStyle name="SAPBEXexcBad7 2 2 3 2 2 2" xfId="26903"/>
    <cellStyle name="SAPBEXexcBad7 2 2 3 2 3" xfId="23355"/>
    <cellStyle name="SAPBEXexcBad7 2 2 3 3" xfId="12426"/>
    <cellStyle name="SAPBEXexcBad7 2 2 3 3 2" xfId="18749"/>
    <cellStyle name="SAPBEXexcBad7 2 2 3 3 2 2" xfId="27913"/>
    <cellStyle name="SAPBEXexcBad7 2 2 3 3 3" xfId="24325"/>
    <cellStyle name="SAPBEXexcBad7 2 2 3 4" xfId="8313"/>
    <cellStyle name="SAPBEXexcBad7 2 2 3 4 2" xfId="22309"/>
    <cellStyle name="SAPBEXexcBad7 2 2 3 5" xfId="15473"/>
    <cellStyle name="SAPBEXexcBad7 2 2 3 5 2" xfId="25833"/>
    <cellStyle name="SAPBEXexcBad7 2 2 3 6" xfId="20031"/>
    <cellStyle name="SAPBEXexcBad7 2 2 4" xfId="6271"/>
    <cellStyle name="SAPBEXexcBad7 2 2 4 2" xfId="13506"/>
    <cellStyle name="SAPBEXexcBad7 2 2 4 2 2" xfId="24913"/>
    <cellStyle name="SAPBEXexcBad7 2 2 4 3" xfId="21163"/>
    <cellStyle name="SAPBEXexcBad7 2 2 5" xfId="8544"/>
    <cellStyle name="SAPBEXexcBad7 2 2 5 2" xfId="15739"/>
    <cellStyle name="SAPBEXexcBad7 2 2 5 2 2" xfId="25991"/>
    <cellStyle name="SAPBEXexcBad7 2 2 5 3" xfId="22484"/>
    <cellStyle name="SAPBEXexcBad7 2 2 6" xfId="5933"/>
    <cellStyle name="SAPBEXexcBad7 2 2 6 2" xfId="13195"/>
    <cellStyle name="SAPBEXexcBad7 2 2 6 2 2" xfId="24783"/>
    <cellStyle name="SAPBEXexcBad7 2 2 6 3" xfId="21034"/>
    <cellStyle name="SAPBEXexcBad7 2 2 7" xfId="12698"/>
    <cellStyle name="SAPBEXexcBad7 2 2 7 2" xfId="24489"/>
    <cellStyle name="SAPBEXexcBad7 2 2 8" xfId="19172"/>
    <cellStyle name="SAPBEXexcBad7 2 3" xfId="2794"/>
    <cellStyle name="SAPBEXexcBad7 2 3 2" xfId="9566"/>
    <cellStyle name="SAPBEXexcBad7 2 3 2 2" xfId="16217"/>
    <cellStyle name="SAPBEXexcBad7 2 3 2 2 2" xfId="26343"/>
    <cellStyle name="SAPBEXexcBad7 2 3 2 3" xfId="22818"/>
    <cellStyle name="SAPBEXexcBad7 2 3 3" xfId="11521"/>
    <cellStyle name="SAPBEXexcBad7 2 3 3 2" xfId="17848"/>
    <cellStyle name="SAPBEXexcBad7 2 3 3 2 2" xfId="27359"/>
    <cellStyle name="SAPBEXexcBad7 2 3 3 3" xfId="23794"/>
    <cellStyle name="SAPBEXexcBad7 2 3 4" xfId="7384"/>
    <cellStyle name="SAPBEXexcBad7 2 3 4 2" xfId="21537"/>
    <cellStyle name="SAPBEXexcBad7 2 3 5" xfId="14552"/>
    <cellStyle name="SAPBEXexcBad7 2 3 5 2" xfId="25278"/>
    <cellStyle name="SAPBEXexcBad7 2 3 6" xfId="19499"/>
    <cellStyle name="SAPBEXexcBad7 2 4" xfId="2920"/>
    <cellStyle name="SAPBEXexcBad7 2 4 2" xfId="9687"/>
    <cellStyle name="SAPBEXexcBad7 2 4 2 2" xfId="16335"/>
    <cellStyle name="SAPBEXexcBad7 2 4 2 2 2" xfId="26448"/>
    <cellStyle name="SAPBEXexcBad7 2 4 2 3" xfId="22916"/>
    <cellStyle name="SAPBEXexcBad7 2 4 3" xfId="11639"/>
    <cellStyle name="SAPBEXexcBad7 2 4 3 2" xfId="17966"/>
    <cellStyle name="SAPBEXexcBad7 2 4 3 2 2" xfId="27464"/>
    <cellStyle name="SAPBEXexcBad7 2 4 3 3" xfId="23892"/>
    <cellStyle name="SAPBEXexcBad7 2 4 4" xfId="7507"/>
    <cellStyle name="SAPBEXexcBad7 2 4 4 2" xfId="21644"/>
    <cellStyle name="SAPBEXexcBad7 2 4 5" xfId="14674"/>
    <cellStyle name="SAPBEXexcBad7 2 4 5 2" xfId="25384"/>
    <cellStyle name="SAPBEXexcBad7 2 4 6" xfId="19598"/>
    <cellStyle name="SAPBEXexcBad7 2 5" xfId="4314"/>
    <cellStyle name="SAPBEXexcBad7 2 5 2" xfId="20365"/>
    <cellStyle name="SAPBEXexcBad7 2 6" xfId="19186"/>
    <cellStyle name="SAPBEXexcBad7 2 7" xfId="28241"/>
    <cellStyle name="SAPBEXexcBad7 20" xfId="39106"/>
    <cellStyle name="SAPBEXexcBad7 21" xfId="39243"/>
    <cellStyle name="SAPBEXexcBad7 22" xfId="39379"/>
    <cellStyle name="SAPBEXexcBad7 23" xfId="39092"/>
    <cellStyle name="SAPBEXexcBad7 24" xfId="39612"/>
    <cellStyle name="SAPBEXexcBad7 25" xfId="39733"/>
    <cellStyle name="SAPBEXexcBad7 26" xfId="39853"/>
    <cellStyle name="SAPBEXexcBad7 27" xfId="39471"/>
    <cellStyle name="SAPBEXexcBad7 28" xfId="40199"/>
    <cellStyle name="SAPBEXexcBad7 29" xfId="39282"/>
    <cellStyle name="SAPBEXexcBad7 3" xfId="2240"/>
    <cellStyle name="SAPBEXexcBad7 3 2" xfId="5299"/>
    <cellStyle name="SAPBEXexcBad7 3 2 2" xfId="12858"/>
    <cellStyle name="SAPBEXexcBad7 3 2 2 2" xfId="24617"/>
    <cellStyle name="SAPBEXexcBad7 3 2 3" xfId="20814"/>
    <cellStyle name="SAPBEXexcBad7 3 3" xfId="6837"/>
    <cellStyle name="SAPBEXexcBad7 3 3 2" xfId="14011"/>
    <cellStyle name="SAPBEXexcBad7 3 3 2 2" xfId="25066"/>
    <cellStyle name="SAPBEXexcBad7 3 3 3" xfId="21310"/>
    <cellStyle name="SAPBEXexcBad7 3 4" xfId="9020"/>
    <cellStyle name="SAPBEXexcBad7 3 4 2" xfId="15927"/>
    <cellStyle name="SAPBEXexcBad7 3 4 2 2" xfId="26128"/>
    <cellStyle name="SAPBEXexcBad7 3 4 3" xfId="22614"/>
    <cellStyle name="SAPBEXexcBad7 3 5" xfId="11092"/>
    <cellStyle name="SAPBEXexcBad7 3 5 2" xfId="17421"/>
    <cellStyle name="SAPBEXexcBad7 3 5 2 2" xfId="27148"/>
    <cellStyle name="SAPBEXexcBad7 3 5 3" xfId="23594"/>
    <cellStyle name="SAPBEXexcBad7 3 6" xfId="4350"/>
    <cellStyle name="SAPBEXexcBad7 3 6 2" xfId="20394"/>
    <cellStyle name="SAPBEXexcBad7 3 7" xfId="4324"/>
    <cellStyle name="SAPBEXexcBad7 3 7 2" xfId="20374"/>
    <cellStyle name="SAPBEXexcBad7 30" xfId="39976"/>
    <cellStyle name="SAPBEXexcBad7 31" xfId="39945"/>
    <cellStyle name="SAPBEXexcBad7 4" xfId="2630"/>
    <cellStyle name="SAPBEXexcBad7 4 2" xfId="9410"/>
    <cellStyle name="SAPBEXexcBad7 4 2 2" xfId="16061"/>
    <cellStyle name="SAPBEXexcBad7 4 2 2 2" xfId="26213"/>
    <cellStyle name="SAPBEXexcBad7 4 2 3" xfId="22694"/>
    <cellStyle name="SAPBEXexcBad7 4 3" xfId="11370"/>
    <cellStyle name="SAPBEXexcBad7 4 3 2" xfId="17698"/>
    <cellStyle name="SAPBEXexcBad7 4 3 2 2" xfId="27232"/>
    <cellStyle name="SAPBEXexcBad7 4 3 3" xfId="23673"/>
    <cellStyle name="SAPBEXexcBad7 4 4" xfId="7228"/>
    <cellStyle name="SAPBEXexcBad7 4 4 2" xfId="21393"/>
    <cellStyle name="SAPBEXexcBad7 4 5" xfId="14401"/>
    <cellStyle name="SAPBEXexcBad7 4 5 2" xfId="25151"/>
    <cellStyle name="SAPBEXexcBad7 4 6" xfId="19377"/>
    <cellStyle name="SAPBEXexcBad7 5" xfId="19004"/>
    <cellStyle name="SAPBEXexcBad7 6" xfId="28057"/>
    <cellStyle name="SAPBEXexcBad7 7" xfId="37112"/>
    <cellStyle name="SAPBEXexcBad7 8" xfId="37165"/>
    <cellStyle name="SAPBEXexcBad7 9" xfId="37411"/>
    <cellStyle name="SAPBEXexcBad8" xfId="329"/>
    <cellStyle name="SAPBEXexcBad8 10" xfId="37726"/>
    <cellStyle name="SAPBEXexcBad8 11" xfId="37879"/>
    <cellStyle name="SAPBEXexcBad8 12" xfId="37924"/>
    <cellStyle name="SAPBEXexcBad8 13" xfId="37277"/>
    <cellStyle name="SAPBEXexcBad8 14" xfId="36948"/>
    <cellStyle name="SAPBEXexcBad8 15" xfId="37533"/>
    <cellStyle name="SAPBEXexcBad8 16" xfId="38095"/>
    <cellStyle name="SAPBEXexcBad8 17" xfId="38236"/>
    <cellStyle name="SAPBEXexcBad8 18" xfId="38378"/>
    <cellStyle name="SAPBEXexcBad8 19" xfId="38521"/>
    <cellStyle name="SAPBEXexcBad8 2" xfId="1587"/>
    <cellStyle name="SAPBEXexcBad8 2 2" xfId="931"/>
    <cellStyle name="SAPBEXexcBad8 2 2 2" xfId="3269"/>
    <cellStyle name="SAPBEXexcBad8 2 2 2 2" xfId="10024"/>
    <cellStyle name="SAPBEXexcBad8 2 2 2 2 2" xfId="16577"/>
    <cellStyle name="SAPBEXexcBad8 2 2 2 2 2 2" xfId="26632"/>
    <cellStyle name="SAPBEXexcBad8 2 2 2 2 3" xfId="23090"/>
    <cellStyle name="SAPBEXexcBad8 2 2 2 3" xfId="11954"/>
    <cellStyle name="SAPBEXexcBad8 2 2 2 3 2" xfId="18279"/>
    <cellStyle name="SAPBEXexcBad8 2 2 2 3 2 2" xfId="27644"/>
    <cellStyle name="SAPBEXexcBad8 2 2 2 3 3" xfId="24062"/>
    <cellStyle name="SAPBEXexcBad8 2 2 2 4" xfId="7845"/>
    <cellStyle name="SAPBEXexcBad8 2 2 2 4 2" xfId="21849"/>
    <cellStyle name="SAPBEXexcBad8 2 2 2 5" xfId="15003"/>
    <cellStyle name="SAPBEXexcBad8 2 2 2 5 2" xfId="25564"/>
    <cellStyle name="SAPBEXexcBad8 2 2 2 6" xfId="19768"/>
    <cellStyle name="SAPBEXexcBad8 2 2 3" xfId="3742"/>
    <cellStyle name="SAPBEXexcBad8 2 2 3 2" xfId="10497"/>
    <cellStyle name="SAPBEXexcBad8 2 2 3 2 2" xfId="16900"/>
    <cellStyle name="SAPBEXexcBad8 2 2 3 2 2 2" xfId="26904"/>
    <cellStyle name="SAPBEXexcBad8 2 2 3 2 3" xfId="23356"/>
    <cellStyle name="SAPBEXexcBad8 2 2 3 3" xfId="12427"/>
    <cellStyle name="SAPBEXexcBad8 2 2 3 3 2" xfId="18750"/>
    <cellStyle name="SAPBEXexcBad8 2 2 3 3 2 2" xfId="27914"/>
    <cellStyle name="SAPBEXexcBad8 2 2 3 3 3" xfId="24326"/>
    <cellStyle name="SAPBEXexcBad8 2 2 3 4" xfId="8314"/>
    <cellStyle name="SAPBEXexcBad8 2 2 3 4 2" xfId="22310"/>
    <cellStyle name="SAPBEXexcBad8 2 2 3 5" xfId="15474"/>
    <cellStyle name="SAPBEXexcBad8 2 2 3 5 2" xfId="25834"/>
    <cellStyle name="SAPBEXexcBad8 2 2 3 6" xfId="20032"/>
    <cellStyle name="SAPBEXexcBad8 2 2 4" xfId="5972"/>
    <cellStyle name="SAPBEXexcBad8 2 2 4 2" xfId="13233"/>
    <cellStyle name="SAPBEXexcBad8 2 2 4 2 2" xfId="24811"/>
    <cellStyle name="SAPBEXexcBad8 2 2 4 3" xfId="21062"/>
    <cellStyle name="SAPBEXexcBad8 2 2 5" xfId="5916"/>
    <cellStyle name="SAPBEXexcBad8 2 2 5 2" xfId="13178"/>
    <cellStyle name="SAPBEXexcBad8 2 2 5 2 2" xfId="24774"/>
    <cellStyle name="SAPBEXexcBad8 2 2 5 3" xfId="21025"/>
    <cellStyle name="SAPBEXexcBad8 2 2 6" xfId="5622"/>
    <cellStyle name="SAPBEXexcBad8 2 2 6 2" xfId="12974"/>
    <cellStyle name="SAPBEXexcBad8 2 2 6 2 2" xfId="24682"/>
    <cellStyle name="SAPBEXexcBad8 2 2 6 3" xfId="20933"/>
    <cellStyle name="SAPBEXexcBad8 2 2 7" xfId="4264"/>
    <cellStyle name="SAPBEXexcBad8 2 2 7 2" xfId="20329"/>
    <cellStyle name="SAPBEXexcBad8 2 2 8" xfId="19093"/>
    <cellStyle name="SAPBEXexcBad8 2 3" xfId="2795"/>
    <cellStyle name="SAPBEXexcBad8 2 3 2" xfId="9567"/>
    <cellStyle name="SAPBEXexcBad8 2 3 2 2" xfId="16218"/>
    <cellStyle name="SAPBEXexcBad8 2 3 2 2 2" xfId="26344"/>
    <cellStyle name="SAPBEXexcBad8 2 3 2 3" xfId="22819"/>
    <cellStyle name="SAPBEXexcBad8 2 3 3" xfId="11522"/>
    <cellStyle name="SAPBEXexcBad8 2 3 3 2" xfId="17849"/>
    <cellStyle name="SAPBEXexcBad8 2 3 3 2 2" xfId="27360"/>
    <cellStyle name="SAPBEXexcBad8 2 3 3 3" xfId="23795"/>
    <cellStyle name="SAPBEXexcBad8 2 3 4" xfId="7385"/>
    <cellStyle name="SAPBEXexcBad8 2 3 4 2" xfId="21538"/>
    <cellStyle name="SAPBEXexcBad8 2 3 5" xfId="14553"/>
    <cellStyle name="SAPBEXexcBad8 2 3 5 2" xfId="25279"/>
    <cellStyle name="SAPBEXexcBad8 2 3 6" xfId="19500"/>
    <cellStyle name="SAPBEXexcBad8 2 4" xfId="2884"/>
    <cellStyle name="SAPBEXexcBad8 2 4 2" xfId="9651"/>
    <cellStyle name="SAPBEXexcBad8 2 4 2 2" xfId="16300"/>
    <cellStyle name="SAPBEXexcBad8 2 4 2 2 2" xfId="26415"/>
    <cellStyle name="SAPBEXexcBad8 2 4 2 3" xfId="22883"/>
    <cellStyle name="SAPBEXexcBad8 2 4 3" xfId="11604"/>
    <cellStyle name="SAPBEXexcBad8 2 4 3 2" xfId="17931"/>
    <cellStyle name="SAPBEXexcBad8 2 4 3 2 2" xfId="27431"/>
    <cellStyle name="SAPBEXexcBad8 2 4 3 3" xfId="23859"/>
    <cellStyle name="SAPBEXexcBad8 2 4 4" xfId="7471"/>
    <cellStyle name="SAPBEXexcBad8 2 4 4 2" xfId="21609"/>
    <cellStyle name="SAPBEXexcBad8 2 4 5" xfId="14638"/>
    <cellStyle name="SAPBEXexcBad8 2 4 5 2" xfId="25351"/>
    <cellStyle name="SAPBEXexcBad8 2 4 6" xfId="19565"/>
    <cellStyle name="SAPBEXexcBad8 2 5" xfId="4212"/>
    <cellStyle name="SAPBEXexcBad8 2 5 2" xfId="20287"/>
    <cellStyle name="SAPBEXexcBad8 2 6" xfId="19187"/>
    <cellStyle name="SAPBEXexcBad8 2 7" xfId="28242"/>
    <cellStyle name="SAPBEXexcBad8 20" xfId="38664"/>
    <cellStyle name="SAPBEXexcBad8 21" xfId="38807"/>
    <cellStyle name="SAPBEXexcBad8 22" xfId="38951"/>
    <cellStyle name="SAPBEXexcBad8 23" xfId="39572"/>
    <cellStyle name="SAPBEXexcBad8 24" xfId="39700"/>
    <cellStyle name="SAPBEXexcBad8 25" xfId="39818"/>
    <cellStyle name="SAPBEXexcBad8 26" xfId="39936"/>
    <cellStyle name="SAPBEXexcBad8 27" xfId="39198"/>
    <cellStyle name="SAPBEXexcBad8 28" xfId="39795"/>
    <cellStyle name="SAPBEXexcBad8 29" xfId="38647"/>
    <cellStyle name="SAPBEXexcBad8 3" xfId="2197"/>
    <cellStyle name="SAPBEXexcBad8 3 2" xfId="5272"/>
    <cellStyle name="SAPBEXexcBad8 3 2 2" xfId="12839"/>
    <cellStyle name="SAPBEXexcBad8 3 2 2 2" xfId="24603"/>
    <cellStyle name="SAPBEXexcBad8 3 2 3" xfId="20794"/>
    <cellStyle name="SAPBEXexcBad8 3 3" xfId="6794"/>
    <cellStyle name="SAPBEXexcBad8 3 3 2" xfId="13969"/>
    <cellStyle name="SAPBEXexcBad8 3 3 2 2" xfId="25052"/>
    <cellStyle name="SAPBEXexcBad8 3 3 3" xfId="21297"/>
    <cellStyle name="SAPBEXexcBad8 3 4" xfId="8977"/>
    <cellStyle name="SAPBEXexcBad8 3 4 2" xfId="15907"/>
    <cellStyle name="SAPBEXexcBad8 3 4 2 2" xfId="26113"/>
    <cellStyle name="SAPBEXexcBad8 3 4 3" xfId="22600"/>
    <cellStyle name="SAPBEXexcBad8 3 5" xfId="11073"/>
    <cellStyle name="SAPBEXexcBad8 3 5 2" xfId="17402"/>
    <cellStyle name="SAPBEXexcBad8 3 5 2 2" xfId="27135"/>
    <cellStyle name="SAPBEXexcBad8 3 5 3" xfId="23582"/>
    <cellStyle name="SAPBEXexcBad8 3 6" xfId="4351"/>
    <cellStyle name="SAPBEXexcBad8 3 6 2" xfId="20395"/>
    <cellStyle name="SAPBEXexcBad8 3 7" xfId="4223"/>
    <cellStyle name="SAPBEXexcBad8 3 7 2" xfId="20297"/>
    <cellStyle name="SAPBEXexcBad8 30" xfId="40133"/>
    <cellStyle name="SAPBEXexcBad8 31" xfId="39419"/>
    <cellStyle name="SAPBEXexcBad8 4" xfId="2631"/>
    <cellStyle name="SAPBEXexcBad8 4 2" xfId="9411"/>
    <cellStyle name="SAPBEXexcBad8 4 2 2" xfId="16062"/>
    <cellStyle name="SAPBEXexcBad8 4 2 2 2" xfId="26214"/>
    <cellStyle name="SAPBEXexcBad8 4 2 3" xfId="22695"/>
    <cellStyle name="SAPBEXexcBad8 4 3" xfId="11371"/>
    <cellStyle name="SAPBEXexcBad8 4 3 2" xfId="17699"/>
    <cellStyle name="SAPBEXexcBad8 4 3 2 2" xfId="27233"/>
    <cellStyle name="SAPBEXexcBad8 4 3 3" xfId="23674"/>
    <cellStyle name="SAPBEXexcBad8 4 4" xfId="7229"/>
    <cellStyle name="SAPBEXexcBad8 4 4 2" xfId="21394"/>
    <cellStyle name="SAPBEXexcBad8 4 5" xfId="14402"/>
    <cellStyle name="SAPBEXexcBad8 4 5 2" xfId="25152"/>
    <cellStyle name="SAPBEXexcBad8 4 6" xfId="19378"/>
    <cellStyle name="SAPBEXexcBad8 5" xfId="19005"/>
    <cellStyle name="SAPBEXexcBad8 6" xfId="28058"/>
    <cellStyle name="SAPBEXexcBad8 7" xfId="37113"/>
    <cellStyle name="SAPBEXexcBad8 8" xfId="37164"/>
    <cellStyle name="SAPBEXexcBad8 9" xfId="37388"/>
    <cellStyle name="SAPBEXexcBad9" xfId="330"/>
    <cellStyle name="SAPBEXexcBad9 10" xfId="37822"/>
    <cellStyle name="SAPBEXexcBad9 11" xfId="37984"/>
    <cellStyle name="SAPBEXexcBad9 12" xfId="38023"/>
    <cellStyle name="SAPBEXexcBad9 13" xfId="38166"/>
    <cellStyle name="SAPBEXexcBad9 14" xfId="38307"/>
    <cellStyle name="SAPBEXexcBad9 15" xfId="38449"/>
    <cellStyle name="SAPBEXexcBad9 16" xfId="38592"/>
    <cellStyle name="SAPBEXexcBad9 17" xfId="38735"/>
    <cellStyle name="SAPBEXexcBad9 18" xfId="38878"/>
    <cellStyle name="SAPBEXexcBad9 19" xfId="39022"/>
    <cellStyle name="SAPBEXexcBad9 2" xfId="1588"/>
    <cellStyle name="SAPBEXexcBad9 2 2" xfId="1409"/>
    <cellStyle name="SAPBEXexcBad9 2 2 2" xfId="3270"/>
    <cellStyle name="SAPBEXexcBad9 2 2 2 2" xfId="10025"/>
    <cellStyle name="SAPBEXexcBad9 2 2 2 2 2" xfId="16578"/>
    <cellStyle name="SAPBEXexcBad9 2 2 2 2 2 2" xfId="26633"/>
    <cellStyle name="SAPBEXexcBad9 2 2 2 2 3" xfId="23091"/>
    <cellStyle name="SAPBEXexcBad9 2 2 2 3" xfId="11955"/>
    <cellStyle name="SAPBEXexcBad9 2 2 2 3 2" xfId="18280"/>
    <cellStyle name="SAPBEXexcBad9 2 2 2 3 2 2" xfId="27645"/>
    <cellStyle name="SAPBEXexcBad9 2 2 2 3 3" xfId="24063"/>
    <cellStyle name="SAPBEXexcBad9 2 2 2 4" xfId="7846"/>
    <cellStyle name="SAPBEXexcBad9 2 2 2 4 2" xfId="21850"/>
    <cellStyle name="SAPBEXexcBad9 2 2 2 5" xfId="15004"/>
    <cellStyle name="SAPBEXexcBad9 2 2 2 5 2" xfId="25565"/>
    <cellStyle name="SAPBEXexcBad9 2 2 2 6" xfId="19769"/>
    <cellStyle name="SAPBEXexcBad9 2 2 3" xfId="3743"/>
    <cellStyle name="SAPBEXexcBad9 2 2 3 2" xfId="10498"/>
    <cellStyle name="SAPBEXexcBad9 2 2 3 2 2" xfId="16901"/>
    <cellStyle name="SAPBEXexcBad9 2 2 3 2 2 2" xfId="26905"/>
    <cellStyle name="SAPBEXexcBad9 2 2 3 2 3" xfId="23357"/>
    <cellStyle name="SAPBEXexcBad9 2 2 3 3" xfId="12428"/>
    <cellStyle name="SAPBEXexcBad9 2 2 3 3 2" xfId="18751"/>
    <cellStyle name="SAPBEXexcBad9 2 2 3 3 2 2" xfId="27915"/>
    <cellStyle name="SAPBEXexcBad9 2 2 3 3 3" xfId="24327"/>
    <cellStyle name="SAPBEXexcBad9 2 2 3 4" xfId="8315"/>
    <cellStyle name="SAPBEXexcBad9 2 2 3 4 2" xfId="22311"/>
    <cellStyle name="SAPBEXexcBad9 2 2 3 5" xfId="15475"/>
    <cellStyle name="SAPBEXexcBad9 2 2 3 5 2" xfId="25835"/>
    <cellStyle name="SAPBEXexcBad9 2 2 3 6" xfId="20033"/>
    <cellStyle name="SAPBEXexcBad9 2 2 4" xfId="6197"/>
    <cellStyle name="SAPBEXexcBad9 2 2 4 2" xfId="13435"/>
    <cellStyle name="SAPBEXexcBad9 2 2 4 2 2" xfId="24885"/>
    <cellStyle name="SAPBEXexcBad9 2 2 4 3" xfId="21135"/>
    <cellStyle name="SAPBEXexcBad9 2 2 5" xfId="5604"/>
    <cellStyle name="SAPBEXexcBad9 2 2 5 2" xfId="12965"/>
    <cellStyle name="SAPBEXexcBad9 2 2 5 2 2" xfId="24676"/>
    <cellStyle name="SAPBEXexcBad9 2 2 5 3" xfId="20927"/>
    <cellStyle name="SAPBEXexcBad9 2 2 6" xfId="6338"/>
    <cellStyle name="SAPBEXexcBad9 2 2 6 2" xfId="13569"/>
    <cellStyle name="SAPBEXexcBad9 2 2 6 2 2" xfId="24923"/>
    <cellStyle name="SAPBEXexcBad9 2 2 6 3" xfId="21173"/>
    <cellStyle name="SAPBEXexcBad9 2 2 7" xfId="12668"/>
    <cellStyle name="SAPBEXexcBad9 2 2 7 2" xfId="24462"/>
    <cellStyle name="SAPBEXexcBad9 2 2 8" xfId="19145"/>
    <cellStyle name="SAPBEXexcBad9 2 3" xfId="2796"/>
    <cellStyle name="SAPBEXexcBad9 2 3 2" xfId="9568"/>
    <cellStyle name="SAPBEXexcBad9 2 3 2 2" xfId="16219"/>
    <cellStyle name="SAPBEXexcBad9 2 3 2 2 2" xfId="26345"/>
    <cellStyle name="SAPBEXexcBad9 2 3 2 3" xfId="22820"/>
    <cellStyle name="SAPBEXexcBad9 2 3 3" xfId="11523"/>
    <cellStyle name="SAPBEXexcBad9 2 3 3 2" xfId="17850"/>
    <cellStyle name="SAPBEXexcBad9 2 3 3 2 2" xfId="27361"/>
    <cellStyle name="SAPBEXexcBad9 2 3 3 3" xfId="23796"/>
    <cellStyle name="SAPBEXexcBad9 2 3 4" xfId="7386"/>
    <cellStyle name="SAPBEXexcBad9 2 3 4 2" xfId="21539"/>
    <cellStyle name="SAPBEXexcBad9 2 3 5" xfId="14554"/>
    <cellStyle name="SAPBEXexcBad9 2 3 5 2" xfId="25280"/>
    <cellStyle name="SAPBEXexcBad9 2 3 6" xfId="19501"/>
    <cellStyle name="SAPBEXexcBad9 2 4" xfId="2617"/>
    <cellStyle name="SAPBEXexcBad9 2 4 2" xfId="9397"/>
    <cellStyle name="SAPBEXexcBad9 2 4 2 2" xfId="16049"/>
    <cellStyle name="SAPBEXexcBad9 2 4 2 2 2" xfId="26203"/>
    <cellStyle name="SAPBEXexcBad9 2 4 2 3" xfId="22684"/>
    <cellStyle name="SAPBEXexcBad9 2 4 3" xfId="11357"/>
    <cellStyle name="SAPBEXexcBad9 2 4 3 2" xfId="17686"/>
    <cellStyle name="SAPBEXexcBad9 2 4 3 2 2" xfId="27223"/>
    <cellStyle name="SAPBEXexcBad9 2 4 3 3" xfId="23664"/>
    <cellStyle name="SAPBEXexcBad9 2 4 4" xfId="7215"/>
    <cellStyle name="SAPBEXexcBad9 2 4 4 2" xfId="21382"/>
    <cellStyle name="SAPBEXexcBad9 2 4 5" xfId="14389"/>
    <cellStyle name="SAPBEXexcBad9 2 4 5 2" xfId="25142"/>
    <cellStyle name="SAPBEXexcBad9 2 4 6" xfId="19368"/>
    <cellStyle name="SAPBEXexcBad9 2 5" xfId="4051"/>
    <cellStyle name="SAPBEXexcBad9 2 5 2" xfId="20204"/>
    <cellStyle name="SAPBEXexcBad9 2 6" xfId="19188"/>
    <cellStyle name="SAPBEXexcBad9 2 7" xfId="28243"/>
    <cellStyle name="SAPBEXexcBad9 20" xfId="39163"/>
    <cellStyle name="SAPBEXexcBad9 21" xfId="39297"/>
    <cellStyle name="SAPBEXexcBad9 22" xfId="39438"/>
    <cellStyle name="SAPBEXexcBad9 23" xfId="39663"/>
    <cellStyle name="SAPBEXexcBad9 24" xfId="39785"/>
    <cellStyle name="SAPBEXexcBad9 25" xfId="39904"/>
    <cellStyle name="SAPBEXexcBad9 26" xfId="40017"/>
    <cellStyle name="SAPBEXexcBad9 27" xfId="39971"/>
    <cellStyle name="SAPBEXexcBad9 28" xfId="38574"/>
    <cellStyle name="SAPBEXexcBad9 29" xfId="39756"/>
    <cellStyle name="SAPBEXexcBad9 3" xfId="2244"/>
    <cellStyle name="SAPBEXexcBad9 3 2" xfId="5301"/>
    <cellStyle name="SAPBEXexcBad9 3 2 2" xfId="12860"/>
    <cellStyle name="SAPBEXexcBad9 3 2 2 2" xfId="24618"/>
    <cellStyle name="SAPBEXexcBad9 3 2 3" xfId="20815"/>
    <cellStyle name="SAPBEXexcBad9 3 3" xfId="6841"/>
    <cellStyle name="SAPBEXexcBad9 3 3 2" xfId="14015"/>
    <cellStyle name="SAPBEXexcBad9 3 3 2 2" xfId="25067"/>
    <cellStyle name="SAPBEXexcBad9 3 3 3" xfId="21311"/>
    <cellStyle name="SAPBEXexcBad9 3 4" xfId="9024"/>
    <cellStyle name="SAPBEXexcBad9 3 4 2" xfId="15929"/>
    <cellStyle name="SAPBEXexcBad9 3 4 2 2" xfId="26129"/>
    <cellStyle name="SAPBEXexcBad9 3 4 3" xfId="22615"/>
    <cellStyle name="SAPBEXexcBad9 3 5" xfId="11094"/>
    <cellStyle name="SAPBEXexcBad9 3 5 2" xfId="17423"/>
    <cellStyle name="SAPBEXexcBad9 3 5 2 2" xfId="27149"/>
    <cellStyle name="SAPBEXexcBad9 3 5 3" xfId="23595"/>
    <cellStyle name="SAPBEXexcBad9 3 6" xfId="4352"/>
    <cellStyle name="SAPBEXexcBad9 3 6 2" xfId="20396"/>
    <cellStyle name="SAPBEXexcBad9 3 7" xfId="4238"/>
    <cellStyle name="SAPBEXexcBad9 3 7 2" xfId="20308"/>
    <cellStyle name="SAPBEXexcBad9 30" xfId="40327"/>
    <cellStyle name="SAPBEXexcBad9 31" xfId="39804"/>
    <cellStyle name="SAPBEXexcBad9 4" xfId="2632"/>
    <cellStyle name="SAPBEXexcBad9 4 2" xfId="9412"/>
    <cellStyle name="SAPBEXexcBad9 4 2 2" xfId="16063"/>
    <cellStyle name="SAPBEXexcBad9 4 2 2 2" xfId="26215"/>
    <cellStyle name="SAPBEXexcBad9 4 2 3" xfId="22696"/>
    <cellStyle name="SAPBEXexcBad9 4 3" xfId="11372"/>
    <cellStyle name="SAPBEXexcBad9 4 3 2" xfId="17700"/>
    <cellStyle name="SAPBEXexcBad9 4 3 2 2" xfId="27234"/>
    <cellStyle name="SAPBEXexcBad9 4 3 3" xfId="23675"/>
    <cellStyle name="SAPBEXexcBad9 4 4" xfId="7230"/>
    <cellStyle name="SAPBEXexcBad9 4 4 2" xfId="21395"/>
    <cellStyle name="SAPBEXexcBad9 4 5" xfId="14403"/>
    <cellStyle name="SAPBEXexcBad9 4 5 2" xfId="25153"/>
    <cellStyle name="SAPBEXexcBad9 4 6" xfId="19379"/>
    <cellStyle name="SAPBEXexcBad9 5" xfId="19006"/>
    <cellStyle name="SAPBEXexcBad9 6" xfId="28059"/>
    <cellStyle name="SAPBEXexcBad9 7" xfId="37114"/>
    <cellStyle name="SAPBEXexcBad9 8" xfId="37163"/>
    <cellStyle name="SAPBEXexcBad9 9" xfId="37682"/>
    <cellStyle name="SAPBEXexcCritical4" xfId="331"/>
    <cellStyle name="SAPBEXexcCritical4 10" xfId="37170"/>
    <cellStyle name="SAPBEXexcCritical4 11" xfId="37339"/>
    <cellStyle name="SAPBEXexcCritical4 12" xfId="38130"/>
    <cellStyle name="SAPBEXexcCritical4 13" xfId="38271"/>
    <cellStyle name="SAPBEXexcCritical4 14" xfId="38413"/>
    <cellStyle name="SAPBEXexcCritical4 15" xfId="38556"/>
    <cellStyle name="SAPBEXexcCritical4 16" xfId="38699"/>
    <cellStyle name="SAPBEXexcCritical4 17" xfId="38842"/>
    <cellStyle name="SAPBEXexcCritical4 18" xfId="38986"/>
    <cellStyle name="SAPBEXexcCritical4 19" xfId="39127"/>
    <cellStyle name="SAPBEXexcCritical4 2" xfId="1589"/>
    <cellStyle name="SAPBEXexcCritical4 2 2" xfId="1434"/>
    <cellStyle name="SAPBEXexcCritical4 2 2 2" xfId="3271"/>
    <cellStyle name="SAPBEXexcCritical4 2 2 2 2" xfId="10026"/>
    <cellStyle name="SAPBEXexcCritical4 2 2 2 2 2" xfId="16579"/>
    <cellStyle name="SAPBEXexcCritical4 2 2 2 2 2 2" xfId="26634"/>
    <cellStyle name="SAPBEXexcCritical4 2 2 2 2 3" xfId="23092"/>
    <cellStyle name="SAPBEXexcCritical4 2 2 2 3" xfId="11956"/>
    <cellStyle name="SAPBEXexcCritical4 2 2 2 3 2" xfId="18281"/>
    <cellStyle name="SAPBEXexcCritical4 2 2 2 3 2 2" xfId="27646"/>
    <cellStyle name="SAPBEXexcCritical4 2 2 2 3 3" xfId="24064"/>
    <cellStyle name="SAPBEXexcCritical4 2 2 2 4" xfId="7847"/>
    <cellStyle name="SAPBEXexcCritical4 2 2 2 4 2" xfId="21851"/>
    <cellStyle name="SAPBEXexcCritical4 2 2 2 5" xfId="15005"/>
    <cellStyle name="SAPBEXexcCritical4 2 2 2 5 2" xfId="25566"/>
    <cellStyle name="SAPBEXexcCritical4 2 2 2 6" xfId="19770"/>
    <cellStyle name="SAPBEXexcCritical4 2 2 3" xfId="3744"/>
    <cellStyle name="SAPBEXexcCritical4 2 2 3 2" xfId="10499"/>
    <cellStyle name="SAPBEXexcCritical4 2 2 3 2 2" xfId="16902"/>
    <cellStyle name="SAPBEXexcCritical4 2 2 3 2 2 2" xfId="26906"/>
    <cellStyle name="SAPBEXexcCritical4 2 2 3 2 3" xfId="23358"/>
    <cellStyle name="SAPBEXexcCritical4 2 2 3 3" xfId="12429"/>
    <cellStyle name="SAPBEXexcCritical4 2 2 3 3 2" xfId="18752"/>
    <cellStyle name="SAPBEXexcCritical4 2 2 3 3 2 2" xfId="27916"/>
    <cellStyle name="SAPBEXexcCritical4 2 2 3 3 3" xfId="24328"/>
    <cellStyle name="SAPBEXexcCritical4 2 2 3 4" xfId="8316"/>
    <cellStyle name="SAPBEXexcCritical4 2 2 3 4 2" xfId="22312"/>
    <cellStyle name="SAPBEXexcCritical4 2 2 3 5" xfId="15476"/>
    <cellStyle name="SAPBEXexcCritical4 2 2 3 5 2" xfId="25836"/>
    <cellStyle name="SAPBEXexcCritical4 2 2 3 6" xfId="20034"/>
    <cellStyle name="SAPBEXexcCritical4 2 2 4" xfId="6215"/>
    <cellStyle name="SAPBEXexcCritical4 2 2 4 2" xfId="13453"/>
    <cellStyle name="SAPBEXexcCritical4 2 2 4 2 2" xfId="24891"/>
    <cellStyle name="SAPBEXexcCritical4 2 2 4 3" xfId="21141"/>
    <cellStyle name="SAPBEXexcCritical4 2 2 5" xfId="8487"/>
    <cellStyle name="SAPBEXexcCritical4 2 2 5 2" xfId="15709"/>
    <cellStyle name="SAPBEXexcCritical4 2 2 5 2 2" xfId="25965"/>
    <cellStyle name="SAPBEXexcCritical4 2 2 5 3" xfId="22458"/>
    <cellStyle name="SAPBEXexcCritical4 2 2 6" xfId="5747"/>
    <cellStyle name="SAPBEXexcCritical4 2 2 6 2" xfId="13066"/>
    <cellStyle name="SAPBEXexcCritical4 2 2 6 2 2" xfId="24725"/>
    <cellStyle name="SAPBEXexcCritical4 2 2 6 3" xfId="20976"/>
    <cellStyle name="SAPBEXexcCritical4 2 2 7" xfId="12673"/>
    <cellStyle name="SAPBEXexcCritical4 2 2 7 2" xfId="24467"/>
    <cellStyle name="SAPBEXexcCritical4 2 2 8" xfId="19150"/>
    <cellStyle name="SAPBEXexcCritical4 2 3" xfId="2797"/>
    <cellStyle name="SAPBEXexcCritical4 2 3 2" xfId="9569"/>
    <cellStyle name="SAPBEXexcCritical4 2 3 2 2" xfId="16220"/>
    <cellStyle name="SAPBEXexcCritical4 2 3 2 2 2" xfId="26346"/>
    <cellStyle name="SAPBEXexcCritical4 2 3 2 3" xfId="22821"/>
    <cellStyle name="SAPBEXexcCritical4 2 3 3" xfId="11524"/>
    <cellStyle name="SAPBEXexcCritical4 2 3 3 2" xfId="17851"/>
    <cellStyle name="SAPBEXexcCritical4 2 3 3 2 2" xfId="27362"/>
    <cellStyle name="SAPBEXexcCritical4 2 3 3 3" xfId="23797"/>
    <cellStyle name="SAPBEXexcCritical4 2 3 4" xfId="7387"/>
    <cellStyle name="SAPBEXexcCritical4 2 3 4 2" xfId="21540"/>
    <cellStyle name="SAPBEXexcCritical4 2 3 5" xfId="14555"/>
    <cellStyle name="SAPBEXexcCritical4 2 3 5 2" xfId="25281"/>
    <cellStyle name="SAPBEXexcCritical4 2 3 6" xfId="19502"/>
    <cellStyle name="SAPBEXexcCritical4 2 4" xfId="2945"/>
    <cellStyle name="SAPBEXexcCritical4 2 4 2" xfId="9712"/>
    <cellStyle name="SAPBEXexcCritical4 2 4 2 2" xfId="16358"/>
    <cellStyle name="SAPBEXexcCritical4 2 4 2 2 2" xfId="26466"/>
    <cellStyle name="SAPBEXexcCritical4 2 4 2 3" xfId="22932"/>
    <cellStyle name="SAPBEXexcCritical4 2 4 3" xfId="11662"/>
    <cellStyle name="SAPBEXexcCritical4 2 4 3 2" xfId="17989"/>
    <cellStyle name="SAPBEXexcCritical4 2 4 3 2 2" xfId="27482"/>
    <cellStyle name="SAPBEXexcCritical4 2 4 3 3" xfId="23908"/>
    <cellStyle name="SAPBEXexcCritical4 2 4 4" xfId="7532"/>
    <cellStyle name="SAPBEXexcCritical4 2 4 4 2" xfId="21664"/>
    <cellStyle name="SAPBEXexcCritical4 2 4 5" xfId="14699"/>
    <cellStyle name="SAPBEXexcCritical4 2 4 5 2" xfId="25402"/>
    <cellStyle name="SAPBEXexcCritical4 2 4 6" xfId="19614"/>
    <cellStyle name="SAPBEXexcCritical4 2 5" xfId="4738"/>
    <cellStyle name="SAPBEXexcCritical4 2 5 2" xfId="20669"/>
    <cellStyle name="SAPBEXexcCritical4 2 6" xfId="19189"/>
    <cellStyle name="SAPBEXexcCritical4 2 7" xfId="28244"/>
    <cellStyle name="SAPBEXexcCritical4 20" xfId="39264"/>
    <cellStyle name="SAPBEXexcCritical4 21" xfId="39400"/>
    <cellStyle name="SAPBEXexcCritical4 22" xfId="39538"/>
    <cellStyle name="SAPBEXexcCritical4 23" xfId="38036"/>
    <cellStyle name="SAPBEXexcCritical4 24" xfId="37507"/>
    <cellStyle name="SAPBEXexcCritical4 25" xfId="39054"/>
    <cellStyle name="SAPBEXexcCritical4 26" xfId="39333"/>
    <cellStyle name="SAPBEXexcCritical4 27" xfId="40049"/>
    <cellStyle name="SAPBEXexcCritical4 28" xfId="39222"/>
    <cellStyle name="SAPBEXexcCritical4 29" xfId="36926"/>
    <cellStyle name="SAPBEXexcCritical4 3" xfId="2187"/>
    <cellStyle name="SAPBEXexcCritical4 3 2" xfId="5262"/>
    <cellStyle name="SAPBEXexcCritical4 3 2 2" xfId="12831"/>
    <cellStyle name="SAPBEXexcCritical4 3 2 2 2" xfId="24596"/>
    <cellStyle name="SAPBEXexcCritical4 3 2 3" xfId="20786"/>
    <cellStyle name="SAPBEXexcCritical4 3 3" xfId="6784"/>
    <cellStyle name="SAPBEXexcCritical4 3 3 2" xfId="13960"/>
    <cellStyle name="SAPBEXexcCritical4 3 3 2 2" xfId="25046"/>
    <cellStyle name="SAPBEXexcCritical4 3 3 3" xfId="21291"/>
    <cellStyle name="SAPBEXexcCritical4 3 4" xfId="8967"/>
    <cellStyle name="SAPBEXexcCritical4 3 4 2" xfId="15899"/>
    <cellStyle name="SAPBEXexcCritical4 3 4 2 2" xfId="26106"/>
    <cellStyle name="SAPBEXexcCritical4 3 4 3" xfId="22593"/>
    <cellStyle name="SAPBEXexcCritical4 3 5" xfId="11065"/>
    <cellStyle name="SAPBEXexcCritical4 3 5 2" xfId="17395"/>
    <cellStyle name="SAPBEXexcCritical4 3 5 2 2" xfId="27129"/>
    <cellStyle name="SAPBEXexcCritical4 3 5 3" xfId="23576"/>
    <cellStyle name="SAPBEXexcCritical4 3 6" xfId="4353"/>
    <cellStyle name="SAPBEXexcCritical4 3 6 2" xfId="20397"/>
    <cellStyle name="SAPBEXexcCritical4 3 7" xfId="4230"/>
    <cellStyle name="SAPBEXexcCritical4 3 7 2" xfId="20301"/>
    <cellStyle name="SAPBEXexcCritical4 30" xfId="40375"/>
    <cellStyle name="SAPBEXexcCritical4 31" xfId="40400"/>
    <cellStyle name="SAPBEXexcCritical4 4" xfId="2633"/>
    <cellStyle name="SAPBEXexcCritical4 4 2" xfId="9413"/>
    <cellStyle name="SAPBEXexcCritical4 4 2 2" xfId="16064"/>
    <cellStyle name="SAPBEXexcCritical4 4 2 2 2" xfId="26216"/>
    <cellStyle name="SAPBEXexcCritical4 4 2 3" xfId="22697"/>
    <cellStyle name="SAPBEXexcCritical4 4 3" xfId="11373"/>
    <cellStyle name="SAPBEXexcCritical4 4 3 2" xfId="17701"/>
    <cellStyle name="SAPBEXexcCritical4 4 3 2 2" xfId="27235"/>
    <cellStyle name="SAPBEXexcCritical4 4 3 3" xfId="23676"/>
    <cellStyle name="SAPBEXexcCritical4 4 4" xfId="7231"/>
    <cellStyle name="SAPBEXexcCritical4 4 4 2" xfId="21396"/>
    <cellStyle name="SAPBEXexcCritical4 4 5" xfId="14404"/>
    <cellStyle name="SAPBEXexcCritical4 4 5 2" xfId="25154"/>
    <cellStyle name="SAPBEXexcCritical4 4 6" xfId="19380"/>
    <cellStyle name="SAPBEXexcCritical4 5" xfId="19007"/>
    <cellStyle name="SAPBEXexcCritical4 6" xfId="28060"/>
    <cellStyle name="SAPBEXexcCritical4 7" xfId="37115"/>
    <cellStyle name="SAPBEXexcCritical4 8" xfId="37162"/>
    <cellStyle name="SAPBEXexcCritical4 9" xfId="37124"/>
    <cellStyle name="SAPBEXexcCritical5" xfId="332"/>
    <cellStyle name="SAPBEXexcCritical5 10" xfId="37169"/>
    <cellStyle name="SAPBEXexcCritical5 11" xfId="37071"/>
    <cellStyle name="SAPBEXexcCritical5 12" xfId="37784"/>
    <cellStyle name="SAPBEXexcCritical5 13" xfId="37334"/>
    <cellStyle name="SAPBEXexcCritical5 14" xfId="37785"/>
    <cellStyle name="SAPBEXexcCritical5 15" xfId="37039"/>
    <cellStyle name="SAPBEXexcCritical5 16" xfId="36938"/>
    <cellStyle name="SAPBEXexcCritical5 17" xfId="37588"/>
    <cellStyle name="SAPBEXexcCritical5 18" xfId="37508"/>
    <cellStyle name="SAPBEXexcCritical5 19" xfId="37000"/>
    <cellStyle name="SAPBEXexcCritical5 2" xfId="1590"/>
    <cellStyle name="SAPBEXexcCritical5 2 2" xfId="2051"/>
    <cellStyle name="SAPBEXexcCritical5 2 2 2" xfId="3272"/>
    <cellStyle name="SAPBEXexcCritical5 2 2 2 2" xfId="10027"/>
    <cellStyle name="SAPBEXexcCritical5 2 2 2 2 2" xfId="16580"/>
    <cellStyle name="SAPBEXexcCritical5 2 2 2 2 2 2" xfId="26635"/>
    <cellStyle name="SAPBEXexcCritical5 2 2 2 2 3" xfId="23093"/>
    <cellStyle name="SAPBEXexcCritical5 2 2 2 3" xfId="11957"/>
    <cellStyle name="SAPBEXexcCritical5 2 2 2 3 2" xfId="18282"/>
    <cellStyle name="SAPBEXexcCritical5 2 2 2 3 2 2" xfId="27647"/>
    <cellStyle name="SAPBEXexcCritical5 2 2 2 3 3" xfId="24065"/>
    <cellStyle name="SAPBEXexcCritical5 2 2 2 4" xfId="7848"/>
    <cellStyle name="SAPBEXexcCritical5 2 2 2 4 2" xfId="21852"/>
    <cellStyle name="SAPBEXexcCritical5 2 2 2 5" xfId="15006"/>
    <cellStyle name="SAPBEXexcCritical5 2 2 2 5 2" xfId="25567"/>
    <cellStyle name="SAPBEXexcCritical5 2 2 2 6" xfId="19771"/>
    <cellStyle name="SAPBEXexcCritical5 2 2 3" xfId="3745"/>
    <cellStyle name="SAPBEXexcCritical5 2 2 3 2" xfId="10500"/>
    <cellStyle name="SAPBEXexcCritical5 2 2 3 2 2" xfId="16903"/>
    <cellStyle name="SAPBEXexcCritical5 2 2 3 2 2 2" xfId="26907"/>
    <cellStyle name="SAPBEXexcCritical5 2 2 3 2 3" xfId="23359"/>
    <cellStyle name="SAPBEXexcCritical5 2 2 3 3" xfId="12430"/>
    <cellStyle name="SAPBEXexcCritical5 2 2 3 3 2" xfId="18753"/>
    <cellStyle name="SAPBEXexcCritical5 2 2 3 3 2 2" xfId="27917"/>
    <cellStyle name="SAPBEXexcCritical5 2 2 3 3 3" xfId="24329"/>
    <cellStyle name="SAPBEXexcCritical5 2 2 3 4" xfId="8317"/>
    <cellStyle name="SAPBEXexcCritical5 2 2 3 4 2" xfId="22313"/>
    <cellStyle name="SAPBEXexcCritical5 2 2 3 5" xfId="15477"/>
    <cellStyle name="SAPBEXexcCritical5 2 2 3 5 2" xfId="25837"/>
    <cellStyle name="SAPBEXexcCritical5 2 2 3 6" xfId="20035"/>
    <cellStyle name="SAPBEXexcCritical5 2 2 4" xfId="6648"/>
    <cellStyle name="SAPBEXexcCritical5 2 2 4 2" xfId="13826"/>
    <cellStyle name="SAPBEXexcCritical5 2 2 4 2 2" xfId="24970"/>
    <cellStyle name="SAPBEXexcCritical5 2 2 4 3" xfId="21220"/>
    <cellStyle name="SAPBEXexcCritical5 2 2 5" xfId="8831"/>
    <cellStyle name="SAPBEXexcCritical5 2 2 5 2" xfId="15803"/>
    <cellStyle name="SAPBEXexcCritical5 2 2 5 2 2" xfId="26028"/>
    <cellStyle name="SAPBEXexcCritical5 2 2 5 3" xfId="22520"/>
    <cellStyle name="SAPBEXexcCritical5 2 2 6" xfId="10945"/>
    <cellStyle name="SAPBEXexcCritical5 2 2 6 2" xfId="17277"/>
    <cellStyle name="SAPBEXexcCritical5 2 2 6 2 2" xfId="27054"/>
    <cellStyle name="SAPBEXexcCritical5 2 2 6 3" xfId="23506"/>
    <cellStyle name="SAPBEXexcCritical5 2 2 7" xfId="12735"/>
    <cellStyle name="SAPBEXexcCritical5 2 2 7 2" xfId="24518"/>
    <cellStyle name="SAPBEXexcCritical5 2 2 8" xfId="19337"/>
    <cellStyle name="SAPBEXexcCritical5 2 3" xfId="2798"/>
    <cellStyle name="SAPBEXexcCritical5 2 3 2" xfId="9570"/>
    <cellStyle name="SAPBEXexcCritical5 2 3 2 2" xfId="16221"/>
    <cellStyle name="SAPBEXexcCritical5 2 3 2 2 2" xfId="26347"/>
    <cellStyle name="SAPBEXexcCritical5 2 3 2 3" xfId="22822"/>
    <cellStyle name="SAPBEXexcCritical5 2 3 3" xfId="11525"/>
    <cellStyle name="SAPBEXexcCritical5 2 3 3 2" xfId="17852"/>
    <cellStyle name="SAPBEXexcCritical5 2 3 3 2 2" xfId="27363"/>
    <cellStyle name="SAPBEXexcCritical5 2 3 3 3" xfId="23798"/>
    <cellStyle name="SAPBEXexcCritical5 2 3 4" xfId="7388"/>
    <cellStyle name="SAPBEXexcCritical5 2 3 4 2" xfId="21541"/>
    <cellStyle name="SAPBEXexcCritical5 2 3 5" xfId="14556"/>
    <cellStyle name="SAPBEXexcCritical5 2 3 5 2" xfId="25282"/>
    <cellStyle name="SAPBEXexcCritical5 2 3 6" xfId="19503"/>
    <cellStyle name="SAPBEXexcCritical5 2 4" xfId="2921"/>
    <cellStyle name="SAPBEXexcCritical5 2 4 2" xfId="9688"/>
    <cellStyle name="SAPBEXexcCritical5 2 4 2 2" xfId="16336"/>
    <cellStyle name="SAPBEXexcCritical5 2 4 2 2 2" xfId="26449"/>
    <cellStyle name="SAPBEXexcCritical5 2 4 2 3" xfId="22917"/>
    <cellStyle name="SAPBEXexcCritical5 2 4 3" xfId="11640"/>
    <cellStyle name="SAPBEXexcCritical5 2 4 3 2" xfId="17967"/>
    <cellStyle name="SAPBEXexcCritical5 2 4 3 2 2" xfId="27465"/>
    <cellStyle name="SAPBEXexcCritical5 2 4 3 3" xfId="23893"/>
    <cellStyle name="SAPBEXexcCritical5 2 4 4" xfId="7508"/>
    <cellStyle name="SAPBEXexcCritical5 2 4 4 2" xfId="21645"/>
    <cellStyle name="SAPBEXexcCritical5 2 4 5" xfId="14675"/>
    <cellStyle name="SAPBEXexcCritical5 2 4 5 2" xfId="25385"/>
    <cellStyle name="SAPBEXexcCritical5 2 4 6" xfId="19599"/>
    <cellStyle name="SAPBEXexcCritical5 2 5" xfId="4627"/>
    <cellStyle name="SAPBEXexcCritical5 2 5 2" xfId="20628"/>
    <cellStyle name="SAPBEXexcCritical5 2 6" xfId="19190"/>
    <cellStyle name="SAPBEXexcCritical5 2 7" xfId="28245"/>
    <cellStyle name="SAPBEXexcCritical5 20" xfId="37895"/>
    <cellStyle name="SAPBEXexcCritical5 21" xfId="37032"/>
    <cellStyle name="SAPBEXexcCritical5 22" xfId="37997"/>
    <cellStyle name="SAPBEXexcCritical5 23" xfId="38956"/>
    <cellStyle name="SAPBEXexcCritical5 24" xfId="38178"/>
    <cellStyle name="SAPBEXexcCritical5 25" xfId="39234"/>
    <cellStyle name="SAPBEXexcCritical5 26" xfId="38462"/>
    <cellStyle name="SAPBEXexcCritical5 27" xfId="40124"/>
    <cellStyle name="SAPBEXexcCritical5 28" xfId="40126"/>
    <cellStyle name="SAPBEXexcCritical5 29" xfId="40103"/>
    <cellStyle name="SAPBEXexcCritical5 3" xfId="2369"/>
    <cellStyle name="SAPBEXexcCritical5 3 2" xfId="5402"/>
    <cellStyle name="SAPBEXexcCritical5 3 2 2" xfId="12916"/>
    <cellStyle name="SAPBEXexcCritical5 3 2 2 2" xfId="24654"/>
    <cellStyle name="SAPBEXexcCritical5 3 2 3" xfId="20873"/>
    <cellStyle name="SAPBEXexcCritical5 3 3" xfId="6966"/>
    <cellStyle name="SAPBEXexcCritical5 3 3 2" xfId="14140"/>
    <cellStyle name="SAPBEXexcCritical5 3 3 2 2" xfId="25103"/>
    <cellStyle name="SAPBEXexcCritical5 3 3 3" xfId="21345"/>
    <cellStyle name="SAPBEXexcCritical5 3 4" xfId="9149"/>
    <cellStyle name="SAPBEXexcCritical5 3 4 2" xfId="15985"/>
    <cellStyle name="SAPBEXexcCritical5 3 4 2 2" xfId="26165"/>
    <cellStyle name="SAPBEXexcCritical5 3 4 3" xfId="22649"/>
    <cellStyle name="SAPBEXexcCritical5 3 5" xfId="11173"/>
    <cellStyle name="SAPBEXexcCritical5 3 5 2" xfId="17502"/>
    <cellStyle name="SAPBEXexcCritical5 3 5 2 2" xfId="27185"/>
    <cellStyle name="SAPBEXexcCritical5 3 5 3" xfId="23629"/>
    <cellStyle name="SAPBEXexcCritical5 3 6" xfId="4354"/>
    <cellStyle name="SAPBEXexcCritical5 3 6 2" xfId="20398"/>
    <cellStyle name="SAPBEXexcCritical5 3 7" xfId="4111"/>
    <cellStyle name="SAPBEXexcCritical5 3 7 2" xfId="20242"/>
    <cellStyle name="SAPBEXexcCritical5 30" xfId="39867"/>
    <cellStyle name="SAPBEXexcCritical5 31" xfId="40436"/>
    <cellStyle name="SAPBEXexcCritical5 4" xfId="2634"/>
    <cellStyle name="SAPBEXexcCritical5 4 2" xfId="9414"/>
    <cellStyle name="SAPBEXexcCritical5 4 2 2" xfId="16065"/>
    <cellStyle name="SAPBEXexcCritical5 4 2 2 2" xfId="26217"/>
    <cellStyle name="SAPBEXexcCritical5 4 2 3" xfId="22698"/>
    <cellStyle name="SAPBEXexcCritical5 4 3" xfId="11374"/>
    <cellStyle name="SAPBEXexcCritical5 4 3 2" xfId="17702"/>
    <cellStyle name="SAPBEXexcCritical5 4 3 2 2" xfId="27236"/>
    <cellStyle name="SAPBEXexcCritical5 4 3 3" xfId="23677"/>
    <cellStyle name="SAPBEXexcCritical5 4 4" xfId="7232"/>
    <cellStyle name="SAPBEXexcCritical5 4 4 2" xfId="21397"/>
    <cellStyle name="SAPBEXexcCritical5 4 5" xfId="14405"/>
    <cellStyle name="SAPBEXexcCritical5 4 5 2" xfId="25155"/>
    <cellStyle name="SAPBEXexcCritical5 4 6" xfId="19381"/>
    <cellStyle name="SAPBEXexcCritical5 5" xfId="19008"/>
    <cellStyle name="SAPBEXexcCritical5 6" xfId="28061"/>
    <cellStyle name="SAPBEXexcCritical5 7" xfId="37116"/>
    <cellStyle name="SAPBEXexcCritical5 8" xfId="37362"/>
    <cellStyle name="SAPBEXexcCritical5 9" xfId="37554"/>
    <cellStyle name="SAPBEXexcCritical6" xfId="333"/>
    <cellStyle name="SAPBEXexcCritical6 10" xfId="37084"/>
    <cellStyle name="SAPBEXexcCritical6 11" xfId="37581"/>
    <cellStyle name="SAPBEXexcCritical6 12" xfId="37221"/>
    <cellStyle name="SAPBEXexcCritical6 13" xfId="37053"/>
    <cellStyle name="SAPBEXexcCritical6 14" xfId="37235"/>
    <cellStyle name="SAPBEXexcCritical6 15" xfId="37040"/>
    <cellStyle name="SAPBEXexcCritical6 16" xfId="36927"/>
    <cellStyle name="SAPBEXexcCritical6 17" xfId="38100"/>
    <cellStyle name="SAPBEXexcCritical6 18" xfId="38241"/>
    <cellStyle name="SAPBEXexcCritical6 19" xfId="38383"/>
    <cellStyle name="SAPBEXexcCritical6 2" xfId="1591"/>
    <cellStyle name="SAPBEXexcCritical6 2 2" xfId="1363"/>
    <cellStyle name="SAPBEXexcCritical6 2 2 2" xfId="3273"/>
    <cellStyle name="SAPBEXexcCritical6 2 2 2 2" xfId="10028"/>
    <cellStyle name="SAPBEXexcCritical6 2 2 2 2 2" xfId="16581"/>
    <cellStyle name="SAPBEXexcCritical6 2 2 2 2 2 2" xfId="26636"/>
    <cellStyle name="SAPBEXexcCritical6 2 2 2 2 3" xfId="23094"/>
    <cellStyle name="SAPBEXexcCritical6 2 2 2 3" xfId="11958"/>
    <cellStyle name="SAPBEXexcCritical6 2 2 2 3 2" xfId="18283"/>
    <cellStyle name="SAPBEXexcCritical6 2 2 2 3 2 2" xfId="27648"/>
    <cellStyle name="SAPBEXexcCritical6 2 2 2 3 3" xfId="24066"/>
    <cellStyle name="SAPBEXexcCritical6 2 2 2 4" xfId="7849"/>
    <cellStyle name="SAPBEXexcCritical6 2 2 2 4 2" xfId="21853"/>
    <cellStyle name="SAPBEXexcCritical6 2 2 2 5" xfId="15007"/>
    <cellStyle name="SAPBEXexcCritical6 2 2 2 5 2" xfId="25568"/>
    <cellStyle name="SAPBEXexcCritical6 2 2 2 6" xfId="19772"/>
    <cellStyle name="SAPBEXexcCritical6 2 2 3" xfId="3746"/>
    <cellStyle name="SAPBEXexcCritical6 2 2 3 2" xfId="10501"/>
    <cellStyle name="SAPBEXexcCritical6 2 2 3 2 2" xfId="16904"/>
    <cellStyle name="SAPBEXexcCritical6 2 2 3 2 2 2" xfId="26908"/>
    <cellStyle name="SAPBEXexcCritical6 2 2 3 2 3" xfId="23360"/>
    <cellStyle name="SAPBEXexcCritical6 2 2 3 3" xfId="12431"/>
    <cellStyle name="SAPBEXexcCritical6 2 2 3 3 2" xfId="18754"/>
    <cellStyle name="SAPBEXexcCritical6 2 2 3 3 2 2" xfId="27918"/>
    <cellStyle name="SAPBEXexcCritical6 2 2 3 3 3" xfId="24330"/>
    <cellStyle name="SAPBEXexcCritical6 2 2 3 4" xfId="8318"/>
    <cellStyle name="SAPBEXexcCritical6 2 2 3 4 2" xfId="22314"/>
    <cellStyle name="SAPBEXexcCritical6 2 2 3 5" xfId="15478"/>
    <cellStyle name="SAPBEXexcCritical6 2 2 3 5 2" xfId="25838"/>
    <cellStyle name="SAPBEXexcCritical6 2 2 3 6" xfId="20036"/>
    <cellStyle name="SAPBEXexcCritical6 2 2 4" xfId="6157"/>
    <cellStyle name="SAPBEXexcCritical6 2 2 4 2" xfId="13397"/>
    <cellStyle name="SAPBEXexcCritical6 2 2 4 2 2" xfId="24873"/>
    <cellStyle name="SAPBEXexcCritical6 2 2 4 3" xfId="21124"/>
    <cellStyle name="SAPBEXexcCritical6 2 2 5" xfId="5831"/>
    <cellStyle name="SAPBEXexcCritical6 2 2 5 2" xfId="13115"/>
    <cellStyle name="SAPBEXexcCritical6 2 2 5 2 2" xfId="24747"/>
    <cellStyle name="SAPBEXexcCritical6 2 2 5 3" xfId="20998"/>
    <cellStyle name="SAPBEXexcCritical6 2 2 6" xfId="9549"/>
    <cellStyle name="SAPBEXexcCritical6 2 2 6 2" xfId="16200"/>
    <cellStyle name="SAPBEXexcCritical6 2 2 6 2 2" xfId="26330"/>
    <cellStyle name="SAPBEXexcCritical6 2 2 6 3" xfId="22806"/>
    <cellStyle name="SAPBEXexcCritical6 2 2 7" xfId="4274"/>
    <cellStyle name="SAPBEXexcCritical6 2 2 7 2" xfId="20337"/>
    <cellStyle name="SAPBEXexcCritical6 2 2 8" xfId="19135"/>
    <cellStyle name="SAPBEXexcCritical6 2 3" xfId="2799"/>
    <cellStyle name="SAPBEXexcCritical6 2 3 2" xfId="9571"/>
    <cellStyle name="SAPBEXexcCritical6 2 3 2 2" xfId="16222"/>
    <cellStyle name="SAPBEXexcCritical6 2 3 2 2 2" xfId="26348"/>
    <cellStyle name="SAPBEXexcCritical6 2 3 2 3" xfId="22823"/>
    <cellStyle name="SAPBEXexcCritical6 2 3 3" xfId="11526"/>
    <cellStyle name="SAPBEXexcCritical6 2 3 3 2" xfId="17853"/>
    <cellStyle name="SAPBEXexcCritical6 2 3 3 2 2" xfId="27364"/>
    <cellStyle name="SAPBEXexcCritical6 2 3 3 3" xfId="23799"/>
    <cellStyle name="SAPBEXexcCritical6 2 3 4" xfId="7389"/>
    <cellStyle name="SAPBEXexcCritical6 2 3 4 2" xfId="21542"/>
    <cellStyle name="SAPBEXexcCritical6 2 3 5" xfId="14557"/>
    <cellStyle name="SAPBEXexcCritical6 2 3 5 2" xfId="25283"/>
    <cellStyle name="SAPBEXexcCritical6 2 3 6" xfId="19504"/>
    <cellStyle name="SAPBEXexcCritical6 2 4" xfId="2883"/>
    <cellStyle name="SAPBEXexcCritical6 2 4 2" xfId="9650"/>
    <cellStyle name="SAPBEXexcCritical6 2 4 2 2" xfId="16299"/>
    <cellStyle name="SAPBEXexcCritical6 2 4 2 2 2" xfId="26414"/>
    <cellStyle name="SAPBEXexcCritical6 2 4 2 3" xfId="22882"/>
    <cellStyle name="SAPBEXexcCritical6 2 4 3" xfId="11603"/>
    <cellStyle name="SAPBEXexcCritical6 2 4 3 2" xfId="17930"/>
    <cellStyle name="SAPBEXexcCritical6 2 4 3 2 2" xfId="27430"/>
    <cellStyle name="SAPBEXexcCritical6 2 4 3 3" xfId="23858"/>
    <cellStyle name="SAPBEXexcCritical6 2 4 4" xfId="7470"/>
    <cellStyle name="SAPBEXexcCritical6 2 4 4 2" xfId="21608"/>
    <cellStyle name="SAPBEXexcCritical6 2 4 5" xfId="14637"/>
    <cellStyle name="SAPBEXexcCritical6 2 4 5 2" xfId="25350"/>
    <cellStyle name="SAPBEXexcCritical6 2 4 6" xfId="19564"/>
    <cellStyle name="SAPBEXexcCritical6 2 5" xfId="8445"/>
    <cellStyle name="SAPBEXexcCritical6 2 5 2" xfId="22435"/>
    <cellStyle name="SAPBEXexcCritical6 2 6" xfId="19191"/>
    <cellStyle name="SAPBEXexcCritical6 2 7" xfId="28246"/>
    <cellStyle name="SAPBEXexcCritical6 20" xfId="38526"/>
    <cellStyle name="SAPBEXexcCritical6 21" xfId="38669"/>
    <cellStyle name="SAPBEXexcCritical6 22" xfId="38812"/>
    <cellStyle name="SAPBEXexcCritical6 23" xfId="39308"/>
    <cellStyle name="SAPBEXexcCritical6 24" xfId="39327"/>
    <cellStyle name="SAPBEXexcCritical6 25" xfId="39625"/>
    <cellStyle name="SAPBEXexcCritical6 26" xfId="39745"/>
    <cellStyle name="SAPBEXexcCritical6 27" xfId="39608"/>
    <cellStyle name="SAPBEXexcCritical6 28" xfId="40051"/>
    <cellStyle name="SAPBEXexcCritical6 29" xfId="39983"/>
    <cellStyle name="SAPBEXexcCritical6 3" xfId="2383"/>
    <cellStyle name="SAPBEXexcCritical6 3 2" xfId="5414"/>
    <cellStyle name="SAPBEXexcCritical6 3 2 2" xfId="12921"/>
    <cellStyle name="SAPBEXexcCritical6 3 2 2 2" xfId="24658"/>
    <cellStyle name="SAPBEXexcCritical6 3 2 3" xfId="20877"/>
    <cellStyle name="SAPBEXexcCritical6 3 3" xfId="6980"/>
    <cellStyle name="SAPBEXexcCritical6 3 3 2" xfId="14154"/>
    <cellStyle name="SAPBEXexcCritical6 3 3 2 2" xfId="25107"/>
    <cellStyle name="SAPBEXexcCritical6 3 3 3" xfId="21349"/>
    <cellStyle name="SAPBEXexcCritical6 3 4" xfId="9163"/>
    <cellStyle name="SAPBEXexcCritical6 3 4 2" xfId="15990"/>
    <cellStyle name="SAPBEXexcCritical6 3 4 2 2" xfId="26169"/>
    <cellStyle name="SAPBEXexcCritical6 3 4 3" xfId="22653"/>
    <cellStyle name="SAPBEXexcCritical6 3 5" xfId="11184"/>
    <cellStyle name="SAPBEXexcCritical6 3 5 2" xfId="17513"/>
    <cellStyle name="SAPBEXexcCritical6 3 5 2 2" xfId="27189"/>
    <cellStyle name="SAPBEXexcCritical6 3 5 3" xfId="23633"/>
    <cellStyle name="SAPBEXexcCritical6 3 6" xfId="4355"/>
    <cellStyle name="SAPBEXexcCritical6 3 6 2" xfId="20399"/>
    <cellStyle name="SAPBEXexcCritical6 3 7" xfId="4120"/>
    <cellStyle name="SAPBEXexcCritical6 3 7 2" xfId="20246"/>
    <cellStyle name="SAPBEXexcCritical6 30" xfId="40152"/>
    <cellStyle name="SAPBEXexcCritical6 31" xfId="39676"/>
    <cellStyle name="SAPBEXexcCritical6 4" xfId="2635"/>
    <cellStyle name="SAPBEXexcCritical6 4 2" xfId="9415"/>
    <cellStyle name="SAPBEXexcCritical6 4 2 2" xfId="16066"/>
    <cellStyle name="SAPBEXexcCritical6 4 2 2 2" xfId="26218"/>
    <cellStyle name="SAPBEXexcCritical6 4 2 3" xfId="22699"/>
    <cellStyle name="SAPBEXexcCritical6 4 3" xfId="11375"/>
    <cellStyle name="SAPBEXexcCritical6 4 3 2" xfId="17703"/>
    <cellStyle name="SAPBEXexcCritical6 4 3 2 2" xfId="27237"/>
    <cellStyle name="SAPBEXexcCritical6 4 3 3" xfId="23678"/>
    <cellStyle name="SAPBEXexcCritical6 4 4" xfId="7233"/>
    <cellStyle name="SAPBEXexcCritical6 4 4 2" xfId="21398"/>
    <cellStyle name="SAPBEXexcCritical6 4 5" xfId="14406"/>
    <cellStyle name="SAPBEXexcCritical6 4 5 2" xfId="25156"/>
    <cellStyle name="SAPBEXexcCritical6 4 6" xfId="19382"/>
    <cellStyle name="SAPBEXexcCritical6 5" xfId="19009"/>
    <cellStyle name="SAPBEXexcCritical6 6" xfId="28062"/>
    <cellStyle name="SAPBEXexcCritical6 7" xfId="37117"/>
    <cellStyle name="SAPBEXexcCritical6 8" xfId="37465"/>
    <cellStyle name="SAPBEXexcCritical6 9" xfId="37467"/>
    <cellStyle name="SAPBEXexcGood1" xfId="334"/>
    <cellStyle name="SAPBEXexcGood1 10" xfId="37341"/>
    <cellStyle name="SAPBEXexcGood1 11" xfId="37865"/>
    <cellStyle name="SAPBEXexcGood1 12" xfId="37030"/>
    <cellStyle name="SAPBEXexcGood1 13" xfId="37995"/>
    <cellStyle name="SAPBEXexcGood1 14" xfId="38034"/>
    <cellStyle name="SAPBEXexcGood1 15" xfId="38176"/>
    <cellStyle name="SAPBEXexcGood1 16" xfId="38318"/>
    <cellStyle name="SAPBEXexcGood1 17" xfId="38460"/>
    <cellStyle name="SAPBEXexcGood1 18" xfId="38602"/>
    <cellStyle name="SAPBEXexcGood1 19" xfId="38745"/>
    <cellStyle name="SAPBEXexcGood1 2" xfId="1592"/>
    <cellStyle name="SAPBEXexcGood1 2 2" xfId="930"/>
    <cellStyle name="SAPBEXexcGood1 2 2 2" xfId="3274"/>
    <cellStyle name="SAPBEXexcGood1 2 2 2 2" xfId="10029"/>
    <cellStyle name="SAPBEXexcGood1 2 2 2 2 2" xfId="16582"/>
    <cellStyle name="SAPBEXexcGood1 2 2 2 2 2 2" xfId="26637"/>
    <cellStyle name="SAPBEXexcGood1 2 2 2 2 3" xfId="23095"/>
    <cellStyle name="SAPBEXexcGood1 2 2 2 3" xfId="11959"/>
    <cellStyle name="SAPBEXexcGood1 2 2 2 3 2" xfId="18284"/>
    <cellStyle name="SAPBEXexcGood1 2 2 2 3 2 2" xfId="27649"/>
    <cellStyle name="SAPBEXexcGood1 2 2 2 3 3" xfId="24067"/>
    <cellStyle name="SAPBEXexcGood1 2 2 2 4" xfId="7850"/>
    <cellStyle name="SAPBEXexcGood1 2 2 2 4 2" xfId="21854"/>
    <cellStyle name="SAPBEXexcGood1 2 2 2 5" xfId="15008"/>
    <cellStyle name="SAPBEXexcGood1 2 2 2 5 2" xfId="25569"/>
    <cellStyle name="SAPBEXexcGood1 2 2 2 6" xfId="19773"/>
    <cellStyle name="SAPBEXexcGood1 2 2 3" xfId="3747"/>
    <cellStyle name="SAPBEXexcGood1 2 2 3 2" xfId="10502"/>
    <cellStyle name="SAPBEXexcGood1 2 2 3 2 2" xfId="16905"/>
    <cellStyle name="SAPBEXexcGood1 2 2 3 2 2 2" xfId="26909"/>
    <cellStyle name="SAPBEXexcGood1 2 2 3 2 3" xfId="23361"/>
    <cellStyle name="SAPBEXexcGood1 2 2 3 3" xfId="12432"/>
    <cellStyle name="SAPBEXexcGood1 2 2 3 3 2" xfId="18755"/>
    <cellStyle name="SAPBEXexcGood1 2 2 3 3 2 2" xfId="27919"/>
    <cellStyle name="SAPBEXexcGood1 2 2 3 3 3" xfId="24331"/>
    <cellStyle name="SAPBEXexcGood1 2 2 3 4" xfId="8319"/>
    <cellStyle name="SAPBEXexcGood1 2 2 3 4 2" xfId="22315"/>
    <cellStyle name="SAPBEXexcGood1 2 2 3 5" xfId="15479"/>
    <cellStyle name="SAPBEXexcGood1 2 2 3 5 2" xfId="25839"/>
    <cellStyle name="SAPBEXexcGood1 2 2 3 6" xfId="20037"/>
    <cellStyle name="SAPBEXexcGood1 2 2 4" xfId="5971"/>
    <cellStyle name="SAPBEXexcGood1 2 2 4 2" xfId="13232"/>
    <cellStyle name="SAPBEXexcGood1 2 2 4 2 2" xfId="24810"/>
    <cellStyle name="SAPBEXexcGood1 2 2 4 3" xfId="21061"/>
    <cellStyle name="SAPBEXexcGood1 2 2 5" xfId="6282"/>
    <cellStyle name="SAPBEXexcGood1 2 2 5 2" xfId="13516"/>
    <cellStyle name="SAPBEXexcGood1 2 2 5 2 2" xfId="24919"/>
    <cellStyle name="SAPBEXexcGood1 2 2 5 3" xfId="21169"/>
    <cellStyle name="SAPBEXexcGood1 2 2 6" xfId="5691"/>
    <cellStyle name="SAPBEXexcGood1 2 2 6 2" xfId="13033"/>
    <cellStyle name="SAPBEXexcGood1 2 2 6 2 2" xfId="24701"/>
    <cellStyle name="SAPBEXexcGood1 2 2 6 3" xfId="20953"/>
    <cellStyle name="SAPBEXexcGood1 2 2 7" xfId="4266"/>
    <cellStyle name="SAPBEXexcGood1 2 2 7 2" xfId="20331"/>
    <cellStyle name="SAPBEXexcGood1 2 2 8" xfId="19092"/>
    <cellStyle name="SAPBEXexcGood1 2 3" xfId="2800"/>
    <cellStyle name="SAPBEXexcGood1 2 3 2" xfId="9572"/>
    <cellStyle name="SAPBEXexcGood1 2 3 2 2" xfId="16223"/>
    <cellStyle name="SAPBEXexcGood1 2 3 2 2 2" xfId="26349"/>
    <cellStyle name="SAPBEXexcGood1 2 3 2 3" xfId="22824"/>
    <cellStyle name="SAPBEXexcGood1 2 3 3" xfId="11527"/>
    <cellStyle name="SAPBEXexcGood1 2 3 3 2" xfId="17854"/>
    <cellStyle name="SAPBEXexcGood1 2 3 3 2 2" xfId="27365"/>
    <cellStyle name="SAPBEXexcGood1 2 3 3 3" xfId="23800"/>
    <cellStyle name="SAPBEXexcGood1 2 3 4" xfId="7390"/>
    <cellStyle name="SAPBEXexcGood1 2 3 4 2" xfId="21543"/>
    <cellStyle name="SAPBEXexcGood1 2 3 5" xfId="14558"/>
    <cellStyle name="SAPBEXexcGood1 2 3 5 2" xfId="25284"/>
    <cellStyle name="SAPBEXexcGood1 2 3 6" xfId="19505"/>
    <cellStyle name="SAPBEXexcGood1 2 4" xfId="2616"/>
    <cellStyle name="SAPBEXexcGood1 2 4 2" xfId="9396"/>
    <cellStyle name="SAPBEXexcGood1 2 4 2 2" xfId="16048"/>
    <cellStyle name="SAPBEXexcGood1 2 4 2 2 2" xfId="26202"/>
    <cellStyle name="SAPBEXexcGood1 2 4 2 3" xfId="22683"/>
    <cellStyle name="SAPBEXexcGood1 2 4 3" xfId="11356"/>
    <cellStyle name="SAPBEXexcGood1 2 4 3 2" xfId="17685"/>
    <cellStyle name="SAPBEXexcGood1 2 4 3 2 2" xfId="27222"/>
    <cellStyle name="SAPBEXexcGood1 2 4 3 3" xfId="23663"/>
    <cellStyle name="SAPBEXexcGood1 2 4 4" xfId="7214"/>
    <cellStyle name="SAPBEXexcGood1 2 4 4 2" xfId="21381"/>
    <cellStyle name="SAPBEXexcGood1 2 4 5" xfId="14388"/>
    <cellStyle name="SAPBEXexcGood1 2 4 5 2" xfId="25141"/>
    <cellStyle name="SAPBEXexcGood1 2 4 6" xfId="19367"/>
    <cellStyle name="SAPBEXexcGood1 2 5" xfId="5283"/>
    <cellStyle name="SAPBEXexcGood1 2 5 2" xfId="20802"/>
    <cellStyle name="SAPBEXexcGood1 2 6" xfId="19192"/>
    <cellStyle name="SAPBEXexcGood1 2 7" xfId="28247"/>
    <cellStyle name="SAPBEXexcGood1 20" xfId="38889"/>
    <cellStyle name="SAPBEXexcGood1 21" xfId="39033"/>
    <cellStyle name="SAPBEXexcGood1 22" xfId="39173"/>
    <cellStyle name="SAPBEXexcGood1 23" xfId="39417"/>
    <cellStyle name="SAPBEXexcGood1 24" xfId="39453"/>
    <cellStyle name="SAPBEXexcGood1 25" xfId="39679"/>
    <cellStyle name="SAPBEXexcGood1 26" xfId="39800"/>
    <cellStyle name="SAPBEXexcGood1 27" xfId="39508"/>
    <cellStyle name="SAPBEXexcGood1 28" xfId="39458"/>
    <cellStyle name="SAPBEXexcGood1 29" xfId="40233"/>
    <cellStyle name="SAPBEXexcGood1 3" xfId="2174"/>
    <cellStyle name="SAPBEXexcGood1 3 2" xfId="5250"/>
    <cellStyle name="SAPBEXexcGood1 3 2 2" xfId="12821"/>
    <cellStyle name="SAPBEXexcGood1 3 2 2 2" xfId="24587"/>
    <cellStyle name="SAPBEXexcGood1 3 2 3" xfId="20776"/>
    <cellStyle name="SAPBEXexcGood1 3 3" xfId="6771"/>
    <cellStyle name="SAPBEXexcGood1 3 3 2" xfId="13947"/>
    <cellStyle name="SAPBEXexcGood1 3 3 2 2" xfId="25037"/>
    <cellStyle name="SAPBEXexcGood1 3 3 3" xfId="21282"/>
    <cellStyle name="SAPBEXexcGood1 3 4" xfId="8954"/>
    <cellStyle name="SAPBEXexcGood1 3 4 2" xfId="15889"/>
    <cellStyle name="SAPBEXexcGood1 3 4 2 2" xfId="26097"/>
    <cellStyle name="SAPBEXexcGood1 3 4 3" xfId="22584"/>
    <cellStyle name="SAPBEXexcGood1 3 5" xfId="11054"/>
    <cellStyle name="SAPBEXexcGood1 3 5 2" xfId="17384"/>
    <cellStyle name="SAPBEXexcGood1 3 5 2 2" xfId="27120"/>
    <cellStyle name="SAPBEXexcGood1 3 5 3" xfId="23567"/>
    <cellStyle name="SAPBEXexcGood1 3 6" xfId="4356"/>
    <cellStyle name="SAPBEXexcGood1 3 6 2" xfId="20400"/>
    <cellStyle name="SAPBEXexcGood1 3 7" xfId="4116"/>
    <cellStyle name="SAPBEXexcGood1 3 7 2" xfId="20245"/>
    <cellStyle name="SAPBEXexcGood1 30" xfId="40249"/>
    <cellStyle name="SAPBEXexcGood1 31" xfId="40373"/>
    <cellStyle name="SAPBEXexcGood1 4" xfId="2636"/>
    <cellStyle name="SAPBEXexcGood1 4 2" xfId="9416"/>
    <cellStyle name="SAPBEXexcGood1 4 2 2" xfId="16067"/>
    <cellStyle name="SAPBEXexcGood1 4 2 2 2" xfId="26219"/>
    <cellStyle name="SAPBEXexcGood1 4 2 3" xfId="22700"/>
    <cellStyle name="SAPBEXexcGood1 4 3" xfId="11376"/>
    <cellStyle name="SAPBEXexcGood1 4 3 2" xfId="17704"/>
    <cellStyle name="SAPBEXexcGood1 4 3 2 2" xfId="27238"/>
    <cellStyle name="SAPBEXexcGood1 4 3 3" xfId="23679"/>
    <cellStyle name="SAPBEXexcGood1 4 4" xfId="7234"/>
    <cellStyle name="SAPBEXexcGood1 4 4 2" xfId="21399"/>
    <cellStyle name="SAPBEXexcGood1 4 5" xfId="14407"/>
    <cellStyle name="SAPBEXexcGood1 4 5 2" xfId="25157"/>
    <cellStyle name="SAPBEXexcGood1 4 6" xfId="19383"/>
    <cellStyle name="SAPBEXexcGood1 5" xfId="19010"/>
    <cellStyle name="SAPBEXexcGood1 6" xfId="28063"/>
    <cellStyle name="SAPBEXexcGood1 7" xfId="37118"/>
    <cellStyle name="SAPBEXexcGood1 8" xfId="37568"/>
    <cellStyle name="SAPBEXexcGood1 9" xfId="37364"/>
    <cellStyle name="SAPBEXexcGood2" xfId="335"/>
    <cellStyle name="SAPBEXexcGood2 10" xfId="37444"/>
    <cellStyle name="SAPBEXexcGood2 11" xfId="37970"/>
    <cellStyle name="SAPBEXexcGood2 12" xfId="37312"/>
    <cellStyle name="SAPBEXexcGood2 13" xfId="37621"/>
    <cellStyle name="SAPBEXexcGood2 14" xfId="38146"/>
    <cellStyle name="SAPBEXexcGood2 15" xfId="38287"/>
    <cellStyle name="SAPBEXexcGood2 16" xfId="38429"/>
    <cellStyle name="SAPBEXexcGood2 17" xfId="38572"/>
    <cellStyle name="SAPBEXexcGood2 18" xfId="38715"/>
    <cellStyle name="SAPBEXexcGood2 19" xfId="38858"/>
    <cellStyle name="SAPBEXexcGood2 2" xfId="1593"/>
    <cellStyle name="SAPBEXexcGood2 2 2" xfId="1454"/>
    <cellStyle name="SAPBEXexcGood2 2 2 2" xfId="3275"/>
    <cellStyle name="SAPBEXexcGood2 2 2 2 2" xfId="10030"/>
    <cellStyle name="SAPBEXexcGood2 2 2 2 2 2" xfId="16583"/>
    <cellStyle name="SAPBEXexcGood2 2 2 2 2 2 2" xfId="26638"/>
    <cellStyle name="SAPBEXexcGood2 2 2 2 2 3" xfId="23096"/>
    <cellStyle name="SAPBEXexcGood2 2 2 2 3" xfId="11960"/>
    <cellStyle name="SAPBEXexcGood2 2 2 2 3 2" xfId="18285"/>
    <cellStyle name="SAPBEXexcGood2 2 2 2 3 2 2" xfId="27650"/>
    <cellStyle name="SAPBEXexcGood2 2 2 2 3 3" xfId="24068"/>
    <cellStyle name="SAPBEXexcGood2 2 2 2 4" xfId="7851"/>
    <cellStyle name="SAPBEXexcGood2 2 2 2 4 2" xfId="21855"/>
    <cellStyle name="SAPBEXexcGood2 2 2 2 5" xfId="15009"/>
    <cellStyle name="SAPBEXexcGood2 2 2 2 5 2" xfId="25570"/>
    <cellStyle name="SAPBEXexcGood2 2 2 2 6" xfId="19774"/>
    <cellStyle name="SAPBEXexcGood2 2 2 3" xfId="3748"/>
    <cellStyle name="SAPBEXexcGood2 2 2 3 2" xfId="10503"/>
    <cellStyle name="SAPBEXexcGood2 2 2 3 2 2" xfId="16906"/>
    <cellStyle name="SAPBEXexcGood2 2 2 3 2 2 2" xfId="26910"/>
    <cellStyle name="SAPBEXexcGood2 2 2 3 2 3" xfId="23362"/>
    <cellStyle name="SAPBEXexcGood2 2 2 3 3" xfId="12433"/>
    <cellStyle name="SAPBEXexcGood2 2 2 3 3 2" xfId="18756"/>
    <cellStyle name="SAPBEXexcGood2 2 2 3 3 2 2" xfId="27920"/>
    <cellStyle name="SAPBEXexcGood2 2 2 3 3 3" xfId="24332"/>
    <cellStyle name="SAPBEXexcGood2 2 2 3 4" xfId="8320"/>
    <cellStyle name="SAPBEXexcGood2 2 2 3 4 2" xfId="22316"/>
    <cellStyle name="SAPBEXexcGood2 2 2 3 5" xfId="15480"/>
    <cellStyle name="SAPBEXexcGood2 2 2 3 5 2" xfId="25840"/>
    <cellStyle name="SAPBEXexcGood2 2 2 3 6" xfId="20038"/>
    <cellStyle name="SAPBEXexcGood2 2 2 4" xfId="6233"/>
    <cellStyle name="SAPBEXexcGood2 2 2 4 2" xfId="13469"/>
    <cellStyle name="SAPBEXexcGood2 2 2 4 2 2" xfId="24896"/>
    <cellStyle name="SAPBEXexcGood2 2 2 4 3" xfId="21146"/>
    <cellStyle name="SAPBEXexcGood2 2 2 5" xfId="8502"/>
    <cellStyle name="SAPBEXexcGood2 2 2 5 2" xfId="15716"/>
    <cellStyle name="SAPBEXexcGood2 2 2 5 2 2" xfId="25970"/>
    <cellStyle name="SAPBEXexcGood2 2 2 5 3" xfId="22463"/>
    <cellStyle name="SAPBEXexcGood2 2 2 6" xfId="8534"/>
    <cellStyle name="SAPBEXexcGood2 2 2 6 2" xfId="15729"/>
    <cellStyle name="SAPBEXexcGood2 2 2 6 2 2" xfId="25983"/>
    <cellStyle name="SAPBEXexcGood2 2 2 6 3" xfId="22476"/>
    <cellStyle name="SAPBEXexcGood2 2 2 7" xfId="12680"/>
    <cellStyle name="SAPBEXexcGood2 2 2 7 2" xfId="24472"/>
    <cellStyle name="SAPBEXexcGood2 2 2 8" xfId="19155"/>
    <cellStyle name="SAPBEXexcGood2 2 3" xfId="2801"/>
    <cellStyle name="SAPBEXexcGood2 2 3 2" xfId="9573"/>
    <cellStyle name="SAPBEXexcGood2 2 3 2 2" xfId="16224"/>
    <cellStyle name="SAPBEXexcGood2 2 3 2 2 2" xfId="26350"/>
    <cellStyle name="SAPBEXexcGood2 2 3 2 3" xfId="22825"/>
    <cellStyle name="SAPBEXexcGood2 2 3 3" xfId="11528"/>
    <cellStyle name="SAPBEXexcGood2 2 3 3 2" xfId="17855"/>
    <cellStyle name="SAPBEXexcGood2 2 3 3 2 2" xfId="27366"/>
    <cellStyle name="SAPBEXexcGood2 2 3 3 3" xfId="23801"/>
    <cellStyle name="SAPBEXexcGood2 2 3 4" xfId="7391"/>
    <cellStyle name="SAPBEXexcGood2 2 3 4 2" xfId="21544"/>
    <cellStyle name="SAPBEXexcGood2 2 3 5" xfId="14559"/>
    <cellStyle name="SAPBEXexcGood2 2 3 5 2" xfId="25285"/>
    <cellStyle name="SAPBEXexcGood2 2 3 6" xfId="19506"/>
    <cellStyle name="SAPBEXexcGood2 2 4" xfId="2946"/>
    <cellStyle name="SAPBEXexcGood2 2 4 2" xfId="9713"/>
    <cellStyle name="SAPBEXexcGood2 2 4 2 2" xfId="16359"/>
    <cellStyle name="SAPBEXexcGood2 2 4 2 2 2" xfId="26467"/>
    <cellStyle name="SAPBEXexcGood2 2 4 2 3" xfId="22933"/>
    <cellStyle name="SAPBEXexcGood2 2 4 3" xfId="11663"/>
    <cellStyle name="SAPBEXexcGood2 2 4 3 2" xfId="17990"/>
    <cellStyle name="SAPBEXexcGood2 2 4 3 2 2" xfId="27483"/>
    <cellStyle name="SAPBEXexcGood2 2 4 3 3" xfId="23909"/>
    <cellStyle name="SAPBEXexcGood2 2 4 4" xfId="7533"/>
    <cellStyle name="SAPBEXexcGood2 2 4 4 2" xfId="21665"/>
    <cellStyle name="SAPBEXexcGood2 2 4 5" xfId="14700"/>
    <cellStyle name="SAPBEXexcGood2 2 4 5 2" xfId="25403"/>
    <cellStyle name="SAPBEXexcGood2 2 4 6" xfId="19615"/>
    <cellStyle name="SAPBEXexcGood2 2 5" xfId="8106"/>
    <cellStyle name="SAPBEXexcGood2 2 5 2" xfId="22104"/>
    <cellStyle name="SAPBEXexcGood2 2 6" xfId="19193"/>
    <cellStyle name="SAPBEXexcGood2 2 7" xfId="28248"/>
    <cellStyle name="SAPBEXexcGood2 20" xfId="39002"/>
    <cellStyle name="SAPBEXexcGood2 21" xfId="39143"/>
    <cellStyle name="SAPBEXexcGood2 22" xfId="39278"/>
    <cellStyle name="SAPBEXexcGood2 23" xfId="39649"/>
    <cellStyle name="SAPBEXexcGood2 24" xfId="39771"/>
    <cellStyle name="SAPBEXexcGood2 25" xfId="39890"/>
    <cellStyle name="SAPBEXexcGood2 26" xfId="40003"/>
    <cellStyle name="SAPBEXexcGood2 27" xfId="39863"/>
    <cellStyle name="SAPBEXexcGood2 28" xfId="40030"/>
    <cellStyle name="SAPBEXexcGood2 29" xfId="40292"/>
    <cellStyle name="SAPBEXexcGood2 3" xfId="2143"/>
    <cellStyle name="SAPBEXexcGood2 3 2" xfId="5223"/>
    <cellStyle name="SAPBEXexcGood2 3 2 2" xfId="12799"/>
    <cellStyle name="SAPBEXexcGood2 3 2 2 2" xfId="24571"/>
    <cellStyle name="SAPBEXexcGood2 3 2 3" xfId="20755"/>
    <cellStyle name="SAPBEXexcGood2 3 3" xfId="6740"/>
    <cellStyle name="SAPBEXexcGood2 3 3 2" xfId="13916"/>
    <cellStyle name="SAPBEXexcGood2 3 3 2 2" xfId="25021"/>
    <cellStyle name="SAPBEXexcGood2 3 3 3" xfId="21266"/>
    <cellStyle name="SAPBEXexcGood2 3 4" xfId="8923"/>
    <cellStyle name="SAPBEXexcGood2 3 4 2" xfId="15867"/>
    <cellStyle name="SAPBEXexcGood2 3 4 2 2" xfId="26081"/>
    <cellStyle name="SAPBEXexcGood2 3 4 3" xfId="22568"/>
    <cellStyle name="SAPBEXexcGood2 3 5" xfId="11030"/>
    <cellStyle name="SAPBEXexcGood2 3 5 2" xfId="17360"/>
    <cellStyle name="SAPBEXexcGood2 3 5 2 2" xfId="27104"/>
    <cellStyle name="SAPBEXexcGood2 3 5 3" xfId="23551"/>
    <cellStyle name="SAPBEXexcGood2 3 6" xfId="4357"/>
    <cellStyle name="SAPBEXexcGood2 3 6 2" xfId="20401"/>
    <cellStyle name="SAPBEXexcGood2 3 7" xfId="4065"/>
    <cellStyle name="SAPBEXexcGood2 3 7 2" xfId="20217"/>
    <cellStyle name="SAPBEXexcGood2 30" xfId="39361"/>
    <cellStyle name="SAPBEXexcGood2 31" xfId="40177"/>
    <cellStyle name="SAPBEXexcGood2 4" xfId="2637"/>
    <cellStyle name="SAPBEXexcGood2 4 2" xfId="9417"/>
    <cellStyle name="SAPBEXexcGood2 4 2 2" xfId="16068"/>
    <cellStyle name="SAPBEXexcGood2 4 2 2 2" xfId="26220"/>
    <cellStyle name="SAPBEXexcGood2 4 2 3" xfId="22701"/>
    <cellStyle name="SAPBEXexcGood2 4 3" xfId="11377"/>
    <cellStyle name="SAPBEXexcGood2 4 3 2" xfId="17705"/>
    <cellStyle name="SAPBEXexcGood2 4 3 2 2" xfId="27239"/>
    <cellStyle name="SAPBEXexcGood2 4 3 3" xfId="23680"/>
    <cellStyle name="SAPBEXexcGood2 4 4" xfId="7235"/>
    <cellStyle name="SAPBEXexcGood2 4 4 2" xfId="21400"/>
    <cellStyle name="SAPBEXexcGood2 4 5" xfId="14408"/>
    <cellStyle name="SAPBEXexcGood2 4 5 2" xfId="25158"/>
    <cellStyle name="SAPBEXexcGood2 4 6" xfId="19384"/>
    <cellStyle name="SAPBEXexcGood2 5" xfId="19011"/>
    <cellStyle name="SAPBEXexcGood2 6" xfId="28064"/>
    <cellStyle name="SAPBEXexcGood2 7" xfId="37119"/>
    <cellStyle name="SAPBEXexcGood2 8" xfId="37160"/>
    <cellStyle name="SAPBEXexcGood2 9" xfId="37168"/>
    <cellStyle name="SAPBEXexcGood3" xfId="336"/>
    <cellStyle name="SAPBEXexcGood3 10" xfId="37475"/>
    <cellStyle name="SAPBEXexcGood3 11" xfId="37595"/>
    <cellStyle name="SAPBEXexcGood3 12" xfId="38116"/>
    <cellStyle name="SAPBEXexcGood3 13" xfId="38257"/>
    <cellStyle name="SAPBEXexcGood3 14" xfId="38399"/>
    <cellStyle name="SAPBEXexcGood3 15" xfId="38542"/>
    <cellStyle name="SAPBEXexcGood3 16" xfId="38685"/>
    <cellStyle name="SAPBEXexcGood3 17" xfId="38828"/>
    <cellStyle name="SAPBEXexcGood3 18" xfId="38972"/>
    <cellStyle name="SAPBEXexcGood3 19" xfId="39113"/>
    <cellStyle name="SAPBEXexcGood3 2" xfId="1594"/>
    <cellStyle name="SAPBEXexcGood3 2 2" xfId="989"/>
    <cellStyle name="SAPBEXexcGood3 2 2 2" xfId="3276"/>
    <cellStyle name="SAPBEXexcGood3 2 2 2 2" xfId="10031"/>
    <cellStyle name="SAPBEXexcGood3 2 2 2 2 2" xfId="16584"/>
    <cellStyle name="SAPBEXexcGood3 2 2 2 2 2 2" xfId="26639"/>
    <cellStyle name="SAPBEXexcGood3 2 2 2 2 3" xfId="23097"/>
    <cellStyle name="SAPBEXexcGood3 2 2 2 3" xfId="11961"/>
    <cellStyle name="SAPBEXexcGood3 2 2 2 3 2" xfId="18286"/>
    <cellStyle name="SAPBEXexcGood3 2 2 2 3 2 2" xfId="27651"/>
    <cellStyle name="SAPBEXexcGood3 2 2 2 3 3" xfId="24069"/>
    <cellStyle name="SAPBEXexcGood3 2 2 2 4" xfId="7852"/>
    <cellStyle name="SAPBEXexcGood3 2 2 2 4 2" xfId="21856"/>
    <cellStyle name="SAPBEXexcGood3 2 2 2 5" xfId="15010"/>
    <cellStyle name="SAPBEXexcGood3 2 2 2 5 2" xfId="25571"/>
    <cellStyle name="SAPBEXexcGood3 2 2 2 6" xfId="19775"/>
    <cellStyle name="SAPBEXexcGood3 2 2 3" xfId="3749"/>
    <cellStyle name="SAPBEXexcGood3 2 2 3 2" xfId="10504"/>
    <cellStyle name="SAPBEXexcGood3 2 2 3 2 2" xfId="16907"/>
    <cellStyle name="SAPBEXexcGood3 2 2 3 2 2 2" xfId="26911"/>
    <cellStyle name="SAPBEXexcGood3 2 2 3 2 3" xfId="23363"/>
    <cellStyle name="SAPBEXexcGood3 2 2 3 3" xfId="12434"/>
    <cellStyle name="SAPBEXexcGood3 2 2 3 3 2" xfId="18757"/>
    <cellStyle name="SAPBEXexcGood3 2 2 3 3 2 2" xfId="27921"/>
    <cellStyle name="SAPBEXexcGood3 2 2 3 3 3" xfId="24333"/>
    <cellStyle name="SAPBEXexcGood3 2 2 3 4" xfId="8321"/>
    <cellStyle name="SAPBEXexcGood3 2 2 3 4 2" xfId="22317"/>
    <cellStyle name="SAPBEXexcGood3 2 2 3 5" xfId="15481"/>
    <cellStyle name="SAPBEXexcGood3 2 2 3 5 2" xfId="25841"/>
    <cellStyle name="SAPBEXexcGood3 2 2 3 6" xfId="20039"/>
    <cellStyle name="SAPBEXexcGood3 2 2 4" xfId="6028"/>
    <cellStyle name="SAPBEXexcGood3 2 2 4 2" xfId="13289"/>
    <cellStyle name="SAPBEXexcGood3 2 2 4 2 2" xfId="24831"/>
    <cellStyle name="SAPBEXexcGood3 2 2 4 3" xfId="21082"/>
    <cellStyle name="SAPBEXexcGood3 2 2 5" xfId="5776"/>
    <cellStyle name="SAPBEXexcGood3 2 2 5 2" xfId="13091"/>
    <cellStyle name="SAPBEXexcGood3 2 2 5 2 2" xfId="24735"/>
    <cellStyle name="SAPBEXexcGood3 2 2 5 3" xfId="20986"/>
    <cellStyle name="SAPBEXexcGood3 2 2 6" xfId="5871"/>
    <cellStyle name="SAPBEXexcGood3 2 2 6 2" xfId="13140"/>
    <cellStyle name="SAPBEXexcGood3 2 2 6 2 2" xfId="24758"/>
    <cellStyle name="SAPBEXexcGood3 2 2 6 3" xfId="21009"/>
    <cellStyle name="SAPBEXexcGood3 2 2 7" xfId="4289"/>
    <cellStyle name="SAPBEXexcGood3 2 2 7 2" xfId="20346"/>
    <cellStyle name="SAPBEXexcGood3 2 2 8" xfId="19113"/>
    <cellStyle name="SAPBEXexcGood3 2 3" xfId="2802"/>
    <cellStyle name="SAPBEXexcGood3 2 3 2" xfId="9574"/>
    <cellStyle name="SAPBEXexcGood3 2 3 2 2" xfId="16225"/>
    <cellStyle name="SAPBEXexcGood3 2 3 2 2 2" xfId="26351"/>
    <cellStyle name="SAPBEXexcGood3 2 3 2 3" xfId="22826"/>
    <cellStyle name="SAPBEXexcGood3 2 3 3" xfId="11529"/>
    <cellStyle name="SAPBEXexcGood3 2 3 3 2" xfId="17856"/>
    <cellStyle name="SAPBEXexcGood3 2 3 3 2 2" xfId="27367"/>
    <cellStyle name="SAPBEXexcGood3 2 3 3 3" xfId="23802"/>
    <cellStyle name="SAPBEXexcGood3 2 3 4" xfId="7392"/>
    <cellStyle name="SAPBEXexcGood3 2 3 4 2" xfId="21545"/>
    <cellStyle name="SAPBEXexcGood3 2 3 5" xfId="14560"/>
    <cellStyle name="SAPBEXexcGood3 2 3 5 2" xfId="25286"/>
    <cellStyle name="SAPBEXexcGood3 2 3 6" xfId="19507"/>
    <cellStyle name="SAPBEXexcGood3 2 4" xfId="2922"/>
    <cellStyle name="SAPBEXexcGood3 2 4 2" xfId="9689"/>
    <cellStyle name="SAPBEXexcGood3 2 4 2 2" xfId="16337"/>
    <cellStyle name="SAPBEXexcGood3 2 4 2 2 2" xfId="26450"/>
    <cellStyle name="SAPBEXexcGood3 2 4 2 3" xfId="22918"/>
    <cellStyle name="SAPBEXexcGood3 2 4 3" xfId="11641"/>
    <cellStyle name="SAPBEXexcGood3 2 4 3 2" xfId="17968"/>
    <cellStyle name="SAPBEXexcGood3 2 4 3 2 2" xfId="27466"/>
    <cellStyle name="SAPBEXexcGood3 2 4 3 3" xfId="23894"/>
    <cellStyle name="SAPBEXexcGood3 2 4 4" xfId="7509"/>
    <cellStyle name="SAPBEXexcGood3 2 4 4 2" xfId="21646"/>
    <cellStyle name="SAPBEXexcGood3 2 4 5" xfId="14676"/>
    <cellStyle name="SAPBEXexcGood3 2 4 5 2" xfId="25386"/>
    <cellStyle name="SAPBEXexcGood3 2 4 6" xfId="19600"/>
    <cellStyle name="SAPBEXexcGood3 2 5" xfId="4211"/>
    <cellStyle name="SAPBEXexcGood3 2 5 2" xfId="20286"/>
    <cellStyle name="SAPBEXexcGood3 2 6" xfId="19194"/>
    <cellStyle name="SAPBEXexcGood3 2 7" xfId="28249"/>
    <cellStyle name="SAPBEXexcGood3 20" xfId="39250"/>
    <cellStyle name="SAPBEXexcGood3 21" xfId="39386"/>
    <cellStyle name="SAPBEXexcGood3 22" xfId="39524"/>
    <cellStyle name="SAPBEXexcGood3 23" xfId="38045"/>
    <cellStyle name="SAPBEXexcGood3 24" xfId="39540"/>
    <cellStyle name="SAPBEXexcGood3 25" xfId="38329"/>
    <cellStyle name="SAPBEXexcGood3 26" xfId="39190"/>
    <cellStyle name="SAPBEXexcGood3 27" xfId="39918"/>
    <cellStyle name="SAPBEXexcGood3 28" xfId="40197"/>
    <cellStyle name="SAPBEXexcGood3 29" xfId="39603"/>
    <cellStyle name="SAPBEXexcGood3 3" xfId="2352"/>
    <cellStyle name="SAPBEXexcGood3 3 2" xfId="5388"/>
    <cellStyle name="SAPBEXexcGood3 3 2 2" xfId="12911"/>
    <cellStyle name="SAPBEXexcGood3 3 2 2 2" xfId="24651"/>
    <cellStyle name="SAPBEXexcGood3 3 2 3" xfId="20868"/>
    <cellStyle name="SAPBEXexcGood3 3 3" xfId="6949"/>
    <cellStyle name="SAPBEXexcGood3 3 3 2" xfId="14123"/>
    <cellStyle name="SAPBEXexcGood3 3 3 2 2" xfId="25100"/>
    <cellStyle name="SAPBEXexcGood3 3 3 3" xfId="21342"/>
    <cellStyle name="SAPBEXexcGood3 3 4" xfId="9132"/>
    <cellStyle name="SAPBEXexcGood3 3 4 2" xfId="15980"/>
    <cellStyle name="SAPBEXexcGood3 3 4 2 2" xfId="26162"/>
    <cellStyle name="SAPBEXexcGood3 3 4 3" xfId="22646"/>
    <cellStyle name="SAPBEXexcGood3 3 5" xfId="11160"/>
    <cellStyle name="SAPBEXexcGood3 3 5 2" xfId="17489"/>
    <cellStyle name="SAPBEXexcGood3 3 5 2 2" xfId="27182"/>
    <cellStyle name="SAPBEXexcGood3 3 5 3" xfId="23626"/>
    <cellStyle name="SAPBEXexcGood3 3 6" xfId="4358"/>
    <cellStyle name="SAPBEXexcGood3 3 6 2" xfId="20402"/>
    <cellStyle name="SAPBEXexcGood3 3 7" xfId="4064"/>
    <cellStyle name="SAPBEXexcGood3 3 7 2" xfId="20216"/>
    <cellStyle name="SAPBEXexcGood3 30" xfId="39555"/>
    <cellStyle name="SAPBEXexcGood3 31" xfId="40136"/>
    <cellStyle name="SAPBEXexcGood3 4" xfId="2638"/>
    <cellStyle name="SAPBEXexcGood3 4 2" xfId="9418"/>
    <cellStyle name="SAPBEXexcGood3 4 2 2" xfId="16069"/>
    <cellStyle name="SAPBEXexcGood3 4 2 2 2" xfId="26221"/>
    <cellStyle name="SAPBEXexcGood3 4 2 3" xfId="22702"/>
    <cellStyle name="SAPBEXexcGood3 4 3" xfId="11378"/>
    <cellStyle name="SAPBEXexcGood3 4 3 2" xfId="17706"/>
    <cellStyle name="SAPBEXexcGood3 4 3 2 2" xfId="27240"/>
    <cellStyle name="SAPBEXexcGood3 4 3 3" xfId="23681"/>
    <cellStyle name="SAPBEXexcGood3 4 4" xfId="7236"/>
    <cellStyle name="SAPBEXexcGood3 4 4 2" xfId="21401"/>
    <cellStyle name="SAPBEXexcGood3 4 5" xfId="14409"/>
    <cellStyle name="SAPBEXexcGood3 4 5 2" xfId="25159"/>
    <cellStyle name="SAPBEXexcGood3 4 6" xfId="19385"/>
    <cellStyle name="SAPBEXexcGood3 5" xfId="19012"/>
    <cellStyle name="SAPBEXexcGood3 6" xfId="28065"/>
    <cellStyle name="SAPBEXexcGood3 7" xfId="37120"/>
    <cellStyle name="SAPBEXexcGood3 8" xfId="37159"/>
    <cellStyle name="SAPBEXexcGood3 9" xfId="36995"/>
    <cellStyle name="SAPBEXfilterDrill" xfId="337"/>
    <cellStyle name="SAPBEXfilterDrill 10" xfId="37724"/>
    <cellStyle name="SAPBEXfilterDrill 11" xfId="37697"/>
    <cellStyle name="SAPBEXfilterDrill 12" xfId="37211"/>
    <cellStyle name="SAPBEXfilterDrill 13" xfId="37059"/>
    <cellStyle name="SAPBEXfilterDrill 14" xfId="37670"/>
    <cellStyle name="SAPBEXfilterDrill 15" xfId="37541"/>
    <cellStyle name="SAPBEXfilterDrill 16" xfId="37238"/>
    <cellStyle name="SAPBEXfilterDrill 17" xfId="37037"/>
    <cellStyle name="SAPBEXfilterDrill 18" xfId="36918"/>
    <cellStyle name="SAPBEXfilterDrill 19" xfId="37387"/>
    <cellStyle name="SAPBEXfilterDrill 2" xfId="1595"/>
    <cellStyle name="SAPBEXfilterDrill 2 2" xfId="1496"/>
    <cellStyle name="SAPBEXfilterDrill 2 2 2" xfId="3277"/>
    <cellStyle name="SAPBEXfilterDrill 2 2 2 2" xfId="10032"/>
    <cellStyle name="SAPBEXfilterDrill 2 2 2 2 2" xfId="16585"/>
    <cellStyle name="SAPBEXfilterDrill 2 2 2 2 2 2" xfId="26640"/>
    <cellStyle name="SAPBEXfilterDrill 2 2 2 2 3" xfId="23098"/>
    <cellStyle name="SAPBEXfilterDrill 2 2 2 3" xfId="11962"/>
    <cellStyle name="SAPBEXfilterDrill 2 2 2 3 2" xfId="18287"/>
    <cellStyle name="SAPBEXfilterDrill 2 2 2 3 2 2" xfId="27652"/>
    <cellStyle name="SAPBEXfilterDrill 2 2 2 3 3" xfId="24070"/>
    <cellStyle name="SAPBEXfilterDrill 2 2 2 4" xfId="7853"/>
    <cellStyle name="SAPBEXfilterDrill 2 2 2 4 2" xfId="21857"/>
    <cellStyle name="SAPBEXfilterDrill 2 2 2 5" xfId="15011"/>
    <cellStyle name="SAPBEXfilterDrill 2 2 2 5 2" xfId="25572"/>
    <cellStyle name="SAPBEXfilterDrill 2 2 2 6" xfId="19776"/>
    <cellStyle name="SAPBEXfilterDrill 2 2 3" xfId="3750"/>
    <cellStyle name="SAPBEXfilterDrill 2 2 3 2" xfId="10505"/>
    <cellStyle name="SAPBEXfilterDrill 2 2 3 2 2" xfId="16908"/>
    <cellStyle name="SAPBEXfilterDrill 2 2 3 2 2 2" xfId="26912"/>
    <cellStyle name="SAPBEXfilterDrill 2 2 3 2 3" xfId="23364"/>
    <cellStyle name="SAPBEXfilterDrill 2 2 3 3" xfId="12435"/>
    <cellStyle name="SAPBEXfilterDrill 2 2 3 3 2" xfId="18758"/>
    <cellStyle name="SAPBEXfilterDrill 2 2 3 3 2 2" xfId="27922"/>
    <cellStyle name="SAPBEXfilterDrill 2 2 3 3 3" xfId="24334"/>
    <cellStyle name="SAPBEXfilterDrill 2 2 3 4" xfId="8322"/>
    <cellStyle name="SAPBEXfilterDrill 2 2 3 4 2" xfId="22318"/>
    <cellStyle name="SAPBEXfilterDrill 2 2 3 5" xfId="15482"/>
    <cellStyle name="SAPBEXfilterDrill 2 2 3 5 2" xfId="25842"/>
    <cellStyle name="SAPBEXfilterDrill 2 2 3 6" xfId="20040"/>
    <cellStyle name="SAPBEXfilterDrill 2 2 4" xfId="6270"/>
    <cellStyle name="SAPBEXfilterDrill 2 2 4 2" xfId="13505"/>
    <cellStyle name="SAPBEXfilterDrill 2 2 4 2 2" xfId="24912"/>
    <cellStyle name="SAPBEXfilterDrill 2 2 4 3" xfId="21162"/>
    <cellStyle name="SAPBEXfilterDrill 2 2 5" xfId="8543"/>
    <cellStyle name="SAPBEXfilterDrill 2 2 5 2" xfId="15738"/>
    <cellStyle name="SAPBEXfilterDrill 2 2 5 2 2" xfId="25990"/>
    <cellStyle name="SAPBEXfilterDrill 2 2 5 3" xfId="22483"/>
    <cellStyle name="SAPBEXfilterDrill 2 2 6" xfId="5761"/>
    <cellStyle name="SAPBEXfilterDrill 2 2 6 2" xfId="13077"/>
    <cellStyle name="SAPBEXfilterDrill 2 2 6 2 2" xfId="24731"/>
    <cellStyle name="SAPBEXfilterDrill 2 2 6 3" xfId="20982"/>
    <cellStyle name="SAPBEXfilterDrill 2 2 7" xfId="12697"/>
    <cellStyle name="SAPBEXfilterDrill 2 2 7 2" xfId="24488"/>
    <cellStyle name="SAPBEXfilterDrill 2 2 8" xfId="19171"/>
    <cellStyle name="SAPBEXfilterDrill 2 3" xfId="2803"/>
    <cellStyle name="SAPBEXfilterDrill 2 3 2" xfId="9575"/>
    <cellStyle name="SAPBEXfilterDrill 2 3 2 2" xfId="16226"/>
    <cellStyle name="SAPBEXfilterDrill 2 3 2 2 2" xfId="26352"/>
    <cellStyle name="SAPBEXfilterDrill 2 3 2 3" xfId="22827"/>
    <cellStyle name="SAPBEXfilterDrill 2 3 3" xfId="11530"/>
    <cellStyle name="SAPBEXfilterDrill 2 3 3 2" xfId="17857"/>
    <cellStyle name="SAPBEXfilterDrill 2 3 3 2 2" xfId="27368"/>
    <cellStyle name="SAPBEXfilterDrill 2 3 3 3" xfId="23803"/>
    <cellStyle name="SAPBEXfilterDrill 2 3 4" xfId="7393"/>
    <cellStyle name="SAPBEXfilterDrill 2 3 4 2" xfId="21546"/>
    <cellStyle name="SAPBEXfilterDrill 2 3 5" xfId="14561"/>
    <cellStyle name="SAPBEXfilterDrill 2 3 5 2" xfId="25287"/>
    <cellStyle name="SAPBEXfilterDrill 2 3 6" xfId="19508"/>
    <cellStyle name="SAPBEXfilterDrill 2 4" xfId="2882"/>
    <cellStyle name="SAPBEXfilterDrill 2 4 2" xfId="9649"/>
    <cellStyle name="SAPBEXfilterDrill 2 4 2 2" xfId="16298"/>
    <cellStyle name="SAPBEXfilterDrill 2 4 2 2 2" xfId="26413"/>
    <cellStyle name="SAPBEXfilterDrill 2 4 2 3" xfId="22881"/>
    <cellStyle name="SAPBEXfilterDrill 2 4 3" xfId="11602"/>
    <cellStyle name="SAPBEXfilterDrill 2 4 3 2" xfId="17929"/>
    <cellStyle name="SAPBEXfilterDrill 2 4 3 2 2" xfId="27429"/>
    <cellStyle name="SAPBEXfilterDrill 2 4 3 3" xfId="23857"/>
    <cellStyle name="SAPBEXfilterDrill 2 4 4" xfId="7469"/>
    <cellStyle name="SAPBEXfilterDrill 2 4 4 2" xfId="21607"/>
    <cellStyle name="SAPBEXfilterDrill 2 4 5" xfId="14636"/>
    <cellStyle name="SAPBEXfilterDrill 2 4 5 2" xfId="25349"/>
    <cellStyle name="SAPBEXfilterDrill 2 4 6" xfId="19563"/>
    <cellStyle name="SAPBEXfilterDrill 2 5" xfId="4050"/>
    <cellStyle name="SAPBEXfilterDrill 2 5 2" xfId="20203"/>
    <cellStyle name="SAPBEXfilterDrill 2 6" xfId="19195"/>
    <cellStyle name="SAPBEXfilterDrill 2 7" xfId="28250"/>
    <cellStyle name="SAPBEXfilterDrill 20" xfId="37714"/>
    <cellStyle name="SAPBEXfilterDrill 21" xfId="37758"/>
    <cellStyle name="SAPBEXfilterDrill 22" xfId="38006"/>
    <cellStyle name="SAPBEXfilterDrill 23" xfId="37591"/>
    <cellStyle name="SAPBEXfilterDrill 24" xfId="38187"/>
    <cellStyle name="SAPBEXfilterDrill 25" xfId="38289"/>
    <cellStyle name="SAPBEXfilterDrill 26" xfId="38471"/>
    <cellStyle name="SAPBEXfilterDrill 27" xfId="40110"/>
    <cellStyle name="SAPBEXfilterDrill 28" xfId="39864"/>
    <cellStyle name="SAPBEXfilterDrill 29" xfId="39366"/>
    <cellStyle name="SAPBEXfilterDrill 3" xfId="2414"/>
    <cellStyle name="SAPBEXfilterDrill 3 2" xfId="5442"/>
    <cellStyle name="SAPBEXfilterDrill 3 2 2" xfId="12932"/>
    <cellStyle name="SAPBEXfilterDrill 3 2 2 2" xfId="24669"/>
    <cellStyle name="SAPBEXfilterDrill 3 2 3" xfId="20888"/>
    <cellStyle name="SAPBEXfilterDrill 3 3" xfId="7011"/>
    <cellStyle name="SAPBEXfilterDrill 3 3 2" xfId="14185"/>
    <cellStyle name="SAPBEXfilterDrill 3 3 2 2" xfId="25118"/>
    <cellStyle name="SAPBEXfilterDrill 3 3 3" xfId="21359"/>
    <cellStyle name="SAPBEXfilterDrill 3 4" xfId="9194"/>
    <cellStyle name="SAPBEXfilterDrill 3 4 2" xfId="16001"/>
    <cellStyle name="SAPBEXfilterDrill 3 4 2 2" xfId="26180"/>
    <cellStyle name="SAPBEXfilterDrill 3 4 3" xfId="22663"/>
    <cellStyle name="SAPBEXfilterDrill 3 5" xfId="11212"/>
    <cellStyle name="SAPBEXfilterDrill 3 5 2" xfId="17541"/>
    <cellStyle name="SAPBEXfilterDrill 3 5 2 2" xfId="27200"/>
    <cellStyle name="SAPBEXfilterDrill 3 5 3" xfId="23643"/>
    <cellStyle name="SAPBEXfilterDrill 3 6" xfId="4359"/>
    <cellStyle name="SAPBEXfilterDrill 3 6 2" xfId="20403"/>
    <cellStyle name="SAPBEXfilterDrill 3 7" xfId="8365"/>
    <cellStyle name="SAPBEXfilterDrill 3 7 2" xfId="22359"/>
    <cellStyle name="SAPBEXfilterDrill 30" xfId="40271"/>
    <cellStyle name="SAPBEXfilterDrill 31" xfId="40390"/>
    <cellStyle name="SAPBEXfilterDrill 4" xfId="2639"/>
    <cellStyle name="SAPBEXfilterDrill 4 2" xfId="9419"/>
    <cellStyle name="SAPBEXfilterDrill 4 2 2" xfId="16070"/>
    <cellStyle name="SAPBEXfilterDrill 4 2 2 2" xfId="26222"/>
    <cellStyle name="SAPBEXfilterDrill 4 2 3" xfId="22703"/>
    <cellStyle name="SAPBEXfilterDrill 4 3" xfId="11379"/>
    <cellStyle name="SAPBEXfilterDrill 4 3 2" xfId="17707"/>
    <cellStyle name="SAPBEXfilterDrill 4 3 2 2" xfId="27241"/>
    <cellStyle name="SAPBEXfilterDrill 4 3 3" xfId="23682"/>
    <cellStyle name="SAPBEXfilterDrill 4 4" xfId="7237"/>
    <cellStyle name="SAPBEXfilterDrill 4 4 2" xfId="21402"/>
    <cellStyle name="SAPBEXfilterDrill 4 5" xfId="14410"/>
    <cellStyle name="SAPBEXfilterDrill 4 5 2" xfId="25160"/>
    <cellStyle name="SAPBEXfilterDrill 4 6" xfId="19386"/>
    <cellStyle name="SAPBEXfilterDrill 5" xfId="19013"/>
    <cellStyle name="SAPBEXfilterDrill 6" xfId="28066"/>
    <cellStyle name="SAPBEXfilterDrill 7" xfId="37121"/>
    <cellStyle name="SAPBEXfilterDrill 8" xfId="37348"/>
    <cellStyle name="SAPBEXfilterDrill 9" xfId="36964"/>
    <cellStyle name="SAPBEXfilterItem" xfId="338"/>
    <cellStyle name="SAPBEXfilterItem 10" xfId="37820"/>
    <cellStyle name="SAPBEXfilterItem 11" xfId="37209"/>
    <cellStyle name="SAPBEXfilterItem 12" xfId="37210"/>
    <cellStyle name="SAPBEXfilterItem 13" xfId="37651"/>
    <cellStyle name="SAPBEXfilterItem 14" xfId="37223"/>
    <cellStyle name="SAPBEXfilterItem 15" xfId="37810"/>
    <cellStyle name="SAPBEXfilterItem 16" xfId="37237"/>
    <cellStyle name="SAPBEXfilterItem 17" xfId="37038"/>
    <cellStyle name="SAPBEXfilterItem 18" xfId="36949"/>
    <cellStyle name="SAPBEXfilterItem 19" xfId="37482"/>
    <cellStyle name="SAPBEXfilterItem 2" xfId="1375"/>
    <cellStyle name="SAPBEXfilterItem 2 2" xfId="2207"/>
    <cellStyle name="SAPBEXfilterItem 2 2 2" xfId="6804"/>
    <cellStyle name="SAPBEXfilterItem 2 2 2 2" xfId="13979"/>
    <cellStyle name="SAPBEXfilterItem 2 2 2 2 2" xfId="25054"/>
    <cellStyle name="SAPBEXfilterItem 2 2 2 3" xfId="21298"/>
    <cellStyle name="SAPBEXfilterItem 2 2 3" xfId="8987"/>
    <cellStyle name="SAPBEXfilterItem 2 2 3 2" xfId="15912"/>
    <cellStyle name="SAPBEXfilterItem 2 2 3 2 2" xfId="26115"/>
    <cellStyle name="SAPBEXfilterItem 2 2 3 3" xfId="22601"/>
    <cellStyle name="SAPBEXfilterItem 2 2 4" xfId="4745"/>
    <cellStyle name="SAPBEXfilterItem 2 2 4 2" xfId="20671"/>
    <cellStyle name="SAPBEXfilterItem 2 2 5" xfId="19347"/>
    <cellStyle name="SAPBEXfilterItem 2 3" xfId="2804"/>
    <cellStyle name="SAPBEXfilterItem 2 3 2" xfId="7394"/>
    <cellStyle name="SAPBEXfilterItem 2 3 2 2" xfId="21547"/>
    <cellStyle name="SAPBEXfilterItem 2 3 3" xfId="14562"/>
    <cellStyle name="SAPBEXfilterItem 2 3 3 2" xfId="25288"/>
    <cellStyle name="SAPBEXfilterItem 2 3 4" xfId="19509"/>
    <cellStyle name="SAPBEXfilterItem 2 4" xfId="6168"/>
    <cellStyle name="SAPBEXfilterItem 2 4 2" xfId="13408"/>
    <cellStyle name="SAPBEXfilterItem 2 4 2 2" xfId="24879"/>
    <cellStyle name="SAPBEXfilterItem 2 4 3" xfId="21129"/>
    <cellStyle name="SAPBEXfilterItem 2 5" xfId="4069"/>
    <cellStyle name="SAPBEXfilterItem 2 5 2" xfId="20220"/>
    <cellStyle name="SAPBEXfilterItem 2 6" xfId="19140"/>
    <cellStyle name="SAPBEXfilterItem 20" xfId="37404"/>
    <cellStyle name="SAPBEXfilterItem 21" xfId="37852"/>
    <cellStyle name="SAPBEXfilterItem 22" xfId="37400"/>
    <cellStyle name="SAPBEXfilterItem 23" xfId="38148"/>
    <cellStyle name="SAPBEXfilterItem 24" xfId="39478"/>
    <cellStyle name="SAPBEXfilterItem 25" xfId="39448"/>
    <cellStyle name="SAPBEXfilterItem 26" xfId="39674"/>
    <cellStyle name="SAPBEXfilterItem 27" xfId="39194"/>
    <cellStyle name="SAPBEXfilterItem 28" xfId="39759"/>
    <cellStyle name="SAPBEXfilterItem 29" xfId="40214"/>
    <cellStyle name="SAPBEXfilterItem 3" xfId="2113"/>
    <cellStyle name="SAPBEXfilterItem 3 2" xfId="6710"/>
    <cellStyle name="SAPBEXfilterItem 3 2 2" xfId="13886"/>
    <cellStyle name="SAPBEXfilterItem 3 2 2 2" xfId="24994"/>
    <cellStyle name="SAPBEXfilterItem 3 2 3" xfId="21240"/>
    <cellStyle name="SAPBEXfilterItem 3 3" xfId="8893"/>
    <cellStyle name="SAPBEXfilterItem 3 3 2" xfId="15839"/>
    <cellStyle name="SAPBEXfilterItem 3 3 2 2" xfId="26054"/>
    <cellStyle name="SAPBEXfilterItem 3 3 3" xfId="22542"/>
    <cellStyle name="SAPBEXfilterItem 3 4" xfId="12771"/>
    <cellStyle name="SAPBEXfilterItem 3 4 2" xfId="24544"/>
    <cellStyle name="SAPBEXfilterItem 3 5" xfId="19346"/>
    <cellStyle name="SAPBEXfilterItem 30" xfId="40325"/>
    <cellStyle name="SAPBEXfilterItem 31" xfId="40358"/>
    <cellStyle name="SAPBEXfilterItem 4" xfId="2421"/>
    <cellStyle name="SAPBEXfilterItem 4 2" xfId="7018"/>
    <cellStyle name="SAPBEXfilterItem 4 2 2" xfId="14192"/>
    <cellStyle name="SAPBEXfilterItem 4 2 2 2" xfId="25119"/>
    <cellStyle name="SAPBEXfilterItem 4 2 3" xfId="21360"/>
    <cellStyle name="SAPBEXfilterItem 4 3" xfId="5449"/>
    <cellStyle name="SAPBEXfilterItem 4 3 2" xfId="20889"/>
    <cellStyle name="SAPBEXfilterItem 4 4" xfId="12933"/>
    <cellStyle name="SAPBEXfilterItem 4 4 2" xfId="24670"/>
    <cellStyle name="SAPBEXfilterItem 5" xfId="2640"/>
    <cellStyle name="SAPBEXfilterItem 5 2" xfId="5666"/>
    <cellStyle name="SAPBEXfilterItem 5 2 2" xfId="20947"/>
    <cellStyle name="SAPBEXfilterItem 5 3" xfId="13008"/>
    <cellStyle name="SAPBEXfilterItem 5 3 2" xfId="24695"/>
    <cellStyle name="SAPBEXfilterItem 5 4" xfId="19387"/>
    <cellStyle name="SAPBEXfilterItem 6" xfId="19014"/>
    <cellStyle name="SAPBEXfilterItem 7" xfId="37122"/>
    <cellStyle name="SAPBEXfilterItem 8" xfId="37451"/>
    <cellStyle name="SAPBEXfilterItem 9" xfId="37680"/>
    <cellStyle name="SAPBEXfilterText" xfId="339"/>
    <cellStyle name="SAPBEXfilterText 2" xfId="340"/>
    <cellStyle name="SAPBEXfilterText 2 2" xfId="1124"/>
    <cellStyle name="SAPBEXfilterText 2 3" xfId="1096"/>
    <cellStyle name="SAPBEXfilterText 2 4" xfId="1119"/>
    <cellStyle name="SAPBEXfilterText 3" xfId="871"/>
    <cellStyle name="SAPBEXfilterText 4" xfId="870"/>
    <cellStyle name="SAPBEXformats" xfId="341"/>
    <cellStyle name="SAPBEXformats 10" xfId="37123"/>
    <cellStyle name="SAPBEXformats 11" xfId="37171"/>
    <cellStyle name="SAPBEXformats 12" xfId="37302"/>
    <cellStyle name="SAPBEXformats 13" xfId="37706"/>
    <cellStyle name="SAPBEXformats 14" xfId="37317"/>
    <cellStyle name="SAPBEXformats 15" xfId="38132"/>
    <cellStyle name="SAPBEXformats 16" xfId="38273"/>
    <cellStyle name="SAPBEXformats 17" xfId="38415"/>
    <cellStyle name="SAPBEXformats 18" xfId="38558"/>
    <cellStyle name="SAPBEXformats 19" xfId="38701"/>
    <cellStyle name="SAPBEXformats 2" xfId="342"/>
    <cellStyle name="SAPBEXformats 2 10" xfId="37126"/>
    <cellStyle name="SAPBEXformats 2 11" xfId="36951"/>
    <cellStyle name="SAPBEXformats 2 12" xfId="37172"/>
    <cellStyle name="SAPBEXformats 2 13" xfId="37547"/>
    <cellStyle name="SAPBEXformats 2 14" xfId="37863"/>
    <cellStyle name="SAPBEXformats 2 15" xfId="37928"/>
    <cellStyle name="SAPBEXformats 2 16" xfId="37795"/>
    <cellStyle name="SAPBEXformats 2 17" xfId="37646"/>
    <cellStyle name="SAPBEXformats 2 18" xfId="38143"/>
    <cellStyle name="SAPBEXformats 2 19" xfId="38284"/>
    <cellStyle name="SAPBEXformats 2 2" xfId="563"/>
    <cellStyle name="SAPBEXformats 2 2 10" xfId="38117"/>
    <cellStyle name="SAPBEXformats 2 2 11" xfId="38258"/>
    <cellStyle name="SAPBEXformats 2 2 12" xfId="38400"/>
    <cellStyle name="SAPBEXformats 2 2 13" xfId="38543"/>
    <cellStyle name="SAPBEXformats 2 2 14" xfId="38686"/>
    <cellStyle name="SAPBEXformats 2 2 15" xfId="38829"/>
    <cellStyle name="SAPBEXformats 2 2 16" xfId="38973"/>
    <cellStyle name="SAPBEXformats 2 2 17" xfId="39114"/>
    <cellStyle name="SAPBEXformats 2 2 18" xfId="39251"/>
    <cellStyle name="SAPBEXformats 2 2 19" xfId="39387"/>
    <cellStyle name="SAPBEXformats 2 2 2" xfId="1740"/>
    <cellStyle name="SAPBEXformats 2 2 2 2" xfId="1349"/>
    <cellStyle name="SAPBEXformats 2 2 2 2 2" xfId="3372"/>
    <cellStyle name="SAPBEXformats 2 2 2 2 2 2" xfId="10127"/>
    <cellStyle name="SAPBEXformats 2 2 2 2 2 2 2" xfId="16666"/>
    <cellStyle name="SAPBEXformats 2 2 2 2 2 2 2 2" xfId="26706"/>
    <cellStyle name="SAPBEXformats 2 2 2 2 2 2 3" xfId="23164"/>
    <cellStyle name="SAPBEXformats 2 2 2 2 2 3" xfId="12057"/>
    <cellStyle name="SAPBEXformats 2 2 2 2 2 3 2" xfId="18382"/>
    <cellStyle name="SAPBEXformats 2 2 2 2 2 3 2 2" xfId="27718"/>
    <cellStyle name="SAPBEXformats 2 2 2 2 2 3 3" xfId="24136"/>
    <cellStyle name="SAPBEXformats 2 2 2 2 2 4" xfId="7948"/>
    <cellStyle name="SAPBEXformats 2 2 2 2 2 4 2" xfId="21952"/>
    <cellStyle name="SAPBEXformats 2 2 2 2 2 5" xfId="15106"/>
    <cellStyle name="SAPBEXformats 2 2 2 2 2 5 2" xfId="25638"/>
    <cellStyle name="SAPBEXformats 2 2 2 2 2 6" xfId="19842"/>
    <cellStyle name="SAPBEXformats 2 2 2 2 3" xfId="3845"/>
    <cellStyle name="SAPBEXformats 2 2 2 2 3 2" xfId="10600"/>
    <cellStyle name="SAPBEXformats 2 2 2 2 3 2 2" xfId="16989"/>
    <cellStyle name="SAPBEXformats 2 2 2 2 3 2 2 2" xfId="26978"/>
    <cellStyle name="SAPBEXformats 2 2 2 2 3 2 3" xfId="23430"/>
    <cellStyle name="SAPBEXformats 2 2 2 2 3 3" xfId="12530"/>
    <cellStyle name="SAPBEXformats 2 2 2 2 3 3 2" xfId="18853"/>
    <cellStyle name="SAPBEXformats 2 2 2 2 3 3 2 2" xfId="27988"/>
    <cellStyle name="SAPBEXformats 2 2 2 2 3 3 3" xfId="24400"/>
    <cellStyle name="SAPBEXformats 2 2 2 2 3 4" xfId="8394"/>
    <cellStyle name="SAPBEXformats 2 2 2 2 3 4 2" xfId="22388"/>
    <cellStyle name="SAPBEXformats 2 2 2 2 3 5" xfId="15577"/>
    <cellStyle name="SAPBEXformats 2 2 2 2 3 5 2" xfId="25908"/>
    <cellStyle name="SAPBEXformats 2 2 2 2 3 6" xfId="20106"/>
    <cellStyle name="SAPBEXformats 2 2 2 2 4" xfId="6148"/>
    <cellStyle name="SAPBEXformats 2 2 2 2 4 2" xfId="13388"/>
    <cellStyle name="SAPBEXformats 2 2 2 2 4 2 2" xfId="24868"/>
    <cellStyle name="SAPBEXformats 2 2 2 2 4 3" xfId="21119"/>
    <cellStyle name="SAPBEXformats 2 2 2 2 5" xfId="5847"/>
    <cellStyle name="SAPBEXformats 2 2 2 2 5 2" xfId="13126"/>
    <cellStyle name="SAPBEXformats 2 2 2 2 5 2 2" xfId="24751"/>
    <cellStyle name="SAPBEXformats 2 2 2 2 5 3" xfId="21002"/>
    <cellStyle name="SAPBEXformats 2 2 2 2 6" xfId="6101"/>
    <cellStyle name="SAPBEXformats 2 2 2 2 6 2" xfId="13350"/>
    <cellStyle name="SAPBEXformats 2 2 2 2 6 2 2" xfId="24859"/>
    <cellStyle name="SAPBEXformats 2 2 2 2 6 3" xfId="21110"/>
    <cellStyle name="SAPBEXformats 2 2 2 2 7" xfId="4255"/>
    <cellStyle name="SAPBEXformats 2 2 2 2 7 2" xfId="20321"/>
    <cellStyle name="SAPBEXformats 2 2 2 2 8" xfId="19130"/>
    <cellStyle name="SAPBEXformats 2 2 2 3" xfId="3109"/>
    <cellStyle name="SAPBEXformats 2 2 2 3 2" xfId="9875"/>
    <cellStyle name="SAPBEXformats 2 2 2 3 2 2" xfId="16490"/>
    <cellStyle name="SAPBEXformats 2 2 2 3 2 2 2" xfId="26569"/>
    <cellStyle name="SAPBEXformats 2 2 2 3 2 3" xfId="23027"/>
    <cellStyle name="SAPBEXformats 2 2 2 3 3" xfId="11812"/>
    <cellStyle name="SAPBEXformats 2 2 2 3 3 2" xfId="18137"/>
    <cellStyle name="SAPBEXformats 2 2 2 3 3 2 2" xfId="27583"/>
    <cellStyle name="SAPBEXformats 2 2 2 3 3 3" xfId="24001"/>
    <cellStyle name="SAPBEXformats 2 2 2 3 4" xfId="7696"/>
    <cellStyle name="SAPBEXformats 2 2 2 3 4 2" xfId="21776"/>
    <cellStyle name="SAPBEXformats 2 2 2 3 5" xfId="14860"/>
    <cellStyle name="SAPBEXformats 2 2 2 3 5 2" xfId="25503"/>
    <cellStyle name="SAPBEXformats 2 2 2 3 6" xfId="19707"/>
    <cellStyle name="SAPBEXformats 2 2 2 4" xfId="3614"/>
    <cellStyle name="SAPBEXformats 2 2 2 4 2" xfId="10369"/>
    <cellStyle name="SAPBEXformats 2 2 2 4 2 2" xfId="16833"/>
    <cellStyle name="SAPBEXformats 2 2 2 4 2 2 2" xfId="26843"/>
    <cellStyle name="SAPBEXformats 2 2 2 4 2 3" xfId="23295"/>
    <cellStyle name="SAPBEXformats 2 2 2 4 3" xfId="12299"/>
    <cellStyle name="SAPBEXformats 2 2 2 4 3 2" xfId="18622"/>
    <cellStyle name="SAPBEXformats 2 2 2 4 3 2 2" xfId="27853"/>
    <cellStyle name="SAPBEXformats 2 2 2 4 3 3" xfId="24265"/>
    <cellStyle name="SAPBEXformats 2 2 2 4 4" xfId="8190"/>
    <cellStyle name="SAPBEXformats 2 2 2 4 4 2" xfId="22187"/>
    <cellStyle name="SAPBEXformats 2 2 2 4 5" xfId="15346"/>
    <cellStyle name="SAPBEXformats 2 2 2 4 5 2" xfId="25773"/>
    <cellStyle name="SAPBEXformats 2 2 2 4 6" xfId="19971"/>
    <cellStyle name="SAPBEXformats 2 2 2 5" xfId="4012"/>
    <cellStyle name="SAPBEXformats 2 2 2 5 2" xfId="20175"/>
    <cellStyle name="SAPBEXformats 2 2 2 6" xfId="19262"/>
    <cellStyle name="SAPBEXformats 2 2 2 7" xfId="28331"/>
    <cellStyle name="SAPBEXformats 2 2 20" xfId="39525"/>
    <cellStyle name="SAPBEXformats 2 2 21" xfId="39650"/>
    <cellStyle name="SAPBEXformats 2 2 22" xfId="39772"/>
    <cellStyle name="SAPBEXformats 2 2 23" xfId="39891"/>
    <cellStyle name="SAPBEXformats 2 2 24" xfId="40004"/>
    <cellStyle name="SAPBEXformats 2 2 25" xfId="40111"/>
    <cellStyle name="SAPBEXformats 2 2 26" xfId="40200"/>
    <cellStyle name="SAPBEXformats 2 2 27" xfId="40295"/>
    <cellStyle name="SAPBEXformats 2 2 28" xfId="40376"/>
    <cellStyle name="SAPBEXformats 2 2 29" xfId="40437"/>
    <cellStyle name="SAPBEXformats 2 2 3" xfId="2316"/>
    <cellStyle name="SAPBEXformats 2 2 3 2" xfId="2895"/>
    <cellStyle name="SAPBEXformats 2 2 3 2 2" xfId="7482"/>
    <cellStyle name="SAPBEXformats 2 2 3 2 2 2" xfId="14649"/>
    <cellStyle name="SAPBEXformats 2 2 3 2 2 2 2" xfId="25360"/>
    <cellStyle name="SAPBEXformats 2 2 3 2 2 3" xfId="21619"/>
    <cellStyle name="SAPBEXformats 2 2 3 2 3" xfId="9662"/>
    <cellStyle name="SAPBEXformats 2 2 3 2 3 2" xfId="16310"/>
    <cellStyle name="SAPBEXformats 2 2 3 2 3 2 2" xfId="26424"/>
    <cellStyle name="SAPBEXformats 2 2 3 2 3 3" xfId="22892"/>
    <cellStyle name="SAPBEXformats 2 2 3 2 4" xfId="11614"/>
    <cellStyle name="SAPBEXformats 2 2 3 2 4 2" xfId="17941"/>
    <cellStyle name="SAPBEXformats 2 2 3 2 4 2 2" xfId="27440"/>
    <cellStyle name="SAPBEXformats 2 2 3 2 4 3" xfId="23868"/>
    <cellStyle name="SAPBEXformats 2 2 3 2 5" xfId="5356"/>
    <cellStyle name="SAPBEXformats 2 2 3 2 5 2" xfId="20848"/>
    <cellStyle name="SAPBEXformats 2 2 3 2 6" xfId="12891"/>
    <cellStyle name="SAPBEXformats 2 2 3 2 6 2" xfId="24635"/>
    <cellStyle name="SAPBEXformats 2 2 3 2 7" xfId="19574"/>
    <cellStyle name="SAPBEXformats 2 2 3 3" xfId="2745"/>
    <cellStyle name="SAPBEXformats 2 2 3 3 2" xfId="9524"/>
    <cellStyle name="SAPBEXformats 2 2 3 3 2 2" xfId="16175"/>
    <cellStyle name="SAPBEXformats 2 2 3 3 2 2 2" xfId="26313"/>
    <cellStyle name="SAPBEXformats 2 2 3 3 2 3" xfId="22789"/>
    <cellStyle name="SAPBEXformats 2 2 3 3 3" xfId="11484"/>
    <cellStyle name="SAPBEXformats 2 2 3 3 3 2" xfId="17812"/>
    <cellStyle name="SAPBEXformats 2 2 3 3 3 2 2" xfId="27332"/>
    <cellStyle name="SAPBEXformats 2 2 3 3 3 3" xfId="23768"/>
    <cellStyle name="SAPBEXformats 2 2 3 3 4" xfId="7343"/>
    <cellStyle name="SAPBEXformats 2 2 3 3 4 2" xfId="21502"/>
    <cellStyle name="SAPBEXformats 2 2 3 3 5" xfId="14516"/>
    <cellStyle name="SAPBEXformats 2 2 3 3 5 2" xfId="25251"/>
    <cellStyle name="SAPBEXformats 2 2 3 3 6" xfId="19473"/>
    <cellStyle name="SAPBEXformats 2 2 3 4" xfId="6913"/>
    <cellStyle name="SAPBEXformats 2 2 3 4 2" xfId="14087"/>
    <cellStyle name="SAPBEXformats 2 2 3 4 2 2" xfId="25084"/>
    <cellStyle name="SAPBEXformats 2 2 3 4 3" xfId="21326"/>
    <cellStyle name="SAPBEXformats 2 2 3 5" xfId="9096"/>
    <cellStyle name="SAPBEXformats 2 2 3 5 2" xfId="15960"/>
    <cellStyle name="SAPBEXformats 2 2 3 5 2 2" xfId="26146"/>
    <cellStyle name="SAPBEXformats 2 2 3 5 3" xfId="22630"/>
    <cellStyle name="SAPBEXformats 2 2 3 6" xfId="11134"/>
    <cellStyle name="SAPBEXformats 2 2 3 6 2" xfId="17463"/>
    <cellStyle name="SAPBEXformats 2 2 3 6 2 2" xfId="27166"/>
    <cellStyle name="SAPBEXformats 2 2 3 6 3" xfId="23610"/>
    <cellStyle name="SAPBEXformats 2 2 3 7" xfId="4437"/>
    <cellStyle name="SAPBEXformats 2 2 3 7 2" xfId="20481"/>
    <cellStyle name="SAPBEXformats 2 2 3 8" xfId="4685"/>
    <cellStyle name="SAPBEXformats 2 2 3 8 2" xfId="20661"/>
    <cellStyle name="SAPBEXformats 2 2 30" xfId="40479"/>
    <cellStyle name="SAPBEXformats 2 2 4" xfId="2704"/>
    <cellStyle name="SAPBEXformats 2 2 4 2" xfId="9483"/>
    <cellStyle name="SAPBEXformats 2 2 4 2 2" xfId="16134"/>
    <cellStyle name="SAPBEXformats 2 2 4 2 2 2" xfId="26273"/>
    <cellStyle name="SAPBEXformats 2 2 4 2 3" xfId="22749"/>
    <cellStyle name="SAPBEXformats 2 2 4 3" xfId="11443"/>
    <cellStyle name="SAPBEXformats 2 2 4 3 2" xfId="17771"/>
    <cellStyle name="SAPBEXformats 2 2 4 3 2 2" xfId="27292"/>
    <cellStyle name="SAPBEXformats 2 2 4 3 3" xfId="23728"/>
    <cellStyle name="SAPBEXformats 2 2 4 4" xfId="7302"/>
    <cellStyle name="SAPBEXformats 2 2 4 4 2" xfId="21461"/>
    <cellStyle name="SAPBEXformats 2 2 4 5" xfId="14475"/>
    <cellStyle name="SAPBEXformats 2 2 4 5 2" xfId="25211"/>
    <cellStyle name="SAPBEXformats 2 2 4 6" xfId="19433"/>
    <cellStyle name="SAPBEXformats 2 2 5" xfId="28125"/>
    <cellStyle name="SAPBEXformats 2 2 6" xfId="37555"/>
    <cellStyle name="SAPBEXformats 2 2 7" xfId="37683"/>
    <cellStyle name="SAPBEXformats 2 2 8" xfId="37823"/>
    <cellStyle name="SAPBEXformats 2 2 9" xfId="37971"/>
    <cellStyle name="SAPBEXformats 2 20" xfId="38426"/>
    <cellStyle name="SAPBEXformats 2 21" xfId="38569"/>
    <cellStyle name="SAPBEXformats 2 22" xfId="38712"/>
    <cellStyle name="SAPBEXformats 2 23" xfId="38855"/>
    <cellStyle name="SAPBEXformats 2 24" xfId="38999"/>
    <cellStyle name="SAPBEXformats 2 25" xfId="39140"/>
    <cellStyle name="SAPBEXformats 2 26" xfId="37899"/>
    <cellStyle name="SAPBEXformats 2 27" xfId="37522"/>
    <cellStyle name="SAPBEXformats 2 28" xfId="37655"/>
    <cellStyle name="SAPBEXformats 2 29" xfId="39609"/>
    <cellStyle name="SAPBEXformats 2 3" xfId="1095"/>
    <cellStyle name="SAPBEXformats 2 3 10" xfId="37866"/>
    <cellStyle name="SAPBEXformats 2 3 11" xfId="37851"/>
    <cellStyle name="SAPBEXformats 2 3 12" xfId="38001"/>
    <cellStyle name="SAPBEXformats 2 3 13" xfId="38040"/>
    <cellStyle name="SAPBEXformats 2 3 14" xfId="38182"/>
    <cellStyle name="SAPBEXformats 2 3 15" xfId="38324"/>
    <cellStyle name="SAPBEXformats 2 3 16" xfId="38466"/>
    <cellStyle name="SAPBEXformats 2 3 17" xfId="38608"/>
    <cellStyle name="SAPBEXformats 2 3 18" xfId="38751"/>
    <cellStyle name="SAPBEXformats 2 3 19" xfId="38895"/>
    <cellStyle name="SAPBEXformats 2 3 2" xfId="1730"/>
    <cellStyle name="SAPBEXformats 2 3 2 2" xfId="952"/>
    <cellStyle name="SAPBEXformats 2 3 2 2 2" xfId="3363"/>
    <cellStyle name="SAPBEXformats 2 3 2 2 2 2" xfId="10118"/>
    <cellStyle name="SAPBEXformats 2 3 2 2 2 2 2" xfId="16659"/>
    <cellStyle name="SAPBEXformats 2 3 2 2 2 2 2 2" xfId="26699"/>
    <cellStyle name="SAPBEXformats 2 3 2 2 2 2 3" xfId="23157"/>
    <cellStyle name="SAPBEXformats 2 3 2 2 2 3" xfId="12048"/>
    <cellStyle name="SAPBEXformats 2 3 2 2 2 3 2" xfId="18373"/>
    <cellStyle name="SAPBEXformats 2 3 2 2 2 3 2 2" xfId="27711"/>
    <cellStyle name="SAPBEXformats 2 3 2 2 2 3 3" xfId="24129"/>
    <cellStyle name="SAPBEXformats 2 3 2 2 2 4" xfId="7939"/>
    <cellStyle name="SAPBEXformats 2 3 2 2 2 4 2" xfId="21943"/>
    <cellStyle name="SAPBEXformats 2 3 2 2 2 5" xfId="15097"/>
    <cellStyle name="SAPBEXformats 2 3 2 2 2 5 2" xfId="25631"/>
    <cellStyle name="SAPBEXformats 2 3 2 2 2 6" xfId="19835"/>
    <cellStyle name="SAPBEXformats 2 3 2 2 3" xfId="3836"/>
    <cellStyle name="SAPBEXformats 2 3 2 2 3 2" xfId="10591"/>
    <cellStyle name="SAPBEXformats 2 3 2 2 3 2 2" xfId="16982"/>
    <cellStyle name="SAPBEXformats 2 3 2 2 3 2 2 2" xfId="26971"/>
    <cellStyle name="SAPBEXformats 2 3 2 2 3 2 3" xfId="23423"/>
    <cellStyle name="SAPBEXformats 2 3 2 2 3 3" xfId="12521"/>
    <cellStyle name="SAPBEXformats 2 3 2 2 3 3 2" xfId="18844"/>
    <cellStyle name="SAPBEXformats 2 3 2 2 3 3 2 2" xfId="27981"/>
    <cellStyle name="SAPBEXformats 2 3 2 2 3 3 3" xfId="24393"/>
    <cellStyle name="SAPBEXformats 2 3 2 2 3 4" xfId="8385"/>
    <cellStyle name="SAPBEXformats 2 3 2 2 3 4 2" xfId="22379"/>
    <cellStyle name="SAPBEXformats 2 3 2 2 3 5" xfId="15568"/>
    <cellStyle name="SAPBEXformats 2 3 2 2 3 5 2" xfId="25901"/>
    <cellStyle name="SAPBEXformats 2 3 2 2 3 6" xfId="20099"/>
    <cellStyle name="SAPBEXformats 2 3 2 2 4" xfId="5993"/>
    <cellStyle name="SAPBEXformats 2 3 2 2 4 2" xfId="13254"/>
    <cellStyle name="SAPBEXformats 2 3 2 2 4 2 2" xfId="24819"/>
    <cellStyle name="SAPBEXformats 2 3 2 2 4 3" xfId="21070"/>
    <cellStyle name="SAPBEXformats 2 3 2 2 5" xfId="5911"/>
    <cellStyle name="SAPBEXformats 2 3 2 2 5 2" xfId="13176"/>
    <cellStyle name="SAPBEXformats 2 3 2 2 5 2 2" xfId="24773"/>
    <cellStyle name="SAPBEXformats 2 3 2 2 5 3" xfId="21024"/>
    <cellStyle name="SAPBEXformats 2 3 2 2 6" xfId="5899"/>
    <cellStyle name="SAPBEXformats 2 3 2 2 6 2" xfId="13164"/>
    <cellStyle name="SAPBEXformats 2 3 2 2 6 2 2" xfId="24765"/>
    <cellStyle name="SAPBEXformats 2 3 2 2 6 3" xfId="21016"/>
    <cellStyle name="SAPBEXformats 2 3 2 2 7" xfId="4235"/>
    <cellStyle name="SAPBEXformats 2 3 2 2 7 2" xfId="20306"/>
    <cellStyle name="SAPBEXformats 2 3 2 2 8" xfId="19101"/>
    <cellStyle name="SAPBEXformats 2 3 2 3" xfId="3100"/>
    <cellStyle name="SAPBEXformats 2 3 2 3 2" xfId="9866"/>
    <cellStyle name="SAPBEXformats 2 3 2 3 2 2" xfId="16483"/>
    <cellStyle name="SAPBEXformats 2 3 2 3 2 2 2" xfId="26562"/>
    <cellStyle name="SAPBEXformats 2 3 2 3 2 3" xfId="23020"/>
    <cellStyle name="SAPBEXformats 2 3 2 3 3" xfId="11803"/>
    <cellStyle name="SAPBEXformats 2 3 2 3 3 2" xfId="18128"/>
    <cellStyle name="SAPBEXformats 2 3 2 3 3 2 2" xfId="27576"/>
    <cellStyle name="SAPBEXformats 2 3 2 3 3 3" xfId="23994"/>
    <cellStyle name="SAPBEXformats 2 3 2 3 4" xfId="7687"/>
    <cellStyle name="SAPBEXformats 2 3 2 3 4 2" xfId="21769"/>
    <cellStyle name="SAPBEXformats 2 3 2 3 5" xfId="14851"/>
    <cellStyle name="SAPBEXformats 2 3 2 3 5 2" xfId="25496"/>
    <cellStyle name="SAPBEXformats 2 3 2 3 6" xfId="19700"/>
    <cellStyle name="SAPBEXformats 2 3 2 4" xfId="3605"/>
    <cellStyle name="SAPBEXformats 2 3 2 4 2" xfId="10360"/>
    <cellStyle name="SAPBEXformats 2 3 2 4 2 2" xfId="16826"/>
    <cellStyle name="SAPBEXformats 2 3 2 4 2 2 2" xfId="26836"/>
    <cellStyle name="SAPBEXformats 2 3 2 4 2 3" xfId="23288"/>
    <cellStyle name="SAPBEXformats 2 3 2 4 3" xfId="12290"/>
    <cellStyle name="SAPBEXformats 2 3 2 4 3 2" xfId="18613"/>
    <cellStyle name="SAPBEXformats 2 3 2 4 3 2 2" xfId="27846"/>
    <cellStyle name="SAPBEXformats 2 3 2 4 3 3" xfId="24258"/>
    <cellStyle name="SAPBEXformats 2 3 2 4 4" xfId="8181"/>
    <cellStyle name="SAPBEXformats 2 3 2 4 4 2" xfId="22178"/>
    <cellStyle name="SAPBEXformats 2 3 2 4 5" xfId="15337"/>
    <cellStyle name="SAPBEXformats 2 3 2 4 5 2" xfId="25766"/>
    <cellStyle name="SAPBEXformats 2 3 2 4 6" xfId="19964"/>
    <cellStyle name="SAPBEXformats 2 3 2 5" xfId="4021"/>
    <cellStyle name="SAPBEXformats 2 3 2 5 2" xfId="20182"/>
    <cellStyle name="SAPBEXformats 2 3 2 6" xfId="19255"/>
    <cellStyle name="SAPBEXformats 2 3 2 7" xfId="28324"/>
    <cellStyle name="SAPBEXformats 2 3 20" xfId="39038"/>
    <cellStyle name="SAPBEXformats 2 3 21" xfId="39179"/>
    <cellStyle name="SAPBEXformats 2 3 22" xfId="39313"/>
    <cellStyle name="SAPBEXformats 2 3 23" xfId="39339"/>
    <cellStyle name="SAPBEXformats 2 3 24" xfId="39586"/>
    <cellStyle name="SAPBEXformats 2 3 25" xfId="39716"/>
    <cellStyle name="SAPBEXformats 2 3 26" xfId="39833"/>
    <cellStyle name="SAPBEXformats 2 3 27" xfId="39409"/>
    <cellStyle name="SAPBEXformats 2 3 28" xfId="40236"/>
    <cellStyle name="SAPBEXformats 2 3 29" xfId="40328"/>
    <cellStyle name="SAPBEXformats 2 3 3" xfId="2338"/>
    <cellStyle name="SAPBEXformats 2 3 3 2" xfId="5374"/>
    <cellStyle name="SAPBEXformats 2 3 3 2 2" xfId="12899"/>
    <cellStyle name="SAPBEXformats 2 3 3 2 2 2" xfId="24639"/>
    <cellStyle name="SAPBEXformats 2 3 3 2 3" xfId="20856"/>
    <cellStyle name="SAPBEXformats 2 3 3 3" xfId="6935"/>
    <cellStyle name="SAPBEXformats 2 3 3 3 2" xfId="14109"/>
    <cellStyle name="SAPBEXformats 2 3 3 3 2 2" xfId="25088"/>
    <cellStyle name="SAPBEXformats 2 3 3 3 3" xfId="21330"/>
    <cellStyle name="SAPBEXformats 2 3 3 4" xfId="9118"/>
    <cellStyle name="SAPBEXformats 2 3 3 4 2" xfId="15968"/>
    <cellStyle name="SAPBEXformats 2 3 3 4 2 2" xfId="26150"/>
    <cellStyle name="SAPBEXformats 2 3 3 4 3" xfId="22634"/>
    <cellStyle name="SAPBEXformats 2 3 3 5" xfId="11146"/>
    <cellStyle name="SAPBEXformats 2 3 3 5 2" xfId="17475"/>
    <cellStyle name="SAPBEXformats 2 3 3 5 2 2" xfId="27170"/>
    <cellStyle name="SAPBEXformats 2 3 3 5 3" xfId="23614"/>
    <cellStyle name="SAPBEXformats 2 3 3 6" xfId="4428"/>
    <cellStyle name="SAPBEXformats 2 3 3 6 2" xfId="20472"/>
    <cellStyle name="SAPBEXformats 2 3 3 7" xfId="5510"/>
    <cellStyle name="SAPBEXformats 2 3 3 7 2" xfId="20902"/>
    <cellStyle name="SAPBEXformats 2 3 30" xfId="40401"/>
    <cellStyle name="SAPBEXformats 2 3 31" xfId="40458"/>
    <cellStyle name="SAPBEXformats 2 3 4" xfId="2806"/>
    <cellStyle name="SAPBEXformats 2 3 4 2" xfId="9577"/>
    <cellStyle name="SAPBEXformats 2 3 4 2 2" xfId="16228"/>
    <cellStyle name="SAPBEXformats 2 3 4 2 2 2" xfId="26354"/>
    <cellStyle name="SAPBEXformats 2 3 4 2 3" xfId="22829"/>
    <cellStyle name="SAPBEXformats 2 3 4 3" xfId="11532"/>
    <cellStyle name="SAPBEXformats 2 3 4 3 2" xfId="17859"/>
    <cellStyle name="SAPBEXformats 2 3 4 3 2 2" xfId="27370"/>
    <cellStyle name="SAPBEXformats 2 3 4 3 3" xfId="23805"/>
    <cellStyle name="SAPBEXformats 2 3 4 4" xfId="7396"/>
    <cellStyle name="SAPBEXformats 2 3 4 4 2" xfId="21549"/>
    <cellStyle name="SAPBEXformats 2 3 4 5" xfId="14564"/>
    <cellStyle name="SAPBEXformats 2 3 4 5 2" xfId="25290"/>
    <cellStyle name="SAPBEXformats 2 3 4 6" xfId="19511"/>
    <cellStyle name="SAPBEXformats 2 3 5" xfId="2923"/>
    <cellStyle name="SAPBEXformats 2 3 5 2" xfId="9690"/>
    <cellStyle name="SAPBEXformats 2 3 5 2 2" xfId="16338"/>
    <cellStyle name="SAPBEXformats 2 3 5 2 2 2" xfId="26451"/>
    <cellStyle name="SAPBEXformats 2 3 5 2 3" xfId="22919"/>
    <cellStyle name="SAPBEXformats 2 3 5 3" xfId="11642"/>
    <cellStyle name="SAPBEXformats 2 3 5 3 2" xfId="17969"/>
    <cellStyle name="SAPBEXformats 2 3 5 3 2 2" xfId="27467"/>
    <cellStyle name="SAPBEXformats 2 3 5 3 3" xfId="23895"/>
    <cellStyle name="SAPBEXformats 2 3 5 4" xfId="7510"/>
    <cellStyle name="SAPBEXformats 2 3 5 4 2" xfId="21647"/>
    <cellStyle name="SAPBEXformats 2 3 5 5" xfId="14677"/>
    <cellStyle name="SAPBEXformats 2 3 5 5 2" xfId="25387"/>
    <cellStyle name="SAPBEXformats 2 3 5 6" xfId="19601"/>
    <cellStyle name="SAPBEXformats 2 3 6" xfId="28189"/>
    <cellStyle name="SAPBEXformats 2 3 7" xfId="37452"/>
    <cellStyle name="SAPBEXformats 2 3 8" xfId="37490"/>
    <cellStyle name="SAPBEXformats 2 3 9" xfId="37727"/>
    <cellStyle name="SAPBEXformats 2 30" xfId="39464"/>
    <cellStyle name="SAPBEXformats 2 31" xfId="38893"/>
    <cellStyle name="SAPBEXformats 2 32" xfId="39004"/>
    <cellStyle name="SAPBEXformats 2 33" xfId="39963"/>
    <cellStyle name="SAPBEXformats 2 34" xfId="38508"/>
    <cellStyle name="SAPBEXformats 2 4" xfId="1121"/>
    <cellStyle name="SAPBEXformats 2 4 10" xfId="37782"/>
    <cellStyle name="SAPBEXformats 2 4 11" xfId="36975"/>
    <cellStyle name="SAPBEXformats 2 4 12" xfId="37939"/>
    <cellStyle name="SAPBEXformats 2 4 13" xfId="37718"/>
    <cellStyle name="SAPBEXformats 2 4 14" xfId="38054"/>
    <cellStyle name="SAPBEXformats 2 4 15" xfId="38196"/>
    <cellStyle name="SAPBEXformats 2 4 16" xfId="38337"/>
    <cellStyle name="SAPBEXformats 2 4 17" xfId="38480"/>
    <cellStyle name="SAPBEXformats 2 4 18" xfId="38622"/>
    <cellStyle name="SAPBEXformats 2 4 19" xfId="38766"/>
    <cellStyle name="SAPBEXformats 2 4 2" xfId="1737"/>
    <cellStyle name="SAPBEXformats 2 4 2 2" xfId="1493"/>
    <cellStyle name="SAPBEXformats 2 4 2 2 2" xfId="3369"/>
    <cellStyle name="SAPBEXformats 2 4 2 2 2 2" xfId="10124"/>
    <cellStyle name="SAPBEXformats 2 4 2 2 2 2 2" xfId="16663"/>
    <cellStyle name="SAPBEXformats 2 4 2 2 2 2 2 2" xfId="26703"/>
    <cellStyle name="SAPBEXformats 2 4 2 2 2 2 3" xfId="23161"/>
    <cellStyle name="SAPBEXformats 2 4 2 2 2 3" xfId="12054"/>
    <cellStyle name="SAPBEXformats 2 4 2 2 2 3 2" xfId="18379"/>
    <cellStyle name="SAPBEXformats 2 4 2 2 2 3 2 2" xfId="27715"/>
    <cellStyle name="SAPBEXformats 2 4 2 2 2 3 3" xfId="24133"/>
    <cellStyle name="SAPBEXformats 2 4 2 2 2 4" xfId="7945"/>
    <cellStyle name="SAPBEXformats 2 4 2 2 2 4 2" xfId="21949"/>
    <cellStyle name="SAPBEXformats 2 4 2 2 2 5" xfId="15103"/>
    <cellStyle name="SAPBEXformats 2 4 2 2 2 5 2" xfId="25635"/>
    <cellStyle name="SAPBEXformats 2 4 2 2 2 6" xfId="19839"/>
    <cellStyle name="SAPBEXformats 2 4 2 2 3" xfId="3842"/>
    <cellStyle name="SAPBEXformats 2 4 2 2 3 2" xfId="10597"/>
    <cellStyle name="SAPBEXformats 2 4 2 2 3 2 2" xfId="16986"/>
    <cellStyle name="SAPBEXformats 2 4 2 2 3 2 2 2" xfId="26975"/>
    <cellStyle name="SAPBEXformats 2 4 2 2 3 2 3" xfId="23427"/>
    <cellStyle name="SAPBEXformats 2 4 2 2 3 3" xfId="12527"/>
    <cellStyle name="SAPBEXformats 2 4 2 2 3 3 2" xfId="18850"/>
    <cellStyle name="SAPBEXformats 2 4 2 2 3 3 2 2" xfId="27985"/>
    <cellStyle name="SAPBEXformats 2 4 2 2 3 3 3" xfId="24397"/>
    <cellStyle name="SAPBEXformats 2 4 2 2 3 4" xfId="8391"/>
    <cellStyle name="SAPBEXformats 2 4 2 2 3 4 2" xfId="22385"/>
    <cellStyle name="SAPBEXformats 2 4 2 2 3 5" xfId="15574"/>
    <cellStyle name="SAPBEXformats 2 4 2 2 3 5 2" xfId="25905"/>
    <cellStyle name="SAPBEXformats 2 4 2 2 3 6" xfId="20103"/>
    <cellStyle name="SAPBEXformats 2 4 2 2 4" xfId="6267"/>
    <cellStyle name="SAPBEXformats 2 4 2 2 4 2" xfId="13502"/>
    <cellStyle name="SAPBEXformats 2 4 2 2 4 2 2" xfId="24909"/>
    <cellStyle name="SAPBEXformats 2 4 2 2 4 3" xfId="21159"/>
    <cellStyle name="SAPBEXformats 2 4 2 2 5" xfId="8540"/>
    <cellStyle name="SAPBEXformats 2 4 2 2 5 2" xfId="15735"/>
    <cellStyle name="SAPBEXformats 2 4 2 2 5 2 2" xfId="25987"/>
    <cellStyle name="SAPBEXformats 2 4 2 2 5 3" xfId="22480"/>
    <cellStyle name="SAPBEXformats 2 4 2 2 6" xfId="5598"/>
    <cellStyle name="SAPBEXformats 2 4 2 2 6 2" xfId="12961"/>
    <cellStyle name="SAPBEXformats 2 4 2 2 6 2 2" xfId="24674"/>
    <cellStyle name="SAPBEXformats 2 4 2 2 6 3" xfId="20925"/>
    <cellStyle name="SAPBEXformats 2 4 2 2 7" xfId="12694"/>
    <cellStyle name="SAPBEXformats 2 4 2 2 7 2" xfId="24485"/>
    <cellStyle name="SAPBEXformats 2 4 2 2 8" xfId="19168"/>
    <cellStyle name="SAPBEXformats 2 4 2 3" xfId="3106"/>
    <cellStyle name="SAPBEXformats 2 4 2 3 2" xfId="9872"/>
    <cellStyle name="SAPBEXformats 2 4 2 3 2 2" xfId="16487"/>
    <cellStyle name="SAPBEXformats 2 4 2 3 2 2 2" xfId="26566"/>
    <cellStyle name="SAPBEXformats 2 4 2 3 2 3" xfId="23024"/>
    <cellStyle name="SAPBEXformats 2 4 2 3 3" xfId="11809"/>
    <cellStyle name="SAPBEXformats 2 4 2 3 3 2" xfId="18134"/>
    <cellStyle name="SAPBEXformats 2 4 2 3 3 2 2" xfId="27580"/>
    <cellStyle name="SAPBEXformats 2 4 2 3 3 3" xfId="23998"/>
    <cellStyle name="SAPBEXformats 2 4 2 3 4" xfId="7693"/>
    <cellStyle name="SAPBEXformats 2 4 2 3 4 2" xfId="21773"/>
    <cellStyle name="SAPBEXformats 2 4 2 3 5" xfId="14857"/>
    <cellStyle name="SAPBEXformats 2 4 2 3 5 2" xfId="25500"/>
    <cellStyle name="SAPBEXformats 2 4 2 3 6" xfId="19704"/>
    <cellStyle name="SAPBEXformats 2 4 2 4" xfId="3611"/>
    <cellStyle name="SAPBEXformats 2 4 2 4 2" xfId="10366"/>
    <cellStyle name="SAPBEXformats 2 4 2 4 2 2" xfId="16830"/>
    <cellStyle name="SAPBEXformats 2 4 2 4 2 2 2" xfId="26840"/>
    <cellStyle name="SAPBEXformats 2 4 2 4 2 3" xfId="23292"/>
    <cellStyle name="SAPBEXformats 2 4 2 4 3" xfId="12296"/>
    <cellStyle name="SAPBEXformats 2 4 2 4 3 2" xfId="18619"/>
    <cellStyle name="SAPBEXformats 2 4 2 4 3 2 2" xfId="27850"/>
    <cellStyle name="SAPBEXformats 2 4 2 4 3 3" xfId="24262"/>
    <cellStyle name="SAPBEXformats 2 4 2 4 4" xfId="8187"/>
    <cellStyle name="SAPBEXformats 2 4 2 4 4 2" xfId="22184"/>
    <cellStyle name="SAPBEXformats 2 4 2 4 5" xfId="15343"/>
    <cellStyle name="SAPBEXformats 2 4 2 4 5 2" xfId="25770"/>
    <cellStyle name="SAPBEXformats 2 4 2 4 6" xfId="19968"/>
    <cellStyle name="SAPBEXformats 2 4 2 5" xfId="4015"/>
    <cellStyle name="SAPBEXformats 2 4 2 5 2" xfId="20178"/>
    <cellStyle name="SAPBEXformats 2 4 2 6" xfId="19259"/>
    <cellStyle name="SAPBEXformats 2 4 2 7" xfId="28328"/>
    <cellStyle name="SAPBEXformats 2 4 20" xfId="38910"/>
    <cellStyle name="SAPBEXformats 2 4 21" xfId="39053"/>
    <cellStyle name="SAPBEXformats 2 4 22" xfId="39192"/>
    <cellStyle name="SAPBEXformats 2 4 23" xfId="39468"/>
    <cellStyle name="SAPBEXformats 2 4 24" xfId="39550"/>
    <cellStyle name="SAPBEXformats 2 4 25" xfId="39503"/>
    <cellStyle name="SAPBEXformats 2 4 26" xfId="39321"/>
    <cellStyle name="SAPBEXformats 2 4 27" xfId="40028"/>
    <cellStyle name="SAPBEXformats 2 4 28" xfId="40087"/>
    <cellStyle name="SAPBEXformats 2 4 29" xfId="40090"/>
    <cellStyle name="SAPBEXformats 2 4 3" xfId="2291"/>
    <cellStyle name="SAPBEXformats 2 4 3 2" xfId="5344"/>
    <cellStyle name="SAPBEXformats 2 4 3 2 2" xfId="12889"/>
    <cellStyle name="SAPBEXformats 2 4 3 2 2 2" xfId="24633"/>
    <cellStyle name="SAPBEXformats 2 4 3 2 3" xfId="20841"/>
    <cellStyle name="SAPBEXformats 2 4 3 3" xfId="6888"/>
    <cellStyle name="SAPBEXformats 2 4 3 3 2" xfId="14062"/>
    <cellStyle name="SAPBEXformats 2 4 3 3 2 2" xfId="25082"/>
    <cellStyle name="SAPBEXformats 2 4 3 3 3" xfId="21324"/>
    <cellStyle name="SAPBEXformats 2 4 3 4" xfId="9071"/>
    <cellStyle name="SAPBEXformats 2 4 3 4 2" xfId="15958"/>
    <cellStyle name="SAPBEXformats 2 4 3 4 2 2" xfId="26144"/>
    <cellStyle name="SAPBEXformats 2 4 3 4 3" xfId="22628"/>
    <cellStyle name="SAPBEXformats 2 4 3 5" xfId="11132"/>
    <cellStyle name="SAPBEXformats 2 4 3 5 2" xfId="17461"/>
    <cellStyle name="SAPBEXformats 2 4 3 5 2 2" xfId="27164"/>
    <cellStyle name="SAPBEXformats 2 4 3 5 3" xfId="23608"/>
    <cellStyle name="SAPBEXformats 2 4 3 6" xfId="4434"/>
    <cellStyle name="SAPBEXformats 2 4 3 6 2" xfId="20478"/>
    <cellStyle name="SAPBEXformats 2 4 3 7" xfId="5309"/>
    <cellStyle name="SAPBEXformats 2 4 3 7 2" xfId="20821"/>
    <cellStyle name="SAPBEXformats 2 4 30" xfId="40262"/>
    <cellStyle name="SAPBEXformats 2 4 31" xfId="40026"/>
    <cellStyle name="SAPBEXformats 2 4 4" xfId="2892"/>
    <cellStyle name="SAPBEXformats 2 4 4 2" xfId="9659"/>
    <cellStyle name="SAPBEXformats 2 4 4 2 2" xfId="16307"/>
    <cellStyle name="SAPBEXformats 2 4 4 2 2 2" xfId="26421"/>
    <cellStyle name="SAPBEXformats 2 4 4 2 3" xfId="22889"/>
    <cellStyle name="SAPBEXformats 2 4 4 3" xfId="11611"/>
    <cellStyle name="SAPBEXformats 2 4 4 3 2" xfId="17938"/>
    <cellStyle name="SAPBEXformats 2 4 4 3 2 2" xfId="27437"/>
    <cellStyle name="SAPBEXformats 2 4 4 3 3" xfId="23865"/>
    <cellStyle name="SAPBEXformats 2 4 4 4" xfId="7479"/>
    <cellStyle name="SAPBEXformats 2 4 4 4 2" xfId="21616"/>
    <cellStyle name="SAPBEXformats 2 4 4 5" xfId="14646"/>
    <cellStyle name="SAPBEXformats 2 4 4 5 2" xfId="25357"/>
    <cellStyle name="SAPBEXformats 2 4 4 6" xfId="19571"/>
    <cellStyle name="SAPBEXformats 2 4 5" xfId="2600"/>
    <cellStyle name="SAPBEXformats 2 4 5 2" xfId="9380"/>
    <cellStyle name="SAPBEXformats 2 4 5 2 2" xfId="16032"/>
    <cellStyle name="SAPBEXformats 2 4 5 2 2 2" xfId="26187"/>
    <cellStyle name="SAPBEXformats 2 4 5 2 3" xfId="22670"/>
    <cellStyle name="SAPBEXformats 2 4 5 3" xfId="11340"/>
    <cellStyle name="SAPBEXformats 2 4 5 3 2" xfId="17669"/>
    <cellStyle name="SAPBEXformats 2 4 5 3 2 2" xfId="27207"/>
    <cellStyle name="SAPBEXformats 2 4 5 3 3" xfId="23650"/>
    <cellStyle name="SAPBEXformats 2 4 5 4" xfId="7198"/>
    <cellStyle name="SAPBEXformats 2 4 5 4 2" xfId="21367"/>
    <cellStyle name="SAPBEXformats 2 4 5 5" xfId="14372"/>
    <cellStyle name="SAPBEXformats 2 4 5 5 2" xfId="25126"/>
    <cellStyle name="SAPBEXformats 2 4 5 6" xfId="19354"/>
    <cellStyle name="SAPBEXformats 2 4 6" xfId="28192"/>
    <cellStyle name="SAPBEXformats 2 4 7" xfId="37349"/>
    <cellStyle name="SAPBEXformats 2 4 8" xfId="37516"/>
    <cellStyle name="SAPBEXformats 2 4 9" xfId="37640"/>
    <cellStyle name="SAPBEXformats 2 5" xfId="1597"/>
    <cellStyle name="SAPBEXformats 2 5 2" xfId="1381"/>
    <cellStyle name="SAPBEXformats 2 5 2 2" xfId="3279"/>
    <cellStyle name="SAPBEXformats 2 5 2 2 2" xfId="10034"/>
    <cellStyle name="SAPBEXformats 2 5 2 2 2 2" xfId="16587"/>
    <cellStyle name="SAPBEXformats 2 5 2 2 2 2 2" xfId="26642"/>
    <cellStyle name="SAPBEXformats 2 5 2 2 2 3" xfId="23100"/>
    <cellStyle name="SAPBEXformats 2 5 2 2 3" xfId="11964"/>
    <cellStyle name="SAPBEXformats 2 5 2 2 3 2" xfId="18289"/>
    <cellStyle name="SAPBEXformats 2 5 2 2 3 2 2" xfId="27654"/>
    <cellStyle name="SAPBEXformats 2 5 2 2 3 3" xfId="24072"/>
    <cellStyle name="SAPBEXformats 2 5 2 2 4" xfId="7855"/>
    <cellStyle name="SAPBEXformats 2 5 2 2 4 2" xfId="21859"/>
    <cellStyle name="SAPBEXformats 2 5 2 2 5" xfId="15013"/>
    <cellStyle name="SAPBEXformats 2 5 2 2 5 2" xfId="25574"/>
    <cellStyle name="SAPBEXformats 2 5 2 2 6" xfId="19778"/>
    <cellStyle name="SAPBEXformats 2 5 2 3" xfId="3752"/>
    <cellStyle name="SAPBEXformats 2 5 2 3 2" xfId="10507"/>
    <cellStyle name="SAPBEXformats 2 5 2 3 2 2" xfId="16910"/>
    <cellStyle name="SAPBEXformats 2 5 2 3 2 2 2" xfId="26914"/>
    <cellStyle name="SAPBEXformats 2 5 2 3 2 3" xfId="23366"/>
    <cellStyle name="SAPBEXformats 2 5 2 3 3" xfId="12437"/>
    <cellStyle name="SAPBEXformats 2 5 2 3 3 2" xfId="18760"/>
    <cellStyle name="SAPBEXformats 2 5 2 3 3 2 2" xfId="27924"/>
    <cellStyle name="SAPBEXformats 2 5 2 3 3 3" xfId="24336"/>
    <cellStyle name="SAPBEXformats 2 5 2 3 4" xfId="8324"/>
    <cellStyle name="SAPBEXformats 2 5 2 3 4 2" xfId="22320"/>
    <cellStyle name="SAPBEXformats 2 5 2 3 5" xfId="15484"/>
    <cellStyle name="SAPBEXformats 2 5 2 3 5 2" xfId="25844"/>
    <cellStyle name="SAPBEXformats 2 5 2 3 6" xfId="20042"/>
    <cellStyle name="SAPBEXformats 2 5 2 4" xfId="6174"/>
    <cellStyle name="SAPBEXformats 2 5 2 4 2" xfId="13413"/>
    <cellStyle name="SAPBEXformats 2 5 2 4 2 2" xfId="24880"/>
    <cellStyle name="SAPBEXformats 2 5 2 4 3" xfId="21130"/>
    <cellStyle name="SAPBEXformats 2 5 2 5" xfId="5605"/>
    <cellStyle name="SAPBEXformats 2 5 2 5 2" xfId="12966"/>
    <cellStyle name="SAPBEXformats 2 5 2 5 2 2" xfId="24677"/>
    <cellStyle name="SAPBEXformats 2 5 2 5 3" xfId="20928"/>
    <cellStyle name="SAPBEXformats 2 5 2 6" xfId="9547"/>
    <cellStyle name="SAPBEXformats 2 5 2 6 2" xfId="16198"/>
    <cellStyle name="SAPBEXformats 2 5 2 6 2 2" xfId="26329"/>
    <cellStyle name="SAPBEXformats 2 5 2 6 3" xfId="22805"/>
    <cellStyle name="SAPBEXformats 2 5 2 7" xfId="12664"/>
    <cellStyle name="SAPBEXformats 2 5 2 7 2" xfId="24458"/>
    <cellStyle name="SAPBEXformats 2 5 2 8" xfId="19141"/>
    <cellStyle name="SAPBEXformats 2 5 3" xfId="3035"/>
    <cellStyle name="SAPBEXformats 2 5 3 2" xfId="9801"/>
    <cellStyle name="SAPBEXformats 2 5 3 2 2" xfId="16430"/>
    <cellStyle name="SAPBEXformats 2 5 3 2 2 2" xfId="26522"/>
    <cellStyle name="SAPBEXformats 2 5 3 2 3" xfId="22981"/>
    <cellStyle name="SAPBEXformats 2 5 3 3" xfId="11738"/>
    <cellStyle name="SAPBEXformats 2 5 3 3 2" xfId="18064"/>
    <cellStyle name="SAPBEXformats 2 5 3 3 2 2" xfId="27537"/>
    <cellStyle name="SAPBEXformats 2 5 3 3 3" xfId="23956"/>
    <cellStyle name="SAPBEXformats 2 5 3 4" xfId="7622"/>
    <cellStyle name="SAPBEXformats 2 5 3 4 2" xfId="21723"/>
    <cellStyle name="SAPBEXformats 2 5 3 5" xfId="14787"/>
    <cellStyle name="SAPBEXformats 2 5 3 5 2" xfId="25457"/>
    <cellStyle name="SAPBEXformats 2 5 3 6" xfId="19662"/>
    <cellStyle name="SAPBEXformats 2 5 4" xfId="3550"/>
    <cellStyle name="SAPBEXformats 2 5 4 2" xfId="10305"/>
    <cellStyle name="SAPBEXformats 2 5 4 2 2" xfId="16783"/>
    <cellStyle name="SAPBEXformats 2 5 4 2 2 2" xfId="26799"/>
    <cellStyle name="SAPBEXformats 2 5 4 2 3" xfId="23251"/>
    <cellStyle name="SAPBEXformats 2 5 4 3" xfId="12235"/>
    <cellStyle name="SAPBEXformats 2 5 4 3 2" xfId="18558"/>
    <cellStyle name="SAPBEXformats 2 5 4 3 2 2" xfId="27809"/>
    <cellStyle name="SAPBEXformats 2 5 4 3 3" xfId="24221"/>
    <cellStyle name="SAPBEXformats 2 5 4 4" xfId="8126"/>
    <cellStyle name="SAPBEXformats 2 5 4 4 2" xfId="22123"/>
    <cellStyle name="SAPBEXformats 2 5 4 5" xfId="15282"/>
    <cellStyle name="SAPBEXformats 2 5 4 5 2" xfId="25729"/>
    <cellStyle name="SAPBEXformats 2 5 4 6" xfId="19927"/>
    <cellStyle name="SAPBEXformats 2 5 5" xfId="4048"/>
    <cellStyle name="SAPBEXformats 2 5 5 2" xfId="20201"/>
    <cellStyle name="SAPBEXformats 2 5 6" xfId="19197"/>
    <cellStyle name="SAPBEXformats 2 5 7" xfId="28252"/>
    <cellStyle name="SAPBEXformats 2 6" xfId="2397"/>
    <cellStyle name="SAPBEXformats 2 6 2" xfId="5428"/>
    <cellStyle name="SAPBEXformats 2 6 2 2" xfId="12930"/>
    <cellStyle name="SAPBEXformats 2 6 2 2 2" xfId="24667"/>
    <cellStyle name="SAPBEXformats 2 6 2 3" xfId="20887"/>
    <cellStyle name="SAPBEXformats 2 6 3" xfId="6994"/>
    <cellStyle name="SAPBEXformats 2 6 3 2" xfId="14168"/>
    <cellStyle name="SAPBEXformats 2 6 3 2 2" xfId="25116"/>
    <cellStyle name="SAPBEXformats 2 6 3 3" xfId="21358"/>
    <cellStyle name="SAPBEXformats 2 6 4" xfId="9177"/>
    <cellStyle name="SAPBEXformats 2 6 4 2" xfId="15999"/>
    <cellStyle name="SAPBEXformats 2 6 4 2 2" xfId="26178"/>
    <cellStyle name="SAPBEXformats 2 6 4 3" xfId="22662"/>
    <cellStyle name="SAPBEXformats 2 6 5" xfId="11197"/>
    <cellStyle name="SAPBEXformats 2 6 5 2" xfId="17526"/>
    <cellStyle name="SAPBEXformats 2 6 5 2 2" xfId="27198"/>
    <cellStyle name="SAPBEXformats 2 6 5 3" xfId="23642"/>
    <cellStyle name="SAPBEXformats 2 6 6" xfId="4361"/>
    <cellStyle name="SAPBEXformats 2 6 6 2" xfId="20405"/>
    <cellStyle name="SAPBEXformats 2 6 7" xfId="4636"/>
    <cellStyle name="SAPBEXformats 2 6 7 2" xfId="20634"/>
    <cellStyle name="SAPBEXformats 2 7" xfId="2642"/>
    <cellStyle name="SAPBEXformats 2 7 2" xfId="9421"/>
    <cellStyle name="SAPBEXformats 2 7 2 2" xfId="16072"/>
    <cellStyle name="SAPBEXformats 2 7 2 2 2" xfId="26224"/>
    <cellStyle name="SAPBEXformats 2 7 2 3" xfId="22705"/>
    <cellStyle name="SAPBEXformats 2 7 3" xfId="11381"/>
    <cellStyle name="SAPBEXformats 2 7 3 2" xfId="17709"/>
    <cellStyle name="SAPBEXformats 2 7 3 2 2" xfId="27243"/>
    <cellStyle name="SAPBEXformats 2 7 3 3" xfId="23684"/>
    <cellStyle name="SAPBEXformats 2 7 4" xfId="7240"/>
    <cellStyle name="SAPBEXformats 2 7 4 2" xfId="21404"/>
    <cellStyle name="SAPBEXformats 2 7 5" xfId="14413"/>
    <cellStyle name="SAPBEXformats 2 7 5 2" xfId="25162"/>
    <cellStyle name="SAPBEXformats 2 7 6" xfId="19389"/>
    <cellStyle name="SAPBEXformats 2 8" xfId="19016"/>
    <cellStyle name="SAPBEXformats 2 9" xfId="28068"/>
    <cellStyle name="SAPBEXformats 20" xfId="38844"/>
    <cellStyle name="SAPBEXformats 21" xfId="38988"/>
    <cellStyle name="SAPBEXformats 22" xfId="39129"/>
    <cellStyle name="SAPBEXformats 23" xfId="39266"/>
    <cellStyle name="SAPBEXformats 24" xfId="39402"/>
    <cellStyle name="SAPBEXformats 25" xfId="39275"/>
    <cellStyle name="SAPBEXformats 26" xfId="39616"/>
    <cellStyle name="SAPBEXformats 27" xfId="39737"/>
    <cellStyle name="SAPBEXformats 28" xfId="39857"/>
    <cellStyle name="SAPBEXformats 29" xfId="38757"/>
    <cellStyle name="SAPBEXformats 3" xfId="562"/>
    <cellStyle name="SAPBEXformats 3 2" xfId="1822"/>
    <cellStyle name="SAPBEXformats 3 2 2" xfId="2028"/>
    <cellStyle name="SAPBEXformats 3 2 2 2" xfId="3438"/>
    <cellStyle name="SAPBEXformats 3 2 2 2 2" xfId="10193"/>
    <cellStyle name="SAPBEXformats 3 2 2 2 2 2" xfId="16711"/>
    <cellStyle name="SAPBEXformats 3 2 2 2 2 2 2" xfId="26738"/>
    <cellStyle name="SAPBEXformats 3 2 2 2 2 3" xfId="23196"/>
    <cellStyle name="SAPBEXformats 3 2 2 2 3" xfId="12123"/>
    <cellStyle name="SAPBEXformats 3 2 2 2 3 2" xfId="18448"/>
    <cellStyle name="SAPBEXformats 3 2 2 2 3 2 2" xfId="27750"/>
    <cellStyle name="SAPBEXformats 3 2 2 2 3 3" xfId="24168"/>
    <cellStyle name="SAPBEXformats 3 2 2 2 4" xfId="8014"/>
    <cellStyle name="SAPBEXformats 3 2 2 2 4 2" xfId="22018"/>
    <cellStyle name="SAPBEXformats 3 2 2 2 5" xfId="15172"/>
    <cellStyle name="SAPBEXformats 3 2 2 2 5 2" xfId="25670"/>
    <cellStyle name="SAPBEXformats 3 2 2 2 6" xfId="19874"/>
    <cellStyle name="SAPBEXformats 3 2 2 3" xfId="3911"/>
    <cellStyle name="SAPBEXformats 3 2 2 3 2" xfId="10666"/>
    <cellStyle name="SAPBEXformats 3 2 2 3 2 2" xfId="17034"/>
    <cellStyle name="SAPBEXformats 3 2 2 3 2 2 2" xfId="27010"/>
    <cellStyle name="SAPBEXformats 3 2 2 3 2 3" xfId="23462"/>
    <cellStyle name="SAPBEXformats 3 2 2 3 3" xfId="12596"/>
    <cellStyle name="SAPBEXformats 3 2 2 3 3 2" xfId="18919"/>
    <cellStyle name="SAPBEXformats 3 2 2 3 3 2 2" xfId="28020"/>
    <cellStyle name="SAPBEXformats 3 2 2 3 3 3" xfId="24432"/>
    <cellStyle name="SAPBEXformats 3 2 2 3 4" xfId="8432"/>
    <cellStyle name="SAPBEXformats 3 2 2 3 4 2" xfId="22422"/>
    <cellStyle name="SAPBEXformats 3 2 2 3 5" xfId="15643"/>
    <cellStyle name="SAPBEXformats 3 2 2 3 5 2" xfId="25940"/>
    <cellStyle name="SAPBEXformats 3 2 2 3 6" xfId="20138"/>
    <cellStyle name="SAPBEXformats 3 2 2 4" xfId="6625"/>
    <cellStyle name="SAPBEXformats 3 2 2 4 2" xfId="13803"/>
    <cellStyle name="SAPBEXformats 3 2 2 4 2 2" xfId="24963"/>
    <cellStyle name="SAPBEXformats 3 2 2 4 3" xfId="21213"/>
    <cellStyle name="SAPBEXformats 3 2 2 5" xfId="8808"/>
    <cellStyle name="SAPBEXformats 3 2 2 5 2" xfId="15793"/>
    <cellStyle name="SAPBEXformats 3 2 2 5 2 2" xfId="26021"/>
    <cellStyle name="SAPBEXformats 3 2 2 5 3" xfId="22513"/>
    <cellStyle name="SAPBEXformats 3 2 2 6" xfId="10922"/>
    <cellStyle name="SAPBEXformats 3 2 2 6 2" xfId="17254"/>
    <cellStyle name="SAPBEXformats 3 2 2 6 2 2" xfId="27047"/>
    <cellStyle name="SAPBEXformats 3 2 2 6 3" xfId="23499"/>
    <cellStyle name="SAPBEXformats 3 2 2 7" xfId="12725"/>
    <cellStyle name="SAPBEXformats 3 2 2 7 2" xfId="24511"/>
    <cellStyle name="SAPBEXformats 3 2 2 8" xfId="19330"/>
    <cellStyle name="SAPBEXformats 3 2 3" xfId="3178"/>
    <cellStyle name="SAPBEXformats 3 2 3 2" xfId="9941"/>
    <cellStyle name="SAPBEXformats 3 2 3 2 2" xfId="16535"/>
    <cellStyle name="SAPBEXformats 3 2 3 2 2 2" xfId="26601"/>
    <cellStyle name="SAPBEXformats 3 2 3 2 3" xfId="23059"/>
    <cellStyle name="SAPBEXformats 3 2 3 3" xfId="11878"/>
    <cellStyle name="SAPBEXformats 3 2 3 3 2" xfId="18203"/>
    <cellStyle name="SAPBEXformats 3 2 3 3 2 2" xfId="27615"/>
    <cellStyle name="SAPBEXformats 3 2 3 3 3" xfId="24033"/>
    <cellStyle name="SAPBEXformats 3 2 3 4" xfId="7763"/>
    <cellStyle name="SAPBEXformats 3 2 3 4 2" xfId="21808"/>
    <cellStyle name="SAPBEXformats 3 2 3 5" xfId="14926"/>
    <cellStyle name="SAPBEXformats 3 2 3 5 2" xfId="25535"/>
    <cellStyle name="SAPBEXformats 3 2 3 6" xfId="19739"/>
    <cellStyle name="SAPBEXformats 3 2 4" xfId="3667"/>
    <cellStyle name="SAPBEXformats 3 2 4 2" xfId="10422"/>
    <cellStyle name="SAPBEXformats 3 2 4 2 2" xfId="16865"/>
    <cellStyle name="SAPBEXformats 3 2 4 2 2 2" xfId="26875"/>
    <cellStyle name="SAPBEXformats 3 2 4 2 3" xfId="23327"/>
    <cellStyle name="SAPBEXformats 3 2 4 3" xfId="12352"/>
    <cellStyle name="SAPBEXformats 3 2 4 3 2" xfId="18675"/>
    <cellStyle name="SAPBEXformats 3 2 4 3 2 2" xfId="27885"/>
    <cellStyle name="SAPBEXformats 3 2 4 3 3" xfId="24297"/>
    <cellStyle name="SAPBEXformats 3 2 4 4" xfId="8243"/>
    <cellStyle name="SAPBEXformats 3 2 4 4 2" xfId="22240"/>
    <cellStyle name="SAPBEXformats 3 2 4 5" xfId="15399"/>
    <cellStyle name="SAPBEXformats 3 2 4 5 2" xfId="25805"/>
    <cellStyle name="SAPBEXformats 3 2 4 6" xfId="20003"/>
    <cellStyle name="SAPBEXformats 3 2 5" xfId="3994"/>
    <cellStyle name="SAPBEXformats 3 2 5 2" xfId="20166"/>
    <cellStyle name="SAPBEXformats 3 2 6" xfId="19294"/>
    <cellStyle name="SAPBEXformats 3 2 7" xfId="28376"/>
    <cellStyle name="SAPBEXformats 3 3" xfId="2104"/>
    <cellStyle name="SAPBEXformats 3 3 2" xfId="2982"/>
    <cellStyle name="SAPBEXformats 3 3 2 2" xfId="7569"/>
    <cellStyle name="SAPBEXformats 3 3 2 2 2" xfId="14736"/>
    <cellStyle name="SAPBEXformats 3 3 2 2 2 2" xfId="25428"/>
    <cellStyle name="SAPBEXformats 3 3 2 2 3" xfId="21695"/>
    <cellStyle name="SAPBEXformats 3 3 2 3" xfId="9749"/>
    <cellStyle name="SAPBEXformats 3 3 2 3 2" xfId="16394"/>
    <cellStyle name="SAPBEXformats 3 3 2 3 2 2" xfId="26492"/>
    <cellStyle name="SAPBEXformats 3 3 2 3 3" xfId="22953"/>
    <cellStyle name="SAPBEXformats 3 3 2 4" xfId="11698"/>
    <cellStyle name="SAPBEXformats 3 3 2 4 2" xfId="18025"/>
    <cellStyle name="SAPBEXformats 3 3 2 4 2 2" xfId="27508"/>
    <cellStyle name="SAPBEXformats 3 3 2 4 3" xfId="23929"/>
    <cellStyle name="SAPBEXformats 3 3 2 5" xfId="5189"/>
    <cellStyle name="SAPBEXformats 3 3 2 5 2" xfId="20723"/>
    <cellStyle name="SAPBEXformats 3 3 2 6" xfId="12765"/>
    <cellStyle name="SAPBEXformats 3 3 2 6 2" xfId="24538"/>
    <cellStyle name="SAPBEXformats 3 3 2 7" xfId="19635"/>
    <cellStyle name="SAPBEXformats 3 3 3" xfId="3514"/>
    <cellStyle name="SAPBEXformats 3 3 3 2" xfId="10269"/>
    <cellStyle name="SAPBEXformats 3 3 3 2 2" xfId="16751"/>
    <cellStyle name="SAPBEXformats 3 3 3 2 2 2" xfId="26773"/>
    <cellStyle name="SAPBEXformats 3 3 3 2 3" xfId="23227"/>
    <cellStyle name="SAPBEXformats 3 3 3 3" xfId="12199"/>
    <cellStyle name="SAPBEXformats 3 3 3 3 2" xfId="18523"/>
    <cellStyle name="SAPBEXformats 3 3 3 3 2 2" xfId="27784"/>
    <cellStyle name="SAPBEXformats 3 3 3 3 3" xfId="24198"/>
    <cellStyle name="SAPBEXformats 3 3 3 4" xfId="8090"/>
    <cellStyle name="SAPBEXformats 3 3 3 4 2" xfId="22089"/>
    <cellStyle name="SAPBEXformats 3 3 3 5" xfId="15247"/>
    <cellStyle name="SAPBEXformats 3 3 3 5 2" xfId="25704"/>
    <cellStyle name="SAPBEXformats 3 3 3 6" xfId="19904"/>
    <cellStyle name="SAPBEXformats 3 3 4" xfId="6701"/>
    <cellStyle name="SAPBEXformats 3 3 4 2" xfId="13878"/>
    <cellStyle name="SAPBEXformats 3 3 4 2 2" xfId="24989"/>
    <cellStyle name="SAPBEXformats 3 3 4 3" xfId="21235"/>
    <cellStyle name="SAPBEXformats 3 3 5" xfId="8884"/>
    <cellStyle name="SAPBEXformats 3 3 5 2" xfId="15833"/>
    <cellStyle name="SAPBEXformats 3 3 5 2 2" xfId="26048"/>
    <cellStyle name="SAPBEXformats 3 3 5 3" xfId="22536"/>
    <cellStyle name="SAPBEXformats 3 3 6" xfId="10997"/>
    <cellStyle name="SAPBEXformats 3 3 6 2" xfId="17328"/>
    <cellStyle name="SAPBEXformats 3 3 6 2 2" xfId="27073"/>
    <cellStyle name="SAPBEXformats 3 3 6 3" xfId="23521"/>
    <cellStyle name="SAPBEXformats 3 3 7" xfId="4520"/>
    <cellStyle name="SAPBEXformats 3 3 7 2" xfId="20553"/>
    <cellStyle name="SAPBEXformats 3 3 8" xfId="4786"/>
    <cellStyle name="SAPBEXformats 3 3 8 2" xfId="20679"/>
    <cellStyle name="SAPBEXformats 3 4" xfId="2703"/>
    <cellStyle name="SAPBEXformats 3 4 2" xfId="9482"/>
    <cellStyle name="SAPBEXformats 3 4 2 2" xfId="16133"/>
    <cellStyle name="SAPBEXformats 3 4 2 2 2" xfId="26272"/>
    <cellStyle name="SAPBEXformats 3 4 2 3" xfId="22748"/>
    <cellStyle name="SAPBEXformats 3 4 3" xfId="11442"/>
    <cellStyle name="SAPBEXformats 3 4 3 2" xfId="17770"/>
    <cellStyle name="SAPBEXformats 3 4 3 2 2" xfId="27291"/>
    <cellStyle name="SAPBEXformats 3 4 3 3" xfId="23727"/>
    <cellStyle name="SAPBEXformats 3 4 4" xfId="7301"/>
    <cellStyle name="SAPBEXformats 3 4 4 2" xfId="21460"/>
    <cellStyle name="SAPBEXformats 3 4 5" xfId="14474"/>
    <cellStyle name="SAPBEXformats 3 4 5 2" xfId="25210"/>
    <cellStyle name="SAPBEXformats 3 4 6" xfId="19432"/>
    <cellStyle name="SAPBEXformats 3 5" xfId="28124"/>
    <cellStyle name="SAPBEXformats 30" xfId="39467"/>
    <cellStyle name="SAPBEXformats 31" xfId="39881"/>
    <cellStyle name="SAPBEXformats 32" xfId="39990"/>
    <cellStyle name="SAPBEXformats 33" xfId="40342"/>
    <cellStyle name="SAPBEXformats 4" xfId="1596"/>
    <cellStyle name="SAPBEXformats 4 2" xfId="1464"/>
    <cellStyle name="SAPBEXformats 4 2 2" xfId="3278"/>
    <cellStyle name="SAPBEXformats 4 2 2 2" xfId="10033"/>
    <cellStyle name="SAPBEXformats 4 2 2 2 2" xfId="16586"/>
    <cellStyle name="SAPBEXformats 4 2 2 2 2 2" xfId="26641"/>
    <cellStyle name="SAPBEXformats 4 2 2 2 3" xfId="23099"/>
    <cellStyle name="SAPBEXformats 4 2 2 3" xfId="11963"/>
    <cellStyle name="SAPBEXformats 4 2 2 3 2" xfId="18288"/>
    <cellStyle name="SAPBEXformats 4 2 2 3 2 2" xfId="27653"/>
    <cellStyle name="SAPBEXformats 4 2 2 3 3" xfId="24071"/>
    <cellStyle name="SAPBEXformats 4 2 2 4" xfId="7854"/>
    <cellStyle name="SAPBEXformats 4 2 2 4 2" xfId="21858"/>
    <cellStyle name="SAPBEXformats 4 2 2 5" xfId="15012"/>
    <cellStyle name="SAPBEXformats 4 2 2 5 2" xfId="25573"/>
    <cellStyle name="SAPBEXformats 4 2 2 6" xfId="19777"/>
    <cellStyle name="SAPBEXformats 4 2 3" xfId="3751"/>
    <cellStyle name="SAPBEXformats 4 2 3 2" xfId="10506"/>
    <cellStyle name="SAPBEXformats 4 2 3 2 2" xfId="16909"/>
    <cellStyle name="SAPBEXformats 4 2 3 2 2 2" xfId="26913"/>
    <cellStyle name="SAPBEXformats 4 2 3 2 3" xfId="23365"/>
    <cellStyle name="SAPBEXformats 4 2 3 3" xfId="12436"/>
    <cellStyle name="SAPBEXformats 4 2 3 3 2" xfId="18759"/>
    <cellStyle name="SAPBEXformats 4 2 3 3 2 2" xfId="27923"/>
    <cellStyle name="SAPBEXformats 4 2 3 3 3" xfId="24335"/>
    <cellStyle name="SAPBEXformats 4 2 3 4" xfId="8323"/>
    <cellStyle name="SAPBEXformats 4 2 3 4 2" xfId="22319"/>
    <cellStyle name="SAPBEXformats 4 2 3 5" xfId="15483"/>
    <cellStyle name="SAPBEXformats 4 2 3 5 2" xfId="25843"/>
    <cellStyle name="SAPBEXformats 4 2 3 6" xfId="20041"/>
    <cellStyle name="SAPBEXformats 4 2 4" xfId="6243"/>
    <cellStyle name="SAPBEXformats 4 2 4 2" xfId="13479"/>
    <cellStyle name="SAPBEXformats 4 2 4 2 2" xfId="24899"/>
    <cellStyle name="SAPBEXformats 4 2 4 3" xfId="21149"/>
    <cellStyle name="SAPBEXformats 4 2 5" xfId="8512"/>
    <cellStyle name="SAPBEXformats 4 2 5 2" xfId="15719"/>
    <cellStyle name="SAPBEXformats 4 2 5 2 2" xfId="25973"/>
    <cellStyle name="SAPBEXformats 4 2 5 3" xfId="22466"/>
    <cellStyle name="SAPBEXformats 4 2 6" xfId="5896"/>
    <cellStyle name="SAPBEXformats 4 2 6 2" xfId="13161"/>
    <cellStyle name="SAPBEXformats 4 2 6 2 2" xfId="24762"/>
    <cellStyle name="SAPBEXformats 4 2 6 3" xfId="21013"/>
    <cellStyle name="SAPBEXformats 4 2 7" xfId="12683"/>
    <cellStyle name="SAPBEXformats 4 2 7 2" xfId="24475"/>
    <cellStyle name="SAPBEXformats 4 2 8" xfId="19158"/>
    <cellStyle name="SAPBEXformats 4 3" xfId="2805"/>
    <cellStyle name="SAPBEXformats 4 3 2" xfId="9576"/>
    <cellStyle name="SAPBEXformats 4 3 2 2" xfId="16227"/>
    <cellStyle name="SAPBEXformats 4 3 2 2 2" xfId="26353"/>
    <cellStyle name="SAPBEXformats 4 3 2 3" xfId="22828"/>
    <cellStyle name="SAPBEXformats 4 3 3" xfId="11531"/>
    <cellStyle name="SAPBEXformats 4 3 3 2" xfId="17858"/>
    <cellStyle name="SAPBEXformats 4 3 3 2 2" xfId="27369"/>
    <cellStyle name="SAPBEXformats 4 3 3 3" xfId="23804"/>
    <cellStyle name="SAPBEXformats 4 3 4" xfId="7395"/>
    <cellStyle name="SAPBEXformats 4 3 4 2" xfId="21548"/>
    <cellStyle name="SAPBEXformats 4 3 5" xfId="14563"/>
    <cellStyle name="SAPBEXformats 4 3 5 2" xfId="25289"/>
    <cellStyle name="SAPBEXformats 4 3 6" xfId="19510"/>
    <cellStyle name="SAPBEXformats 4 4" xfId="2947"/>
    <cellStyle name="SAPBEXformats 4 4 2" xfId="9714"/>
    <cellStyle name="SAPBEXformats 4 4 2 2" xfId="16360"/>
    <cellStyle name="SAPBEXformats 4 4 2 2 2" xfId="26468"/>
    <cellStyle name="SAPBEXformats 4 4 2 3" xfId="22934"/>
    <cellStyle name="SAPBEXformats 4 4 3" xfId="11664"/>
    <cellStyle name="SAPBEXformats 4 4 3 2" xfId="17991"/>
    <cellStyle name="SAPBEXformats 4 4 3 2 2" xfId="27484"/>
    <cellStyle name="SAPBEXformats 4 4 3 3" xfId="23910"/>
    <cellStyle name="SAPBEXformats 4 4 4" xfId="7534"/>
    <cellStyle name="SAPBEXformats 4 4 4 2" xfId="21666"/>
    <cellStyle name="SAPBEXformats 4 4 5" xfId="14701"/>
    <cellStyle name="SAPBEXformats 4 4 5 2" xfId="25404"/>
    <cellStyle name="SAPBEXformats 4 4 6" xfId="19616"/>
    <cellStyle name="SAPBEXformats 4 5" xfId="4049"/>
    <cellStyle name="SAPBEXformats 4 5 2" xfId="20202"/>
    <cellStyle name="SAPBEXformats 4 6" xfId="19196"/>
    <cellStyle name="SAPBEXformats 4 7" xfId="28251"/>
    <cellStyle name="SAPBEXformats 5" xfId="2351"/>
    <cellStyle name="SAPBEXformats 5 2" xfId="5387"/>
    <cellStyle name="SAPBEXformats 5 2 2" xfId="12910"/>
    <cellStyle name="SAPBEXformats 5 2 2 2" xfId="24650"/>
    <cellStyle name="SAPBEXformats 5 2 3" xfId="20867"/>
    <cellStyle name="SAPBEXformats 5 3" xfId="6948"/>
    <cellStyle name="SAPBEXformats 5 3 2" xfId="14122"/>
    <cellStyle name="SAPBEXformats 5 3 2 2" xfId="25099"/>
    <cellStyle name="SAPBEXformats 5 3 3" xfId="21341"/>
    <cellStyle name="SAPBEXformats 5 4" xfId="9131"/>
    <cellStyle name="SAPBEXformats 5 4 2" xfId="15979"/>
    <cellStyle name="SAPBEXformats 5 4 2 2" xfId="26161"/>
    <cellStyle name="SAPBEXformats 5 4 3" xfId="22645"/>
    <cellStyle name="SAPBEXformats 5 5" xfId="11159"/>
    <cellStyle name="SAPBEXformats 5 5 2" xfId="17488"/>
    <cellStyle name="SAPBEXformats 5 5 2 2" xfId="27181"/>
    <cellStyle name="SAPBEXformats 5 5 3" xfId="23625"/>
    <cellStyle name="SAPBEXformats 5 6" xfId="4360"/>
    <cellStyle name="SAPBEXformats 5 6 2" xfId="20404"/>
    <cellStyle name="SAPBEXformats 5 7" xfId="5264"/>
    <cellStyle name="SAPBEXformats 5 7 2" xfId="20788"/>
    <cellStyle name="SAPBEXformats 6" xfId="2641"/>
    <cellStyle name="SAPBEXformats 6 2" xfId="9420"/>
    <cellStyle name="SAPBEXformats 6 2 2" xfId="16071"/>
    <cellStyle name="SAPBEXformats 6 2 2 2" xfId="26223"/>
    <cellStyle name="SAPBEXformats 6 2 3" xfId="22704"/>
    <cellStyle name="SAPBEXformats 6 3" xfId="11380"/>
    <cellStyle name="SAPBEXformats 6 3 2" xfId="17708"/>
    <cellStyle name="SAPBEXformats 6 3 2 2" xfId="27242"/>
    <cellStyle name="SAPBEXformats 6 3 3" xfId="23683"/>
    <cellStyle name="SAPBEXformats 6 4" xfId="7239"/>
    <cellStyle name="SAPBEXformats 6 4 2" xfId="21403"/>
    <cellStyle name="SAPBEXformats 6 5" xfId="14412"/>
    <cellStyle name="SAPBEXformats 6 5 2" xfId="25161"/>
    <cellStyle name="SAPBEXformats 6 6" xfId="19388"/>
    <cellStyle name="SAPBEXformats 7" xfId="19015"/>
    <cellStyle name="SAPBEXformats 8" xfId="28067"/>
    <cellStyle name="SAPBEXformats 9" xfId="37125"/>
    <cellStyle name="SAPBEXheaderItem" xfId="343"/>
    <cellStyle name="SAPBEXheaderItem 10" xfId="37127"/>
    <cellStyle name="SAPBEXheaderItem 11" xfId="37105"/>
    <cellStyle name="SAPBEXheaderItem 12" xfId="37173"/>
    <cellStyle name="SAPBEXheaderItem 13" xfId="37083"/>
    <cellStyle name="SAPBEXheaderItem 14" xfId="37968"/>
    <cellStyle name="SAPBEXheaderItem 15" xfId="36986"/>
    <cellStyle name="SAPBEXheaderItem 16" xfId="37893"/>
    <cellStyle name="SAPBEXheaderItem 17" xfId="37920"/>
    <cellStyle name="SAPBEXheaderItem 18" xfId="36977"/>
    <cellStyle name="SAPBEXheaderItem 19" xfId="37857"/>
    <cellStyle name="SAPBEXheaderItem 2" xfId="344"/>
    <cellStyle name="SAPBEXheaderItem 2 10" xfId="37104"/>
    <cellStyle name="SAPBEXheaderItem 2 11" xfId="37174"/>
    <cellStyle name="SAPBEXheaderItem 2 12" xfId="37698"/>
    <cellStyle name="SAPBEXheaderItem 2 13" xfId="37837"/>
    <cellStyle name="SAPBEXheaderItem 2 14" xfId="38114"/>
    <cellStyle name="SAPBEXheaderItem 2 15" xfId="38255"/>
    <cellStyle name="SAPBEXheaderItem 2 16" xfId="38397"/>
    <cellStyle name="SAPBEXheaderItem 2 17" xfId="38540"/>
    <cellStyle name="SAPBEXheaderItem 2 18" xfId="38683"/>
    <cellStyle name="SAPBEXheaderItem 2 19" xfId="38826"/>
    <cellStyle name="SAPBEXheaderItem 2 2" xfId="1126"/>
    <cellStyle name="SAPBEXheaderItem 2 2 10" xfId="37972"/>
    <cellStyle name="SAPBEXheaderItem 2 2 11" xfId="38118"/>
    <cellStyle name="SAPBEXheaderItem 2 2 12" xfId="38259"/>
    <cellStyle name="SAPBEXheaderItem 2 2 13" xfId="38401"/>
    <cellStyle name="SAPBEXheaderItem 2 2 14" xfId="38544"/>
    <cellStyle name="SAPBEXheaderItem 2 2 15" xfId="38687"/>
    <cellStyle name="SAPBEXheaderItem 2 2 16" xfId="38830"/>
    <cellStyle name="SAPBEXheaderItem 2 2 17" xfId="38974"/>
    <cellStyle name="SAPBEXheaderItem 2 2 18" xfId="39115"/>
    <cellStyle name="SAPBEXheaderItem 2 2 19" xfId="39252"/>
    <cellStyle name="SAPBEXheaderItem 2 2 2" xfId="1742"/>
    <cellStyle name="SAPBEXheaderItem 2 2 2 2" xfId="923"/>
    <cellStyle name="SAPBEXheaderItem 2 2 2 2 2" xfId="3374"/>
    <cellStyle name="SAPBEXheaderItem 2 2 2 2 2 2" xfId="10129"/>
    <cellStyle name="SAPBEXheaderItem 2 2 2 2 2 2 2" xfId="16668"/>
    <cellStyle name="SAPBEXheaderItem 2 2 2 2 2 2 2 2" xfId="26708"/>
    <cellStyle name="SAPBEXheaderItem 2 2 2 2 2 2 3" xfId="23166"/>
    <cellStyle name="SAPBEXheaderItem 2 2 2 2 2 3" xfId="12059"/>
    <cellStyle name="SAPBEXheaderItem 2 2 2 2 2 3 2" xfId="18384"/>
    <cellStyle name="SAPBEXheaderItem 2 2 2 2 2 3 2 2" xfId="27720"/>
    <cellStyle name="SAPBEXheaderItem 2 2 2 2 2 3 3" xfId="24138"/>
    <cellStyle name="SAPBEXheaderItem 2 2 2 2 2 4" xfId="7950"/>
    <cellStyle name="SAPBEXheaderItem 2 2 2 2 2 4 2" xfId="21954"/>
    <cellStyle name="SAPBEXheaderItem 2 2 2 2 2 5" xfId="15108"/>
    <cellStyle name="SAPBEXheaderItem 2 2 2 2 2 5 2" xfId="25640"/>
    <cellStyle name="SAPBEXheaderItem 2 2 2 2 2 6" xfId="19844"/>
    <cellStyle name="SAPBEXheaderItem 2 2 2 2 3" xfId="3847"/>
    <cellStyle name="SAPBEXheaderItem 2 2 2 2 3 2" xfId="10602"/>
    <cellStyle name="SAPBEXheaderItem 2 2 2 2 3 2 2" xfId="16991"/>
    <cellStyle name="SAPBEXheaderItem 2 2 2 2 3 2 2 2" xfId="26980"/>
    <cellStyle name="SAPBEXheaderItem 2 2 2 2 3 2 3" xfId="23432"/>
    <cellStyle name="SAPBEXheaderItem 2 2 2 2 3 3" xfId="12532"/>
    <cellStyle name="SAPBEXheaderItem 2 2 2 2 3 3 2" xfId="18855"/>
    <cellStyle name="SAPBEXheaderItem 2 2 2 2 3 3 2 2" xfId="27990"/>
    <cellStyle name="SAPBEXheaderItem 2 2 2 2 3 3 3" xfId="24402"/>
    <cellStyle name="SAPBEXheaderItem 2 2 2 2 3 4" xfId="8396"/>
    <cellStyle name="SAPBEXheaderItem 2 2 2 2 3 4 2" xfId="22390"/>
    <cellStyle name="SAPBEXheaderItem 2 2 2 2 3 5" xfId="15579"/>
    <cellStyle name="SAPBEXheaderItem 2 2 2 2 3 5 2" xfId="25910"/>
    <cellStyle name="SAPBEXheaderItem 2 2 2 2 3 6" xfId="20108"/>
    <cellStyle name="SAPBEXheaderItem 2 2 2 2 4" xfId="5964"/>
    <cellStyle name="SAPBEXheaderItem 2 2 2 2 4 2" xfId="13225"/>
    <cellStyle name="SAPBEXheaderItem 2 2 2 2 4 2 2" xfId="24803"/>
    <cellStyle name="SAPBEXheaderItem 2 2 2 2 4 3" xfId="21054"/>
    <cellStyle name="SAPBEXheaderItem 2 2 2 2 5" xfId="5704"/>
    <cellStyle name="SAPBEXheaderItem 2 2 2 2 5 2" xfId="13043"/>
    <cellStyle name="SAPBEXheaderItem 2 2 2 2 5 2 2" xfId="24708"/>
    <cellStyle name="SAPBEXheaderItem 2 2 2 2 5 3" xfId="20960"/>
    <cellStyle name="SAPBEXheaderItem 2 2 2 2 6" xfId="5737"/>
    <cellStyle name="SAPBEXheaderItem 2 2 2 2 6 2" xfId="13059"/>
    <cellStyle name="SAPBEXheaderItem 2 2 2 2 6 2 2" xfId="24721"/>
    <cellStyle name="SAPBEXheaderItem 2 2 2 2 6 3" xfId="20973"/>
    <cellStyle name="SAPBEXheaderItem 2 2 2 2 7" xfId="4278"/>
    <cellStyle name="SAPBEXheaderItem 2 2 2 2 7 2" xfId="20340"/>
    <cellStyle name="SAPBEXheaderItem 2 2 2 2 8" xfId="19085"/>
    <cellStyle name="SAPBEXheaderItem 2 2 2 3" xfId="3111"/>
    <cellStyle name="SAPBEXheaderItem 2 2 2 3 2" xfId="9877"/>
    <cellStyle name="SAPBEXheaderItem 2 2 2 3 2 2" xfId="16492"/>
    <cellStyle name="SAPBEXheaderItem 2 2 2 3 2 2 2" xfId="26571"/>
    <cellStyle name="SAPBEXheaderItem 2 2 2 3 2 3" xfId="23029"/>
    <cellStyle name="SAPBEXheaderItem 2 2 2 3 3" xfId="11814"/>
    <cellStyle name="SAPBEXheaderItem 2 2 2 3 3 2" xfId="18139"/>
    <cellStyle name="SAPBEXheaderItem 2 2 2 3 3 2 2" xfId="27585"/>
    <cellStyle name="SAPBEXheaderItem 2 2 2 3 3 3" xfId="24003"/>
    <cellStyle name="SAPBEXheaderItem 2 2 2 3 4" xfId="7698"/>
    <cellStyle name="SAPBEXheaderItem 2 2 2 3 4 2" xfId="21778"/>
    <cellStyle name="SAPBEXheaderItem 2 2 2 3 5" xfId="14862"/>
    <cellStyle name="SAPBEXheaderItem 2 2 2 3 5 2" xfId="25505"/>
    <cellStyle name="SAPBEXheaderItem 2 2 2 3 6" xfId="19709"/>
    <cellStyle name="SAPBEXheaderItem 2 2 2 4" xfId="3616"/>
    <cellStyle name="SAPBEXheaderItem 2 2 2 4 2" xfId="10371"/>
    <cellStyle name="SAPBEXheaderItem 2 2 2 4 2 2" xfId="16835"/>
    <cellStyle name="SAPBEXheaderItem 2 2 2 4 2 2 2" xfId="26845"/>
    <cellStyle name="SAPBEXheaderItem 2 2 2 4 2 3" xfId="23297"/>
    <cellStyle name="SAPBEXheaderItem 2 2 2 4 3" xfId="12301"/>
    <cellStyle name="SAPBEXheaderItem 2 2 2 4 3 2" xfId="18624"/>
    <cellStyle name="SAPBEXheaderItem 2 2 2 4 3 2 2" xfId="27855"/>
    <cellStyle name="SAPBEXheaderItem 2 2 2 4 3 3" xfId="24267"/>
    <cellStyle name="SAPBEXheaderItem 2 2 2 4 4" xfId="8192"/>
    <cellStyle name="SAPBEXheaderItem 2 2 2 4 4 2" xfId="22189"/>
    <cellStyle name="SAPBEXheaderItem 2 2 2 4 5" xfId="15348"/>
    <cellStyle name="SAPBEXheaderItem 2 2 2 4 5 2" xfId="25775"/>
    <cellStyle name="SAPBEXheaderItem 2 2 2 4 6" xfId="19973"/>
    <cellStyle name="SAPBEXheaderItem 2 2 2 5" xfId="4010"/>
    <cellStyle name="SAPBEXheaderItem 2 2 2 5 2" xfId="20173"/>
    <cellStyle name="SAPBEXheaderItem 2 2 2 6" xfId="19264"/>
    <cellStyle name="SAPBEXheaderItem 2 2 2 7" xfId="28333"/>
    <cellStyle name="SAPBEXheaderItem 2 2 20" xfId="39388"/>
    <cellStyle name="SAPBEXheaderItem 2 2 21" xfId="39526"/>
    <cellStyle name="SAPBEXheaderItem 2 2 22" xfId="39651"/>
    <cellStyle name="SAPBEXheaderItem 2 2 23" xfId="39773"/>
    <cellStyle name="SAPBEXheaderItem 2 2 24" xfId="39892"/>
    <cellStyle name="SAPBEXheaderItem 2 2 25" xfId="40005"/>
    <cellStyle name="SAPBEXheaderItem 2 2 26" xfId="40112"/>
    <cellStyle name="SAPBEXheaderItem 2 2 27" xfId="40201"/>
    <cellStyle name="SAPBEXheaderItem 2 2 28" xfId="40296"/>
    <cellStyle name="SAPBEXheaderItem 2 2 29" xfId="40377"/>
    <cellStyle name="SAPBEXheaderItem 2 2 3" xfId="2225"/>
    <cellStyle name="SAPBEXheaderItem 2 2 3 2" xfId="5292"/>
    <cellStyle name="SAPBEXheaderItem 2 2 3 2 2" xfId="12853"/>
    <cellStyle name="SAPBEXheaderItem 2 2 3 2 2 2" xfId="24614"/>
    <cellStyle name="SAPBEXheaderItem 2 2 3 2 3" xfId="20810"/>
    <cellStyle name="SAPBEXheaderItem 2 2 3 3" xfId="6822"/>
    <cellStyle name="SAPBEXheaderItem 2 2 3 3 2" xfId="13996"/>
    <cellStyle name="SAPBEXheaderItem 2 2 3 3 2 2" xfId="25063"/>
    <cellStyle name="SAPBEXheaderItem 2 2 3 3 3" xfId="21307"/>
    <cellStyle name="SAPBEXheaderItem 2 2 3 4" xfId="9005"/>
    <cellStyle name="SAPBEXheaderItem 2 2 3 4 2" xfId="15922"/>
    <cellStyle name="SAPBEXheaderItem 2 2 3 4 2 2" xfId="26125"/>
    <cellStyle name="SAPBEXheaderItem 2 2 3 4 3" xfId="22611"/>
    <cellStyle name="SAPBEXheaderItem 2 2 3 5" xfId="11087"/>
    <cellStyle name="SAPBEXheaderItem 2 2 3 5 2" xfId="17416"/>
    <cellStyle name="SAPBEXheaderItem 2 2 3 5 2 2" xfId="27145"/>
    <cellStyle name="SAPBEXheaderItem 2 2 3 5 3" xfId="23591"/>
    <cellStyle name="SAPBEXheaderItem 2 2 3 6" xfId="4439"/>
    <cellStyle name="SAPBEXheaderItem 2 2 3 6 2" xfId="20483"/>
    <cellStyle name="SAPBEXheaderItem 2 2 3 7" xfId="4651"/>
    <cellStyle name="SAPBEXheaderItem 2 2 3 7 2" xfId="20642"/>
    <cellStyle name="SAPBEXheaderItem 2 2 30" xfId="40438"/>
    <cellStyle name="SAPBEXheaderItem 2 2 31" xfId="40480"/>
    <cellStyle name="SAPBEXheaderItem 2 2 4" xfId="2897"/>
    <cellStyle name="SAPBEXheaderItem 2 2 4 2" xfId="9664"/>
    <cellStyle name="SAPBEXheaderItem 2 2 4 2 2" xfId="16312"/>
    <cellStyle name="SAPBEXheaderItem 2 2 4 2 2 2" xfId="26426"/>
    <cellStyle name="SAPBEXheaderItem 2 2 4 2 3" xfId="22894"/>
    <cellStyle name="SAPBEXheaderItem 2 2 4 3" xfId="11616"/>
    <cellStyle name="SAPBEXheaderItem 2 2 4 3 2" xfId="17943"/>
    <cellStyle name="SAPBEXheaderItem 2 2 4 3 2 2" xfId="27442"/>
    <cellStyle name="SAPBEXheaderItem 2 2 4 3 3" xfId="23870"/>
    <cellStyle name="SAPBEXheaderItem 2 2 4 4" xfId="7484"/>
    <cellStyle name="SAPBEXheaderItem 2 2 4 4 2" xfId="21621"/>
    <cellStyle name="SAPBEXheaderItem 2 2 4 5" xfId="14651"/>
    <cellStyle name="SAPBEXheaderItem 2 2 4 5 2" xfId="25362"/>
    <cellStyle name="SAPBEXheaderItem 2 2 4 6" xfId="19576"/>
    <cellStyle name="SAPBEXheaderItem 2 2 5" xfId="2731"/>
    <cellStyle name="SAPBEXheaderItem 2 2 5 2" xfId="9510"/>
    <cellStyle name="SAPBEXheaderItem 2 2 5 2 2" xfId="16161"/>
    <cellStyle name="SAPBEXheaderItem 2 2 5 2 2 2" xfId="26299"/>
    <cellStyle name="SAPBEXheaderItem 2 2 5 2 3" xfId="22775"/>
    <cellStyle name="SAPBEXheaderItem 2 2 5 3" xfId="11470"/>
    <cellStyle name="SAPBEXheaderItem 2 2 5 3 2" xfId="17798"/>
    <cellStyle name="SAPBEXheaderItem 2 2 5 3 2 2" xfId="27318"/>
    <cellStyle name="SAPBEXheaderItem 2 2 5 3 3" xfId="23754"/>
    <cellStyle name="SAPBEXheaderItem 2 2 5 4" xfId="7329"/>
    <cellStyle name="SAPBEXheaderItem 2 2 5 4 2" xfId="21488"/>
    <cellStyle name="SAPBEXheaderItem 2 2 5 5" xfId="14502"/>
    <cellStyle name="SAPBEXheaderItem 2 2 5 5 2" xfId="25237"/>
    <cellStyle name="SAPBEXheaderItem 2 2 5 6" xfId="19459"/>
    <cellStyle name="SAPBEXheaderItem 2 2 6" xfId="28196"/>
    <cellStyle name="SAPBEXheaderItem 2 2 7" xfId="37556"/>
    <cellStyle name="SAPBEXheaderItem 2 2 8" xfId="37684"/>
    <cellStyle name="SAPBEXheaderItem 2 2 9" xfId="37824"/>
    <cellStyle name="SAPBEXheaderItem 2 20" xfId="38970"/>
    <cellStyle name="SAPBEXheaderItem 2 21" xfId="39111"/>
    <cellStyle name="SAPBEXheaderItem 2 22" xfId="39248"/>
    <cellStyle name="SAPBEXheaderItem 2 23" xfId="39384"/>
    <cellStyle name="SAPBEXheaderItem 2 24" xfId="39522"/>
    <cellStyle name="SAPBEXheaderItem 2 25" xfId="39440"/>
    <cellStyle name="SAPBEXheaderItem 2 26" xfId="39665"/>
    <cellStyle name="SAPBEXheaderItem 2 27" xfId="39787"/>
    <cellStyle name="SAPBEXheaderItem 2 28" xfId="39906"/>
    <cellStyle name="SAPBEXheaderItem 2 29" xfId="39730"/>
    <cellStyle name="SAPBEXheaderItem 2 3" xfId="1093"/>
    <cellStyle name="SAPBEXheaderItem 2 3 10" xfId="37867"/>
    <cellStyle name="SAPBEXheaderItem 2 3 11" xfId="37753"/>
    <cellStyle name="SAPBEXheaderItem 2 3 12" xfId="37894"/>
    <cellStyle name="SAPBEXheaderItem 2 3 13" xfId="37285"/>
    <cellStyle name="SAPBEXheaderItem 2 3 14" xfId="38066"/>
    <cellStyle name="SAPBEXheaderItem 2 3 15" xfId="38208"/>
    <cellStyle name="SAPBEXheaderItem 2 3 16" xfId="38349"/>
    <cellStyle name="SAPBEXheaderItem 2 3 17" xfId="38492"/>
    <cellStyle name="SAPBEXheaderItem 2 3 18" xfId="38634"/>
    <cellStyle name="SAPBEXheaderItem 2 3 19" xfId="38777"/>
    <cellStyle name="SAPBEXheaderItem 2 3 2" xfId="1729"/>
    <cellStyle name="SAPBEXheaderItem 2 3 2 2" xfId="926"/>
    <cellStyle name="SAPBEXheaderItem 2 3 2 2 2" xfId="3362"/>
    <cellStyle name="SAPBEXheaderItem 2 3 2 2 2 2" xfId="10117"/>
    <cellStyle name="SAPBEXheaderItem 2 3 2 2 2 2 2" xfId="16658"/>
    <cellStyle name="SAPBEXheaderItem 2 3 2 2 2 2 2 2" xfId="26698"/>
    <cellStyle name="SAPBEXheaderItem 2 3 2 2 2 2 3" xfId="23156"/>
    <cellStyle name="SAPBEXheaderItem 2 3 2 2 2 3" xfId="12047"/>
    <cellStyle name="SAPBEXheaderItem 2 3 2 2 2 3 2" xfId="18372"/>
    <cellStyle name="SAPBEXheaderItem 2 3 2 2 2 3 2 2" xfId="27710"/>
    <cellStyle name="SAPBEXheaderItem 2 3 2 2 2 3 3" xfId="24128"/>
    <cellStyle name="SAPBEXheaderItem 2 3 2 2 2 4" xfId="7938"/>
    <cellStyle name="SAPBEXheaderItem 2 3 2 2 2 4 2" xfId="21942"/>
    <cellStyle name="SAPBEXheaderItem 2 3 2 2 2 5" xfId="15096"/>
    <cellStyle name="SAPBEXheaderItem 2 3 2 2 2 5 2" xfId="25630"/>
    <cellStyle name="SAPBEXheaderItem 2 3 2 2 2 6" xfId="19834"/>
    <cellStyle name="SAPBEXheaderItem 2 3 2 2 3" xfId="3835"/>
    <cellStyle name="SAPBEXheaderItem 2 3 2 2 3 2" xfId="10590"/>
    <cellStyle name="SAPBEXheaderItem 2 3 2 2 3 2 2" xfId="16981"/>
    <cellStyle name="SAPBEXheaderItem 2 3 2 2 3 2 2 2" xfId="26970"/>
    <cellStyle name="SAPBEXheaderItem 2 3 2 2 3 2 3" xfId="23422"/>
    <cellStyle name="SAPBEXheaderItem 2 3 2 2 3 3" xfId="12520"/>
    <cellStyle name="SAPBEXheaderItem 2 3 2 2 3 3 2" xfId="18843"/>
    <cellStyle name="SAPBEXheaderItem 2 3 2 2 3 3 2 2" xfId="27980"/>
    <cellStyle name="SAPBEXheaderItem 2 3 2 2 3 3 3" xfId="24392"/>
    <cellStyle name="SAPBEXheaderItem 2 3 2 2 3 4" xfId="8384"/>
    <cellStyle name="SAPBEXheaderItem 2 3 2 2 3 4 2" xfId="22378"/>
    <cellStyle name="SAPBEXheaderItem 2 3 2 2 3 5" xfId="15567"/>
    <cellStyle name="SAPBEXheaderItem 2 3 2 2 3 5 2" xfId="25900"/>
    <cellStyle name="SAPBEXheaderItem 2 3 2 2 3 6" xfId="20098"/>
    <cellStyle name="SAPBEXheaderItem 2 3 2 2 4" xfId="5967"/>
    <cellStyle name="SAPBEXheaderItem 2 3 2 2 4 2" xfId="13228"/>
    <cellStyle name="SAPBEXheaderItem 2 3 2 2 4 2 2" xfId="24806"/>
    <cellStyle name="SAPBEXheaderItem 2 3 2 2 4 3" xfId="21057"/>
    <cellStyle name="SAPBEXheaderItem 2 3 2 2 5" xfId="5706"/>
    <cellStyle name="SAPBEXheaderItem 2 3 2 2 5 2" xfId="13045"/>
    <cellStyle name="SAPBEXheaderItem 2 3 2 2 5 2 2" xfId="24710"/>
    <cellStyle name="SAPBEXheaderItem 2 3 2 2 5 3" xfId="20962"/>
    <cellStyle name="SAPBEXheaderItem 2 3 2 2 6" xfId="5634"/>
    <cellStyle name="SAPBEXheaderItem 2 3 2 2 6 2" xfId="12986"/>
    <cellStyle name="SAPBEXheaderItem 2 3 2 2 6 2 2" xfId="24689"/>
    <cellStyle name="SAPBEXheaderItem 2 3 2 2 6 3" xfId="20940"/>
    <cellStyle name="SAPBEXheaderItem 2 3 2 2 7" xfId="4249"/>
    <cellStyle name="SAPBEXheaderItem 2 3 2 2 7 2" xfId="20316"/>
    <cellStyle name="SAPBEXheaderItem 2 3 2 2 8" xfId="19088"/>
    <cellStyle name="SAPBEXheaderItem 2 3 2 3" xfId="3099"/>
    <cellStyle name="SAPBEXheaderItem 2 3 2 3 2" xfId="9865"/>
    <cellStyle name="SAPBEXheaderItem 2 3 2 3 2 2" xfId="16482"/>
    <cellStyle name="SAPBEXheaderItem 2 3 2 3 2 2 2" xfId="26561"/>
    <cellStyle name="SAPBEXheaderItem 2 3 2 3 2 3" xfId="23019"/>
    <cellStyle name="SAPBEXheaderItem 2 3 2 3 3" xfId="11802"/>
    <cellStyle name="SAPBEXheaderItem 2 3 2 3 3 2" xfId="18127"/>
    <cellStyle name="SAPBEXheaderItem 2 3 2 3 3 2 2" xfId="27575"/>
    <cellStyle name="SAPBEXheaderItem 2 3 2 3 3 3" xfId="23993"/>
    <cellStyle name="SAPBEXheaderItem 2 3 2 3 4" xfId="7686"/>
    <cellStyle name="SAPBEXheaderItem 2 3 2 3 4 2" xfId="21768"/>
    <cellStyle name="SAPBEXheaderItem 2 3 2 3 5" xfId="14850"/>
    <cellStyle name="SAPBEXheaderItem 2 3 2 3 5 2" xfId="25495"/>
    <cellStyle name="SAPBEXheaderItem 2 3 2 3 6" xfId="19699"/>
    <cellStyle name="SAPBEXheaderItem 2 3 2 4" xfId="3604"/>
    <cellStyle name="SAPBEXheaderItem 2 3 2 4 2" xfId="10359"/>
    <cellStyle name="SAPBEXheaderItem 2 3 2 4 2 2" xfId="16825"/>
    <cellStyle name="SAPBEXheaderItem 2 3 2 4 2 2 2" xfId="26835"/>
    <cellStyle name="SAPBEXheaderItem 2 3 2 4 2 3" xfId="23287"/>
    <cellStyle name="SAPBEXheaderItem 2 3 2 4 3" xfId="12289"/>
    <cellStyle name="SAPBEXheaderItem 2 3 2 4 3 2" xfId="18612"/>
    <cellStyle name="SAPBEXheaderItem 2 3 2 4 3 2 2" xfId="27845"/>
    <cellStyle name="SAPBEXheaderItem 2 3 2 4 3 3" xfId="24257"/>
    <cellStyle name="SAPBEXheaderItem 2 3 2 4 4" xfId="8180"/>
    <cellStyle name="SAPBEXheaderItem 2 3 2 4 4 2" xfId="22177"/>
    <cellStyle name="SAPBEXheaderItem 2 3 2 4 5" xfId="15336"/>
    <cellStyle name="SAPBEXheaderItem 2 3 2 4 5 2" xfId="25765"/>
    <cellStyle name="SAPBEXheaderItem 2 3 2 4 6" xfId="19963"/>
    <cellStyle name="SAPBEXheaderItem 2 3 2 5" xfId="4022"/>
    <cellStyle name="SAPBEXheaderItem 2 3 2 5 2" xfId="20183"/>
    <cellStyle name="SAPBEXheaderItem 2 3 2 6" xfId="19254"/>
    <cellStyle name="SAPBEXheaderItem 2 3 2 7" xfId="28323"/>
    <cellStyle name="SAPBEXheaderItem 2 3 20" xfId="38922"/>
    <cellStyle name="SAPBEXheaderItem 2 3 21" xfId="39065"/>
    <cellStyle name="SAPBEXheaderItem 2 3 22" xfId="39203"/>
    <cellStyle name="SAPBEXheaderItem 2 3 23" xfId="38764"/>
    <cellStyle name="SAPBEXheaderItem 2 3 24" xfId="39474"/>
    <cellStyle name="SAPBEXheaderItem 2 3 25" xfId="39449"/>
    <cellStyle name="SAPBEXheaderItem 2 3 26" xfId="39675"/>
    <cellStyle name="SAPBEXheaderItem 2 3 27" xfId="40031"/>
    <cellStyle name="SAPBEXheaderItem 2 3 28" xfId="40237"/>
    <cellStyle name="SAPBEXheaderItem 2 3 29" xfId="40329"/>
    <cellStyle name="SAPBEXheaderItem 2 3 3" xfId="2339"/>
    <cellStyle name="SAPBEXheaderItem 2 3 3 2" xfId="5375"/>
    <cellStyle name="SAPBEXheaderItem 2 3 3 2 2" xfId="12900"/>
    <cellStyle name="SAPBEXheaderItem 2 3 3 2 2 2" xfId="24640"/>
    <cellStyle name="SAPBEXheaderItem 2 3 3 2 3" xfId="20857"/>
    <cellStyle name="SAPBEXheaderItem 2 3 3 3" xfId="6936"/>
    <cellStyle name="SAPBEXheaderItem 2 3 3 3 2" xfId="14110"/>
    <cellStyle name="SAPBEXheaderItem 2 3 3 3 2 2" xfId="25089"/>
    <cellStyle name="SAPBEXheaderItem 2 3 3 3 3" xfId="21331"/>
    <cellStyle name="SAPBEXheaderItem 2 3 3 4" xfId="9119"/>
    <cellStyle name="SAPBEXheaderItem 2 3 3 4 2" xfId="15969"/>
    <cellStyle name="SAPBEXheaderItem 2 3 3 4 2 2" xfId="26151"/>
    <cellStyle name="SAPBEXheaderItem 2 3 3 4 3" xfId="22635"/>
    <cellStyle name="SAPBEXheaderItem 2 3 3 5" xfId="11147"/>
    <cellStyle name="SAPBEXheaderItem 2 3 3 5 2" xfId="17476"/>
    <cellStyle name="SAPBEXheaderItem 2 3 3 5 2 2" xfId="27171"/>
    <cellStyle name="SAPBEXheaderItem 2 3 3 5 3" xfId="23615"/>
    <cellStyle name="SAPBEXheaderItem 2 3 3 6" xfId="4427"/>
    <cellStyle name="SAPBEXheaderItem 2 3 3 6 2" xfId="20471"/>
    <cellStyle name="SAPBEXheaderItem 2 3 3 7" xfId="5352"/>
    <cellStyle name="SAPBEXheaderItem 2 3 3 7 2" xfId="20846"/>
    <cellStyle name="SAPBEXheaderItem 2 3 30" xfId="40402"/>
    <cellStyle name="SAPBEXheaderItem 2 3 31" xfId="40459"/>
    <cellStyle name="SAPBEXheaderItem 2 3 4" xfId="2888"/>
    <cellStyle name="SAPBEXheaderItem 2 3 4 2" xfId="9655"/>
    <cellStyle name="SAPBEXheaderItem 2 3 4 2 2" xfId="16304"/>
    <cellStyle name="SAPBEXheaderItem 2 3 4 2 2 2" xfId="26418"/>
    <cellStyle name="SAPBEXheaderItem 2 3 4 2 3" xfId="22886"/>
    <cellStyle name="SAPBEXheaderItem 2 3 4 3" xfId="11608"/>
    <cellStyle name="SAPBEXheaderItem 2 3 4 3 2" xfId="17935"/>
    <cellStyle name="SAPBEXheaderItem 2 3 4 3 2 2" xfId="27434"/>
    <cellStyle name="SAPBEXheaderItem 2 3 4 3 3" xfId="23862"/>
    <cellStyle name="SAPBEXheaderItem 2 3 4 4" xfId="7475"/>
    <cellStyle name="SAPBEXheaderItem 2 3 4 4 2" xfId="21613"/>
    <cellStyle name="SAPBEXheaderItem 2 3 4 5" xfId="14642"/>
    <cellStyle name="SAPBEXheaderItem 2 3 4 5 2" xfId="25354"/>
    <cellStyle name="SAPBEXheaderItem 2 3 4 6" xfId="19568"/>
    <cellStyle name="SAPBEXheaderItem 2 3 5" xfId="2871"/>
    <cellStyle name="SAPBEXheaderItem 2 3 5 2" xfId="9638"/>
    <cellStyle name="SAPBEXheaderItem 2 3 5 2 2" xfId="16287"/>
    <cellStyle name="SAPBEXheaderItem 2 3 5 2 2 2" xfId="26404"/>
    <cellStyle name="SAPBEXheaderItem 2 3 5 2 3" xfId="22872"/>
    <cellStyle name="SAPBEXheaderItem 2 3 5 3" xfId="11591"/>
    <cellStyle name="SAPBEXheaderItem 2 3 5 3 2" xfId="17918"/>
    <cellStyle name="SAPBEXheaderItem 2 3 5 3 2 2" xfId="27420"/>
    <cellStyle name="SAPBEXheaderItem 2 3 5 3 3" xfId="23848"/>
    <cellStyle name="SAPBEXheaderItem 2 3 5 4" xfId="7458"/>
    <cellStyle name="SAPBEXheaderItem 2 3 5 4 2" xfId="21596"/>
    <cellStyle name="SAPBEXheaderItem 2 3 5 5" xfId="14625"/>
    <cellStyle name="SAPBEXheaderItem 2 3 5 5 2" xfId="25340"/>
    <cellStyle name="SAPBEXheaderItem 2 3 5 6" xfId="19554"/>
    <cellStyle name="SAPBEXheaderItem 2 3 6" xfId="28188"/>
    <cellStyle name="SAPBEXheaderItem 2 3 7" xfId="37453"/>
    <cellStyle name="SAPBEXheaderItem 2 3 8" xfId="36963"/>
    <cellStyle name="SAPBEXheaderItem 2 3 9" xfId="37728"/>
    <cellStyle name="SAPBEXheaderItem 2 30" xfId="39594"/>
    <cellStyle name="SAPBEXheaderItem 2 31" xfId="40232"/>
    <cellStyle name="SAPBEXheaderItem 2 32" xfId="40250"/>
    <cellStyle name="SAPBEXheaderItem 2 33" xfId="37261"/>
    <cellStyle name="SAPBEXheaderItem 2 4" xfId="1122"/>
    <cellStyle name="SAPBEXheaderItem 2 4 10" xfId="37604"/>
    <cellStyle name="SAPBEXheaderItem 2 4 11" xfId="37927"/>
    <cellStyle name="SAPBEXheaderItem 2 4 12" xfId="36999"/>
    <cellStyle name="SAPBEXheaderItem 2 4 13" xfId="38057"/>
    <cellStyle name="SAPBEXheaderItem 2 4 14" xfId="38199"/>
    <cellStyle name="SAPBEXheaderItem 2 4 15" xfId="38340"/>
    <cellStyle name="SAPBEXheaderItem 2 4 16" xfId="38483"/>
    <cellStyle name="SAPBEXheaderItem 2 4 17" xfId="38625"/>
    <cellStyle name="SAPBEXheaderItem 2 4 18" xfId="38769"/>
    <cellStyle name="SAPBEXheaderItem 2 4 19" xfId="38913"/>
    <cellStyle name="SAPBEXheaderItem 2 4 2" xfId="1738"/>
    <cellStyle name="SAPBEXheaderItem 2 4 2 2" xfId="924"/>
    <cellStyle name="SAPBEXheaderItem 2 4 2 2 2" xfId="3370"/>
    <cellStyle name="SAPBEXheaderItem 2 4 2 2 2 2" xfId="10125"/>
    <cellStyle name="SAPBEXheaderItem 2 4 2 2 2 2 2" xfId="16664"/>
    <cellStyle name="SAPBEXheaderItem 2 4 2 2 2 2 2 2" xfId="26704"/>
    <cellStyle name="SAPBEXheaderItem 2 4 2 2 2 2 3" xfId="23162"/>
    <cellStyle name="SAPBEXheaderItem 2 4 2 2 2 3" xfId="12055"/>
    <cellStyle name="SAPBEXheaderItem 2 4 2 2 2 3 2" xfId="18380"/>
    <cellStyle name="SAPBEXheaderItem 2 4 2 2 2 3 2 2" xfId="27716"/>
    <cellStyle name="SAPBEXheaderItem 2 4 2 2 2 3 3" xfId="24134"/>
    <cellStyle name="SAPBEXheaderItem 2 4 2 2 2 4" xfId="7946"/>
    <cellStyle name="SAPBEXheaderItem 2 4 2 2 2 4 2" xfId="21950"/>
    <cellStyle name="SAPBEXheaderItem 2 4 2 2 2 5" xfId="15104"/>
    <cellStyle name="SAPBEXheaderItem 2 4 2 2 2 5 2" xfId="25636"/>
    <cellStyle name="SAPBEXheaderItem 2 4 2 2 2 6" xfId="19840"/>
    <cellStyle name="SAPBEXheaderItem 2 4 2 2 3" xfId="3843"/>
    <cellStyle name="SAPBEXheaderItem 2 4 2 2 3 2" xfId="10598"/>
    <cellStyle name="SAPBEXheaderItem 2 4 2 2 3 2 2" xfId="16987"/>
    <cellStyle name="SAPBEXheaderItem 2 4 2 2 3 2 2 2" xfId="26976"/>
    <cellStyle name="SAPBEXheaderItem 2 4 2 2 3 2 3" xfId="23428"/>
    <cellStyle name="SAPBEXheaderItem 2 4 2 2 3 3" xfId="12528"/>
    <cellStyle name="SAPBEXheaderItem 2 4 2 2 3 3 2" xfId="18851"/>
    <cellStyle name="SAPBEXheaderItem 2 4 2 2 3 3 2 2" xfId="27986"/>
    <cellStyle name="SAPBEXheaderItem 2 4 2 2 3 3 3" xfId="24398"/>
    <cellStyle name="SAPBEXheaderItem 2 4 2 2 3 4" xfId="8392"/>
    <cellStyle name="SAPBEXheaderItem 2 4 2 2 3 4 2" xfId="22386"/>
    <cellStyle name="SAPBEXheaderItem 2 4 2 2 3 5" xfId="15575"/>
    <cellStyle name="SAPBEXheaderItem 2 4 2 2 3 5 2" xfId="25906"/>
    <cellStyle name="SAPBEXheaderItem 2 4 2 2 3 6" xfId="20104"/>
    <cellStyle name="SAPBEXheaderItem 2 4 2 2 4" xfId="5965"/>
    <cellStyle name="SAPBEXheaderItem 2 4 2 2 4 2" xfId="13226"/>
    <cellStyle name="SAPBEXheaderItem 2 4 2 2 4 2 2" xfId="24804"/>
    <cellStyle name="SAPBEXheaderItem 2 4 2 2 4 3" xfId="21055"/>
    <cellStyle name="SAPBEXheaderItem 2 4 2 2 5" xfId="5705"/>
    <cellStyle name="SAPBEXheaderItem 2 4 2 2 5 2" xfId="13044"/>
    <cellStyle name="SAPBEXheaderItem 2 4 2 2 5 2 2" xfId="24709"/>
    <cellStyle name="SAPBEXheaderItem 2 4 2 2 5 3" xfId="20961"/>
    <cellStyle name="SAPBEXheaderItem 2 4 2 2 6" xfId="6488"/>
    <cellStyle name="SAPBEXheaderItem 2 4 2 2 6 2" xfId="13669"/>
    <cellStyle name="SAPBEXheaderItem 2 4 2 2 6 2 2" xfId="24944"/>
    <cellStyle name="SAPBEXheaderItem 2 4 2 2 6 3" xfId="21194"/>
    <cellStyle name="SAPBEXheaderItem 2 4 2 2 7" xfId="4244"/>
    <cellStyle name="SAPBEXheaderItem 2 4 2 2 7 2" xfId="20311"/>
    <cellStyle name="SAPBEXheaderItem 2 4 2 2 8" xfId="19086"/>
    <cellStyle name="SAPBEXheaderItem 2 4 2 3" xfId="3107"/>
    <cellStyle name="SAPBEXheaderItem 2 4 2 3 2" xfId="9873"/>
    <cellStyle name="SAPBEXheaderItem 2 4 2 3 2 2" xfId="16488"/>
    <cellStyle name="SAPBEXheaderItem 2 4 2 3 2 2 2" xfId="26567"/>
    <cellStyle name="SAPBEXheaderItem 2 4 2 3 2 3" xfId="23025"/>
    <cellStyle name="SAPBEXheaderItem 2 4 2 3 3" xfId="11810"/>
    <cellStyle name="SAPBEXheaderItem 2 4 2 3 3 2" xfId="18135"/>
    <cellStyle name="SAPBEXheaderItem 2 4 2 3 3 2 2" xfId="27581"/>
    <cellStyle name="SAPBEXheaderItem 2 4 2 3 3 3" xfId="23999"/>
    <cellStyle name="SAPBEXheaderItem 2 4 2 3 4" xfId="7694"/>
    <cellStyle name="SAPBEXheaderItem 2 4 2 3 4 2" xfId="21774"/>
    <cellStyle name="SAPBEXheaderItem 2 4 2 3 5" xfId="14858"/>
    <cellStyle name="SAPBEXheaderItem 2 4 2 3 5 2" xfId="25501"/>
    <cellStyle name="SAPBEXheaderItem 2 4 2 3 6" xfId="19705"/>
    <cellStyle name="SAPBEXheaderItem 2 4 2 4" xfId="3612"/>
    <cellStyle name="SAPBEXheaderItem 2 4 2 4 2" xfId="10367"/>
    <cellStyle name="SAPBEXheaderItem 2 4 2 4 2 2" xfId="16831"/>
    <cellStyle name="SAPBEXheaderItem 2 4 2 4 2 2 2" xfId="26841"/>
    <cellStyle name="SAPBEXheaderItem 2 4 2 4 2 3" xfId="23293"/>
    <cellStyle name="SAPBEXheaderItem 2 4 2 4 3" xfId="12297"/>
    <cellStyle name="SAPBEXheaderItem 2 4 2 4 3 2" xfId="18620"/>
    <cellStyle name="SAPBEXheaderItem 2 4 2 4 3 2 2" xfId="27851"/>
    <cellStyle name="SAPBEXheaderItem 2 4 2 4 3 3" xfId="24263"/>
    <cellStyle name="SAPBEXheaderItem 2 4 2 4 4" xfId="8188"/>
    <cellStyle name="SAPBEXheaderItem 2 4 2 4 4 2" xfId="22185"/>
    <cellStyle name="SAPBEXheaderItem 2 4 2 4 5" xfId="15344"/>
    <cellStyle name="SAPBEXheaderItem 2 4 2 4 5 2" xfId="25771"/>
    <cellStyle name="SAPBEXheaderItem 2 4 2 4 6" xfId="19969"/>
    <cellStyle name="SAPBEXheaderItem 2 4 2 5" xfId="4014"/>
    <cellStyle name="SAPBEXheaderItem 2 4 2 5 2" xfId="20177"/>
    <cellStyle name="SAPBEXheaderItem 2 4 2 6" xfId="19260"/>
    <cellStyle name="SAPBEXheaderItem 2 4 2 7" xfId="28329"/>
    <cellStyle name="SAPBEXheaderItem 2 4 20" xfId="39056"/>
    <cellStyle name="SAPBEXheaderItem 2 4 21" xfId="39195"/>
    <cellStyle name="SAPBEXheaderItem 2 4 22" xfId="39330"/>
    <cellStyle name="SAPBEXheaderItem 2 4 23" xfId="39615"/>
    <cellStyle name="SAPBEXheaderItem 2 4 24" xfId="39736"/>
    <cellStyle name="SAPBEXheaderItem 2 4 25" xfId="39856"/>
    <cellStyle name="SAPBEXheaderItem 2 4 26" xfId="39974"/>
    <cellStyle name="SAPBEXheaderItem 2 4 27" xfId="39981"/>
    <cellStyle name="SAPBEXheaderItem 2 4 28" xfId="39873"/>
    <cellStyle name="SAPBEXheaderItem 2 4 29" xfId="40270"/>
    <cellStyle name="SAPBEXheaderItem 2 4 3" xfId="2226"/>
    <cellStyle name="SAPBEXheaderItem 2 4 3 2" xfId="5293"/>
    <cellStyle name="SAPBEXheaderItem 2 4 3 2 2" xfId="12854"/>
    <cellStyle name="SAPBEXheaderItem 2 4 3 2 2 2" xfId="24615"/>
    <cellStyle name="SAPBEXheaderItem 2 4 3 2 3" xfId="20811"/>
    <cellStyle name="SAPBEXheaderItem 2 4 3 3" xfId="6823"/>
    <cellStyle name="SAPBEXheaderItem 2 4 3 3 2" xfId="13997"/>
    <cellStyle name="SAPBEXheaderItem 2 4 3 3 2 2" xfId="25064"/>
    <cellStyle name="SAPBEXheaderItem 2 4 3 3 3" xfId="21308"/>
    <cellStyle name="SAPBEXheaderItem 2 4 3 4" xfId="9006"/>
    <cellStyle name="SAPBEXheaderItem 2 4 3 4 2" xfId="15923"/>
    <cellStyle name="SAPBEXheaderItem 2 4 3 4 2 2" xfId="26126"/>
    <cellStyle name="SAPBEXheaderItem 2 4 3 4 3" xfId="22612"/>
    <cellStyle name="SAPBEXheaderItem 2 4 3 5" xfId="11088"/>
    <cellStyle name="SAPBEXheaderItem 2 4 3 5 2" xfId="17417"/>
    <cellStyle name="SAPBEXheaderItem 2 4 3 5 2 2" xfId="27146"/>
    <cellStyle name="SAPBEXheaderItem 2 4 3 5 3" xfId="23592"/>
    <cellStyle name="SAPBEXheaderItem 2 4 3 6" xfId="4435"/>
    <cellStyle name="SAPBEXheaderItem 2 4 3 6 2" xfId="20479"/>
    <cellStyle name="SAPBEXheaderItem 2 4 3 7" xfId="4846"/>
    <cellStyle name="SAPBEXheaderItem 2 4 3 7 2" xfId="20684"/>
    <cellStyle name="SAPBEXheaderItem 2 4 30" xfId="40357"/>
    <cellStyle name="SAPBEXheaderItem 2 4 31" xfId="40352"/>
    <cellStyle name="SAPBEXheaderItem 2 4 4" xfId="2893"/>
    <cellStyle name="SAPBEXheaderItem 2 4 4 2" xfId="9660"/>
    <cellStyle name="SAPBEXheaderItem 2 4 4 2 2" xfId="16308"/>
    <cellStyle name="SAPBEXheaderItem 2 4 4 2 2 2" xfId="26422"/>
    <cellStyle name="SAPBEXheaderItem 2 4 4 2 3" xfId="22890"/>
    <cellStyle name="SAPBEXheaderItem 2 4 4 3" xfId="11612"/>
    <cellStyle name="SAPBEXheaderItem 2 4 4 3 2" xfId="17939"/>
    <cellStyle name="SAPBEXheaderItem 2 4 4 3 2 2" xfId="27438"/>
    <cellStyle name="SAPBEXheaderItem 2 4 4 3 3" xfId="23866"/>
    <cellStyle name="SAPBEXheaderItem 2 4 4 4" xfId="7480"/>
    <cellStyle name="SAPBEXheaderItem 2 4 4 4 2" xfId="21617"/>
    <cellStyle name="SAPBEXheaderItem 2 4 4 5" xfId="14647"/>
    <cellStyle name="SAPBEXheaderItem 2 4 4 5 2" xfId="25358"/>
    <cellStyle name="SAPBEXheaderItem 2 4 4 6" xfId="19572"/>
    <cellStyle name="SAPBEXheaderItem 2 4 5" xfId="2751"/>
    <cellStyle name="SAPBEXheaderItem 2 4 5 2" xfId="9530"/>
    <cellStyle name="SAPBEXheaderItem 2 4 5 2 2" xfId="16181"/>
    <cellStyle name="SAPBEXheaderItem 2 4 5 2 2 2" xfId="26319"/>
    <cellStyle name="SAPBEXheaderItem 2 4 5 2 3" xfId="22795"/>
    <cellStyle name="SAPBEXheaderItem 2 4 5 3" xfId="11490"/>
    <cellStyle name="SAPBEXheaderItem 2 4 5 3 2" xfId="17818"/>
    <cellStyle name="SAPBEXheaderItem 2 4 5 3 2 2" xfId="27338"/>
    <cellStyle name="SAPBEXheaderItem 2 4 5 3 3" xfId="23774"/>
    <cellStyle name="SAPBEXheaderItem 2 4 5 4" xfId="7349"/>
    <cellStyle name="SAPBEXheaderItem 2 4 5 4 2" xfId="21508"/>
    <cellStyle name="SAPBEXheaderItem 2 4 5 5" xfId="14522"/>
    <cellStyle name="SAPBEXheaderItem 2 4 5 5 2" xfId="25257"/>
    <cellStyle name="SAPBEXheaderItem 2 4 5 6" xfId="19479"/>
    <cellStyle name="SAPBEXheaderItem 2 4 6" xfId="28193"/>
    <cellStyle name="SAPBEXheaderItem 2 4 7" xfId="37350"/>
    <cellStyle name="SAPBEXheaderItem 2 4 8" xfId="36994"/>
    <cellStyle name="SAPBEXheaderItem 2 4 9" xfId="37373"/>
    <cellStyle name="SAPBEXheaderItem 2 5" xfId="1599"/>
    <cellStyle name="SAPBEXheaderItem 2 5 2" xfId="1362"/>
    <cellStyle name="SAPBEXheaderItem 2 5 2 2" xfId="3281"/>
    <cellStyle name="SAPBEXheaderItem 2 5 2 2 2" xfId="10036"/>
    <cellStyle name="SAPBEXheaderItem 2 5 2 2 2 2" xfId="16589"/>
    <cellStyle name="SAPBEXheaderItem 2 5 2 2 2 2 2" xfId="26644"/>
    <cellStyle name="SAPBEXheaderItem 2 5 2 2 2 3" xfId="23102"/>
    <cellStyle name="SAPBEXheaderItem 2 5 2 2 3" xfId="11966"/>
    <cellStyle name="SAPBEXheaderItem 2 5 2 2 3 2" xfId="18291"/>
    <cellStyle name="SAPBEXheaderItem 2 5 2 2 3 2 2" xfId="27656"/>
    <cellStyle name="SAPBEXheaderItem 2 5 2 2 3 3" xfId="24074"/>
    <cellStyle name="SAPBEXheaderItem 2 5 2 2 4" xfId="7857"/>
    <cellStyle name="SAPBEXheaderItem 2 5 2 2 4 2" xfId="21861"/>
    <cellStyle name="SAPBEXheaderItem 2 5 2 2 5" xfId="15015"/>
    <cellStyle name="SAPBEXheaderItem 2 5 2 2 5 2" xfId="25576"/>
    <cellStyle name="SAPBEXheaderItem 2 5 2 2 6" xfId="19780"/>
    <cellStyle name="SAPBEXheaderItem 2 5 2 3" xfId="3754"/>
    <cellStyle name="SAPBEXheaderItem 2 5 2 3 2" xfId="10509"/>
    <cellStyle name="SAPBEXheaderItem 2 5 2 3 2 2" xfId="16912"/>
    <cellStyle name="SAPBEXheaderItem 2 5 2 3 2 2 2" xfId="26916"/>
    <cellStyle name="SAPBEXheaderItem 2 5 2 3 2 3" xfId="23368"/>
    <cellStyle name="SAPBEXheaderItem 2 5 2 3 3" xfId="12439"/>
    <cellStyle name="SAPBEXheaderItem 2 5 2 3 3 2" xfId="18762"/>
    <cellStyle name="SAPBEXheaderItem 2 5 2 3 3 2 2" xfId="27926"/>
    <cellStyle name="SAPBEXheaderItem 2 5 2 3 3 3" xfId="24338"/>
    <cellStyle name="SAPBEXheaderItem 2 5 2 3 4" xfId="8326"/>
    <cellStyle name="SAPBEXheaderItem 2 5 2 3 4 2" xfId="22322"/>
    <cellStyle name="SAPBEXheaderItem 2 5 2 3 5" xfId="15486"/>
    <cellStyle name="SAPBEXheaderItem 2 5 2 3 5 2" xfId="25846"/>
    <cellStyle name="SAPBEXheaderItem 2 5 2 3 6" xfId="20044"/>
    <cellStyle name="SAPBEXheaderItem 2 5 2 4" xfId="6156"/>
    <cellStyle name="SAPBEXheaderItem 2 5 2 4 2" xfId="13396"/>
    <cellStyle name="SAPBEXheaderItem 2 5 2 4 2 2" xfId="24872"/>
    <cellStyle name="SAPBEXheaderItem 2 5 2 4 3" xfId="21123"/>
    <cellStyle name="SAPBEXheaderItem 2 5 2 5" xfId="5826"/>
    <cellStyle name="SAPBEXheaderItem 2 5 2 5 2" xfId="13112"/>
    <cellStyle name="SAPBEXheaderItem 2 5 2 5 2 2" xfId="24744"/>
    <cellStyle name="SAPBEXheaderItem 2 5 2 5 3" xfId="20995"/>
    <cellStyle name="SAPBEXheaderItem 2 5 2 6" xfId="8618"/>
    <cellStyle name="SAPBEXheaderItem 2 5 2 6 2" xfId="15762"/>
    <cellStyle name="SAPBEXheaderItem 2 5 2 6 2 2" xfId="26002"/>
    <cellStyle name="SAPBEXheaderItem 2 5 2 6 3" xfId="22494"/>
    <cellStyle name="SAPBEXheaderItem 2 5 2 7" xfId="4263"/>
    <cellStyle name="SAPBEXheaderItem 2 5 2 7 2" xfId="20328"/>
    <cellStyle name="SAPBEXheaderItem 2 5 2 8" xfId="19134"/>
    <cellStyle name="SAPBEXheaderItem 2 5 3" xfId="3036"/>
    <cellStyle name="SAPBEXheaderItem 2 5 3 2" xfId="9802"/>
    <cellStyle name="SAPBEXheaderItem 2 5 3 2 2" xfId="16431"/>
    <cellStyle name="SAPBEXheaderItem 2 5 3 2 2 2" xfId="26523"/>
    <cellStyle name="SAPBEXheaderItem 2 5 3 2 3" xfId="22982"/>
    <cellStyle name="SAPBEXheaderItem 2 5 3 3" xfId="11739"/>
    <cellStyle name="SAPBEXheaderItem 2 5 3 3 2" xfId="18065"/>
    <cellStyle name="SAPBEXheaderItem 2 5 3 3 2 2" xfId="27538"/>
    <cellStyle name="SAPBEXheaderItem 2 5 3 3 3" xfId="23957"/>
    <cellStyle name="SAPBEXheaderItem 2 5 3 4" xfId="7623"/>
    <cellStyle name="SAPBEXheaderItem 2 5 3 4 2" xfId="21724"/>
    <cellStyle name="SAPBEXheaderItem 2 5 3 5" xfId="14788"/>
    <cellStyle name="SAPBEXheaderItem 2 5 3 5 2" xfId="25458"/>
    <cellStyle name="SAPBEXheaderItem 2 5 3 6" xfId="19663"/>
    <cellStyle name="SAPBEXheaderItem 2 5 4" xfId="3551"/>
    <cellStyle name="SAPBEXheaderItem 2 5 4 2" xfId="10306"/>
    <cellStyle name="SAPBEXheaderItem 2 5 4 2 2" xfId="16784"/>
    <cellStyle name="SAPBEXheaderItem 2 5 4 2 2 2" xfId="26800"/>
    <cellStyle name="SAPBEXheaderItem 2 5 4 2 3" xfId="23252"/>
    <cellStyle name="SAPBEXheaderItem 2 5 4 3" xfId="12236"/>
    <cellStyle name="SAPBEXheaderItem 2 5 4 3 2" xfId="18559"/>
    <cellStyle name="SAPBEXheaderItem 2 5 4 3 2 2" xfId="27810"/>
    <cellStyle name="SAPBEXheaderItem 2 5 4 3 3" xfId="24222"/>
    <cellStyle name="SAPBEXheaderItem 2 5 4 4" xfId="8127"/>
    <cellStyle name="SAPBEXheaderItem 2 5 4 4 2" xfId="22124"/>
    <cellStyle name="SAPBEXheaderItem 2 5 4 5" xfId="15283"/>
    <cellStyle name="SAPBEXheaderItem 2 5 4 5 2" xfId="25730"/>
    <cellStyle name="SAPBEXheaderItem 2 5 4 6" xfId="19928"/>
    <cellStyle name="SAPBEXheaderItem 2 5 5" xfId="4210"/>
    <cellStyle name="SAPBEXheaderItem 2 5 5 2" xfId="20285"/>
    <cellStyle name="SAPBEXheaderItem 2 5 6" xfId="19199"/>
    <cellStyle name="SAPBEXheaderItem 2 5 7" xfId="28254"/>
    <cellStyle name="SAPBEXheaderItem 2 6" xfId="2390"/>
    <cellStyle name="SAPBEXheaderItem 2 6 2" xfId="2854"/>
    <cellStyle name="SAPBEXheaderItem 2 6 2 2" xfId="7441"/>
    <cellStyle name="SAPBEXheaderItem 2 6 2 2 2" xfId="14608"/>
    <cellStyle name="SAPBEXheaderItem 2 6 2 2 2 2" xfId="25329"/>
    <cellStyle name="SAPBEXheaderItem 2 6 2 2 3" xfId="21588"/>
    <cellStyle name="SAPBEXheaderItem 2 6 2 3" xfId="9621"/>
    <cellStyle name="SAPBEXheaderItem 2 6 2 3 2" xfId="16270"/>
    <cellStyle name="SAPBEXheaderItem 2 6 2 3 2 2" xfId="26393"/>
    <cellStyle name="SAPBEXheaderItem 2 6 2 3 3" xfId="22864"/>
    <cellStyle name="SAPBEXheaderItem 2 6 2 4" xfId="11574"/>
    <cellStyle name="SAPBEXheaderItem 2 6 2 4 2" xfId="17901"/>
    <cellStyle name="SAPBEXheaderItem 2 6 2 4 2 2" xfId="27409"/>
    <cellStyle name="SAPBEXheaderItem 2 6 2 4 3" xfId="23840"/>
    <cellStyle name="SAPBEXheaderItem 2 6 2 5" xfId="5421"/>
    <cellStyle name="SAPBEXheaderItem 2 6 2 5 2" xfId="20882"/>
    <cellStyle name="SAPBEXheaderItem 2 6 2 6" xfId="12926"/>
    <cellStyle name="SAPBEXheaderItem 2 6 2 6 2" xfId="24663"/>
    <cellStyle name="SAPBEXheaderItem 2 6 2 7" xfId="19546"/>
    <cellStyle name="SAPBEXheaderItem 2 6 3" xfId="3026"/>
    <cellStyle name="SAPBEXheaderItem 2 6 3 2" xfId="9792"/>
    <cellStyle name="SAPBEXheaderItem 2 6 3 2 2" xfId="16425"/>
    <cellStyle name="SAPBEXheaderItem 2 6 3 2 2 2" xfId="26517"/>
    <cellStyle name="SAPBEXheaderItem 2 6 3 2 3" xfId="22976"/>
    <cellStyle name="SAPBEXheaderItem 2 6 3 3" xfId="11729"/>
    <cellStyle name="SAPBEXheaderItem 2 6 3 3 2" xfId="18055"/>
    <cellStyle name="SAPBEXheaderItem 2 6 3 3 2 2" xfId="27532"/>
    <cellStyle name="SAPBEXheaderItem 2 6 3 3 3" xfId="23951"/>
    <cellStyle name="SAPBEXheaderItem 2 6 3 4" xfId="7613"/>
    <cellStyle name="SAPBEXheaderItem 2 6 3 4 2" xfId="21718"/>
    <cellStyle name="SAPBEXheaderItem 2 6 3 5" xfId="14778"/>
    <cellStyle name="SAPBEXheaderItem 2 6 3 5 2" xfId="25452"/>
    <cellStyle name="SAPBEXheaderItem 2 6 3 6" xfId="19657"/>
    <cellStyle name="SAPBEXheaderItem 2 6 4" xfId="6987"/>
    <cellStyle name="SAPBEXheaderItem 2 6 4 2" xfId="14161"/>
    <cellStyle name="SAPBEXheaderItem 2 6 4 2 2" xfId="25112"/>
    <cellStyle name="SAPBEXheaderItem 2 6 4 3" xfId="21354"/>
    <cellStyle name="SAPBEXheaderItem 2 6 5" xfId="9170"/>
    <cellStyle name="SAPBEXheaderItem 2 6 5 2" xfId="15995"/>
    <cellStyle name="SAPBEXheaderItem 2 6 5 2 2" xfId="26174"/>
    <cellStyle name="SAPBEXheaderItem 2 6 5 3" xfId="22658"/>
    <cellStyle name="SAPBEXheaderItem 2 6 6" xfId="11191"/>
    <cellStyle name="SAPBEXheaderItem 2 6 6 2" xfId="17520"/>
    <cellStyle name="SAPBEXheaderItem 2 6 6 2 2" xfId="27194"/>
    <cellStyle name="SAPBEXheaderItem 2 6 6 3" xfId="23638"/>
    <cellStyle name="SAPBEXheaderItem 2 6 7" xfId="4363"/>
    <cellStyle name="SAPBEXheaderItem 2 6 7 2" xfId="20407"/>
    <cellStyle name="SAPBEXheaderItem 2 6 8" xfId="4800"/>
    <cellStyle name="SAPBEXheaderItem 2 6 8 2" xfId="20681"/>
    <cellStyle name="SAPBEXheaderItem 2 7" xfId="2644"/>
    <cellStyle name="SAPBEXheaderItem 2 7 2" xfId="9423"/>
    <cellStyle name="SAPBEXheaderItem 2 7 2 2" xfId="16074"/>
    <cellStyle name="SAPBEXheaderItem 2 7 2 2 2" xfId="26226"/>
    <cellStyle name="SAPBEXheaderItem 2 7 2 3" xfId="22707"/>
    <cellStyle name="SAPBEXheaderItem 2 7 3" xfId="11383"/>
    <cellStyle name="SAPBEXheaderItem 2 7 3 2" xfId="17711"/>
    <cellStyle name="SAPBEXheaderItem 2 7 3 2 2" xfId="27245"/>
    <cellStyle name="SAPBEXheaderItem 2 7 3 3" xfId="23686"/>
    <cellStyle name="SAPBEXheaderItem 2 7 4" xfId="7242"/>
    <cellStyle name="SAPBEXheaderItem 2 7 4 2" xfId="21406"/>
    <cellStyle name="SAPBEXheaderItem 2 7 5" xfId="14415"/>
    <cellStyle name="SAPBEXheaderItem 2 7 5 2" xfId="25164"/>
    <cellStyle name="SAPBEXheaderItem 2 7 6" xfId="19391"/>
    <cellStyle name="SAPBEXheaderItem 2 8" xfId="28070"/>
    <cellStyle name="SAPBEXheaderItem 2 9" xfId="37128"/>
    <cellStyle name="SAPBEXheaderItem 20" xfId="37951"/>
    <cellStyle name="SAPBEXheaderItem 21" xfId="37771"/>
    <cellStyle name="SAPBEXheaderItem 22" xfId="37395"/>
    <cellStyle name="SAPBEXheaderItem 23" xfId="37805"/>
    <cellStyle name="SAPBEXheaderItem 24" xfId="37534"/>
    <cellStyle name="SAPBEXheaderItem 25" xfId="37502"/>
    <cellStyle name="SAPBEXheaderItem 26" xfId="39647"/>
    <cellStyle name="SAPBEXheaderItem 27" xfId="39769"/>
    <cellStyle name="SAPBEXheaderItem 28" xfId="39888"/>
    <cellStyle name="SAPBEXheaderItem 29" xfId="40001"/>
    <cellStyle name="SAPBEXheaderItem 3" xfId="873"/>
    <cellStyle name="SAPBEXheaderItem 3 2" xfId="1900"/>
    <cellStyle name="SAPBEXheaderItem 3 2 2" xfId="2025"/>
    <cellStyle name="SAPBEXheaderItem 3 2 2 2" xfId="3473"/>
    <cellStyle name="SAPBEXheaderItem 3 2 2 2 2" xfId="10228"/>
    <cellStyle name="SAPBEXheaderItem 3 2 2 2 2 2" xfId="16736"/>
    <cellStyle name="SAPBEXheaderItem 3 2 2 2 2 2 2" xfId="26758"/>
    <cellStyle name="SAPBEXheaderItem 3 2 2 2 2 3" xfId="23216"/>
    <cellStyle name="SAPBEXheaderItem 3 2 2 2 3" xfId="12158"/>
    <cellStyle name="SAPBEXheaderItem 3 2 2 2 3 2" xfId="18482"/>
    <cellStyle name="SAPBEXheaderItem 3 2 2 2 3 2 2" xfId="27769"/>
    <cellStyle name="SAPBEXheaderItem 3 2 2 2 3 3" xfId="24187"/>
    <cellStyle name="SAPBEXheaderItem 3 2 2 2 4" xfId="8049"/>
    <cellStyle name="SAPBEXheaderItem 3 2 2 2 4 2" xfId="22052"/>
    <cellStyle name="SAPBEXheaderItem 3 2 2 2 5" xfId="15206"/>
    <cellStyle name="SAPBEXheaderItem 3 2 2 2 5 2" xfId="25689"/>
    <cellStyle name="SAPBEXheaderItem 3 2 2 2 6" xfId="19893"/>
    <cellStyle name="SAPBEXheaderItem 3 2 2 3" xfId="3946"/>
    <cellStyle name="SAPBEXheaderItem 3 2 2 3 2" xfId="10701"/>
    <cellStyle name="SAPBEXheaderItem 3 2 2 3 2 2" xfId="17059"/>
    <cellStyle name="SAPBEXheaderItem 3 2 2 3 2 2 2" xfId="27030"/>
    <cellStyle name="SAPBEXheaderItem 3 2 2 3 2 3" xfId="23482"/>
    <cellStyle name="SAPBEXheaderItem 3 2 2 3 3" xfId="12631"/>
    <cellStyle name="SAPBEXheaderItem 3 2 2 3 3 2" xfId="18953"/>
    <cellStyle name="SAPBEXheaderItem 3 2 2 3 3 2 2" xfId="28039"/>
    <cellStyle name="SAPBEXheaderItem 3 2 2 3 3 3" xfId="24451"/>
    <cellStyle name="SAPBEXheaderItem 3 2 2 3 4" xfId="8460"/>
    <cellStyle name="SAPBEXheaderItem 3 2 2 3 4 2" xfId="22446"/>
    <cellStyle name="SAPBEXheaderItem 3 2 2 3 5" xfId="15677"/>
    <cellStyle name="SAPBEXheaderItem 3 2 2 3 5 2" xfId="25959"/>
    <cellStyle name="SAPBEXheaderItem 3 2 2 3 6" xfId="20157"/>
    <cellStyle name="SAPBEXheaderItem 3 2 2 4" xfId="6622"/>
    <cellStyle name="SAPBEXheaderItem 3 2 2 4 2" xfId="13800"/>
    <cellStyle name="SAPBEXheaderItem 3 2 2 4 2 2" xfId="24962"/>
    <cellStyle name="SAPBEXheaderItem 3 2 2 4 3" xfId="21212"/>
    <cellStyle name="SAPBEXheaderItem 3 2 2 5" xfId="8805"/>
    <cellStyle name="SAPBEXheaderItem 3 2 2 5 2" xfId="15791"/>
    <cellStyle name="SAPBEXheaderItem 3 2 2 5 2 2" xfId="26020"/>
    <cellStyle name="SAPBEXheaderItem 3 2 2 5 3" xfId="22512"/>
    <cellStyle name="SAPBEXheaderItem 3 2 2 6" xfId="10919"/>
    <cellStyle name="SAPBEXheaderItem 3 2 2 6 2" xfId="17251"/>
    <cellStyle name="SAPBEXheaderItem 3 2 2 6 2 2" xfId="27046"/>
    <cellStyle name="SAPBEXheaderItem 3 2 2 6 3" xfId="23498"/>
    <cellStyle name="SAPBEXheaderItem 3 2 2 7" xfId="12723"/>
    <cellStyle name="SAPBEXheaderItem 3 2 2 7 2" xfId="24510"/>
    <cellStyle name="SAPBEXheaderItem 3 2 2 8" xfId="19329"/>
    <cellStyle name="SAPBEXheaderItem 3 2 3" xfId="3226"/>
    <cellStyle name="SAPBEXheaderItem 3 2 3 2" xfId="9981"/>
    <cellStyle name="SAPBEXheaderItem 3 2 3 2 2" xfId="16565"/>
    <cellStyle name="SAPBEXheaderItem 3 2 3 2 2 2" xfId="26622"/>
    <cellStyle name="SAPBEXheaderItem 3 2 3 2 3" xfId="23080"/>
    <cellStyle name="SAPBEXheaderItem 3 2 3 3" xfId="11912"/>
    <cellStyle name="SAPBEXheaderItem 3 2 3 3 2" xfId="18237"/>
    <cellStyle name="SAPBEXheaderItem 3 2 3 3 2 2" xfId="27634"/>
    <cellStyle name="SAPBEXheaderItem 3 2 3 3 3" xfId="24052"/>
    <cellStyle name="SAPBEXheaderItem 3 2 3 4" xfId="7802"/>
    <cellStyle name="SAPBEXheaderItem 3 2 3 4 2" xfId="21834"/>
    <cellStyle name="SAPBEXheaderItem 3 2 3 5" xfId="14960"/>
    <cellStyle name="SAPBEXheaderItem 3 2 3 5 2" xfId="25554"/>
    <cellStyle name="SAPBEXheaderItem 3 2 3 6" xfId="19758"/>
    <cellStyle name="SAPBEXheaderItem 3 2 4" xfId="3700"/>
    <cellStyle name="SAPBEXheaderItem 3 2 4 2" xfId="10455"/>
    <cellStyle name="SAPBEXheaderItem 3 2 4 2 2" xfId="16888"/>
    <cellStyle name="SAPBEXheaderItem 3 2 4 2 2 2" xfId="26894"/>
    <cellStyle name="SAPBEXheaderItem 3 2 4 2 3" xfId="23346"/>
    <cellStyle name="SAPBEXheaderItem 3 2 4 3" xfId="12385"/>
    <cellStyle name="SAPBEXheaderItem 3 2 4 3 2" xfId="18708"/>
    <cellStyle name="SAPBEXheaderItem 3 2 4 3 2 2" xfId="27904"/>
    <cellStyle name="SAPBEXheaderItem 3 2 4 3 3" xfId="24316"/>
    <cellStyle name="SAPBEXheaderItem 3 2 4 4" xfId="8276"/>
    <cellStyle name="SAPBEXheaderItem 3 2 4 4 2" xfId="22273"/>
    <cellStyle name="SAPBEXheaderItem 3 2 4 5" xfId="15432"/>
    <cellStyle name="SAPBEXheaderItem 3 2 4 5 2" xfId="25824"/>
    <cellStyle name="SAPBEXheaderItem 3 2 4 6" xfId="20022"/>
    <cellStyle name="SAPBEXheaderItem 3 2 5" xfId="4087"/>
    <cellStyle name="SAPBEXheaderItem 3 2 5 2" xfId="20228"/>
    <cellStyle name="SAPBEXheaderItem 3 2 6" xfId="19313"/>
    <cellStyle name="SAPBEXheaderItem 3 2 7" xfId="28400"/>
    <cellStyle name="SAPBEXheaderItem 3 3" xfId="2181"/>
    <cellStyle name="SAPBEXheaderItem 3 3 2" xfId="3018"/>
    <cellStyle name="SAPBEXheaderItem 3 3 2 2" xfId="7605"/>
    <cellStyle name="SAPBEXheaderItem 3 3 2 2 2" xfId="14770"/>
    <cellStyle name="SAPBEXheaderItem 3 3 2 2 2 2" xfId="25449"/>
    <cellStyle name="SAPBEXheaderItem 3 3 2 2 3" xfId="21714"/>
    <cellStyle name="SAPBEXheaderItem 3 3 2 3" xfId="9784"/>
    <cellStyle name="SAPBEXheaderItem 3 3 2 3 2" xfId="16420"/>
    <cellStyle name="SAPBEXheaderItem 3 3 2 3 2 2" xfId="26514"/>
    <cellStyle name="SAPBEXheaderItem 3 3 2 3 3" xfId="22973"/>
    <cellStyle name="SAPBEXheaderItem 3 3 2 4" xfId="11724"/>
    <cellStyle name="SAPBEXheaderItem 3 3 2 4 2" xfId="18050"/>
    <cellStyle name="SAPBEXheaderItem 3 3 2 4 2 2" xfId="27529"/>
    <cellStyle name="SAPBEXheaderItem 3 3 2 4 3" xfId="23948"/>
    <cellStyle name="SAPBEXheaderItem 3 3 2 5" xfId="5256"/>
    <cellStyle name="SAPBEXheaderItem 3 3 2 5 2" xfId="20781"/>
    <cellStyle name="SAPBEXheaderItem 3 3 2 6" xfId="12826"/>
    <cellStyle name="SAPBEXheaderItem 3 3 2 6 2" xfId="24591"/>
    <cellStyle name="SAPBEXheaderItem 3 3 2 7" xfId="19654"/>
    <cellStyle name="SAPBEXheaderItem 3 3 3" xfId="3540"/>
    <cellStyle name="SAPBEXheaderItem 3 3 3 2" xfId="10295"/>
    <cellStyle name="SAPBEXheaderItem 3 3 3 2 2" xfId="16777"/>
    <cellStyle name="SAPBEXheaderItem 3 3 3 2 2 2" xfId="26795"/>
    <cellStyle name="SAPBEXheaderItem 3 3 3 2 3" xfId="23247"/>
    <cellStyle name="SAPBEXheaderItem 3 3 3 3" xfId="12225"/>
    <cellStyle name="SAPBEXheaderItem 3 3 3 3 2" xfId="18548"/>
    <cellStyle name="SAPBEXheaderItem 3 3 3 3 2 2" xfId="27805"/>
    <cellStyle name="SAPBEXheaderItem 3 3 3 3 3" xfId="24217"/>
    <cellStyle name="SAPBEXheaderItem 3 3 3 4" xfId="8116"/>
    <cellStyle name="SAPBEXheaderItem 3 3 3 4 2" xfId="22113"/>
    <cellStyle name="SAPBEXheaderItem 3 3 3 5" xfId="15272"/>
    <cellStyle name="SAPBEXheaderItem 3 3 3 5 2" xfId="25725"/>
    <cellStyle name="SAPBEXheaderItem 3 3 3 6" xfId="19923"/>
    <cellStyle name="SAPBEXheaderItem 3 3 4" xfId="6778"/>
    <cellStyle name="SAPBEXheaderItem 3 3 4 2" xfId="13954"/>
    <cellStyle name="SAPBEXheaderItem 3 3 4 2 2" xfId="25041"/>
    <cellStyle name="SAPBEXheaderItem 3 3 4 3" xfId="21286"/>
    <cellStyle name="SAPBEXheaderItem 3 3 5" xfId="8961"/>
    <cellStyle name="SAPBEXheaderItem 3 3 5 2" xfId="15894"/>
    <cellStyle name="SAPBEXheaderItem 3 3 5 2 2" xfId="26101"/>
    <cellStyle name="SAPBEXheaderItem 3 3 5 3" xfId="22588"/>
    <cellStyle name="SAPBEXheaderItem 3 3 6" xfId="11059"/>
    <cellStyle name="SAPBEXheaderItem 3 3 6 2" xfId="17389"/>
    <cellStyle name="SAPBEXheaderItem 3 3 6 2 2" xfId="27124"/>
    <cellStyle name="SAPBEXheaderItem 3 3 6 3" xfId="23571"/>
    <cellStyle name="SAPBEXheaderItem 3 3 7" xfId="4582"/>
    <cellStyle name="SAPBEXheaderItem 3 3 7 2" xfId="20592"/>
    <cellStyle name="SAPBEXheaderItem 3 3 8" xfId="4679"/>
    <cellStyle name="SAPBEXheaderItem 3 3 8 2" xfId="20658"/>
    <cellStyle name="SAPBEXheaderItem 3 4" xfId="2763"/>
    <cellStyle name="SAPBEXheaderItem 3 4 2" xfId="9542"/>
    <cellStyle name="SAPBEXheaderItem 3 4 2 2" xfId="16193"/>
    <cellStyle name="SAPBEXheaderItem 3 4 2 2 2" xfId="26326"/>
    <cellStyle name="SAPBEXheaderItem 3 4 2 3" xfId="22802"/>
    <cellStyle name="SAPBEXheaderItem 3 4 3" xfId="11502"/>
    <cellStyle name="SAPBEXheaderItem 3 4 3 2" xfId="17830"/>
    <cellStyle name="SAPBEXheaderItem 3 4 3 2 2" xfId="27345"/>
    <cellStyle name="SAPBEXheaderItem 3 4 3 3" xfId="23781"/>
    <cellStyle name="SAPBEXheaderItem 3 4 4" xfId="7361"/>
    <cellStyle name="SAPBEXheaderItem 3 4 4 2" xfId="21520"/>
    <cellStyle name="SAPBEXheaderItem 3 4 5" xfId="14534"/>
    <cellStyle name="SAPBEXheaderItem 3 4 5 2" xfId="25264"/>
    <cellStyle name="SAPBEXheaderItem 3 4 6" xfId="19486"/>
    <cellStyle name="SAPBEXheaderItem 3 5" xfId="28158"/>
    <cellStyle name="SAPBEXheaderItem 30" xfId="39975"/>
    <cellStyle name="SAPBEXheaderItem 31" xfId="39631"/>
    <cellStyle name="SAPBEXheaderItem 32" xfId="39875"/>
    <cellStyle name="SAPBEXheaderItem 33" xfId="40309"/>
    <cellStyle name="SAPBEXheaderItem 34" xfId="40285"/>
    <cellStyle name="SAPBEXheaderItem 4" xfId="872"/>
    <cellStyle name="SAPBEXheaderItem 4 2" xfId="1899"/>
    <cellStyle name="SAPBEXheaderItem 4 2 2" xfId="2008"/>
    <cellStyle name="SAPBEXheaderItem 4 2 2 2" xfId="3472"/>
    <cellStyle name="SAPBEXheaderItem 4 2 2 2 2" xfId="10227"/>
    <cellStyle name="SAPBEXheaderItem 4 2 2 2 2 2" xfId="16735"/>
    <cellStyle name="SAPBEXheaderItem 4 2 2 2 2 2 2" xfId="26757"/>
    <cellStyle name="SAPBEXheaderItem 4 2 2 2 2 3" xfId="23215"/>
    <cellStyle name="SAPBEXheaderItem 4 2 2 2 3" xfId="12157"/>
    <cellStyle name="SAPBEXheaderItem 4 2 2 2 3 2" xfId="18481"/>
    <cellStyle name="SAPBEXheaderItem 4 2 2 2 3 2 2" xfId="27768"/>
    <cellStyle name="SAPBEXheaderItem 4 2 2 2 3 3" xfId="24186"/>
    <cellStyle name="SAPBEXheaderItem 4 2 2 2 4" xfId="8048"/>
    <cellStyle name="SAPBEXheaderItem 4 2 2 2 4 2" xfId="22051"/>
    <cellStyle name="SAPBEXheaderItem 4 2 2 2 5" xfId="15205"/>
    <cellStyle name="SAPBEXheaderItem 4 2 2 2 5 2" xfId="25688"/>
    <cellStyle name="SAPBEXheaderItem 4 2 2 2 6" xfId="19892"/>
    <cellStyle name="SAPBEXheaderItem 4 2 2 3" xfId="3945"/>
    <cellStyle name="SAPBEXheaderItem 4 2 2 3 2" xfId="10700"/>
    <cellStyle name="SAPBEXheaderItem 4 2 2 3 2 2" xfId="17058"/>
    <cellStyle name="SAPBEXheaderItem 4 2 2 3 2 2 2" xfId="27029"/>
    <cellStyle name="SAPBEXheaderItem 4 2 2 3 2 3" xfId="23481"/>
    <cellStyle name="SAPBEXheaderItem 4 2 2 3 3" xfId="12630"/>
    <cellStyle name="SAPBEXheaderItem 4 2 2 3 3 2" xfId="18952"/>
    <cellStyle name="SAPBEXheaderItem 4 2 2 3 3 2 2" xfId="28038"/>
    <cellStyle name="SAPBEXheaderItem 4 2 2 3 3 3" xfId="24450"/>
    <cellStyle name="SAPBEXheaderItem 4 2 2 3 4" xfId="8459"/>
    <cellStyle name="SAPBEXheaderItem 4 2 2 3 4 2" xfId="22445"/>
    <cellStyle name="SAPBEXheaderItem 4 2 2 3 5" xfId="15676"/>
    <cellStyle name="SAPBEXheaderItem 4 2 2 3 5 2" xfId="25958"/>
    <cellStyle name="SAPBEXheaderItem 4 2 2 3 6" xfId="20156"/>
    <cellStyle name="SAPBEXheaderItem 4 2 2 4" xfId="6605"/>
    <cellStyle name="SAPBEXheaderItem 4 2 2 4 2" xfId="13783"/>
    <cellStyle name="SAPBEXheaderItem 4 2 2 4 2 2" xfId="24956"/>
    <cellStyle name="SAPBEXheaderItem 4 2 2 4 3" xfId="21206"/>
    <cellStyle name="SAPBEXheaderItem 4 2 2 5" xfId="8788"/>
    <cellStyle name="SAPBEXheaderItem 4 2 2 5 2" xfId="15784"/>
    <cellStyle name="SAPBEXheaderItem 4 2 2 5 2 2" xfId="26014"/>
    <cellStyle name="SAPBEXheaderItem 4 2 2 5 3" xfId="22506"/>
    <cellStyle name="SAPBEXheaderItem 4 2 2 6" xfId="10902"/>
    <cellStyle name="SAPBEXheaderItem 4 2 2 6 2" xfId="17234"/>
    <cellStyle name="SAPBEXheaderItem 4 2 2 6 2 2" xfId="27040"/>
    <cellStyle name="SAPBEXheaderItem 4 2 2 6 3" xfId="23492"/>
    <cellStyle name="SAPBEXheaderItem 4 2 2 7" xfId="12716"/>
    <cellStyle name="SAPBEXheaderItem 4 2 2 7 2" xfId="24504"/>
    <cellStyle name="SAPBEXheaderItem 4 2 2 8" xfId="19323"/>
    <cellStyle name="SAPBEXheaderItem 4 2 3" xfId="3225"/>
    <cellStyle name="SAPBEXheaderItem 4 2 3 2" xfId="9980"/>
    <cellStyle name="SAPBEXheaderItem 4 2 3 2 2" xfId="16564"/>
    <cellStyle name="SAPBEXheaderItem 4 2 3 2 2 2" xfId="26621"/>
    <cellStyle name="SAPBEXheaderItem 4 2 3 2 3" xfId="23079"/>
    <cellStyle name="SAPBEXheaderItem 4 2 3 3" xfId="11911"/>
    <cellStyle name="SAPBEXheaderItem 4 2 3 3 2" xfId="18236"/>
    <cellStyle name="SAPBEXheaderItem 4 2 3 3 2 2" xfId="27633"/>
    <cellStyle name="SAPBEXheaderItem 4 2 3 3 3" xfId="24051"/>
    <cellStyle name="SAPBEXheaderItem 4 2 3 4" xfId="7801"/>
    <cellStyle name="SAPBEXheaderItem 4 2 3 4 2" xfId="21833"/>
    <cellStyle name="SAPBEXheaderItem 4 2 3 5" xfId="14959"/>
    <cellStyle name="SAPBEXheaderItem 4 2 3 5 2" xfId="25553"/>
    <cellStyle name="SAPBEXheaderItem 4 2 3 6" xfId="19757"/>
    <cellStyle name="SAPBEXheaderItem 4 2 4" xfId="3699"/>
    <cellStyle name="SAPBEXheaderItem 4 2 4 2" xfId="10454"/>
    <cellStyle name="SAPBEXheaderItem 4 2 4 2 2" xfId="16887"/>
    <cellStyle name="SAPBEXheaderItem 4 2 4 2 2 2" xfId="26893"/>
    <cellStyle name="SAPBEXheaderItem 4 2 4 2 3" xfId="23345"/>
    <cellStyle name="SAPBEXheaderItem 4 2 4 3" xfId="12384"/>
    <cellStyle name="SAPBEXheaderItem 4 2 4 3 2" xfId="18707"/>
    <cellStyle name="SAPBEXheaderItem 4 2 4 3 2 2" xfId="27903"/>
    <cellStyle name="SAPBEXheaderItem 4 2 4 3 3" xfId="24315"/>
    <cellStyle name="SAPBEXheaderItem 4 2 4 4" xfId="8275"/>
    <cellStyle name="SAPBEXheaderItem 4 2 4 4 2" xfId="22272"/>
    <cellStyle name="SAPBEXheaderItem 4 2 4 5" xfId="15431"/>
    <cellStyle name="SAPBEXheaderItem 4 2 4 5 2" xfId="25823"/>
    <cellStyle name="SAPBEXheaderItem 4 2 4 6" xfId="20021"/>
    <cellStyle name="SAPBEXheaderItem 4 2 5" xfId="4146"/>
    <cellStyle name="SAPBEXheaderItem 4 2 5 2" xfId="20257"/>
    <cellStyle name="SAPBEXheaderItem 4 2 6" xfId="19312"/>
    <cellStyle name="SAPBEXheaderItem 4 2 7" xfId="28399"/>
    <cellStyle name="SAPBEXheaderItem 4 3" xfId="2322"/>
    <cellStyle name="SAPBEXheaderItem 4 3 2" xfId="3017"/>
    <cellStyle name="SAPBEXheaderItem 4 3 2 2" xfId="7604"/>
    <cellStyle name="SAPBEXheaderItem 4 3 2 2 2" xfId="14769"/>
    <cellStyle name="SAPBEXheaderItem 4 3 2 2 2 2" xfId="25448"/>
    <cellStyle name="SAPBEXheaderItem 4 3 2 2 3" xfId="21713"/>
    <cellStyle name="SAPBEXheaderItem 4 3 2 3" xfId="9783"/>
    <cellStyle name="SAPBEXheaderItem 4 3 2 3 2" xfId="16419"/>
    <cellStyle name="SAPBEXheaderItem 4 3 2 3 2 2" xfId="26513"/>
    <cellStyle name="SAPBEXheaderItem 4 3 2 3 3" xfId="22972"/>
    <cellStyle name="SAPBEXheaderItem 4 3 2 4" xfId="11723"/>
    <cellStyle name="SAPBEXheaderItem 4 3 2 4 2" xfId="18049"/>
    <cellStyle name="SAPBEXheaderItem 4 3 2 4 2 2" xfId="27528"/>
    <cellStyle name="SAPBEXheaderItem 4 3 2 4 3" xfId="23947"/>
    <cellStyle name="SAPBEXheaderItem 4 3 2 5" xfId="5361"/>
    <cellStyle name="SAPBEXheaderItem 4 3 2 5 2" xfId="20851"/>
    <cellStyle name="SAPBEXheaderItem 4 3 2 6" xfId="12893"/>
    <cellStyle name="SAPBEXheaderItem 4 3 2 6 2" xfId="24636"/>
    <cellStyle name="SAPBEXheaderItem 4 3 2 7" xfId="19653"/>
    <cellStyle name="SAPBEXheaderItem 4 3 3" xfId="3539"/>
    <cellStyle name="SAPBEXheaderItem 4 3 3 2" xfId="10294"/>
    <cellStyle name="SAPBEXheaderItem 4 3 3 2 2" xfId="16776"/>
    <cellStyle name="SAPBEXheaderItem 4 3 3 2 2 2" xfId="26794"/>
    <cellStyle name="SAPBEXheaderItem 4 3 3 2 3" xfId="23246"/>
    <cellStyle name="SAPBEXheaderItem 4 3 3 3" xfId="12224"/>
    <cellStyle name="SAPBEXheaderItem 4 3 3 3 2" xfId="18547"/>
    <cellStyle name="SAPBEXheaderItem 4 3 3 3 2 2" xfId="27804"/>
    <cellStyle name="SAPBEXheaderItem 4 3 3 3 3" xfId="24216"/>
    <cellStyle name="SAPBEXheaderItem 4 3 3 4" xfId="8115"/>
    <cellStyle name="SAPBEXheaderItem 4 3 3 4 2" xfId="22112"/>
    <cellStyle name="SAPBEXheaderItem 4 3 3 5" xfId="15271"/>
    <cellStyle name="SAPBEXheaderItem 4 3 3 5 2" xfId="25724"/>
    <cellStyle name="SAPBEXheaderItem 4 3 3 6" xfId="19922"/>
    <cellStyle name="SAPBEXheaderItem 4 3 4" xfId="6919"/>
    <cellStyle name="SAPBEXheaderItem 4 3 4 2" xfId="14093"/>
    <cellStyle name="SAPBEXheaderItem 4 3 4 2 2" xfId="25085"/>
    <cellStyle name="SAPBEXheaderItem 4 3 4 3" xfId="21327"/>
    <cellStyle name="SAPBEXheaderItem 4 3 5" xfId="9102"/>
    <cellStyle name="SAPBEXheaderItem 4 3 5 2" xfId="15962"/>
    <cellStyle name="SAPBEXheaderItem 4 3 5 2 2" xfId="26147"/>
    <cellStyle name="SAPBEXheaderItem 4 3 5 3" xfId="22631"/>
    <cellStyle name="SAPBEXheaderItem 4 3 6" xfId="11136"/>
    <cellStyle name="SAPBEXheaderItem 4 3 6 2" xfId="17465"/>
    <cellStyle name="SAPBEXheaderItem 4 3 6 2 2" xfId="27167"/>
    <cellStyle name="SAPBEXheaderItem 4 3 6 3" xfId="23611"/>
    <cellStyle name="SAPBEXheaderItem 4 3 7" xfId="4581"/>
    <cellStyle name="SAPBEXheaderItem 4 3 7 2" xfId="20591"/>
    <cellStyle name="SAPBEXheaderItem 4 3 8" xfId="8475"/>
    <cellStyle name="SAPBEXheaderItem 4 3 8 2" xfId="22454"/>
    <cellStyle name="SAPBEXheaderItem 4 4" xfId="2762"/>
    <cellStyle name="SAPBEXheaderItem 4 4 2" xfId="9541"/>
    <cellStyle name="SAPBEXheaderItem 4 4 2 2" xfId="16192"/>
    <cellStyle name="SAPBEXheaderItem 4 4 2 2 2" xfId="26325"/>
    <cellStyle name="SAPBEXheaderItem 4 4 2 3" xfId="22801"/>
    <cellStyle name="SAPBEXheaderItem 4 4 3" xfId="11501"/>
    <cellStyle name="SAPBEXheaderItem 4 4 3 2" xfId="17829"/>
    <cellStyle name="SAPBEXheaderItem 4 4 3 2 2" xfId="27344"/>
    <cellStyle name="SAPBEXheaderItem 4 4 3 3" xfId="23780"/>
    <cellStyle name="SAPBEXheaderItem 4 4 4" xfId="7360"/>
    <cellStyle name="SAPBEXheaderItem 4 4 4 2" xfId="21519"/>
    <cellStyle name="SAPBEXheaderItem 4 4 5" xfId="14533"/>
    <cellStyle name="SAPBEXheaderItem 4 4 5 2" xfId="25263"/>
    <cellStyle name="SAPBEXheaderItem 4 4 6" xfId="19485"/>
    <cellStyle name="SAPBEXheaderItem 4 5" xfId="28157"/>
    <cellStyle name="SAPBEXheaderItem 5" xfId="1598"/>
    <cellStyle name="SAPBEXheaderItem 5 2" xfId="990"/>
    <cellStyle name="SAPBEXheaderItem 5 2 2" xfId="3280"/>
    <cellStyle name="SAPBEXheaderItem 5 2 2 2" xfId="10035"/>
    <cellStyle name="SAPBEXheaderItem 5 2 2 2 2" xfId="16588"/>
    <cellStyle name="SAPBEXheaderItem 5 2 2 2 2 2" xfId="26643"/>
    <cellStyle name="SAPBEXheaderItem 5 2 2 2 3" xfId="23101"/>
    <cellStyle name="SAPBEXheaderItem 5 2 2 3" xfId="11965"/>
    <cellStyle name="SAPBEXheaderItem 5 2 2 3 2" xfId="18290"/>
    <cellStyle name="SAPBEXheaderItem 5 2 2 3 2 2" xfId="27655"/>
    <cellStyle name="SAPBEXheaderItem 5 2 2 3 3" xfId="24073"/>
    <cellStyle name="SAPBEXheaderItem 5 2 2 4" xfId="7856"/>
    <cellStyle name="SAPBEXheaderItem 5 2 2 4 2" xfId="21860"/>
    <cellStyle name="SAPBEXheaderItem 5 2 2 5" xfId="15014"/>
    <cellStyle name="SAPBEXheaderItem 5 2 2 5 2" xfId="25575"/>
    <cellStyle name="SAPBEXheaderItem 5 2 2 6" xfId="19779"/>
    <cellStyle name="SAPBEXheaderItem 5 2 3" xfId="3753"/>
    <cellStyle name="SAPBEXheaderItem 5 2 3 2" xfId="10508"/>
    <cellStyle name="SAPBEXheaderItem 5 2 3 2 2" xfId="16911"/>
    <cellStyle name="SAPBEXheaderItem 5 2 3 2 2 2" xfId="26915"/>
    <cellStyle name="SAPBEXheaderItem 5 2 3 2 3" xfId="23367"/>
    <cellStyle name="SAPBEXheaderItem 5 2 3 3" xfId="12438"/>
    <cellStyle name="SAPBEXheaderItem 5 2 3 3 2" xfId="18761"/>
    <cellStyle name="SAPBEXheaderItem 5 2 3 3 2 2" xfId="27925"/>
    <cellStyle name="SAPBEXheaderItem 5 2 3 3 3" xfId="24337"/>
    <cellStyle name="SAPBEXheaderItem 5 2 3 4" xfId="8325"/>
    <cellStyle name="SAPBEXheaderItem 5 2 3 4 2" xfId="22321"/>
    <cellStyle name="SAPBEXheaderItem 5 2 3 5" xfId="15485"/>
    <cellStyle name="SAPBEXheaderItem 5 2 3 5 2" xfId="25845"/>
    <cellStyle name="SAPBEXheaderItem 5 2 3 6" xfId="20043"/>
    <cellStyle name="SAPBEXheaderItem 5 2 4" xfId="6029"/>
    <cellStyle name="SAPBEXheaderItem 5 2 4 2" xfId="13290"/>
    <cellStyle name="SAPBEXheaderItem 5 2 4 2 2" xfId="24832"/>
    <cellStyle name="SAPBEXheaderItem 5 2 4 3" xfId="21083"/>
    <cellStyle name="SAPBEXheaderItem 5 2 5" xfId="5904"/>
    <cellStyle name="SAPBEXheaderItem 5 2 5 2" xfId="13169"/>
    <cellStyle name="SAPBEXheaderItem 5 2 5 2 2" xfId="24768"/>
    <cellStyle name="SAPBEXheaderItem 5 2 5 3" xfId="21019"/>
    <cellStyle name="SAPBEXheaderItem 5 2 6" xfId="5632"/>
    <cellStyle name="SAPBEXheaderItem 5 2 6 2" xfId="12984"/>
    <cellStyle name="SAPBEXheaderItem 5 2 6 2 2" xfId="24687"/>
    <cellStyle name="SAPBEXheaderItem 5 2 6 3" xfId="20938"/>
    <cellStyle name="SAPBEXheaderItem 5 2 7" xfId="4187"/>
    <cellStyle name="SAPBEXheaderItem 5 2 7 2" xfId="20271"/>
    <cellStyle name="SAPBEXheaderItem 5 2 8" xfId="19114"/>
    <cellStyle name="SAPBEXheaderItem 5 3" xfId="2807"/>
    <cellStyle name="SAPBEXheaderItem 5 3 2" xfId="9578"/>
    <cellStyle name="SAPBEXheaderItem 5 3 2 2" xfId="16229"/>
    <cellStyle name="SAPBEXheaderItem 5 3 2 2 2" xfId="26355"/>
    <cellStyle name="SAPBEXheaderItem 5 3 2 3" xfId="22830"/>
    <cellStyle name="SAPBEXheaderItem 5 3 3" xfId="11533"/>
    <cellStyle name="SAPBEXheaderItem 5 3 3 2" xfId="17860"/>
    <cellStyle name="SAPBEXheaderItem 5 3 3 2 2" xfId="27371"/>
    <cellStyle name="SAPBEXheaderItem 5 3 3 3" xfId="23806"/>
    <cellStyle name="SAPBEXheaderItem 5 3 4" xfId="7397"/>
    <cellStyle name="SAPBEXheaderItem 5 3 4 2" xfId="21550"/>
    <cellStyle name="SAPBEXheaderItem 5 3 5" xfId="14565"/>
    <cellStyle name="SAPBEXheaderItem 5 3 5 2" xfId="25291"/>
    <cellStyle name="SAPBEXheaderItem 5 3 6" xfId="19512"/>
    <cellStyle name="SAPBEXheaderItem 5 4" xfId="2782"/>
    <cellStyle name="SAPBEXheaderItem 5 4 2" xfId="9554"/>
    <cellStyle name="SAPBEXheaderItem 5 4 2 2" xfId="16205"/>
    <cellStyle name="SAPBEXheaderItem 5 4 2 2 2" xfId="26333"/>
    <cellStyle name="SAPBEXheaderItem 5 4 2 3" xfId="22808"/>
    <cellStyle name="SAPBEXheaderItem 5 4 3" xfId="11509"/>
    <cellStyle name="SAPBEXheaderItem 5 4 3 2" xfId="17837"/>
    <cellStyle name="SAPBEXheaderItem 5 4 3 2 2" xfId="27350"/>
    <cellStyle name="SAPBEXheaderItem 5 4 3 3" xfId="23785"/>
    <cellStyle name="SAPBEXheaderItem 5 4 4" xfId="7372"/>
    <cellStyle name="SAPBEXheaderItem 5 4 4 2" xfId="21527"/>
    <cellStyle name="SAPBEXheaderItem 5 4 5" xfId="14541"/>
    <cellStyle name="SAPBEXheaderItem 5 4 5 2" xfId="25269"/>
    <cellStyle name="SAPBEXheaderItem 5 4 6" xfId="19490"/>
    <cellStyle name="SAPBEXheaderItem 5 5" xfId="4312"/>
    <cellStyle name="SAPBEXheaderItem 5 5 2" xfId="20364"/>
    <cellStyle name="SAPBEXheaderItem 5 6" xfId="19198"/>
    <cellStyle name="SAPBEXheaderItem 5 7" xfId="28253"/>
    <cellStyle name="SAPBEXheaderItem 6" xfId="2196"/>
    <cellStyle name="SAPBEXheaderItem 6 2" xfId="5271"/>
    <cellStyle name="SAPBEXheaderItem 6 2 2" xfId="12838"/>
    <cellStyle name="SAPBEXheaderItem 6 2 2 2" xfId="24602"/>
    <cellStyle name="SAPBEXheaderItem 6 2 3" xfId="20793"/>
    <cellStyle name="SAPBEXheaderItem 6 3" xfId="6793"/>
    <cellStyle name="SAPBEXheaderItem 6 3 2" xfId="13968"/>
    <cellStyle name="SAPBEXheaderItem 6 3 2 2" xfId="25051"/>
    <cellStyle name="SAPBEXheaderItem 6 3 3" xfId="21296"/>
    <cellStyle name="SAPBEXheaderItem 6 4" xfId="8976"/>
    <cellStyle name="SAPBEXheaderItem 6 4 2" xfId="15906"/>
    <cellStyle name="SAPBEXheaderItem 6 4 2 2" xfId="26112"/>
    <cellStyle name="SAPBEXheaderItem 6 4 3" xfId="22599"/>
    <cellStyle name="SAPBEXheaderItem 6 5" xfId="11072"/>
    <cellStyle name="SAPBEXheaderItem 6 5 2" xfId="17401"/>
    <cellStyle name="SAPBEXheaderItem 6 5 2 2" xfId="27134"/>
    <cellStyle name="SAPBEXheaderItem 6 5 3" xfId="23581"/>
    <cellStyle name="SAPBEXheaderItem 6 6" xfId="4362"/>
    <cellStyle name="SAPBEXheaderItem 6 6 2" xfId="20406"/>
    <cellStyle name="SAPBEXheaderItem 6 7" xfId="8457"/>
    <cellStyle name="SAPBEXheaderItem 6 7 2" xfId="22443"/>
    <cellStyle name="SAPBEXheaderItem 7" xfId="2643"/>
    <cellStyle name="SAPBEXheaderItem 7 2" xfId="9422"/>
    <cellStyle name="SAPBEXheaderItem 7 2 2" xfId="16073"/>
    <cellStyle name="SAPBEXheaderItem 7 2 2 2" xfId="26225"/>
    <cellStyle name="SAPBEXheaderItem 7 2 3" xfId="22706"/>
    <cellStyle name="SAPBEXheaderItem 7 3" xfId="11382"/>
    <cellStyle name="SAPBEXheaderItem 7 3 2" xfId="17710"/>
    <cellStyle name="SAPBEXheaderItem 7 3 2 2" xfId="27244"/>
    <cellStyle name="SAPBEXheaderItem 7 3 3" xfId="23685"/>
    <cellStyle name="SAPBEXheaderItem 7 4" xfId="7241"/>
    <cellStyle name="SAPBEXheaderItem 7 4 2" xfId="21405"/>
    <cellStyle name="SAPBEXheaderItem 7 5" xfId="14414"/>
    <cellStyle name="SAPBEXheaderItem 7 5 2" xfId="25163"/>
    <cellStyle name="SAPBEXheaderItem 7 6" xfId="19390"/>
    <cellStyle name="SAPBEXheaderItem 8" xfId="19017"/>
    <cellStyle name="SAPBEXheaderItem 9" xfId="28069"/>
    <cellStyle name="SAPBEXheaderText" xfId="345"/>
    <cellStyle name="SAPBEXheaderText 10" xfId="37129"/>
    <cellStyle name="SAPBEXheaderText 11" xfId="37103"/>
    <cellStyle name="SAPBEXheaderText 12" xfId="37175"/>
    <cellStyle name="SAPBEXheaderText 13" xfId="37596"/>
    <cellStyle name="SAPBEXheaderText 14" xfId="37741"/>
    <cellStyle name="SAPBEXheaderText 15" xfId="37986"/>
    <cellStyle name="SAPBEXheaderText 16" xfId="38025"/>
    <cellStyle name="SAPBEXheaderText 17" xfId="38168"/>
    <cellStyle name="SAPBEXheaderText 18" xfId="38309"/>
    <cellStyle name="SAPBEXheaderText 19" xfId="38451"/>
    <cellStyle name="SAPBEXheaderText 2" xfId="346"/>
    <cellStyle name="SAPBEXheaderText 2 10" xfId="37346"/>
    <cellStyle name="SAPBEXheaderText 2 11" xfId="37517"/>
    <cellStyle name="SAPBEXheaderText 2 12" xfId="37641"/>
    <cellStyle name="SAPBEXheaderText 2 13" xfId="37529"/>
    <cellStyle name="SAPBEXheaderText 2 14" xfId="37881"/>
    <cellStyle name="SAPBEXheaderText 2 15" xfId="37031"/>
    <cellStyle name="SAPBEXheaderText 2 16" xfId="37996"/>
    <cellStyle name="SAPBEXheaderText 2 17" xfId="38035"/>
    <cellStyle name="SAPBEXheaderText 2 18" xfId="38177"/>
    <cellStyle name="SAPBEXheaderText 2 19" xfId="38319"/>
    <cellStyle name="SAPBEXheaderText 2 2" xfId="1128"/>
    <cellStyle name="SAPBEXheaderText 2 2 10" xfId="37973"/>
    <cellStyle name="SAPBEXheaderText 2 2 11" xfId="38119"/>
    <cellStyle name="SAPBEXheaderText 2 2 12" xfId="38260"/>
    <cellStyle name="SAPBEXheaderText 2 2 13" xfId="38402"/>
    <cellStyle name="SAPBEXheaderText 2 2 14" xfId="38545"/>
    <cellStyle name="SAPBEXheaderText 2 2 15" xfId="38688"/>
    <cellStyle name="SAPBEXheaderText 2 2 16" xfId="38831"/>
    <cellStyle name="SAPBEXheaderText 2 2 17" xfId="38975"/>
    <cellStyle name="SAPBEXheaderText 2 2 18" xfId="39116"/>
    <cellStyle name="SAPBEXheaderText 2 2 19" xfId="39253"/>
    <cellStyle name="SAPBEXheaderText 2 2 2" xfId="1743"/>
    <cellStyle name="SAPBEXheaderText 2 2 2 2" xfId="955"/>
    <cellStyle name="SAPBEXheaderText 2 2 2 2 2" xfId="3375"/>
    <cellStyle name="SAPBEXheaderText 2 2 2 2 2 2" xfId="10130"/>
    <cellStyle name="SAPBEXheaderText 2 2 2 2 2 2 2" xfId="16669"/>
    <cellStyle name="SAPBEXheaderText 2 2 2 2 2 2 2 2" xfId="26709"/>
    <cellStyle name="SAPBEXheaderText 2 2 2 2 2 2 3" xfId="23167"/>
    <cellStyle name="SAPBEXheaderText 2 2 2 2 2 3" xfId="12060"/>
    <cellStyle name="SAPBEXheaderText 2 2 2 2 2 3 2" xfId="18385"/>
    <cellStyle name="SAPBEXheaderText 2 2 2 2 2 3 2 2" xfId="27721"/>
    <cellStyle name="SAPBEXheaderText 2 2 2 2 2 3 3" xfId="24139"/>
    <cellStyle name="SAPBEXheaderText 2 2 2 2 2 4" xfId="7951"/>
    <cellStyle name="SAPBEXheaderText 2 2 2 2 2 4 2" xfId="21955"/>
    <cellStyle name="SAPBEXheaderText 2 2 2 2 2 5" xfId="15109"/>
    <cellStyle name="SAPBEXheaderText 2 2 2 2 2 5 2" xfId="25641"/>
    <cellStyle name="SAPBEXheaderText 2 2 2 2 2 6" xfId="19845"/>
    <cellStyle name="SAPBEXheaderText 2 2 2 2 3" xfId="3848"/>
    <cellStyle name="SAPBEXheaderText 2 2 2 2 3 2" xfId="10603"/>
    <cellStyle name="SAPBEXheaderText 2 2 2 2 3 2 2" xfId="16992"/>
    <cellStyle name="SAPBEXheaderText 2 2 2 2 3 2 2 2" xfId="26981"/>
    <cellStyle name="SAPBEXheaderText 2 2 2 2 3 2 3" xfId="23433"/>
    <cellStyle name="SAPBEXheaderText 2 2 2 2 3 3" xfId="12533"/>
    <cellStyle name="SAPBEXheaderText 2 2 2 2 3 3 2" xfId="18856"/>
    <cellStyle name="SAPBEXheaderText 2 2 2 2 3 3 2 2" xfId="27991"/>
    <cellStyle name="SAPBEXheaderText 2 2 2 2 3 3 3" xfId="24403"/>
    <cellStyle name="SAPBEXheaderText 2 2 2 2 3 4" xfId="8397"/>
    <cellStyle name="SAPBEXheaderText 2 2 2 2 3 4 2" xfId="22391"/>
    <cellStyle name="SAPBEXheaderText 2 2 2 2 3 5" xfId="15580"/>
    <cellStyle name="SAPBEXheaderText 2 2 2 2 3 5 2" xfId="25911"/>
    <cellStyle name="SAPBEXheaderText 2 2 2 2 3 6" xfId="20109"/>
    <cellStyle name="SAPBEXheaderText 2 2 2 2 4" xfId="5996"/>
    <cellStyle name="SAPBEXheaderText 2 2 2 2 4 2" xfId="13257"/>
    <cellStyle name="SAPBEXheaderText 2 2 2 2 4 2 2" xfId="24822"/>
    <cellStyle name="SAPBEXheaderText 2 2 2 2 4 3" xfId="21073"/>
    <cellStyle name="SAPBEXheaderText 2 2 2 2 5" xfId="5718"/>
    <cellStyle name="SAPBEXheaderText 2 2 2 2 5 2" xfId="13054"/>
    <cellStyle name="SAPBEXheaderText 2 2 2 2 5 2 2" xfId="24718"/>
    <cellStyle name="SAPBEXheaderText 2 2 2 2 5 3" xfId="20970"/>
    <cellStyle name="SAPBEXheaderText 2 2 2 2 6" xfId="6414"/>
    <cellStyle name="SAPBEXheaderText 2 2 2 2 6 2" xfId="13626"/>
    <cellStyle name="SAPBEXheaderText 2 2 2 2 6 2 2" xfId="24940"/>
    <cellStyle name="SAPBEXheaderText 2 2 2 2 6 3" xfId="21190"/>
    <cellStyle name="SAPBEXheaderText 2 2 2 2 7" xfId="4259"/>
    <cellStyle name="SAPBEXheaderText 2 2 2 2 7 2" xfId="20324"/>
    <cellStyle name="SAPBEXheaderText 2 2 2 2 8" xfId="19104"/>
    <cellStyle name="SAPBEXheaderText 2 2 2 3" xfId="3112"/>
    <cellStyle name="SAPBEXheaderText 2 2 2 3 2" xfId="9878"/>
    <cellStyle name="SAPBEXheaderText 2 2 2 3 2 2" xfId="16493"/>
    <cellStyle name="SAPBEXheaderText 2 2 2 3 2 2 2" xfId="26572"/>
    <cellStyle name="SAPBEXheaderText 2 2 2 3 2 3" xfId="23030"/>
    <cellStyle name="SAPBEXheaderText 2 2 2 3 3" xfId="11815"/>
    <cellStyle name="SAPBEXheaderText 2 2 2 3 3 2" xfId="18140"/>
    <cellStyle name="SAPBEXheaderText 2 2 2 3 3 2 2" xfId="27586"/>
    <cellStyle name="SAPBEXheaderText 2 2 2 3 3 3" xfId="24004"/>
    <cellStyle name="SAPBEXheaderText 2 2 2 3 4" xfId="7699"/>
    <cellStyle name="SAPBEXheaderText 2 2 2 3 4 2" xfId="21779"/>
    <cellStyle name="SAPBEXheaderText 2 2 2 3 5" xfId="14863"/>
    <cellStyle name="SAPBEXheaderText 2 2 2 3 5 2" xfId="25506"/>
    <cellStyle name="SAPBEXheaderText 2 2 2 3 6" xfId="19710"/>
    <cellStyle name="SAPBEXheaderText 2 2 2 4" xfId="3617"/>
    <cellStyle name="SAPBEXheaderText 2 2 2 4 2" xfId="10372"/>
    <cellStyle name="SAPBEXheaderText 2 2 2 4 2 2" xfId="16836"/>
    <cellStyle name="SAPBEXheaderText 2 2 2 4 2 2 2" xfId="26846"/>
    <cellStyle name="SAPBEXheaderText 2 2 2 4 2 3" xfId="23298"/>
    <cellStyle name="SAPBEXheaderText 2 2 2 4 3" xfId="12302"/>
    <cellStyle name="SAPBEXheaderText 2 2 2 4 3 2" xfId="18625"/>
    <cellStyle name="SAPBEXheaderText 2 2 2 4 3 2 2" xfId="27856"/>
    <cellStyle name="SAPBEXheaderText 2 2 2 4 3 3" xfId="24268"/>
    <cellStyle name="SAPBEXheaderText 2 2 2 4 4" xfId="8193"/>
    <cellStyle name="SAPBEXheaderText 2 2 2 4 4 2" xfId="22190"/>
    <cellStyle name="SAPBEXheaderText 2 2 2 4 5" xfId="15349"/>
    <cellStyle name="SAPBEXheaderText 2 2 2 4 5 2" xfId="25776"/>
    <cellStyle name="SAPBEXheaderText 2 2 2 4 6" xfId="19974"/>
    <cellStyle name="SAPBEXheaderText 2 2 2 5" xfId="4009"/>
    <cellStyle name="SAPBEXheaderText 2 2 2 5 2" xfId="20172"/>
    <cellStyle name="SAPBEXheaderText 2 2 2 6" xfId="19265"/>
    <cellStyle name="SAPBEXheaderText 2 2 2 7" xfId="28334"/>
    <cellStyle name="SAPBEXheaderText 2 2 20" xfId="39389"/>
    <cellStyle name="SAPBEXheaderText 2 2 21" xfId="39527"/>
    <cellStyle name="SAPBEXheaderText 2 2 22" xfId="39652"/>
    <cellStyle name="SAPBEXheaderText 2 2 23" xfId="39774"/>
    <cellStyle name="SAPBEXheaderText 2 2 24" xfId="39893"/>
    <cellStyle name="SAPBEXheaderText 2 2 25" xfId="40006"/>
    <cellStyle name="SAPBEXheaderText 2 2 26" xfId="40113"/>
    <cellStyle name="SAPBEXheaderText 2 2 27" xfId="40202"/>
    <cellStyle name="SAPBEXheaderText 2 2 28" xfId="40297"/>
    <cellStyle name="SAPBEXheaderText 2 2 29" xfId="40378"/>
    <cellStyle name="SAPBEXheaderText 2 2 3" xfId="2224"/>
    <cellStyle name="SAPBEXheaderText 2 2 3 2" xfId="5291"/>
    <cellStyle name="SAPBEXheaderText 2 2 3 2 2" xfId="12852"/>
    <cellStyle name="SAPBEXheaderText 2 2 3 2 2 2" xfId="24613"/>
    <cellStyle name="SAPBEXheaderText 2 2 3 2 3" xfId="20809"/>
    <cellStyle name="SAPBEXheaderText 2 2 3 3" xfId="6821"/>
    <cellStyle name="SAPBEXheaderText 2 2 3 3 2" xfId="13995"/>
    <cellStyle name="SAPBEXheaderText 2 2 3 3 2 2" xfId="25062"/>
    <cellStyle name="SAPBEXheaderText 2 2 3 3 3" xfId="21306"/>
    <cellStyle name="SAPBEXheaderText 2 2 3 4" xfId="9004"/>
    <cellStyle name="SAPBEXheaderText 2 2 3 4 2" xfId="15921"/>
    <cellStyle name="SAPBEXheaderText 2 2 3 4 2 2" xfId="26124"/>
    <cellStyle name="SAPBEXheaderText 2 2 3 4 3" xfId="22610"/>
    <cellStyle name="SAPBEXheaderText 2 2 3 5" xfId="11086"/>
    <cellStyle name="SAPBEXheaderText 2 2 3 5 2" xfId="17415"/>
    <cellStyle name="SAPBEXheaderText 2 2 3 5 2 2" xfId="27144"/>
    <cellStyle name="SAPBEXheaderText 2 2 3 5 3" xfId="23590"/>
    <cellStyle name="SAPBEXheaderText 2 2 3 6" xfId="4440"/>
    <cellStyle name="SAPBEXheaderText 2 2 3 6 2" xfId="20484"/>
    <cellStyle name="SAPBEXheaderText 2 2 3 7" xfId="5349"/>
    <cellStyle name="SAPBEXheaderText 2 2 3 7 2" xfId="20844"/>
    <cellStyle name="SAPBEXheaderText 2 2 30" xfId="40439"/>
    <cellStyle name="SAPBEXheaderText 2 2 31" xfId="40481"/>
    <cellStyle name="SAPBEXheaderText 2 2 4" xfId="2898"/>
    <cellStyle name="SAPBEXheaderText 2 2 4 2" xfId="9665"/>
    <cellStyle name="SAPBEXheaderText 2 2 4 2 2" xfId="16313"/>
    <cellStyle name="SAPBEXheaderText 2 2 4 2 2 2" xfId="26427"/>
    <cellStyle name="SAPBEXheaderText 2 2 4 2 3" xfId="22895"/>
    <cellStyle name="SAPBEXheaderText 2 2 4 3" xfId="11617"/>
    <cellStyle name="SAPBEXheaderText 2 2 4 3 2" xfId="17944"/>
    <cellStyle name="SAPBEXheaderText 2 2 4 3 2 2" xfId="27443"/>
    <cellStyle name="SAPBEXheaderText 2 2 4 3 3" xfId="23871"/>
    <cellStyle name="SAPBEXheaderText 2 2 4 4" xfId="7485"/>
    <cellStyle name="SAPBEXheaderText 2 2 4 4 2" xfId="21622"/>
    <cellStyle name="SAPBEXheaderText 2 2 4 5" xfId="14652"/>
    <cellStyle name="SAPBEXheaderText 2 2 4 5 2" xfId="25363"/>
    <cellStyle name="SAPBEXheaderText 2 2 4 6" xfId="19577"/>
    <cellStyle name="SAPBEXheaderText 2 2 5" xfId="2733"/>
    <cellStyle name="SAPBEXheaderText 2 2 5 2" xfId="9512"/>
    <cellStyle name="SAPBEXheaderText 2 2 5 2 2" xfId="16163"/>
    <cellStyle name="SAPBEXheaderText 2 2 5 2 2 2" xfId="26301"/>
    <cellStyle name="SAPBEXheaderText 2 2 5 2 3" xfId="22777"/>
    <cellStyle name="SAPBEXheaderText 2 2 5 3" xfId="11472"/>
    <cellStyle name="SAPBEXheaderText 2 2 5 3 2" xfId="17800"/>
    <cellStyle name="SAPBEXheaderText 2 2 5 3 2 2" xfId="27320"/>
    <cellStyle name="SAPBEXheaderText 2 2 5 3 3" xfId="23756"/>
    <cellStyle name="SAPBEXheaderText 2 2 5 4" xfId="7331"/>
    <cellStyle name="SAPBEXheaderText 2 2 5 4 2" xfId="21490"/>
    <cellStyle name="SAPBEXheaderText 2 2 5 5" xfId="14504"/>
    <cellStyle name="SAPBEXheaderText 2 2 5 5 2" xfId="25239"/>
    <cellStyle name="SAPBEXheaderText 2 2 5 6" xfId="19461"/>
    <cellStyle name="SAPBEXheaderText 2 2 6" xfId="28197"/>
    <cellStyle name="SAPBEXheaderText 2 2 7" xfId="37557"/>
    <cellStyle name="SAPBEXheaderText 2 2 8" xfId="37685"/>
    <cellStyle name="SAPBEXheaderText 2 2 9" xfId="37825"/>
    <cellStyle name="SAPBEXheaderText 2 20" xfId="38461"/>
    <cellStyle name="SAPBEXheaderText 2 21" xfId="38603"/>
    <cellStyle name="SAPBEXheaderText 2 22" xfId="38746"/>
    <cellStyle name="SAPBEXheaderText 2 23" xfId="38890"/>
    <cellStyle name="SAPBEXheaderText 2 24" xfId="39034"/>
    <cellStyle name="SAPBEXheaderText 2 25" xfId="38906"/>
    <cellStyle name="SAPBEXheaderText 2 26" xfId="39309"/>
    <cellStyle name="SAPBEXheaderText 2 27" xfId="38760"/>
    <cellStyle name="SAPBEXheaderText 2 28" xfId="39626"/>
    <cellStyle name="SAPBEXheaderText 2 29" xfId="40019"/>
    <cellStyle name="SAPBEXheaderText 2 3" xfId="1092"/>
    <cellStyle name="SAPBEXheaderText 2 3 10" xfId="37868"/>
    <cellStyle name="SAPBEXheaderText 2 3 11" xfId="38012"/>
    <cellStyle name="SAPBEXheaderText 2 3 12" xfId="37652"/>
    <cellStyle name="SAPBEXheaderText 2 3 13" xfId="37432"/>
    <cellStyle name="SAPBEXheaderText 2 3 14" xfId="37010"/>
    <cellStyle name="SAPBEXheaderText 2 3 15" xfId="37002"/>
    <cellStyle name="SAPBEXheaderText 2 3 16" xfId="37953"/>
    <cellStyle name="SAPBEXheaderText 2 3 17" xfId="36973"/>
    <cellStyle name="SAPBEXheaderText 2 3 18" xfId="38052"/>
    <cellStyle name="SAPBEXheaderText 2 3 19" xfId="38194"/>
    <cellStyle name="SAPBEXheaderText 2 3 2" xfId="1728"/>
    <cellStyle name="SAPBEXheaderText 2 3 2 2" xfId="1494"/>
    <cellStyle name="SAPBEXheaderText 2 3 2 2 2" xfId="3361"/>
    <cellStyle name="SAPBEXheaderText 2 3 2 2 2 2" xfId="10116"/>
    <cellStyle name="SAPBEXheaderText 2 3 2 2 2 2 2" xfId="16657"/>
    <cellStyle name="SAPBEXheaderText 2 3 2 2 2 2 2 2" xfId="26697"/>
    <cellStyle name="SAPBEXheaderText 2 3 2 2 2 2 3" xfId="23155"/>
    <cellStyle name="SAPBEXheaderText 2 3 2 2 2 3" xfId="12046"/>
    <cellStyle name="SAPBEXheaderText 2 3 2 2 2 3 2" xfId="18371"/>
    <cellStyle name="SAPBEXheaderText 2 3 2 2 2 3 2 2" xfId="27709"/>
    <cellStyle name="SAPBEXheaderText 2 3 2 2 2 3 3" xfId="24127"/>
    <cellStyle name="SAPBEXheaderText 2 3 2 2 2 4" xfId="7937"/>
    <cellStyle name="SAPBEXheaderText 2 3 2 2 2 4 2" xfId="21941"/>
    <cellStyle name="SAPBEXheaderText 2 3 2 2 2 5" xfId="15095"/>
    <cellStyle name="SAPBEXheaderText 2 3 2 2 2 5 2" xfId="25629"/>
    <cellStyle name="SAPBEXheaderText 2 3 2 2 2 6" xfId="19833"/>
    <cellStyle name="SAPBEXheaderText 2 3 2 2 3" xfId="3834"/>
    <cellStyle name="SAPBEXheaderText 2 3 2 2 3 2" xfId="10589"/>
    <cellStyle name="SAPBEXheaderText 2 3 2 2 3 2 2" xfId="16980"/>
    <cellStyle name="SAPBEXheaderText 2 3 2 2 3 2 2 2" xfId="26969"/>
    <cellStyle name="SAPBEXheaderText 2 3 2 2 3 2 3" xfId="23421"/>
    <cellStyle name="SAPBEXheaderText 2 3 2 2 3 3" xfId="12519"/>
    <cellStyle name="SAPBEXheaderText 2 3 2 2 3 3 2" xfId="18842"/>
    <cellStyle name="SAPBEXheaderText 2 3 2 2 3 3 2 2" xfId="27979"/>
    <cellStyle name="SAPBEXheaderText 2 3 2 2 3 3 3" xfId="24391"/>
    <cellStyle name="SAPBEXheaderText 2 3 2 2 3 4" xfId="8383"/>
    <cellStyle name="SAPBEXheaderText 2 3 2 2 3 4 2" xfId="22377"/>
    <cellStyle name="SAPBEXheaderText 2 3 2 2 3 5" xfId="15566"/>
    <cellStyle name="SAPBEXheaderText 2 3 2 2 3 5 2" xfId="25899"/>
    <cellStyle name="SAPBEXheaderText 2 3 2 2 3 6" xfId="20097"/>
    <cellStyle name="SAPBEXheaderText 2 3 2 2 4" xfId="6268"/>
    <cellStyle name="SAPBEXheaderText 2 3 2 2 4 2" xfId="13503"/>
    <cellStyle name="SAPBEXheaderText 2 3 2 2 4 2 2" xfId="24910"/>
    <cellStyle name="SAPBEXheaderText 2 3 2 2 4 3" xfId="21160"/>
    <cellStyle name="SAPBEXheaderText 2 3 2 2 5" xfId="8541"/>
    <cellStyle name="SAPBEXheaderText 2 3 2 2 5 2" xfId="15736"/>
    <cellStyle name="SAPBEXheaderText 2 3 2 2 5 2 2" xfId="25988"/>
    <cellStyle name="SAPBEXheaderText 2 3 2 2 5 3" xfId="22481"/>
    <cellStyle name="SAPBEXheaderText 2 3 2 2 6" xfId="5599"/>
    <cellStyle name="SAPBEXheaderText 2 3 2 2 6 2" xfId="12962"/>
    <cellStyle name="SAPBEXheaderText 2 3 2 2 6 2 2" xfId="24675"/>
    <cellStyle name="SAPBEXheaderText 2 3 2 2 6 3" xfId="20926"/>
    <cellStyle name="SAPBEXheaderText 2 3 2 2 7" xfId="12695"/>
    <cellStyle name="SAPBEXheaderText 2 3 2 2 7 2" xfId="24486"/>
    <cellStyle name="SAPBEXheaderText 2 3 2 2 8" xfId="19169"/>
    <cellStyle name="SAPBEXheaderText 2 3 2 3" xfId="3098"/>
    <cellStyle name="SAPBEXheaderText 2 3 2 3 2" xfId="9864"/>
    <cellStyle name="SAPBEXheaderText 2 3 2 3 2 2" xfId="16481"/>
    <cellStyle name="SAPBEXheaderText 2 3 2 3 2 2 2" xfId="26560"/>
    <cellStyle name="SAPBEXheaderText 2 3 2 3 2 3" xfId="23018"/>
    <cellStyle name="SAPBEXheaderText 2 3 2 3 3" xfId="11801"/>
    <cellStyle name="SAPBEXheaderText 2 3 2 3 3 2" xfId="18126"/>
    <cellStyle name="SAPBEXheaderText 2 3 2 3 3 2 2" xfId="27574"/>
    <cellStyle name="SAPBEXheaderText 2 3 2 3 3 3" xfId="23992"/>
    <cellStyle name="SAPBEXheaderText 2 3 2 3 4" xfId="7685"/>
    <cellStyle name="SAPBEXheaderText 2 3 2 3 4 2" xfId="21767"/>
    <cellStyle name="SAPBEXheaderText 2 3 2 3 5" xfId="14849"/>
    <cellStyle name="SAPBEXheaderText 2 3 2 3 5 2" xfId="25494"/>
    <cellStyle name="SAPBEXheaderText 2 3 2 3 6" xfId="19698"/>
    <cellStyle name="SAPBEXheaderText 2 3 2 4" xfId="3603"/>
    <cellStyle name="SAPBEXheaderText 2 3 2 4 2" xfId="10358"/>
    <cellStyle name="SAPBEXheaderText 2 3 2 4 2 2" xfId="16824"/>
    <cellStyle name="SAPBEXheaderText 2 3 2 4 2 2 2" xfId="26834"/>
    <cellStyle name="SAPBEXheaderText 2 3 2 4 2 3" xfId="23286"/>
    <cellStyle name="SAPBEXheaderText 2 3 2 4 3" xfId="12288"/>
    <cellStyle name="SAPBEXheaderText 2 3 2 4 3 2" xfId="18611"/>
    <cellStyle name="SAPBEXheaderText 2 3 2 4 3 2 2" xfId="27844"/>
    <cellStyle name="SAPBEXheaderText 2 3 2 4 3 3" xfId="24256"/>
    <cellStyle name="SAPBEXheaderText 2 3 2 4 4" xfId="8179"/>
    <cellStyle name="SAPBEXheaderText 2 3 2 4 4 2" xfId="22176"/>
    <cellStyle name="SAPBEXheaderText 2 3 2 4 5" xfId="15335"/>
    <cellStyle name="SAPBEXheaderText 2 3 2 4 5 2" xfId="25764"/>
    <cellStyle name="SAPBEXheaderText 2 3 2 4 6" xfId="19962"/>
    <cellStyle name="SAPBEXheaderText 2 3 2 5" xfId="4023"/>
    <cellStyle name="SAPBEXheaderText 2 3 2 5 2" xfId="20184"/>
    <cellStyle name="SAPBEXheaderText 2 3 2 6" xfId="19253"/>
    <cellStyle name="SAPBEXheaderText 2 3 2 7" xfId="28322"/>
    <cellStyle name="SAPBEXheaderText 2 3 20" xfId="38336"/>
    <cellStyle name="SAPBEXheaderText 2 3 21" xfId="38478"/>
    <cellStyle name="SAPBEXheaderText 2 3 22" xfId="38620"/>
    <cellStyle name="SAPBEXheaderText 2 3 23" xfId="39689"/>
    <cellStyle name="SAPBEXheaderText 2 3 24" xfId="39807"/>
    <cellStyle name="SAPBEXheaderText 2 3 25" xfId="39925"/>
    <cellStyle name="SAPBEXheaderText 2 3 26" xfId="40038"/>
    <cellStyle name="SAPBEXheaderText 2 3 27" xfId="39951"/>
    <cellStyle name="SAPBEXheaderText 2 3 28" xfId="40238"/>
    <cellStyle name="SAPBEXheaderText 2 3 29" xfId="40330"/>
    <cellStyle name="SAPBEXheaderText 2 3 3" xfId="2127"/>
    <cellStyle name="SAPBEXheaderText 2 3 3 2" xfId="5210"/>
    <cellStyle name="SAPBEXheaderText 2 3 3 2 2" xfId="12785"/>
    <cellStyle name="SAPBEXheaderText 2 3 3 2 2 2" xfId="24557"/>
    <cellStyle name="SAPBEXheaderText 2 3 3 2 3" xfId="20742"/>
    <cellStyle name="SAPBEXheaderText 2 3 3 3" xfId="6724"/>
    <cellStyle name="SAPBEXheaderText 2 3 3 3 2" xfId="13900"/>
    <cellStyle name="SAPBEXheaderText 2 3 3 3 2 2" xfId="25007"/>
    <cellStyle name="SAPBEXheaderText 2 3 3 3 3" xfId="21253"/>
    <cellStyle name="SAPBEXheaderText 2 3 3 4" xfId="8907"/>
    <cellStyle name="SAPBEXheaderText 2 3 3 4 2" xfId="15853"/>
    <cellStyle name="SAPBEXheaderText 2 3 3 4 2 2" xfId="26067"/>
    <cellStyle name="SAPBEXheaderText 2 3 3 4 3" xfId="22555"/>
    <cellStyle name="SAPBEXheaderText 2 3 3 5" xfId="11016"/>
    <cellStyle name="SAPBEXheaderText 2 3 3 5 2" xfId="17346"/>
    <cellStyle name="SAPBEXheaderText 2 3 3 5 2 2" xfId="27090"/>
    <cellStyle name="SAPBEXheaderText 2 3 3 5 3" xfId="23538"/>
    <cellStyle name="SAPBEXheaderText 2 3 3 6" xfId="4426"/>
    <cellStyle name="SAPBEXheaderText 2 3 3 6 2" xfId="20470"/>
    <cellStyle name="SAPBEXheaderText 2 3 3 7" xfId="4652"/>
    <cellStyle name="SAPBEXheaderText 2 3 3 7 2" xfId="20643"/>
    <cellStyle name="SAPBEXheaderText 2 3 30" xfId="40403"/>
    <cellStyle name="SAPBEXheaderText 2 3 31" xfId="40460"/>
    <cellStyle name="SAPBEXheaderText 2 3 4" xfId="2887"/>
    <cellStyle name="SAPBEXheaderText 2 3 4 2" xfId="9654"/>
    <cellStyle name="SAPBEXheaderText 2 3 4 2 2" xfId="16303"/>
    <cellStyle name="SAPBEXheaderText 2 3 4 2 2 2" xfId="26417"/>
    <cellStyle name="SAPBEXheaderText 2 3 4 2 3" xfId="22885"/>
    <cellStyle name="SAPBEXheaderText 2 3 4 3" xfId="11607"/>
    <cellStyle name="SAPBEXheaderText 2 3 4 3 2" xfId="17934"/>
    <cellStyle name="SAPBEXheaderText 2 3 4 3 2 2" xfId="27433"/>
    <cellStyle name="SAPBEXheaderText 2 3 4 3 3" xfId="23861"/>
    <cellStyle name="SAPBEXheaderText 2 3 4 4" xfId="7474"/>
    <cellStyle name="SAPBEXheaderText 2 3 4 4 2" xfId="21612"/>
    <cellStyle name="SAPBEXheaderText 2 3 4 5" xfId="14641"/>
    <cellStyle name="SAPBEXheaderText 2 3 4 5 2" xfId="25353"/>
    <cellStyle name="SAPBEXheaderText 2 3 4 6" xfId="19567"/>
    <cellStyle name="SAPBEXheaderText 2 3 5" xfId="2937"/>
    <cellStyle name="SAPBEXheaderText 2 3 5 2" xfId="9704"/>
    <cellStyle name="SAPBEXheaderText 2 3 5 2 2" xfId="16351"/>
    <cellStyle name="SAPBEXheaderText 2 3 5 2 2 2" xfId="26463"/>
    <cellStyle name="SAPBEXheaderText 2 3 5 2 3" xfId="22929"/>
    <cellStyle name="SAPBEXheaderText 2 3 5 3" xfId="11655"/>
    <cellStyle name="SAPBEXheaderText 2 3 5 3 2" xfId="17982"/>
    <cellStyle name="SAPBEXheaderText 2 3 5 3 2 2" xfId="27479"/>
    <cellStyle name="SAPBEXheaderText 2 3 5 3 3" xfId="23905"/>
    <cellStyle name="SAPBEXheaderText 2 3 5 4" xfId="7524"/>
    <cellStyle name="SAPBEXheaderText 2 3 5 4 2" xfId="21658"/>
    <cellStyle name="SAPBEXheaderText 2 3 5 5" xfId="14691"/>
    <cellStyle name="SAPBEXheaderText 2 3 5 5 2" xfId="25399"/>
    <cellStyle name="SAPBEXheaderText 2 3 5 6" xfId="19611"/>
    <cellStyle name="SAPBEXheaderText 2 3 6" xfId="28187"/>
    <cellStyle name="SAPBEXheaderText 2 3 7" xfId="37454"/>
    <cellStyle name="SAPBEXheaderText 2 3 8" xfId="36962"/>
    <cellStyle name="SAPBEXheaderText 2 3 9" xfId="37729"/>
    <cellStyle name="SAPBEXheaderText 2 30" xfId="40196"/>
    <cellStyle name="SAPBEXheaderText 2 31" xfId="40215"/>
    <cellStyle name="SAPBEXheaderText 2 32" xfId="39754"/>
    <cellStyle name="SAPBEXheaderText 2 33" xfId="40343"/>
    <cellStyle name="SAPBEXheaderText 2 4" xfId="1123"/>
    <cellStyle name="SAPBEXheaderText 2 4 10" xfId="36976"/>
    <cellStyle name="SAPBEXheaderText 2 4 11" xfId="37846"/>
    <cellStyle name="SAPBEXheaderText 2 4 12" xfId="38071"/>
    <cellStyle name="SAPBEXheaderText 2 4 13" xfId="38213"/>
    <cellStyle name="SAPBEXheaderText 2 4 14" xfId="38354"/>
    <cellStyle name="SAPBEXheaderText 2 4 15" xfId="38497"/>
    <cellStyle name="SAPBEXheaderText 2 4 16" xfId="38639"/>
    <cellStyle name="SAPBEXheaderText 2 4 17" xfId="38783"/>
    <cellStyle name="SAPBEXheaderText 2 4 18" xfId="38928"/>
    <cellStyle name="SAPBEXheaderText 2 4 19" xfId="39071"/>
    <cellStyle name="SAPBEXheaderText 2 4 2" xfId="1739"/>
    <cellStyle name="SAPBEXheaderText 2 4 2 2" xfId="954"/>
    <cellStyle name="SAPBEXheaderText 2 4 2 2 2" xfId="3371"/>
    <cellStyle name="SAPBEXheaderText 2 4 2 2 2 2" xfId="10126"/>
    <cellStyle name="SAPBEXheaderText 2 4 2 2 2 2 2" xfId="16665"/>
    <cellStyle name="SAPBEXheaderText 2 4 2 2 2 2 2 2" xfId="26705"/>
    <cellStyle name="SAPBEXheaderText 2 4 2 2 2 2 3" xfId="23163"/>
    <cellStyle name="SAPBEXheaderText 2 4 2 2 2 3" xfId="12056"/>
    <cellStyle name="SAPBEXheaderText 2 4 2 2 2 3 2" xfId="18381"/>
    <cellStyle name="SAPBEXheaderText 2 4 2 2 2 3 2 2" xfId="27717"/>
    <cellStyle name="SAPBEXheaderText 2 4 2 2 2 3 3" xfId="24135"/>
    <cellStyle name="SAPBEXheaderText 2 4 2 2 2 4" xfId="7947"/>
    <cellStyle name="SAPBEXheaderText 2 4 2 2 2 4 2" xfId="21951"/>
    <cellStyle name="SAPBEXheaderText 2 4 2 2 2 5" xfId="15105"/>
    <cellStyle name="SAPBEXheaderText 2 4 2 2 2 5 2" xfId="25637"/>
    <cellStyle name="SAPBEXheaderText 2 4 2 2 2 6" xfId="19841"/>
    <cellStyle name="SAPBEXheaderText 2 4 2 2 3" xfId="3844"/>
    <cellStyle name="SAPBEXheaderText 2 4 2 2 3 2" xfId="10599"/>
    <cellStyle name="SAPBEXheaderText 2 4 2 2 3 2 2" xfId="16988"/>
    <cellStyle name="SAPBEXheaderText 2 4 2 2 3 2 2 2" xfId="26977"/>
    <cellStyle name="SAPBEXheaderText 2 4 2 2 3 2 3" xfId="23429"/>
    <cellStyle name="SAPBEXheaderText 2 4 2 2 3 3" xfId="12529"/>
    <cellStyle name="SAPBEXheaderText 2 4 2 2 3 3 2" xfId="18852"/>
    <cellStyle name="SAPBEXheaderText 2 4 2 2 3 3 2 2" xfId="27987"/>
    <cellStyle name="SAPBEXheaderText 2 4 2 2 3 3 3" xfId="24399"/>
    <cellStyle name="SAPBEXheaderText 2 4 2 2 3 4" xfId="8393"/>
    <cellStyle name="SAPBEXheaderText 2 4 2 2 3 4 2" xfId="22387"/>
    <cellStyle name="SAPBEXheaderText 2 4 2 2 3 5" xfId="15576"/>
    <cellStyle name="SAPBEXheaderText 2 4 2 2 3 5 2" xfId="25907"/>
    <cellStyle name="SAPBEXheaderText 2 4 2 2 3 6" xfId="20105"/>
    <cellStyle name="SAPBEXheaderText 2 4 2 2 4" xfId="5995"/>
    <cellStyle name="SAPBEXheaderText 2 4 2 2 4 2" xfId="13256"/>
    <cellStyle name="SAPBEXheaderText 2 4 2 2 4 2 2" xfId="24821"/>
    <cellStyle name="SAPBEXheaderText 2 4 2 2 4 3" xfId="21072"/>
    <cellStyle name="SAPBEXheaderText 2 4 2 2 5" xfId="5910"/>
    <cellStyle name="SAPBEXheaderText 2 4 2 2 5 2" xfId="13175"/>
    <cellStyle name="SAPBEXheaderText 2 4 2 2 5 2 2" xfId="24772"/>
    <cellStyle name="SAPBEXheaderText 2 4 2 2 5 3" xfId="21023"/>
    <cellStyle name="SAPBEXheaderText 2 4 2 2 6" xfId="5689"/>
    <cellStyle name="SAPBEXheaderText 2 4 2 2 6 2" xfId="13031"/>
    <cellStyle name="SAPBEXheaderText 2 4 2 2 6 2 2" xfId="24699"/>
    <cellStyle name="SAPBEXheaderText 2 4 2 2 6 3" xfId="20951"/>
    <cellStyle name="SAPBEXheaderText 2 4 2 2 7" xfId="4271"/>
    <cellStyle name="SAPBEXheaderText 2 4 2 2 7 2" xfId="20335"/>
    <cellStyle name="SAPBEXheaderText 2 4 2 2 8" xfId="19103"/>
    <cellStyle name="SAPBEXheaderText 2 4 2 3" xfId="3108"/>
    <cellStyle name="SAPBEXheaderText 2 4 2 3 2" xfId="9874"/>
    <cellStyle name="SAPBEXheaderText 2 4 2 3 2 2" xfId="16489"/>
    <cellStyle name="SAPBEXheaderText 2 4 2 3 2 2 2" xfId="26568"/>
    <cellStyle name="SAPBEXheaderText 2 4 2 3 2 3" xfId="23026"/>
    <cellStyle name="SAPBEXheaderText 2 4 2 3 3" xfId="11811"/>
    <cellStyle name="SAPBEXheaderText 2 4 2 3 3 2" xfId="18136"/>
    <cellStyle name="SAPBEXheaderText 2 4 2 3 3 2 2" xfId="27582"/>
    <cellStyle name="SAPBEXheaderText 2 4 2 3 3 3" xfId="24000"/>
    <cellStyle name="SAPBEXheaderText 2 4 2 3 4" xfId="7695"/>
    <cellStyle name="SAPBEXheaderText 2 4 2 3 4 2" xfId="21775"/>
    <cellStyle name="SAPBEXheaderText 2 4 2 3 5" xfId="14859"/>
    <cellStyle name="SAPBEXheaderText 2 4 2 3 5 2" xfId="25502"/>
    <cellStyle name="SAPBEXheaderText 2 4 2 3 6" xfId="19706"/>
    <cellStyle name="SAPBEXheaderText 2 4 2 4" xfId="3613"/>
    <cellStyle name="SAPBEXheaderText 2 4 2 4 2" xfId="10368"/>
    <cellStyle name="SAPBEXheaderText 2 4 2 4 2 2" xfId="16832"/>
    <cellStyle name="SAPBEXheaderText 2 4 2 4 2 2 2" xfId="26842"/>
    <cellStyle name="SAPBEXheaderText 2 4 2 4 2 3" xfId="23294"/>
    <cellStyle name="SAPBEXheaderText 2 4 2 4 3" xfId="12298"/>
    <cellStyle name="SAPBEXheaderText 2 4 2 4 3 2" xfId="18621"/>
    <cellStyle name="SAPBEXheaderText 2 4 2 4 3 2 2" xfId="27852"/>
    <cellStyle name="SAPBEXheaderText 2 4 2 4 3 3" xfId="24264"/>
    <cellStyle name="SAPBEXheaderText 2 4 2 4 4" xfId="8189"/>
    <cellStyle name="SAPBEXheaderText 2 4 2 4 4 2" xfId="22186"/>
    <cellStyle name="SAPBEXheaderText 2 4 2 4 5" xfId="15345"/>
    <cellStyle name="SAPBEXheaderText 2 4 2 4 5 2" xfId="25772"/>
    <cellStyle name="SAPBEXheaderText 2 4 2 4 6" xfId="19970"/>
    <cellStyle name="SAPBEXheaderText 2 4 2 5" xfId="4013"/>
    <cellStyle name="SAPBEXheaderText 2 4 2 5 2" xfId="20176"/>
    <cellStyle name="SAPBEXheaderText 2 4 2 6" xfId="19261"/>
    <cellStyle name="SAPBEXheaderText 2 4 2 7" xfId="28330"/>
    <cellStyle name="SAPBEXheaderText 2 4 20" xfId="39209"/>
    <cellStyle name="SAPBEXheaderText 2 4 21" xfId="39345"/>
    <cellStyle name="SAPBEXheaderText 2 4 22" xfId="39481"/>
    <cellStyle name="SAPBEXheaderText 2 4 23" xfId="38606"/>
    <cellStyle name="SAPBEXheaderText 2 4 24" xfId="39582"/>
    <cellStyle name="SAPBEXheaderText 2 4 25" xfId="39711"/>
    <cellStyle name="SAPBEXheaderText 2 4 26" xfId="39829"/>
    <cellStyle name="SAPBEXheaderText 2 4 27" xfId="39338"/>
    <cellStyle name="SAPBEXheaderText 2 4 28" xfId="40174"/>
    <cellStyle name="SAPBEXheaderText 2 4 29" xfId="40222"/>
    <cellStyle name="SAPBEXheaderText 2 4 3" xfId="2265"/>
    <cellStyle name="SAPBEXheaderText 2 4 3 2" xfId="5319"/>
    <cellStyle name="SAPBEXheaderText 2 4 3 2 2" xfId="12871"/>
    <cellStyle name="SAPBEXheaderText 2 4 3 2 2 2" xfId="24622"/>
    <cellStyle name="SAPBEXheaderText 2 4 3 2 3" xfId="20827"/>
    <cellStyle name="SAPBEXheaderText 2 4 3 3" xfId="6862"/>
    <cellStyle name="SAPBEXheaderText 2 4 3 3 2" xfId="14036"/>
    <cellStyle name="SAPBEXheaderText 2 4 3 3 2 2" xfId="25071"/>
    <cellStyle name="SAPBEXheaderText 2 4 3 3 3" xfId="21314"/>
    <cellStyle name="SAPBEXheaderText 2 4 3 4" xfId="9045"/>
    <cellStyle name="SAPBEXheaderText 2 4 3 4 2" xfId="15940"/>
    <cellStyle name="SAPBEXheaderText 2 4 3 4 2 2" xfId="26133"/>
    <cellStyle name="SAPBEXheaderText 2 4 3 4 3" xfId="22618"/>
    <cellStyle name="SAPBEXheaderText 2 4 3 5" xfId="11109"/>
    <cellStyle name="SAPBEXheaderText 2 4 3 5 2" xfId="17438"/>
    <cellStyle name="SAPBEXheaderText 2 4 3 5 2 2" xfId="27153"/>
    <cellStyle name="SAPBEXheaderText 2 4 3 5 3" xfId="23598"/>
    <cellStyle name="SAPBEXheaderText 2 4 3 6" xfId="4436"/>
    <cellStyle name="SAPBEXheaderText 2 4 3 6 2" xfId="20480"/>
    <cellStyle name="SAPBEXheaderText 2 4 3 7" xfId="5498"/>
    <cellStyle name="SAPBEXheaderText 2 4 3 7 2" xfId="20896"/>
    <cellStyle name="SAPBEXheaderText 2 4 30" xfId="40169"/>
    <cellStyle name="SAPBEXheaderText 2 4 31" xfId="40424"/>
    <cellStyle name="SAPBEXheaderText 2 4 4" xfId="2894"/>
    <cellStyle name="SAPBEXheaderText 2 4 4 2" xfId="9661"/>
    <cellStyle name="SAPBEXheaderText 2 4 4 2 2" xfId="16309"/>
    <cellStyle name="SAPBEXheaderText 2 4 4 2 2 2" xfId="26423"/>
    <cellStyle name="SAPBEXheaderText 2 4 4 2 3" xfId="22891"/>
    <cellStyle name="SAPBEXheaderText 2 4 4 3" xfId="11613"/>
    <cellStyle name="SAPBEXheaderText 2 4 4 3 2" xfId="17940"/>
    <cellStyle name="SAPBEXheaderText 2 4 4 3 2 2" xfId="27439"/>
    <cellStyle name="SAPBEXheaderText 2 4 4 3 3" xfId="23867"/>
    <cellStyle name="SAPBEXheaderText 2 4 4 4" xfId="7481"/>
    <cellStyle name="SAPBEXheaderText 2 4 4 4 2" xfId="21618"/>
    <cellStyle name="SAPBEXheaderText 2 4 4 5" xfId="14648"/>
    <cellStyle name="SAPBEXheaderText 2 4 4 5 2" xfId="25359"/>
    <cellStyle name="SAPBEXheaderText 2 4 4 6" xfId="19573"/>
    <cellStyle name="SAPBEXheaderText 2 4 5" xfId="2752"/>
    <cellStyle name="SAPBEXheaderText 2 4 5 2" xfId="9531"/>
    <cellStyle name="SAPBEXheaderText 2 4 5 2 2" xfId="16182"/>
    <cellStyle name="SAPBEXheaderText 2 4 5 2 2 2" xfId="26320"/>
    <cellStyle name="SAPBEXheaderText 2 4 5 2 3" xfId="22796"/>
    <cellStyle name="SAPBEXheaderText 2 4 5 3" xfId="11491"/>
    <cellStyle name="SAPBEXheaderText 2 4 5 3 2" xfId="17819"/>
    <cellStyle name="SAPBEXheaderText 2 4 5 3 2 2" xfId="27339"/>
    <cellStyle name="SAPBEXheaderText 2 4 5 3 3" xfId="23775"/>
    <cellStyle name="SAPBEXheaderText 2 4 5 4" xfId="7350"/>
    <cellStyle name="SAPBEXheaderText 2 4 5 4 2" xfId="21509"/>
    <cellStyle name="SAPBEXheaderText 2 4 5 5" xfId="14523"/>
    <cellStyle name="SAPBEXheaderText 2 4 5 5 2" xfId="25258"/>
    <cellStyle name="SAPBEXheaderText 2 4 5 6" xfId="19480"/>
    <cellStyle name="SAPBEXheaderText 2 4 6" xfId="28194"/>
    <cellStyle name="SAPBEXheaderText 2 4 7" xfId="37351"/>
    <cellStyle name="SAPBEXheaderText 2 4 8" xfId="37305"/>
    <cellStyle name="SAPBEXheaderText 2 4 9" xfId="37422"/>
    <cellStyle name="SAPBEXheaderText 2 5" xfId="1601"/>
    <cellStyle name="SAPBEXheaderText 2 5 2" xfId="1512"/>
    <cellStyle name="SAPBEXheaderText 2 5 2 2" xfId="3283"/>
    <cellStyle name="SAPBEXheaderText 2 5 2 2 2" xfId="10038"/>
    <cellStyle name="SAPBEXheaderText 2 5 2 2 2 2" xfId="16591"/>
    <cellStyle name="SAPBEXheaderText 2 5 2 2 2 2 2" xfId="26646"/>
    <cellStyle name="SAPBEXheaderText 2 5 2 2 2 3" xfId="23104"/>
    <cellStyle name="SAPBEXheaderText 2 5 2 2 3" xfId="11968"/>
    <cellStyle name="SAPBEXheaderText 2 5 2 2 3 2" xfId="18293"/>
    <cellStyle name="SAPBEXheaderText 2 5 2 2 3 2 2" xfId="27658"/>
    <cellStyle name="SAPBEXheaderText 2 5 2 2 3 3" xfId="24076"/>
    <cellStyle name="SAPBEXheaderText 2 5 2 2 4" xfId="7859"/>
    <cellStyle name="SAPBEXheaderText 2 5 2 2 4 2" xfId="21863"/>
    <cellStyle name="SAPBEXheaderText 2 5 2 2 5" xfId="15017"/>
    <cellStyle name="SAPBEXheaderText 2 5 2 2 5 2" xfId="25578"/>
    <cellStyle name="SAPBEXheaderText 2 5 2 2 6" xfId="19782"/>
    <cellStyle name="SAPBEXheaderText 2 5 2 3" xfId="3756"/>
    <cellStyle name="SAPBEXheaderText 2 5 2 3 2" xfId="10511"/>
    <cellStyle name="SAPBEXheaderText 2 5 2 3 2 2" xfId="16914"/>
    <cellStyle name="SAPBEXheaderText 2 5 2 3 2 2 2" xfId="26918"/>
    <cellStyle name="SAPBEXheaderText 2 5 2 3 2 3" xfId="23370"/>
    <cellStyle name="SAPBEXheaderText 2 5 2 3 3" xfId="12441"/>
    <cellStyle name="SAPBEXheaderText 2 5 2 3 3 2" xfId="18764"/>
    <cellStyle name="SAPBEXheaderText 2 5 2 3 3 2 2" xfId="27928"/>
    <cellStyle name="SAPBEXheaderText 2 5 2 3 3 3" xfId="24340"/>
    <cellStyle name="SAPBEXheaderText 2 5 2 3 4" xfId="8328"/>
    <cellStyle name="SAPBEXheaderText 2 5 2 3 4 2" xfId="22324"/>
    <cellStyle name="SAPBEXheaderText 2 5 2 3 5" xfId="15488"/>
    <cellStyle name="SAPBEXheaderText 2 5 2 3 5 2" xfId="25848"/>
    <cellStyle name="SAPBEXheaderText 2 5 2 3 6" xfId="20046"/>
    <cellStyle name="SAPBEXheaderText 2 5 2 4" xfId="6284"/>
    <cellStyle name="SAPBEXheaderText 2 5 2 4 2" xfId="13518"/>
    <cellStyle name="SAPBEXheaderText 2 5 2 4 2 2" xfId="24921"/>
    <cellStyle name="SAPBEXheaderText 2 5 2 4 3" xfId="21171"/>
    <cellStyle name="SAPBEXheaderText 2 5 2 5" xfId="8556"/>
    <cellStyle name="SAPBEXheaderText 2 5 2 5 2" xfId="15748"/>
    <cellStyle name="SAPBEXheaderText 2 5 2 5 2 2" xfId="25998"/>
    <cellStyle name="SAPBEXheaderText 2 5 2 5 3" xfId="22491"/>
    <cellStyle name="SAPBEXheaderText 2 5 2 6" xfId="6129"/>
    <cellStyle name="SAPBEXheaderText 2 5 2 6 2" xfId="13371"/>
    <cellStyle name="SAPBEXheaderText 2 5 2 6 2 2" xfId="24866"/>
    <cellStyle name="SAPBEXheaderText 2 5 2 6 3" xfId="21117"/>
    <cellStyle name="SAPBEXheaderText 2 5 2 7" xfId="12705"/>
    <cellStyle name="SAPBEXheaderText 2 5 2 7 2" xfId="24495"/>
    <cellStyle name="SAPBEXheaderText 2 5 2 8" xfId="19178"/>
    <cellStyle name="SAPBEXheaderText 2 5 3" xfId="3037"/>
    <cellStyle name="SAPBEXheaderText 2 5 3 2" xfId="9803"/>
    <cellStyle name="SAPBEXheaderText 2 5 3 2 2" xfId="16432"/>
    <cellStyle name="SAPBEXheaderText 2 5 3 2 2 2" xfId="26524"/>
    <cellStyle name="SAPBEXheaderText 2 5 3 2 3" xfId="22983"/>
    <cellStyle name="SAPBEXheaderText 2 5 3 3" xfId="11740"/>
    <cellStyle name="SAPBEXheaderText 2 5 3 3 2" xfId="18066"/>
    <cellStyle name="SAPBEXheaderText 2 5 3 3 2 2" xfId="27539"/>
    <cellStyle name="SAPBEXheaderText 2 5 3 3 3" xfId="23958"/>
    <cellStyle name="SAPBEXheaderText 2 5 3 4" xfId="7624"/>
    <cellStyle name="SAPBEXheaderText 2 5 3 4 2" xfId="21725"/>
    <cellStyle name="SAPBEXheaderText 2 5 3 5" xfId="14789"/>
    <cellStyle name="SAPBEXheaderText 2 5 3 5 2" xfId="25459"/>
    <cellStyle name="SAPBEXheaderText 2 5 3 6" xfId="19664"/>
    <cellStyle name="SAPBEXheaderText 2 5 4" xfId="3552"/>
    <cellStyle name="SAPBEXheaderText 2 5 4 2" xfId="10307"/>
    <cellStyle name="SAPBEXheaderText 2 5 4 2 2" xfId="16785"/>
    <cellStyle name="SAPBEXheaderText 2 5 4 2 2 2" xfId="26801"/>
    <cellStyle name="SAPBEXheaderText 2 5 4 2 3" xfId="23253"/>
    <cellStyle name="SAPBEXheaderText 2 5 4 3" xfId="12237"/>
    <cellStyle name="SAPBEXheaderText 2 5 4 3 2" xfId="18560"/>
    <cellStyle name="SAPBEXheaderText 2 5 4 3 2 2" xfId="27811"/>
    <cellStyle name="SAPBEXheaderText 2 5 4 3 3" xfId="24223"/>
    <cellStyle name="SAPBEXheaderText 2 5 4 4" xfId="8128"/>
    <cellStyle name="SAPBEXheaderText 2 5 4 4 2" xfId="22125"/>
    <cellStyle name="SAPBEXheaderText 2 5 4 5" xfId="15284"/>
    <cellStyle name="SAPBEXheaderText 2 5 4 5 2" xfId="25731"/>
    <cellStyle name="SAPBEXheaderText 2 5 4 6" xfId="19929"/>
    <cellStyle name="SAPBEXheaderText 2 5 5" xfId="5422"/>
    <cellStyle name="SAPBEXheaderText 2 5 5 2" xfId="20883"/>
    <cellStyle name="SAPBEXheaderText 2 5 6" xfId="19201"/>
    <cellStyle name="SAPBEXheaderText 2 5 7" xfId="28256"/>
    <cellStyle name="SAPBEXheaderText 2 6" xfId="2382"/>
    <cellStyle name="SAPBEXheaderText 2 6 2" xfId="2855"/>
    <cellStyle name="SAPBEXheaderText 2 6 2 2" xfId="7442"/>
    <cellStyle name="SAPBEXheaderText 2 6 2 2 2" xfId="14609"/>
    <cellStyle name="SAPBEXheaderText 2 6 2 2 2 2" xfId="25330"/>
    <cellStyle name="SAPBEXheaderText 2 6 2 2 3" xfId="21589"/>
    <cellStyle name="SAPBEXheaderText 2 6 2 3" xfId="9622"/>
    <cellStyle name="SAPBEXheaderText 2 6 2 3 2" xfId="16271"/>
    <cellStyle name="SAPBEXheaderText 2 6 2 3 2 2" xfId="26394"/>
    <cellStyle name="SAPBEXheaderText 2 6 2 3 3" xfId="22865"/>
    <cellStyle name="SAPBEXheaderText 2 6 2 4" xfId="11575"/>
    <cellStyle name="SAPBEXheaderText 2 6 2 4 2" xfId="17902"/>
    <cellStyle name="SAPBEXheaderText 2 6 2 4 2 2" xfId="27410"/>
    <cellStyle name="SAPBEXheaderText 2 6 2 4 3" xfId="23841"/>
    <cellStyle name="SAPBEXheaderText 2 6 2 5" xfId="5413"/>
    <cellStyle name="SAPBEXheaderText 2 6 2 5 2" xfId="20876"/>
    <cellStyle name="SAPBEXheaderText 2 6 2 6" xfId="12920"/>
    <cellStyle name="SAPBEXheaderText 2 6 2 6 2" xfId="24657"/>
    <cellStyle name="SAPBEXheaderText 2 6 2 7" xfId="19547"/>
    <cellStyle name="SAPBEXheaderText 2 6 3" xfId="2957"/>
    <cellStyle name="SAPBEXheaderText 2 6 3 2" xfId="9724"/>
    <cellStyle name="SAPBEXheaderText 2 6 3 2 2" xfId="16370"/>
    <cellStyle name="SAPBEXheaderText 2 6 3 2 2 2" xfId="26478"/>
    <cellStyle name="SAPBEXheaderText 2 6 3 2 3" xfId="22943"/>
    <cellStyle name="SAPBEXheaderText 2 6 3 3" xfId="11674"/>
    <cellStyle name="SAPBEXheaderText 2 6 3 3 2" xfId="18001"/>
    <cellStyle name="SAPBEXheaderText 2 6 3 3 2 2" xfId="27494"/>
    <cellStyle name="SAPBEXheaderText 2 6 3 3 3" xfId="23919"/>
    <cellStyle name="SAPBEXheaderText 2 6 3 4" xfId="7544"/>
    <cellStyle name="SAPBEXheaderText 2 6 3 4 2" xfId="21675"/>
    <cellStyle name="SAPBEXheaderText 2 6 3 5" xfId="14711"/>
    <cellStyle name="SAPBEXheaderText 2 6 3 5 2" xfId="25414"/>
    <cellStyle name="SAPBEXheaderText 2 6 3 6" xfId="19625"/>
    <cellStyle name="SAPBEXheaderText 2 6 4" xfId="6979"/>
    <cellStyle name="SAPBEXheaderText 2 6 4 2" xfId="14153"/>
    <cellStyle name="SAPBEXheaderText 2 6 4 2 2" xfId="25106"/>
    <cellStyle name="SAPBEXheaderText 2 6 4 3" xfId="21348"/>
    <cellStyle name="SAPBEXheaderText 2 6 5" xfId="9162"/>
    <cellStyle name="SAPBEXheaderText 2 6 5 2" xfId="15989"/>
    <cellStyle name="SAPBEXheaderText 2 6 5 2 2" xfId="26168"/>
    <cellStyle name="SAPBEXheaderText 2 6 5 3" xfId="22652"/>
    <cellStyle name="SAPBEXheaderText 2 6 6" xfId="11183"/>
    <cellStyle name="SAPBEXheaderText 2 6 6 2" xfId="17512"/>
    <cellStyle name="SAPBEXheaderText 2 6 6 2 2" xfId="27188"/>
    <cellStyle name="SAPBEXheaderText 2 6 6 3" xfId="23632"/>
    <cellStyle name="SAPBEXheaderText 2 6 7" xfId="4365"/>
    <cellStyle name="SAPBEXheaderText 2 6 7 2" xfId="20409"/>
    <cellStyle name="SAPBEXheaderText 2 6 8" xfId="4323"/>
    <cellStyle name="SAPBEXheaderText 2 6 8 2" xfId="20373"/>
    <cellStyle name="SAPBEXheaderText 2 7" xfId="2646"/>
    <cellStyle name="SAPBEXheaderText 2 7 2" xfId="9425"/>
    <cellStyle name="SAPBEXheaderText 2 7 2 2" xfId="16076"/>
    <cellStyle name="SAPBEXheaderText 2 7 2 2 2" xfId="26228"/>
    <cellStyle name="SAPBEXheaderText 2 7 2 3" xfId="22709"/>
    <cellStyle name="SAPBEXheaderText 2 7 3" xfId="11385"/>
    <cellStyle name="SAPBEXheaderText 2 7 3 2" xfId="17713"/>
    <cellStyle name="SAPBEXheaderText 2 7 3 2 2" xfId="27247"/>
    <cellStyle name="SAPBEXheaderText 2 7 3 3" xfId="23688"/>
    <cellStyle name="SAPBEXheaderText 2 7 4" xfId="7244"/>
    <cellStyle name="SAPBEXheaderText 2 7 4 2" xfId="21408"/>
    <cellStyle name="SAPBEXheaderText 2 7 5" xfId="14417"/>
    <cellStyle name="SAPBEXheaderText 2 7 5 2" xfId="25166"/>
    <cellStyle name="SAPBEXheaderText 2 7 6" xfId="19393"/>
    <cellStyle name="SAPBEXheaderText 2 8" xfId="28072"/>
    <cellStyle name="SAPBEXheaderText 2 9" xfId="37130"/>
    <cellStyle name="SAPBEXheaderText 20" xfId="38594"/>
    <cellStyle name="SAPBEXheaderText 21" xfId="38737"/>
    <cellStyle name="SAPBEXheaderText 22" xfId="38880"/>
    <cellStyle name="SAPBEXheaderText 23" xfId="39024"/>
    <cellStyle name="SAPBEXheaderText 24" xfId="39165"/>
    <cellStyle name="SAPBEXheaderText 25" xfId="39299"/>
    <cellStyle name="SAPBEXheaderText 26" xfId="39174"/>
    <cellStyle name="SAPBEXheaderText 27" xfId="39574"/>
    <cellStyle name="SAPBEXheaderText 28" xfId="39702"/>
    <cellStyle name="SAPBEXheaderText 29" xfId="39820"/>
    <cellStyle name="SAPBEXheaderText 3" xfId="875"/>
    <cellStyle name="SAPBEXheaderText 3 2" xfId="1902"/>
    <cellStyle name="SAPBEXheaderText 3 2 2" xfId="1469"/>
    <cellStyle name="SAPBEXheaderText 3 2 2 2" xfId="3475"/>
    <cellStyle name="SAPBEXheaderText 3 2 2 2 2" xfId="10230"/>
    <cellStyle name="SAPBEXheaderText 3 2 2 2 2 2" xfId="16738"/>
    <cellStyle name="SAPBEXheaderText 3 2 2 2 2 2 2" xfId="26760"/>
    <cellStyle name="SAPBEXheaderText 3 2 2 2 2 3" xfId="23218"/>
    <cellStyle name="SAPBEXheaderText 3 2 2 2 3" xfId="12160"/>
    <cellStyle name="SAPBEXheaderText 3 2 2 2 3 2" xfId="18484"/>
    <cellStyle name="SAPBEXheaderText 3 2 2 2 3 2 2" xfId="27771"/>
    <cellStyle name="SAPBEXheaderText 3 2 2 2 3 3" xfId="24189"/>
    <cellStyle name="SAPBEXheaderText 3 2 2 2 4" xfId="8051"/>
    <cellStyle name="SAPBEXheaderText 3 2 2 2 4 2" xfId="22054"/>
    <cellStyle name="SAPBEXheaderText 3 2 2 2 5" xfId="15208"/>
    <cellStyle name="SAPBEXheaderText 3 2 2 2 5 2" xfId="25691"/>
    <cellStyle name="SAPBEXheaderText 3 2 2 2 6" xfId="19895"/>
    <cellStyle name="SAPBEXheaderText 3 2 2 3" xfId="3948"/>
    <cellStyle name="SAPBEXheaderText 3 2 2 3 2" xfId="10703"/>
    <cellStyle name="SAPBEXheaderText 3 2 2 3 2 2" xfId="17061"/>
    <cellStyle name="SAPBEXheaderText 3 2 2 3 2 2 2" xfId="27032"/>
    <cellStyle name="SAPBEXheaderText 3 2 2 3 2 3" xfId="23484"/>
    <cellStyle name="SAPBEXheaderText 3 2 2 3 3" xfId="12633"/>
    <cellStyle name="SAPBEXheaderText 3 2 2 3 3 2" xfId="18955"/>
    <cellStyle name="SAPBEXheaderText 3 2 2 3 3 2 2" xfId="28041"/>
    <cellStyle name="SAPBEXheaderText 3 2 2 3 3 3" xfId="24453"/>
    <cellStyle name="SAPBEXheaderText 3 2 2 3 4" xfId="8462"/>
    <cellStyle name="SAPBEXheaderText 3 2 2 3 4 2" xfId="22448"/>
    <cellStyle name="SAPBEXheaderText 3 2 2 3 5" xfId="15679"/>
    <cellStyle name="SAPBEXheaderText 3 2 2 3 5 2" xfId="25961"/>
    <cellStyle name="SAPBEXheaderText 3 2 2 3 6" xfId="20159"/>
    <cellStyle name="SAPBEXheaderText 3 2 2 4" xfId="6248"/>
    <cellStyle name="SAPBEXheaderText 3 2 2 4 2" xfId="13484"/>
    <cellStyle name="SAPBEXheaderText 3 2 2 4 2 2" xfId="24903"/>
    <cellStyle name="SAPBEXheaderText 3 2 2 4 3" xfId="21153"/>
    <cellStyle name="SAPBEXheaderText 3 2 2 5" xfId="8517"/>
    <cellStyle name="SAPBEXheaderText 3 2 2 5 2" xfId="15723"/>
    <cellStyle name="SAPBEXheaderText 3 2 2 5 2 2" xfId="25977"/>
    <cellStyle name="SAPBEXheaderText 3 2 2 5 3" xfId="22470"/>
    <cellStyle name="SAPBEXheaderText 3 2 2 6" xfId="5935"/>
    <cellStyle name="SAPBEXheaderText 3 2 2 6 2" xfId="13197"/>
    <cellStyle name="SAPBEXheaderText 3 2 2 6 2 2" xfId="24785"/>
    <cellStyle name="SAPBEXheaderText 3 2 2 6 3" xfId="21036"/>
    <cellStyle name="SAPBEXheaderText 3 2 2 7" xfId="12687"/>
    <cellStyle name="SAPBEXheaderText 3 2 2 7 2" xfId="24479"/>
    <cellStyle name="SAPBEXheaderText 3 2 2 8" xfId="19162"/>
    <cellStyle name="SAPBEXheaderText 3 2 3" xfId="3228"/>
    <cellStyle name="SAPBEXheaderText 3 2 3 2" xfId="9983"/>
    <cellStyle name="SAPBEXheaderText 3 2 3 2 2" xfId="16567"/>
    <cellStyle name="SAPBEXheaderText 3 2 3 2 2 2" xfId="26624"/>
    <cellStyle name="SAPBEXheaderText 3 2 3 2 3" xfId="23082"/>
    <cellStyle name="SAPBEXheaderText 3 2 3 3" xfId="11914"/>
    <cellStyle name="SAPBEXheaderText 3 2 3 3 2" xfId="18239"/>
    <cellStyle name="SAPBEXheaderText 3 2 3 3 2 2" xfId="27636"/>
    <cellStyle name="SAPBEXheaderText 3 2 3 3 3" xfId="24054"/>
    <cellStyle name="SAPBEXheaderText 3 2 3 4" xfId="7804"/>
    <cellStyle name="SAPBEXheaderText 3 2 3 4 2" xfId="21836"/>
    <cellStyle name="SAPBEXheaderText 3 2 3 5" xfId="14962"/>
    <cellStyle name="SAPBEXheaderText 3 2 3 5 2" xfId="25556"/>
    <cellStyle name="SAPBEXheaderText 3 2 3 6" xfId="19760"/>
    <cellStyle name="SAPBEXheaderText 3 2 4" xfId="3702"/>
    <cellStyle name="SAPBEXheaderText 3 2 4 2" xfId="10457"/>
    <cellStyle name="SAPBEXheaderText 3 2 4 2 2" xfId="16890"/>
    <cellStyle name="SAPBEXheaderText 3 2 4 2 2 2" xfId="26896"/>
    <cellStyle name="SAPBEXheaderText 3 2 4 2 3" xfId="23348"/>
    <cellStyle name="SAPBEXheaderText 3 2 4 3" xfId="12387"/>
    <cellStyle name="SAPBEXheaderText 3 2 4 3 2" xfId="18710"/>
    <cellStyle name="SAPBEXheaderText 3 2 4 3 2 2" xfId="27906"/>
    <cellStyle name="SAPBEXheaderText 3 2 4 3 3" xfId="24318"/>
    <cellStyle name="SAPBEXheaderText 3 2 4 4" xfId="8278"/>
    <cellStyle name="SAPBEXheaderText 3 2 4 4 2" xfId="22275"/>
    <cellStyle name="SAPBEXheaderText 3 2 4 5" xfId="15434"/>
    <cellStyle name="SAPBEXheaderText 3 2 4 5 2" xfId="25826"/>
    <cellStyle name="SAPBEXheaderText 3 2 4 6" xfId="20024"/>
    <cellStyle name="SAPBEXheaderText 3 2 5" xfId="4171"/>
    <cellStyle name="SAPBEXheaderText 3 2 5 2" xfId="20266"/>
    <cellStyle name="SAPBEXheaderText 3 2 6" xfId="19315"/>
    <cellStyle name="SAPBEXheaderText 3 2 7" xfId="28402"/>
    <cellStyle name="SAPBEXheaderText 3 3" xfId="2154"/>
    <cellStyle name="SAPBEXheaderText 3 3 2" xfId="3020"/>
    <cellStyle name="SAPBEXheaderText 3 3 2 2" xfId="7607"/>
    <cellStyle name="SAPBEXheaderText 3 3 2 2 2" xfId="14772"/>
    <cellStyle name="SAPBEXheaderText 3 3 2 2 2 2" xfId="25451"/>
    <cellStyle name="SAPBEXheaderText 3 3 2 2 3" xfId="21716"/>
    <cellStyle name="SAPBEXheaderText 3 3 2 3" xfId="9786"/>
    <cellStyle name="SAPBEXheaderText 3 3 2 3 2" xfId="16422"/>
    <cellStyle name="SAPBEXheaderText 3 3 2 3 2 2" xfId="26516"/>
    <cellStyle name="SAPBEXheaderText 3 3 2 3 3" xfId="22975"/>
    <cellStyle name="SAPBEXheaderText 3 3 2 4" xfId="11726"/>
    <cellStyle name="SAPBEXheaderText 3 3 2 4 2" xfId="18052"/>
    <cellStyle name="SAPBEXheaderText 3 3 2 4 2 2" xfId="27531"/>
    <cellStyle name="SAPBEXheaderText 3 3 2 4 3" xfId="23950"/>
    <cellStyle name="SAPBEXheaderText 3 3 2 5" xfId="5231"/>
    <cellStyle name="SAPBEXheaderText 3 3 2 5 2" xfId="20762"/>
    <cellStyle name="SAPBEXheaderText 3 3 2 6" xfId="12806"/>
    <cellStyle name="SAPBEXheaderText 3 3 2 6 2" xfId="24575"/>
    <cellStyle name="SAPBEXheaderText 3 3 2 7" xfId="19656"/>
    <cellStyle name="SAPBEXheaderText 3 3 3" xfId="3542"/>
    <cellStyle name="SAPBEXheaderText 3 3 3 2" xfId="10297"/>
    <cellStyle name="SAPBEXheaderText 3 3 3 2 2" xfId="16779"/>
    <cellStyle name="SAPBEXheaderText 3 3 3 2 2 2" xfId="26797"/>
    <cellStyle name="SAPBEXheaderText 3 3 3 2 3" xfId="23249"/>
    <cellStyle name="SAPBEXheaderText 3 3 3 3" xfId="12227"/>
    <cellStyle name="SAPBEXheaderText 3 3 3 3 2" xfId="18550"/>
    <cellStyle name="SAPBEXheaderText 3 3 3 3 2 2" xfId="27807"/>
    <cellStyle name="SAPBEXheaderText 3 3 3 3 3" xfId="24219"/>
    <cellStyle name="SAPBEXheaderText 3 3 3 4" xfId="8118"/>
    <cellStyle name="SAPBEXheaderText 3 3 3 4 2" xfId="22115"/>
    <cellStyle name="SAPBEXheaderText 3 3 3 5" xfId="15274"/>
    <cellStyle name="SAPBEXheaderText 3 3 3 5 2" xfId="25727"/>
    <cellStyle name="SAPBEXheaderText 3 3 3 6" xfId="19925"/>
    <cellStyle name="SAPBEXheaderText 3 3 4" xfId="6751"/>
    <cellStyle name="SAPBEXheaderText 3 3 4 2" xfId="13927"/>
    <cellStyle name="SAPBEXheaderText 3 3 4 2 2" xfId="25025"/>
    <cellStyle name="SAPBEXheaderText 3 3 4 3" xfId="21270"/>
    <cellStyle name="SAPBEXheaderText 3 3 5" xfId="8934"/>
    <cellStyle name="SAPBEXheaderText 3 3 5 2" xfId="15874"/>
    <cellStyle name="SAPBEXheaderText 3 3 5 2 2" xfId="26085"/>
    <cellStyle name="SAPBEXheaderText 3 3 5 3" xfId="22572"/>
    <cellStyle name="SAPBEXheaderText 3 3 6" xfId="11038"/>
    <cellStyle name="SAPBEXheaderText 3 3 6 2" xfId="17368"/>
    <cellStyle name="SAPBEXheaderText 3 3 6 2 2" xfId="27108"/>
    <cellStyle name="SAPBEXheaderText 3 3 6 3" xfId="23555"/>
    <cellStyle name="SAPBEXheaderText 3 3 7" xfId="4584"/>
    <cellStyle name="SAPBEXheaderText 3 3 7 2" xfId="20594"/>
    <cellStyle name="SAPBEXheaderText 3 3 8" xfId="4327"/>
    <cellStyle name="SAPBEXheaderText 3 3 8 2" xfId="20375"/>
    <cellStyle name="SAPBEXheaderText 3 4" xfId="2765"/>
    <cellStyle name="SAPBEXheaderText 3 4 2" xfId="9544"/>
    <cellStyle name="SAPBEXheaderText 3 4 2 2" xfId="16195"/>
    <cellStyle name="SAPBEXheaderText 3 4 2 2 2" xfId="26328"/>
    <cellStyle name="SAPBEXheaderText 3 4 2 3" xfId="22804"/>
    <cellStyle name="SAPBEXheaderText 3 4 3" xfId="11504"/>
    <cellStyle name="SAPBEXheaderText 3 4 3 2" xfId="17832"/>
    <cellStyle name="SAPBEXheaderText 3 4 3 2 2" xfId="27347"/>
    <cellStyle name="SAPBEXheaderText 3 4 3 3" xfId="23783"/>
    <cellStyle name="SAPBEXheaderText 3 4 4" xfId="7363"/>
    <cellStyle name="SAPBEXheaderText 3 4 4 2" xfId="21522"/>
    <cellStyle name="SAPBEXheaderText 3 4 5" xfId="14536"/>
    <cellStyle name="SAPBEXheaderText 3 4 5 2" xfId="25266"/>
    <cellStyle name="SAPBEXheaderText 3 4 6" xfId="19488"/>
    <cellStyle name="SAPBEXheaderText 3 5" xfId="28160"/>
    <cellStyle name="SAPBEXheaderText 30" xfId="40108"/>
    <cellStyle name="SAPBEXheaderText 31" xfId="38479"/>
    <cellStyle name="SAPBEXheaderText 32" xfId="40291"/>
    <cellStyle name="SAPBEXheaderText 33" xfId="40171"/>
    <cellStyle name="SAPBEXheaderText 34" xfId="40391"/>
    <cellStyle name="SAPBEXheaderText 4" xfId="874"/>
    <cellStyle name="SAPBEXheaderText 4 2" xfId="1901"/>
    <cellStyle name="SAPBEXheaderText 4 2 2" xfId="1458"/>
    <cellStyle name="SAPBEXheaderText 4 2 2 2" xfId="3474"/>
    <cellStyle name="SAPBEXheaderText 4 2 2 2 2" xfId="10229"/>
    <cellStyle name="SAPBEXheaderText 4 2 2 2 2 2" xfId="16737"/>
    <cellStyle name="SAPBEXheaderText 4 2 2 2 2 2 2" xfId="26759"/>
    <cellStyle name="SAPBEXheaderText 4 2 2 2 2 3" xfId="23217"/>
    <cellStyle name="SAPBEXheaderText 4 2 2 2 3" xfId="12159"/>
    <cellStyle name="SAPBEXheaderText 4 2 2 2 3 2" xfId="18483"/>
    <cellStyle name="SAPBEXheaderText 4 2 2 2 3 2 2" xfId="27770"/>
    <cellStyle name="SAPBEXheaderText 4 2 2 2 3 3" xfId="24188"/>
    <cellStyle name="SAPBEXheaderText 4 2 2 2 4" xfId="8050"/>
    <cellStyle name="SAPBEXheaderText 4 2 2 2 4 2" xfId="22053"/>
    <cellStyle name="SAPBEXheaderText 4 2 2 2 5" xfId="15207"/>
    <cellStyle name="SAPBEXheaderText 4 2 2 2 5 2" xfId="25690"/>
    <cellStyle name="SAPBEXheaderText 4 2 2 2 6" xfId="19894"/>
    <cellStyle name="SAPBEXheaderText 4 2 2 3" xfId="3947"/>
    <cellStyle name="SAPBEXheaderText 4 2 2 3 2" xfId="10702"/>
    <cellStyle name="SAPBEXheaderText 4 2 2 3 2 2" xfId="17060"/>
    <cellStyle name="SAPBEXheaderText 4 2 2 3 2 2 2" xfId="27031"/>
    <cellStyle name="SAPBEXheaderText 4 2 2 3 2 3" xfId="23483"/>
    <cellStyle name="SAPBEXheaderText 4 2 2 3 3" xfId="12632"/>
    <cellStyle name="SAPBEXheaderText 4 2 2 3 3 2" xfId="18954"/>
    <cellStyle name="SAPBEXheaderText 4 2 2 3 3 2 2" xfId="28040"/>
    <cellStyle name="SAPBEXheaderText 4 2 2 3 3 3" xfId="24452"/>
    <cellStyle name="SAPBEXheaderText 4 2 2 3 4" xfId="8461"/>
    <cellStyle name="SAPBEXheaderText 4 2 2 3 4 2" xfId="22447"/>
    <cellStyle name="SAPBEXheaderText 4 2 2 3 5" xfId="15678"/>
    <cellStyle name="SAPBEXheaderText 4 2 2 3 5 2" xfId="25960"/>
    <cellStyle name="SAPBEXheaderText 4 2 2 3 6" xfId="20158"/>
    <cellStyle name="SAPBEXheaderText 4 2 2 4" xfId="6237"/>
    <cellStyle name="SAPBEXheaderText 4 2 2 4 2" xfId="13473"/>
    <cellStyle name="SAPBEXheaderText 4 2 2 4 2 2" xfId="24897"/>
    <cellStyle name="SAPBEXheaderText 4 2 2 4 3" xfId="21147"/>
    <cellStyle name="SAPBEXheaderText 4 2 2 5" xfId="8506"/>
    <cellStyle name="SAPBEXheaderText 4 2 2 5 2" xfId="15717"/>
    <cellStyle name="SAPBEXheaderText 4 2 2 5 2 2" xfId="25971"/>
    <cellStyle name="SAPBEXheaderText 4 2 2 5 3" xfId="22464"/>
    <cellStyle name="SAPBEXheaderText 4 2 2 6" xfId="6088"/>
    <cellStyle name="SAPBEXheaderText 4 2 2 6 2" xfId="13342"/>
    <cellStyle name="SAPBEXheaderText 4 2 2 6 2 2" xfId="24855"/>
    <cellStyle name="SAPBEXheaderText 4 2 2 6 3" xfId="21106"/>
    <cellStyle name="SAPBEXheaderText 4 2 2 7" xfId="12681"/>
    <cellStyle name="SAPBEXheaderText 4 2 2 7 2" xfId="24473"/>
    <cellStyle name="SAPBEXheaderText 4 2 2 8" xfId="19156"/>
    <cellStyle name="SAPBEXheaderText 4 2 3" xfId="3227"/>
    <cellStyle name="SAPBEXheaderText 4 2 3 2" xfId="9982"/>
    <cellStyle name="SAPBEXheaderText 4 2 3 2 2" xfId="16566"/>
    <cellStyle name="SAPBEXheaderText 4 2 3 2 2 2" xfId="26623"/>
    <cellStyle name="SAPBEXheaderText 4 2 3 2 3" xfId="23081"/>
    <cellStyle name="SAPBEXheaderText 4 2 3 3" xfId="11913"/>
    <cellStyle name="SAPBEXheaderText 4 2 3 3 2" xfId="18238"/>
    <cellStyle name="SAPBEXheaderText 4 2 3 3 2 2" xfId="27635"/>
    <cellStyle name="SAPBEXheaderText 4 2 3 3 3" xfId="24053"/>
    <cellStyle name="SAPBEXheaderText 4 2 3 4" xfId="7803"/>
    <cellStyle name="SAPBEXheaderText 4 2 3 4 2" xfId="21835"/>
    <cellStyle name="SAPBEXheaderText 4 2 3 5" xfId="14961"/>
    <cellStyle name="SAPBEXheaderText 4 2 3 5 2" xfId="25555"/>
    <cellStyle name="SAPBEXheaderText 4 2 3 6" xfId="19759"/>
    <cellStyle name="SAPBEXheaderText 4 2 4" xfId="3701"/>
    <cellStyle name="SAPBEXheaderText 4 2 4 2" xfId="10456"/>
    <cellStyle name="SAPBEXheaderText 4 2 4 2 2" xfId="16889"/>
    <cellStyle name="SAPBEXheaderText 4 2 4 2 2 2" xfId="26895"/>
    <cellStyle name="SAPBEXheaderText 4 2 4 2 3" xfId="23347"/>
    <cellStyle name="SAPBEXheaderText 4 2 4 3" xfId="12386"/>
    <cellStyle name="SAPBEXheaderText 4 2 4 3 2" xfId="18709"/>
    <cellStyle name="SAPBEXheaderText 4 2 4 3 2 2" xfId="27905"/>
    <cellStyle name="SAPBEXheaderText 4 2 4 3 3" xfId="24317"/>
    <cellStyle name="SAPBEXheaderText 4 2 4 4" xfId="8277"/>
    <cellStyle name="SAPBEXheaderText 4 2 4 4 2" xfId="22274"/>
    <cellStyle name="SAPBEXheaderText 4 2 4 5" xfId="15433"/>
    <cellStyle name="SAPBEXheaderText 4 2 4 5 2" xfId="25825"/>
    <cellStyle name="SAPBEXheaderText 4 2 4 6" xfId="20023"/>
    <cellStyle name="SAPBEXheaderText 4 2 5" xfId="3990"/>
    <cellStyle name="SAPBEXheaderText 4 2 5 2" xfId="20163"/>
    <cellStyle name="SAPBEXheaderText 4 2 6" xfId="19314"/>
    <cellStyle name="SAPBEXheaderText 4 2 7" xfId="28401"/>
    <cellStyle name="SAPBEXheaderText 4 3" xfId="2167"/>
    <cellStyle name="SAPBEXheaderText 4 3 2" xfId="3019"/>
    <cellStyle name="SAPBEXheaderText 4 3 2 2" xfId="7606"/>
    <cellStyle name="SAPBEXheaderText 4 3 2 2 2" xfId="14771"/>
    <cellStyle name="SAPBEXheaderText 4 3 2 2 2 2" xfId="25450"/>
    <cellStyle name="SAPBEXheaderText 4 3 2 2 3" xfId="21715"/>
    <cellStyle name="SAPBEXheaderText 4 3 2 3" xfId="9785"/>
    <cellStyle name="SAPBEXheaderText 4 3 2 3 2" xfId="16421"/>
    <cellStyle name="SAPBEXheaderText 4 3 2 3 2 2" xfId="26515"/>
    <cellStyle name="SAPBEXheaderText 4 3 2 3 3" xfId="22974"/>
    <cellStyle name="SAPBEXheaderText 4 3 2 4" xfId="11725"/>
    <cellStyle name="SAPBEXheaderText 4 3 2 4 2" xfId="18051"/>
    <cellStyle name="SAPBEXheaderText 4 3 2 4 2 2" xfId="27530"/>
    <cellStyle name="SAPBEXheaderText 4 3 2 4 3" xfId="23949"/>
    <cellStyle name="SAPBEXheaderText 4 3 2 5" xfId="5244"/>
    <cellStyle name="SAPBEXheaderText 4 3 2 5 2" xfId="20771"/>
    <cellStyle name="SAPBEXheaderText 4 3 2 6" xfId="12816"/>
    <cellStyle name="SAPBEXheaderText 4 3 2 6 2" xfId="24582"/>
    <cellStyle name="SAPBEXheaderText 4 3 2 7" xfId="19655"/>
    <cellStyle name="SAPBEXheaderText 4 3 3" xfId="3541"/>
    <cellStyle name="SAPBEXheaderText 4 3 3 2" xfId="10296"/>
    <cellStyle name="SAPBEXheaderText 4 3 3 2 2" xfId="16778"/>
    <cellStyle name="SAPBEXheaderText 4 3 3 2 2 2" xfId="26796"/>
    <cellStyle name="SAPBEXheaderText 4 3 3 2 3" xfId="23248"/>
    <cellStyle name="SAPBEXheaderText 4 3 3 3" xfId="12226"/>
    <cellStyle name="SAPBEXheaderText 4 3 3 3 2" xfId="18549"/>
    <cellStyle name="SAPBEXheaderText 4 3 3 3 2 2" xfId="27806"/>
    <cellStyle name="SAPBEXheaderText 4 3 3 3 3" xfId="24218"/>
    <cellStyle name="SAPBEXheaderText 4 3 3 4" xfId="8117"/>
    <cellStyle name="SAPBEXheaderText 4 3 3 4 2" xfId="22114"/>
    <cellStyle name="SAPBEXheaderText 4 3 3 5" xfId="15273"/>
    <cellStyle name="SAPBEXheaderText 4 3 3 5 2" xfId="25726"/>
    <cellStyle name="SAPBEXheaderText 4 3 3 6" xfId="19924"/>
    <cellStyle name="SAPBEXheaderText 4 3 4" xfId="6764"/>
    <cellStyle name="SAPBEXheaderText 4 3 4 2" xfId="13940"/>
    <cellStyle name="SAPBEXheaderText 4 3 4 2 2" xfId="25032"/>
    <cellStyle name="SAPBEXheaderText 4 3 4 3" xfId="21277"/>
    <cellStyle name="SAPBEXheaderText 4 3 5" xfId="8947"/>
    <cellStyle name="SAPBEXheaderText 4 3 5 2" xfId="15884"/>
    <cellStyle name="SAPBEXheaderText 4 3 5 2 2" xfId="26092"/>
    <cellStyle name="SAPBEXheaderText 4 3 5 3" xfId="22579"/>
    <cellStyle name="SAPBEXheaderText 4 3 6" xfId="11048"/>
    <cellStyle name="SAPBEXheaderText 4 3 6 2" xfId="17378"/>
    <cellStyle name="SAPBEXheaderText 4 3 6 2 2" xfId="27115"/>
    <cellStyle name="SAPBEXheaderText 4 3 6 3" xfId="23562"/>
    <cellStyle name="SAPBEXheaderText 4 3 7" xfId="4583"/>
    <cellStyle name="SAPBEXheaderText 4 3 7 2" xfId="20593"/>
    <cellStyle name="SAPBEXheaderText 4 3 8" xfId="4339"/>
    <cellStyle name="SAPBEXheaderText 4 3 8 2" xfId="20383"/>
    <cellStyle name="SAPBEXheaderText 4 4" xfId="2764"/>
    <cellStyle name="SAPBEXheaderText 4 4 2" xfId="9543"/>
    <cellStyle name="SAPBEXheaderText 4 4 2 2" xfId="16194"/>
    <cellStyle name="SAPBEXheaderText 4 4 2 2 2" xfId="26327"/>
    <cellStyle name="SAPBEXheaderText 4 4 2 3" xfId="22803"/>
    <cellStyle name="SAPBEXheaderText 4 4 3" xfId="11503"/>
    <cellStyle name="SAPBEXheaderText 4 4 3 2" xfId="17831"/>
    <cellStyle name="SAPBEXheaderText 4 4 3 2 2" xfId="27346"/>
    <cellStyle name="SAPBEXheaderText 4 4 3 3" xfId="23782"/>
    <cellStyle name="SAPBEXheaderText 4 4 4" xfId="7362"/>
    <cellStyle name="SAPBEXheaderText 4 4 4 2" xfId="21521"/>
    <cellStyle name="SAPBEXheaderText 4 4 5" xfId="14535"/>
    <cellStyle name="SAPBEXheaderText 4 4 5 2" xfId="25265"/>
    <cellStyle name="SAPBEXheaderText 4 4 6" xfId="19487"/>
    <cellStyle name="SAPBEXheaderText 4 5" xfId="28159"/>
    <cellStyle name="SAPBEXheaderText 5" xfId="1600"/>
    <cellStyle name="SAPBEXheaderText 5 2" xfId="1476"/>
    <cellStyle name="SAPBEXheaderText 5 2 2" xfId="3282"/>
    <cellStyle name="SAPBEXheaderText 5 2 2 2" xfId="10037"/>
    <cellStyle name="SAPBEXheaderText 5 2 2 2 2" xfId="16590"/>
    <cellStyle name="SAPBEXheaderText 5 2 2 2 2 2" xfId="26645"/>
    <cellStyle name="SAPBEXheaderText 5 2 2 2 3" xfId="23103"/>
    <cellStyle name="SAPBEXheaderText 5 2 2 3" xfId="11967"/>
    <cellStyle name="SAPBEXheaderText 5 2 2 3 2" xfId="18292"/>
    <cellStyle name="SAPBEXheaderText 5 2 2 3 2 2" xfId="27657"/>
    <cellStyle name="SAPBEXheaderText 5 2 2 3 3" xfId="24075"/>
    <cellStyle name="SAPBEXheaderText 5 2 2 4" xfId="7858"/>
    <cellStyle name="SAPBEXheaderText 5 2 2 4 2" xfId="21862"/>
    <cellStyle name="SAPBEXheaderText 5 2 2 5" xfId="15016"/>
    <cellStyle name="SAPBEXheaderText 5 2 2 5 2" xfId="25577"/>
    <cellStyle name="SAPBEXheaderText 5 2 2 6" xfId="19781"/>
    <cellStyle name="SAPBEXheaderText 5 2 3" xfId="3755"/>
    <cellStyle name="SAPBEXheaderText 5 2 3 2" xfId="10510"/>
    <cellStyle name="SAPBEXheaderText 5 2 3 2 2" xfId="16913"/>
    <cellStyle name="SAPBEXheaderText 5 2 3 2 2 2" xfId="26917"/>
    <cellStyle name="SAPBEXheaderText 5 2 3 2 3" xfId="23369"/>
    <cellStyle name="SAPBEXheaderText 5 2 3 3" xfId="12440"/>
    <cellStyle name="SAPBEXheaderText 5 2 3 3 2" xfId="18763"/>
    <cellStyle name="SAPBEXheaderText 5 2 3 3 2 2" xfId="27927"/>
    <cellStyle name="SAPBEXheaderText 5 2 3 3 3" xfId="24339"/>
    <cellStyle name="SAPBEXheaderText 5 2 3 4" xfId="8327"/>
    <cellStyle name="SAPBEXheaderText 5 2 3 4 2" xfId="22323"/>
    <cellStyle name="SAPBEXheaderText 5 2 3 5" xfId="15487"/>
    <cellStyle name="SAPBEXheaderText 5 2 3 5 2" xfId="25847"/>
    <cellStyle name="SAPBEXheaderText 5 2 3 6" xfId="20045"/>
    <cellStyle name="SAPBEXheaderText 5 2 4" xfId="6255"/>
    <cellStyle name="SAPBEXheaderText 5 2 4 2" xfId="13491"/>
    <cellStyle name="SAPBEXheaderText 5 2 4 2 2" xfId="24905"/>
    <cellStyle name="SAPBEXheaderText 5 2 4 3" xfId="21155"/>
    <cellStyle name="SAPBEXheaderText 5 2 5" xfId="8524"/>
    <cellStyle name="SAPBEXheaderText 5 2 5 2" xfId="15725"/>
    <cellStyle name="SAPBEXheaderText 5 2 5 2 2" xfId="25979"/>
    <cellStyle name="SAPBEXheaderText 5 2 5 3" xfId="22472"/>
    <cellStyle name="SAPBEXheaderText 5 2 6" xfId="5750"/>
    <cellStyle name="SAPBEXheaderText 5 2 6 2" xfId="13068"/>
    <cellStyle name="SAPBEXheaderText 5 2 6 2 2" xfId="24727"/>
    <cellStyle name="SAPBEXheaderText 5 2 6 3" xfId="20978"/>
    <cellStyle name="SAPBEXheaderText 5 2 7" xfId="12689"/>
    <cellStyle name="SAPBEXheaderText 5 2 7 2" xfId="24481"/>
    <cellStyle name="SAPBEXheaderText 5 2 8" xfId="19164"/>
    <cellStyle name="SAPBEXheaderText 5 3" xfId="2808"/>
    <cellStyle name="SAPBEXheaderText 5 3 2" xfId="9579"/>
    <cellStyle name="SAPBEXheaderText 5 3 2 2" xfId="16230"/>
    <cellStyle name="SAPBEXheaderText 5 3 2 2 2" xfId="26356"/>
    <cellStyle name="SAPBEXheaderText 5 3 2 3" xfId="22831"/>
    <cellStyle name="SAPBEXheaderText 5 3 3" xfId="11534"/>
    <cellStyle name="SAPBEXheaderText 5 3 3 2" xfId="17861"/>
    <cellStyle name="SAPBEXheaderText 5 3 3 2 2" xfId="27372"/>
    <cellStyle name="SAPBEXheaderText 5 3 3 3" xfId="23807"/>
    <cellStyle name="SAPBEXheaderText 5 3 4" xfId="7398"/>
    <cellStyle name="SAPBEXheaderText 5 3 4 2" xfId="21551"/>
    <cellStyle name="SAPBEXheaderText 5 3 5" xfId="14566"/>
    <cellStyle name="SAPBEXheaderText 5 3 5 2" xfId="25292"/>
    <cellStyle name="SAPBEXheaderText 5 3 6" xfId="19513"/>
    <cellStyle name="SAPBEXheaderText 5 4" xfId="2615"/>
    <cellStyle name="SAPBEXheaderText 5 4 2" xfId="9395"/>
    <cellStyle name="SAPBEXheaderText 5 4 2 2" xfId="16047"/>
    <cellStyle name="SAPBEXheaderText 5 4 2 2 2" xfId="26201"/>
    <cellStyle name="SAPBEXheaderText 5 4 2 3" xfId="22682"/>
    <cellStyle name="SAPBEXheaderText 5 4 3" xfId="11355"/>
    <cellStyle name="SAPBEXheaderText 5 4 3 2" xfId="17684"/>
    <cellStyle name="SAPBEXheaderText 5 4 3 2 2" xfId="27221"/>
    <cellStyle name="SAPBEXheaderText 5 4 3 3" xfId="23662"/>
    <cellStyle name="SAPBEXheaderText 5 4 4" xfId="7213"/>
    <cellStyle name="SAPBEXheaderText 5 4 4 2" xfId="21380"/>
    <cellStyle name="SAPBEXheaderText 5 4 5" xfId="14387"/>
    <cellStyle name="SAPBEXheaderText 5 4 5 2" xfId="25140"/>
    <cellStyle name="SAPBEXheaderText 5 4 6" xfId="19366"/>
    <cellStyle name="SAPBEXheaderText 5 5" xfId="5185"/>
    <cellStyle name="SAPBEXheaderText 5 5 2" xfId="20719"/>
    <cellStyle name="SAPBEXheaderText 5 6" xfId="19200"/>
    <cellStyle name="SAPBEXheaderText 5 7" xfId="28255"/>
    <cellStyle name="SAPBEXheaderText 6" xfId="2186"/>
    <cellStyle name="SAPBEXheaderText 6 2" xfId="5261"/>
    <cellStyle name="SAPBEXheaderText 6 2 2" xfId="12830"/>
    <cellStyle name="SAPBEXheaderText 6 2 2 2" xfId="24595"/>
    <cellStyle name="SAPBEXheaderText 6 2 3" xfId="20785"/>
    <cellStyle name="SAPBEXheaderText 6 3" xfId="6783"/>
    <cellStyle name="SAPBEXheaderText 6 3 2" xfId="13959"/>
    <cellStyle name="SAPBEXheaderText 6 3 2 2" xfId="25045"/>
    <cellStyle name="SAPBEXheaderText 6 3 3" xfId="21290"/>
    <cellStyle name="SAPBEXheaderText 6 4" xfId="8966"/>
    <cellStyle name="SAPBEXheaderText 6 4 2" xfId="15898"/>
    <cellStyle name="SAPBEXheaderText 6 4 2 2" xfId="26105"/>
    <cellStyle name="SAPBEXheaderText 6 4 3" xfId="22592"/>
    <cellStyle name="SAPBEXheaderText 6 5" xfId="11064"/>
    <cellStyle name="SAPBEXheaderText 6 5 2" xfId="17394"/>
    <cellStyle name="SAPBEXheaderText 6 5 2 2" xfId="27128"/>
    <cellStyle name="SAPBEXheaderText 6 5 3" xfId="23575"/>
    <cellStyle name="SAPBEXheaderText 6 6" xfId="4364"/>
    <cellStyle name="SAPBEXheaderText 6 6 2" xfId="20408"/>
    <cellStyle name="SAPBEXheaderText 6 7" xfId="4665"/>
    <cellStyle name="SAPBEXheaderText 6 7 2" xfId="20650"/>
    <cellStyle name="SAPBEXheaderText 7" xfId="2645"/>
    <cellStyle name="SAPBEXheaderText 7 2" xfId="9424"/>
    <cellStyle name="SAPBEXheaderText 7 2 2" xfId="16075"/>
    <cellStyle name="SAPBEXheaderText 7 2 2 2" xfId="26227"/>
    <cellStyle name="SAPBEXheaderText 7 2 3" xfId="22708"/>
    <cellStyle name="SAPBEXheaderText 7 3" xfId="11384"/>
    <cellStyle name="SAPBEXheaderText 7 3 2" xfId="17712"/>
    <cellStyle name="SAPBEXheaderText 7 3 2 2" xfId="27246"/>
    <cellStyle name="SAPBEXheaderText 7 3 3" xfId="23687"/>
    <cellStyle name="SAPBEXheaderText 7 4" xfId="7243"/>
    <cellStyle name="SAPBEXheaderText 7 4 2" xfId="21407"/>
    <cellStyle name="SAPBEXheaderText 7 5" xfId="14416"/>
    <cellStyle name="SAPBEXheaderText 7 5 2" xfId="25165"/>
    <cellStyle name="SAPBEXheaderText 7 6" xfId="19392"/>
    <cellStyle name="SAPBEXheaderText 8" xfId="19018"/>
    <cellStyle name="SAPBEXheaderText 9" xfId="28071"/>
    <cellStyle name="SAPBEXHLevel0" xfId="347"/>
    <cellStyle name="SAPBEXHLevel0 10" xfId="37449"/>
    <cellStyle name="SAPBEXHLevel0 11" xfId="36965"/>
    <cellStyle name="SAPBEXHLevel0 12" xfId="37378"/>
    <cellStyle name="SAPBEXHLevel0 13" xfId="37213"/>
    <cellStyle name="SAPBEXHLevel0 14" xfId="37263"/>
    <cellStyle name="SAPBEXHLevel0 15" xfId="37571"/>
    <cellStyle name="SAPBEXHLevel0 16" xfId="37644"/>
    <cellStyle name="SAPBEXHLevel0 17" xfId="37958"/>
    <cellStyle name="SAPBEXHLevel0 18" xfId="36921"/>
    <cellStyle name="SAPBEXHLevel0 19" xfId="38051"/>
    <cellStyle name="SAPBEXHLevel0 2" xfId="348"/>
    <cellStyle name="SAPBEXHLevel0 2 10" xfId="37132"/>
    <cellStyle name="SAPBEXHLevel0 2 11" xfId="37552"/>
    <cellStyle name="SAPBEXHLevel0 2 12" xfId="37679"/>
    <cellStyle name="SAPBEXHLevel0 2 13" xfId="37819"/>
    <cellStyle name="SAPBEXHLevel0 2 14" xfId="37308"/>
    <cellStyle name="SAPBEXHLevel0 2 15" xfId="37583"/>
    <cellStyle name="SAPBEXHLevel0 2 16" xfId="37468"/>
    <cellStyle name="SAPBEXHLevel0 2 17" xfId="37619"/>
    <cellStyle name="SAPBEXHLevel0 2 18" xfId="36943"/>
    <cellStyle name="SAPBEXHLevel0 2 19" xfId="38102"/>
    <cellStyle name="SAPBEXHLevel0 2 2" xfId="565"/>
    <cellStyle name="SAPBEXHLevel0 2 2 10" xfId="38120"/>
    <cellStyle name="SAPBEXHLevel0 2 2 11" xfId="38261"/>
    <cellStyle name="SAPBEXHLevel0 2 2 12" xfId="38403"/>
    <cellStyle name="SAPBEXHLevel0 2 2 13" xfId="38546"/>
    <cellStyle name="SAPBEXHLevel0 2 2 14" xfId="38689"/>
    <cellStyle name="SAPBEXHLevel0 2 2 15" xfId="38832"/>
    <cellStyle name="SAPBEXHLevel0 2 2 16" xfId="38976"/>
    <cellStyle name="SAPBEXHLevel0 2 2 17" xfId="39117"/>
    <cellStyle name="SAPBEXHLevel0 2 2 18" xfId="39254"/>
    <cellStyle name="SAPBEXHLevel0 2 2 19" xfId="39390"/>
    <cellStyle name="SAPBEXHLevel0 2 2 2" xfId="1744"/>
    <cellStyle name="SAPBEXHLevel0 2 2 2 2" xfId="999"/>
    <cellStyle name="SAPBEXHLevel0 2 2 2 2 2" xfId="3376"/>
    <cellStyle name="SAPBEXHLevel0 2 2 2 2 2 2" xfId="10131"/>
    <cellStyle name="SAPBEXHLevel0 2 2 2 2 2 2 2" xfId="16670"/>
    <cellStyle name="SAPBEXHLevel0 2 2 2 2 2 2 2 2" xfId="26710"/>
    <cellStyle name="SAPBEXHLevel0 2 2 2 2 2 2 3" xfId="23168"/>
    <cellStyle name="SAPBEXHLevel0 2 2 2 2 2 3" xfId="12061"/>
    <cellStyle name="SAPBEXHLevel0 2 2 2 2 2 3 2" xfId="18386"/>
    <cellStyle name="SAPBEXHLevel0 2 2 2 2 2 3 2 2" xfId="27722"/>
    <cellStyle name="SAPBEXHLevel0 2 2 2 2 2 3 3" xfId="24140"/>
    <cellStyle name="SAPBEXHLevel0 2 2 2 2 2 4" xfId="7952"/>
    <cellStyle name="SAPBEXHLevel0 2 2 2 2 2 4 2" xfId="21956"/>
    <cellStyle name="SAPBEXHLevel0 2 2 2 2 2 5" xfId="15110"/>
    <cellStyle name="SAPBEXHLevel0 2 2 2 2 2 5 2" xfId="25642"/>
    <cellStyle name="SAPBEXHLevel0 2 2 2 2 2 6" xfId="19846"/>
    <cellStyle name="SAPBEXHLevel0 2 2 2 2 3" xfId="3849"/>
    <cellStyle name="SAPBEXHLevel0 2 2 2 2 3 2" xfId="10604"/>
    <cellStyle name="SAPBEXHLevel0 2 2 2 2 3 2 2" xfId="16993"/>
    <cellStyle name="SAPBEXHLevel0 2 2 2 2 3 2 2 2" xfId="26982"/>
    <cellStyle name="SAPBEXHLevel0 2 2 2 2 3 2 3" xfId="23434"/>
    <cellStyle name="SAPBEXHLevel0 2 2 2 2 3 3" xfId="12534"/>
    <cellStyle name="SAPBEXHLevel0 2 2 2 2 3 3 2" xfId="18857"/>
    <cellStyle name="SAPBEXHLevel0 2 2 2 2 3 3 2 2" xfId="27992"/>
    <cellStyle name="SAPBEXHLevel0 2 2 2 2 3 3 3" xfId="24404"/>
    <cellStyle name="SAPBEXHLevel0 2 2 2 2 3 4" xfId="8398"/>
    <cellStyle name="SAPBEXHLevel0 2 2 2 2 3 4 2" xfId="22392"/>
    <cellStyle name="SAPBEXHLevel0 2 2 2 2 3 5" xfId="15581"/>
    <cellStyle name="SAPBEXHLevel0 2 2 2 2 3 5 2" xfId="25912"/>
    <cellStyle name="SAPBEXHLevel0 2 2 2 2 3 6" xfId="20110"/>
    <cellStyle name="SAPBEXHLevel0 2 2 2 2 4" xfId="6038"/>
    <cellStyle name="SAPBEXHLevel0 2 2 2 2 4 2" xfId="13299"/>
    <cellStyle name="SAPBEXHLevel0 2 2 2 2 4 2 2" xfId="24839"/>
    <cellStyle name="SAPBEXHLevel0 2 2 2 2 4 3" xfId="21090"/>
    <cellStyle name="SAPBEXHLevel0 2 2 2 2 5" xfId="6115"/>
    <cellStyle name="SAPBEXHLevel0 2 2 2 2 5 2" xfId="13362"/>
    <cellStyle name="SAPBEXHLevel0 2 2 2 2 5 2 2" xfId="24862"/>
    <cellStyle name="SAPBEXHLevel0 2 2 2 2 5 3" xfId="21113"/>
    <cellStyle name="SAPBEXHLevel0 2 2 2 2 6" xfId="6447"/>
    <cellStyle name="SAPBEXHLevel0 2 2 2 2 6 2" xfId="13653"/>
    <cellStyle name="SAPBEXHLevel0 2 2 2 2 6 2 2" xfId="24941"/>
    <cellStyle name="SAPBEXHLevel0 2 2 2 2 6 3" xfId="21191"/>
    <cellStyle name="SAPBEXHLevel0 2 2 2 2 7" xfId="4287"/>
    <cellStyle name="SAPBEXHLevel0 2 2 2 2 7 2" xfId="20344"/>
    <cellStyle name="SAPBEXHLevel0 2 2 2 2 8" xfId="19121"/>
    <cellStyle name="SAPBEXHLevel0 2 2 2 3" xfId="3113"/>
    <cellStyle name="SAPBEXHLevel0 2 2 2 3 2" xfId="9879"/>
    <cellStyle name="SAPBEXHLevel0 2 2 2 3 2 2" xfId="16494"/>
    <cellStyle name="SAPBEXHLevel0 2 2 2 3 2 2 2" xfId="26573"/>
    <cellStyle name="SAPBEXHLevel0 2 2 2 3 2 3" xfId="23031"/>
    <cellStyle name="SAPBEXHLevel0 2 2 2 3 3" xfId="11816"/>
    <cellStyle name="SAPBEXHLevel0 2 2 2 3 3 2" xfId="18141"/>
    <cellStyle name="SAPBEXHLevel0 2 2 2 3 3 2 2" xfId="27587"/>
    <cellStyle name="SAPBEXHLevel0 2 2 2 3 3 3" xfId="24005"/>
    <cellStyle name="SAPBEXHLevel0 2 2 2 3 4" xfId="7700"/>
    <cellStyle name="SAPBEXHLevel0 2 2 2 3 4 2" xfId="21780"/>
    <cellStyle name="SAPBEXHLevel0 2 2 2 3 5" xfId="14864"/>
    <cellStyle name="SAPBEXHLevel0 2 2 2 3 5 2" xfId="25507"/>
    <cellStyle name="SAPBEXHLevel0 2 2 2 3 6" xfId="19711"/>
    <cellStyle name="SAPBEXHLevel0 2 2 2 4" xfId="3618"/>
    <cellStyle name="SAPBEXHLevel0 2 2 2 4 2" xfId="10373"/>
    <cellStyle name="SAPBEXHLevel0 2 2 2 4 2 2" xfId="16837"/>
    <cellStyle name="SAPBEXHLevel0 2 2 2 4 2 2 2" xfId="26847"/>
    <cellStyle name="SAPBEXHLevel0 2 2 2 4 2 3" xfId="23299"/>
    <cellStyle name="SAPBEXHLevel0 2 2 2 4 3" xfId="12303"/>
    <cellStyle name="SAPBEXHLevel0 2 2 2 4 3 2" xfId="18626"/>
    <cellStyle name="SAPBEXHLevel0 2 2 2 4 3 2 2" xfId="27857"/>
    <cellStyle name="SAPBEXHLevel0 2 2 2 4 3 3" xfId="24269"/>
    <cellStyle name="SAPBEXHLevel0 2 2 2 4 4" xfId="8194"/>
    <cellStyle name="SAPBEXHLevel0 2 2 2 4 4 2" xfId="22191"/>
    <cellStyle name="SAPBEXHLevel0 2 2 2 4 5" xfId="15350"/>
    <cellStyle name="SAPBEXHLevel0 2 2 2 4 5 2" xfId="25777"/>
    <cellStyle name="SAPBEXHLevel0 2 2 2 4 6" xfId="19975"/>
    <cellStyle name="SAPBEXHLevel0 2 2 2 5" xfId="4008"/>
    <cellStyle name="SAPBEXHLevel0 2 2 2 5 2" xfId="20171"/>
    <cellStyle name="SAPBEXHLevel0 2 2 2 6" xfId="19266"/>
    <cellStyle name="SAPBEXHLevel0 2 2 2 7" xfId="28335"/>
    <cellStyle name="SAPBEXHLevel0 2 2 20" xfId="39528"/>
    <cellStyle name="SAPBEXHLevel0 2 2 21" xfId="39653"/>
    <cellStyle name="SAPBEXHLevel0 2 2 22" xfId="39775"/>
    <cellStyle name="SAPBEXHLevel0 2 2 23" xfId="39894"/>
    <cellStyle name="SAPBEXHLevel0 2 2 24" xfId="40007"/>
    <cellStyle name="SAPBEXHLevel0 2 2 25" xfId="40114"/>
    <cellStyle name="SAPBEXHLevel0 2 2 26" xfId="40203"/>
    <cellStyle name="SAPBEXHLevel0 2 2 27" xfId="40298"/>
    <cellStyle name="SAPBEXHLevel0 2 2 28" xfId="40379"/>
    <cellStyle name="SAPBEXHLevel0 2 2 29" xfId="40440"/>
    <cellStyle name="SAPBEXHLevel0 2 2 3" xfId="2123"/>
    <cellStyle name="SAPBEXHLevel0 2 2 3 2" xfId="2899"/>
    <cellStyle name="SAPBEXHLevel0 2 2 3 2 2" xfId="7486"/>
    <cellStyle name="SAPBEXHLevel0 2 2 3 2 2 2" xfId="14653"/>
    <cellStyle name="SAPBEXHLevel0 2 2 3 2 2 2 2" xfId="25364"/>
    <cellStyle name="SAPBEXHLevel0 2 2 3 2 2 3" xfId="21623"/>
    <cellStyle name="SAPBEXHLevel0 2 2 3 2 3" xfId="9666"/>
    <cellStyle name="SAPBEXHLevel0 2 2 3 2 3 2" xfId="16314"/>
    <cellStyle name="SAPBEXHLevel0 2 2 3 2 3 2 2" xfId="26428"/>
    <cellStyle name="SAPBEXHLevel0 2 2 3 2 3 3" xfId="22896"/>
    <cellStyle name="SAPBEXHLevel0 2 2 3 2 4" xfId="11618"/>
    <cellStyle name="SAPBEXHLevel0 2 2 3 2 4 2" xfId="17945"/>
    <cellStyle name="SAPBEXHLevel0 2 2 3 2 4 2 2" xfId="27444"/>
    <cellStyle name="SAPBEXHLevel0 2 2 3 2 4 3" xfId="23872"/>
    <cellStyle name="SAPBEXHLevel0 2 2 3 2 5" xfId="5206"/>
    <cellStyle name="SAPBEXHLevel0 2 2 3 2 5 2" xfId="20738"/>
    <cellStyle name="SAPBEXHLevel0 2 2 3 2 6" xfId="12781"/>
    <cellStyle name="SAPBEXHLevel0 2 2 3 2 6 2" xfId="24553"/>
    <cellStyle name="SAPBEXHLevel0 2 2 3 2 7" xfId="19578"/>
    <cellStyle name="SAPBEXHLevel0 2 2 3 3" xfId="2742"/>
    <cellStyle name="SAPBEXHLevel0 2 2 3 3 2" xfId="9521"/>
    <cellStyle name="SAPBEXHLevel0 2 2 3 3 2 2" xfId="16172"/>
    <cellStyle name="SAPBEXHLevel0 2 2 3 3 2 2 2" xfId="26310"/>
    <cellStyle name="SAPBEXHLevel0 2 2 3 3 2 3" xfId="22786"/>
    <cellStyle name="SAPBEXHLevel0 2 2 3 3 3" xfId="11481"/>
    <cellStyle name="SAPBEXHLevel0 2 2 3 3 3 2" xfId="17809"/>
    <cellStyle name="SAPBEXHLevel0 2 2 3 3 3 2 2" xfId="27329"/>
    <cellStyle name="SAPBEXHLevel0 2 2 3 3 3 3" xfId="23765"/>
    <cellStyle name="SAPBEXHLevel0 2 2 3 3 4" xfId="7340"/>
    <cellStyle name="SAPBEXHLevel0 2 2 3 3 4 2" xfId="21499"/>
    <cellStyle name="SAPBEXHLevel0 2 2 3 3 5" xfId="14513"/>
    <cellStyle name="SAPBEXHLevel0 2 2 3 3 5 2" xfId="25248"/>
    <cellStyle name="SAPBEXHLevel0 2 2 3 3 6" xfId="19470"/>
    <cellStyle name="SAPBEXHLevel0 2 2 3 4" xfId="6720"/>
    <cellStyle name="SAPBEXHLevel0 2 2 3 4 2" xfId="13896"/>
    <cellStyle name="SAPBEXHLevel0 2 2 3 4 2 2" xfId="25003"/>
    <cellStyle name="SAPBEXHLevel0 2 2 3 4 3" xfId="21249"/>
    <cellStyle name="SAPBEXHLevel0 2 2 3 5" xfId="8903"/>
    <cellStyle name="SAPBEXHLevel0 2 2 3 5 2" xfId="15849"/>
    <cellStyle name="SAPBEXHLevel0 2 2 3 5 2 2" xfId="26063"/>
    <cellStyle name="SAPBEXHLevel0 2 2 3 5 3" xfId="22551"/>
    <cellStyle name="SAPBEXHLevel0 2 2 3 6" xfId="11012"/>
    <cellStyle name="SAPBEXHLevel0 2 2 3 6 2" xfId="17342"/>
    <cellStyle name="SAPBEXHLevel0 2 2 3 6 2 2" xfId="27086"/>
    <cellStyle name="SAPBEXHLevel0 2 2 3 6 3" xfId="23534"/>
    <cellStyle name="SAPBEXHLevel0 2 2 3 7" xfId="4441"/>
    <cellStyle name="SAPBEXHLevel0 2 2 3 7 2" xfId="20485"/>
    <cellStyle name="SAPBEXHLevel0 2 2 3 8" xfId="5507"/>
    <cellStyle name="SAPBEXHLevel0 2 2 3 8 2" xfId="20900"/>
    <cellStyle name="SAPBEXHLevel0 2 2 30" xfId="40482"/>
    <cellStyle name="SAPBEXHLevel0 2 2 4" xfId="2706"/>
    <cellStyle name="SAPBEXHLevel0 2 2 4 2" xfId="9485"/>
    <cellStyle name="SAPBEXHLevel0 2 2 4 2 2" xfId="16136"/>
    <cellStyle name="SAPBEXHLevel0 2 2 4 2 2 2" xfId="26275"/>
    <cellStyle name="SAPBEXHLevel0 2 2 4 2 3" xfId="22751"/>
    <cellStyle name="SAPBEXHLevel0 2 2 4 3" xfId="11445"/>
    <cellStyle name="SAPBEXHLevel0 2 2 4 3 2" xfId="17773"/>
    <cellStyle name="SAPBEXHLevel0 2 2 4 3 2 2" xfId="27294"/>
    <cellStyle name="SAPBEXHLevel0 2 2 4 3 3" xfId="23730"/>
    <cellStyle name="SAPBEXHLevel0 2 2 4 4" xfId="7304"/>
    <cellStyle name="SAPBEXHLevel0 2 2 4 4 2" xfId="21463"/>
    <cellStyle name="SAPBEXHLevel0 2 2 4 5" xfId="14477"/>
    <cellStyle name="SAPBEXHLevel0 2 2 4 5 2" xfId="25213"/>
    <cellStyle name="SAPBEXHLevel0 2 2 4 6" xfId="19435"/>
    <cellStyle name="SAPBEXHLevel0 2 2 5" xfId="28127"/>
    <cellStyle name="SAPBEXHLevel0 2 2 6" xfId="37558"/>
    <cellStyle name="SAPBEXHLevel0 2 2 7" xfId="37686"/>
    <cellStyle name="SAPBEXHLevel0 2 2 8" xfId="37826"/>
    <cellStyle name="SAPBEXHLevel0 2 2 9" xfId="37974"/>
    <cellStyle name="SAPBEXHLevel0 2 20" xfId="38243"/>
    <cellStyle name="SAPBEXHLevel0 2 21" xfId="38385"/>
    <cellStyle name="SAPBEXHLevel0 2 22" xfId="38528"/>
    <cellStyle name="SAPBEXHLevel0 2 23" xfId="38671"/>
    <cellStyle name="SAPBEXHLevel0 2 24" xfId="38814"/>
    <cellStyle name="SAPBEXHLevel0 2 25" xfId="38958"/>
    <cellStyle name="SAPBEXHLevel0 2 26" xfId="38576"/>
    <cellStyle name="SAPBEXHLevel0 2 27" xfId="39236"/>
    <cellStyle name="SAPBEXHLevel0 2 28" xfId="38862"/>
    <cellStyle name="SAPBEXHLevel0 2 29" xfId="39510"/>
    <cellStyle name="SAPBEXHLevel0 2 3" xfId="1089"/>
    <cellStyle name="SAPBEXHLevel0 2 3 10" xfId="37869"/>
    <cellStyle name="SAPBEXHLevel0 2 3 11" xfId="38013"/>
    <cellStyle name="SAPBEXHLevel0 2 3 12" xfId="38156"/>
    <cellStyle name="SAPBEXHLevel0 2 3 13" xfId="38297"/>
    <cellStyle name="SAPBEXHLevel0 2 3 14" xfId="38439"/>
    <cellStyle name="SAPBEXHLevel0 2 3 15" xfId="38582"/>
    <cellStyle name="SAPBEXHLevel0 2 3 16" xfId="38725"/>
    <cellStyle name="SAPBEXHLevel0 2 3 17" xfId="38868"/>
    <cellStyle name="SAPBEXHLevel0 2 3 18" xfId="39012"/>
    <cellStyle name="SAPBEXHLevel0 2 3 19" xfId="39153"/>
    <cellStyle name="SAPBEXHLevel0 2 3 2" xfId="1727"/>
    <cellStyle name="SAPBEXHLevel0 2 3 2 2" xfId="1402"/>
    <cellStyle name="SAPBEXHLevel0 2 3 2 2 2" xfId="3360"/>
    <cellStyle name="SAPBEXHLevel0 2 3 2 2 2 2" xfId="10115"/>
    <cellStyle name="SAPBEXHLevel0 2 3 2 2 2 2 2" xfId="16656"/>
    <cellStyle name="SAPBEXHLevel0 2 3 2 2 2 2 2 2" xfId="26696"/>
    <cellStyle name="SAPBEXHLevel0 2 3 2 2 2 2 3" xfId="23154"/>
    <cellStyle name="SAPBEXHLevel0 2 3 2 2 2 3" xfId="12045"/>
    <cellStyle name="SAPBEXHLevel0 2 3 2 2 2 3 2" xfId="18370"/>
    <cellStyle name="SAPBEXHLevel0 2 3 2 2 2 3 2 2" xfId="27708"/>
    <cellStyle name="SAPBEXHLevel0 2 3 2 2 2 3 3" xfId="24126"/>
    <cellStyle name="SAPBEXHLevel0 2 3 2 2 2 4" xfId="7936"/>
    <cellStyle name="SAPBEXHLevel0 2 3 2 2 2 4 2" xfId="21940"/>
    <cellStyle name="SAPBEXHLevel0 2 3 2 2 2 5" xfId="15094"/>
    <cellStyle name="SAPBEXHLevel0 2 3 2 2 2 5 2" xfId="25628"/>
    <cellStyle name="SAPBEXHLevel0 2 3 2 2 2 6" xfId="19832"/>
    <cellStyle name="SAPBEXHLevel0 2 3 2 2 3" xfId="3833"/>
    <cellStyle name="SAPBEXHLevel0 2 3 2 2 3 2" xfId="10588"/>
    <cellStyle name="SAPBEXHLevel0 2 3 2 2 3 2 2" xfId="16979"/>
    <cellStyle name="SAPBEXHLevel0 2 3 2 2 3 2 2 2" xfId="26968"/>
    <cellStyle name="SAPBEXHLevel0 2 3 2 2 3 2 3" xfId="23420"/>
    <cellStyle name="SAPBEXHLevel0 2 3 2 2 3 3" xfId="12518"/>
    <cellStyle name="SAPBEXHLevel0 2 3 2 2 3 3 2" xfId="18841"/>
    <cellStyle name="SAPBEXHLevel0 2 3 2 2 3 3 2 2" xfId="27978"/>
    <cellStyle name="SAPBEXHLevel0 2 3 2 2 3 3 3" xfId="24390"/>
    <cellStyle name="SAPBEXHLevel0 2 3 2 2 3 4" xfId="8382"/>
    <cellStyle name="SAPBEXHLevel0 2 3 2 2 3 4 2" xfId="22376"/>
    <cellStyle name="SAPBEXHLevel0 2 3 2 2 3 5" xfId="15565"/>
    <cellStyle name="SAPBEXHLevel0 2 3 2 2 3 5 2" xfId="25898"/>
    <cellStyle name="SAPBEXHLevel0 2 3 2 2 3 6" xfId="20096"/>
    <cellStyle name="SAPBEXHLevel0 2 3 2 2 4" xfId="6191"/>
    <cellStyle name="SAPBEXHLevel0 2 3 2 2 4 2" xfId="13429"/>
    <cellStyle name="SAPBEXHLevel0 2 3 2 2 4 2 2" xfId="24882"/>
    <cellStyle name="SAPBEXHLevel0 2 3 2 2 4 3" xfId="21132"/>
    <cellStyle name="SAPBEXHLevel0 2 3 2 2 5" xfId="5861"/>
    <cellStyle name="SAPBEXHLevel0 2 3 2 2 5 2" xfId="13134"/>
    <cellStyle name="SAPBEXHLevel0 2 3 2 2 5 2 2" xfId="24756"/>
    <cellStyle name="SAPBEXHLevel0 2 3 2 2 5 3" xfId="21007"/>
    <cellStyle name="SAPBEXHLevel0 2 3 2 2 6" xfId="6346"/>
    <cellStyle name="SAPBEXHLevel0 2 3 2 2 6 2" xfId="13577"/>
    <cellStyle name="SAPBEXHLevel0 2 3 2 2 6 2 2" xfId="24928"/>
    <cellStyle name="SAPBEXHLevel0 2 3 2 2 6 3" xfId="21178"/>
    <cellStyle name="SAPBEXHLevel0 2 3 2 2 7" xfId="12666"/>
    <cellStyle name="SAPBEXHLevel0 2 3 2 2 7 2" xfId="24460"/>
    <cellStyle name="SAPBEXHLevel0 2 3 2 2 8" xfId="19143"/>
    <cellStyle name="SAPBEXHLevel0 2 3 2 3" xfId="3097"/>
    <cellStyle name="SAPBEXHLevel0 2 3 2 3 2" xfId="9863"/>
    <cellStyle name="SAPBEXHLevel0 2 3 2 3 2 2" xfId="16480"/>
    <cellStyle name="SAPBEXHLevel0 2 3 2 3 2 2 2" xfId="26559"/>
    <cellStyle name="SAPBEXHLevel0 2 3 2 3 2 3" xfId="23017"/>
    <cellStyle name="SAPBEXHLevel0 2 3 2 3 3" xfId="11800"/>
    <cellStyle name="SAPBEXHLevel0 2 3 2 3 3 2" xfId="18125"/>
    <cellStyle name="SAPBEXHLevel0 2 3 2 3 3 2 2" xfId="27573"/>
    <cellStyle name="SAPBEXHLevel0 2 3 2 3 3 3" xfId="23991"/>
    <cellStyle name="SAPBEXHLevel0 2 3 2 3 4" xfId="7684"/>
    <cellStyle name="SAPBEXHLevel0 2 3 2 3 4 2" xfId="21766"/>
    <cellStyle name="SAPBEXHLevel0 2 3 2 3 5" xfId="14848"/>
    <cellStyle name="SAPBEXHLevel0 2 3 2 3 5 2" xfId="25493"/>
    <cellStyle name="SAPBEXHLevel0 2 3 2 3 6" xfId="19697"/>
    <cellStyle name="SAPBEXHLevel0 2 3 2 4" xfId="3602"/>
    <cellStyle name="SAPBEXHLevel0 2 3 2 4 2" xfId="10357"/>
    <cellStyle name="SAPBEXHLevel0 2 3 2 4 2 2" xfId="16823"/>
    <cellStyle name="SAPBEXHLevel0 2 3 2 4 2 2 2" xfId="26833"/>
    <cellStyle name="SAPBEXHLevel0 2 3 2 4 2 3" xfId="23285"/>
    <cellStyle name="SAPBEXHLevel0 2 3 2 4 3" xfId="12287"/>
    <cellStyle name="SAPBEXHLevel0 2 3 2 4 3 2" xfId="18610"/>
    <cellStyle name="SAPBEXHLevel0 2 3 2 4 3 2 2" xfId="27843"/>
    <cellStyle name="SAPBEXHLevel0 2 3 2 4 3 3" xfId="24255"/>
    <cellStyle name="SAPBEXHLevel0 2 3 2 4 4" xfId="8178"/>
    <cellStyle name="SAPBEXHLevel0 2 3 2 4 4 2" xfId="22175"/>
    <cellStyle name="SAPBEXHLevel0 2 3 2 4 5" xfId="15334"/>
    <cellStyle name="SAPBEXHLevel0 2 3 2 4 5 2" xfId="25763"/>
    <cellStyle name="SAPBEXHLevel0 2 3 2 4 6" xfId="19961"/>
    <cellStyle name="SAPBEXHLevel0 2 3 2 5" xfId="4024"/>
    <cellStyle name="SAPBEXHLevel0 2 3 2 5 2" xfId="20185"/>
    <cellStyle name="SAPBEXHLevel0 2 3 2 6" xfId="19252"/>
    <cellStyle name="SAPBEXHLevel0 2 3 2 7" xfId="28321"/>
    <cellStyle name="SAPBEXHLevel0 2 3 20" xfId="39287"/>
    <cellStyle name="SAPBEXHLevel0 2 3 21" xfId="39428"/>
    <cellStyle name="SAPBEXHLevel0 2 3 22" xfId="39562"/>
    <cellStyle name="SAPBEXHLevel0 2 3 23" xfId="39690"/>
    <cellStyle name="SAPBEXHLevel0 2 3 24" xfId="39808"/>
    <cellStyle name="SAPBEXHLevel0 2 3 25" xfId="39926"/>
    <cellStyle name="SAPBEXHLevel0 2 3 26" xfId="40039"/>
    <cellStyle name="SAPBEXHLevel0 2 3 27" xfId="39796"/>
    <cellStyle name="SAPBEXHLevel0 2 3 28" xfId="40239"/>
    <cellStyle name="SAPBEXHLevel0 2 3 29" xfId="40331"/>
    <cellStyle name="SAPBEXHLevel0 2 3 3" xfId="2340"/>
    <cellStyle name="SAPBEXHLevel0 2 3 3 2" xfId="5376"/>
    <cellStyle name="SAPBEXHLevel0 2 3 3 2 2" xfId="12901"/>
    <cellStyle name="SAPBEXHLevel0 2 3 3 2 2 2" xfId="24641"/>
    <cellStyle name="SAPBEXHLevel0 2 3 3 2 3" xfId="20858"/>
    <cellStyle name="SAPBEXHLevel0 2 3 3 3" xfId="6937"/>
    <cellStyle name="SAPBEXHLevel0 2 3 3 3 2" xfId="14111"/>
    <cellStyle name="SAPBEXHLevel0 2 3 3 3 2 2" xfId="25090"/>
    <cellStyle name="SAPBEXHLevel0 2 3 3 3 3" xfId="21332"/>
    <cellStyle name="SAPBEXHLevel0 2 3 3 4" xfId="9120"/>
    <cellStyle name="SAPBEXHLevel0 2 3 3 4 2" xfId="15970"/>
    <cellStyle name="SAPBEXHLevel0 2 3 3 4 2 2" xfId="26152"/>
    <cellStyle name="SAPBEXHLevel0 2 3 3 4 3" xfId="22636"/>
    <cellStyle name="SAPBEXHLevel0 2 3 3 5" xfId="11148"/>
    <cellStyle name="SAPBEXHLevel0 2 3 3 5 2" xfId="17477"/>
    <cellStyle name="SAPBEXHLevel0 2 3 3 5 2 2" xfId="27172"/>
    <cellStyle name="SAPBEXHLevel0 2 3 3 5 3" xfId="23616"/>
    <cellStyle name="SAPBEXHLevel0 2 3 3 6" xfId="4425"/>
    <cellStyle name="SAPBEXHLevel0 2 3 3 6 2" xfId="20469"/>
    <cellStyle name="SAPBEXHLevel0 2 3 3 7" xfId="8449"/>
    <cellStyle name="SAPBEXHLevel0 2 3 3 7 2" xfId="22439"/>
    <cellStyle name="SAPBEXHLevel0 2 3 30" xfId="40404"/>
    <cellStyle name="SAPBEXHLevel0 2 3 31" xfId="40461"/>
    <cellStyle name="SAPBEXHLevel0 2 3 4" xfId="2810"/>
    <cellStyle name="SAPBEXHLevel0 2 3 4 2" xfId="9581"/>
    <cellStyle name="SAPBEXHLevel0 2 3 4 2 2" xfId="16232"/>
    <cellStyle name="SAPBEXHLevel0 2 3 4 2 2 2" xfId="26358"/>
    <cellStyle name="SAPBEXHLevel0 2 3 4 2 3" xfId="22833"/>
    <cellStyle name="SAPBEXHLevel0 2 3 4 3" xfId="11536"/>
    <cellStyle name="SAPBEXHLevel0 2 3 4 3 2" xfId="17863"/>
    <cellStyle name="SAPBEXHLevel0 2 3 4 3 2 2" xfId="27374"/>
    <cellStyle name="SAPBEXHLevel0 2 3 4 3 3" xfId="23809"/>
    <cellStyle name="SAPBEXHLevel0 2 3 4 4" xfId="7400"/>
    <cellStyle name="SAPBEXHLevel0 2 3 4 4 2" xfId="21553"/>
    <cellStyle name="SAPBEXHLevel0 2 3 4 5" xfId="14568"/>
    <cellStyle name="SAPBEXHLevel0 2 3 4 5 2" xfId="25294"/>
    <cellStyle name="SAPBEXHLevel0 2 3 4 6" xfId="19515"/>
    <cellStyle name="SAPBEXHLevel0 2 3 5" xfId="2948"/>
    <cellStyle name="SAPBEXHLevel0 2 3 5 2" xfId="9715"/>
    <cellStyle name="SAPBEXHLevel0 2 3 5 2 2" xfId="16361"/>
    <cellStyle name="SAPBEXHLevel0 2 3 5 2 2 2" xfId="26469"/>
    <cellStyle name="SAPBEXHLevel0 2 3 5 2 3" xfId="22935"/>
    <cellStyle name="SAPBEXHLevel0 2 3 5 3" xfId="11665"/>
    <cellStyle name="SAPBEXHLevel0 2 3 5 3 2" xfId="17992"/>
    <cellStyle name="SAPBEXHLevel0 2 3 5 3 2 2" xfId="27485"/>
    <cellStyle name="SAPBEXHLevel0 2 3 5 3 3" xfId="23911"/>
    <cellStyle name="SAPBEXHLevel0 2 3 5 4" xfId="7535"/>
    <cellStyle name="SAPBEXHLevel0 2 3 5 4 2" xfId="21667"/>
    <cellStyle name="SAPBEXHLevel0 2 3 5 5" xfId="14702"/>
    <cellStyle name="SAPBEXHLevel0 2 3 5 5 2" xfId="25405"/>
    <cellStyle name="SAPBEXHLevel0 2 3 5 6" xfId="19617"/>
    <cellStyle name="SAPBEXHLevel0 2 3 6" xfId="28186"/>
    <cellStyle name="SAPBEXHLevel0 2 3 7" xfId="37455"/>
    <cellStyle name="SAPBEXHLevel0 2 3 8" xfId="36961"/>
    <cellStyle name="SAPBEXHLevel0 2 3 9" xfId="37730"/>
    <cellStyle name="SAPBEXHLevel0 2 30" xfId="39746"/>
    <cellStyle name="SAPBEXHLevel0 2 31" xfId="39598"/>
    <cellStyle name="SAPBEXHLevel0 2 32" xfId="40075"/>
    <cellStyle name="SAPBEXHLevel0 2 33" xfId="40324"/>
    <cellStyle name="SAPBEXHLevel0 2 34" xfId="39961"/>
    <cellStyle name="SAPBEXHLevel0 2 4" xfId="1125"/>
    <cellStyle name="SAPBEXHLevel0 2 4 10" xfId="37625"/>
    <cellStyle name="SAPBEXHLevel0 2 4 11" xfId="37792"/>
    <cellStyle name="SAPBEXHLevel0 2 4 12" xfId="37889"/>
    <cellStyle name="SAPBEXHLevel0 2 4 13" xfId="37768"/>
    <cellStyle name="SAPBEXHLevel0 2 4 14" xfId="37649"/>
    <cellStyle name="SAPBEXHLevel0 2 4 15" xfId="37804"/>
    <cellStyle name="SAPBEXHLevel0 2 4 16" xfId="37955"/>
    <cellStyle name="SAPBEXHLevel0 2 4 17" xfId="37371"/>
    <cellStyle name="SAPBEXHLevel0 2 4 18" xfId="37999"/>
    <cellStyle name="SAPBEXHLevel0 2 4 19" xfId="38038"/>
    <cellStyle name="SAPBEXHLevel0 2 4 2" xfId="1741"/>
    <cellStyle name="SAPBEXHLevel0 2 4 2 2" xfId="1360"/>
    <cellStyle name="SAPBEXHLevel0 2 4 2 2 2" xfId="3373"/>
    <cellStyle name="SAPBEXHLevel0 2 4 2 2 2 2" xfId="10128"/>
    <cellStyle name="SAPBEXHLevel0 2 4 2 2 2 2 2" xfId="16667"/>
    <cellStyle name="SAPBEXHLevel0 2 4 2 2 2 2 2 2" xfId="26707"/>
    <cellStyle name="SAPBEXHLevel0 2 4 2 2 2 2 3" xfId="23165"/>
    <cellStyle name="SAPBEXHLevel0 2 4 2 2 2 3" xfId="12058"/>
    <cellStyle name="SAPBEXHLevel0 2 4 2 2 2 3 2" xfId="18383"/>
    <cellStyle name="SAPBEXHLevel0 2 4 2 2 2 3 2 2" xfId="27719"/>
    <cellStyle name="SAPBEXHLevel0 2 4 2 2 2 3 3" xfId="24137"/>
    <cellStyle name="SAPBEXHLevel0 2 4 2 2 2 4" xfId="7949"/>
    <cellStyle name="SAPBEXHLevel0 2 4 2 2 2 4 2" xfId="21953"/>
    <cellStyle name="SAPBEXHLevel0 2 4 2 2 2 5" xfId="15107"/>
    <cellStyle name="SAPBEXHLevel0 2 4 2 2 2 5 2" xfId="25639"/>
    <cellStyle name="SAPBEXHLevel0 2 4 2 2 2 6" xfId="19843"/>
    <cellStyle name="SAPBEXHLevel0 2 4 2 2 3" xfId="3846"/>
    <cellStyle name="SAPBEXHLevel0 2 4 2 2 3 2" xfId="10601"/>
    <cellStyle name="SAPBEXHLevel0 2 4 2 2 3 2 2" xfId="16990"/>
    <cellStyle name="SAPBEXHLevel0 2 4 2 2 3 2 2 2" xfId="26979"/>
    <cellStyle name="SAPBEXHLevel0 2 4 2 2 3 2 3" xfId="23431"/>
    <cellStyle name="SAPBEXHLevel0 2 4 2 2 3 3" xfId="12531"/>
    <cellStyle name="SAPBEXHLevel0 2 4 2 2 3 3 2" xfId="18854"/>
    <cellStyle name="SAPBEXHLevel0 2 4 2 2 3 3 2 2" xfId="27989"/>
    <cellStyle name="SAPBEXHLevel0 2 4 2 2 3 3 3" xfId="24401"/>
    <cellStyle name="SAPBEXHLevel0 2 4 2 2 3 4" xfId="8395"/>
    <cellStyle name="SAPBEXHLevel0 2 4 2 2 3 4 2" xfId="22389"/>
    <cellStyle name="SAPBEXHLevel0 2 4 2 2 3 5" xfId="15578"/>
    <cellStyle name="SAPBEXHLevel0 2 4 2 2 3 5 2" xfId="25909"/>
    <cellStyle name="SAPBEXHLevel0 2 4 2 2 3 6" xfId="20107"/>
    <cellStyle name="SAPBEXHLevel0 2 4 2 2 4" xfId="6154"/>
    <cellStyle name="SAPBEXHLevel0 2 4 2 2 4 2" xfId="13394"/>
    <cellStyle name="SAPBEXHLevel0 2 4 2 2 4 2 2" xfId="24870"/>
    <cellStyle name="SAPBEXHLevel0 2 4 2 2 4 3" xfId="21121"/>
    <cellStyle name="SAPBEXHLevel0 2 4 2 2 5" xfId="5822"/>
    <cellStyle name="SAPBEXHLevel0 2 4 2 2 5 2" xfId="13109"/>
    <cellStyle name="SAPBEXHLevel0 2 4 2 2 5 2 2" xfId="24742"/>
    <cellStyle name="SAPBEXHLevel0 2 4 2 2 5 3" xfId="20993"/>
    <cellStyle name="SAPBEXHLevel0 2 4 2 2 6" xfId="6495"/>
    <cellStyle name="SAPBEXHLevel0 2 4 2 2 6 2" xfId="13675"/>
    <cellStyle name="SAPBEXHLevel0 2 4 2 2 6 2 2" xfId="24947"/>
    <cellStyle name="SAPBEXHLevel0 2 4 2 2 6 3" xfId="21197"/>
    <cellStyle name="SAPBEXHLevel0 2 4 2 2 7" xfId="3977"/>
    <cellStyle name="SAPBEXHLevel0 2 4 2 2 7 2" xfId="20160"/>
    <cellStyle name="SAPBEXHLevel0 2 4 2 2 8" xfId="19132"/>
    <cellStyle name="SAPBEXHLevel0 2 4 2 3" xfId="3110"/>
    <cellStyle name="SAPBEXHLevel0 2 4 2 3 2" xfId="9876"/>
    <cellStyle name="SAPBEXHLevel0 2 4 2 3 2 2" xfId="16491"/>
    <cellStyle name="SAPBEXHLevel0 2 4 2 3 2 2 2" xfId="26570"/>
    <cellStyle name="SAPBEXHLevel0 2 4 2 3 2 3" xfId="23028"/>
    <cellStyle name="SAPBEXHLevel0 2 4 2 3 3" xfId="11813"/>
    <cellStyle name="SAPBEXHLevel0 2 4 2 3 3 2" xfId="18138"/>
    <cellStyle name="SAPBEXHLevel0 2 4 2 3 3 2 2" xfId="27584"/>
    <cellStyle name="SAPBEXHLevel0 2 4 2 3 3 3" xfId="24002"/>
    <cellStyle name="SAPBEXHLevel0 2 4 2 3 4" xfId="7697"/>
    <cellStyle name="SAPBEXHLevel0 2 4 2 3 4 2" xfId="21777"/>
    <cellStyle name="SAPBEXHLevel0 2 4 2 3 5" xfId="14861"/>
    <cellStyle name="SAPBEXHLevel0 2 4 2 3 5 2" xfId="25504"/>
    <cellStyle name="SAPBEXHLevel0 2 4 2 3 6" xfId="19708"/>
    <cellStyle name="SAPBEXHLevel0 2 4 2 4" xfId="3615"/>
    <cellStyle name="SAPBEXHLevel0 2 4 2 4 2" xfId="10370"/>
    <cellStyle name="SAPBEXHLevel0 2 4 2 4 2 2" xfId="16834"/>
    <cellStyle name="SAPBEXHLevel0 2 4 2 4 2 2 2" xfId="26844"/>
    <cellStyle name="SAPBEXHLevel0 2 4 2 4 2 3" xfId="23296"/>
    <cellStyle name="SAPBEXHLevel0 2 4 2 4 3" xfId="12300"/>
    <cellStyle name="SAPBEXHLevel0 2 4 2 4 3 2" xfId="18623"/>
    <cellStyle name="SAPBEXHLevel0 2 4 2 4 3 2 2" xfId="27854"/>
    <cellStyle name="SAPBEXHLevel0 2 4 2 4 3 3" xfId="24266"/>
    <cellStyle name="SAPBEXHLevel0 2 4 2 4 4" xfId="8191"/>
    <cellStyle name="SAPBEXHLevel0 2 4 2 4 4 2" xfId="22188"/>
    <cellStyle name="SAPBEXHLevel0 2 4 2 4 5" xfId="15347"/>
    <cellStyle name="SAPBEXHLevel0 2 4 2 4 5 2" xfId="25774"/>
    <cellStyle name="SAPBEXHLevel0 2 4 2 4 6" xfId="19972"/>
    <cellStyle name="SAPBEXHLevel0 2 4 2 5" xfId="4011"/>
    <cellStyle name="SAPBEXHLevel0 2 4 2 5 2" xfId="20174"/>
    <cellStyle name="SAPBEXHLevel0 2 4 2 6" xfId="19263"/>
    <cellStyle name="SAPBEXHLevel0 2 4 2 7" xfId="28332"/>
    <cellStyle name="SAPBEXHLevel0 2 4 20" xfId="38180"/>
    <cellStyle name="SAPBEXHLevel0 2 4 21" xfId="38322"/>
    <cellStyle name="SAPBEXHLevel0 2 4 22" xfId="38464"/>
    <cellStyle name="SAPBEXHLevel0 2 4 23" xfId="38854"/>
    <cellStyle name="SAPBEXHLevel0 2 4 24" xfId="39466"/>
    <cellStyle name="SAPBEXHLevel0 2 4 25" xfId="39047"/>
    <cellStyle name="SAPBEXHLevel0 2 4 26" xfId="39413"/>
    <cellStyle name="SAPBEXHLevel0 2 4 27" xfId="40078"/>
    <cellStyle name="SAPBEXHLevel0 2 4 28" xfId="40058"/>
    <cellStyle name="SAPBEXHLevel0 2 4 29" xfId="40180"/>
    <cellStyle name="SAPBEXHLevel0 2 4 3" xfId="2290"/>
    <cellStyle name="SAPBEXHLevel0 2 4 3 2" xfId="5343"/>
    <cellStyle name="SAPBEXHLevel0 2 4 3 2 2" xfId="12888"/>
    <cellStyle name="SAPBEXHLevel0 2 4 3 2 2 2" xfId="24632"/>
    <cellStyle name="SAPBEXHLevel0 2 4 3 2 3" xfId="20840"/>
    <cellStyle name="SAPBEXHLevel0 2 4 3 3" xfId="6887"/>
    <cellStyle name="SAPBEXHLevel0 2 4 3 3 2" xfId="14061"/>
    <cellStyle name="SAPBEXHLevel0 2 4 3 3 2 2" xfId="25081"/>
    <cellStyle name="SAPBEXHLevel0 2 4 3 3 3" xfId="21323"/>
    <cellStyle name="SAPBEXHLevel0 2 4 3 4" xfId="9070"/>
    <cellStyle name="SAPBEXHLevel0 2 4 3 4 2" xfId="15957"/>
    <cellStyle name="SAPBEXHLevel0 2 4 3 4 2 2" xfId="26143"/>
    <cellStyle name="SAPBEXHLevel0 2 4 3 4 3" xfId="22627"/>
    <cellStyle name="SAPBEXHLevel0 2 4 3 5" xfId="11131"/>
    <cellStyle name="SAPBEXHLevel0 2 4 3 5 2" xfId="17460"/>
    <cellStyle name="SAPBEXHLevel0 2 4 3 5 2 2" xfId="27163"/>
    <cellStyle name="SAPBEXHLevel0 2 4 3 5 3" xfId="23607"/>
    <cellStyle name="SAPBEXHLevel0 2 4 3 6" xfId="4438"/>
    <cellStyle name="SAPBEXHLevel0 2 4 3 6 2" xfId="20482"/>
    <cellStyle name="SAPBEXHLevel0 2 4 3 7" xfId="8447"/>
    <cellStyle name="SAPBEXHLevel0 2 4 3 7 2" xfId="22437"/>
    <cellStyle name="SAPBEXHLevel0 2 4 30" xfId="39986"/>
    <cellStyle name="SAPBEXHLevel0 2 4 31" xfId="39866"/>
    <cellStyle name="SAPBEXHLevel0 2 4 4" xfId="2896"/>
    <cellStyle name="SAPBEXHLevel0 2 4 4 2" xfId="9663"/>
    <cellStyle name="SAPBEXHLevel0 2 4 4 2 2" xfId="16311"/>
    <cellStyle name="SAPBEXHLevel0 2 4 4 2 2 2" xfId="26425"/>
    <cellStyle name="SAPBEXHLevel0 2 4 4 2 3" xfId="22893"/>
    <cellStyle name="SAPBEXHLevel0 2 4 4 3" xfId="11615"/>
    <cellStyle name="SAPBEXHLevel0 2 4 4 3 2" xfId="17942"/>
    <cellStyle name="SAPBEXHLevel0 2 4 4 3 2 2" xfId="27441"/>
    <cellStyle name="SAPBEXHLevel0 2 4 4 3 3" xfId="23869"/>
    <cellStyle name="SAPBEXHLevel0 2 4 4 4" xfId="7483"/>
    <cellStyle name="SAPBEXHLevel0 2 4 4 4 2" xfId="21620"/>
    <cellStyle name="SAPBEXHLevel0 2 4 4 5" xfId="14650"/>
    <cellStyle name="SAPBEXHLevel0 2 4 4 5 2" xfId="25361"/>
    <cellStyle name="SAPBEXHLevel0 2 4 4 6" xfId="19575"/>
    <cellStyle name="SAPBEXHLevel0 2 4 5" xfId="2750"/>
    <cellStyle name="SAPBEXHLevel0 2 4 5 2" xfId="9529"/>
    <cellStyle name="SAPBEXHLevel0 2 4 5 2 2" xfId="16180"/>
    <cellStyle name="SAPBEXHLevel0 2 4 5 2 2 2" xfId="26318"/>
    <cellStyle name="SAPBEXHLevel0 2 4 5 2 3" xfId="22794"/>
    <cellStyle name="SAPBEXHLevel0 2 4 5 3" xfId="11489"/>
    <cellStyle name="SAPBEXHLevel0 2 4 5 3 2" xfId="17817"/>
    <cellStyle name="SAPBEXHLevel0 2 4 5 3 2 2" xfId="27337"/>
    <cellStyle name="SAPBEXHLevel0 2 4 5 3 3" xfId="23773"/>
    <cellStyle name="SAPBEXHLevel0 2 4 5 4" xfId="7348"/>
    <cellStyle name="SAPBEXHLevel0 2 4 5 4 2" xfId="21507"/>
    <cellStyle name="SAPBEXHLevel0 2 4 5 5" xfId="14521"/>
    <cellStyle name="SAPBEXHLevel0 2 4 5 5 2" xfId="25256"/>
    <cellStyle name="SAPBEXHLevel0 2 4 5 6" xfId="19478"/>
    <cellStyle name="SAPBEXHLevel0 2 4 6" xfId="28195"/>
    <cellStyle name="SAPBEXHLevel0 2 4 7" xfId="37352"/>
    <cellStyle name="SAPBEXHLevel0 2 4 8" xfId="37410"/>
    <cellStyle name="SAPBEXHLevel0 2 4 9" xfId="37500"/>
    <cellStyle name="SAPBEXHLevel0 2 5" xfId="1603"/>
    <cellStyle name="SAPBEXHLevel0 2 5 2" xfId="915"/>
    <cellStyle name="SAPBEXHLevel0 2 5 2 2" xfId="3285"/>
    <cellStyle name="SAPBEXHLevel0 2 5 2 2 2" xfId="10040"/>
    <cellStyle name="SAPBEXHLevel0 2 5 2 2 2 2" xfId="16593"/>
    <cellStyle name="SAPBEXHLevel0 2 5 2 2 2 2 2" xfId="26648"/>
    <cellStyle name="SAPBEXHLevel0 2 5 2 2 2 3" xfId="23106"/>
    <cellStyle name="SAPBEXHLevel0 2 5 2 2 3" xfId="11970"/>
    <cellStyle name="SAPBEXHLevel0 2 5 2 2 3 2" xfId="18295"/>
    <cellStyle name="SAPBEXHLevel0 2 5 2 2 3 2 2" xfId="27660"/>
    <cellStyle name="SAPBEXHLevel0 2 5 2 2 3 3" xfId="24078"/>
    <cellStyle name="SAPBEXHLevel0 2 5 2 2 4" xfId="7861"/>
    <cellStyle name="SAPBEXHLevel0 2 5 2 2 4 2" xfId="21865"/>
    <cellStyle name="SAPBEXHLevel0 2 5 2 2 5" xfId="15019"/>
    <cellStyle name="SAPBEXHLevel0 2 5 2 2 5 2" xfId="25580"/>
    <cellStyle name="SAPBEXHLevel0 2 5 2 2 6" xfId="19784"/>
    <cellStyle name="SAPBEXHLevel0 2 5 2 3" xfId="3758"/>
    <cellStyle name="SAPBEXHLevel0 2 5 2 3 2" xfId="10513"/>
    <cellStyle name="SAPBEXHLevel0 2 5 2 3 2 2" xfId="16916"/>
    <cellStyle name="SAPBEXHLevel0 2 5 2 3 2 2 2" xfId="26920"/>
    <cellStyle name="SAPBEXHLevel0 2 5 2 3 2 3" xfId="23372"/>
    <cellStyle name="SAPBEXHLevel0 2 5 2 3 3" xfId="12443"/>
    <cellStyle name="SAPBEXHLevel0 2 5 2 3 3 2" xfId="18766"/>
    <cellStyle name="SAPBEXHLevel0 2 5 2 3 3 2 2" xfId="27930"/>
    <cellStyle name="SAPBEXHLevel0 2 5 2 3 3 3" xfId="24342"/>
    <cellStyle name="SAPBEXHLevel0 2 5 2 3 4" xfId="8330"/>
    <cellStyle name="SAPBEXHLevel0 2 5 2 3 4 2" xfId="22326"/>
    <cellStyle name="SAPBEXHLevel0 2 5 2 3 5" xfId="15490"/>
    <cellStyle name="SAPBEXHLevel0 2 5 2 3 5 2" xfId="25850"/>
    <cellStyle name="SAPBEXHLevel0 2 5 2 3 6" xfId="20048"/>
    <cellStyle name="SAPBEXHLevel0 2 5 2 4" xfId="5956"/>
    <cellStyle name="SAPBEXHLevel0 2 5 2 4 2" xfId="13217"/>
    <cellStyle name="SAPBEXHLevel0 2 5 2 4 2 2" xfId="24797"/>
    <cellStyle name="SAPBEXHLevel0 2 5 2 4 3" xfId="21048"/>
    <cellStyle name="SAPBEXHLevel0 2 5 2 5" xfId="5919"/>
    <cellStyle name="SAPBEXHLevel0 2 5 2 5 2" xfId="13181"/>
    <cellStyle name="SAPBEXHLevel0 2 5 2 5 2 2" xfId="24777"/>
    <cellStyle name="SAPBEXHLevel0 2 5 2 5 3" xfId="21028"/>
    <cellStyle name="SAPBEXHLevel0 2 5 2 6" xfId="5823"/>
    <cellStyle name="SAPBEXHLevel0 2 5 2 6 2" xfId="13110"/>
    <cellStyle name="SAPBEXHLevel0 2 5 2 6 2 2" xfId="24743"/>
    <cellStyle name="SAPBEXHLevel0 2 5 2 6 3" xfId="20994"/>
    <cellStyle name="SAPBEXHLevel0 2 5 2 7" xfId="7793"/>
    <cellStyle name="SAPBEXHLevel0 2 5 2 7 2" xfId="21825"/>
    <cellStyle name="SAPBEXHLevel0 2 5 2 8" xfId="19079"/>
    <cellStyle name="SAPBEXHLevel0 2 5 3" xfId="3038"/>
    <cellStyle name="SAPBEXHLevel0 2 5 3 2" xfId="9804"/>
    <cellStyle name="SAPBEXHLevel0 2 5 3 2 2" xfId="16433"/>
    <cellStyle name="SAPBEXHLevel0 2 5 3 2 2 2" xfId="26525"/>
    <cellStyle name="SAPBEXHLevel0 2 5 3 2 3" xfId="22984"/>
    <cellStyle name="SAPBEXHLevel0 2 5 3 3" xfId="11741"/>
    <cellStyle name="SAPBEXHLevel0 2 5 3 3 2" xfId="18067"/>
    <cellStyle name="SAPBEXHLevel0 2 5 3 3 2 2" xfId="27540"/>
    <cellStyle name="SAPBEXHLevel0 2 5 3 3 3" xfId="23959"/>
    <cellStyle name="SAPBEXHLevel0 2 5 3 4" xfId="7625"/>
    <cellStyle name="SAPBEXHLevel0 2 5 3 4 2" xfId="21726"/>
    <cellStyle name="SAPBEXHLevel0 2 5 3 5" xfId="14790"/>
    <cellStyle name="SAPBEXHLevel0 2 5 3 5 2" xfId="25460"/>
    <cellStyle name="SAPBEXHLevel0 2 5 3 6" xfId="19665"/>
    <cellStyle name="SAPBEXHLevel0 2 5 4" xfId="3553"/>
    <cellStyle name="SAPBEXHLevel0 2 5 4 2" xfId="10308"/>
    <cellStyle name="SAPBEXHLevel0 2 5 4 2 2" xfId="16786"/>
    <cellStyle name="SAPBEXHLevel0 2 5 4 2 2 2" xfId="26802"/>
    <cellStyle name="SAPBEXHLevel0 2 5 4 2 3" xfId="23254"/>
    <cellStyle name="SAPBEXHLevel0 2 5 4 3" xfId="12238"/>
    <cellStyle name="SAPBEXHLevel0 2 5 4 3 2" xfId="18561"/>
    <cellStyle name="SAPBEXHLevel0 2 5 4 3 2 2" xfId="27812"/>
    <cellStyle name="SAPBEXHLevel0 2 5 4 3 3" xfId="24224"/>
    <cellStyle name="SAPBEXHLevel0 2 5 4 4" xfId="8129"/>
    <cellStyle name="SAPBEXHLevel0 2 5 4 4 2" xfId="22126"/>
    <cellStyle name="SAPBEXHLevel0 2 5 4 5" xfId="15285"/>
    <cellStyle name="SAPBEXHLevel0 2 5 4 5 2" xfId="25732"/>
    <cellStyle name="SAPBEXHLevel0 2 5 4 6" xfId="19930"/>
    <cellStyle name="SAPBEXHLevel0 2 5 5" xfId="8305"/>
    <cellStyle name="SAPBEXHLevel0 2 5 5 2" xfId="22302"/>
    <cellStyle name="SAPBEXHLevel0 2 5 6" xfId="19203"/>
    <cellStyle name="SAPBEXHLevel0 2 5 7" xfId="28258"/>
    <cellStyle name="SAPBEXHLevel0 2 6" xfId="2142"/>
    <cellStyle name="SAPBEXHLevel0 2 6 2" xfId="5222"/>
    <cellStyle name="SAPBEXHLevel0 2 6 2 2" xfId="12798"/>
    <cellStyle name="SAPBEXHLevel0 2 6 2 2 2" xfId="24570"/>
    <cellStyle name="SAPBEXHLevel0 2 6 2 3" xfId="20754"/>
    <cellStyle name="SAPBEXHLevel0 2 6 3" xfId="6739"/>
    <cellStyle name="SAPBEXHLevel0 2 6 3 2" xfId="13915"/>
    <cellStyle name="SAPBEXHLevel0 2 6 3 2 2" xfId="25020"/>
    <cellStyle name="SAPBEXHLevel0 2 6 3 3" xfId="21265"/>
    <cellStyle name="SAPBEXHLevel0 2 6 4" xfId="8922"/>
    <cellStyle name="SAPBEXHLevel0 2 6 4 2" xfId="15866"/>
    <cellStyle name="SAPBEXHLevel0 2 6 4 2 2" xfId="26080"/>
    <cellStyle name="SAPBEXHLevel0 2 6 4 3" xfId="22567"/>
    <cellStyle name="SAPBEXHLevel0 2 6 5" xfId="11029"/>
    <cellStyle name="SAPBEXHLevel0 2 6 5 2" xfId="17359"/>
    <cellStyle name="SAPBEXHLevel0 2 6 5 2 2" xfId="27103"/>
    <cellStyle name="SAPBEXHLevel0 2 6 5 3" xfId="23550"/>
    <cellStyle name="SAPBEXHLevel0 2 6 6" xfId="4367"/>
    <cellStyle name="SAPBEXHLevel0 2 6 6 2" xfId="20411"/>
    <cellStyle name="SAPBEXHLevel0 2 6 7" xfId="4063"/>
    <cellStyle name="SAPBEXHLevel0 2 6 7 2" xfId="20215"/>
    <cellStyle name="SAPBEXHLevel0 2 7" xfId="2648"/>
    <cellStyle name="SAPBEXHLevel0 2 7 2" xfId="9427"/>
    <cellStyle name="SAPBEXHLevel0 2 7 2 2" xfId="16078"/>
    <cellStyle name="SAPBEXHLevel0 2 7 2 2 2" xfId="26230"/>
    <cellStyle name="SAPBEXHLevel0 2 7 2 3" xfId="22711"/>
    <cellStyle name="SAPBEXHLevel0 2 7 3" xfId="11387"/>
    <cellStyle name="SAPBEXHLevel0 2 7 3 2" xfId="17715"/>
    <cellStyle name="SAPBEXHLevel0 2 7 3 2 2" xfId="27249"/>
    <cellStyle name="SAPBEXHLevel0 2 7 3 3" xfId="23690"/>
    <cellStyle name="SAPBEXHLevel0 2 7 4" xfId="7246"/>
    <cellStyle name="SAPBEXHLevel0 2 7 4 2" xfId="21410"/>
    <cellStyle name="SAPBEXHLevel0 2 7 5" xfId="14419"/>
    <cellStyle name="SAPBEXHLevel0 2 7 5 2" xfId="25168"/>
    <cellStyle name="SAPBEXHLevel0 2 7 6" xfId="19395"/>
    <cellStyle name="SAPBEXHLevel0 2 8" xfId="19020"/>
    <cellStyle name="SAPBEXHLevel0 2 9" xfId="28074"/>
    <cellStyle name="SAPBEXHLevel0 20" xfId="38193"/>
    <cellStyle name="SAPBEXHLevel0 21" xfId="38335"/>
    <cellStyle name="SAPBEXHLevel0 22" xfId="38477"/>
    <cellStyle name="SAPBEXHLevel0 23" xfId="38619"/>
    <cellStyle name="SAPBEXHLevel0 24" xfId="38763"/>
    <cellStyle name="SAPBEXHLevel0 25" xfId="39099"/>
    <cellStyle name="SAPBEXHLevel0 26" xfId="39050"/>
    <cellStyle name="SAPBEXHLevel0 27" xfId="39372"/>
    <cellStyle name="SAPBEXHLevel0 28" xfId="39324"/>
    <cellStyle name="SAPBEXHLevel0 29" xfId="39938"/>
    <cellStyle name="SAPBEXHLevel0 3" xfId="564"/>
    <cellStyle name="SAPBEXHLevel0 3 2" xfId="1823"/>
    <cellStyle name="SAPBEXHLevel0 3 2 2" xfId="1460"/>
    <cellStyle name="SAPBEXHLevel0 3 2 2 2" xfId="3439"/>
    <cellStyle name="SAPBEXHLevel0 3 2 2 2 2" xfId="10194"/>
    <cellStyle name="SAPBEXHLevel0 3 2 2 2 2 2" xfId="16712"/>
    <cellStyle name="SAPBEXHLevel0 3 2 2 2 2 2 2" xfId="26739"/>
    <cellStyle name="SAPBEXHLevel0 3 2 2 2 2 3" xfId="23197"/>
    <cellStyle name="SAPBEXHLevel0 3 2 2 2 3" xfId="12124"/>
    <cellStyle name="SAPBEXHLevel0 3 2 2 2 3 2" xfId="18449"/>
    <cellStyle name="SAPBEXHLevel0 3 2 2 2 3 2 2" xfId="27751"/>
    <cellStyle name="SAPBEXHLevel0 3 2 2 2 3 3" xfId="24169"/>
    <cellStyle name="SAPBEXHLevel0 3 2 2 2 4" xfId="8015"/>
    <cellStyle name="SAPBEXHLevel0 3 2 2 2 4 2" xfId="22019"/>
    <cellStyle name="SAPBEXHLevel0 3 2 2 2 5" xfId="15173"/>
    <cellStyle name="SAPBEXHLevel0 3 2 2 2 5 2" xfId="25671"/>
    <cellStyle name="SAPBEXHLevel0 3 2 2 2 6" xfId="19875"/>
    <cellStyle name="SAPBEXHLevel0 3 2 2 3" xfId="3912"/>
    <cellStyle name="SAPBEXHLevel0 3 2 2 3 2" xfId="10667"/>
    <cellStyle name="SAPBEXHLevel0 3 2 2 3 2 2" xfId="17035"/>
    <cellStyle name="SAPBEXHLevel0 3 2 2 3 2 2 2" xfId="27011"/>
    <cellStyle name="SAPBEXHLevel0 3 2 2 3 2 3" xfId="23463"/>
    <cellStyle name="SAPBEXHLevel0 3 2 2 3 3" xfId="12597"/>
    <cellStyle name="SAPBEXHLevel0 3 2 2 3 3 2" xfId="18920"/>
    <cellStyle name="SAPBEXHLevel0 3 2 2 3 3 2 2" xfId="28021"/>
    <cellStyle name="SAPBEXHLevel0 3 2 2 3 3 3" xfId="24433"/>
    <cellStyle name="SAPBEXHLevel0 3 2 2 3 4" xfId="8433"/>
    <cellStyle name="SAPBEXHLevel0 3 2 2 3 4 2" xfId="22423"/>
    <cellStyle name="SAPBEXHLevel0 3 2 2 3 5" xfId="15644"/>
    <cellStyle name="SAPBEXHLevel0 3 2 2 3 5 2" xfId="25941"/>
    <cellStyle name="SAPBEXHLevel0 3 2 2 3 6" xfId="20139"/>
    <cellStyle name="SAPBEXHLevel0 3 2 2 4" xfId="6239"/>
    <cellStyle name="SAPBEXHLevel0 3 2 2 4 2" xfId="13475"/>
    <cellStyle name="SAPBEXHLevel0 3 2 2 4 2 2" xfId="24898"/>
    <cellStyle name="SAPBEXHLevel0 3 2 2 4 3" xfId="21148"/>
    <cellStyle name="SAPBEXHLevel0 3 2 2 5" xfId="8508"/>
    <cellStyle name="SAPBEXHLevel0 3 2 2 5 2" xfId="15718"/>
    <cellStyle name="SAPBEXHLevel0 3 2 2 5 2 2" xfId="25972"/>
    <cellStyle name="SAPBEXHLevel0 3 2 2 5 3" xfId="22465"/>
    <cellStyle name="SAPBEXHLevel0 3 2 2 6" xfId="6339"/>
    <cellStyle name="SAPBEXHLevel0 3 2 2 6 2" xfId="13570"/>
    <cellStyle name="SAPBEXHLevel0 3 2 2 6 2 2" xfId="24924"/>
    <cellStyle name="SAPBEXHLevel0 3 2 2 6 3" xfId="21174"/>
    <cellStyle name="SAPBEXHLevel0 3 2 2 7" xfId="12682"/>
    <cellStyle name="SAPBEXHLevel0 3 2 2 7 2" xfId="24474"/>
    <cellStyle name="SAPBEXHLevel0 3 2 2 8" xfId="19157"/>
    <cellStyle name="SAPBEXHLevel0 3 2 3" xfId="3179"/>
    <cellStyle name="SAPBEXHLevel0 3 2 3 2" xfId="9942"/>
    <cellStyle name="SAPBEXHLevel0 3 2 3 2 2" xfId="16536"/>
    <cellStyle name="SAPBEXHLevel0 3 2 3 2 2 2" xfId="26602"/>
    <cellStyle name="SAPBEXHLevel0 3 2 3 2 3" xfId="23060"/>
    <cellStyle name="SAPBEXHLevel0 3 2 3 3" xfId="11879"/>
    <cellStyle name="SAPBEXHLevel0 3 2 3 3 2" xfId="18204"/>
    <cellStyle name="SAPBEXHLevel0 3 2 3 3 2 2" xfId="27616"/>
    <cellStyle name="SAPBEXHLevel0 3 2 3 3 3" xfId="24034"/>
    <cellStyle name="SAPBEXHLevel0 3 2 3 4" xfId="7764"/>
    <cellStyle name="SAPBEXHLevel0 3 2 3 4 2" xfId="21809"/>
    <cellStyle name="SAPBEXHLevel0 3 2 3 5" xfId="14927"/>
    <cellStyle name="SAPBEXHLevel0 3 2 3 5 2" xfId="25536"/>
    <cellStyle name="SAPBEXHLevel0 3 2 3 6" xfId="19740"/>
    <cellStyle name="SAPBEXHLevel0 3 2 4" xfId="3668"/>
    <cellStyle name="SAPBEXHLevel0 3 2 4 2" xfId="10423"/>
    <cellStyle name="SAPBEXHLevel0 3 2 4 2 2" xfId="16866"/>
    <cellStyle name="SAPBEXHLevel0 3 2 4 2 2 2" xfId="26876"/>
    <cellStyle name="SAPBEXHLevel0 3 2 4 2 3" xfId="23328"/>
    <cellStyle name="SAPBEXHLevel0 3 2 4 3" xfId="12353"/>
    <cellStyle name="SAPBEXHLevel0 3 2 4 3 2" xfId="18676"/>
    <cellStyle name="SAPBEXHLevel0 3 2 4 3 2 2" xfId="27886"/>
    <cellStyle name="SAPBEXHLevel0 3 2 4 3 3" xfId="24298"/>
    <cellStyle name="SAPBEXHLevel0 3 2 4 4" xfId="8244"/>
    <cellStyle name="SAPBEXHLevel0 3 2 4 4 2" xfId="22241"/>
    <cellStyle name="SAPBEXHLevel0 3 2 4 5" xfId="15400"/>
    <cellStyle name="SAPBEXHLevel0 3 2 4 5 2" xfId="25806"/>
    <cellStyle name="SAPBEXHLevel0 3 2 4 6" xfId="20004"/>
    <cellStyle name="SAPBEXHLevel0 3 2 5" xfId="4165"/>
    <cellStyle name="SAPBEXHLevel0 3 2 5 2" xfId="20262"/>
    <cellStyle name="SAPBEXHLevel0 3 2 6" xfId="19295"/>
    <cellStyle name="SAPBEXHLevel0 3 2 7" xfId="28377"/>
    <cellStyle name="SAPBEXHLevel0 3 3" xfId="2353"/>
    <cellStyle name="SAPBEXHLevel0 3 3 2" xfId="2983"/>
    <cellStyle name="SAPBEXHLevel0 3 3 2 2" xfId="7570"/>
    <cellStyle name="SAPBEXHLevel0 3 3 2 2 2" xfId="14737"/>
    <cellStyle name="SAPBEXHLevel0 3 3 2 2 2 2" xfId="25429"/>
    <cellStyle name="SAPBEXHLevel0 3 3 2 2 3" xfId="21696"/>
    <cellStyle name="SAPBEXHLevel0 3 3 2 3" xfId="9750"/>
    <cellStyle name="SAPBEXHLevel0 3 3 2 3 2" xfId="16395"/>
    <cellStyle name="SAPBEXHLevel0 3 3 2 3 2 2" xfId="26493"/>
    <cellStyle name="SAPBEXHLevel0 3 3 2 3 3" xfId="22954"/>
    <cellStyle name="SAPBEXHLevel0 3 3 2 4" xfId="11699"/>
    <cellStyle name="SAPBEXHLevel0 3 3 2 4 2" xfId="18026"/>
    <cellStyle name="SAPBEXHLevel0 3 3 2 4 2 2" xfId="27509"/>
    <cellStyle name="SAPBEXHLevel0 3 3 2 4 3" xfId="23930"/>
    <cellStyle name="SAPBEXHLevel0 3 3 2 5" xfId="5389"/>
    <cellStyle name="SAPBEXHLevel0 3 3 2 5 2" xfId="20869"/>
    <cellStyle name="SAPBEXHLevel0 3 3 2 6" xfId="12912"/>
    <cellStyle name="SAPBEXHLevel0 3 3 2 6 2" xfId="24652"/>
    <cellStyle name="SAPBEXHLevel0 3 3 2 7" xfId="19636"/>
    <cellStyle name="SAPBEXHLevel0 3 3 3" xfId="3515"/>
    <cellStyle name="SAPBEXHLevel0 3 3 3 2" xfId="10270"/>
    <cellStyle name="SAPBEXHLevel0 3 3 3 2 2" xfId="16752"/>
    <cellStyle name="SAPBEXHLevel0 3 3 3 2 2 2" xfId="26774"/>
    <cellStyle name="SAPBEXHLevel0 3 3 3 2 3" xfId="23228"/>
    <cellStyle name="SAPBEXHLevel0 3 3 3 3" xfId="12200"/>
    <cellStyle name="SAPBEXHLevel0 3 3 3 3 2" xfId="18524"/>
    <cellStyle name="SAPBEXHLevel0 3 3 3 3 2 2" xfId="27785"/>
    <cellStyle name="SAPBEXHLevel0 3 3 3 3 3" xfId="24199"/>
    <cellStyle name="SAPBEXHLevel0 3 3 3 4" xfId="8091"/>
    <cellStyle name="SAPBEXHLevel0 3 3 3 4 2" xfId="22090"/>
    <cellStyle name="SAPBEXHLevel0 3 3 3 5" xfId="15248"/>
    <cellStyle name="SAPBEXHLevel0 3 3 3 5 2" xfId="25705"/>
    <cellStyle name="SAPBEXHLevel0 3 3 3 6" xfId="19905"/>
    <cellStyle name="SAPBEXHLevel0 3 3 4" xfId="6950"/>
    <cellStyle name="SAPBEXHLevel0 3 3 4 2" xfId="14124"/>
    <cellStyle name="SAPBEXHLevel0 3 3 4 2 2" xfId="25101"/>
    <cellStyle name="SAPBEXHLevel0 3 3 4 3" xfId="21343"/>
    <cellStyle name="SAPBEXHLevel0 3 3 5" xfId="9133"/>
    <cellStyle name="SAPBEXHLevel0 3 3 5 2" xfId="15981"/>
    <cellStyle name="SAPBEXHLevel0 3 3 5 2 2" xfId="26163"/>
    <cellStyle name="SAPBEXHLevel0 3 3 5 3" xfId="22647"/>
    <cellStyle name="SAPBEXHLevel0 3 3 6" xfId="11161"/>
    <cellStyle name="SAPBEXHLevel0 3 3 6 2" xfId="17490"/>
    <cellStyle name="SAPBEXHLevel0 3 3 6 2 2" xfId="27183"/>
    <cellStyle name="SAPBEXHLevel0 3 3 6 3" xfId="23627"/>
    <cellStyle name="SAPBEXHLevel0 3 3 7" xfId="4521"/>
    <cellStyle name="SAPBEXHLevel0 3 3 7 2" xfId="20554"/>
    <cellStyle name="SAPBEXHLevel0 3 3 8" xfId="5393"/>
    <cellStyle name="SAPBEXHLevel0 3 3 8 2" xfId="20870"/>
    <cellStyle name="SAPBEXHLevel0 3 4" xfId="2705"/>
    <cellStyle name="SAPBEXHLevel0 3 4 2" xfId="9484"/>
    <cellStyle name="SAPBEXHLevel0 3 4 2 2" xfId="16135"/>
    <cellStyle name="SAPBEXHLevel0 3 4 2 2 2" xfId="26274"/>
    <cellStyle name="SAPBEXHLevel0 3 4 2 3" xfId="22750"/>
    <cellStyle name="SAPBEXHLevel0 3 4 3" xfId="11444"/>
    <cellStyle name="SAPBEXHLevel0 3 4 3 2" xfId="17772"/>
    <cellStyle name="SAPBEXHLevel0 3 4 3 2 2" xfId="27293"/>
    <cellStyle name="SAPBEXHLevel0 3 4 3 3" xfId="23729"/>
    <cellStyle name="SAPBEXHLevel0 3 4 4" xfId="7303"/>
    <cellStyle name="SAPBEXHLevel0 3 4 4 2" xfId="21462"/>
    <cellStyle name="SAPBEXHLevel0 3 4 5" xfId="14476"/>
    <cellStyle name="SAPBEXHLevel0 3 4 5 2" xfId="25212"/>
    <cellStyle name="SAPBEXHLevel0 3 4 6" xfId="19434"/>
    <cellStyle name="SAPBEXHLevel0 3 5" xfId="28126"/>
    <cellStyle name="SAPBEXHLevel0 30" xfId="39996"/>
    <cellStyle name="SAPBEXHLevel0 31" xfId="40153"/>
    <cellStyle name="SAPBEXHLevel0 32" xfId="39686"/>
    <cellStyle name="SAPBEXHLevel0 33" xfId="39009"/>
    <cellStyle name="SAPBEXHLevel0 4" xfId="1602"/>
    <cellStyle name="SAPBEXHLevel0 4 2" xfId="1466"/>
    <cellStyle name="SAPBEXHLevel0 4 2 2" xfId="3284"/>
    <cellStyle name="SAPBEXHLevel0 4 2 2 2" xfId="10039"/>
    <cellStyle name="SAPBEXHLevel0 4 2 2 2 2" xfId="16592"/>
    <cellStyle name="SAPBEXHLevel0 4 2 2 2 2 2" xfId="26647"/>
    <cellStyle name="SAPBEXHLevel0 4 2 2 2 3" xfId="23105"/>
    <cellStyle name="SAPBEXHLevel0 4 2 2 3" xfId="11969"/>
    <cellStyle name="SAPBEXHLevel0 4 2 2 3 2" xfId="18294"/>
    <cellStyle name="SAPBEXHLevel0 4 2 2 3 2 2" xfId="27659"/>
    <cellStyle name="SAPBEXHLevel0 4 2 2 3 3" xfId="24077"/>
    <cellStyle name="SAPBEXHLevel0 4 2 2 4" xfId="7860"/>
    <cellStyle name="SAPBEXHLevel0 4 2 2 4 2" xfId="21864"/>
    <cellStyle name="SAPBEXHLevel0 4 2 2 5" xfId="15018"/>
    <cellStyle name="SAPBEXHLevel0 4 2 2 5 2" xfId="25579"/>
    <cellStyle name="SAPBEXHLevel0 4 2 2 6" xfId="19783"/>
    <cellStyle name="SAPBEXHLevel0 4 2 3" xfId="3757"/>
    <cellStyle name="SAPBEXHLevel0 4 2 3 2" xfId="10512"/>
    <cellStyle name="SAPBEXHLevel0 4 2 3 2 2" xfId="16915"/>
    <cellStyle name="SAPBEXHLevel0 4 2 3 2 2 2" xfId="26919"/>
    <cellStyle name="SAPBEXHLevel0 4 2 3 2 3" xfId="23371"/>
    <cellStyle name="SAPBEXHLevel0 4 2 3 3" xfId="12442"/>
    <cellStyle name="SAPBEXHLevel0 4 2 3 3 2" xfId="18765"/>
    <cellStyle name="SAPBEXHLevel0 4 2 3 3 2 2" xfId="27929"/>
    <cellStyle name="SAPBEXHLevel0 4 2 3 3 3" xfId="24341"/>
    <cellStyle name="SAPBEXHLevel0 4 2 3 4" xfId="8329"/>
    <cellStyle name="SAPBEXHLevel0 4 2 3 4 2" xfId="22325"/>
    <cellStyle name="SAPBEXHLevel0 4 2 3 5" xfId="15489"/>
    <cellStyle name="SAPBEXHLevel0 4 2 3 5 2" xfId="25849"/>
    <cellStyle name="SAPBEXHLevel0 4 2 3 6" xfId="20047"/>
    <cellStyle name="SAPBEXHLevel0 4 2 4" xfId="6245"/>
    <cellStyle name="SAPBEXHLevel0 4 2 4 2" xfId="13481"/>
    <cellStyle name="SAPBEXHLevel0 4 2 4 2 2" xfId="24901"/>
    <cellStyle name="SAPBEXHLevel0 4 2 4 3" xfId="21151"/>
    <cellStyle name="SAPBEXHLevel0 4 2 5" xfId="8514"/>
    <cellStyle name="SAPBEXHLevel0 4 2 5 2" xfId="15721"/>
    <cellStyle name="SAPBEXHLevel0 4 2 5 2 2" xfId="25975"/>
    <cellStyle name="SAPBEXHLevel0 4 2 5 3" xfId="22468"/>
    <cellStyle name="SAPBEXHLevel0 4 2 6" xfId="6097"/>
    <cellStyle name="SAPBEXHLevel0 4 2 6 2" xfId="13347"/>
    <cellStyle name="SAPBEXHLevel0 4 2 6 2 2" xfId="24858"/>
    <cellStyle name="SAPBEXHLevel0 4 2 6 3" xfId="21109"/>
    <cellStyle name="SAPBEXHLevel0 4 2 7" xfId="12685"/>
    <cellStyle name="SAPBEXHLevel0 4 2 7 2" xfId="24477"/>
    <cellStyle name="SAPBEXHLevel0 4 2 8" xfId="19160"/>
    <cellStyle name="SAPBEXHLevel0 4 3" xfId="2809"/>
    <cellStyle name="SAPBEXHLevel0 4 3 2" xfId="9580"/>
    <cellStyle name="SAPBEXHLevel0 4 3 2 2" xfId="16231"/>
    <cellStyle name="SAPBEXHLevel0 4 3 2 2 2" xfId="26357"/>
    <cellStyle name="SAPBEXHLevel0 4 3 2 3" xfId="22832"/>
    <cellStyle name="SAPBEXHLevel0 4 3 3" xfId="11535"/>
    <cellStyle name="SAPBEXHLevel0 4 3 3 2" xfId="17862"/>
    <cellStyle name="SAPBEXHLevel0 4 3 3 2 2" xfId="27373"/>
    <cellStyle name="SAPBEXHLevel0 4 3 3 3" xfId="23808"/>
    <cellStyle name="SAPBEXHLevel0 4 3 4" xfId="7399"/>
    <cellStyle name="SAPBEXHLevel0 4 3 4 2" xfId="21552"/>
    <cellStyle name="SAPBEXHLevel0 4 3 5" xfId="14567"/>
    <cellStyle name="SAPBEXHLevel0 4 3 5 2" xfId="25293"/>
    <cellStyle name="SAPBEXHLevel0 4 3 6" xfId="19514"/>
    <cellStyle name="SAPBEXHLevel0 4 4" xfId="3028"/>
    <cellStyle name="SAPBEXHLevel0 4 4 2" xfId="9794"/>
    <cellStyle name="SAPBEXHLevel0 4 4 2 2" xfId="16427"/>
    <cellStyle name="SAPBEXHLevel0 4 4 2 2 2" xfId="26519"/>
    <cellStyle name="SAPBEXHLevel0 4 4 2 3" xfId="22978"/>
    <cellStyle name="SAPBEXHLevel0 4 4 3" xfId="11731"/>
    <cellStyle name="SAPBEXHLevel0 4 4 3 2" xfId="18057"/>
    <cellStyle name="SAPBEXHLevel0 4 4 3 2 2" xfId="27534"/>
    <cellStyle name="SAPBEXHLevel0 4 4 3 3" xfId="23953"/>
    <cellStyle name="SAPBEXHLevel0 4 4 4" xfId="7615"/>
    <cellStyle name="SAPBEXHLevel0 4 4 4 2" xfId="21720"/>
    <cellStyle name="SAPBEXHLevel0 4 4 5" xfId="14780"/>
    <cellStyle name="SAPBEXHLevel0 4 4 5 2" xfId="25454"/>
    <cellStyle name="SAPBEXHLevel0 4 4 6" xfId="19659"/>
    <cellStyle name="SAPBEXHLevel0 4 5" xfId="4642"/>
    <cellStyle name="SAPBEXHLevel0 4 5 2" xfId="20638"/>
    <cellStyle name="SAPBEXHLevel0 4 6" xfId="19202"/>
    <cellStyle name="SAPBEXHLevel0 4 7" xfId="28257"/>
    <cellStyle name="SAPBEXHLevel0 5" xfId="2173"/>
    <cellStyle name="SAPBEXHLevel0 5 2" xfId="5249"/>
    <cellStyle name="SAPBEXHLevel0 5 2 2" xfId="12820"/>
    <cellStyle name="SAPBEXHLevel0 5 2 2 2" xfId="24586"/>
    <cellStyle name="SAPBEXHLevel0 5 2 3" xfId="20775"/>
    <cellStyle name="SAPBEXHLevel0 5 3" xfId="6770"/>
    <cellStyle name="SAPBEXHLevel0 5 3 2" xfId="13946"/>
    <cellStyle name="SAPBEXHLevel0 5 3 2 2" xfId="25036"/>
    <cellStyle name="SAPBEXHLevel0 5 3 3" xfId="21281"/>
    <cellStyle name="SAPBEXHLevel0 5 4" xfId="8953"/>
    <cellStyle name="SAPBEXHLevel0 5 4 2" xfId="15888"/>
    <cellStyle name="SAPBEXHLevel0 5 4 2 2" xfId="26096"/>
    <cellStyle name="SAPBEXHLevel0 5 4 3" xfId="22583"/>
    <cellStyle name="SAPBEXHLevel0 5 5" xfId="11053"/>
    <cellStyle name="SAPBEXHLevel0 5 5 2" xfId="17383"/>
    <cellStyle name="SAPBEXHLevel0 5 5 2 2" xfId="27119"/>
    <cellStyle name="SAPBEXHLevel0 5 5 3" xfId="23566"/>
    <cellStyle name="SAPBEXHLevel0 5 6" xfId="4366"/>
    <cellStyle name="SAPBEXHLevel0 5 6 2" xfId="20410"/>
    <cellStyle name="SAPBEXHLevel0 5 7" xfId="4222"/>
    <cellStyle name="SAPBEXHLevel0 5 7 2" xfId="20296"/>
    <cellStyle name="SAPBEXHLevel0 6" xfId="2647"/>
    <cellStyle name="SAPBEXHLevel0 6 2" xfId="9426"/>
    <cellStyle name="SAPBEXHLevel0 6 2 2" xfId="16077"/>
    <cellStyle name="SAPBEXHLevel0 6 2 2 2" xfId="26229"/>
    <cellStyle name="SAPBEXHLevel0 6 2 3" xfId="22710"/>
    <cellStyle name="SAPBEXHLevel0 6 3" xfId="11386"/>
    <cellStyle name="SAPBEXHLevel0 6 3 2" xfId="17714"/>
    <cellStyle name="SAPBEXHLevel0 6 3 2 2" xfId="27248"/>
    <cellStyle name="SAPBEXHLevel0 6 3 3" xfId="23689"/>
    <cellStyle name="SAPBEXHLevel0 6 4" xfId="7245"/>
    <cellStyle name="SAPBEXHLevel0 6 4 2" xfId="21409"/>
    <cellStyle name="SAPBEXHLevel0 6 5" xfId="14418"/>
    <cellStyle name="SAPBEXHLevel0 6 5 2" xfId="25167"/>
    <cellStyle name="SAPBEXHLevel0 6 6" xfId="19394"/>
    <cellStyle name="SAPBEXHLevel0 7" xfId="19019"/>
    <cellStyle name="SAPBEXHLevel0 8" xfId="28073"/>
    <cellStyle name="SAPBEXHLevel0 9" xfId="37131"/>
    <cellStyle name="SAPBEXHLevel0X" xfId="349"/>
    <cellStyle name="SAPBEXHLevel0X 10" xfId="37102"/>
    <cellStyle name="SAPBEXHLevel0X 11" xfId="37176"/>
    <cellStyle name="SAPBEXHLevel0X 12" xfId="37407"/>
    <cellStyle name="SAPBEXHLevel0X 13" xfId="37838"/>
    <cellStyle name="SAPBEXHLevel0X 14" xfId="37813"/>
    <cellStyle name="SAPBEXHLevel0X 15" xfId="37365"/>
    <cellStyle name="SAPBEXHLevel0X 16" xfId="37807"/>
    <cellStyle name="SAPBEXHLevel0X 17" xfId="36945"/>
    <cellStyle name="SAPBEXHLevel0X 18" xfId="36947"/>
    <cellStyle name="SAPBEXHLevel0X 19" xfId="37430"/>
    <cellStyle name="SAPBEXHLevel0X 2" xfId="350"/>
    <cellStyle name="SAPBEXHLevel0X 2 10" xfId="37134"/>
    <cellStyle name="SAPBEXHLevel0X 2 11" xfId="37101"/>
    <cellStyle name="SAPBEXHLevel0X 2 12" xfId="37177"/>
    <cellStyle name="SAPBEXHLevel0X 2 13" xfId="37082"/>
    <cellStyle name="SAPBEXHLevel0X 2 14" xfId="37742"/>
    <cellStyle name="SAPBEXHLevel0X 2 15" xfId="37058"/>
    <cellStyle name="SAPBEXHLevel0X 2 16" xfId="37520"/>
    <cellStyle name="SAPBEXHLevel0X 2 17" xfId="37598"/>
    <cellStyle name="SAPBEXHLevel0X 2 18" xfId="37840"/>
    <cellStyle name="SAPBEXHLevel0X 2 19" xfId="37273"/>
    <cellStyle name="SAPBEXHLevel0X 2 2" xfId="567"/>
    <cellStyle name="SAPBEXHLevel0X 2 2 10" xfId="38121"/>
    <cellStyle name="SAPBEXHLevel0X 2 2 11" xfId="38262"/>
    <cellStyle name="SAPBEXHLevel0X 2 2 12" xfId="38404"/>
    <cellStyle name="SAPBEXHLevel0X 2 2 13" xfId="38547"/>
    <cellStyle name="SAPBEXHLevel0X 2 2 14" xfId="38690"/>
    <cellStyle name="SAPBEXHLevel0X 2 2 15" xfId="38833"/>
    <cellStyle name="SAPBEXHLevel0X 2 2 16" xfId="38977"/>
    <cellStyle name="SAPBEXHLevel0X 2 2 17" xfId="39118"/>
    <cellStyle name="SAPBEXHLevel0X 2 2 18" xfId="39255"/>
    <cellStyle name="SAPBEXHLevel0X 2 2 19" xfId="39391"/>
    <cellStyle name="SAPBEXHLevel0X 2 2 2" xfId="1746"/>
    <cellStyle name="SAPBEXHLevel0X 2 2 2 2" xfId="922"/>
    <cellStyle name="SAPBEXHLevel0X 2 2 2 2 2" xfId="3378"/>
    <cellStyle name="SAPBEXHLevel0X 2 2 2 2 2 2" xfId="10133"/>
    <cellStyle name="SAPBEXHLevel0X 2 2 2 2 2 2 2" xfId="16672"/>
    <cellStyle name="SAPBEXHLevel0X 2 2 2 2 2 2 2 2" xfId="26712"/>
    <cellStyle name="SAPBEXHLevel0X 2 2 2 2 2 2 3" xfId="23170"/>
    <cellStyle name="SAPBEXHLevel0X 2 2 2 2 2 3" xfId="12063"/>
    <cellStyle name="SAPBEXHLevel0X 2 2 2 2 2 3 2" xfId="18388"/>
    <cellStyle name="SAPBEXHLevel0X 2 2 2 2 2 3 2 2" xfId="27724"/>
    <cellStyle name="SAPBEXHLevel0X 2 2 2 2 2 3 3" xfId="24142"/>
    <cellStyle name="SAPBEXHLevel0X 2 2 2 2 2 4" xfId="7954"/>
    <cellStyle name="SAPBEXHLevel0X 2 2 2 2 2 4 2" xfId="21958"/>
    <cellStyle name="SAPBEXHLevel0X 2 2 2 2 2 5" xfId="15112"/>
    <cellStyle name="SAPBEXHLevel0X 2 2 2 2 2 5 2" xfId="25644"/>
    <cellStyle name="SAPBEXHLevel0X 2 2 2 2 2 6" xfId="19848"/>
    <cellStyle name="SAPBEXHLevel0X 2 2 2 2 3" xfId="3851"/>
    <cellStyle name="SAPBEXHLevel0X 2 2 2 2 3 2" xfId="10606"/>
    <cellStyle name="SAPBEXHLevel0X 2 2 2 2 3 2 2" xfId="16995"/>
    <cellStyle name="SAPBEXHLevel0X 2 2 2 2 3 2 2 2" xfId="26984"/>
    <cellStyle name="SAPBEXHLevel0X 2 2 2 2 3 2 3" xfId="23436"/>
    <cellStyle name="SAPBEXHLevel0X 2 2 2 2 3 3" xfId="12536"/>
    <cellStyle name="SAPBEXHLevel0X 2 2 2 2 3 3 2" xfId="18859"/>
    <cellStyle name="SAPBEXHLevel0X 2 2 2 2 3 3 2 2" xfId="27994"/>
    <cellStyle name="SAPBEXHLevel0X 2 2 2 2 3 3 3" xfId="24406"/>
    <cellStyle name="SAPBEXHLevel0X 2 2 2 2 3 4" xfId="8400"/>
    <cellStyle name="SAPBEXHLevel0X 2 2 2 2 3 4 2" xfId="22394"/>
    <cellStyle name="SAPBEXHLevel0X 2 2 2 2 3 5" xfId="15583"/>
    <cellStyle name="SAPBEXHLevel0X 2 2 2 2 3 5 2" xfId="25914"/>
    <cellStyle name="SAPBEXHLevel0X 2 2 2 2 3 6" xfId="20112"/>
    <cellStyle name="SAPBEXHLevel0X 2 2 2 2 4" xfId="5963"/>
    <cellStyle name="SAPBEXHLevel0X 2 2 2 2 4 2" xfId="13224"/>
    <cellStyle name="SAPBEXHLevel0X 2 2 2 2 4 2 2" xfId="24802"/>
    <cellStyle name="SAPBEXHLevel0X 2 2 2 2 4 3" xfId="21053"/>
    <cellStyle name="SAPBEXHLevel0X 2 2 2 2 5" xfId="5703"/>
    <cellStyle name="SAPBEXHLevel0X 2 2 2 2 5 2" xfId="13042"/>
    <cellStyle name="SAPBEXHLevel0X 2 2 2 2 5 2 2" xfId="24707"/>
    <cellStyle name="SAPBEXHLevel0X 2 2 2 2 5 3" xfId="20959"/>
    <cellStyle name="SAPBEXHLevel0X 2 2 2 2 6" xfId="6448"/>
    <cellStyle name="SAPBEXHLevel0X 2 2 2 2 6 2" xfId="13654"/>
    <cellStyle name="SAPBEXHLevel0X 2 2 2 2 6 2 2" xfId="24942"/>
    <cellStyle name="SAPBEXHLevel0X 2 2 2 2 6 3" xfId="21192"/>
    <cellStyle name="SAPBEXHLevel0X 2 2 2 2 7" xfId="4270"/>
    <cellStyle name="SAPBEXHLevel0X 2 2 2 2 7 2" xfId="20334"/>
    <cellStyle name="SAPBEXHLevel0X 2 2 2 2 8" xfId="19084"/>
    <cellStyle name="SAPBEXHLevel0X 2 2 2 3" xfId="3115"/>
    <cellStyle name="SAPBEXHLevel0X 2 2 2 3 2" xfId="9881"/>
    <cellStyle name="SAPBEXHLevel0X 2 2 2 3 2 2" xfId="16496"/>
    <cellStyle name="SAPBEXHLevel0X 2 2 2 3 2 2 2" xfId="26575"/>
    <cellStyle name="SAPBEXHLevel0X 2 2 2 3 2 3" xfId="23033"/>
    <cellStyle name="SAPBEXHLevel0X 2 2 2 3 3" xfId="11818"/>
    <cellStyle name="SAPBEXHLevel0X 2 2 2 3 3 2" xfId="18143"/>
    <cellStyle name="SAPBEXHLevel0X 2 2 2 3 3 2 2" xfId="27589"/>
    <cellStyle name="SAPBEXHLevel0X 2 2 2 3 3 3" xfId="24007"/>
    <cellStyle name="SAPBEXHLevel0X 2 2 2 3 4" xfId="7702"/>
    <cellStyle name="SAPBEXHLevel0X 2 2 2 3 4 2" xfId="21782"/>
    <cellStyle name="SAPBEXHLevel0X 2 2 2 3 5" xfId="14866"/>
    <cellStyle name="SAPBEXHLevel0X 2 2 2 3 5 2" xfId="25509"/>
    <cellStyle name="SAPBEXHLevel0X 2 2 2 3 6" xfId="19713"/>
    <cellStyle name="SAPBEXHLevel0X 2 2 2 4" xfId="3620"/>
    <cellStyle name="SAPBEXHLevel0X 2 2 2 4 2" xfId="10375"/>
    <cellStyle name="SAPBEXHLevel0X 2 2 2 4 2 2" xfId="16839"/>
    <cellStyle name="SAPBEXHLevel0X 2 2 2 4 2 2 2" xfId="26849"/>
    <cellStyle name="SAPBEXHLevel0X 2 2 2 4 2 3" xfId="23301"/>
    <cellStyle name="SAPBEXHLevel0X 2 2 2 4 3" xfId="12305"/>
    <cellStyle name="SAPBEXHLevel0X 2 2 2 4 3 2" xfId="18628"/>
    <cellStyle name="SAPBEXHLevel0X 2 2 2 4 3 2 2" xfId="27859"/>
    <cellStyle name="SAPBEXHLevel0X 2 2 2 4 3 3" xfId="24271"/>
    <cellStyle name="SAPBEXHLevel0X 2 2 2 4 4" xfId="8196"/>
    <cellStyle name="SAPBEXHLevel0X 2 2 2 4 4 2" xfId="22193"/>
    <cellStyle name="SAPBEXHLevel0X 2 2 2 4 5" xfId="15352"/>
    <cellStyle name="SAPBEXHLevel0X 2 2 2 4 5 2" xfId="25779"/>
    <cellStyle name="SAPBEXHLevel0X 2 2 2 4 6" xfId="19977"/>
    <cellStyle name="SAPBEXHLevel0X 2 2 2 5" xfId="4006"/>
    <cellStyle name="SAPBEXHLevel0X 2 2 2 5 2" xfId="20169"/>
    <cellStyle name="SAPBEXHLevel0X 2 2 2 6" xfId="19268"/>
    <cellStyle name="SAPBEXHLevel0X 2 2 2 7" xfId="28337"/>
    <cellStyle name="SAPBEXHLevel0X 2 2 20" xfId="39529"/>
    <cellStyle name="SAPBEXHLevel0X 2 2 21" xfId="39654"/>
    <cellStyle name="SAPBEXHLevel0X 2 2 22" xfId="39776"/>
    <cellStyle name="SAPBEXHLevel0X 2 2 23" xfId="39895"/>
    <cellStyle name="SAPBEXHLevel0X 2 2 24" xfId="40008"/>
    <cellStyle name="SAPBEXHLevel0X 2 2 25" xfId="40115"/>
    <cellStyle name="SAPBEXHLevel0X 2 2 26" xfId="40204"/>
    <cellStyle name="SAPBEXHLevel0X 2 2 27" xfId="40299"/>
    <cellStyle name="SAPBEXHLevel0X 2 2 28" xfId="40380"/>
    <cellStyle name="SAPBEXHLevel0X 2 2 29" xfId="40441"/>
    <cellStyle name="SAPBEXHLevel0X 2 2 3" xfId="2223"/>
    <cellStyle name="SAPBEXHLevel0X 2 2 3 2" xfId="2901"/>
    <cellStyle name="SAPBEXHLevel0X 2 2 3 2 2" xfId="7488"/>
    <cellStyle name="SAPBEXHLevel0X 2 2 3 2 2 2" xfId="14655"/>
    <cellStyle name="SAPBEXHLevel0X 2 2 3 2 2 2 2" xfId="25366"/>
    <cellStyle name="SAPBEXHLevel0X 2 2 3 2 2 3" xfId="21625"/>
    <cellStyle name="SAPBEXHLevel0X 2 2 3 2 3" xfId="9668"/>
    <cellStyle name="SAPBEXHLevel0X 2 2 3 2 3 2" xfId="16316"/>
    <cellStyle name="SAPBEXHLevel0X 2 2 3 2 3 2 2" xfId="26430"/>
    <cellStyle name="SAPBEXHLevel0X 2 2 3 2 3 3" xfId="22898"/>
    <cellStyle name="SAPBEXHLevel0X 2 2 3 2 4" xfId="11620"/>
    <cellStyle name="SAPBEXHLevel0X 2 2 3 2 4 2" xfId="17947"/>
    <cellStyle name="SAPBEXHLevel0X 2 2 3 2 4 2 2" xfId="27446"/>
    <cellStyle name="SAPBEXHLevel0X 2 2 3 2 4 3" xfId="23874"/>
    <cellStyle name="SAPBEXHLevel0X 2 2 3 2 5" xfId="5290"/>
    <cellStyle name="SAPBEXHLevel0X 2 2 3 2 5 2" xfId="20808"/>
    <cellStyle name="SAPBEXHLevel0X 2 2 3 2 6" xfId="12851"/>
    <cellStyle name="SAPBEXHLevel0X 2 2 3 2 6 2" xfId="24612"/>
    <cellStyle name="SAPBEXHLevel0X 2 2 3 2 7" xfId="19580"/>
    <cellStyle name="SAPBEXHLevel0X 2 2 3 3" xfId="2736"/>
    <cellStyle name="SAPBEXHLevel0X 2 2 3 3 2" xfId="9515"/>
    <cellStyle name="SAPBEXHLevel0X 2 2 3 3 2 2" xfId="16166"/>
    <cellStyle name="SAPBEXHLevel0X 2 2 3 3 2 2 2" xfId="26304"/>
    <cellStyle name="SAPBEXHLevel0X 2 2 3 3 2 3" xfId="22780"/>
    <cellStyle name="SAPBEXHLevel0X 2 2 3 3 3" xfId="11475"/>
    <cellStyle name="SAPBEXHLevel0X 2 2 3 3 3 2" xfId="17803"/>
    <cellStyle name="SAPBEXHLevel0X 2 2 3 3 3 2 2" xfId="27323"/>
    <cellStyle name="SAPBEXHLevel0X 2 2 3 3 3 3" xfId="23759"/>
    <cellStyle name="SAPBEXHLevel0X 2 2 3 3 4" xfId="7334"/>
    <cellStyle name="SAPBEXHLevel0X 2 2 3 3 4 2" xfId="21493"/>
    <cellStyle name="SAPBEXHLevel0X 2 2 3 3 5" xfId="14507"/>
    <cellStyle name="SAPBEXHLevel0X 2 2 3 3 5 2" xfId="25242"/>
    <cellStyle name="SAPBEXHLevel0X 2 2 3 3 6" xfId="19464"/>
    <cellStyle name="SAPBEXHLevel0X 2 2 3 4" xfId="6820"/>
    <cellStyle name="SAPBEXHLevel0X 2 2 3 4 2" xfId="13994"/>
    <cellStyle name="SAPBEXHLevel0X 2 2 3 4 2 2" xfId="25061"/>
    <cellStyle name="SAPBEXHLevel0X 2 2 3 4 3" xfId="21305"/>
    <cellStyle name="SAPBEXHLevel0X 2 2 3 5" xfId="9003"/>
    <cellStyle name="SAPBEXHLevel0X 2 2 3 5 2" xfId="15920"/>
    <cellStyle name="SAPBEXHLevel0X 2 2 3 5 2 2" xfId="26123"/>
    <cellStyle name="SAPBEXHLevel0X 2 2 3 5 3" xfId="22609"/>
    <cellStyle name="SAPBEXHLevel0X 2 2 3 6" xfId="11085"/>
    <cellStyle name="SAPBEXHLevel0X 2 2 3 6 2" xfId="17414"/>
    <cellStyle name="SAPBEXHLevel0X 2 2 3 6 2 2" xfId="27143"/>
    <cellStyle name="SAPBEXHLevel0X 2 2 3 6 3" xfId="23589"/>
    <cellStyle name="SAPBEXHLevel0X 2 2 3 7" xfId="4443"/>
    <cellStyle name="SAPBEXHLevel0X 2 2 3 7 2" xfId="20487"/>
    <cellStyle name="SAPBEXHLevel0X 2 2 3 8" xfId="8467"/>
    <cellStyle name="SAPBEXHLevel0X 2 2 3 8 2" xfId="22450"/>
    <cellStyle name="SAPBEXHLevel0X 2 2 30" xfId="40483"/>
    <cellStyle name="SAPBEXHLevel0X 2 2 4" xfId="2708"/>
    <cellStyle name="SAPBEXHLevel0X 2 2 4 2" xfId="9487"/>
    <cellStyle name="SAPBEXHLevel0X 2 2 4 2 2" xfId="16138"/>
    <cellStyle name="SAPBEXHLevel0X 2 2 4 2 2 2" xfId="26277"/>
    <cellStyle name="SAPBEXHLevel0X 2 2 4 2 3" xfId="22753"/>
    <cellStyle name="SAPBEXHLevel0X 2 2 4 3" xfId="11447"/>
    <cellStyle name="SAPBEXHLevel0X 2 2 4 3 2" xfId="17775"/>
    <cellStyle name="SAPBEXHLevel0X 2 2 4 3 2 2" xfId="27296"/>
    <cellStyle name="SAPBEXHLevel0X 2 2 4 3 3" xfId="23732"/>
    <cellStyle name="SAPBEXHLevel0X 2 2 4 4" xfId="7306"/>
    <cellStyle name="SAPBEXHLevel0X 2 2 4 4 2" xfId="21465"/>
    <cellStyle name="SAPBEXHLevel0X 2 2 4 5" xfId="14479"/>
    <cellStyle name="SAPBEXHLevel0X 2 2 4 5 2" xfId="25215"/>
    <cellStyle name="SAPBEXHLevel0X 2 2 4 6" xfId="19437"/>
    <cellStyle name="SAPBEXHLevel0X 2 2 5" xfId="28129"/>
    <cellStyle name="SAPBEXHLevel0X 2 2 6" xfId="37559"/>
    <cellStyle name="SAPBEXHLevel0X 2 2 7" xfId="37687"/>
    <cellStyle name="SAPBEXHLevel0X 2 2 8" xfId="37827"/>
    <cellStyle name="SAPBEXHLevel0X 2 2 9" xfId="37975"/>
    <cellStyle name="SAPBEXHLevel0X 2 20" xfId="37715"/>
    <cellStyle name="SAPBEXHLevel0X 2 21" xfId="37633"/>
    <cellStyle name="SAPBEXHLevel0X 2 22" xfId="37256"/>
    <cellStyle name="SAPBEXHLevel0X 2 23" xfId="38149"/>
    <cellStyle name="SAPBEXHLevel0X 2 24" xfId="38290"/>
    <cellStyle name="SAPBEXHLevel0X 2 25" xfId="38432"/>
    <cellStyle name="SAPBEXHLevel0X 2 26" xfId="37898"/>
    <cellStyle name="SAPBEXHLevel0X 2 27" xfId="38718"/>
    <cellStyle name="SAPBEXHLevel0X 2 28" xfId="38065"/>
    <cellStyle name="SAPBEXHLevel0X 2 29" xfId="37770"/>
    <cellStyle name="SAPBEXHLevel0X 2 3" xfId="1086"/>
    <cellStyle name="SAPBEXHLevel0X 2 3 10" xfId="37870"/>
    <cellStyle name="SAPBEXHLevel0X 2 3 11" xfId="38014"/>
    <cellStyle name="SAPBEXHLevel0X 2 3 12" xfId="38157"/>
    <cellStyle name="SAPBEXHLevel0X 2 3 13" xfId="38298"/>
    <cellStyle name="SAPBEXHLevel0X 2 3 14" xfId="38440"/>
    <cellStyle name="SAPBEXHLevel0X 2 3 15" xfId="38583"/>
    <cellStyle name="SAPBEXHLevel0X 2 3 16" xfId="38726"/>
    <cellStyle name="SAPBEXHLevel0X 2 3 17" xfId="38869"/>
    <cellStyle name="SAPBEXHLevel0X 2 3 18" xfId="39013"/>
    <cellStyle name="SAPBEXHLevel0X 2 3 19" xfId="39154"/>
    <cellStyle name="SAPBEXHLevel0X 2 3 2" xfId="1726"/>
    <cellStyle name="SAPBEXHLevel0X 2 3 2 2" xfId="1516"/>
    <cellStyle name="SAPBEXHLevel0X 2 3 2 2 2" xfId="3359"/>
    <cellStyle name="SAPBEXHLevel0X 2 3 2 2 2 2" xfId="10114"/>
    <cellStyle name="SAPBEXHLevel0X 2 3 2 2 2 2 2" xfId="16655"/>
    <cellStyle name="SAPBEXHLevel0X 2 3 2 2 2 2 2 2" xfId="26695"/>
    <cellStyle name="SAPBEXHLevel0X 2 3 2 2 2 2 3" xfId="23153"/>
    <cellStyle name="SAPBEXHLevel0X 2 3 2 2 2 3" xfId="12044"/>
    <cellStyle name="SAPBEXHLevel0X 2 3 2 2 2 3 2" xfId="18369"/>
    <cellStyle name="SAPBEXHLevel0X 2 3 2 2 2 3 2 2" xfId="27707"/>
    <cellStyle name="SAPBEXHLevel0X 2 3 2 2 2 3 3" xfId="24125"/>
    <cellStyle name="SAPBEXHLevel0X 2 3 2 2 2 4" xfId="7935"/>
    <cellStyle name="SAPBEXHLevel0X 2 3 2 2 2 4 2" xfId="21939"/>
    <cellStyle name="SAPBEXHLevel0X 2 3 2 2 2 5" xfId="15093"/>
    <cellStyle name="SAPBEXHLevel0X 2 3 2 2 2 5 2" xfId="25627"/>
    <cellStyle name="SAPBEXHLevel0X 2 3 2 2 2 6" xfId="19831"/>
    <cellStyle name="SAPBEXHLevel0X 2 3 2 2 3" xfId="3832"/>
    <cellStyle name="SAPBEXHLevel0X 2 3 2 2 3 2" xfId="10587"/>
    <cellStyle name="SAPBEXHLevel0X 2 3 2 2 3 2 2" xfId="16978"/>
    <cellStyle name="SAPBEXHLevel0X 2 3 2 2 3 2 2 2" xfId="26967"/>
    <cellStyle name="SAPBEXHLevel0X 2 3 2 2 3 2 3" xfId="23419"/>
    <cellStyle name="SAPBEXHLevel0X 2 3 2 2 3 3" xfId="12517"/>
    <cellStyle name="SAPBEXHLevel0X 2 3 2 2 3 3 2" xfId="18840"/>
    <cellStyle name="SAPBEXHLevel0X 2 3 2 2 3 3 2 2" xfId="27977"/>
    <cellStyle name="SAPBEXHLevel0X 2 3 2 2 3 3 3" xfId="24389"/>
    <cellStyle name="SAPBEXHLevel0X 2 3 2 2 3 4" xfId="8381"/>
    <cellStyle name="SAPBEXHLevel0X 2 3 2 2 3 4 2" xfId="22375"/>
    <cellStyle name="SAPBEXHLevel0X 2 3 2 2 3 5" xfId="15564"/>
    <cellStyle name="SAPBEXHLevel0X 2 3 2 2 3 5 2" xfId="25897"/>
    <cellStyle name="SAPBEXHLevel0X 2 3 2 2 3 6" xfId="20095"/>
    <cellStyle name="SAPBEXHLevel0X 2 3 2 2 4" xfId="6288"/>
    <cellStyle name="SAPBEXHLevel0X 2 3 2 2 4 2" xfId="13521"/>
    <cellStyle name="SAPBEXHLevel0X 2 3 2 2 4 2 2" xfId="24922"/>
    <cellStyle name="SAPBEXHLevel0X 2 3 2 2 4 3" xfId="21172"/>
    <cellStyle name="SAPBEXHLevel0X 2 3 2 2 5" xfId="8559"/>
    <cellStyle name="SAPBEXHLevel0X 2 3 2 2 5 2" xfId="15751"/>
    <cellStyle name="SAPBEXHLevel0X 2 3 2 2 5 2 2" xfId="25999"/>
    <cellStyle name="SAPBEXHLevel0X 2 3 2 2 5 3" xfId="22492"/>
    <cellStyle name="SAPBEXHLevel0X 2 3 2 2 6" xfId="5655"/>
    <cellStyle name="SAPBEXHLevel0X 2 3 2 2 6 2" xfId="13000"/>
    <cellStyle name="SAPBEXHLevel0X 2 3 2 2 6 2 2" xfId="24693"/>
    <cellStyle name="SAPBEXHLevel0X 2 3 2 2 6 3" xfId="20944"/>
    <cellStyle name="SAPBEXHLevel0X 2 3 2 2 7" xfId="12707"/>
    <cellStyle name="SAPBEXHLevel0X 2 3 2 2 7 2" xfId="24496"/>
    <cellStyle name="SAPBEXHLevel0X 2 3 2 2 8" xfId="19179"/>
    <cellStyle name="SAPBEXHLevel0X 2 3 2 3" xfId="3096"/>
    <cellStyle name="SAPBEXHLevel0X 2 3 2 3 2" xfId="9862"/>
    <cellStyle name="SAPBEXHLevel0X 2 3 2 3 2 2" xfId="16479"/>
    <cellStyle name="SAPBEXHLevel0X 2 3 2 3 2 2 2" xfId="26558"/>
    <cellStyle name="SAPBEXHLevel0X 2 3 2 3 2 3" xfId="23016"/>
    <cellStyle name="SAPBEXHLevel0X 2 3 2 3 3" xfId="11799"/>
    <cellStyle name="SAPBEXHLevel0X 2 3 2 3 3 2" xfId="18124"/>
    <cellStyle name="SAPBEXHLevel0X 2 3 2 3 3 2 2" xfId="27572"/>
    <cellStyle name="SAPBEXHLevel0X 2 3 2 3 3 3" xfId="23990"/>
    <cellStyle name="SAPBEXHLevel0X 2 3 2 3 4" xfId="7683"/>
    <cellStyle name="SAPBEXHLevel0X 2 3 2 3 4 2" xfId="21765"/>
    <cellStyle name="SAPBEXHLevel0X 2 3 2 3 5" xfId="14847"/>
    <cellStyle name="SAPBEXHLevel0X 2 3 2 3 5 2" xfId="25492"/>
    <cellStyle name="SAPBEXHLevel0X 2 3 2 3 6" xfId="19696"/>
    <cellStyle name="SAPBEXHLevel0X 2 3 2 4" xfId="3601"/>
    <cellStyle name="SAPBEXHLevel0X 2 3 2 4 2" xfId="10356"/>
    <cellStyle name="SAPBEXHLevel0X 2 3 2 4 2 2" xfId="16822"/>
    <cellStyle name="SAPBEXHLevel0X 2 3 2 4 2 2 2" xfId="26832"/>
    <cellStyle name="SAPBEXHLevel0X 2 3 2 4 2 3" xfId="23284"/>
    <cellStyle name="SAPBEXHLevel0X 2 3 2 4 3" xfId="12286"/>
    <cellStyle name="SAPBEXHLevel0X 2 3 2 4 3 2" xfId="18609"/>
    <cellStyle name="SAPBEXHLevel0X 2 3 2 4 3 2 2" xfId="27842"/>
    <cellStyle name="SAPBEXHLevel0X 2 3 2 4 3 3" xfId="24254"/>
    <cellStyle name="SAPBEXHLevel0X 2 3 2 4 4" xfId="8177"/>
    <cellStyle name="SAPBEXHLevel0X 2 3 2 4 4 2" xfId="22174"/>
    <cellStyle name="SAPBEXHLevel0X 2 3 2 4 5" xfId="15333"/>
    <cellStyle name="SAPBEXHLevel0X 2 3 2 4 5 2" xfId="25762"/>
    <cellStyle name="SAPBEXHLevel0X 2 3 2 4 6" xfId="19960"/>
    <cellStyle name="SAPBEXHLevel0X 2 3 2 5" xfId="4025"/>
    <cellStyle name="SAPBEXHLevel0X 2 3 2 5 2" xfId="20186"/>
    <cellStyle name="SAPBEXHLevel0X 2 3 2 6" xfId="19251"/>
    <cellStyle name="SAPBEXHLevel0X 2 3 2 7" xfId="28320"/>
    <cellStyle name="SAPBEXHLevel0X 2 3 20" xfId="39288"/>
    <cellStyle name="SAPBEXHLevel0X 2 3 21" xfId="39429"/>
    <cellStyle name="SAPBEXHLevel0X 2 3 22" xfId="39563"/>
    <cellStyle name="SAPBEXHLevel0X 2 3 23" xfId="39691"/>
    <cellStyle name="SAPBEXHLevel0X 2 3 24" xfId="39809"/>
    <cellStyle name="SAPBEXHLevel0X 2 3 25" xfId="39927"/>
    <cellStyle name="SAPBEXHLevel0X 2 3 26" xfId="40040"/>
    <cellStyle name="SAPBEXHLevel0X 2 3 27" xfId="40142"/>
    <cellStyle name="SAPBEXHLevel0X 2 3 28" xfId="40240"/>
    <cellStyle name="SAPBEXHLevel0X 2 3 29" xfId="40332"/>
    <cellStyle name="SAPBEXHLevel0X 2 3 3" xfId="2128"/>
    <cellStyle name="SAPBEXHLevel0X 2 3 3 2" xfId="5211"/>
    <cellStyle name="SAPBEXHLevel0X 2 3 3 2 2" xfId="12786"/>
    <cellStyle name="SAPBEXHLevel0X 2 3 3 2 2 2" xfId="24558"/>
    <cellStyle name="SAPBEXHLevel0X 2 3 3 2 3" xfId="20743"/>
    <cellStyle name="SAPBEXHLevel0X 2 3 3 3" xfId="6725"/>
    <cellStyle name="SAPBEXHLevel0X 2 3 3 3 2" xfId="13901"/>
    <cellStyle name="SAPBEXHLevel0X 2 3 3 3 2 2" xfId="25008"/>
    <cellStyle name="SAPBEXHLevel0X 2 3 3 3 3" xfId="21254"/>
    <cellStyle name="SAPBEXHLevel0X 2 3 3 4" xfId="8908"/>
    <cellStyle name="SAPBEXHLevel0X 2 3 3 4 2" xfId="15854"/>
    <cellStyle name="SAPBEXHLevel0X 2 3 3 4 2 2" xfId="26068"/>
    <cellStyle name="SAPBEXHLevel0X 2 3 3 4 3" xfId="22556"/>
    <cellStyle name="SAPBEXHLevel0X 2 3 3 5" xfId="11017"/>
    <cellStyle name="SAPBEXHLevel0X 2 3 3 5 2" xfId="17347"/>
    <cellStyle name="SAPBEXHLevel0X 2 3 3 5 2 2" xfId="27091"/>
    <cellStyle name="SAPBEXHLevel0X 2 3 3 5 3" xfId="23539"/>
    <cellStyle name="SAPBEXHLevel0X 2 3 3 6" xfId="4424"/>
    <cellStyle name="SAPBEXHLevel0X 2 3 3 6 2" xfId="20468"/>
    <cellStyle name="SAPBEXHLevel0X 2 3 3 7" xfId="4686"/>
    <cellStyle name="SAPBEXHLevel0X 2 3 3 7 2" xfId="20662"/>
    <cellStyle name="SAPBEXHLevel0X 2 3 30" xfId="40405"/>
    <cellStyle name="SAPBEXHLevel0X 2 3 31" xfId="40462"/>
    <cellStyle name="SAPBEXHLevel0X 2 3 4" xfId="2812"/>
    <cellStyle name="SAPBEXHLevel0X 2 3 4 2" xfId="9583"/>
    <cellStyle name="SAPBEXHLevel0X 2 3 4 2 2" xfId="16234"/>
    <cellStyle name="SAPBEXHLevel0X 2 3 4 2 2 2" xfId="26360"/>
    <cellStyle name="SAPBEXHLevel0X 2 3 4 2 3" xfId="22835"/>
    <cellStyle name="SAPBEXHLevel0X 2 3 4 3" xfId="11538"/>
    <cellStyle name="SAPBEXHLevel0X 2 3 4 3 2" xfId="17865"/>
    <cellStyle name="SAPBEXHLevel0X 2 3 4 3 2 2" xfId="27376"/>
    <cellStyle name="SAPBEXHLevel0X 2 3 4 3 3" xfId="23811"/>
    <cellStyle name="SAPBEXHLevel0X 2 3 4 4" xfId="7402"/>
    <cellStyle name="SAPBEXHLevel0X 2 3 4 4 2" xfId="21555"/>
    <cellStyle name="SAPBEXHLevel0X 2 3 4 5" xfId="14570"/>
    <cellStyle name="SAPBEXHLevel0X 2 3 4 5 2" xfId="25296"/>
    <cellStyle name="SAPBEXHLevel0X 2 3 4 6" xfId="19517"/>
    <cellStyle name="SAPBEXHLevel0X 2 3 5" xfId="2881"/>
    <cellStyle name="SAPBEXHLevel0X 2 3 5 2" xfId="9648"/>
    <cellStyle name="SAPBEXHLevel0X 2 3 5 2 2" xfId="16297"/>
    <cellStyle name="SAPBEXHLevel0X 2 3 5 2 2 2" xfId="26412"/>
    <cellStyle name="SAPBEXHLevel0X 2 3 5 2 3" xfId="22880"/>
    <cellStyle name="SAPBEXHLevel0X 2 3 5 3" xfId="11601"/>
    <cellStyle name="SAPBEXHLevel0X 2 3 5 3 2" xfId="17928"/>
    <cellStyle name="SAPBEXHLevel0X 2 3 5 3 2 2" xfId="27428"/>
    <cellStyle name="SAPBEXHLevel0X 2 3 5 3 3" xfId="23856"/>
    <cellStyle name="SAPBEXHLevel0X 2 3 5 4" xfId="7468"/>
    <cellStyle name="SAPBEXHLevel0X 2 3 5 4 2" xfId="21606"/>
    <cellStyle name="SAPBEXHLevel0X 2 3 5 5" xfId="14635"/>
    <cellStyle name="SAPBEXHLevel0X 2 3 5 5 2" xfId="25348"/>
    <cellStyle name="SAPBEXHLevel0X 2 3 5 6" xfId="19562"/>
    <cellStyle name="SAPBEXHLevel0X 2 3 6" xfId="28185"/>
    <cellStyle name="SAPBEXHLevel0X 2 3 7" xfId="37456"/>
    <cellStyle name="SAPBEXHLevel0X 2 3 8" xfId="36960"/>
    <cellStyle name="SAPBEXHLevel0X 2 3 9" xfId="37731"/>
    <cellStyle name="SAPBEXHLevel0X 2 30" xfId="39147"/>
    <cellStyle name="SAPBEXHLevel0X 2 31" xfId="40080"/>
    <cellStyle name="SAPBEXHLevel0X 2 32" xfId="40231"/>
    <cellStyle name="SAPBEXHLevel0X 2 33" xfId="40190"/>
    <cellStyle name="SAPBEXHLevel0X 2 34" xfId="40434"/>
    <cellStyle name="SAPBEXHLevel0X 2 4" xfId="1129"/>
    <cellStyle name="SAPBEXHLevel0X 2 4 10" xfId="37781"/>
    <cellStyle name="SAPBEXHLevel0X 2 4 11" xfId="37433"/>
    <cellStyle name="SAPBEXHLevel0X 2 4 12" xfId="37329"/>
    <cellStyle name="SAPBEXHLevel0X 2 4 13" xfId="37936"/>
    <cellStyle name="SAPBEXHLevel0X 2 4 14" xfId="37647"/>
    <cellStyle name="SAPBEXHLevel0X 2 4 15" xfId="37891"/>
    <cellStyle name="SAPBEXHLevel0X 2 4 16" xfId="37474"/>
    <cellStyle name="SAPBEXHLevel0X 2 4 17" xfId="37802"/>
    <cellStyle name="SAPBEXHLevel0X 2 4 18" xfId="38142"/>
    <cellStyle name="SAPBEXHLevel0X 2 4 19" xfId="38283"/>
    <cellStyle name="SAPBEXHLevel0X 2 4 2" xfId="1745"/>
    <cellStyle name="SAPBEXHLevel0X 2 4 2 2" xfId="916"/>
    <cellStyle name="SAPBEXHLevel0X 2 4 2 2 2" xfId="3377"/>
    <cellStyle name="SAPBEXHLevel0X 2 4 2 2 2 2" xfId="10132"/>
    <cellStyle name="SAPBEXHLevel0X 2 4 2 2 2 2 2" xfId="16671"/>
    <cellStyle name="SAPBEXHLevel0X 2 4 2 2 2 2 2 2" xfId="26711"/>
    <cellStyle name="SAPBEXHLevel0X 2 4 2 2 2 2 3" xfId="23169"/>
    <cellStyle name="SAPBEXHLevel0X 2 4 2 2 2 3" xfId="12062"/>
    <cellStyle name="SAPBEXHLevel0X 2 4 2 2 2 3 2" xfId="18387"/>
    <cellStyle name="SAPBEXHLevel0X 2 4 2 2 2 3 2 2" xfId="27723"/>
    <cellStyle name="SAPBEXHLevel0X 2 4 2 2 2 3 3" xfId="24141"/>
    <cellStyle name="SAPBEXHLevel0X 2 4 2 2 2 4" xfId="7953"/>
    <cellStyle name="SAPBEXHLevel0X 2 4 2 2 2 4 2" xfId="21957"/>
    <cellStyle name="SAPBEXHLevel0X 2 4 2 2 2 5" xfId="15111"/>
    <cellStyle name="SAPBEXHLevel0X 2 4 2 2 2 5 2" xfId="25643"/>
    <cellStyle name="SAPBEXHLevel0X 2 4 2 2 2 6" xfId="19847"/>
    <cellStyle name="SAPBEXHLevel0X 2 4 2 2 3" xfId="3850"/>
    <cellStyle name="SAPBEXHLevel0X 2 4 2 2 3 2" xfId="10605"/>
    <cellStyle name="SAPBEXHLevel0X 2 4 2 2 3 2 2" xfId="16994"/>
    <cellStyle name="SAPBEXHLevel0X 2 4 2 2 3 2 2 2" xfId="26983"/>
    <cellStyle name="SAPBEXHLevel0X 2 4 2 2 3 2 3" xfId="23435"/>
    <cellStyle name="SAPBEXHLevel0X 2 4 2 2 3 3" xfId="12535"/>
    <cellStyle name="SAPBEXHLevel0X 2 4 2 2 3 3 2" xfId="18858"/>
    <cellStyle name="SAPBEXHLevel0X 2 4 2 2 3 3 2 2" xfId="27993"/>
    <cellStyle name="SAPBEXHLevel0X 2 4 2 2 3 3 3" xfId="24405"/>
    <cellStyle name="SAPBEXHLevel0X 2 4 2 2 3 4" xfId="8399"/>
    <cellStyle name="SAPBEXHLevel0X 2 4 2 2 3 4 2" xfId="22393"/>
    <cellStyle name="SAPBEXHLevel0X 2 4 2 2 3 5" xfId="15582"/>
    <cellStyle name="SAPBEXHLevel0X 2 4 2 2 3 5 2" xfId="25913"/>
    <cellStyle name="SAPBEXHLevel0X 2 4 2 2 3 6" xfId="20111"/>
    <cellStyle name="SAPBEXHLevel0X 2 4 2 2 4" xfId="5957"/>
    <cellStyle name="SAPBEXHLevel0X 2 4 2 2 4 2" xfId="13218"/>
    <cellStyle name="SAPBEXHLevel0X 2 4 2 2 4 2 2" xfId="24798"/>
    <cellStyle name="SAPBEXHLevel0X 2 4 2 2 4 3" xfId="21049"/>
    <cellStyle name="SAPBEXHLevel0X 2 4 2 2 5" xfId="5702"/>
    <cellStyle name="SAPBEXHLevel0X 2 4 2 2 5 2" xfId="13041"/>
    <cellStyle name="SAPBEXHLevel0X 2 4 2 2 5 2 2" xfId="24706"/>
    <cellStyle name="SAPBEXHLevel0X 2 4 2 2 5 3" xfId="20958"/>
    <cellStyle name="SAPBEXHLevel0X 2 4 2 2 6" xfId="5934"/>
    <cellStyle name="SAPBEXHLevel0X 2 4 2 2 6 2" xfId="13196"/>
    <cellStyle name="SAPBEXHLevel0X 2 4 2 2 6 2 2" xfId="24784"/>
    <cellStyle name="SAPBEXHLevel0X 2 4 2 2 6 3" xfId="21035"/>
    <cellStyle name="SAPBEXHLevel0X 2 4 2 2 7" xfId="4657"/>
    <cellStyle name="SAPBEXHLevel0X 2 4 2 2 7 2" xfId="20646"/>
    <cellStyle name="SAPBEXHLevel0X 2 4 2 2 8" xfId="19080"/>
    <cellStyle name="SAPBEXHLevel0X 2 4 2 3" xfId="3114"/>
    <cellStyle name="SAPBEXHLevel0X 2 4 2 3 2" xfId="9880"/>
    <cellStyle name="SAPBEXHLevel0X 2 4 2 3 2 2" xfId="16495"/>
    <cellStyle name="SAPBEXHLevel0X 2 4 2 3 2 2 2" xfId="26574"/>
    <cellStyle name="SAPBEXHLevel0X 2 4 2 3 2 3" xfId="23032"/>
    <cellStyle name="SAPBEXHLevel0X 2 4 2 3 3" xfId="11817"/>
    <cellStyle name="SAPBEXHLevel0X 2 4 2 3 3 2" xfId="18142"/>
    <cellStyle name="SAPBEXHLevel0X 2 4 2 3 3 2 2" xfId="27588"/>
    <cellStyle name="SAPBEXHLevel0X 2 4 2 3 3 3" xfId="24006"/>
    <cellStyle name="SAPBEXHLevel0X 2 4 2 3 4" xfId="7701"/>
    <cellStyle name="SAPBEXHLevel0X 2 4 2 3 4 2" xfId="21781"/>
    <cellStyle name="SAPBEXHLevel0X 2 4 2 3 5" xfId="14865"/>
    <cellStyle name="SAPBEXHLevel0X 2 4 2 3 5 2" xfId="25508"/>
    <cellStyle name="SAPBEXHLevel0X 2 4 2 3 6" xfId="19712"/>
    <cellStyle name="SAPBEXHLevel0X 2 4 2 4" xfId="3619"/>
    <cellStyle name="SAPBEXHLevel0X 2 4 2 4 2" xfId="10374"/>
    <cellStyle name="SAPBEXHLevel0X 2 4 2 4 2 2" xfId="16838"/>
    <cellStyle name="SAPBEXHLevel0X 2 4 2 4 2 2 2" xfId="26848"/>
    <cellStyle name="SAPBEXHLevel0X 2 4 2 4 2 3" xfId="23300"/>
    <cellStyle name="SAPBEXHLevel0X 2 4 2 4 3" xfId="12304"/>
    <cellStyle name="SAPBEXHLevel0X 2 4 2 4 3 2" xfId="18627"/>
    <cellStyle name="SAPBEXHLevel0X 2 4 2 4 3 2 2" xfId="27858"/>
    <cellStyle name="SAPBEXHLevel0X 2 4 2 4 3 3" xfId="24270"/>
    <cellStyle name="SAPBEXHLevel0X 2 4 2 4 4" xfId="8195"/>
    <cellStyle name="SAPBEXHLevel0X 2 4 2 4 4 2" xfId="22192"/>
    <cellStyle name="SAPBEXHLevel0X 2 4 2 4 5" xfId="15351"/>
    <cellStyle name="SAPBEXHLevel0X 2 4 2 4 5 2" xfId="25778"/>
    <cellStyle name="SAPBEXHLevel0X 2 4 2 4 6" xfId="19976"/>
    <cellStyle name="SAPBEXHLevel0X 2 4 2 5" xfId="4007"/>
    <cellStyle name="SAPBEXHLevel0X 2 4 2 5 2" xfId="20170"/>
    <cellStyle name="SAPBEXHLevel0X 2 4 2 6" xfId="19267"/>
    <cellStyle name="SAPBEXHLevel0X 2 4 2 7" xfId="28336"/>
    <cellStyle name="SAPBEXHLevel0X 2 4 20" xfId="38425"/>
    <cellStyle name="SAPBEXHLevel0X 2 4 21" xfId="38568"/>
    <cellStyle name="SAPBEXHLevel0X 2 4 22" xfId="38711"/>
    <cellStyle name="SAPBEXHLevel0X 2 4 23" xfId="39334"/>
    <cellStyle name="SAPBEXHLevel0X 2 4 24" xfId="39604"/>
    <cellStyle name="SAPBEXHLevel0X 2 4 25" xfId="39727"/>
    <cellStyle name="SAPBEXHLevel0X 2 4 26" xfId="39845"/>
    <cellStyle name="SAPBEXHLevel0X 2 4 27" xfId="39946"/>
    <cellStyle name="SAPBEXHLevel0X 2 4 28" xfId="39620"/>
    <cellStyle name="SAPBEXHLevel0X 2 4 29" xfId="39311"/>
    <cellStyle name="SAPBEXHLevel0X 2 4 3" xfId="2289"/>
    <cellStyle name="SAPBEXHLevel0X 2 4 3 2" xfId="5342"/>
    <cellStyle name="SAPBEXHLevel0X 2 4 3 2 2" xfId="12887"/>
    <cellStyle name="SAPBEXHLevel0X 2 4 3 2 2 2" xfId="24631"/>
    <cellStyle name="SAPBEXHLevel0X 2 4 3 2 3" xfId="20839"/>
    <cellStyle name="SAPBEXHLevel0X 2 4 3 3" xfId="6886"/>
    <cellStyle name="SAPBEXHLevel0X 2 4 3 3 2" xfId="14060"/>
    <cellStyle name="SAPBEXHLevel0X 2 4 3 3 2 2" xfId="25080"/>
    <cellStyle name="SAPBEXHLevel0X 2 4 3 3 3" xfId="21322"/>
    <cellStyle name="SAPBEXHLevel0X 2 4 3 4" xfId="9069"/>
    <cellStyle name="SAPBEXHLevel0X 2 4 3 4 2" xfId="15956"/>
    <cellStyle name="SAPBEXHLevel0X 2 4 3 4 2 2" xfId="26142"/>
    <cellStyle name="SAPBEXHLevel0X 2 4 3 4 3" xfId="22626"/>
    <cellStyle name="SAPBEXHLevel0X 2 4 3 5" xfId="11130"/>
    <cellStyle name="SAPBEXHLevel0X 2 4 3 5 2" xfId="17459"/>
    <cellStyle name="SAPBEXHLevel0X 2 4 3 5 2 2" xfId="27162"/>
    <cellStyle name="SAPBEXHLevel0X 2 4 3 5 3" xfId="23606"/>
    <cellStyle name="SAPBEXHLevel0X 2 4 3 6" xfId="4442"/>
    <cellStyle name="SAPBEXHLevel0X 2 4 3 6 2" xfId="20486"/>
    <cellStyle name="SAPBEXHLevel0X 2 4 3 7" xfId="4694"/>
    <cellStyle name="SAPBEXHLevel0X 2 4 3 7 2" xfId="20664"/>
    <cellStyle name="SAPBEXHLevel0X 2 4 30" xfId="40089"/>
    <cellStyle name="SAPBEXHLevel0X 2 4 31" xfId="39827"/>
    <cellStyle name="SAPBEXHLevel0X 2 4 4" xfId="2900"/>
    <cellStyle name="SAPBEXHLevel0X 2 4 4 2" xfId="9667"/>
    <cellStyle name="SAPBEXHLevel0X 2 4 4 2 2" xfId="16315"/>
    <cellStyle name="SAPBEXHLevel0X 2 4 4 2 2 2" xfId="26429"/>
    <cellStyle name="SAPBEXHLevel0X 2 4 4 2 3" xfId="22897"/>
    <cellStyle name="SAPBEXHLevel0X 2 4 4 3" xfId="11619"/>
    <cellStyle name="SAPBEXHLevel0X 2 4 4 3 2" xfId="17946"/>
    <cellStyle name="SAPBEXHLevel0X 2 4 4 3 2 2" xfId="27445"/>
    <cellStyle name="SAPBEXHLevel0X 2 4 4 3 3" xfId="23873"/>
    <cellStyle name="SAPBEXHLevel0X 2 4 4 4" xfId="7487"/>
    <cellStyle name="SAPBEXHLevel0X 2 4 4 4 2" xfId="21624"/>
    <cellStyle name="SAPBEXHLevel0X 2 4 4 5" xfId="14654"/>
    <cellStyle name="SAPBEXHLevel0X 2 4 4 5 2" xfId="25365"/>
    <cellStyle name="SAPBEXHLevel0X 2 4 4 6" xfId="19579"/>
    <cellStyle name="SAPBEXHLevel0X 2 4 5" xfId="2735"/>
    <cellStyle name="SAPBEXHLevel0X 2 4 5 2" xfId="9514"/>
    <cellStyle name="SAPBEXHLevel0X 2 4 5 2 2" xfId="16165"/>
    <cellStyle name="SAPBEXHLevel0X 2 4 5 2 2 2" xfId="26303"/>
    <cellStyle name="SAPBEXHLevel0X 2 4 5 2 3" xfId="22779"/>
    <cellStyle name="SAPBEXHLevel0X 2 4 5 3" xfId="11474"/>
    <cellStyle name="SAPBEXHLevel0X 2 4 5 3 2" xfId="17802"/>
    <cellStyle name="SAPBEXHLevel0X 2 4 5 3 2 2" xfId="27322"/>
    <cellStyle name="SAPBEXHLevel0X 2 4 5 3 3" xfId="23758"/>
    <cellStyle name="SAPBEXHLevel0X 2 4 5 4" xfId="7333"/>
    <cellStyle name="SAPBEXHLevel0X 2 4 5 4 2" xfId="21492"/>
    <cellStyle name="SAPBEXHLevel0X 2 4 5 5" xfId="14506"/>
    <cellStyle name="SAPBEXHLevel0X 2 4 5 5 2" xfId="25241"/>
    <cellStyle name="SAPBEXHLevel0X 2 4 5 6" xfId="19463"/>
    <cellStyle name="SAPBEXHLevel0X 2 4 6" xfId="28198"/>
    <cellStyle name="SAPBEXHLevel0X 2 4 7" xfId="37353"/>
    <cellStyle name="SAPBEXHLevel0X 2 4 8" xfId="37515"/>
    <cellStyle name="SAPBEXHLevel0X 2 4 9" xfId="37639"/>
    <cellStyle name="SAPBEXHLevel0X 2 5" xfId="1605"/>
    <cellStyle name="SAPBEXHLevel0X 2 5 2" xfId="943"/>
    <cellStyle name="SAPBEXHLevel0X 2 5 2 2" xfId="3287"/>
    <cellStyle name="SAPBEXHLevel0X 2 5 2 2 2" xfId="10042"/>
    <cellStyle name="SAPBEXHLevel0X 2 5 2 2 2 2" xfId="16595"/>
    <cellStyle name="SAPBEXHLevel0X 2 5 2 2 2 2 2" xfId="26650"/>
    <cellStyle name="SAPBEXHLevel0X 2 5 2 2 2 3" xfId="23108"/>
    <cellStyle name="SAPBEXHLevel0X 2 5 2 2 3" xfId="11972"/>
    <cellStyle name="SAPBEXHLevel0X 2 5 2 2 3 2" xfId="18297"/>
    <cellStyle name="SAPBEXHLevel0X 2 5 2 2 3 2 2" xfId="27662"/>
    <cellStyle name="SAPBEXHLevel0X 2 5 2 2 3 3" xfId="24080"/>
    <cellStyle name="SAPBEXHLevel0X 2 5 2 2 4" xfId="7863"/>
    <cellStyle name="SAPBEXHLevel0X 2 5 2 2 4 2" xfId="21867"/>
    <cellStyle name="SAPBEXHLevel0X 2 5 2 2 5" xfId="15021"/>
    <cellStyle name="SAPBEXHLevel0X 2 5 2 2 5 2" xfId="25582"/>
    <cellStyle name="SAPBEXHLevel0X 2 5 2 2 6" xfId="19786"/>
    <cellStyle name="SAPBEXHLevel0X 2 5 2 3" xfId="3760"/>
    <cellStyle name="SAPBEXHLevel0X 2 5 2 3 2" xfId="10515"/>
    <cellStyle name="SAPBEXHLevel0X 2 5 2 3 2 2" xfId="16918"/>
    <cellStyle name="SAPBEXHLevel0X 2 5 2 3 2 2 2" xfId="26922"/>
    <cellStyle name="SAPBEXHLevel0X 2 5 2 3 2 3" xfId="23374"/>
    <cellStyle name="SAPBEXHLevel0X 2 5 2 3 3" xfId="12445"/>
    <cellStyle name="SAPBEXHLevel0X 2 5 2 3 3 2" xfId="18768"/>
    <cellStyle name="SAPBEXHLevel0X 2 5 2 3 3 2 2" xfId="27932"/>
    <cellStyle name="SAPBEXHLevel0X 2 5 2 3 3 3" xfId="24344"/>
    <cellStyle name="SAPBEXHLevel0X 2 5 2 3 4" xfId="8332"/>
    <cellStyle name="SAPBEXHLevel0X 2 5 2 3 4 2" xfId="22328"/>
    <cellStyle name="SAPBEXHLevel0X 2 5 2 3 5" xfId="15492"/>
    <cellStyle name="SAPBEXHLevel0X 2 5 2 3 5 2" xfId="25852"/>
    <cellStyle name="SAPBEXHLevel0X 2 5 2 3 6" xfId="20050"/>
    <cellStyle name="SAPBEXHLevel0X 2 5 2 4" xfId="5984"/>
    <cellStyle name="SAPBEXHLevel0X 2 5 2 4 2" xfId="13245"/>
    <cellStyle name="SAPBEXHLevel0X 2 5 2 4 2 2" xfId="24814"/>
    <cellStyle name="SAPBEXHLevel0X 2 5 2 4 3" xfId="21065"/>
    <cellStyle name="SAPBEXHLevel0X 2 5 2 5" xfId="5712"/>
    <cellStyle name="SAPBEXHLevel0X 2 5 2 5 2" xfId="13048"/>
    <cellStyle name="SAPBEXHLevel0X 2 5 2 5 2 2" xfId="24713"/>
    <cellStyle name="SAPBEXHLevel0X 2 5 2 5 3" xfId="20965"/>
    <cellStyle name="SAPBEXHLevel0X 2 5 2 6" xfId="5924"/>
    <cellStyle name="SAPBEXHLevel0X 2 5 2 6 2" xfId="13186"/>
    <cellStyle name="SAPBEXHLevel0X 2 5 2 6 2 2" xfId="24781"/>
    <cellStyle name="SAPBEXHLevel0X 2 5 2 6 3" xfId="21032"/>
    <cellStyle name="SAPBEXHLevel0X 2 5 2 7" xfId="4247"/>
    <cellStyle name="SAPBEXHLevel0X 2 5 2 7 2" xfId="20314"/>
    <cellStyle name="SAPBEXHLevel0X 2 5 2 8" xfId="19096"/>
    <cellStyle name="SAPBEXHLevel0X 2 5 3" xfId="3039"/>
    <cellStyle name="SAPBEXHLevel0X 2 5 3 2" xfId="9805"/>
    <cellStyle name="SAPBEXHLevel0X 2 5 3 2 2" xfId="16434"/>
    <cellStyle name="SAPBEXHLevel0X 2 5 3 2 2 2" xfId="26526"/>
    <cellStyle name="SAPBEXHLevel0X 2 5 3 2 3" xfId="22985"/>
    <cellStyle name="SAPBEXHLevel0X 2 5 3 3" xfId="11742"/>
    <cellStyle name="SAPBEXHLevel0X 2 5 3 3 2" xfId="18068"/>
    <cellStyle name="SAPBEXHLevel0X 2 5 3 3 2 2" xfId="27541"/>
    <cellStyle name="SAPBEXHLevel0X 2 5 3 3 3" xfId="23960"/>
    <cellStyle name="SAPBEXHLevel0X 2 5 3 4" xfId="7626"/>
    <cellStyle name="SAPBEXHLevel0X 2 5 3 4 2" xfId="21727"/>
    <cellStyle name="SAPBEXHLevel0X 2 5 3 5" xfId="14791"/>
    <cellStyle name="SAPBEXHLevel0X 2 5 3 5 2" xfId="25461"/>
    <cellStyle name="SAPBEXHLevel0X 2 5 3 6" xfId="19666"/>
    <cellStyle name="SAPBEXHLevel0X 2 5 4" xfId="3554"/>
    <cellStyle name="SAPBEXHLevel0X 2 5 4 2" xfId="10309"/>
    <cellStyle name="SAPBEXHLevel0X 2 5 4 2 2" xfId="16787"/>
    <cellStyle name="SAPBEXHLevel0X 2 5 4 2 2 2" xfId="26803"/>
    <cellStyle name="SAPBEXHLevel0X 2 5 4 2 3" xfId="23255"/>
    <cellStyle name="SAPBEXHLevel0X 2 5 4 3" xfId="12239"/>
    <cellStyle name="SAPBEXHLevel0X 2 5 4 3 2" xfId="18562"/>
    <cellStyle name="SAPBEXHLevel0X 2 5 4 3 2 2" xfId="27813"/>
    <cellStyle name="SAPBEXHLevel0X 2 5 4 3 3" xfId="24225"/>
    <cellStyle name="SAPBEXHLevel0X 2 5 4 4" xfId="8130"/>
    <cellStyle name="SAPBEXHLevel0X 2 5 4 4 2" xfId="22127"/>
    <cellStyle name="SAPBEXHLevel0X 2 5 4 5" xfId="15286"/>
    <cellStyle name="SAPBEXHLevel0X 2 5 4 5 2" xfId="25733"/>
    <cellStyle name="SAPBEXHLevel0X 2 5 4 6" xfId="19931"/>
    <cellStyle name="SAPBEXHLevel0X 2 5 5" xfId="5288"/>
    <cellStyle name="SAPBEXHLevel0X 2 5 5 2" xfId="20806"/>
    <cellStyle name="SAPBEXHLevel0X 2 5 6" xfId="19205"/>
    <cellStyle name="SAPBEXHLevel0X 2 5 7" xfId="28260"/>
    <cellStyle name="SAPBEXHLevel0X 2 6" xfId="2396"/>
    <cellStyle name="SAPBEXHLevel0X 2 6 2" xfId="5427"/>
    <cellStyle name="SAPBEXHLevel0X 2 6 2 2" xfId="12929"/>
    <cellStyle name="SAPBEXHLevel0X 2 6 2 2 2" xfId="24666"/>
    <cellStyle name="SAPBEXHLevel0X 2 6 2 3" xfId="20886"/>
    <cellStyle name="SAPBEXHLevel0X 2 6 3" xfId="6993"/>
    <cellStyle name="SAPBEXHLevel0X 2 6 3 2" xfId="14167"/>
    <cellStyle name="SAPBEXHLevel0X 2 6 3 2 2" xfId="25115"/>
    <cellStyle name="SAPBEXHLevel0X 2 6 3 3" xfId="21357"/>
    <cellStyle name="SAPBEXHLevel0X 2 6 4" xfId="9176"/>
    <cellStyle name="SAPBEXHLevel0X 2 6 4 2" xfId="15998"/>
    <cellStyle name="SAPBEXHLevel0X 2 6 4 2 2" xfId="26177"/>
    <cellStyle name="SAPBEXHLevel0X 2 6 4 3" xfId="22661"/>
    <cellStyle name="SAPBEXHLevel0X 2 6 5" xfId="11196"/>
    <cellStyle name="SAPBEXHLevel0X 2 6 5 2" xfId="17525"/>
    <cellStyle name="SAPBEXHLevel0X 2 6 5 2 2" xfId="27197"/>
    <cellStyle name="SAPBEXHLevel0X 2 6 5 3" xfId="23641"/>
    <cellStyle name="SAPBEXHLevel0X 2 6 6" xfId="4369"/>
    <cellStyle name="SAPBEXHLevel0X 2 6 6 2" xfId="20413"/>
    <cellStyle name="SAPBEXHLevel0X 2 6 7" xfId="4221"/>
    <cellStyle name="SAPBEXHLevel0X 2 6 7 2" xfId="20295"/>
    <cellStyle name="SAPBEXHLevel0X 2 7" xfId="2650"/>
    <cellStyle name="SAPBEXHLevel0X 2 7 2" xfId="9429"/>
    <cellStyle name="SAPBEXHLevel0X 2 7 2 2" xfId="16080"/>
    <cellStyle name="SAPBEXHLevel0X 2 7 2 2 2" xfId="26232"/>
    <cellStyle name="SAPBEXHLevel0X 2 7 2 3" xfId="22713"/>
    <cellStyle name="SAPBEXHLevel0X 2 7 3" xfId="11389"/>
    <cellStyle name="SAPBEXHLevel0X 2 7 3 2" xfId="17717"/>
    <cellStyle name="SAPBEXHLevel0X 2 7 3 2 2" xfId="27251"/>
    <cellStyle name="SAPBEXHLevel0X 2 7 3 3" xfId="23692"/>
    <cellStyle name="SAPBEXHLevel0X 2 7 4" xfId="7248"/>
    <cellStyle name="SAPBEXHLevel0X 2 7 4 2" xfId="21412"/>
    <cellStyle name="SAPBEXHLevel0X 2 7 5" xfId="14421"/>
    <cellStyle name="SAPBEXHLevel0X 2 7 5 2" xfId="25170"/>
    <cellStyle name="SAPBEXHLevel0X 2 7 6" xfId="19397"/>
    <cellStyle name="SAPBEXHLevel0X 2 8" xfId="19022"/>
    <cellStyle name="SAPBEXHLevel0X 2 9" xfId="28076"/>
    <cellStyle name="SAPBEXHLevel0X 20" xfId="37320"/>
    <cellStyle name="SAPBEXHLevel0X 21" xfId="37505"/>
    <cellStyle name="SAPBEXHLevel0X 22" xfId="38150"/>
    <cellStyle name="SAPBEXHLevel0X 23" xfId="38291"/>
    <cellStyle name="SAPBEXHLevel0X 24" xfId="38433"/>
    <cellStyle name="SAPBEXHLevel0X 25" xfId="38575"/>
    <cellStyle name="SAPBEXHLevel0X 26" xfId="38719"/>
    <cellStyle name="SAPBEXHLevel0X 27" xfId="38861"/>
    <cellStyle name="SAPBEXHLevel0X 28" xfId="39006"/>
    <cellStyle name="SAPBEXHLevel0X 29" xfId="39637"/>
    <cellStyle name="SAPBEXHLevel0X 3" xfId="566"/>
    <cellStyle name="SAPBEXHLevel0X 3 2" xfId="1824"/>
    <cellStyle name="SAPBEXHLevel0X 3 2 2" xfId="2019"/>
    <cellStyle name="SAPBEXHLevel0X 3 2 2 2" xfId="3440"/>
    <cellStyle name="SAPBEXHLevel0X 3 2 2 2 2" xfId="10195"/>
    <cellStyle name="SAPBEXHLevel0X 3 2 2 2 2 2" xfId="16713"/>
    <cellStyle name="SAPBEXHLevel0X 3 2 2 2 2 2 2" xfId="26740"/>
    <cellStyle name="SAPBEXHLevel0X 3 2 2 2 2 3" xfId="23198"/>
    <cellStyle name="SAPBEXHLevel0X 3 2 2 2 3" xfId="12125"/>
    <cellStyle name="SAPBEXHLevel0X 3 2 2 2 3 2" xfId="18450"/>
    <cellStyle name="SAPBEXHLevel0X 3 2 2 2 3 2 2" xfId="27752"/>
    <cellStyle name="SAPBEXHLevel0X 3 2 2 2 3 3" xfId="24170"/>
    <cellStyle name="SAPBEXHLevel0X 3 2 2 2 4" xfId="8016"/>
    <cellStyle name="SAPBEXHLevel0X 3 2 2 2 4 2" xfId="22020"/>
    <cellStyle name="SAPBEXHLevel0X 3 2 2 2 5" xfId="15174"/>
    <cellStyle name="SAPBEXHLevel0X 3 2 2 2 5 2" xfId="25672"/>
    <cellStyle name="SAPBEXHLevel0X 3 2 2 2 6" xfId="19876"/>
    <cellStyle name="SAPBEXHLevel0X 3 2 2 3" xfId="3913"/>
    <cellStyle name="SAPBEXHLevel0X 3 2 2 3 2" xfId="10668"/>
    <cellStyle name="SAPBEXHLevel0X 3 2 2 3 2 2" xfId="17036"/>
    <cellStyle name="SAPBEXHLevel0X 3 2 2 3 2 2 2" xfId="27012"/>
    <cellStyle name="SAPBEXHLevel0X 3 2 2 3 2 3" xfId="23464"/>
    <cellStyle name="SAPBEXHLevel0X 3 2 2 3 3" xfId="12598"/>
    <cellStyle name="SAPBEXHLevel0X 3 2 2 3 3 2" xfId="18921"/>
    <cellStyle name="SAPBEXHLevel0X 3 2 2 3 3 2 2" xfId="28022"/>
    <cellStyle name="SAPBEXHLevel0X 3 2 2 3 3 3" xfId="24434"/>
    <cellStyle name="SAPBEXHLevel0X 3 2 2 3 4" xfId="8434"/>
    <cellStyle name="SAPBEXHLevel0X 3 2 2 3 4 2" xfId="22424"/>
    <cellStyle name="SAPBEXHLevel0X 3 2 2 3 5" xfId="15645"/>
    <cellStyle name="SAPBEXHLevel0X 3 2 2 3 5 2" xfId="25942"/>
    <cellStyle name="SAPBEXHLevel0X 3 2 2 3 6" xfId="20140"/>
    <cellStyle name="SAPBEXHLevel0X 3 2 2 4" xfId="6616"/>
    <cellStyle name="SAPBEXHLevel0X 3 2 2 4 2" xfId="13794"/>
    <cellStyle name="SAPBEXHLevel0X 3 2 2 4 2 2" xfId="24960"/>
    <cellStyle name="SAPBEXHLevel0X 3 2 2 4 3" xfId="21210"/>
    <cellStyle name="SAPBEXHLevel0X 3 2 2 5" xfId="8799"/>
    <cellStyle name="SAPBEXHLevel0X 3 2 2 5 2" xfId="15789"/>
    <cellStyle name="SAPBEXHLevel0X 3 2 2 5 2 2" xfId="26018"/>
    <cellStyle name="SAPBEXHLevel0X 3 2 2 5 3" xfId="22510"/>
    <cellStyle name="SAPBEXHLevel0X 3 2 2 6" xfId="10913"/>
    <cellStyle name="SAPBEXHLevel0X 3 2 2 6 2" xfId="17245"/>
    <cellStyle name="SAPBEXHLevel0X 3 2 2 6 2 2" xfId="27044"/>
    <cellStyle name="SAPBEXHLevel0X 3 2 2 6 3" xfId="23496"/>
    <cellStyle name="SAPBEXHLevel0X 3 2 2 7" xfId="12721"/>
    <cellStyle name="SAPBEXHLevel0X 3 2 2 7 2" xfId="24508"/>
    <cellStyle name="SAPBEXHLevel0X 3 2 2 8" xfId="19327"/>
    <cellStyle name="SAPBEXHLevel0X 3 2 3" xfId="3180"/>
    <cellStyle name="SAPBEXHLevel0X 3 2 3 2" xfId="9943"/>
    <cellStyle name="SAPBEXHLevel0X 3 2 3 2 2" xfId="16537"/>
    <cellStyle name="SAPBEXHLevel0X 3 2 3 2 2 2" xfId="26603"/>
    <cellStyle name="SAPBEXHLevel0X 3 2 3 2 3" xfId="23061"/>
    <cellStyle name="SAPBEXHLevel0X 3 2 3 3" xfId="11880"/>
    <cellStyle name="SAPBEXHLevel0X 3 2 3 3 2" xfId="18205"/>
    <cellStyle name="SAPBEXHLevel0X 3 2 3 3 2 2" xfId="27617"/>
    <cellStyle name="SAPBEXHLevel0X 3 2 3 3 3" xfId="24035"/>
    <cellStyle name="SAPBEXHLevel0X 3 2 3 4" xfId="7765"/>
    <cellStyle name="SAPBEXHLevel0X 3 2 3 4 2" xfId="21810"/>
    <cellStyle name="SAPBEXHLevel0X 3 2 3 5" xfId="14928"/>
    <cellStyle name="SAPBEXHLevel0X 3 2 3 5 2" xfId="25537"/>
    <cellStyle name="SAPBEXHLevel0X 3 2 3 6" xfId="19741"/>
    <cellStyle name="SAPBEXHLevel0X 3 2 4" xfId="3669"/>
    <cellStyle name="SAPBEXHLevel0X 3 2 4 2" xfId="10424"/>
    <cellStyle name="SAPBEXHLevel0X 3 2 4 2 2" xfId="16867"/>
    <cellStyle name="SAPBEXHLevel0X 3 2 4 2 2 2" xfId="26877"/>
    <cellStyle name="SAPBEXHLevel0X 3 2 4 2 3" xfId="23329"/>
    <cellStyle name="SAPBEXHLevel0X 3 2 4 3" xfId="12354"/>
    <cellStyle name="SAPBEXHLevel0X 3 2 4 3 2" xfId="18677"/>
    <cellStyle name="SAPBEXHLevel0X 3 2 4 3 2 2" xfId="27887"/>
    <cellStyle name="SAPBEXHLevel0X 3 2 4 3 3" xfId="24299"/>
    <cellStyle name="SAPBEXHLevel0X 3 2 4 4" xfId="8245"/>
    <cellStyle name="SAPBEXHLevel0X 3 2 4 4 2" xfId="22242"/>
    <cellStyle name="SAPBEXHLevel0X 3 2 4 5" xfId="15401"/>
    <cellStyle name="SAPBEXHLevel0X 3 2 4 5 2" xfId="25807"/>
    <cellStyle name="SAPBEXHLevel0X 3 2 4 6" xfId="20005"/>
    <cellStyle name="SAPBEXHLevel0X 3 2 5" xfId="4141"/>
    <cellStyle name="SAPBEXHLevel0X 3 2 5 2" xfId="20254"/>
    <cellStyle name="SAPBEXHLevel0X 3 2 6" xfId="19296"/>
    <cellStyle name="SAPBEXHLevel0X 3 2 7" xfId="28378"/>
    <cellStyle name="SAPBEXHLevel0X 3 3" xfId="2103"/>
    <cellStyle name="SAPBEXHLevel0X 3 3 2" xfId="2984"/>
    <cellStyle name="SAPBEXHLevel0X 3 3 2 2" xfId="7571"/>
    <cellStyle name="SAPBEXHLevel0X 3 3 2 2 2" xfId="14738"/>
    <cellStyle name="SAPBEXHLevel0X 3 3 2 2 2 2" xfId="25430"/>
    <cellStyle name="SAPBEXHLevel0X 3 3 2 2 3" xfId="21697"/>
    <cellStyle name="SAPBEXHLevel0X 3 3 2 3" xfId="9751"/>
    <cellStyle name="SAPBEXHLevel0X 3 3 2 3 2" xfId="16396"/>
    <cellStyle name="SAPBEXHLevel0X 3 3 2 3 2 2" xfId="26494"/>
    <cellStyle name="SAPBEXHLevel0X 3 3 2 3 3" xfId="22955"/>
    <cellStyle name="SAPBEXHLevel0X 3 3 2 4" xfId="11700"/>
    <cellStyle name="SAPBEXHLevel0X 3 3 2 4 2" xfId="18027"/>
    <cellStyle name="SAPBEXHLevel0X 3 3 2 4 2 2" xfId="27510"/>
    <cellStyle name="SAPBEXHLevel0X 3 3 2 4 3" xfId="23931"/>
    <cellStyle name="SAPBEXHLevel0X 3 3 2 5" xfId="5188"/>
    <cellStyle name="SAPBEXHLevel0X 3 3 2 5 2" xfId="20722"/>
    <cellStyle name="SAPBEXHLevel0X 3 3 2 6" xfId="12764"/>
    <cellStyle name="SAPBEXHLevel0X 3 3 2 6 2" xfId="24537"/>
    <cellStyle name="SAPBEXHLevel0X 3 3 2 7" xfId="19637"/>
    <cellStyle name="SAPBEXHLevel0X 3 3 3" xfId="3516"/>
    <cellStyle name="SAPBEXHLevel0X 3 3 3 2" xfId="10271"/>
    <cellStyle name="SAPBEXHLevel0X 3 3 3 2 2" xfId="16753"/>
    <cellStyle name="SAPBEXHLevel0X 3 3 3 2 2 2" xfId="26775"/>
    <cellStyle name="SAPBEXHLevel0X 3 3 3 2 3" xfId="23229"/>
    <cellStyle name="SAPBEXHLevel0X 3 3 3 3" xfId="12201"/>
    <cellStyle name="SAPBEXHLevel0X 3 3 3 3 2" xfId="18525"/>
    <cellStyle name="SAPBEXHLevel0X 3 3 3 3 2 2" xfId="27786"/>
    <cellStyle name="SAPBEXHLevel0X 3 3 3 3 3" xfId="24200"/>
    <cellStyle name="SAPBEXHLevel0X 3 3 3 4" xfId="8092"/>
    <cellStyle name="SAPBEXHLevel0X 3 3 3 4 2" xfId="22091"/>
    <cellStyle name="SAPBEXHLevel0X 3 3 3 5" xfId="15249"/>
    <cellStyle name="SAPBEXHLevel0X 3 3 3 5 2" xfId="25706"/>
    <cellStyle name="SAPBEXHLevel0X 3 3 3 6" xfId="19906"/>
    <cellStyle name="SAPBEXHLevel0X 3 3 4" xfId="6700"/>
    <cellStyle name="SAPBEXHLevel0X 3 3 4 2" xfId="13877"/>
    <cellStyle name="SAPBEXHLevel0X 3 3 4 2 2" xfId="24988"/>
    <cellStyle name="SAPBEXHLevel0X 3 3 4 3" xfId="21234"/>
    <cellStyle name="SAPBEXHLevel0X 3 3 5" xfId="8883"/>
    <cellStyle name="SAPBEXHLevel0X 3 3 5 2" xfId="15832"/>
    <cellStyle name="SAPBEXHLevel0X 3 3 5 2 2" xfId="26047"/>
    <cellStyle name="SAPBEXHLevel0X 3 3 5 3" xfId="22535"/>
    <cellStyle name="SAPBEXHLevel0X 3 3 6" xfId="10996"/>
    <cellStyle name="SAPBEXHLevel0X 3 3 6 2" xfId="17327"/>
    <cellStyle name="SAPBEXHLevel0X 3 3 6 2 2" xfId="27072"/>
    <cellStyle name="SAPBEXHLevel0X 3 3 6 3" xfId="23520"/>
    <cellStyle name="SAPBEXHLevel0X 3 3 7" xfId="4522"/>
    <cellStyle name="SAPBEXHLevel0X 3 3 7 2" xfId="20555"/>
    <cellStyle name="SAPBEXHLevel0X 3 3 8" xfId="4630"/>
    <cellStyle name="SAPBEXHLevel0X 3 3 8 2" xfId="20631"/>
    <cellStyle name="SAPBEXHLevel0X 3 4" xfId="2707"/>
    <cellStyle name="SAPBEXHLevel0X 3 4 2" xfId="9486"/>
    <cellStyle name="SAPBEXHLevel0X 3 4 2 2" xfId="16137"/>
    <cellStyle name="SAPBEXHLevel0X 3 4 2 2 2" xfId="26276"/>
    <cellStyle name="SAPBEXHLevel0X 3 4 2 3" xfId="22752"/>
    <cellStyle name="SAPBEXHLevel0X 3 4 3" xfId="11446"/>
    <cellStyle name="SAPBEXHLevel0X 3 4 3 2" xfId="17774"/>
    <cellStyle name="SAPBEXHLevel0X 3 4 3 2 2" xfId="27295"/>
    <cellStyle name="SAPBEXHLevel0X 3 4 3 3" xfId="23731"/>
    <cellStyle name="SAPBEXHLevel0X 3 4 4" xfId="7305"/>
    <cellStyle name="SAPBEXHLevel0X 3 4 4 2" xfId="21464"/>
    <cellStyle name="SAPBEXHLevel0X 3 4 5" xfId="14478"/>
    <cellStyle name="SAPBEXHLevel0X 3 4 5 2" xfId="25214"/>
    <cellStyle name="SAPBEXHLevel0X 3 4 6" xfId="19436"/>
    <cellStyle name="SAPBEXHLevel0X 3 5" xfId="28128"/>
    <cellStyle name="SAPBEXHLevel0X 30" xfId="39758"/>
    <cellStyle name="SAPBEXHLevel0X 31" xfId="38369"/>
    <cellStyle name="SAPBEXHLevel0X 32" xfId="40372"/>
    <cellStyle name="SAPBEXHLevel0X 33" xfId="40227"/>
    <cellStyle name="SAPBEXHLevel0X 4" xfId="1604"/>
    <cellStyle name="SAPBEXHLevel0X 4 2" xfId="1506"/>
    <cellStyle name="SAPBEXHLevel0X 4 2 2" xfId="3286"/>
    <cellStyle name="SAPBEXHLevel0X 4 2 2 2" xfId="10041"/>
    <cellStyle name="SAPBEXHLevel0X 4 2 2 2 2" xfId="16594"/>
    <cellStyle name="SAPBEXHLevel0X 4 2 2 2 2 2" xfId="26649"/>
    <cellStyle name="SAPBEXHLevel0X 4 2 2 2 3" xfId="23107"/>
    <cellStyle name="SAPBEXHLevel0X 4 2 2 3" xfId="11971"/>
    <cellStyle name="SAPBEXHLevel0X 4 2 2 3 2" xfId="18296"/>
    <cellStyle name="SAPBEXHLevel0X 4 2 2 3 2 2" xfId="27661"/>
    <cellStyle name="SAPBEXHLevel0X 4 2 2 3 3" xfId="24079"/>
    <cellStyle name="SAPBEXHLevel0X 4 2 2 4" xfId="7862"/>
    <cellStyle name="SAPBEXHLevel0X 4 2 2 4 2" xfId="21866"/>
    <cellStyle name="SAPBEXHLevel0X 4 2 2 5" xfId="15020"/>
    <cellStyle name="SAPBEXHLevel0X 4 2 2 5 2" xfId="25581"/>
    <cellStyle name="SAPBEXHLevel0X 4 2 2 6" xfId="19785"/>
    <cellStyle name="SAPBEXHLevel0X 4 2 3" xfId="3759"/>
    <cellStyle name="SAPBEXHLevel0X 4 2 3 2" xfId="10514"/>
    <cellStyle name="SAPBEXHLevel0X 4 2 3 2 2" xfId="16917"/>
    <cellStyle name="SAPBEXHLevel0X 4 2 3 2 2 2" xfId="26921"/>
    <cellStyle name="SAPBEXHLevel0X 4 2 3 2 3" xfId="23373"/>
    <cellStyle name="SAPBEXHLevel0X 4 2 3 3" xfId="12444"/>
    <cellStyle name="SAPBEXHLevel0X 4 2 3 3 2" xfId="18767"/>
    <cellStyle name="SAPBEXHLevel0X 4 2 3 3 2 2" xfId="27931"/>
    <cellStyle name="SAPBEXHLevel0X 4 2 3 3 3" xfId="24343"/>
    <cellStyle name="SAPBEXHLevel0X 4 2 3 4" xfId="8331"/>
    <cellStyle name="SAPBEXHLevel0X 4 2 3 4 2" xfId="22327"/>
    <cellStyle name="SAPBEXHLevel0X 4 2 3 5" xfId="15491"/>
    <cellStyle name="SAPBEXHLevel0X 4 2 3 5 2" xfId="25851"/>
    <cellStyle name="SAPBEXHLevel0X 4 2 3 6" xfId="20049"/>
    <cellStyle name="SAPBEXHLevel0X 4 2 4" xfId="6280"/>
    <cellStyle name="SAPBEXHLevel0X 4 2 4 2" xfId="13515"/>
    <cellStyle name="SAPBEXHLevel0X 4 2 4 2 2" xfId="24918"/>
    <cellStyle name="SAPBEXHLevel0X 4 2 4 3" xfId="21168"/>
    <cellStyle name="SAPBEXHLevel0X 4 2 5" xfId="8553"/>
    <cellStyle name="SAPBEXHLevel0X 4 2 5 2" xfId="15745"/>
    <cellStyle name="SAPBEXHLevel0X 4 2 5 2 2" xfId="25996"/>
    <cellStyle name="SAPBEXHLevel0X 4 2 5 3" xfId="22489"/>
    <cellStyle name="SAPBEXHLevel0X 4 2 6" xfId="6341"/>
    <cellStyle name="SAPBEXHLevel0X 4 2 6 2" xfId="13572"/>
    <cellStyle name="SAPBEXHLevel0X 4 2 6 2 2" xfId="24926"/>
    <cellStyle name="SAPBEXHLevel0X 4 2 6 3" xfId="21176"/>
    <cellStyle name="SAPBEXHLevel0X 4 2 7" xfId="12704"/>
    <cellStyle name="SAPBEXHLevel0X 4 2 7 2" xfId="24494"/>
    <cellStyle name="SAPBEXHLevel0X 4 2 8" xfId="19177"/>
    <cellStyle name="SAPBEXHLevel0X 4 3" xfId="2811"/>
    <cellStyle name="SAPBEXHLevel0X 4 3 2" xfId="9582"/>
    <cellStyle name="SAPBEXHLevel0X 4 3 2 2" xfId="16233"/>
    <cellStyle name="SAPBEXHLevel0X 4 3 2 2 2" xfId="26359"/>
    <cellStyle name="SAPBEXHLevel0X 4 3 2 3" xfId="22834"/>
    <cellStyle name="SAPBEXHLevel0X 4 3 3" xfId="11537"/>
    <cellStyle name="SAPBEXHLevel0X 4 3 3 2" xfId="17864"/>
    <cellStyle name="SAPBEXHLevel0X 4 3 3 2 2" xfId="27375"/>
    <cellStyle name="SAPBEXHLevel0X 4 3 3 3" xfId="23810"/>
    <cellStyle name="SAPBEXHLevel0X 4 3 4" xfId="7401"/>
    <cellStyle name="SAPBEXHLevel0X 4 3 4 2" xfId="21554"/>
    <cellStyle name="SAPBEXHLevel0X 4 3 5" xfId="14569"/>
    <cellStyle name="SAPBEXHLevel0X 4 3 5 2" xfId="25295"/>
    <cellStyle name="SAPBEXHLevel0X 4 3 6" xfId="19516"/>
    <cellStyle name="SAPBEXHLevel0X 4 4" xfId="2924"/>
    <cellStyle name="SAPBEXHLevel0X 4 4 2" xfId="9691"/>
    <cellStyle name="SAPBEXHLevel0X 4 4 2 2" xfId="16339"/>
    <cellStyle name="SAPBEXHLevel0X 4 4 2 2 2" xfId="26452"/>
    <cellStyle name="SAPBEXHLevel0X 4 4 2 3" xfId="22920"/>
    <cellStyle name="SAPBEXHLevel0X 4 4 3" xfId="11643"/>
    <cellStyle name="SAPBEXHLevel0X 4 4 3 2" xfId="17970"/>
    <cellStyle name="SAPBEXHLevel0X 4 4 3 2 2" xfId="27468"/>
    <cellStyle name="SAPBEXHLevel0X 4 4 3 3" xfId="23896"/>
    <cellStyle name="SAPBEXHLevel0X 4 4 4" xfId="7511"/>
    <cellStyle name="SAPBEXHLevel0X 4 4 4 2" xfId="21648"/>
    <cellStyle name="SAPBEXHLevel0X 4 4 5" xfId="14678"/>
    <cellStyle name="SAPBEXHLevel0X 4 4 5 2" xfId="25388"/>
    <cellStyle name="SAPBEXHLevel0X 4 4 6" xfId="19602"/>
    <cellStyle name="SAPBEXHLevel0X 4 5" xfId="4625"/>
    <cellStyle name="SAPBEXHLevel0X 4 5 2" xfId="20626"/>
    <cellStyle name="SAPBEXHLevel0X 4 6" xfId="19204"/>
    <cellStyle name="SAPBEXHLevel0X 4 7" xfId="28259"/>
    <cellStyle name="SAPBEXHLevel0X 5" xfId="2350"/>
    <cellStyle name="SAPBEXHLevel0X 5 2" xfId="5386"/>
    <cellStyle name="SAPBEXHLevel0X 5 2 2" xfId="12909"/>
    <cellStyle name="SAPBEXHLevel0X 5 2 2 2" xfId="24649"/>
    <cellStyle name="SAPBEXHLevel0X 5 2 3" xfId="20866"/>
    <cellStyle name="SAPBEXHLevel0X 5 3" xfId="6947"/>
    <cellStyle name="SAPBEXHLevel0X 5 3 2" xfId="14121"/>
    <cellStyle name="SAPBEXHLevel0X 5 3 2 2" xfId="25098"/>
    <cellStyle name="SAPBEXHLevel0X 5 3 3" xfId="21340"/>
    <cellStyle name="SAPBEXHLevel0X 5 4" xfId="9130"/>
    <cellStyle name="SAPBEXHLevel0X 5 4 2" xfId="15978"/>
    <cellStyle name="SAPBEXHLevel0X 5 4 2 2" xfId="26160"/>
    <cellStyle name="SAPBEXHLevel0X 5 4 3" xfId="22644"/>
    <cellStyle name="SAPBEXHLevel0X 5 5" xfId="11158"/>
    <cellStyle name="SAPBEXHLevel0X 5 5 2" xfId="17487"/>
    <cellStyle name="SAPBEXHLevel0X 5 5 2 2" xfId="27180"/>
    <cellStyle name="SAPBEXHLevel0X 5 5 3" xfId="23624"/>
    <cellStyle name="SAPBEXHLevel0X 5 6" xfId="4368"/>
    <cellStyle name="SAPBEXHLevel0X 5 6 2" xfId="20412"/>
    <cellStyle name="SAPBEXHLevel0X 5 7" xfId="4062"/>
    <cellStyle name="SAPBEXHLevel0X 5 7 2" xfId="20214"/>
    <cellStyle name="SAPBEXHLevel0X 6" xfId="2649"/>
    <cellStyle name="SAPBEXHLevel0X 6 2" xfId="9428"/>
    <cellStyle name="SAPBEXHLevel0X 6 2 2" xfId="16079"/>
    <cellStyle name="SAPBEXHLevel0X 6 2 2 2" xfId="26231"/>
    <cellStyle name="SAPBEXHLevel0X 6 2 3" xfId="22712"/>
    <cellStyle name="SAPBEXHLevel0X 6 3" xfId="11388"/>
    <cellStyle name="SAPBEXHLevel0X 6 3 2" xfId="17716"/>
    <cellStyle name="SAPBEXHLevel0X 6 3 2 2" xfId="27250"/>
    <cellStyle name="SAPBEXHLevel0X 6 3 3" xfId="23691"/>
    <cellStyle name="SAPBEXHLevel0X 6 4" xfId="7247"/>
    <cellStyle name="SAPBEXHLevel0X 6 4 2" xfId="21411"/>
    <cellStyle name="SAPBEXHLevel0X 6 5" xfId="14420"/>
    <cellStyle name="SAPBEXHLevel0X 6 5 2" xfId="25169"/>
    <cellStyle name="SAPBEXHLevel0X 6 6" xfId="19396"/>
    <cellStyle name="SAPBEXHLevel0X 7" xfId="19021"/>
    <cellStyle name="SAPBEXHLevel0X 8" xfId="28075"/>
    <cellStyle name="SAPBEXHLevel0X 9" xfId="37133"/>
    <cellStyle name="SAPBEXHLevel1" xfId="351"/>
    <cellStyle name="SAPBEXHLevel1 10" xfId="37100"/>
    <cellStyle name="SAPBEXHLevel1 11" xfId="37178"/>
    <cellStyle name="SAPBEXHLevel1 12" xfId="37081"/>
    <cellStyle name="SAPBEXHLevel1 13" xfId="37783"/>
    <cellStyle name="SAPBEXHLevel1 14" xfId="37057"/>
    <cellStyle name="SAPBEXHLevel1 15" xfId="37419"/>
    <cellStyle name="SAPBEXHLevel1 16" xfId="36978"/>
    <cellStyle name="SAPBEXHLevel1 17" xfId="37760"/>
    <cellStyle name="SAPBEXHLevel1 18" xfId="37524"/>
    <cellStyle name="SAPBEXHLevel1 19" xfId="37938"/>
    <cellStyle name="SAPBEXHLevel1 2" xfId="352"/>
    <cellStyle name="SAPBEXHLevel1 2 10" xfId="37136"/>
    <cellStyle name="SAPBEXHLevel1 2 11" xfId="37099"/>
    <cellStyle name="SAPBEXHLevel1 2 12" xfId="37412"/>
    <cellStyle name="SAPBEXHLevel1 2 13" xfId="37290"/>
    <cellStyle name="SAPBEXHLevel1 2 14" xfId="37610"/>
    <cellStyle name="SAPBEXHLevel1 2 15" xfId="37629"/>
    <cellStyle name="SAPBEXHLevel1 2 16" xfId="36916"/>
    <cellStyle name="SAPBEXHLevel1 2 17" xfId="38083"/>
    <cellStyle name="SAPBEXHLevel1 2 18" xfId="38224"/>
    <cellStyle name="SAPBEXHLevel1 2 19" xfId="38366"/>
    <cellStyle name="SAPBEXHLevel1 2 2" xfId="569"/>
    <cellStyle name="SAPBEXHLevel1 2 2 10" xfId="38122"/>
    <cellStyle name="SAPBEXHLevel1 2 2 11" xfId="38263"/>
    <cellStyle name="SAPBEXHLevel1 2 2 12" xfId="38405"/>
    <cellStyle name="SAPBEXHLevel1 2 2 13" xfId="38548"/>
    <cellStyle name="SAPBEXHLevel1 2 2 14" xfId="38691"/>
    <cellStyle name="SAPBEXHLevel1 2 2 15" xfId="38834"/>
    <cellStyle name="SAPBEXHLevel1 2 2 16" xfId="38978"/>
    <cellStyle name="SAPBEXHLevel1 2 2 17" xfId="39119"/>
    <cellStyle name="SAPBEXHLevel1 2 2 18" xfId="39256"/>
    <cellStyle name="SAPBEXHLevel1 2 2 19" xfId="39392"/>
    <cellStyle name="SAPBEXHLevel1 2 2 2" xfId="1747"/>
    <cellStyle name="SAPBEXHLevel1 2 2 2 2" xfId="956"/>
    <cellStyle name="SAPBEXHLevel1 2 2 2 2 2" xfId="3379"/>
    <cellStyle name="SAPBEXHLevel1 2 2 2 2 2 2" xfId="10134"/>
    <cellStyle name="SAPBEXHLevel1 2 2 2 2 2 2 2" xfId="16673"/>
    <cellStyle name="SAPBEXHLevel1 2 2 2 2 2 2 2 2" xfId="26713"/>
    <cellStyle name="SAPBEXHLevel1 2 2 2 2 2 2 3" xfId="23171"/>
    <cellStyle name="SAPBEXHLevel1 2 2 2 2 2 3" xfId="12064"/>
    <cellStyle name="SAPBEXHLevel1 2 2 2 2 2 3 2" xfId="18389"/>
    <cellStyle name="SAPBEXHLevel1 2 2 2 2 2 3 2 2" xfId="27725"/>
    <cellStyle name="SAPBEXHLevel1 2 2 2 2 2 3 3" xfId="24143"/>
    <cellStyle name="SAPBEXHLevel1 2 2 2 2 2 4" xfId="7955"/>
    <cellStyle name="SAPBEXHLevel1 2 2 2 2 2 4 2" xfId="21959"/>
    <cellStyle name="SAPBEXHLevel1 2 2 2 2 2 5" xfId="15113"/>
    <cellStyle name="SAPBEXHLevel1 2 2 2 2 2 5 2" xfId="25645"/>
    <cellStyle name="SAPBEXHLevel1 2 2 2 2 2 6" xfId="19849"/>
    <cellStyle name="SAPBEXHLevel1 2 2 2 2 3" xfId="3852"/>
    <cellStyle name="SAPBEXHLevel1 2 2 2 2 3 2" xfId="10607"/>
    <cellStyle name="SAPBEXHLevel1 2 2 2 2 3 2 2" xfId="16996"/>
    <cellStyle name="SAPBEXHLevel1 2 2 2 2 3 2 2 2" xfId="26985"/>
    <cellStyle name="SAPBEXHLevel1 2 2 2 2 3 2 3" xfId="23437"/>
    <cellStyle name="SAPBEXHLevel1 2 2 2 2 3 3" xfId="12537"/>
    <cellStyle name="SAPBEXHLevel1 2 2 2 2 3 3 2" xfId="18860"/>
    <cellStyle name="SAPBEXHLevel1 2 2 2 2 3 3 2 2" xfId="27995"/>
    <cellStyle name="SAPBEXHLevel1 2 2 2 2 3 3 3" xfId="24407"/>
    <cellStyle name="SAPBEXHLevel1 2 2 2 2 3 4" xfId="8401"/>
    <cellStyle name="SAPBEXHLevel1 2 2 2 2 3 4 2" xfId="22395"/>
    <cellStyle name="SAPBEXHLevel1 2 2 2 2 3 5" xfId="15584"/>
    <cellStyle name="SAPBEXHLevel1 2 2 2 2 3 5 2" xfId="25915"/>
    <cellStyle name="SAPBEXHLevel1 2 2 2 2 3 6" xfId="20113"/>
    <cellStyle name="SAPBEXHLevel1 2 2 2 2 4" xfId="5997"/>
    <cellStyle name="SAPBEXHLevel1 2 2 2 2 4 2" xfId="13258"/>
    <cellStyle name="SAPBEXHLevel1 2 2 2 2 4 2 2" xfId="24823"/>
    <cellStyle name="SAPBEXHLevel1 2 2 2 2 4 3" xfId="21074"/>
    <cellStyle name="SAPBEXHLevel1 2 2 2 2 5" xfId="5909"/>
    <cellStyle name="SAPBEXHLevel1 2 2 2 2 5 2" xfId="13174"/>
    <cellStyle name="SAPBEXHLevel1 2 2 2 2 5 2 2" xfId="24771"/>
    <cellStyle name="SAPBEXHLevel1 2 2 2 2 5 3" xfId="21022"/>
    <cellStyle name="SAPBEXHLevel1 2 2 2 2 6" xfId="5626"/>
    <cellStyle name="SAPBEXHLevel1 2 2 2 2 6 2" xfId="12978"/>
    <cellStyle name="SAPBEXHLevel1 2 2 2 2 6 2 2" xfId="24685"/>
    <cellStyle name="SAPBEXHLevel1 2 2 2 2 6 3" xfId="20936"/>
    <cellStyle name="SAPBEXHLevel1 2 2 2 2 7" xfId="4261"/>
    <cellStyle name="SAPBEXHLevel1 2 2 2 2 7 2" xfId="20326"/>
    <cellStyle name="SAPBEXHLevel1 2 2 2 2 8" xfId="19105"/>
    <cellStyle name="SAPBEXHLevel1 2 2 2 3" xfId="3116"/>
    <cellStyle name="SAPBEXHLevel1 2 2 2 3 2" xfId="9882"/>
    <cellStyle name="SAPBEXHLevel1 2 2 2 3 2 2" xfId="16497"/>
    <cellStyle name="SAPBEXHLevel1 2 2 2 3 2 2 2" xfId="26576"/>
    <cellStyle name="SAPBEXHLevel1 2 2 2 3 2 3" xfId="23034"/>
    <cellStyle name="SAPBEXHLevel1 2 2 2 3 3" xfId="11819"/>
    <cellStyle name="SAPBEXHLevel1 2 2 2 3 3 2" xfId="18144"/>
    <cellStyle name="SAPBEXHLevel1 2 2 2 3 3 2 2" xfId="27590"/>
    <cellStyle name="SAPBEXHLevel1 2 2 2 3 3 3" xfId="24008"/>
    <cellStyle name="SAPBEXHLevel1 2 2 2 3 4" xfId="7703"/>
    <cellStyle name="SAPBEXHLevel1 2 2 2 3 4 2" xfId="21783"/>
    <cellStyle name="SAPBEXHLevel1 2 2 2 3 5" xfId="14867"/>
    <cellStyle name="SAPBEXHLevel1 2 2 2 3 5 2" xfId="25510"/>
    <cellStyle name="SAPBEXHLevel1 2 2 2 3 6" xfId="19714"/>
    <cellStyle name="SAPBEXHLevel1 2 2 2 4" xfId="3621"/>
    <cellStyle name="SAPBEXHLevel1 2 2 2 4 2" xfId="10376"/>
    <cellStyle name="SAPBEXHLevel1 2 2 2 4 2 2" xfId="16840"/>
    <cellStyle name="SAPBEXHLevel1 2 2 2 4 2 2 2" xfId="26850"/>
    <cellStyle name="SAPBEXHLevel1 2 2 2 4 2 3" xfId="23302"/>
    <cellStyle name="SAPBEXHLevel1 2 2 2 4 3" xfId="12306"/>
    <cellStyle name="SAPBEXHLevel1 2 2 2 4 3 2" xfId="18629"/>
    <cellStyle name="SAPBEXHLevel1 2 2 2 4 3 2 2" xfId="27860"/>
    <cellStyle name="SAPBEXHLevel1 2 2 2 4 3 3" xfId="24272"/>
    <cellStyle name="SAPBEXHLevel1 2 2 2 4 4" xfId="8197"/>
    <cellStyle name="SAPBEXHLevel1 2 2 2 4 4 2" xfId="22194"/>
    <cellStyle name="SAPBEXHLevel1 2 2 2 4 5" xfId="15353"/>
    <cellStyle name="SAPBEXHLevel1 2 2 2 4 5 2" xfId="25780"/>
    <cellStyle name="SAPBEXHLevel1 2 2 2 4 6" xfId="19978"/>
    <cellStyle name="SAPBEXHLevel1 2 2 2 5" xfId="4301"/>
    <cellStyle name="SAPBEXHLevel1 2 2 2 5 2" xfId="20355"/>
    <cellStyle name="SAPBEXHLevel1 2 2 2 6" xfId="19269"/>
    <cellStyle name="SAPBEXHLevel1 2 2 2 7" xfId="28338"/>
    <cellStyle name="SAPBEXHLevel1 2 2 20" xfId="39530"/>
    <cellStyle name="SAPBEXHLevel1 2 2 21" xfId="39655"/>
    <cellStyle name="SAPBEXHLevel1 2 2 22" xfId="39777"/>
    <cellStyle name="SAPBEXHLevel1 2 2 23" xfId="39896"/>
    <cellStyle name="SAPBEXHLevel1 2 2 24" xfId="40009"/>
    <cellStyle name="SAPBEXHLevel1 2 2 25" xfId="40116"/>
    <cellStyle name="SAPBEXHLevel1 2 2 26" xfId="40205"/>
    <cellStyle name="SAPBEXHLevel1 2 2 27" xfId="40300"/>
    <cellStyle name="SAPBEXHLevel1 2 2 28" xfId="40381"/>
    <cellStyle name="SAPBEXHLevel1 2 2 29" xfId="40442"/>
    <cellStyle name="SAPBEXHLevel1 2 2 3" xfId="2164"/>
    <cellStyle name="SAPBEXHLevel1 2 2 3 2" xfId="2902"/>
    <cellStyle name="SAPBEXHLevel1 2 2 3 2 2" xfId="7489"/>
    <cellStyle name="SAPBEXHLevel1 2 2 3 2 2 2" xfId="14656"/>
    <cellStyle name="SAPBEXHLevel1 2 2 3 2 2 2 2" xfId="25367"/>
    <cellStyle name="SAPBEXHLevel1 2 2 3 2 2 3" xfId="21626"/>
    <cellStyle name="SAPBEXHLevel1 2 2 3 2 3" xfId="9669"/>
    <cellStyle name="SAPBEXHLevel1 2 2 3 2 3 2" xfId="16317"/>
    <cellStyle name="SAPBEXHLevel1 2 2 3 2 3 2 2" xfId="26431"/>
    <cellStyle name="SAPBEXHLevel1 2 2 3 2 3 3" xfId="22899"/>
    <cellStyle name="SAPBEXHLevel1 2 2 3 2 4" xfId="11621"/>
    <cellStyle name="SAPBEXHLevel1 2 2 3 2 4 2" xfId="17948"/>
    <cellStyle name="SAPBEXHLevel1 2 2 3 2 4 2 2" xfId="27447"/>
    <cellStyle name="SAPBEXHLevel1 2 2 3 2 4 3" xfId="23875"/>
    <cellStyle name="SAPBEXHLevel1 2 2 3 2 5" xfId="5241"/>
    <cellStyle name="SAPBEXHLevel1 2 2 3 2 5 2" xfId="20768"/>
    <cellStyle name="SAPBEXHLevel1 2 2 3 2 6" xfId="12813"/>
    <cellStyle name="SAPBEXHLevel1 2 2 3 2 6 2" xfId="24580"/>
    <cellStyle name="SAPBEXHLevel1 2 2 3 2 7" xfId="19581"/>
    <cellStyle name="SAPBEXHLevel1 2 2 3 3" xfId="2741"/>
    <cellStyle name="SAPBEXHLevel1 2 2 3 3 2" xfId="9520"/>
    <cellStyle name="SAPBEXHLevel1 2 2 3 3 2 2" xfId="16171"/>
    <cellStyle name="SAPBEXHLevel1 2 2 3 3 2 2 2" xfId="26309"/>
    <cellStyle name="SAPBEXHLevel1 2 2 3 3 2 3" xfId="22785"/>
    <cellStyle name="SAPBEXHLevel1 2 2 3 3 3" xfId="11480"/>
    <cellStyle name="SAPBEXHLevel1 2 2 3 3 3 2" xfId="17808"/>
    <cellStyle name="SAPBEXHLevel1 2 2 3 3 3 2 2" xfId="27328"/>
    <cellStyle name="SAPBEXHLevel1 2 2 3 3 3 3" xfId="23764"/>
    <cellStyle name="SAPBEXHLevel1 2 2 3 3 4" xfId="7339"/>
    <cellStyle name="SAPBEXHLevel1 2 2 3 3 4 2" xfId="21498"/>
    <cellStyle name="SAPBEXHLevel1 2 2 3 3 5" xfId="14512"/>
    <cellStyle name="SAPBEXHLevel1 2 2 3 3 5 2" xfId="25247"/>
    <cellStyle name="SAPBEXHLevel1 2 2 3 3 6" xfId="19469"/>
    <cellStyle name="SAPBEXHLevel1 2 2 3 4" xfId="6761"/>
    <cellStyle name="SAPBEXHLevel1 2 2 3 4 2" xfId="13937"/>
    <cellStyle name="SAPBEXHLevel1 2 2 3 4 2 2" xfId="25030"/>
    <cellStyle name="SAPBEXHLevel1 2 2 3 4 3" xfId="21275"/>
    <cellStyle name="SAPBEXHLevel1 2 2 3 5" xfId="8944"/>
    <cellStyle name="SAPBEXHLevel1 2 2 3 5 2" xfId="15881"/>
    <cellStyle name="SAPBEXHLevel1 2 2 3 5 2 2" xfId="26090"/>
    <cellStyle name="SAPBEXHLevel1 2 2 3 5 3" xfId="22577"/>
    <cellStyle name="SAPBEXHLevel1 2 2 3 6" xfId="11045"/>
    <cellStyle name="SAPBEXHLevel1 2 2 3 6 2" xfId="17375"/>
    <cellStyle name="SAPBEXHLevel1 2 2 3 6 2 2" xfId="27113"/>
    <cellStyle name="SAPBEXHLevel1 2 2 3 6 3" xfId="23560"/>
    <cellStyle name="SAPBEXHLevel1 2 2 3 7" xfId="4444"/>
    <cellStyle name="SAPBEXHLevel1 2 2 3 7 2" xfId="20488"/>
    <cellStyle name="SAPBEXHLevel1 2 2 3 8" xfId="4672"/>
    <cellStyle name="SAPBEXHLevel1 2 2 3 8 2" xfId="20654"/>
    <cellStyle name="SAPBEXHLevel1 2 2 30" xfId="40484"/>
    <cellStyle name="SAPBEXHLevel1 2 2 4" xfId="2710"/>
    <cellStyle name="SAPBEXHLevel1 2 2 4 2" xfId="9489"/>
    <cellStyle name="SAPBEXHLevel1 2 2 4 2 2" xfId="16140"/>
    <cellStyle name="SAPBEXHLevel1 2 2 4 2 2 2" xfId="26279"/>
    <cellStyle name="SAPBEXHLevel1 2 2 4 2 3" xfId="22755"/>
    <cellStyle name="SAPBEXHLevel1 2 2 4 3" xfId="11449"/>
    <cellStyle name="SAPBEXHLevel1 2 2 4 3 2" xfId="17777"/>
    <cellStyle name="SAPBEXHLevel1 2 2 4 3 2 2" xfId="27298"/>
    <cellStyle name="SAPBEXHLevel1 2 2 4 3 3" xfId="23734"/>
    <cellStyle name="SAPBEXHLevel1 2 2 4 4" xfId="7308"/>
    <cellStyle name="SAPBEXHLevel1 2 2 4 4 2" xfId="21467"/>
    <cellStyle name="SAPBEXHLevel1 2 2 4 5" xfId="14481"/>
    <cellStyle name="SAPBEXHLevel1 2 2 4 5 2" xfId="25217"/>
    <cellStyle name="SAPBEXHLevel1 2 2 4 6" xfId="19439"/>
    <cellStyle name="SAPBEXHLevel1 2 2 5" xfId="28131"/>
    <cellStyle name="SAPBEXHLevel1 2 2 6" xfId="37560"/>
    <cellStyle name="SAPBEXHLevel1 2 2 7" xfId="37688"/>
    <cellStyle name="SAPBEXHLevel1 2 2 8" xfId="37828"/>
    <cellStyle name="SAPBEXHLevel1 2 2 9" xfId="37976"/>
    <cellStyle name="SAPBEXHLevel1 2 20" xfId="38509"/>
    <cellStyle name="SAPBEXHLevel1 2 21" xfId="38651"/>
    <cellStyle name="SAPBEXHLevel1 2 22" xfId="38794"/>
    <cellStyle name="SAPBEXHLevel1 2 23" xfId="38939"/>
    <cellStyle name="SAPBEXHLevel1 2 24" xfId="39081"/>
    <cellStyle name="SAPBEXHLevel1 2 25" xfId="39220"/>
    <cellStyle name="SAPBEXHLevel1 2 26" xfId="39312"/>
    <cellStyle name="SAPBEXHLevel1 2 27" xfId="37018"/>
    <cellStyle name="SAPBEXHLevel1 2 28" xfId="39585"/>
    <cellStyle name="SAPBEXHLevel1 2 29" xfId="39715"/>
    <cellStyle name="SAPBEXHLevel1 2 3" xfId="1085"/>
    <cellStyle name="SAPBEXHLevel1 2 3 10" xfId="37871"/>
    <cellStyle name="SAPBEXHLevel1 2 3 11" xfId="38015"/>
    <cellStyle name="SAPBEXHLevel1 2 3 12" xfId="38158"/>
    <cellStyle name="SAPBEXHLevel1 2 3 13" xfId="38299"/>
    <cellStyle name="SAPBEXHLevel1 2 3 14" xfId="38441"/>
    <cellStyle name="SAPBEXHLevel1 2 3 15" xfId="38584"/>
    <cellStyle name="SAPBEXHLevel1 2 3 16" xfId="38727"/>
    <cellStyle name="SAPBEXHLevel1 2 3 17" xfId="38870"/>
    <cellStyle name="SAPBEXHLevel1 2 3 18" xfId="39014"/>
    <cellStyle name="SAPBEXHLevel1 2 3 19" xfId="39155"/>
    <cellStyle name="SAPBEXHLevel1 2 3 2" xfId="1725"/>
    <cellStyle name="SAPBEXHLevel1 2 3 2 2" xfId="927"/>
    <cellStyle name="SAPBEXHLevel1 2 3 2 2 2" xfId="3358"/>
    <cellStyle name="SAPBEXHLevel1 2 3 2 2 2 2" xfId="10113"/>
    <cellStyle name="SAPBEXHLevel1 2 3 2 2 2 2 2" xfId="16654"/>
    <cellStyle name="SAPBEXHLevel1 2 3 2 2 2 2 2 2" xfId="26694"/>
    <cellStyle name="SAPBEXHLevel1 2 3 2 2 2 2 3" xfId="23152"/>
    <cellStyle name="SAPBEXHLevel1 2 3 2 2 2 3" xfId="12043"/>
    <cellStyle name="SAPBEXHLevel1 2 3 2 2 2 3 2" xfId="18368"/>
    <cellStyle name="SAPBEXHLevel1 2 3 2 2 2 3 2 2" xfId="27706"/>
    <cellStyle name="SAPBEXHLevel1 2 3 2 2 2 3 3" xfId="24124"/>
    <cellStyle name="SAPBEXHLevel1 2 3 2 2 2 4" xfId="7934"/>
    <cellStyle name="SAPBEXHLevel1 2 3 2 2 2 4 2" xfId="21938"/>
    <cellStyle name="SAPBEXHLevel1 2 3 2 2 2 5" xfId="15092"/>
    <cellStyle name="SAPBEXHLevel1 2 3 2 2 2 5 2" xfId="25626"/>
    <cellStyle name="SAPBEXHLevel1 2 3 2 2 2 6" xfId="19830"/>
    <cellStyle name="SAPBEXHLevel1 2 3 2 2 3" xfId="3831"/>
    <cellStyle name="SAPBEXHLevel1 2 3 2 2 3 2" xfId="10586"/>
    <cellStyle name="SAPBEXHLevel1 2 3 2 2 3 2 2" xfId="16977"/>
    <cellStyle name="SAPBEXHLevel1 2 3 2 2 3 2 2 2" xfId="26966"/>
    <cellStyle name="SAPBEXHLevel1 2 3 2 2 3 2 3" xfId="23418"/>
    <cellStyle name="SAPBEXHLevel1 2 3 2 2 3 3" xfId="12516"/>
    <cellStyle name="SAPBEXHLevel1 2 3 2 2 3 3 2" xfId="18839"/>
    <cellStyle name="SAPBEXHLevel1 2 3 2 2 3 3 2 2" xfId="27976"/>
    <cellStyle name="SAPBEXHLevel1 2 3 2 2 3 3 3" xfId="24388"/>
    <cellStyle name="SAPBEXHLevel1 2 3 2 2 3 4" xfId="8380"/>
    <cellStyle name="SAPBEXHLevel1 2 3 2 2 3 4 2" xfId="22374"/>
    <cellStyle name="SAPBEXHLevel1 2 3 2 2 3 5" xfId="15563"/>
    <cellStyle name="SAPBEXHLevel1 2 3 2 2 3 5 2" xfId="25896"/>
    <cellStyle name="SAPBEXHLevel1 2 3 2 2 3 6" xfId="20094"/>
    <cellStyle name="SAPBEXHLevel1 2 3 2 2 4" xfId="5968"/>
    <cellStyle name="SAPBEXHLevel1 2 3 2 2 4 2" xfId="13229"/>
    <cellStyle name="SAPBEXHLevel1 2 3 2 2 4 2 2" xfId="24807"/>
    <cellStyle name="SAPBEXHLevel1 2 3 2 2 4 3" xfId="21058"/>
    <cellStyle name="SAPBEXHLevel1 2 3 2 2 5" xfId="6113"/>
    <cellStyle name="SAPBEXHLevel1 2 3 2 2 5 2" xfId="13361"/>
    <cellStyle name="SAPBEXHLevel1 2 3 2 2 5 2 2" xfId="24861"/>
    <cellStyle name="SAPBEXHLevel1 2 3 2 2 5 3" xfId="21112"/>
    <cellStyle name="SAPBEXHLevel1 2 3 2 2 6" xfId="5618"/>
    <cellStyle name="SAPBEXHLevel1 2 3 2 2 6 2" xfId="12972"/>
    <cellStyle name="SAPBEXHLevel1 2 3 2 2 6 2 2" xfId="24681"/>
    <cellStyle name="SAPBEXHLevel1 2 3 2 2 6 3" xfId="20932"/>
    <cellStyle name="SAPBEXHLevel1 2 3 2 2 7" xfId="4268"/>
    <cellStyle name="SAPBEXHLevel1 2 3 2 2 7 2" xfId="20332"/>
    <cellStyle name="SAPBEXHLevel1 2 3 2 2 8" xfId="19089"/>
    <cellStyle name="SAPBEXHLevel1 2 3 2 3" xfId="3095"/>
    <cellStyle name="SAPBEXHLevel1 2 3 2 3 2" xfId="9861"/>
    <cellStyle name="SAPBEXHLevel1 2 3 2 3 2 2" xfId="16478"/>
    <cellStyle name="SAPBEXHLevel1 2 3 2 3 2 2 2" xfId="26557"/>
    <cellStyle name="SAPBEXHLevel1 2 3 2 3 2 3" xfId="23015"/>
    <cellStyle name="SAPBEXHLevel1 2 3 2 3 3" xfId="11798"/>
    <cellStyle name="SAPBEXHLevel1 2 3 2 3 3 2" xfId="18123"/>
    <cellStyle name="SAPBEXHLevel1 2 3 2 3 3 2 2" xfId="27571"/>
    <cellStyle name="SAPBEXHLevel1 2 3 2 3 3 3" xfId="23989"/>
    <cellStyle name="SAPBEXHLevel1 2 3 2 3 4" xfId="7682"/>
    <cellStyle name="SAPBEXHLevel1 2 3 2 3 4 2" xfId="21764"/>
    <cellStyle name="SAPBEXHLevel1 2 3 2 3 5" xfId="14846"/>
    <cellStyle name="SAPBEXHLevel1 2 3 2 3 5 2" xfId="25491"/>
    <cellStyle name="SAPBEXHLevel1 2 3 2 3 6" xfId="19695"/>
    <cellStyle name="SAPBEXHLevel1 2 3 2 4" xfId="3600"/>
    <cellStyle name="SAPBEXHLevel1 2 3 2 4 2" xfId="10355"/>
    <cellStyle name="SAPBEXHLevel1 2 3 2 4 2 2" xfId="16821"/>
    <cellStyle name="SAPBEXHLevel1 2 3 2 4 2 2 2" xfId="26831"/>
    <cellStyle name="SAPBEXHLevel1 2 3 2 4 2 3" xfId="23283"/>
    <cellStyle name="SAPBEXHLevel1 2 3 2 4 3" xfId="12285"/>
    <cellStyle name="SAPBEXHLevel1 2 3 2 4 3 2" xfId="18608"/>
    <cellStyle name="SAPBEXHLevel1 2 3 2 4 3 2 2" xfId="27841"/>
    <cellStyle name="SAPBEXHLevel1 2 3 2 4 3 3" xfId="24253"/>
    <cellStyle name="SAPBEXHLevel1 2 3 2 4 4" xfId="8176"/>
    <cellStyle name="SAPBEXHLevel1 2 3 2 4 4 2" xfId="22173"/>
    <cellStyle name="SAPBEXHLevel1 2 3 2 4 5" xfId="15332"/>
    <cellStyle name="SAPBEXHLevel1 2 3 2 4 5 2" xfId="25761"/>
    <cellStyle name="SAPBEXHLevel1 2 3 2 4 6" xfId="19959"/>
    <cellStyle name="SAPBEXHLevel1 2 3 2 5" xfId="4026"/>
    <cellStyle name="SAPBEXHLevel1 2 3 2 5 2" xfId="20187"/>
    <cellStyle name="SAPBEXHLevel1 2 3 2 6" xfId="19250"/>
    <cellStyle name="SAPBEXHLevel1 2 3 2 7" xfId="28319"/>
    <cellStyle name="SAPBEXHLevel1 2 3 20" xfId="39289"/>
    <cellStyle name="SAPBEXHLevel1 2 3 21" xfId="39430"/>
    <cellStyle name="SAPBEXHLevel1 2 3 22" xfId="39564"/>
    <cellStyle name="SAPBEXHLevel1 2 3 23" xfId="39692"/>
    <cellStyle name="SAPBEXHLevel1 2 3 24" xfId="39810"/>
    <cellStyle name="SAPBEXHLevel1 2 3 25" xfId="39928"/>
    <cellStyle name="SAPBEXHLevel1 2 3 26" xfId="40041"/>
    <cellStyle name="SAPBEXHLevel1 2 3 27" xfId="40143"/>
    <cellStyle name="SAPBEXHLevel1 2 3 28" xfId="40241"/>
    <cellStyle name="SAPBEXHLevel1 2 3 29" xfId="40333"/>
    <cellStyle name="SAPBEXHLevel1 2 3 3" xfId="2341"/>
    <cellStyle name="SAPBEXHLevel1 2 3 3 2" xfId="5377"/>
    <cellStyle name="SAPBEXHLevel1 2 3 3 2 2" xfId="12902"/>
    <cellStyle name="SAPBEXHLevel1 2 3 3 2 2 2" xfId="24642"/>
    <cellStyle name="SAPBEXHLevel1 2 3 3 2 3" xfId="20859"/>
    <cellStyle name="SAPBEXHLevel1 2 3 3 3" xfId="6938"/>
    <cellStyle name="SAPBEXHLevel1 2 3 3 3 2" xfId="14112"/>
    <cellStyle name="SAPBEXHLevel1 2 3 3 3 2 2" xfId="25091"/>
    <cellStyle name="SAPBEXHLevel1 2 3 3 3 3" xfId="21333"/>
    <cellStyle name="SAPBEXHLevel1 2 3 3 4" xfId="9121"/>
    <cellStyle name="SAPBEXHLevel1 2 3 3 4 2" xfId="15971"/>
    <cellStyle name="SAPBEXHLevel1 2 3 3 4 2 2" xfId="26153"/>
    <cellStyle name="SAPBEXHLevel1 2 3 3 4 3" xfId="22637"/>
    <cellStyle name="SAPBEXHLevel1 2 3 3 5" xfId="11149"/>
    <cellStyle name="SAPBEXHLevel1 2 3 3 5 2" xfId="17478"/>
    <cellStyle name="SAPBEXHLevel1 2 3 3 5 2 2" xfId="27173"/>
    <cellStyle name="SAPBEXHLevel1 2 3 3 5 3" xfId="23617"/>
    <cellStyle name="SAPBEXHLevel1 2 3 3 6" xfId="4423"/>
    <cellStyle name="SAPBEXHLevel1 2 3 3 6 2" xfId="20467"/>
    <cellStyle name="SAPBEXHLevel1 2 3 3 7" xfId="5499"/>
    <cellStyle name="SAPBEXHLevel1 2 3 3 7 2" xfId="20897"/>
    <cellStyle name="SAPBEXHLevel1 2 3 30" xfId="40406"/>
    <cellStyle name="SAPBEXHLevel1 2 3 31" xfId="40463"/>
    <cellStyle name="SAPBEXHLevel1 2 3 4" xfId="2814"/>
    <cellStyle name="SAPBEXHLevel1 2 3 4 2" xfId="9585"/>
    <cellStyle name="SAPBEXHLevel1 2 3 4 2 2" xfId="16236"/>
    <cellStyle name="SAPBEXHLevel1 2 3 4 2 2 2" xfId="26362"/>
    <cellStyle name="SAPBEXHLevel1 2 3 4 2 3" xfId="22837"/>
    <cellStyle name="SAPBEXHLevel1 2 3 4 3" xfId="11540"/>
    <cellStyle name="SAPBEXHLevel1 2 3 4 3 2" xfId="17867"/>
    <cellStyle name="SAPBEXHLevel1 2 3 4 3 2 2" xfId="27378"/>
    <cellStyle name="SAPBEXHLevel1 2 3 4 3 3" xfId="23813"/>
    <cellStyle name="SAPBEXHLevel1 2 3 4 4" xfId="7404"/>
    <cellStyle name="SAPBEXHLevel1 2 3 4 4 2" xfId="21557"/>
    <cellStyle name="SAPBEXHLevel1 2 3 4 5" xfId="14572"/>
    <cellStyle name="SAPBEXHLevel1 2 3 4 5 2" xfId="25298"/>
    <cellStyle name="SAPBEXHLevel1 2 3 4 6" xfId="19519"/>
    <cellStyle name="SAPBEXHLevel1 2 3 5" xfId="2949"/>
    <cellStyle name="SAPBEXHLevel1 2 3 5 2" xfId="9716"/>
    <cellStyle name="SAPBEXHLevel1 2 3 5 2 2" xfId="16362"/>
    <cellStyle name="SAPBEXHLevel1 2 3 5 2 2 2" xfId="26470"/>
    <cellStyle name="SAPBEXHLevel1 2 3 5 2 3" xfId="22936"/>
    <cellStyle name="SAPBEXHLevel1 2 3 5 3" xfId="11666"/>
    <cellStyle name="SAPBEXHLevel1 2 3 5 3 2" xfId="17993"/>
    <cellStyle name="SAPBEXHLevel1 2 3 5 3 2 2" xfId="27486"/>
    <cellStyle name="SAPBEXHLevel1 2 3 5 3 3" xfId="23912"/>
    <cellStyle name="SAPBEXHLevel1 2 3 5 4" xfId="7536"/>
    <cellStyle name="SAPBEXHLevel1 2 3 5 4 2" xfId="21668"/>
    <cellStyle name="SAPBEXHLevel1 2 3 5 5" xfId="14703"/>
    <cellStyle name="SAPBEXHLevel1 2 3 5 5 2" xfId="25406"/>
    <cellStyle name="SAPBEXHLevel1 2 3 5 6" xfId="19618"/>
    <cellStyle name="SAPBEXHLevel1 2 3 6" xfId="28184"/>
    <cellStyle name="SAPBEXHLevel1 2 3 7" xfId="37457"/>
    <cellStyle name="SAPBEXHLevel1 2 3 8" xfId="36959"/>
    <cellStyle name="SAPBEXHLevel1 2 3 9" xfId="37732"/>
    <cellStyle name="SAPBEXHLevel1 2 30" xfId="38348"/>
    <cellStyle name="SAPBEXHLevel1 2 31" xfId="40195"/>
    <cellStyle name="SAPBEXHLevel1 2 32" xfId="39044"/>
    <cellStyle name="SAPBEXHLevel1 2 33" xfId="40251"/>
    <cellStyle name="SAPBEXHLevel1 2 34" xfId="39977"/>
    <cellStyle name="SAPBEXHLevel1 2 4" xfId="1130"/>
    <cellStyle name="SAPBEXHLevel1 2 4 10" xfId="37405"/>
    <cellStyle name="SAPBEXHLevel1 2 4 11" xfId="37926"/>
    <cellStyle name="SAPBEXHLevel1 2 4 12" xfId="37912"/>
    <cellStyle name="SAPBEXHLevel1 2 4 13" xfId="37849"/>
    <cellStyle name="SAPBEXHLevel1 2 4 14" xfId="38061"/>
    <cellStyle name="SAPBEXHLevel1 2 4 15" xfId="38203"/>
    <cellStyle name="SAPBEXHLevel1 2 4 16" xfId="38344"/>
    <cellStyle name="SAPBEXHLevel1 2 4 17" xfId="38487"/>
    <cellStyle name="SAPBEXHLevel1 2 4 18" xfId="38629"/>
    <cellStyle name="SAPBEXHLevel1 2 4 19" xfId="38773"/>
    <cellStyle name="SAPBEXHLevel1 2 4 2" xfId="1748"/>
    <cellStyle name="SAPBEXHLevel1 2 4 2 2" xfId="1000"/>
    <cellStyle name="SAPBEXHLevel1 2 4 2 2 2" xfId="3380"/>
    <cellStyle name="SAPBEXHLevel1 2 4 2 2 2 2" xfId="10135"/>
    <cellStyle name="SAPBEXHLevel1 2 4 2 2 2 2 2" xfId="16674"/>
    <cellStyle name="SAPBEXHLevel1 2 4 2 2 2 2 2 2" xfId="26714"/>
    <cellStyle name="SAPBEXHLevel1 2 4 2 2 2 2 3" xfId="23172"/>
    <cellStyle name="SAPBEXHLevel1 2 4 2 2 2 3" xfId="12065"/>
    <cellStyle name="SAPBEXHLevel1 2 4 2 2 2 3 2" xfId="18390"/>
    <cellStyle name="SAPBEXHLevel1 2 4 2 2 2 3 2 2" xfId="27726"/>
    <cellStyle name="SAPBEXHLevel1 2 4 2 2 2 3 3" xfId="24144"/>
    <cellStyle name="SAPBEXHLevel1 2 4 2 2 2 4" xfId="7956"/>
    <cellStyle name="SAPBEXHLevel1 2 4 2 2 2 4 2" xfId="21960"/>
    <cellStyle name="SAPBEXHLevel1 2 4 2 2 2 5" xfId="15114"/>
    <cellStyle name="SAPBEXHLevel1 2 4 2 2 2 5 2" xfId="25646"/>
    <cellStyle name="SAPBEXHLevel1 2 4 2 2 2 6" xfId="19850"/>
    <cellStyle name="SAPBEXHLevel1 2 4 2 2 3" xfId="3853"/>
    <cellStyle name="SAPBEXHLevel1 2 4 2 2 3 2" xfId="10608"/>
    <cellStyle name="SAPBEXHLevel1 2 4 2 2 3 2 2" xfId="16997"/>
    <cellStyle name="SAPBEXHLevel1 2 4 2 2 3 2 2 2" xfId="26986"/>
    <cellStyle name="SAPBEXHLevel1 2 4 2 2 3 2 3" xfId="23438"/>
    <cellStyle name="SAPBEXHLevel1 2 4 2 2 3 3" xfId="12538"/>
    <cellStyle name="SAPBEXHLevel1 2 4 2 2 3 3 2" xfId="18861"/>
    <cellStyle name="SAPBEXHLevel1 2 4 2 2 3 3 2 2" xfId="27996"/>
    <cellStyle name="SAPBEXHLevel1 2 4 2 2 3 3 3" xfId="24408"/>
    <cellStyle name="SAPBEXHLevel1 2 4 2 2 3 4" xfId="8402"/>
    <cellStyle name="SAPBEXHLevel1 2 4 2 2 3 4 2" xfId="22396"/>
    <cellStyle name="SAPBEXHLevel1 2 4 2 2 3 5" xfId="15585"/>
    <cellStyle name="SAPBEXHLevel1 2 4 2 2 3 5 2" xfId="25916"/>
    <cellStyle name="SAPBEXHLevel1 2 4 2 2 3 6" xfId="20114"/>
    <cellStyle name="SAPBEXHLevel1 2 4 2 2 4" xfId="6039"/>
    <cellStyle name="SAPBEXHLevel1 2 4 2 2 4 2" xfId="13300"/>
    <cellStyle name="SAPBEXHLevel1 2 4 2 2 4 2 2" xfId="24840"/>
    <cellStyle name="SAPBEXHLevel1 2 4 2 2 4 3" xfId="21091"/>
    <cellStyle name="SAPBEXHLevel1 2 4 2 2 5" xfId="6092"/>
    <cellStyle name="SAPBEXHLevel1 2 4 2 2 5 2" xfId="13344"/>
    <cellStyle name="SAPBEXHLevel1 2 4 2 2 5 2 2" xfId="24857"/>
    <cellStyle name="SAPBEXHLevel1 2 4 2 2 5 3" xfId="21108"/>
    <cellStyle name="SAPBEXHLevel1 2 4 2 2 6" xfId="6119"/>
    <cellStyle name="SAPBEXHLevel1 2 4 2 2 6 2" xfId="13364"/>
    <cellStyle name="SAPBEXHLevel1 2 4 2 2 6 2 2" xfId="24864"/>
    <cellStyle name="SAPBEXHLevel1 2 4 2 2 6 3" xfId="21115"/>
    <cellStyle name="SAPBEXHLevel1 2 4 2 2 7" xfId="4186"/>
    <cellStyle name="SAPBEXHLevel1 2 4 2 2 7 2" xfId="20270"/>
    <cellStyle name="SAPBEXHLevel1 2 4 2 2 8" xfId="19122"/>
    <cellStyle name="SAPBEXHLevel1 2 4 2 3" xfId="3117"/>
    <cellStyle name="SAPBEXHLevel1 2 4 2 3 2" xfId="9883"/>
    <cellStyle name="SAPBEXHLevel1 2 4 2 3 2 2" xfId="16498"/>
    <cellStyle name="SAPBEXHLevel1 2 4 2 3 2 2 2" xfId="26577"/>
    <cellStyle name="SAPBEXHLevel1 2 4 2 3 2 3" xfId="23035"/>
    <cellStyle name="SAPBEXHLevel1 2 4 2 3 3" xfId="11820"/>
    <cellStyle name="SAPBEXHLevel1 2 4 2 3 3 2" xfId="18145"/>
    <cellStyle name="SAPBEXHLevel1 2 4 2 3 3 2 2" xfId="27591"/>
    <cellStyle name="SAPBEXHLevel1 2 4 2 3 3 3" xfId="24009"/>
    <cellStyle name="SAPBEXHLevel1 2 4 2 3 4" xfId="7704"/>
    <cellStyle name="SAPBEXHLevel1 2 4 2 3 4 2" xfId="21784"/>
    <cellStyle name="SAPBEXHLevel1 2 4 2 3 5" xfId="14868"/>
    <cellStyle name="SAPBEXHLevel1 2 4 2 3 5 2" xfId="25511"/>
    <cellStyle name="SAPBEXHLevel1 2 4 2 3 6" xfId="19715"/>
    <cellStyle name="SAPBEXHLevel1 2 4 2 4" xfId="3622"/>
    <cellStyle name="SAPBEXHLevel1 2 4 2 4 2" xfId="10377"/>
    <cellStyle name="SAPBEXHLevel1 2 4 2 4 2 2" xfId="16841"/>
    <cellStyle name="SAPBEXHLevel1 2 4 2 4 2 2 2" xfId="26851"/>
    <cellStyle name="SAPBEXHLevel1 2 4 2 4 2 3" xfId="23303"/>
    <cellStyle name="SAPBEXHLevel1 2 4 2 4 3" xfId="12307"/>
    <cellStyle name="SAPBEXHLevel1 2 4 2 4 3 2" xfId="18630"/>
    <cellStyle name="SAPBEXHLevel1 2 4 2 4 3 2 2" xfId="27861"/>
    <cellStyle name="SAPBEXHLevel1 2 4 2 4 3 3" xfId="24273"/>
    <cellStyle name="SAPBEXHLevel1 2 4 2 4 4" xfId="8198"/>
    <cellStyle name="SAPBEXHLevel1 2 4 2 4 4 2" xfId="22195"/>
    <cellStyle name="SAPBEXHLevel1 2 4 2 4 5" xfId="15354"/>
    <cellStyle name="SAPBEXHLevel1 2 4 2 4 5 2" xfId="25781"/>
    <cellStyle name="SAPBEXHLevel1 2 4 2 4 6" xfId="19979"/>
    <cellStyle name="SAPBEXHLevel1 2 4 2 5" xfId="4200"/>
    <cellStyle name="SAPBEXHLevel1 2 4 2 5 2" xfId="20279"/>
    <cellStyle name="SAPBEXHLevel1 2 4 2 6" xfId="19270"/>
    <cellStyle name="SAPBEXHLevel1 2 4 2 7" xfId="28339"/>
    <cellStyle name="SAPBEXHLevel1 2 4 20" xfId="38917"/>
    <cellStyle name="SAPBEXHLevel1 2 4 21" xfId="39060"/>
    <cellStyle name="SAPBEXHLevel1 2 4 22" xfId="39199"/>
    <cellStyle name="SAPBEXHLevel1 2 4 23" xfId="39614"/>
    <cellStyle name="SAPBEXHLevel1 2 4 24" xfId="39735"/>
    <cellStyle name="SAPBEXHLevel1 2 4 25" xfId="39855"/>
    <cellStyle name="SAPBEXHLevel1 2 4 26" xfId="39973"/>
    <cellStyle name="SAPBEXHLevel1 2 4 27" xfId="39494"/>
    <cellStyle name="SAPBEXHLevel1 2 4 28" xfId="40071"/>
    <cellStyle name="SAPBEXHLevel1 2 4 29" xfId="40269"/>
    <cellStyle name="SAPBEXHLevel1 2 4 3" xfId="2149"/>
    <cellStyle name="SAPBEXHLevel1 2 4 3 2" xfId="5227"/>
    <cellStyle name="SAPBEXHLevel1 2 4 3 2 2" xfId="12801"/>
    <cellStyle name="SAPBEXHLevel1 2 4 3 2 2 2" xfId="24573"/>
    <cellStyle name="SAPBEXHLevel1 2 4 3 2 3" xfId="20758"/>
    <cellStyle name="SAPBEXHLevel1 2 4 3 3" xfId="6746"/>
    <cellStyle name="SAPBEXHLevel1 2 4 3 3 2" xfId="13922"/>
    <cellStyle name="SAPBEXHLevel1 2 4 3 3 2 2" xfId="25023"/>
    <cellStyle name="SAPBEXHLevel1 2 4 3 3 3" xfId="21268"/>
    <cellStyle name="SAPBEXHLevel1 2 4 3 4" xfId="8929"/>
    <cellStyle name="SAPBEXHLevel1 2 4 3 4 2" xfId="15869"/>
    <cellStyle name="SAPBEXHLevel1 2 4 3 4 2 2" xfId="26083"/>
    <cellStyle name="SAPBEXHLevel1 2 4 3 4 3" xfId="22570"/>
    <cellStyle name="SAPBEXHLevel1 2 4 3 5" xfId="11033"/>
    <cellStyle name="SAPBEXHLevel1 2 4 3 5 2" xfId="17363"/>
    <cellStyle name="SAPBEXHLevel1 2 4 3 5 2 2" xfId="27106"/>
    <cellStyle name="SAPBEXHLevel1 2 4 3 5 3" xfId="23553"/>
    <cellStyle name="SAPBEXHLevel1 2 4 3 6" xfId="4445"/>
    <cellStyle name="SAPBEXHLevel1 2 4 3 6 2" xfId="20489"/>
    <cellStyle name="SAPBEXHLevel1 2 4 3 7" xfId="4330"/>
    <cellStyle name="SAPBEXHLevel1 2 4 3 7 2" xfId="20378"/>
    <cellStyle name="SAPBEXHLevel1 2 4 30" xfId="40356"/>
    <cellStyle name="SAPBEXHLevel1 2 4 31" xfId="40264"/>
    <cellStyle name="SAPBEXHLevel1 2 4 4" xfId="2903"/>
    <cellStyle name="SAPBEXHLevel1 2 4 4 2" xfId="9670"/>
    <cellStyle name="SAPBEXHLevel1 2 4 4 2 2" xfId="16318"/>
    <cellStyle name="SAPBEXHLevel1 2 4 4 2 2 2" xfId="26432"/>
    <cellStyle name="SAPBEXHLevel1 2 4 4 2 3" xfId="22900"/>
    <cellStyle name="SAPBEXHLevel1 2 4 4 3" xfId="11622"/>
    <cellStyle name="SAPBEXHLevel1 2 4 4 3 2" xfId="17949"/>
    <cellStyle name="SAPBEXHLevel1 2 4 4 3 2 2" xfId="27448"/>
    <cellStyle name="SAPBEXHLevel1 2 4 4 3 3" xfId="23876"/>
    <cellStyle name="SAPBEXHLevel1 2 4 4 4" xfId="7490"/>
    <cellStyle name="SAPBEXHLevel1 2 4 4 4 2" xfId="21627"/>
    <cellStyle name="SAPBEXHLevel1 2 4 4 5" xfId="14657"/>
    <cellStyle name="SAPBEXHLevel1 2 4 4 5 2" xfId="25368"/>
    <cellStyle name="SAPBEXHLevel1 2 4 4 6" xfId="19582"/>
    <cellStyle name="SAPBEXHLevel1 2 4 5" xfId="2740"/>
    <cellStyle name="SAPBEXHLevel1 2 4 5 2" xfId="9519"/>
    <cellStyle name="SAPBEXHLevel1 2 4 5 2 2" xfId="16170"/>
    <cellStyle name="SAPBEXHLevel1 2 4 5 2 2 2" xfId="26308"/>
    <cellStyle name="SAPBEXHLevel1 2 4 5 2 3" xfId="22784"/>
    <cellStyle name="SAPBEXHLevel1 2 4 5 3" xfId="11479"/>
    <cellStyle name="SAPBEXHLevel1 2 4 5 3 2" xfId="17807"/>
    <cellStyle name="SAPBEXHLevel1 2 4 5 3 2 2" xfId="27327"/>
    <cellStyle name="SAPBEXHLevel1 2 4 5 3 3" xfId="23763"/>
    <cellStyle name="SAPBEXHLevel1 2 4 5 4" xfId="7338"/>
    <cellStyle name="SAPBEXHLevel1 2 4 5 4 2" xfId="21497"/>
    <cellStyle name="SAPBEXHLevel1 2 4 5 5" xfId="14511"/>
    <cellStyle name="SAPBEXHLevel1 2 4 5 5 2" xfId="25246"/>
    <cellStyle name="SAPBEXHLevel1 2 4 5 6" xfId="19468"/>
    <cellStyle name="SAPBEXHLevel1 2 4 6" xfId="28199"/>
    <cellStyle name="SAPBEXHLevel1 2 4 7" xfId="37354"/>
    <cellStyle name="SAPBEXHLevel1 2 4 8" xfId="36993"/>
    <cellStyle name="SAPBEXHLevel1 2 4 9" xfId="37258"/>
    <cellStyle name="SAPBEXHLevel1 2 5" xfId="1607"/>
    <cellStyle name="SAPBEXHLevel1 2 5 2" xfId="2050"/>
    <cellStyle name="SAPBEXHLevel1 2 5 2 2" xfId="3289"/>
    <cellStyle name="SAPBEXHLevel1 2 5 2 2 2" xfId="10044"/>
    <cellStyle name="SAPBEXHLevel1 2 5 2 2 2 2" xfId="16597"/>
    <cellStyle name="SAPBEXHLevel1 2 5 2 2 2 2 2" xfId="26652"/>
    <cellStyle name="SAPBEXHLevel1 2 5 2 2 2 3" xfId="23110"/>
    <cellStyle name="SAPBEXHLevel1 2 5 2 2 3" xfId="11974"/>
    <cellStyle name="SAPBEXHLevel1 2 5 2 2 3 2" xfId="18299"/>
    <cellStyle name="SAPBEXHLevel1 2 5 2 2 3 2 2" xfId="27664"/>
    <cellStyle name="SAPBEXHLevel1 2 5 2 2 3 3" xfId="24082"/>
    <cellStyle name="SAPBEXHLevel1 2 5 2 2 4" xfId="7865"/>
    <cellStyle name="SAPBEXHLevel1 2 5 2 2 4 2" xfId="21869"/>
    <cellStyle name="SAPBEXHLevel1 2 5 2 2 5" xfId="15023"/>
    <cellStyle name="SAPBEXHLevel1 2 5 2 2 5 2" xfId="25584"/>
    <cellStyle name="SAPBEXHLevel1 2 5 2 2 6" xfId="19788"/>
    <cellStyle name="SAPBEXHLevel1 2 5 2 3" xfId="3762"/>
    <cellStyle name="SAPBEXHLevel1 2 5 2 3 2" xfId="10517"/>
    <cellStyle name="SAPBEXHLevel1 2 5 2 3 2 2" xfId="16920"/>
    <cellStyle name="SAPBEXHLevel1 2 5 2 3 2 2 2" xfId="26924"/>
    <cellStyle name="SAPBEXHLevel1 2 5 2 3 2 3" xfId="23376"/>
    <cellStyle name="SAPBEXHLevel1 2 5 2 3 3" xfId="12447"/>
    <cellStyle name="SAPBEXHLevel1 2 5 2 3 3 2" xfId="18770"/>
    <cellStyle name="SAPBEXHLevel1 2 5 2 3 3 2 2" xfId="27934"/>
    <cellStyle name="SAPBEXHLevel1 2 5 2 3 3 3" xfId="24346"/>
    <cellStyle name="SAPBEXHLevel1 2 5 2 3 4" xfId="8334"/>
    <cellStyle name="SAPBEXHLevel1 2 5 2 3 4 2" xfId="22330"/>
    <cellStyle name="SAPBEXHLevel1 2 5 2 3 5" xfId="15494"/>
    <cellStyle name="SAPBEXHLevel1 2 5 2 3 5 2" xfId="25854"/>
    <cellStyle name="SAPBEXHLevel1 2 5 2 3 6" xfId="20052"/>
    <cellStyle name="SAPBEXHLevel1 2 5 2 4" xfId="6647"/>
    <cellStyle name="SAPBEXHLevel1 2 5 2 4 2" xfId="13825"/>
    <cellStyle name="SAPBEXHLevel1 2 5 2 4 2 2" xfId="24969"/>
    <cellStyle name="SAPBEXHLevel1 2 5 2 4 3" xfId="21219"/>
    <cellStyle name="SAPBEXHLevel1 2 5 2 5" xfId="8830"/>
    <cellStyle name="SAPBEXHLevel1 2 5 2 5 2" xfId="15802"/>
    <cellStyle name="SAPBEXHLevel1 2 5 2 5 2 2" xfId="26027"/>
    <cellStyle name="SAPBEXHLevel1 2 5 2 5 3" xfId="22519"/>
    <cellStyle name="SAPBEXHLevel1 2 5 2 6" xfId="10944"/>
    <cellStyle name="SAPBEXHLevel1 2 5 2 6 2" xfId="17276"/>
    <cellStyle name="SAPBEXHLevel1 2 5 2 6 2 2" xfId="27053"/>
    <cellStyle name="SAPBEXHLevel1 2 5 2 6 3" xfId="23505"/>
    <cellStyle name="SAPBEXHLevel1 2 5 2 7" xfId="12734"/>
    <cellStyle name="SAPBEXHLevel1 2 5 2 7 2" xfId="24517"/>
    <cellStyle name="SAPBEXHLevel1 2 5 2 8" xfId="19336"/>
    <cellStyle name="SAPBEXHLevel1 2 5 3" xfId="3040"/>
    <cellStyle name="SAPBEXHLevel1 2 5 3 2" xfId="9806"/>
    <cellStyle name="SAPBEXHLevel1 2 5 3 2 2" xfId="16435"/>
    <cellStyle name="SAPBEXHLevel1 2 5 3 2 2 2" xfId="26527"/>
    <cellStyle name="SAPBEXHLevel1 2 5 3 2 3" xfId="22986"/>
    <cellStyle name="SAPBEXHLevel1 2 5 3 3" xfId="11743"/>
    <cellStyle name="SAPBEXHLevel1 2 5 3 3 2" xfId="18069"/>
    <cellStyle name="SAPBEXHLevel1 2 5 3 3 2 2" xfId="27542"/>
    <cellStyle name="SAPBEXHLevel1 2 5 3 3 3" xfId="23961"/>
    <cellStyle name="SAPBEXHLevel1 2 5 3 4" xfId="7627"/>
    <cellStyle name="SAPBEXHLevel1 2 5 3 4 2" xfId="21728"/>
    <cellStyle name="SAPBEXHLevel1 2 5 3 5" xfId="14792"/>
    <cellStyle name="SAPBEXHLevel1 2 5 3 5 2" xfId="25462"/>
    <cellStyle name="SAPBEXHLevel1 2 5 3 6" xfId="19667"/>
    <cellStyle name="SAPBEXHLevel1 2 5 4" xfId="3555"/>
    <cellStyle name="SAPBEXHLevel1 2 5 4 2" xfId="10310"/>
    <cellStyle name="SAPBEXHLevel1 2 5 4 2 2" xfId="16788"/>
    <cellStyle name="SAPBEXHLevel1 2 5 4 2 2 2" xfId="26804"/>
    <cellStyle name="SAPBEXHLevel1 2 5 4 2 3" xfId="23256"/>
    <cellStyle name="SAPBEXHLevel1 2 5 4 3" xfId="12240"/>
    <cellStyle name="SAPBEXHLevel1 2 5 4 3 2" xfId="18563"/>
    <cellStyle name="SAPBEXHLevel1 2 5 4 3 2 2" xfId="27814"/>
    <cellStyle name="SAPBEXHLevel1 2 5 4 3 3" xfId="24226"/>
    <cellStyle name="SAPBEXHLevel1 2 5 4 4" xfId="8131"/>
    <cellStyle name="SAPBEXHLevel1 2 5 4 4 2" xfId="22128"/>
    <cellStyle name="SAPBEXHLevel1 2 5 4 5" xfId="15287"/>
    <cellStyle name="SAPBEXHLevel1 2 5 4 5 2" xfId="25734"/>
    <cellStyle name="SAPBEXHLevel1 2 5 4 6" xfId="19932"/>
    <cellStyle name="SAPBEXHLevel1 2 5 5" xfId="4683"/>
    <cellStyle name="SAPBEXHLevel1 2 5 5 2" xfId="20660"/>
    <cellStyle name="SAPBEXHLevel1 2 5 6" xfId="19207"/>
    <cellStyle name="SAPBEXHLevel1 2 5 7" xfId="28262"/>
    <cellStyle name="SAPBEXHLevel1 2 6" xfId="2389"/>
    <cellStyle name="SAPBEXHLevel1 2 6 2" xfId="5420"/>
    <cellStyle name="SAPBEXHLevel1 2 6 2 2" xfId="12925"/>
    <cellStyle name="SAPBEXHLevel1 2 6 2 2 2" xfId="24662"/>
    <cellStyle name="SAPBEXHLevel1 2 6 2 3" xfId="20881"/>
    <cellStyle name="SAPBEXHLevel1 2 6 3" xfId="6986"/>
    <cellStyle name="SAPBEXHLevel1 2 6 3 2" xfId="14160"/>
    <cellStyle name="SAPBEXHLevel1 2 6 3 2 2" xfId="25111"/>
    <cellStyle name="SAPBEXHLevel1 2 6 3 3" xfId="21353"/>
    <cellStyle name="SAPBEXHLevel1 2 6 4" xfId="9169"/>
    <cellStyle name="SAPBEXHLevel1 2 6 4 2" xfId="15994"/>
    <cellStyle name="SAPBEXHLevel1 2 6 4 2 2" xfId="26173"/>
    <cellStyle name="SAPBEXHLevel1 2 6 4 3" xfId="22657"/>
    <cellStyle name="SAPBEXHLevel1 2 6 5" xfId="11190"/>
    <cellStyle name="SAPBEXHLevel1 2 6 5 2" xfId="17519"/>
    <cellStyle name="SAPBEXHLevel1 2 6 5 2 2" xfId="27193"/>
    <cellStyle name="SAPBEXHLevel1 2 6 5 3" xfId="23637"/>
    <cellStyle name="SAPBEXHLevel1 2 6 6" xfId="4371"/>
    <cellStyle name="SAPBEXHLevel1 2 6 6 2" xfId="20415"/>
    <cellStyle name="SAPBEXHLevel1 2 6 7" xfId="4232"/>
    <cellStyle name="SAPBEXHLevel1 2 6 7 2" xfId="20303"/>
    <cellStyle name="SAPBEXHLevel1 2 7" xfId="2652"/>
    <cellStyle name="SAPBEXHLevel1 2 7 2" xfId="9431"/>
    <cellStyle name="SAPBEXHLevel1 2 7 2 2" xfId="16082"/>
    <cellStyle name="SAPBEXHLevel1 2 7 2 2 2" xfId="26234"/>
    <cellStyle name="SAPBEXHLevel1 2 7 2 3" xfId="22715"/>
    <cellStyle name="SAPBEXHLevel1 2 7 3" xfId="11391"/>
    <cellStyle name="SAPBEXHLevel1 2 7 3 2" xfId="17719"/>
    <cellStyle name="SAPBEXHLevel1 2 7 3 2 2" xfId="27253"/>
    <cellStyle name="SAPBEXHLevel1 2 7 3 3" xfId="23694"/>
    <cellStyle name="SAPBEXHLevel1 2 7 4" xfId="7250"/>
    <cellStyle name="SAPBEXHLevel1 2 7 4 2" xfId="21414"/>
    <cellStyle name="SAPBEXHLevel1 2 7 5" xfId="14423"/>
    <cellStyle name="SAPBEXHLevel1 2 7 5 2" xfId="25172"/>
    <cellStyle name="SAPBEXHLevel1 2 7 6" xfId="19399"/>
    <cellStyle name="SAPBEXHLevel1 2 8" xfId="19024"/>
    <cellStyle name="SAPBEXHLevel1 2 9" xfId="28078"/>
    <cellStyle name="SAPBEXHLevel1 20" xfId="37909"/>
    <cellStyle name="SAPBEXHLevel1 21" xfId="37382"/>
    <cellStyle name="SAPBEXHLevel1 22" xfId="37577"/>
    <cellStyle name="SAPBEXHLevel1 23" xfId="37255"/>
    <cellStyle name="SAPBEXHLevel1 24" xfId="37523"/>
    <cellStyle name="SAPBEXHLevel1 25" xfId="39355"/>
    <cellStyle name="SAPBEXHLevel1 26" xfId="39414"/>
    <cellStyle name="SAPBEXHLevel1 27" xfId="39193"/>
    <cellStyle name="SAPBEXHLevel1 28" xfId="39335"/>
    <cellStyle name="SAPBEXHLevel1 29" xfId="39146"/>
    <cellStyle name="SAPBEXHLevel1 3" xfId="568"/>
    <cellStyle name="SAPBEXHLevel1 3 2" xfId="1825"/>
    <cellStyle name="SAPBEXHLevel1 3 2 2" xfId="2020"/>
    <cellStyle name="SAPBEXHLevel1 3 2 2 2" xfId="3441"/>
    <cellStyle name="SAPBEXHLevel1 3 2 2 2 2" xfId="10196"/>
    <cellStyle name="SAPBEXHLevel1 3 2 2 2 2 2" xfId="16714"/>
    <cellStyle name="SAPBEXHLevel1 3 2 2 2 2 2 2" xfId="26741"/>
    <cellStyle name="SAPBEXHLevel1 3 2 2 2 2 3" xfId="23199"/>
    <cellStyle name="SAPBEXHLevel1 3 2 2 2 3" xfId="12126"/>
    <cellStyle name="SAPBEXHLevel1 3 2 2 2 3 2" xfId="18451"/>
    <cellStyle name="SAPBEXHLevel1 3 2 2 2 3 2 2" xfId="27753"/>
    <cellStyle name="SAPBEXHLevel1 3 2 2 2 3 3" xfId="24171"/>
    <cellStyle name="SAPBEXHLevel1 3 2 2 2 4" xfId="8017"/>
    <cellStyle name="SAPBEXHLevel1 3 2 2 2 4 2" xfId="22021"/>
    <cellStyle name="SAPBEXHLevel1 3 2 2 2 5" xfId="15175"/>
    <cellStyle name="SAPBEXHLevel1 3 2 2 2 5 2" xfId="25673"/>
    <cellStyle name="SAPBEXHLevel1 3 2 2 2 6" xfId="19877"/>
    <cellStyle name="SAPBEXHLevel1 3 2 2 3" xfId="3914"/>
    <cellStyle name="SAPBEXHLevel1 3 2 2 3 2" xfId="10669"/>
    <cellStyle name="SAPBEXHLevel1 3 2 2 3 2 2" xfId="17037"/>
    <cellStyle name="SAPBEXHLevel1 3 2 2 3 2 2 2" xfId="27013"/>
    <cellStyle name="SAPBEXHLevel1 3 2 2 3 2 3" xfId="23465"/>
    <cellStyle name="SAPBEXHLevel1 3 2 2 3 3" xfId="12599"/>
    <cellStyle name="SAPBEXHLevel1 3 2 2 3 3 2" xfId="18922"/>
    <cellStyle name="SAPBEXHLevel1 3 2 2 3 3 2 2" xfId="28023"/>
    <cellStyle name="SAPBEXHLevel1 3 2 2 3 3 3" xfId="24435"/>
    <cellStyle name="SAPBEXHLevel1 3 2 2 3 4" xfId="8435"/>
    <cellStyle name="SAPBEXHLevel1 3 2 2 3 4 2" xfId="22425"/>
    <cellStyle name="SAPBEXHLevel1 3 2 2 3 5" xfId="15646"/>
    <cellStyle name="SAPBEXHLevel1 3 2 2 3 5 2" xfId="25943"/>
    <cellStyle name="SAPBEXHLevel1 3 2 2 3 6" xfId="20141"/>
    <cellStyle name="SAPBEXHLevel1 3 2 2 4" xfId="6617"/>
    <cellStyle name="SAPBEXHLevel1 3 2 2 4 2" xfId="13795"/>
    <cellStyle name="SAPBEXHLevel1 3 2 2 4 2 2" xfId="24961"/>
    <cellStyle name="SAPBEXHLevel1 3 2 2 4 3" xfId="21211"/>
    <cellStyle name="SAPBEXHLevel1 3 2 2 5" xfId="8800"/>
    <cellStyle name="SAPBEXHLevel1 3 2 2 5 2" xfId="15790"/>
    <cellStyle name="SAPBEXHLevel1 3 2 2 5 2 2" xfId="26019"/>
    <cellStyle name="SAPBEXHLevel1 3 2 2 5 3" xfId="22511"/>
    <cellStyle name="SAPBEXHLevel1 3 2 2 6" xfId="10914"/>
    <cellStyle name="SAPBEXHLevel1 3 2 2 6 2" xfId="17246"/>
    <cellStyle name="SAPBEXHLevel1 3 2 2 6 2 2" xfId="27045"/>
    <cellStyle name="SAPBEXHLevel1 3 2 2 6 3" xfId="23497"/>
    <cellStyle name="SAPBEXHLevel1 3 2 2 7" xfId="12722"/>
    <cellStyle name="SAPBEXHLevel1 3 2 2 7 2" xfId="24509"/>
    <cellStyle name="SAPBEXHLevel1 3 2 2 8" xfId="19328"/>
    <cellStyle name="SAPBEXHLevel1 3 2 3" xfId="3181"/>
    <cellStyle name="SAPBEXHLevel1 3 2 3 2" xfId="9944"/>
    <cellStyle name="SAPBEXHLevel1 3 2 3 2 2" xfId="16538"/>
    <cellStyle name="SAPBEXHLevel1 3 2 3 2 2 2" xfId="26604"/>
    <cellStyle name="SAPBEXHLevel1 3 2 3 2 3" xfId="23062"/>
    <cellStyle name="SAPBEXHLevel1 3 2 3 3" xfId="11881"/>
    <cellStyle name="SAPBEXHLevel1 3 2 3 3 2" xfId="18206"/>
    <cellStyle name="SAPBEXHLevel1 3 2 3 3 2 2" xfId="27618"/>
    <cellStyle name="SAPBEXHLevel1 3 2 3 3 3" xfId="24036"/>
    <cellStyle name="SAPBEXHLevel1 3 2 3 4" xfId="7766"/>
    <cellStyle name="SAPBEXHLevel1 3 2 3 4 2" xfId="21811"/>
    <cellStyle name="SAPBEXHLevel1 3 2 3 5" xfId="14929"/>
    <cellStyle name="SAPBEXHLevel1 3 2 3 5 2" xfId="25538"/>
    <cellStyle name="SAPBEXHLevel1 3 2 3 6" xfId="19742"/>
    <cellStyle name="SAPBEXHLevel1 3 2 4" xfId="3670"/>
    <cellStyle name="SAPBEXHLevel1 3 2 4 2" xfId="10425"/>
    <cellStyle name="SAPBEXHLevel1 3 2 4 2 2" xfId="16868"/>
    <cellStyle name="SAPBEXHLevel1 3 2 4 2 2 2" xfId="26878"/>
    <cellStyle name="SAPBEXHLevel1 3 2 4 2 3" xfId="23330"/>
    <cellStyle name="SAPBEXHLevel1 3 2 4 3" xfId="12355"/>
    <cellStyle name="SAPBEXHLevel1 3 2 4 3 2" xfId="18678"/>
    <cellStyle name="SAPBEXHLevel1 3 2 4 3 2 2" xfId="27888"/>
    <cellStyle name="SAPBEXHLevel1 3 2 4 3 3" xfId="24300"/>
    <cellStyle name="SAPBEXHLevel1 3 2 4 4" xfId="8246"/>
    <cellStyle name="SAPBEXHLevel1 3 2 4 4 2" xfId="22243"/>
    <cellStyle name="SAPBEXHLevel1 3 2 4 5" xfId="15402"/>
    <cellStyle name="SAPBEXHLevel1 3 2 4 5 2" xfId="25808"/>
    <cellStyle name="SAPBEXHLevel1 3 2 4 6" xfId="20006"/>
    <cellStyle name="SAPBEXHLevel1 3 2 5" xfId="4092"/>
    <cellStyle name="SAPBEXHLevel1 3 2 5 2" xfId="20232"/>
    <cellStyle name="SAPBEXHLevel1 3 2 6" xfId="19297"/>
    <cellStyle name="SAPBEXHLevel1 3 2 7" xfId="28379"/>
    <cellStyle name="SAPBEXHLevel1 3 3" xfId="2102"/>
    <cellStyle name="SAPBEXHLevel1 3 3 2" xfId="2985"/>
    <cellStyle name="SAPBEXHLevel1 3 3 2 2" xfId="7572"/>
    <cellStyle name="SAPBEXHLevel1 3 3 2 2 2" xfId="14739"/>
    <cellStyle name="SAPBEXHLevel1 3 3 2 2 2 2" xfId="25431"/>
    <cellStyle name="SAPBEXHLevel1 3 3 2 2 3" xfId="21698"/>
    <cellStyle name="SAPBEXHLevel1 3 3 2 3" xfId="9752"/>
    <cellStyle name="SAPBEXHLevel1 3 3 2 3 2" xfId="16397"/>
    <cellStyle name="SAPBEXHLevel1 3 3 2 3 2 2" xfId="26495"/>
    <cellStyle name="SAPBEXHLevel1 3 3 2 3 3" xfId="22956"/>
    <cellStyle name="SAPBEXHLevel1 3 3 2 4" xfId="11701"/>
    <cellStyle name="SAPBEXHLevel1 3 3 2 4 2" xfId="18028"/>
    <cellStyle name="SAPBEXHLevel1 3 3 2 4 2 2" xfId="27511"/>
    <cellStyle name="SAPBEXHLevel1 3 3 2 4 3" xfId="23932"/>
    <cellStyle name="SAPBEXHLevel1 3 3 2 5" xfId="5187"/>
    <cellStyle name="SAPBEXHLevel1 3 3 2 5 2" xfId="20721"/>
    <cellStyle name="SAPBEXHLevel1 3 3 2 6" xfId="12763"/>
    <cellStyle name="SAPBEXHLevel1 3 3 2 6 2" xfId="24536"/>
    <cellStyle name="SAPBEXHLevel1 3 3 2 7" xfId="19638"/>
    <cellStyle name="SAPBEXHLevel1 3 3 3" xfId="3517"/>
    <cellStyle name="SAPBEXHLevel1 3 3 3 2" xfId="10272"/>
    <cellStyle name="SAPBEXHLevel1 3 3 3 2 2" xfId="16754"/>
    <cellStyle name="SAPBEXHLevel1 3 3 3 2 2 2" xfId="26776"/>
    <cellStyle name="SAPBEXHLevel1 3 3 3 2 3" xfId="23230"/>
    <cellStyle name="SAPBEXHLevel1 3 3 3 3" xfId="12202"/>
    <cellStyle name="SAPBEXHLevel1 3 3 3 3 2" xfId="18526"/>
    <cellStyle name="SAPBEXHLevel1 3 3 3 3 2 2" xfId="27787"/>
    <cellStyle name="SAPBEXHLevel1 3 3 3 3 3" xfId="24201"/>
    <cellStyle name="SAPBEXHLevel1 3 3 3 4" xfId="8093"/>
    <cellStyle name="SAPBEXHLevel1 3 3 3 4 2" xfId="22092"/>
    <cellStyle name="SAPBEXHLevel1 3 3 3 5" xfId="15250"/>
    <cellStyle name="SAPBEXHLevel1 3 3 3 5 2" xfId="25707"/>
    <cellStyle name="SAPBEXHLevel1 3 3 3 6" xfId="19907"/>
    <cellStyle name="SAPBEXHLevel1 3 3 4" xfId="6699"/>
    <cellStyle name="SAPBEXHLevel1 3 3 4 2" xfId="13876"/>
    <cellStyle name="SAPBEXHLevel1 3 3 4 2 2" xfId="24987"/>
    <cellStyle name="SAPBEXHLevel1 3 3 4 3" xfId="21233"/>
    <cellStyle name="SAPBEXHLevel1 3 3 5" xfId="8882"/>
    <cellStyle name="SAPBEXHLevel1 3 3 5 2" xfId="15831"/>
    <cellStyle name="SAPBEXHLevel1 3 3 5 2 2" xfId="26046"/>
    <cellStyle name="SAPBEXHLevel1 3 3 5 3" xfId="22534"/>
    <cellStyle name="SAPBEXHLevel1 3 3 6" xfId="10995"/>
    <cellStyle name="SAPBEXHLevel1 3 3 6 2" xfId="17326"/>
    <cellStyle name="SAPBEXHLevel1 3 3 6 2 2" xfId="27071"/>
    <cellStyle name="SAPBEXHLevel1 3 3 6 3" xfId="23519"/>
    <cellStyle name="SAPBEXHLevel1 3 3 7" xfId="4523"/>
    <cellStyle name="SAPBEXHLevel1 3 3 7 2" xfId="20556"/>
    <cellStyle name="SAPBEXHLevel1 3 3 8" xfId="8387"/>
    <cellStyle name="SAPBEXHLevel1 3 3 8 2" xfId="22381"/>
    <cellStyle name="SAPBEXHLevel1 3 4" xfId="2709"/>
    <cellStyle name="SAPBEXHLevel1 3 4 2" xfId="9488"/>
    <cellStyle name="SAPBEXHLevel1 3 4 2 2" xfId="16139"/>
    <cellStyle name="SAPBEXHLevel1 3 4 2 2 2" xfId="26278"/>
    <cellStyle name="SAPBEXHLevel1 3 4 2 3" xfId="22754"/>
    <cellStyle name="SAPBEXHLevel1 3 4 3" xfId="11448"/>
    <cellStyle name="SAPBEXHLevel1 3 4 3 2" xfId="17776"/>
    <cellStyle name="SAPBEXHLevel1 3 4 3 2 2" xfId="27297"/>
    <cellStyle name="SAPBEXHLevel1 3 4 3 3" xfId="23733"/>
    <cellStyle name="SAPBEXHLevel1 3 4 4" xfId="7307"/>
    <cellStyle name="SAPBEXHLevel1 3 4 4 2" xfId="21466"/>
    <cellStyle name="SAPBEXHLevel1 3 4 5" xfId="14480"/>
    <cellStyle name="SAPBEXHLevel1 3 4 5 2" xfId="25216"/>
    <cellStyle name="SAPBEXHLevel1 3 4 6" xfId="19438"/>
    <cellStyle name="SAPBEXHLevel1 3 5" xfId="28130"/>
    <cellStyle name="SAPBEXHLevel1 30" xfId="39836"/>
    <cellStyle name="SAPBEXHLevel1 31" xfId="40290"/>
    <cellStyle name="SAPBEXHLevel1 32" xfId="40310"/>
    <cellStyle name="SAPBEXHLevel1 33" xfId="39852"/>
    <cellStyle name="SAPBEXHLevel1 4" xfId="1606"/>
    <cellStyle name="SAPBEXHLevel1 4 2" xfId="1467"/>
    <cellStyle name="SAPBEXHLevel1 4 2 2" xfId="3288"/>
    <cellStyle name="SAPBEXHLevel1 4 2 2 2" xfId="10043"/>
    <cellStyle name="SAPBEXHLevel1 4 2 2 2 2" xfId="16596"/>
    <cellStyle name="SAPBEXHLevel1 4 2 2 2 2 2" xfId="26651"/>
    <cellStyle name="SAPBEXHLevel1 4 2 2 2 3" xfId="23109"/>
    <cellStyle name="SAPBEXHLevel1 4 2 2 3" xfId="11973"/>
    <cellStyle name="SAPBEXHLevel1 4 2 2 3 2" xfId="18298"/>
    <cellStyle name="SAPBEXHLevel1 4 2 2 3 2 2" xfId="27663"/>
    <cellStyle name="SAPBEXHLevel1 4 2 2 3 3" xfId="24081"/>
    <cellStyle name="SAPBEXHLevel1 4 2 2 4" xfId="7864"/>
    <cellStyle name="SAPBEXHLevel1 4 2 2 4 2" xfId="21868"/>
    <cellStyle name="SAPBEXHLevel1 4 2 2 5" xfId="15022"/>
    <cellStyle name="SAPBEXHLevel1 4 2 2 5 2" xfId="25583"/>
    <cellStyle name="SAPBEXHLevel1 4 2 2 6" xfId="19787"/>
    <cellStyle name="SAPBEXHLevel1 4 2 3" xfId="3761"/>
    <cellStyle name="SAPBEXHLevel1 4 2 3 2" xfId="10516"/>
    <cellStyle name="SAPBEXHLevel1 4 2 3 2 2" xfId="16919"/>
    <cellStyle name="SAPBEXHLevel1 4 2 3 2 2 2" xfId="26923"/>
    <cellStyle name="SAPBEXHLevel1 4 2 3 2 3" xfId="23375"/>
    <cellStyle name="SAPBEXHLevel1 4 2 3 3" xfId="12446"/>
    <cellStyle name="SAPBEXHLevel1 4 2 3 3 2" xfId="18769"/>
    <cellStyle name="SAPBEXHLevel1 4 2 3 3 2 2" xfId="27933"/>
    <cellStyle name="SAPBEXHLevel1 4 2 3 3 3" xfId="24345"/>
    <cellStyle name="SAPBEXHLevel1 4 2 3 4" xfId="8333"/>
    <cellStyle name="SAPBEXHLevel1 4 2 3 4 2" xfId="22329"/>
    <cellStyle name="SAPBEXHLevel1 4 2 3 5" xfId="15493"/>
    <cellStyle name="SAPBEXHLevel1 4 2 3 5 2" xfId="25853"/>
    <cellStyle name="SAPBEXHLevel1 4 2 3 6" xfId="20051"/>
    <cellStyle name="SAPBEXHLevel1 4 2 4" xfId="6246"/>
    <cellStyle name="SAPBEXHLevel1 4 2 4 2" xfId="13482"/>
    <cellStyle name="SAPBEXHLevel1 4 2 4 2 2" xfId="24902"/>
    <cellStyle name="SAPBEXHLevel1 4 2 4 3" xfId="21152"/>
    <cellStyle name="SAPBEXHLevel1 4 2 5" xfId="8515"/>
    <cellStyle name="SAPBEXHLevel1 4 2 5 2" xfId="15722"/>
    <cellStyle name="SAPBEXHLevel1 4 2 5 2 2" xfId="25976"/>
    <cellStyle name="SAPBEXHLevel1 4 2 5 3" xfId="22469"/>
    <cellStyle name="SAPBEXHLevel1 4 2 6" xfId="8533"/>
    <cellStyle name="SAPBEXHLevel1 4 2 6 2" xfId="15728"/>
    <cellStyle name="SAPBEXHLevel1 4 2 6 2 2" xfId="25982"/>
    <cellStyle name="SAPBEXHLevel1 4 2 6 3" xfId="22475"/>
    <cellStyle name="SAPBEXHLevel1 4 2 7" xfId="12686"/>
    <cellStyle name="SAPBEXHLevel1 4 2 7 2" xfId="24478"/>
    <cellStyle name="SAPBEXHLevel1 4 2 8" xfId="19161"/>
    <cellStyle name="SAPBEXHLevel1 4 3" xfId="2813"/>
    <cellStyle name="SAPBEXHLevel1 4 3 2" xfId="9584"/>
    <cellStyle name="SAPBEXHLevel1 4 3 2 2" xfId="16235"/>
    <cellStyle name="SAPBEXHLevel1 4 3 2 2 2" xfId="26361"/>
    <cellStyle name="SAPBEXHLevel1 4 3 2 3" xfId="22836"/>
    <cellStyle name="SAPBEXHLevel1 4 3 3" xfId="11539"/>
    <cellStyle name="SAPBEXHLevel1 4 3 3 2" xfId="17866"/>
    <cellStyle name="SAPBEXHLevel1 4 3 3 2 2" xfId="27377"/>
    <cellStyle name="SAPBEXHLevel1 4 3 3 3" xfId="23812"/>
    <cellStyle name="SAPBEXHLevel1 4 3 4" xfId="7403"/>
    <cellStyle name="SAPBEXHLevel1 4 3 4 2" xfId="21556"/>
    <cellStyle name="SAPBEXHLevel1 4 3 5" xfId="14571"/>
    <cellStyle name="SAPBEXHLevel1 4 3 5 2" xfId="25297"/>
    <cellStyle name="SAPBEXHLevel1 4 3 6" xfId="19518"/>
    <cellStyle name="SAPBEXHLevel1 4 4" xfId="2614"/>
    <cellStyle name="SAPBEXHLevel1 4 4 2" xfId="9394"/>
    <cellStyle name="SAPBEXHLevel1 4 4 2 2" xfId="16046"/>
    <cellStyle name="SAPBEXHLevel1 4 4 2 2 2" xfId="26200"/>
    <cellStyle name="SAPBEXHLevel1 4 4 2 3" xfId="22681"/>
    <cellStyle name="SAPBEXHLevel1 4 4 3" xfId="11354"/>
    <cellStyle name="SAPBEXHLevel1 4 4 3 2" xfId="17683"/>
    <cellStyle name="SAPBEXHLevel1 4 4 3 2 2" xfId="27220"/>
    <cellStyle name="SAPBEXHLevel1 4 4 3 3" xfId="23661"/>
    <cellStyle name="SAPBEXHLevel1 4 4 4" xfId="7212"/>
    <cellStyle name="SAPBEXHLevel1 4 4 4 2" xfId="21379"/>
    <cellStyle name="SAPBEXHLevel1 4 4 5" xfId="14386"/>
    <cellStyle name="SAPBEXHLevel1 4 4 5 2" xfId="25139"/>
    <cellStyle name="SAPBEXHLevel1 4 4 6" xfId="19365"/>
    <cellStyle name="SAPBEXHLevel1 4 5" xfId="5496"/>
    <cellStyle name="SAPBEXHLevel1 4 5 2" xfId="20894"/>
    <cellStyle name="SAPBEXHLevel1 4 6" xfId="19206"/>
    <cellStyle name="SAPBEXHLevel1 4 7" xfId="28261"/>
    <cellStyle name="SAPBEXHLevel1 5" xfId="2195"/>
    <cellStyle name="SAPBEXHLevel1 5 2" xfId="5270"/>
    <cellStyle name="SAPBEXHLevel1 5 2 2" xfId="12837"/>
    <cellStyle name="SAPBEXHLevel1 5 2 2 2" xfId="24601"/>
    <cellStyle name="SAPBEXHLevel1 5 2 3" xfId="20792"/>
    <cellStyle name="SAPBEXHLevel1 5 3" xfId="6792"/>
    <cellStyle name="SAPBEXHLevel1 5 3 2" xfId="13967"/>
    <cellStyle name="SAPBEXHLevel1 5 3 2 2" xfId="25050"/>
    <cellStyle name="SAPBEXHLevel1 5 3 3" xfId="21295"/>
    <cellStyle name="SAPBEXHLevel1 5 4" xfId="8975"/>
    <cellStyle name="SAPBEXHLevel1 5 4 2" xfId="15905"/>
    <cellStyle name="SAPBEXHLevel1 5 4 2 2" xfId="26111"/>
    <cellStyle name="SAPBEXHLevel1 5 4 3" xfId="22598"/>
    <cellStyle name="SAPBEXHLevel1 5 5" xfId="11071"/>
    <cellStyle name="SAPBEXHLevel1 5 5 2" xfId="17400"/>
    <cellStyle name="SAPBEXHLevel1 5 5 2 2" xfId="27133"/>
    <cellStyle name="SAPBEXHLevel1 5 5 3" xfId="23580"/>
    <cellStyle name="SAPBEXHLevel1 5 6" xfId="4370"/>
    <cellStyle name="SAPBEXHLevel1 5 6 2" xfId="20414"/>
    <cellStyle name="SAPBEXHLevel1 5 7" xfId="4231"/>
    <cellStyle name="SAPBEXHLevel1 5 7 2" xfId="20302"/>
    <cellStyle name="SAPBEXHLevel1 6" xfId="2651"/>
    <cellStyle name="SAPBEXHLevel1 6 2" xfId="9430"/>
    <cellStyle name="SAPBEXHLevel1 6 2 2" xfId="16081"/>
    <cellStyle name="SAPBEXHLevel1 6 2 2 2" xfId="26233"/>
    <cellStyle name="SAPBEXHLevel1 6 2 3" xfId="22714"/>
    <cellStyle name="SAPBEXHLevel1 6 3" xfId="11390"/>
    <cellStyle name="SAPBEXHLevel1 6 3 2" xfId="17718"/>
    <cellStyle name="SAPBEXHLevel1 6 3 2 2" xfId="27252"/>
    <cellStyle name="SAPBEXHLevel1 6 3 3" xfId="23693"/>
    <cellStyle name="SAPBEXHLevel1 6 4" xfId="7249"/>
    <cellStyle name="SAPBEXHLevel1 6 4 2" xfId="21413"/>
    <cellStyle name="SAPBEXHLevel1 6 5" xfId="14422"/>
    <cellStyle name="SAPBEXHLevel1 6 5 2" xfId="25171"/>
    <cellStyle name="SAPBEXHLevel1 6 6" xfId="19398"/>
    <cellStyle name="SAPBEXHLevel1 7" xfId="19023"/>
    <cellStyle name="SAPBEXHLevel1 8" xfId="28077"/>
    <cellStyle name="SAPBEXHLevel1 9" xfId="37135"/>
    <cellStyle name="SAPBEXHLevel1X" xfId="353"/>
    <cellStyle name="SAPBEXHLevel1X 10" xfId="37098"/>
    <cellStyle name="SAPBEXHLevel1X 11" xfId="37491"/>
    <cellStyle name="SAPBEXHLevel1X 12" xfId="37481"/>
    <cellStyle name="SAPBEXHLevel1X 13" xfId="37967"/>
    <cellStyle name="SAPBEXHLevel1X 14" xfId="37616"/>
    <cellStyle name="SAPBEXHLevel1X 15" xfId="38000"/>
    <cellStyle name="SAPBEXHLevel1X 16" xfId="38039"/>
    <cellStyle name="SAPBEXHLevel1X 17" xfId="38181"/>
    <cellStyle name="SAPBEXHLevel1X 18" xfId="38323"/>
    <cellStyle name="SAPBEXHLevel1X 19" xfId="38465"/>
    <cellStyle name="SAPBEXHLevel1X 2" xfId="354"/>
    <cellStyle name="SAPBEXHLevel1X 2 10" xfId="37138"/>
    <cellStyle name="SAPBEXHLevel1X 2 11" xfId="37097"/>
    <cellStyle name="SAPBEXHLevel1X 2 12" xfId="37678"/>
    <cellStyle name="SAPBEXHLevel1X 2 13" xfId="37818"/>
    <cellStyle name="SAPBEXHLevel1X 2 14" xfId="36980"/>
    <cellStyle name="SAPBEXHLevel1X 2 15" xfId="38113"/>
    <cellStyle name="SAPBEXHLevel1X 2 16" xfId="38254"/>
    <cellStyle name="SAPBEXHLevel1X 2 17" xfId="38396"/>
    <cellStyle name="SAPBEXHLevel1X 2 18" xfId="38539"/>
    <cellStyle name="SAPBEXHLevel1X 2 19" xfId="38682"/>
    <cellStyle name="SAPBEXHLevel1X 2 2" xfId="571"/>
    <cellStyle name="SAPBEXHLevel1X 2 2 10" xfId="38123"/>
    <cellStyle name="SAPBEXHLevel1X 2 2 11" xfId="38264"/>
    <cellStyle name="SAPBEXHLevel1X 2 2 12" xfId="38406"/>
    <cellStyle name="SAPBEXHLevel1X 2 2 13" xfId="38549"/>
    <cellStyle name="SAPBEXHLevel1X 2 2 14" xfId="38692"/>
    <cellStyle name="SAPBEXHLevel1X 2 2 15" xfId="38835"/>
    <cellStyle name="SAPBEXHLevel1X 2 2 16" xfId="38979"/>
    <cellStyle name="SAPBEXHLevel1X 2 2 17" xfId="39120"/>
    <cellStyle name="SAPBEXHLevel1X 2 2 18" xfId="39257"/>
    <cellStyle name="SAPBEXHLevel1X 2 2 19" xfId="39393"/>
    <cellStyle name="SAPBEXHLevel1X 2 2 2" xfId="1749"/>
    <cellStyle name="SAPBEXHLevel1X 2 2 2 2" xfId="2046"/>
    <cellStyle name="SAPBEXHLevel1X 2 2 2 2 2" xfId="3381"/>
    <cellStyle name="SAPBEXHLevel1X 2 2 2 2 2 2" xfId="10136"/>
    <cellStyle name="SAPBEXHLevel1X 2 2 2 2 2 2 2" xfId="16675"/>
    <cellStyle name="SAPBEXHLevel1X 2 2 2 2 2 2 2 2" xfId="26715"/>
    <cellStyle name="SAPBEXHLevel1X 2 2 2 2 2 2 3" xfId="23173"/>
    <cellStyle name="SAPBEXHLevel1X 2 2 2 2 2 3" xfId="12066"/>
    <cellStyle name="SAPBEXHLevel1X 2 2 2 2 2 3 2" xfId="18391"/>
    <cellStyle name="SAPBEXHLevel1X 2 2 2 2 2 3 2 2" xfId="27727"/>
    <cellStyle name="SAPBEXHLevel1X 2 2 2 2 2 3 3" xfId="24145"/>
    <cellStyle name="SAPBEXHLevel1X 2 2 2 2 2 4" xfId="7957"/>
    <cellStyle name="SAPBEXHLevel1X 2 2 2 2 2 4 2" xfId="21961"/>
    <cellStyle name="SAPBEXHLevel1X 2 2 2 2 2 5" xfId="15115"/>
    <cellStyle name="SAPBEXHLevel1X 2 2 2 2 2 5 2" xfId="25647"/>
    <cellStyle name="SAPBEXHLevel1X 2 2 2 2 2 6" xfId="19851"/>
    <cellStyle name="SAPBEXHLevel1X 2 2 2 2 3" xfId="3854"/>
    <cellStyle name="SAPBEXHLevel1X 2 2 2 2 3 2" xfId="10609"/>
    <cellStyle name="SAPBEXHLevel1X 2 2 2 2 3 2 2" xfId="16998"/>
    <cellStyle name="SAPBEXHLevel1X 2 2 2 2 3 2 2 2" xfId="26987"/>
    <cellStyle name="SAPBEXHLevel1X 2 2 2 2 3 2 3" xfId="23439"/>
    <cellStyle name="SAPBEXHLevel1X 2 2 2 2 3 3" xfId="12539"/>
    <cellStyle name="SAPBEXHLevel1X 2 2 2 2 3 3 2" xfId="18862"/>
    <cellStyle name="SAPBEXHLevel1X 2 2 2 2 3 3 2 2" xfId="27997"/>
    <cellStyle name="SAPBEXHLevel1X 2 2 2 2 3 3 3" xfId="24409"/>
    <cellStyle name="SAPBEXHLevel1X 2 2 2 2 3 4" xfId="8403"/>
    <cellStyle name="SAPBEXHLevel1X 2 2 2 2 3 4 2" xfId="22397"/>
    <cellStyle name="SAPBEXHLevel1X 2 2 2 2 3 5" xfId="15586"/>
    <cellStyle name="SAPBEXHLevel1X 2 2 2 2 3 5 2" xfId="25917"/>
    <cellStyle name="SAPBEXHLevel1X 2 2 2 2 3 6" xfId="20115"/>
    <cellStyle name="SAPBEXHLevel1X 2 2 2 2 4" xfId="6643"/>
    <cellStyle name="SAPBEXHLevel1X 2 2 2 2 4 2" xfId="13821"/>
    <cellStyle name="SAPBEXHLevel1X 2 2 2 2 4 2 2" xfId="24967"/>
    <cellStyle name="SAPBEXHLevel1X 2 2 2 2 4 3" xfId="21217"/>
    <cellStyle name="SAPBEXHLevel1X 2 2 2 2 5" xfId="8826"/>
    <cellStyle name="SAPBEXHLevel1X 2 2 2 2 5 2" xfId="15799"/>
    <cellStyle name="SAPBEXHLevel1X 2 2 2 2 5 2 2" xfId="26025"/>
    <cellStyle name="SAPBEXHLevel1X 2 2 2 2 5 3" xfId="22517"/>
    <cellStyle name="SAPBEXHLevel1X 2 2 2 2 6" xfId="10940"/>
    <cellStyle name="SAPBEXHLevel1X 2 2 2 2 6 2" xfId="17272"/>
    <cellStyle name="SAPBEXHLevel1X 2 2 2 2 6 2 2" xfId="27051"/>
    <cellStyle name="SAPBEXHLevel1X 2 2 2 2 6 3" xfId="23503"/>
    <cellStyle name="SAPBEXHLevel1X 2 2 2 2 7" xfId="12731"/>
    <cellStyle name="SAPBEXHLevel1X 2 2 2 2 7 2" xfId="24515"/>
    <cellStyle name="SAPBEXHLevel1X 2 2 2 2 8" xfId="19334"/>
    <cellStyle name="SAPBEXHLevel1X 2 2 2 3" xfId="3118"/>
    <cellStyle name="SAPBEXHLevel1X 2 2 2 3 2" xfId="9884"/>
    <cellStyle name="SAPBEXHLevel1X 2 2 2 3 2 2" xfId="16499"/>
    <cellStyle name="SAPBEXHLevel1X 2 2 2 3 2 2 2" xfId="26578"/>
    <cellStyle name="SAPBEXHLevel1X 2 2 2 3 2 3" xfId="23036"/>
    <cellStyle name="SAPBEXHLevel1X 2 2 2 3 3" xfId="11821"/>
    <cellStyle name="SAPBEXHLevel1X 2 2 2 3 3 2" xfId="18146"/>
    <cellStyle name="SAPBEXHLevel1X 2 2 2 3 3 2 2" xfId="27592"/>
    <cellStyle name="SAPBEXHLevel1X 2 2 2 3 3 3" xfId="24010"/>
    <cellStyle name="SAPBEXHLevel1X 2 2 2 3 4" xfId="7705"/>
    <cellStyle name="SAPBEXHLevel1X 2 2 2 3 4 2" xfId="21785"/>
    <cellStyle name="SAPBEXHLevel1X 2 2 2 3 5" xfId="14869"/>
    <cellStyle name="SAPBEXHLevel1X 2 2 2 3 5 2" xfId="25512"/>
    <cellStyle name="SAPBEXHLevel1X 2 2 2 3 6" xfId="19716"/>
    <cellStyle name="SAPBEXHLevel1X 2 2 2 4" xfId="3623"/>
    <cellStyle name="SAPBEXHLevel1X 2 2 2 4 2" xfId="10378"/>
    <cellStyle name="SAPBEXHLevel1X 2 2 2 4 2 2" xfId="16842"/>
    <cellStyle name="SAPBEXHLevel1X 2 2 2 4 2 2 2" xfId="26852"/>
    <cellStyle name="SAPBEXHLevel1X 2 2 2 4 2 3" xfId="23304"/>
    <cellStyle name="SAPBEXHLevel1X 2 2 2 4 3" xfId="12308"/>
    <cellStyle name="SAPBEXHLevel1X 2 2 2 4 3 2" xfId="18631"/>
    <cellStyle name="SAPBEXHLevel1X 2 2 2 4 3 2 2" xfId="27862"/>
    <cellStyle name="SAPBEXHLevel1X 2 2 2 4 3 3" xfId="24274"/>
    <cellStyle name="SAPBEXHLevel1X 2 2 2 4 4" xfId="8199"/>
    <cellStyle name="SAPBEXHLevel1X 2 2 2 4 4 2" xfId="22196"/>
    <cellStyle name="SAPBEXHLevel1X 2 2 2 4 5" xfId="15355"/>
    <cellStyle name="SAPBEXHLevel1X 2 2 2 4 5 2" xfId="25782"/>
    <cellStyle name="SAPBEXHLevel1X 2 2 2 4 6" xfId="19980"/>
    <cellStyle name="SAPBEXHLevel1X 2 2 2 5" xfId="4300"/>
    <cellStyle name="SAPBEXHLevel1X 2 2 2 5 2" xfId="20354"/>
    <cellStyle name="SAPBEXHLevel1X 2 2 2 6" xfId="19271"/>
    <cellStyle name="SAPBEXHLevel1X 2 2 2 7" xfId="28340"/>
    <cellStyle name="SAPBEXHLevel1X 2 2 20" xfId="39531"/>
    <cellStyle name="SAPBEXHLevel1X 2 2 21" xfId="39656"/>
    <cellStyle name="SAPBEXHLevel1X 2 2 22" xfId="39778"/>
    <cellStyle name="SAPBEXHLevel1X 2 2 23" xfId="39897"/>
    <cellStyle name="SAPBEXHLevel1X 2 2 24" xfId="40010"/>
    <cellStyle name="SAPBEXHLevel1X 2 2 25" xfId="40117"/>
    <cellStyle name="SAPBEXHLevel1X 2 2 26" xfId="40206"/>
    <cellStyle name="SAPBEXHLevel1X 2 2 27" xfId="40301"/>
    <cellStyle name="SAPBEXHLevel1X 2 2 28" xfId="40382"/>
    <cellStyle name="SAPBEXHLevel1X 2 2 29" xfId="40443"/>
    <cellStyle name="SAPBEXHLevel1X 2 2 3" xfId="2288"/>
    <cellStyle name="SAPBEXHLevel1X 2 2 3 2" xfId="2904"/>
    <cellStyle name="SAPBEXHLevel1X 2 2 3 2 2" xfId="7491"/>
    <cellStyle name="SAPBEXHLevel1X 2 2 3 2 2 2" xfId="14658"/>
    <cellStyle name="SAPBEXHLevel1X 2 2 3 2 2 2 2" xfId="25369"/>
    <cellStyle name="SAPBEXHLevel1X 2 2 3 2 2 3" xfId="21628"/>
    <cellStyle name="SAPBEXHLevel1X 2 2 3 2 3" xfId="9671"/>
    <cellStyle name="SAPBEXHLevel1X 2 2 3 2 3 2" xfId="16319"/>
    <cellStyle name="SAPBEXHLevel1X 2 2 3 2 3 2 2" xfId="26433"/>
    <cellStyle name="SAPBEXHLevel1X 2 2 3 2 3 3" xfId="22901"/>
    <cellStyle name="SAPBEXHLevel1X 2 2 3 2 4" xfId="11623"/>
    <cellStyle name="SAPBEXHLevel1X 2 2 3 2 4 2" xfId="17950"/>
    <cellStyle name="SAPBEXHLevel1X 2 2 3 2 4 2 2" xfId="27449"/>
    <cellStyle name="SAPBEXHLevel1X 2 2 3 2 4 3" xfId="23877"/>
    <cellStyle name="SAPBEXHLevel1X 2 2 3 2 5" xfId="5341"/>
    <cellStyle name="SAPBEXHLevel1X 2 2 3 2 5 2" xfId="20838"/>
    <cellStyle name="SAPBEXHLevel1X 2 2 3 2 6" xfId="12886"/>
    <cellStyle name="SAPBEXHLevel1X 2 2 3 2 6 2" xfId="24630"/>
    <cellStyle name="SAPBEXHLevel1X 2 2 3 2 7" xfId="19583"/>
    <cellStyle name="SAPBEXHLevel1X 2 2 3 3" xfId="2744"/>
    <cellStyle name="SAPBEXHLevel1X 2 2 3 3 2" xfId="9523"/>
    <cellStyle name="SAPBEXHLevel1X 2 2 3 3 2 2" xfId="16174"/>
    <cellStyle name="SAPBEXHLevel1X 2 2 3 3 2 2 2" xfId="26312"/>
    <cellStyle name="SAPBEXHLevel1X 2 2 3 3 2 3" xfId="22788"/>
    <cellStyle name="SAPBEXHLevel1X 2 2 3 3 3" xfId="11483"/>
    <cellStyle name="SAPBEXHLevel1X 2 2 3 3 3 2" xfId="17811"/>
    <cellStyle name="SAPBEXHLevel1X 2 2 3 3 3 2 2" xfId="27331"/>
    <cellStyle name="SAPBEXHLevel1X 2 2 3 3 3 3" xfId="23767"/>
    <cellStyle name="SAPBEXHLevel1X 2 2 3 3 4" xfId="7342"/>
    <cellStyle name="SAPBEXHLevel1X 2 2 3 3 4 2" xfId="21501"/>
    <cellStyle name="SAPBEXHLevel1X 2 2 3 3 5" xfId="14515"/>
    <cellStyle name="SAPBEXHLevel1X 2 2 3 3 5 2" xfId="25250"/>
    <cellStyle name="SAPBEXHLevel1X 2 2 3 3 6" xfId="19472"/>
    <cellStyle name="SAPBEXHLevel1X 2 2 3 4" xfId="6885"/>
    <cellStyle name="SAPBEXHLevel1X 2 2 3 4 2" xfId="14059"/>
    <cellStyle name="SAPBEXHLevel1X 2 2 3 4 2 2" xfId="25079"/>
    <cellStyle name="SAPBEXHLevel1X 2 2 3 4 3" xfId="21321"/>
    <cellStyle name="SAPBEXHLevel1X 2 2 3 5" xfId="9068"/>
    <cellStyle name="SAPBEXHLevel1X 2 2 3 5 2" xfId="15955"/>
    <cellStyle name="SAPBEXHLevel1X 2 2 3 5 2 2" xfId="26141"/>
    <cellStyle name="SAPBEXHLevel1X 2 2 3 5 3" xfId="22625"/>
    <cellStyle name="SAPBEXHLevel1X 2 2 3 6" xfId="11129"/>
    <cellStyle name="SAPBEXHLevel1X 2 2 3 6 2" xfId="17458"/>
    <cellStyle name="SAPBEXHLevel1X 2 2 3 6 2 2" xfId="27161"/>
    <cellStyle name="SAPBEXHLevel1X 2 2 3 6 3" xfId="23605"/>
    <cellStyle name="SAPBEXHLevel1X 2 2 3 7" xfId="4446"/>
    <cellStyle name="SAPBEXHLevel1X 2 2 3 7 2" xfId="20490"/>
    <cellStyle name="SAPBEXHLevel1X 2 2 3 8" xfId="4233"/>
    <cellStyle name="SAPBEXHLevel1X 2 2 3 8 2" xfId="20304"/>
    <cellStyle name="SAPBEXHLevel1X 2 2 30" xfId="40485"/>
    <cellStyle name="SAPBEXHLevel1X 2 2 4" xfId="2712"/>
    <cellStyle name="SAPBEXHLevel1X 2 2 4 2" xfId="9491"/>
    <cellStyle name="SAPBEXHLevel1X 2 2 4 2 2" xfId="16142"/>
    <cellStyle name="SAPBEXHLevel1X 2 2 4 2 2 2" xfId="26281"/>
    <cellStyle name="SAPBEXHLevel1X 2 2 4 2 3" xfId="22757"/>
    <cellStyle name="SAPBEXHLevel1X 2 2 4 3" xfId="11451"/>
    <cellStyle name="SAPBEXHLevel1X 2 2 4 3 2" xfId="17779"/>
    <cellStyle name="SAPBEXHLevel1X 2 2 4 3 2 2" xfId="27300"/>
    <cellStyle name="SAPBEXHLevel1X 2 2 4 3 3" xfId="23736"/>
    <cellStyle name="SAPBEXHLevel1X 2 2 4 4" xfId="7310"/>
    <cellStyle name="SAPBEXHLevel1X 2 2 4 4 2" xfId="21469"/>
    <cellStyle name="SAPBEXHLevel1X 2 2 4 5" xfId="14483"/>
    <cellStyle name="SAPBEXHLevel1X 2 2 4 5 2" xfId="25219"/>
    <cellStyle name="SAPBEXHLevel1X 2 2 4 6" xfId="19441"/>
    <cellStyle name="SAPBEXHLevel1X 2 2 5" xfId="28133"/>
    <cellStyle name="SAPBEXHLevel1X 2 2 6" xfId="37561"/>
    <cellStyle name="SAPBEXHLevel1X 2 2 7" xfId="37689"/>
    <cellStyle name="SAPBEXHLevel1X 2 2 8" xfId="37829"/>
    <cellStyle name="SAPBEXHLevel1X 2 2 9" xfId="37977"/>
    <cellStyle name="SAPBEXHLevel1X 2 20" xfId="38825"/>
    <cellStyle name="SAPBEXHLevel1X 2 21" xfId="38969"/>
    <cellStyle name="SAPBEXHLevel1X 2 22" xfId="39110"/>
    <cellStyle name="SAPBEXHLevel1X 2 23" xfId="39247"/>
    <cellStyle name="SAPBEXHLevel1X 2 24" xfId="39383"/>
    <cellStyle name="SAPBEXHLevel1X 2 25" xfId="39521"/>
    <cellStyle name="SAPBEXHLevel1X 2 26" xfId="39212"/>
    <cellStyle name="SAPBEXHLevel1X 2 27" xfId="37848"/>
    <cellStyle name="SAPBEXHLevel1X 2 28" xfId="39484"/>
    <cellStyle name="SAPBEXHLevel1X 2 29" xfId="39367"/>
    <cellStyle name="SAPBEXHLevel1X 2 3" xfId="1084"/>
    <cellStyle name="SAPBEXHLevel1X 2 3 10" xfId="37872"/>
    <cellStyle name="SAPBEXHLevel1X 2 3 11" xfId="38016"/>
    <cellStyle name="SAPBEXHLevel1X 2 3 12" xfId="38159"/>
    <cellStyle name="SAPBEXHLevel1X 2 3 13" xfId="38300"/>
    <cellStyle name="SAPBEXHLevel1X 2 3 14" xfId="38442"/>
    <cellStyle name="SAPBEXHLevel1X 2 3 15" xfId="38585"/>
    <cellStyle name="SAPBEXHLevel1X 2 3 16" xfId="38728"/>
    <cellStyle name="SAPBEXHLevel1X 2 3 17" xfId="38871"/>
    <cellStyle name="SAPBEXHLevel1X 2 3 18" xfId="39015"/>
    <cellStyle name="SAPBEXHLevel1X 2 3 19" xfId="39156"/>
    <cellStyle name="SAPBEXHLevel1X 2 3 2" xfId="1724"/>
    <cellStyle name="SAPBEXHLevel1X 2 3 2 2" xfId="1361"/>
    <cellStyle name="SAPBEXHLevel1X 2 3 2 2 2" xfId="3357"/>
    <cellStyle name="SAPBEXHLevel1X 2 3 2 2 2 2" xfId="10112"/>
    <cellStyle name="SAPBEXHLevel1X 2 3 2 2 2 2 2" xfId="16653"/>
    <cellStyle name="SAPBEXHLevel1X 2 3 2 2 2 2 2 2" xfId="26693"/>
    <cellStyle name="SAPBEXHLevel1X 2 3 2 2 2 2 3" xfId="23151"/>
    <cellStyle name="SAPBEXHLevel1X 2 3 2 2 2 3" xfId="12042"/>
    <cellStyle name="SAPBEXHLevel1X 2 3 2 2 2 3 2" xfId="18367"/>
    <cellStyle name="SAPBEXHLevel1X 2 3 2 2 2 3 2 2" xfId="27705"/>
    <cellStyle name="SAPBEXHLevel1X 2 3 2 2 2 3 3" xfId="24123"/>
    <cellStyle name="SAPBEXHLevel1X 2 3 2 2 2 4" xfId="7933"/>
    <cellStyle name="SAPBEXHLevel1X 2 3 2 2 2 4 2" xfId="21937"/>
    <cellStyle name="SAPBEXHLevel1X 2 3 2 2 2 5" xfId="15091"/>
    <cellStyle name="SAPBEXHLevel1X 2 3 2 2 2 5 2" xfId="25625"/>
    <cellStyle name="SAPBEXHLevel1X 2 3 2 2 2 6" xfId="19829"/>
    <cellStyle name="SAPBEXHLevel1X 2 3 2 2 3" xfId="3830"/>
    <cellStyle name="SAPBEXHLevel1X 2 3 2 2 3 2" xfId="10585"/>
    <cellStyle name="SAPBEXHLevel1X 2 3 2 2 3 2 2" xfId="16976"/>
    <cellStyle name="SAPBEXHLevel1X 2 3 2 2 3 2 2 2" xfId="26965"/>
    <cellStyle name="SAPBEXHLevel1X 2 3 2 2 3 2 3" xfId="23417"/>
    <cellStyle name="SAPBEXHLevel1X 2 3 2 2 3 3" xfId="12515"/>
    <cellStyle name="SAPBEXHLevel1X 2 3 2 2 3 3 2" xfId="18838"/>
    <cellStyle name="SAPBEXHLevel1X 2 3 2 2 3 3 2 2" xfId="27975"/>
    <cellStyle name="SAPBEXHLevel1X 2 3 2 2 3 3 3" xfId="24387"/>
    <cellStyle name="SAPBEXHLevel1X 2 3 2 2 3 4" xfId="8379"/>
    <cellStyle name="SAPBEXHLevel1X 2 3 2 2 3 4 2" xfId="22373"/>
    <cellStyle name="SAPBEXHLevel1X 2 3 2 2 3 5" xfId="15562"/>
    <cellStyle name="SAPBEXHLevel1X 2 3 2 2 3 5 2" xfId="25895"/>
    <cellStyle name="SAPBEXHLevel1X 2 3 2 2 3 6" xfId="20093"/>
    <cellStyle name="SAPBEXHLevel1X 2 3 2 2 4" xfId="6155"/>
    <cellStyle name="SAPBEXHLevel1X 2 3 2 2 4 2" xfId="13395"/>
    <cellStyle name="SAPBEXHLevel1X 2 3 2 2 4 2 2" xfId="24871"/>
    <cellStyle name="SAPBEXHLevel1X 2 3 2 2 4 3" xfId="21122"/>
    <cellStyle name="SAPBEXHLevel1X 2 3 2 2 5" xfId="5818"/>
    <cellStyle name="SAPBEXHLevel1X 2 3 2 2 5 2" xfId="13106"/>
    <cellStyle name="SAPBEXHLevel1X 2 3 2 2 5 2 2" xfId="24740"/>
    <cellStyle name="SAPBEXHLevel1X 2 3 2 2 5 3" xfId="20991"/>
    <cellStyle name="SAPBEXHLevel1X 2 3 2 2 6" xfId="5873"/>
    <cellStyle name="SAPBEXHLevel1X 2 3 2 2 6 2" xfId="13142"/>
    <cellStyle name="SAPBEXHLevel1X 2 3 2 2 6 2 2" xfId="24759"/>
    <cellStyle name="SAPBEXHLevel1X 2 3 2 2 6 3" xfId="21010"/>
    <cellStyle name="SAPBEXHLevel1X 2 3 2 2 7" xfId="4275"/>
    <cellStyle name="SAPBEXHLevel1X 2 3 2 2 7 2" xfId="20338"/>
    <cellStyle name="SAPBEXHLevel1X 2 3 2 2 8" xfId="19133"/>
    <cellStyle name="SAPBEXHLevel1X 2 3 2 3" xfId="3094"/>
    <cellStyle name="SAPBEXHLevel1X 2 3 2 3 2" xfId="9860"/>
    <cellStyle name="SAPBEXHLevel1X 2 3 2 3 2 2" xfId="16477"/>
    <cellStyle name="SAPBEXHLevel1X 2 3 2 3 2 2 2" xfId="26556"/>
    <cellStyle name="SAPBEXHLevel1X 2 3 2 3 2 3" xfId="23014"/>
    <cellStyle name="SAPBEXHLevel1X 2 3 2 3 3" xfId="11797"/>
    <cellStyle name="SAPBEXHLevel1X 2 3 2 3 3 2" xfId="18122"/>
    <cellStyle name="SAPBEXHLevel1X 2 3 2 3 3 2 2" xfId="27570"/>
    <cellStyle name="SAPBEXHLevel1X 2 3 2 3 3 3" xfId="23988"/>
    <cellStyle name="SAPBEXHLevel1X 2 3 2 3 4" xfId="7681"/>
    <cellStyle name="SAPBEXHLevel1X 2 3 2 3 4 2" xfId="21763"/>
    <cellStyle name="SAPBEXHLevel1X 2 3 2 3 5" xfId="14845"/>
    <cellStyle name="SAPBEXHLevel1X 2 3 2 3 5 2" xfId="25490"/>
    <cellStyle name="SAPBEXHLevel1X 2 3 2 3 6" xfId="19694"/>
    <cellStyle name="SAPBEXHLevel1X 2 3 2 4" xfId="3599"/>
    <cellStyle name="SAPBEXHLevel1X 2 3 2 4 2" xfId="10354"/>
    <cellStyle name="SAPBEXHLevel1X 2 3 2 4 2 2" xfId="16820"/>
    <cellStyle name="SAPBEXHLevel1X 2 3 2 4 2 2 2" xfId="26830"/>
    <cellStyle name="SAPBEXHLevel1X 2 3 2 4 2 3" xfId="23282"/>
    <cellStyle name="SAPBEXHLevel1X 2 3 2 4 3" xfId="12284"/>
    <cellStyle name="SAPBEXHLevel1X 2 3 2 4 3 2" xfId="18607"/>
    <cellStyle name="SAPBEXHLevel1X 2 3 2 4 3 2 2" xfId="27840"/>
    <cellStyle name="SAPBEXHLevel1X 2 3 2 4 3 3" xfId="24252"/>
    <cellStyle name="SAPBEXHLevel1X 2 3 2 4 4" xfId="8175"/>
    <cellStyle name="SAPBEXHLevel1X 2 3 2 4 4 2" xfId="22172"/>
    <cellStyle name="SAPBEXHLevel1X 2 3 2 4 5" xfId="15331"/>
    <cellStyle name="SAPBEXHLevel1X 2 3 2 4 5 2" xfId="25760"/>
    <cellStyle name="SAPBEXHLevel1X 2 3 2 4 6" xfId="19958"/>
    <cellStyle name="SAPBEXHLevel1X 2 3 2 5" xfId="4027"/>
    <cellStyle name="SAPBEXHLevel1X 2 3 2 5 2" xfId="20188"/>
    <cellStyle name="SAPBEXHLevel1X 2 3 2 6" xfId="19249"/>
    <cellStyle name="SAPBEXHLevel1X 2 3 2 7" xfId="28318"/>
    <cellStyle name="SAPBEXHLevel1X 2 3 20" xfId="39290"/>
    <cellStyle name="SAPBEXHLevel1X 2 3 21" xfId="39431"/>
    <cellStyle name="SAPBEXHLevel1X 2 3 22" xfId="39565"/>
    <cellStyle name="SAPBEXHLevel1X 2 3 23" xfId="39693"/>
    <cellStyle name="SAPBEXHLevel1X 2 3 24" xfId="39811"/>
    <cellStyle name="SAPBEXHLevel1X 2 3 25" xfId="39929"/>
    <cellStyle name="SAPBEXHLevel1X 2 3 26" xfId="40042"/>
    <cellStyle name="SAPBEXHLevel1X 2 3 27" xfId="40144"/>
    <cellStyle name="SAPBEXHLevel1X 2 3 28" xfId="40242"/>
    <cellStyle name="SAPBEXHLevel1X 2 3 29" xfId="40334"/>
    <cellStyle name="SAPBEXHLevel1X 2 3 3" xfId="2129"/>
    <cellStyle name="SAPBEXHLevel1X 2 3 3 2" xfId="5212"/>
    <cellStyle name="SAPBEXHLevel1X 2 3 3 2 2" xfId="12787"/>
    <cellStyle name="SAPBEXHLevel1X 2 3 3 2 2 2" xfId="24559"/>
    <cellStyle name="SAPBEXHLevel1X 2 3 3 2 3" xfId="20744"/>
    <cellStyle name="SAPBEXHLevel1X 2 3 3 3" xfId="6726"/>
    <cellStyle name="SAPBEXHLevel1X 2 3 3 3 2" xfId="13902"/>
    <cellStyle name="SAPBEXHLevel1X 2 3 3 3 2 2" xfId="25009"/>
    <cellStyle name="SAPBEXHLevel1X 2 3 3 3 3" xfId="21255"/>
    <cellStyle name="SAPBEXHLevel1X 2 3 3 4" xfId="8909"/>
    <cellStyle name="SAPBEXHLevel1X 2 3 3 4 2" xfId="15855"/>
    <cellStyle name="SAPBEXHLevel1X 2 3 3 4 2 2" xfId="26069"/>
    <cellStyle name="SAPBEXHLevel1X 2 3 3 4 3" xfId="22557"/>
    <cellStyle name="SAPBEXHLevel1X 2 3 3 5" xfId="11018"/>
    <cellStyle name="SAPBEXHLevel1X 2 3 3 5 2" xfId="17348"/>
    <cellStyle name="SAPBEXHLevel1X 2 3 3 5 2 2" xfId="27092"/>
    <cellStyle name="SAPBEXHLevel1X 2 3 3 5 3" xfId="23540"/>
    <cellStyle name="SAPBEXHLevel1X 2 3 3 6" xfId="4422"/>
    <cellStyle name="SAPBEXHLevel1X 2 3 3 6 2" xfId="20466"/>
    <cellStyle name="SAPBEXHLevel1X 2 3 3 7" xfId="4851"/>
    <cellStyle name="SAPBEXHLevel1X 2 3 3 7 2" xfId="20685"/>
    <cellStyle name="SAPBEXHLevel1X 2 3 30" xfId="40407"/>
    <cellStyle name="SAPBEXHLevel1X 2 3 31" xfId="40464"/>
    <cellStyle name="SAPBEXHLevel1X 2 3 4" xfId="2816"/>
    <cellStyle name="SAPBEXHLevel1X 2 3 4 2" xfId="9587"/>
    <cellStyle name="SAPBEXHLevel1X 2 3 4 2 2" xfId="16238"/>
    <cellStyle name="SAPBEXHLevel1X 2 3 4 2 2 2" xfId="26364"/>
    <cellStyle name="SAPBEXHLevel1X 2 3 4 2 3" xfId="22839"/>
    <cellStyle name="SAPBEXHLevel1X 2 3 4 3" xfId="11542"/>
    <cellStyle name="SAPBEXHLevel1X 2 3 4 3 2" xfId="17869"/>
    <cellStyle name="SAPBEXHLevel1X 2 3 4 3 2 2" xfId="27380"/>
    <cellStyle name="SAPBEXHLevel1X 2 3 4 3 3" xfId="23815"/>
    <cellStyle name="SAPBEXHLevel1X 2 3 4 4" xfId="7406"/>
    <cellStyle name="SAPBEXHLevel1X 2 3 4 4 2" xfId="21559"/>
    <cellStyle name="SAPBEXHLevel1X 2 3 4 5" xfId="14574"/>
    <cellStyle name="SAPBEXHLevel1X 2 3 4 5 2" xfId="25300"/>
    <cellStyle name="SAPBEXHLevel1X 2 3 4 6" xfId="19521"/>
    <cellStyle name="SAPBEXHLevel1X 2 3 5" xfId="2880"/>
    <cellStyle name="SAPBEXHLevel1X 2 3 5 2" xfId="9647"/>
    <cellStyle name="SAPBEXHLevel1X 2 3 5 2 2" xfId="16296"/>
    <cellStyle name="SAPBEXHLevel1X 2 3 5 2 2 2" xfId="26411"/>
    <cellStyle name="SAPBEXHLevel1X 2 3 5 2 3" xfId="22879"/>
    <cellStyle name="SAPBEXHLevel1X 2 3 5 3" xfId="11600"/>
    <cellStyle name="SAPBEXHLevel1X 2 3 5 3 2" xfId="17927"/>
    <cellStyle name="SAPBEXHLevel1X 2 3 5 3 2 2" xfId="27427"/>
    <cellStyle name="SAPBEXHLevel1X 2 3 5 3 3" xfId="23855"/>
    <cellStyle name="SAPBEXHLevel1X 2 3 5 4" xfId="7467"/>
    <cellStyle name="SAPBEXHLevel1X 2 3 5 4 2" xfId="21605"/>
    <cellStyle name="SAPBEXHLevel1X 2 3 5 5" xfId="14634"/>
    <cellStyle name="SAPBEXHLevel1X 2 3 5 5 2" xfId="25347"/>
    <cellStyle name="SAPBEXHLevel1X 2 3 5 6" xfId="19561"/>
    <cellStyle name="SAPBEXHLevel1X 2 3 6" xfId="28183"/>
    <cellStyle name="SAPBEXHLevel1X 2 3 7" xfId="37458"/>
    <cellStyle name="SAPBEXHLevel1X 2 3 8" xfId="36958"/>
    <cellStyle name="SAPBEXHLevel1X 2 3 9" xfId="37733"/>
    <cellStyle name="SAPBEXHLevel1X 2 30" xfId="39832"/>
    <cellStyle name="SAPBEXHLevel1X 2 31" xfId="39185"/>
    <cellStyle name="SAPBEXHLevel1X 2 32" xfId="40176"/>
    <cellStyle name="SAPBEXHLevel1X 2 33" xfId="40323"/>
    <cellStyle name="SAPBEXHLevel1X 2 34" xfId="40275"/>
    <cellStyle name="SAPBEXHLevel1X 2 4" xfId="1132"/>
    <cellStyle name="SAPBEXHLevel1X 2 4 10" xfId="37525"/>
    <cellStyle name="SAPBEXHLevel1X 2 4 11" xfId="37750"/>
    <cellStyle name="SAPBEXHLevel1X 2 4 12" xfId="38070"/>
    <cellStyle name="SAPBEXHLevel1X 2 4 13" xfId="38212"/>
    <cellStyle name="SAPBEXHLevel1X 2 4 14" xfId="38353"/>
    <cellStyle name="SAPBEXHLevel1X 2 4 15" xfId="38496"/>
    <cellStyle name="SAPBEXHLevel1X 2 4 16" xfId="38638"/>
    <cellStyle name="SAPBEXHLevel1X 2 4 17" xfId="38782"/>
    <cellStyle name="SAPBEXHLevel1X 2 4 18" xfId="38927"/>
    <cellStyle name="SAPBEXHLevel1X 2 4 19" xfId="39070"/>
    <cellStyle name="SAPBEXHLevel1X 2 4 2" xfId="1752"/>
    <cellStyle name="SAPBEXHLevel1X 2 4 2 2" xfId="957"/>
    <cellStyle name="SAPBEXHLevel1X 2 4 2 2 2" xfId="3384"/>
    <cellStyle name="SAPBEXHLevel1X 2 4 2 2 2 2" xfId="10139"/>
    <cellStyle name="SAPBEXHLevel1X 2 4 2 2 2 2 2" xfId="16678"/>
    <cellStyle name="SAPBEXHLevel1X 2 4 2 2 2 2 2 2" xfId="26718"/>
    <cellStyle name="SAPBEXHLevel1X 2 4 2 2 2 2 3" xfId="23176"/>
    <cellStyle name="SAPBEXHLevel1X 2 4 2 2 2 3" xfId="12069"/>
    <cellStyle name="SAPBEXHLevel1X 2 4 2 2 2 3 2" xfId="18394"/>
    <cellStyle name="SAPBEXHLevel1X 2 4 2 2 2 3 2 2" xfId="27730"/>
    <cellStyle name="SAPBEXHLevel1X 2 4 2 2 2 3 3" xfId="24148"/>
    <cellStyle name="SAPBEXHLevel1X 2 4 2 2 2 4" xfId="7960"/>
    <cellStyle name="SAPBEXHLevel1X 2 4 2 2 2 4 2" xfId="21964"/>
    <cellStyle name="SAPBEXHLevel1X 2 4 2 2 2 5" xfId="15118"/>
    <cellStyle name="SAPBEXHLevel1X 2 4 2 2 2 5 2" xfId="25650"/>
    <cellStyle name="SAPBEXHLevel1X 2 4 2 2 2 6" xfId="19854"/>
    <cellStyle name="SAPBEXHLevel1X 2 4 2 2 3" xfId="3857"/>
    <cellStyle name="SAPBEXHLevel1X 2 4 2 2 3 2" xfId="10612"/>
    <cellStyle name="SAPBEXHLevel1X 2 4 2 2 3 2 2" xfId="17001"/>
    <cellStyle name="SAPBEXHLevel1X 2 4 2 2 3 2 2 2" xfId="26990"/>
    <cellStyle name="SAPBEXHLevel1X 2 4 2 2 3 2 3" xfId="23442"/>
    <cellStyle name="SAPBEXHLevel1X 2 4 2 2 3 3" xfId="12542"/>
    <cellStyle name="SAPBEXHLevel1X 2 4 2 2 3 3 2" xfId="18865"/>
    <cellStyle name="SAPBEXHLevel1X 2 4 2 2 3 3 2 2" xfId="28000"/>
    <cellStyle name="SAPBEXHLevel1X 2 4 2 2 3 3 3" xfId="24412"/>
    <cellStyle name="SAPBEXHLevel1X 2 4 2 2 3 4" xfId="8406"/>
    <cellStyle name="SAPBEXHLevel1X 2 4 2 2 3 4 2" xfId="22400"/>
    <cellStyle name="SAPBEXHLevel1X 2 4 2 2 3 5" xfId="15589"/>
    <cellStyle name="SAPBEXHLevel1X 2 4 2 2 3 5 2" xfId="25920"/>
    <cellStyle name="SAPBEXHLevel1X 2 4 2 2 3 6" xfId="20118"/>
    <cellStyle name="SAPBEXHLevel1X 2 4 2 2 4" xfId="5998"/>
    <cellStyle name="SAPBEXHLevel1X 2 4 2 2 4 2" xfId="13259"/>
    <cellStyle name="SAPBEXHLevel1X 2 4 2 2 4 2 2" xfId="24824"/>
    <cellStyle name="SAPBEXHLevel1X 2 4 2 2 4 3" xfId="21075"/>
    <cellStyle name="SAPBEXHLevel1X 2 4 2 2 5" xfId="5770"/>
    <cellStyle name="SAPBEXHLevel1X 2 4 2 2 5 2" xfId="13086"/>
    <cellStyle name="SAPBEXHLevel1X 2 4 2 2 5 2 2" xfId="24733"/>
    <cellStyle name="SAPBEXHLevel1X 2 4 2 2 5 3" xfId="20984"/>
    <cellStyle name="SAPBEXHLevel1X 2 4 2 2 6" xfId="5812"/>
    <cellStyle name="SAPBEXHLevel1X 2 4 2 2 6 2" xfId="13101"/>
    <cellStyle name="SAPBEXHLevel1X 2 4 2 2 6 2 2" xfId="24739"/>
    <cellStyle name="SAPBEXHLevel1X 2 4 2 2 6 3" xfId="20990"/>
    <cellStyle name="SAPBEXHLevel1X 2 4 2 2 7" xfId="4262"/>
    <cellStyle name="SAPBEXHLevel1X 2 4 2 2 7 2" xfId="20327"/>
    <cellStyle name="SAPBEXHLevel1X 2 4 2 2 8" xfId="19106"/>
    <cellStyle name="SAPBEXHLevel1X 2 4 2 3" xfId="3121"/>
    <cellStyle name="SAPBEXHLevel1X 2 4 2 3 2" xfId="9887"/>
    <cellStyle name="SAPBEXHLevel1X 2 4 2 3 2 2" xfId="16502"/>
    <cellStyle name="SAPBEXHLevel1X 2 4 2 3 2 2 2" xfId="26581"/>
    <cellStyle name="SAPBEXHLevel1X 2 4 2 3 2 3" xfId="23039"/>
    <cellStyle name="SAPBEXHLevel1X 2 4 2 3 3" xfId="11824"/>
    <cellStyle name="SAPBEXHLevel1X 2 4 2 3 3 2" xfId="18149"/>
    <cellStyle name="SAPBEXHLevel1X 2 4 2 3 3 2 2" xfId="27595"/>
    <cellStyle name="SAPBEXHLevel1X 2 4 2 3 3 3" xfId="24013"/>
    <cellStyle name="SAPBEXHLevel1X 2 4 2 3 4" xfId="7708"/>
    <cellStyle name="SAPBEXHLevel1X 2 4 2 3 4 2" xfId="21788"/>
    <cellStyle name="SAPBEXHLevel1X 2 4 2 3 5" xfId="14872"/>
    <cellStyle name="SAPBEXHLevel1X 2 4 2 3 5 2" xfId="25515"/>
    <cellStyle name="SAPBEXHLevel1X 2 4 2 3 6" xfId="19719"/>
    <cellStyle name="SAPBEXHLevel1X 2 4 2 4" xfId="3626"/>
    <cellStyle name="SAPBEXHLevel1X 2 4 2 4 2" xfId="10381"/>
    <cellStyle name="SAPBEXHLevel1X 2 4 2 4 2 2" xfId="16845"/>
    <cellStyle name="SAPBEXHLevel1X 2 4 2 4 2 2 2" xfId="26855"/>
    <cellStyle name="SAPBEXHLevel1X 2 4 2 4 2 3" xfId="23307"/>
    <cellStyle name="SAPBEXHLevel1X 2 4 2 4 3" xfId="12311"/>
    <cellStyle name="SAPBEXHLevel1X 2 4 2 4 3 2" xfId="18634"/>
    <cellStyle name="SAPBEXHLevel1X 2 4 2 4 3 2 2" xfId="27865"/>
    <cellStyle name="SAPBEXHLevel1X 2 4 2 4 3 3" xfId="24277"/>
    <cellStyle name="SAPBEXHLevel1X 2 4 2 4 4" xfId="8202"/>
    <cellStyle name="SAPBEXHLevel1X 2 4 2 4 4 2" xfId="22199"/>
    <cellStyle name="SAPBEXHLevel1X 2 4 2 4 5" xfId="15358"/>
    <cellStyle name="SAPBEXHLevel1X 2 4 2 4 5 2" xfId="25785"/>
    <cellStyle name="SAPBEXHLevel1X 2 4 2 4 6" xfId="19983"/>
    <cellStyle name="SAPBEXHLevel1X 2 4 2 5" xfId="4198"/>
    <cellStyle name="SAPBEXHLevel1X 2 4 2 5 2" xfId="20277"/>
    <cellStyle name="SAPBEXHLevel1X 2 4 2 6" xfId="19274"/>
    <cellStyle name="SAPBEXHLevel1X 2 4 2 7" xfId="28343"/>
    <cellStyle name="SAPBEXHLevel1X 2 4 20" xfId="39208"/>
    <cellStyle name="SAPBEXHLevel1X 2 4 21" xfId="39344"/>
    <cellStyle name="SAPBEXHLevel1X 2 4 22" xfId="39480"/>
    <cellStyle name="SAPBEXHLevel1X 2 4 23" xfId="39046"/>
    <cellStyle name="SAPBEXHLevel1X 2 4 24" xfId="38749"/>
    <cellStyle name="SAPBEXHLevel1X 2 4 25" xfId="39358"/>
    <cellStyle name="SAPBEXHLevel1X 2 4 26" xfId="39076"/>
    <cellStyle name="SAPBEXHLevel1X 2 4 27" xfId="39964"/>
    <cellStyle name="SAPBEXHLevel1X 2 4 28" xfId="40173"/>
    <cellStyle name="SAPBEXHLevel1X 2 4 29" xfId="40159"/>
    <cellStyle name="SAPBEXHLevel1X 2 4 3" xfId="2287"/>
    <cellStyle name="SAPBEXHLevel1X 2 4 3 2" xfId="5340"/>
    <cellStyle name="SAPBEXHLevel1X 2 4 3 2 2" xfId="12885"/>
    <cellStyle name="SAPBEXHLevel1X 2 4 3 2 2 2" xfId="24629"/>
    <cellStyle name="SAPBEXHLevel1X 2 4 3 2 3" xfId="20837"/>
    <cellStyle name="SAPBEXHLevel1X 2 4 3 3" xfId="6884"/>
    <cellStyle name="SAPBEXHLevel1X 2 4 3 3 2" xfId="14058"/>
    <cellStyle name="SAPBEXHLevel1X 2 4 3 3 2 2" xfId="25078"/>
    <cellStyle name="SAPBEXHLevel1X 2 4 3 3 3" xfId="21320"/>
    <cellStyle name="SAPBEXHLevel1X 2 4 3 4" xfId="9067"/>
    <cellStyle name="SAPBEXHLevel1X 2 4 3 4 2" xfId="15954"/>
    <cellStyle name="SAPBEXHLevel1X 2 4 3 4 2 2" xfId="26140"/>
    <cellStyle name="SAPBEXHLevel1X 2 4 3 4 3" xfId="22624"/>
    <cellStyle name="SAPBEXHLevel1X 2 4 3 5" xfId="11128"/>
    <cellStyle name="SAPBEXHLevel1X 2 4 3 5 2" xfId="17457"/>
    <cellStyle name="SAPBEXHLevel1X 2 4 3 5 2 2" xfId="27160"/>
    <cellStyle name="SAPBEXHLevel1X 2 4 3 5 3" xfId="23604"/>
    <cellStyle name="SAPBEXHLevel1X 2 4 3 6" xfId="4449"/>
    <cellStyle name="SAPBEXHLevel1X 2 4 3 6 2" xfId="20493"/>
    <cellStyle name="SAPBEXHLevel1X 2 4 3 7" xfId="4622"/>
    <cellStyle name="SAPBEXHLevel1X 2 4 3 7 2" xfId="20625"/>
    <cellStyle name="SAPBEXHLevel1X 2 4 30" xfId="38909"/>
    <cellStyle name="SAPBEXHLevel1X 2 4 31" xfId="40423"/>
    <cellStyle name="SAPBEXHLevel1X 2 4 4" xfId="2907"/>
    <cellStyle name="SAPBEXHLevel1X 2 4 4 2" xfId="9674"/>
    <cellStyle name="SAPBEXHLevel1X 2 4 4 2 2" xfId="16322"/>
    <cellStyle name="SAPBEXHLevel1X 2 4 4 2 2 2" xfId="26436"/>
    <cellStyle name="SAPBEXHLevel1X 2 4 4 2 3" xfId="22904"/>
    <cellStyle name="SAPBEXHLevel1X 2 4 4 3" xfId="11626"/>
    <cellStyle name="SAPBEXHLevel1X 2 4 4 3 2" xfId="17953"/>
    <cellStyle name="SAPBEXHLevel1X 2 4 4 3 2 2" xfId="27452"/>
    <cellStyle name="SAPBEXHLevel1X 2 4 4 3 3" xfId="23880"/>
    <cellStyle name="SAPBEXHLevel1X 2 4 4 4" xfId="7494"/>
    <cellStyle name="SAPBEXHLevel1X 2 4 4 4 2" xfId="21631"/>
    <cellStyle name="SAPBEXHLevel1X 2 4 4 5" xfId="14661"/>
    <cellStyle name="SAPBEXHLevel1X 2 4 4 5 2" xfId="25372"/>
    <cellStyle name="SAPBEXHLevel1X 2 4 4 6" xfId="19586"/>
    <cellStyle name="SAPBEXHLevel1X 2 4 5" xfId="2747"/>
    <cellStyle name="SAPBEXHLevel1X 2 4 5 2" xfId="9526"/>
    <cellStyle name="SAPBEXHLevel1X 2 4 5 2 2" xfId="16177"/>
    <cellStyle name="SAPBEXHLevel1X 2 4 5 2 2 2" xfId="26315"/>
    <cellStyle name="SAPBEXHLevel1X 2 4 5 2 3" xfId="22791"/>
    <cellStyle name="SAPBEXHLevel1X 2 4 5 3" xfId="11486"/>
    <cellStyle name="SAPBEXHLevel1X 2 4 5 3 2" xfId="17814"/>
    <cellStyle name="SAPBEXHLevel1X 2 4 5 3 2 2" xfId="27334"/>
    <cellStyle name="SAPBEXHLevel1X 2 4 5 3 3" xfId="23770"/>
    <cellStyle name="SAPBEXHLevel1X 2 4 5 4" xfId="7345"/>
    <cellStyle name="SAPBEXHLevel1X 2 4 5 4 2" xfId="21504"/>
    <cellStyle name="SAPBEXHLevel1X 2 4 5 5" xfId="14518"/>
    <cellStyle name="SAPBEXHLevel1X 2 4 5 5 2" xfId="25253"/>
    <cellStyle name="SAPBEXHLevel1X 2 4 5 6" xfId="19475"/>
    <cellStyle name="SAPBEXHLevel1X 2 4 6" xfId="28200"/>
    <cellStyle name="SAPBEXHLevel1X 2 4 7" xfId="37355"/>
    <cellStyle name="SAPBEXHLevel1X 2 4 8" xfId="37304"/>
    <cellStyle name="SAPBEXHLevel1X 2 4 9" xfId="37318"/>
    <cellStyle name="SAPBEXHLevel1X 2 5" xfId="1609"/>
    <cellStyle name="SAPBEXHLevel1X 2 5 2" xfId="1373"/>
    <cellStyle name="SAPBEXHLevel1X 2 5 2 2" xfId="3291"/>
    <cellStyle name="SAPBEXHLevel1X 2 5 2 2 2" xfId="10046"/>
    <cellStyle name="SAPBEXHLevel1X 2 5 2 2 2 2" xfId="16599"/>
    <cellStyle name="SAPBEXHLevel1X 2 5 2 2 2 2 2" xfId="26654"/>
    <cellStyle name="SAPBEXHLevel1X 2 5 2 2 2 3" xfId="23112"/>
    <cellStyle name="SAPBEXHLevel1X 2 5 2 2 3" xfId="11976"/>
    <cellStyle name="SAPBEXHLevel1X 2 5 2 2 3 2" xfId="18301"/>
    <cellStyle name="SAPBEXHLevel1X 2 5 2 2 3 2 2" xfId="27666"/>
    <cellStyle name="SAPBEXHLevel1X 2 5 2 2 3 3" xfId="24084"/>
    <cellStyle name="SAPBEXHLevel1X 2 5 2 2 4" xfId="7867"/>
    <cellStyle name="SAPBEXHLevel1X 2 5 2 2 4 2" xfId="21871"/>
    <cellStyle name="SAPBEXHLevel1X 2 5 2 2 5" xfId="15025"/>
    <cellStyle name="SAPBEXHLevel1X 2 5 2 2 5 2" xfId="25586"/>
    <cellStyle name="SAPBEXHLevel1X 2 5 2 2 6" xfId="19790"/>
    <cellStyle name="SAPBEXHLevel1X 2 5 2 3" xfId="3764"/>
    <cellStyle name="SAPBEXHLevel1X 2 5 2 3 2" xfId="10519"/>
    <cellStyle name="SAPBEXHLevel1X 2 5 2 3 2 2" xfId="16922"/>
    <cellStyle name="SAPBEXHLevel1X 2 5 2 3 2 2 2" xfId="26926"/>
    <cellStyle name="SAPBEXHLevel1X 2 5 2 3 2 3" xfId="23378"/>
    <cellStyle name="SAPBEXHLevel1X 2 5 2 3 3" xfId="12449"/>
    <cellStyle name="SAPBEXHLevel1X 2 5 2 3 3 2" xfId="18772"/>
    <cellStyle name="SAPBEXHLevel1X 2 5 2 3 3 2 2" xfId="27936"/>
    <cellStyle name="SAPBEXHLevel1X 2 5 2 3 3 3" xfId="24348"/>
    <cellStyle name="SAPBEXHLevel1X 2 5 2 3 4" xfId="8336"/>
    <cellStyle name="SAPBEXHLevel1X 2 5 2 3 4 2" xfId="22332"/>
    <cellStyle name="SAPBEXHLevel1X 2 5 2 3 5" xfId="15496"/>
    <cellStyle name="SAPBEXHLevel1X 2 5 2 3 5 2" xfId="25856"/>
    <cellStyle name="SAPBEXHLevel1X 2 5 2 3 6" xfId="20054"/>
    <cellStyle name="SAPBEXHLevel1X 2 5 2 4" xfId="6166"/>
    <cellStyle name="SAPBEXHLevel1X 2 5 2 4 2" xfId="13406"/>
    <cellStyle name="SAPBEXHLevel1X 2 5 2 4 2 2" xfId="24877"/>
    <cellStyle name="SAPBEXHLevel1X 2 5 2 4 3" xfId="21128"/>
    <cellStyle name="SAPBEXHLevel1X 2 5 2 5" xfId="5609"/>
    <cellStyle name="SAPBEXHLevel1X 2 5 2 5 2" xfId="12968"/>
    <cellStyle name="SAPBEXHLevel1X 2 5 2 5 2 2" xfId="24679"/>
    <cellStyle name="SAPBEXHLevel1X 2 5 2 5 3" xfId="20930"/>
    <cellStyle name="SAPBEXHLevel1X 2 5 2 6" xfId="5630"/>
    <cellStyle name="SAPBEXHLevel1X 2 5 2 6 2" xfId="12982"/>
    <cellStyle name="SAPBEXHLevel1X 2 5 2 6 2 2" xfId="24686"/>
    <cellStyle name="SAPBEXHLevel1X 2 5 2 6 3" xfId="20937"/>
    <cellStyle name="SAPBEXHLevel1X 2 5 2 7" xfId="12662"/>
    <cellStyle name="SAPBEXHLevel1X 2 5 2 7 2" xfId="24456"/>
    <cellStyle name="SAPBEXHLevel1X 2 5 2 8" xfId="19139"/>
    <cellStyle name="SAPBEXHLevel1X 2 5 3" xfId="3041"/>
    <cellStyle name="SAPBEXHLevel1X 2 5 3 2" xfId="9807"/>
    <cellStyle name="SAPBEXHLevel1X 2 5 3 2 2" xfId="16436"/>
    <cellStyle name="SAPBEXHLevel1X 2 5 3 2 2 2" xfId="26528"/>
    <cellStyle name="SAPBEXHLevel1X 2 5 3 2 3" xfId="22987"/>
    <cellStyle name="SAPBEXHLevel1X 2 5 3 3" xfId="11744"/>
    <cellStyle name="SAPBEXHLevel1X 2 5 3 3 2" xfId="18070"/>
    <cellStyle name="SAPBEXHLevel1X 2 5 3 3 2 2" xfId="27543"/>
    <cellStyle name="SAPBEXHLevel1X 2 5 3 3 3" xfId="23962"/>
    <cellStyle name="SAPBEXHLevel1X 2 5 3 4" xfId="7628"/>
    <cellStyle name="SAPBEXHLevel1X 2 5 3 4 2" xfId="21729"/>
    <cellStyle name="SAPBEXHLevel1X 2 5 3 5" xfId="14793"/>
    <cellStyle name="SAPBEXHLevel1X 2 5 3 5 2" xfId="25463"/>
    <cellStyle name="SAPBEXHLevel1X 2 5 3 6" xfId="19668"/>
    <cellStyle name="SAPBEXHLevel1X 2 5 4" xfId="3556"/>
    <cellStyle name="SAPBEXHLevel1X 2 5 4 2" xfId="10311"/>
    <cellStyle name="SAPBEXHLevel1X 2 5 4 2 2" xfId="16789"/>
    <cellStyle name="SAPBEXHLevel1X 2 5 4 2 2 2" xfId="26805"/>
    <cellStyle name="SAPBEXHLevel1X 2 5 4 2 3" xfId="23257"/>
    <cellStyle name="SAPBEXHLevel1X 2 5 4 3" xfId="12241"/>
    <cellStyle name="SAPBEXHLevel1X 2 5 4 3 2" xfId="18564"/>
    <cellStyle name="SAPBEXHLevel1X 2 5 4 3 2 2" xfId="27815"/>
    <cellStyle name="SAPBEXHLevel1X 2 5 4 3 3" xfId="24227"/>
    <cellStyle name="SAPBEXHLevel1X 2 5 4 4" xfId="8132"/>
    <cellStyle name="SAPBEXHLevel1X 2 5 4 4 2" xfId="22129"/>
    <cellStyle name="SAPBEXHLevel1X 2 5 4 5" xfId="15288"/>
    <cellStyle name="SAPBEXHLevel1X 2 5 4 5 2" xfId="25735"/>
    <cellStyle name="SAPBEXHLevel1X 2 5 4 6" xfId="19933"/>
    <cellStyle name="SAPBEXHLevel1X 2 5 5" xfId="4647"/>
    <cellStyle name="SAPBEXHLevel1X 2 5 5 2" xfId="20641"/>
    <cellStyle name="SAPBEXHLevel1X 2 5 6" xfId="19209"/>
    <cellStyle name="SAPBEXHLevel1X 2 5 7" xfId="28264"/>
    <cellStyle name="SAPBEXHLevel1X 2 6" xfId="2381"/>
    <cellStyle name="SAPBEXHLevel1X 2 6 2" xfId="5412"/>
    <cellStyle name="SAPBEXHLevel1X 2 6 2 2" xfId="12919"/>
    <cellStyle name="SAPBEXHLevel1X 2 6 2 2 2" xfId="24656"/>
    <cellStyle name="SAPBEXHLevel1X 2 6 2 3" xfId="20875"/>
    <cellStyle name="SAPBEXHLevel1X 2 6 3" xfId="6978"/>
    <cellStyle name="SAPBEXHLevel1X 2 6 3 2" xfId="14152"/>
    <cellStyle name="SAPBEXHLevel1X 2 6 3 2 2" xfId="25105"/>
    <cellStyle name="SAPBEXHLevel1X 2 6 3 3" xfId="21347"/>
    <cellStyle name="SAPBEXHLevel1X 2 6 4" xfId="9161"/>
    <cellStyle name="SAPBEXHLevel1X 2 6 4 2" xfId="15988"/>
    <cellStyle name="SAPBEXHLevel1X 2 6 4 2 2" xfId="26167"/>
    <cellStyle name="SAPBEXHLevel1X 2 6 4 3" xfId="22651"/>
    <cellStyle name="SAPBEXHLevel1X 2 6 5" xfId="11182"/>
    <cellStyle name="SAPBEXHLevel1X 2 6 5 2" xfId="17511"/>
    <cellStyle name="SAPBEXHLevel1X 2 6 5 2 2" xfId="27187"/>
    <cellStyle name="SAPBEXHLevel1X 2 6 5 3" xfId="23631"/>
    <cellStyle name="SAPBEXHLevel1X 2 6 6" xfId="4373"/>
    <cellStyle name="SAPBEXHLevel1X 2 6 6 2" xfId="20417"/>
    <cellStyle name="SAPBEXHLevel1X 2 6 7" xfId="4655"/>
    <cellStyle name="SAPBEXHLevel1X 2 6 7 2" xfId="20645"/>
    <cellStyle name="SAPBEXHLevel1X 2 7" xfId="2654"/>
    <cellStyle name="SAPBEXHLevel1X 2 7 2" xfId="9433"/>
    <cellStyle name="SAPBEXHLevel1X 2 7 2 2" xfId="16084"/>
    <cellStyle name="SAPBEXHLevel1X 2 7 2 2 2" xfId="26236"/>
    <cellStyle name="SAPBEXHLevel1X 2 7 2 3" xfId="22717"/>
    <cellStyle name="SAPBEXHLevel1X 2 7 3" xfId="11393"/>
    <cellStyle name="SAPBEXHLevel1X 2 7 3 2" xfId="17721"/>
    <cellStyle name="SAPBEXHLevel1X 2 7 3 2 2" xfId="27255"/>
    <cellStyle name="SAPBEXHLevel1X 2 7 3 3" xfId="23696"/>
    <cellStyle name="SAPBEXHLevel1X 2 7 4" xfId="7252"/>
    <cellStyle name="SAPBEXHLevel1X 2 7 4 2" xfId="21416"/>
    <cellStyle name="SAPBEXHLevel1X 2 7 5" xfId="14425"/>
    <cellStyle name="SAPBEXHLevel1X 2 7 5 2" xfId="25174"/>
    <cellStyle name="SAPBEXHLevel1X 2 7 6" xfId="19401"/>
    <cellStyle name="SAPBEXHLevel1X 2 8" xfId="19026"/>
    <cellStyle name="SAPBEXHLevel1X 2 9" xfId="28080"/>
    <cellStyle name="SAPBEXHLevel1X 20" xfId="38607"/>
    <cellStyle name="SAPBEXHLevel1X 21" xfId="38750"/>
    <cellStyle name="SAPBEXHLevel1X 22" xfId="38894"/>
    <cellStyle name="SAPBEXHLevel1X 23" xfId="39037"/>
    <cellStyle name="SAPBEXHLevel1X 24" xfId="39178"/>
    <cellStyle name="SAPBEXHLevel1X 25" xfId="39646"/>
    <cellStyle name="SAPBEXHLevel1X 26" xfId="39768"/>
    <cellStyle name="SAPBEXHLevel1X 27" xfId="39887"/>
    <cellStyle name="SAPBEXHLevel1X 28" xfId="40000"/>
    <cellStyle name="SAPBEXHLevel1X 29" xfId="39601"/>
    <cellStyle name="SAPBEXHLevel1X 3" xfId="570"/>
    <cellStyle name="SAPBEXHLevel1X 3 2" xfId="1826"/>
    <cellStyle name="SAPBEXHLevel1X 3 2 2" xfId="2002"/>
    <cellStyle name="SAPBEXHLevel1X 3 2 2 2" xfId="3442"/>
    <cellStyle name="SAPBEXHLevel1X 3 2 2 2 2" xfId="10197"/>
    <cellStyle name="SAPBEXHLevel1X 3 2 2 2 2 2" xfId="16715"/>
    <cellStyle name="SAPBEXHLevel1X 3 2 2 2 2 2 2" xfId="26742"/>
    <cellStyle name="SAPBEXHLevel1X 3 2 2 2 2 3" xfId="23200"/>
    <cellStyle name="SAPBEXHLevel1X 3 2 2 2 3" xfId="12127"/>
    <cellStyle name="SAPBEXHLevel1X 3 2 2 2 3 2" xfId="18452"/>
    <cellStyle name="SAPBEXHLevel1X 3 2 2 2 3 2 2" xfId="27754"/>
    <cellStyle name="SAPBEXHLevel1X 3 2 2 2 3 3" xfId="24172"/>
    <cellStyle name="SAPBEXHLevel1X 3 2 2 2 4" xfId="8018"/>
    <cellStyle name="SAPBEXHLevel1X 3 2 2 2 4 2" xfId="22022"/>
    <cellStyle name="SAPBEXHLevel1X 3 2 2 2 5" xfId="15176"/>
    <cellStyle name="SAPBEXHLevel1X 3 2 2 2 5 2" xfId="25674"/>
    <cellStyle name="SAPBEXHLevel1X 3 2 2 2 6" xfId="19878"/>
    <cellStyle name="SAPBEXHLevel1X 3 2 2 3" xfId="3915"/>
    <cellStyle name="SAPBEXHLevel1X 3 2 2 3 2" xfId="10670"/>
    <cellStyle name="SAPBEXHLevel1X 3 2 2 3 2 2" xfId="17038"/>
    <cellStyle name="SAPBEXHLevel1X 3 2 2 3 2 2 2" xfId="27014"/>
    <cellStyle name="SAPBEXHLevel1X 3 2 2 3 2 3" xfId="23466"/>
    <cellStyle name="SAPBEXHLevel1X 3 2 2 3 3" xfId="12600"/>
    <cellStyle name="SAPBEXHLevel1X 3 2 2 3 3 2" xfId="18923"/>
    <cellStyle name="SAPBEXHLevel1X 3 2 2 3 3 2 2" xfId="28024"/>
    <cellStyle name="SAPBEXHLevel1X 3 2 2 3 3 3" xfId="24436"/>
    <cellStyle name="SAPBEXHLevel1X 3 2 2 3 4" xfId="8436"/>
    <cellStyle name="SAPBEXHLevel1X 3 2 2 3 4 2" xfId="22426"/>
    <cellStyle name="SAPBEXHLevel1X 3 2 2 3 5" xfId="15647"/>
    <cellStyle name="SAPBEXHLevel1X 3 2 2 3 5 2" xfId="25944"/>
    <cellStyle name="SAPBEXHLevel1X 3 2 2 3 6" xfId="20142"/>
    <cellStyle name="SAPBEXHLevel1X 3 2 2 4" xfId="6599"/>
    <cellStyle name="SAPBEXHLevel1X 3 2 2 4 2" xfId="13777"/>
    <cellStyle name="SAPBEXHLevel1X 3 2 2 4 2 2" xfId="24954"/>
    <cellStyle name="SAPBEXHLevel1X 3 2 2 4 3" xfId="21204"/>
    <cellStyle name="SAPBEXHLevel1X 3 2 2 5" xfId="8782"/>
    <cellStyle name="SAPBEXHLevel1X 3 2 2 5 2" xfId="15782"/>
    <cellStyle name="SAPBEXHLevel1X 3 2 2 5 2 2" xfId="26012"/>
    <cellStyle name="SAPBEXHLevel1X 3 2 2 5 3" xfId="22504"/>
    <cellStyle name="SAPBEXHLevel1X 3 2 2 6" xfId="10896"/>
    <cellStyle name="SAPBEXHLevel1X 3 2 2 6 2" xfId="17228"/>
    <cellStyle name="SAPBEXHLevel1X 3 2 2 6 2 2" xfId="27038"/>
    <cellStyle name="SAPBEXHLevel1X 3 2 2 6 3" xfId="23490"/>
    <cellStyle name="SAPBEXHLevel1X 3 2 2 7" xfId="12714"/>
    <cellStyle name="SAPBEXHLevel1X 3 2 2 7 2" xfId="24502"/>
    <cellStyle name="SAPBEXHLevel1X 3 2 2 8" xfId="19321"/>
    <cellStyle name="SAPBEXHLevel1X 3 2 3" xfId="3182"/>
    <cellStyle name="SAPBEXHLevel1X 3 2 3 2" xfId="9945"/>
    <cellStyle name="SAPBEXHLevel1X 3 2 3 2 2" xfId="16539"/>
    <cellStyle name="SAPBEXHLevel1X 3 2 3 2 2 2" xfId="26605"/>
    <cellStyle name="SAPBEXHLevel1X 3 2 3 2 3" xfId="23063"/>
    <cellStyle name="SAPBEXHLevel1X 3 2 3 3" xfId="11882"/>
    <cellStyle name="SAPBEXHLevel1X 3 2 3 3 2" xfId="18207"/>
    <cellStyle name="SAPBEXHLevel1X 3 2 3 3 2 2" xfId="27619"/>
    <cellStyle name="SAPBEXHLevel1X 3 2 3 3 3" xfId="24037"/>
    <cellStyle name="SAPBEXHLevel1X 3 2 3 4" xfId="7767"/>
    <cellStyle name="SAPBEXHLevel1X 3 2 3 4 2" xfId="21812"/>
    <cellStyle name="SAPBEXHLevel1X 3 2 3 5" xfId="14930"/>
    <cellStyle name="SAPBEXHLevel1X 3 2 3 5 2" xfId="25539"/>
    <cellStyle name="SAPBEXHLevel1X 3 2 3 6" xfId="19743"/>
    <cellStyle name="SAPBEXHLevel1X 3 2 4" xfId="3671"/>
    <cellStyle name="SAPBEXHLevel1X 3 2 4 2" xfId="10426"/>
    <cellStyle name="SAPBEXHLevel1X 3 2 4 2 2" xfId="16869"/>
    <cellStyle name="SAPBEXHLevel1X 3 2 4 2 2 2" xfId="26879"/>
    <cellStyle name="SAPBEXHLevel1X 3 2 4 2 3" xfId="23331"/>
    <cellStyle name="SAPBEXHLevel1X 3 2 4 3" xfId="12356"/>
    <cellStyle name="SAPBEXHLevel1X 3 2 4 3 2" xfId="18679"/>
    <cellStyle name="SAPBEXHLevel1X 3 2 4 3 2 2" xfId="27889"/>
    <cellStyle name="SAPBEXHLevel1X 3 2 4 3 3" xfId="24301"/>
    <cellStyle name="SAPBEXHLevel1X 3 2 4 4" xfId="8247"/>
    <cellStyle name="SAPBEXHLevel1X 3 2 4 4 2" xfId="22244"/>
    <cellStyle name="SAPBEXHLevel1X 3 2 4 5" xfId="15403"/>
    <cellStyle name="SAPBEXHLevel1X 3 2 4 5 2" xfId="25809"/>
    <cellStyle name="SAPBEXHLevel1X 3 2 4 6" xfId="20007"/>
    <cellStyle name="SAPBEXHLevel1X 3 2 5" xfId="3993"/>
    <cellStyle name="SAPBEXHLevel1X 3 2 5 2" xfId="20165"/>
    <cellStyle name="SAPBEXHLevel1X 3 2 6" xfId="19298"/>
    <cellStyle name="SAPBEXHLevel1X 3 2 7" xfId="28380"/>
    <cellStyle name="SAPBEXHLevel1X 3 3" xfId="2101"/>
    <cellStyle name="SAPBEXHLevel1X 3 3 2" xfId="2986"/>
    <cellStyle name="SAPBEXHLevel1X 3 3 2 2" xfId="7573"/>
    <cellStyle name="SAPBEXHLevel1X 3 3 2 2 2" xfId="14740"/>
    <cellStyle name="SAPBEXHLevel1X 3 3 2 2 2 2" xfId="25432"/>
    <cellStyle name="SAPBEXHLevel1X 3 3 2 2 3" xfId="21699"/>
    <cellStyle name="SAPBEXHLevel1X 3 3 2 3" xfId="9753"/>
    <cellStyle name="SAPBEXHLevel1X 3 3 2 3 2" xfId="16398"/>
    <cellStyle name="SAPBEXHLevel1X 3 3 2 3 2 2" xfId="26496"/>
    <cellStyle name="SAPBEXHLevel1X 3 3 2 3 3" xfId="22957"/>
    <cellStyle name="SAPBEXHLevel1X 3 3 2 4" xfId="11702"/>
    <cellStyle name="SAPBEXHLevel1X 3 3 2 4 2" xfId="18029"/>
    <cellStyle name="SAPBEXHLevel1X 3 3 2 4 2 2" xfId="27512"/>
    <cellStyle name="SAPBEXHLevel1X 3 3 2 4 3" xfId="23933"/>
    <cellStyle name="SAPBEXHLevel1X 3 3 2 5" xfId="5186"/>
    <cellStyle name="SAPBEXHLevel1X 3 3 2 5 2" xfId="20720"/>
    <cellStyle name="SAPBEXHLevel1X 3 3 2 6" xfId="12762"/>
    <cellStyle name="SAPBEXHLevel1X 3 3 2 6 2" xfId="24535"/>
    <cellStyle name="SAPBEXHLevel1X 3 3 2 7" xfId="19639"/>
    <cellStyle name="SAPBEXHLevel1X 3 3 3" xfId="3518"/>
    <cellStyle name="SAPBEXHLevel1X 3 3 3 2" xfId="10273"/>
    <cellStyle name="SAPBEXHLevel1X 3 3 3 2 2" xfId="16755"/>
    <cellStyle name="SAPBEXHLevel1X 3 3 3 2 2 2" xfId="26777"/>
    <cellStyle name="SAPBEXHLevel1X 3 3 3 2 3" xfId="23231"/>
    <cellStyle name="SAPBEXHLevel1X 3 3 3 3" xfId="12203"/>
    <cellStyle name="SAPBEXHLevel1X 3 3 3 3 2" xfId="18527"/>
    <cellStyle name="SAPBEXHLevel1X 3 3 3 3 2 2" xfId="27788"/>
    <cellStyle name="SAPBEXHLevel1X 3 3 3 3 3" xfId="24202"/>
    <cellStyle name="SAPBEXHLevel1X 3 3 3 4" xfId="8094"/>
    <cellStyle name="SAPBEXHLevel1X 3 3 3 4 2" xfId="22093"/>
    <cellStyle name="SAPBEXHLevel1X 3 3 3 5" xfId="15251"/>
    <cellStyle name="SAPBEXHLevel1X 3 3 3 5 2" xfId="25708"/>
    <cellStyle name="SAPBEXHLevel1X 3 3 3 6" xfId="19908"/>
    <cellStyle name="SAPBEXHLevel1X 3 3 4" xfId="6698"/>
    <cellStyle name="SAPBEXHLevel1X 3 3 4 2" xfId="13875"/>
    <cellStyle name="SAPBEXHLevel1X 3 3 4 2 2" xfId="24986"/>
    <cellStyle name="SAPBEXHLevel1X 3 3 4 3" xfId="21232"/>
    <cellStyle name="SAPBEXHLevel1X 3 3 5" xfId="8881"/>
    <cellStyle name="SAPBEXHLevel1X 3 3 5 2" xfId="15830"/>
    <cellStyle name="SAPBEXHLevel1X 3 3 5 2 2" xfId="26045"/>
    <cellStyle name="SAPBEXHLevel1X 3 3 5 3" xfId="22533"/>
    <cellStyle name="SAPBEXHLevel1X 3 3 6" xfId="10994"/>
    <cellStyle name="SAPBEXHLevel1X 3 3 6 2" xfId="17325"/>
    <cellStyle name="SAPBEXHLevel1X 3 3 6 2 2" xfId="27070"/>
    <cellStyle name="SAPBEXHLevel1X 3 3 6 3" xfId="23518"/>
    <cellStyle name="SAPBEXHLevel1X 3 3 7" xfId="4524"/>
    <cellStyle name="SAPBEXHLevel1X 3 3 7 2" xfId="20557"/>
    <cellStyle name="SAPBEXHLevel1X 3 3 8" xfId="4640"/>
    <cellStyle name="SAPBEXHLevel1X 3 3 8 2" xfId="20637"/>
    <cellStyle name="SAPBEXHLevel1X 3 4" xfId="2711"/>
    <cellStyle name="SAPBEXHLevel1X 3 4 2" xfId="9490"/>
    <cellStyle name="SAPBEXHLevel1X 3 4 2 2" xfId="16141"/>
    <cellStyle name="SAPBEXHLevel1X 3 4 2 2 2" xfId="26280"/>
    <cellStyle name="SAPBEXHLevel1X 3 4 2 3" xfId="22756"/>
    <cellStyle name="SAPBEXHLevel1X 3 4 3" xfId="11450"/>
    <cellStyle name="SAPBEXHLevel1X 3 4 3 2" xfId="17778"/>
    <cellStyle name="SAPBEXHLevel1X 3 4 3 2 2" xfId="27299"/>
    <cellStyle name="SAPBEXHLevel1X 3 4 3 3" xfId="23735"/>
    <cellStyle name="SAPBEXHLevel1X 3 4 4" xfId="7309"/>
    <cellStyle name="SAPBEXHLevel1X 3 4 4 2" xfId="21468"/>
    <cellStyle name="SAPBEXHLevel1X 3 4 5" xfId="14482"/>
    <cellStyle name="SAPBEXHLevel1X 3 4 5 2" xfId="25218"/>
    <cellStyle name="SAPBEXHLevel1X 3 4 6" xfId="19440"/>
    <cellStyle name="SAPBEXHLevel1X 3 5" xfId="28132"/>
    <cellStyle name="SAPBEXHLevel1X 30" xfId="37587"/>
    <cellStyle name="SAPBEXHLevel1X 31" xfId="39584"/>
    <cellStyle name="SAPBEXHLevel1X 32" xfId="40085"/>
    <cellStyle name="SAPBEXHLevel1X 33" xfId="39831"/>
    <cellStyle name="SAPBEXHLevel1X 4" xfId="1608"/>
    <cellStyle name="SAPBEXHLevel1X 4 2" xfId="914"/>
    <cellStyle name="SAPBEXHLevel1X 4 2 2" xfId="3290"/>
    <cellStyle name="SAPBEXHLevel1X 4 2 2 2" xfId="10045"/>
    <cellStyle name="SAPBEXHLevel1X 4 2 2 2 2" xfId="16598"/>
    <cellStyle name="SAPBEXHLevel1X 4 2 2 2 2 2" xfId="26653"/>
    <cellStyle name="SAPBEXHLevel1X 4 2 2 2 3" xfId="23111"/>
    <cellStyle name="SAPBEXHLevel1X 4 2 2 3" xfId="11975"/>
    <cellStyle name="SAPBEXHLevel1X 4 2 2 3 2" xfId="18300"/>
    <cellStyle name="SAPBEXHLevel1X 4 2 2 3 2 2" xfId="27665"/>
    <cellStyle name="SAPBEXHLevel1X 4 2 2 3 3" xfId="24083"/>
    <cellStyle name="SAPBEXHLevel1X 4 2 2 4" xfId="7866"/>
    <cellStyle name="SAPBEXHLevel1X 4 2 2 4 2" xfId="21870"/>
    <cellStyle name="SAPBEXHLevel1X 4 2 2 5" xfId="15024"/>
    <cellStyle name="SAPBEXHLevel1X 4 2 2 5 2" xfId="25585"/>
    <cellStyle name="SAPBEXHLevel1X 4 2 2 6" xfId="19789"/>
    <cellStyle name="SAPBEXHLevel1X 4 2 3" xfId="3763"/>
    <cellStyle name="SAPBEXHLevel1X 4 2 3 2" xfId="10518"/>
    <cellStyle name="SAPBEXHLevel1X 4 2 3 2 2" xfId="16921"/>
    <cellStyle name="SAPBEXHLevel1X 4 2 3 2 2 2" xfId="26925"/>
    <cellStyle name="SAPBEXHLevel1X 4 2 3 2 3" xfId="23377"/>
    <cellStyle name="SAPBEXHLevel1X 4 2 3 3" xfId="12448"/>
    <cellStyle name="SAPBEXHLevel1X 4 2 3 3 2" xfId="18771"/>
    <cellStyle name="SAPBEXHLevel1X 4 2 3 3 2 2" xfId="27935"/>
    <cellStyle name="SAPBEXHLevel1X 4 2 3 3 3" xfId="24347"/>
    <cellStyle name="SAPBEXHLevel1X 4 2 3 4" xfId="8335"/>
    <cellStyle name="SAPBEXHLevel1X 4 2 3 4 2" xfId="22331"/>
    <cellStyle name="SAPBEXHLevel1X 4 2 3 5" xfId="15495"/>
    <cellStyle name="SAPBEXHLevel1X 4 2 3 5 2" xfId="25855"/>
    <cellStyle name="SAPBEXHLevel1X 4 2 3 6" xfId="20053"/>
    <cellStyle name="SAPBEXHLevel1X 4 2 4" xfId="5955"/>
    <cellStyle name="SAPBEXHLevel1X 4 2 4 2" xfId="13216"/>
    <cellStyle name="SAPBEXHLevel1X 4 2 4 2 2" xfId="24796"/>
    <cellStyle name="SAPBEXHLevel1X 4 2 4 3" xfId="21047"/>
    <cellStyle name="SAPBEXHLevel1X 4 2 5" xfId="5701"/>
    <cellStyle name="SAPBEXHLevel1X 4 2 5 2" xfId="13040"/>
    <cellStyle name="SAPBEXHLevel1X 4 2 5 2 2" xfId="24705"/>
    <cellStyle name="SAPBEXHLevel1X 4 2 5 3" xfId="20957"/>
    <cellStyle name="SAPBEXHLevel1X 4 2 6" xfId="5828"/>
    <cellStyle name="SAPBEXHLevel1X 4 2 6 2" xfId="13113"/>
    <cellStyle name="SAPBEXHLevel1X 4 2 6 2 2" xfId="24745"/>
    <cellStyle name="SAPBEXHLevel1X 4 2 6 3" xfId="20996"/>
    <cellStyle name="SAPBEXHLevel1X 4 2 7" xfId="7365"/>
    <cellStyle name="SAPBEXHLevel1X 4 2 7 2" xfId="21524"/>
    <cellStyle name="SAPBEXHLevel1X 4 2 8" xfId="19078"/>
    <cellStyle name="SAPBEXHLevel1X 4 3" xfId="2815"/>
    <cellStyle name="SAPBEXHLevel1X 4 3 2" xfId="9586"/>
    <cellStyle name="SAPBEXHLevel1X 4 3 2 2" xfId="16237"/>
    <cellStyle name="SAPBEXHLevel1X 4 3 2 2 2" xfId="26363"/>
    <cellStyle name="SAPBEXHLevel1X 4 3 2 3" xfId="22838"/>
    <cellStyle name="SAPBEXHLevel1X 4 3 3" xfId="11541"/>
    <cellStyle name="SAPBEXHLevel1X 4 3 3 2" xfId="17868"/>
    <cellStyle name="SAPBEXHLevel1X 4 3 3 2 2" xfId="27379"/>
    <cellStyle name="SAPBEXHLevel1X 4 3 3 3" xfId="23814"/>
    <cellStyle name="SAPBEXHLevel1X 4 3 4" xfId="7405"/>
    <cellStyle name="SAPBEXHLevel1X 4 3 4 2" xfId="21558"/>
    <cellStyle name="SAPBEXHLevel1X 4 3 5" xfId="14573"/>
    <cellStyle name="SAPBEXHLevel1X 4 3 5 2" xfId="25299"/>
    <cellStyle name="SAPBEXHLevel1X 4 3 6" xfId="19520"/>
    <cellStyle name="SAPBEXHLevel1X 4 4" xfId="2925"/>
    <cellStyle name="SAPBEXHLevel1X 4 4 2" xfId="9692"/>
    <cellStyle name="SAPBEXHLevel1X 4 4 2 2" xfId="16340"/>
    <cellStyle name="SAPBEXHLevel1X 4 4 2 2 2" xfId="26453"/>
    <cellStyle name="SAPBEXHLevel1X 4 4 2 3" xfId="22921"/>
    <cellStyle name="SAPBEXHLevel1X 4 4 3" xfId="11644"/>
    <cellStyle name="SAPBEXHLevel1X 4 4 3 2" xfId="17971"/>
    <cellStyle name="SAPBEXHLevel1X 4 4 3 2 2" xfId="27469"/>
    <cellStyle name="SAPBEXHLevel1X 4 4 3 3" xfId="23897"/>
    <cellStyle name="SAPBEXHLevel1X 4 4 4" xfId="7512"/>
    <cellStyle name="SAPBEXHLevel1X 4 4 4 2" xfId="21649"/>
    <cellStyle name="SAPBEXHLevel1X 4 4 5" xfId="14679"/>
    <cellStyle name="SAPBEXHLevel1X 4 4 5 2" xfId="25389"/>
    <cellStyle name="SAPBEXHLevel1X 4 4 6" xfId="19603"/>
    <cellStyle name="SAPBEXHLevel1X 4 5" xfId="8422"/>
    <cellStyle name="SAPBEXHLevel1X 4 5 2" xfId="22413"/>
    <cellStyle name="SAPBEXHLevel1X 4 6" xfId="19208"/>
    <cellStyle name="SAPBEXHLevel1X 4 7" xfId="28263"/>
    <cellStyle name="SAPBEXHLevel1X 5" xfId="2185"/>
    <cellStyle name="SAPBEXHLevel1X 5 2" xfId="5260"/>
    <cellStyle name="SAPBEXHLevel1X 5 2 2" xfId="12829"/>
    <cellStyle name="SAPBEXHLevel1X 5 2 2 2" xfId="24594"/>
    <cellStyle name="SAPBEXHLevel1X 5 2 3" xfId="20784"/>
    <cellStyle name="SAPBEXHLevel1X 5 3" xfId="6782"/>
    <cellStyle name="SAPBEXHLevel1X 5 3 2" xfId="13958"/>
    <cellStyle name="SAPBEXHLevel1X 5 3 2 2" xfId="25044"/>
    <cellStyle name="SAPBEXHLevel1X 5 3 3" xfId="21289"/>
    <cellStyle name="SAPBEXHLevel1X 5 4" xfId="8965"/>
    <cellStyle name="SAPBEXHLevel1X 5 4 2" xfId="15897"/>
    <cellStyle name="SAPBEXHLevel1X 5 4 2 2" xfId="26104"/>
    <cellStyle name="SAPBEXHLevel1X 5 4 3" xfId="22591"/>
    <cellStyle name="SAPBEXHLevel1X 5 5" xfId="11063"/>
    <cellStyle name="SAPBEXHLevel1X 5 5 2" xfId="17393"/>
    <cellStyle name="SAPBEXHLevel1X 5 5 2 2" xfId="27127"/>
    <cellStyle name="SAPBEXHLevel1X 5 5 3" xfId="23574"/>
    <cellStyle name="SAPBEXHLevel1X 5 6" xfId="4372"/>
    <cellStyle name="SAPBEXHLevel1X 5 6 2" xfId="20416"/>
    <cellStyle name="SAPBEXHLevel1X 5 7" xfId="4635"/>
    <cellStyle name="SAPBEXHLevel1X 5 7 2" xfId="20633"/>
    <cellStyle name="SAPBEXHLevel1X 6" xfId="2653"/>
    <cellStyle name="SAPBEXHLevel1X 6 2" xfId="9432"/>
    <cellStyle name="SAPBEXHLevel1X 6 2 2" xfId="16083"/>
    <cellStyle name="SAPBEXHLevel1X 6 2 2 2" xfId="26235"/>
    <cellStyle name="SAPBEXHLevel1X 6 2 3" xfId="22716"/>
    <cellStyle name="SAPBEXHLevel1X 6 3" xfId="11392"/>
    <cellStyle name="SAPBEXHLevel1X 6 3 2" xfId="17720"/>
    <cellStyle name="SAPBEXHLevel1X 6 3 2 2" xfId="27254"/>
    <cellStyle name="SAPBEXHLevel1X 6 3 3" xfId="23695"/>
    <cellStyle name="SAPBEXHLevel1X 6 4" xfId="7251"/>
    <cellStyle name="SAPBEXHLevel1X 6 4 2" xfId="21415"/>
    <cellStyle name="SAPBEXHLevel1X 6 5" xfId="14424"/>
    <cellStyle name="SAPBEXHLevel1X 6 5 2" xfId="25173"/>
    <cellStyle name="SAPBEXHLevel1X 6 6" xfId="19400"/>
    <cellStyle name="SAPBEXHLevel1X 7" xfId="19025"/>
    <cellStyle name="SAPBEXHLevel1X 8" xfId="28079"/>
    <cellStyle name="SAPBEXHLevel1X 9" xfId="37137"/>
    <cellStyle name="SAPBEXHLevel2" xfId="355"/>
    <cellStyle name="SAPBEXHLevel2 10" xfId="37096"/>
    <cellStyle name="SAPBEXHLevel2 11" xfId="37179"/>
    <cellStyle name="SAPBEXHLevel2 12" xfId="37080"/>
    <cellStyle name="SAPBEXHLevel2 13" xfId="37492"/>
    <cellStyle name="SAPBEXHLevel2 14" xfId="37335"/>
    <cellStyle name="SAPBEXHLevel2 15" xfId="37015"/>
    <cellStyle name="SAPBEXHLevel2 16" xfId="37749"/>
    <cellStyle name="SAPBEXHLevel2 17" xfId="38074"/>
    <cellStyle name="SAPBEXHLevel2 18" xfId="38216"/>
    <cellStyle name="SAPBEXHLevel2 19" xfId="38357"/>
    <cellStyle name="SAPBEXHLevel2 2" xfId="356"/>
    <cellStyle name="SAPBEXHLevel2 2 10" xfId="37140"/>
    <cellStyle name="SAPBEXHLevel2 2 11" xfId="37345"/>
    <cellStyle name="SAPBEXHLevel2 2 12" xfId="37180"/>
    <cellStyle name="SAPBEXHLevel2 2 13" xfId="37079"/>
    <cellStyle name="SAPBEXHLevel2 2 14" xfId="37673"/>
    <cellStyle name="SAPBEXHLevel2 2 15" xfId="37438"/>
    <cellStyle name="SAPBEXHLevel2 2 16" xfId="37963"/>
    <cellStyle name="SAPBEXHLevel2 2 17" xfId="37495"/>
    <cellStyle name="SAPBEXHLevel2 2 18" xfId="38050"/>
    <cellStyle name="SAPBEXHLevel2 2 19" xfId="38192"/>
    <cellStyle name="SAPBEXHLevel2 2 2" xfId="573"/>
    <cellStyle name="SAPBEXHLevel2 2 2 10" xfId="38124"/>
    <cellStyle name="SAPBEXHLevel2 2 2 11" xfId="38265"/>
    <cellStyle name="SAPBEXHLevel2 2 2 12" xfId="38407"/>
    <cellStyle name="SAPBEXHLevel2 2 2 13" xfId="38550"/>
    <cellStyle name="SAPBEXHLevel2 2 2 14" xfId="38693"/>
    <cellStyle name="SAPBEXHLevel2 2 2 15" xfId="38836"/>
    <cellStyle name="SAPBEXHLevel2 2 2 16" xfId="38980"/>
    <cellStyle name="SAPBEXHLevel2 2 2 17" xfId="39121"/>
    <cellStyle name="SAPBEXHLevel2 2 2 18" xfId="39258"/>
    <cellStyle name="SAPBEXHLevel2 2 2 19" xfId="39394"/>
    <cellStyle name="SAPBEXHLevel2 2 2 2" xfId="1750"/>
    <cellStyle name="SAPBEXHLevel2 2 2 2 2" xfId="1465"/>
    <cellStyle name="SAPBEXHLevel2 2 2 2 2 2" xfId="3382"/>
    <cellStyle name="SAPBEXHLevel2 2 2 2 2 2 2" xfId="10137"/>
    <cellStyle name="SAPBEXHLevel2 2 2 2 2 2 2 2" xfId="16676"/>
    <cellStyle name="SAPBEXHLevel2 2 2 2 2 2 2 2 2" xfId="26716"/>
    <cellStyle name="SAPBEXHLevel2 2 2 2 2 2 2 3" xfId="23174"/>
    <cellStyle name="SAPBEXHLevel2 2 2 2 2 2 3" xfId="12067"/>
    <cellStyle name="SAPBEXHLevel2 2 2 2 2 2 3 2" xfId="18392"/>
    <cellStyle name="SAPBEXHLevel2 2 2 2 2 2 3 2 2" xfId="27728"/>
    <cellStyle name="SAPBEXHLevel2 2 2 2 2 2 3 3" xfId="24146"/>
    <cellStyle name="SAPBEXHLevel2 2 2 2 2 2 4" xfId="7958"/>
    <cellStyle name="SAPBEXHLevel2 2 2 2 2 2 4 2" xfId="21962"/>
    <cellStyle name="SAPBEXHLevel2 2 2 2 2 2 5" xfId="15116"/>
    <cellStyle name="SAPBEXHLevel2 2 2 2 2 2 5 2" xfId="25648"/>
    <cellStyle name="SAPBEXHLevel2 2 2 2 2 2 6" xfId="19852"/>
    <cellStyle name="SAPBEXHLevel2 2 2 2 2 3" xfId="3855"/>
    <cellStyle name="SAPBEXHLevel2 2 2 2 2 3 2" xfId="10610"/>
    <cellStyle name="SAPBEXHLevel2 2 2 2 2 3 2 2" xfId="16999"/>
    <cellStyle name="SAPBEXHLevel2 2 2 2 2 3 2 2 2" xfId="26988"/>
    <cellStyle name="SAPBEXHLevel2 2 2 2 2 3 2 3" xfId="23440"/>
    <cellStyle name="SAPBEXHLevel2 2 2 2 2 3 3" xfId="12540"/>
    <cellStyle name="SAPBEXHLevel2 2 2 2 2 3 3 2" xfId="18863"/>
    <cellStyle name="SAPBEXHLevel2 2 2 2 2 3 3 2 2" xfId="27998"/>
    <cellStyle name="SAPBEXHLevel2 2 2 2 2 3 3 3" xfId="24410"/>
    <cellStyle name="SAPBEXHLevel2 2 2 2 2 3 4" xfId="8404"/>
    <cellStyle name="SAPBEXHLevel2 2 2 2 2 3 4 2" xfId="22398"/>
    <cellStyle name="SAPBEXHLevel2 2 2 2 2 3 5" xfId="15587"/>
    <cellStyle name="SAPBEXHLevel2 2 2 2 2 3 5 2" xfId="25918"/>
    <cellStyle name="SAPBEXHLevel2 2 2 2 2 3 6" xfId="20116"/>
    <cellStyle name="SAPBEXHLevel2 2 2 2 2 4" xfId="6244"/>
    <cellStyle name="SAPBEXHLevel2 2 2 2 2 4 2" xfId="13480"/>
    <cellStyle name="SAPBEXHLevel2 2 2 2 2 4 2 2" xfId="24900"/>
    <cellStyle name="SAPBEXHLevel2 2 2 2 2 4 3" xfId="21150"/>
    <cellStyle name="SAPBEXHLevel2 2 2 2 2 5" xfId="8513"/>
    <cellStyle name="SAPBEXHLevel2 2 2 2 2 5 2" xfId="15720"/>
    <cellStyle name="SAPBEXHLevel2 2 2 2 2 5 2 2" xfId="25974"/>
    <cellStyle name="SAPBEXHLevel2 2 2 2 2 5 3" xfId="22467"/>
    <cellStyle name="SAPBEXHLevel2 2 2 2 2 6" xfId="6102"/>
    <cellStyle name="SAPBEXHLevel2 2 2 2 2 6 2" xfId="13351"/>
    <cellStyle name="SAPBEXHLevel2 2 2 2 2 6 2 2" xfId="24860"/>
    <cellStyle name="SAPBEXHLevel2 2 2 2 2 6 3" xfId="21111"/>
    <cellStyle name="SAPBEXHLevel2 2 2 2 2 7" xfId="12684"/>
    <cellStyle name="SAPBEXHLevel2 2 2 2 2 7 2" xfId="24476"/>
    <cellStyle name="SAPBEXHLevel2 2 2 2 2 8" xfId="19159"/>
    <cellStyle name="SAPBEXHLevel2 2 2 2 3" xfId="3119"/>
    <cellStyle name="SAPBEXHLevel2 2 2 2 3 2" xfId="9885"/>
    <cellStyle name="SAPBEXHLevel2 2 2 2 3 2 2" xfId="16500"/>
    <cellStyle name="SAPBEXHLevel2 2 2 2 3 2 2 2" xfId="26579"/>
    <cellStyle name="SAPBEXHLevel2 2 2 2 3 2 3" xfId="23037"/>
    <cellStyle name="SAPBEXHLevel2 2 2 2 3 3" xfId="11822"/>
    <cellStyle name="SAPBEXHLevel2 2 2 2 3 3 2" xfId="18147"/>
    <cellStyle name="SAPBEXHLevel2 2 2 2 3 3 2 2" xfId="27593"/>
    <cellStyle name="SAPBEXHLevel2 2 2 2 3 3 3" xfId="24011"/>
    <cellStyle name="SAPBEXHLevel2 2 2 2 3 4" xfId="7706"/>
    <cellStyle name="SAPBEXHLevel2 2 2 2 3 4 2" xfId="21786"/>
    <cellStyle name="SAPBEXHLevel2 2 2 2 3 5" xfId="14870"/>
    <cellStyle name="SAPBEXHLevel2 2 2 2 3 5 2" xfId="25513"/>
    <cellStyle name="SAPBEXHLevel2 2 2 2 3 6" xfId="19717"/>
    <cellStyle name="SAPBEXHLevel2 2 2 2 4" xfId="3624"/>
    <cellStyle name="SAPBEXHLevel2 2 2 2 4 2" xfId="10379"/>
    <cellStyle name="SAPBEXHLevel2 2 2 2 4 2 2" xfId="16843"/>
    <cellStyle name="SAPBEXHLevel2 2 2 2 4 2 2 2" xfId="26853"/>
    <cellStyle name="SAPBEXHLevel2 2 2 2 4 2 3" xfId="23305"/>
    <cellStyle name="SAPBEXHLevel2 2 2 2 4 3" xfId="12309"/>
    <cellStyle name="SAPBEXHLevel2 2 2 2 4 3 2" xfId="18632"/>
    <cellStyle name="SAPBEXHLevel2 2 2 2 4 3 2 2" xfId="27863"/>
    <cellStyle name="SAPBEXHLevel2 2 2 2 4 3 3" xfId="24275"/>
    <cellStyle name="SAPBEXHLevel2 2 2 2 4 4" xfId="8200"/>
    <cellStyle name="SAPBEXHLevel2 2 2 2 4 4 2" xfId="22197"/>
    <cellStyle name="SAPBEXHLevel2 2 2 2 4 5" xfId="15356"/>
    <cellStyle name="SAPBEXHLevel2 2 2 2 4 5 2" xfId="25783"/>
    <cellStyle name="SAPBEXHLevel2 2 2 2 4 6" xfId="19981"/>
    <cellStyle name="SAPBEXHLevel2 2 2 2 5" xfId="4199"/>
    <cellStyle name="SAPBEXHLevel2 2 2 2 5 2" xfId="20278"/>
    <cellStyle name="SAPBEXHLevel2 2 2 2 6" xfId="19272"/>
    <cellStyle name="SAPBEXHLevel2 2 2 2 7" xfId="28341"/>
    <cellStyle name="SAPBEXHLevel2 2 2 20" xfId="39532"/>
    <cellStyle name="SAPBEXHLevel2 2 2 21" xfId="39657"/>
    <cellStyle name="SAPBEXHLevel2 2 2 22" xfId="39779"/>
    <cellStyle name="SAPBEXHLevel2 2 2 23" xfId="39898"/>
    <cellStyle name="SAPBEXHLevel2 2 2 24" xfId="40011"/>
    <cellStyle name="SAPBEXHLevel2 2 2 25" xfId="40118"/>
    <cellStyle name="SAPBEXHLevel2 2 2 26" xfId="40207"/>
    <cellStyle name="SAPBEXHLevel2 2 2 27" xfId="40302"/>
    <cellStyle name="SAPBEXHLevel2 2 2 28" xfId="40383"/>
    <cellStyle name="SAPBEXHLevel2 2 2 29" xfId="40444"/>
    <cellStyle name="SAPBEXHLevel2 2 2 3" xfId="2163"/>
    <cellStyle name="SAPBEXHLevel2 2 2 3 2" xfId="2905"/>
    <cellStyle name="SAPBEXHLevel2 2 2 3 2 2" xfId="7492"/>
    <cellStyle name="SAPBEXHLevel2 2 2 3 2 2 2" xfId="14659"/>
    <cellStyle name="SAPBEXHLevel2 2 2 3 2 2 2 2" xfId="25370"/>
    <cellStyle name="SAPBEXHLevel2 2 2 3 2 2 3" xfId="21629"/>
    <cellStyle name="SAPBEXHLevel2 2 2 3 2 3" xfId="9672"/>
    <cellStyle name="SAPBEXHLevel2 2 2 3 2 3 2" xfId="16320"/>
    <cellStyle name="SAPBEXHLevel2 2 2 3 2 3 2 2" xfId="26434"/>
    <cellStyle name="SAPBEXHLevel2 2 2 3 2 3 3" xfId="22902"/>
    <cellStyle name="SAPBEXHLevel2 2 2 3 2 4" xfId="11624"/>
    <cellStyle name="SAPBEXHLevel2 2 2 3 2 4 2" xfId="17951"/>
    <cellStyle name="SAPBEXHLevel2 2 2 3 2 4 2 2" xfId="27450"/>
    <cellStyle name="SAPBEXHLevel2 2 2 3 2 4 3" xfId="23878"/>
    <cellStyle name="SAPBEXHLevel2 2 2 3 2 5" xfId="5240"/>
    <cellStyle name="SAPBEXHLevel2 2 2 3 2 5 2" xfId="20767"/>
    <cellStyle name="SAPBEXHLevel2 2 2 3 2 6" xfId="12812"/>
    <cellStyle name="SAPBEXHLevel2 2 2 3 2 6 2" xfId="24579"/>
    <cellStyle name="SAPBEXHLevel2 2 2 3 2 7" xfId="19584"/>
    <cellStyle name="SAPBEXHLevel2 2 2 3 3" xfId="2748"/>
    <cellStyle name="SAPBEXHLevel2 2 2 3 3 2" xfId="9527"/>
    <cellStyle name="SAPBEXHLevel2 2 2 3 3 2 2" xfId="16178"/>
    <cellStyle name="SAPBEXHLevel2 2 2 3 3 2 2 2" xfId="26316"/>
    <cellStyle name="SAPBEXHLevel2 2 2 3 3 2 3" xfId="22792"/>
    <cellStyle name="SAPBEXHLevel2 2 2 3 3 3" xfId="11487"/>
    <cellStyle name="SAPBEXHLevel2 2 2 3 3 3 2" xfId="17815"/>
    <cellStyle name="SAPBEXHLevel2 2 2 3 3 3 2 2" xfId="27335"/>
    <cellStyle name="SAPBEXHLevel2 2 2 3 3 3 3" xfId="23771"/>
    <cellStyle name="SAPBEXHLevel2 2 2 3 3 4" xfId="7346"/>
    <cellStyle name="SAPBEXHLevel2 2 2 3 3 4 2" xfId="21505"/>
    <cellStyle name="SAPBEXHLevel2 2 2 3 3 5" xfId="14519"/>
    <cellStyle name="SAPBEXHLevel2 2 2 3 3 5 2" xfId="25254"/>
    <cellStyle name="SAPBEXHLevel2 2 2 3 3 6" xfId="19476"/>
    <cellStyle name="SAPBEXHLevel2 2 2 3 4" xfId="6760"/>
    <cellStyle name="SAPBEXHLevel2 2 2 3 4 2" xfId="13936"/>
    <cellStyle name="SAPBEXHLevel2 2 2 3 4 2 2" xfId="25029"/>
    <cellStyle name="SAPBEXHLevel2 2 2 3 4 3" xfId="21274"/>
    <cellStyle name="SAPBEXHLevel2 2 2 3 5" xfId="8943"/>
    <cellStyle name="SAPBEXHLevel2 2 2 3 5 2" xfId="15880"/>
    <cellStyle name="SAPBEXHLevel2 2 2 3 5 2 2" xfId="26089"/>
    <cellStyle name="SAPBEXHLevel2 2 2 3 5 3" xfId="22576"/>
    <cellStyle name="SAPBEXHLevel2 2 2 3 6" xfId="11044"/>
    <cellStyle name="SAPBEXHLevel2 2 2 3 6 2" xfId="17374"/>
    <cellStyle name="SAPBEXHLevel2 2 2 3 6 2 2" xfId="27112"/>
    <cellStyle name="SAPBEXHLevel2 2 2 3 6 3" xfId="23559"/>
    <cellStyle name="SAPBEXHLevel2 2 2 3 7" xfId="4447"/>
    <cellStyle name="SAPBEXHLevel2 2 2 3 7 2" xfId="20491"/>
    <cellStyle name="SAPBEXHLevel2 2 2 3 8" xfId="5312"/>
    <cellStyle name="SAPBEXHLevel2 2 2 3 8 2" xfId="20823"/>
    <cellStyle name="SAPBEXHLevel2 2 2 30" xfId="40486"/>
    <cellStyle name="SAPBEXHLevel2 2 2 4" xfId="2714"/>
    <cellStyle name="SAPBEXHLevel2 2 2 4 2" xfId="9493"/>
    <cellStyle name="SAPBEXHLevel2 2 2 4 2 2" xfId="16144"/>
    <cellStyle name="SAPBEXHLevel2 2 2 4 2 2 2" xfId="26283"/>
    <cellStyle name="SAPBEXHLevel2 2 2 4 2 3" xfId="22759"/>
    <cellStyle name="SAPBEXHLevel2 2 2 4 3" xfId="11453"/>
    <cellStyle name="SAPBEXHLevel2 2 2 4 3 2" xfId="17781"/>
    <cellStyle name="SAPBEXHLevel2 2 2 4 3 2 2" xfId="27302"/>
    <cellStyle name="SAPBEXHLevel2 2 2 4 3 3" xfId="23738"/>
    <cellStyle name="SAPBEXHLevel2 2 2 4 4" xfId="7312"/>
    <cellStyle name="SAPBEXHLevel2 2 2 4 4 2" xfId="21471"/>
    <cellStyle name="SAPBEXHLevel2 2 2 4 5" xfId="14485"/>
    <cellStyle name="SAPBEXHLevel2 2 2 4 5 2" xfId="25221"/>
    <cellStyle name="SAPBEXHLevel2 2 2 4 6" xfId="19443"/>
    <cellStyle name="SAPBEXHLevel2 2 2 5" xfId="28135"/>
    <cellStyle name="SAPBEXHLevel2 2 2 6" xfId="37562"/>
    <cellStyle name="SAPBEXHLevel2 2 2 7" xfId="37690"/>
    <cellStyle name="SAPBEXHLevel2 2 2 8" xfId="37830"/>
    <cellStyle name="SAPBEXHLevel2 2 2 9" xfId="37978"/>
    <cellStyle name="SAPBEXHLevel2 2 20" xfId="38334"/>
    <cellStyle name="SAPBEXHLevel2 2 21" xfId="38476"/>
    <cellStyle name="SAPBEXHLevel2 2 22" xfId="38618"/>
    <cellStyle name="SAPBEXHLevel2 2 23" xfId="38762"/>
    <cellStyle name="SAPBEXHLevel2 2 24" xfId="38905"/>
    <cellStyle name="SAPBEXHLevel2 2 25" xfId="39049"/>
    <cellStyle name="SAPBEXHLevel2 2 26" xfId="39377"/>
    <cellStyle name="SAPBEXHLevel2 2 27" xfId="39323"/>
    <cellStyle name="SAPBEXHLevel2 2 28" xfId="39642"/>
    <cellStyle name="SAPBEXHLevel2 2 29" xfId="39764"/>
    <cellStyle name="SAPBEXHLevel2 2 3" xfId="1083"/>
    <cellStyle name="SAPBEXHLevel2 2 3 10" xfId="37873"/>
    <cellStyle name="SAPBEXHLevel2 2 3 11" xfId="38017"/>
    <cellStyle name="SAPBEXHLevel2 2 3 12" xfId="38160"/>
    <cellStyle name="SAPBEXHLevel2 2 3 13" xfId="38301"/>
    <cellStyle name="SAPBEXHLevel2 2 3 14" xfId="38443"/>
    <cellStyle name="SAPBEXHLevel2 2 3 15" xfId="38586"/>
    <cellStyle name="SAPBEXHLevel2 2 3 16" xfId="38729"/>
    <cellStyle name="SAPBEXHLevel2 2 3 17" xfId="38872"/>
    <cellStyle name="SAPBEXHLevel2 2 3 18" xfId="39016"/>
    <cellStyle name="SAPBEXHLevel2 2 3 19" xfId="39157"/>
    <cellStyle name="SAPBEXHLevel2 2 3 2" xfId="1723"/>
    <cellStyle name="SAPBEXHLevel2 2 3 2 2" xfId="1432"/>
    <cellStyle name="SAPBEXHLevel2 2 3 2 2 2" xfId="3356"/>
    <cellStyle name="SAPBEXHLevel2 2 3 2 2 2 2" xfId="10111"/>
    <cellStyle name="SAPBEXHLevel2 2 3 2 2 2 2 2" xfId="16652"/>
    <cellStyle name="SAPBEXHLevel2 2 3 2 2 2 2 2 2" xfId="26692"/>
    <cellStyle name="SAPBEXHLevel2 2 3 2 2 2 2 3" xfId="23150"/>
    <cellStyle name="SAPBEXHLevel2 2 3 2 2 2 3" xfId="12041"/>
    <cellStyle name="SAPBEXHLevel2 2 3 2 2 2 3 2" xfId="18366"/>
    <cellStyle name="SAPBEXHLevel2 2 3 2 2 2 3 2 2" xfId="27704"/>
    <cellStyle name="SAPBEXHLevel2 2 3 2 2 2 3 3" xfId="24122"/>
    <cellStyle name="SAPBEXHLevel2 2 3 2 2 2 4" xfId="7932"/>
    <cellStyle name="SAPBEXHLevel2 2 3 2 2 2 4 2" xfId="21936"/>
    <cellStyle name="SAPBEXHLevel2 2 3 2 2 2 5" xfId="15090"/>
    <cellStyle name="SAPBEXHLevel2 2 3 2 2 2 5 2" xfId="25624"/>
    <cellStyle name="SAPBEXHLevel2 2 3 2 2 2 6" xfId="19828"/>
    <cellStyle name="SAPBEXHLevel2 2 3 2 2 3" xfId="3829"/>
    <cellStyle name="SAPBEXHLevel2 2 3 2 2 3 2" xfId="10584"/>
    <cellStyle name="SAPBEXHLevel2 2 3 2 2 3 2 2" xfId="16975"/>
    <cellStyle name="SAPBEXHLevel2 2 3 2 2 3 2 2 2" xfId="26964"/>
    <cellStyle name="SAPBEXHLevel2 2 3 2 2 3 2 3" xfId="23416"/>
    <cellStyle name="SAPBEXHLevel2 2 3 2 2 3 3" xfId="12514"/>
    <cellStyle name="SAPBEXHLevel2 2 3 2 2 3 3 2" xfId="18837"/>
    <cellStyle name="SAPBEXHLevel2 2 3 2 2 3 3 2 2" xfId="27974"/>
    <cellStyle name="SAPBEXHLevel2 2 3 2 2 3 3 3" xfId="24386"/>
    <cellStyle name="SAPBEXHLevel2 2 3 2 2 3 4" xfId="8378"/>
    <cellStyle name="SAPBEXHLevel2 2 3 2 2 3 4 2" xfId="22372"/>
    <cellStyle name="SAPBEXHLevel2 2 3 2 2 3 5" xfId="15561"/>
    <cellStyle name="SAPBEXHLevel2 2 3 2 2 3 5 2" xfId="25894"/>
    <cellStyle name="SAPBEXHLevel2 2 3 2 2 3 6" xfId="20092"/>
    <cellStyle name="SAPBEXHLevel2 2 3 2 2 4" xfId="6213"/>
    <cellStyle name="SAPBEXHLevel2 2 3 2 2 4 2" xfId="13451"/>
    <cellStyle name="SAPBEXHLevel2 2 3 2 2 4 2 2" xfId="24889"/>
    <cellStyle name="SAPBEXHLevel2 2 3 2 2 4 3" xfId="21139"/>
    <cellStyle name="SAPBEXHLevel2 2 3 2 2 5" xfId="8485"/>
    <cellStyle name="SAPBEXHLevel2 2 3 2 2 5 2" xfId="15707"/>
    <cellStyle name="SAPBEXHLevel2 2 3 2 2 5 2 2" xfId="25963"/>
    <cellStyle name="SAPBEXHLevel2 2 3 2 2 5 3" xfId="22456"/>
    <cellStyle name="SAPBEXHLevel2 2 3 2 2 6" xfId="5656"/>
    <cellStyle name="SAPBEXHLevel2 2 3 2 2 6 2" xfId="13001"/>
    <cellStyle name="SAPBEXHLevel2 2 3 2 2 6 2 2" xfId="24694"/>
    <cellStyle name="SAPBEXHLevel2 2 3 2 2 6 3" xfId="20945"/>
    <cellStyle name="SAPBEXHLevel2 2 3 2 2 7" xfId="12671"/>
    <cellStyle name="SAPBEXHLevel2 2 3 2 2 7 2" xfId="24465"/>
    <cellStyle name="SAPBEXHLevel2 2 3 2 2 8" xfId="19148"/>
    <cellStyle name="SAPBEXHLevel2 2 3 2 3" xfId="3093"/>
    <cellStyle name="SAPBEXHLevel2 2 3 2 3 2" xfId="9859"/>
    <cellStyle name="SAPBEXHLevel2 2 3 2 3 2 2" xfId="16476"/>
    <cellStyle name="SAPBEXHLevel2 2 3 2 3 2 2 2" xfId="26555"/>
    <cellStyle name="SAPBEXHLevel2 2 3 2 3 2 3" xfId="23013"/>
    <cellStyle name="SAPBEXHLevel2 2 3 2 3 3" xfId="11796"/>
    <cellStyle name="SAPBEXHLevel2 2 3 2 3 3 2" xfId="18121"/>
    <cellStyle name="SAPBEXHLevel2 2 3 2 3 3 2 2" xfId="27569"/>
    <cellStyle name="SAPBEXHLevel2 2 3 2 3 3 3" xfId="23987"/>
    <cellStyle name="SAPBEXHLevel2 2 3 2 3 4" xfId="7680"/>
    <cellStyle name="SAPBEXHLevel2 2 3 2 3 4 2" xfId="21762"/>
    <cellStyle name="SAPBEXHLevel2 2 3 2 3 5" xfId="14844"/>
    <cellStyle name="SAPBEXHLevel2 2 3 2 3 5 2" xfId="25489"/>
    <cellStyle name="SAPBEXHLevel2 2 3 2 3 6" xfId="19693"/>
    <cellStyle name="SAPBEXHLevel2 2 3 2 4" xfId="3598"/>
    <cellStyle name="SAPBEXHLevel2 2 3 2 4 2" xfId="10353"/>
    <cellStyle name="SAPBEXHLevel2 2 3 2 4 2 2" xfId="16819"/>
    <cellStyle name="SAPBEXHLevel2 2 3 2 4 2 2 2" xfId="26829"/>
    <cellStyle name="SAPBEXHLevel2 2 3 2 4 2 3" xfId="23281"/>
    <cellStyle name="SAPBEXHLevel2 2 3 2 4 3" xfId="12283"/>
    <cellStyle name="SAPBEXHLevel2 2 3 2 4 3 2" xfId="18606"/>
    <cellStyle name="SAPBEXHLevel2 2 3 2 4 3 2 2" xfId="27839"/>
    <cellStyle name="SAPBEXHLevel2 2 3 2 4 3 3" xfId="24251"/>
    <cellStyle name="SAPBEXHLevel2 2 3 2 4 4" xfId="8174"/>
    <cellStyle name="SAPBEXHLevel2 2 3 2 4 4 2" xfId="22171"/>
    <cellStyle name="SAPBEXHLevel2 2 3 2 4 5" xfId="15330"/>
    <cellStyle name="SAPBEXHLevel2 2 3 2 4 5 2" xfId="25759"/>
    <cellStyle name="SAPBEXHLevel2 2 3 2 4 6" xfId="19957"/>
    <cellStyle name="SAPBEXHLevel2 2 3 2 5" xfId="4028"/>
    <cellStyle name="SAPBEXHLevel2 2 3 2 5 2" xfId="20189"/>
    <cellStyle name="SAPBEXHLevel2 2 3 2 6" xfId="19248"/>
    <cellStyle name="SAPBEXHLevel2 2 3 2 7" xfId="28317"/>
    <cellStyle name="SAPBEXHLevel2 2 3 20" xfId="39291"/>
    <cellStyle name="SAPBEXHLevel2 2 3 21" xfId="39432"/>
    <cellStyle name="SAPBEXHLevel2 2 3 22" xfId="39566"/>
    <cellStyle name="SAPBEXHLevel2 2 3 23" xfId="39694"/>
    <cellStyle name="SAPBEXHLevel2 2 3 24" xfId="39812"/>
    <cellStyle name="SAPBEXHLevel2 2 3 25" xfId="39930"/>
    <cellStyle name="SAPBEXHLevel2 2 3 26" xfId="40043"/>
    <cellStyle name="SAPBEXHLevel2 2 3 27" xfId="40145"/>
    <cellStyle name="SAPBEXHLevel2 2 3 28" xfId="40243"/>
    <cellStyle name="SAPBEXHLevel2 2 3 29" xfId="40335"/>
    <cellStyle name="SAPBEXHLevel2 2 3 3" xfId="2342"/>
    <cellStyle name="SAPBEXHLevel2 2 3 3 2" xfId="5378"/>
    <cellStyle name="SAPBEXHLevel2 2 3 3 2 2" xfId="12903"/>
    <cellStyle name="SAPBEXHLevel2 2 3 3 2 2 2" xfId="24643"/>
    <cellStyle name="SAPBEXHLevel2 2 3 3 2 3" xfId="20860"/>
    <cellStyle name="SAPBEXHLevel2 2 3 3 3" xfId="6939"/>
    <cellStyle name="SAPBEXHLevel2 2 3 3 3 2" xfId="14113"/>
    <cellStyle name="SAPBEXHLevel2 2 3 3 3 2 2" xfId="25092"/>
    <cellStyle name="SAPBEXHLevel2 2 3 3 3 3" xfId="21334"/>
    <cellStyle name="SAPBEXHLevel2 2 3 3 4" xfId="9122"/>
    <cellStyle name="SAPBEXHLevel2 2 3 3 4 2" xfId="15972"/>
    <cellStyle name="SAPBEXHLevel2 2 3 3 4 2 2" xfId="26154"/>
    <cellStyle name="SAPBEXHLevel2 2 3 3 4 3" xfId="22638"/>
    <cellStyle name="SAPBEXHLevel2 2 3 3 5" xfId="11150"/>
    <cellStyle name="SAPBEXHLevel2 2 3 3 5 2" xfId="17479"/>
    <cellStyle name="SAPBEXHLevel2 2 3 3 5 2 2" xfId="27174"/>
    <cellStyle name="SAPBEXHLevel2 2 3 3 5 3" xfId="23618"/>
    <cellStyle name="SAPBEXHLevel2 2 3 3 6" xfId="4421"/>
    <cellStyle name="SAPBEXHLevel2 2 3 3 6 2" xfId="20465"/>
    <cellStyle name="SAPBEXHLevel2 2 3 3 7" xfId="5313"/>
    <cellStyle name="SAPBEXHLevel2 2 3 3 7 2" xfId="20824"/>
    <cellStyle name="SAPBEXHLevel2 2 3 30" xfId="40408"/>
    <cellStyle name="SAPBEXHLevel2 2 3 31" xfId="40465"/>
    <cellStyle name="SAPBEXHLevel2 2 3 4" xfId="2818"/>
    <cellStyle name="SAPBEXHLevel2 2 3 4 2" xfId="9589"/>
    <cellStyle name="SAPBEXHLevel2 2 3 4 2 2" xfId="16240"/>
    <cellStyle name="SAPBEXHLevel2 2 3 4 2 2 2" xfId="26366"/>
    <cellStyle name="SAPBEXHLevel2 2 3 4 2 3" xfId="22841"/>
    <cellStyle name="SAPBEXHLevel2 2 3 4 3" xfId="11544"/>
    <cellStyle name="SAPBEXHLevel2 2 3 4 3 2" xfId="17871"/>
    <cellStyle name="SAPBEXHLevel2 2 3 4 3 2 2" xfId="27382"/>
    <cellStyle name="SAPBEXHLevel2 2 3 4 3 3" xfId="23817"/>
    <cellStyle name="SAPBEXHLevel2 2 3 4 4" xfId="7408"/>
    <cellStyle name="SAPBEXHLevel2 2 3 4 4 2" xfId="21561"/>
    <cellStyle name="SAPBEXHLevel2 2 3 4 5" xfId="14576"/>
    <cellStyle name="SAPBEXHLevel2 2 3 4 5 2" xfId="25302"/>
    <cellStyle name="SAPBEXHLevel2 2 3 4 6" xfId="19523"/>
    <cellStyle name="SAPBEXHLevel2 2 3 5" xfId="2950"/>
    <cellStyle name="SAPBEXHLevel2 2 3 5 2" xfId="9717"/>
    <cellStyle name="SAPBEXHLevel2 2 3 5 2 2" xfId="16363"/>
    <cellStyle name="SAPBEXHLevel2 2 3 5 2 2 2" xfId="26471"/>
    <cellStyle name="SAPBEXHLevel2 2 3 5 2 3" xfId="22937"/>
    <cellStyle name="SAPBEXHLevel2 2 3 5 3" xfId="11667"/>
    <cellStyle name="SAPBEXHLevel2 2 3 5 3 2" xfId="17994"/>
    <cellStyle name="SAPBEXHLevel2 2 3 5 3 2 2" xfId="27487"/>
    <cellStyle name="SAPBEXHLevel2 2 3 5 3 3" xfId="23913"/>
    <cellStyle name="SAPBEXHLevel2 2 3 5 4" xfId="7537"/>
    <cellStyle name="SAPBEXHLevel2 2 3 5 4 2" xfId="21669"/>
    <cellStyle name="SAPBEXHLevel2 2 3 5 5" xfId="14704"/>
    <cellStyle name="SAPBEXHLevel2 2 3 5 5 2" xfId="25407"/>
    <cellStyle name="SAPBEXHLevel2 2 3 5 6" xfId="19619"/>
    <cellStyle name="SAPBEXHLevel2 2 3 6" xfId="28182"/>
    <cellStyle name="SAPBEXHLevel2 2 3 7" xfId="37459"/>
    <cellStyle name="SAPBEXHLevel2 2 3 8" xfId="36957"/>
    <cellStyle name="SAPBEXHLevel2 2 3 9" xfId="37734"/>
    <cellStyle name="SAPBEXHLevel2 2 30" xfId="38995"/>
    <cellStyle name="SAPBEXHLevel2 2 31" xfId="39600"/>
    <cellStyle name="SAPBEXHLevel2 2 32" xfId="40289"/>
    <cellStyle name="SAPBEXHLevel2 2 33" xfId="40135"/>
    <cellStyle name="SAPBEXHLevel2 2 34" xfId="40433"/>
    <cellStyle name="SAPBEXHLevel2 2 4" xfId="1134"/>
    <cellStyle name="SAPBEXHLevel2 2 4 10" xfId="36983"/>
    <cellStyle name="SAPBEXHLevel2 2 4 11" xfId="37623"/>
    <cellStyle name="SAPBEXHLevel2 2 4 12" xfId="37776"/>
    <cellStyle name="SAPBEXHLevel2 2 4 13" xfId="37322"/>
    <cellStyle name="SAPBEXHLevel2 2 4 14" xfId="37858"/>
    <cellStyle name="SAPBEXHLevel2 2 4 15" xfId="38008"/>
    <cellStyle name="SAPBEXHLevel2 2 4 16" xfId="38047"/>
    <cellStyle name="SAPBEXHLevel2 2 4 17" xfId="38189"/>
    <cellStyle name="SAPBEXHLevel2 2 4 18" xfId="38331"/>
    <cellStyle name="SAPBEXHLevel2 2 4 19" xfId="38473"/>
    <cellStyle name="SAPBEXHLevel2 2 4 2" xfId="1755"/>
    <cellStyle name="SAPBEXHLevel2 2 4 2 2" xfId="920"/>
    <cellStyle name="SAPBEXHLevel2 2 4 2 2 2" xfId="3387"/>
    <cellStyle name="SAPBEXHLevel2 2 4 2 2 2 2" xfId="10142"/>
    <cellStyle name="SAPBEXHLevel2 2 4 2 2 2 2 2" xfId="16681"/>
    <cellStyle name="SAPBEXHLevel2 2 4 2 2 2 2 2 2" xfId="26721"/>
    <cellStyle name="SAPBEXHLevel2 2 4 2 2 2 2 3" xfId="23179"/>
    <cellStyle name="SAPBEXHLevel2 2 4 2 2 2 3" xfId="12072"/>
    <cellStyle name="SAPBEXHLevel2 2 4 2 2 2 3 2" xfId="18397"/>
    <cellStyle name="SAPBEXHLevel2 2 4 2 2 2 3 2 2" xfId="27733"/>
    <cellStyle name="SAPBEXHLevel2 2 4 2 2 2 3 3" xfId="24151"/>
    <cellStyle name="SAPBEXHLevel2 2 4 2 2 2 4" xfId="7963"/>
    <cellStyle name="SAPBEXHLevel2 2 4 2 2 2 4 2" xfId="21967"/>
    <cellStyle name="SAPBEXHLevel2 2 4 2 2 2 5" xfId="15121"/>
    <cellStyle name="SAPBEXHLevel2 2 4 2 2 2 5 2" xfId="25653"/>
    <cellStyle name="SAPBEXHLevel2 2 4 2 2 2 6" xfId="19857"/>
    <cellStyle name="SAPBEXHLevel2 2 4 2 2 3" xfId="3860"/>
    <cellStyle name="SAPBEXHLevel2 2 4 2 2 3 2" xfId="10615"/>
    <cellStyle name="SAPBEXHLevel2 2 4 2 2 3 2 2" xfId="17004"/>
    <cellStyle name="SAPBEXHLevel2 2 4 2 2 3 2 2 2" xfId="26993"/>
    <cellStyle name="SAPBEXHLevel2 2 4 2 2 3 2 3" xfId="23445"/>
    <cellStyle name="SAPBEXHLevel2 2 4 2 2 3 3" xfId="12545"/>
    <cellStyle name="SAPBEXHLevel2 2 4 2 2 3 3 2" xfId="18868"/>
    <cellStyle name="SAPBEXHLevel2 2 4 2 2 3 3 2 2" xfId="28003"/>
    <cellStyle name="SAPBEXHLevel2 2 4 2 2 3 3 3" xfId="24415"/>
    <cellStyle name="SAPBEXHLevel2 2 4 2 2 3 4" xfId="8409"/>
    <cellStyle name="SAPBEXHLevel2 2 4 2 2 3 4 2" xfId="22403"/>
    <cellStyle name="SAPBEXHLevel2 2 4 2 2 3 5" xfId="15592"/>
    <cellStyle name="SAPBEXHLevel2 2 4 2 2 3 5 2" xfId="25923"/>
    <cellStyle name="SAPBEXHLevel2 2 4 2 2 3 6" xfId="20121"/>
    <cellStyle name="SAPBEXHLevel2 2 4 2 2 4" xfId="5961"/>
    <cellStyle name="SAPBEXHLevel2 2 4 2 2 4 2" xfId="13222"/>
    <cellStyle name="SAPBEXHLevel2 2 4 2 2 4 2 2" xfId="24800"/>
    <cellStyle name="SAPBEXHLevel2 2 4 2 2 4 3" xfId="21051"/>
    <cellStyle name="SAPBEXHLevel2 2 4 2 2 5" xfId="6283"/>
    <cellStyle name="SAPBEXHLevel2 2 4 2 2 5 2" xfId="13517"/>
    <cellStyle name="SAPBEXHLevel2 2 4 2 2 5 2 2" xfId="24920"/>
    <cellStyle name="SAPBEXHLevel2 2 4 2 2 5 3" xfId="21170"/>
    <cellStyle name="SAPBEXHLevel2 2 4 2 2 6" xfId="5885"/>
    <cellStyle name="SAPBEXHLevel2 2 4 2 2 6 2" xfId="13153"/>
    <cellStyle name="SAPBEXHLevel2 2 4 2 2 6 2 2" xfId="24760"/>
    <cellStyle name="SAPBEXHLevel2 2 4 2 2 6 3" xfId="21011"/>
    <cellStyle name="SAPBEXHLevel2 2 4 2 2 7" xfId="4281"/>
    <cellStyle name="SAPBEXHLevel2 2 4 2 2 7 2" xfId="20342"/>
    <cellStyle name="SAPBEXHLevel2 2 4 2 2 8" xfId="19082"/>
    <cellStyle name="SAPBEXHLevel2 2 4 2 3" xfId="3124"/>
    <cellStyle name="SAPBEXHLevel2 2 4 2 3 2" xfId="9890"/>
    <cellStyle name="SAPBEXHLevel2 2 4 2 3 2 2" xfId="16505"/>
    <cellStyle name="SAPBEXHLevel2 2 4 2 3 2 2 2" xfId="26584"/>
    <cellStyle name="SAPBEXHLevel2 2 4 2 3 2 3" xfId="23042"/>
    <cellStyle name="SAPBEXHLevel2 2 4 2 3 3" xfId="11827"/>
    <cellStyle name="SAPBEXHLevel2 2 4 2 3 3 2" xfId="18152"/>
    <cellStyle name="SAPBEXHLevel2 2 4 2 3 3 2 2" xfId="27598"/>
    <cellStyle name="SAPBEXHLevel2 2 4 2 3 3 3" xfId="24016"/>
    <cellStyle name="SAPBEXHLevel2 2 4 2 3 4" xfId="7711"/>
    <cellStyle name="SAPBEXHLevel2 2 4 2 3 4 2" xfId="21791"/>
    <cellStyle name="SAPBEXHLevel2 2 4 2 3 5" xfId="14875"/>
    <cellStyle name="SAPBEXHLevel2 2 4 2 3 5 2" xfId="25518"/>
    <cellStyle name="SAPBEXHLevel2 2 4 2 3 6" xfId="19722"/>
    <cellStyle name="SAPBEXHLevel2 2 4 2 4" xfId="3629"/>
    <cellStyle name="SAPBEXHLevel2 2 4 2 4 2" xfId="10384"/>
    <cellStyle name="SAPBEXHLevel2 2 4 2 4 2 2" xfId="16848"/>
    <cellStyle name="SAPBEXHLevel2 2 4 2 4 2 2 2" xfId="26858"/>
    <cellStyle name="SAPBEXHLevel2 2 4 2 4 2 3" xfId="23310"/>
    <cellStyle name="SAPBEXHLevel2 2 4 2 4 3" xfId="12314"/>
    <cellStyle name="SAPBEXHLevel2 2 4 2 4 3 2" xfId="18637"/>
    <cellStyle name="SAPBEXHLevel2 2 4 2 4 3 2 2" xfId="27868"/>
    <cellStyle name="SAPBEXHLevel2 2 4 2 4 3 3" xfId="24280"/>
    <cellStyle name="SAPBEXHLevel2 2 4 2 4 4" xfId="8205"/>
    <cellStyle name="SAPBEXHLevel2 2 4 2 4 4 2" xfId="22202"/>
    <cellStyle name="SAPBEXHLevel2 2 4 2 4 5" xfId="15361"/>
    <cellStyle name="SAPBEXHLevel2 2 4 2 4 5 2" xfId="25788"/>
    <cellStyle name="SAPBEXHLevel2 2 4 2 4 6" xfId="19986"/>
    <cellStyle name="SAPBEXHLevel2 2 4 2 5" xfId="4297"/>
    <cellStyle name="SAPBEXHLevel2 2 4 2 5 2" xfId="20351"/>
    <cellStyle name="SAPBEXHLevel2 2 4 2 6" xfId="19277"/>
    <cellStyle name="SAPBEXHLevel2 2 4 2 7" xfId="28346"/>
    <cellStyle name="SAPBEXHLevel2 2 4 20" xfId="38615"/>
    <cellStyle name="SAPBEXHLevel2 2 4 21" xfId="38759"/>
    <cellStyle name="SAPBEXHLevel2 2 4 22" xfId="38902"/>
    <cellStyle name="SAPBEXHLevel2 2 4 23" xfId="39233"/>
    <cellStyle name="SAPBEXHLevel2 2 4 24" xfId="38998"/>
    <cellStyle name="SAPBEXHLevel2 2 4 25" xfId="39622"/>
    <cellStyle name="SAPBEXHLevel2 2 4 26" xfId="39743"/>
    <cellStyle name="SAPBEXHLevel2 2 4 27" xfId="40077"/>
    <cellStyle name="SAPBEXHLevel2 2 4 28" xfId="39968"/>
    <cellStyle name="SAPBEXHLevel2 2 4 29" xfId="38887"/>
    <cellStyle name="SAPBEXHLevel2 2 4 3" xfId="2286"/>
    <cellStyle name="SAPBEXHLevel2 2 4 3 2" xfId="5339"/>
    <cellStyle name="SAPBEXHLevel2 2 4 3 2 2" xfId="12884"/>
    <cellStyle name="SAPBEXHLevel2 2 4 3 2 2 2" xfId="24628"/>
    <cellStyle name="SAPBEXHLevel2 2 4 3 2 3" xfId="20836"/>
    <cellStyle name="SAPBEXHLevel2 2 4 3 3" xfId="6883"/>
    <cellStyle name="SAPBEXHLevel2 2 4 3 3 2" xfId="14057"/>
    <cellStyle name="SAPBEXHLevel2 2 4 3 3 2 2" xfId="25077"/>
    <cellStyle name="SAPBEXHLevel2 2 4 3 3 3" xfId="21319"/>
    <cellStyle name="SAPBEXHLevel2 2 4 3 4" xfId="9066"/>
    <cellStyle name="SAPBEXHLevel2 2 4 3 4 2" xfId="15953"/>
    <cellStyle name="SAPBEXHLevel2 2 4 3 4 2 2" xfId="26139"/>
    <cellStyle name="SAPBEXHLevel2 2 4 3 4 3" xfId="22623"/>
    <cellStyle name="SAPBEXHLevel2 2 4 3 5" xfId="11127"/>
    <cellStyle name="SAPBEXHLevel2 2 4 3 5 2" xfId="17456"/>
    <cellStyle name="SAPBEXHLevel2 2 4 3 5 2 2" xfId="27159"/>
    <cellStyle name="SAPBEXHLevel2 2 4 3 5 3" xfId="23603"/>
    <cellStyle name="SAPBEXHLevel2 2 4 3 6" xfId="4452"/>
    <cellStyle name="SAPBEXHLevel2 2 4 3 6 2" xfId="20496"/>
    <cellStyle name="SAPBEXHLevel2 2 4 3 7" xfId="5351"/>
    <cellStyle name="SAPBEXHLevel2 2 4 3 7 2" xfId="20845"/>
    <cellStyle name="SAPBEXHLevel2 2 4 30" xfId="39921"/>
    <cellStyle name="SAPBEXHLevel2 2 4 31" xfId="40065"/>
    <cellStyle name="SAPBEXHLevel2 2 4 4" xfId="2910"/>
    <cellStyle name="SAPBEXHLevel2 2 4 4 2" xfId="9677"/>
    <cellStyle name="SAPBEXHLevel2 2 4 4 2 2" xfId="16325"/>
    <cellStyle name="SAPBEXHLevel2 2 4 4 2 2 2" xfId="26439"/>
    <cellStyle name="SAPBEXHLevel2 2 4 4 2 3" xfId="22907"/>
    <cellStyle name="SAPBEXHLevel2 2 4 4 3" xfId="11629"/>
    <cellStyle name="SAPBEXHLevel2 2 4 4 3 2" xfId="17956"/>
    <cellStyle name="SAPBEXHLevel2 2 4 4 3 2 2" xfId="27455"/>
    <cellStyle name="SAPBEXHLevel2 2 4 4 3 3" xfId="23883"/>
    <cellStyle name="SAPBEXHLevel2 2 4 4 4" xfId="7497"/>
    <cellStyle name="SAPBEXHLevel2 2 4 4 4 2" xfId="21634"/>
    <cellStyle name="SAPBEXHLevel2 2 4 4 5" xfId="14664"/>
    <cellStyle name="SAPBEXHLevel2 2 4 4 5 2" xfId="25375"/>
    <cellStyle name="SAPBEXHLevel2 2 4 4 6" xfId="19589"/>
    <cellStyle name="SAPBEXHLevel2 2 4 5" xfId="2749"/>
    <cellStyle name="SAPBEXHLevel2 2 4 5 2" xfId="9528"/>
    <cellStyle name="SAPBEXHLevel2 2 4 5 2 2" xfId="16179"/>
    <cellStyle name="SAPBEXHLevel2 2 4 5 2 2 2" xfId="26317"/>
    <cellStyle name="SAPBEXHLevel2 2 4 5 2 3" xfId="22793"/>
    <cellStyle name="SAPBEXHLevel2 2 4 5 3" xfId="11488"/>
    <cellStyle name="SAPBEXHLevel2 2 4 5 3 2" xfId="17816"/>
    <cellStyle name="SAPBEXHLevel2 2 4 5 3 2 2" xfId="27336"/>
    <cellStyle name="SAPBEXHLevel2 2 4 5 3 3" xfId="23772"/>
    <cellStyle name="SAPBEXHLevel2 2 4 5 4" xfId="7347"/>
    <cellStyle name="SAPBEXHLevel2 2 4 5 4 2" xfId="21506"/>
    <cellStyle name="SAPBEXHLevel2 2 4 5 5" xfId="14520"/>
    <cellStyle name="SAPBEXHLevel2 2 4 5 5 2" xfId="25255"/>
    <cellStyle name="SAPBEXHLevel2 2 4 5 6" xfId="19477"/>
    <cellStyle name="SAPBEXHLevel2 2 4 6" xfId="28201"/>
    <cellStyle name="SAPBEXHLevel2 2 4 7" xfId="37356"/>
    <cellStyle name="SAPBEXHLevel2 2 4 8" xfId="37409"/>
    <cellStyle name="SAPBEXHLevel2 2 4 9" xfId="37398"/>
    <cellStyle name="SAPBEXHLevel2 2 5" xfId="1611"/>
    <cellStyle name="SAPBEXHLevel2 2 5 2" xfId="991"/>
    <cellStyle name="SAPBEXHLevel2 2 5 2 2" xfId="3293"/>
    <cellStyle name="SAPBEXHLevel2 2 5 2 2 2" xfId="10048"/>
    <cellStyle name="SAPBEXHLevel2 2 5 2 2 2 2" xfId="16601"/>
    <cellStyle name="SAPBEXHLevel2 2 5 2 2 2 2 2" xfId="26656"/>
    <cellStyle name="SAPBEXHLevel2 2 5 2 2 2 3" xfId="23114"/>
    <cellStyle name="SAPBEXHLevel2 2 5 2 2 3" xfId="11978"/>
    <cellStyle name="SAPBEXHLevel2 2 5 2 2 3 2" xfId="18303"/>
    <cellStyle name="SAPBEXHLevel2 2 5 2 2 3 2 2" xfId="27668"/>
    <cellStyle name="SAPBEXHLevel2 2 5 2 2 3 3" xfId="24086"/>
    <cellStyle name="SAPBEXHLevel2 2 5 2 2 4" xfId="7869"/>
    <cellStyle name="SAPBEXHLevel2 2 5 2 2 4 2" xfId="21873"/>
    <cellStyle name="SAPBEXHLevel2 2 5 2 2 5" xfId="15027"/>
    <cellStyle name="SAPBEXHLevel2 2 5 2 2 5 2" xfId="25588"/>
    <cellStyle name="SAPBEXHLevel2 2 5 2 2 6" xfId="19792"/>
    <cellStyle name="SAPBEXHLevel2 2 5 2 3" xfId="3766"/>
    <cellStyle name="SAPBEXHLevel2 2 5 2 3 2" xfId="10521"/>
    <cellStyle name="SAPBEXHLevel2 2 5 2 3 2 2" xfId="16924"/>
    <cellStyle name="SAPBEXHLevel2 2 5 2 3 2 2 2" xfId="26928"/>
    <cellStyle name="SAPBEXHLevel2 2 5 2 3 2 3" xfId="23380"/>
    <cellStyle name="SAPBEXHLevel2 2 5 2 3 3" xfId="12451"/>
    <cellStyle name="SAPBEXHLevel2 2 5 2 3 3 2" xfId="18774"/>
    <cellStyle name="SAPBEXHLevel2 2 5 2 3 3 2 2" xfId="27938"/>
    <cellStyle name="SAPBEXHLevel2 2 5 2 3 3 3" xfId="24350"/>
    <cellStyle name="SAPBEXHLevel2 2 5 2 3 4" xfId="8338"/>
    <cellStyle name="SAPBEXHLevel2 2 5 2 3 4 2" xfId="22334"/>
    <cellStyle name="SAPBEXHLevel2 2 5 2 3 5" xfId="15498"/>
    <cellStyle name="SAPBEXHLevel2 2 5 2 3 5 2" xfId="25858"/>
    <cellStyle name="SAPBEXHLevel2 2 5 2 3 6" xfId="20056"/>
    <cellStyle name="SAPBEXHLevel2 2 5 2 4" xfId="6030"/>
    <cellStyle name="SAPBEXHLevel2 2 5 2 4 2" xfId="13291"/>
    <cellStyle name="SAPBEXHLevel2 2 5 2 4 2 2" xfId="24833"/>
    <cellStyle name="SAPBEXHLevel2 2 5 2 4 3" xfId="21084"/>
    <cellStyle name="SAPBEXHLevel2 2 5 2 5" xfId="5853"/>
    <cellStyle name="SAPBEXHLevel2 2 5 2 5 2" xfId="13130"/>
    <cellStyle name="SAPBEXHLevel2 2 5 2 5 2 2" xfId="24753"/>
    <cellStyle name="SAPBEXHLevel2 2 5 2 5 3" xfId="21004"/>
    <cellStyle name="SAPBEXHLevel2 2 5 2 6" xfId="5942"/>
    <cellStyle name="SAPBEXHLevel2 2 5 2 6 2" xfId="13204"/>
    <cellStyle name="SAPBEXHLevel2 2 5 2 6 2 2" xfId="24788"/>
    <cellStyle name="SAPBEXHLevel2 2 5 2 6 3" xfId="21039"/>
    <cellStyle name="SAPBEXHLevel2 2 5 2 7" xfId="4179"/>
    <cellStyle name="SAPBEXHLevel2 2 5 2 7 2" xfId="20267"/>
    <cellStyle name="SAPBEXHLevel2 2 5 2 8" xfId="19115"/>
    <cellStyle name="SAPBEXHLevel2 2 5 3" xfId="3042"/>
    <cellStyle name="SAPBEXHLevel2 2 5 3 2" xfId="9808"/>
    <cellStyle name="SAPBEXHLevel2 2 5 3 2 2" xfId="16437"/>
    <cellStyle name="SAPBEXHLevel2 2 5 3 2 2 2" xfId="26529"/>
    <cellStyle name="SAPBEXHLevel2 2 5 3 2 3" xfId="22988"/>
    <cellStyle name="SAPBEXHLevel2 2 5 3 3" xfId="11745"/>
    <cellStyle name="SAPBEXHLevel2 2 5 3 3 2" xfId="18071"/>
    <cellStyle name="SAPBEXHLevel2 2 5 3 3 2 2" xfId="27544"/>
    <cellStyle name="SAPBEXHLevel2 2 5 3 3 3" xfId="23963"/>
    <cellStyle name="SAPBEXHLevel2 2 5 3 4" xfId="7629"/>
    <cellStyle name="SAPBEXHLevel2 2 5 3 4 2" xfId="21730"/>
    <cellStyle name="SAPBEXHLevel2 2 5 3 5" xfId="14794"/>
    <cellStyle name="SAPBEXHLevel2 2 5 3 5 2" xfId="25464"/>
    <cellStyle name="SAPBEXHLevel2 2 5 3 6" xfId="19669"/>
    <cellStyle name="SAPBEXHLevel2 2 5 4" xfId="3557"/>
    <cellStyle name="SAPBEXHLevel2 2 5 4 2" xfId="10312"/>
    <cellStyle name="SAPBEXHLevel2 2 5 4 2 2" xfId="16790"/>
    <cellStyle name="SAPBEXHLevel2 2 5 4 2 2 2" xfId="26806"/>
    <cellStyle name="SAPBEXHLevel2 2 5 4 2 3" xfId="23258"/>
    <cellStyle name="SAPBEXHLevel2 2 5 4 3" xfId="12242"/>
    <cellStyle name="SAPBEXHLevel2 2 5 4 3 2" xfId="18565"/>
    <cellStyle name="SAPBEXHLevel2 2 5 4 3 2 2" xfId="27816"/>
    <cellStyle name="SAPBEXHLevel2 2 5 4 3 3" xfId="24228"/>
    <cellStyle name="SAPBEXHLevel2 2 5 4 4" xfId="8133"/>
    <cellStyle name="SAPBEXHLevel2 2 5 4 4 2" xfId="22130"/>
    <cellStyle name="SAPBEXHLevel2 2 5 4 5" xfId="15289"/>
    <cellStyle name="SAPBEXHLevel2 2 5 4 5 2" xfId="25736"/>
    <cellStyle name="SAPBEXHLevel2 2 5 4 6" xfId="19934"/>
    <cellStyle name="SAPBEXHLevel2 2 5 5" xfId="5281"/>
    <cellStyle name="SAPBEXHLevel2 2 5 5 2" xfId="20800"/>
    <cellStyle name="SAPBEXHLevel2 2 5 6" xfId="19211"/>
    <cellStyle name="SAPBEXHLevel2 2 5 7" xfId="28266"/>
    <cellStyle name="SAPBEXHLevel2 2 6" xfId="2141"/>
    <cellStyle name="SAPBEXHLevel2 2 6 2" xfId="5221"/>
    <cellStyle name="SAPBEXHLevel2 2 6 2 2" xfId="12797"/>
    <cellStyle name="SAPBEXHLevel2 2 6 2 2 2" xfId="24569"/>
    <cellStyle name="SAPBEXHLevel2 2 6 2 3" xfId="20753"/>
    <cellStyle name="SAPBEXHLevel2 2 6 3" xfId="6738"/>
    <cellStyle name="SAPBEXHLevel2 2 6 3 2" xfId="13914"/>
    <cellStyle name="SAPBEXHLevel2 2 6 3 2 2" xfId="25019"/>
    <cellStyle name="SAPBEXHLevel2 2 6 3 3" xfId="21264"/>
    <cellStyle name="SAPBEXHLevel2 2 6 4" xfId="8921"/>
    <cellStyle name="SAPBEXHLevel2 2 6 4 2" xfId="15865"/>
    <cellStyle name="SAPBEXHLevel2 2 6 4 2 2" xfId="26079"/>
    <cellStyle name="SAPBEXHLevel2 2 6 4 3" xfId="22566"/>
    <cellStyle name="SAPBEXHLevel2 2 6 5" xfId="11028"/>
    <cellStyle name="SAPBEXHLevel2 2 6 5 2" xfId="17358"/>
    <cellStyle name="SAPBEXHLevel2 2 6 5 2 2" xfId="27102"/>
    <cellStyle name="SAPBEXHLevel2 2 6 5 3" xfId="23549"/>
    <cellStyle name="SAPBEXHLevel2 2 6 6" xfId="4375"/>
    <cellStyle name="SAPBEXHLevel2 2 6 6 2" xfId="20419"/>
    <cellStyle name="SAPBEXHLevel2 2 6 7" xfId="4229"/>
    <cellStyle name="SAPBEXHLevel2 2 6 7 2" xfId="20300"/>
    <cellStyle name="SAPBEXHLevel2 2 7" xfId="2656"/>
    <cellStyle name="SAPBEXHLevel2 2 7 2" xfId="9435"/>
    <cellStyle name="SAPBEXHLevel2 2 7 2 2" xfId="16086"/>
    <cellStyle name="SAPBEXHLevel2 2 7 2 2 2" xfId="26238"/>
    <cellStyle name="SAPBEXHLevel2 2 7 2 3" xfId="22719"/>
    <cellStyle name="SAPBEXHLevel2 2 7 3" xfId="11395"/>
    <cellStyle name="SAPBEXHLevel2 2 7 3 2" xfId="17723"/>
    <cellStyle name="SAPBEXHLevel2 2 7 3 2 2" xfId="27257"/>
    <cellStyle name="SAPBEXHLevel2 2 7 3 3" xfId="23698"/>
    <cellStyle name="SAPBEXHLevel2 2 7 4" xfId="7254"/>
    <cellStyle name="SAPBEXHLevel2 2 7 4 2" xfId="21418"/>
    <cellStyle name="SAPBEXHLevel2 2 7 5" xfId="14427"/>
    <cellStyle name="SAPBEXHLevel2 2 7 5 2" xfId="25176"/>
    <cellStyle name="SAPBEXHLevel2 2 7 6" xfId="19403"/>
    <cellStyle name="SAPBEXHLevel2 2 8" xfId="19028"/>
    <cellStyle name="SAPBEXHLevel2 2 9" xfId="28082"/>
    <cellStyle name="SAPBEXHLevel2 20" xfId="38500"/>
    <cellStyle name="SAPBEXHLevel2 21" xfId="38642"/>
    <cellStyle name="SAPBEXHLevel2 22" xfId="38786"/>
    <cellStyle name="SAPBEXHLevel2 23" xfId="38931"/>
    <cellStyle name="SAPBEXHLevel2 24" xfId="39074"/>
    <cellStyle name="SAPBEXHLevel2 25" xfId="39189"/>
    <cellStyle name="SAPBEXHLevel2 26" xfId="39348"/>
    <cellStyle name="SAPBEXHLevel2 27" xfId="39463"/>
    <cellStyle name="SAPBEXHLevel2 28" xfId="39226"/>
    <cellStyle name="SAPBEXHLevel2 29" xfId="40107"/>
    <cellStyle name="SAPBEXHLevel2 3" xfId="572"/>
    <cellStyle name="SAPBEXHLevel2 3 2" xfId="1827"/>
    <cellStyle name="SAPBEXHLevel2 3 2 2" xfId="2013"/>
    <cellStyle name="SAPBEXHLevel2 3 2 2 2" xfId="3443"/>
    <cellStyle name="SAPBEXHLevel2 3 2 2 2 2" xfId="10198"/>
    <cellStyle name="SAPBEXHLevel2 3 2 2 2 2 2" xfId="16716"/>
    <cellStyle name="SAPBEXHLevel2 3 2 2 2 2 2 2" xfId="26743"/>
    <cellStyle name="SAPBEXHLevel2 3 2 2 2 2 3" xfId="23201"/>
    <cellStyle name="SAPBEXHLevel2 3 2 2 2 3" xfId="12128"/>
    <cellStyle name="SAPBEXHLevel2 3 2 2 2 3 2" xfId="18453"/>
    <cellStyle name="SAPBEXHLevel2 3 2 2 2 3 2 2" xfId="27755"/>
    <cellStyle name="SAPBEXHLevel2 3 2 2 2 3 3" xfId="24173"/>
    <cellStyle name="SAPBEXHLevel2 3 2 2 2 4" xfId="8019"/>
    <cellStyle name="SAPBEXHLevel2 3 2 2 2 4 2" xfId="22023"/>
    <cellStyle name="SAPBEXHLevel2 3 2 2 2 5" xfId="15177"/>
    <cellStyle name="SAPBEXHLevel2 3 2 2 2 5 2" xfId="25675"/>
    <cellStyle name="SAPBEXHLevel2 3 2 2 2 6" xfId="19879"/>
    <cellStyle name="SAPBEXHLevel2 3 2 2 3" xfId="3916"/>
    <cellStyle name="SAPBEXHLevel2 3 2 2 3 2" xfId="10671"/>
    <cellStyle name="SAPBEXHLevel2 3 2 2 3 2 2" xfId="17039"/>
    <cellStyle name="SAPBEXHLevel2 3 2 2 3 2 2 2" xfId="27015"/>
    <cellStyle name="SAPBEXHLevel2 3 2 2 3 2 3" xfId="23467"/>
    <cellStyle name="SAPBEXHLevel2 3 2 2 3 3" xfId="12601"/>
    <cellStyle name="SAPBEXHLevel2 3 2 2 3 3 2" xfId="18924"/>
    <cellStyle name="SAPBEXHLevel2 3 2 2 3 3 2 2" xfId="28025"/>
    <cellStyle name="SAPBEXHLevel2 3 2 2 3 3 3" xfId="24437"/>
    <cellStyle name="SAPBEXHLevel2 3 2 2 3 4" xfId="8437"/>
    <cellStyle name="SAPBEXHLevel2 3 2 2 3 4 2" xfId="22427"/>
    <cellStyle name="SAPBEXHLevel2 3 2 2 3 5" xfId="15648"/>
    <cellStyle name="SAPBEXHLevel2 3 2 2 3 5 2" xfId="25945"/>
    <cellStyle name="SAPBEXHLevel2 3 2 2 3 6" xfId="20143"/>
    <cellStyle name="SAPBEXHLevel2 3 2 2 4" xfId="6610"/>
    <cellStyle name="SAPBEXHLevel2 3 2 2 4 2" xfId="13788"/>
    <cellStyle name="SAPBEXHLevel2 3 2 2 4 2 2" xfId="24958"/>
    <cellStyle name="SAPBEXHLevel2 3 2 2 4 3" xfId="21208"/>
    <cellStyle name="SAPBEXHLevel2 3 2 2 5" xfId="8793"/>
    <cellStyle name="SAPBEXHLevel2 3 2 2 5 2" xfId="15786"/>
    <cellStyle name="SAPBEXHLevel2 3 2 2 5 2 2" xfId="26016"/>
    <cellStyle name="SAPBEXHLevel2 3 2 2 5 3" xfId="22508"/>
    <cellStyle name="SAPBEXHLevel2 3 2 2 6" xfId="10907"/>
    <cellStyle name="SAPBEXHLevel2 3 2 2 6 2" xfId="17239"/>
    <cellStyle name="SAPBEXHLevel2 3 2 2 6 2 2" xfId="27042"/>
    <cellStyle name="SAPBEXHLevel2 3 2 2 6 3" xfId="23494"/>
    <cellStyle name="SAPBEXHLevel2 3 2 2 7" xfId="12718"/>
    <cellStyle name="SAPBEXHLevel2 3 2 2 7 2" xfId="24506"/>
    <cellStyle name="SAPBEXHLevel2 3 2 2 8" xfId="19325"/>
    <cellStyle name="SAPBEXHLevel2 3 2 3" xfId="3183"/>
    <cellStyle name="SAPBEXHLevel2 3 2 3 2" xfId="9946"/>
    <cellStyle name="SAPBEXHLevel2 3 2 3 2 2" xfId="16540"/>
    <cellStyle name="SAPBEXHLevel2 3 2 3 2 2 2" xfId="26606"/>
    <cellStyle name="SAPBEXHLevel2 3 2 3 2 3" xfId="23064"/>
    <cellStyle name="SAPBEXHLevel2 3 2 3 3" xfId="11883"/>
    <cellStyle name="SAPBEXHLevel2 3 2 3 3 2" xfId="18208"/>
    <cellStyle name="SAPBEXHLevel2 3 2 3 3 2 2" xfId="27620"/>
    <cellStyle name="SAPBEXHLevel2 3 2 3 3 3" xfId="24038"/>
    <cellStyle name="SAPBEXHLevel2 3 2 3 4" xfId="7768"/>
    <cellStyle name="SAPBEXHLevel2 3 2 3 4 2" xfId="21813"/>
    <cellStyle name="SAPBEXHLevel2 3 2 3 5" xfId="14931"/>
    <cellStyle name="SAPBEXHLevel2 3 2 3 5 2" xfId="25540"/>
    <cellStyle name="SAPBEXHLevel2 3 2 3 6" xfId="19744"/>
    <cellStyle name="SAPBEXHLevel2 3 2 4" xfId="3672"/>
    <cellStyle name="SAPBEXHLevel2 3 2 4 2" xfId="10427"/>
    <cellStyle name="SAPBEXHLevel2 3 2 4 2 2" xfId="16870"/>
    <cellStyle name="SAPBEXHLevel2 3 2 4 2 2 2" xfId="26880"/>
    <cellStyle name="SAPBEXHLevel2 3 2 4 2 3" xfId="23332"/>
    <cellStyle name="SAPBEXHLevel2 3 2 4 3" xfId="12357"/>
    <cellStyle name="SAPBEXHLevel2 3 2 4 3 2" xfId="18680"/>
    <cellStyle name="SAPBEXHLevel2 3 2 4 3 2 2" xfId="27890"/>
    <cellStyle name="SAPBEXHLevel2 3 2 4 3 3" xfId="24302"/>
    <cellStyle name="SAPBEXHLevel2 3 2 4 4" xfId="8248"/>
    <cellStyle name="SAPBEXHLevel2 3 2 4 4 2" xfId="22245"/>
    <cellStyle name="SAPBEXHLevel2 3 2 4 5" xfId="15404"/>
    <cellStyle name="SAPBEXHLevel2 3 2 4 5 2" xfId="25810"/>
    <cellStyle name="SAPBEXHLevel2 3 2 4 6" xfId="20008"/>
    <cellStyle name="SAPBEXHLevel2 3 2 5" xfId="4618"/>
    <cellStyle name="SAPBEXHLevel2 3 2 5 2" xfId="20623"/>
    <cellStyle name="SAPBEXHLevel2 3 2 6" xfId="19299"/>
    <cellStyle name="SAPBEXHLevel2 3 2 7" xfId="28381"/>
    <cellStyle name="SAPBEXHLevel2 3 3" xfId="2281"/>
    <cellStyle name="SAPBEXHLevel2 3 3 2" xfId="2987"/>
    <cellStyle name="SAPBEXHLevel2 3 3 2 2" xfId="7574"/>
    <cellStyle name="SAPBEXHLevel2 3 3 2 2 2" xfId="14741"/>
    <cellStyle name="SAPBEXHLevel2 3 3 2 2 2 2" xfId="25433"/>
    <cellStyle name="SAPBEXHLevel2 3 3 2 2 3" xfId="21700"/>
    <cellStyle name="SAPBEXHLevel2 3 3 2 3" xfId="9754"/>
    <cellStyle name="SAPBEXHLevel2 3 3 2 3 2" xfId="16399"/>
    <cellStyle name="SAPBEXHLevel2 3 3 2 3 2 2" xfId="26497"/>
    <cellStyle name="SAPBEXHLevel2 3 3 2 3 3" xfId="22958"/>
    <cellStyle name="SAPBEXHLevel2 3 3 2 4" xfId="11703"/>
    <cellStyle name="SAPBEXHLevel2 3 3 2 4 2" xfId="18030"/>
    <cellStyle name="SAPBEXHLevel2 3 3 2 4 2 2" xfId="27513"/>
    <cellStyle name="SAPBEXHLevel2 3 3 2 4 3" xfId="23934"/>
    <cellStyle name="SAPBEXHLevel2 3 3 2 5" xfId="5334"/>
    <cellStyle name="SAPBEXHLevel2 3 3 2 5 2" xfId="20834"/>
    <cellStyle name="SAPBEXHLevel2 3 3 2 6" xfId="12879"/>
    <cellStyle name="SAPBEXHLevel2 3 3 2 6 2" xfId="24626"/>
    <cellStyle name="SAPBEXHLevel2 3 3 2 7" xfId="19640"/>
    <cellStyle name="SAPBEXHLevel2 3 3 3" xfId="3519"/>
    <cellStyle name="SAPBEXHLevel2 3 3 3 2" xfId="10274"/>
    <cellStyle name="SAPBEXHLevel2 3 3 3 2 2" xfId="16756"/>
    <cellStyle name="SAPBEXHLevel2 3 3 3 2 2 2" xfId="26778"/>
    <cellStyle name="SAPBEXHLevel2 3 3 3 2 3" xfId="23232"/>
    <cellStyle name="SAPBEXHLevel2 3 3 3 3" xfId="12204"/>
    <cellStyle name="SAPBEXHLevel2 3 3 3 3 2" xfId="18528"/>
    <cellStyle name="SAPBEXHLevel2 3 3 3 3 2 2" xfId="27789"/>
    <cellStyle name="SAPBEXHLevel2 3 3 3 3 3" xfId="24203"/>
    <cellStyle name="SAPBEXHLevel2 3 3 3 4" xfId="8095"/>
    <cellStyle name="SAPBEXHLevel2 3 3 3 4 2" xfId="22094"/>
    <cellStyle name="SAPBEXHLevel2 3 3 3 5" xfId="15252"/>
    <cellStyle name="SAPBEXHLevel2 3 3 3 5 2" xfId="25709"/>
    <cellStyle name="SAPBEXHLevel2 3 3 3 6" xfId="19909"/>
    <cellStyle name="SAPBEXHLevel2 3 3 4" xfId="6878"/>
    <cellStyle name="SAPBEXHLevel2 3 3 4 2" xfId="14052"/>
    <cellStyle name="SAPBEXHLevel2 3 3 4 2 2" xfId="25075"/>
    <cellStyle name="SAPBEXHLevel2 3 3 4 3" xfId="21317"/>
    <cellStyle name="SAPBEXHLevel2 3 3 5" xfId="9061"/>
    <cellStyle name="SAPBEXHLevel2 3 3 5 2" xfId="15948"/>
    <cellStyle name="SAPBEXHLevel2 3 3 5 2 2" xfId="26137"/>
    <cellStyle name="SAPBEXHLevel2 3 3 5 3" xfId="22621"/>
    <cellStyle name="SAPBEXHLevel2 3 3 6" xfId="11122"/>
    <cellStyle name="SAPBEXHLevel2 3 3 6 2" xfId="17451"/>
    <cellStyle name="SAPBEXHLevel2 3 3 6 2 2" xfId="27157"/>
    <cellStyle name="SAPBEXHLevel2 3 3 6 3" xfId="23601"/>
    <cellStyle name="SAPBEXHLevel2 3 3 7" xfId="4525"/>
    <cellStyle name="SAPBEXHLevel2 3 3 7 2" xfId="20558"/>
    <cellStyle name="SAPBEXHLevel2 3 3 8" xfId="5348"/>
    <cellStyle name="SAPBEXHLevel2 3 3 8 2" xfId="20843"/>
    <cellStyle name="SAPBEXHLevel2 3 4" xfId="2713"/>
    <cellStyle name="SAPBEXHLevel2 3 4 2" xfId="9492"/>
    <cellStyle name="SAPBEXHLevel2 3 4 2 2" xfId="16143"/>
    <cellStyle name="SAPBEXHLevel2 3 4 2 2 2" xfId="26282"/>
    <cellStyle name="SAPBEXHLevel2 3 4 2 3" xfId="22758"/>
    <cellStyle name="SAPBEXHLevel2 3 4 3" xfId="11452"/>
    <cellStyle name="SAPBEXHLevel2 3 4 3 2" xfId="17780"/>
    <cellStyle name="SAPBEXHLevel2 3 4 3 2 2" xfId="27301"/>
    <cellStyle name="SAPBEXHLevel2 3 4 3 3" xfId="23737"/>
    <cellStyle name="SAPBEXHLevel2 3 4 4" xfId="7311"/>
    <cellStyle name="SAPBEXHLevel2 3 4 4 2" xfId="21470"/>
    <cellStyle name="SAPBEXHLevel2 3 4 5" xfId="14484"/>
    <cellStyle name="SAPBEXHLevel2 3 4 5 2" xfId="25220"/>
    <cellStyle name="SAPBEXHLevel2 3 4 6" xfId="19442"/>
    <cellStyle name="SAPBEXHLevel2 3 5" xfId="28134"/>
    <cellStyle name="SAPBEXHLevel2 30" xfId="39848"/>
    <cellStyle name="SAPBEXHLevel2 31" xfId="40137"/>
    <cellStyle name="SAPBEXHLevel2 32" xfId="40371"/>
    <cellStyle name="SAPBEXHLevel2 33" xfId="39475"/>
    <cellStyle name="SAPBEXHLevel2 4" xfId="1610"/>
    <cellStyle name="SAPBEXHLevel2 4 2" xfId="944"/>
    <cellStyle name="SAPBEXHLevel2 4 2 2" xfId="3292"/>
    <cellStyle name="SAPBEXHLevel2 4 2 2 2" xfId="10047"/>
    <cellStyle name="SAPBEXHLevel2 4 2 2 2 2" xfId="16600"/>
    <cellStyle name="SAPBEXHLevel2 4 2 2 2 2 2" xfId="26655"/>
    <cellStyle name="SAPBEXHLevel2 4 2 2 2 3" xfId="23113"/>
    <cellStyle name="SAPBEXHLevel2 4 2 2 3" xfId="11977"/>
    <cellStyle name="SAPBEXHLevel2 4 2 2 3 2" xfId="18302"/>
    <cellStyle name="SAPBEXHLevel2 4 2 2 3 2 2" xfId="27667"/>
    <cellStyle name="SAPBEXHLevel2 4 2 2 3 3" xfId="24085"/>
    <cellStyle name="SAPBEXHLevel2 4 2 2 4" xfId="7868"/>
    <cellStyle name="SAPBEXHLevel2 4 2 2 4 2" xfId="21872"/>
    <cellStyle name="SAPBEXHLevel2 4 2 2 5" xfId="15026"/>
    <cellStyle name="SAPBEXHLevel2 4 2 2 5 2" xfId="25587"/>
    <cellStyle name="SAPBEXHLevel2 4 2 2 6" xfId="19791"/>
    <cellStyle name="SAPBEXHLevel2 4 2 3" xfId="3765"/>
    <cellStyle name="SAPBEXHLevel2 4 2 3 2" xfId="10520"/>
    <cellStyle name="SAPBEXHLevel2 4 2 3 2 2" xfId="16923"/>
    <cellStyle name="SAPBEXHLevel2 4 2 3 2 2 2" xfId="26927"/>
    <cellStyle name="SAPBEXHLevel2 4 2 3 2 3" xfId="23379"/>
    <cellStyle name="SAPBEXHLevel2 4 2 3 3" xfId="12450"/>
    <cellStyle name="SAPBEXHLevel2 4 2 3 3 2" xfId="18773"/>
    <cellStyle name="SAPBEXHLevel2 4 2 3 3 2 2" xfId="27937"/>
    <cellStyle name="SAPBEXHLevel2 4 2 3 3 3" xfId="24349"/>
    <cellStyle name="SAPBEXHLevel2 4 2 3 4" xfId="8337"/>
    <cellStyle name="SAPBEXHLevel2 4 2 3 4 2" xfId="22333"/>
    <cellStyle name="SAPBEXHLevel2 4 2 3 5" xfId="15497"/>
    <cellStyle name="SAPBEXHLevel2 4 2 3 5 2" xfId="25857"/>
    <cellStyle name="SAPBEXHLevel2 4 2 3 6" xfId="20055"/>
    <cellStyle name="SAPBEXHLevel2 4 2 4" xfId="5985"/>
    <cellStyle name="SAPBEXHLevel2 4 2 4 2" xfId="13246"/>
    <cellStyle name="SAPBEXHLevel2 4 2 4 2 2" xfId="24815"/>
    <cellStyle name="SAPBEXHLevel2 4 2 4 3" xfId="21066"/>
    <cellStyle name="SAPBEXHLevel2 4 2 5" xfId="5713"/>
    <cellStyle name="SAPBEXHLevel2 4 2 5 2" xfId="13049"/>
    <cellStyle name="SAPBEXHLevel2 4 2 5 2 2" xfId="24714"/>
    <cellStyle name="SAPBEXHLevel2 4 2 5 3" xfId="20966"/>
    <cellStyle name="SAPBEXHLevel2 4 2 6" xfId="6381"/>
    <cellStyle name="SAPBEXHLevel2 4 2 6 2" xfId="13600"/>
    <cellStyle name="SAPBEXHLevel2 4 2 6 2 2" xfId="24935"/>
    <cellStyle name="SAPBEXHLevel2 4 2 6 3" xfId="21185"/>
    <cellStyle name="SAPBEXHLevel2 4 2 7" xfId="4250"/>
    <cellStyle name="SAPBEXHLevel2 4 2 7 2" xfId="20317"/>
    <cellStyle name="SAPBEXHLevel2 4 2 8" xfId="19097"/>
    <cellStyle name="SAPBEXHLevel2 4 3" xfId="2817"/>
    <cellStyle name="SAPBEXHLevel2 4 3 2" xfId="9588"/>
    <cellStyle name="SAPBEXHLevel2 4 3 2 2" xfId="16239"/>
    <cellStyle name="SAPBEXHLevel2 4 3 2 2 2" xfId="26365"/>
    <cellStyle name="SAPBEXHLevel2 4 3 2 3" xfId="22840"/>
    <cellStyle name="SAPBEXHLevel2 4 3 3" xfId="11543"/>
    <cellStyle name="SAPBEXHLevel2 4 3 3 2" xfId="17870"/>
    <cellStyle name="SAPBEXHLevel2 4 3 3 2 2" xfId="27381"/>
    <cellStyle name="SAPBEXHLevel2 4 3 3 3" xfId="23816"/>
    <cellStyle name="SAPBEXHLevel2 4 3 4" xfId="7407"/>
    <cellStyle name="SAPBEXHLevel2 4 3 4 2" xfId="21560"/>
    <cellStyle name="SAPBEXHLevel2 4 3 5" xfId="14575"/>
    <cellStyle name="SAPBEXHLevel2 4 3 5 2" xfId="25301"/>
    <cellStyle name="SAPBEXHLevel2 4 3 6" xfId="19522"/>
    <cellStyle name="SAPBEXHLevel2 4 4" xfId="2613"/>
    <cellStyle name="SAPBEXHLevel2 4 4 2" xfId="9393"/>
    <cellStyle name="SAPBEXHLevel2 4 4 2 2" xfId="16045"/>
    <cellStyle name="SAPBEXHLevel2 4 4 2 2 2" xfId="26199"/>
    <cellStyle name="SAPBEXHLevel2 4 4 2 3" xfId="22680"/>
    <cellStyle name="SAPBEXHLevel2 4 4 3" xfId="11353"/>
    <cellStyle name="SAPBEXHLevel2 4 4 3 2" xfId="17682"/>
    <cellStyle name="SAPBEXHLevel2 4 4 3 2 2" xfId="27219"/>
    <cellStyle name="SAPBEXHLevel2 4 4 3 3" xfId="23660"/>
    <cellStyle name="SAPBEXHLevel2 4 4 4" xfId="7211"/>
    <cellStyle name="SAPBEXHLevel2 4 4 4 2" xfId="21378"/>
    <cellStyle name="SAPBEXHLevel2 4 4 5" xfId="14385"/>
    <cellStyle name="SAPBEXHLevel2 4 4 5 2" xfId="25138"/>
    <cellStyle name="SAPBEXHLevel2 4 4 6" xfId="19364"/>
    <cellStyle name="SAPBEXHLevel2 4 5" xfId="4225"/>
    <cellStyle name="SAPBEXHLevel2 4 5 2" xfId="20299"/>
    <cellStyle name="SAPBEXHLevel2 4 6" xfId="19210"/>
    <cellStyle name="SAPBEXHLevel2 4 7" xfId="28265"/>
    <cellStyle name="SAPBEXHLevel2 5" xfId="2172"/>
    <cellStyle name="SAPBEXHLevel2 5 2" xfId="5248"/>
    <cellStyle name="SAPBEXHLevel2 5 2 2" xfId="12819"/>
    <cellStyle name="SAPBEXHLevel2 5 2 2 2" xfId="24585"/>
    <cellStyle name="SAPBEXHLevel2 5 2 3" xfId="20774"/>
    <cellStyle name="SAPBEXHLevel2 5 3" xfId="6769"/>
    <cellStyle name="SAPBEXHLevel2 5 3 2" xfId="13945"/>
    <cellStyle name="SAPBEXHLevel2 5 3 2 2" xfId="25035"/>
    <cellStyle name="SAPBEXHLevel2 5 3 3" xfId="21280"/>
    <cellStyle name="SAPBEXHLevel2 5 4" xfId="8952"/>
    <cellStyle name="SAPBEXHLevel2 5 4 2" xfId="15887"/>
    <cellStyle name="SAPBEXHLevel2 5 4 2 2" xfId="26095"/>
    <cellStyle name="SAPBEXHLevel2 5 4 3" xfId="22582"/>
    <cellStyle name="SAPBEXHLevel2 5 5" xfId="11052"/>
    <cellStyle name="SAPBEXHLevel2 5 5 2" xfId="17382"/>
    <cellStyle name="SAPBEXHLevel2 5 5 2 2" xfId="27118"/>
    <cellStyle name="SAPBEXHLevel2 5 5 3" xfId="23565"/>
    <cellStyle name="SAPBEXHLevel2 5 6" xfId="4374"/>
    <cellStyle name="SAPBEXHLevel2 5 6 2" xfId="20418"/>
    <cellStyle name="SAPBEXHLevel2 5 7" xfId="4285"/>
    <cellStyle name="SAPBEXHLevel2 5 7 2" xfId="20343"/>
    <cellStyle name="SAPBEXHLevel2 6" xfId="2655"/>
    <cellStyle name="SAPBEXHLevel2 6 2" xfId="9434"/>
    <cellStyle name="SAPBEXHLevel2 6 2 2" xfId="16085"/>
    <cellStyle name="SAPBEXHLevel2 6 2 2 2" xfId="26237"/>
    <cellStyle name="SAPBEXHLevel2 6 2 3" xfId="22718"/>
    <cellStyle name="SAPBEXHLevel2 6 3" xfId="11394"/>
    <cellStyle name="SAPBEXHLevel2 6 3 2" xfId="17722"/>
    <cellStyle name="SAPBEXHLevel2 6 3 2 2" xfId="27256"/>
    <cellStyle name="SAPBEXHLevel2 6 3 3" xfId="23697"/>
    <cellStyle name="SAPBEXHLevel2 6 4" xfId="7253"/>
    <cellStyle name="SAPBEXHLevel2 6 4 2" xfId="21417"/>
    <cellStyle name="SAPBEXHLevel2 6 5" xfId="14426"/>
    <cellStyle name="SAPBEXHLevel2 6 5 2" xfId="25175"/>
    <cellStyle name="SAPBEXHLevel2 6 6" xfId="19402"/>
    <cellStyle name="SAPBEXHLevel2 7" xfId="19027"/>
    <cellStyle name="SAPBEXHLevel2 8" xfId="28081"/>
    <cellStyle name="SAPBEXHLevel2 9" xfId="37139"/>
    <cellStyle name="SAPBEXHLevel2X" xfId="357"/>
    <cellStyle name="SAPBEXHLevel2X 10" xfId="37448"/>
    <cellStyle name="SAPBEXHLevel2X 11" xfId="37307"/>
    <cellStyle name="SAPBEXHLevel2X 12" xfId="37005"/>
    <cellStyle name="SAPBEXHLevel2X 13" xfId="37426"/>
    <cellStyle name="SAPBEXHLevel2X 14" xfId="37542"/>
    <cellStyle name="SAPBEXHLevel2X 15" xfId="37391"/>
    <cellStyle name="SAPBEXHLevel2X 16" xfId="38107"/>
    <cellStyle name="SAPBEXHLevel2X 17" xfId="38248"/>
    <cellStyle name="SAPBEXHLevel2X 18" xfId="38390"/>
    <cellStyle name="SAPBEXHLevel2X 19" xfId="38533"/>
    <cellStyle name="SAPBEXHLevel2X 2" xfId="358"/>
    <cellStyle name="SAPBEXHLevel2X 2 10" xfId="37142"/>
    <cellStyle name="SAPBEXHLevel2X 2 11" xfId="37551"/>
    <cellStyle name="SAPBEXHLevel2X 2 12" xfId="37389"/>
    <cellStyle name="SAPBEXHLevel2X 2 13" xfId="37584"/>
    <cellStyle name="SAPBEXHLevel2X 2 14" xfId="37712"/>
    <cellStyle name="SAPBEXHLevel2X 2 15" xfId="37288"/>
    <cellStyle name="SAPBEXHLevel2X 2 16" xfId="37004"/>
    <cellStyle name="SAPBEXHLevel2X 2 17" xfId="38140"/>
    <cellStyle name="SAPBEXHLevel2X 2 18" xfId="38281"/>
    <cellStyle name="SAPBEXHLevel2X 2 19" xfId="38423"/>
    <cellStyle name="SAPBEXHLevel2X 2 2" xfId="575"/>
    <cellStyle name="SAPBEXHLevel2X 2 2 10" xfId="38125"/>
    <cellStyle name="SAPBEXHLevel2X 2 2 11" xfId="38266"/>
    <cellStyle name="SAPBEXHLevel2X 2 2 12" xfId="38408"/>
    <cellStyle name="SAPBEXHLevel2X 2 2 13" xfId="38551"/>
    <cellStyle name="SAPBEXHLevel2X 2 2 14" xfId="38694"/>
    <cellStyle name="SAPBEXHLevel2X 2 2 15" xfId="38837"/>
    <cellStyle name="SAPBEXHLevel2X 2 2 16" xfId="38981"/>
    <cellStyle name="SAPBEXHLevel2X 2 2 17" xfId="39122"/>
    <cellStyle name="SAPBEXHLevel2X 2 2 18" xfId="39259"/>
    <cellStyle name="SAPBEXHLevel2X 2 2 19" xfId="39395"/>
    <cellStyle name="SAPBEXHLevel2X 2 2 2" xfId="1751"/>
    <cellStyle name="SAPBEXHLevel2X 2 2 2 2" xfId="921"/>
    <cellStyle name="SAPBEXHLevel2X 2 2 2 2 2" xfId="3383"/>
    <cellStyle name="SAPBEXHLevel2X 2 2 2 2 2 2" xfId="10138"/>
    <cellStyle name="SAPBEXHLevel2X 2 2 2 2 2 2 2" xfId="16677"/>
    <cellStyle name="SAPBEXHLevel2X 2 2 2 2 2 2 2 2" xfId="26717"/>
    <cellStyle name="SAPBEXHLevel2X 2 2 2 2 2 2 3" xfId="23175"/>
    <cellStyle name="SAPBEXHLevel2X 2 2 2 2 2 3" xfId="12068"/>
    <cellStyle name="SAPBEXHLevel2X 2 2 2 2 2 3 2" xfId="18393"/>
    <cellStyle name="SAPBEXHLevel2X 2 2 2 2 2 3 2 2" xfId="27729"/>
    <cellStyle name="SAPBEXHLevel2X 2 2 2 2 2 3 3" xfId="24147"/>
    <cellStyle name="SAPBEXHLevel2X 2 2 2 2 2 4" xfId="7959"/>
    <cellStyle name="SAPBEXHLevel2X 2 2 2 2 2 4 2" xfId="21963"/>
    <cellStyle name="SAPBEXHLevel2X 2 2 2 2 2 5" xfId="15117"/>
    <cellStyle name="SAPBEXHLevel2X 2 2 2 2 2 5 2" xfId="25649"/>
    <cellStyle name="SAPBEXHLevel2X 2 2 2 2 2 6" xfId="19853"/>
    <cellStyle name="SAPBEXHLevel2X 2 2 2 2 3" xfId="3856"/>
    <cellStyle name="SAPBEXHLevel2X 2 2 2 2 3 2" xfId="10611"/>
    <cellStyle name="SAPBEXHLevel2X 2 2 2 2 3 2 2" xfId="17000"/>
    <cellStyle name="SAPBEXHLevel2X 2 2 2 2 3 2 2 2" xfId="26989"/>
    <cellStyle name="SAPBEXHLevel2X 2 2 2 2 3 2 3" xfId="23441"/>
    <cellStyle name="SAPBEXHLevel2X 2 2 2 2 3 3" xfId="12541"/>
    <cellStyle name="SAPBEXHLevel2X 2 2 2 2 3 3 2" xfId="18864"/>
    <cellStyle name="SAPBEXHLevel2X 2 2 2 2 3 3 2 2" xfId="27999"/>
    <cellStyle name="SAPBEXHLevel2X 2 2 2 2 3 3 3" xfId="24411"/>
    <cellStyle name="SAPBEXHLevel2X 2 2 2 2 3 4" xfId="8405"/>
    <cellStyle name="SAPBEXHLevel2X 2 2 2 2 3 4 2" xfId="22399"/>
    <cellStyle name="SAPBEXHLevel2X 2 2 2 2 3 5" xfId="15588"/>
    <cellStyle name="SAPBEXHLevel2X 2 2 2 2 3 5 2" xfId="25919"/>
    <cellStyle name="SAPBEXHLevel2X 2 2 2 2 3 6" xfId="20117"/>
    <cellStyle name="SAPBEXHLevel2X 2 2 2 2 4" xfId="5962"/>
    <cellStyle name="SAPBEXHLevel2X 2 2 2 2 4 2" xfId="13223"/>
    <cellStyle name="SAPBEXHLevel2X 2 2 2 2 4 2 2" xfId="24801"/>
    <cellStyle name="SAPBEXHLevel2X 2 2 2 2 4 3" xfId="21052"/>
    <cellStyle name="SAPBEXHLevel2X 2 2 2 2 5" xfId="5918"/>
    <cellStyle name="SAPBEXHLevel2X 2 2 2 2 5 2" xfId="13180"/>
    <cellStyle name="SAPBEXHLevel2X 2 2 2 2 5 2 2" xfId="24776"/>
    <cellStyle name="SAPBEXHLevel2X 2 2 2 2 5 3" xfId="21027"/>
    <cellStyle name="SAPBEXHLevel2X 2 2 2 2 6" xfId="6499"/>
    <cellStyle name="SAPBEXHLevel2X 2 2 2 2 6 2" xfId="13679"/>
    <cellStyle name="SAPBEXHLevel2X 2 2 2 2 6 2 2" xfId="24948"/>
    <cellStyle name="SAPBEXHLevel2X 2 2 2 2 6 3" xfId="21198"/>
    <cellStyle name="SAPBEXHLevel2X 2 2 2 2 7" xfId="4260"/>
    <cellStyle name="SAPBEXHLevel2X 2 2 2 2 7 2" xfId="20325"/>
    <cellStyle name="SAPBEXHLevel2X 2 2 2 2 8" xfId="19083"/>
    <cellStyle name="SAPBEXHLevel2X 2 2 2 3" xfId="3120"/>
    <cellStyle name="SAPBEXHLevel2X 2 2 2 3 2" xfId="9886"/>
    <cellStyle name="SAPBEXHLevel2X 2 2 2 3 2 2" xfId="16501"/>
    <cellStyle name="SAPBEXHLevel2X 2 2 2 3 2 2 2" xfId="26580"/>
    <cellStyle name="SAPBEXHLevel2X 2 2 2 3 2 3" xfId="23038"/>
    <cellStyle name="SAPBEXHLevel2X 2 2 2 3 3" xfId="11823"/>
    <cellStyle name="SAPBEXHLevel2X 2 2 2 3 3 2" xfId="18148"/>
    <cellStyle name="SAPBEXHLevel2X 2 2 2 3 3 2 2" xfId="27594"/>
    <cellStyle name="SAPBEXHLevel2X 2 2 2 3 3 3" xfId="24012"/>
    <cellStyle name="SAPBEXHLevel2X 2 2 2 3 4" xfId="7707"/>
    <cellStyle name="SAPBEXHLevel2X 2 2 2 3 4 2" xfId="21787"/>
    <cellStyle name="SAPBEXHLevel2X 2 2 2 3 5" xfId="14871"/>
    <cellStyle name="SAPBEXHLevel2X 2 2 2 3 5 2" xfId="25514"/>
    <cellStyle name="SAPBEXHLevel2X 2 2 2 3 6" xfId="19718"/>
    <cellStyle name="SAPBEXHLevel2X 2 2 2 4" xfId="3625"/>
    <cellStyle name="SAPBEXHLevel2X 2 2 2 4 2" xfId="10380"/>
    <cellStyle name="SAPBEXHLevel2X 2 2 2 4 2 2" xfId="16844"/>
    <cellStyle name="SAPBEXHLevel2X 2 2 2 4 2 2 2" xfId="26854"/>
    <cellStyle name="SAPBEXHLevel2X 2 2 2 4 2 3" xfId="23306"/>
    <cellStyle name="SAPBEXHLevel2X 2 2 2 4 3" xfId="12310"/>
    <cellStyle name="SAPBEXHLevel2X 2 2 2 4 3 2" xfId="18633"/>
    <cellStyle name="SAPBEXHLevel2X 2 2 2 4 3 2 2" xfId="27864"/>
    <cellStyle name="SAPBEXHLevel2X 2 2 2 4 3 3" xfId="24276"/>
    <cellStyle name="SAPBEXHLevel2X 2 2 2 4 4" xfId="8201"/>
    <cellStyle name="SAPBEXHLevel2X 2 2 2 4 4 2" xfId="22198"/>
    <cellStyle name="SAPBEXHLevel2X 2 2 2 4 5" xfId="15357"/>
    <cellStyle name="SAPBEXHLevel2X 2 2 2 4 5 2" xfId="25784"/>
    <cellStyle name="SAPBEXHLevel2X 2 2 2 4 6" xfId="19982"/>
    <cellStyle name="SAPBEXHLevel2X 2 2 2 5" xfId="4299"/>
    <cellStyle name="SAPBEXHLevel2X 2 2 2 5 2" xfId="20353"/>
    <cellStyle name="SAPBEXHLevel2X 2 2 2 6" xfId="19273"/>
    <cellStyle name="SAPBEXHLevel2X 2 2 2 7" xfId="28342"/>
    <cellStyle name="SAPBEXHLevel2X 2 2 20" xfId="39533"/>
    <cellStyle name="SAPBEXHLevel2X 2 2 21" xfId="39658"/>
    <cellStyle name="SAPBEXHLevel2X 2 2 22" xfId="39780"/>
    <cellStyle name="SAPBEXHLevel2X 2 2 23" xfId="39899"/>
    <cellStyle name="SAPBEXHLevel2X 2 2 24" xfId="40012"/>
    <cellStyle name="SAPBEXHLevel2X 2 2 25" xfId="40119"/>
    <cellStyle name="SAPBEXHLevel2X 2 2 26" xfId="40208"/>
    <cellStyle name="SAPBEXHLevel2X 2 2 27" xfId="40303"/>
    <cellStyle name="SAPBEXHLevel2X 2 2 28" xfId="40384"/>
    <cellStyle name="SAPBEXHLevel2X 2 2 29" xfId="40445"/>
    <cellStyle name="SAPBEXHLevel2X 2 2 3" xfId="2122"/>
    <cellStyle name="SAPBEXHLevel2X 2 2 3 2" xfId="2906"/>
    <cellStyle name="SAPBEXHLevel2X 2 2 3 2 2" xfId="7493"/>
    <cellStyle name="SAPBEXHLevel2X 2 2 3 2 2 2" xfId="14660"/>
    <cellStyle name="SAPBEXHLevel2X 2 2 3 2 2 2 2" xfId="25371"/>
    <cellStyle name="SAPBEXHLevel2X 2 2 3 2 2 3" xfId="21630"/>
    <cellStyle name="SAPBEXHLevel2X 2 2 3 2 3" xfId="9673"/>
    <cellStyle name="SAPBEXHLevel2X 2 2 3 2 3 2" xfId="16321"/>
    <cellStyle name="SAPBEXHLevel2X 2 2 3 2 3 2 2" xfId="26435"/>
    <cellStyle name="SAPBEXHLevel2X 2 2 3 2 3 3" xfId="22903"/>
    <cellStyle name="SAPBEXHLevel2X 2 2 3 2 4" xfId="11625"/>
    <cellStyle name="SAPBEXHLevel2X 2 2 3 2 4 2" xfId="17952"/>
    <cellStyle name="SAPBEXHLevel2X 2 2 3 2 4 2 2" xfId="27451"/>
    <cellStyle name="SAPBEXHLevel2X 2 2 3 2 4 3" xfId="23879"/>
    <cellStyle name="SAPBEXHLevel2X 2 2 3 2 5" xfId="5205"/>
    <cellStyle name="SAPBEXHLevel2X 2 2 3 2 5 2" xfId="20737"/>
    <cellStyle name="SAPBEXHLevel2X 2 2 3 2 6" xfId="12780"/>
    <cellStyle name="SAPBEXHLevel2X 2 2 3 2 6 2" xfId="24552"/>
    <cellStyle name="SAPBEXHLevel2X 2 2 3 2 7" xfId="19585"/>
    <cellStyle name="SAPBEXHLevel2X 2 2 3 3" xfId="2737"/>
    <cellStyle name="SAPBEXHLevel2X 2 2 3 3 2" xfId="9516"/>
    <cellStyle name="SAPBEXHLevel2X 2 2 3 3 2 2" xfId="16167"/>
    <cellStyle name="SAPBEXHLevel2X 2 2 3 3 2 2 2" xfId="26305"/>
    <cellStyle name="SAPBEXHLevel2X 2 2 3 3 2 3" xfId="22781"/>
    <cellStyle name="SAPBEXHLevel2X 2 2 3 3 3" xfId="11476"/>
    <cellStyle name="SAPBEXHLevel2X 2 2 3 3 3 2" xfId="17804"/>
    <cellStyle name="SAPBEXHLevel2X 2 2 3 3 3 2 2" xfId="27324"/>
    <cellStyle name="SAPBEXHLevel2X 2 2 3 3 3 3" xfId="23760"/>
    <cellStyle name="SAPBEXHLevel2X 2 2 3 3 4" xfId="7335"/>
    <cellStyle name="SAPBEXHLevel2X 2 2 3 3 4 2" xfId="21494"/>
    <cellStyle name="SAPBEXHLevel2X 2 2 3 3 5" xfId="14508"/>
    <cellStyle name="SAPBEXHLevel2X 2 2 3 3 5 2" xfId="25243"/>
    <cellStyle name="SAPBEXHLevel2X 2 2 3 3 6" xfId="19465"/>
    <cellStyle name="SAPBEXHLevel2X 2 2 3 4" xfId="6719"/>
    <cellStyle name="SAPBEXHLevel2X 2 2 3 4 2" xfId="13895"/>
    <cellStyle name="SAPBEXHLevel2X 2 2 3 4 2 2" xfId="25002"/>
    <cellStyle name="SAPBEXHLevel2X 2 2 3 4 3" xfId="21248"/>
    <cellStyle name="SAPBEXHLevel2X 2 2 3 5" xfId="8902"/>
    <cellStyle name="SAPBEXHLevel2X 2 2 3 5 2" xfId="15848"/>
    <cellStyle name="SAPBEXHLevel2X 2 2 3 5 2 2" xfId="26062"/>
    <cellStyle name="SAPBEXHLevel2X 2 2 3 5 3" xfId="22550"/>
    <cellStyle name="SAPBEXHLevel2X 2 2 3 6" xfId="11011"/>
    <cellStyle name="SAPBEXHLevel2X 2 2 3 6 2" xfId="17341"/>
    <cellStyle name="SAPBEXHLevel2X 2 2 3 6 2 2" xfId="27085"/>
    <cellStyle name="SAPBEXHLevel2X 2 2 3 6 3" xfId="23533"/>
    <cellStyle name="SAPBEXHLevel2X 2 2 3 7" xfId="4448"/>
    <cellStyle name="SAPBEXHLevel2X 2 2 3 7 2" xfId="20492"/>
    <cellStyle name="SAPBEXHLevel2X 2 2 3 8" xfId="5362"/>
    <cellStyle name="SAPBEXHLevel2X 2 2 3 8 2" xfId="20852"/>
    <cellStyle name="SAPBEXHLevel2X 2 2 30" xfId="40487"/>
    <cellStyle name="SAPBEXHLevel2X 2 2 4" xfId="2716"/>
    <cellStyle name="SAPBEXHLevel2X 2 2 4 2" xfId="9495"/>
    <cellStyle name="SAPBEXHLevel2X 2 2 4 2 2" xfId="16146"/>
    <cellStyle name="SAPBEXHLevel2X 2 2 4 2 2 2" xfId="26285"/>
    <cellStyle name="SAPBEXHLevel2X 2 2 4 2 3" xfId="22761"/>
    <cellStyle name="SAPBEXHLevel2X 2 2 4 3" xfId="11455"/>
    <cellStyle name="SAPBEXHLevel2X 2 2 4 3 2" xfId="17783"/>
    <cellStyle name="SAPBEXHLevel2X 2 2 4 3 2 2" xfId="27304"/>
    <cellStyle name="SAPBEXHLevel2X 2 2 4 3 3" xfId="23740"/>
    <cellStyle name="SAPBEXHLevel2X 2 2 4 4" xfId="7314"/>
    <cellStyle name="SAPBEXHLevel2X 2 2 4 4 2" xfId="21473"/>
    <cellStyle name="SAPBEXHLevel2X 2 2 4 5" xfId="14487"/>
    <cellStyle name="SAPBEXHLevel2X 2 2 4 5 2" xfId="25223"/>
    <cellStyle name="SAPBEXHLevel2X 2 2 4 6" xfId="19445"/>
    <cellStyle name="SAPBEXHLevel2X 2 2 5" xfId="28137"/>
    <cellStyle name="SAPBEXHLevel2X 2 2 6" xfId="37563"/>
    <cellStyle name="SAPBEXHLevel2X 2 2 7" xfId="37691"/>
    <cellStyle name="SAPBEXHLevel2X 2 2 8" xfId="37831"/>
    <cellStyle name="SAPBEXHLevel2X 2 2 9" xfId="37979"/>
    <cellStyle name="SAPBEXHLevel2X 2 20" xfId="38566"/>
    <cellStyle name="SAPBEXHLevel2X 2 21" xfId="38709"/>
    <cellStyle name="SAPBEXHLevel2X 2 22" xfId="38852"/>
    <cellStyle name="SAPBEXHLevel2X 2 23" xfId="38996"/>
    <cellStyle name="SAPBEXHLevel2X 2 24" xfId="39137"/>
    <cellStyle name="SAPBEXHLevel2X 2 25" xfId="39273"/>
    <cellStyle name="SAPBEXHLevel2X 2 26" xfId="39416"/>
    <cellStyle name="SAPBEXHLevel2X 2 27" xfId="39452"/>
    <cellStyle name="SAPBEXHLevel2X 2 28" xfId="39678"/>
    <cellStyle name="SAPBEXHLevel2X 2 29" xfId="39799"/>
    <cellStyle name="SAPBEXHLevel2X 2 3" xfId="1081"/>
    <cellStyle name="SAPBEXHLevel2X 2 3 10" xfId="37874"/>
    <cellStyle name="SAPBEXHLevel2X 2 3 11" xfId="38018"/>
    <cellStyle name="SAPBEXHLevel2X 2 3 12" xfId="38161"/>
    <cellStyle name="SAPBEXHLevel2X 2 3 13" xfId="38302"/>
    <cellStyle name="SAPBEXHLevel2X 2 3 14" xfId="38444"/>
    <cellStyle name="SAPBEXHLevel2X 2 3 15" xfId="38587"/>
    <cellStyle name="SAPBEXHLevel2X 2 3 16" xfId="38730"/>
    <cellStyle name="SAPBEXHLevel2X 2 3 17" xfId="38873"/>
    <cellStyle name="SAPBEXHLevel2X 2 3 18" xfId="39017"/>
    <cellStyle name="SAPBEXHLevel2X 2 3 19" xfId="39158"/>
    <cellStyle name="SAPBEXHLevel2X 2 3 2" xfId="1721"/>
    <cellStyle name="SAPBEXHLevel2X 2 3 2 2" xfId="928"/>
    <cellStyle name="SAPBEXHLevel2X 2 3 2 2 2" xfId="3354"/>
    <cellStyle name="SAPBEXHLevel2X 2 3 2 2 2 2" xfId="10109"/>
    <cellStyle name="SAPBEXHLevel2X 2 3 2 2 2 2 2" xfId="16651"/>
    <cellStyle name="SAPBEXHLevel2X 2 3 2 2 2 2 2 2" xfId="26691"/>
    <cellStyle name="SAPBEXHLevel2X 2 3 2 2 2 2 3" xfId="23149"/>
    <cellStyle name="SAPBEXHLevel2X 2 3 2 2 2 3" xfId="12039"/>
    <cellStyle name="SAPBEXHLevel2X 2 3 2 2 2 3 2" xfId="18364"/>
    <cellStyle name="SAPBEXHLevel2X 2 3 2 2 2 3 2 2" xfId="27703"/>
    <cellStyle name="SAPBEXHLevel2X 2 3 2 2 2 3 3" xfId="24121"/>
    <cellStyle name="SAPBEXHLevel2X 2 3 2 2 2 4" xfId="7930"/>
    <cellStyle name="SAPBEXHLevel2X 2 3 2 2 2 4 2" xfId="21934"/>
    <cellStyle name="SAPBEXHLevel2X 2 3 2 2 2 5" xfId="15088"/>
    <cellStyle name="SAPBEXHLevel2X 2 3 2 2 2 5 2" xfId="25623"/>
    <cellStyle name="SAPBEXHLevel2X 2 3 2 2 2 6" xfId="19827"/>
    <cellStyle name="SAPBEXHLevel2X 2 3 2 2 3" xfId="3827"/>
    <cellStyle name="SAPBEXHLevel2X 2 3 2 2 3 2" xfId="10582"/>
    <cellStyle name="SAPBEXHLevel2X 2 3 2 2 3 2 2" xfId="16974"/>
    <cellStyle name="SAPBEXHLevel2X 2 3 2 2 3 2 2 2" xfId="26963"/>
    <cellStyle name="SAPBEXHLevel2X 2 3 2 2 3 2 3" xfId="23415"/>
    <cellStyle name="SAPBEXHLevel2X 2 3 2 2 3 3" xfId="12512"/>
    <cellStyle name="SAPBEXHLevel2X 2 3 2 2 3 3 2" xfId="18835"/>
    <cellStyle name="SAPBEXHLevel2X 2 3 2 2 3 3 2 2" xfId="27973"/>
    <cellStyle name="SAPBEXHLevel2X 2 3 2 2 3 3 3" xfId="24385"/>
    <cellStyle name="SAPBEXHLevel2X 2 3 2 2 3 4" xfId="8377"/>
    <cellStyle name="SAPBEXHLevel2X 2 3 2 2 3 4 2" xfId="22371"/>
    <cellStyle name="SAPBEXHLevel2X 2 3 2 2 3 5" xfId="15559"/>
    <cellStyle name="SAPBEXHLevel2X 2 3 2 2 3 5 2" xfId="25893"/>
    <cellStyle name="SAPBEXHLevel2X 2 3 2 2 3 6" xfId="20091"/>
    <cellStyle name="SAPBEXHLevel2X 2 3 2 2 4" xfId="5969"/>
    <cellStyle name="SAPBEXHLevel2X 2 3 2 2 4 2" xfId="13230"/>
    <cellStyle name="SAPBEXHLevel2X 2 3 2 2 4 2 2" xfId="24808"/>
    <cellStyle name="SAPBEXHLevel2X 2 3 2 2 4 3" xfId="21059"/>
    <cellStyle name="SAPBEXHLevel2X 2 3 2 2 5" xfId="6090"/>
    <cellStyle name="SAPBEXHLevel2X 2 3 2 2 5 2" xfId="13343"/>
    <cellStyle name="SAPBEXHLevel2X 2 3 2 2 5 2 2" xfId="24856"/>
    <cellStyle name="SAPBEXHLevel2X 2 3 2 2 5 3" xfId="21107"/>
    <cellStyle name="SAPBEXHLevel2X 2 3 2 2 6" xfId="8626"/>
    <cellStyle name="SAPBEXHLevel2X 2 3 2 2 6 2" xfId="15765"/>
    <cellStyle name="SAPBEXHLevel2X 2 3 2 2 6 2 2" xfId="26003"/>
    <cellStyle name="SAPBEXHLevel2X 2 3 2 2 6 3" xfId="22495"/>
    <cellStyle name="SAPBEXHLevel2X 2 3 2 2 7" xfId="4252"/>
    <cellStyle name="SAPBEXHLevel2X 2 3 2 2 7 2" xfId="20319"/>
    <cellStyle name="SAPBEXHLevel2X 2 3 2 2 8" xfId="19090"/>
    <cellStyle name="SAPBEXHLevel2X 2 3 2 3" xfId="3091"/>
    <cellStyle name="SAPBEXHLevel2X 2 3 2 3 2" xfId="9857"/>
    <cellStyle name="SAPBEXHLevel2X 2 3 2 3 2 2" xfId="16475"/>
    <cellStyle name="SAPBEXHLevel2X 2 3 2 3 2 2 2" xfId="26554"/>
    <cellStyle name="SAPBEXHLevel2X 2 3 2 3 2 3" xfId="23012"/>
    <cellStyle name="SAPBEXHLevel2X 2 3 2 3 3" xfId="11794"/>
    <cellStyle name="SAPBEXHLevel2X 2 3 2 3 3 2" xfId="18119"/>
    <cellStyle name="SAPBEXHLevel2X 2 3 2 3 3 2 2" xfId="27568"/>
    <cellStyle name="SAPBEXHLevel2X 2 3 2 3 3 3" xfId="23986"/>
    <cellStyle name="SAPBEXHLevel2X 2 3 2 3 4" xfId="7678"/>
    <cellStyle name="SAPBEXHLevel2X 2 3 2 3 4 2" xfId="21761"/>
    <cellStyle name="SAPBEXHLevel2X 2 3 2 3 5" xfId="14842"/>
    <cellStyle name="SAPBEXHLevel2X 2 3 2 3 5 2" xfId="25488"/>
    <cellStyle name="SAPBEXHLevel2X 2 3 2 3 6" xfId="19692"/>
    <cellStyle name="SAPBEXHLevel2X 2 3 2 4" xfId="3596"/>
    <cellStyle name="SAPBEXHLevel2X 2 3 2 4 2" xfId="10351"/>
    <cellStyle name="SAPBEXHLevel2X 2 3 2 4 2 2" xfId="16818"/>
    <cellStyle name="SAPBEXHLevel2X 2 3 2 4 2 2 2" xfId="26828"/>
    <cellStyle name="SAPBEXHLevel2X 2 3 2 4 2 3" xfId="23280"/>
    <cellStyle name="SAPBEXHLevel2X 2 3 2 4 3" xfId="12281"/>
    <cellStyle name="SAPBEXHLevel2X 2 3 2 4 3 2" xfId="18604"/>
    <cellStyle name="SAPBEXHLevel2X 2 3 2 4 3 2 2" xfId="27838"/>
    <cellStyle name="SAPBEXHLevel2X 2 3 2 4 3 3" xfId="24250"/>
    <cellStyle name="SAPBEXHLevel2X 2 3 2 4 4" xfId="8172"/>
    <cellStyle name="SAPBEXHLevel2X 2 3 2 4 4 2" xfId="22169"/>
    <cellStyle name="SAPBEXHLevel2X 2 3 2 4 5" xfId="15328"/>
    <cellStyle name="SAPBEXHLevel2X 2 3 2 4 5 2" xfId="25758"/>
    <cellStyle name="SAPBEXHLevel2X 2 3 2 4 6" xfId="19956"/>
    <cellStyle name="SAPBEXHLevel2X 2 3 2 5" xfId="4302"/>
    <cellStyle name="SAPBEXHLevel2X 2 3 2 5 2" xfId="20356"/>
    <cellStyle name="SAPBEXHLevel2X 2 3 2 6" xfId="19247"/>
    <cellStyle name="SAPBEXHLevel2X 2 3 2 7" xfId="28316"/>
    <cellStyle name="SAPBEXHLevel2X 2 3 20" xfId="39292"/>
    <cellStyle name="SAPBEXHLevel2X 2 3 21" xfId="39433"/>
    <cellStyle name="SAPBEXHLevel2X 2 3 22" xfId="39567"/>
    <cellStyle name="SAPBEXHLevel2X 2 3 23" xfId="39695"/>
    <cellStyle name="SAPBEXHLevel2X 2 3 24" xfId="39813"/>
    <cellStyle name="SAPBEXHLevel2X 2 3 25" xfId="39931"/>
    <cellStyle name="SAPBEXHLevel2X 2 3 26" xfId="40044"/>
    <cellStyle name="SAPBEXHLevel2X 2 3 27" xfId="40146"/>
    <cellStyle name="SAPBEXHLevel2X 2 3 28" xfId="40244"/>
    <cellStyle name="SAPBEXHLevel2X 2 3 29" xfId="40336"/>
    <cellStyle name="SAPBEXHLevel2X 2 3 3" xfId="2343"/>
    <cellStyle name="SAPBEXHLevel2X 2 3 3 2" xfId="5379"/>
    <cellStyle name="SAPBEXHLevel2X 2 3 3 2 2" xfId="12904"/>
    <cellStyle name="SAPBEXHLevel2X 2 3 3 2 2 2" xfId="24644"/>
    <cellStyle name="SAPBEXHLevel2X 2 3 3 2 3" xfId="20861"/>
    <cellStyle name="SAPBEXHLevel2X 2 3 3 3" xfId="6940"/>
    <cellStyle name="SAPBEXHLevel2X 2 3 3 3 2" xfId="14114"/>
    <cellStyle name="SAPBEXHLevel2X 2 3 3 3 2 2" xfId="25093"/>
    <cellStyle name="SAPBEXHLevel2X 2 3 3 3 3" xfId="21335"/>
    <cellStyle name="SAPBEXHLevel2X 2 3 3 4" xfId="9123"/>
    <cellStyle name="SAPBEXHLevel2X 2 3 3 4 2" xfId="15973"/>
    <cellStyle name="SAPBEXHLevel2X 2 3 3 4 2 2" xfId="26155"/>
    <cellStyle name="SAPBEXHLevel2X 2 3 3 4 3" xfId="22639"/>
    <cellStyle name="SAPBEXHLevel2X 2 3 3 5" xfId="11151"/>
    <cellStyle name="SAPBEXHLevel2X 2 3 3 5 2" xfId="17480"/>
    <cellStyle name="SAPBEXHLevel2X 2 3 3 5 2 2" xfId="27175"/>
    <cellStyle name="SAPBEXHLevel2X 2 3 3 5 3" xfId="23619"/>
    <cellStyle name="SAPBEXHLevel2X 2 3 3 6" xfId="4419"/>
    <cellStyle name="SAPBEXHLevel2X 2 3 3 6 2" xfId="20463"/>
    <cellStyle name="SAPBEXHLevel2X 2 3 3 7" xfId="4334"/>
    <cellStyle name="SAPBEXHLevel2X 2 3 3 7 2" xfId="20381"/>
    <cellStyle name="SAPBEXHLevel2X 2 3 30" xfId="40409"/>
    <cellStyle name="SAPBEXHLevel2X 2 3 31" xfId="40466"/>
    <cellStyle name="SAPBEXHLevel2X 2 3 4" xfId="2820"/>
    <cellStyle name="SAPBEXHLevel2X 2 3 4 2" xfId="9591"/>
    <cellStyle name="SAPBEXHLevel2X 2 3 4 2 2" xfId="16242"/>
    <cellStyle name="SAPBEXHLevel2X 2 3 4 2 2 2" xfId="26368"/>
    <cellStyle name="SAPBEXHLevel2X 2 3 4 2 3" xfId="22843"/>
    <cellStyle name="SAPBEXHLevel2X 2 3 4 3" xfId="11546"/>
    <cellStyle name="SAPBEXHLevel2X 2 3 4 3 2" xfId="17873"/>
    <cellStyle name="SAPBEXHLevel2X 2 3 4 3 2 2" xfId="27384"/>
    <cellStyle name="SAPBEXHLevel2X 2 3 4 3 3" xfId="23819"/>
    <cellStyle name="SAPBEXHLevel2X 2 3 4 4" xfId="7410"/>
    <cellStyle name="SAPBEXHLevel2X 2 3 4 4 2" xfId="21563"/>
    <cellStyle name="SAPBEXHLevel2X 2 3 4 5" xfId="14578"/>
    <cellStyle name="SAPBEXHLevel2X 2 3 4 5 2" xfId="25304"/>
    <cellStyle name="SAPBEXHLevel2X 2 3 4 6" xfId="19525"/>
    <cellStyle name="SAPBEXHLevel2X 2 3 5" xfId="2879"/>
    <cellStyle name="SAPBEXHLevel2X 2 3 5 2" xfId="9646"/>
    <cellStyle name="SAPBEXHLevel2X 2 3 5 2 2" xfId="16295"/>
    <cellStyle name="SAPBEXHLevel2X 2 3 5 2 2 2" xfId="26410"/>
    <cellStyle name="SAPBEXHLevel2X 2 3 5 2 3" xfId="22878"/>
    <cellStyle name="SAPBEXHLevel2X 2 3 5 3" xfId="11599"/>
    <cellStyle name="SAPBEXHLevel2X 2 3 5 3 2" xfId="17926"/>
    <cellStyle name="SAPBEXHLevel2X 2 3 5 3 2 2" xfId="27426"/>
    <cellStyle name="SAPBEXHLevel2X 2 3 5 3 3" xfId="23854"/>
    <cellStyle name="SAPBEXHLevel2X 2 3 5 4" xfId="7466"/>
    <cellStyle name="SAPBEXHLevel2X 2 3 5 4 2" xfId="21604"/>
    <cellStyle name="SAPBEXHLevel2X 2 3 5 5" xfId="14633"/>
    <cellStyle name="SAPBEXHLevel2X 2 3 5 5 2" xfId="25346"/>
    <cellStyle name="SAPBEXHLevel2X 2 3 5 6" xfId="19560"/>
    <cellStyle name="SAPBEXHLevel2X 2 3 6" xfId="28181"/>
    <cellStyle name="SAPBEXHLevel2X 2 3 7" xfId="37460"/>
    <cellStyle name="SAPBEXHLevel2X 2 3 8" xfId="36956"/>
    <cellStyle name="SAPBEXHLevel2X 2 3 9" xfId="37735"/>
    <cellStyle name="SAPBEXHLevel2X 2 30" xfId="39883"/>
    <cellStyle name="SAPBEXHLevel2X 2 31" xfId="38491"/>
    <cellStyle name="SAPBEXHLevel2X 2 32" xfId="39421"/>
    <cellStyle name="SAPBEXHLevel2X 2 33" xfId="39965"/>
    <cellStyle name="SAPBEXHLevel2X 2 34" xfId="39554"/>
    <cellStyle name="SAPBEXHLevel2X 2 4" xfId="1136"/>
    <cellStyle name="SAPBEXHLevel2X 2 4 10" xfId="37780"/>
    <cellStyle name="SAPBEXHLevel2X 2 4 11" xfId="37767"/>
    <cellStyle name="SAPBEXHLevel2X 2 4 12" xfId="37027"/>
    <cellStyle name="SAPBEXHLevel2X 2 4 13" xfId="37380"/>
    <cellStyle name="SAPBEXHLevel2X 2 4 14" xfId="37014"/>
    <cellStyle name="SAPBEXHLevel2X 2 4 15" xfId="38099"/>
    <cellStyle name="SAPBEXHLevel2X 2 4 16" xfId="38240"/>
    <cellStyle name="SAPBEXHLevel2X 2 4 17" xfId="38382"/>
    <cellStyle name="SAPBEXHLevel2X 2 4 18" xfId="38525"/>
    <cellStyle name="SAPBEXHLevel2X 2 4 19" xfId="38668"/>
    <cellStyle name="SAPBEXHLevel2X 2 4 2" xfId="1756"/>
    <cellStyle name="SAPBEXHLevel2X 2 4 2 2" xfId="958"/>
    <cellStyle name="SAPBEXHLevel2X 2 4 2 2 2" xfId="3388"/>
    <cellStyle name="SAPBEXHLevel2X 2 4 2 2 2 2" xfId="10143"/>
    <cellStyle name="SAPBEXHLevel2X 2 4 2 2 2 2 2" xfId="16682"/>
    <cellStyle name="SAPBEXHLevel2X 2 4 2 2 2 2 2 2" xfId="26722"/>
    <cellStyle name="SAPBEXHLevel2X 2 4 2 2 2 2 3" xfId="23180"/>
    <cellStyle name="SAPBEXHLevel2X 2 4 2 2 2 3" xfId="12073"/>
    <cellStyle name="SAPBEXHLevel2X 2 4 2 2 2 3 2" xfId="18398"/>
    <cellStyle name="SAPBEXHLevel2X 2 4 2 2 2 3 2 2" xfId="27734"/>
    <cellStyle name="SAPBEXHLevel2X 2 4 2 2 2 3 3" xfId="24152"/>
    <cellStyle name="SAPBEXHLevel2X 2 4 2 2 2 4" xfId="7964"/>
    <cellStyle name="SAPBEXHLevel2X 2 4 2 2 2 4 2" xfId="21968"/>
    <cellStyle name="SAPBEXHLevel2X 2 4 2 2 2 5" xfId="15122"/>
    <cellStyle name="SAPBEXHLevel2X 2 4 2 2 2 5 2" xfId="25654"/>
    <cellStyle name="SAPBEXHLevel2X 2 4 2 2 2 6" xfId="19858"/>
    <cellStyle name="SAPBEXHLevel2X 2 4 2 2 3" xfId="3861"/>
    <cellStyle name="SAPBEXHLevel2X 2 4 2 2 3 2" xfId="10616"/>
    <cellStyle name="SAPBEXHLevel2X 2 4 2 2 3 2 2" xfId="17005"/>
    <cellStyle name="SAPBEXHLevel2X 2 4 2 2 3 2 2 2" xfId="26994"/>
    <cellStyle name="SAPBEXHLevel2X 2 4 2 2 3 2 3" xfId="23446"/>
    <cellStyle name="SAPBEXHLevel2X 2 4 2 2 3 3" xfId="12546"/>
    <cellStyle name="SAPBEXHLevel2X 2 4 2 2 3 3 2" xfId="18869"/>
    <cellStyle name="SAPBEXHLevel2X 2 4 2 2 3 3 2 2" xfId="28004"/>
    <cellStyle name="SAPBEXHLevel2X 2 4 2 2 3 3 3" xfId="24416"/>
    <cellStyle name="SAPBEXHLevel2X 2 4 2 2 3 4" xfId="8410"/>
    <cellStyle name="SAPBEXHLevel2X 2 4 2 2 3 4 2" xfId="22404"/>
    <cellStyle name="SAPBEXHLevel2X 2 4 2 2 3 5" xfId="15593"/>
    <cellStyle name="SAPBEXHLevel2X 2 4 2 2 3 5 2" xfId="25924"/>
    <cellStyle name="SAPBEXHLevel2X 2 4 2 2 3 6" xfId="20122"/>
    <cellStyle name="SAPBEXHLevel2X 2 4 2 2 4" xfId="5999"/>
    <cellStyle name="SAPBEXHLevel2X 2 4 2 2 4 2" xfId="13260"/>
    <cellStyle name="SAPBEXHLevel2X 2 4 2 2 4 2 2" xfId="24825"/>
    <cellStyle name="SAPBEXHLevel2X 2 4 2 2 4 3" xfId="21076"/>
    <cellStyle name="SAPBEXHLevel2X 2 4 2 2 5" xfId="5908"/>
    <cellStyle name="SAPBEXHLevel2X 2 4 2 2 5 2" xfId="13173"/>
    <cellStyle name="SAPBEXHLevel2X 2 4 2 2 5 2 2" xfId="24770"/>
    <cellStyle name="SAPBEXHLevel2X 2 4 2 2 5 3" xfId="21021"/>
    <cellStyle name="SAPBEXHLevel2X 2 4 2 2 6" xfId="5652"/>
    <cellStyle name="SAPBEXHLevel2X 2 4 2 2 6 2" xfId="12997"/>
    <cellStyle name="SAPBEXHLevel2X 2 4 2 2 6 2 2" xfId="24692"/>
    <cellStyle name="SAPBEXHLevel2X 2 4 2 2 6 3" xfId="20943"/>
    <cellStyle name="SAPBEXHLevel2X 2 4 2 2 7" xfId="4291"/>
    <cellStyle name="SAPBEXHLevel2X 2 4 2 2 7 2" xfId="20348"/>
    <cellStyle name="SAPBEXHLevel2X 2 4 2 2 8" xfId="19107"/>
    <cellStyle name="SAPBEXHLevel2X 2 4 2 3" xfId="3125"/>
    <cellStyle name="SAPBEXHLevel2X 2 4 2 3 2" xfId="9891"/>
    <cellStyle name="SAPBEXHLevel2X 2 4 2 3 2 2" xfId="16506"/>
    <cellStyle name="SAPBEXHLevel2X 2 4 2 3 2 2 2" xfId="26585"/>
    <cellStyle name="SAPBEXHLevel2X 2 4 2 3 2 3" xfId="23043"/>
    <cellStyle name="SAPBEXHLevel2X 2 4 2 3 3" xfId="11828"/>
    <cellStyle name="SAPBEXHLevel2X 2 4 2 3 3 2" xfId="18153"/>
    <cellStyle name="SAPBEXHLevel2X 2 4 2 3 3 2 2" xfId="27599"/>
    <cellStyle name="SAPBEXHLevel2X 2 4 2 3 3 3" xfId="24017"/>
    <cellStyle name="SAPBEXHLevel2X 2 4 2 3 4" xfId="7712"/>
    <cellStyle name="SAPBEXHLevel2X 2 4 2 3 4 2" xfId="21792"/>
    <cellStyle name="SAPBEXHLevel2X 2 4 2 3 5" xfId="14876"/>
    <cellStyle name="SAPBEXHLevel2X 2 4 2 3 5 2" xfId="25519"/>
    <cellStyle name="SAPBEXHLevel2X 2 4 2 3 6" xfId="19723"/>
    <cellStyle name="SAPBEXHLevel2X 2 4 2 4" xfId="3630"/>
    <cellStyle name="SAPBEXHLevel2X 2 4 2 4 2" xfId="10385"/>
    <cellStyle name="SAPBEXHLevel2X 2 4 2 4 2 2" xfId="16849"/>
    <cellStyle name="SAPBEXHLevel2X 2 4 2 4 2 2 2" xfId="26859"/>
    <cellStyle name="SAPBEXHLevel2X 2 4 2 4 2 3" xfId="23311"/>
    <cellStyle name="SAPBEXHLevel2X 2 4 2 4 3" xfId="12315"/>
    <cellStyle name="SAPBEXHLevel2X 2 4 2 4 3 2" xfId="18638"/>
    <cellStyle name="SAPBEXHLevel2X 2 4 2 4 3 2 2" xfId="27869"/>
    <cellStyle name="SAPBEXHLevel2X 2 4 2 4 3 3" xfId="24281"/>
    <cellStyle name="SAPBEXHLevel2X 2 4 2 4 4" xfId="8206"/>
    <cellStyle name="SAPBEXHLevel2X 2 4 2 4 4 2" xfId="22203"/>
    <cellStyle name="SAPBEXHLevel2X 2 4 2 4 5" xfId="15362"/>
    <cellStyle name="SAPBEXHLevel2X 2 4 2 4 5 2" xfId="25789"/>
    <cellStyle name="SAPBEXHLevel2X 2 4 2 4 6" xfId="19987"/>
    <cellStyle name="SAPBEXHLevel2X 2 4 2 5" xfId="4196"/>
    <cellStyle name="SAPBEXHLevel2X 2 4 2 5 2" xfId="20275"/>
    <cellStyle name="SAPBEXHLevel2X 2 4 2 6" xfId="19278"/>
    <cellStyle name="SAPBEXHLevel2X 2 4 2 7" xfId="28347"/>
    <cellStyle name="SAPBEXHLevel2X 2 4 20" xfId="38811"/>
    <cellStyle name="SAPBEXHLevel2X 2 4 21" xfId="38955"/>
    <cellStyle name="SAPBEXHLevel2X 2 4 22" xfId="39096"/>
    <cellStyle name="SAPBEXHLevel2X 2 4 23" xfId="39061"/>
    <cellStyle name="SAPBEXHLevel2X 2 4 24" xfId="39470"/>
    <cellStyle name="SAPBEXHLevel2X 2 4 25" xfId="39215"/>
    <cellStyle name="SAPBEXHLevel2X 2 4 26" xfId="39064"/>
    <cellStyle name="SAPBEXHLevel2X 2 4 27" xfId="38943"/>
    <cellStyle name="SAPBEXHLevel2X 2 4 28" xfId="39913"/>
    <cellStyle name="SAPBEXHLevel2X 2 4 29" xfId="40165"/>
    <cellStyle name="SAPBEXHLevel2X 2 4 3" xfId="2121"/>
    <cellStyle name="SAPBEXHLevel2X 2 4 3 2" xfId="5204"/>
    <cellStyle name="SAPBEXHLevel2X 2 4 3 2 2" xfId="12779"/>
    <cellStyle name="SAPBEXHLevel2X 2 4 3 2 2 2" xfId="24551"/>
    <cellStyle name="SAPBEXHLevel2X 2 4 3 2 3" xfId="20736"/>
    <cellStyle name="SAPBEXHLevel2X 2 4 3 3" xfId="6718"/>
    <cellStyle name="SAPBEXHLevel2X 2 4 3 3 2" xfId="13894"/>
    <cellStyle name="SAPBEXHLevel2X 2 4 3 3 2 2" xfId="25001"/>
    <cellStyle name="SAPBEXHLevel2X 2 4 3 3 3" xfId="21247"/>
    <cellStyle name="SAPBEXHLevel2X 2 4 3 4" xfId="8901"/>
    <cellStyle name="SAPBEXHLevel2X 2 4 3 4 2" xfId="15847"/>
    <cellStyle name="SAPBEXHLevel2X 2 4 3 4 2 2" xfId="26061"/>
    <cellStyle name="SAPBEXHLevel2X 2 4 3 4 3" xfId="22549"/>
    <cellStyle name="SAPBEXHLevel2X 2 4 3 5" xfId="11010"/>
    <cellStyle name="SAPBEXHLevel2X 2 4 3 5 2" xfId="17340"/>
    <cellStyle name="SAPBEXHLevel2X 2 4 3 5 2 2" xfId="27084"/>
    <cellStyle name="SAPBEXHLevel2X 2 4 3 5 3" xfId="23532"/>
    <cellStyle name="SAPBEXHLevel2X 2 4 3 6" xfId="4453"/>
    <cellStyle name="SAPBEXHLevel2X 2 4 3 6 2" xfId="20497"/>
    <cellStyle name="SAPBEXHLevel2X 2 4 3 7" xfId="5509"/>
    <cellStyle name="SAPBEXHLevel2X 2 4 3 7 2" xfId="20901"/>
    <cellStyle name="SAPBEXHLevel2X 2 4 30" xfId="39988"/>
    <cellStyle name="SAPBEXHLevel2X 2 4 31" xfId="40228"/>
    <cellStyle name="SAPBEXHLevel2X 2 4 4" xfId="2911"/>
    <cellStyle name="SAPBEXHLevel2X 2 4 4 2" xfId="9678"/>
    <cellStyle name="SAPBEXHLevel2X 2 4 4 2 2" xfId="16326"/>
    <cellStyle name="SAPBEXHLevel2X 2 4 4 2 2 2" xfId="26440"/>
    <cellStyle name="SAPBEXHLevel2X 2 4 4 2 3" xfId="22908"/>
    <cellStyle name="SAPBEXHLevel2X 2 4 4 3" xfId="11630"/>
    <cellStyle name="SAPBEXHLevel2X 2 4 4 3 2" xfId="17957"/>
    <cellStyle name="SAPBEXHLevel2X 2 4 4 3 2 2" xfId="27456"/>
    <cellStyle name="SAPBEXHLevel2X 2 4 4 3 3" xfId="23884"/>
    <cellStyle name="SAPBEXHLevel2X 2 4 4 4" xfId="7498"/>
    <cellStyle name="SAPBEXHLevel2X 2 4 4 4 2" xfId="21635"/>
    <cellStyle name="SAPBEXHLevel2X 2 4 4 5" xfId="14665"/>
    <cellStyle name="SAPBEXHLevel2X 2 4 4 5 2" xfId="25376"/>
    <cellStyle name="SAPBEXHLevel2X 2 4 4 6" xfId="19590"/>
    <cellStyle name="SAPBEXHLevel2X 2 4 5" xfId="2732"/>
    <cellStyle name="SAPBEXHLevel2X 2 4 5 2" xfId="9511"/>
    <cellStyle name="SAPBEXHLevel2X 2 4 5 2 2" xfId="16162"/>
    <cellStyle name="SAPBEXHLevel2X 2 4 5 2 2 2" xfId="26300"/>
    <cellStyle name="SAPBEXHLevel2X 2 4 5 2 3" xfId="22776"/>
    <cellStyle name="SAPBEXHLevel2X 2 4 5 3" xfId="11471"/>
    <cellStyle name="SAPBEXHLevel2X 2 4 5 3 2" xfId="17799"/>
    <cellStyle name="SAPBEXHLevel2X 2 4 5 3 2 2" xfId="27319"/>
    <cellStyle name="SAPBEXHLevel2X 2 4 5 3 3" xfId="23755"/>
    <cellStyle name="SAPBEXHLevel2X 2 4 5 4" xfId="7330"/>
    <cellStyle name="SAPBEXHLevel2X 2 4 5 4 2" xfId="21489"/>
    <cellStyle name="SAPBEXHLevel2X 2 4 5 5" xfId="14503"/>
    <cellStyle name="SAPBEXHLevel2X 2 4 5 5 2" xfId="25238"/>
    <cellStyle name="SAPBEXHLevel2X 2 4 5 6" xfId="19460"/>
    <cellStyle name="SAPBEXHLevel2X 2 4 6" xfId="28202"/>
    <cellStyle name="SAPBEXHLevel2X 2 4 7" xfId="37357"/>
    <cellStyle name="SAPBEXHLevel2X 2 4 8" xfId="37514"/>
    <cellStyle name="SAPBEXHLevel2X 2 4 9" xfId="37638"/>
    <cellStyle name="SAPBEXHLevel2X 2 5" xfId="1613"/>
    <cellStyle name="SAPBEXHLevel2X 2 5 2" xfId="1505"/>
    <cellStyle name="SAPBEXHLevel2X 2 5 2 2" xfId="3295"/>
    <cellStyle name="SAPBEXHLevel2X 2 5 2 2 2" xfId="10050"/>
    <cellStyle name="SAPBEXHLevel2X 2 5 2 2 2 2" xfId="16603"/>
    <cellStyle name="SAPBEXHLevel2X 2 5 2 2 2 2 2" xfId="26658"/>
    <cellStyle name="SAPBEXHLevel2X 2 5 2 2 2 3" xfId="23116"/>
    <cellStyle name="SAPBEXHLevel2X 2 5 2 2 3" xfId="11980"/>
    <cellStyle name="SAPBEXHLevel2X 2 5 2 2 3 2" xfId="18305"/>
    <cellStyle name="SAPBEXHLevel2X 2 5 2 2 3 2 2" xfId="27670"/>
    <cellStyle name="SAPBEXHLevel2X 2 5 2 2 3 3" xfId="24088"/>
    <cellStyle name="SAPBEXHLevel2X 2 5 2 2 4" xfId="7871"/>
    <cellStyle name="SAPBEXHLevel2X 2 5 2 2 4 2" xfId="21875"/>
    <cellStyle name="SAPBEXHLevel2X 2 5 2 2 5" xfId="15029"/>
    <cellStyle name="SAPBEXHLevel2X 2 5 2 2 5 2" xfId="25590"/>
    <cellStyle name="SAPBEXHLevel2X 2 5 2 2 6" xfId="19794"/>
    <cellStyle name="SAPBEXHLevel2X 2 5 2 3" xfId="3768"/>
    <cellStyle name="SAPBEXHLevel2X 2 5 2 3 2" xfId="10523"/>
    <cellStyle name="SAPBEXHLevel2X 2 5 2 3 2 2" xfId="16926"/>
    <cellStyle name="SAPBEXHLevel2X 2 5 2 3 2 2 2" xfId="26930"/>
    <cellStyle name="SAPBEXHLevel2X 2 5 2 3 2 3" xfId="23382"/>
    <cellStyle name="SAPBEXHLevel2X 2 5 2 3 3" xfId="12453"/>
    <cellStyle name="SAPBEXHLevel2X 2 5 2 3 3 2" xfId="18776"/>
    <cellStyle name="SAPBEXHLevel2X 2 5 2 3 3 2 2" xfId="27940"/>
    <cellStyle name="SAPBEXHLevel2X 2 5 2 3 3 3" xfId="24352"/>
    <cellStyle name="SAPBEXHLevel2X 2 5 2 3 4" xfId="8340"/>
    <cellStyle name="SAPBEXHLevel2X 2 5 2 3 4 2" xfId="22336"/>
    <cellStyle name="SAPBEXHLevel2X 2 5 2 3 5" xfId="15500"/>
    <cellStyle name="SAPBEXHLevel2X 2 5 2 3 5 2" xfId="25860"/>
    <cellStyle name="SAPBEXHLevel2X 2 5 2 3 6" xfId="20058"/>
    <cellStyle name="SAPBEXHLevel2X 2 5 2 4" xfId="6279"/>
    <cellStyle name="SAPBEXHLevel2X 2 5 2 4 2" xfId="13514"/>
    <cellStyle name="SAPBEXHLevel2X 2 5 2 4 2 2" xfId="24917"/>
    <cellStyle name="SAPBEXHLevel2X 2 5 2 4 3" xfId="21167"/>
    <cellStyle name="SAPBEXHLevel2X 2 5 2 5" xfId="8552"/>
    <cellStyle name="SAPBEXHLevel2X 2 5 2 5 2" xfId="15744"/>
    <cellStyle name="SAPBEXHLevel2X 2 5 2 5 2 2" xfId="25995"/>
    <cellStyle name="SAPBEXHLevel2X 2 5 2 5 3" xfId="22488"/>
    <cellStyle name="SAPBEXHLevel2X 2 5 2 6" xfId="6087"/>
    <cellStyle name="SAPBEXHLevel2X 2 5 2 6 2" xfId="13341"/>
    <cellStyle name="SAPBEXHLevel2X 2 5 2 6 2 2" xfId="24854"/>
    <cellStyle name="SAPBEXHLevel2X 2 5 2 6 3" xfId="21105"/>
    <cellStyle name="SAPBEXHLevel2X 2 5 2 7" xfId="12703"/>
    <cellStyle name="SAPBEXHLevel2X 2 5 2 7 2" xfId="24493"/>
    <cellStyle name="SAPBEXHLevel2X 2 5 2 8" xfId="19176"/>
    <cellStyle name="SAPBEXHLevel2X 2 5 3" xfId="3043"/>
    <cellStyle name="SAPBEXHLevel2X 2 5 3 2" xfId="9809"/>
    <cellStyle name="SAPBEXHLevel2X 2 5 3 2 2" xfId="16438"/>
    <cellStyle name="SAPBEXHLevel2X 2 5 3 2 2 2" xfId="26530"/>
    <cellStyle name="SAPBEXHLevel2X 2 5 3 2 3" xfId="22989"/>
    <cellStyle name="SAPBEXHLevel2X 2 5 3 3" xfId="11746"/>
    <cellStyle name="SAPBEXHLevel2X 2 5 3 3 2" xfId="18072"/>
    <cellStyle name="SAPBEXHLevel2X 2 5 3 3 2 2" xfId="27545"/>
    <cellStyle name="SAPBEXHLevel2X 2 5 3 3 3" xfId="23964"/>
    <cellStyle name="SAPBEXHLevel2X 2 5 3 4" xfId="7630"/>
    <cellStyle name="SAPBEXHLevel2X 2 5 3 4 2" xfId="21731"/>
    <cellStyle name="SAPBEXHLevel2X 2 5 3 5" xfId="14795"/>
    <cellStyle name="SAPBEXHLevel2X 2 5 3 5 2" xfId="25465"/>
    <cellStyle name="SAPBEXHLevel2X 2 5 3 6" xfId="19670"/>
    <cellStyle name="SAPBEXHLevel2X 2 5 4" xfId="3558"/>
    <cellStyle name="SAPBEXHLevel2X 2 5 4 2" xfId="10313"/>
    <cellStyle name="SAPBEXHLevel2X 2 5 4 2 2" xfId="16791"/>
    <cellStyle name="SAPBEXHLevel2X 2 5 4 2 2 2" xfId="26807"/>
    <cellStyle name="SAPBEXHLevel2X 2 5 4 2 3" xfId="23259"/>
    <cellStyle name="SAPBEXHLevel2X 2 5 4 3" xfId="12243"/>
    <cellStyle name="SAPBEXHLevel2X 2 5 4 3 2" xfId="18566"/>
    <cellStyle name="SAPBEXHLevel2X 2 5 4 3 2 2" xfId="27817"/>
    <cellStyle name="SAPBEXHLevel2X 2 5 4 3 3" xfId="24229"/>
    <cellStyle name="SAPBEXHLevel2X 2 5 4 4" xfId="8134"/>
    <cellStyle name="SAPBEXHLevel2X 2 5 4 4 2" xfId="22131"/>
    <cellStyle name="SAPBEXHLevel2X 2 5 4 5" xfId="15290"/>
    <cellStyle name="SAPBEXHLevel2X 2 5 4 5 2" xfId="25737"/>
    <cellStyle name="SAPBEXHLevel2X 2 5 4 6" xfId="19935"/>
    <cellStyle name="SAPBEXHLevel2X 2 5 5" xfId="4680"/>
    <cellStyle name="SAPBEXHLevel2X 2 5 5 2" xfId="20659"/>
    <cellStyle name="SAPBEXHLevel2X 2 5 6" xfId="19213"/>
    <cellStyle name="SAPBEXHLevel2X 2 5 7" xfId="28268"/>
    <cellStyle name="SAPBEXHLevel2X 2 6" xfId="2395"/>
    <cellStyle name="SAPBEXHLevel2X 2 6 2" xfId="5426"/>
    <cellStyle name="SAPBEXHLevel2X 2 6 2 2" xfId="12928"/>
    <cellStyle name="SAPBEXHLevel2X 2 6 2 2 2" xfId="24665"/>
    <cellStyle name="SAPBEXHLevel2X 2 6 2 3" xfId="20885"/>
    <cellStyle name="SAPBEXHLevel2X 2 6 3" xfId="6992"/>
    <cellStyle name="SAPBEXHLevel2X 2 6 3 2" xfId="14166"/>
    <cellStyle name="SAPBEXHLevel2X 2 6 3 2 2" xfId="25114"/>
    <cellStyle name="SAPBEXHLevel2X 2 6 3 3" xfId="21356"/>
    <cellStyle name="SAPBEXHLevel2X 2 6 4" xfId="9175"/>
    <cellStyle name="SAPBEXHLevel2X 2 6 4 2" xfId="15997"/>
    <cellStyle name="SAPBEXHLevel2X 2 6 4 2 2" xfId="26176"/>
    <cellStyle name="SAPBEXHLevel2X 2 6 4 3" xfId="22660"/>
    <cellStyle name="SAPBEXHLevel2X 2 6 5" xfId="11195"/>
    <cellStyle name="SAPBEXHLevel2X 2 6 5 2" xfId="17524"/>
    <cellStyle name="SAPBEXHLevel2X 2 6 5 2 2" xfId="27196"/>
    <cellStyle name="SAPBEXHLevel2X 2 6 5 3" xfId="23640"/>
    <cellStyle name="SAPBEXHLevel2X 2 6 6" xfId="4377"/>
    <cellStyle name="SAPBEXHLevel2X 2 6 6 2" xfId="20421"/>
    <cellStyle name="SAPBEXHLevel2X 2 6 7" xfId="4061"/>
    <cellStyle name="SAPBEXHLevel2X 2 6 7 2" xfId="20213"/>
    <cellStyle name="SAPBEXHLevel2X 2 7" xfId="2658"/>
    <cellStyle name="SAPBEXHLevel2X 2 7 2" xfId="9437"/>
    <cellStyle name="SAPBEXHLevel2X 2 7 2 2" xfId="16088"/>
    <cellStyle name="SAPBEXHLevel2X 2 7 2 2 2" xfId="26240"/>
    <cellStyle name="SAPBEXHLevel2X 2 7 2 3" xfId="22721"/>
    <cellStyle name="SAPBEXHLevel2X 2 7 3" xfId="11397"/>
    <cellStyle name="SAPBEXHLevel2X 2 7 3 2" xfId="17725"/>
    <cellStyle name="SAPBEXHLevel2X 2 7 3 2 2" xfId="27259"/>
    <cellStyle name="SAPBEXHLevel2X 2 7 3 3" xfId="23700"/>
    <cellStyle name="SAPBEXHLevel2X 2 7 4" xfId="7256"/>
    <cellStyle name="SAPBEXHLevel2X 2 7 4 2" xfId="21420"/>
    <cellStyle name="SAPBEXHLevel2X 2 7 5" xfId="14429"/>
    <cellStyle name="SAPBEXHLevel2X 2 7 5 2" xfId="25178"/>
    <cellStyle name="SAPBEXHLevel2X 2 7 6" xfId="19405"/>
    <cellStyle name="SAPBEXHLevel2X 2 8" xfId="19030"/>
    <cellStyle name="SAPBEXHLevel2X 2 9" xfId="28084"/>
    <cellStyle name="SAPBEXHLevel2X 20" xfId="38676"/>
    <cellStyle name="SAPBEXHLevel2X 21" xfId="38819"/>
    <cellStyle name="SAPBEXHLevel2X 22" xfId="38963"/>
    <cellStyle name="SAPBEXHLevel2X 23" xfId="39104"/>
    <cellStyle name="SAPBEXHLevel2X 24" xfId="39241"/>
    <cellStyle name="SAPBEXHLevel2X 25" xfId="39411"/>
    <cellStyle name="SAPBEXHLevel2X 26" xfId="39492"/>
    <cellStyle name="SAPBEXHLevel2X 27" xfId="38227"/>
    <cellStyle name="SAPBEXHLevel2X 28" xfId="39507"/>
    <cellStyle name="SAPBEXHLevel2X 29" xfId="38865"/>
    <cellStyle name="SAPBEXHLevel2X 3" xfId="574"/>
    <cellStyle name="SAPBEXHLevel2X 3 2" xfId="1828"/>
    <cellStyle name="SAPBEXHLevel2X 3 2 2" xfId="2017"/>
    <cellStyle name="SAPBEXHLevel2X 3 2 2 2" xfId="3444"/>
    <cellStyle name="SAPBEXHLevel2X 3 2 2 2 2" xfId="10199"/>
    <cellStyle name="SAPBEXHLevel2X 3 2 2 2 2 2" xfId="16717"/>
    <cellStyle name="SAPBEXHLevel2X 3 2 2 2 2 2 2" xfId="26744"/>
    <cellStyle name="SAPBEXHLevel2X 3 2 2 2 2 3" xfId="23202"/>
    <cellStyle name="SAPBEXHLevel2X 3 2 2 2 3" xfId="12129"/>
    <cellStyle name="SAPBEXHLevel2X 3 2 2 2 3 2" xfId="18454"/>
    <cellStyle name="SAPBEXHLevel2X 3 2 2 2 3 2 2" xfId="27756"/>
    <cellStyle name="SAPBEXHLevel2X 3 2 2 2 3 3" xfId="24174"/>
    <cellStyle name="SAPBEXHLevel2X 3 2 2 2 4" xfId="8020"/>
    <cellStyle name="SAPBEXHLevel2X 3 2 2 2 4 2" xfId="22024"/>
    <cellStyle name="SAPBEXHLevel2X 3 2 2 2 5" xfId="15178"/>
    <cellStyle name="SAPBEXHLevel2X 3 2 2 2 5 2" xfId="25676"/>
    <cellStyle name="SAPBEXHLevel2X 3 2 2 2 6" xfId="19880"/>
    <cellStyle name="SAPBEXHLevel2X 3 2 2 3" xfId="3917"/>
    <cellStyle name="SAPBEXHLevel2X 3 2 2 3 2" xfId="10672"/>
    <cellStyle name="SAPBEXHLevel2X 3 2 2 3 2 2" xfId="17040"/>
    <cellStyle name="SAPBEXHLevel2X 3 2 2 3 2 2 2" xfId="27016"/>
    <cellStyle name="SAPBEXHLevel2X 3 2 2 3 2 3" xfId="23468"/>
    <cellStyle name="SAPBEXHLevel2X 3 2 2 3 3" xfId="12602"/>
    <cellStyle name="SAPBEXHLevel2X 3 2 2 3 3 2" xfId="18925"/>
    <cellStyle name="SAPBEXHLevel2X 3 2 2 3 3 2 2" xfId="28026"/>
    <cellStyle name="SAPBEXHLevel2X 3 2 2 3 3 3" xfId="24438"/>
    <cellStyle name="SAPBEXHLevel2X 3 2 2 3 4" xfId="8438"/>
    <cellStyle name="SAPBEXHLevel2X 3 2 2 3 4 2" xfId="22428"/>
    <cellStyle name="SAPBEXHLevel2X 3 2 2 3 5" xfId="15649"/>
    <cellStyle name="SAPBEXHLevel2X 3 2 2 3 5 2" xfId="25946"/>
    <cellStyle name="SAPBEXHLevel2X 3 2 2 3 6" xfId="20144"/>
    <cellStyle name="SAPBEXHLevel2X 3 2 2 4" xfId="6614"/>
    <cellStyle name="SAPBEXHLevel2X 3 2 2 4 2" xfId="13792"/>
    <cellStyle name="SAPBEXHLevel2X 3 2 2 4 2 2" xfId="24959"/>
    <cellStyle name="SAPBEXHLevel2X 3 2 2 4 3" xfId="21209"/>
    <cellStyle name="SAPBEXHLevel2X 3 2 2 5" xfId="8797"/>
    <cellStyle name="SAPBEXHLevel2X 3 2 2 5 2" xfId="15788"/>
    <cellStyle name="SAPBEXHLevel2X 3 2 2 5 2 2" xfId="26017"/>
    <cellStyle name="SAPBEXHLevel2X 3 2 2 5 3" xfId="22509"/>
    <cellStyle name="SAPBEXHLevel2X 3 2 2 6" xfId="10911"/>
    <cellStyle name="SAPBEXHLevel2X 3 2 2 6 2" xfId="17243"/>
    <cellStyle name="SAPBEXHLevel2X 3 2 2 6 2 2" xfId="27043"/>
    <cellStyle name="SAPBEXHLevel2X 3 2 2 6 3" xfId="23495"/>
    <cellStyle name="SAPBEXHLevel2X 3 2 2 7" xfId="12720"/>
    <cellStyle name="SAPBEXHLevel2X 3 2 2 7 2" xfId="24507"/>
    <cellStyle name="SAPBEXHLevel2X 3 2 2 8" xfId="19326"/>
    <cellStyle name="SAPBEXHLevel2X 3 2 3" xfId="3184"/>
    <cellStyle name="SAPBEXHLevel2X 3 2 3 2" xfId="9947"/>
    <cellStyle name="SAPBEXHLevel2X 3 2 3 2 2" xfId="16541"/>
    <cellStyle name="SAPBEXHLevel2X 3 2 3 2 2 2" xfId="26607"/>
    <cellStyle name="SAPBEXHLevel2X 3 2 3 2 3" xfId="23065"/>
    <cellStyle name="SAPBEXHLevel2X 3 2 3 3" xfId="11884"/>
    <cellStyle name="SAPBEXHLevel2X 3 2 3 3 2" xfId="18209"/>
    <cellStyle name="SAPBEXHLevel2X 3 2 3 3 2 2" xfId="27621"/>
    <cellStyle name="SAPBEXHLevel2X 3 2 3 3 3" xfId="24039"/>
    <cellStyle name="SAPBEXHLevel2X 3 2 3 4" xfId="7769"/>
    <cellStyle name="SAPBEXHLevel2X 3 2 3 4 2" xfId="21814"/>
    <cellStyle name="SAPBEXHLevel2X 3 2 3 5" xfId="14932"/>
    <cellStyle name="SAPBEXHLevel2X 3 2 3 5 2" xfId="25541"/>
    <cellStyle name="SAPBEXHLevel2X 3 2 3 6" xfId="19745"/>
    <cellStyle name="SAPBEXHLevel2X 3 2 4" xfId="3673"/>
    <cellStyle name="SAPBEXHLevel2X 3 2 4 2" xfId="10428"/>
    <cellStyle name="SAPBEXHLevel2X 3 2 4 2 2" xfId="16871"/>
    <cellStyle name="SAPBEXHLevel2X 3 2 4 2 2 2" xfId="26881"/>
    <cellStyle name="SAPBEXHLevel2X 3 2 4 2 3" xfId="23333"/>
    <cellStyle name="SAPBEXHLevel2X 3 2 4 3" xfId="12358"/>
    <cellStyle name="SAPBEXHLevel2X 3 2 4 3 2" xfId="18681"/>
    <cellStyle name="SAPBEXHLevel2X 3 2 4 3 2 2" xfId="27891"/>
    <cellStyle name="SAPBEXHLevel2X 3 2 4 3 3" xfId="24303"/>
    <cellStyle name="SAPBEXHLevel2X 3 2 4 4" xfId="8249"/>
    <cellStyle name="SAPBEXHLevel2X 3 2 4 4 2" xfId="22246"/>
    <cellStyle name="SAPBEXHLevel2X 3 2 4 5" xfId="15405"/>
    <cellStyle name="SAPBEXHLevel2X 3 2 4 5 2" xfId="25811"/>
    <cellStyle name="SAPBEXHLevel2X 3 2 4 6" xfId="20009"/>
    <cellStyle name="SAPBEXHLevel2X 3 2 5" xfId="4166"/>
    <cellStyle name="SAPBEXHLevel2X 3 2 5 2" xfId="20263"/>
    <cellStyle name="SAPBEXHLevel2X 3 2 6" xfId="19300"/>
    <cellStyle name="SAPBEXHLevel2X 3 2 7" xfId="28382"/>
    <cellStyle name="SAPBEXHLevel2X 3 3" xfId="2211"/>
    <cellStyle name="SAPBEXHLevel2X 3 3 2" xfId="2988"/>
    <cellStyle name="SAPBEXHLevel2X 3 3 2 2" xfId="7575"/>
    <cellStyle name="SAPBEXHLevel2X 3 3 2 2 2" xfId="14742"/>
    <cellStyle name="SAPBEXHLevel2X 3 3 2 2 2 2" xfId="25434"/>
    <cellStyle name="SAPBEXHLevel2X 3 3 2 2 3" xfId="21701"/>
    <cellStyle name="SAPBEXHLevel2X 3 3 2 3" xfId="9755"/>
    <cellStyle name="SAPBEXHLevel2X 3 3 2 3 2" xfId="16400"/>
    <cellStyle name="SAPBEXHLevel2X 3 3 2 3 2 2" xfId="26498"/>
    <cellStyle name="SAPBEXHLevel2X 3 3 2 3 3" xfId="22959"/>
    <cellStyle name="SAPBEXHLevel2X 3 3 2 4" xfId="11704"/>
    <cellStyle name="SAPBEXHLevel2X 3 3 2 4 2" xfId="18031"/>
    <cellStyle name="SAPBEXHLevel2X 3 3 2 4 2 2" xfId="27514"/>
    <cellStyle name="SAPBEXHLevel2X 3 3 2 4 3" xfId="23935"/>
    <cellStyle name="SAPBEXHLevel2X 3 3 2 5" xfId="5282"/>
    <cellStyle name="SAPBEXHLevel2X 3 3 2 5 2" xfId="20801"/>
    <cellStyle name="SAPBEXHLevel2X 3 3 2 6" xfId="12846"/>
    <cellStyle name="SAPBEXHLevel2X 3 3 2 6 2" xfId="24607"/>
    <cellStyle name="SAPBEXHLevel2X 3 3 2 7" xfId="19641"/>
    <cellStyle name="SAPBEXHLevel2X 3 3 3" xfId="3520"/>
    <cellStyle name="SAPBEXHLevel2X 3 3 3 2" xfId="10275"/>
    <cellStyle name="SAPBEXHLevel2X 3 3 3 2 2" xfId="16757"/>
    <cellStyle name="SAPBEXHLevel2X 3 3 3 2 2 2" xfId="26779"/>
    <cellStyle name="SAPBEXHLevel2X 3 3 3 2 3" xfId="23233"/>
    <cellStyle name="SAPBEXHLevel2X 3 3 3 3" xfId="12205"/>
    <cellStyle name="SAPBEXHLevel2X 3 3 3 3 2" xfId="18529"/>
    <cellStyle name="SAPBEXHLevel2X 3 3 3 3 2 2" xfId="27790"/>
    <cellStyle name="SAPBEXHLevel2X 3 3 3 3 3" xfId="24204"/>
    <cellStyle name="SAPBEXHLevel2X 3 3 3 4" xfId="8096"/>
    <cellStyle name="SAPBEXHLevel2X 3 3 3 4 2" xfId="22095"/>
    <cellStyle name="SAPBEXHLevel2X 3 3 3 5" xfId="15253"/>
    <cellStyle name="SAPBEXHLevel2X 3 3 3 5 2" xfId="25710"/>
    <cellStyle name="SAPBEXHLevel2X 3 3 3 6" xfId="19910"/>
    <cellStyle name="SAPBEXHLevel2X 3 3 4" xfId="6808"/>
    <cellStyle name="SAPBEXHLevel2X 3 3 4 2" xfId="13983"/>
    <cellStyle name="SAPBEXHLevel2X 3 3 4 2 2" xfId="25057"/>
    <cellStyle name="SAPBEXHLevel2X 3 3 4 3" xfId="21301"/>
    <cellStyle name="SAPBEXHLevel2X 3 3 5" xfId="8991"/>
    <cellStyle name="SAPBEXHLevel2X 3 3 5 2" xfId="15915"/>
    <cellStyle name="SAPBEXHLevel2X 3 3 5 2 2" xfId="26118"/>
    <cellStyle name="SAPBEXHLevel2X 3 3 5 3" xfId="22604"/>
    <cellStyle name="SAPBEXHLevel2X 3 3 6" xfId="11081"/>
    <cellStyle name="SAPBEXHLevel2X 3 3 6 2" xfId="17410"/>
    <cellStyle name="SAPBEXHLevel2X 3 3 6 2 2" xfId="27139"/>
    <cellStyle name="SAPBEXHLevel2X 3 3 6 3" xfId="23585"/>
    <cellStyle name="SAPBEXHLevel2X 3 3 7" xfId="4526"/>
    <cellStyle name="SAPBEXHLevel2X 3 3 7 2" xfId="20559"/>
    <cellStyle name="SAPBEXHLevel2X 3 3 8" xfId="5506"/>
    <cellStyle name="SAPBEXHLevel2X 3 3 8 2" xfId="20899"/>
    <cellStyle name="SAPBEXHLevel2X 3 4" xfId="2715"/>
    <cellStyle name="SAPBEXHLevel2X 3 4 2" xfId="9494"/>
    <cellStyle name="SAPBEXHLevel2X 3 4 2 2" xfId="16145"/>
    <cellStyle name="SAPBEXHLevel2X 3 4 2 2 2" xfId="26284"/>
    <cellStyle name="SAPBEXHLevel2X 3 4 2 3" xfId="22760"/>
    <cellStyle name="SAPBEXHLevel2X 3 4 3" xfId="11454"/>
    <cellStyle name="SAPBEXHLevel2X 3 4 3 2" xfId="17782"/>
    <cellStyle name="SAPBEXHLevel2X 3 4 3 2 2" xfId="27303"/>
    <cellStyle name="SAPBEXHLevel2X 3 4 3 3" xfId="23739"/>
    <cellStyle name="SAPBEXHLevel2X 3 4 4" xfId="7313"/>
    <cellStyle name="SAPBEXHLevel2X 3 4 4 2" xfId="21472"/>
    <cellStyle name="SAPBEXHLevel2X 3 4 5" xfId="14486"/>
    <cellStyle name="SAPBEXHLevel2X 3 4 5 2" xfId="25222"/>
    <cellStyle name="SAPBEXHLevel2X 3 4 6" xfId="19444"/>
    <cellStyle name="SAPBEXHLevel2X 3 5" xfId="28136"/>
    <cellStyle name="SAPBEXHLevel2X 30" xfId="40194"/>
    <cellStyle name="SAPBEXHLevel2X 31" xfId="39878"/>
    <cellStyle name="SAPBEXHLevel2X 32" xfId="37611"/>
    <cellStyle name="SAPBEXHLevel2X 33" xfId="40096"/>
    <cellStyle name="SAPBEXHLevel2X 4" xfId="1612"/>
    <cellStyle name="SAPBEXHLevel2X 4 2" xfId="913"/>
    <cellStyle name="SAPBEXHLevel2X 4 2 2" xfId="3294"/>
    <cellStyle name="SAPBEXHLevel2X 4 2 2 2" xfId="10049"/>
    <cellStyle name="SAPBEXHLevel2X 4 2 2 2 2" xfId="16602"/>
    <cellStyle name="SAPBEXHLevel2X 4 2 2 2 2 2" xfId="26657"/>
    <cellStyle name="SAPBEXHLevel2X 4 2 2 2 3" xfId="23115"/>
    <cellStyle name="SAPBEXHLevel2X 4 2 2 3" xfId="11979"/>
    <cellStyle name="SAPBEXHLevel2X 4 2 2 3 2" xfId="18304"/>
    <cellStyle name="SAPBEXHLevel2X 4 2 2 3 2 2" xfId="27669"/>
    <cellStyle name="SAPBEXHLevel2X 4 2 2 3 3" xfId="24087"/>
    <cellStyle name="SAPBEXHLevel2X 4 2 2 4" xfId="7870"/>
    <cellStyle name="SAPBEXHLevel2X 4 2 2 4 2" xfId="21874"/>
    <cellStyle name="SAPBEXHLevel2X 4 2 2 5" xfId="15028"/>
    <cellStyle name="SAPBEXHLevel2X 4 2 2 5 2" xfId="25589"/>
    <cellStyle name="SAPBEXHLevel2X 4 2 2 6" xfId="19793"/>
    <cellStyle name="SAPBEXHLevel2X 4 2 3" xfId="3767"/>
    <cellStyle name="SAPBEXHLevel2X 4 2 3 2" xfId="10522"/>
    <cellStyle name="SAPBEXHLevel2X 4 2 3 2 2" xfId="16925"/>
    <cellStyle name="SAPBEXHLevel2X 4 2 3 2 2 2" xfId="26929"/>
    <cellStyle name="SAPBEXHLevel2X 4 2 3 2 3" xfId="23381"/>
    <cellStyle name="SAPBEXHLevel2X 4 2 3 3" xfId="12452"/>
    <cellStyle name="SAPBEXHLevel2X 4 2 3 3 2" xfId="18775"/>
    <cellStyle name="SAPBEXHLevel2X 4 2 3 3 2 2" xfId="27939"/>
    <cellStyle name="SAPBEXHLevel2X 4 2 3 3 3" xfId="24351"/>
    <cellStyle name="SAPBEXHLevel2X 4 2 3 4" xfId="8339"/>
    <cellStyle name="SAPBEXHLevel2X 4 2 3 4 2" xfId="22335"/>
    <cellStyle name="SAPBEXHLevel2X 4 2 3 5" xfId="15499"/>
    <cellStyle name="SAPBEXHLevel2X 4 2 3 5 2" xfId="25859"/>
    <cellStyle name="SAPBEXHLevel2X 4 2 3 6" xfId="20057"/>
    <cellStyle name="SAPBEXHLevel2X 4 2 4" xfId="5954"/>
    <cellStyle name="SAPBEXHLevel2X 4 2 4 2" xfId="13215"/>
    <cellStyle name="SAPBEXHLevel2X 4 2 4 2 2" xfId="24795"/>
    <cellStyle name="SAPBEXHLevel2X 4 2 4 3" xfId="21046"/>
    <cellStyle name="SAPBEXHLevel2X 4 2 5" xfId="5700"/>
    <cellStyle name="SAPBEXHLevel2X 4 2 5 2" xfId="13039"/>
    <cellStyle name="SAPBEXHLevel2X 4 2 5 2 2" xfId="24704"/>
    <cellStyle name="SAPBEXHLevel2X 4 2 5 3" xfId="20956"/>
    <cellStyle name="SAPBEXHLevel2X 4 2 6" xfId="5757"/>
    <cellStyle name="SAPBEXHLevel2X 4 2 6 2" xfId="13074"/>
    <cellStyle name="SAPBEXHLevel2X 4 2 6 2 2" xfId="24729"/>
    <cellStyle name="SAPBEXHLevel2X 4 2 6 3" xfId="20980"/>
    <cellStyle name="SAPBEXHLevel2X 4 2 7" xfId="4628"/>
    <cellStyle name="SAPBEXHLevel2X 4 2 7 2" xfId="20629"/>
    <cellStyle name="SAPBEXHLevel2X 4 2 8" xfId="19077"/>
    <cellStyle name="SAPBEXHLevel2X 4 3" xfId="2819"/>
    <cellStyle name="SAPBEXHLevel2X 4 3 2" xfId="9590"/>
    <cellStyle name="SAPBEXHLevel2X 4 3 2 2" xfId="16241"/>
    <cellStyle name="SAPBEXHLevel2X 4 3 2 2 2" xfId="26367"/>
    <cellStyle name="SAPBEXHLevel2X 4 3 2 3" xfId="22842"/>
    <cellStyle name="SAPBEXHLevel2X 4 3 3" xfId="11545"/>
    <cellStyle name="SAPBEXHLevel2X 4 3 3 2" xfId="17872"/>
    <cellStyle name="SAPBEXHLevel2X 4 3 3 2 2" xfId="27383"/>
    <cellStyle name="SAPBEXHLevel2X 4 3 3 3" xfId="23818"/>
    <cellStyle name="SAPBEXHLevel2X 4 3 4" xfId="7409"/>
    <cellStyle name="SAPBEXHLevel2X 4 3 4 2" xfId="21562"/>
    <cellStyle name="SAPBEXHLevel2X 4 3 5" xfId="14577"/>
    <cellStyle name="SAPBEXHLevel2X 4 3 5 2" xfId="25303"/>
    <cellStyle name="SAPBEXHLevel2X 4 3 6" xfId="19524"/>
    <cellStyle name="SAPBEXHLevel2X 4 4" xfId="2926"/>
    <cellStyle name="SAPBEXHLevel2X 4 4 2" xfId="9693"/>
    <cellStyle name="SAPBEXHLevel2X 4 4 2 2" xfId="16341"/>
    <cellStyle name="SAPBEXHLevel2X 4 4 2 2 2" xfId="26454"/>
    <cellStyle name="SAPBEXHLevel2X 4 4 2 3" xfId="22922"/>
    <cellStyle name="SAPBEXHLevel2X 4 4 3" xfId="11645"/>
    <cellStyle name="SAPBEXHLevel2X 4 4 3 2" xfId="17972"/>
    <cellStyle name="SAPBEXHLevel2X 4 4 3 2 2" xfId="27470"/>
    <cellStyle name="SAPBEXHLevel2X 4 4 3 3" xfId="23898"/>
    <cellStyle name="SAPBEXHLevel2X 4 4 4" xfId="7513"/>
    <cellStyle name="SAPBEXHLevel2X 4 4 4 2" xfId="21650"/>
    <cellStyle name="SAPBEXHLevel2X 4 4 5" xfId="14680"/>
    <cellStyle name="SAPBEXHLevel2X 4 4 5 2" xfId="25390"/>
    <cellStyle name="SAPBEXHLevel2X 4 4 6" xfId="19604"/>
    <cellStyle name="SAPBEXHLevel2X 4 5" xfId="5493"/>
    <cellStyle name="SAPBEXHLevel2X 4 5 2" xfId="20893"/>
    <cellStyle name="SAPBEXHLevel2X 4 6" xfId="19212"/>
    <cellStyle name="SAPBEXHLevel2X 4 7" xfId="28267"/>
    <cellStyle name="SAPBEXHLevel2X 5" xfId="2349"/>
    <cellStyle name="SAPBEXHLevel2X 5 2" xfId="5385"/>
    <cellStyle name="SAPBEXHLevel2X 5 2 2" xfId="12908"/>
    <cellStyle name="SAPBEXHLevel2X 5 2 2 2" xfId="24648"/>
    <cellStyle name="SAPBEXHLevel2X 5 2 3" xfId="20865"/>
    <cellStyle name="SAPBEXHLevel2X 5 3" xfId="6946"/>
    <cellStyle name="SAPBEXHLevel2X 5 3 2" xfId="14120"/>
    <cellStyle name="SAPBEXHLevel2X 5 3 2 2" xfId="25097"/>
    <cellStyle name="SAPBEXHLevel2X 5 3 3" xfId="21339"/>
    <cellStyle name="SAPBEXHLevel2X 5 4" xfId="9129"/>
    <cellStyle name="SAPBEXHLevel2X 5 4 2" xfId="15977"/>
    <cellStyle name="SAPBEXHLevel2X 5 4 2 2" xfId="26159"/>
    <cellStyle name="SAPBEXHLevel2X 5 4 3" xfId="22643"/>
    <cellStyle name="SAPBEXHLevel2X 5 5" xfId="11157"/>
    <cellStyle name="SAPBEXHLevel2X 5 5 2" xfId="17486"/>
    <cellStyle name="SAPBEXHLevel2X 5 5 2 2" xfId="27179"/>
    <cellStyle name="SAPBEXHLevel2X 5 5 3" xfId="23623"/>
    <cellStyle name="SAPBEXHLevel2X 5 6" xfId="4376"/>
    <cellStyle name="SAPBEXHLevel2X 5 6 2" xfId="20420"/>
    <cellStyle name="SAPBEXHLevel2X 5 7" xfId="4220"/>
    <cellStyle name="SAPBEXHLevel2X 5 7 2" xfId="20294"/>
    <cellStyle name="SAPBEXHLevel2X 6" xfId="2657"/>
    <cellStyle name="SAPBEXHLevel2X 6 2" xfId="9436"/>
    <cellStyle name="SAPBEXHLevel2X 6 2 2" xfId="16087"/>
    <cellStyle name="SAPBEXHLevel2X 6 2 2 2" xfId="26239"/>
    <cellStyle name="SAPBEXHLevel2X 6 2 3" xfId="22720"/>
    <cellStyle name="SAPBEXHLevel2X 6 3" xfId="11396"/>
    <cellStyle name="SAPBEXHLevel2X 6 3 2" xfId="17724"/>
    <cellStyle name="SAPBEXHLevel2X 6 3 2 2" xfId="27258"/>
    <cellStyle name="SAPBEXHLevel2X 6 3 3" xfId="23699"/>
    <cellStyle name="SAPBEXHLevel2X 6 4" xfId="7255"/>
    <cellStyle name="SAPBEXHLevel2X 6 4 2" xfId="21419"/>
    <cellStyle name="SAPBEXHLevel2X 6 5" xfId="14428"/>
    <cellStyle name="SAPBEXHLevel2X 6 5 2" xfId="25177"/>
    <cellStyle name="SAPBEXHLevel2X 6 6" xfId="19404"/>
    <cellStyle name="SAPBEXHLevel2X 7" xfId="19029"/>
    <cellStyle name="SAPBEXHLevel2X 8" xfId="28083"/>
    <cellStyle name="SAPBEXHLevel2X 9" xfId="37141"/>
    <cellStyle name="SAPBEXHLevel3" xfId="98"/>
    <cellStyle name="SAPBEXHLevel3 10" xfId="37143"/>
    <cellStyle name="SAPBEXHLevel3 11" xfId="37095"/>
    <cellStyle name="SAPBEXHLevel3 12" xfId="37677"/>
    <cellStyle name="SAPBEXHLevel3 13" xfId="37817"/>
    <cellStyle name="SAPBEXHLevel3 14" xfId="37966"/>
    <cellStyle name="SAPBEXHLevel3 15" xfId="36922"/>
    <cellStyle name="SAPBEXHLevel3 16" xfId="37316"/>
    <cellStyle name="SAPBEXHLevel3 17" xfId="38145"/>
    <cellStyle name="SAPBEXHLevel3 18" xfId="38286"/>
    <cellStyle name="SAPBEXHLevel3 19" xfId="38428"/>
    <cellStyle name="SAPBEXHLevel3 2" xfId="359"/>
    <cellStyle name="SAPBEXHLevel3 2 10" xfId="37144"/>
    <cellStyle name="SAPBEXHLevel3 2 11" xfId="37094"/>
    <cellStyle name="SAPBEXHLevel3 2 12" xfId="37181"/>
    <cellStyle name="SAPBEXHLevel3 2 13" xfId="37340"/>
    <cellStyle name="SAPBEXHLevel3 2 14" xfId="37214"/>
    <cellStyle name="SAPBEXHLevel3 2 15" xfId="38112"/>
    <cellStyle name="SAPBEXHLevel3 2 16" xfId="38253"/>
    <cellStyle name="SAPBEXHLevel3 2 17" xfId="38395"/>
    <cellStyle name="SAPBEXHLevel3 2 18" xfId="38538"/>
    <cellStyle name="SAPBEXHLevel3 2 19" xfId="38681"/>
    <cellStyle name="SAPBEXHLevel3 2 2" xfId="576"/>
    <cellStyle name="SAPBEXHLevel3 2 2 10" xfId="38126"/>
    <cellStyle name="SAPBEXHLevel3 2 2 11" xfId="38267"/>
    <cellStyle name="SAPBEXHLevel3 2 2 12" xfId="38409"/>
    <cellStyle name="SAPBEXHLevel3 2 2 13" xfId="38552"/>
    <cellStyle name="SAPBEXHLevel3 2 2 14" xfId="38695"/>
    <cellStyle name="SAPBEXHLevel3 2 2 15" xfId="38838"/>
    <cellStyle name="SAPBEXHLevel3 2 2 16" xfId="38982"/>
    <cellStyle name="SAPBEXHLevel3 2 2 17" xfId="39123"/>
    <cellStyle name="SAPBEXHLevel3 2 2 18" xfId="39260"/>
    <cellStyle name="SAPBEXHLevel3 2 2 19" xfId="39396"/>
    <cellStyle name="SAPBEXHLevel3 2 2 2" xfId="1753"/>
    <cellStyle name="SAPBEXHLevel3 2 2 2 2" xfId="1001"/>
    <cellStyle name="SAPBEXHLevel3 2 2 2 2 2" xfId="3385"/>
    <cellStyle name="SAPBEXHLevel3 2 2 2 2 2 2" xfId="10140"/>
    <cellStyle name="SAPBEXHLevel3 2 2 2 2 2 2 2" xfId="16679"/>
    <cellStyle name="SAPBEXHLevel3 2 2 2 2 2 2 2 2" xfId="26719"/>
    <cellStyle name="SAPBEXHLevel3 2 2 2 2 2 2 3" xfId="23177"/>
    <cellStyle name="SAPBEXHLevel3 2 2 2 2 2 3" xfId="12070"/>
    <cellStyle name="SAPBEXHLevel3 2 2 2 2 2 3 2" xfId="18395"/>
    <cellStyle name="SAPBEXHLevel3 2 2 2 2 2 3 2 2" xfId="27731"/>
    <cellStyle name="SAPBEXHLevel3 2 2 2 2 2 3 3" xfId="24149"/>
    <cellStyle name="SAPBEXHLevel3 2 2 2 2 2 4" xfId="7961"/>
    <cellStyle name="SAPBEXHLevel3 2 2 2 2 2 4 2" xfId="21965"/>
    <cellStyle name="SAPBEXHLevel3 2 2 2 2 2 5" xfId="15119"/>
    <cellStyle name="SAPBEXHLevel3 2 2 2 2 2 5 2" xfId="25651"/>
    <cellStyle name="SAPBEXHLevel3 2 2 2 2 2 6" xfId="19855"/>
    <cellStyle name="SAPBEXHLevel3 2 2 2 2 3" xfId="3858"/>
    <cellStyle name="SAPBEXHLevel3 2 2 2 2 3 2" xfId="10613"/>
    <cellStyle name="SAPBEXHLevel3 2 2 2 2 3 2 2" xfId="17002"/>
    <cellStyle name="SAPBEXHLevel3 2 2 2 2 3 2 2 2" xfId="26991"/>
    <cellStyle name="SAPBEXHLevel3 2 2 2 2 3 2 3" xfId="23443"/>
    <cellStyle name="SAPBEXHLevel3 2 2 2 2 3 3" xfId="12543"/>
    <cellStyle name="SAPBEXHLevel3 2 2 2 2 3 3 2" xfId="18866"/>
    <cellStyle name="SAPBEXHLevel3 2 2 2 2 3 3 2 2" xfId="28001"/>
    <cellStyle name="SAPBEXHLevel3 2 2 2 2 3 3 3" xfId="24413"/>
    <cellStyle name="SAPBEXHLevel3 2 2 2 2 3 4" xfId="8407"/>
    <cellStyle name="SAPBEXHLevel3 2 2 2 2 3 4 2" xfId="22401"/>
    <cellStyle name="SAPBEXHLevel3 2 2 2 2 3 5" xfId="15590"/>
    <cellStyle name="SAPBEXHLevel3 2 2 2 2 3 5 2" xfId="25921"/>
    <cellStyle name="SAPBEXHLevel3 2 2 2 2 3 6" xfId="20119"/>
    <cellStyle name="SAPBEXHLevel3 2 2 2 2 4" xfId="6040"/>
    <cellStyle name="SAPBEXHLevel3 2 2 2 2 4 2" xfId="13301"/>
    <cellStyle name="SAPBEXHLevel3 2 2 2 2 4 2 2" xfId="24841"/>
    <cellStyle name="SAPBEXHLevel3 2 2 2 2 4 3" xfId="21092"/>
    <cellStyle name="SAPBEXHLevel3 2 2 2 2 5" xfId="6063"/>
    <cellStyle name="SAPBEXHLevel3 2 2 2 2 5 2" xfId="13321"/>
    <cellStyle name="SAPBEXHLevel3 2 2 2 2 5 2 2" xfId="24846"/>
    <cellStyle name="SAPBEXHLevel3 2 2 2 2 5 3" xfId="21097"/>
    <cellStyle name="SAPBEXHLevel3 2 2 2 2 6" xfId="6121"/>
    <cellStyle name="SAPBEXHLevel3 2 2 2 2 6 2" xfId="13366"/>
    <cellStyle name="SAPBEXHLevel3 2 2 2 2 6 2 2" xfId="24865"/>
    <cellStyle name="SAPBEXHLevel3 2 2 2 2 6 3" xfId="21116"/>
    <cellStyle name="SAPBEXHLevel3 2 2 2 2 7" xfId="4180"/>
    <cellStyle name="SAPBEXHLevel3 2 2 2 2 7 2" xfId="20268"/>
    <cellStyle name="SAPBEXHLevel3 2 2 2 2 8" xfId="19123"/>
    <cellStyle name="SAPBEXHLevel3 2 2 2 3" xfId="3122"/>
    <cellStyle name="SAPBEXHLevel3 2 2 2 3 2" xfId="9888"/>
    <cellStyle name="SAPBEXHLevel3 2 2 2 3 2 2" xfId="16503"/>
    <cellStyle name="SAPBEXHLevel3 2 2 2 3 2 2 2" xfId="26582"/>
    <cellStyle name="SAPBEXHLevel3 2 2 2 3 2 3" xfId="23040"/>
    <cellStyle name="SAPBEXHLevel3 2 2 2 3 3" xfId="11825"/>
    <cellStyle name="SAPBEXHLevel3 2 2 2 3 3 2" xfId="18150"/>
    <cellStyle name="SAPBEXHLevel3 2 2 2 3 3 2 2" xfId="27596"/>
    <cellStyle name="SAPBEXHLevel3 2 2 2 3 3 3" xfId="24014"/>
    <cellStyle name="SAPBEXHLevel3 2 2 2 3 4" xfId="7709"/>
    <cellStyle name="SAPBEXHLevel3 2 2 2 3 4 2" xfId="21789"/>
    <cellStyle name="SAPBEXHLevel3 2 2 2 3 5" xfId="14873"/>
    <cellStyle name="SAPBEXHLevel3 2 2 2 3 5 2" xfId="25516"/>
    <cellStyle name="SAPBEXHLevel3 2 2 2 3 6" xfId="19720"/>
    <cellStyle name="SAPBEXHLevel3 2 2 2 4" xfId="3627"/>
    <cellStyle name="SAPBEXHLevel3 2 2 2 4 2" xfId="10382"/>
    <cellStyle name="SAPBEXHLevel3 2 2 2 4 2 2" xfId="16846"/>
    <cellStyle name="SAPBEXHLevel3 2 2 2 4 2 2 2" xfId="26856"/>
    <cellStyle name="SAPBEXHLevel3 2 2 2 4 2 3" xfId="23308"/>
    <cellStyle name="SAPBEXHLevel3 2 2 2 4 3" xfId="12312"/>
    <cellStyle name="SAPBEXHLevel3 2 2 2 4 3 2" xfId="18635"/>
    <cellStyle name="SAPBEXHLevel3 2 2 2 4 3 2 2" xfId="27866"/>
    <cellStyle name="SAPBEXHLevel3 2 2 2 4 3 3" xfId="24278"/>
    <cellStyle name="SAPBEXHLevel3 2 2 2 4 4" xfId="8203"/>
    <cellStyle name="SAPBEXHLevel3 2 2 2 4 4 2" xfId="22200"/>
    <cellStyle name="SAPBEXHLevel3 2 2 2 4 5" xfId="15359"/>
    <cellStyle name="SAPBEXHLevel3 2 2 2 4 5 2" xfId="25786"/>
    <cellStyle name="SAPBEXHLevel3 2 2 2 4 6" xfId="19984"/>
    <cellStyle name="SAPBEXHLevel3 2 2 2 5" xfId="4298"/>
    <cellStyle name="SAPBEXHLevel3 2 2 2 5 2" xfId="20352"/>
    <cellStyle name="SAPBEXHLevel3 2 2 2 6" xfId="19275"/>
    <cellStyle name="SAPBEXHLevel3 2 2 2 7" xfId="28344"/>
    <cellStyle name="SAPBEXHLevel3 2 2 20" xfId="39534"/>
    <cellStyle name="SAPBEXHLevel3 2 2 21" xfId="39659"/>
    <cellStyle name="SAPBEXHLevel3 2 2 22" xfId="39781"/>
    <cellStyle name="SAPBEXHLevel3 2 2 23" xfId="39900"/>
    <cellStyle name="SAPBEXHLevel3 2 2 24" xfId="40013"/>
    <cellStyle name="SAPBEXHLevel3 2 2 25" xfId="40120"/>
    <cellStyle name="SAPBEXHLevel3 2 2 26" xfId="40209"/>
    <cellStyle name="SAPBEXHLevel3 2 2 27" xfId="40304"/>
    <cellStyle name="SAPBEXHLevel3 2 2 28" xfId="40385"/>
    <cellStyle name="SAPBEXHLevel3 2 2 29" xfId="40446"/>
    <cellStyle name="SAPBEXHLevel3 2 2 3" xfId="2222"/>
    <cellStyle name="SAPBEXHLevel3 2 2 3 2" xfId="2908"/>
    <cellStyle name="SAPBEXHLevel3 2 2 3 2 2" xfId="7495"/>
    <cellStyle name="SAPBEXHLevel3 2 2 3 2 2 2" xfId="14662"/>
    <cellStyle name="SAPBEXHLevel3 2 2 3 2 2 2 2" xfId="25373"/>
    <cellStyle name="SAPBEXHLevel3 2 2 3 2 2 3" xfId="21632"/>
    <cellStyle name="SAPBEXHLevel3 2 2 3 2 3" xfId="9675"/>
    <cellStyle name="SAPBEXHLevel3 2 2 3 2 3 2" xfId="16323"/>
    <cellStyle name="SAPBEXHLevel3 2 2 3 2 3 2 2" xfId="26437"/>
    <cellStyle name="SAPBEXHLevel3 2 2 3 2 3 3" xfId="22905"/>
    <cellStyle name="SAPBEXHLevel3 2 2 3 2 4" xfId="11627"/>
    <cellStyle name="SAPBEXHLevel3 2 2 3 2 4 2" xfId="17954"/>
    <cellStyle name="SAPBEXHLevel3 2 2 3 2 4 2 2" xfId="27453"/>
    <cellStyle name="SAPBEXHLevel3 2 2 3 2 4 3" xfId="23881"/>
    <cellStyle name="SAPBEXHLevel3 2 2 3 2 5" xfId="5289"/>
    <cellStyle name="SAPBEXHLevel3 2 2 3 2 5 2" xfId="20807"/>
    <cellStyle name="SAPBEXHLevel3 2 2 3 2 6" xfId="12850"/>
    <cellStyle name="SAPBEXHLevel3 2 2 3 2 6 2" xfId="24611"/>
    <cellStyle name="SAPBEXHLevel3 2 2 3 2 7" xfId="19587"/>
    <cellStyle name="SAPBEXHLevel3 2 2 3 3" xfId="2739"/>
    <cellStyle name="SAPBEXHLevel3 2 2 3 3 2" xfId="9518"/>
    <cellStyle name="SAPBEXHLevel3 2 2 3 3 2 2" xfId="16169"/>
    <cellStyle name="SAPBEXHLevel3 2 2 3 3 2 2 2" xfId="26307"/>
    <cellStyle name="SAPBEXHLevel3 2 2 3 3 2 3" xfId="22783"/>
    <cellStyle name="SAPBEXHLevel3 2 2 3 3 3" xfId="11478"/>
    <cellStyle name="SAPBEXHLevel3 2 2 3 3 3 2" xfId="17806"/>
    <cellStyle name="SAPBEXHLevel3 2 2 3 3 3 2 2" xfId="27326"/>
    <cellStyle name="SAPBEXHLevel3 2 2 3 3 3 3" xfId="23762"/>
    <cellStyle name="SAPBEXHLevel3 2 2 3 3 4" xfId="7337"/>
    <cellStyle name="SAPBEXHLevel3 2 2 3 3 4 2" xfId="21496"/>
    <cellStyle name="SAPBEXHLevel3 2 2 3 3 5" xfId="14510"/>
    <cellStyle name="SAPBEXHLevel3 2 2 3 3 5 2" xfId="25245"/>
    <cellStyle name="SAPBEXHLevel3 2 2 3 3 6" xfId="19467"/>
    <cellStyle name="SAPBEXHLevel3 2 2 3 4" xfId="6819"/>
    <cellStyle name="SAPBEXHLevel3 2 2 3 4 2" xfId="13993"/>
    <cellStyle name="SAPBEXHLevel3 2 2 3 4 2 2" xfId="25060"/>
    <cellStyle name="SAPBEXHLevel3 2 2 3 4 3" xfId="21304"/>
    <cellStyle name="SAPBEXHLevel3 2 2 3 5" xfId="9002"/>
    <cellStyle name="SAPBEXHLevel3 2 2 3 5 2" xfId="15919"/>
    <cellStyle name="SAPBEXHLevel3 2 2 3 5 2 2" xfId="26122"/>
    <cellStyle name="SAPBEXHLevel3 2 2 3 5 3" xfId="22608"/>
    <cellStyle name="SAPBEXHLevel3 2 2 3 6" xfId="11084"/>
    <cellStyle name="SAPBEXHLevel3 2 2 3 6 2" xfId="17413"/>
    <cellStyle name="SAPBEXHLevel3 2 2 3 6 2 2" xfId="27142"/>
    <cellStyle name="SAPBEXHLevel3 2 2 3 6 3" xfId="23588"/>
    <cellStyle name="SAPBEXHLevel3 2 2 3 7" xfId="4450"/>
    <cellStyle name="SAPBEXHLevel3 2 2 3 7 2" xfId="20494"/>
    <cellStyle name="SAPBEXHLevel3 2 2 3 8" xfId="8364"/>
    <cellStyle name="SAPBEXHLevel3 2 2 3 8 2" xfId="22358"/>
    <cellStyle name="SAPBEXHLevel3 2 2 30" xfId="40488"/>
    <cellStyle name="SAPBEXHLevel3 2 2 4" xfId="2717"/>
    <cellStyle name="SAPBEXHLevel3 2 2 4 2" xfId="9496"/>
    <cellStyle name="SAPBEXHLevel3 2 2 4 2 2" xfId="16147"/>
    <cellStyle name="SAPBEXHLevel3 2 2 4 2 2 2" xfId="26286"/>
    <cellStyle name="SAPBEXHLevel3 2 2 4 2 3" xfId="22762"/>
    <cellStyle name="SAPBEXHLevel3 2 2 4 3" xfId="11456"/>
    <cellStyle name="SAPBEXHLevel3 2 2 4 3 2" xfId="17784"/>
    <cellStyle name="SAPBEXHLevel3 2 2 4 3 2 2" xfId="27305"/>
    <cellStyle name="SAPBEXHLevel3 2 2 4 3 3" xfId="23741"/>
    <cellStyle name="SAPBEXHLevel3 2 2 4 4" xfId="7315"/>
    <cellStyle name="SAPBEXHLevel3 2 2 4 4 2" xfId="21474"/>
    <cellStyle name="SAPBEXHLevel3 2 2 4 5" xfId="14488"/>
    <cellStyle name="SAPBEXHLevel3 2 2 4 5 2" xfId="25224"/>
    <cellStyle name="SAPBEXHLevel3 2 2 4 6" xfId="19446"/>
    <cellStyle name="SAPBEXHLevel3 2 2 5" xfId="28138"/>
    <cellStyle name="SAPBEXHLevel3 2 2 6" xfId="37564"/>
    <cellStyle name="SAPBEXHLevel3 2 2 7" xfId="37692"/>
    <cellStyle name="SAPBEXHLevel3 2 2 8" xfId="37832"/>
    <cellStyle name="SAPBEXHLevel3 2 2 9" xfId="37980"/>
    <cellStyle name="SAPBEXHLevel3 2 20" xfId="38824"/>
    <cellStyle name="SAPBEXHLevel3 2 21" xfId="38968"/>
    <cellStyle name="SAPBEXHLevel3 2 22" xfId="39109"/>
    <cellStyle name="SAPBEXHLevel3 2 23" xfId="39246"/>
    <cellStyle name="SAPBEXHLevel3 2 24" xfId="39382"/>
    <cellStyle name="SAPBEXHLevel3 2 25" xfId="39520"/>
    <cellStyle name="SAPBEXHLevel3 2 26" xfId="38522"/>
    <cellStyle name="SAPBEXHLevel3 2 27" xfId="39515"/>
    <cellStyle name="SAPBEXHLevel3 2 28" xfId="38808"/>
    <cellStyle name="SAPBEXHLevel3 2 29" xfId="38207"/>
    <cellStyle name="SAPBEXHLevel3 2 3" xfId="1080"/>
    <cellStyle name="SAPBEXHLevel3 2 3 10" xfId="37875"/>
    <cellStyle name="SAPBEXHLevel3 2 3 11" xfId="38019"/>
    <cellStyle name="SAPBEXHLevel3 2 3 12" xfId="38162"/>
    <cellStyle name="SAPBEXHLevel3 2 3 13" xfId="38303"/>
    <cellStyle name="SAPBEXHLevel3 2 3 14" xfId="38445"/>
    <cellStyle name="SAPBEXHLevel3 2 3 15" xfId="38588"/>
    <cellStyle name="SAPBEXHLevel3 2 3 16" xfId="38731"/>
    <cellStyle name="SAPBEXHLevel3 2 3 17" xfId="38874"/>
    <cellStyle name="SAPBEXHLevel3 2 3 18" xfId="39018"/>
    <cellStyle name="SAPBEXHLevel3 2 3 19" xfId="39159"/>
    <cellStyle name="SAPBEXHLevel3 2 3 2" xfId="1720"/>
    <cellStyle name="SAPBEXHLevel3 2 3 2 2" xfId="1495"/>
    <cellStyle name="SAPBEXHLevel3 2 3 2 2 2" xfId="3353"/>
    <cellStyle name="SAPBEXHLevel3 2 3 2 2 2 2" xfId="10108"/>
    <cellStyle name="SAPBEXHLevel3 2 3 2 2 2 2 2" xfId="16650"/>
    <cellStyle name="SAPBEXHLevel3 2 3 2 2 2 2 2 2" xfId="26690"/>
    <cellStyle name="SAPBEXHLevel3 2 3 2 2 2 2 3" xfId="23148"/>
    <cellStyle name="SAPBEXHLevel3 2 3 2 2 2 3" xfId="12038"/>
    <cellStyle name="SAPBEXHLevel3 2 3 2 2 2 3 2" xfId="18363"/>
    <cellStyle name="SAPBEXHLevel3 2 3 2 2 2 3 2 2" xfId="27702"/>
    <cellStyle name="SAPBEXHLevel3 2 3 2 2 2 3 3" xfId="24120"/>
    <cellStyle name="SAPBEXHLevel3 2 3 2 2 2 4" xfId="7929"/>
    <cellStyle name="SAPBEXHLevel3 2 3 2 2 2 4 2" xfId="21933"/>
    <cellStyle name="SAPBEXHLevel3 2 3 2 2 2 5" xfId="15087"/>
    <cellStyle name="SAPBEXHLevel3 2 3 2 2 2 5 2" xfId="25622"/>
    <cellStyle name="SAPBEXHLevel3 2 3 2 2 2 6" xfId="19826"/>
    <cellStyle name="SAPBEXHLevel3 2 3 2 2 3" xfId="3826"/>
    <cellStyle name="SAPBEXHLevel3 2 3 2 2 3 2" xfId="10581"/>
    <cellStyle name="SAPBEXHLevel3 2 3 2 2 3 2 2" xfId="16973"/>
    <cellStyle name="SAPBEXHLevel3 2 3 2 2 3 2 2 2" xfId="26962"/>
    <cellStyle name="SAPBEXHLevel3 2 3 2 2 3 2 3" xfId="23414"/>
    <cellStyle name="SAPBEXHLevel3 2 3 2 2 3 3" xfId="12511"/>
    <cellStyle name="SAPBEXHLevel3 2 3 2 2 3 3 2" xfId="18834"/>
    <cellStyle name="SAPBEXHLevel3 2 3 2 2 3 3 2 2" xfId="27972"/>
    <cellStyle name="SAPBEXHLevel3 2 3 2 2 3 3 3" xfId="24384"/>
    <cellStyle name="SAPBEXHLevel3 2 3 2 2 3 4" xfId="8376"/>
    <cellStyle name="SAPBEXHLevel3 2 3 2 2 3 4 2" xfId="22370"/>
    <cellStyle name="SAPBEXHLevel3 2 3 2 2 3 5" xfId="15558"/>
    <cellStyle name="SAPBEXHLevel3 2 3 2 2 3 5 2" xfId="25892"/>
    <cellStyle name="SAPBEXHLevel3 2 3 2 2 3 6" xfId="20090"/>
    <cellStyle name="SAPBEXHLevel3 2 3 2 2 4" xfId="6269"/>
    <cellStyle name="SAPBEXHLevel3 2 3 2 2 4 2" xfId="13504"/>
    <cellStyle name="SAPBEXHLevel3 2 3 2 2 4 2 2" xfId="24911"/>
    <cellStyle name="SAPBEXHLevel3 2 3 2 2 4 3" xfId="21161"/>
    <cellStyle name="SAPBEXHLevel3 2 3 2 2 5" xfId="8542"/>
    <cellStyle name="SAPBEXHLevel3 2 3 2 2 5 2" xfId="15737"/>
    <cellStyle name="SAPBEXHLevel3 2 3 2 2 5 2 2" xfId="25989"/>
    <cellStyle name="SAPBEXHLevel3 2 3 2 2 5 3" xfId="22482"/>
    <cellStyle name="SAPBEXHLevel3 2 3 2 2 6" xfId="5677"/>
    <cellStyle name="SAPBEXHLevel3 2 3 2 2 6 2" xfId="13019"/>
    <cellStyle name="SAPBEXHLevel3 2 3 2 2 6 2 2" xfId="24697"/>
    <cellStyle name="SAPBEXHLevel3 2 3 2 2 6 3" xfId="20949"/>
    <cellStyle name="SAPBEXHLevel3 2 3 2 2 7" xfId="12696"/>
    <cellStyle name="SAPBEXHLevel3 2 3 2 2 7 2" xfId="24487"/>
    <cellStyle name="SAPBEXHLevel3 2 3 2 2 8" xfId="19170"/>
    <cellStyle name="SAPBEXHLevel3 2 3 2 3" xfId="3090"/>
    <cellStyle name="SAPBEXHLevel3 2 3 2 3 2" xfId="9856"/>
    <cellStyle name="SAPBEXHLevel3 2 3 2 3 2 2" xfId="16474"/>
    <cellStyle name="SAPBEXHLevel3 2 3 2 3 2 2 2" xfId="26553"/>
    <cellStyle name="SAPBEXHLevel3 2 3 2 3 2 3" xfId="23011"/>
    <cellStyle name="SAPBEXHLevel3 2 3 2 3 3" xfId="11793"/>
    <cellStyle name="SAPBEXHLevel3 2 3 2 3 3 2" xfId="18118"/>
    <cellStyle name="SAPBEXHLevel3 2 3 2 3 3 2 2" xfId="27567"/>
    <cellStyle name="SAPBEXHLevel3 2 3 2 3 3 3" xfId="23985"/>
    <cellStyle name="SAPBEXHLevel3 2 3 2 3 4" xfId="7677"/>
    <cellStyle name="SAPBEXHLevel3 2 3 2 3 4 2" xfId="21760"/>
    <cellStyle name="SAPBEXHLevel3 2 3 2 3 5" xfId="14841"/>
    <cellStyle name="SAPBEXHLevel3 2 3 2 3 5 2" xfId="25487"/>
    <cellStyle name="SAPBEXHLevel3 2 3 2 3 6" xfId="19691"/>
    <cellStyle name="SAPBEXHLevel3 2 3 2 4" xfId="3595"/>
    <cellStyle name="SAPBEXHLevel3 2 3 2 4 2" xfId="10350"/>
    <cellStyle name="SAPBEXHLevel3 2 3 2 4 2 2" xfId="16817"/>
    <cellStyle name="SAPBEXHLevel3 2 3 2 4 2 2 2" xfId="26827"/>
    <cellStyle name="SAPBEXHLevel3 2 3 2 4 2 3" xfId="23279"/>
    <cellStyle name="SAPBEXHLevel3 2 3 2 4 3" xfId="12280"/>
    <cellStyle name="SAPBEXHLevel3 2 3 2 4 3 2" xfId="18603"/>
    <cellStyle name="SAPBEXHLevel3 2 3 2 4 3 2 2" xfId="27837"/>
    <cellStyle name="SAPBEXHLevel3 2 3 2 4 3 3" xfId="24249"/>
    <cellStyle name="SAPBEXHLevel3 2 3 2 4 4" xfId="8171"/>
    <cellStyle name="SAPBEXHLevel3 2 3 2 4 4 2" xfId="22168"/>
    <cellStyle name="SAPBEXHLevel3 2 3 2 4 5" xfId="15327"/>
    <cellStyle name="SAPBEXHLevel3 2 3 2 4 5 2" xfId="25757"/>
    <cellStyle name="SAPBEXHLevel3 2 3 2 4 6" xfId="19955"/>
    <cellStyle name="SAPBEXHLevel3 2 3 2 5" xfId="4202"/>
    <cellStyle name="SAPBEXHLevel3 2 3 2 5 2" xfId="20280"/>
    <cellStyle name="SAPBEXHLevel3 2 3 2 6" xfId="19246"/>
    <cellStyle name="SAPBEXHLevel3 2 3 2 7" xfId="28315"/>
    <cellStyle name="SAPBEXHLevel3 2 3 20" xfId="39293"/>
    <cellStyle name="SAPBEXHLevel3 2 3 21" xfId="39434"/>
    <cellStyle name="SAPBEXHLevel3 2 3 22" xfId="39568"/>
    <cellStyle name="SAPBEXHLevel3 2 3 23" xfId="39696"/>
    <cellStyle name="SAPBEXHLevel3 2 3 24" xfId="39814"/>
    <cellStyle name="SAPBEXHLevel3 2 3 25" xfId="39932"/>
    <cellStyle name="SAPBEXHLevel3 2 3 26" xfId="40045"/>
    <cellStyle name="SAPBEXHLevel3 2 3 27" xfId="40147"/>
    <cellStyle name="SAPBEXHLevel3 2 3 28" xfId="40245"/>
    <cellStyle name="SAPBEXHLevel3 2 3 29" xfId="40337"/>
    <cellStyle name="SAPBEXHLevel3 2 3 3" xfId="2130"/>
    <cellStyle name="SAPBEXHLevel3 2 3 3 2" xfId="5213"/>
    <cellStyle name="SAPBEXHLevel3 2 3 3 2 2" xfId="12788"/>
    <cellStyle name="SAPBEXHLevel3 2 3 3 2 2 2" xfId="24560"/>
    <cellStyle name="SAPBEXHLevel3 2 3 3 2 3" xfId="20745"/>
    <cellStyle name="SAPBEXHLevel3 2 3 3 3" xfId="6727"/>
    <cellStyle name="SAPBEXHLevel3 2 3 3 3 2" xfId="13903"/>
    <cellStyle name="SAPBEXHLevel3 2 3 3 3 2 2" xfId="25010"/>
    <cellStyle name="SAPBEXHLevel3 2 3 3 3 3" xfId="21256"/>
    <cellStyle name="SAPBEXHLevel3 2 3 3 4" xfId="8910"/>
    <cellStyle name="SAPBEXHLevel3 2 3 3 4 2" xfId="15856"/>
    <cellStyle name="SAPBEXHLevel3 2 3 3 4 2 2" xfId="26070"/>
    <cellStyle name="SAPBEXHLevel3 2 3 3 4 3" xfId="22558"/>
    <cellStyle name="SAPBEXHLevel3 2 3 3 5" xfId="11019"/>
    <cellStyle name="SAPBEXHLevel3 2 3 3 5 2" xfId="17349"/>
    <cellStyle name="SAPBEXHLevel3 2 3 3 5 2 2" xfId="27093"/>
    <cellStyle name="SAPBEXHLevel3 2 3 3 5 3" xfId="23541"/>
    <cellStyle name="SAPBEXHLevel3 2 3 3 6" xfId="4418"/>
    <cellStyle name="SAPBEXHLevel3 2 3 3 6 2" xfId="20462"/>
    <cellStyle name="SAPBEXHLevel3 2 3 3 7" xfId="4676"/>
    <cellStyle name="SAPBEXHLevel3 2 3 3 7 2" xfId="20657"/>
    <cellStyle name="SAPBEXHLevel3 2 3 30" xfId="40410"/>
    <cellStyle name="SAPBEXHLevel3 2 3 31" xfId="40467"/>
    <cellStyle name="SAPBEXHLevel3 2 3 4" xfId="2822"/>
    <cellStyle name="SAPBEXHLevel3 2 3 4 2" xfId="9593"/>
    <cellStyle name="SAPBEXHLevel3 2 3 4 2 2" xfId="16244"/>
    <cellStyle name="SAPBEXHLevel3 2 3 4 2 2 2" xfId="26370"/>
    <cellStyle name="SAPBEXHLevel3 2 3 4 2 3" xfId="22845"/>
    <cellStyle name="SAPBEXHLevel3 2 3 4 3" xfId="11548"/>
    <cellStyle name="SAPBEXHLevel3 2 3 4 3 2" xfId="17875"/>
    <cellStyle name="SAPBEXHLevel3 2 3 4 3 2 2" xfId="27386"/>
    <cellStyle name="SAPBEXHLevel3 2 3 4 3 3" xfId="23821"/>
    <cellStyle name="SAPBEXHLevel3 2 3 4 4" xfId="7412"/>
    <cellStyle name="SAPBEXHLevel3 2 3 4 4 2" xfId="21565"/>
    <cellStyle name="SAPBEXHLevel3 2 3 4 5" xfId="14580"/>
    <cellStyle name="SAPBEXHLevel3 2 3 4 5 2" xfId="25306"/>
    <cellStyle name="SAPBEXHLevel3 2 3 4 6" xfId="19527"/>
    <cellStyle name="SAPBEXHLevel3 2 3 5" xfId="2951"/>
    <cellStyle name="SAPBEXHLevel3 2 3 5 2" xfId="9718"/>
    <cellStyle name="SAPBEXHLevel3 2 3 5 2 2" xfId="16364"/>
    <cellStyle name="SAPBEXHLevel3 2 3 5 2 2 2" xfId="26472"/>
    <cellStyle name="SAPBEXHLevel3 2 3 5 2 3" xfId="22938"/>
    <cellStyle name="SAPBEXHLevel3 2 3 5 3" xfId="11668"/>
    <cellStyle name="SAPBEXHLevel3 2 3 5 3 2" xfId="17995"/>
    <cellStyle name="SAPBEXHLevel3 2 3 5 3 2 2" xfId="27488"/>
    <cellStyle name="SAPBEXHLevel3 2 3 5 3 3" xfId="23914"/>
    <cellStyle name="SAPBEXHLevel3 2 3 5 4" xfId="7538"/>
    <cellStyle name="SAPBEXHLevel3 2 3 5 4 2" xfId="21670"/>
    <cellStyle name="SAPBEXHLevel3 2 3 5 5" xfId="14705"/>
    <cellStyle name="SAPBEXHLevel3 2 3 5 5 2" xfId="25408"/>
    <cellStyle name="SAPBEXHLevel3 2 3 5 6" xfId="19620"/>
    <cellStyle name="SAPBEXHLevel3 2 3 6" xfId="28180"/>
    <cellStyle name="SAPBEXHLevel3 2 3 7" xfId="37461"/>
    <cellStyle name="SAPBEXHLevel3 2 3 8" xfId="36955"/>
    <cellStyle name="SAPBEXHLevel3 2 3 9" xfId="37736"/>
    <cellStyle name="SAPBEXHLevel3 2 30" xfId="39917"/>
    <cellStyle name="SAPBEXHLevel3 2 31" xfId="39859"/>
    <cellStyle name="SAPBEXHLevel3 2 32" xfId="39547"/>
    <cellStyle name="SAPBEXHLevel3 2 33" xfId="40370"/>
    <cellStyle name="SAPBEXHLevel3 2 34" xfId="38365"/>
    <cellStyle name="SAPBEXHLevel3 2 4" xfId="1138"/>
    <cellStyle name="SAPBEXHLevel3 2 4 10" xfId="37331"/>
    <cellStyle name="SAPBEXHLevel3 2 4 11" xfId="37925"/>
    <cellStyle name="SAPBEXHLevel3 2 4 12" xfId="37496"/>
    <cellStyle name="SAPBEXHLevel3 2 4 13" xfId="37943"/>
    <cellStyle name="SAPBEXHLevel3 2 4 14" xfId="37908"/>
    <cellStyle name="SAPBEXHLevel3 2 4 15" xfId="37661"/>
    <cellStyle name="SAPBEXHLevel3 2 4 16" xfId="38062"/>
    <cellStyle name="SAPBEXHLevel3 2 4 17" xfId="38204"/>
    <cellStyle name="SAPBEXHLevel3 2 4 18" xfId="38345"/>
    <cellStyle name="SAPBEXHLevel3 2 4 19" xfId="38488"/>
    <cellStyle name="SAPBEXHLevel3 2 4 2" xfId="1757"/>
    <cellStyle name="SAPBEXHLevel3 2 4 2 2" xfId="1002"/>
    <cellStyle name="SAPBEXHLevel3 2 4 2 2 2" xfId="3389"/>
    <cellStyle name="SAPBEXHLevel3 2 4 2 2 2 2" xfId="10144"/>
    <cellStyle name="SAPBEXHLevel3 2 4 2 2 2 2 2" xfId="16683"/>
    <cellStyle name="SAPBEXHLevel3 2 4 2 2 2 2 2 2" xfId="26723"/>
    <cellStyle name="SAPBEXHLevel3 2 4 2 2 2 2 3" xfId="23181"/>
    <cellStyle name="SAPBEXHLevel3 2 4 2 2 2 3" xfId="12074"/>
    <cellStyle name="SAPBEXHLevel3 2 4 2 2 2 3 2" xfId="18399"/>
    <cellStyle name="SAPBEXHLevel3 2 4 2 2 2 3 2 2" xfId="27735"/>
    <cellStyle name="SAPBEXHLevel3 2 4 2 2 2 3 3" xfId="24153"/>
    <cellStyle name="SAPBEXHLevel3 2 4 2 2 2 4" xfId="7965"/>
    <cellStyle name="SAPBEXHLevel3 2 4 2 2 2 4 2" xfId="21969"/>
    <cellStyle name="SAPBEXHLevel3 2 4 2 2 2 5" xfId="15123"/>
    <cellStyle name="SAPBEXHLevel3 2 4 2 2 2 5 2" xfId="25655"/>
    <cellStyle name="SAPBEXHLevel3 2 4 2 2 2 6" xfId="19859"/>
    <cellStyle name="SAPBEXHLevel3 2 4 2 2 3" xfId="3862"/>
    <cellStyle name="SAPBEXHLevel3 2 4 2 2 3 2" xfId="10617"/>
    <cellStyle name="SAPBEXHLevel3 2 4 2 2 3 2 2" xfId="17006"/>
    <cellStyle name="SAPBEXHLevel3 2 4 2 2 3 2 2 2" xfId="26995"/>
    <cellStyle name="SAPBEXHLevel3 2 4 2 2 3 2 3" xfId="23447"/>
    <cellStyle name="SAPBEXHLevel3 2 4 2 2 3 3" xfId="12547"/>
    <cellStyle name="SAPBEXHLevel3 2 4 2 2 3 3 2" xfId="18870"/>
    <cellStyle name="SAPBEXHLevel3 2 4 2 2 3 3 2 2" xfId="28005"/>
    <cellStyle name="SAPBEXHLevel3 2 4 2 2 3 3 3" xfId="24417"/>
    <cellStyle name="SAPBEXHLevel3 2 4 2 2 3 4" xfId="8411"/>
    <cellStyle name="SAPBEXHLevel3 2 4 2 2 3 4 2" xfId="22405"/>
    <cellStyle name="SAPBEXHLevel3 2 4 2 2 3 5" xfId="15594"/>
    <cellStyle name="SAPBEXHLevel3 2 4 2 2 3 5 2" xfId="25925"/>
    <cellStyle name="SAPBEXHLevel3 2 4 2 2 3 6" xfId="20123"/>
    <cellStyle name="SAPBEXHLevel3 2 4 2 2 4" xfId="6041"/>
    <cellStyle name="SAPBEXHLevel3 2 4 2 2 4 2" xfId="13302"/>
    <cellStyle name="SAPBEXHLevel3 2 4 2 2 4 2 2" xfId="24842"/>
    <cellStyle name="SAPBEXHLevel3 2 4 2 2 4 3" xfId="21093"/>
    <cellStyle name="SAPBEXHLevel3 2 4 2 2 5" xfId="5781"/>
    <cellStyle name="SAPBEXHLevel3 2 4 2 2 5 2" xfId="13093"/>
    <cellStyle name="SAPBEXHLevel3 2 4 2 2 5 2 2" xfId="24736"/>
    <cellStyle name="SAPBEXHLevel3 2 4 2 2 5 3" xfId="20987"/>
    <cellStyle name="SAPBEXHLevel3 2 4 2 2 6" xfId="6200"/>
    <cellStyle name="SAPBEXHLevel3 2 4 2 2 6 2" xfId="13438"/>
    <cellStyle name="SAPBEXHLevel3 2 4 2 2 6 2 2" xfId="24887"/>
    <cellStyle name="SAPBEXHLevel3 2 4 2 2 6 3" xfId="21137"/>
    <cellStyle name="SAPBEXHLevel3 2 4 2 2 7" xfId="4154"/>
    <cellStyle name="SAPBEXHLevel3 2 4 2 2 7 2" xfId="20259"/>
    <cellStyle name="SAPBEXHLevel3 2 4 2 2 8" xfId="19124"/>
    <cellStyle name="SAPBEXHLevel3 2 4 2 3" xfId="3126"/>
    <cellStyle name="SAPBEXHLevel3 2 4 2 3 2" xfId="9892"/>
    <cellStyle name="SAPBEXHLevel3 2 4 2 3 2 2" xfId="16507"/>
    <cellStyle name="SAPBEXHLevel3 2 4 2 3 2 2 2" xfId="26586"/>
    <cellStyle name="SAPBEXHLevel3 2 4 2 3 2 3" xfId="23044"/>
    <cellStyle name="SAPBEXHLevel3 2 4 2 3 3" xfId="11829"/>
    <cellStyle name="SAPBEXHLevel3 2 4 2 3 3 2" xfId="18154"/>
    <cellStyle name="SAPBEXHLevel3 2 4 2 3 3 2 2" xfId="27600"/>
    <cellStyle name="SAPBEXHLevel3 2 4 2 3 3 3" xfId="24018"/>
    <cellStyle name="SAPBEXHLevel3 2 4 2 3 4" xfId="7713"/>
    <cellStyle name="SAPBEXHLevel3 2 4 2 3 4 2" xfId="21793"/>
    <cellStyle name="SAPBEXHLevel3 2 4 2 3 5" xfId="14877"/>
    <cellStyle name="SAPBEXHLevel3 2 4 2 3 5 2" xfId="25520"/>
    <cellStyle name="SAPBEXHLevel3 2 4 2 3 6" xfId="19724"/>
    <cellStyle name="SAPBEXHLevel3 2 4 2 4" xfId="3631"/>
    <cellStyle name="SAPBEXHLevel3 2 4 2 4 2" xfId="10386"/>
    <cellStyle name="SAPBEXHLevel3 2 4 2 4 2 2" xfId="16850"/>
    <cellStyle name="SAPBEXHLevel3 2 4 2 4 2 2 2" xfId="26860"/>
    <cellStyle name="SAPBEXHLevel3 2 4 2 4 2 3" xfId="23312"/>
    <cellStyle name="SAPBEXHLevel3 2 4 2 4 3" xfId="12316"/>
    <cellStyle name="SAPBEXHLevel3 2 4 2 4 3 2" xfId="18639"/>
    <cellStyle name="SAPBEXHLevel3 2 4 2 4 3 2 2" xfId="27870"/>
    <cellStyle name="SAPBEXHLevel3 2 4 2 4 3 3" xfId="24282"/>
    <cellStyle name="SAPBEXHLevel3 2 4 2 4 4" xfId="8207"/>
    <cellStyle name="SAPBEXHLevel3 2 4 2 4 4 2" xfId="22204"/>
    <cellStyle name="SAPBEXHLevel3 2 4 2 4 5" xfId="15363"/>
    <cellStyle name="SAPBEXHLevel3 2 4 2 4 5 2" xfId="25790"/>
    <cellStyle name="SAPBEXHLevel3 2 4 2 4 6" xfId="19988"/>
    <cellStyle name="SAPBEXHLevel3 2 4 2 5" xfId="4296"/>
    <cellStyle name="SAPBEXHLevel3 2 4 2 5 2" xfId="20350"/>
    <cellStyle name="SAPBEXHLevel3 2 4 2 6" xfId="19279"/>
    <cellStyle name="SAPBEXHLevel3 2 4 2 7" xfId="28348"/>
    <cellStyle name="SAPBEXHLevel3 2 4 20" xfId="38630"/>
    <cellStyle name="SAPBEXHLevel3 2 4 21" xfId="38774"/>
    <cellStyle name="SAPBEXHLevel3 2 4 22" xfId="38918"/>
    <cellStyle name="SAPBEXHLevel3 2 4 23" xfId="39613"/>
    <cellStyle name="SAPBEXHLevel3 2 4 24" xfId="39734"/>
    <cellStyle name="SAPBEXHLevel3 2 4 25" xfId="39854"/>
    <cellStyle name="SAPBEXHLevel3 2 4 26" xfId="39972"/>
    <cellStyle name="SAPBEXHLevel3 2 4 27" xfId="39861"/>
    <cellStyle name="SAPBEXHLevel3 2 4 28" xfId="38921"/>
    <cellStyle name="SAPBEXHLevel3 2 4 29" xfId="40268"/>
    <cellStyle name="SAPBEXHLevel3 2 4 3" xfId="2120"/>
    <cellStyle name="SAPBEXHLevel3 2 4 3 2" xfId="5203"/>
    <cellStyle name="SAPBEXHLevel3 2 4 3 2 2" xfId="12778"/>
    <cellStyle name="SAPBEXHLevel3 2 4 3 2 2 2" xfId="24550"/>
    <cellStyle name="SAPBEXHLevel3 2 4 3 2 3" xfId="20735"/>
    <cellStyle name="SAPBEXHLevel3 2 4 3 3" xfId="6717"/>
    <cellStyle name="SAPBEXHLevel3 2 4 3 3 2" xfId="13893"/>
    <cellStyle name="SAPBEXHLevel3 2 4 3 3 2 2" xfId="25000"/>
    <cellStyle name="SAPBEXHLevel3 2 4 3 3 3" xfId="21246"/>
    <cellStyle name="SAPBEXHLevel3 2 4 3 4" xfId="8900"/>
    <cellStyle name="SAPBEXHLevel3 2 4 3 4 2" xfId="15846"/>
    <cellStyle name="SAPBEXHLevel3 2 4 3 4 2 2" xfId="26060"/>
    <cellStyle name="SAPBEXHLevel3 2 4 3 4 3" xfId="22548"/>
    <cellStyle name="SAPBEXHLevel3 2 4 3 5" xfId="11009"/>
    <cellStyle name="SAPBEXHLevel3 2 4 3 5 2" xfId="17339"/>
    <cellStyle name="SAPBEXHLevel3 2 4 3 5 2 2" xfId="27083"/>
    <cellStyle name="SAPBEXHLevel3 2 4 3 5 3" xfId="23531"/>
    <cellStyle name="SAPBEXHLevel3 2 4 3 6" xfId="4454"/>
    <cellStyle name="SAPBEXHLevel3 2 4 3 6 2" xfId="20498"/>
    <cellStyle name="SAPBEXHLevel3 2 4 3 7" xfId="4696"/>
    <cellStyle name="SAPBEXHLevel3 2 4 3 7 2" xfId="20665"/>
    <cellStyle name="SAPBEXHLevel3 2 4 30" xfId="40355"/>
    <cellStyle name="SAPBEXHLevel3 2 4 31" xfId="40163"/>
    <cellStyle name="SAPBEXHLevel3 2 4 4" xfId="2912"/>
    <cellStyle name="SAPBEXHLevel3 2 4 4 2" xfId="9679"/>
    <cellStyle name="SAPBEXHLevel3 2 4 4 2 2" xfId="16327"/>
    <cellStyle name="SAPBEXHLevel3 2 4 4 2 2 2" xfId="26441"/>
    <cellStyle name="SAPBEXHLevel3 2 4 4 2 3" xfId="22909"/>
    <cellStyle name="SAPBEXHLevel3 2 4 4 3" xfId="11631"/>
    <cellStyle name="SAPBEXHLevel3 2 4 4 3 2" xfId="17958"/>
    <cellStyle name="SAPBEXHLevel3 2 4 4 3 2 2" xfId="27457"/>
    <cellStyle name="SAPBEXHLevel3 2 4 4 3 3" xfId="23885"/>
    <cellStyle name="SAPBEXHLevel3 2 4 4 4" xfId="7499"/>
    <cellStyle name="SAPBEXHLevel3 2 4 4 4 2" xfId="21636"/>
    <cellStyle name="SAPBEXHLevel3 2 4 4 5" xfId="14666"/>
    <cellStyle name="SAPBEXHLevel3 2 4 4 5 2" xfId="25377"/>
    <cellStyle name="SAPBEXHLevel3 2 4 4 6" xfId="19591"/>
    <cellStyle name="SAPBEXHLevel3 2 4 5" xfId="2734"/>
    <cellStyle name="SAPBEXHLevel3 2 4 5 2" xfId="9513"/>
    <cellStyle name="SAPBEXHLevel3 2 4 5 2 2" xfId="16164"/>
    <cellStyle name="SAPBEXHLevel3 2 4 5 2 2 2" xfId="26302"/>
    <cellStyle name="SAPBEXHLevel3 2 4 5 2 3" xfId="22778"/>
    <cellStyle name="SAPBEXHLevel3 2 4 5 3" xfId="11473"/>
    <cellStyle name="SAPBEXHLevel3 2 4 5 3 2" xfId="17801"/>
    <cellStyle name="SAPBEXHLevel3 2 4 5 3 2 2" xfId="27321"/>
    <cellStyle name="SAPBEXHLevel3 2 4 5 3 3" xfId="23757"/>
    <cellStyle name="SAPBEXHLevel3 2 4 5 4" xfId="7332"/>
    <cellStyle name="SAPBEXHLevel3 2 4 5 4 2" xfId="21491"/>
    <cellStyle name="SAPBEXHLevel3 2 4 5 5" xfId="14505"/>
    <cellStyle name="SAPBEXHLevel3 2 4 5 5 2" xfId="25240"/>
    <cellStyle name="SAPBEXHLevel3 2 4 5 6" xfId="19462"/>
    <cellStyle name="SAPBEXHLevel3 2 4 6" xfId="28203"/>
    <cellStyle name="SAPBEXHLevel3 2 4 7" xfId="37358"/>
    <cellStyle name="SAPBEXHLevel3 2 4 8" xfId="36992"/>
    <cellStyle name="SAPBEXHLevel3 2 4 9" xfId="37579"/>
    <cellStyle name="SAPBEXHLevel3 2 5" xfId="1615"/>
    <cellStyle name="SAPBEXHLevel3 2 5 2" xfId="992"/>
    <cellStyle name="SAPBEXHLevel3 2 5 2 2" xfId="3297"/>
    <cellStyle name="SAPBEXHLevel3 2 5 2 2 2" xfId="10052"/>
    <cellStyle name="SAPBEXHLevel3 2 5 2 2 2 2" xfId="16605"/>
    <cellStyle name="SAPBEXHLevel3 2 5 2 2 2 2 2" xfId="26660"/>
    <cellStyle name="SAPBEXHLevel3 2 5 2 2 2 3" xfId="23118"/>
    <cellStyle name="SAPBEXHLevel3 2 5 2 2 3" xfId="11982"/>
    <cellStyle name="SAPBEXHLevel3 2 5 2 2 3 2" xfId="18307"/>
    <cellStyle name="SAPBEXHLevel3 2 5 2 2 3 2 2" xfId="27672"/>
    <cellStyle name="SAPBEXHLevel3 2 5 2 2 3 3" xfId="24090"/>
    <cellStyle name="SAPBEXHLevel3 2 5 2 2 4" xfId="7873"/>
    <cellStyle name="SAPBEXHLevel3 2 5 2 2 4 2" xfId="21877"/>
    <cellStyle name="SAPBEXHLevel3 2 5 2 2 5" xfId="15031"/>
    <cellStyle name="SAPBEXHLevel3 2 5 2 2 5 2" xfId="25592"/>
    <cellStyle name="SAPBEXHLevel3 2 5 2 2 6" xfId="19796"/>
    <cellStyle name="SAPBEXHLevel3 2 5 2 3" xfId="3770"/>
    <cellStyle name="SAPBEXHLevel3 2 5 2 3 2" xfId="10525"/>
    <cellStyle name="SAPBEXHLevel3 2 5 2 3 2 2" xfId="16928"/>
    <cellStyle name="SAPBEXHLevel3 2 5 2 3 2 2 2" xfId="26932"/>
    <cellStyle name="SAPBEXHLevel3 2 5 2 3 2 3" xfId="23384"/>
    <cellStyle name="SAPBEXHLevel3 2 5 2 3 3" xfId="12455"/>
    <cellStyle name="SAPBEXHLevel3 2 5 2 3 3 2" xfId="18778"/>
    <cellStyle name="SAPBEXHLevel3 2 5 2 3 3 2 2" xfId="27942"/>
    <cellStyle name="SAPBEXHLevel3 2 5 2 3 3 3" xfId="24354"/>
    <cellStyle name="SAPBEXHLevel3 2 5 2 3 4" xfId="8342"/>
    <cellStyle name="SAPBEXHLevel3 2 5 2 3 4 2" xfId="22338"/>
    <cellStyle name="SAPBEXHLevel3 2 5 2 3 5" xfId="15502"/>
    <cellStyle name="SAPBEXHLevel3 2 5 2 3 5 2" xfId="25862"/>
    <cellStyle name="SAPBEXHLevel3 2 5 2 3 6" xfId="20060"/>
    <cellStyle name="SAPBEXHLevel3 2 5 2 4" xfId="6031"/>
    <cellStyle name="SAPBEXHLevel3 2 5 2 4 2" xfId="13292"/>
    <cellStyle name="SAPBEXHLevel3 2 5 2 4 2 2" xfId="24834"/>
    <cellStyle name="SAPBEXHLevel3 2 5 2 4 3" xfId="21085"/>
    <cellStyle name="SAPBEXHLevel3 2 5 2 5" xfId="5903"/>
    <cellStyle name="SAPBEXHLevel3 2 5 2 5 2" xfId="13168"/>
    <cellStyle name="SAPBEXHLevel3 2 5 2 5 2 2" xfId="24767"/>
    <cellStyle name="SAPBEXHLevel3 2 5 2 5 3" xfId="21018"/>
    <cellStyle name="SAPBEXHLevel3 2 5 2 6" xfId="5939"/>
    <cellStyle name="SAPBEXHLevel3 2 5 2 6 2" xfId="13201"/>
    <cellStyle name="SAPBEXHLevel3 2 5 2 6 2 2" xfId="24786"/>
    <cellStyle name="SAPBEXHLevel3 2 5 2 6 3" xfId="21037"/>
    <cellStyle name="SAPBEXHLevel3 2 5 2 7" xfId="4153"/>
    <cellStyle name="SAPBEXHLevel3 2 5 2 7 2" xfId="20258"/>
    <cellStyle name="SAPBEXHLevel3 2 5 2 8" xfId="19116"/>
    <cellStyle name="SAPBEXHLevel3 2 5 3" xfId="3044"/>
    <cellStyle name="SAPBEXHLevel3 2 5 3 2" xfId="9810"/>
    <cellStyle name="SAPBEXHLevel3 2 5 3 2 2" xfId="16439"/>
    <cellStyle name="SAPBEXHLevel3 2 5 3 2 2 2" xfId="26531"/>
    <cellStyle name="SAPBEXHLevel3 2 5 3 2 3" xfId="22990"/>
    <cellStyle name="SAPBEXHLevel3 2 5 3 3" xfId="11747"/>
    <cellStyle name="SAPBEXHLevel3 2 5 3 3 2" xfId="18073"/>
    <cellStyle name="SAPBEXHLevel3 2 5 3 3 2 2" xfId="27546"/>
    <cellStyle name="SAPBEXHLevel3 2 5 3 3 3" xfId="23965"/>
    <cellStyle name="SAPBEXHLevel3 2 5 3 4" xfId="7631"/>
    <cellStyle name="SAPBEXHLevel3 2 5 3 4 2" xfId="21732"/>
    <cellStyle name="SAPBEXHLevel3 2 5 3 5" xfId="14796"/>
    <cellStyle name="SAPBEXHLevel3 2 5 3 5 2" xfId="25466"/>
    <cellStyle name="SAPBEXHLevel3 2 5 3 6" xfId="19671"/>
    <cellStyle name="SAPBEXHLevel3 2 5 4" xfId="3559"/>
    <cellStyle name="SAPBEXHLevel3 2 5 4 2" xfId="10314"/>
    <cellStyle name="SAPBEXHLevel3 2 5 4 2 2" xfId="16792"/>
    <cellStyle name="SAPBEXHLevel3 2 5 4 2 2 2" xfId="26808"/>
    <cellStyle name="SAPBEXHLevel3 2 5 4 2 3" xfId="23260"/>
    <cellStyle name="SAPBEXHLevel3 2 5 4 3" xfId="12244"/>
    <cellStyle name="SAPBEXHLevel3 2 5 4 3 2" xfId="18567"/>
    <cellStyle name="SAPBEXHLevel3 2 5 4 3 2 2" xfId="27818"/>
    <cellStyle name="SAPBEXHLevel3 2 5 4 3 3" xfId="24230"/>
    <cellStyle name="SAPBEXHLevel3 2 5 4 4" xfId="8135"/>
    <cellStyle name="SAPBEXHLevel3 2 5 4 4 2" xfId="22132"/>
    <cellStyle name="SAPBEXHLevel3 2 5 4 5" xfId="15291"/>
    <cellStyle name="SAPBEXHLevel3 2 5 4 5 2" xfId="25738"/>
    <cellStyle name="SAPBEXHLevel3 2 5 4 6" xfId="19936"/>
    <cellStyle name="SAPBEXHLevel3 2 5 5" xfId="4643"/>
    <cellStyle name="SAPBEXHLevel3 2 5 5 2" xfId="20639"/>
    <cellStyle name="SAPBEXHLevel3 2 5 6" xfId="19215"/>
    <cellStyle name="SAPBEXHLevel3 2 5 7" xfId="28270"/>
    <cellStyle name="SAPBEXHLevel3 2 6" xfId="2388"/>
    <cellStyle name="SAPBEXHLevel3 2 6 2" xfId="5419"/>
    <cellStyle name="SAPBEXHLevel3 2 6 2 2" xfId="12924"/>
    <cellStyle name="SAPBEXHLevel3 2 6 2 2 2" xfId="24661"/>
    <cellStyle name="SAPBEXHLevel3 2 6 2 3" xfId="20880"/>
    <cellStyle name="SAPBEXHLevel3 2 6 3" xfId="6985"/>
    <cellStyle name="SAPBEXHLevel3 2 6 3 2" xfId="14159"/>
    <cellStyle name="SAPBEXHLevel3 2 6 3 2 2" xfId="25110"/>
    <cellStyle name="SAPBEXHLevel3 2 6 3 3" xfId="21352"/>
    <cellStyle name="SAPBEXHLevel3 2 6 4" xfId="9168"/>
    <cellStyle name="SAPBEXHLevel3 2 6 4 2" xfId="15993"/>
    <cellStyle name="SAPBEXHLevel3 2 6 4 2 2" xfId="26172"/>
    <cellStyle name="SAPBEXHLevel3 2 6 4 3" xfId="22656"/>
    <cellStyle name="SAPBEXHLevel3 2 6 5" xfId="11189"/>
    <cellStyle name="SAPBEXHLevel3 2 6 5 2" xfId="17518"/>
    <cellStyle name="SAPBEXHLevel3 2 6 5 2 2" xfId="27192"/>
    <cellStyle name="SAPBEXHLevel3 2 6 5 3" xfId="23636"/>
    <cellStyle name="SAPBEXHLevel3 2 6 6" xfId="4379"/>
    <cellStyle name="SAPBEXHLevel3 2 6 6 2" xfId="20423"/>
    <cellStyle name="SAPBEXHLevel3 2 6 7" xfId="4219"/>
    <cellStyle name="SAPBEXHLevel3 2 6 7 2" xfId="20293"/>
    <cellStyle name="SAPBEXHLevel3 2 7" xfId="2659"/>
    <cellStyle name="SAPBEXHLevel3 2 7 2" xfId="9438"/>
    <cellStyle name="SAPBEXHLevel3 2 7 2 2" xfId="16089"/>
    <cellStyle name="SAPBEXHLevel3 2 7 2 2 2" xfId="26241"/>
    <cellStyle name="SAPBEXHLevel3 2 7 2 3" xfId="22722"/>
    <cellStyle name="SAPBEXHLevel3 2 7 3" xfId="11398"/>
    <cellStyle name="SAPBEXHLevel3 2 7 3 2" xfId="17726"/>
    <cellStyle name="SAPBEXHLevel3 2 7 3 2 2" xfId="27260"/>
    <cellStyle name="SAPBEXHLevel3 2 7 3 3" xfId="23701"/>
    <cellStyle name="SAPBEXHLevel3 2 7 4" xfId="7257"/>
    <cellStyle name="SAPBEXHLevel3 2 7 4 2" xfId="21421"/>
    <cellStyle name="SAPBEXHLevel3 2 7 5" xfId="14430"/>
    <cellStyle name="SAPBEXHLevel3 2 7 5 2" xfId="25179"/>
    <cellStyle name="SAPBEXHLevel3 2 7 6" xfId="19406"/>
    <cellStyle name="SAPBEXHLevel3 2 8" xfId="19031"/>
    <cellStyle name="SAPBEXHLevel3 2 9" xfId="28085"/>
    <cellStyle name="SAPBEXHLevel3 20" xfId="38571"/>
    <cellStyle name="SAPBEXHLevel3 21" xfId="38714"/>
    <cellStyle name="SAPBEXHLevel3 22" xfId="38857"/>
    <cellStyle name="SAPBEXHLevel3 23" xfId="39001"/>
    <cellStyle name="SAPBEXHLevel3 24" xfId="39142"/>
    <cellStyle name="SAPBEXHLevel3 25" xfId="39277"/>
    <cellStyle name="SAPBEXHLevel3 26" xfId="39645"/>
    <cellStyle name="SAPBEXHLevel3 27" xfId="39767"/>
    <cellStyle name="SAPBEXHLevel3 28" xfId="39886"/>
    <cellStyle name="SAPBEXHLevel3 29" xfId="39999"/>
    <cellStyle name="SAPBEXHLevel3 3" xfId="532"/>
    <cellStyle name="SAPBEXHLevel3 3 2" xfId="604"/>
    <cellStyle name="SAPBEXHLevel3 3 2 2" xfId="1842"/>
    <cellStyle name="SAPBEXHLevel3 3 2 2 2" xfId="2004"/>
    <cellStyle name="SAPBEXHLevel3 3 2 2 2 2" xfId="3458"/>
    <cellStyle name="SAPBEXHLevel3 3 2 2 2 2 2" xfId="10213"/>
    <cellStyle name="SAPBEXHLevel3 3 2 2 2 2 2 2" xfId="16726"/>
    <cellStyle name="SAPBEXHLevel3 3 2 2 2 2 2 2 2" xfId="26752"/>
    <cellStyle name="SAPBEXHLevel3 3 2 2 2 2 2 3" xfId="23210"/>
    <cellStyle name="SAPBEXHLevel3 3 2 2 2 2 3" xfId="12143"/>
    <cellStyle name="SAPBEXHLevel3 3 2 2 2 2 3 2" xfId="18467"/>
    <cellStyle name="SAPBEXHLevel3 3 2 2 2 2 3 2 2" xfId="27763"/>
    <cellStyle name="SAPBEXHLevel3 3 2 2 2 2 3 3" xfId="24181"/>
    <cellStyle name="SAPBEXHLevel3 3 2 2 2 2 4" xfId="8034"/>
    <cellStyle name="SAPBEXHLevel3 3 2 2 2 2 4 2" xfId="22037"/>
    <cellStyle name="SAPBEXHLevel3 3 2 2 2 2 5" xfId="15191"/>
    <cellStyle name="SAPBEXHLevel3 3 2 2 2 2 5 2" xfId="25683"/>
    <cellStyle name="SAPBEXHLevel3 3 2 2 2 2 6" xfId="19887"/>
    <cellStyle name="SAPBEXHLevel3 3 2 2 2 3" xfId="3931"/>
    <cellStyle name="SAPBEXHLevel3 3 2 2 2 3 2" xfId="10686"/>
    <cellStyle name="SAPBEXHLevel3 3 2 2 2 3 2 2" xfId="17049"/>
    <cellStyle name="SAPBEXHLevel3 3 2 2 2 3 2 2 2" xfId="27024"/>
    <cellStyle name="SAPBEXHLevel3 3 2 2 2 3 2 3" xfId="23476"/>
    <cellStyle name="SAPBEXHLevel3 3 2 2 2 3 3" xfId="12616"/>
    <cellStyle name="SAPBEXHLevel3 3 2 2 2 3 3 2" xfId="18938"/>
    <cellStyle name="SAPBEXHLevel3 3 2 2 2 3 3 2 2" xfId="28033"/>
    <cellStyle name="SAPBEXHLevel3 3 2 2 2 3 3 3" xfId="24445"/>
    <cellStyle name="SAPBEXHLevel3 3 2 2 2 3 4" xfId="8446"/>
    <cellStyle name="SAPBEXHLevel3 3 2 2 2 3 4 2" xfId="22436"/>
    <cellStyle name="SAPBEXHLevel3 3 2 2 2 3 5" xfId="15662"/>
    <cellStyle name="SAPBEXHLevel3 3 2 2 2 3 5 2" xfId="25953"/>
    <cellStyle name="SAPBEXHLevel3 3 2 2 2 3 6" xfId="20151"/>
    <cellStyle name="SAPBEXHLevel3 3 2 2 2 4" xfId="6601"/>
    <cellStyle name="SAPBEXHLevel3 3 2 2 2 4 2" xfId="13779"/>
    <cellStyle name="SAPBEXHLevel3 3 2 2 2 4 2 2" xfId="24955"/>
    <cellStyle name="SAPBEXHLevel3 3 2 2 2 4 3" xfId="21205"/>
    <cellStyle name="SAPBEXHLevel3 3 2 2 2 5" xfId="8784"/>
    <cellStyle name="SAPBEXHLevel3 3 2 2 2 5 2" xfId="15783"/>
    <cellStyle name="SAPBEXHLevel3 3 2 2 2 5 2 2" xfId="26013"/>
    <cellStyle name="SAPBEXHLevel3 3 2 2 2 5 3" xfId="22505"/>
    <cellStyle name="SAPBEXHLevel3 3 2 2 2 6" xfId="10898"/>
    <cellStyle name="SAPBEXHLevel3 3 2 2 2 6 2" xfId="17230"/>
    <cellStyle name="SAPBEXHLevel3 3 2 2 2 6 2 2" xfId="27039"/>
    <cellStyle name="SAPBEXHLevel3 3 2 2 2 6 3" xfId="23491"/>
    <cellStyle name="SAPBEXHLevel3 3 2 2 2 7" xfId="12715"/>
    <cellStyle name="SAPBEXHLevel3 3 2 2 2 7 2" xfId="24503"/>
    <cellStyle name="SAPBEXHLevel3 3 2 2 2 8" xfId="19322"/>
    <cellStyle name="SAPBEXHLevel3 3 2 2 3" xfId="3197"/>
    <cellStyle name="SAPBEXHLevel3 3 2 2 3 2" xfId="9960"/>
    <cellStyle name="SAPBEXHLevel3 3 2 2 3 2 2" xfId="16549"/>
    <cellStyle name="SAPBEXHLevel3 3 2 2 3 2 2 2" xfId="26614"/>
    <cellStyle name="SAPBEXHLevel3 3 2 2 3 2 3" xfId="23072"/>
    <cellStyle name="SAPBEXHLevel3 3 2 2 3 3" xfId="11897"/>
    <cellStyle name="SAPBEXHLevel3 3 2 2 3 3 2" xfId="18222"/>
    <cellStyle name="SAPBEXHLevel3 3 2 2 3 3 2 2" xfId="27628"/>
    <cellStyle name="SAPBEXHLevel3 3 2 2 3 3 3" xfId="24046"/>
    <cellStyle name="SAPBEXHLevel3 3 2 2 3 4" xfId="7782"/>
    <cellStyle name="SAPBEXHLevel3 3 2 2 3 4 2" xfId="21821"/>
    <cellStyle name="SAPBEXHLevel3 3 2 2 3 5" xfId="14945"/>
    <cellStyle name="SAPBEXHLevel3 3 2 2 3 5 2" xfId="25548"/>
    <cellStyle name="SAPBEXHLevel3 3 2 2 3 6" xfId="19752"/>
    <cellStyle name="SAPBEXHLevel3 3 2 2 4" xfId="3685"/>
    <cellStyle name="SAPBEXHLevel3 3 2 2 4 2" xfId="10440"/>
    <cellStyle name="SAPBEXHLevel3 3 2 2 4 2 2" xfId="16878"/>
    <cellStyle name="SAPBEXHLevel3 3 2 2 4 2 2 2" xfId="26888"/>
    <cellStyle name="SAPBEXHLevel3 3 2 2 4 2 3" xfId="23340"/>
    <cellStyle name="SAPBEXHLevel3 3 2 2 4 3" xfId="12370"/>
    <cellStyle name="SAPBEXHLevel3 3 2 2 4 3 2" xfId="18693"/>
    <cellStyle name="SAPBEXHLevel3 3 2 2 4 3 2 2" xfId="27898"/>
    <cellStyle name="SAPBEXHLevel3 3 2 2 4 3 3" xfId="24310"/>
    <cellStyle name="SAPBEXHLevel3 3 2 2 4 4" xfId="8261"/>
    <cellStyle name="SAPBEXHLevel3 3 2 2 4 4 2" xfId="22258"/>
    <cellStyle name="SAPBEXHLevel3 3 2 2 4 5" xfId="15417"/>
    <cellStyle name="SAPBEXHLevel3 3 2 2 4 5 2" xfId="25818"/>
    <cellStyle name="SAPBEXHLevel3 3 2 2 4 6" xfId="20016"/>
    <cellStyle name="SAPBEXHLevel3 3 2 2 5" xfId="4088"/>
    <cellStyle name="SAPBEXHLevel3 3 2 2 5 2" xfId="20229"/>
    <cellStyle name="SAPBEXHLevel3 3 2 2 6" xfId="19307"/>
    <cellStyle name="SAPBEXHLevel3 3 2 2 7" xfId="28390"/>
    <cellStyle name="SAPBEXHLevel3 3 2 3" xfId="2097"/>
    <cellStyle name="SAPBEXHLevel3 3 2 3 2" xfId="2998"/>
    <cellStyle name="SAPBEXHLevel3 3 2 3 2 2" xfId="7585"/>
    <cellStyle name="SAPBEXHLevel3 3 2 3 2 2 2" xfId="14752"/>
    <cellStyle name="SAPBEXHLevel3 3 2 3 2 2 2 2" xfId="25441"/>
    <cellStyle name="SAPBEXHLevel3 3 2 3 2 2 3" xfId="21708"/>
    <cellStyle name="SAPBEXHLevel3 3 2 3 2 3" xfId="9765"/>
    <cellStyle name="SAPBEXHLevel3 3 2 3 2 3 2" xfId="16407"/>
    <cellStyle name="SAPBEXHLevel3 3 2 3 2 3 2 2" xfId="26505"/>
    <cellStyle name="SAPBEXHLevel3 3 2 3 2 3 3" xfId="22966"/>
    <cellStyle name="SAPBEXHLevel3 3 2 3 2 4" xfId="11711"/>
    <cellStyle name="SAPBEXHLevel3 3 2 3 2 4 2" xfId="18038"/>
    <cellStyle name="SAPBEXHLevel3 3 2 3 2 4 2 2" xfId="27521"/>
    <cellStyle name="SAPBEXHLevel3 3 2 3 2 4 3" xfId="23942"/>
    <cellStyle name="SAPBEXHLevel3 3 2 3 2 5" xfId="5182"/>
    <cellStyle name="SAPBEXHLevel3 3 2 3 2 5 2" xfId="20717"/>
    <cellStyle name="SAPBEXHLevel3 3 2 3 2 6" xfId="12759"/>
    <cellStyle name="SAPBEXHLevel3 3 2 3 2 6 2" xfId="24533"/>
    <cellStyle name="SAPBEXHLevel3 3 2 3 2 7" xfId="19648"/>
    <cellStyle name="SAPBEXHLevel3 3 2 3 3" xfId="3527"/>
    <cellStyle name="SAPBEXHLevel3 3 2 3 3 2" xfId="10282"/>
    <cellStyle name="SAPBEXHLevel3 3 2 3 3 2 2" xfId="16764"/>
    <cellStyle name="SAPBEXHLevel3 3 2 3 3 2 2 2" xfId="26786"/>
    <cellStyle name="SAPBEXHLevel3 3 2 3 3 2 3" xfId="23240"/>
    <cellStyle name="SAPBEXHLevel3 3 2 3 3 3" xfId="12212"/>
    <cellStyle name="SAPBEXHLevel3 3 2 3 3 3 2" xfId="18536"/>
    <cellStyle name="SAPBEXHLevel3 3 2 3 3 3 2 2" xfId="27797"/>
    <cellStyle name="SAPBEXHLevel3 3 2 3 3 3 3" xfId="24211"/>
    <cellStyle name="SAPBEXHLevel3 3 2 3 3 4" xfId="8103"/>
    <cellStyle name="SAPBEXHLevel3 3 2 3 3 4 2" xfId="22102"/>
    <cellStyle name="SAPBEXHLevel3 3 2 3 3 5" xfId="15260"/>
    <cellStyle name="SAPBEXHLevel3 3 2 3 3 5 2" xfId="25717"/>
    <cellStyle name="SAPBEXHLevel3 3 2 3 3 6" xfId="19917"/>
    <cellStyle name="SAPBEXHLevel3 3 2 3 4" xfId="6694"/>
    <cellStyle name="SAPBEXHLevel3 3 2 3 4 2" xfId="13871"/>
    <cellStyle name="SAPBEXHLevel3 3 2 3 4 2 2" xfId="24984"/>
    <cellStyle name="SAPBEXHLevel3 3 2 3 4 3" xfId="21230"/>
    <cellStyle name="SAPBEXHLevel3 3 2 3 5" xfId="8877"/>
    <cellStyle name="SAPBEXHLevel3 3 2 3 5 2" xfId="15827"/>
    <cellStyle name="SAPBEXHLevel3 3 2 3 5 2 2" xfId="26043"/>
    <cellStyle name="SAPBEXHLevel3 3 2 3 5 3" xfId="22531"/>
    <cellStyle name="SAPBEXHLevel3 3 2 3 6" xfId="10991"/>
    <cellStyle name="SAPBEXHLevel3 3 2 3 6 2" xfId="17322"/>
    <cellStyle name="SAPBEXHLevel3 3 2 3 6 2 2" xfId="27068"/>
    <cellStyle name="SAPBEXHLevel3 3 2 3 6 3" xfId="23516"/>
    <cellStyle name="SAPBEXHLevel3 3 2 3 7" xfId="4539"/>
    <cellStyle name="SAPBEXHLevel3 3 2 3 7 2" xfId="20572"/>
    <cellStyle name="SAPBEXHLevel3 3 2 3 8" xfId="4054"/>
    <cellStyle name="SAPBEXHLevel3 3 2 3 8 2" xfId="20206"/>
    <cellStyle name="SAPBEXHLevel3 3 2 4" xfId="2727"/>
    <cellStyle name="SAPBEXHLevel3 3 2 4 2" xfId="9506"/>
    <cellStyle name="SAPBEXHLevel3 3 2 4 2 2" xfId="16157"/>
    <cellStyle name="SAPBEXHLevel3 3 2 4 2 2 2" xfId="26295"/>
    <cellStyle name="SAPBEXHLevel3 3 2 4 2 3" xfId="22771"/>
    <cellStyle name="SAPBEXHLevel3 3 2 4 3" xfId="11466"/>
    <cellStyle name="SAPBEXHLevel3 3 2 4 3 2" xfId="17794"/>
    <cellStyle name="SAPBEXHLevel3 3 2 4 3 2 2" xfId="27314"/>
    <cellStyle name="SAPBEXHLevel3 3 2 4 3 3" xfId="23750"/>
    <cellStyle name="SAPBEXHLevel3 3 2 4 4" xfId="7325"/>
    <cellStyle name="SAPBEXHLevel3 3 2 4 4 2" xfId="21484"/>
    <cellStyle name="SAPBEXHLevel3 3 2 4 5" xfId="14498"/>
    <cellStyle name="SAPBEXHLevel3 3 2 4 5 2" xfId="25233"/>
    <cellStyle name="SAPBEXHLevel3 3 2 4 6" xfId="19455"/>
    <cellStyle name="SAPBEXHLevel3 3 2 5" xfId="28148"/>
    <cellStyle name="SAPBEXHLevel3 3 3" xfId="1817"/>
    <cellStyle name="SAPBEXHLevel3 3 3 2" xfId="2076"/>
    <cellStyle name="SAPBEXHLevel3 3 3 2 2" xfId="3433"/>
    <cellStyle name="SAPBEXHLevel3 3 3 2 2 2" xfId="10188"/>
    <cellStyle name="SAPBEXHLevel3 3 3 2 2 2 2" xfId="16707"/>
    <cellStyle name="SAPBEXHLevel3 3 3 2 2 2 2 2" xfId="26734"/>
    <cellStyle name="SAPBEXHLevel3 3 3 2 2 2 3" xfId="23192"/>
    <cellStyle name="SAPBEXHLevel3 3 3 2 2 3" xfId="12118"/>
    <cellStyle name="SAPBEXHLevel3 3 3 2 2 3 2" xfId="18443"/>
    <cellStyle name="SAPBEXHLevel3 3 3 2 2 3 2 2" xfId="27746"/>
    <cellStyle name="SAPBEXHLevel3 3 3 2 2 3 3" xfId="24164"/>
    <cellStyle name="SAPBEXHLevel3 3 3 2 2 4" xfId="8009"/>
    <cellStyle name="SAPBEXHLevel3 3 3 2 2 4 2" xfId="22013"/>
    <cellStyle name="SAPBEXHLevel3 3 3 2 2 5" xfId="15167"/>
    <cellStyle name="SAPBEXHLevel3 3 3 2 2 5 2" xfId="25666"/>
    <cellStyle name="SAPBEXHLevel3 3 3 2 2 6" xfId="19870"/>
    <cellStyle name="SAPBEXHLevel3 3 3 2 3" xfId="3906"/>
    <cellStyle name="SAPBEXHLevel3 3 3 2 3 2" xfId="10661"/>
    <cellStyle name="SAPBEXHLevel3 3 3 2 3 2 2" xfId="17030"/>
    <cellStyle name="SAPBEXHLevel3 3 3 2 3 2 2 2" xfId="27006"/>
    <cellStyle name="SAPBEXHLevel3 3 3 2 3 2 3" xfId="23458"/>
    <cellStyle name="SAPBEXHLevel3 3 3 2 3 3" xfId="12591"/>
    <cellStyle name="SAPBEXHLevel3 3 3 2 3 3 2" xfId="18914"/>
    <cellStyle name="SAPBEXHLevel3 3 3 2 3 3 2 2" xfId="28016"/>
    <cellStyle name="SAPBEXHLevel3 3 3 2 3 3 3" xfId="24428"/>
    <cellStyle name="SAPBEXHLevel3 3 3 2 3 4" xfId="8427"/>
    <cellStyle name="SAPBEXHLevel3 3 3 2 3 4 2" xfId="22418"/>
    <cellStyle name="SAPBEXHLevel3 3 3 2 3 5" xfId="15638"/>
    <cellStyle name="SAPBEXHLevel3 3 3 2 3 5 2" xfId="25936"/>
    <cellStyle name="SAPBEXHLevel3 3 3 2 3 6" xfId="20134"/>
    <cellStyle name="SAPBEXHLevel3 3 3 2 4" xfId="6673"/>
    <cellStyle name="SAPBEXHLevel3 3 3 2 4 2" xfId="13850"/>
    <cellStyle name="SAPBEXHLevel3 3 3 2 4 2 2" xfId="24980"/>
    <cellStyle name="SAPBEXHLevel3 3 3 2 4 3" xfId="21226"/>
    <cellStyle name="SAPBEXHLevel3 3 3 2 5" xfId="8856"/>
    <cellStyle name="SAPBEXHLevel3 3 3 2 5 2" xfId="15816"/>
    <cellStyle name="SAPBEXHLevel3 3 3 2 5 2 2" xfId="26039"/>
    <cellStyle name="SAPBEXHLevel3 3 3 2 5 3" xfId="22527"/>
    <cellStyle name="SAPBEXHLevel3 3 3 2 6" xfId="10970"/>
    <cellStyle name="SAPBEXHLevel3 3 3 2 6 2" xfId="17301"/>
    <cellStyle name="SAPBEXHLevel3 3 3 2 6 2 2" xfId="27064"/>
    <cellStyle name="SAPBEXHLevel3 3 3 2 6 3" xfId="23512"/>
    <cellStyle name="SAPBEXHLevel3 3 3 2 7" xfId="12748"/>
    <cellStyle name="SAPBEXHLevel3 3 3 2 7 2" xfId="24529"/>
    <cellStyle name="SAPBEXHLevel3 3 3 2 8" xfId="19343"/>
    <cellStyle name="SAPBEXHLevel3 3 3 3" xfId="3173"/>
    <cellStyle name="SAPBEXHLevel3 3 3 3 2" xfId="9936"/>
    <cellStyle name="SAPBEXHLevel3 3 3 3 2 2" xfId="16531"/>
    <cellStyle name="SAPBEXHLevel3 3 3 3 2 2 2" xfId="26597"/>
    <cellStyle name="SAPBEXHLevel3 3 3 3 2 3" xfId="23055"/>
    <cellStyle name="SAPBEXHLevel3 3 3 3 3" xfId="11873"/>
    <cellStyle name="SAPBEXHLevel3 3 3 3 3 2" xfId="18198"/>
    <cellStyle name="SAPBEXHLevel3 3 3 3 3 2 2" xfId="27611"/>
    <cellStyle name="SAPBEXHLevel3 3 3 3 3 3" xfId="24029"/>
    <cellStyle name="SAPBEXHLevel3 3 3 3 4" xfId="7758"/>
    <cellStyle name="SAPBEXHLevel3 3 3 3 4 2" xfId="21804"/>
    <cellStyle name="SAPBEXHLevel3 3 3 3 5" xfId="14921"/>
    <cellStyle name="SAPBEXHLevel3 3 3 3 5 2" xfId="25531"/>
    <cellStyle name="SAPBEXHLevel3 3 3 3 6" xfId="19735"/>
    <cellStyle name="SAPBEXHLevel3 3 3 4" xfId="3662"/>
    <cellStyle name="SAPBEXHLevel3 3 3 4 2" xfId="10417"/>
    <cellStyle name="SAPBEXHLevel3 3 3 4 2 2" xfId="16861"/>
    <cellStyle name="SAPBEXHLevel3 3 3 4 2 2 2" xfId="26871"/>
    <cellStyle name="SAPBEXHLevel3 3 3 4 2 3" xfId="23323"/>
    <cellStyle name="SAPBEXHLevel3 3 3 4 3" xfId="12347"/>
    <cellStyle name="SAPBEXHLevel3 3 3 4 3 2" xfId="18670"/>
    <cellStyle name="SAPBEXHLevel3 3 3 4 3 2 2" xfId="27881"/>
    <cellStyle name="SAPBEXHLevel3 3 3 4 3 3" xfId="24293"/>
    <cellStyle name="SAPBEXHLevel3 3 3 4 4" xfId="8238"/>
    <cellStyle name="SAPBEXHLevel3 3 3 4 4 2" xfId="22235"/>
    <cellStyle name="SAPBEXHLevel3 3 3 4 5" xfId="15394"/>
    <cellStyle name="SAPBEXHLevel3 3 3 4 5 2" xfId="25801"/>
    <cellStyle name="SAPBEXHLevel3 3 3 4 6" xfId="19999"/>
    <cellStyle name="SAPBEXHLevel3 3 3 5" xfId="4094"/>
    <cellStyle name="SAPBEXHLevel3 3 3 5 2" xfId="20234"/>
    <cellStyle name="SAPBEXHLevel3 3 3 6" xfId="19290"/>
    <cellStyle name="SAPBEXHLevel3 3 3 7" xfId="28372"/>
    <cellStyle name="SAPBEXHLevel3 3 4" xfId="2109"/>
    <cellStyle name="SAPBEXHLevel3 3 4 2" xfId="2978"/>
    <cellStyle name="SAPBEXHLevel3 3 4 2 2" xfId="7565"/>
    <cellStyle name="SAPBEXHLevel3 3 4 2 2 2" xfId="14732"/>
    <cellStyle name="SAPBEXHLevel3 3 4 2 2 2 2" xfId="25424"/>
    <cellStyle name="SAPBEXHLevel3 3 4 2 2 3" xfId="21691"/>
    <cellStyle name="SAPBEXHLevel3 3 4 2 3" xfId="9745"/>
    <cellStyle name="SAPBEXHLevel3 3 4 2 3 2" xfId="16390"/>
    <cellStyle name="SAPBEXHLevel3 3 4 2 3 2 2" xfId="26488"/>
    <cellStyle name="SAPBEXHLevel3 3 4 2 3 3" xfId="22949"/>
    <cellStyle name="SAPBEXHLevel3 3 4 2 4" xfId="11694"/>
    <cellStyle name="SAPBEXHLevel3 3 4 2 4 2" xfId="18021"/>
    <cellStyle name="SAPBEXHLevel3 3 4 2 4 2 2" xfId="27504"/>
    <cellStyle name="SAPBEXHLevel3 3 4 2 4 3" xfId="23925"/>
    <cellStyle name="SAPBEXHLevel3 3 4 2 5" xfId="5193"/>
    <cellStyle name="SAPBEXHLevel3 3 4 2 5 2" xfId="20726"/>
    <cellStyle name="SAPBEXHLevel3 3 4 2 6" xfId="12767"/>
    <cellStyle name="SAPBEXHLevel3 3 4 2 6 2" xfId="24540"/>
    <cellStyle name="SAPBEXHLevel3 3 4 2 7" xfId="19631"/>
    <cellStyle name="SAPBEXHLevel3 3 4 3" xfId="3510"/>
    <cellStyle name="SAPBEXHLevel3 3 4 3 2" xfId="10265"/>
    <cellStyle name="SAPBEXHLevel3 3 4 3 2 2" xfId="16747"/>
    <cellStyle name="SAPBEXHLevel3 3 4 3 2 2 2" xfId="26769"/>
    <cellStyle name="SAPBEXHLevel3 3 4 3 2 3" xfId="23223"/>
    <cellStyle name="SAPBEXHLevel3 3 4 3 3" xfId="12195"/>
    <cellStyle name="SAPBEXHLevel3 3 4 3 3 2" xfId="18519"/>
    <cellStyle name="SAPBEXHLevel3 3 4 3 3 2 2" xfId="27780"/>
    <cellStyle name="SAPBEXHLevel3 3 4 3 3 3" xfId="24194"/>
    <cellStyle name="SAPBEXHLevel3 3 4 3 4" xfId="8086"/>
    <cellStyle name="SAPBEXHLevel3 3 4 3 4 2" xfId="22085"/>
    <cellStyle name="SAPBEXHLevel3 3 4 3 5" xfId="15243"/>
    <cellStyle name="SAPBEXHLevel3 3 4 3 5 2" xfId="25700"/>
    <cellStyle name="SAPBEXHLevel3 3 4 3 6" xfId="19900"/>
    <cellStyle name="SAPBEXHLevel3 3 4 4" xfId="6706"/>
    <cellStyle name="SAPBEXHLevel3 3 4 4 2" xfId="13883"/>
    <cellStyle name="SAPBEXHLevel3 3 4 4 2 2" xfId="24991"/>
    <cellStyle name="SAPBEXHLevel3 3 4 4 3" xfId="21237"/>
    <cellStyle name="SAPBEXHLevel3 3 4 5" xfId="8889"/>
    <cellStyle name="SAPBEXHLevel3 3 4 5 2" xfId="15835"/>
    <cellStyle name="SAPBEXHLevel3 3 4 5 2 2" xfId="26050"/>
    <cellStyle name="SAPBEXHLevel3 3 4 5 3" xfId="22538"/>
    <cellStyle name="SAPBEXHLevel3 3 4 6" xfId="10999"/>
    <cellStyle name="SAPBEXHLevel3 3 4 6 2" xfId="17330"/>
    <cellStyle name="SAPBEXHLevel3 3 4 6 2 2" xfId="27075"/>
    <cellStyle name="SAPBEXHLevel3 3 4 6 3" xfId="23523"/>
    <cellStyle name="SAPBEXHLevel3 3 4 7" xfId="4513"/>
    <cellStyle name="SAPBEXHLevel3 3 4 7 2" xfId="20547"/>
    <cellStyle name="SAPBEXHLevel3 3 4 8" xfId="4105"/>
    <cellStyle name="SAPBEXHLevel3 3 4 8 2" xfId="20238"/>
    <cellStyle name="SAPBEXHLevel3 3 5" xfId="2698"/>
    <cellStyle name="SAPBEXHLevel3 3 5 2" xfId="9477"/>
    <cellStyle name="SAPBEXHLevel3 3 5 2 2" xfId="16128"/>
    <cellStyle name="SAPBEXHLevel3 3 5 2 2 2" xfId="26267"/>
    <cellStyle name="SAPBEXHLevel3 3 5 2 3" xfId="22743"/>
    <cellStyle name="SAPBEXHLevel3 3 5 3" xfId="11437"/>
    <cellStyle name="SAPBEXHLevel3 3 5 3 2" xfId="17765"/>
    <cellStyle name="SAPBEXHLevel3 3 5 3 2 2" xfId="27286"/>
    <cellStyle name="SAPBEXHLevel3 3 5 3 3" xfId="23722"/>
    <cellStyle name="SAPBEXHLevel3 3 5 4" xfId="7296"/>
    <cellStyle name="SAPBEXHLevel3 3 5 4 2" xfId="21455"/>
    <cellStyle name="SAPBEXHLevel3 3 5 5" xfId="14469"/>
    <cellStyle name="SAPBEXHLevel3 3 5 5 2" xfId="25205"/>
    <cellStyle name="SAPBEXHLevel3 3 5 6" xfId="19427"/>
    <cellStyle name="SAPBEXHLevel3 3 6" xfId="28119"/>
    <cellStyle name="SAPBEXHLevel3 30" xfId="38512"/>
    <cellStyle name="SAPBEXHLevel3 31" xfId="39230"/>
    <cellStyle name="SAPBEXHLevel3 32" xfId="39420"/>
    <cellStyle name="SAPBEXHLevel3 33" xfId="40322"/>
    <cellStyle name="SAPBEXHLevel3 34" xfId="40316"/>
    <cellStyle name="SAPBEXHLevel3 4" xfId="542"/>
    <cellStyle name="SAPBEXHLevel3 4 2" xfId="1818"/>
    <cellStyle name="SAPBEXHLevel3 4 2 2" xfId="2029"/>
    <cellStyle name="SAPBEXHLevel3 4 2 2 2" xfId="3434"/>
    <cellStyle name="SAPBEXHLevel3 4 2 2 2 2" xfId="10189"/>
    <cellStyle name="SAPBEXHLevel3 4 2 2 2 2 2" xfId="16708"/>
    <cellStyle name="SAPBEXHLevel3 4 2 2 2 2 2 2" xfId="26735"/>
    <cellStyle name="SAPBEXHLevel3 4 2 2 2 2 3" xfId="23193"/>
    <cellStyle name="SAPBEXHLevel3 4 2 2 2 3" xfId="12119"/>
    <cellStyle name="SAPBEXHLevel3 4 2 2 2 3 2" xfId="18444"/>
    <cellStyle name="SAPBEXHLevel3 4 2 2 2 3 2 2" xfId="27747"/>
    <cellStyle name="SAPBEXHLevel3 4 2 2 2 3 3" xfId="24165"/>
    <cellStyle name="SAPBEXHLevel3 4 2 2 2 4" xfId="8010"/>
    <cellStyle name="SAPBEXHLevel3 4 2 2 2 4 2" xfId="22014"/>
    <cellStyle name="SAPBEXHLevel3 4 2 2 2 5" xfId="15168"/>
    <cellStyle name="SAPBEXHLevel3 4 2 2 2 5 2" xfId="25667"/>
    <cellStyle name="SAPBEXHLevel3 4 2 2 2 6" xfId="19871"/>
    <cellStyle name="SAPBEXHLevel3 4 2 2 3" xfId="3907"/>
    <cellStyle name="SAPBEXHLevel3 4 2 2 3 2" xfId="10662"/>
    <cellStyle name="SAPBEXHLevel3 4 2 2 3 2 2" xfId="17031"/>
    <cellStyle name="SAPBEXHLevel3 4 2 2 3 2 2 2" xfId="27007"/>
    <cellStyle name="SAPBEXHLevel3 4 2 2 3 2 3" xfId="23459"/>
    <cellStyle name="SAPBEXHLevel3 4 2 2 3 3" xfId="12592"/>
    <cellStyle name="SAPBEXHLevel3 4 2 2 3 3 2" xfId="18915"/>
    <cellStyle name="SAPBEXHLevel3 4 2 2 3 3 2 2" xfId="28017"/>
    <cellStyle name="SAPBEXHLevel3 4 2 2 3 3 3" xfId="24429"/>
    <cellStyle name="SAPBEXHLevel3 4 2 2 3 4" xfId="8428"/>
    <cellStyle name="SAPBEXHLevel3 4 2 2 3 4 2" xfId="22419"/>
    <cellStyle name="SAPBEXHLevel3 4 2 2 3 5" xfId="15639"/>
    <cellStyle name="SAPBEXHLevel3 4 2 2 3 5 2" xfId="25937"/>
    <cellStyle name="SAPBEXHLevel3 4 2 2 3 6" xfId="20135"/>
    <cellStyle name="SAPBEXHLevel3 4 2 2 4" xfId="6626"/>
    <cellStyle name="SAPBEXHLevel3 4 2 2 4 2" xfId="13804"/>
    <cellStyle name="SAPBEXHLevel3 4 2 2 4 2 2" xfId="24964"/>
    <cellStyle name="SAPBEXHLevel3 4 2 2 4 3" xfId="21214"/>
    <cellStyle name="SAPBEXHLevel3 4 2 2 5" xfId="8809"/>
    <cellStyle name="SAPBEXHLevel3 4 2 2 5 2" xfId="15794"/>
    <cellStyle name="SAPBEXHLevel3 4 2 2 5 2 2" xfId="26022"/>
    <cellStyle name="SAPBEXHLevel3 4 2 2 5 3" xfId="22514"/>
    <cellStyle name="SAPBEXHLevel3 4 2 2 6" xfId="10923"/>
    <cellStyle name="SAPBEXHLevel3 4 2 2 6 2" xfId="17255"/>
    <cellStyle name="SAPBEXHLevel3 4 2 2 6 2 2" xfId="27048"/>
    <cellStyle name="SAPBEXHLevel3 4 2 2 6 3" xfId="23500"/>
    <cellStyle name="SAPBEXHLevel3 4 2 2 7" xfId="12726"/>
    <cellStyle name="SAPBEXHLevel3 4 2 2 7 2" xfId="24512"/>
    <cellStyle name="SAPBEXHLevel3 4 2 2 8" xfId="19331"/>
    <cellStyle name="SAPBEXHLevel3 4 2 3" xfId="3174"/>
    <cellStyle name="SAPBEXHLevel3 4 2 3 2" xfId="9937"/>
    <cellStyle name="SAPBEXHLevel3 4 2 3 2 2" xfId="16532"/>
    <cellStyle name="SAPBEXHLevel3 4 2 3 2 2 2" xfId="26598"/>
    <cellStyle name="SAPBEXHLevel3 4 2 3 2 3" xfId="23056"/>
    <cellStyle name="SAPBEXHLevel3 4 2 3 3" xfId="11874"/>
    <cellStyle name="SAPBEXHLevel3 4 2 3 3 2" xfId="18199"/>
    <cellStyle name="SAPBEXHLevel3 4 2 3 3 2 2" xfId="27612"/>
    <cellStyle name="SAPBEXHLevel3 4 2 3 3 3" xfId="24030"/>
    <cellStyle name="SAPBEXHLevel3 4 2 3 4" xfId="7759"/>
    <cellStyle name="SAPBEXHLevel3 4 2 3 4 2" xfId="21805"/>
    <cellStyle name="SAPBEXHLevel3 4 2 3 5" xfId="14922"/>
    <cellStyle name="SAPBEXHLevel3 4 2 3 5 2" xfId="25532"/>
    <cellStyle name="SAPBEXHLevel3 4 2 3 6" xfId="19736"/>
    <cellStyle name="SAPBEXHLevel3 4 2 4" xfId="3663"/>
    <cellStyle name="SAPBEXHLevel3 4 2 4 2" xfId="10418"/>
    <cellStyle name="SAPBEXHLevel3 4 2 4 2 2" xfId="16862"/>
    <cellStyle name="SAPBEXHLevel3 4 2 4 2 2 2" xfId="26872"/>
    <cellStyle name="SAPBEXHLevel3 4 2 4 2 3" xfId="23324"/>
    <cellStyle name="SAPBEXHLevel3 4 2 4 3" xfId="12348"/>
    <cellStyle name="SAPBEXHLevel3 4 2 4 3 2" xfId="18671"/>
    <cellStyle name="SAPBEXHLevel3 4 2 4 3 2 2" xfId="27882"/>
    <cellStyle name="SAPBEXHLevel3 4 2 4 3 3" xfId="24294"/>
    <cellStyle name="SAPBEXHLevel3 4 2 4 4" xfId="8239"/>
    <cellStyle name="SAPBEXHLevel3 4 2 4 4 2" xfId="22236"/>
    <cellStyle name="SAPBEXHLevel3 4 2 4 5" xfId="15395"/>
    <cellStyle name="SAPBEXHLevel3 4 2 4 5 2" xfId="25802"/>
    <cellStyle name="SAPBEXHLevel3 4 2 4 6" xfId="20000"/>
    <cellStyle name="SAPBEXHLevel3 4 2 5" xfId="3995"/>
    <cellStyle name="SAPBEXHLevel3 4 2 5 2" xfId="20167"/>
    <cellStyle name="SAPBEXHLevel3 4 2 6" xfId="19291"/>
    <cellStyle name="SAPBEXHLevel3 4 2 7" xfId="28373"/>
    <cellStyle name="SAPBEXHLevel3 4 3" xfId="2108"/>
    <cellStyle name="SAPBEXHLevel3 4 3 2" xfId="2979"/>
    <cellStyle name="SAPBEXHLevel3 4 3 2 2" xfId="7566"/>
    <cellStyle name="SAPBEXHLevel3 4 3 2 2 2" xfId="14733"/>
    <cellStyle name="SAPBEXHLevel3 4 3 2 2 2 2" xfId="25425"/>
    <cellStyle name="SAPBEXHLevel3 4 3 2 2 3" xfId="21692"/>
    <cellStyle name="SAPBEXHLevel3 4 3 2 3" xfId="9746"/>
    <cellStyle name="SAPBEXHLevel3 4 3 2 3 2" xfId="16391"/>
    <cellStyle name="SAPBEXHLevel3 4 3 2 3 2 2" xfId="26489"/>
    <cellStyle name="SAPBEXHLevel3 4 3 2 3 3" xfId="22950"/>
    <cellStyle name="SAPBEXHLevel3 4 3 2 4" xfId="11695"/>
    <cellStyle name="SAPBEXHLevel3 4 3 2 4 2" xfId="18022"/>
    <cellStyle name="SAPBEXHLevel3 4 3 2 4 2 2" xfId="27505"/>
    <cellStyle name="SAPBEXHLevel3 4 3 2 4 3" xfId="23926"/>
    <cellStyle name="SAPBEXHLevel3 4 3 2 5" xfId="5192"/>
    <cellStyle name="SAPBEXHLevel3 4 3 2 5 2" xfId="20725"/>
    <cellStyle name="SAPBEXHLevel3 4 3 2 6" xfId="12766"/>
    <cellStyle name="SAPBEXHLevel3 4 3 2 6 2" xfId="24539"/>
    <cellStyle name="SAPBEXHLevel3 4 3 2 7" xfId="19632"/>
    <cellStyle name="SAPBEXHLevel3 4 3 3" xfId="3511"/>
    <cellStyle name="SAPBEXHLevel3 4 3 3 2" xfId="10266"/>
    <cellStyle name="SAPBEXHLevel3 4 3 3 2 2" xfId="16748"/>
    <cellStyle name="SAPBEXHLevel3 4 3 3 2 2 2" xfId="26770"/>
    <cellStyle name="SAPBEXHLevel3 4 3 3 2 3" xfId="23224"/>
    <cellStyle name="SAPBEXHLevel3 4 3 3 3" xfId="12196"/>
    <cellStyle name="SAPBEXHLevel3 4 3 3 3 2" xfId="18520"/>
    <cellStyle name="SAPBEXHLevel3 4 3 3 3 2 2" xfId="27781"/>
    <cellStyle name="SAPBEXHLevel3 4 3 3 3 3" xfId="24195"/>
    <cellStyle name="SAPBEXHLevel3 4 3 3 4" xfId="8087"/>
    <cellStyle name="SAPBEXHLevel3 4 3 3 4 2" xfId="22086"/>
    <cellStyle name="SAPBEXHLevel3 4 3 3 5" xfId="15244"/>
    <cellStyle name="SAPBEXHLevel3 4 3 3 5 2" xfId="25701"/>
    <cellStyle name="SAPBEXHLevel3 4 3 3 6" xfId="19901"/>
    <cellStyle name="SAPBEXHLevel3 4 3 4" xfId="6705"/>
    <cellStyle name="SAPBEXHLevel3 4 3 4 2" xfId="13882"/>
    <cellStyle name="SAPBEXHLevel3 4 3 4 2 2" xfId="24990"/>
    <cellStyle name="SAPBEXHLevel3 4 3 4 3" xfId="21236"/>
    <cellStyle name="SAPBEXHLevel3 4 3 5" xfId="8888"/>
    <cellStyle name="SAPBEXHLevel3 4 3 5 2" xfId="15834"/>
    <cellStyle name="SAPBEXHLevel3 4 3 5 2 2" xfId="26049"/>
    <cellStyle name="SAPBEXHLevel3 4 3 5 3" xfId="22537"/>
    <cellStyle name="SAPBEXHLevel3 4 3 6" xfId="10998"/>
    <cellStyle name="SAPBEXHLevel3 4 3 6 2" xfId="17329"/>
    <cellStyle name="SAPBEXHLevel3 4 3 6 2 2" xfId="27074"/>
    <cellStyle name="SAPBEXHLevel3 4 3 6 3" xfId="23522"/>
    <cellStyle name="SAPBEXHLevel3 4 3 7" xfId="4515"/>
    <cellStyle name="SAPBEXHLevel3 4 3 7 2" xfId="20548"/>
    <cellStyle name="SAPBEXHLevel3 4 3 8" xfId="4614"/>
    <cellStyle name="SAPBEXHLevel3 4 3 8 2" xfId="20622"/>
    <cellStyle name="SAPBEXHLevel3 4 4" xfId="2699"/>
    <cellStyle name="SAPBEXHLevel3 4 4 2" xfId="9478"/>
    <cellStyle name="SAPBEXHLevel3 4 4 2 2" xfId="16129"/>
    <cellStyle name="SAPBEXHLevel3 4 4 2 2 2" xfId="26268"/>
    <cellStyle name="SAPBEXHLevel3 4 4 2 3" xfId="22744"/>
    <cellStyle name="SAPBEXHLevel3 4 4 3" xfId="11438"/>
    <cellStyle name="SAPBEXHLevel3 4 4 3 2" xfId="17766"/>
    <cellStyle name="SAPBEXHLevel3 4 4 3 2 2" xfId="27287"/>
    <cellStyle name="SAPBEXHLevel3 4 4 3 3" xfId="23723"/>
    <cellStyle name="SAPBEXHLevel3 4 4 4" xfId="7297"/>
    <cellStyle name="SAPBEXHLevel3 4 4 4 2" xfId="21456"/>
    <cellStyle name="SAPBEXHLevel3 4 4 5" xfId="14470"/>
    <cellStyle name="SAPBEXHLevel3 4 4 5 2" xfId="25206"/>
    <cellStyle name="SAPBEXHLevel3 4 4 6" xfId="19428"/>
    <cellStyle name="SAPBEXHLevel3 4 5" xfId="28120"/>
    <cellStyle name="SAPBEXHLevel3 5" xfId="1614"/>
    <cellStyle name="SAPBEXHLevel3 5 2" xfId="945"/>
    <cellStyle name="SAPBEXHLevel3 5 2 2" xfId="3296"/>
    <cellStyle name="SAPBEXHLevel3 5 2 2 2" xfId="10051"/>
    <cellStyle name="SAPBEXHLevel3 5 2 2 2 2" xfId="16604"/>
    <cellStyle name="SAPBEXHLevel3 5 2 2 2 2 2" xfId="26659"/>
    <cellStyle name="SAPBEXHLevel3 5 2 2 2 3" xfId="23117"/>
    <cellStyle name="SAPBEXHLevel3 5 2 2 3" xfId="11981"/>
    <cellStyle name="SAPBEXHLevel3 5 2 2 3 2" xfId="18306"/>
    <cellStyle name="SAPBEXHLevel3 5 2 2 3 2 2" xfId="27671"/>
    <cellStyle name="SAPBEXHLevel3 5 2 2 3 3" xfId="24089"/>
    <cellStyle name="SAPBEXHLevel3 5 2 2 4" xfId="7872"/>
    <cellStyle name="SAPBEXHLevel3 5 2 2 4 2" xfId="21876"/>
    <cellStyle name="SAPBEXHLevel3 5 2 2 5" xfId="15030"/>
    <cellStyle name="SAPBEXHLevel3 5 2 2 5 2" xfId="25591"/>
    <cellStyle name="SAPBEXHLevel3 5 2 2 6" xfId="19795"/>
    <cellStyle name="SAPBEXHLevel3 5 2 3" xfId="3769"/>
    <cellStyle name="SAPBEXHLevel3 5 2 3 2" xfId="10524"/>
    <cellStyle name="SAPBEXHLevel3 5 2 3 2 2" xfId="16927"/>
    <cellStyle name="SAPBEXHLevel3 5 2 3 2 2 2" xfId="26931"/>
    <cellStyle name="SAPBEXHLevel3 5 2 3 2 3" xfId="23383"/>
    <cellStyle name="SAPBEXHLevel3 5 2 3 3" xfId="12454"/>
    <cellStyle name="SAPBEXHLevel3 5 2 3 3 2" xfId="18777"/>
    <cellStyle name="SAPBEXHLevel3 5 2 3 3 2 2" xfId="27941"/>
    <cellStyle name="SAPBEXHLevel3 5 2 3 3 3" xfId="24353"/>
    <cellStyle name="SAPBEXHLevel3 5 2 3 4" xfId="8341"/>
    <cellStyle name="SAPBEXHLevel3 5 2 3 4 2" xfId="22337"/>
    <cellStyle name="SAPBEXHLevel3 5 2 3 5" xfId="15501"/>
    <cellStyle name="SAPBEXHLevel3 5 2 3 5 2" xfId="25861"/>
    <cellStyle name="SAPBEXHLevel3 5 2 3 6" xfId="20059"/>
    <cellStyle name="SAPBEXHLevel3 5 2 4" xfId="5986"/>
    <cellStyle name="SAPBEXHLevel3 5 2 4 2" xfId="13247"/>
    <cellStyle name="SAPBEXHLevel3 5 2 4 2 2" xfId="24816"/>
    <cellStyle name="SAPBEXHLevel3 5 2 4 3" xfId="21067"/>
    <cellStyle name="SAPBEXHLevel3 5 2 5" xfId="5714"/>
    <cellStyle name="SAPBEXHLevel3 5 2 5 2" xfId="13050"/>
    <cellStyle name="SAPBEXHLevel3 5 2 5 2 2" xfId="24715"/>
    <cellStyle name="SAPBEXHLevel3 5 2 5 3" xfId="20967"/>
    <cellStyle name="SAPBEXHLevel3 5 2 6" xfId="5690"/>
    <cellStyle name="SAPBEXHLevel3 5 2 6 2" xfId="13032"/>
    <cellStyle name="SAPBEXHLevel3 5 2 6 2 2" xfId="24700"/>
    <cellStyle name="SAPBEXHLevel3 5 2 6 3" xfId="20952"/>
    <cellStyle name="SAPBEXHLevel3 5 2 7" xfId="4251"/>
    <cellStyle name="SAPBEXHLevel3 5 2 7 2" xfId="20318"/>
    <cellStyle name="SAPBEXHLevel3 5 2 8" xfId="19098"/>
    <cellStyle name="SAPBEXHLevel3 5 3" xfId="2821"/>
    <cellStyle name="SAPBEXHLevel3 5 3 2" xfId="9592"/>
    <cellStyle name="SAPBEXHLevel3 5 3 2 2" xfId="16243"/>
    <cellStyle name="SAPBEXHLevel3 5 3 2 2 2" xfId="26369"/>
    <cellStyle name="SAPBEXHLevel3 5 3 2 3" xfId="22844"/>
    <cellStyle name="SAPBEXHLevel3 5 3 3" xfId="11547"/>
    <cellStyle name="SAPBEXHLevel3 5 3 3 2" xfId="17874"/>
    <cellStyle name="SAPBEXHLevel3 5 3 3 2 2" xfId="27385"/>
    <cellStyle name="SAPBEXHLevel3 5 3 3 3" xfId="23820"/>
    <cellStyle name="SAPBEXHLevel3 5 3 4" xfId="7411"/>
    <cellStyle name="SAPBEXHLevel3 5 3 4 2" xfId="21564"/>
    <cellStyle name="SAPBEXHLevel3 5 3 5" xfId="14579"/>
    <cellStyle name="SAPBEXHLevel3 5 3 5 2" xfId="25305"/>
    <cellStyle name="SAPBEXHLevel3 5 3 6" xfId="19526"/>
    <cellStyle name="SAPBEXHLevel3 5 4" xfId="2612"/>
    <cellStyle name="SAPBEXHLevel3 5 4 2" xfId="9392"/>
    <cellStyle name="SAPBEXHLevel3 5 4 2 2" xfId="16044"/>
    <cellStyle name="SAPBEXHLevel3 5 4 2 2 2" xfId="26198"/>
    <cellStyle name="SAPBEXHLevel3 5 4 2 3" xfId="22679"/>
    <cellStyle name="SAPBEXHLevel3 5 4 3" xfId="11352"/>
    <cellStyle name="SAPBEXHLevel3 5 4 3 2" xfId="17681"/>
    <cellStyle name="SAPBEXHLevel3 5 4 3 2 2" xfId="27218"/>
    <cellStyle name="SAPBEXHLevel3 5 4 3 3" xfId="23659"/>
    <cellStyle name="SAPBEXHLevel3 5 4 4" xfId="7210"/>
    <cellStyle name="SAPBEXHLevel3 5 4 4 2" xfId="21377"/>
    <cellStyle name="SAPBEXHLevel3 5 4 5" xfId="14384"/>
    <cellStyle name="SAPBEXHLevel3 5 4 5 2" xfId="25137"/>
    <cellStyle name="SAPBEXHLevel3 5 4 6" xfId="19363"/>
    <cellStyle name="SAPBEXHLevel3 5 5" xfId="8418"/>
    <cellStyle name="SAPBEXHLevel3 5 5 2" xfId="22412"/>
    <cellStyle name="SAPBEXHLevel3 5 6" xfId="19214"/>
    <cellStyle name="SAPBEXHLevel3 5 7" xfId="28269"/>
    <cellStyle name="SAPBEXHLevel3 6" xfId="2194"/>
    <cellStyle name="SAPBEXHLevel3 6 2" xfId="5269"/>
    <cellStyle name="SAPBEXHLevel3 6 2 2" xfId="12836"/>
    <cellStyle name="SAPBEXHLevel3 6 2 2 2" xfId="24600"/>
    <cellStyle name="SAPBEXHLevel3 6 2 3" xfId="20791"/>
    <cellStyle name="SAPBEXHLevel3 6 3" xfId="6791"/>
    <cellStyle name="SAPBEXHLevel3 6 3 2" xfId="13966"/>
    <cellStyle name="SAPBEXHLevel3 6 3 2 2" xfId="25049"/>
    <cellStyle name="SAPBEXHLevel3 6 3 3" xfId="21294"/>
    <cellStyle name="SAPBEXHLevel3 6 4" xfId="8974"/>
    <cellStyle name="SAPBEXHLevel3 6 4 2" xfId="15904"/>
    <cellStyle name="SAPBEXHLevel3 6 4 2 2" xfId="26110"/>
    <cellStyle name="SAPBEXHLevel3 6 4 3" xfId="22597"/>
    <cellStyle name="SAPBEXHLevel3 6 5" xfId="11070"/>
    <cellStyle name="SAPBEXHLevel3 6 5 2" xfId="17399"/>
    <cellStyle name="SAPBEXHLevel3 6 5 2 2" xfId="27132"/>
    <cellStyle name="SAPBEXHLevel3 6 5 3" xfId="23579"/>
    <cellStyle name="SAPBEXHLevel3 6 6" xfId="4378"/>
    <cellStyle name="SAPBEXHLevel3 6 6 2" xfId="20422"/>
    <cellStyle name="SAPBEXHLevel3 6 7" xfId="4322"/>
    <cellStyle name="SAPBEXHLevel3 6 7 2" xfId="20372"/>
    <cellStyle name="SAPBEXHLevel3 7" xfId="2597"/>
    <cellStyle name="SAPBEXHLevel3 7 2" xfId="9377"/>
    <cellStyle name="SAPBEXHLevel3 7 2 2" xfId="16029"/>
    <cellStyle name="SAPBEXHLevel3 7 2 2 2" xfId="26184"/>
    <cellStyle name="SAPBEXHLevel3 7 2 3" xfId="22667"/>
    <cellStyle name="SAPBEXHLevel3 7 3" xfId="11337"/>
    <cellStyle name="SAPBEXHLevel3 7 3 2" xfId="17666"/>
    <cellStyle name="SAPBEXHLevel3 7 3 2 2" xfId="27204"/>
    <cellStyle name="SAPBEXHLevel3 7 3 3" xfId="23647"/>
    <cellStyle name="SAPBEXHLevel3 7 4" xfId="7195"/>
    <cellStyle name="SAPBEXHLevel3 7 4 2" xfId="21364"/>
    <cellStyle name="SAPBEXHLevel3 7 5" xfId="14369"/>
    <cellStyle name="SAPBEXHLevel3 7 5 2" xfId="25123"/>
    <cellStyle name="SAPBEXHLevel3 7 6" xfId="19351"/>
    <cellStyle name="SAPBEXHLevel3 8" xfId="18988"/>
    <cellStyle name="SAPBEXHLevel3 9" xfId="28045"/>
    <cellStyle name="SAPBEXHLevel3X" xfId="360"/>
    <cellStyle name="SAPBEXHLevel3X 10" xfId="37093"/>
    <cellStyle name="SAPBEXHLevel3X 11" xfId="37182"/>
    <cellStyle name="SAPBEXHLevel3X 12" xfId="37443"/>
    <cellStyle name="SAPBEXHLevel3X 13" xfId="37215"/>
    <cellStyle name="SAPBEXHLevel3X 14" xfId="37056"/>
    <cellStyle name="SAPBEXHLevel3X 15" xfId="37667"/>
    <cellStyle name="SAPBEXHLevel3X 16" xfId="37296"/>
    <cellStyle name="SAPBEXHLevel3X 17" xfId="37957"/>
    <cellStyle name="SAPBEXHLevel3X 18" xfId="37905"/>
    <cellStyle name="SAPBEXHLevel3X 19" xfId="37526"/>
    <cellStyle name="SAPBEXHLevel3X 2" xfId="361"/>
    <cellStyle name="SAPBEXHLevel3X 2 10" xfId="37146"/>
    <cellStyle name="SAPBEXHLevel3X 2 11" xfId="37344"/>
    <cellStyle name="SAPBEXHLevel3X 2 12" xfId="37183"/>
    <cellStyle name="SAPBEXHLevel3X 2 13" xfId="37546"/>
    <cellStyle name="SAPBEXHLevel3X 2 14" xfId="37250"/>
    <cellStyle name="SAPBEXHLevel3X 2 15" xfId="37257"/>
    <cellStyle name="SAPBEXHLevel3X 2 16" xfId="37233"/>
    <cellStyle name="SAPBEXHLevel3X 2 17" xfId="37806"/>
    <cellStyle name="SAPBEXHLevel3X 2 18" xfId="37744"/>
    <cellStyle name="SAPBEXHLevel3X 2 19" xfId="38101"/>
    <cellStyle name="SAPBEXHLevel3X 2 2" xfId="578"/>
    <cellStyle name="SAPBEXHLevel3X 2 2 10" xfId="38127"/>
    <cellStyle name="SAPBEXHLevel3X 2 2 11" xfId="38268"/>
    <cellStyle name="SAPBEXHLevel3X 2 2 12" xfId="38410"/>
    <cellStyle name="SAPBEXHLevel3X 2 2 13" xfId="38553"/>
    <cellStyle name="SAPBEXHLevel3X 2 2 14" xfId="38696"/>
    <cellStyle name="SAPBEXHLevel3X 2 2 15" xfId="38839"/>
    <cellStyle name="SAPBEXHLevel3X 2 2 16" xfId="38983"/>
    <cellStyle name="SAPBEXHLevel3X 2 2 17" xfId="39124"/>
    <cellStyle name="SAPBEXHLevel3X 2 2 18" xfId="39261"/>
    <cellStyle name="SAPBEXHLevel3X 2 2 19" xfId="39397"/>
    <cellStyle name="SAPBEXHLevel3X 2 2 2" xfId="1754"/>
    <cellStyle name="SAPBEXHLevel3X 2 2 2 2" xfId="1492"/>
    <cellStyle name="SAPBEXHLevel3X 2 2 2 2 2" xfId="3386"/>
    <cellStyle name="SAPBEXHLevel3X 2 2 2 2 2 2" xfId="10141"/>
    <cellStyle name="SAPBEXHLevel3X 2 2 2 2 2 2 2" xfId="16680"/>
    <cellStyle name="SAPBEXHLevel3X 2 2 2 2 2 2 2 2" xfId="26720"/>
    <cellStyle name="SAPBEXHLevel3X 2 2 2 2 2 2 3" xfId="23178"/>
    <cellStyle name="SAPBEXHLevel3X 2 2 2 2 2 3" xfId="12071"/>
    <cellStyle name="SAPBEXHLevel3X 2 2 2 2 2 3 2" xfId="18396"/>
    <cellStyle name="SAPBEXHLevel3X 2 2 2 2 2 3 2 2" xfId="27732"/>
    <cellStyle name="SAPBEXHLevel3X 2 2 2 2 2 3 3" xfId="24150"/>
    <cellStyle name="SAPBEXHLevel3X 2 2 2 2 2 4" xfId="7962"/>
    <cellStyle name="SAPBEXHLevel3X 2 2 2 2 2 4 2" xfId="21966"/>
    <cellStyle name="SAPBEXHLevel3X 2 2 2 2 2 5" xfId="15120"/>
    <cellStyle name="SAPBEXHLevel3X 2 2 2 2 2 5 2" xfId="25652"/>
    <cellStyle name="SAPBEXHLevel3X 2 2 2 2 2 6" xfId="19856"/>
    <cellStyle name="SAPBEXHLevel3X 2 2 2 2 3" xfId="3859"/>
    <cellStyle name="SAPBEXHLevel3X 2 2 2 2 3 2" xfId="10614"/>
    <cellStyle name="SAPBEXHLevel3X 2 2 2 2 3 2 2" xfId="17003"/>
    <cellStyle name="SAPBEXHLevel3X 2 2 2 2 3 2 2 2" xfId="26992"/>
    <cellStyle name="SAPBEXHLevel3X 2 2 2 2 3 2 3" xfId="23444"/>
    <cellStyle name="SAPBEXHLevel3X 2 2 2 2 3 3" xfId="12544"/>
    <cellStyle name="SAPBEXHLevel3X 2 2 2 2 3 3 2" xfId="18867"/>
    <cellStyle name="SAPBEXHLevel3X 2 2 2 2 3 3 2 2" xfId="28002"/>
    <cellStyle name="SAPBEXHLevel3X 2 2 2 2 3 3 3" xfId="24414"/>
    <cellStyle name="SAPBEXHLevel3X 2 2 2 2 3 4" xfId="8408"/>
    <cellStyle name="SAPBEXHLevel3X 2 2 2 2 3 4 2" xfId="22402"/>
    <cellStyle name="SAPBEXHLevel3X 2 2 2 2 3 5" xfId="15591"/>
    <cellStyle name="SAPBEXHLevel3X 2 2 2 2 3 5 2" xfId="25922"/>
    <cellStyle name="SAPBEXHLevel3X 2 2 2 2 3 6" xfId="20120"/>
    <cellStyle name="SAPBEXHLevel3X 2 2 2 2 4" xfId="6266"/>
    <cellStyle name="SAPBEXHLevel3X 2 2 2 2 4 2" xfId="13501"/>
    <cellStyle name="SAPBEXHLevel3X 2 2 2 2 4 2 2" xfId="24908"/>
    <cellStyle name="SAPBEXHLevel3X 2 2 2 2 4 3" xfId="21158"/>
    <cellStyle name="SAPBEXHLevel3X 2 2 2 2 5" xfId="8539"/>
    <cellStyle name="SAPBEXHLevel3X 2 2 2 2 5 2" xfId="15734"/>
    <cellStyle name="SAPBEXHLevel3X 2 2 2 2 5 2 2" xfId="25986"/>
    <cellStyle name="SAPBEXHLevel3X 2 2 2 2 5 3" xfId="22479"/>
    <cellStyle name="SAPBEXHLevel3X 2 2 2 2 6" xfId="6350"/>
    <cellStyle name="SAPBEXHLevel3X 2 2 2 2 6 2" xfId="13579"/>
    <cellStyle name="SAPBEXHLevel3X 2 2 2 2 6 2 2" xfId="24929"/>
    <cellStyle name="SAPBEXHLevel3X 2 2 2 2 6 3" xfId="21179"/>
    <cellStyle name="SAPBEXHLevel3X 2 2 2 2 7" xfId="12693"/>
    <cellStyle name="SAPBEXHLevel3X 2 2 2 2 7 2" xfId="24484"/>
    <cellStyle name="SAPBEXHLevel3X 2 2 2 2 8" xfId="19167"/>
    <cellStyle name="SAPBEXHLevel3X 2 2 2 3" xfId="3123"/>
    <cellStyle name="SAPBEXHLevel3X 2 2 2 3 2" xfId="9889"/>
    <cellStyle name="SAPBEXHLevel3X 2 2 2 3 2 2" xfId="16504"/>
    <cellStyle name="SAPBEXHLevel3X 2 2 2 3 2 2 2" xfId="26583"/>
    <cellStyle name="SAPBEXHLevel3X 2 2 2 3 2 3" xfId="23041"/>
    <cellStyle name="SAPBEXHLevel3X 2 2 2 3 3" xfId="11826"/>
    <cellStyle name="SAPBEXHLevel3X 2 2 2 3 3 2" xfId="18151"/>
    <cellStyle name="SAPBEXHLevel3X 2 2 2 3 3 2 2" xfId="27597"/>
    <cellStyle name="SAPBEXHLevel3X 2 2 2 3 3 3" xfId="24015"/>
    <cellStyle name="SAPBEXHLevel3X 2 2 2 3 4" xfId="7710"/>
    <cellStyle name="SAPBEXHLevel3X 2 2 2 3 4 2" xfId="21790"/>
    <cellStyle name="SAPBEXHLevel3X 2 2 2 3 5" xfId="14874"/>
    <cellStyle name="SAPBEXHLevel3X 2 2 2 3 5 2" xfId="25517"/>
    <cellStyle name="SAPBEXHLevel3X 2 2 2 3 6" xfId="19721"/>
    <cellStyle name="SAPBEXHLevel3X 2 2 2 4" xfId="3628"/>
    <cellStyle name="SAPBEXHLevel3X 2 2 2 4 2" xfId="10383"/>
    <cellStyle name="SAPBEXHLevel3X 2 2 2 4 2 2" xfId="16847"/>
    <cellStyle name="SAPBEXHLevel3X 2 2 2 4 2 2 2" xfId="26857"/>
    <cellStyle name="SAPBEXHLevel3X 2 2 2 4 2 3" xfId="23309"/>
    <cellStyle name="SAPBEXHLevel3X 2 2 2 4 3" xfId="12313"/>
    <cellStyle name="SAPBEXHLevel3X 2 2 2 4 3 2" xfId="18636"/>
    <cellStyle name="SAPBEXHLevel3X 2 2 2 4 3 2 2" xfId="27867"/>
    <cellStyle name="SAPBEXHLevel3X 2 2 2 4 3 3" xfId="24279"/>
    <cellStyle name="SAPBEXHLevel3X 2 2 2 4 4" xfId="8204"/>
    <cellStyle name="SAPBEXHLevel3X 2 2 2 4 4 2" xfId="22201"/>
    <cellStyle name="SAPBEXHLevel3X 2 2 2 4 5" xfId="15360"/>
    <cellStyle name="SAPBEXHLevel3X 2 2 2 4 5 2" xfId="25787"/>
    <cellStyle name="SAPBEXHLevel3X 2 2 2 4 6" xfId="19985"/>
    <cellStyle name="SAPBEXHLevel3X 2 2 2 5" xfId="4197"/>
    <cellStyle name="SAPBEXHLevel3X 2 2 2 5 2" xfId="20276"/>
    <cellStyle name="SAPBEXHLevel3X 2 2 2 6" xfId="19276"/>
    <cellStyle name="SAPBEXHLevel3X 2 2 2 7" xfId="28345"/>
    <cellStyle name="SAPBEXHLevel3X 2 2 20" xfId="39535"/>
    <cellStyle name="SAPBEXHLevel3X 2 2 21" xfId="39660"/>
    <cellStyle name="SAPBEXHLevel3X 2 2 22" xfId="39782"/>
    <cellStyle name="SAPBEXHLevel3X 2 2 23" xfId="39901"/>
    <cellStyle name="SAPBEXHLevel3X 2 2 24" xfId="40014"/>
    <cellStyle name="SAPBEXHLevel3X 2 2 25" xfId="40121"/>
    <cellStyle name="SAPBEXHLevel3X 2 2 26" xfId="40210"/>
    <cellStyle name="SAPBEXHLevel3X 2 2 27" xfId="40305"/>
    <cellStyle name="SAPBEXHLevel3X 2 2 28" xfId="40386"/>
    <cellStyle name="SAPBEXHLevel3X 2 2 29" xfId="40447"/>
    <cellStyle name="SAPBEXHLevel3X 2 2 3" xfId="2152"/>
    <cellStyle name="SAPBEXHLevel3X 2 2 3 2" xfId="2909"/>
    <cellStyle name="SAPBEXHLevel3X 2 2 3 2 2" xfId="7496"/>
    <cellStyle name="SAPBEXHLevel3X 2 2 3 2 2 2" xfId="14663"/>
    <cellStyle name="SAPBEXHLevel3X 2 2 3 2 2 2 2" xfId="25374"/>
    <cellStyle name="SAPBEXHLevel3X 2 2 3 2 2 3" xfId="21633"/>
    <cellStyle name="SAPBEXHLevel3X 2 2 3 2 3" xfId="9676"/>
    <cellStyle name="SAPBEXHLevel3X 2 2 3 2 3 2" xfId="16324"/>
    <cellStyle name="SAPBEXHLevel3X 2 2 3 2 3 2 2" xfId="26438"/>
    <cellStyle name="SAPBEXHLevel3X 2 2 3 2 3 3" xfId="22906"/>
    <cellStyle name="SAPBEXHLevel3X 2 2 3 2 4" xfId="11628"/>
    <cellStyle name="SAPBEXHLevel3X 2 2 3 2 4 2" xfId="17955"/>
    <cellStyle name="SAPBEXHLevel3X 2 2 3 2 4 2 2" xfId="27454"/>
    <cellStyle name="SAPBEXHLevel3X 2 2 3 2 4 3" xfId="23882"/>
    <cellStyle name="SAPBEXHLevel3X 2 2 3 2 5" xfId="5230"/>
    <cellStyle name="SAPBEXHLevel3X 2 2 3 2 5 2" xfId="20761"/>
    <cellStyle name="SAPBEXHLevel3X 2 2 3 2 6" xfId="12804"/>
    <cellStyle name="SAPBEXHLevel3X 2 2 3 2 6 2" xfId="24574"/>
    <cellStyle name="SAPBEXHLevel3X 2 2 3 2 7" xfId="19588"/>
    <cellStyle name="SAPBEXHLevel3X 2 2 3 3" xfId="2743"/>
    <cellStyle name="SAPBEXHLevel3X 2 2 3 3 2" xfId="9522"/>
    <cellStyle name="SAPBEXHLevel3X 2 2 3 3 2 2" xfId="16173"/>
    <cellStyle name="SAPBEXHLevel3X 2 2 3 3 2 2 2" xfId="26311"/>
    <cellStyle name="SAPBEXHLevel3X 2 2 3 3 2 3" xfId="22787"/>
    <cellStyle name="SAPBEXHLevel3X 2 2 3 3 3" xfId="11482"/>
    <cellStyle name="SAPBEXHLevel3X 2 2 3 3 3 2" xfId="17810"/>
    <cellStyle name="SAPBEXHLevel3X 2 2 3 3 3 2 2" xfId="27330"/>
    <cellStyle name="SAPBEXHLevel3X 2 2 3 3 3 3" xfId="23766"/>
    <cellStyle name="SAPBEXHLevel3X 2 2 3 3 4" xfId="7341"/>
    <cellStyle name="SAPBEXHLevel3X 2 2 3 3 4 2" xfId="21500"/>
    <cellStyle name="SAPBEXHLevel3X 2 2 3 3 5" xfId="14514"/>
    <cellStyle name="SAPBEXHLevel3X 2 2 3 3 5 2" xfId="25249"/>
    <cellStyle name="SAPBEXHLevel3X 2 2 3 3 6" xfId="19471"/>
    <cellStyle name="SAPBEXHLevel3X 2 2 3 4" xfId="6749"/>
    <cellStyle name="SAPBEXHLevel3X 2 2 3 4 2" xfId="13925"/>
    <cellStyle name="SAPBEXHLevel3X 2 2 3 4 2 2" xfId="25024"/>
    <cellStyle name="SAPBEXHLevel3X 2 2 3 4 3" xfId="21269"/>
    <cellStyle name="SAPBEXHLevel3X 2 2 3 5" xfId="8932"/>
    <cellStyle name="SAPBEXHLevel3X 2 2 3 5 2" xfId="15872"/>
    <cellStyle name="SAPBEXHLevel3X 2 2 3 5 2 2" xfId="26084"/>
    <cellStyle name="SAPBEXHLevel3X 2 2 3 5 3" xfId="22571"/>
    <cellStyle name="SAPBEXHLevel3X 2 2 3 6" xfId="11036"/>
    <cellStyle name="SAPBEXHLevel3X 2 2 3 6 2" xfId="17366"/>
    <cellStyle name="SAPBEXHLevel3X 2 2 3 6 2 2" xfId="27107"/>
    <cellStyle name="SAPBEXHLevel3X 2 2 3 6 3" xfId="23554"/>
    <cellStyle name="SAPBEXHLevel3X 2 2 3 7" xfId="4451"/>
    <cellStyle name="SAPBEXHLevel3X 2 2 3 7 2" xfId="20495"/>
    <cellStyle name="SAPBEXHLevel3X 2 2 3 8" xfId="4634"/>
    <cellStyle name="SAPBEXHLevel3X 2 2 3 8 2" xfId="20632"/>
    <cellStyle name="SAPBEXHLevel3X 2 2 30" xfId="40489"/>
    <cellStyle name="SAPBEXHLevel3X 2 2 4" xfId="2719"/>
    <cellStyle name="SAPBEXHLevel3X 2 2 4 2" xfId="9498"/>
    <cellStyle name="SAPBEXHLevel3X 2 2 4 2 2" xfId="16149"/>
    <cellStyle name="SAPBEXHLevel3X 2 2 4 2 2 2" xfId="26288"/>
    <cellStyle name="SAPBEXHLevel3X 2 2 4 2 3" xfId="22764"/>
    <cellStyle name="SAPBEXHLevel3X 2 2 4 3" xfId="11458"/>
    <cellStyle name="SAPBEXHLevel3X 2 2 4 3 2" xfId="17786"/>
    <cellStyle name="SAPBEXHLevel3X 2 2 4 3 2 2" xfId="27307"/>
    <cellStyle name="SAPBEXHLevel3X 2 2 4 3 3" xfId="23743"/>
    <cellStyle name="SAPBEXHLevel3X 2 2 4 4" xfId="7317"/>
    <cellStyle name="SAPBEXHLevel3X 2 2 4 4 2" xfId="21476"/>
    <cellStyle name="SAPBEXHLevel3X 2 2 4 5" xfId="14490"/>
    <cellStyle name="SAPBEXHLevel3X 2 2 4 5 2" xfId="25226"/>
    <cellStyle name="SAPBEXHLevel3X 2 2 4 6" xfId="19448"/>
    <cellStyle name="SAPBEXHLevel3X 2 2 5" xfId="28140"/>
    <cellStyle name="SAPBEXHLevel3X 2 2 6" xfId="37565"/>
    <cellStyle name="SAPBEXHLevel3X 2 2 7" xfId="37693"/>
    <cellStyle name="SAPBEXHLevel3X 2 2 8" xfId="37833"/>
    <cellStyle name="SAPBEXHLevel3X 2 2 9" xfId="37981"/>
    <cellStyle name="SAPBEXHLevel3X 2 20" xfId="38242"/>
    <cellStyle name="SAPBEXHLevel3X 2 21" xfId="38384"/>
    <cellStyle name="SAPBEXHLevel3X 2 22" xfId="38527"/>
    <cellStyle name="SAPBEXHLevel3X 2 23" xfId="38670"/>
    <cellStyle name="SAPBEXHLevel3X 2 24" xfId="38813"/>
    <cellStyle name="SAPBEXHLevel3X 2 25" xfId="38957"/>
    <cellStyle name="SAPBEXHLevel3X 2 26" xfId="39483"/>
    <cellStyle name="SAPBEXHLevel3X 2 27" xfId="39548"/>
    <cellStyle name="SAPBEXHLevel3X 2 28" xfId="39505"/>
    <cellStyle name="SAPBEXHLevel3X 2 29" xfId="39320"/>
    <cellStyle name="SAPBEXHLevel3X 2 3" xfId="1079"/>
    <cellStyle name="SAPBEXHLevel3X 2 3 10" xfId="37876"/>
    <cellStyle name="SAPBEXHLevel3X 2 3 11" xfId="38020"/>
    <cellStyle name="SAPBEXHLevel3X 2 3 12" xfId="38163"/>
    <cellStyle name="SAPBEXHLevel3X 2 3 13" xfId="38304"/>
    <cellStyle name="SAPBEXHLevel3X 2 3 14" xfId="38446"/>
    <cellStyle name="SAPBEXHLevel3X 2 3 15" xfId="38589"/>
    <cellStyle name="SAPBEXHLevel3X 2 3 16" xfId="38732"/>
    <cellStyle name="SAPBEXHLevel3X 2 3 17" xfId="38875"/>
    <cellStyle name="SAPBEXHLevel3X 2 3 18" xfId="39019"/>
    <cellStyle name="SAPBEXHLevel3X 2 3 19" xfId="39160"/>
    <cellStyle name="SAPBEXHLevel3X 2 3 2" xfId="1719"/>
    <cellStyle name="SAPBEXHLevel3X 2 3 2 2" xfId="1433"/>
    <cellStyle name="SAPBEXHLevel3X 2 3 2 2 2" xfId="3352"/>
    <cellStyle name="SAPBEXHLevel3X 2 3 2 2 2 2" xfId="10107"/>
    <cellStyle name="SAPBEXHLevel3X 2 3 2 2 2 2 2" xfId="16649"/>
    <cellStyle name="SAPBEXHLevel3X 2 3 2 2 2 2 2 2" xfId="26689"/>
    <cellStyle name="SAPBEXHLevel3X 2 3 2 2 2 2 3" xfId="23147"/>
    <cellStyle name="SAPBEXHLevel3X 2 3 2 2 2 3" xfId="12037"/>
    <cellStyle name="SAPBEXHLevel3X 2 3 2 2 2 3 2" xfId="18362"/>
    <cellStyle name="SAPBEXHLevel3X 2 3 2 2 2 3 2 2" xfId="27701"/>
    <cellStyle name="SAPBEXHLevel3X 2 3 2 2 2 3 3" xfId="24119"/>
    <cellStyle name="SAPBEXHLevel3X 2 3 2 2 2 4" xfId="7928"/>
    <cellStyle name="SAPBEXHLevel3X 2 3 2 2 2 4 2" xfId="21932"/>
    <cellStyle name="SAPBEXHLevel3X 2 3 2 2 2 5" xfId="15086"/>
    <cellStyle name="SAPBEXHLevel3X 2 3 2 2 2 5 2" xfId="25621"/>
    <cellStyle name="SAPBEXHLevel3X 2 3 2 2 2 6" xfId="19825"/>
    <cellStyle name="SAPBEXHLevel3X 2 3 2 2 3" xfId="3825"/>
    <cellStyle name="SAPBEXHLevel3X 2 3 2 2 3 2" xfId="10580"/>
    <cellStyle name="SAPBEXHLevel3X 2 3 2 2 3 2 2" xfId="16972"/>
    <cellStyle name="SAPBEXHLevel3X 2 3 2 2 3 2 2 2" xfId="26961"/>
    <cellStyle name="SAPBEXHLevel3X 2 3 2 2 3 2 3" xfId="23413"/>
    <cellStyle name="SAPBEXHLevel3X 2 3 2 2 3 3" xfId="12510"/>
    <cellStyle name="SAPBEXHLevel3X 2 3 2 2 3 3 2" xfId="18833"/>
    <cellStyle name="SAPBEXHLevel3X 2 3 2 2 3 3 2 2" xfId="27971"/>
    <cellStyle name="SAPBEXHLevel3X 2 3 2 2 3 3 3" xfId="24383"/>
    <cellStyle name="SAPBEXHLevel3X 2 3 2 2 3 4" xfId="8375"/>
    <cellStyle name="SAPBEXHLevel3X 2 3 2 2 3 4 2" xfId="22369"/>
    <cellStyle name="SAPBEXHLevel3X 2 3 2 2 3 5" xfId="15557"/>
    <cellStyle name="SAPBEXHLevel3X 2 3 2 2 3 5 2" xfId="25891"/>
    <cellStyle name="SAPBEXHLevel3X 2 3 2 2 3 6" xfId="20089"/>
    <cellStyle name="SAPBEXHLevel3X 2 3 2 2 4" xfId="6214"/>
    <cellStyle name="SAPBEXHLevel3X 2 3 2 2 4 2" xfId="13452"/>
    <cellStyle name="SAPBEXHLevel3X 2 3 2 2 4 2 2" xfId="24890"/>
    <cellStyle name="SAPBEXHLevel3X 2 3 2 2 4 3" xfId="21140"/>
    <cellStyle name="SAPBEXHLevel3X 2 3 2 2 5" xfId="8486"/>
    <cellStyle name="SAPBEXHLevel3X 2 3 2 2 5 2" xfId="15708"/>
    <cellStyle name="SAPBEXHLevel3X 2 3 2 2 5 2 2" xfId="25964"/>
    <cellStyle name="SAPBEXHLevel3X 2 3 2 2 5 3" xfId="22457"/>
    <cellStyle name="SAPBEXHLevel3X 2 3 2 2 6" xfId="5848"/>
    <cellStyle name="SAPBEXHLevel3X 2 3 2 2 6 2" xfId="13127"/>
    <cellStyle name="SAPBEXHLevel3X 2 3 2 2 6 2 2" xfId="24752"/>
    <cellStyle name="SAPBEXHLevel3X 2 3 2 2 6 3" xfId="21003"/>
    <cellStyle name="SAPBEXHLevel3X 2 3 2 2 7" xfId="12672"/>
    <cellStyle name="SAPBEXHLevel3X 2 3 2 2 7 2" xfId="24466"/>
    <cellStyle name="SAPBEXHLevel3X 2 3 2 2 8" xfId="19149"/>
    <cellStyle name="SAPBEXHLevel3X 2 3 2 3" xfId="3089"/>
    <cellStyle name="SAPBEXHLevel3X 2 3 2 3 2" xfId="9855"/>
    <cellStyle name="SAPBEXHLevel3X 2 3 2 3 2 2" xfId="16473"/>
    <cellStyle name="SAPBEXHLevel3X 2 3 2 3 2 2 2" xfId="26552"/>
    <cellStyle name="SAPBEXHLevel3X 2 3 2 3 2 3" xfId="23010"/>
    <cellStyle name="SAPBEXHLevel3X 2 3 2 3 3" xfId="11792"/>
    <cellStyle name="SAPBEXHLevel3X 2 3 2 3 3 2" xfId="18117"/>
    <cellStyle name="SAPBEXHLevel3X 2 3 2 3 3 2 2" xfId="27566"/>
    <cellStyle name="SAPBEXHLevel3X 2 3 2 3 3 3" xfId="23984"/>
    <cellStyle name="SAPBEXHLevel3X 2 3 2 3 4" xfId="7676"/>
    <cellStyle name="SAPBEXHLevel3X 2 3 2 3 4 2" xfId="21759"/>
    <cellStyle name="SAPBEXHLevel3X 2 3 2 3 5" xfId="14840"/>
    <cellStyle name="SAPBEXHLevel3X 2 3 2 3 5 2" xfId="25486"/>
    <cellStyle name="SAPBEXHLevel3X 2 3 2 3 6" xfId="19690"/>
    <cellStyle name="SAPBEXHLevel3X 2 3 2 4" xfId="3594"/>
    <cellStyle name="SAPBEXHLevel3X 2 3 2 4 2" xfId="10349"/>
    <cellStyle name="SAPBEXHLevel3X 2 3 2 4 2 2" xfId="16816"/>
    <cellStyle name="SAPBEXHLevel3X 2 3 2 4 2 2 2" xfId="26826"/>
    <cellStyle name="SAPBEXHLevel3X 2 3 2 4 2 3" xfId="23278"/>
    <cellStyle name="SAPBEXHLevel3X 2 3 2 4 3" xfId="12279"/>
    <cellStyle name="SAPBEXHLevel3X 2 3 2 4 3 2" xfId="18602"/>
    <cellStyle name="SAPBEXHLevel3X 2 3 2 4 3 2 2" xfId="27836"/>
    <cellStyle name="SAPBEXHLevel3X 2 3 2 4 3 3" xfId="24248"/>
    <cellStyle name="SAPBEXHLevel3X 2 3 2 4 4" xfId="8170"/>
    <cellStyle name="SAPBEXHLevel3X 2 3 2 4 4 2" xfId="22167"/>
    <cellStyle name="SAPBEXHLevel3X 2 3 2 4 5" xfId="15326"/>
    <cellStyle name="SAPBEXHLevel3X 2 3 2 4 5 2" xfId="25756"/>
    <cellStyle name="SAPBEXHLevel3X 2 3 2 4 6" xfId="19954"/>
    <cellStyle name="SAPBEXHLevel3X 2 3 2 5" xfId="4303"/>
    <cellStyle name="SAPBEXHLevel3X 2 3 2 5 2" xfId="20357"/>
    <cellStyle name="SAPBEXHLevel3X 2 3 2 6" xfId="19245"/>
    <cellStyle name="SAPBEXHLevel3X 2 3 2 7" xfId="28314"/>
    <cellStyle name="SAPBEXHLevel3X 2 3 20" xfId="39294"/>
    <cellStyle name="SAPBEXHLevel3X 2 3 21" xfId="39435"/>
    <cellStyle name="SAPBEXHLevel3X 2 3 22" xfId="39569"/>
    <cellStyle name="SAPBEXHLevel3X 2 3 23" xfId="39697"/>
    <cellStyle name="SAPBEXHLevel3X 2 3 24" xfId="39815"/>
    <cellStyle name="SAPBEXHLevel3X 2 3 25" xfId="39933"/>
    <cellStyle name="SAPBEXHLevel3X 2 3 26" xfId="40046"/>
    <cellStyle name="SAPBEXHLevel3X 2 3 27" xfId="40148"/>
    <cellStyle name="SAPBEXHLevel3X 2 3 28" xfId="40246"/>
    <cellStyle name="SAPBEXHLevel3X 2 3 29" xfId="40338"/>
    <cellStyle name="SAPBEXHLevel3X 2 3 3" xfId="2344"/>
    <cellStyle name="SAPBEXHLevel3X 2 3 3 2" xfId="5380"/>
    <cellStyle name="SAPBEXHLevel3X 2 3 3 2 2" xfId="12905"/>
    <cellStyle name="SAPBEXHLevel3X 2 3 3 2 2 2" xfId="24645"/>
    <cellStyle name="SAPBEXHLevel3X 2 3 3 2 3" xfId="20862"/>
    <cellStyle name="SAPBEXHLevel3X 2 3 3 3" xfId="6941"/>
    <cellStyle name="SAPBEXHLevel3X 2 3 3 3 2" xfId="14115"/>
    <cellStyle name="SAPBEXHLevel3X 2 3 3 3 2 2" xfId="25094"/>
    <cellStyle name="SAPBEXHLevel3X 2 3 3 3 3" xfId="21336"/>
    <cellStyle name="SAPBEXHLevel3X 2 3 3 4" xfId="9124"/>
    <cellStyle name="SAPBEXHLevel3X 2 3 3 4 2" xfId="15974"/>
    <cellStyle name="SAPBEXHLevel3X 2 3 3 4 2 2" xfId="26156"/>
    <cellStyle name="SAPBEXHLevel3X 2 3 3 4 3" xfId="22640"/>
    <cellStyle name="SAPBEXHLevel3X 2 3 3 5" xfId="11152"/>
    <cellStyle name="SAPBEXHLevel3X 2 3 3 5 2" xfId="17481"/>
    <cellStyle name="SAPBEXHLevel3X 2 3 3 5 2 2" xfId="27176"/>
    <cellStyle name="SAPBEXHLevel3X 2 3 3 5 3" xfId="23620"/>
    <cellStyle name="SAPBEXHLevel3X 2 3 3 6" xfId="4417"/>
    <cellStyle name="SAPBEXHLevel3X 2 3 3 6 2" xfId="20461"/>
    <cellStyle name="SAPBEXHLevel3X 2 3 3 7" xfId="8471"/>
    <cellStyle name="SAPBEXHLevel3X 2 3 3 7 2" xfId="22452"/>
    <cellStyle name="SAPBEXHLevel3X 2 3 30" xfId="40411"/>
    <cellStyle name="SAPBEXHLevel3X 2 3 31" xfId="40468"/>
    <cellStyle name="SAPBEXHLevel3X 2 3 4" xfId="2824"/>
    <cellStyle name="SAPBEXHLevel3X 2 3 4 2" xfId="9595"/>
    <cellStyle name="SAPBEXHLevel3X 2 3 4 2 2" xfId="16246"/>
    <cellStyle name="SAPBEXHLevel3X 2 3 4 2 2 2" xfId="26372"/>
    <cellStyle name="SAPBEXHLevel3X 2 3 4 2 3" xfId="22847"/>
    <cellStyle name="SAPBEXHLevel3X 2 3 4 3" xfId="11550"/>
    <cellStyle name="SAPBEXHLevel3X 2 3 4 3 2" xfId="17877"/>
    <cellStyle name="SAPBEXHLevel3X 2 3 4 3 2 2" xfId="27388"/>
    <cellStyle name="SAPBEXHLevel3X 2 3 4 3 3" xfId="23823"/>
    <cellStyle name="SAPBEXHLevel3X 2 3 4 4" xfId="7414"/>
    <cellStyle name="SAPBEXHLevel3X 2 3 4 4 2" xfId="21567"/>
    <cellStyle name="SAPBEXHLevel3X 2 3 4 5" xfId="14582"/>
    <cellStyle name="SAPBEXHLevel3X 2 3 4 5 2" xfId="25308"/>
    <cellStyle name="SAPBEXHLevel3X 2 3 4 6" xfId="19529"/>
    <cellStyle name="SAPBEXHLevel3X 2 3 5" xfId="2781"/>
    <cellStyle name="SAPBEXHLevel3X 2 3 5 2" xfId="9553"/>
    <cellStyle name="SAPBEXHLevel3X 2 3 5 2 2" xfId="16204"/>
    <cellStyle name="SAPBEXHLevel3X 2 3 5 2 2 2" xfId="26332"/>
    <cellStyle name="SAPBEXHLevel3X 2 3 5 2 3" xfId="22807"/>
    <cellStyle name="SAPBEXHLevel3X 2 3 5 3" xfId="11508"/>
    <cellStyle name="SAPBEXHLevel3X 2 3 5 3 2" xfId="17836"/>
    <cellStyle name="SAPBEXHLevel3X 2 3 5 3 2 2" xfId="27349"/>
    <cellStyle name="SAPBEXHLevel3X 2 3 5 3 3" xfId="23784"/>
    <cellStyle name="SAPBEXHLevel3X 2 3 5 4" xfId="7371"/>
    <cellStyle name="SAPBEXHLevel3X 2 3 5 4 2" xfId="21526"/>
    <cellStyle name="SAPBEXHLevel3X 2 3 5 5" xfId="14540"/>
    <cellStyle name="SAPBEXHLevel3X 2 3 5 5 2" xfId="25268"/>
    <cellStyle name="SAPBEXHLevel3X 2 3 5 6" xfId="19489"/>
    <cellStyle name="SAPBEXHLevel3X 2 3 6" xfId="28179"/>
    <cellStyle name="SAPBEXHLevel3X 2 3 7" xfId="37462"/>
    <cellStyle name="SAPBEXHLevel3X 2 3 8" xfId="36954"/>
    <cellStyle name="SAPBEXHLevel3X 2 3 9" xfId="37737"/>
    <cellStyle name="SAPBEXHLevel3X 2 30" xfId="39093"/>
    <cellStyle name="SAPBEXHLevel3X 2 31" xfId="39606"/>
    <cellStyle name="SAPBEXHLevel3X 2 32" xfId="40288"/>
    <cellStyle name="SAPBEXHLevel3X 2 33" xfId="39744"/>
    <cellStyle name="SAPBEXHLevel3X 2 34" xfId="40070"/>
    <cellStyle name="SAPBEXHLevel3X 2 4" xfId="1140"/>
    <cellStyle name="SAPBEXHLevel3X 2 4 10" xfId="37249"/>
    <cellStyle name="SAPBEXHLevel3X 2 4 11" xfId="37399"/>
    <cellStyle name="SAPBEXHLevel3X 2 4 12" xfId="38069"/>
    <cellStyle name="SAPBEXHLevel3X 2 4 13" xfId="38211"/>
    <cellStyle name="SAPBEXHLevel3X 2 4 14" xfId="38352"/>
    <cellStyle name="SAPBEXHLevel3X 2 4 15" xfId="38495"/>
    <cellStyle name="SAPBEXHLevel3X 2 4 16" xfId="38637"/>
    <cellStyle name="SAPBEXHLevel3X 2 4 17" xfId="38781"/>
    <cellStyle name="SAPBEXHLevel3X 2 4 18" xfId="38926"/>
    <cellStyle name="SAPBEXHLevel3X 2 4 19" xfId="39069"/>
    <cellStyle name="SAPBEXHLevel3X 2 4 2" xfId="1759"/>
    <cellStyle name="SAPBEXHLevel3X 2 4 2 2" xfId="919"/>
    <cellStyle name="SAPBEXHLevel3X 2 4 2 2 2" xfId="3391"/>
    <cellStyle name="SAPBEXHLevel3X 2 4 2 2 2 2" xfId="10146"/>
    <cellStyle name="SAPBEXHLevel3X 2 4 2 2 2 2 2" xfId="16685"/>
    <cellStyle name="SAPBEXHLevel3X 2 4 2 2 2 2 2 2" xfId="26725"/>
    <cellStyle name="SAPBEXHLevel3X 2 4 2 2 2 2 3" xfId="23183"/>
    <cellStyle name="SAPBEXHLevel3X 2 4 2 2 2 3" xfId="12076"/>
    <cellStyle name="SAPBEXHLevel3X 2 4 2 2 2 3 2" xfId="18401"/>
    <cellStyle name="SAPBEXHLevel3X 2 4 2 2 2 3 2 2" xfId="27737"/>
    <cellStyle name="SAPBEXHLevel3X 2 4 2 2 2 3 3" xfId="24155"/>
    <cellStyle name="SAPBEXHLevel3X 2 4 2 2 2 4" xfId="7967"/>
    <cellStyle name="SAPBEXHLevel3X 2 4 2 2 2 4 2" xfId="21971"/>
    <cellStyle name="SAPBEXHLevel3X 2 4 2 2 2 5" xfId="15125"/>
    <cellStyle name="SAPBEXHLevel3X 2 4 2 2 2 5 2" xfId="25657"/>
    <cellStyle name="SAPBEXHLevel3X 2 4 2 2 2 6" xfId="19861"/>
    <cellStyle name="SAPBEXHLevel3X 2 4 2 2 3" xfId="3864"/>
    <cellStyle name="SAPBEXHLevel3X 2 4 2 2 3 2" xfId="10619"/>
    <cellStyle name="SAPBEXHLevel3X 2 4 2 2 3 2 2" xfId="17008"/>
    <cellStyle name="SAPBEXHLevel3X 2 4 2 2 3 2 2 2" xfId="26997"/>
    <cellStyle name="SAPBEXHLevel3X 2 4 2 2 3 2 3" xfId="23449"/>
    <cellStyle name="SAPBEXHLevel3X 2 4 2 2 3 3" xfId="12549"/>
    <cellStyle name="SAPBEXHLevel3X 2 4 2 2 3 3 2" xfId="18872"/>
    <cellStyle name="SAPBEXHLevel3X 2 4 2 2 3 3 2 2" xfId="28007"/>
    <cellStyle name="SAPBEXHLevel3X 2 4 2 2 3 3 3" xfId="24419"/>
    <cellStyle name="SAPBEXHLevel3X 2 4 2 2 3 4" xfId="8413"/>
    <cellStyle name="SAPBEXHLevel3X 2 4 2 2 3 4 2" xfId="22407"/>
    <cellStyle name="SAPBEXHLevel3X 2 4 2 2 3 5" xfId="15596"/>
    <cellStyle name="SAPBEXHLevel3X 2 4 2 2 3 5 2" xfId="25927"/>
    <cellStyle name="SAPBEXHLevel3X 2 4 2 2 3 6" xfId="20125"/>
    <cellStyle name="SAPBEXHLevel3X 2 4 2 2 4" xfId="5960"/>
    <cellStyle name="SAPBEXHLevel3X 2 4 2 2 4 2" xfId="13221"/>
    <cellStyle name="SAPBEXHLevel3X 2 4 2 2 4 2 2" xfId="24799"/>
    <cellStyle name="SAPBEXHLevel3X 2 4 2 2 4 3" xfId="21050"/>
    <cellStyle name="SAPBEXHLevel3X 2 4 2 2 5" xfId="6069"/>
    <cellStyle name="SAPBEXHLevel3X 2 4 2 2 5 2" xfId="13325"/>
    <cellStyle name="SAPBEXHLevel3X 2 4 2 2 5 2 2" xfId="24849"/>
    <cellStyle name="SAPBEXHLevel3X 2 4 2 2 5 3" xfId="21100"/>
    <cellStyle name="SAPBEXHLevel3X 2 4 2 2 6" xfId="5923"/>
    <cellStyle name="SAPBEXHLevel3X 2 4 2 2 6 2" xfId="13185"/>
    <cellStyle name="SAPBEXHLevel3X 2 4 2 2 6 2 2" xfId="24780"/>
    <cellStyle name="SAPBEXHLevel3X 2 4 2 2 6 3" xfId="21031"/>
    <cellStyle name="SAPBEXHLevel3X 2 4 2 2 7" xfId="4280"/>
    <cellStyle name="SAPBEXHLevel3X 2 4 2 2 7 2" xfId="20341"/>
    <cellStyle name="SAPBEXHLevel3X 2 4 2 2 8" xfId="19081"/>
    <cellStyle name="SAPBEXHLevel3X 2 4 2 3" xfId="3128"/>
    <cellStyle name="SAPBEXHLevel3X 2 4 2 3 2" xfId="9894"/>
    <cellStyle name="SAPBEXHLevel3X 2 4 2 3 2 2" xfId="16509"/>
    <cellStyle name="SAPBEXHLevel3X 2 4 2 3 2 2 2" xfId="26588"/>
    <cellStyle name="SAPBEXHLevel3X 2 4 2 3 2 3" xfId="23046"/>
    <cellStyle name="SAPBEXHLevel3X 2 4 2 3 3" xfId="11831"/>
    <cellStyle name="SAPBEXHLevel3X 2 4 2 3 3 2" xfId="18156"/>
    <cellStyle name="SAPBEXHLevel3X 2 4 2 3 3 2 2" xfId="27602"/>
    <cellStyle name="SAPBEXHLevel3X 2 4 2 3 3 3" xfId="24020"/>
    <cellStyle name="SAPBEXHLevel3X 2 4 2 3 4" xfId="7715"/>
    <cellStyle name="SAPBEXHLevel3X 2 4 2 3 4 2" xfId="21795"/>
    <cellStyle name="SAPBEXHLevel3X 2 4 2 3 5" xfId="14879"/>
    <cellStyle name="SAPBEXHLevel3X 2 4 2 3 5 2" xfId="25522"/>
    <cellStyle name="SAPBEXHLevel3X 2 4 2 3 6" xfId="19726"/>
    <cellStyle name="SAPBEXHLevel3X 2 4 2 4" xfId="3633"/>
    <cellStyle name="SAPBEXHLevel3X 2 4 2 4 2" xfId="10388"/>
    <cellStyle name="SAPBEXHLevel3X 2 4 2 4 2 2" xfId="16852"/>
    <cellStyle name="SAPBEXHLevel3X 2 4 2 4 2 2 2" xfId="26862"/>
    <cellStyle name="SAPBEXHLevel3X 2 4 2 4 2 3" xfId="23314"/>
    <cellStyle name="SAPBEXHLevel3X 2 4 2 4 3" xfId="12318"/>
    <cellStyle name="SAPBEXHLevel3X 2 4 2 4 3 2" xfId="18641"/>
    <cellStyle name="SAPBEXHLevel3X 2 4 2 4 3 2 2" xfId="27872"/>
    <cellStyle name="SAPBEXHLevel3X 2 4 2 4 3 3" xfId="24284"/>
    <cellStyle name="SAPBEXHLevel3X 2 4 2 4 4" xfId="8209"/>
    <cellStyle name="SAPBEXHLevel3X 2 4 2 4 4 2" xfId="22206"/>
    <cellStyle name="SAPBEXHLevel3X 2 4 2 4 5" xfId="15365"/>
    <cellStyle name="SAPBEXHLevel3X 2 4 2 4 5 2" xfId="25792"/>
    <cellStyle name="SAPBEXHLevel3X 2 4 2 4 6" xfId="19990"/>
    <cellStyle name="SAPBEXHLevel3X 2 4 2 5" xfId="4621"/>
    <cellStyle name="SAPBEXHLevel3X 2 4 2 5 2" xfId="20624"/>
    <cellStyle name="SAPBEXHLevel3X 2 4 2 6" xfId="19281"/>
    <cellStyle name="SAPBEXHLevel3X 2 4 2 7" xfId="28350"/>
    <cellStyle name="SAPBEXHLevel3X 2 4 20" xfId="39207"/>
    <cellStyle name="SAPBEXHLevel3X 2 4 21" xfId="39343"/>
    <cellStyle name="SAPBEXHLevel3X 2 4 22" xfId="39479"/>
    <cellStyle name="SAPBEXHLevel3X 2 4 23" xfId="39549"/>
    <cellStyle name="SAPBEXHLevel3X 2 4 24" xfId="39186"/>
    <cellStyle name="SAPBEXHLevel3X 2 4 25" xfId="39410"/>
    <cellStyle name="SAPBEXHLevel3X 2 4 26" xfId="39491"/>
    <cellStyle name="SAPBEXHLevel3X 2 4 27" xfId="39487"/>
    <cellStyle name="SAPBEXHLevel3X 2 4 28" xfId="40172"/>
    <cellStyle name="SAPBEXHLevel3X 2 4 29" xfId="40073"/>
    <cellStyle name="SAPBEXHLevel3X 2 4 3" xfId="2337"/>
    <cellStyle name="SAPBEXHLevel3X 2 4 3 2" xfId="5373"/>
    <cellStyle name="SAPBEXHLevel3X 2 4 3 2 2" xfId="12898"/>
    <cellStyle name="SAPBEXHLevel3X 2 4 3 2 2 2" xfId="24638"/>
    <cellStyle name="SAPBEXHLevel3X 2 4 3 2 3" xfId="20855"/>
    <cellStyle name="SAPBEXHLevel3X 2 4 3 3" xfId="6934"/>
    <cellStyle name="SAPBEXHLevel3X 2 4 3 3 2" xfId="14108"/>
    <cellStyle name="SAPBEXHLevel3X 2 4 3 3 2 2" xfId="25087"/>
    <cellStyle name="SAPBEXHLevel3X 2 4 3 3 3" xfId="21329"/>
    <cellStyle name="SAPBEXHLevel3X 2 4 3 4" xfId="9117"/>
    <cellStyle name="SAPBEXHLevel3X 2 4 3 4 2" xfId="15967"/>
    <cellStyle name="SAPBEXHLevel3X 2 4 3 4 2 2" xfId="26149"/>
    <cellStyle name="SAPBEXHLevel3X 2 4 3 4 3" xfId="22633"/>
    <cellStyle name="SAPBEXHLevel3X 2 4 3 5" xfId="11145"/>
    <cellStyle name="SAPBEXHLevel3X 2 4 3 5 2" xfId="17474"/>
    <cellStyle name="SAPBEXHLevel3X 2 4 3 5 2 2" xfId="27169"/>
    <cellStyle name="SAPBEXHLevel3X 2 4 3 5 3" xfId="23613"/>
    <cellStyle name="SAPBEXHLevel3X 2 4 3 6" xfId="4456"/>
    <cellStyle name="SAPBEXHLevel3X 2 4 3 6 2" xfId="20500"/>
    <cellStyle name="SAPBEXHLevel3X 2 4 3 7" xfId="4674"/>
    <cellStyle name="SAPBEXHLevel3X 2 4 3 7 2" xfId="20655"/>
    <cellStyle name="SAPBEXHLevel3X 2 4 30" xfId="40317"/>
    <cellStyle name="SAPBEXHLevel3X 2 4 31" xfId="40422"/>
    <cellStyle name="SAPBEXHLevel3X 2 4 4" xfId="2914"/>
    <cellStyle name="SAPBEXHLevel3X 2 4 4 2" xfId="9681"/>
    <cellStyle name="SAPBEXHLevel3X 2 4 4 2 2" xfId="16329"/>
    <cellStyle name="SAPBEXHLevel3X 2 4 4 2 2 2" xfId="26443"/>
    <cellStyle name="SAPBEXHLevel3X 2 4 4 2 3" xfId="22911"/>
    <cellStyle name="SAPBEXHLevel3X 2 4 4 3" xfId="11633"/>
    <cellStyle name="SAPBEXHLevel3X 2 4 4 3 2" xfId="17960"/>
    <cellStyle name="SAPBEXHLevel3X 2 4 4 3 2 2" xfId="27459"/>
    <cellStyle name="SAPBEXHLevel3X 2 4 4 3 3" xfId="23887"/>
    <cellStyle name="SAPBEXHLevel3X 2 4 4 4" xfId="7501"/>
    <cellStyle name="SAPBEXHLevel3X 2 4 4 4 2" xfId="21638"/>
    <cellStyle name="SAPBEXHLevel3X 2 4 4 5" xfId="14668"/>
    <cellStyle name="SAPBEXHLevel3X 2 4 4 5 2" xfId="25379"/>
    <cellStyle name="SAPBEXHLevel3X 2 4 4 6" xfId="19593"/>
    <cellStyle name="SAPBEXHLevel3X 2 4 5" xfId="2753"/>
    <cellStyle name="SAPBEXHLevel3X 2 4 5 2" xfId="9532"/>
    <cellStyle name="SAPBEXHLevel3X 2 4 5 2 2" xfId="16183"/>
    <cellStyle name="SAPBEXHLevel3X 2 4 5 2 2 2" xfId="26321"/>
    <cellStyle name="SAPBEXHLevel3X 2 4 5 2 3" xfId="22797"/>
    <cellStyle name="SAPBEXHLevel3X 2 4 5 3" xfId="11492"/>
    <cellStyle name="SAPBEXHLevel3X 2 4 5 3 2" xfId="17820"/>
    <cellStyle name="SAPBEXHLevel3X 2 4 5 3 2 2" xfId="27340"/>
    <cellStyle name="SAPBEXHLevel3X 2 4 5 3 3" xfId="23776"/>
    <cellStyle name="SAPBEXHLevel3X 2 4 5 4" xfId="7351"/>
    <cellStyle name="SAPBEXHLevel3X 2 4 5 4 2" xfId="21510"/>
    <cellStyle name="SAPBEXHLevel3X 2 4 5 5" xfId="14524"/>
    <cellStyle name="SAPBEXHLevel3X 2 4 5 5 2" xfId="25259"/>
    <cellStyle name="SAPBEXHLevel3X 2 4 5 6" xfId="19481"/>
    <cellStyle name="SAPBEXHLevel3X 2 4 6" xfId="28204"/>
    <cellStyle name="SAPBEXHLevel3X 2 4 7" xfId="37359"/>
    <cellStyle name="SAPBEXHLevel3X 2 4 8" xfId="37303"/>
    <cellStyle name="SAPBEXHLevel3X 2 4 9" xfId="37006"/>
    <cellStyle name="SAPBEXHLevel3X 2 5" xfId="1617"/>
    <cellStyle name="SAPBEXHLevel3X 2 5 2" xfId="1372"/>
    <cellStyle name="SAPBEXHLevel3X 2 5 2 2" xfId="3299"/>
    <cellStyle name="SAPBEXHLevel3X 2 5 2 2 2" xfId="10054"/>
    <cellStyle name="SAPBEXHLevel3X 2 5 2 2 2 2" xfId="16607"/>
    <cellStyle name="SAPBEXHLevel3X 2 5 2 2 2 2 2" xfId="26662"/>
    <cellStyle name="SAPBEXHLevel3X 2 5 2 2 2 3" xfId="23120"/>
    <cellStyle name="SAPBEXHLevel3X 2 5 2 2 3" xfId="11984"/>
    <cellStyle name="SAPBEXHLevel3X 2 5 2 2 3 2" xfId="18309"/>
    <cellStyle name="SAPBEXHLevel3X 2 5 2 2 3 2 2" xfId="27674"/>
    <cellStyle name="SAPBEXHLevel3X 2 5 2 2 3 3" xfId="24092"/>
    <cellStyle name="SAPBEXHLevel3X 2 5 2 2 4" xfId="7875"/>
    <cellStyle name="SAPBEXHLevel3X 2 5 2 2 4 2" xfId="21879"/>
    <cellStyle name="SAPBEXHLevel3X 2 5 2 2 5" xfId="15033"/>
    <cellStyle name="SAPBEXHLevel3X 2 5 2 2 5 2" xfId="25594"/>
    <cellStyle name="SAPBEXHLevel3X 2 5 2 2 6" xfId="19798"/>
    <cellStyle name="SAPBEXHLevel3X 2 5 2 3" xfId="3772"/>
    <cellStyle name="SAPBEXHLevel3X 2 5 2 3 2" xfId="10527"/>
    <cellStyle name="SAPBEXHLevel3X 2 5 2 3 2 2" xfId="16930"/>
    <cellStyle name="SAPBEXHLevel3X 2 5 2 3 2 2 2" xfId="26934"/>
    <cellStyle name="SAPBEXHLevel3X 2 5 2 3 2 3" xfId="23386"/>
    <cellStyle name="SAPBEXHLevel3X 2 5 2 3 3" xfId="12457"/>
    <cellStyle name="SAPBEXHLevel3X 2 5 2 3 3 2" xfId="18780"/>
    <cellStyle name="SAPBEXHLevel3X 2 5 2 3 3 2 2" xfId="27944"/>
    <cellStyle name="SAPBEXHLevel3X 2 5 2 3 3 3" xfId="24356"/>
    <cellStyle name="SAPBEXHLevel3X 2 5 2 3 4" xfId="8344"/>
    <cellStyle name="SAPBEXHLevel3X 2 5 2 3 4 2" xfId="22340"/>
    <cellStyle name="SAPBEXHLevel3X 2 5 2 3 5" xfId="15504"/>
    <cellStyle name="SAPBEXHLevel3X 2 5 2 3 5 2" xfId="25864"/>
    <cellStyle name="SAPBEXHLevel3X 2 5 2 3 6" xfId="20062"/>
    <cellStyle name="SAPBEXHLevel3X 2 5 2 4" xfId="6165"/>
    <cellStyle name="SAPBEXHLevel3X 2 5 2 4 2" xfId="13405"/>
    <cellStyle name="SAPBEXHLevel3X 2 5 2 4 2 2" xfId="24876"/>
    <cellStyle name="SAPBEXHLevel3X 2 5 2 4 3" xfId="21127"/>
    <cellStyle name="SAPBEXHLevel3X 2 5 2 5" xfId="5741"/>
    <cellStyle name="SAPBEXHLevel3X 2 5 2 5 2" xfId="13062"/>
    <cellStyle name="SAPBEXHLevel3X 2 5 2 5 2 2" xfId="24722"/>
    <cellStyle name="SAPBEXHLevel3X 2 5 2 5 3" xfId="20974"/>
    <cellStyle name="SAPBEXHLevel3X 2 5 2 6" xfId="5889"/>
    <cellStyle name="SAPBEXHLevel3X 2 5 2 6 2" xfId="13156"/>
    <cellStyle name="SAPBEXHLevel3X 2 5 2 6 2 2" xfId="24761"/>
    <cellStyle name="SAPBEXHLevel3X 2 5 2 6 3" xfId="21012"/>
    <cellStyle name="SAPBEXHLevel3X 2 5 2 7" xfId="12661"/>
    <cellStyle name="SAPBEXHLevel3X 2 5 2 7 2" xfId="24455"/>
    <cellStyle name="SAPBEXHLevel3X 2 5 2 8" xfId="19138"/>
    <cellStyle name="SAPBEXHLevel3X 2 5 3" xfId="3045"/>
    <cellStyle name="SAPBEXHLevel3X 2 5 3 2" xfId="9811"/>
    <cellStyle name="SAPBEXHLevel3X 2 5 3 2 2" xfId="16440"/>
    <cellStyle name="SAPBEXHLevel3X 2 5 3 2 2 2" xfId="26532"/>
    <cellStyle name="SAPBEXHLevel3X 2 5 3 2 3" xfId="22991"/>
    <cellStyle name="SAPBEXHLevel3X 2 5 3 3" xfId="11748"/>
    <cellStyle name="SAPBEXHLevel3X 2 5 3 3 2" xfId="18074"/>
    <cellStyle name="SAPBEXHLevel3X 2 5 3 3 2 2" xfId="27547"/>
    <cellStyle name="SAPBEXHLevel3X 2 5 3 3 3" xfId="23966"/>
    <cellStyle name="SAPBEXHLevel3X 2 5 3 4" xfId="7632"/>
    <cellStyle name="SAPBEXHLevel3X 2 5 3 4 2" xfId="21733"/>
    <cellStyle name="SAPBEXHLevel3X 2 5 3 5" xfId="14797"/>
    <cellStyle name="SAPBEXHLevel3X 2 5 3 5 2" xfId="25467"/>
    <cellStyle name="SAPBEXHLevel3X 2 5 3 6" xfId="19672"/>
    <cellStyle name="SAPBEXHLevel3X 2 5 4" xfId="3560"/>
    <cellStyle name="SAPBEXHLevel3X 2 5 4 2" xfId="10315"/>
    <cellStyle name="SAPBEXHLevel3X 2 5 4 2 2" xfId="16793"/>
    <cellStyle name="SAPBEXHLevel3X 2 5 4 2 2 2" xfId="26809"/>
    <cellStyle name="SAPBEXHLevel3X 2 5 4 2 3" xfId="23261"/>
    <cellStyle name="SAPBEXHLevel3X 2 5 4 3" xfId="12245"/>
    <cellStyle name="SAPBEXHLevel3X 2 5 4 3 2" xfId="18568"/>
    <cellStyle name="SAPBEXHLevel3X 2 5 4 3 2 2" xfId="27819"/>
    <cellStyle name="SAPBEXHLevel3X 2 5 4 3 3" xfId="24231"/>
    <cellStyle name="SAPBEXHLevel3X 2 5 4 4" xfId="8136"/>
    <cellStyle name="SAPBEXHLevel3X 2 5 4 4 2" xfId="22133"/>
    <cellStyle name="SAPBEXHLevel3X 2 5 4 5" xfId="15292"/>
    <cellStyle name="SAPBEXHLevel3X 2 5 4 5 2" xfId="25739"/>
    <cellStyle name="SAPBEXHLevel3X 2 5 4 6" xfId="19937"/>
    <cellStyle name="SAPBEXHLevel3X 2 5 5" xfId="4047"/>
    <cellStyle name="SAPBEXHLevel3X 2 5 5 2" xfId="20200"/>
    <cellStyle name="SAPBEXHLevel3X 2 5 6" xfId="19217"/>
    <cellStyle name="SAPBEXHLevel3X 2 5 7" xfId="28272"/>
    <cellStyle name="SAPBEXHLevel3X 2 6" xfId="2380"/>
    <cellStyle name="SAPBEXHLevel3X 2 6 2" xfId="5411"/>
    <cellStyle name="SAPBEXHLevel3X 2 6 2 2" xfId="12918"/>
    <cellStyle name="SAPBEXHLevel3X 2 6 2 2 2" xfId="24655"/>
    <cellStyle name="SAPBEXHLevel3X 2 6 2 3" xfId="20874"/>
    <cellStyle name="SAPBEXHLevel3X 2 6 3" xfId="6977"/>
    <cellStyle name="SAPBEXHLevel3X 2 6 3 2" xfId="14151"/>
    <cellStyle name="SAPBEXHLevel3X 2 6 3 2 2" xfId="25104"/>
    <cellStyle name="SAPBEXHLevel3X 2 6 3 3" xfId="21346"/>
    <cellStyle name="SAPBEXHLevel3X 2 6 4" xfId="9160"/>
    <cellStyle name="SAPBEXHLevel3X 2 6 4 2" xfId="15987"/>
    <cellStyle name="SAPBEXHLevel3X 2 6 4 2 2" xfId="26166"/>
    <cellStyle name="SAPBEXHLevel3X 2 6 4 3" xfId="22650"/>
    <cellStyle name="SAPBEXHLevel3X 2 6 5" xfId="11181"/>
    <cellStyle name="SAPBEXHLevel3X 2 6 5 2" xfId="17510"/>
    <cellStyle name="SAPBEXHLevel3X 2 6 5 2 2" xfId="27186"/>
    <cellStyle name="SAPBEXHLevel3X 2 6 5 3" xfId="23630"/>
    <cellStyle name="SAPBEXHLevel3X 2 6 6" xfId="4381"/>
    <cellStyle name="SAPBEXHLevel3X 2 6 6 2" xfId="20425"/>
    <cellStyle name="SAPBEXHLevel3X 2 6 7" xfId="4218"/>
    <cellStyle name="SAPBEXHLevel3X 2 6 7 2" xfId="20292"/>
    <cellStyle name="SAPBEXHLevel3X 2 7" xfId="2661"/>
    <cellStyle name="SAPBEXHLevel3X 2 7 2" xfId="9440"/>
    <cellStyle name="SAPBEXHLevel3X 2 7 2 2" xfId="16091"/>
    <cellStyle name="SAPBEXHLevel3X 2 7 2 2 2" xfId="26243"/>
    <cellStyle name="SAPBEXHLevel3X 2 7 2 3" xfId="22724"/>
    <cellStyle name="SAPBEXHLevel3X 2 7 3" xfId="11400"/>
    <cellStyle name="SAPBEXHLevel3X 2 7 3 2" xfId="17728"/>
    <cellStyle name="SAPBEXHLevel3X 2 7 3 2 2" xfId="27262"/>
    <cellStyle name="SAPBEXHLevel3X 2 7 3 3" xfId="23703"/>
    <cellStyle name="SAPBEXHLevel3X 2 7 4" xfId="7259"/>
    <cellStyle name="SAPBEXHLevel3X 2 7 4 2" xfId="21423"/>
    <cellStyle name="SAPBEXHLevel3X 2 7 5" xfId="14432"/>
    <cellStyle name="SAPBEXHLevel3X 2 7 5 2" xfId="25181"/>
    <cellStyle name="SAPBEXHLevel3X 2 7 6" xfId="19408"/>
    <cellStyle name="SAPBEXHLevel3X 2 8" xfId="19033"/>
    <cellStyle name="SAPBEXHLevel3X 2 9" xfId="28087"/>
    <cellStyle name="SAPBEXHLevel3X 20" xfId="37279"/>
    <cellStyle name="SAPBEXHLevel3X 21" xfId="37379"/>
    <cellStyle name="SAPBEXHLevel3X 22" xfId="38096"/>
    <cellStyle name="SAPBEXHLevel3X 23" xfId="38237"/>
    <cellStyle name="SAPBEXHLevel3X 24" xfId="38379"/>
    <cellStyle name="SAPBEXHLevel3X 25" xfId="39098"/>
    <cellStyle name="SAPBEXHLevel3X 26" xfId="38665"/>
    <cellStyle name="SAPBEXHLevel3X 27" xfId="39371"/>
    <cellStyle name="SAPBEXHLevel3X 28" xfId="38952"/>
    <cellStyle name="SAPBEXHLevel3X 29" xfId="40106"/>
    <cellStyle name="SAPBEXHLevel3X 3" xfId="577"/>
    <cellStyle name="SAPBEXHLevel3X 3 2" xfId="1829"/>
    <cellStyle name="SAPBEXHLevel3X 3 2 2" xfId="1991"/>
    <cellStyle name="SAPBEXHLevel3X 3 2 2 2" xfId="3445"/>
    <cellStyle name="SAPBEXHLevel3X 3 2 2 2 2" xfId="10200"/>
    <cellStyle name="SAPBEXHLevel3X 3 2 2 2 2 2" xfId="16718"/>
    <cellStyle name="SAPBEXHLevel3X 3 2 2 2 2 2 2" xfId="26745"/>
    <cellStyle name="SAPBEXHLevel3X 3 2 2 2 2 3" xfId="23203"/>
    <cellStyle name="SAPBEXHLevel3X 3 2 2 2 3" xfId="12130"/>
    <cellStyle name="SAPBEXHLevel3X 3 2 2 2 3 2" xfId="18455"/>
    <cellStyle name="SAPBEXHLevel3X 3 2 2 2 3 2 2" xfId="27757"/>
    <cellStyle name="SAPBEXHLevel3X 3 2 2 2 3 3" xfId="24175"/>
    <cellStyle name="SAPBEXHLevel3X 3 2 2 2 4" xfId="8021"/>
    <cellStyle name="SAPBEXHLevel3X 3 2 2 2 4 2" xfId="22025"/>
    <cellStyle name="SAPBEXHLevel3X 3 2 2 2 5" xfId="15179"/>
    <cellStyle name="SAPBEXHLevel3X 3 2 2 2 5 2" xfId="25677"/>
    <cellStyle name="SAPBEXHLevel3X 3 2 2 2 6" xfId="19881"/>
    <cellStyle name="SAPBEXHLevel3X 3 2 2 3" xfId="3918"/>
    <cellStyle name="SAPBEXHLevel3X 3 2 2 3 2" xfId="10673"/>
    <cellStyle name="SAPBEXHLevel3X 3 2 2 3 2 2" xfId="17041"/>
    <cellStyle name="SAPBEXHLevel3X 3 2 2 3 2 2 2" xfId="27017"/>
    <cellStyle name="SAPBEXHLevel3X 3 2 2 3 2 3" xfId="23469"/>
    <cellStyle name="SAPBEXHLevel3X 3 2 2 3 3" xfId="12603"/>
    <cellStyle name="SAPBEXHLevel3X 3 2 2 3 3 2" xfId="18926"/>
    <cellStyle name="SAPBEXHLevel3X 3 2 2 3 3 2 2" xfId="28027"/>
    <cellStyle name="SAPBEXHLevel3X 3 2 2 3 3 3" xfId="24439"/>
    <cellStyle name="SAPBEXHLevel3X 3 2 2 3 4" xfId="8439"/>
    <cellStyle name="SAPBEXHLevel3X 3 2 2 3 4 2" xfId="22429"/>
    <cellStyle name="SAPBEXHLevel3X 3 2 2 3 5" xfId="15650"/>
    <cellStyle name="SAPBEXHLevel3X 3 2 2 3 5 2" xfId="25947"/>
    <cellStyle name="SAPBEXHLevel3X 3 2 2 3 6" xfId="20145"/>
    <cellStyle name="SAPBEXHLevel3X 3 2 2 4" xfId="6588"/>
    <cellStyle name="SAPBEXHLevel3X 3 2 2 4 2" xfId="13766"/>
    <cellStyle name="SAPBEXHLevel3X 3 2 2 4 2 2" xfId="24949"/>
    <cellStyle name="SAPBEXHLevel3X 3 2 2 4 3" xfId="21199"/>
    <cellStyle name="SAPBEXHLevel3X 3 2 2 5" xfId="8771"/>
    <cellStyle name="SAPBEXHLevel3X 3 2 2 5 2" xfId="15777"/>
    <cellStyle name="SAPBEXHLevel3X 3 2 2 5 2 2" xfId="26007"/>
    <cellStyle name="SAPBEXHLevel3X 3 2 2 5 3" xfId="22499"/>
    <cellStyle name="SAPBEXHLevel3X 3 2 2 6" xfId="10885"/>
    <cellStyle name="SAPBEXHLevel3X 3 2 2 6 2" xfId="17217"/>
    <cellStyle name="SAPBEXHLevel3X 3 2 2 6 2 2" xfId="27033"/>
    <cellStyle name="SAPBEXHLevel3X 3 2 2 6 3" xfId="23485"/>
    <cellStyle name="SAPBEXHLevel3X 3 2 2 7" xfId="12709"/>
    <cellStyle name="SAPBEXHLevel3X 3 2 2 7 2" xfId="24497"/>
    <cellStyle name="SAPBEXHLevel3X 3 2 2 8" xfId="19316"/>
    <cellStyle name="SAPBEXHLevel3X 3 2 3" xfId="3185"/>
    <cellStyle name="SAPBEXHLevel3X 3 2 3 2" xfId="9948"/>
    <cellStyle name="SAPBEXHLevel3X 3 2 3 2 2" xfId="16542"/>
    <cellStyle name="SAPBEXHLevel3X 3 2 3 2 2 2" xfId="26608"/>
    <cellStyle name="SAPBEXHLevel3X 3 2 3 2 3" xfId="23066"/>
    <cellStyle name="SAPBEXHLevel3X 3 2 3 3" xfId="11885"/>
    <cellStyle name="SAPBEXHLevel3X 3 2 3 3 2" xfId="18210"/>
    <cellStyle name="SAPBEXHLevel3X 3 2 3 3 2 2" xfId="27622"/>
    <cellStyle name="SAPBEXHLevel3X 3 2 3 3 3" xfId="24040"/>
    <cellStyle name="SAPBEXHLevel3X 3 2 3 4" xfId="7770"/>
    <cellStyle name="SAPBEXHLevel3X 3 2 3 4 2" xfId="21815"/>
    <cellStyle name="SAPBEXHLevel3X 3 2 3 5" xfId="14933"/>
    <cellStyle name="SAPBEXHLevel3X 3 2 3 5 2" xfId="25542"/>
    <cellStyle name="SAPBEXHLevel3X 3 2 3 6" xfId="19746"/>
    <cellStyle name="SAPBEXHLevel3X 3 2 4" xfId="3674"/>
    <cellStyle name="SAPBEXHLevel3X 3 2 4 2" xfId="10429"/>
    <cellStyle name="SAPBEXHLevel3X 3 2 4 2 2" xfId="16872"/>
    <cellStyle name="SAPBEXHLevel3X 3 2 4 2 2 2" xfId="26882"/>
    <cellStyle name="SAPBEXHLevel3X 3 2 4 2 3" xfId="23334"/>
    <cellStyle name="SAPBEXHLevel3X 3 2 4 3" xfId="12359"/>
    <cellStyle name="SAPBEXHLevel3X 3 2 4 3 2" xfId="18682"/>
    <cellStyle name="SAPBEXHLevel3X 3 2 4 3 2 2" xfId="27892"/>
    <cellStyle name="SAPBEXHLevel3X 3 2 4 3 3" xfId="24304"/>
    <cellStyle name="SAPBEXHLevel3X 3 2 4 4" xfId="8250"/>
    <cellStyle name="SAPBEXHLevel3X 3 2 4 4 2" xfId="22247"/>
    <cellStyle name="SAPBEXHLevel3X 3 2 4 5" xfId="15406"/>
    <cellStyle name="SAPBEXHLevel3X 3 2 4 5 2" xfId="25812"/>
    <cellStyle name="SAPBEXHLevel3X 3 2 4 6" xfId="20010"/>
    <cellStyle name="SAPBEXHLevel3X 3 2 5" xfId="4142"/>
    <cellStyle name="SAPBEXHLevel3X 3 2 5 2" xfId="20255"/>
    <cellStyle name="SAPBEXHLevel3X 3 2 6" xfId="19301"/>
    <cellStyle name="SAPBEXHLevel3X 3 2 7" xfId="28383"/>
    <cellStyle name="SAPBEXHLevel3X 3 3" xfId="2280"/>
    <cellStyle name="SAPBEXHLevel3X 3 3 2" xfId="2989"/>
    <cellStyle name="SAPBEXHLevel3X 3 3 2 2" xfId="7576"/>
    <cellStyle name="SAPBEXHLevel3X 3 3 2 2 2" xfId="14743"/>
    <cellStyle name="SAPBEXHLevel3X 3 3 2 2 2 2" xfId="25435"/>
    <cellStyle name="SAPBEXHLevel3X 3 3 2 2 3" xfId="21702"/>
    <cellStyle name="SAPBEXHLevel3X 3 3 2 3" xfId="9756"/>
    <cellStyle name="SAPBEXHLevel3X 3 3 2 3 2" xfId="16401"/>
    <cellStyle name="SAPBEXHLevel3X 3 3 2 3 2 2" xfId="26499"/>
    <cellStyle name="SAPBEXHLevel3X 3 3 2 3 3" xfId="22960"/>
    <cellStyle name="SAPBEXHLevel3X 3 3 2 4" xfId="11705"/>
    <cellStyle name="SAPBEXHLevel3X 3 3 2 4 2" xfId="18032"/>
    <cellStyle name="SAPBEXHLevel3X 3 3 2 4 2 2" xfId="27515"/>
    <cellStyle name="SAPBEXHLevel3X 3 3 2 4 3" xfId="23936"/>
    <cellStyle name="SAPBEXHLevel3X 3 3 2 5" xfId="5333"/>
    <cellStyle name="SAPBEXHLevel3X 3 3 2 5 2" xfId="20833"/>
    <cellStyle name="SAPBEXHLevel3X 3 3 2 6" xfId="12878"/>
    <cellStyle name="SAPBEXHLevel3X 3 3 2 6 2" xfId="24625"/>
    <cellStyle name="SAPBEXHLevel3X 3 3 2 7" xfId="19642"/>
    <cellStyle name="SAPBEXHLevel3X 3 3 3" xfId="3521"/>
    <cellStyle name="SAPBEXHLevel3X 3 3 3 2" xfId="10276"/>
    <cellStyle name="SAPBEXHLevel3X 3 3 3 2 2" xfId="16758"/>
    <cellStyle name="SAPBEXHLevel3X 3 3 3 2 2 2" xfId="26780"/>
    <cellStyle name="SAPBEXHLevel3X 3 3 3 2 3" xfId="23234"/>
    <cellStyle name="SAPBEXHLevel3X 3 3 3 3" xfId="12206"/>
    <cellStyle name="SAPBEXHLevel3X 3 3 3 3 2" xfId="18530"/>
    <cellStyle name="SAPBEXHLevel3X 3 3 3 3 2 2" xfId="27791"/>
    <cellStyle name="SAPBEXHLevel3X 3 3 3 3 3" xfId="24205"/>
    <cellStyle name="SAPBEXHLevel3X 3 3 3 4" xfId="8097"/>
    <cellStyle name="SAPBEXHLevel3X 3 3 3 4 2" xfId="22096"/>
    <cellStyle name="SAPBEXHLevel3X 3 3 3 5" xfId="15254"/>
    <cellStyle name="SAPBEXHLevel3X 3 3 3 5 2" xfId="25711"/>
    <cellStyle name="SAPBEXHLevel3X 3 3 3 6" xfId="19911"/>
    <cellStyle name="SAPBEXHLevel3X 3 3 4" xfId="6877"/>
    <cellStyle name="SAPBEXHLevel3X 3 3 4 2" xfId="14051"/>
    <cellStyle name="SAPBEXHLevel3X 3 3 4 2 2" xfId="25074"/>
    <cellStyle name="SAPBEXHLevel3X 3 3 4 3" xfId="21316"/>
    <cellStyle name="SAPBEXHLevel3X 3 3 5" xfId="9060"/>
    <cellStyle name="SAPBEXHLevel3X 3 3 5 2" xfId="15947"/>
    <cellStyle name="SAPBEXHLevel3X 3 3 5 2 2" xfId="26136"/>
    <cellStyle name="SAPBEXHLevel3X 3 3 5 3" xfId="22620"/>
    <cellStyle name="SAPBEXHLevel3X 3 3 6" xfId="11121"/>
    <cellStyle name="SAPBEXHLevel3X 3 3 6 2" xfId="17450"/>
    <cellStyle name="SAPBEXHLevel3X 3 3 6 2 2" xfId="27156"/>
    <cellStyle name="SAPBEXHLevel3X 3 3 6 3" xfId="23600"/>
    <cellStyle name="SAPBEXHLevel3X 3 3 7" xfId="4527"/>
    <cellStyle name="SAPBEXHLevel3X 3 3 7 2" xfId="20560"/>
    <cellStyle name="SAPBEXHLevel3X 3 3 8" xfId="4693"/>
    <cellStyle name="SAPBEXHLevel3X 3 3 8 2" xfId="20663"/>
    <cellStyle name="SAPBEXHLevel3X 3 4" xfId="2718"/>
    <cellStyle name="SAPBEXHLevel3X 3 4 2" xfId="9497"/>
    <cellStyle name="SAPBEXHLevel3X 3 4 2 2" xfId="16148"/>
    <cellStyle name="SAPBEXHLevel3X 3 4 2 2 2" xfId="26287"/>
    <cellStyle name="SAPBEXHLevel3X 3 4 2 3" xfId="22763"/>
    <cellStyle name="SAPBEXHLevel3X 3 4 3" xfId="11457"/>
    <cellStyle name="SAPBEXHLevel3X 3 4 3 2" xfId="17785"/>
    <cellStyle name="SAPBEXHLevel3X 3 4 3 2 2" xfId="27306"/>
    <cellStyle name="SAPBEXHLevel3X 3 4 3 3" xfId="23742"/>
    <cellStyle name="SAPBEXHLevel3X 3 4 4" xfId="7316"/>
    <cellStyle name="SAPBEXHLevel3X 3 4 4 2" xfId="21475"/>
    <cellStyle name="SAPBEXHLevel3X 3 4 5" xfId="14489"/>
    <cellStyle name="SAPBEXHLevel3X 3 4 5 2" xfId="25225"/>
    <cellStyle name="SAPBEXHLevel3X 3 4 6" xfId="19447"/>
    <cellStyle name="SAPBEXHLevel3X 3 5" xfId="28139"/>
    <cellStyle name="SAPBEXHLevel3X 30" xfId="38946"/>
    <cellStyle name="SAPBEXHLevel3X 31" xfId="39425"/>
    <cellStyle name="SAPBEXHLevel3X 32" xfId="39460"/>
    <cellStyle name="SAPBEXHLevel3X 33" xfId="40432"/>
    <cellStyle name="SAPBEXHLevel3X 4" xfId="1616"/>
    <cellStyle name="SAPBEXHLevel3X 4 2" xfId="912"/>
    <cellStyle name="SAPBEXHLevel3X 4 2 2" xfId="3298"/>
    <cellStyle name="SAPBEXHLevel3X 4 2 2 2" xfId="10053"/>
    <cellStyle name="SAPBEXHLevel3X 4 2 2 2 2" xfId="16606"/>
    <cellStyle name="SAPBEXHLevel3X 4 2 2 2 2 2" xfId="26661"/>
    <cellStyle name="SAPBEXHLevel3X 4 2 2 2 3" xfId="23119"/>
    <cellStyle name="SAPBEXHLevel3X 4 2 2 3" xfId="11983"/>
    <cellStyle name="SAPBEXHLevel3X 4 2 2 3 2" xfId="18308"/>
    <cellStyle name="SAPBEXHLevel3X 4 2 2 3 2 2" xfId="27673"/>
    <cellStyle name="SAPBEXHLevel3X 4 2 2 3 3" xfId="24091"/>
    <cellStyle name="SAPBEXHLevel3X 4 2 2 4" xfId="7874"/>
    <cellStyle name="SAPBEXHLevel3X 4 2 2 4 2" xfId="21878"/>
    <cellStyle name="SAPBEXHLevel3X 4 2 2 5" xfId="15032"/>
    <cellStyle name="SAPBEXHLevel3X 4 2 2 5 2" xfId="25593"/>
    <cellStyle name="SAPBEXHLevel3X 4 2 2 6" xfId="19797"/>
    <cellStyle name="SAPBEXHLevel3X 4 2 3" xfId="3771"/>
    <cellStyle name="SAPBEXHLevel3X 4 2 3 2" xfId="10526"/>
    <cellStyle name="SAPBEXHLevel3X 4 2 3 2 2" xfId="16929"/>
    <cellStyle name="SAPBEXHLevel3X 4 2 3 2 2 2" xfId="26933"/>
    <cellStyle name="SAPBEXHLevel3X 4 2 3 2 3" xfId="23385"/>
    <cellStyle name="SAPBEXHLevel3X 4 2 3 3" xfId="12456"/>
    <cellStyle name="SAPBEXHLevel3X 4 2 3 3 2" xfId="18779"/>
    <cellStyle name="SAPBEXHLevel3X 4 2 3 3 2 2" xfId="27943"/>
    <cellStyle name="SAPBEXHLevel3X 4 2 3 3 3" xfId="24355"/>
    <cellStyle name="SAPBEXHLevel3X 4 2 3 4" xfId="8343"/>
    <cellStyle name="SAPBEXHLevel3X 4 2 3 4 2" xfId="22339"/>
    <cellStyle name="SAPBEXHLevel3X 4 2 3 5" xfId="15503"/>
    <cellStyle name="SAPBEXHLevel3X 4 2 3 5 2" xfId="25863"/>
    <cellStyle name="SAPBEXHLevel3X 4 2 3 6" xfId="20061"/>
    <cellStyle name="SAPBEXHLevel3X 4 2 4" xfId="5953"/>
    <cellStyle name="SAPBEXHLevel3X 4 2 4 2" xfId="13214"/>
    <cellStyle name="SAPBEXHLevel3X 4 2 4 2 2" xfId="24794"/>
    <cellStyle name="SAPBEXHLevel3X 4 2 4 3" xfId="21045"/>
    <cellStyle name="SAPBEXHLevel3X 4 2 5" xfId="5920"/>
    <cellStyle name="SAPBEXHLevel3X 4 2 5 2" xfId="13182"/>
    <cellStyle name="SAPBEXHLevel3X 4 2 5 2 2" xfId="24778"/>
    <cellStyle name="SAPBEXHLevel3X 4 2 5 3" xfId="21029"/>
    <cellStyle name="SAPBEXHLevel3X 4 2 6" xfId="5748"/>
    <cellStyle name="SAPBEXHLevel3X 4 2 6 2" xfId="13067"/>
    <cellStyle name="SAPBEXHLevel3X 4 2 6 2 2" xfId="24726"/>
    <cellStyle name="SAPBEXHLevel3X 4 2 6 3" xfId="20977"/>
    <cellStyle name="SAPBEXHLevel3X 4 2 7" xfId="4189"/>
    <cellStyle name="SAPBEXHLevel3X 4 2 7 2" xfId="20272"/>
    <cellStyle name="SAPBEXHLevel3X 4 2 8" xfId="19076"/>
    <cellStyle name="SAPBEXHLevel3X 4 3" xfId="2823"/>
    <cellStyle name="SAPBEXHLevel3X 4 3 2" xfId="9594"/>
    <cellStyle name="SAPBEXHLevel3X 4 3 2 2" xfId="16245"/>
    <cellStyle name="SAPBEXHLevel3X 4 3 2 2 2" xfId="26371"/>
    <cellStyle name="SAPBEXHLevel3X 4 3 2 3" xfId="22846"/>
    <cellStyle name="SAPBEXHLevel3X 4 3 3" xfId="11549"/>
    <cellStyle name="SAPBEXHLevel3X 4 3 3 2" xfId="17876"/>
    <cellStyle name="SAPBEXHLevel3X 4 3 3 2 2" xfId="27387"/>
    <cellStyle name="SAPBEXHLevel3X 4 3 3 3" xfId="23822"/>
    <cellStyle name="SAPBEXHLevel3X 4 3 4" xfId="7413"/>
    <cellStyle name="SAPBEXHLevel3X 4 3 4 2" xfId="21566"/>
    <cellStyle name="SAPBEXHLevel3X 4 3 5" xfId="14581"/>
    <cellStyle name="SAPBEXHLevel3X 4 3 5 2" xfId="25307"/>
    <cellStyle name="SAPBEXHLevel3X 4 3 6" xfId="19528"/>
    <cellStyle name="SAPBEXHLevel3X 4 4" xfId="2927"/>
    <cellStyle name="SAPBEXHLevel3X 4 4 2" xfId="9694"/>
    <cellStyle name="SAPBEXHLevel3X 4 4 2 2" xfId="16342"/>
    <cellStyle name="SAPBEXHLevel3X 4 4 2 2 2" xfId="26455"/>
    <cellStyle name="SAPBEXHLevel3X 4 4 2 3" xfId="22923"/>
    <cellStyle name="SAPBEXHLevel3X 4 4 3" xfId="11646"/>
    <cellStyle name="SAPBEXHLevel3X 4 4 3 2" xfId="17973"/>
    <cellStyle name="SAPBEXHLevel3X 4 4 3 2 2" xfId="27471"/>
    <cellStyle name="SAPBEXHLevel3X 4 4 3 3" xfId="23899"/>
    <cellStyle name="SAPBEXHLevel3X 4 4 4" xfId="7514"/>
    <cellStyle name="SAPBEXHLevel3X 4 4 4 2" xfId="21651"/>
    <cellStyle name="SAPBEXHLevel3X 4 4 5" xfId="14681"/>
    <cellStyle name="SAPBEXHLevel3X 4 4 5 2" xfId="25391"/>
    <cellStyle name="SAPBEXHLevel3X 4 4 6" xfId="19605"/>
    <cellStyle name="SAPBEXHLevel3X 4 5" xfId="4209"/>
    <cellStyle name="SAPBEXHLevel3X 4 5 2" xfId="20284"/>
    <cellStyle name="SAPBEXHLevel3X 4 6" xfId="19216"/>
    <cellStyle name="SAPBEXHLevel3X 4 7" xfId="28271"/>
    <cellStyle name="SAPBEXHLevel3X 5" xfId="2184"/>
    <cellStyle name="SAPBEXHLevel3X 5 2" xfId="5259"/>
    <cellStyle name="SAPBEXHLevel3X 5 2 2" xfId="12828"/>
    <cellStyle name="SAPBEXHLevel3X 5 2 2 2" xfId="24593"/>
    <cellStyle name="SAPBEXHLevel3X 5 2 3" xfId="20783"/>
    <cellStyle name="SAPBEXHLevel3X 5 3" xfId="6781"/>
    <cellStyle name="SAPBEXHLevel3X 5 3 2" xfId="13957"/>
    <cellStyle name="SAPBEXHLevel3X 5 3 2 2" xfId="25043"/>
    <cellStyle name="SAPBEXHLevel3X 5 3 3" xfId="21288"/>
    <cellStyle name="SAPBEXHLevel3X 5 4" xfId="8964"/>
    <cellStyle name="SAPBEXHLevel3X 5 4 2" xfId="15896"/>
    <cellStyle name="SAPBEXHLevel3X 5 4 2 2" xfId="26103"/>
    <cellStyle name="SAPBEXHLevel3X 5 4 3" xfId="22590"/>
    <cellStyle name="SAPBEXHLevel3X 5 5" xfId="11062"/>
    <cellStyle name="SAPBEXHLevel3X 5 5 2" xfId="17392"/>
    <cellStyle name="SAPBEXHLevel3X 5 5 2 2" xfId="27126"/>
    <cellStyle name="SAPBEXHLevel3X 5 5 3" xfId="23573"/>
    <cellStyle name="SAPBEXHLevel3X 5 6" xfId="4380"/>
    <cellStyle name="SAPBEXHLevel3X 5 6 2" xfId="20424"/>
    <cellStyle name="SAPBEXHLevel3X 5 7" xfId="4321"/>
    <cellStyle name="SAPBEXHLevel3X 5 7 2" xfId="20371"/>
    <cellStyle name="SAPBEXHLevel3X 6" xfId="2660"/>
    <cellStyle name="SAPBEXHLevel3X 6 2" xfId="9439"/>
    <cellStyle name="SAPBEXHLevel3X 6 2 2" xfId="16090"/>
    <cellStyle name="SAPBEXHLevel3X 6 2 2 2" xfId="26242"/>
    <cellStyle name="SAPBEXHLevel3X 6 2 3" xfId="22723"/>
    <cellStyle name="SAPBEXHLevel3X 6 3" xfId="11399"/>
    <cellStyle name="SAPBEXHLevel3X 6 3 2" xfId="17727"/>
    <cellStyle name="SAPBEXHLevel3X 6 3 2 2" xfId="27261"/>
    <cellStyle name="SAPBEXHLevel3X 6 3 3" xfId="23702"/>
    <cellStyle name="SAPBEXHLevel3X 6 4" xfId="7258"/>
    <cellStyle name="SAPBEXHLevel3X 6 4 2" xfId="21422"/>
    <cellStyle name="SAPBEXHLevel3X 6 5" xfId="14431"/>
    <cellStyle name="SAPBEXHLevel3X 6 5 2" xfId="25180"/>
    <cellStyle name="SAPBEXHLevel3X 6 6" xfId="19407"/>
    <cellStyle name="SAPBEXHLevel3X 7" xfId="19032"/>
    <cellStyle name="SAPBEXHLevel3X 8" xfId="28086"/>
    <cellStyle name="SAPBEXHLevel3X 9" xfId="37145"/>
    <cellStyle name="SAPBEXresData" xfId="362"/>
    <cellStyle name="SAPBEXresData 10" xfId="37578"/>
    <cellStyle name="SAPBEXresData 11" xfId="37327"/>
    <cellStyle name="SAPBEXresData 12" xfId="37319"/>
    <cellStyle name="SAPBEXresData 13" xfId="38073"/>
    <cellStyle name="SAPBEXresData 14" xfId="38215"/>
    <cellStyle name="SAPBEXresData 15" xfId="38356"/>
    <cellStyle name="SAPBEXresData 16" xfId="38499"/>
    <cellStyle name="SAPBEXresData 17" xfId="38641"/>
    <cellStyle name="SAPBEXresData 18" xfId="38785"/>
    <cellStyle name="SAPBEXresData 19" xfId="38930"/>
    <cellStyle name="SAPBEXresData 2" xfId="1618"/>
    <cellStyle name="SAPBEXresData 2 2" xfId="1110"/>
    <cellStyle name="SAPBEXresData 2 2 2" xfId="3300"/>
    <cellStyle name="SAPBEXresData 2 2 2 2" xfId="10055"/>
    <cellStyle name="SAPBEXresData 2 2 2 2 2" xfId="16608"/>
    <cellStyle name="SAPBEXresData 2 2 2 2 2 2" xfId="26663"/>
    <cellStyle name="SAPBEXresData 2 2 2 2 3" xfId="23121"/>
    <cellStyle name="SAPBEXresData 2 2 2 3" xfId="11985"/>
    <cellStyle name="SAPBEXresData 2 2 2 3 2" xfId="18310"/>
    <cellStyle name="SAPBEXresData 2 2 2 3 2 2" xfId="27675"/>
    <cellStyle name="SAPBEXresData 2 2 2 3 3" xfId="24093"/>
    <cellStyle name="SAPBEXresData 2 2 2 4" xfId="7876"/>
    <cellStyle name="SAPBEXresData 2 2 2 4 2" xfId="21880"/>
    <cellStyle name="SAPBEXresData 2 2 2 5" xfId="15034"/>
    <cellStyle name="SAPBEXresData 2 2 2 5 2" xfId="25595"/>
    <cellStyle name="SAPBEXresData 2 2 2 6" xfId="19799"/>
    <cellStyle name="SAPBEXresData 2 2 3" xfId="3773"/>
    <cellStyle name="SAPBEXresData 2 2 3 2" xfId="10528"/>
    <cellStyle name="SAPBEXresData 2 2 3 2 2" xfId="16931"/>
    <cellStyle name="SAPBEXresData 2 2 3 2 2 2" xfId="26935"/>
    <cellStyle name="SAPBEXresData 2 2 3 2 3" xfId="23387"/>
    <cellStyle name="SAPBEXresData 2 2 3 3" xfId="12458"/>
    <cellStyle name="SAPBEXresData 2 2 3 3 2" xfId="18781"/>
    <cellStyle name="SAPBEXresData 2 2 3 3 2 2" xfId="27945"/>
    <cellStyle name="SAPBEXresData 2 2 3 3 3" xfId="24357"/>
    <cellStyle name="SAPBEXresData 2 2 3 4" xfId="8345"/>
    <cellStyle name="SAPBEXresData 2 2 3 4 2" xfId="22341"/>
    <cellStyle name="SAPBEXresData 2 2 3 5" xfId="15505"/>
    <cellStyle name="SAPBEXresData 2 2 3 5 2" xfId="25865"/>
    <cellStyle name="SAPBEXresData 2 2 3 6" xfId="20063"/>
    <cellStyle name="SAPBEXresData 2 2 4" xfId="6077"/>
    <cellStyle name="SAPBEXresData 2 2 4 2" xfId="13333"/>
    <cellStyle name="SAPBEXresData 2 2 4 2 2" xfId="24851"/>
    <cellStyle name="SAPBEXresData 2 2 4 3" xfId="21102"/>
    <cellStyle name="SAPBEXresData 2 2 5" xfId="5898"/>
    <cellStyle name="SAPBEXresData 2 2 5 2" xfId="13163"/>
    <cellStyle name="SAPBEXresData 2 2 5 2 2" xfId="24764"/>
    <cellStyle name="SAPBEXresData 2 2 5 3" xfId="21015"/>
    <cellStyle name="SAPBEXresData 2 2 6" xfId="6484"/>
    <cellStyle name="SAPBEXresData 2 2 6 2" xfId="13666"/>
    <cellStyle name="SAPBEXresData 2 2 6 2 2" xfId="24943"/>
    <cellStyle name="SAPBEXresData 2 2 6 3" xfId="21193"/>
    <cellStyle name="SAPBEXresData 2 2 7" xfId="4277"/>
    <cellStyle name="SAPBEXresData 2 2 7 2" xfId="20339"/>
    <cellStyle name="SAPBEXresData 2 2 8" xfId="19129"/>
    <cellStyle name="SAPBEXresData 2 3" xfId="2825"/>
    <cellStyle name="SAPBEXresData 2 3 2" xfId="9596"/>
    <cellStyle name="SAPBEXresData 2 3 2 2" xfId="16247"/>
    <cellStyle name="SAPBEXresData 2 3 2 2 2" xfId="26373"/>
    <cellStyle name="SAPBEXresData 2 3 2 3" xfId="22848"/>
    <cellStyle name="SAPBEXresData 2 3 3" xfId="11551"/>
    <cellStyle name="SAPBEXresData 2 3 3 2" xfId="17878"/>
    <cellStyle name="SAPBEXresData 2 3 3 2 2" xfId="27389"/>
    <cellStyle name="SAPBEXresData 2 3 3 3" xfId="23824"/>
    <cellStyle name="SAPBEXresData 2 3 4" xfId="7415"/>
    <cellStyle name="SAPBEXresData 2 3 4 2" xfId="21568"/>
    <cellStyle name="SAPBEXresData 2 3 5" xfId="14583"/>
    <cellStyle name="SAPBEXresData 2 3 5 2" xfId="25309"/>
    <cellStyle name="SAPBEXresData 2 3 6" xfId="19530"/>
    <cellStyle name="SAPBEXresData 2 4" xfId="2611"/>
    <cellStyle name="SAPBEXresData 2 4 2" xfId="9391"/>
    <cellStyle name="SAPBEXresData 2 4 2 2" xfId="16043"/>
    <cellStyle name="SAPBEXresData 2 4 2 2 2" xfId="26197"/>
    <cellStyle name="SAPBEXresData 2 4 2 3" xfId="22678"/>
    <cellStyle name="SAPBEXresData 2 4 3" xfId="11351"/>
    <cellStyle name="SAPBEXresData 2 4 3 2" xfId="17680"/>
    <cellStyle name="SAPBEXresData 2 4 3 2 2" xfId="27217"/>
    <cellStyle name="SAPBEXresData 2 4 3 3" xfId="23658"/>
    <cellStyle name="SAPBEXresData 2 4 4" xfId="7209"/>
    <cellStyle name="SAPBEXresData 2 4 4 2" xfId="21376"/>
    <cellStyle name="SAPBEXresData 2 4 5" xfId="14383"/>
    <cellStyle name="SAPBEXresData 2 4 5 2" xfId="25136"/>
    <cellStyle name="SAPBEXresData 2 4 6" xfId="19362"/>
    <cellStyle name="SAPBEXresData 2 5" xfId="4311"/>
    <cellStyle name="SAPBEXresData 2 5 2" xfId="20363"/>
    <cellStyle name="SAPBEXresData 2 6" xfId="19218"/>
    <cellStyle name="SAPBEXresData 2 7" xfId="28273"/>
    <cellStyle name="SAPBEXresData 20" xfId="39073"/>
    <cellStyle name="SAPBEXresData 21" xfId="39211"/>
    <cellStyle name="SAPBEXresData 22" xfId="39347"/>
    <cellStyle name="SAPBEXresData 23" xfId="39228"/>
    <cellStyle name="SAPBEXresData 24" xfId="39551"/>
    <cellStyle name="SAPBEXresData 25" xfId="39501"/>
    <cellStyle name="SAPBEXresData 26" xfId="38195"/>
    <cellStyle name="SAPBEXresData 27" xfId="39636"/>
    <cellStyle name="SAPBEXresData 28" xfId="40193"/>
    <cellStyle name="SAPBEXresData 29" xfId="39450"/>
    <cellStyle name="SAPBEXresData 3" xfId="2171"/>
    <cellStyle name="SAPBEXresData 3 2" xfId="5247"/>
    <cellStyle name="SAPBEXresData 3 2 2" xfId="12818"/>
    <cellStyle name="SAPBEXresData 3 2 2 2" xfId="24584"/>
    <cellStyle name="SAPBEXresData 3 2 3" xfId="20773"/>
    <cellStyle name="SAPBEXresData 3 3" xfId="6768"/>
    <cellStyle name="SAPBEXresData 3 3 2" xfId="13944"/>
    <cellStyle name="SAPBEXresData 3 3 2 2" xfId="25034"/>
    <cellStyle name="SAPBEXresData 3 3 3" xfId="21279"/>
    <cellStyle name="SAPBEXresData 3 4" xfId="8951"/>
    <cellStyle name="SAPBEXresData 3 4 2" xfId="15886"/>
    <cellStyle name="SAPBEXresData 3 4 2 2" xfId="26094"/>
    <cellStyle name="SAPBEXresData 3 4 3" xfId="22581"/>
    <cellStyle name="SAPBEXresData 3 5" xfId="11051"/>
    <cellStyle name="SAPBEXresData 3 5 2" xfId="17381"/>
    <cellStyle name="SAPBEXresData 3 5 2 2" xfId="27117"/>
    <cellStyle name="SAPBEXresData 3 5 3" xfId="23564"/>
    <cellStyle name="SAPBEXresData 3 6" xfId="4382"/>
    <cellStyle name="SAPBEXresData 3 6 2" xfId="20426"/>
    <cellStyle name="SAPBEXresData 3 7" xfId="4060"/>
    <cellStyle name="SAPBEXresData 3 7 2" xfId="20212"/>
    <cellStyle name="SAPBEXresData 30" xfId="39214"/>
    <cellStyle name="SAPBEXresData 31" xfId="39490"/>
    <cellStyle name="SAPBEXresData 4" xfId="2662"/>
    <cellStyle name="SAPBEXresData 4 2" xfId="9441"/>
    <cellStyle name="SAPBEXresData 4 2 2" xfId="16092"/>
    <cellStyle name="SAPBEXresData 4 2 2 2" xfId="26244"/>
    <cellStyle name="SAPBEXresData 4 2 3" xfId="22725"/>
    <cellStyle name="SAPBEXresData 4 3" xfId="11401"/>
    <cellStyle name="SAPBEXresData 4 3 2" xfId="17729"/>
    <cellStyle name="SAPBEXresData 4 3 2 2" xfId="27263"/>
    <cellStyle name="SAPBEXresData 4 3 3" xfId="23704"/>
    <cellStyle name="SAPBEXresData 4 4" xfId="7260"/>
    <cellStyle name="SAPBEXresData 4 4 2" xfId="21424"/>
    <cellStyle name="SAPBEXresData 4 5" xfId="14433"/>
    <cellStyle name="SAPBEXresData 4 5 2" xfId="25182"/>
    <cellStyle name="SAPBEXresData 4 6" xfId="19409"/>
    <cellStyle name="SAPBEXresData 5" xfId="19034"/>
    <cellStyle name="SAPBEXresData 6" xfId="28088"/>
    <cellStyle name="SAPBEXresData 7" xfId="37147"/>
    <cellStyle name="SAPBEXresData 8" xfId="37447"/>
    <cellStyle name="SAPBEXresData 9" xfId="36996"/>
    <cellStyle name="SAPBEXresDataEmph" xfId="363"/>
    <cellStyle name="SAPBEXresDataEmph 10" xfId="37270"/>
    <cellStyle name="SAPBEXresDataEmph 11" xfId="37965"/>
    <cellStyle name="SAPBEXresDataEmph 12" xfId="37634"/>
    <cellStyle name="SAPBEXresDataEmph 13" xfId="37856"/>
    <cellStyle name="SAPBEXresDataEmph 14" xfId="37720"/>
    <cellStyle name="SAPBEXresDataEmph 15" xfId="38093"/>
    <cellStyle name="SAPBEXresDataEmph 16" xfId="38234"/>
    <cellStyle name="SAPBEXresDataEmph 17" xfId="38376"/>
    <cellStyle name="SAPBEXresDataEmph 18" xfId="38519"/>
    <cellStyle name="SAPBEXresDataEmph 19" xfId="38662"/>
    <cellStyle name="SAPBEXresDataEmph 2" xfId="1619"/>
    <cellStyle name="SAPBEXresDataEmph 2 2" xfId="993"/>
    <cellStyle name="SAPBEXresDataEmph 2 2 2" xfId="3301"/>
    <cellStyle name="SAPBEXresDataEmph 2 2 2 2" xfId="10056"/>
    <cellStyle name="SAPBEXresDataEmph 2 2 2 2 2" xfId="16609"/>
    <cellStyle name="SAPBEXresDataEmph 2 2 2 2 2 2" xfId="26664"/>
    <cellStyle name="SAPBEXresDataEmph 2 2 2 2 3" xfId="23122"/>
    <cellStyle name="SAPBEXresDataEmph 2 2 2 3" xfId="11986"/>
    <cellStyle name="SAPBEXresDataEmph 2 2 2 3 2" xfId="18311"/>
    <cellStyle name="SAPBEXresDataEmph 2 2 2 3 2 2" xfId="27676"/>
    <cellStyle name="SAPBEXresDataEmph 2 2 2 3 3" xfId="24094"/>
    <cellStyle name="SAPBEXresDataEmph 2 2 2 4" xfId="7877"/>
    <cellStyle name="SAPBEXresDataEmph 2 2 2 4 2" xfId="21881"/>
    <cellStyle name="SAPBEXresDataEmph 2 2 2 5" xfId="15035"/>
    <cellStyle name="SAPBEXresDataEmph 2 2 2 5 2" xfId="25596"/>
    <cellStyle name="SAPBEXresDataEmph 2 2 2 6" xfId="19800"/>
    <cellStyle name="SAPBEXresDataEmph 2 2 3" xfId="3774"/>
    <cellStyle name="SAPBEXresDataEmph 2 2 3 2" xfId="10529"/>
    <cellStyle name="SAPBEXresDataEmph 2 2 3 2 2" xfId="16932"/>
    <cellStyle name="SAPBEXresDataEmph 2 2 3 2 2 2" xfId="26936"/>
    <cellStyle name="SAPBEXresDataEmph 2 2 3 2 3" xfId="23388"/>
    <cellStyle name="SAPBEXresDataEmph 2 2 3 3" xfId="12459"/>
    <cellStyle name="SAPBEXresDataEmph 2 2 3 3 2" xfId="18782"/>
    <cellStyle name="SAPBEXresDataEmph 2 2 3 3 2 2" xfId="27946"/>
    <cellStyle name="SAPBEXresDataEmph 2 2 3 3 3" xfId="24358"/>
    <cellStyle name="SAPBEXresDataEmph 2 2 3 4" xfId="8346"/>
    <cellStyle name="SAPBEXresDataEmph 2 2 3 4 2" xfId="22342"/>
    <cellStyle name="SAPBEXresDataEmph 2 2 3 5" xfId="15506"/>
    <cellStyle name="SAPBEXresDataEmph 2 2 3 5 2" xfId="25866"/>
    <cellStyle name="SAPBEXresDataEmph 2 2 3 6" xfId="20064"/>
    <cellStyle name="SAPBEXresDataEmph 2 2 4" xfId="6032"/>
    <cellStyle name="SAPBEXresDataEmph 2 2 4 2" xfId="13293"/>
    <cellStyle name="SAPBEXresDataEmph 2 2 4 2 2" xfId="24835"/>
    <cellStyle name="SAPBEXresDataEmph 2 2 4 3" xfId="21086"/>
    <cellStyle name="SAPBEXresDataEmph 2 2 5" xfId="5593"/>
    <cellStyle name="SAPBEXresDataEmph 2 2 5 2" xfId="12959"/>
    <cellStyle name="SAPBEXresDataEmph 2 2 5 2 2" xfId="24672"/>
    <cellStyle name="SAPBEXresDataEmph 2 2 5 3" xfId="20923"/>
    <cellStyle name="SAPBEXresDataEmph 2 2 6" xfId="5941"/>
    <cellStyle name="SAPBEXresDataEmph 2 2 6 2" xfId="13203"/>
    <cellStyle name="SAPBEXresDataEmph 2 2 6 2 2" xfId="24787"/>
    <cellStyle name="SAPBEXresDataEmph 2 2 6 3" xfId="21038"/>
    <cellStyle name="SAPBEXresDataEmph 2 2 7" xfId="4779"/>
    <cellStyle name="SAPBEXresDataEmph 2 2 7 2" xfId="20675"/>
    <cellStyle name="SAPBEXresDataEmph 2 2 8" xfId="19117"/>
    <cellStyle name="SAPBEXresDataEmph 2 3" xfId="2826"/>
    <cellStyle name="SAPBEXresDataEmph 2 3 2" xfId="9597"/>
    <cellStyle name="SAPBEXresDataEmph 2 3 2 2" xfId="16248"/>
    <cellStyle name="SAPBEXresDataEmph 2 3 2 2 2" xfId="26374"/>
    <cellStyle name="SAPBEXresDataEmph 2 3 2 3" xfId="22849"/>
    <cellStyle name="SAPBEXresDataEmph 2 3 3" xfId="11552"/>
    <cellStyle name="SAPBEXresDataEmph 2 3 3 2" xfId="17879"/>
    <cellStyle name="SAPBEXresDataEmph 2 3 3 2 2" xfId="27390"/>
    <cellStyle name="SAPBEXresDataEmph 2 3 3 3" xfId="23825"/>
    <cellStyle name="SAPBEXresDataEmph 2 3 4" xfId="7416"/>
    <cellStyle name="SAPBEXresDataEmph 2 3 4 2" xfId="21569"/>
    <cellStyle name="SAPBEXresDataEmph 2 3 5" xfId="14584"/>
    <cellStyle name="SAPBEXresDataEmph 2 3 5 2" xfId="25310"/>
    <cellStyle name="SAPBEXresDataEmph 2 3 6" xfId="19531"/>
    <cellStyle name="SAPBEXresDataEmph 2 4" xfId="3027"/>
    <cellStyle name="SAPBEXresDataEmph 2 4 2" xfId="9793"/>
    <cellStyle name="SAPBEXresDataEmph 2 4 2 2" xfId="16426"/>
    <cellStyle name="SAPBEXresDataEmph 2 4 2 2 2" xfId="26518"/>
    <cellStyle name="SAPBEXresDataEmph 2 4 2 3" xfId="22977"/>
    <cellStyle name="SAPBEXresDataEmph 2 4 3" xfId="11730"/>
    <cellStyle name="SAPBEXresDataEmph 2 4 3 2" xfId="18056"/>
    <cellStyle name="SAPBEXresDataEmph 2 4 3 2 2" xfId="27533"/>
    <cellStyle name="SAPBEXresDataEmph 2 4 3 3" xfId="23952"/>
    <cellStyle name="SAPBEXresDataEmph 2 4 4" xfId="7614"/>
    <cellStyle name="SAPBEXresDataEmph 2 4 4 2" xfId="21719"/>
    <cellStyle name="SAPBEXresDataEmph 2 4 5" xfId="14779"/>
    <cellStyle name="SAPBEXresDataEmph 2 4 5 2" xfId="25453"/>
    <cellStyle name="SAPBEXresDataEmph 2 4 6" xfId="19658"/>
    <cellStyle name="SAPBEXresDataEmph 2 5" xfId="4208"/>
    <cellStyle name="SAPBEXresDataEmph 2 5 2" xfId="20283"/>
    <cellStyle name="SAPBEXresDataEmph 2 6" xfId="19219"/>
    <cellStyle name="SAPBEXresDataEmph 2 7" xfId="28274"/>
    <cellStyle name="SAPBEXresDataEmph 20" xfId="38805"/>
    <cellStyle name="SAPBEXresDataEmph 21" xfId="38949"/>
    <cellStyle name="SAPBEXresDataEmph 22" xfId="39090"/>
    <cellStyle name="SAPBEXresDataEmph 23" xfId="39644"/>
    <cellStyle name="SAPBEXresDataEmph 24" xfId="39766"/>
    <cellStyle name="SAPBEXresDataEmph 25" xfId="39885"/>
    <cellStyle name="SAPBEXresDataEmph 26" xfId="39998"/>
    <cellStyle name="SAPBEXresDataEmph 27" xfId="39337"/>
    <cellStyle name="SAPBEXresDataEmph 28" xfId="39838"/>
    <cellStyle name="SAPBEXresDataEmph 29" xfId="39489"/>
    <cellStyle name="SAPBEXresDataEmph 3" xfId="2140"/>
    <cellStyle name="SAPBEXresDataEmph 3 2" xfId="5220"/>
    <cellStyle name="SAPBEXresDataEmph 3 2 2" xfId="12796"/>
    <cellStyle name="SAPBEXresDataEmph 3 2 2 2" xfId="24568"/>
    <cellStyle name="SAPBEXresDataEmph 3 2 3" xfId="20752"/>
    <cellStyle name="SAPBEXresDataEmph 3 3" xfId="6737"/>
    <cellStyle name="SAPBEXresDataEmph 3 3 2" xfId="13913"/>
    <cellStyle name="SAPBEXresDataEmph 3 3 2 2" xfId="25018"/>
    <cellStyle name="SAPBEXresDataEmph 3 3 3" xfId="21263"/>
    <cellStyle name="SAPBEXresDataEmph 3 4" xfId="8920"/>
    <cellStyle name="SAPBEXresDataEmph 3 4 2" xfId="15864"/>
    <cellStyle name="SAPBEXresDataEmph 3 4 2 2" xfId="26078"/>
    <cellStyle name="SAPBEXresDataEmph 3 4 3" xfId="22565"/>
    <cellStyle name="SAPBEXresDataEmph 3 5" xfId="11027"/>
    <cellStyle name="SAPBEXresDataEmph 3 5 2" xfId="17357"/>
    <cellStyle name="SAPBEXresDataEmph 3 5 2 2" xfId="27101"/>
    <cellStyle name="SAPBEXresDataEmph 3 5 3" xfId="23548"/>
    <cellStyle name="SAPBEXresDataEmph 3 6" xfId="4383"/>
    <cellStyle name="SAPBEXresDataEmph 3 6 2" xfId="20427"/>
    <cellStyle name="SAPBEXresDataEmph 3 7" xfId="4320"/>
    <cellStyle name="SAPBEXresDataEmph 3 7 2" xfId="20370"/>
    <cellStyle name="SAPBEXresDataEmph 30" xfId="40272"/>
    <cellStyle name="SAPBEXresDataEmph 31" xfId="40284"/>
    <cellStyle name="SAPBEXresDataEmph 4" xfId="2663"/>
    <cellStyle name="SAPBEXresDataEmph 4 2" xfId="9442"/>
    <cellStyle name="SAPBEXresDataEmph 4 2 2" xfId="16093"/>
    <cellStyle name="SAPBEXresDataEmph 4 2 2 2" xfId="26245"/>
    <cellStyle name="SAPBEXresDataEmph 4 2 3" xfId="22726"/>
    <cellStyle name="SAPBEXresDataEmph 4 3" xfId="11402"/>
    <cellStyle name="SAPBEXresDataEmph 4 3 2" xfId="17730"/>
    <cellStyle name="SAPBEXresDataEmph 4 3 2 2" xfId="27264"/>
    <cellStyle name="SAPBEXresDataEmph 4 3 3" xfId="23705"/>
    <cellStyle name="SAPBEXresDataEmph 4 4" xfId="7261"/>
    <cellStyle name="SAPBEXresDataEmph 4 4 2" xfId="21425"/>
    <cellStyle name="SAPBEXresDataEmph 4 5" xfId="14434"/>
    <cellStyle name="SAPBEXresDataEmph 4 5 2" xfId="25183"/>
    <cellStyle name="SAPBEXresDataEmph 4 6" xfId="19410"/>
    <cellStyle name="SAPBEXresDataEmph 5" xfId="19035"/>
    <cellStyle name="SAPBEXresDataEmph 6" xfId="28089"/>
    <cellStyle name="SAPBEXresDataEmph 7" xfId="37148"/>
    <cellStyle name="SAPBEXresDataEmph 8" xfId="37550"/>
    <cellStyle name="SAPBEXresDataEmph 9" xfId="37282"/>
    <cellStyle name="SAPBEXresItem" xfId="364"/>
    <cellStyle name="SAPBEXresItem 10" xfId="37816"/>
    <cellStyle name="SAPBEXresItem 11" xfId="37216"/>
    <cellStyle name="SAPBEXresItem 12" xfId="38111"/>
    <cellStyle name="SAPBEXresItem 13" xfId="38252"/>
    <cellStyle name="SAPBEXresItem 14" xfId="38394"/>
    <cellStyle name="SAPBEXresItem 15" xfId="38537"/>
    <cellStyle name="SAPBEXresItem 16" xfId="38680"/>
    <cellStyle name="SAPBEXresItem 17" xfId="38823"/>
    <cellStyle name="SAPBEXresItem 18" xfId="38967"/>
    <cellStyle name="SAPBEXresItem 19" xfId="39108"/>
    <cellStyle name="SAPBEXresItem 2" xfId="1620"/>
    <cellStyle name="SAPBEXresItem 2 2" xfId="911"/>
    <cellStyle name="SAPBEXresItem 2 2 2" xfId="3302"/>
    <cellStyle name="SAPBEXresItem 2 2 2 2" xfId="10057"/>
    <cellStyle name="SAPBEXresItem 2 2 2 2 2" xfId="16610"/>
    <cellStyle name="SAPBEXresItem 2 2 2 2 2 2" xfId="26665"/>
    <cellStyle name="SAPBEXresItem 2 2 2 2 3" xfId="23123"/>
    <cellStyle name="SAPBEXresItem 2 2 2 3" xfId="11987"/>
    <cellStyle name="SAPBEXresItem 2 2 2 3 2" xfId="18312"/>
    <cellStyle name="SAPBEXresItem 2 2 2 3 2 2" xfId="27677"/>
    <cellStyle name="SAPBEXresItem 2 2 2 3 3" xfId="24095"/>
    <cellStyle name="SAPBEXresItem 2 2 2 4" xfId="7878"/>
    <cellStyle name="SAPBEXresItem 2 2 2 4 2" xfId="21882"/>
    <cellStyle name="SAPBEXresItem 2 2 2 5" xfId="15036"/>
    <cellStyle name="SAPBEXresItem 2 2 2 5 2" xfId="25597"/>
    <cellStyle name="SAPBEXresItem 2 2 2 6" xfId="19801"/>
    <cellStyle name="SAPBEXresItem 2 2 3" xfId="3775"/>
    <cellStyle name="SAPBEXresItem 2 2 3 2" xfId="10530"/>
    <cellStyle name="SAPBEXresItem 2 2 3 2 2" xfId="16933"/>
    <cellStyle name="SAPBEXresItem 2 2 3 2 2 2" xfId="26937"/>
    <cellStyle name="SAPBEXresItem 2 2 3 2 3" xfId="23389"/>
    <cellStyle name="SAPBEXresItem 2 2 3 3" xfId="12460"/>
    <cellStyle name="SAPBEXresItem 2 2 3 3 2" xfId="18783"/>
    <cellStyle name="SAPBEXresItem 2 2 3 3 2 2" xfId="27947"/>
    <cellStyle name="SAPBEXresItem 2 2 3 3 3" xfId="24359"/>
    <cellStyle name="SAPBEXresItem 2 2 3 4" xfId="8347"/>
    <cellStyle name="SAPBEXresItem 2 2 3 4 2" xfId="22343"/>
    <cellStyle name="SAPBEXresItem 2 2 3 5" xfId="15507"/>
    <cellStyle name="SAPBEXresItem 2 2 3 5 2" xfId="25867"/>
    <cellStyle name="SAPBEXresItem 2 2 3 6" xfId="20065"/>
    <cellStyle name="SAPBEXresItem 2 2 4" xfId="5952"/>
    <cellStyle name="SAPBEXresItem 2 2 4 2" xfId="13213"/>
    <cellStyle name="SAPBEXresItem 2 2 4 2 2" xfId="24793"/>
    <cellStyle name="SAPBEXresItem 2 2 4 3" xfId="21044"/>
    <cellStyle name="SAPBEXresItem 2 2 5" xfId="6492"/>
    <cellStyle name="SAPBEXresItem 2 2 5 2" xfId="13672"/>
    <cellStyle name="SAPBEXresItem 2 2 5 2 2" xfId="24946"/>
    <cellStyle name="SAPBEXresItem 2 2 5 3" xfId="21196"/>
    <cellStyle name="SAPBEXresItem 2 2 6" xfId="6368"/>
    <cellStyle name="SAPBEXresItem 2 2 6 2" xfId="13589"/>
    <cellStyle name="SAPBEXresItem 2 2 6 2 2" xfId="24932"/>
    <cellStyle name="SAPBEXresItem 2 2 6 3" xfId="21182"/>
    <cellStyle name="SAPBEXresItem 2 2 7" xfId="4293"/>
    <cellStyle name="SAPBEXresItem 2 2 7 2" xfId="20349"/>
    <cellStyle name="SAPBEXresItem 2 2 8" xfId="19075"/>
    <cellStyle name="SAPBEXresItem 2 3" xfId="2827"/>
    <cellStyle name="SAPBEXresItem 2 3 2" xfId="9598"/>
    <cellStyle name="SAPBEXresItem 2 3 2 2" xfId="16249"/>
    <cellStyle name="SAPBEXresItem 2 3 2 2 2" xfId="26375"/>
    <cellStyle name="SAPBEXresItem 2 3 2 3" xfId="22850"/>
    <cellStyle name="SAPBEXresItem 2 3 3" xfId="11553"/>
    <cellStyle name="SAPBEXresItem 2 3 3 2" xfId="17880"/>
    <cellStyle name="SAPBEXresItem 2 3 3 2 2" xfId="27391"/>
    <cellStyle name="SAPBEXresItem 2 3 3 3" xfId="23826"/>
    <cellStyle name="SAPBEXresItem 2 3 4" xfId="7417"/>
    <cellStyle name="SAPBEXresItem 2 3 4 2" xfId="21570"/>
    <cellStyle name="SAPBEXresItem 2 3 5" xfId="14585"/>
    <cellStyle name="SAPBEXresItem 2 3 5 2" xfId="25311"/>
    <cellStyle name="SAPBEXresItem 2 3 6" xfId="19532"/>
    <cellStyle name="SAPBEXresItem 2 4" xfId="2952"/>
    <cellStyle name="SAPBEXresItem 2 4 2" xfId="9719"/>
    <cellStyle name="SAPBEXresItem 2 4 2 2" xfId="16365"/>
    <cellStyle name="SAPBEXresItem 2 4 2 2 2" xfId="26473"/>
    <cellStyle name="SAPBEXresItem 2 4 2 3" xfId="22939"/>
    <cellStyle name="SAPBEXresItem 2 4 3" xfId="11669"/>
    <cellStyle name="SAPBEXresItem 2 4 3 2" xfId="17996"/>
    <cellStyle name="SAPBEXresItem 2 4 3 2 2" xfId="27489"/>
    <cellStyle name="SAPBEXresItem 2 4 3 3" xfId="23915"/>
    <cellStyle name="SAPBEXresItem 2 4 4" xfId="7539"/>
    <cellStyle name="SAPBEXresItem 2 4 4 2" xfId="21671"/>
    <cellStyle name="SAPBEXresItem 2 4 5" xfId="14706"/>
    <cellStyle name="SAPBEXresItem 2 4 5 2" xfId="25409"/>
    <cellStyle name="SAPBEXresItem 2 4 6" xfId="19621"/>
    <cellStyle name="SAPBEXresItem 2 5" xfId="4046"/>
    <cellStyle name="SAPBEXresItem 2 5 2" xfId="20199"/>
    <cellStyle name="SAPBEXresItem 2 6" xfId="19220"/>
    <cellStyle name="SAPBEXresItem 2 7" xfId="28275"/>
    <cellStyle name="SAPBEXresItem 20" xfId="39245"/>
    <cellStyle name="SAPBEXresItem 21" xfId="39381"/>
    <cellStyle name="SAPBEXresItem 22" xfId="39519"/>
    <cellStyle name="SAPBEXresItem 23" xfId="38472"/>
    <cellStyle name="SAPBEXresItem 24" xfId="39235"/>
    <cellStyle name="SAPBEXresItem 25" xfId="38758"/>
    <cellStyle name="SAPBEXresItem 26" xfId="39509"/>
    <cellStyle name="SAPBEXresItem 27" xfId="39559"/>
    <cellStyle name="SAPBEXresItem 28" xfId="39995"/>
    <cellStyle name="SAPBEXresItem 29" xfId="39752"/>
    <cellStyle name="SAPBEXresItem 3" xfId="2348"/>
    <cellStyle name="SAPBEXresItem 3 2" xfId="5384"/>
    <cellStyle name="SAPBEXresItem 3 2 2" xfId="12907"/>
    <cellStyle name="SAPBEXresItem 3 2 2 2" xfId="24647"/>
    <cellStyle name="SAPBEXresItem 3 2 3" xfId="20864"/>
    <cellStyle name="SAPBEXresItem 3 3" xfId="6945"/>
    <cellStyle name="SAPBEXresItem 3 3 2" xfId="14119"/>
    <cellStyle name="SAPBEXresItem 3 3 2 2" xfId="25096"/>
    <cellStyle name="SAPBEXresItem 3 3 3" xfId="21338"/>
    <cellStyle name="SAPBEXresItem 3 4" xfId="9128"/>
    <cellStyle name="SAPBEXresItem 3 4 2" xfId="15976"/>
    <cellStyle name="SAPBEXresItem 3 4 2 2" xfId="26158"/>
    <cellStyle name="SAPBEXresItem 3 4 3" xfId="22642"/>
    <cellStyle name="SAPBEXresItem 3 5" xfId="11156"/>
    <cellStyle name="SAPBEXresItem 3 5 2" xfId="17485"/>
    <cellStyle name="SAPBEXresItem 3 5 2 2" xfId="27178"/>
    <cellStyle name="SAPBEXresItem 3 5 3" xfId="23622"/>
    <cellStyle name="SAPBEXresItem 3 6" xfId="4384"/>
    <cellStyle name="SAPBEXresItem 3 6 2" xfId="20428"/>
    <cellStyle name="SAPBEXresItem 3 7" xfId="4217"/>
    <cellStyle name="SAPBEXresItem 3 7 2" xfId="20291"/>
    <cellStyle name="SAPBEXresItem 30" xfId="38659"/>
    <cellStyle name="SAPBEXresItem 31" xfId="40359"/>
    <cellStyle name="SAPBEXresItem 4" xfId="2664"/>
    <cellStyle name="SAPBEXresItem 4 2" xfId="9443"/>
    <cellStyle name="SAPBEXresItem 4 2 2" xfId="16094"/>
    <cellStyle name="SAPBEXresItem 4 2 2 2" xfId="26246"/>
    <cellStyle name="SAPBEXresItem 4 2 3" xfId="22727"/>
    <cellStyle name="SAPBEXresItem 4 3" xfId="11403"/>
    <cellStyle name="SAPBEXresItem 4 3 2" xfId="17731"/>
    <cellStyle name="SAPBEXresItem 4 3 2 2" xfId="27265"/>
    <cellStyle name="SAPBEXresItem 4 3 3" xfId="23706"/>
    <cellStyle name="SAPBEXresItem 4 4" xfId="7262"/>
    <cellStyle name="SAPBEXresItem 4 4 2" xfId="21426"/>
    <cellStyle name="SAPBEXresItem 4 5" xfId="14435"/>
    <cellStyle name="SAPBEXresItem 4 5 2" xfId="25184"/>
    <cellStyle name="SAPBEXresItem 4 6" xfId="19411"/>
    <cellStyle name="SAPBEXresItem 5" xfId="19036"/>
    <cellStyle name="SAPBEXresItem 6" xfId="28090"/>
    <cellStyle name="SAPBEXresItem 7" xfId="37149"/>
    <cellStyle name="SAPBEXresItem 8" xfId="37092"/>
    <cellStyle name="SAPBEXresItem 9" xfId="37676"/>
    <cellStyle name="SAPBEXresItemX" xfId="365"/>
    <cellStyle name="SAPBEXresItemX 10" xfId="37078"/>
    <cellStyle name="SAPBEXresItemX 11" xfId="37217"/>
    <cellStyle name="SAPBEXresItemX 12" xfId="37269"/>
    <cellStyle name="SAPBEXresItemX 13" xfId="37234"/>
    <cellStyle name="SAPBEXresItemX 14" xfId="37044"/>
    <cellStyle name="SAPBEXresItemX 15" xfId="37374"/>
    <cellStyle name="SAPBEXresItemX 16" xfId="37483"/>
    <cellStyle name="SAPBEXresItemX 17" xfId="37613"/>
    <cellStyle name="SAPBEXresItemX 18" xfId="37853"/>
    <cellStyle name="SAPBEXresItemX 19" xfId="38007"/>
    <cellStyle name="SAPBEXresItemX 2" xfId="1621"/>
    <cellStyle name="SAPBEXresItemX 2 2" xfId="1504"/>
    <cellStyle name="SAPBEXresItemX 2 2 2" xfId="3303"/>
    <cellStyle name="SAPBEXresItemX 2 2 2 2" xfId="10058"/>
    <cellStyle name="SAPBEXresItemX 2 2 2 2 2" xfId="16611"/>
    <cellStyle name="SAPBEXresItemX 2 2 2 2 2 2" xfId="26666"/>
    <cellStyle name="SAPBEXresItemX 2 2 2 2 3" xfId="23124"/>
    <cellStyle name="SAPBEXresItemX 2 2 2 3" xfId="11988"/>
    <cellStyle name="SAPBEXresItemX 2 2 2 3 2" xfId="18313"/>
    <cellStyle name="SAPBEXresItemX 2 2 2 3 2 2" xfId="27678"/>
    <cellStyle name="SAPBEXresItemX 2 2 2 3 3" xfId="24096"/>
    <cellStyle name="SAPBEXresItemX 2 2 2 4" xfId="7879"/>
    <cellStyle name="SAPBEXresItemX 2 2 2 4 2" xfId="21883"/>
    <cellStyle name="SAPBEXresItemX 2 2 2 5" xfId="15037"/>
    <cellStyle name="SAPBEXresItemX 2 2 2 5 2" xfId="25598"/>
    <cellStyle name="SAPBEXresItemX 2 2 2 6" xfId="19802"/>
    <cellStyle name="SAPBEXresItemX 2 2 3" xfId="3776"/>
    <cellStyle name="SAPBEXresItemX 2 2 3 2" xfId="10531"/>
    <cellStyle name="SAPBEXresItemX 2 2 3 2 2" xfId="16934"/>
    <cellStyle name="SAPBEXresItemX 2 2 3 2 2 2" xfId="26938"/>
    <cellStyle name="SAPBEXresItemX 2 2 3 2 3" xfId="23390"/>
    <cellStyle name="SAPBEXresItemX 2 2 3 3" xfId="12461"/>
    <cellStyle name="SAPBEXresItemX 2 2 3 3 2" xfId="18784"/>
    <cellStyle name="SAPBEXresItemX 2 2 3 3 2 2" xfId="27948"/>
    <cellStyle name="SAPBEXresItemX 2 2 3 3 3" xfId="24360"/>
    <cellStyle name="SAPBEXresItemX 2 2 3 4" xfId="8348"/>
    <cellStyle name="SAPBEXresItemX 2 2 3 4 2" xfId="22344"/>
    <cellStyle name="SAPBEXresItemX 2 2 3 5" xfId="15508"/>
    <cellStyle name="SAPBEXresItemX 2 2 3 5 2" xfId="25868"/>
    <cellStyle name="SAPBEXresItemX 2 2 3 6" xfId="20066"/>
    <cellStyle name="SAPBEXresItemX 2 2 4" xfId="6278"/>
    <cellStyle name="SAPBEXresItemX 2 2 4 2" xfId="13513"/>
    <cellStyle name="SAPBEXresItemX 2 2 4 2 2" xfId="24916"/>
    <cellStyle name="SAPBEXresItemX 2 2 4 3" xfId="21166"/>
    <cellStyle name="SAPBEXresItemX 2 2 5" xfId="8551"/>
    <cellStyle name="SAPBEXresItemX 2 2 5 2" xfId="15743"/>
    <cellStyle name="SAPBEXresItemX 2 2 5 2 2" xfId="25994"/>
    <cellStyle name="SAPBEXresItemX 2 2 5 3" xfId="22487"/>
    <cellStyle name="SAPBEXresItemX 2 2 6" xfId="6086"/>
    <cellStyle name="SAPBEXresItemX 2 2 6 2" xfId="13340"/>
    <cellStyle name="SAPBEXresItemX 2 2 6 2 2" xfId="24853"/>
    <cellStyle name="SAPBEXresItemX 2 2 6 3" xfId="21104"/>
    <cellStyle name="SAPBEXresItemX 2 2 7" xfId="12702"/>
    <cellStyle name="SAPBEXresItemX 2 2 7 2" xfId="24492"/>
    <cellStyle name="SAPBEXresItemX 2 2 8" xfId="19175"/>
    <cellStyle name="SAPBEXresItemX 2 3" xfId="2828"/>
    <cellStyle name="SAPBEXresItemX 2 3 2" xfId="9599"/>
    <cellStyle name="SAPBEXresItemX 2 3 2 2" xfId="16250"/>
    <cellStyle name="SAPBEXresItemX 2 3 2 2 2" xfId="26376"/>
    <cellStyle name="SAPBEXresItemX 2 3 2 3" xfId="22851"/>
    <cellStyle name="SAPBEXresItemX 2 3 3" xfId="11554"/>
    <cellStyle name="SAPBEXresItemX 2 3 3 2" xfId="17881"/>
    <cellStyle name="SAPBEXresItemX 2 3 3 2 2" xfId="27392"/>
    <cellStyle name="SAPBEXresItemX 2 3 3 3" xfId="23827"/>
    <cellStyle name="SAPBEXresItemX 2 3 4" xfId="7418"/>
    <cellStyle name="SAPBEXresItemX 2 3 4 2" xfId="21571"/>
    <cellStyle name="SAPBEXresItemX 2 3 5" xfId="14586"/>
    <cellStyle name="SAPBEXresItemX 2 3 5 2" xfId="25312"/>
    <cellStyle name="SAPBEXresItemX 2 3 6" xfId="19533"/>
    <cellStyle name="SAPBEXresItemX 2 4" xfId="2928"/>
    <cellStyle name="SAPBEXresItemX 2 4 2" xfId="9695"/>
    <cellStyle name="SAPBEXresItemX 2 4 2 2" xfId="16343"/>
    <cellStyle name="SAPBEXresItemX 2 4 2 2 2" xfId="26456"/>
    <cellStyle name="SAPBEXresItemX 2 4 2 3" xfId="22924"/>
    <cellStyle name="SAPBEXresItemX 2 4 3" xfId="11647"/>
    <cellStyle name="SAPBEXresItemX 2 4 3 2" xfId="17974"/>
    <cellStyle name="SAPBEXresItemX 2 4 3 2 2" xfId="27472"/>
    <cellStyle name="SAPBEXresItemX 2 4 3 3" xfId="23900"/>
    <cellStyle name="SAPBEXresItemX 2 4 4" xfId="7515"/>
    <cellStyle name="SAPBEXresItemX 2 4 4 2" xfId="21652"/>
    <cellStyle name="SAPBEXresItemX 2 4 5" xfId="14682"/>
    <cellStyle name="SAPBEXresItemX 2 4 5 2" xfId="25392"/>
    <cellStyle name="SAPBEXresItemX 2 4 6" xfId="19606"/>
    <cellStyle name="SAPBEXresItemX 2 5" xfId="4310"/>
    <cellStyle name="SAPBEXresItemX 2 5 2" xfId="20362"/>
    <cellStyle name="SAPBEXresItemX 2 6" xfId="19221"/>
    <cellStyle name="SAPBEXresItemX 2 7" xfId="28276"/>
    <cellStyle name="SAPBEXresItemX 20" xfId="38046"/>
    <cellStyle name="SAPBEXresItemX 21" xfId="38188"/>
    <cellStyle name="SAPBEXresItemX 22" xfId="38330"/>
    <cellStyle name="SAPBEXresItemX 23" xfId="38470"/>
    <cellStyle name="SAPBEXresItemX 24" xfId="38614"/>
    <cellStyle name="SAPBEXresItemX 25" xfId="38755"/>
    <cellStyle name="SAPBEXresItemX 26" xfId="38901"/>
    <cellStyle name="SAPBEXresItemX 27" xfId="40105"/>
    <cellStyle name="SAPBEXresItemX 28" xfId="39757"/>
    <cellStyle name="SAPBEXresItemX 29" xfId="40101"/>
    <cellStyle name="SAPBEXresItemX 3" xfId="2394"/>
    <cellStyle name="SAPBEXresItemX 3 2" xfId="5425"/>
    <cellStyle name="SAPBEXresItemX 3 2 2" xfId="12927"/>
    <cellStyle name="SAPBEXresItemX 3 2 2 2" xfId="24664"/>
    <cellStyle name="SAPBEXresItemX 3 2 3" xfId="20884"/>
    <cellStyle name="SAPBEXresItemX 3 3" xfId="6991"/>
    <cellStyle name="SAPBEXresItemX 3 3 2" xfId="14165"/>
    <cellStyle name="SAPBEXresItemX 3 3 2 2" xfId="25113"/>
    <cellStyle name="SAPBEXresItemX 3 3 3" xfId="21355"/>
    <cellStyle name="SAPBEXresItemX 3 4" xfId="9174"/>
    <cellStyle name="SAPBEXresItemX 3 4 2" xfId="15996"/>
    <cellStyle name="SAPBEXresItemX 3 4 2 2" xfId="26175"/>
    <cellStyle name="SAPBEXresItemX 3 4 3" xfId="22659"/>
    <cellStyle name="SAPBEXresItemX 3 5" xfId="11194"/>
    <cellStyle name="SAPBEXresItemX 3 5 2" xfId="17523"/>
    <cellStyle name="SAPBEXresItemX 3 5 2 2" xfId="27195"/>
    <cellStyle name="SAPBEXresItemX 3 5 3" xfId="23639"/>
    <cellStyle name="SAPBEXresItemX 3 6" xfId="4385"/>
    <cellStyle name="SAPBEXresItemX 3 6 2" xfId="20429"/>
    <cellStyle name="SAPBEXresItemX 3 7" xfId="4106"/>
    <cellStyle name="SAPBEXresItemX 3 7 2" xfId="20239"/>
    <cellStyle name="SAPBEXresItemX 30" xfId="40369"/>
    <cellStyle name="SAPBEXresItemX 31" xfId="39672"/>
    <cellStyle name="SAPBEXresItemX 4" xfId="2665"/>
    <cellStyle name="SAPBEXresItemX 4 2" xfId="9444"/>
    <cellStyle name="SAPBEXresItemX 4 2 2" xfId="16095"/>
    <cellStyle name="SAPBEXresItemX 4 2 2 2" xfId="26247"/>
    <cellStyle name="SAPBEXresItemX 4 2 3" xfId="22728"/>
    <cellStyle name="SAPBEXresItemX 4 3" xfId="11404"/>
    <cellStyle name="SAPBEXresItemX 4 3 2" xfId="17732"/>
    <cellStyle name="SAPBEXresItemX 4 3 2 2" xfId="27266"/>
    <cellStyle name="SAPBEXresItemX 4 3 3" xfId="23707"/>
    <cellStyle name="SAPBEXresItemX 4 4" xfId="7263"/>
    <cellStyle name="SAPBEXresItemX 4 4 2" xfId="21427"/>
    <cellStyle name="SAPBEXresItemX 4 5" xfId="14436"/>
    <cellStyle name="SAPBEXresItemX 4 5 2" xfId="25185"/>
    <cellStyle name="SAPBEXresItemX 4 6" xfId="19412"/>
    <cellStyle name="SAPBEXresItemX 5" xfId="19037"/>
    <cellStyle name="SAPBEXresItemX 6" xfId="28091"/>
    <cellStyle name="SAPBEXresItemX 7" xfId="37150"/>
    <cellStyle name="SAPBEXresItemX 8" xfId="37091"/>
    <cellStyle name="SAPBEXresItemX 9" xfId="37184"/>
    <cellStyle name="SAPBEXstdData" xfId="36"/>
    <cellStyle name="SAPBEXstdData 10" xfId="28043"/>
    <cellStyle name="SAPBEXstdData 11" xfId="37151"/>
    <cellStyle name="SAPBEXstdData 12" xfId="37343"/>
    <cellStyle name="SAPBEXstdData 13" xfId="37185"/>
    <cellStyle name="SAPBEXstdData 14" xfId="37077"/>
    <cellStyle name="SAPBEXstdData 15" xfId="37218"/>
    <cellStyle name="SAPBEXstdData 16" xfId="37812"/>
    <cellStyle name="SAPBEXstdData 17" xfId="37415"/>
    <cellStyle name="SAPBEXstdData 18" xfId="37043"/>
    <cellStyle name="SAPBEXstdData 19" xfId="37478"/>
    <cellStyle name="SAPBEXstdData 2" xfId="103"/>
    <cellStyle name="SAPBEXstdData 2 10" xfId="37446"/>
    <cellStyle name="SAPBEXstdData 2 11" xfId="37186"/>
    <cellStyle name="SAPBEXstdData 2 12" xfId="37075"/>
    <cellStyle name="SAPBEXstdData 2 13" xfId="37019"/>
    <cellStyle name="SAPBEXstdData 2 14" xfId="37055"/>
    <cellStyle name="SAPBEXstdData 2 15" xfId="37284"/>
    <cellStyle name="SAPBEXstdData 2 16" xfId="37042"/>
    <cellStyle name="SAPBEXstdData 2 17" xfId="37008"/>
    <cellStyle name="SAPBEXstdData 2 18" xfId="37029"/>
    <cellStyle name="SAPBEXstdData 2 19" xfId="37994"/>
    <cellStyle name="SAPBEXstdData 2 2" xfId="1348"/>
    <cellStyle name="SAPBEXstdData 2 2 2" xfId="1682"/>
    <cellStyle name="SAPBEXstdData 2 2 2 2" xfId="1448"/>
    <cellStyle name="SAPBEXstdData 2 2 2 2 2" xfId="3340"/>
    <cellStyle name="SAPBEXstdData 2 2 2 2 2 2" xfId="10095"/>
    <cellStyle name="SAPBEXstdData 2 2 2 2 2 2 2" xfId="16641"/>
    <cellStyle name="SAPBEXstdData 2 2 2 2 2 2 2 2" xfId="26681"/>
    <cellStyle name="SAPBEXstdData 2 2 2 2 2 2 3" xfId="23139"/>
    <cellStyle name="SAPBEXstdData 2 2 2 2 2 3" xfId="12025"/>
    <cellStyle name="SAPBEXstdData 2 2 2 2 2 3 2" xfId="18350"/>
    <cellStyle name="SAPBEXstdData 2 2 2 2 2 3 2 2" xfId="27693"/>
    <cellStyle name="SAPBEXstdData 2 2 2 2 2 3 3" xfId="24111"/>
    <cellStyle name="SAPBEXstdData 2 2 2 2 2 4" xfId="7916"/>
    <cellStyle name="SAPBEXstdData 2 2 2 2 2 4 2" xfId="21920"/>
    <cellStyle name="SAPBEXstdData 2 2 2 2 2 5" xfId="15074"/>
    <cellStyle name="SAPBEXstdData 2 2 2 2 2 5 2" xfId="25613"/>
    <cellStyle name="SAPBEXstdData 2 2 2 2 2 6" xfId="19817"/>
    <cellStyle name="SAPBEXstdData 2 2 2 2 3" xfId="3813"/>
    <cellStyle name="SAPBEXstdData 2 2 2 2 3 2" xfId="10568"/>
    <cellStyle name="SAPBEXstdData 2 2 2 2 3 2 2" xfId="16964"/>
    <cellStyle name="SAPBEXstdData 2 2 2 2 3 2 2 2" xfId="26953"/>
    <cellStyle name="SAPBEXstdData 2 2 2 2 3 2 3" xfId="23405"/>
    <cellStyle name="SAPBEXstdData 2 2 2 2 3 3" xfId="12498"/>
    <cellStyle name="SAPBEXstdData 2 2 2 2 3 3 2" xfId="18821"/>
    <cellStyle name="SAPBEXstdData 2 2 2 2 3 3 2 2" xfId="27963"/>
    <cellStyle name="SAPBEXstdData 2 2 2 2 3 3 3" xfId="24375"/>
    <cellStyle name="SAPBEXstdData 2 2 2 2 3 4" xfId="8367"/>
    <cellStyle name="SAPBEXstdData 2 2 2 2 3 4 2" xfId="22361"/>
    <cellStyle name="SAPBEXstdData 2 2 2 2 3 5" xfId="15545"/>
    <cellStyle name="SAPBEXstdData 2 2 2 2 3 5 2" xfId="25883"/>
    <cellStyle name="SAPBEXstdData 2 2 2 2 3 6" xfId="20081"/>
    <cellStyle name="SAPBEXstdData 2 2 2 2 4" xfId="6227"/>
    <cellStyle name="SAPBEXstdData 2 2 2 2 4 2" xfId="13463"/>
    <cellStyle name="SAPBEXstdData 2 2 2 2 4 2 2" xfId="24895"/>
    <cellStyle name="SAPBEXstdData 2 2 2 2 4 3" xfId="21145"/>
    <cellStyle name="SAPBEXstdData 2 2 2 2 5" xfId="8496"/>
    <cellStyle name="SAPBEXstdData 2 2 2 2 5 2" xfId="15713"/>
    <cellStyle name="SAPBEXstdData 2 2 2 2 5 2 2" xfId="25969"/>
    <cellStyle name="SAPBEXstdData 2 2 2 2 5 3" xfId="22462"/>
    <cellStyle name="SAPBEXstdData 2 2 2 2 6" xfId="6357"/>
    <cellStyle name="SAPBEXstdData 2 2 2 2 6 2" xfId="13582"/>
    <cellStyle name="SAPBEXstdData 2 2 2 2 6 2 2" xfId="24930"/>
    <cellStyle name="SAPBEXstdData 2 2 2 2 6 3" xfId="21180"/>
    <cellStyle name="SAPBEXstdData 2 2 2 2 7" xfId="12677"/>
    <cellStyle name="SAPBEXstdData 2 2 2 2 7 2" xfId="24471"/>
    <cellStyle name="SAPBEXstdData 2 2 2 2 8" xfId="19154"/>
    <cellStyle name="SAPBEXstdData 2 2 2 3" xfId="3077"/>
    <cellStyle name="SAPBEXstdData 2 2 2 3 2" xfId="9843"/>
    <cellStyle name="SAPBEXstdData 2 2 2 3 2 2" xfId="16465"/>
    <cellStyle name="SAPBEXstdData 2 2 2 3 2 2 2" xfId="26544"/>
    <cellStyle name="SAPBEXstdData 2 2 2 3 2 3" xfId="23002"/>
    <cellStyle name="SAPBEXstdData 2 2 2 3 3" xfId="11780"/>
    <cellStyle name="SAPBEXstdData 2 2 2 3 3 2" xfId="18105"/>
    <cellStyle name="SAPBEXstdData 2 2 2 3 3 2 2" xfId="27558"/>
    <cellStyle name="SAPBEXstdData 2 2 2 3 3 3" xfId="23976"/>
    <cellStyle name="SAPBEXstdData 2 2 2 3 4" xfId="7664"/>
    <cellStyle name="SAPBEXstdData 2 2 2 3 4 2" xfId="21751"/>
    <cellStyle name="SAPBEXstdData 2 2 2 3 5" xfId="14828"/>
    <cellStyle name="SAPBEXstdData 2 2 2 3 5 2" xfId="25478"/>
    <cellStyle name="SAPBEXstdData 2 2 2 3 6" xfId="19682"/>
    <cellStyle name="SAPBEXstdData 2 2 2 4" xfId="3582"/>
    <cellStyle name="SAPBEXstdData 2 2 2 4 2" xfId="10337"/>
    <cellStyle name="SAPBEXstdData 2 2 2 4 2 2" xfId="16808"/>
    <cellStyle name="SAPBEXstdData 2 2 2 4 2 2 2" xfId="26818"/>
    <cellStyle name="SAPBEXstdData 2 2 2 4 2 3" xfId="23270"/>
    <cellStyle name="SAPBEXstdData 2 2 2 4 3" xfId="12267"/>
    <cellStyle name="SAPBEXstdData 2 2 2 4 3 2" xfId="18590"/>
    <cellStyle name="SAPBEXstdData 2 2 2 4 3 2 2" xfId="27828"/>
    <cellStyle name="SAPBEXstdData 2 2 2 4 3 3" xfId="24240"/>
    <cellStyle name="SAPBEXstdData 2 2 2 4 4" xfId="8158"/>
    <cellStyle name="SAPBEXstdData 2 2 2 4 4 2" xfId="22155"/>
    <cellStyle name="SAPBEXstdData 2 2 2 4 5" xfId="15314"/>
    <cellStyle name="SAPBEXstdData 2 2 2 4 5 2" xfId="25748"/>
    <cellStyle name="SAPBEXstdData 2 2 2 4 6" xfId="19946"/>
    <cellStyle name="SAPBEXstdData 2 2 2 5" xfId="4307"/>
    <cellStyle name="SAPBEXstdData 2 2 2 5 2" xfId="20360"/>
    <cellStyle name="SAPBEXstdData 2 2 2 6" xfId="19237"/>
    <cellStyle name="SAPBEXstdData 2 2 2 7" xfId="28306"/>
    <cellStyle name="SAPBEXstdData 2 2 3" xfId="2333"/>
    <cellStyle name="SAPBEXstdData 2 2 3 2" xfId="5369"/>
    <cellStyle name="SAPBEXstdData 2 2 3 2 2" xfId="12894"/>
    <cellStyle name="SAPBEXstdData 2 2 3 2 2 2" xfId="24637"/>
    <cellStyle name="SAPBEXstdData 2 2 3 2 3" xfId="20853"/>
    <cellStyle name="SAPBEXstdData 2 2 3 3" xfId="6930"/>
    <cellStyle name="SAPBEXstdData 2 2 3 3 2" xfId="14104"/>
    <cellStyle name="SAPBEXstdData 2 2 3 3 2 2" xfId="25086"/>
    <cellStyle name="SAPBEXstdData 2 2 3 3 3" xfId="21328"/>
    <cellStyle name="SAPBEXstdData 2 2 3 4" xfId="9113"/>
    <cellStyle name="SAPBEXstdData 2 2 3 4 2" xfId="15963"/>
    <cellStyle name="SAPBEXstdData 2 2 3 4 2 2" xfId="26148"/>
    <cellStyle name="SAPBEXstdData 2 2 3 4 3" xfId="22632"/>
    <cellStyle name="SAPBEXstdData 2 2 3 5" xfId="11141"/>
    <cellStyle name="SAPBEXstdData 2 2 3 5 2" xfId="17470"/>
    <cellStyle name="SAPBEXstdData 2 2 3 5 2 2" xfId="27168"/>
    <cellStyle name="SAPBEXstdData 2 2 3 5 3" xfId="23612"/>
    <cellStyle name="SAPBEXstdData 2 2 3 6" xfId="4481"/>
    <cellStyle name="SAPBEXstdData 2 2 3 6 2" xfId="20523"/>
    <cellStyle name="SAPBEXstdData 2 2 3 7" xfId="4328"/>
    <cellStyle name="SAPBEXstdData 2 2 3 7 2" xfId="20376"/>
    <cellStyle name="SAPBEXstdData 2 2 4" xfId="2830"/>
    <cellStyle name="SAPBEXstdData 2 2 4 2" xfId="9601"/>
    <cellStyle name="SAPBEXstdData 2 2 4 2 2" xfId="16252"/>
    <cellStyle name="SAPBEXstdData 2 2 4 2 2 2" xfId="26378"/>
    <cellStyle name="SAPBEXstdData 2 2 4 2 3" xfId="22853"/>
    <cellStyle name="SAPBEXstdData 2 2 4 3" xfId="11556"/>
    <cellStyle name="SAPBEXstdData 2 2 4 3 2" xfId="17883"/>
    <cellStyle name="SAPBEXstdData 2 2 4 3 2 2" xfId="27394"/>
    <cellStyle name="SAPBEXstdData 2 2 4 3 3" xfId="23829"/>
    <cellStyle name="SAPBEXstdData 2 2 4 4" xfId="7420"/>
    <cellStyle name="SAPBEXstdData 2 2 4 4 2" xfId="21573"/>
    <cellStyle name="SAPBEXstdData 2 2 4 5" xfId="14588"/>
    <cellStyle name="SAPBEXstdData 2 2 4 5 2" xfId="25314"/>
    <cellStyle name="SAPBEXstdData 2 2 4 6" xfId="19535"/>
    <cellStyle name="SAPBEXstdData 2 2 5" xfId="2610"/>
    <cellStyle name="SAPBEXstdData 2 2 5 2" xfId="9390"/>
    <cellStyle name="SAPBEXstdData 2 2 5 2 2" xfId="16042"/>
    <cellStyle name="SAPBEXstdData 2 2 5 2 2 2" xfId="26196"/>
    <cellStyle name="SAPBEXstdData 2 2 5 2 3" xfId="22677"/>
    <cellStyle name="SAPBEXstdData 2 2 5 3" xfId="11350"/>
    <cellStyle name="SAPBEXstdData 2 2 5 3 2" xfId="17679"/>
    <cellStyle name="SAPBEXstdData 2 2 5 3 2 2" xfId="27216"/>
    <cellStyle name="SAPBEXstdData 2 2 5 3 3" xfId="23657"/>
    <cellStyle name="SAPBEXstdData 2 2 5 4" xfId="7208"/>
    <cellStyle name="SAPBEXstdData 2 2 5 4 2" xfId="21375"/>
    <cellStyle name="SAPBEXstdData 2 2 5 5" xfId="14382"/>
    <cellStyle name="SAPBEXstdData 2 2 5 5 2" xfId="25135"/>
    <cellStyle name="SAPBEXstdData 2 2 5 6" xfId="19361"/>
    <cellStyle name="SAPBEXstdData 2 2 6" xfId="28222"/>
    <cellStyle name="SAPBEXstdData 2 20" xfId="38033"/>
    <cellStyle name="SAPBEXstdData 2 21" xfId="38175"/>
    <cellStyle name="SAPBEXstdData 2 22" xfId="38317"/>
    <cellStyle name="SAPBEXstdData 2 23" xfId="38459"/>
    <cellStyle name="SAPBEXstdData 2 24" xfId="38601"/>
    <cellStyle name="SAPBEXstdData 2 25" xfId="38911"/>
    <cellStyle name="SAPBEXstdData 2 26" xfId="39617"/>
    <cellStyle name="SAPBEXstdData 2 27" xfId="39738"/>
    <cellStyle name="SAPBEXstdData 2 28" xfId="39858"/>
    <cellStyle name="SAPBEXstdData 2 29" xfId="39042"/>
    <cellStyle name="SAPBEXstdData 2 3" xfId="1623"/>
    <cellStyle name="SAPBEXstdData 2 3 2" xfId="994"/>
    <cellStyle name="SAPBEXstdData 2 3 2 2" xfId="3305"/>
    <cellStyle name="SAPBEXstdData 2 3 2 2 2" xfId="10060"/>
    <cellStyle name="SAPBEXstdData 2 3 2 2 2 2" xfId="16613"/>
    <cellStyle name="SAPBEXstdData 2 3 2 2 2 2 2" xfId="26668"/>
    <cellStyle name="SAPBEXstdData 2 3 2 2 2 3" xfId="23126"/>
    <cellStyle name="SAPBEXstdData 2 3 2 2 3" xfId="11990"/>
    <cellStyle name="SAPBEXstdData 2 3 2 2 3 2" xfId="18315"/>
    <cellStyle name="SAPBEXstdData 2 3 2 2 3 2 2" xfId="27680"/>
    <cellStyle name="SAPBEXstdData 2 3 2 2 3 3" xfId="24098"/>
    <cellStyle name="SAPBEXstdData 2 3 2 2 4" xfId="7881"/>
    <cellStyle name="SAPBEXstdData 2 3 2 2 4 2" xfId="21885"/>
    <cellStyle name="SAPBEXstdData 2 3 2 2 5" xfId="15039"/>
    <cellStyle name="SAPBEXstdData 2 3 2 2 5 2" xfId="25600"/>
    <cellStyle name="SAPBEXstdData 2 3 2 2 6" xfId="19804"/>
    <cellStyle name="SAPBEXstdData 2 3 2 3" xfId="3778"/>
    <cellStyle name="SAPBEXstdData 2 3 2 3 2" xfId="10533"/>
    <cellStyle name="SAPBEXstdData 2 3 2 3 2 2" xfId="16936"/>
    <cellStyle name="SAPBEXstdData 2 3 2 3 2 2 2" xfId="26940"/>
    <cellStyle name="SAPBEXstdData 2 3 2 3 2 3" xfId="23392"/>
    <cellStyle name="SAPBEXstdData 2 3 2 3 3" xfId="12463"/>
    <cellStyle name="SAPBEXstdData 2 3 2 3 3 2" xfId="18786"/>
    <cellStyle name="SAPBEXstdData 2 3 2 3 3 2 2" xfId="27950"/>
    <cellStyle name="SAPBEXstdData 2 3 2 3 3 3" xfId="24362"/>
    <cellStyle name="SAPBEXstdData 2 3 2 3 4" xfId="8350"/>
    <cellStyle name="SAPBEXstdData 2 3 2 3 4 2" xfId="22346"/>
    <cellStyle name="SAPBEXstdData 2 3 2 3 5" xfId="15510"/>
    <cellStyle name="SAPBEXstdData 2 3 2 3 5 2" xfId="25870"/>
    <cellStyle name="SAPBEXstdData 2 3 2 3 6" xfId="20068"/>
    <cellStyle name="SAPBEXstdData 2 3 2 4" xfId="6033"/>
    <cellStyle name="SAPBEXstdData 2 3 2 4 2" xfId="13294"/>
    <cellStyle name="SAPBEXstdData 2 3 2 4 2 2" xfId="24836"/>
    <cellStyle name="SAPBEXstdData 2 3 2 4 3" xfId="21087"/>
    <cellStyle name="SAPBEXstdData 2 3 2 5" xfId="5902"/>
    <cellStyle name="SAPBEXstdData 2 3 2 5 2" xfId="13167"/>
    <cellStyle name="SAPBEXstdData 2 3 2 5 2 2" xfId="24766"/>
    <cellStyle name="SAPBEXstdData 2 3 2 5 3" xfId="21017"/>
    <cellStyle name="SAPBEXstdData 2 3 2 6" xfId="5736"/>
    <cellStyle name="SAPBEXstdData 2 3 2 6 2" xfId="13058"/>
    <cellStyle name="SAPBEXstdData 2 3 2 6 2 2" xfId="24720"/>
    <cellStyle name="SAPBEXstdData 2 3 2 6 3" xfId="20972"/>
    <cellStyle name="SAPBEXstdData 2 3 2 7" xfId="4288"/>
    <cellStyle name="SAPBEXstdData 2 3 2 7 2" xfId="20345"/>
    <cellStyle name="SAPBEXstdData 2 3 2 8" xfId="19118"/>
    <cellStyle name="SAPBEXstdData 2 3 3" xfId="3046"/>
    <cellStyle name="SAPBEXstdData 2 3 3 2" xfId="9812"/>
    <cellStyle name="SAPBEXstdData 2 3 3 2 2" xfId="16441"/>
    <cellStyle name="SAPBEXstdData 2 3 3 2 2 2" xfId="26533"/>
    <cellStyle name="SAPBEXstdData 2 3 3 2 3" xfId="22992"/>
    <cellStyle name="SAPBEXstdData 2 3 3 3" xfId="11749"/>
    <cellStyle name="SAPBEXstdData 2 3 3 3 2" xfId="18075"/>
    <cellStyle name="SAPBEXstdData 2 3 3 3 2 2" xfId="27548"/>
    <cellStyle name="SAPBEXstdData 2 3 3 3 3" xfId="23967"/>
    <cellStyle name="SAPBEXstdData 2 3 3 4" xfId="7633"/>
    <cellStyle name="SAPBEXstdData 2 3 3 4 2" xfId="21734"/>
    <cellStyle name="SAPBEXstdData 2 3 3 5" xfId="14798"/>
    <cellStyle name="SAPBEXstdData 2 3 3 5 2" xfId="25468"/>
    <cellStyle name="SAPBEXstdData 2 3 3 6" xfId="19673"/>
    <cellStyle name="SAPBEXstdData 2 3 4" xfId="3561"/>
    <cellStyle name="SAPBEXstdData 2 3 4 2" xfId="10316"/>
    <cellStyle name="SAPBEXstdData 2 3 4 2 2" xfId="16794"/>
    <cellStyle name="SAPBEXstdData 2 3 4 2 2 2" xfId="26810"/>
    <cellStyle name="SAPBEXstdData 2 3 4 2 3" xfId="23262"/>
    <cellStyle name="SAPBEXstdData 2 3 4 3" xfId="12246"/>
    <cellStyle name="SAPBEXstdData 2 3 4 3 2" xfId="18569"/>
    <cellStyle name="SAPBEXstdData 2 3 4 3 2 2" xfId="27820"/>
    <cellStyle name="SAPBEXstdData 2 3 4 3 3" xfId="24232"/>
    <cellStyle name="SAPBEXstdData 2 3 4 4" xfId="8137"/>
    <cellStyle name="SAPBEXstdData 2 3 4 4 2" xfId="22134"/>
    <cellStyle name="SAPBEXstdData 2 3 4 5" xfId="15293"/>
    <cellStyle name="SAPBEXstdData 2 3 4 5 2" xfId="25740"/>
    <cellStyle name="SAPBEXstdData 2 3 4 6" xfId="19938"/>
    <cellStyle name="SAPBEXstdData 2 3 5" xfId="4104"/>
    <cellStyle name="SAPBEXstdData 2 3 5 2" xfId="20237"/>
    <cellStyle name="SAPBEXstdData 2 3 6" xfId="19223"/>
    <cellStyle name="SAPBEXstdData 2 3 7" xfId="28278"/>
    <cellStyle name="SAPBEXstdData 2 30" xfId="39726"/>
    <cellStyle name="SAPBEXstdData 2 31" xfId="39877"/>
    <cellStyle name="SAPBEXstdData 2 32" xfId="39457"/>
    <cellStyle name="SAPBEXstdData 2 33" xfId="38864"/>
    <cellStyle name="SAPBEXstdData 2 4" xfId="970"/>
    <cellStyle name="SAPBEXstdData 2 4 2" xfId="2856"/>
    <cellStyle name="SAPBEXstdData 2 4 2 2" xfId="7443"/>
    <cellStyle name="SAPBEXstdData 2 4 2 2 2" xfId="14610"/>
    <cellStyle name="SAPBEXstdData 2 4 2 2 2 2" xfId="25331"/>
    <cellStyle name="SAPBEXstdData 2 4 2 2 3" xfId="21590"/>
    <cellStyle name="SAPBEXstdData 2 4 2 3" xfId="9623"/>
    <cellStyle name="SAPBEXstdData 2 4 2 3 2" xfId="16272"/>
    <cellStyle name="SAPBEXstdData 2 4 2 3 2 2" xfId="26395"/>
    <cellStyle name="SAPBEXstdData 2 4 2 3 3" xfId="22866"/>
    <cellStyle name="SAPBEXstdData 2 4 2 4" xfId="11576"/>
    <cellStyle name="SAPBEXstdData 2 4 2 4 2" xfId="17903"/>
    <cellStyle name="SAPBEXstdData 2 4 2 4 2 2" xfId="27411"/>
    <cellStyle name="SAPBEXstdData 2 4 2 4 3" xfId="23842"/>
    <cellStyle name="SAPBEXstdData 2 4 2 5" xfId="4756"/>
    <cellStyle name="SAPBEXstdData 2 4 2 5 2" xfId="20672"/>
    <cellStyle name="SAPBEXstdData 2 4 2 6" xfId="4075"/>
    <cellStyle name="SAPBEXstdData 2 4 2 6 2" xfId="20225"/>
    <cellStyle name="SAPBEXstdData 2 4 2 7" xfId="19548"/>
    <cellStyle name="SAPBEXstdData 2 4 3" xfId="2932"/>
    <cellStyle name="SAPBEXstdData 2 4 3 2" xfId="9699"/>
    <cellStyle name="SAPBEXstdData 2 4 3 2 2" xfId="16347"/>
    <cellStyle name="SAPBEXstdData 2 4 3 2 2 2" xfId="26460"/>
    <cellStyle name="SAPBEXstdData 2 4 3 2 3" xfId="22927"/>
    <cellStyle name="SAPBEXstdData 2 4 3 3" xfId="11651"/>
    <cellStyle name="SAPBEXstdData 2 4 3 3 2" xfId="17978"/>
    <cellStyle name="SAPBEXstdData 2 4 3 3 2 2" xfId="27476"/>
    <cellStyle name="SAPBEXstdData 2 4 3 3 3" xfId="23903"/>
    <cellStyle name="SAPBEXstdData 2 4 3 4" xfId="7519"/>
    <cellStyle name="SAPBEXstdData 2 4 3 4 2" xfId="21655"/>
    <cellStyle name="SAPBEXstdData 2 4 3 5" xfId="14686"/>
    <cellStyle name="SAPBEXstdData 2 4 3 5 2" xfId="25396"/>
    <cellStyle name="SAPBEXstdData 2 4 3 6" xfId="19609"/>
    <cellStyle name="SAPBEXstdData 2 4 4" xfId="6011"/>
    <cellStyle name="SAPBEXstdData 2 4 4 2" xfId="13272"/>
    <cellStyle name="SAPBEXstdData 2 4 4 2 2" xfId="24829"/>
    <cellStyle name="SAPBEXstdData 2 4 4 3" xfId="21080"/>
    <cellStyle name="SAPBEXstdData 2 4 5" xfId="4387"/>
    <cellStyle name="SAPBEXstdData 2 4 5 2" xfId="20431"/>
    <cellStyle name="SAPBEXstdData 2 4 6" xfId="4787"/>
    <cellStyle name="SAPBEXstdData 2 4 6 2" xfId="20680"/>
    <cellStyle name="SAPBEXstdData 2 4 7" xfId="19111"/>
    <cellStyle name="SAPBEXstdData 2 4 8" xfId="28172"/>
    <cellStyle name="SAPBEXstdData 2 5" xfId="2387"/>
    <cellStyle name="SAPBEXstdData 2 5 2" xfId="6984"/>
    <cellStyle name="SAPBEXstdData 2 5 2 2" xfId="14158"/>
    <cellStyle name="SAPBEXstdData 2 5 2 2 2" xfId="25109"/>
    <cellStyle name="SAPBEXstdData 2 5 2 3" xfId="21351"/>
    <cellStyle name="SAPBEXstdData 2 5 3" xfId="9167"/>
    <cellStyle name="SAPBEXstdData 2 5 3 2" xfId="15992"/>
    <cellStyle name="SAPBEXstdData 2 5 3 2 2" xfId="26171"/>
    <cellStyle name="SAPBEXstdData 2 5 3 3" xfId="22655"/>
    <cellStyle name="SAPBEXstdData 2 5 4" xfId="11188"/>
    <cellStyle name="SAPBEXstdData 2 5 4 2" xfId="17517"/>
    <cellStyle name="SAPBEXstdData 2 5 4 2 2" xfId="27191"/>
    <cellStyle name="SAPBEXstdData 2 5 4 3" xfId="23635"/>
    <cellStyle name="SAPBEXstdData 2 5 5" xfId="5418"/>
    <cellStyle name="SAPBEXstdData 2 5 5 2" xfId="20879"/>
    <cellStyle name="SAPBEXstdData 2 5 6" xfId="12923"/>
    <cellStyle name="SAPBEXstdData 2 5 6 2" xfId="24660"/>
    <cellStyle name="SAPBEXstdData 2 6" xfId="2599"/>
    <cellStyle name="SAPBEXstdData 2 6 2" xfId="9379"/>
    <cellStyle name="SAPBEXstdData 2 6 2 2" xfId="16031"/>
    <cellStyle name="SAPBEXstdData 2 6 2 2 2" xfId="26186"/>
    <cellStyle name="SAPBEXstdData 2 6 2 3" xfId="22669"/>
    <cellStyle name="SAPBEXstdData 2 6 3" xfId="11339"/>
    <cellStyle name="SAPBEXstdData 2 6 3 2" xfId="17668"/>
    <cellStyle name="SAPBEXstdData 2 6 3 2 2" xfId="27206"/>
    <cellStyle name="SAPBEXstdData 2 6 3 3" xfId="23649"/>
    <cellStyle name="SAPBEXstdData 2 6 4" xfId="7197"/>
    <cellStyle name="SAPBEXstdData 2 6 4 2" xfId="21366"/>
    <cellStyle name="SAPBEXstdData 2 6 5" xfId="14371"/>
    <cellStyle name="SAPBEXstdData 2 6 5 2" xfId="25125"/>
    <cellStyle name="SAPBEXstdData 2 6 6" xfId="19353"/>
    <cellStyle name="SAPBEXstdData 2 7" xfId="18992"/>
    <cellStyle name="SAPBEXstdData 2 8" xfId="28047"/>
    <cellStyle name="SAPBEXstdData 2 9" xfId="37152"/>
    <cellStyle name="SAPBEXstdData 20" xfId="37590"/>
    <cellStyle name="SAPBEXstdData 21" xfId="37297"/>
    <cellStyle name="SAPBEXstdData 22" xfId="36924"/>
    <cellStyle name="SAPBEXstdData 23" xfId="38005"/>
    <cellStyle name="SAPBEXstdData 24" xfId="38044"/>
    <cellStyle name="SAPBEXstdData 25" xfId="38186"/>
    <cellStyle name="SAPBEXstdData 26" xfId="38328"/>
    <cellStyle name="SAPBEXstdData 27" xfId="38744"/>
    <cellStyle name="SAPBEXstdData 28" xfId="38612"/>
    <cellStyle name="SAPBEXstdData 29" xfId="39032"/>
    <cellStyle name="SAPBEXstdData 3" xfId="366"/>
    <cellStyle name="SAPBEXstdData 3 10" xfId="37486"/>
    <cellStyle name="SAPBEXstdData 3 11" xfId="37929"/>
    <cellStyle name="SAPBEXstdData 3 12" xfId="37607"/>
    <cellStyle name="SAPBEXstdData 3 13" xfId="37763"/>
    <cellStyle name="SAPBEXstdData 3 14" xfId="37935"/>
    <cellStyle name="SAPBEXstdData 3 15" xfId="37660"/>
    <cellStyle name="SAPBEXstdData 3 16" xfId="38055"/>
    <cellStyle name="SAPBEXstdData 3 17" xfId="38197"/>
    <cellStyle name="SAPBEXstdData 3 18" xfId="38338"/>
    <cellStyle name="SAPBEXstdData 3 19" xfId="38481"/>
    <cellStyle name="SAPBEXstdData 3 2" xfId="1624"/>
    <cellStyle name="SAPBEXstdData 3 2 2" xfId="2049"/>
    <cellStyle name="SAPBEXstdData 3 2 2 2" xfId="3306"/>
    <cellStyle name="SAPBEXstdData 3 2 2 2 2" xfId="10061"/>
    <cellStyle name="SAPBEXstdData 3 2 2 2 2 2" xfId="16614"/>
    <cellStyle name="SAPBEXstdData 3 2 2 2 2 2 2" xfId="26669"/>
    <cellStyle name="SAPBEXstdData 3 2 2 2 2 3" xfId="23127"/>
    <cellStyle name="SAPBEXstdData 3 2 2 2 3" xfId="11991"/>
    <cellStyle name="SAPBEXstdData 3 2 2 2 3 2" xfId="18316"/>
    <cellStyle name="SAPBEXstdData 3 2 2 2 3 2 2" xfId="27681"/>
    <cellStyle name="SAPBEXstdData 3 2 2 2 3 3" xfId="24099"/>
    <cellStyle name="SAPBEXstdData 3 2 2 2 4" xfId="7882"/>
    <cellStyle name="SAPBEXstdData 3 2 2 2 4 2" xfId="21886"/>
    <cellStyle name="SAPBEXstdData 3 2 2 2 5" xfId="15040"/>
    <cellStyle name="SAPBEXstdData 3 2 2 2 5 2" xfId="25601"/>
    <cellStyle name="SAPBEXstdData 3 2 2 2 6" xfId="19805"/>
    <cellStyle name="SAPBEXstdData 3 2 2 3" xfId="3779"/>
    <cellStyle name="SAPBEXstdData 3 2 2 3 2" xfId="10534"/>
    <cellStyle name="SAPBEXstdData 3 2 2 3 2 2" xfId="16937"/>
    <cellStyle name="SAPBEXstdData 3 2 2 3 2 2 2" xfId="26941"/>
    <cellStyle name="SAPBEXstdData 3 2 2 3 2 3" xfId="23393"/>
    <cellStyle name="SAPBEXstdData 3 2 2 3 3" xfId="12464"/>
    <cellStyle name="SAPBEXstdData 3 2 2 3 3 2" xfId="18787"/>
    <cellStyle name="SAPBEXstdData 3 2 2 3 3 2 2" xfId="27951"/>
    <cellStyle name="SAPBEXstdData 3 2 2 3 3 3" xfId="24363"/>
    <cellStyle name="SAPBEXstdData 3 2 2 3 4" xfId="8351"/>
    <cellStyle name="SAPBEXstdData 3 2 2 3 4 2" xfId="22347"/>
    <cellStyle name="SAPBEXstdData 3 2 2 3 5" xfId="15511"/>
    <cellStyle name="SAPBEXstdData 3 2 2 3 5 2" xfId="25871"/>
    <cellStyle name="SAPBEXstdData 3 2 2 3 6" xfId="20069"/>
    <cellStyle name="SAPBEXstdData 3 2 2 4" xfId="6646"/>
    <cellStyle name="SAPBEXstdData 3 2 2 4 2" xfId="13824"/>
    <cellStyle name="SAPBEXstdData 3 2 2 4 2 2" xfId="24968"/>
    <cellStyle name="SAPBEXstdData 3 2 2 4 3" xfId="21218"/>
    <cellStyle name="SAPBEXstdData 3 2 2 5" xfId="8829"/>
    <cellStyle name="SAPBEXstdData 3 2 2 5 2" xfId="15801"/>
    <cellStyle name="SAPBEXstdData 3 2 2 5 2 2" xfId="26026"/>
    <cellStyle name="SAPBEXstdData 3 2 2 5 3" xfId="22518"/>
    <cellStyle name="SAPBEXstdData 3 2 2 6" xfId="10943"/>
    <cellStyle name="SAPBEXstdData 3 2 2 6 2" xfId="17275"/>
    <cellStyle name="SAPBEXstdData 3 2 2 6 2 2" xfId="27052"/>
    <cellStyle name="SAPBEXstdData 3 2 2 6 3" xfId="23504"/>
    <cellStyle name="SAPBEXstdData 3 2 2 7" xfId="12733"/>
    <cellStyle name="SAPBEXstdData 3 2 2 7 2" xfId="24516"/>
    <cellStyle name="SAPBEXstdData 3 2 2 8" xfId="19335"/>
    <cellStyle name="SAPBEXstdData 3 2 3" xfId="3047"/>
    <cellStyle name="SAPBEXstdData 3 2 3 2" xfId="9813"/>
    <cellStyle name="SAPBEXstdData 3 2 3 2 2" xfId="16442"/>
    <cellStyle name="SAPBEXstdData 3 2 3 2 2 2" xfId="26534"/>
    <cellStyle name="SAPBEXstdData 3 2 3 2 3" xfId="22993"/>
    <cellStyle name="SAPBEXstdData 3 2 3 3" xfId="11750"/>
    <cellStyle name="SAPBEXstdData 3 2 3 3 2" xfId="18076"/>
    <cellStyle name="SAPBEXstdData 3 2 3 3 2 2" xfId="27549"/>
    <cellStyle name="SAPBEXstdData 3 2 3 3 3" xfId="23968"/>
    <cellStyle name="SAPBEXstdData 3 2 3 4" xfId="7634"/>
    <cellStyle name="SAPBEXstdData 3 2 3 4 2" xfId="21735"/>
    <cellStyle name="SAPBEXstdData 3 2 3 5" xfId="14799"/>
    <cellStyle name="SAPBEXstdData 3 2 3 5 2" xfId="25469"/>
    <cellStyle name="SAPBEXstdData 3 2 3 6" xfId="19674"/>
    <cellStyle name="SAPBEXstdData 3 2 4" xfId="3562"/>
    <cellStyle name="SAPBEXstdData 3 2 4 2" xfId="10317"/>
    <cellStyle name="SAPBEXstdData 3 2 4 2 2" xfId="16795"/>
    <cellStyle name="SAPBEXstdData 3 2 4 2 2 2" xfId="26811"/>
    <cellStyle name="SAPBEXstdData 3 2 4 2 3" xfId="23263"/>
    <cellStyle name="SAPBEXstdData 3 2 4 3" xfId="12247"/>
    <cellStyle name="SAPBEXstdData 3 2 4 3 2" xfId="18570"/>
    <cellStyle name="SAPBEXstdData 3 2 4 3 2 2" xfId="27821"/>
    <cellStyle name="SAPBEXstdData 3 2 4 3 3" xfId="24233"/>
    <cellStyle name="SAPBEXstdData 3 2 4 4" xfId="8138"/>
    <cellStyle name="SAPBEXstdData 3 2 4 4 2" xfId="22135"/>
    <cellStyle name="SAPBEXstdData 3 2 4 5" xfId="15294"/>
    <cellStyle name="SAPBEXstdData 3 2 4 5 2" xfId="25741"/>
    <cellStyle name="SAPBEXstdData 3 2 4 6" xfId="19939"/>
    <cellStyle name="SAPBEXstdData 3 2 5" xfId="4123"/>
    <cellStyle name="SAPBEXstdData 3 2 5 2" xfId="20248"/>
    <cellStyle name="SAPBEXstdData 3 2 6" xfId="19224"/>
    <cellStyle name="SAPBEXstdData 3 2 7" xfId="28279"/>
    <cellStyle name="SAPBEXstdData 3 20" xfId="38623"/>
    <cellStyle name="SAPBEXstdData 3 21" xfId="38767"/>
    <cellStyle name="SAPBEXstdData 3 22" xfId="38778"/>
    <cellStyle name="SAPBEXstdData 3 23" xfId="39364"/>
    <cellStyle name="SAPBEXstdData 3 24" xfId="39066"/>
    <cellStyle name="SAPBEXstdData 3 25" xfId="39591"/>
    <cellStyle name="SAPBEXstdData 3 26" xfId="39307"/>
    <cellStyle name="SAPBEXstdData 3 27" xfId="39084"/>
    <cellStyle name="SAPBEXstdData 3 28" xfId="39979"/>
    <cellStyle name="SAPBEXstdData 3 29" xfId="39842"/>
    <cellStyle name="SAPBEXstdData 3 3" xfId="2183"/>
    <cellStyle name="SAPBEXstdData 3 3 2" xfId="2857"/>
    <cellStyle name="SAPBEXstdData 3 3 2 2" xfId="7444"/>
    <cellStyle name="SAPBEXstdData 3 3 2 2 2" xfId="14611"/>
    <cellStyle name="SAPBEXstdData 3 3 2 2 2 2" xfId="25332"/>
    <cellStyle name="SAPBEXstdData 3 3 2 2 3" xfId="21591"/>
    <cellStyle name="SAPBEXstdData 3 3 2 3" xfId="9624"/>
    <cellStyle name="SAPBEXstdData 3 3 2 3 2" xfId="16273"/>
    <cellStyle name="SAPBEXstdData 3 3 2 3 2 2" xfId="26396"/>
    <cellStyle name="SAPBEXstdData 3 3 2 3 3" xfId="22867"/>
    <cellStyle name="SAPBEXstdData 3 3 2 4" xfId="11577"/>
    <cellStyle name="SAPBEXstdData 3 3 2 4 2" xfId="17904"/>
    <cellStyle name="SAPBEXstdData 3 3 2 4 2 2" xfId="27412"/>
    <cellStyle name="SAPBEXstdData 3 3 2 4 3" xfId="23843"/>
    <cellStyle name="SAPBEXstdData 3 3 2 5" xfId="5258"/>
    <cellStyle name="SAPBEXstdData 3 3 2 5 2" xfId="20782"/>
    <cellStyle name="SAPBEXstdData 3 3 2 6" xfId="12827"/>
    <cellStyle name="SAPBEXstdData 3 3 2 6 2" xfId="24592"/>
    <cellStyle name="SAPBEXstdData 3 3 2 7" xfId="19549"/>
    <cellStyle name="SAPBEXstdData 3 3 3" xfId="2875"/>
    <cellStyle name="SAPBEXstdData 3 3 3 2" xfId="9642"/>
    <cellStyle name="SAPBEXstdData 3 3 3 2 2" xfId="16291"/>
    <cellStyle name="SAPBEXstdData 3 3 3 2 2 2" xfId="26406"/>
    <cellStyle name="SAPBEXstdData 3 3 3 2 3" xfId="22874"/>
    <cellStyle name="SAPBEXstdData 3 3 3 3" xfId="11595"/>
    <cellStyle name="SAPBEXstdData 3 3 3 3 2" xfId="17922"/>
    <cellStyle name="SAPBEXstdData 3 3 3 3 2 2" xfId="27422"/>
    <cellStyle name="SAPBEXstdData 3 3 3 3 3" xfId="23850"/>
    <cellStyle name="SAPBEXstdData 3 3 3 4" xfId="7462"/>
    <cellStyle name="SAPBEXstdData 3 3 3 4 2" xfId="21600"/>
    <cellStyle name="SAPBEXstdData 3 3 3 5" xfId="14629"/>
    <cellStyle name="SAPBEXstdData 3 3 3 5 2" xfId="25342"/>
    <cellStyle name="SAPBEXstdData 3 3 3 6" xfId="19556"/>
    <cellStyle name="SAPBEXstdData 3 3 4" xfId="6780"/>
    <cellStyle name="SAPBEXstdData 3 3 4 2" xfId="13956"/>
    <cellStyle name="SAPBEXstdData 3 3 4 2 2" xfId="25042"/>
    <cellStyle name="SAPBEXstdData 3 3 4 3" xfId="21287"/>
    <cellStyle name="SAPBEXstdData 3 3 5" xfId="8963"/>
    <cellStyle name="SAPBEXstdData 3 3 5 2" xfId="15895"/>
    <cellStyle name="SAPBEXstdData 3 3 5 2 2" xfId="26102"/>
    <cellStyle name="SAPBEXstdData 3 3 5 3" xfId="22589"/>
    <cellStyle name="SAPBEXstdData 3 3 6" xfId="11061"/>
    <cellStyle name="SAPBEXstdData 3 3 6 2" xfId="17391"/>
    <cellStyle name="SAPBEXstdData 3 3 6 2 2" xfId="27125"/>
    <cellStyle name="SAPBEXstdData 3 3 6 3" xfId="23572"/>
    <cellStyle name="SAPBEXstdData 3 3 7" xfId="4388"/>
    <cellStyle name="SAPBEXstdData 3 3 7 2" xfId="20432"/>
    <cellStyle name="SAPBEXstdData 3 3 8" xfId="4319"/>
    <cellStyle name="SAPBEXstdData 3 3 8 2" xfId="20369"/>
    <cellStyle name="SAPBEXstdData 3 30" xfId="39500"/>
    <cellStyle name="SAPBEXstdData 3 4" xfId="2666"/>
    <cellStyle name="SAPBEXstdData 3 4 2" xfId="9445"/>
    <cellStyle name="SAPBEXstdData 3 4 2 2" xfId="16096"/>
    <cellStyle name="SAPBEXstdData 3 4 2 2 2" xfId="26248"/>
    <cellStyle name="SAPBEXstdData 3 4 2 3" xfId="22729"/>
    <cellStyle name="SAPBEXstdData 3 4 3" xfId="11405"/>
    <cellStyle name="SAPBEXstdData 3 4 3 2" xfId="17733"/>
    <cellStyle name="SAPBEXstdData 3 4 3 2 2" xfId="27267"/>
    <cellStyle name="SAPBEXstdData 3 4 3 3" xfId="23708"/>
    <cellStyle name="SAPBEXstdData 3 4 4" xfId="7264"/>
    <cellStyle name="SAPBEXstdData 3 4 4 2" xfId="21428"/>
    <cellStyle name="SAPBEXstdData 3 4 5" xfId="14437"/>
    <cellStyle name="SAPBEXstdData 3 4 5 2" xfId="25186"/>
    <cellStyle name="SAPBEXstdData 3 4 6" xfId="19413"/>
    <cellStyle name="SAPBEXstdData 3 5" xfId="28092"/>
    <cellStyle name="SAPBEXstdData 3 6" xfId="37153"/>
    <cellStyle name="SAPBEXstdData 3 7" xfId="37549"/>
    <cellStyle name="SAPBEXstdData 3 8" xfId="37187"/>
    <cellStyle name="SAPBEXstdData 3 9" xfId="37074"/>
    <cellStyle name="SAPBEXstdData 30" xfId="38899"/>
    <cellStyle name="SAPBEXstdData 31" xfId="39045"/>
    <cellStyle name="SAPBEXstdData 32" xfId="39183"/>
    <cellStyle name="SAPBEXstdData 33" xfId="39723"/>
    <cellStyle name="SAPBEXstdData 34" xfId="39989"/>
    <cellStyle name="SAPBEXstdData 35" xfId="40431"/>
    <cellStyle name="SAPBEXstdData 4" xfId="530"/>
    <cellStyle name="SAPBEXstdData 4 2" xfId="1816"/>
    <cellStyle name="SAPBEXstdData 4 2 2" xfId="2059"/>
    <cellStyle name="SAPBEXstdData 4 2 2 2" xfId="3432"/>
    <cellStyle name="SAPBEXstdData 4 2 2 2 2" xfId="10187"/>
    <cellStyle name="SAPBEXstdData 4 2 2 2 2 2" xfId="16706"/>
    <cellStyle name="SAPBEXstdData 4 2 2 2 2 2 2" xfId="26733"/>
    <cellStyle name="SAPBEXstdData 4 2 2 2 2 3" xfId="23191"/>
    <cellStyle name="SAPBEXstdData 4 2 2 2 3" xfId="12117"/>
    <cellStyle name="SAPBEXstdData 4 2 2 2 3 2" xfId="18442"/>
    <cellStyle name="SAPBEXstdData 4 2 2 2 3 2 2" xfId="27745"/>
    <cellStyle name="SAPBEXstdData 4 2 2 2 3 3" xfId="24163"/>
    <cellStyle name="SAPBEXstdData 4 2 2 2 4" xfId="8008"/>
    <cellStyle name="SAPBEXstdData 4 2 2 2 4 2" xfId="22012"/>
    <cellStyle name="SAPBEXstdData 4 2 2 2 5" xfId="15166"/>
    <cellStyle name="SAPBEXstdData 4 2 2 2 5 2" xfId="25665"/>
    <cellStyle name="SAPBEXstdData 4 2 2 2 6" xfId="19869"/>
    <cellStyle name="SAPBEXstdData 4 2 2 3" xfId="3905"/>
    <cellStyle name="SAPBEXstdData 4 2 2 3 2" xfId="10660"/>
    <cellStyle name="SAPBEXstdData 4 2 2 3 2 2" xfId="17029"/>
    <cellStyle name="SAPBEXstdData 4 2 2 3 2 2 2" xfId="27005"/>
    <cellStyle name="SAPBEXstdData 4 2 2 3 2 3" xfId="23457"/>
    <cellStyle name="SAPBEXstdData 4 2 2 3 3" xfId="12590"/>
    <cellStyle name="SAPBEXstdData 4 2 2 3 3 2" xfId="18913"/>
    <cellStyle name="SAPBEXstdData 4 2 2 3 3 2 2" xfId="28015"/>
    <cellStyle name="SAPBEXstdData 4 2 2 3 3 3" xfId="24427"/>
    <cellStyle name="SAPBEXstdData 4 2 2 3 4" xfId="8426"/>
    <cellStyle name="SAPBEXstdData 4 2 2 3 4 2" xfId="22417"/>
    <cellStyle name="SAPBEXstdData 4 2 2 3 5" xfId="15637"/>
    <cellStyle name="SAPBEXstdData 4 2 2 3 5 2" xfId="25935"/>
    <cellStyle name="SAPBEXstdData 4 2 2 3 6" xfId="20133"/>
    <cellStyle name="SAPBEXstdData 4 2 2 4" xfId="6656"/>
    <cellStyle name="SAPBEXstdData 4 2 2 4 2" xfId="13834"/>
    <cellStyle name="SAPBEXstdData 4 2 2 4 2 2" xfId="24973"/>
    <cellStyle name="SAPBEXstdData 4 2 2 4 3" xfId="21221"/>
    <cellStyle name="SAPBEXstdData 4 2 2 5" xfId="8839"/>
    <cellStyle name="SAPBEXstdData 4 2 2 5 2" xfId="15806"/>
    <cellStyle name="SAPBEXstdData 4 2 2 5 2 2" xfId="26031"/>
    <cellStyle name="SAPBEXstdData 4 2 2 5 3" xfId="22521"/>
    <cellStyle name="SAPBEXstdData 4 2 2 6" xfId="10953"/>
    <cellStyle name="SAPBEXstdData 4 2 2 6 2" xfId="17285"/>
    <cellStyle name="SAPBEXstdData 4 2 2 6 2 2" xfId="27057"/>
    <cellStyle name="SAPBEXstdData 4 2 2 6 3" xfId="23507"/>
    <cellStyle name="SAPBEXstdData 4 2 2 7" xfId="12738"/>
    <cellStyle name="SAPBEXstdData 4 2 2 7 2" xfId="24521"/>
    <cellStyle name="SAPBEXstdData 4 2 2 8" xfId="19338"/>
    <cellStyle name="SAPBEXstdData 4 2 3" xfId="3172"/>
    <cellStyle name="SAPBEXstdData 4 2 3 2" xfId="9935"/>
    <cellStyle name="SAPBEXstdData 4 2 3 2 2" xfId="16530"/>
    <cellStyle name="SAPBEXstdData 4 2 3 2 2 2" xfId="26596"/>
    <cellStyle name="SAPBEXstdData 4 2 3 2 3" xfId="23054"/>
    <cellStyle name="SAPBEXstdData 4 2 3 3" xfId="11872"/>
    <cellStyle name="SAPBEXstdData 4 2 3 3 2" xfId="18197"/>
    <cellStyle name="SAPBEXstdData 4 2 3 3 2 2" xfId="27610"/>
    <cellStyle name="SAPBEXstdData 4 2 3 3 3" xfId="24028"/>
    <cellStyle name="SAPBEXstdData 4 2 3 4" xfId="7757"/>
    <cellStyle name="SAPBEXstdData 4 2 3 4 2" xfId="21803"/>
    <cellStyle name="SAPBEXstdData 4 2 3 5" xfId="14920"/>
    <cellStyle name="SAPBEXstdData 4 2 3 5 2" xfId="25530"/>
    <cellStyle name="SAPBEXstdData 4 2 3 6" xfId="19734"/>
    <cellStyle name="SAPBEXstdData 4 2 4" xfId="3661"/>
    <cellStyle name="SAPBEXstdData 4 2 4 2" xfId="10416"/>
    <cellStyle name="SAPBEXstdData 4 2 4 2 2" xfId="16860"/>
    <cellStyle name="SAPBEXstdData 4 2 4 2 2 2" xfId="26870"/>
    <cellStyle name="SAPBEXstdData 4 2 4 2 3" xfId="23322"/>
    <cellStyle name="SAPBEXstdData 4 2 4 3" xfId="12346"/>
    <cellStyle name="SAPBEXstdData 4 2 4 3 2" xfId="18669"/>
    <cellStyle name="SAPBEXstdData 4 2 4 3 2 2" xfId="27880"/>
    <cellStyle name="SAPBEXstdData 4 2 4 3 3" xfId="24292"/>
    <cellStyle name="SAPBEXstdData 4 2 4 4" xfId="8237"/>
    <cellStyle name="SAPBEXstdData 4 2 4 4 2" xfId="22234"/>
    <cellStyle name="SAPBEXstdData 4 2 4 5" xfId="15393"/>
    <cellStyle name="SAPBEXstdData 4 2 4 5 2" xfId="25800"/>
    <cellStyle name="SAPBEXstdData 4 2 4 6" xfId="19998"/>
    <cellStyle name="SAPBEXstdData 4 2 5" xfId="4139"/>
    <cellStyle name="SAPBEXstdData 4 2 5 2" xfId="20253"/>
    <cellStyle name="SAPBEXstdData 4 2 6" xfId="19289"/>
    <cellStyle name="SAPBEXstdData 4 2 7" xfId="28371"/>
    <cellStyle name="SAPBEXstdData 4 3" xfId="2217"/>
    <cellStyle name="SAPBEXstdData 4 3 2" xfId="2977"/>
    <cellStyle name="SAPBEXstdData 4 3 2 2" xfId="7564"/>
    <cellStyle name="SAPBEXstdData 4 3 2 2 2" xfId="14731"/>
    <cellStyle name="SAPBEXstdData 4 3 2 2 2 2" xfId="25423"/>
    <cellStyle name="SAPBEXstdData 4 3 2 2 3" xfId="21690"/>
    <cellStyle name="SAPBEXstdData 4 3 2 3" xfId="9744"/>
    <cellStyle name="SAPBEXstdData 4 3 2 3 2" xfId="16389"/>
    <cellStyle name="SAPBEXstdData 4 3 2 3 2 2" xfId="26487"/>
    <cellStyle name="SAPBEXstdData 4 3 2 3 3" xfId="22948"/>
    <cellStyle name="SAPBEXstdData 4 3 2 4" xfId="11693"/>
    <cellStyle name="SAPBEXstdData 4 3 2 4 2" xfId="18020"/>
    <cellStyle name="SAPBEXstdData 4 3 2 4 2 2" xfId="27503"/>
    <cellStyle name="SAPBEXstdData 4 3 2 4 3" xfId="23924"/>
    <cellStyle name="SAPBEXstdData 4 3 2 5" xfId="5286"/>
    <cellStyle name="SAPBEXstdData 4 3 2 5 2" xfId="20805"/>
    <cellStyle name="SAPBEXstdData 4 3 2 6" xfId="12849"/>
    <cellStyle name="SAPBEXstdData 4 3 2 6 2" xfId="24610"/>
    <cellStyle name="SAPBEXstdData 4 3 2 7" xfId="19630"/>
    <cellStyle name="SAPBEXstdData 4 3 3" xfId="3509"/>
    <cellStyle name="SAPBEXstdData 4 3 3 2" xfId="10264"/>
    <cellStyle name="SAPBEXstdData 4 3 3 2 2" xfId="16746"/>
    <cellStyle name="SAPBEXstdData 4 3 3 2 2 2" xfId="26768"/>
    <cellStyle name="SAPBEXstdData 4 3 3 2 3" xfId="23222"/>
    <cellStyle name="SAPBEXstdData 4 3 3 3" xfId="12194"/>
    <cellStyle name="SAPBEXstdData 4 3 3 3 2" xfId="18518"/>
    <cellStyle name="SAPBEXstdData 4 3 3 3 2 2" xfId="27779"/>
    <cellStyle name="SAPBEXstdData 4 3 3 3 3" xfId="24193"/>
    <cellStyle name="SAPBEXstdData 4 3 3 4" xfId="8085"/>
    <cellStyle name="SAPBEXstdData 4 3 3 4 2" xfId="22084"/>
    <cellStyle name="SAPBEXstdData 4 3 3 5" xfId="15242"/>
    <cellStyle name="SAPBEXstdData 4 3 3 5 2" xfId="25699"/>
    <cellStyle name="SAPBEXstdData 4 3 3 6" xfId="19899"/>
    <cellStyle name="SAPBEXstdData 4 3 4" xfId="6814"/>
    <cellStyle name="SAPBEXstdData 4 3 4 2" xfId="13988"/>
    <cellStyle name="SAPBEXstdData 4 3 4 2 2" xfId="25059"/>
    <cellStyle name="SAPBEXstdData 4 3 4 3" xfId="21303"/>
    <cellStyle name="SAPBEXstdData 4 3 5" xfId="8997"/>
    <cellStyle name="SAPBEXstdData 4 3 5 2" xfId="15918"/>
    <cellStyle name="SAPBEXstdData 4 3 5 2 2" xfId="26121"/>
    <cellStyle name="SAPBEXstdData 4 3 5 3" xfId="22607"/>
    <cellStyle name="SAPBEXstdData 4 3 6" xfId="11083"/>
    <cellStyle name="SAPBEXstdData 4 3 6 2" xfId="17412"/>
    <cellStyle name="SAPBEXstdData 4 3 6 2 2" xfId="27141"/>
    <cellStyle name="SAPBEXstdData 4 3 6 3" xfId="23587"/>
    <cellStyle name="SAPBEXstdData 4 3 7" xfId="4512"/>
    <cellStyle name="SAPBEXstdData 4 3 7 2" xfId="20546"/>
    <cellStyle name="SAPBEXstdData 4 3 8" xfId="4639"/>
    <cellStyle name="SAPBEXstdData 4 3 8 2" xfId="20636"/>
    <cellStyle name="SAPBEXstdData 4 4" xfId="2697"/>
    <cellStyle name="SAPBEXstdData 4 4 2" xfId="9476"/>
    <cellStyle name="SAPBEXstdData 4 4 2 2" xfId="16127"/>
    <cellStyle name="SAPBEXstdData 4 4 2 2 2" xfId="26266"/>
    <cellStyle name="SAPBEXstdData 4 4 2 3" xfId="22742"/>
    <cellStyle name="SAPBEXstdData 4 4 3" xfId="11436"/>
    <cellStyle name="SAPBEXstdData 4 4 3 2" xfId="17764"/>
    <cellStyle name="SAPBEXstdData 4 4 3 2 2" xfId="27285"/>
    <cellStyle name="SAPBEXstdData 4 4 3 3" xfId="23721"/>
    <cellStyle name="SAPBEXstdData 4 4 4" xfId="7295"/>
    <cellStyle name="SAPBEXstdData 4 4 4 2" xfId="21454"/>
    <cellStyle name="SAPBEXstdData 4 4 5" xfId="14468"/>
    <cellStyle name="SAPBEXstdData 4 4 5 2" xfId="25204"/>
    <cellStyle name="SAPBEXstdData 4 4 6" xfId="19426"/>
    <cellStyle name="SAPBEXstdData 4 5" xfId="28118"/>
    <cellStyle name="SAPBEXstdData 5" xfId="795"/>
    <cellStyle name="SAPBEXstdData 5 2" xfId="1876"/>
    <cellStyle name="SAPBEXstdData 5 2 2" xfId="967"/>
    <cellStyle name="SAPBEXstdData 5 2 2 2" xfId="3464"/>
    <cellStyle name="SAPBEXstdData 5 2 2 2 2" xfId="10219"/>
    <cellStyle name="SAPBEXstdData 5 2 2 2 2 2" xfId="16728"/>
    <cellStyle name="SAPBEXstdData 5 2 2 2 2 2 2" xfId="26754"/>
    <cellStyle name="SAPBEXstdData 5 2 2 2 2 3" xfId="23212"/>
    <cellStyle name="SAPBEXstdData 5 2 2 2 3" xfId="12149"/>
    <cellStyle name="SAPBEXstdData 5 2 2 2 3 2" xfId="18473"/>
    <cellStyle name="SAPBEXstdData 5 2 2 2 3 2 2" xfId="27765"/>
    <cellStyle name="SAPBEXstdData 5 2 2 2 3 3" xfId="24183"/>
    <cellStyle name="SAPBEXstdData 5 2 2 2 4" xfId="8040"/>
    <cellStyle name="SAPBEXstdData 5 2 2 2 4 2" xfId="22043"/>
    <cellStyle name="SAPBEXstdData 5 2 2 2 5" xfId="15197"/>
    <cellStyle name="SAPBEXstdData 5 2 2 2 5 2" xfId="25685"/>
    <cellStyle name="SAPBEXstdData 5 2 2 2 6" xfId="19889"/>
    <cellStyle name="SAPBEXstdData 5 2 2 3" xfId="3937"/>
    <cellStyle name="SAPBEXstdData 5 2 2 3 2" xfId="10692"/>
    <cellStyle name="SAPBEXstdData 5 2 2 3 2 2" xfId="17051"/>
    <cellStyle name="SAPBEXstdData 5 2 2 3 2 2 2" xfId="27026"/>
    <cellStyle name="SAPBEXstdData 5 2 2 3 2 3" xfId="23478"/>
    <cellStyle name="SAPBEXstdData 5 2 2 3 3" xfId="12622"/>
    <cellStyle name="SAPBEXstdData 5 2 2 3 3 2" xfId="18944"/>
    <cellStyle name="SAPBEXstdData 5 2 2 3 3 2 2" xfId="28035"/>
    <cellStyle name="SAPBEXstdData 5 2 2 3 3 3" xfId="24447"/>
    <cellStyle name="SAPBEXstdData 5 2 2 3 4" xfId="8452"/>
    <cellStyle name="SAPBEXstdData 5 2 2 3 4 2" xfId="22441"/>
    <cellStyle name="SAPBEXstdData 5 2 2 3 5" xfId="15668"/>
    <cellStyle name="SAPBEXstdData 5 2 2 3 5 2" xfId="25955"/>
    <cellStyle name="SAPBEXstdData 5 2 2 3 6" xfId="20153"/>
    <cellStyle name="SAPBEXstdData 5 2 2 4" xfId="6008"/>
    <cellStyle name="SAPBEXstdData 5 2 2 4 2" xfId="13269"/>
    <cellStyle name="SAPBEXstdData 5 2 2 4 2 2" xfId="24828"/>
    <cellStyle name="SAPBEXstdData 5 2 2 4 3" xfId="21079"/>
    <cellStyle name="SAPBEXstdData 5 2 2 5" xfId="5772"/>
    <cellStyle name="SAPBEXstdData 5 2 2 5 2" xfId="13088"/>
    <cellStyle name="SAPBEXstdData 5 2 2 5 2 2" xfId="24734"/>
    <cellStyle name="SAPBEXstdData 5 2 2 5 3" xfId="20985"/>
    <cellStyle name="SAPBEXstdData 5 2 2 6" xfId="5927"/>
    <cellStyle name="SAPBEXstdData 5 2 2 6 2" xfId="13189"/>
    <cellStyle name="SAPBEXstdData 5 2 2 6 2 2" xfId="24782"/>
    <cellStyle name="SAPBEXstdData 5 2 2 6 3" xfId="21033"/>
    <cellStyle name="SAPBEXstdData 5 2 2 7" xfId="4290"/>
    <cellStyle name="SAPBEXstdData 5 2 2 7 2" xfId="20347"/>
    <cellStyle name="SAPBEXstdData 5 2 2 8" xfId="19110"/>
    <cellStyle name="SAPBEXstdData 5 2 3" xfId="3205"/>
    <cellStyle name="SAPBEXstdData 5 2 3 2" xfId="9966"/>
    <cellStyle name="SAPBEXstdData 5 2 3 2 2" xfId="16551"/>
    <cellStyle name="SAPBEXstdData 5 2 3 2 2 2" xfId="26616"/>
    <cellStyle name="SAPBEXstdData 5 2 3 2 3" xfId="23074"/>
    <cellStyle name="SAPBEXstdData 5 2 3 3" xfId="11903"/>
    <cellStyle name="SAPBEXstdData 5 2 3 3 2" xfId="18228"/>
    <cellStyle name="SAPBEXstdData 5 2 3 3 2 2" xfId="27630"/>
    <cellStyle name="SAPBEXstdData 5 2 3 3 3" xfId="24048"/>
    <cellStyle name="SAPBEXstdData 5 2 3 4" xfId="7790"/>
    <cellStyle name="SAPBEXstdData 5 2 3 4 2" xfId="21823"/>
    <cellStyle name="SAPBEXstdData 5 2 3 5" xfId="14951"/>
    <cellStyle name="SAPBEXstdData 5 2 3 5 2" xfId="25550"/>
    <cellStyle name="SAPBEXstdData 5 2 3 6" xfId="19754"/>
    <cellStyle name="SAPBEXstdData 5 2 4" xfId="3691"/>
    <cellStyle name="SAPBEXstdData 5 2 4 2" xfId="10446"/>
    <cellStyle name="SAPBEXstdData 5 2 4 2 2" xfId="16880"/>
    <cellStyle name="SAPBEXstdData 5 2 4 2 2 2" xfId="26890"/>
    <cellStyle name="SAPBEXstdData 5 2 4 2 3" xfId="23342"/>
    <cellStyle name="SAPBEXstdData 5 2 4 3" xfId="12376"/>
    <cellStyle name="SAPBEXstdData 5 2 4 3 2" xfId="18699"/>
    <cellStyle name="SAPBEXstdData 5 2 4 3 2 2" xfId="27900"/>
    <cellStyle name="SAPBEXstdData 5 2 4 3 3" xfId="24312"/>
    <cellStyle name="SAPBEXstdData 5 2 4 4" xfId="8267"/>
    <cellStyle name="SAPBEXstdData 5 2 4 4 2" xfId="22264"/>
    <cellStyle name="SAPBEXstdData 5 2 4 5" xfId="15423"/>
    <cellStyle name="SAPBEXstdData 5 2 4 5 2" xfId="25820"/>
    <cellStyle name="SAPBEXstdData 5 2 4 6" xfId="20018"/>
    <cellStyle name="SAPBEXstdData 5 2 5" xfId="4661"/>
    <cellStyle name="SAPBEXstdData 5 2 5 2" xfId="20649"/>
    <cellStyle name="SAPBEXstdData 5 2 6" xfId="19309"/>
    <cellStyle name="SAPBEXstdData 5 2 7" xfId="28392"/>
    <cellStyle name="SAPBEXstdData 5 3" xfId="2155"/>
    <cellStyle name="SAPBEXstdData 5 3 2" xfId="3008"/>
    <cellStyle name="SAPBEXstdData 5 3 2 2" xfId="7595"/>
    <cellStyle name="SAPBEXstdData 5 3 2 2 2" xfId="14760"/>
    <cellStyle name="SAPBEXstdData 5 3 2 2 2 2" xfId="25444"/>
    <cellStyle name="SAPBEXstdData 5 3 2 2 3" xfId="21710"/>
    <cellStyle name="SAPBEXstdData 5 3 2 3" xfId="9774"/>
    <cellStyle name="SAPBEXstdData 5 3 2 3 2" xfId="16411"/>
    <cellStyle name="SAPBEXstdData 5 3 2 3 2 2" xfId="26509"/>
    <cellStyle name="SAPBEXstdData 5 3 2 3 3" xfId="22969"/>
    <cellStyle name="SAPBEXstdData 5 3 2 4" xfId="11715"/>
    <cellStyle name="SAPBEXstdData 5 3 2 4 2" xfId="18041"/>
    <cellStyle name="SAPBEXstdData 5 3 2 4 2 2" xfId="27524"/>
    <cellStyle name="SAPBEXstdData 5 3 2 4 3" xfId="23944"/>
    <cellStyle name="SAPBEXstdData 5 3 2 5" xfId="5232"/>
    <cellStyle name="SAPBEXstdData 5 3 2 5 2" xfId="20763"/>
    <cellStyle name="SAPBEXstdData 5 3 2 6" xfId="12807"/>
    <cellStyle name="SAPBEXstdData 5 3 2 6 2" xfId="24576"/>
    <cellStyle name="SAPBEXstdData 5 3 2 7" xfId="19650"/>
    <cellStyle name="SAPBEXstdData 5 3 3" xfId="3531"/>
    <cellStyle name="SAPBEXstdData 5 3 3 2" xfId="10286"/>
    <cellStyle name="SAPBEXstdData 5 3 3 2 2" xfId="16768"/>
    <cellStyle name="SAPBEXstdData 5 3 3 2 2 2" xfId="26790"/>
    <cellStyle name="SAPBEXstdData 5 3 3 2 3" xfId="23243"/>
    <cellStyle name="SAPBEXstdData 5 3 3 3" xfId="12216"/>
    <cellStyle name="SAPBEXstdData 5 3 3 3 2" xfId="18539"/>
    <cellStyle name="SAPBEXstdData 5 3 3 3 2 2" xfId="27800"/>
    <cellStyle name="SAPBEXstdData 5 3 3 3 3" xfId="24213"/>
    <cellStyle name="SAPBEXstdData 5 3 3 4" xfId="8107"/>
    <cellStyle name="SAPBEXstdData 5 3 3 4 2" xfId="22105"/>
    <cellStyle name="SAPBEXstdData 5 3 3 5" xfId="15263"/>
    <cellStyle name="SAPBEXstdData 5 3 3 5 2" xfId="25720"/>
    <cellStyle name="SAPBEXstdData 5 3 3 6" xfId="19919"/>
    <cellStyle name="SAPBEXstdData 5 3 4" xfId="6752"/>
    <cellStyle name="SAPBEXstdData 5 3 4 2" xfId="13928"/>
    <cellStyle name="SAPBEXstdData 5 3 4 2 2" xfId="25026"/>
    <cellStyle name="SAPBEXstdData 5 3 4 3" xfId="21271"/>
    <cellStyle name="SAPBEXstdData 5 3 5" xfId="8935"/>
    <cellStyle name="SAPBEXstdData 5 3 5 2" xfId="15875"/>
    <cellStyle name="SAPBEXstdData 5 3 5 2 2" xfId="26086"/>
    <cellStyle name="SAPBEXstdData 5 3 5 3" xfId="22573"/>
    <cellStyle name="SAPBEXstdData 5 3 6" xfId="11039"/>
    <cellStyle name="SAPBEXstdData 5 3 6 2" xfId="17369"/>
    <cellStyle name="SAPBEXstdData 5 3 6 2 2" xfId="27109"/>
    <cellStyle name="SAPBEXstdData 5 3 6 3" xfId="23556"/>
    <cellStyle name="SAPBEXstdData 5 3 7" xfId="4573"/>
    <cellStyle name="SAPBEXstdData 5 3 7 2" xfId="20583"/>
    <cellStyle name="SAPBEXstdData 5 3 8" xfId="4878"/>
    <cellStyle name="SAPBEXstdData 5 3 8 2" xfId="20686"/>
    <cellStyle name="SAPBEXstdData 5 4" xfId="2754"/>
    <cellStyle name="SAPBEXstdData 5 4 2" xfId="9533"/>
    <cellStyle name="SAPBEXstdData 5 4 2 2" xfId="16184"/>
    <cellStyle name="SAPBEXstdData 5 4 2 2 2" xfId="26322"/>
    <cellStyle name="SAPBEXstdData 5 4 2 3" xfId="22798"/>
    <cellStyle name="SAPBEXstdData 5 4 3" xfId="11493"/>
    <cellStyle name="SAPBEXstdData 5 4 3 2" xfId="17821"/>
    <cellStyle name="SAPBEXstdData 5 4 3 2 2" xfId="27341"/>
    <cellStyle name="SAPBEXstdData 5 4 3 3" xfId="23777"/>
    <cellStyle name="SAPBEXstdData 5 4 4" xfId="7352"/>
    <cellStyle name="SAPBEXstdData 5 4 4 2" xfId="21511"/>
    <cellStyle name="SAPBEXstdData 5 4 5" xfId="14525"/>
    <cellStyle name="SAPBEXstdData 5 4 5 2" xfId="25260"/>
    <cellStyle name="SAPBEXstdData 5 4 6" xfId="19482"/>
    <cellStyle name="SAPBEXstdData 5 5" xfId="28150"/>
    <cellStyle name="SAPBEXstdData 6" xfId="1622"/>
    <cellStyle name="SAPBEXstdData 6 2" xfId="1410"/>
    <cellStyle name="SAPBEXstdData 6 2 2" xfId="3304"/>
    <cellStyle name="SAPBEXstdData 6 2 2 2" xfId="10059"/>
    <cellStyle name="SAPBEXstdData 6 2 2 2 2" xfId="16612"/>
    <cellStyle name="SAPBEXstdData 6 2 2 2 2 2" xfId="26667"/>
    <cellStyle name="SAPBEXstdData 6 2 2 2 3" xfId="23125"/>
    <cellStyle name="SAPBEXstdData 6 2 2 3" xfId="11989"/>
    <cellStyle name="SAPBEXstdData 6 2 2 3 2" xfId="18314"/>
    <cellStyle name="SAPBEXstdData 6 2 2 3 2 2" xfId="27679"/>
    <cellStyle name="SAPBEXstdData 6 2 2 3 3" xfId="24097"/>
    <cellStyle name="SAPBEXstdData 6 2 2 4" xfId="7880"/>
    <cellStyle name="SAPBEXstdData 6 2 2 4 2" xfId="21884"/>
    <cellStyle name="SAPBEXstdData 6 2 2 5" xfId="15038"/>
    <cellStyle name="SAPBEXstdData 6 2 2 5 2" xfId="25599"/>
    <cellStyle name="SAPBEXstdData 6 2 2 6" xfId="19803"/>
    <cellStyle name="SAPBEXstdData 6 2 3" xfId="3777"/>
    <cellStyle name="SAPBEXstdData 6 2 3 2" xfId="10532"/>
    <cellStyle name="SAPBEXstdData 6 2 3 2 2" xfId="16935"/>
    <cellStyle name="SAPBEXstdData 6 2 3 2 2 2" xfId="26939"/>
    <cellStyle name="SAPBEXstdData 6 2 3 2 3" xfId="23391"/>
    <cellStyle name="SAPBEXstdData 6 2 3 3" xfId="12462"/>
    <cellStyle name="SAPBEXstdData 6 2 3 3 2" xfId="18785"/>
    <cellStyle name="SAPBEXstdData 6 2 3 3 2 2" xfId="27949"/>
    <cellStyle name="SAPBEXstdData 6 2 3 3 3" xfId="24361"/>
    <cellStyle name="SAPBEXstdData 6 2 3 4" xfId="8349"/>
    <cellStyle name="SAPBEXstdData 6 2 3 4 2" xfId="22345"/>
    <cellStyle name="SAPBEXstdData 6 2 3 5" xfId="15509"/>
    <cellStyle name="SAPBEXstdData 6 2 3 5 2" xfId="25869"/>
    <cellStyle name="SAPBEXstdData 6 2 3 6" xfId="20067"/>
    <cellStyle name="SAPBEXstdData 6 2 4" xfId="6198"/>
    <cellStyle name="SAPBEXstdData 6 2 4 2" xfId="13436"/>
    <cellStyle name="SAPBEXstdData 6 2 4 2 2" xfId="24886"/>
    <cellStyle name="SAPBEXstdData 6 2 4 3" xfId="21136"/>
    <cellStyle name="SAPBEXstdData 6 2 5" xfId="5798"/>
    <cellStyle name="SAPBEXstdData 6 2 5 2" xfId="13094"/>
    <cellStyle name="SAPBEXstdData 6 2 5 2 2" xfId="24737"/>
    <cellStyle name="SAPBEXstdData 6 2 5 3" xfId="20988"/>
    <cellStyle name="SAPBEXstdData 6 2 6" xfId="5674"/>
    <cellStyle name="SAPBEXstdData 6 2 6 2" xfId="13016"/>
    <cellStyle name="SAPBEXstdData 6 2 6 2 2" xfId="24696"/>
    <cellStyle name="SAPBEXstdData 6 2 6 3" xfId="20948"/>
    <cellStyle name="SAPBEXstdData 6 2 7" xfId="12669"/>
    <cellStyle name="SAPBEXstdData 6 2 7 2" xfId="24463"/>
    <cellStyle name="SAPBEXstdData 6 2 8" xfId="19146"/>
    <cellStyle name="SAPBEXstdData 6 3" xfId="2829"/>
    <cellStyle name="SAPBEXstdData 6 3 2" xfId="9600"/>
    <cellStyle name="SAPBEXstdData 6 3 2 2" xfId="16251"/>
    <cellStyle name="SAPBEXstdData 6 3 2 2 2" xfId="26377"/>
    <cellStyle name="SAPBEXstdData 6 3 2 3" xfId="22852"/>
    <cellStyle name="SAPBEXstdData 6 3 3" xfId="11555"/>
    <cellStyle name="SAPBEXstdData 6 3 3 2" xfId="17882"/>
    <cellStyle name="SAPBEXstdData 6 3 3 2 2" xfId="27393"/>
    <cellStyle name="SAPBEXstdData 6 3 3 3" xfId="23828"/>
    <cellStyle name="SAPBEXstdData 6 3 4" xfId="7419"/>
    <cellStyle name="SAPBEXstdData 6 3 4 2" xfId="21572"/>
    <cellStyle name="SAPBEXstdData 6 3 5" xfId="14587"/>
    <cellStyle name="SAPBEXstdData 6 3 5 2" xfId="25313"/>
    <cellStyle name="SAPBEXstdData 6 3 6" xfId="19534"/>
    <cellStyle name="SAPBEXstdData 6 4" xfId="2878"/>
    <cellStyle name="SAPBEXstdData 6 4 2" xfId="9645"/>
    <cellStyle name="SAPBEXstdData 6 4 2 2" xfId="16294"/>
    <cellStyle name="SAPBEXstdData 6 4 2 2 2" xfId="26409"/>
    <cellStyle name="SAPBEXstdData 6 4 2 3" xfId="22877"/>
    <cellStyle name="SAPBEXstdData 6 4 3" xfId="11598"/>
    <cellStyle name="SAPBEXstdData 6 4 3 2" xfId="17925"/>
    <cellStyle name="SAPBEXstdData 6 4 3 2 2" xfId="27425"/>
    <cellStyle name="SAPBEXstdData 6 4 3 3" xfId="23853"/>
    <cellStyle name="SAPBEXstdData 6 4 4" xfId="7465"/>
    <cellStyle name="SAPBEXstdData 6 4 4 2" xfId="21603"/>
    <cellStyle name="SAPBEXstdData 6 4 5" xfId="14632"/>
    <cellStyle name="SAPBEXstdData 6 4 5 2" xfId="25345"/>
    <cellStyle name="SAPBEXstdData 6 4 6" xfId="19559"/>
    <cellStyle name="SAPBEXstdData 6 5" xfId="4207"/>
    <cellStyle name="SAPBEXstdData 6 5 2" xfId="20282"/>
    <cellStyle name="SAPBEXstdData 6 6" xfId="19222"/>
    <cellStyle name="SAPBEXstdData 6 7" xfId="28277"/>
    <cellStyle name="SAPBEXstdData 7" xfId="2193"/>
    <cellStyle name="SAPBEXstdData 7 2" xfId="5268"/>
    <cellStyle name="SAPBEXstdData 7 2 2" xfId="12835"/>
    <cellStyle name="SAPBEXstdData 7 2 2 2" xfId="24599"/>
    <cellStyle name="SAPBEXstdData 7 2 3" xfId="20790"/>
    <cellStyle name="SAPBEXstdData 7 3" xfId="6790"/>
    <cellStyle name="SAPBEXstdData 7 3 2" xfId="13965"/>
    <cellStyle name="SAPBEXstdData 7 3 2 2" xfId="25048"/>
    <cellStyle name="SAPBEXstdData 7 3 3" xfId="21293"/>
    <cellStyle name="SAPBEXstdData 7 4" xfId="8973"/>
    <cellStyle name="SAPBEXstdData 7 4 2" xfId="15903"/>
    <cellStyle name="SAPBEXstdData 7 4 2 2" xfId="26109"/>
    <cellStyle name="SAPBEXstdData 7 4 3" xfId="22596"/>
    <cellStyle name="SAPBEXstdData 7 5" xfId="11069"/>
    <cellStyle name="SAPBEXstdData 7 5 2" xfId="17398"/>
    <cellStyle name="SAPBEXstdData 7 5 2 2" xfId="27131"/>
    <cellStyle name="SAPBEXstdData 7 5 3" xfId="23578"/>
    <cellStyle name="SAPBEXstdData 7 6" xfId="4386"/>
    <cellStyle name="SAPBEXstdData 7 6 2" xfId="20430"/>
    <cellStyle name="SAPBEXstdData 7 7" xfId="4121"/>
    <cellStyle name="SAPBEXstdData 7 7 2" xfId="20247"/>
    <cellStyle name="SAPBEXstdData 8" xfId="2596"/>
    <cellStyle name="SAPBEXstdData 8 2" xfId="9375"/>
    <cellStyle name="SAPBEXstdData 8 2 2" xfId="16027"/>
    <cellStyle name="SAPBEXstdData 8 2 2 2" xfId="26182"/>
    <cellStyle name="SAPBEXstdData 8 2 3" xfId="22665"/>
    <cellStyle name="SAPBEXstdData 8 3" xfId="11335"/>
    <cellStyle name="SAPBEXstdData 8 3 2" xfId="17664"/>
    <cellStyle name="SAPBEXstdData 8 3 2 2" xfId="27202"/>
    <cellStyle name="SAPBEXstdData 8 3 3" xfId="23645"/>
    <cellStyle name="SAPBEXstdData 8 4" xfId="7193"/>
    <cellStyle name="SAPBEXstdData 8 4 2" xfId="21362"/>
    <cellStyle name="SAPBEXstdData 8 5" xfId="14367"/>
    <cellStyle name="SAPBEXstdData 8 5 2" xfId="25121"/>
    <cellStyle name="SAPBEXstdData 8 6" xfId="19349"/>
    <cellStyle name="SAPBEXstdData 9" xfId="18986"/>
    <cellStyle name="SAPBEXstdData_Первоочер. 2010 г." xfId="99"/>
    <cellStyle name="SAPBEXstdDataEmph" xfId="367"/>
    <cellStyle name="SAPBEXstdDataEmph 10" xfId="37073"/>
    <cellStyle name="SAPBEXstdDataEmph 11" xfId="37219"/>
    <cellStyle name="SAPBEXstdDataEmph 12" xfId="38110"/>
    <cellStyle name="SAPBEXstdDataEmph 13" xfId="38251"/>
    <cellStyle name="SAPBEXstdDataEmph 14" xfId="38393"/>
    <cellStyle name="SAPBEXstdDataEmph 15" xfId="38536"/>
    <cellStyle name="SAPBEXstdDataEmph 16" xfId="38679"/>
    <cellStyle name="SAPBEXstdDataEmph 17" xfId="38822"/>
    <cellStyle name="SAPBEXstdDataEmph 18" xfId="38966"/>
    <cellStyle name="SAPBEXstdDataEmph 19" xfId="39107"/>
    <cellStyle name="SAPBEXstdDataEmph 2" xfId="1625"/>
    <cellStyle name="SAPBEXstdDataEmph 2 2" xfId="910"/>
    <cellStyle name="SAPBEXstdDataEmph 2 2 2" xfId="3307"/>
    <cellStyle name="SAPBEXstdDataEmph 2 2 2 2" xfId="10062"/>
    <cellStyle name="SAPBEXstdDataEmph 2 2 2 2 2" xfId="16615"/>
    <cellStyle name="SAPBEXstdDataEmph 2 2 2 2 2 2" xfId="26670"/>
    <cellStyle name="SAPBEXstdDataEmph 2 2 2 2 3" xfId="23128"/>
    <cellStyle name="SAPBEXstdDataEmph 2 2 2 3" xfId="11992"/>
    <cellStyle name="SAPBEXstdDataEmph 2 2 2 3 2" xfId="18317"/>
    <cellStyle name="SAPBEXstdDataEmph 2 2 2 3 2 2" xfId="27682"/>
    <cellStyle name="SAPBEXstdDataEmph 2 2 2 3 3" xfId="24100"/>
    <cellStyle name="SAPBEXstdDataEmph 2 2 2 4" xfId="7883"/>
    <cellStyle name="SAPBEXstdDataEmph 2 2 2 4 2" xfId="21887"/>
    <cellStyle name="SAPBEXstdDataEmph 2 2 2 5" xfId="15041"/>
    <cellStyle name="SAPBEXstdDataEmph 2 2 2 5 2" xfId="25602"/>
    <cellStyle name="SAPBEXstdDataEmph 2 2 2 6" xfId="19806"/>
    <cellStyle name="SAPBEXstdDataEmph 2 2 3" xfId="3780"/>
    <cellStyle name="SAPBEXstdDataEmph 2 2 3 2" xfId="10535"/>
    <cellStyle name="SAPBEXstdDataEmph 2 2 3 2 2" xfId="16938"/>
    <cellStyle name="SAPBEXstdDataEmph 2 2 3 2 2 2" xfId="26942"/>
    <cellStyle name="SAPBEXstdDataEmph 2 2 3 2 3" xfId="23394"/>
    <cellStyle name="SAPBEXstdDataEmph 2 2 3 3" xfId="12465"/>
    <cellStyle name="SAPBEXstdDataEmph 2 2 3 3 2" xfId="18788"/>
    <cellStyle name="SAPBEXstdDataEmph 2 2 3 3 2 2" xfId="27952"/>
    <cellStyle name="SAPBEXstdDataEmph 2 2 3 3 3" xfId="24364"/>
    <cellStyle name="SAPBEXstdDataEmph 2 2 3 4" xfId="8352"/>
    <cellStyle name="SAPBEXstdDataEmph 2 2 3 4 2" xfId="22348"/>
    <cellStyle name="SAPBEXstdDataEmph 2 2 3 5" xfId="15512"/>
    <cellStyle name="SAPBEXstdDataEmph 2 2 3 5 2" xfId="25872"/>
    <cellStyle name="SAPBEXstdDataEmph 2 2 3 6" xfId="20070"/>
    <cellStyle name="SAPBEXstdDataEmph 2 2 4" xfId="5951"/>
    <cellStyle name="SAPBEXstdDataEmph 2 2 4 2" xfId="13212"/>
    <cellStyle name="SAPBEXstdDataEmph 2 2 4 2 2" xfId="24792"/>
    <cellStyle name="SAPBEXstdDataEmph 2 2 4 3" xfId="21043"/>
    <cellStyle name="SAPBEXstdDataEmph 2 2 5" xfId="6370"/>
    <cellStyle name="SAPBEXstdDataEmph 2 2 5 2" xfId="13591"/>
    <cellStyle name="SAPBEXstdDataEmph 2 2 5 2 2" xfId="24933"/>
    <cellStyle name="SAPBEXstdDataEmph 2 2 5 3" xfId="21183"/>
    <cellStyle name="SAPBEXstdDataEmph 2 2 6" xfId="5758"/>
    <cellStyle name="SAPBEXstdDataEmph 2 2 6 2" xfId="13075"/>
    <cellStyle name="SAPBEXstdDataEmph 2 2 6 2 2" xfId="24730"/>
    <cellStyle name="SAPBEXstdDataEmph 2 2 6 3" xfId="20981"/>
    <cellStyle name="SAPBEXstdDataEmph 2 2 7" xfId="4658"/>
    <cellStyle name="SAPBEXstdDataEmph 2 2 7 2" xfId="20647"/>
    <cellStyle name="SAPBEXstdDataEmph 2 2 8" xfId="19074"/>
    <cellStyle name="SAPBEXstdDataEmph 2 3" xfId="2831"/>
    <cellStyle name="SAPBEXstdDataEmph 2 3 2" xfId="9602"/>
    <cellStyle name="SAPBEXstdDataEmph 2 3 2 2" xfId="16253"/>
    <cellStyle name="SAPBEXstdDataEmph 2 3 2 2 2" xfId="26379"/>
    <cellStyle name="SAPBEXstdDataEmph 2 3 2 3" xfId="22854"/>
    <cellStyle name="SAPBEXstdDataEmph 2 3 3" xfId="11557"/>
    <cellStyle name="SAPBEXstdDataEmph 2 3 3 2" xfId="17884"/>
    <cellStyle name="SAPBEXstdDataEmph 2 3 3 2 2" xfId="27395"/>
    <cellStyle name="SAPBEXstdDataEmph 2 3 3 3" xfId="23830"/>
    <cellStyle name="SAPBEXstdDataEmph 2 3 4" xfId="7421"/>
    <cellStyle name="SAPBEXstdDataEmph 2 3 4 2" xfId="21574"/>
    <cellStyle name="SAPBEXstdDataEmph 2 3 5" xfId="14589"/>
    <cellStyle name="SAPBEXstdDataEmph 2 3 5 2" xfId="25315"/>
    <cellStyle name="SAPBEXstdDataEmph 2 3 6" xfId="19536"/>
    <cellStyle name="SAPBEXstdDataEmph 2 4" xfId="2953"/>
    <cellStyle name="SAPBEXstdDataEmph 2 4 2" xfId="9720"/>
    <cellStyle name="SAPBEXstdDataEmph 2 4 2 2" xfId="16366"/>
    <cellStyle name="SAPBEXstdDataEmph 2 4 2 2 2" xfId="26474"/>
    <cellStyle name="SAPBEXstdDataEmph 2 4 2 3" xfId="22940"/>
    <cellStyle name="SAPBEXstdDataEmph 2 4 3" xfId="11670"/>
    <cellStyle name="SAPBEXstdDataEmph 2 4 3 2" xfId="17997"/>
    <cellStyle name="SAPBEXstdDataEmph 2 4 3 2 2" xfId="27490"/>
    <cellStyle name="SAPBEXstdDataEmph 2 4 3 3" xfId="23916"/>
    <cellStyle name="SAPBEXstdDataEmph 2 4 4" xfId="7540"/>
    <cellStyle name="SAPBEXstdDataEmph 2 4 4 2" xfId="21672"/>
    <cellStyle name="SAPBEXstdDataEmph 2 4 5" xfId="14707"/>
    <cellStyle name="SAPBEXstdDataEmph 2 4 5 2" xfId="25410"/>
    <cellStyle name="SAPBEXstdDataEmph 2 4 6" xfId="19622"/>
    <cellStyle name="SAPBEXstdDataEmph 2 5" xfId="4785"/>
    <cellStyle name="SAPBEXstdDataEmph 2 5 2" xfId="20678"/>
    <cellStyle name="SAPBEXstdDataEmph 2 6" xfId="19225"/>
    <cellStyle name="SAPBEXstdDataEmph 2 7" xfId="28280"/>
    <cellStyle name="SAPBEXstdDataEmph 20" xfId="39244"/>
    <cellStyle name="SAPBEXstdDataEmph 21" xfId="39380"/>
    <cellStyle name="SAPBEXstdDataEmph 22" xfId="39518"/>
    <cellStyle name="SAPBEXstdDataEmph 23" xfId="38800"/>
    <cellStyle name="SAPBEXstdDataEmph 24" xfId="38888"/>
    <cellStyle name="SAPBEXstdDataEmph 25" xfId="39086"/>
    <cellStyle name="SAPBEXstdDataEmph 26" xfId="39172"/>
    <cellStyle name="SAPBEXstdDataEmph 27" xfId="39719"/>
    <cellStyle name="SAPBEXstdDataEmph 28" xfId="39872"/>
    <cellStyle name="SAPBEXstdDataEmph 29" xfId="40287"/>
    <cellStyle name="SAPBEXstdDataEmph 3" xfId="2170"/>
    <cellStyle name="SAPBEXstdDataEmph 3 2" xfId="5246"/>
    <cellStyle name="SAPBEXstdDataEmph 3 2 2" xfId="12817"/>
    <cellStyle name="SAPBEXstdDataEmph 3 2 2 2" xfId="24583"/>
    <cellStyle name="SAPBEXstdDataEmph 3 2 3" xfId="20772"/>
    <cellStyle name="SAPBEXstdDataEmph 3 3" xfId="6767"/>
    <cellStyle name="SAPBEXstdDataEmph 3 3 2" xfId="13943"/>
    <cellStyle name="SAPBEXstdDataEmph 3 3 2 2" xfId="25033"/>
    <cellStyle name="SAPBEXstdDataEmph 3 3 3" xfId="21278"/>
    <cellStyle name="SAPBEXstdDataEmph 3 4" xfId="8950"/>
    <cellStyle name="SAPBEXstdDataEmph 3 4 2" xfId="15885"/>
    <cellStyle name="SAPBEXstdDataEmph 3 4 2 2" xfId="26093"/>
    <cellStyle name="SAPBEXstdDataEmph 3 4 3" xfId="22580"/>
    <cellStyle name="SAPBEXstdDataEmph 3 5" xfId="11050"/>
    <cellStyle name="SAPBEXstdDataEmph 3 5 2" xfId="17380"/>
    <cellStyle name="SAPBEXstdDataEmph 3 5 2 2" xfId="27116"/>
    <cellStyle name="SAPBEXstdDataEmph 3 5 3" xfId="23563"/>
    <cellStyle name="SAPBEXstdDataEmph 3 6" xfId="4389"/>
    <cellStyle name="SAPBEXstdDataEmph 3 6 2" xfId="20433"/>
    <cellStyle name="SAPBEXstdDataEmph 3 7" xfId="4115"/>
    <cellStyle name="SAPBEXstdDataEmph 3 7 2" xfId="20244"/>
    <cellStyle name="SAPBEXstdDataEmph 30" xfId="40189"/>
    <cellStyle name="SAPBEXstdDataEmph 31" xfId="39967"/>
    <cellStyle name="SAPBEXstdDataEmph 4" xfId="2667"/>
    <cellStyle name="SAPBEXstdDataEmph 4 2" xfId="9446"/>
    <cellStyle name="SAPBEXstdDataEmph 4 2 2" xfId="16097"/>
    <cellStyle name="SAPBEXstdDataEmph 4 2 2 2" xfId="26249"/>
    <cellStyle name="SAPBEXstdDataEmph 4 2 3" xfId="22730"/>
    <cellStyle name="SAPBEXstdDataEmph 4 3" xfId="11406"/>
    <cellStyle name="SAPBEXstdDataEmph 4 3 2" xfId="17734"/>
    <cellStyle name="SAPBEXstdDataEmph 4 3 2 2" xfId="27268"/>
    <cellStyle name="SAPBEXstdDataEmph 4 3 3" xfId="23709"/>
    <cellStyle name="SAPBEXstdDataEmph 4 4" xfId="7265"/>
    <cellStyle name="SAPBEXstdDataEmph 4 4 2" xfId="21429"/>
    <cellStyle name="SAPBEXstdDataEmph 4 5" xfId="14438"/>
    <cellStyle name="SAPBEXstdDataEmph 4 5 2" xfId="25187"/>
    <cellStyle name="SAPBEXstdDataEmph 4 6" xfId="19414"/>
    <cellStyle name="SAPBEXstdDataEmph 5" xfId="19038"/>
    <cellStyle name="SAPBEXstdDataEmph 6" xfId="28093"/>
    <cellStyle name="SAPBEXstdDataEmph 7" xfId="37154"/>
    <cellStyle name="SAPBEXstdDataEmph 8" xfId="37090"/>
    <cellStyle name="SAPBEXstdDataEmph 9" xfId="37188"/>
    <cellStyle name="SAPBEXstdItem" xfId="102"/>
    <cellStyle name="SAPBEXstdItem 10" xfId="18991"/>
    <cellStyle name="SAPBEXstdItem 11" xfId="28046"/>
    <cellStyle name="SAPBEXstdItem 12" xfId="37155"/>
    <cellStyle name="SAPBEXstdItem 13" xfId="37089"/>
    <cellStyle name="SAPBEXstdItem 14" xfId="37518"/>
    <cellStyle name="SAPBEXstdItem 15" xfId="37642"/>
    <cellStyle name="SAPBEXstdItem 16" xfId="36997"/>
    <cellStyle name="SAPBEXstdItem 17" xfId="37054"/>
    <cellStyle name="SAPBEXstdItem 18" xfId="37300"/>
    <cellStyle name="SAPBEXstdItem 19" xfId="37041"/>
    <cellStyle name="SAPBEXstdItem 2" xfId="368"/>
    <cellStyle name="SAPBEXstdItem 2 10" xfId="28094"/>
    <cellStyle name="SAPBEXstdItem 2 11" xfId="37156"/>
    <cellStyle name="SAPBEXstdItem 2 12" xfId="37342"/>
    <cellStyle name="SAPBEXstdItem 2 13" xfId="36966"/>
    <cellStyle name="SAPBEXstdItem 2 14" xfId="37377"/>
    <cellStyle name="SAPBEXstdItem 2 15" xfId="37390"/>
    <cellStyle name="SAPBEXstdItem 2 16" xfId="37643"/>
    <cellStyle name="SAPBEXstdItem 2 17" xfId="37509"/>
    <cellStyle name="SAPBEXstdItem 2 18" xfId="37930"/>
    <cellStyle name="SAPBEXstdItem 2 19" xfId="37911"/>
    <cellStyle name="SAPBEXstdItem 2 2" xfId="369"/>
    <cellStyle name="SAPBEXstdItem 2 2 10" xfId="37566"/>
    <cellStyle name="SAPBEXstdItem 2 2 11" xfId="37694"/>
    <cellStyle name="SAPBEXstdItem 2 2 12" xfId="37834"/>
    <cellStyle name="SAPBEXstdItem 2 2 13" xfId="37982"/>
    <cellStyle name="SAPBEXstdItem 2 2 14" xfId="38128"/>
    <cellStyle name="SAPBEXstdItem 2 2 15" xfId="38269"/>
    <cellStyle name="SAPBEXstdItem 2 2 16" xfId="38411"/>
    <cellStyle name="SAPBEXstdItem 2 2 17" xfId="38554"/>
    <cellStyle name="SAPBEXstdItem 2 2 18" xfId="38697"/>
    <cellStyle name="SAPBEXstdItem 2 2 19" xfId="38840"/>
    <cellStyle name="SAPBEXstdItem 2 2 2" xfId="580"/>
    <cellStyle name="SAPBEXstdItem 2 2 2 2" xfId="1831"/>
    <cellStyle name="SAPBEXstdItem 2 2 2 2 2" xfId="1997"/>
    <cellStyle name="SAPBEXstdItem 2 2 2 2 2 2" xfId="3447"/>
    <cellStyle name="SAPBEXstdItem 2 2 2 2 2 2 2" xfId="10202"/>
    <cellStyle name="SAPBEXstdItem 2 2 2 2 2 2 2 2" xfId="16720"/>
    <cellStyle name="SAPBEXstdItem 2 2 2 2 2 2 2 2 2" xfId="26747"/>
    <cellStyle name="SAPBEXstdItem 2 2 2 2 2 2 2 3" xfId="23205"/>
    <cellStyle name="SAPBEXstdItem 2 2 2 2 2 2 3" xfId="12132"/>
    <cellStyle name="SAPBEXstdItem 2 2 2 2 2 2 3 2" xfId="18457"/>
    <cellStyle name="SAPBEXstdItem 2 2 2 2 2 2 3 2 2" xfId="27759"/>
    <cellStyle name="SAPBEXstdItem 2 2 2 2 2 2 3 3" xfId="24177"/>
    <cellStyle name="SAPBEXstdItem 2 2 2 2 2 2 4" xfId="8023"/>
    <cellStyle name="SAPBEXstdItem 2 2 2 2 2 2 4 2" xfId="22027"/>
    <cellStyle name="SAPBEXstdItem 2 2 2 2 2 2 5" xfId="15181"/>
    <cellStyle name="SAPBEXstdItem 2 2 2 2 2 2 5 2" xfId="25679"/>
    <cellStyle name="SAPBEXstdItem 2 2 2 2 2 2 6" xfId="19883"/>
    <cellStyle name="SAPBEXstdItem 2 2 2 2 2 3" xfId="3920"/>
    <cellStyle name="SAPBEXstdItem 2 2 2 2 2 3 2" xfId="10675"/>
    <cellStyle name="SAPBEXstdItem 2 2 2 2 2 3 2 2" xfId="17043"/>
    <cellStyle name="SAPBEXstdItem 2 2 2 2 2 3 2 2 2" xfId="27019"/>
    <cellStyle name="SAPBEXstdItem 2 2 2 2 2 3 2 3" xfId="23471"/>
    <cellStyle name="SAPBEXstdItem 2 2 2 2 2 3 3" xfId="12605"/>
    <cellStyle name="SAPBEXstdItem 2 2 2 2 2 3 3 2" xfId="18928"/>
    <cellStyle name="SAPBEXstdItem 2 2 2 2 2 3 3 2 2" xfId="28029"/>
    <cellStyle name="SAPBEXstdItem 2 2 2 2 2 3 3 3" xfId="24441"/>
    <cellStyle name="SAPBEXstdItem 2 2 2 2 2 3 4" xfId="8441"/>
    <cellStyle name="SAPBEXstdItem 2 2 2 2 2 3 4 2" xfId="22431"/>
    <cellStyle name="SAPBEXstdItem 2 2 2 2 2 3 5" xfId="15652"/>
    <cellStyle name="SAPBEXstdItem 2 2 2 2 2 3 5 2" xfId="25949"/>
    <cellStyle name="SAPBEXstdItem 2 2 2 2 2 3 6" xfId="20147"/>
    <cellStyle name="SAPBEXstdItem 2 2 2 2 2 4" xfId="6594"/>
    <cellStyle name="SAPBEXstdItem 2 2 2 2 2 4 2" xfId="13772"/>
    <cellStyle name="SAPBEXstdItem 2 2 2 2 2 4 2 2" xfId="24951"/>
    <cellStyle name="SAPBEXstdItem 2 2 2 2 2 4 3" xfId="21201"/>
    <cellStyle name="SAPBEXstdItem 2 2 2 2 2 5" xfId="8777"/>
    <cellStyle name="SAPBEXstdItem 2 2 2 2 2 5 2" xfId="15779"/>
    <cellStyle name="SAPBEXstdItem 2 2 2 2 2 5 2 2" xfId="26009"/>
    <cellStyle name="SAPBEXstdItem 2 2 2 2 2 5 3" xfId="22501"/>
    <cellStyle name="SAPBEXstdItem 2 2 2 2 2 6" xfId="10891"/>
    <cellStyle name="SAPBEXstdItem 2 2 2 2 2 6 2" xfId="17223"/>
    <cellStyle name="SAPBEXstdItem 2 2 2 2 2 6 2 2" xfId="27035"/>
    <cellStyle name="SAPBEXstdItem 2 2 2 2 2 6 3" xfId="23487"/>
    <cellStyle name="SAPBEXstdItem 2 2 2 2 2 7" xfId="12711"/>
    <cellStyle name="SAPBEXstdItem 2 2 2 2 2 7 2" xfId="24499"/>
    <cellStyle name="SAPBEXstdItem 2 2 2 2 2 8" xfId="19318"/>
    <cellStyle name="SAPBEXstdItem 2 2 2 2 3" xfId="3187"/>
    <cellStyle name="SAPBEXstdItem 2 2 2 2 3 2" xfId="9950"/>
    <cellStyle name="SAPBEXstdItem 2 2 2 2 3 2 2" xfId="16544"/>
    <cellStyle name="SAPBEXstdItem 2 2 2 2 3 2 2 2" xfId="26610"/>
    <cellStyle name="SAPBEXstdItem 2 2 2 2 3 2 3" xfId="23068"/>
    <cellStyle name="SAPBEXstdItem 2 2 2 2 3 3" xfId="11887"/>
    <cellStyle name="SAPBEXstdItem 2 2 2 2 3 3 2" xfId="18212"/>
    <cellStyle name="SAPBEXstdItem 2 2 2 2 3 3 2 2" xfId="27624"/>
    <cellStyle name="SAPBEXstdItem 2 2 2 2 3 3 3" xfId="24042"/>
    <cellStyle name="SAPBEXstdItem 2 2 2 2 3 4" xfId="7772"/>
    <cellStyle name="SAPBEXstdItem 2 2 2 2 3 4 2" xfId="21817"/>
    <cellStyle name="SAPBEXstdItem 2 2 2 2 3 5" xfId="14935"/>
    <cellStyle name="SAPBEXstdItem 2 2 2 2 3 5 2" xfId="25544"/>
    <cellStyle name="SAPBEXstdItem 2 2 2 2 3 6" xfId="19748"/>
    <cellStyle name="SAPBEXstdItem 2 2 2 2 4" xfId="3676"/>
    <cellStyle name="SAPBEXstdItem 2 2 2 2 4 2" xfId="10431"/>
    <cellStyle name="SAPBEXstdItem 2 2 2 2 4 2 2" xfId="16874"/>
    <cellStyle name="SAPBEXstdItem 2 2 2 2 4 2 2 2" xfId="26884"/>
    <cellStyle name="SAPBEXstdItem 2 2 2 2 4 2 3" xfId="23336"/>
    <cellStyle name="SAPBEXstdItem 2 2 2 2 4 3" xfId="12361"/>
    <cellStyle name="SAPBEXstdItem 2 2 2 2 4 3 2" xfId="18684"/>
    <cellStyle name="SAPBEXstdItem 2 2 2 2 4 3 2 2" xfId="27894"/>
    <cellStyle name="SAPBEXstdItem 2 2 2 2 4 3 3" xfId="24306"/>
    <cellStyle name="SAPBEXstdItem 2 2 2 2 4 4" xfId="8252"/>
    <cellStyle name="SAPBEXstdItem 2 2 2 2 4 4 2" xfId="22249"/>
    <cellStyle name="SAPBEXstdItem 2 2 2 2 4 5" xfId="15408"/>
    <cellStyle name="SAPBEXstdItem 2 2 2 2 4 5 2" xfId="25814"/>
    <cellStyle name="SAPBEXstdItem 2 2 2 2 4 6" xfId="20012"/>
    <cellStyle name="SAPBEXstdItem 2 2 2 2 5" xfId="3992"/>
    <cellStyle name="SAPBEXstdItem 2 2 2 2 5 2" xfId="20164"/>
    <cellStyle name="SAPBEXstdItem 2 2 2 2 6" xfId="19303"/>
    <cellStyle name="SAPBEXstdItem 2 2 2 2 7" xfId="28385"/>
    <cellStyle name="SAPBEXstdItem 2 2 2 3" xfId="2099"/>
    <cellStyle name="SAPBEXstdItem 2 2 2 3 2" xfId="2991"/>
    <cellStyle name="SAPBEXstdItem 2 2 2 3 2 2" xfId="7578"/>
    <cellStyle name="SAPBEXstdItem 2 2 2 3 2 2 2" xfId="14745"/>
    <cellStyle name="SAPBEXstdItem 2 2 2 3 2 2 2 2" xfId="25437"/>
    <cellStyle name="SAPBEXstdItem 2 2 2 3 2 2 3" xfId="21704"/>
    <cellStyle name="SAPBEXstdItem 2 2 2 3 2 3" xfId="9758"/>
    <cellStyle name="SAPBEXstdItem 2 2 2 3 2 3 2" xfId="16403"/>
    <cellStyle name="SAPBEXstdItem 2 2 2 3 2 3 2 2" xfId="26501"/>
    <cellStyle name="SAPBEXstdItem 2 2 2 3 2 3 3" xfId="22962"/>
    <cellStyle name="SAPBEXstdItem 2 2 2 3 2 4" xfId="11707"/>
    <cellStyle name="SAPBEXstdItem 2 2 2 3 2 4 2" xfId="18034"/>
    <cellStyle name="SAPBEXstdItem 2 2 2 3 2 4 2 2" xfId="27517"/>
    <cellStyle name="SAPBEXstdItem 2 2 2 3 2 4 3" xfId="23938"/>
    <cellStyle name="SAPBEXstdItem 2 2 2 3 2 5" xfId="5184"/>
    <cellStyle name="SAPBEXstdItem 2 2 2 3 2 5 2" xfId="20718"/>
    <cellStyle name="SAPBEXstdItem 2 2 2 3 2 6" xfId="12761"/>
    <cellStyle name="SAPBEXstdItem 2 2 2 3 2 6 2" xfId="24534"/>
    <cellStyle name="SAPBEXstdItem 2 2 2 3 2 7" xfId="19644"/>
    <cellStyle name="SAPBEXstdItem 2 2 2 3 3" xfId="3523"/>
    <cellStyle name="SAPBEXstdItem 2 2 2 3 3 2" xfId="10278"/>
    <cellStyle name="SAPBEXstdItem 2 2 2 3 3 2 2" xfId="16760"/>
    <cellStyle name="SAPBEXstdItem 2 2 2 3 3 2 2 2" xfId="26782"/>
    <cellStyle name="SAPBEXstdItem 2 2 2 3 3 2 3" xfId="23236"/>
    <cellStyle name="SAPBEXstdItem 2 2 2 3 3 3" xfId="12208"/>
    <cellStyle name="SAPBEXstdItem 2 2 2 3 3 3 2" xfId="18532"/>
    <cellStyle name="SAPBEXstdItem 2 2 2 3 3 3 2 2" xfId="27793"/>
    <cellStyle name="SAPBEXstdItem 2 2 2 3 3 3 3" xfId="24207"/>
    <cellStyle name="SAPBEXstdItem 2 2 2 3 3 4" xfId="8099"/>
    <cellStyle name="SAPBEXstdItem 2 2 2 3 3 4 2" xfId="22098"/>
    <cellStyle name="SAPBEXstdItem 2 2 2 3 3 5" xfId="15256"/>
    <cellStyle name="SAPBEXstdItem 2 2 2 3 3 5 2" xfId="25713"/>
    <cellStyle name="SAPBEXstdItem 2 2 2 3 3 6" xfId="19913"/>
    <cellStyle name="SAPBEXstdItem 2 2 2 3 4" xfId="6696"/>
    <cellStyle name="SAPBEXstdItem 2 2 2 3 4 2" xfId="13873"/>
    <cellStyle name="SAPBEXstdItem 2 2 2 3 4 2 2" xfId="24985"/>
    <cellStyle name="SAPBEXstdItem 2 2 2 3 4 3" xfId="21231"/>
    <cellStyle name="SAPBEXstdItem 2 2 2 3 5" xfId="8879"/>
    <cellStyle name="SAPBEXstdItem 2 2 2 3 5 2" xfId="15829"/>
    <cellStyle name="SAPBEXstdItem 2 2 2 3 5 2 2" xfId="26044"/>
    <cellStyle name="SAPBEXstdItem 2 2 2 3 5 3" xfId="22532"/>
    <cellStyle name="SAPBEXstdItem 2 2 2 3 6" xfId="10993"/>
    <cellStyle name="SAPBEXstdItem 2 2 2 3 6 2" xfId="17324"/>
    <cellStyle name="SAPBEXstdItem 2 2 2 3 6 2 2" xfId="27069"/>
    <cellStyle name="SAPBEXstdItem 2 2 2 3 6 3" xfId="23517"/>
    <cellStyle name="SAPBEXstdItem 2 2 2 3 7" xfId="4529"/>
    <cellStyle name="SAPBEXstdItem 2 2 2 3 7 2" xfId="20562"/>
    <cellStyle name="SAPBEXstdItem 2 2 2 3 8" xfId="4671"/>
    <cellStyle name="SAPBEXstdItem 2 2 2 3 8 2" xfId="20653"/>
    <cellStyle name="SAPBEXstdItem 2 2 2 4" xfId="2721"/>
    <cellStyle name="SAPBEXstdItem 2 2 2 4 2" xfId="9500"/>
    <cellStyle name="SAPBEXstdItem 2 2 2 4 2 2" xfId="16151"/>
    <cellStyle name="SAPBEXstdItem 2 2 2 4 2 2 2" xfId="26290"/>
    <cellStyle name="SAPBEXstdItem 2 2 2 4 2 3" xfId="22766"/>
    <cellStyle name="SAPBEXstdItem 2 2 2 4 3" xfId="11460"/>
    <cellStyle name="SAPBEXstdItem 2 2 2 4 3 2" xfId="17788"/>
    <cellStyle name="SAPBEXstdItem 2 2 2 4 3 2 2" xfId="27309"/>
    <cellStyle name="SAPBEXstdItem 2 2 2 4 3 3" xfId="23745"/>
    <cellStyle name="SAPBEXstdItem 2 2 2 4 4" xfId="7319"/>
    <cellStyle name="SAPBEXstdItem 2 2 2 4 4 2" xfId="21478"/>
    <cellStyle name="SAPBEXstdItem 2 2 2 4 5" xfId="14492"/>
    <cellStyle name="SAPBEXstdItem 2 2 2 4 5 2" xfId="25228"/>
    <cellStyle name="SAPBEXstdItem 2 2 2 4 6" xfId="19450"/>
    <cellStyle name="SAPBEXstdItem 2 2 2 5" xfId="28142"/>
    <cellStyle name="SAPBEXstdItem 2 2 20" xfId="38984"/>
    <cellStyle name="SAPBEXstdItem 2 2 21" xfId="39125"/>
    <cellStyle name="SAPBEXstdItem 2 2 22" xfId="39262"/>
    <cellStyle name="SAPBEXstdItem 2 2 23" xfId="39398"/>
    <cellStyle name="SAPBEXstdItem 2 2 24" xfId="39536"/>
    <cellStyle name="SAPBEXstdItem 2 2 25" xfId="39661"/>
    <cellStyle name="SAPBEXstdItem 2 2 26" xfId="39783"/>
    <cellStyle name="SAPBEXstdItem 2 2 27" xfId="39902"/>
    <cellStyle name="SAPBEXstdItem 2 2 28" xfId="40015"/>
    <cellStyle name="SAPBEXstdItem 2 2 29" xfId="40122"/>
    <cellStyle name="SAPBEXstdItem 2 2 3" xfId="1758"/>
    <cellStyle name="SAPBEXstdItem 2 2 3 2" xfId="1359"/>
    <cellStyle name="SAPBEXstdItem 2 2 3 2 2" xfId="3127"/>
    <cellStyle name="SAPBEXstdItem 2 2 3 2 2 2" xfId="9893"/>
    <cellStyle name="SAPBEXstdItem 2 2 3 2 2 2 2" xfId="16508"/>
    <cellStyle name="SAPBEXstdItem 2 2 3 2 2 2 2 2" xfId="26587"/>
    <cellStyle name="SAPBEXstdItem 2 2 3 2 2 2 3" xfId="23045"/>
    <cellStyle name="SAPBEXstdItem 2 2 3 2 2 3" xfId="11830"/>
    <cellStyle name="SAPBEXstdItem 2 2 3 2 2 3 2" xfId="18155"/>
    <cellStyle name="SAPBEXstdItem 2 2 3 2 2 3 2 2" xfId="27601"/>
    <cellStyle name="SAPBEXstdItem 2 2 3 2 2 3 3" xfId="24019"/>
    <cellStyle name="SAPBEXstdItem 2 2 3 2 2 4" xfId="7714"/>
    <cellStyle name="SAPBEXstdItem 2 2 3 2 2 4 2" xfId="21794"/>
    <cellStyle name="SAPBEXstdItem 2 2 3 2 2 5" xfId="14878"/>
    <cellStyle name="SAPBEXstdItem 2 2 3 2 2 5 2" xfId="25521"/>
    <cellStyle name="SAPBEXstdItem 2 2 3 2 2 6" xfId="19725"/>
    <cellStyle name="SAPBEXstdItem 2 2 3 2 3" xfId="3632"/>
    <cellStyle name="SAPBEXstdItem 2 2 3 2 3 2" xfId="10387"/>
    <cellStyle name="SAPBEXstdItem 2 2 3 2 3 2 2" xfId="16851"/>
    <cellStyle name="SAPBEXstdItem 2 2 3 2 3 2 2 2" xfId="26861"/>
    <cellStyle name="SAPBEXstdItem 2 2 3 2 3 2 3" xfId="23313"/>
    <cellStyle name="SAPBEXstdItem 2 2 3 2 3 3" xfId="12317"/>
    <cellStyle name="SAPBEXstdItem 2 2 3 2 3 3 2" xfId="18640"/>
    <cellStyle name="SAPBEXstdItem 2 2 3 2 3 3 2 2" xfId="27871"/>
    <cellStyle name="SAPBEXstdItem 2 2 3 2 3 3 3" xfId="24283"/>
    <cellStyle name="SAPBEXstdItem 2 2 3 2 3 4" xfId="8208"/>
    <cellStyle name="SAPBEXstdItem 2 2 3 2 3 4 2" xfId="22205"/>
    <cellStyle name="SAPBEXstdItem 2 2 3 2 3 5" xfId="15364"/>
    <cellStyle name="SAPBEXstdItem 2 2 3 2 3 5 2" xfId="25791"/>
    <cellStyle name="SAPBEXstdItem 2 2 3 2 3 6" xfId="19989"/>
    <cellStyle name="SAPBEXstdItem 2 2 3 2 4" xfId="6153"/>
    <cellStyle name="SAPBEXstdItem 2 2 3 2 4 2" xfId="13393"/>
    <cellStyle name="SAPBEXstdItem 2 2 3 2 4 2 2" xfId="24869"/>
    <cellStyle name="SAPBEXstdItem 2 2 3 2 4 3" xfId="21120"/>
    <cellStyle name="SAPBEXstdItem 2 2 3 2 5" xfId="5845"/>
    <cellStyle name="SAPBEXstdItem 2 2 3 2 5 2" xfId="13125"/>
    <cellStyle name="SAPBEXstdItem 2 2 3 2 5 2 2" xfId="24750"/>
    <cellStyle name="SAPBEXstdItem 2 2 3 2 5 3" xfId="21001"/>
    <cellStyle name="SAPBEXstdItem 2 2 3 2 6" xfId="8679"/>
    <cellStyle name="SAPBEXstdItem 2 2 3 2 6 2" xfId="15771"/>
    <cellStyle name="SAPBEXstdItem 2 2 3 2 6 2 2" xfId="26005"/>
    <cellStyle name="SAPBEXstdItem 2 2 3 2 6 3" xfId="22497"/>
    <cellStyle name="SAPBEXstdItem 2 2 3 2 7" xfId="4257"/>
    <cellStyle name="SAPBEXstdItem 2 2 3 2 7 2" xfId="20322"/>
    <cellStyle name="SAPBEXstdItem 2 2 3 2 8" xfId="19131"/>
    <cellStyle name="SAPBEXstdItem 2 2 3 3" xfId="3390"/>
    <cellStyle name="SAPBEXstdItem 2 2 3 3 2" xfId="3863"/>
    <cellStyle name="SAPBEXstdItem 2 2 3 3 2 2" xfId="10618"/>
    <cellStyle name="SAPBEXstdItem 2 2 3 3 2 2 2" xfId="17007"/>
    <cellStyle name="SAPBEXstdItem 2 2 3 3 2 2 2 2" xfId="26996"/>
    <cellStyle name="SAPBEXstdItem 2 2 3 3 2 2 3" xfId="23448"/>
    <cellStyle name="SAPBEXstdItem 2 2 3 3 2 3" xfId="12548"/>
    <cellStyle name="SAPBEXstdItem 2 2 3 3 2 3 2" xfId="18871"/>
    <cellStyle name="SAPBEXstdItem 2 2 3 3 2 3 2 2" xfId="28006"/>
    <cellStyle name="SAPBEXstdItem 2 2 3 3 2 3 3" xfId="24418"/>
    <cellStyle name="SAPBEXstdItem 2 2 3 3 2 4" xfId="8412"/>
    <cellStyle name="SAPBEXstdItem 2 2 3 3 2 4 2" xfId="22406"/>
    <cellStyle name="SAPBEXstdItem 2 2 3 3 2 5" xfId="15595"/>
    <cellStyle name="SAPBEXstdItem 2 2 3 3 2 5 2" xfId="25926"/>
    <cellStyle name="SAPBEXstdItem 2 2 3 3 2 6" xfId="20124"/>
    <cellStyle name="SAPBEXstdItem 2 2 3 3 3" xfId="10145"/>
    <cellStyle name="SAPBEXstdItem 2 2 3 3 3 2" xfId="16684"/>
    <cellStyle name="SAPBEXstdItem 2 2 3 3 3 2 2" xfId="26724"/>
    <cellStyle name="SAPBEXstdItem 2 2 3 3 3 3" xfId="23182"/>
    <cellStyle name="SAPBEXstdItem 2 2 3 3 4" xfId="12075"/>
    <cellStyle name="SAPBEXstdItem 2 2 3 3 4 2" xfId="18400"/>
    <cellStyle name="SAPBEXstdItem 2 2 3 3 4 2 2" xfId="27736"/>
    <cellStyle name="SAPBEXstdItem 2 2 3 3 4 3" xfId="24154"/>
    <cellStyle name="SAPBEXstdItem 2 2 3 3 5" xfId="7966"/>
    <cellStyle name="SAPBEXstdItem 2 2 3 3 5 2" xfId="21970"/>
    <cellStyle name="SAPBEXstdItem 2 2 3 3 6" xfId="15124"/>
    <cellStyle name="SAPBEXstdItem 2 2 3 3 6 2" xfId="25656"/>
    <cellStyle name="SAPBEXstdItem 2 2 3 3 7" xfId="19860"/>
    <cellStyle name="SAPBEXstdItem 2 2 3 4" xfId="2834"/>
    <cellStyle name="SAPBEXstdItem 2 2 3 4 2" xfId="9605"/>
    <cellStyle name="SAPBEXstdItem 2 2 3 4 2 2" xfId="16256"/>
    <cellStyle name="SAPBEXstdItem 2 2 3 4 2 2 2" xfId="26382"/>
    <cellStyle name="SAPBEXstdItem 2 2 3 4 2 3" xfId="22857"/>
    <cellStyle name="SAPBEXstdItem 2 2 3 4 3" xfId="11560"/>
    <cellStyle name="SAPBEXstdItem 2 2 3 4 3 2" xfId="17887"/>
    <cellStyle name="SAPBEXstdItem 2 2 3 4 3 2 2" xfId="27398"/>
    <cellStyle name="SAPBEXstdItem 2 2 3 4 3 3" xfId="23833"/>
    <cellStyle name="SAPBEXstdItem 2 2 3 4 4" xfId="7424"/>
    <cellStyle name="SAPBEXstdItem 2 2 3 4 4 2" xfId="21577"/>
    <cellStyle name="SAPBEXstdItem 2 2 3 4 5" xfId="14592"/>
    <cellStyle name="SAPBEXstdItem 2 2 3 4 5 2" xfId="25318"/>
    <cellStyle name="SAPBEXstdItem 2 2 3 4 6" xfId="19539"/>
    <cellStyle name="SAPBEXstdItem 2 2 3 5" xfId="2609"/>
    <cellStyle name="SAPBEXstdItem 2 2 3 5 2" xfId="9389"/>
    <cellStyle name="SAPBEXstdItem 2 2 3 5 2 2" xfId="16041"/>
    <cellStyle name="SAPBEXstdItem 2 2 3 5 2 2 2" xfId="26195"/>
    <cellStyle name="SAPBEXstdItem 2 2 3 5 2 3" xfId="22676"/>
    <cellStyle name="SAPBEXstdItem 2 2 3 5 3" xfId="11349"/>
    <cellStyle name="SAPBEXstdItem 2 2 3 5 3 2" xfId="17678"/>
    <cellStyle name="SAPBEXstdItem 2 2 3 5 3 2 2" xfId="27215"/>
    <cellStyle name="SAPBEXstdItem 2 2 3 5 3 3" xfId="23656"/>
    <cellStyle name="SAPBEXstdItem 2 2 3 5 4" xfId="7207"/>
    <cellStyle name="SAPBEXstdItem 2 2 3 5 4 2" xfId="21374"/>
    <cellStyle name="SAPBEXstdItem 2 2 3 5 5" xfId="14381"/>
    <cellStyle name="SAPBEXstdItem 2 2 3 5 5 2" xfId="25134"/>
    <cellStyle name="SAPBEXstdItem 2 2 3 5 6" xfId="19360"/>
    <cellStyle name="SAPBEXstdItem 2 2 3 6" xfId="4195"/>
    <cellStyle name="SAPBEXstdItem 2 2 3 6 2" xfId="20274"/>
    <cellStyle name="SAPBEXstdItem 2 2 3 7" xfId="19280"/>
    <cellStyle name="SAPBEXstdItem 2 2 3 8" xfId="28349"/>
    <cellStyle name="SAPBEXstdItem 2 2 30" xfId="40211"/>
    <cellStyle name="SAPBEXstdItem 2 2 31" xfId="40306"/>
    <cellStyle name="SAPBEXstdItem 2 2 32" xfId="40387"/>
    <cellStyle name="SAPBEXstdItem 2 2 33" xfId="40448"/>
    <cellStyle name="SAPBEXstdItem 2 2 34" xfId="40490"/>
    <cellStyle name="SAPBEXstdItem 2 2 35" xfId="40500"/>
    <cellStyle name="SAPBEXstdItem 2 2 36" xfId="40501"/>
    <cellStyle name="SAPBEXstdItem 2 2 37" xfId="40502"/>
    <cellStyle name="SAPBEXstdItem 2 2 38" xfId="40503"/>
    <cellStyle name="SAPBEXstdItem 2 2 39" xfId="40504"/>
    <cellStyle name="SAPBEXstdItem 2 2 4" xfId="1685"/>
    <cellStyle name="SAPBEXstdItem 2 2 4 2" xfId="2033"/>
    <cellStyle name="SAPBEXstdItem 2 2 4 2 2" xfId="3343"/>
    <cellStyle name="SAPBEXstdItem 2 2 4 2 2 2" xfId="10098"/>
    <cellStyle name="SAPBEXstdItem 2 2 4 2 2 2 2" xfId="16644"/>
    <cellStyle name="SAPBEXstdItem 2 2 4 2 2 2 2 2" xfId="26684"/>
    <cellStyle name="SAPBEXstdItem 2 2 4 2 2 2 3" xfId="23142"/>
    <cellStyle name="SAPBEXstdItem 2 2 4 2 2 3" xfId="12028"/>
    <cellStyle name="SAPBEXstdItem 2 2 4 2 2 3 2" xfId="18353"/>
    <cellStyle name="SAPBEXstdItem 2 2 4 2 2 3 2 2" xfId="27696"/>
    <cellStyle name="SAPBEXstdItem 2 2 4 2 2 3 3" xfId="24114"/>
    <cellStyle name="SAPBEXstdItem 2 2 4 2 2 4" xfId="7919"/>
    <cellStyle name="SAPBEXstdItem 2 2 4 2 2 4 2" xfId="21923"/>
    <cellStyle name="SAPBEXstdItem 2 2 4 2 2 5" xfId="15077"/>
    <cellStyle name="SAPBEXstdItem 2 2 4 2 2 5 2" xfId="25616"/>
    <cellStyle name="SAPBEXstdItem 2 2 4 2 2 6" xfId="19820"/>
    <cellStyle name="SAPBEXstdItem 2 2 4 2 3" xfId="3816"/>
    <cellStyle name="SAPBEXstdItem 2 2 4 2 3 2" xfId="10571"/>
    <cellStyle name="SAPBEXstdItem 2 2 4 2 3 2 2" xfId="16967"/>
    <cellStyle name="SAPBEXstdItem 2 2 4 2 3 2 2 2" xfId="26956"/>
    <cellStyle name="SAPBEXstdItem 2 2 4 2 3 2 3" xfId="23408"/>
    <cellStyle name="SAPBEXstdItem 2 2 4 2 3 3" xfId="12501"/>
    <cellStyle name="SAPBEXstdItem 2 2 4 2 3 3 2" xfId="18824"/>
    <cellStyle name="SAPBEXstdItem 2 2 4 2 3 3 2 2" xfId="27966"/>
    <cellStyle name="SAPBEXstdItem 2 2 4 2 3 3 3" xfId="24378"/>
    <cellStyle name="SAPBEXstdItem 2 2 4 2 3 4" xfId="8370"/>
    <cellStyle name="SAPBEXstdItem 2 2 4 2 3 4 2" xfId="22364"/>
    <cellStyle name="SAPBEXstdItem 2 2 4 2 3 5" xfId="15548"/>
    <cellStyle name="SAPBEXstdItem 2 2 4 2 3 5 2" xfId="25886"/>
    <cellStyle name="SAPBEXstdItem 2 2 4 2 3 6" xfId="20084"/>
    <cellStyle name="SAPBEXstdItem 2 2 4 2 4" xfId="6630"/>
    <cellStyle name="SAPBEXstdItem 2 2 4 2 4 2" xfId="13808"/>
    <cellStyle name="SAPBEXstdItem 2 2 4 2 4 2 2" xfId="24965"/>
    <cellStyle name="SAPBEXstdItem 2 2 4 2 4 3" xfId="21215"/>
    <cellStyle name="SAPBEXstdItem 2 2 4 2 5" xfId="8813"/>
    <cellStyle name="SAPBEXstdItem 2 2 4 2 5 2" xfId="15795"/>
    <cellStyle name="SAPBEXstdItem 2 2 4 2 5 2 2" xfId="26023"/>
    <cellStyle name="SAPBEXstdItem 2 2 4 2 5 3" xfId="22515"/>
    <cellStyle name="SAPBEXstdItem 2 2 4 2 6" xfId="10927"/>
    <cellStyle name="SAPBEXstdItem 2 2 4 2 6 2" xfId="17259"/>
    <cellStyle name="SAPBEXstdItem 2 2 4 2 6 2 2" xfId="27049"/>
    <cellStyle name="SAPBEXstdItem 2 2 4 2 6 3" xfId="23501"/>
    <cellStyle name="SAPBEXstdItem 2 2 4 2 7" xfId="12727"/>
    <cellStyle name="SAPBEXstdItem 2 2 4 2 7 2" xfId="24513"/>
    <cellStyle name="SAPBEXstdItem 2 2 4 2 8" xfId="19332"/>
    <cellStyle name="SAPBEXstdItem 2 2 4 3" xfId="3080"/>
    <cellStyle name="SAPBEXstdItem 2 2 4 3 2" xfId="9846"/>
    <cellStyle name="SAPBEXstdItem 2 2 4 3 2 2" xfId="16468"/>
    <cellStyle name="SAPBEXstdItem 2 2 4 3 2 2 2" xfId="26547"/>
    <cellStyle name="SAPBEXstdItem 2 2 4 3 2 3" xfId="23005"/>
    <cellStyle name="SAPBEXstdItem 2 2 4 3 3" xfId="11783"/>
    <cellStyle name="SAPBEXstdItem 2 2 4 3 3 2" xfId="18108"/>
    <cellStyle name="SAPBEXstdItem 2 2 4 3 3 2 2" xfId="27561"/>
    <cellStyle name="SAPBEXstdItem 2 2 4 3 3 3" xfId="23979"/>
    <cellStyle name="SAPBEXstdItem 2 2 4 3 4" xfId="7667"/>
    <cellStyle name="SAPBEXstdItem 2 2 4 3 4 2" xfId="21754"/>
    <cellStyle name="SAPBEXstdItem 2 2 4 3 5" xfId="14831"/>
    <cellStyle name="SAPBEXstdItem 2 2 4 3 5 2" xfId="25481"/>
    <cellStyle name="SAPBEXstdItem 2 2 4 3 6" xfId="19685"/>
    <cellStyle name="SAPBEXstdItem 2 2 4 4" xfId="3585"/>
    <cellStyle name="SAPBEXstdItem 2 2 4 4 2" xfId="10340"/>
    <cellStyle name="SAPBEXstdItem 2 2 4 4 2 2" xfId="16811"/>
    <cellStyle name="SAPBEXstdItem 2 2 4 4 2 2 2" xfId="26821"/>
    <cellStyle name="SAPBEXstdItem 2 2 4 4 2 3" xfId="23273"/>
    <cellStyle name="SAPBEXstdItem 2 2 4 4 3" xfId="12270"/>
    <cellStyle name="SAPBEXstdItem 2 2 4 4 3 2" xfId="18593"/>
    <cellStyle name="SAPBEXstdItem 2 2 4 4 3 2 2" xfId="27831"/>
    <cellStyle name="SAPBEXstdItem 2 2 4 4 3 3" xfId="24243"/>
    <cellStyle name="SAPBEXstdItem 2 2 4 4 4" xfId="8161"/>
    <cellStyle name="SAPBEXstdItem 2 2 4 4 4 2" xfId="22158"/>
    <cellStyle name="SAPBEXstdItem 2 2 4 4 5" xfId="15317"/>
    <cellStyle name="SAPBEXstdItem 2 2 4 4 5 2" xfId="25751"/>
    <cellStyle name="SAPBEXstdItem 2 2 4 4 6" xfId="19949"/>
    <cellStyle name="SAPBEXstdItem 2 2 4 5" xfId="4031"/>
    <cellStyle name="SAPBEXstdItem 2 2 4 5 2" xfId="20191"/>
    <cellStyle name="SAPBEXstdItem 2 2 4 6" xfId="19240"/>
    <cellStyle name="SAPBEXstdItem 2 2 4 7" xfId="28309"/>
    <cellStyle name="SAPBEXstdItem 2 2 40" xfId="40505"/>
    <cellStyle name="SAPBEXstdItem 2 2 41" xfId="40506"/>
    <cellStyle name="SAPBEXstdItem 2 2 42" xfId="40507"/>
    <cellStyle name="SAPBEXstdItem 2 2 43" xfId="40508"/>
    <cellStyle name="SAPBEXstdItem 2 2 44" xfId="40509"/>
    <cellStyle name="SAPBEXstdItem 2 2 45" xfId="40510"/>
    <cellStyle name="SAPBEXstdItem 2 2 46" xfId="40511"/>
    <cellStyle name="SAPBEXstdItem 2 2 47" xfId="40512"/>
    <cellStyle name="SAPBEXstdItem 2 2 48" xfId="40513"/>
    <cellStyle name="SAPBEXstdItem 2 2 49" xfId="40514"/>
    <cellStyle name="SAPBEXstdItem 2 2 5" xfId="2119"/>
    <cellStyle name="SAPBEXstdItem 2 2 5 2" xfId="2913"/>
    <cellStyle name="SAPBEXstdItem 2 2 5 2 2" xfId="7500"/>
    <cellStyle name="SAPBEXstdItem 2 2 5 2 2 2" xfId="14667"/>
    <cellStyle name="SAPBEXstdItem 2 2 5 2 2 2 2" xfId="25378"/>
    <cellStyle name="SAPBEXstdItem 2 2 5 2 2 3" xfId="21637"/>
    <cellStyle name="SAPBEXstdItem 2 2 5 2 3" xfId="9680"/>
    <cellStyle name="SAPBEXstdItem 2 2 5 2 3 2" xfId="16328"/>
    <cellStyle name="SAPBEXstdItem 2 2 5 2 3 2 2" xfId="26442"/>
    <cellStyle name="SAPBEXstdItem 2 2 5 2 3 3" xfId="22910"/>
    <cellStyle name="SAPBEXstdItem 2 2 5 2 4" xfId="11632"/>
    <cellStyle name="SAPBEXstdItem 2 2 5 2 4 2" xfId="17959"/>
    <cellStyle name="SAPBEXstdItem 2 2 5 2 4 2 2" xfId="27458"/>
    <cellStyle name="SAPBEXstdItem 2 2 5 2 4 3" xfId="23886"/>
    <cellStyle name="SAPBEXstdItem 2 2 5 2 5" xfId="5202"/>
    <cellStyle name="SAPBEXstdItem 2 2 5 2 5 2" xfId="20734"/>
    <cellStyle name="SAPBEXstdItem 2 2 5 2 6" xfId="12777"/>
    <cellStyle name="SAPBEXstdItem 2 2 5 2 6 2" xfId="24549"/>
    <cellStyle name="SAPBEXstdItem 2 2 5 2 7" xfId="19592"/>
    <cellStyle name="SAPBEXstdItem 2 2 5 3" xfId="2729"/>
    <cellStyle name="SAPBEXstdItem 2 2 5 3 2" xfId="9508"/>
    <cellStyle name="SAPBEXstdItem 2 2 5 3 2 2" xfId="16159"/>
    <cellStyle name="SAPBEXstdItem 2 2 5 3 2 2 2" xfId="26297"/>
    <cellStyle name="SAPBEXstdItem 2 2 5 3 2 3" xfId="22773"/>
    <cellStyle name="SAPBEXstdItem 2 2 5 3 3" xfId="11468"/>
    <cellStyle name="SAPBEXstdItem 2 2 5 3 3 2" xfId="17796"/>
    <cellStyle name="SAPBEXstdItem 2 2 5 3 3 2 2" xfId="27316"/>
    <cellStyle name="SAPBEXstdItem 2 2 5 3 3 3" xfId="23752"/>
    <cellStyle name="SAPBEXstdItem 2 2 5 3 4" xfId="7327"/>
    <cellStyle name="SAPBEXstdItem 2 2 5 3 4 2" xfId="21486"/>
    <cellStyle name="SAPBEXstdItem 2 2 5 3 5" xfId="14500"/>
    <cellStyle name="SAPBEXstdItem 2 2 5 3 5 2" xfId="25235"/>
    <cellStyle name="SAPBEXstdItem 2 2 5 3 6" xfId="19457"/>
    <cellStyle name="SAPBEXstdItem 2 2 5 4" xfId="6716"/>
    <cellStyle name="SAPBEXstdItem 2 2 5 4 2" xfId="13892"/>
    <cellStyle name="SAPBEXstdItem 2 2 5 4 2 2" xfId="24999"/>
    <cellStyle name="SAPBEXstdItem 2 2 5 4 3" xfId="21245"/>
    <cellStyle name="SAPBEXstdItem 2 2 5 5" xfId="8899"/>
    <cellStyle name="SAPBEXstdItem 2 2 5 5 2" xfId="15845"/>
    <cellStyle name="SAPBEXstdItem 2 2 5 5 2 2" xfId="26059"/>
    <cellStyle name="SAPBEXstdItem 2 2 5 5 3" xfId="22547"/>
    <cellStyle name="SAPBEXstdItem 2 2 5 6" xfId="11008"/>
    <cellStyle name="SAPBEXstdItem 2 2 5 6 2" xfId="17338"/>
    <cellStyle name="SAPBEXstdItem 2 2 5 6 2 2" xfId="27082"/>
    <cellStyle name="SAPBEXstdItem 2 2 5 6 3" xfId="23530"/>
    <cellStyle name="SAPBEXstdItem 2 2 5 7" xfId="4455"/>
    <cellStyle name="SAPBEXstdItem 2 2 5 7 2" xfId="20499"/>
    <cellStyle name="SAPBEXstdItem 2 2 5 8" xfId="8469"/>
    <cellStyle name="SAPBEXstdItem 2 2 5 8 2" xfId="22451"/>
    <cellStyle name="SAPBEXstdItem 2 2 50" xfId="40515"/>
    <cellStyle name="SAPBEXstdItem 2 2 51" xfId="40516"/>
    <cellStyle name="SAPBEXstdItem 2 2 52" xfId="40517"/>
    <cellStyle name="SAPBEXstdItem 2 2 53" xfId="40518"/>
    <cellStyle name="SAPBEXstdItem 2 2 54" xfId="40519"/>
    <cellStyle name="SAPBEXstdItem 2 2 55" xfId="40520"/>
    <cellStyle name="SAPBEXstdItem 2 2 56" xfId="40521"/>
    <cellStyle name="SAPBEXstdItem 2 2 57" xfId="40522"/>
    <cellStyle name="SAPBEXstdItem 2 2 58" xfId="40523"/>
    <cellStyle name="SAPBEXstdItem 2 2 59" xfId="40524"/>
    <cellStyle name="SAPBEXstdItem 2 2 6" xfId="2669"/>
    <cellStyle name="SAPBEXstdItem 2 2 6 2" xfId="9448"/>
    <cellStyle name="SAPBEXstdItem 2 2 6 2 2" xfId="16099"/>
    <cellStyle name="SAPBEXstdItem 2 2 6 2 2 2" xfId="26251"/>
    <cellStyle name="SAPBEXstdItem 2 2 6 2 3" xfId="22732"/>
    <cellStyle name="SAPBEXstdItem 2 2 6 3" xfId="11408"/>
    <cellStyle name="SAPBEXstdItem 2 2 6 3 2" xfId="17736"/>
    <cellStyle name="SAPBEXstdItem 2 2 6 3 2 2" xfId="27270"/>
    <cellStyle name="SAPBEXstdItem 2 2 6 3 3" xfId="23711"/>
    <cellStyle name="SAPBEXstdItem 2 2 6 4" xfId="7267"/>
    <cellStyle name="SAPBEXstdItem 2 2 6 4 2" xfId="21431"/>
    <cellStyle name="SAPBEXstdItem 2 2 6 5" xfId="14440"/>
    <cellStyle name="SAPBEXstdItem 2 2 6 5 2" xfId="25189"/>
    <cellStyle name="SAPBEXstdItem 2 2 6 6" xfId="19416"/>
    <cellStyle name="SAPBEXstdItem 2 2 60" xfId="40525"/>
    <cellStyle name="SAPBEXstdItem 2 2 61" xfId="40526"/>
    <cellStyle name="SAPBEXstdItem 2 2 62" xfId="40527"/>
    <cellStyle name="SAPBEXstdItem 2 2 63" xfId="40528"/>
    <cellStyle name="SAPBEXstdItem 2 2 64" xfId="40529"/>
    <cellStyle name="SAPBEXstdItem 2 2 65" xfId="40530"/>
    <cellStyle name="SAPBEXstdItem 2 2 66" xfId="40531"/>
    <cellStyle name="SAPBEXstdItem 2 2 67" xfId="40533"/>
    <cellStyle name="SAPBEXstdItem 2 2 68" xfId="40534"/>
    <cellStyle name="SAPBEXstdItem 2 2 69" xfId="40535"/>
    <cellStyle name="SAPBEXstdItem 2 2 7" xfId="19040"/>
    <cellStyle name="SAPBEXstdItem 2 2 70" xfId="40532"/>
    <cellStyle name="SAPBEXstdItem 2 2 71" xfId="40536"/>
    <cellStyle name="SAPBEXstdItem 2 2 72" xfId="40537"/>
    <cellStyle name="SAPBEXstdItem 2 2 73" xfId="40539"/>
    <cellStyle name="SAPBEXstdItem 2 2 74" xfId="40538"/>
    <cellStyle name="SAPBEXstdItem 2 2 75" xfId="40540"/>
    <cellStyle name="SAPBEXstdItem 2 2 76" xfId="40541"/>
    <cellStyle name="SAPBEXstdItem 2 2 77" xfId="40542"/>
    <cellStyle name="SAPBEXstdItem 2 2 78" xfId="40543"/>
    <cellStyle name="SAPBEXstdItem 2 2 79" xfId="40544"/>
    <cellStyle name="SAPBEXstdItem 2 2 8" xfId="18983"/>
    <cellStyle name="SAPBEXstdItem 2 2 80" xfId="40545"/>
    <cellStyle name="SAPBEXstdItem 2 2 81" xfId="40546"/>
    <cellStyle name="SAPBEXstdItem 2 2 82" xfId="40547"/>
    <cellStyle name="SAPBEXstdItem 2 2 83" xfId="40548"/>
    <cellStyle name="SAPBEXstdItem 2 2 84" xfId="40549"/>
    <cellStyle name="SAPBEXstdItem 2 2 85" xfId="40550"/>
    <cellStyle name="SAPBEXstdItem 2 2 9" xfId="28095"/>
    <cellStyle name="SAPBEXstdItem 2 20" xfId="37916"/>
    <cellStyle name="SAPBEXstdItem 2 21" xfId="37752"/>
    <cellStyle name="SAPBEXstdItem 2 22" xfId="38060"/>
    <cellStyle name="SAPBEXstdItem 2 23" xfId="38202"/>
    <cellStyle name="SAPBEXstdItem 2 24" xfId="38343"/>
    <cellStyle name="SAPBEXstdItem 2 25" xfId="38486"/>
    <cellStyle name="SAPBEXstdItem 2 26" xfId="38628"/>
    <cellStyle name="SAPBEXstdItem 2 27" xfId="39062"/>
    <cellStyle name="SAPBEXstdItem 2 28" xfId="38916"/>
    <cellStyle name="SAPBEXstdItem 2 29" xfId="39336"/>
    <cellStyle name="SAPBEXstdItem 2 3" xfId="579"/>
    <cellStyle name="SAPBEXstdItem 2 3 10" xfId="36953"/>
    <cellStyle name="SAPBEXstdItem 2 3 11" xfId="37738"/>
    <cellStyle name="SAPBEXstdItem 2 3 12" xfId="37877"/>
    <cellStyle name="SAPBEXstdItem 2 3 13" xfId="38021"/>
    <cellStyle name="SAPBEXstdItem 2 3 14" xfId="38164"/>
    <cellStyle name="SAPBEXstdItem 2 3 15" xfId="38305"/>
    <cellStyle name="SAPBEXstdItem 2 3 16" xfId="38447"/>
    <cellStyle name="SAPBEXstdItem 2 3 17" xfId="38590"/>
    <cellStyle name="SAPBEXstdItem 2 3 18" xfId="38733"/>
    <cellStyle name="SAPBEXstdItem 2 3 19" xfId="38876"/>
    <cellStyle name="SAPBEXstdItem 2 3 2" xfId="1412"/>
    <cellStyle name="SAPBEXstdItem 2 3 2 2" xfId="1830"/>
    <cellStyle name="SAPBEXstdItem 2 3 2 2 2" xfId="1992"/>
    <cellStyle name="SAPBEXstdItem 2 3 2 2 2 2" xfId="3446"/>
    <cellStyle name="SAPBEXstdItem 2 3 2 2 2 2 2" xfId="10201"/>
    <cellStyle name="SAPBEXstdItem 2 3 2 2 2 2 2 2" xfId="16719"/>
    <cellStyle name="SAPBEXstdItem 2 3 2 2 2 2 2 2 2" xfId="26746"/>
    <cellStyle name="SAPBEXstdItem 2 3 2 2 2 2 2 3" xfId="23204"/>
    <cellStyle name="SAPBEXstdItem 2 3 2 2 2 2 3" xfId="12131"/>
    <cellStyle name="SAPBEXstdItem 2 3 2 2 2 2 3 2" xfId="18456"/>
    <cellStyle name="SAPBEXstdItem 2 3 2 2 2 2 3 2 2" xfId="27758"/>
    <cellStyle name="SAPBEXstdItem 2 3 2 2 2 2 3 3" xfId="24176"/>
    <cellStyle name="SAPBEXstdItem 2 3 2 2 2 2 4" xfId="8022"/>
    <cellStyle name="SAPBEXstdItem 2 3 2 2 2 2 4 2" xfId="22026"/>
    <cellStyle name="SAPBEXstdItem 2 3 2 2 2 2 5" xfId="15180"/>
    <cellStyle name="SAPBEXstdItem 2 3 2 2 2 2 5 2" xfId="25678"/>
    <cellStyle name="SAPBEXstdItem 2 3 2 2 2 2 6" xfId="19882"/>
    <cellStyle name="SAPBEXstdItem 2 3 2 2 2 3" xfId="3919"/>
    <cellStyle name="SAPBEXstdItem 2 3 2 2 2 3 2" xfId="10674"/>
    <cellStyle name="SAPBEXstdItem 2 3 2 2 2 3 2 2" xfId="17042"/>
    <cellStyle name="SAPBEXstdItem 2 3 2 2 2 3 2 2 2" xfId="27018"/>
    <cellStyle name="SAPBEXstdItem 2 3 2 2 2 3 2 3" xfId="23470"/>
    <cellStyle name="SAPBEXstdItem 2 3 2 2 2 3 3" xfId="12604"/>
    <cellStyle name="SAPBEXstdItem 2 3 2 2 2 3 3 2" xfId="18927"/>
    <cellStyle name="SAPBEXstdItem 2 3 2 2 2 3 3 2 2" xfId="28028"/>
    <cellStyle name="SAPBEXstdItem 2 3 2 2 2 3 3 3" xfId="24440"/>
    <cellStyle name="SAPBEXstdItem 2 3 2 2 2 3 4" xfId="8440"/>
    <cellStyle name="SAPBEXstdItem 2 3 2 2 2 3 4 2" xfId="22430"/>
    <cellStyle name="SAPBEXstdItem 2 3 2 2 2 3 5" xfId="15651"/>
    <cellStyle name="SAPBEXstdItem 2 3 2 2 2 3 5 2" xfId="25948"/>
    <cellStyle name="SAPBEXstdItem 2 3 2 2 2 3 6" xfId="20146"/>
    <cellStyle name="SAPBEXstdItem 2 3 2 2 2 4" xfId="6589"/>
    <cellStyle name="SAPBEXstdItem 2 3 2 2 2 4 2" xfId="13767"/>
    <cellStyle name="SAPBEXstdItem 2 3 2 2 2 4 2 2" xfId="24950"/>
    <cellStyle name="SAPBEXstdItem 2 3 2 2 2 4 3" xfId="21200"/>
    <cellStyle name="SAPBEXstdItem 2 3 2 2 2 5" xfId="8772"/>
    <cellStyle name="SAPBEXstdItem 2 3 2 2 2 5 2" xfId="15778"/>
    <cellStyle name="SAPBEXstdItem 2 3 2 2 2 5 2 2" xfId="26008"/>
    <cellStyle name="SAPBEXstdItem 2 3 2 2 2 5 3" xfId="22500"/>
    <cellStyle name="SAPBEXstdItem 2 3 2 2 2 6" xfId="10886"/>
    <cellStyle name="SAPBEXstdItem 2 3 2 2 2 6 2" xfId="17218"/>
    <cellStyle name="SAPBEXstdItem 2 3 2 2 2 6 2 2" xfId="27034"/>
    <cellStyle name="SAPBEXstdItem 2 3 2 2 2 6 3" xfId="23486"/>
    <cellStyle name="SAPBEXstdItem 2 3 2 2 2 7" xfId="12710"/>
    <cellStyle name="SAPBEXstdItem 2 3 2 2 2 7 2" xfId="24498"/>
    <cellStyle name="SAPBEXstdItem 2 3 2 2 2 8" xfId="19317"/>
    <cellStyle name="SAPBEXstdItem 2 3 2 2 3" xfId="3186"/>
    <cellStyle name="SAPBEXstdItem 2 3 2 2 3 2" xfId="9949"/>
    <cellStyle name="SAPBEXstdItem 2 3 2 2 3 2 2" xfId="16543"/>
    <cellStyle name="SAPBEXstdItem 2 3 2 2 3 2 2 2" xfId="26609"/>
    <cellStyle name="SAPBEXstdItem 2 3 2 2 3 2 3" xfId="23067"/>
    <cellStyle name="SAPBEXstdItem 2 3 2 2 3 3" xfId="11886"/>
    <cellStyle name="SAPBEXstdItem 2 3 2 2 3 3 2" xfId="18211"/>
    <cellStyle name="SAPBEXstdItem 2 3 2 2 3 3 2 2" xfId="27623"/>
    <cellStyle name="SAPBEXstdItem 2 3 2 2 3 3 3" xfId="24041"/>
    <cellStyle name="SAPBEXstdItem 2 3 2 2 3 4" xfId="7771"/>
    <cellStyle name="SAPBEXstdItem 2 3 2 2 3 4 2" xfId="21816"/>
    <cellStyle name="SAPBEXstdItem 2 3 2 2 3 5" xfId="14934"/>
    <cellStyle name="SAPBEXstdItem 2 3 2 2 3 5 2" xfId="25543"/>
    <cellStyle name="SAPBEXstdItem 2 3 2 2 3 6" xfId="19747"/>
    <cellStyle name="SAPBEXstdItem 2 3 2 2 4" xfId="3675"/>
    <cellStyle name="SAPBEXstdItem 2 3 2 2 4 2" xfId="10430"/>
    <cellStyle name="SAPBEXstdItem 2 3 2 2 4 2 2" xfId="16873"/>
    <cellStyle name="SAPBEXstdItem 2 3 2 2 4 2 2 2" xfId="26883"/>
    <cellStyle name="SAPBEXstdItem 2 3 2 2 4 2 3" xfId="23335"/>
    <cellStyle name="SAPBEXstdItem 2 3 2 2 4 3" xfId="12360"/>
    <cellStyle name="SAPBEXstdItem 2 3 2 2 4 3 2" xfId="18683"/>
    <cellStyle name="SAPBEXstdItem 2 3 2 2 4 3 2 2" xfId="27893"/>
    <cellStyle name="SAPBEXstdItem 2 3 2 2 4 3 3" xfId="24305"/>
    <cellStyle name="SAPBEXstdItem 2 3 2 2 4 4" xfId="8251"/>
    <cellStyle name="SAPBEXstdItem 2 3 2 2 4 4 2" xfId="22248"/>
    <cellStyle name="SAPBEXstdItem 2 3 2 2 4 5" xfId="15407"/>
    <cellStyle name="SAPBEXstdItem 2 3 2 2 4 5 2" xfId="25813"/>
    <cellStyle name="SAPBEXstdItem 2 3 2 2 4 6" xfId="20011"/>
    <cellStyle name="SAPBEXstdItem 2 3 2 2 5" xfId="4091"/>
    <cellStyle name="SAPBEXstdItem 2 3 2 2 5 2" xfId="20231"/>
    <cellStyle name="SAPBEXstdItem 2 3 2 2 6" xfId="19302"/>
    <cellStyle name="SAPBEXstdItem 2 3 2 2 7" xfId="28384"/>
    <cellStyle name="SAPBEXstdItem 2 3 2 3" xfId="2209"/>
    <cellStyle name="SAPBEXstdItem 2 3 2 3 2" xfId="5280"/>
    <cellStyle name="SAPBEXstdItem 2 3 2 3 2 2" xfId="12845"/>
    <cellStyle name="SAPBEXstdItem 2 3 2 3 2 2 2" xfId="24606"/>
    <cellStyle name="SAPBEXstdItem 2 3 2 3 2 3" xfId="20799"/>
    <cellStyle name="SAPBEXstdItem 2 3 2 3 3" xfId="6806"/>
    <cellStyle name="SAPBEXstdItem 2 3 2 3 3 2" xfId="13981"/>
    <cellStyle name="SAPBEXstdItem 2 3 2 3 3 2 2" xfId="25056"/>
    <cellStyle name="SAPBEXstdItem 2 3 2 3 3 3" xfId="21300"/>
    <cellStyle name="SAPBEXstdItem 2 3 2 3 4" xfId="8989"/>
    <cellStyle name="SAPBEXstdItem 2 3 2 3 4 2" xfId="15914"/>
    <cellStyle name="SAPBEXstdItem 2 3 2 3 4 2 2" xfId="26117"/>
    <cellStyle name="SAPBEXstdItem 2 3 2 3 4 3" xfId="22603"/>
    <cellStyle name="SAPBEXstdItem 2 3 2 3 5" xfId="11080"/>
    <cellStyle name="SAPBEXstdItem 2 3 2 3 5 2" xfId="17409"/>
    <cellStyle name="SAPBEXstdItem 2 3 2 3 5 2 2" xfId="27138"/>
    <cellStyle name="SAPBEXstdItem 2 3 2 3 5 3" xfId="23584"/>
    <cellStyle name="SAPBEXstdItem 2 3 2 3 6" xfId="4528"/>
    <cellStyle name="SAPBEXstdItem 2 3 2 3 6 2" xfId="20561"/>
    <cellStyle name="SAPBEXstdItem 2 3 2 3 7" xfId="8466"/>
    <cellStyle name="SAPBEXstdItem 2 3 2 3 7 2" xfId="22449"/>
    <cellStyle name="SAPBEXstdItem 2 3 2 4" xfId="2990"/>
    <cellStyle name="SAPBEXstdItem 2 3 2 4 2" xfId="9757"/>
    <cellStyle name="SAPBEXstdItem 2 3 2 4 2 2" xfId="16402"/>
    <cellStyle name="SAPBEXstdItem 2 3 2 4 2 2 2" xfId="26500"/>
    <cellStyle name="SAPBEXstdItem 2 3 2 4 2 3" xfId="22961"/>
    <cellStyle name="SAPBEXstdItem 2 3 2 4 3" xfId="11706"/>
    <cellStyle name="SAPBEXstdItem 2 3 2 4 3 2" xfId="18033"/>
    <cellStyle name="SAPBEXstdItem 2 3 2 4 3 2 2" xfId="27516"/>
    <cellStyle name="SAPBEXstdItem 2 3 2 4 3 3" xfId="23937"/>
    <cellStyle name="SAPBEXstdItem 2 3 2 4 4" xfId="7577"/>
    <cellStyle name="SAPBEXstdItem 2 3 2 4 4 2" xfId="21703"/>
    <cellStyle name="SAPBEXstdItem 2 3 2 4 5" xfId="14744"/>
    <cellStyle name="SAPBEXstdItem 2 3 2 4 5 2" xfId="25436"/>
    <cellStyle name="SAPBEXstdItem 2 3 2 4 6" xfId="19643"/>
    <cellStyle name="SAPBEXstdItem 2 3 2 5" xfId="3522"/>
    <cellStyle name="SAPBEXstdItem 2 3 2 5 2" xfId="10277"/>
    <cellStyle name="SAPBEXstdItem 2 3 2 5 2 2" xfId="16759"/>
    <cellStyle name="SAPBEXstdItem 2 3 2 5 2 2 2" xfId="26781"/>
    <cellStyle name="SAPBEXstdItem 2 3 2 5 2 3" xfId="23235"/>
    <cellStyle name="SAPBEXstdItem 2 3 2 5 3" xfId="12207"/>
    <cellStyle name="SAPBEXstdItem 2 3 2 5 3 2" xfId="18531"/>
    <cellStyle name="SAPBEXstdItem 2 3 2 5 3 2 2" xfId="27792"/>
    <cellStyle name="SAPBEXstdItem 2 3 2 5 3 3" xfId="24206"/>
    <cellStyle name="SAPBEXstdItem 2 3 2 5 4" xfId="8098"/>
    <cellStyle name="SAPBEXstdItem 2 3 2 5 4 2" xfId="22097"/>
    <cellStyle name="SAPBEXstdItem 2 3 2 5 5" xfId="15255"/>
    <cellStyle name="SAPBEXstdItem 2 3 2 5 5 2" xfId="25712"/>
    <cellStyle name="SAPBEXstdItem 2 3 2 5 6" xfId="19912"/>
    <cellStyle name="SAPBEXstdItem 2 3 2 6" xfId="28228"/>
    <cellStyle name="SAPBEXstdItem 2 3 20" xfId="39020"/>
    <cellStyle name="SAPBEXstdItem 2 3 21" xfId="39161"/>
    <cellStyle name="SAPBEXstdItem 2 3 22" xfId="39295"/>
    <cellStyle name="SAPBEXstdItem 2 3 23" xfId="39436"/>
    <cellStyle name="SAPBEXstdItem 2 3 24" xfId="39570"/>
    <cellStyle name="SAPBEXstdItem 2 3 25" xfId="39698"/>
    <cellStyle name="SAPBEXstdItem 2 3 26" xfId="39816"/>
    <cellStyle name="SAPBEXstdItem 2 3 27" xfId="39934"/>
    <cellStyle name="SAPBEXstdItem 2 3 28" xfId="40047"/>
    <cellStyle name="SAPBEXstdItem 2 3 29" xfId="40149"/>
    <cellStyle name="SAPBEXstdItem 2 3 3" xfId="1718"/>
    <cellStyle name="SAPBEXstdItem 2 3 3 2" xfId="951"/>
    <cellStyle name="SAPBEXstdItem 2 3 3 2 2" xfId="3351"/>
    <cellStyle name="SAPBEXstdItem 2 3 3 2 2 2" xfId="10106"/>
    <cellStyle name="SAPBEXstdItem 2 3 3 2 2 2 2" xfId="16648"/>
    <cellStyle name="SAPBEXstdItem 2 3 3 2 2 2 2 2" xfId="26688"/>
    <cellStyle name="SAPBEXstdItem 2 3 3 2 2 2 3" xfId="23146"/>
    <cellStyle name="SAPBEXstdItem 2 3 3 2 2 3" xfId="12036"/>
    <cellStyle name="SAPBEXstdItem 2 3 3 2 2 3 2" xfId="18361"/>
    <cellStyle name="SAPBEXstdItem 2 3 3 2 2 3 2 2" xfId="27700"/>
    <cellStyle name="SAPBEXstdItem 2 3 3 2 2 3 3" xfId="24118"/>
    <cellStyle name="SAPBEXstdItem 2 3 3 2 2 4" xfId="7927"/>
    <cellStyle name="SAPBEXstdItem 2 3 3 2 2 4 2" xfId="21931"/>
    <cellStyle name="SAPBEXstdItem 2 3 3 2 2 5" xfId="15085"/>
    <cellStyle name="SAPBEXstdItem 2 3 3 2 2 5 2" xfId="25620"/>
    <cellStyle name="SAPBEXstdItem 2 3 3 2 2 6" xfId="19824"/>
    <cellStyle name="SAPBEXstdItem 2 3 3 2 3" xfId="3824"/>
    <cellStyle name="SAPBEXstdItem 2 3 3 2 3 2" xfId="10579"/>
    <cellStyle name="SAPBEXstdItem 2 3 3 2 3 2 2" xfId="16971"/>
    <cellStyle name="SAPBEXstdItem 2 3 3 2 3 2 2 2" xfId="26960"/>
    <cellStyle name="SAPBEXstdItem 2 3 3 2 3 2 3" xfId="23412"/>
    <cellStyle name="SAPBEXstdItem 2 3 3 2 3 3" xfId="12509"/>
    <cellStyle name="SAPBEXstdItem 2 3 3 2 3 3 2" xfId="18832"/>
    <cellStyle name="SAPBEXstdItem 2 3 3 2 3 3 2 2" xfId="27970"/>
    <cellStyle name="SAPBEXstdItem 2 3 3 2 3 3 3" xfId="24382"/>
    <cellStyle name="SAPBEXstdItem 2 3 3 2 3 4" xfId="8374"/>
    <cellStyle name="SAPBEXstdItem 2 3 3 2 3 4 2" xfId="22368"/>
    <cellStyle name="SAPBEXstdItem 2 3 3 2 3 5" xfId="15556"/>
    <cellStyle name="SAPBEXstdItem 2 3 3 2 3 5 2" xfId="25890"/>
    <cellStyle name="SAPBEXstdItem 2 3 3 2 3 6" xfId="20088"/>
    <cellStyle name="SAPBEXstdItem 2 3 3 2 4" xfId="5992"/>
    <cellStyle name="SAPBEXstdItem 2 3 3 2 4 2" xfId="13253"/>
    <cellStyle name="SAPBEXstdItem 2 3 3 2 4 2 2" xfId="24818"/>
    <cellStyle name="SAPBEXstdItem 2 3 3 2 4 3" xfId="21069"/>
    <cellStyle name="SAPBEXstdItem 2 3 3 2 5" xfId="5716"/>
    <cellStyle name="SAPBEXstdItem 2 3 3 2 5 2" xfId="13052"/>
    <cellStyle name="SAPBEXstdItem 2 3 3 2 5 2 2" xfId="24716"/>
    <cellStyle name="SAPBEXstdItem 2 3 3 2 5 3" xfId="20968"/>
    <cellStyle name="SAPBEXstdItem 2 3 3 2 6" xfId="5897"/>
    <cellStyle name="SAPBEXstdItem 2 3 3 2 6 2" xfId="13162"/>
    <cellStyle name="SAPBEXstdItem 2 3 3 2 6 2 2" xfId="24763"/>
    <cellStyle name="SAPBEXstdItem 2 3 3 2 6 3" xfId="21014"/>
    <cellStyle name="SAPBEXstdItem 2 3 3 2 7" xfId="4258"/>
    <cellStyle name="SAPBEXstdItem 2 3 3 2 7 2" xfId="20323"/>
    <cellStyle name="SAPBEXstdItem 2 3 3 2 8" xfId="19100"/>
    <cellStyle name="SAPBEXstdItem 2 3 3 3" xfId="3088"/>
    <cellStyle name="SAPBEXstdItem 2 3 3 3 2" xfId="9854"/>
    <cellStyle name="SAPBEXstdItem 2 3 3 3 2 2" xfId="16472"/>
    <cellStyle name="SAPBEXstdItem 2 3 3 3 2 2 2" xfId="26551"/>
    <cellStyle name="SAPBEXstdItem 2 3 3 3 2 3" xfId="23009"/>
    <cellStyle name="SAPBEXstdItem 2 3 3 3 3" xfId="11791"/>
    <cellStyle name="SAPBEXstdItem 2 3 3 3 3 2" xfId="18116"/>
    <cellStyle name="SAPBEXstdItem 2 3 3 3 3 2 2" xfId="27565"/>
    <cellStyle name="SAPBEXstdItem 2 3 3 3 3 3" xfId="23983"/>
    <cellStyle name="SAPBEXstdItem 2 3 3 3 4" xfId="7675"/>
    <cellStyle name="SAPBEXstdItem 2 3 3 3 4 2" xfId="21758"/>
    <cellStyle name="SAPBEXstdItem 2 3 3 3 5" xfId="14839"/>
    <cellStyle name="SAPBEXstdItem 2 3 3 3 5 2" xfId="25485"/>
    <cellStyle name="SAPBEXstdItem 2 3 3 3 6" xfId="19689"/>
    <cellStyle name="SAPBEXstdItem 2 3 3 4" xfId="3593"/>
    <cellStyle name="SAPBEXstdItem 2 3 3 4 2" xfId="10348"/>
    <cellStyle name="SAPBEXstdItem 2 3 3 4 2 2" xfId="16815"/>
    <cellStyle name="SAPBEXstdItem 2 3 3 4 2 2 2" xfId="26825"/>
    <cellStyle name="SAPBEXstdItem 2 3 3 4 2 3" xfId="23277"/>
    <cellStyle name="SAPBEXstdItem 2 3 3 4 3" xfId="12278"/>
    <cellStyle name="SAPBEXstdItem 2 3 3 4 3 2" xfId="18601"/>
    <cellStyle name="SAPBEXstdItem 2 3 3 4 3 2 2" xfId="27835"/>
    <cellStyle name="SAPBEXstdItem 2 3 3 4 3 3" xfId="24247"/>
    <cellStyle name="SAPBEXstdItem 2 3 3 4 4" xfId="8169"/>
    <cellStyle name="SAPBEXstdItem 2 3 3 4 4 2" xfId="22166"/>
    <cellStyle name="SAPBEXstdItem 2 3 3 4 5" xfId="15325"/>
    <cellStyle name="SAPBEXstdItem 2 3 3 4 5 2" xfId="25755"/>
    <cellStyle name="SAPBEXstdItem 2 3 3 4 6" xfId="19953"/>
    <cellStyle name="SAPBEXstdItem 2 3 3 5" xfId="4203"/>
    <cellStyle name="SAPBEXstdItem 2 3 3 5 2" xfId="20281"/>
    <cellStyle name="SAPBEXstdItem 2 3 3 6" xfId="19244"/>
    <cellStyle name="SAPBEXstdItem 2 3 3 7" xfId="28313"/>
    <cellStyle name="SAPBEXstdItem 2 3 30" xfId="40247"/>
    <cellStyle name="SAPBEXstdItem 2 3 31" xfId="40339"/>
    <cellStyle name="SAPBEXstdItem 2 3 32" xfId="40412"/>
    <cellStyle name="SAPBEXstdItem 2 3 33" xfId="40469"/>
    <cellStyle name="SAPBEXstdItem 2 3 4" xfId="1684"/>
    <cellStyle name="SAPBEXstdItem 2 3 4 2" xfId="2081"/>
    <cellStyle name="SAPBEXstdItem 2 3 4 2 2" xfId="3342"/>
    <cellStyle name="SAPBEXstdItem 2 3 4 2 2 2" xfId="10097"/>
    <cellStyle name="SAPBEXstdItem 2 3 4 2 2 2 2" xfId="16643"/>
    <cellStyle name="SAPBEXstdItem 2 3 4 2 2 2 2 2" xfId="26683"/>
    <cellStyle name="SAPBEXstdItem 2 3 4 2 2 2 3" xfId="23141"/>
    <cellStyle name="SAPBEXstdItem 2 3 4 2 2 3" xfId="12027"/>
    <cellStyle name="SAPBEXstdItem 2 3 4 2 2 3 2" xfId="18352"/>
    <cellStyle name="SAPBEXstdItem 2 3 4 2 2 3 2 2" xfId="27695"/>
    <cellStyle name="SAPBEXstdItem 2 3 4 2 2 3 3" xfId="24113"/>
    <cellStyle name="SAPBEXstdItem 2 3 4 2 2 4" xfId="7918"/>
    <cellStyle name="SAPBEXstdItem 2 3 4 2 2 4 2" xfId="21922"/>
    <cellStyle name="SAPBEXstdItem 2 3 4 2 2 5" xfId="15076"/>
    <cellStyle name="SAPBEXstdItem 2 3 4 2 2 5 2" xfId="25615"/>
    <cellStyle name="SAPBEXstdItem 2 3 4 2 2 6" xfId="19819"/>
    <cellStyle name="SAPBEXstdItem 2 3 4 2 3" xfId="3815"/>
    <cellStyle name="SAPBEXstdItem 2 3 4 2 3 2" xfId="10570"/>
    <cellStyle name="SAPBEXstdItem 2 3 4 2 3 2 2" xfId="16966"/>
    <cellStyle name="SAPBEXstdItem 2 3 4 2 3 2 2 2" xfId="26955"/>
    <cellStyle name="SAPBEXstdItem 2 3 4 2 3 2 3" xfId="23407"/>
    <cellStyle name="SAPBEXstdItem 2 3 4 2 3 3" xfId="12500"/>
    <cellStyle name="SAPBEXstdItem 2 3 4 2 3 3 2" xfId="18823"/>
    <cellStyle name="SAPBEXstdItem 2 3 4 2 3 3 2 2" xfId="27965"/>
    <cellStyle name="SAPBEXstdItem 2 3 4 2 3 3 3" xfId="24377"/>
    <cellStyle name="SAPBEXstdItem 2 3 4 2 3 4" xfId="8369"/>
    <cellStyle name="SAPBEXstdItem 2 3 4 2 3 4 2" xfId="22363"/>
    <cellStyle name="SAPBEXstdItem 2 3 4 2 3 5" xfId="15547"/>
    <cellStyle name="SAPBEXstdItem 2 3 4 2 3 5 2" xfId="25885"/>
    <cellStyle name="SAPBEXstdItem 2 3 4 2 3 6" xfId="20083"/>
    <cellStyle name="SAPBEXstdItem 2 3 4 2 4" xfId="6678"/>
    <cellStyle name="SAPBEXstdItem 2 3 4 2 4 2" xfId="13855"/>
    <cellStyle name="SAPBEXstdItem 2 3 4 2 4 2 2" xfId="24982"/>
    <cellStyle name="SAPBEXstdItem 2 3 4 2 4 3" xfId="21228"/>
    <cellStyle name="SAPBEXstdItem 2 3 4 2 5" xfId="8861"/>
    <cellStyle name="SAPBEXstdItem 2 3 4 2 5 2" xfId="15818"/>
    <cellStyle name="SAPBEXstdItem 2 3 4 2 5 2 2" xfId="26041"/>
    <cellStyle name="SAPBEXstdItem 2 3 4 2 5 3" xfId="22529"/>
    <cellStyle name="SAPBEXstdItem 2 3 4 2 6" xfId="10975"/>
    <cellStyle name="SAPBEXstdItem 2 3 4 2 6 2" xfId="17306"/>
    <cellStyle name="SAPBEXstdItem 2 3 4 2 6 2 2" xfId="27066"/>
    <cellStyle name="SAPBEXstdItem 2 3 4 2 6 3" xfId="23514"/>
    <cellStyle name="SAPBEXstdItem 2 3 4 2 7" xfId="12750"/>
    <cellStyle name="SAPBEXstdItem 2 3 4 2 7 2" xfId="24531"/>
    <cellStyle name="SAPBEXstdItem 2 3 4 2 8" xfId="19345"/>
    <cellStyle name="SAPBEXstdItem 2 3 4 3" xfId="3079"/>
    <cellStyle name="SAPBEXstdItem 2 3 4 3 2" xfId="9845"/>
    <cellStyle name="SAPBEXstdItem 2 3 4 3 2 2" xfId="16467"/>
    <cellStyle name="SAPBEXstdItem 2 3 4 3 2 2 2" xfId="26546"/>
    <cellStyle name="SAPBEXstdItem 2 3 4 3 2 3" xfId="23004"/>
    <cellStyle name="SAPBEXstdItem 2 3 4 3 3" xfId="11782"/>
    <cellStyle name="SAPBEXstdItem 2 3 4 3 3 2" xfId="18107"/>
    <cellStyle name="SAPBEXstdItem 2 3 4 3 3 2 2" xfId="27560"/>
    <cellStyle name="SAPBEXstdItem 2 3 4 3 3 3" xfId="23978"/>
    <cellStyle name="SAPBEXstdItem 2 3 4 3 4" xfId="7666"/>
    <cellStyle name="SAPBEXstdItem 2 3 4 3 4 2" xfId="21753"/>
    <cellStyle name="SAPBEXstdItem 2 3 4 3 5" xfId="14830"/>
    <cellStyle name="SAPBEXstdItem 2 3 4 3 5 2" xfId="25480"/>
    <cellStyle name="SAPBEXstdItem 2 3 4 3 6" xfId="19684"/>
    <cellStyle name="SAPBEXstdItem 2 3 4 4" xfId="3584"/>
    <cellStyle name="SAPBEXstdItem 2 3 4 4 2" xfId="10339"/>
    <cellStyle name="SAPBEXstdItem 2 3 4 4 2 2" xfId="16810"/>
    <cellStyle name="SAPBEXstdItem 2 3 4 4 2 2 2" xfId="26820"/>
    <cellStyle name="SAPBEXstdItem 2 3 4 4 2 3" xfId="23272"/>
    <cellStyle name="SAPBEXstdItem 2 3 4 4 3" xfId="12269"/>
    <cellStyle name="SAPBEXstdItem 2 3 4 4 3 2" xfId="18592"/>
    <cellStyle name="SAPBEXstdItem 2 3 4 4 3 2 2" xfId="27830"/>
    <cellStyle name="SAPBEXstdItem 2 3 4 4 3 3" xfId="24242"/>
    <cellStyle name="SAPBEXstdItem 2 3 4 4 4" xfId="8160"/>
    <cellStyle name="SAPBEXstdItem 2 3 4 4 4 2" xfId="22157"/>
    <cellStyle name="SAPBEXstdItem 2 3 4 4 5" xfId="15316"/>
    <cellStyle name="SAPBEXstdItem 2 3 4 4 5 2" xfId="25750"/>
    <cellStyle name="SAPBEXstdItem 2 3 4 4 6" xfId="19948"/>
    <cellStyle name="SAPBEXstdItem 2 3 4 5" xfId="4032"/>
    <cellStyle name="SAPBEXstdItem 2 3 4 5 2" xfId="20192"/>
    <cellStyle name="SAPBEXstdItem 2 3 4 6" xfId="19239"/>
    <cellStyle name="SAPBEXstdItem 2 3 4 7" xfId="28308"/>
    <cellStyle name="SAPBEXstdItem 2 3 5" xfId="1077"/>
    <cellStyle name="SAPBEXstdItem 2 3 5 2" xfId="2886"/>
    <cellStyle name="SAPBEXstdItem 2 3 5 2 2" xfId="7473"/>
    <cellStyle name="SAPBEXstdItem 2 3 5 2 2 2" xfId="14640"/>
    <cellStyle name="SAPBEXstdItem 2 3 5 2 2 2 2" xfId="25352"/>
    <cellStyle name="SAPBEXstdItem 2 3 5 2 2 3" xfId="21611"/>
    <cellStyle name="SAPBEXstdItem 2 3 5 2 3" xfId="9653"/>
    <cellStyle name="SAPBEXstdItem 2 3 5 2 3 2" xfId="16302"/>
    <cellStyle name="SAPBEXstdItem 2 3 5 2 3 2 2" xfId="26416"/>
    <cellStyle name="SAPBEXstdItem 2 3 5 2 3 3" xfId="22884"/>
    <cellStyle name="SAPBEXstdItem 2 3 5 2 4" xfId="11606"/>
    <cellStyle name="SAPBEXstdItem 2 3 5 2 4 2" xfId="17933"/>
    <cellStyle name="SAPBEXstdItem 2 3 5 2 4 2 2" xfId="27432"/>
    <cellStyle name="SAPBEXstdItem 2 3 5 2 4 3" xfId="23860"/>
    <cellStyle name="SAPBEXstdItem 2 3 5 2 5" xfId="4781"/>
    <cellStyle name="SAPBEXstdItem 2 3 5 2 5 2" xfId="20676"/>
    <cellStyle name="SAPBEXstdItem 2 3 5 2 6" xfId="4234"/>
    <cellStyle name="SAPBEXstdItem 2 3 5 2 6 2" xfId="20305"/>
    <cellStyle name="SAPBEXstdItem 2 3 5 2 7" xfId="19566"/>
    <cellStyle name="SAPBEXstdItem 2 3 5 3" xfId="2872"/>
    <cellStyle name="SAPBEXstdItem 2 3 5 3 2" xfId="9639"/>
    <cellStyle name="SAPBEXstdItem 2 3 5 3 2 2" xfId="16288"/>
    <cellStyle name="SAPBEXstdItem 2 3 5 3 2 2 2" xfId="26405"/>
    <cellStyle name="SAPBEXstdItem 2 3 5 3 2 3" xfId="22873"/>
    <cellStyle name="SAPBEXstdItem 2 3 5 3 3" xfId="11592"/>
    <cellStyle name="SAPBEXstdItem 2 3 5 3 3 2" xfId="17919"/>
    <cellStyle name="SAPBEXstdItem 2 3 5 3 3 2 2" xfId="27421"/>
    <cellStyle name="SAPBEXstdItem 2 3 5 3 3 3" xfId="23849"/>
    <cellStyle name="SAPBEXstdItem 2 3 5 3 4" xfId="7459"/>
    <cellStyle name="SAPBEXstdItem 2 3 5 3 4 2" xfId="21597"/>
    <cellStyle name="SAPBEXstdItem 2 3 5 3 5" xfId="14626"/>
    <cellStyle name="SAPBEXstdItem 2 3 5 3 5 2" xfId="25341"/>
    <cellStyle name="SAPBEXstdItem 2 3 5 3 6" xfId="19555"/>
    <cellStyle name="SAPBEXstdItem 2 3 5 4" xfId="6064"/>
    <cellStyle name="SAPBEXstdItem 2 3 5 4 2" xfId="13322"/>
    <cellStyle name="SAPBEXstdItem 2 3 5 4 2 2" xfId="24847"/>
    <cellStyle name="SAPBEXstdItem 2 3 5 4 3" xfId="21098"/>
    <cellStyle name="SAPBEXstdItem 2 3 5 5" xfId="4416"/>
    <cellStyle name="SAPBEXstdItem 2 3 5 5 2" xfId="20460"/>
    <cellStyle name="SAPBEXstdItem 2 3 5 6" xfId="4698"/>
    <cellStyle name="SAPBEXstdItem 2 3 5 6 2" xfId="20667"/>
    <cellStyle name="SAPBEXstdItem 2 3 5 7" xfId="19127"/>
    <cellStyle name="SAPBEXstdItem 2 3 5 8" xfId="28178"/>
    <cellStyle name="SAPBEXstdItem 2 3 6" xfId="2345"/>
    <cellStyle name="SAPBEXstdItem 2 3 6 2" xfId="6942"/>
    <cellStyle name="SAPBEXstdItem 2 3 6 2 2" xfId="14116"/>
    <cellStyle name="SAPBEXstdItem 2 3 6 2 2 2" xfId="25095"/>
    <cellStyle name="SAPBEXstdItem 2 3 6 2 3" xfId="21337"/>
    <cellStyle name="SAPBEXstdItem 2 3 6 3" xfId="9125"/>
    <cellStyle name="SAPBEXstdItem 2 3 6 3 2" xfId="15975"/>
    <cellStyle name="SAPBEXstdItem 2 3 6 3 2 2" xfId="26157"/>
    <cellStyle name="SAPBEXstdItem 2 3 6 3 3" xfId="22641"/>
    <cellStyle name="SAPBEXstdItem 2 3 6 4" xfId="11153"/>
    <cellStyle name="SAPBEXstdItem 2 3 6 4 2" xfId="17482"/>
    <cellStyle name="SAPBEXstdItem 2 3 6 4 2 2" xfId="27177"/>
    <cellStyle name="SAPBEXstdItem 2 3 6 4 3" xfId="23621"/>
    <cellStyle name="SAPBEXstdItem 2 3 6 5" xfId="5381"/>
    <cellStyle name="SAPBEXstdItem 2 3 6 5 2" xfId="20863"/>
    <cellStyle name="SAPBEXstdItem 2 3 6 6" xfId="12906"/>
    <cellStyle name="SAPBEXstdItem 2 3 6 6 2" xfId="24646"/>
    <cellStyle name="SAPBEXstdItem 2 3 7" xfId="2720"/>
    <cellStyle name="SAPBEXstdItem 2 3 7 2" xfId="9499"/>
    <cellStyle name="SAPBEXstdItem 2 3 7 2 2" xfId="16150"/>
    <cellStyle name="SAPBEXstdItem 2 3 7 2 2 2" xfId="26289"/>
    <cellStyle name="SAPBEXstdItem 2 3 7 2 3" xfId="22765"/>
    <cellStyle name="SAPBEXstdItem 2 3 7 3" xfId="11459"/>
    <cellStyle name="SAPBEXstdItem 2 3 7 3 2" xfId="17787"/>
    <cellStyle name="SAPBEXstdItem 2 3 7 3 2 2" xfId="27308"/>
    <cellStyle name="SAPBEXstdItem 2 3 7 3 3" xfId="23744"/>
    <cellStyle name="SAPBEXstdItem 2 3 7 4" xfId="7318"/>
    <cellStyle name="SAPBEXstdItem 2 3 7 4 2" xfId="21477"/>
    <cellStyle name="SAPBEXstdItem 2 3 7 5" xfId="14491"/>
    <cellStyle name="SAPBEXstdItem 2 3 7 5 2" xfId="25227"/>
    <cellStyle name="SAPBEXstdItem 2 3 7 6" xfId="19449"/>
    <cellStyle name="SAPBEXstdItem 2 3 8" xfId="28141"/>
    <cellStyle name="SAPBEXstdItem 2 3 9" xfId="37463"/>
    <cellStyle name="SAPBEXstdItem 2 30" xfId="39597"/>
    <cellStyle name="SAPBEXstdItem 2 31" xfId="39359"/>
    <cellStyle name="SAPBEXstdItem 2 32" xfId="39994"/>
    <cellStyle name="SAPBEXstdItem 2 33" xfId="39317"/>
    <cellStyle name="SAPBEXstdItem 2 34" xfId="40164"/>
    <cellStyle name="SAPBEXstdItem 2 35" xfId="39797"/>
    <cellStyle name="SAPBEXstdItem 2 4" xfId="1146"/>
    <cellStyle name="SAPBEXstdItem 2 4 10" xfId="37531"/>
    <cellStyle name="SAPBEXstdItem 2 4 11" xfId="37648"/>
    <cellStyle name="SAPBEXstdItem 2 4 12" xfId="37402"/>
    <cellStyle name="SAPBEXstdItem 2 4 13" xfId="38141"/>
    <cellStyle name="SAPBEXstdItem 2 4 14" xfId="38282"/>
    <cellStyle name="SAPBEXstdItem 2 4 15" xfId="38424"/>
    <cellStyle name="SAPBEXstdItem 2 4 16" xfId="38567"/>
    <cellStyle name="SAPBEXstdItem 2 4 17" xfId="38710"/>
    <cellStyle name="SAPBEXstdItem 2 4 18" xfId="38853"/>
    <cellStyle name="SAPBEXstdItem 2 4 19" xfId="38997"/>
    <cellStyle name="SAPBEXstdItem 2 4 2" xfId="1761"/>
    <cellStyle name="SAPBEXstdItem 2 4 2 2" xfId="1003"/>
    <cellStyle name="SAPBEXstdItem 2 4 2 2 2" xfId="3393"/>
    <cellStyle name="SAPBEXstdItem 2 4 2 2 2 2" xfId="10148"/>
    <cellStyle name="SAPBEXstdItem 2 4 2 2 2 2 2" xfId="16687"/>
    <cellStyle name="SAPBEXstdItem 2 4 2 2 2 2 2 2" xfId="26727"/>
    <cellStyle name="SAPBEXstdItem 2 4 2 2 2 2 3" xfId="23185"/>
    <cellStyle name="SAPBEXstdItem 2 4 2 2 2 3" xfId="12078"/>
    <cellStyle name="SAPBEXstdItem 2 4 2 2 2 3 2" xfId="18403"/>
    <cellStyle name="SAPBEXstdItem 2 4 2 2 2 3 2 2" xfId="27739"/>
    <cellStyle name="SAPBEXstdItem 2 4 2 2 2 3 3" xfId="24157"/>
    <cellStyle name="SAPBEXstdItem 2 4 2 2 2 4" xfId="7969"/>
    <cellStyle name="SAPBEXstdItem 2 4 2 2 2 4 2" xfId="21973"/>
    <cellStyle name="SAPBEXstdItem 2 4 2 2 2 5" xfId="15127"/>
    <cellStyle name="SAPBEXstdItem 2 4 2 2 2 5 2" xfId="25659"/>
    <cellStyle name="SAPBEXstdItem 2 4 2 2 2 6" xfId="19863"/>
    <cellStyle name="SAPBEXstdItem 2 4 2 2 3" xfId="3866"/>
    <cellStyle name="SAPBEXstdItem 2 4 2 2 3 2" xfId="10621"/>
    <cellStyle name="SAPBEXstdItem 2 4 2 2 3 2 2" xfId="17010"/>
    <cellStyle name="SAPBEXstdItem 2 4 2 2 3 2 2 2" xfId="26999"/>
    <cellStyle name="SAPBEXstdItem 2 4 2 2 3 2 3" xfId="23451"/>
    <cellStyle name="SAPBEXstdItem 2 4 2 2 3 3" xfId="12551"/>
    <cellStyle name="SAPBEXstdItem 2 4 2 2 3 3 2" xfId="18874"/>
    <cellStyle name="SAPBEXstdItem 2 4 2 2 3 3 2 2" xfId="28009"/>
    <cellStyle name="SAPBEXstdItem 2 4 2 2 3 3 3" xfId="24421"/>
    <cellStyle name="SAPBEXstdItem 2 4 2 2 3 4" xfId="8415"/>
    <cellStyle name="SAPBEXstdItem 2 4 2 2 3 4 2" xfId="22409"/>
    <cellStyle name="SAPBEXstdItem 2 4 2 2 3 5" xfId="15598"/>
    <cellStyle name="SAPBEXstdItem 2 4 2 2 3 5 2" xfId="25929"/>
    <cellStyle name="SAPBEXstdItem 2 4 2 2 3 6" xfId="20127"/>
    <cellStyle name="SAPBEXstdItem 2 4 2 2 4" xfId="6042"/>
    <cellStyle name="SAPBEXstdItem 2 4 2 2 4 2" xfId="13303"/>
    <cellStyle name="SAPBEXstdItem 2 4 2 2 4 2 2" xfId="24843"/>
    <cellStyle name="SAPBEXstdItem 2 4 2 2 4 3" xfId="21094"/>
    <cellStyle name="SAPBEXstdItem 2 4 2 2 5" xfId="6116"/>
    <cellStyle name="SAPBEXstdItem 2 4 2 2 5 2" xfId="13363"/>
    <cellStyle name="SAPBEXstdItem 2 4 2 2 5 2 2" xfId="24863"/>
    <cellStyle name="SAPBEXstdItem 2 4 2 2 5 3" xfId="21114"/>
    <cellStyle name="SAPBEXstdItem 2 4 2 2 6" xfId="5809"/>
    <cellStyle name="SAPBEXstdItem 2 4 2 2 6 2" xfId="13098"/>
    <cellStyle name="SAPBEXstdItem 2 4 2 2 6 2 2" xfId="24738"/>
    <cellStyle name="SAPBEXstdItem 2 4 2 2 6 3" xfId="20989"/>
    <cellStyle name="SAPBEXstdItem 2 4 2 2 7" xfId="4778"/>
    <cellStyle name="SAPBEXstdItem 2 4 2 2 7 2" xfId="20674"/>
    <cellStyle name="SAPBEXstdItem 2 4 2 2 8" xfId="19125"/>
    <cellStyle name="SAPBEXstdItem 2 4 2 3" xfId="3130"/>
    <cellStyle name="SAPBEXstdItem 2 4 2 3 2" xfId="9896"/>
    <cellStyle name="SAPBEXstdItem 2 4 2 3 2 2" xfId="16511"/>
    <cellStyle name="SAPBEXstdItem 2 4 2 3 2 2 2" xfId="26590"/>
    <cellStyle name="SAPBEXstdItem 2 4 2 3 2 3" xfId="23048"/>
    <cellStyle name="SAPBEXstdItem 2 4 2 3 3" xfId="11833"/>
    <cellStyle name="SAPBEXstdItem 2 4 2 3 3 2" xfId="18158"/>
    <cellStyle name="SAPBEXstdItem 2 4 2 3 3 2 2" xfId="27604"/>
    <cellStyle name="SAPBEXstdItem 2 4 2 3 3 3" xfId="24022"/>
    <cellStyle name="SAPBEXstdItem 2 4 2 3 4" xfId="7717"/>
    <cellStyle name="SAPBEXstdItem 2 4 2 3 4 2" xfId="21797"/>
    <cellStyle name="SAPBEXstdItem 2 4 2 3 5" xfId="14881"/>
    <cellStyle name="SAPBEXstdItem 2 4 2 3 5 2" xfId="25524"/>
    <cellStyle name="SAPBEXstdItem 2 4 2 3 6" xfId="19728"/>
    <cellStyle name="SAPBEXstdItem 2 4 2 4" xfId="3635"/>
    <cellStyle name="SAPBEXstdItem 2 4 2 4 2" xfId="10390"/>
    <cellStyle name="SAPBEXstdItem 2 4 2 4 2 2" xfId="16854"/>
    <cellStyle name="SAPBEXstdItem 2 4 2 4 2 2 2" xfId="26864"/>
    <cellStyle name="SAPBEXstdItem 2 4 2 4 2 3" xfId="23316"/>
    <cellStyle name="SAPBEXstdItem 2 4 2 4 3" xfId="12320"/>
    <cellStyle name="SAPBEXstdItem 2 4 2 4 3 2" xfId="18643"/>
    <cellStyle name="SAPBEXstdItem 2 4 2 4 3 2 2" xfId="27874"/>
    <cellStyle name="SAPBEXstdItem 2 4 2 4 3 3" xfId="24286"/>
    <cellStyle name="SAPBEXstdItem 2 4 2 4 4" xfId="8211"/>
    <cellStyle name="SAPBEXstdItem 2 4 2 4 4 2" xfId="22208"/>
    <cellStyle name="SAPBEXstdItem 2 4 2 4 5" xfId="15367"/>
    <cellStyle name="SAPBEXstdItem 2 4 2 4 5 2" xfId="25794"/>
    <cellStyle name="SAPBEXstdItem 2 4 2 4 6" xfId="19992"/>
    <cellStyle name="SAPBEXstdItem 2 4 2 5" xfId="4128"/>
    <cellStyle name="SAPBEXstdItem 2 4 2 5 2" xfId="20250"/>
    <cellStyle name="SAPBEXstdItem 2 4 2 6" xfId="19283"/>
    <cellStyle name="SAPBEXstdItem 2 4 2 7" xfId="28352"/>
    <cellStyle name="SAPBEXstdItem 2 4 20" xfId="39138"/>
    <cellStyle name="SAPBEXstdItem 2 4 21" xfId="39274"/>
    <cellStyle name="SAPBEXstdItem 2 4 22" xfId="39412"/>
    <cellStyle name="SAPBEXstdItem 2 4 23" xfId="39493"/>
    <cellStyle name="SAPBEXstdItem 2 4 24" xfId="39369"/>
    <cellStyle name="SAPBEXstdItem 2 4 25" xfId="39177"/>
    <cellStyle name="SAPBEXstdItem 2 4 26" xfId="39634"/>
    <cellStyle name="SAPBEXstdItem 2 4 27" xfId="40076"/>
    <cellStyle name="SAPBEXstdItem 2 4 28" xfId="39840"/>
    <cellStyle name="SAPBEXstdItem 2 4 29" xfId="38650"/>
    <cellStyle name="SAPBEXstdItem 2 4 3" xfId="2117"/>
    <cellStyle name="SAPBEXstdItem 2 4 3 2" xfId="2916"/>
    <cellStyle name="SAPBEXstdItem 2 4 3 2 2" xfId="7503"/>
    <cellStyle name="SAPBEXstdItem 2 4 3 2 2 2" xfId="14670"/>
    <cellStyle name="SAPBEXstdItem 2 4 3 2 2 2 2" xfId="25381"/>
    <cellStyle name="SAPBEXstdItem 2 4 3 2 2 3" xfId="21640"/>
    <cellStyle name="SAPBEXstdItem 2 4 3 2 3" xfId="9683"/>
    <cellStyle name="SAPBEXstdItem 2 4 3 2 3 2" xfId="16331"/>
    <cellStyle name="SAPBEXstdItem 2 4 3 2 3 2 2" xfId="26445"/>
    <cellStyle name="SAPBEXstdItem 2 4 3 2 3 3" xfId="22913"/>
    <cellStyle name="SAPBEXstdItem 2 4 3 2 4" xfId="11635"/>
    <cellStyle name="SAPBEXstdItem 2 4 3 2 4 2" xfId="17962"/>
    <cellStyle name="SAPBEXstdItem 2 4 3 2 4 2 2" xfId="27461"/>
    <cellStyle name="SAPBEXstdItem 2 4 3 2 4 3" xfId="23889"/>
    <cellStyle name="SAPBEXstdItem 2 4 3 2 5" xfId="5200"/>
    <cellStyle name="SAPBEXstdItem 2 4 3 2 5 2" xfId="20732"/>
    <cellStyle name="SAPBEXstdItem 2 4 3 2 6" xfId="12775"/>
    <cellStyle name="SAPBEXstdItem 2 4 3 2 6 2" xfId="24547"/>
    <cellStyle name="SAPBEXstdItem 2 4 3 2 7" xfId="19595"/>
    <cellStyle name="SAPBEXstdItem 2 4 3 3" xfId="2746"/>
    <cellStyle name="SAPBEXstdItem 2 4 3 3 2" xfId="9525"/>
    <cellStyle name="SAPBEXstdItem 2 4 3 3 2 2" xfId="16176"/>
    <cellStyle name="SAPBEXstdItem 2 4 3 3 2 2 2" xfId="26314"/>
    <cellStyle name="SAPBEXstdItem 2 4 3 3 2 3" xfId="22790"/>
    <cellStyle name="SAPBEXstdItem 2 4 3 3 3" xfId="11485"/>
    <cellStyle name="SAPBEXstdItem 2 4 3 3 3 2" xfId="17813"/>
    <cellStyle name="SAPBEXstdItem 2 4 3 3 3 2 2" xfId="27333"/>
    <cellStyle name="SAPBEXstdItem 2 4 3 3 3 3" xfId="23769"/>
    <cellStyle name="SAPBEXstdItem 2 4 3 3 4" xfId="7344"/>
    <cellStyle name="SAPBEXstdItem 2 4 3 3 4 2" xfId="21503"/>
    <cellStyle name="SAPBEXstdItem 2 4 3 3 5" xfId="14517"/>
    <cellStyle name="SAPBEXstdItem 2 4 3 3 5 2" xfId="25252"/>
    <cellStyle name="SAPBEXstdItem 2 4 3 3 6" xfId="19474"/>
    <cellStyle name="SAPBEXstdItem 2 4 3 4" xfId="6714"/>
    <cellStyle name="SAPBEXstdItem 2 4 3 4 2" xfId="13890"/>
    <cellStyle name="SAPBEXstdItem 2 4 3 4 2 2" xfId="24997"/>
    <cellStyle name="SAPBEXstdItem 2 4 3 4 3" xfId="21243"/>
    <cellStyle name="SAPBEXstdItem 2 4 3 5" xfId="8897"/>
    <cellStyle name="SAPBEXstdItem 2 4 3 5 2" xfId="15843"/>
    <cellStyle name="SAPBEXstdItem 2 4 3 5 2 2" xfId="26057"/>
    <cellStyle name="SAPBEXstdItem 2 4 3 5 3" xfId="22545"/>
    <cellStyle name="SAPBEXstdItem 2 4 3 6" xfId="11006"/>
    <cellStyle name="SAPBEXstdItem 2 4 3 6 2" xfId="17336"/>
    <cellStyle name="SAPBEXstdItem 2 4 3 6 2 2" xfId="27080"/>
    <cellStyle name="SAPBEXstdItem 2 4 3 6 3" xfId="23528"/>
    <cellStyle name="SAPBEXstdItem 2 4 3 7" xfId="4458"/>
    <cellStyle name="SAPBEXstdItem 2 4 3 7 2" xfId="20502"/>
    <cellStyle name="SAPBEXstdItem 2 4 3 8" xfId="4239"/>
    <cellStyle name="SAPBEXstdItem 2 4 3 8 2" xfId="20309"/>
    <cellStyle name="SAPBEXstdItem 2 4 30" xfId="40276"/>
    <cellStyle name="SAPBEXstdItem 2 4 31" xfId="40397"/>
    <cellStyle name="SAPBEXstdItem 2 4 4" xfId="2833"/>
    <cellStyle name="SAPBEXstdItem 2 4 4 2" xfId="9604"/>
    <cellStyle name="SAPBEXstdItem 2 4 4 2 2" xfId="16255"/>
    <cellStyle name="SAPBEXstdItem 2 4 4 2 2 2" xfId="26381"/>
    <cellStyle name="SAPBEXstdItem 2 4 4 2 3" xfId="22856"/>
    <cellStyle name="SAPBEXstdItem 2 4 4 3" xfId="11559"/>
    <cellStyle name="SAPBEXstdItem 2 4 4 3 2" xfId="17886"/>
    <cellStyle name="SAPBEXstdItem 2 4 4 3 2 2" xfId="27397"/>
    <cellStyle name="SAPBEXstdItem 2 4 4 3 3" xfId="23832"/>
    <cellStyle name="SAPBEXstdItem 2 4 4 4" xfId="7423"/>
    <cellStyle name="SAPBEXstdItem 2 4 4 4 2" xfId="21576"/>
    <cellStyle name="SAPBEXstdItem 2 4 4 5" xfId="14591"/>
    <cellStyle name="SAPBEXstdItem 2 4 4 5 2" xfId="25317"/>
    <cellStyle name="SAPBEXstdItem 2 4 4 6" xfId="19538"/>
    <cellStyle name="SAPBEXstdItem 2 4 5" xfId="2877"/>
    <cellStyle name="SAPBEXstdItem 2 4 5 2" xfId="9644"/>
    <cellStyle name="SAPBEXstdItem 2 4 5 2 2" xfId="16293"/>
    <cellStyle name="SAPBEXstdItem 2 4 5 2 2 2" xfId="26408"/>
    <cellStyle name="SAPBEXstdItem 2 4 5 2 3" xfId="22876"/>
    <cellStyle name="SAPBEXstdItem 2 4 5 3" xfId="11597"/>
    <cellStyle name="SAPBEXstdItem 2 4 5 3 2" xfId="17924"/>
    <cellStyle name="SAPBEXstdItem 2 4 5 3 2 2" xfId="27424"/>
    <cellStyle name="SAPBEXstdItem 2 4 5 3 3" xfId="23852"/>
    <cellStyle name="SAPBEXstdItem 2 4 5 4" xfId="7464"/>
    <cellStyle name="SAPBEXstdItem 2 4 5 4 2" xfId="21602"/>
    <cellStyle name="SAPBEXstdItem 2 4 5 5" xfId="14631"/>
    <cellStyle name="SAPBEXstdItem 2 4 5 5 2" xfId="25344"/>
    <cellStyle name="SAPBEXstdItem 2 4 5 6" xfId="19558"/>
    <cellStyle name="SAPBEXstdItem 2 4 6" xfId="28205"/>
    <cellStyle name="SAPBEXstdItem 2 4 7" xfId="37360"/>
    <cellStyle name="SAPBEXstdItem 2 4 8" xfId="37408"/>
    <cellStyle name="SAPBEXstdItem 2 4 9" xfId="37291"/>
    <cellStyle name="SAPBEXstdItem 2 5" xfId="1388"/>
    <cellStyle name="SAPBEXstdItem 2 5 2" xfId="1803"/>
    <cellStyle name="SAPBEXstdItem 2 5 2 2" xfId="1472"/>
    <cellStyle name="SAPBEXstdItem 2 5 2 2 2" xfId="3424"/>
    <cellStyle name="SAPBEXstdItem 2 5 2 2 2 2" xfId="10179"/>
    <cellStyle name="SAPBEXstdItem 2 5 2 2 2 2 2" xfId="16702"/>
    <cellStyle name="SAPBEXstdItem 2 5 2 2 2 2 2 2" xfId="26730"/>
    <cellStyle name="SAPBEXstdItem 2 5 2 2 2 2 3" xfId="23188"/>
    <cellStyle name="SAPBEXstdItem 2 5 2 2 2 3" xfId="12109"/>
    <cellStyle name="SAPBEXstdItem 2 5 2 2 2 3 2" xfId="18434"/>
    <cellStyle name="SAPBEXstdItem 2 5 2 2 2 3 2 2" xfId="27742"/>
    <cellStyle name="SAPBEXstdItem 2 5 2 2 2 3 3" xfId="24160"/>
    <cellStyle name="SAPBEXstdItem 2 5 2 2 2 4" xfId="8000"/>
    <cellStyle name="SAPBEXstdItem 2 5 2 2 2 4 2" xfId="22004"/>
    <cellStyle name="SAPBEXstdItem 2 5 2 2 2 5" xfId="15158"/>
    <cellStyle name="SAPBEXstdItem 2 5 2 2 2 5 2" xfId="25662"/>
    <cellStyle name="SAPBEXstdItem 2 5 2 2 2 6" xfId="19866"/>
    <cellStyle name="SAPBEXstdItem 2 5 2 2 3" xfId="3897"/>
    <cellStyle name="SAPBEXstdItem 2 5 2 2 3 2" xfId="10652"/>
    <cellStyle name="SAPBEXstdItem 2 5 2 2 3 2 2" xfId="17025"/>
    <cellStyle name="SAPBEXstdItem 2 5 2 2 3 2 2 2" xfId="27002"/>
    <cellStyle name="SAPBEXstdItem 2 5 2 2 3 2 3" xfId="23454"/>
    <cellStyle name="SAPBEXstdItem 2 5 2 2 3 3" xfId="12582"/>
    <cellStyle name="SAPBEXstdItem 2 5 2 2 3 3 2" xfId="18905"/>
    <cellStyle name="SAPBEXstdItem 2 5 2 2 3 3 2 2" xfId="28012"/>
    <cellStyle name="SAPBEXstdItem 2 5 2 2 3 3 3" xfId="24424"/>
    <cellStyle name="SAPBEXstdItem 2 5 2 2 3 4" xfId="8423"/>
    <cellStyle name="SAPBEXstdItem 2 5 2 2 3 4 2" xfId="22414"/>
    <cellStyle name="SAPBEXstdItem 2 5 2 2 3 5" xfId="15629"/>
    <cellStyle name="SAPBEXstdItem 2 5 2 2 3 5 2" xfId="25932"/>
    <cellStyle name="SAPBEXstdItem 2 5 2 2 3 6" xfId="20130"/>
    <cellStyle name="SAPBEXstdItem 2 5 2 2 4" xfId="6251"/>
    <cellStyle name="SAPBEXstdItem 2 5 2 2 4 2" xfId="13487"/>
    <cellStyle name="SAPBEXstdItem 2 5 2 2 4 2 2" xfId="24904"/>
    <cellStyle name="SAPBEXstdItem 2 5 2 2 4 3" xfId="21154"/>
    <cellStyle name="SAPBEXstdItem 2 5 2 2 5" xfId="8520"/>
    <cellStyle name="SAPBEXstdItem 2 5 2 2 5 2" xfId="15724"/>
    <cellStyle name="SAPBEXstdItem 2 5 2 2 5 2 2" xfId="25978"/>
    <cellStyle name="SAPBEXstdItem 2 5 2 2 5 3" xfId="22471"/>
    <cellStyle name="SAPBEXstdItem 2 5 2 2 6" xfId="5681"/>
    <cellStyle name="SAPBEXstdItem 2 5 2 2 6 2" xfId="13023"/>
    <cellStyle name="SAPBEXstdItem 2 5 2 2 6 2 2" xfId="24698"/>
    <cellStyle name="SAPBEXstdItem 2 5 2 2 6 3" xfId="20950"/>
    <cellStyle name="SAPBEXstdItem 2 5 2 2 7" xfId="12688"/>
    <cellStyle name="SAPBEXstdItem 2 5 2 2 7 2" xfId="24480"/>
    <cellStyle name="SAPBEXstdItem 2 5 2 2 8" xfId="19163"/>
    <cellStyle name="SAPBEXstdItem 2 5 2 3" xfId="3161"/>
    <cellStyle name="SAPBEXstdItem 2 5 2 3 2" xfId="9927"/>
    <cellStyle name="SAPBEXstdItem 2 5 2 3 2 2" xfId="16526"/>
    <cellStyle name="SAPBEXstdItem 2 5 2 3 2 2 2" xfId="26593"/>
    <cellStyle name="SAPBEXstdItem 2 5 2 3 2 3" xfId="23051"/>
    <cellStyle name="SAPBEXstdItem 2 5 2 3 3" xfId="11864"/>
    <cellStyle name="SAPBEXstdItem 2 5 2 3 3 2" xfId="18189"/>
    <cellStyle name="SAPBEXstdItem 2 5 2 3 3 2 2" xfId="27607"/>
    <cellStyle name="SAPBEXstdItem 2 5 2 3 3 3" xfId="24025"/>
    <cellStyle name="SAPBEXstdItem 2 5 2 3 4" xfId="7748"/>
    <cellStyle name="SAPBEXstdItem 2 5 2 3 4 2" xfId="21800"/>
    <cellStyle name="SAPBEXstdItem 2 5 2 3 5" xfId="14912"/>
    <cellStyle name="SAPBEXstdItem 2 5 2 3 5 2" xfId="25527"/>
    <cellStyle name="SAPBEXstdItem 2 5 2 3 6" xfId="19731"/>
    <cellStyle name="SAPBEXstdItem 2 5 2 4" xfId="3654"/>
    <cellStyle name="SAPBEXstdItem 2 5 2 4 2" xfId="10409"/>
    <cellStyle name="SAPBEXstdItem 2 5 2 4 2 2" xfId="16857"/>
    <cellStyle name="SAPBEXstdItem 2 5 2 4 2 2 2" xfId="26867"/>
    <cellStyle name="SAPBEXstdItem 2 5 2 4 2 3" xfId="23319"/>
    <cellStyle name="SAPBEXstdItem 2 5 2 4 3" xfId="12339"/>
    <cellStyle name="SAPBEXstdItem 2 5 2 4 3 2" xfId="18662"/>
    <cellStyle name="SAPBEXstdItem 2 5 2 4 3 2 2" xfId="27877"/>
    <cellStyle name="SAPBEXstdItem 2 5 2 4 3 3" xfId="24289"/>
    <cellStyle name="SAPBEXstdItem 2 5 2 4 4" xfId="8230"/>
    <cellStyle name="SAPBEXstdItem 2 5 2 4 4 2" xfId="22227"/>
    <cellStyle name="SAPBEXstdItem 2 5 2 4 5" xfId="15386"/>
    <cellStyle name="SAPBEXstdItem 2 5 2 4 5 2" xfId="25797"/>
    <cellStyle name="SAPBEXstdItem 2 5 2 4 6" xfId="19995"/>
    <cellStyle name="SAPBEXstdItem 2 5 2 5" xfId="4136"/>
    <cellStyle name="SAPBEXstdItem 2 5 2 5 2" xfId="20252"/>
    <cellStyle name="SAPBEXstdItem 2 5 2 6" xfId="19286"/>
    <cellStyle name="SAPBEXstdItem 2 5 2 7" xfId="28367"/>
    <cellStyle name="SAPBEXstdItem 2 5 3" xfId="2111"/>
    <cellStyle name="SAPBEXstdItem 2 5 3 2" xfId="5195"/>
    <cellStyle name="SAPBEXstdItem 2 5 3 2 2" xfId="12769"/>
    <cellStyle name="SAPBEXstdItem 2 5 3 2 2 2" xfId="24542"/>
    <cellStyle name="SAPBEXstdItem 2 5 3 2 3" xfId="20728"/>
    <cellStyle name="SAPBEXstdItem 2 5 3 3" xfId="6708"/>
    <cellStyle name="SAPBEXstdItem 2 5 3 3 2" xfId="13885"/>
    <cellStyle name="SAPBEXstdItem 2 5 3 3 2 2" xfId="24993"/>
    <cellStyle name="SAPBEXstdItem 2 5 3 3 3" xfId="21239"/>
    <cellStyle name="SAPBEXstdItem 2 5 3 4" xfId="8891"/>
    <cellStyle name="SAPBEXstdItem 2 5 3 4 2" xfId="15837"/>
    <cellStyle name="SAPBEXstdItem 2 5 3 4 2 2" xfId="26052"/>
    <cellStyle name="SAPBEXstdItem 2 5 3 4 3" xfId="22540"/>
    <cellStyle name="SAPBEXstdItem 2 5 3 5" xfId="11001"/>
    <cellStyle name="SAPBEXstdItem 2 5 3 5 2" xfId="17332"/>
    <cellStyle name="SAPBEXstdItem 2 5 3 5 2 2" xfId="27077"/>
    <cellStyle name="SAPBEXstdItem 2 5 3 5 3" xfId="23525"/>
    <cellStyle name="SAPBEXstdItem 2 5 3 6" xfId="4501"/>
    <cellStyle name="SAPBEXstdItem 2 5 3 6 2" xfId="20537"/>
    <cellStyle name="SAPBEXstdItem 2 5 3 7" xfId="4646"/>
    <cellStyle name="SAPBEXstdItem 2 5 3 7 2" xfId="20640"/>
    <cellStyle name="SAPBEXstdItem 2 5 4" xfId="2974"/>
    <cellStyle name="SAPBEXstdItem 2 5 4 2" xfId="9741"/>
    <cellStyle name="SAPBEXstdItem 2 5 4 2 2" xfId="16386"/>
    <cellStyle name="SAPBEXstdItem 2 5 4 2 2 2" xfId="26484"/>
    <cellStyle name="SAPBEXstdItem 2 5 4 2 3" xfId="22945"/>
    <cellStyle name="SAPBEXstdItem 2 5 4 3" xfId="11690"/>
    <cellStyle name="SAPBEXstdItem 2 5 4 3 2" xfId="18017"/>
    <cellStyle name="SAPBEXstdItem 2 5 4 3 2 2" xfId="27500"/>
    <cellStyle name="SAPBEXstdItem 2 5 4 3 3" xfId="23921"/>
    <cellStyle name="SAPBEXstdItem 2 5 4 4" xfId="7561"/>
    <cellStyle name="SAPBEXstdItem 2 5 4 4 2" xfId="21687"/>
    <cellStyle name="SAPBEXstdItem 2 5 4 5" xfId="14728"/>
    <cellStyle name="SAPBEXstdItem 2 5 4 5 2" xfId="25420"/>
    <cellStyle name="SAPBEXstdItem 2 5 4 6" xfId="19627"/>
    <cellStyle name="SAPBEXstdItem 2 5 5" xfId="3506"/>
    <cellStyle name="SAPBEXstdItem 2 5 5 2" xfId="10261"/>
    <cellStyle name="SAPBEXstdItem 2 5 5 2 2" xfId="16743"/>
    <cellStyle name="SAPBEXstdItem 2 5 5 2 2 2" xfId="26765"/>
    <cellStyle name="SAPBEXstdItem 2 5 5 2 3" xfId="23219"/>
    <cellStyle name="SAPBEXstdItem 2 5 5 3" xfId="12191"/>
    <cellStyle name="SAPBEXstdItem 2 5 5 3 2" xfId="18515"/>
    <cellStyle name="SAPBEXstdItem 2 5 5 3 2 2" xfId="27776"/>
    <cellStyle name="SAPBEXstdItem 2 5 5 3 3" xfId="24190"/>
    <cellStyle name="SAPBEXstdItem 2 5 5 4" xfId="8082"/>
    <cellStyle name="SAPBEXstdItem 2 5 5 4 2" xfId="22081"/>
    <cellStyle name="SAPBEXstdItem 2 5 5 5" xfId="15239"/>
    <cellStyle name="SAPBEXstdItem 2 5 5 5 2" xfId="25696"/>
    <cellStyle name="SAPBEXstdItem 2 5 5 6" xfId="19896"/>
    <cellStyle name="SAPBEXstdItem 2 5 6" xfId="28227"/>
    <cellStyle name="SAPBEXstdItem 2 6" xfId="1627"/>
    <cellStyle name="SAPBEXstdItem 2 6 2" xfId="946"/>
    <cellStyle name="SAPBEXstdItem 2 6 2 2" xfId="3309"/>
    <cellStyle name="SAPBEXstdItem 2 6 2 2 2" xfId="10064"/>
    <cellStyle name="SAPBEXstdItem 2 6 2 2 2 2" xfId="16617"/>
    <cellStyle name="SAPBEXstdItem 2 6 2 2 2 2 2" xfId="26672"/>
    <cellStyle name="SAPBEXstdItem 2 6 2 2 2 3" xfId="23130"/>
    <cellStyle name="SAPBEXstdItem 2 6 2 2 3" xfId="11994"/>
    <cellStyle name="SAPBEXstdItem 2 6 2 2 3 2" xfId="18319"/>
    <cellStyle name="SAPBEXstdItem 2 6 2 2 3 2 2" xfId="27684"/>
    <cellStyle name="SAPBEXstdItem 2 6 2 2 3 3" xfId="24102"/>
    <cellStyle name="SAPBEXstdItem 2 6 2 2 4" xfId="7885"/>
    <cellStyle name="SAPBEXstdItem 2 6 2 2 4 2" xfId="21889"/>
    <cellStyle name="SAPBEXstdItem 2 6 2 2 5" xfId="15043"/>
    <cellStyle name="SAPBEXstdItem 2 6 2 2 5 2" xfId="25604"/>
    <cellStyle name="SAPBEXstdItem 2 6 2 2 6" xfId="19808"/>
    <cellStyle name="SAPBEXstdItem 2 6 2 3" xfId="3782"/>
    <cellStyle name="SAPBEXstdItem 2 6 2 3 2" xfId="10537"/>
    <cellStyle name="SAPBEXstdItem 2 6 2 3 2 2" xfId="16940"/>
    <cellStyle name="SAPBEXstdItem 2 6 2 3 2 2 2" xfId="26944"/>
    <cellStyle name="SAPBEXstdItem 2 6 2 3 2 3" xfId="23396"/>
    <cellStyle name="SAPBEXstdItem 2 6 2 3 3" xfId="12467"/>
    <cellStyle name="SAPBEXstdItem 2 6 2 3 3 2" xfId="18790"/>
    <cellStyle name="SAPBEXstdItem 2 6 2 3 3 2 2" xfId="27954"/>
    <cellStyle name="SAPBEXstdItem 2 6 2 3 3 3" xfId="24366"/>
    <cellStyle name="SAPBEXstdItem 2 6 2 3 4" xfId="8354"/>
    <cellStyle name="SAPBEXstdItem 2 6 2 3 4 2" xfId="22350"/>
    <cellStyle name="SAPBEXstdItem 2 6 2 3 5" xfId="15514"/>
    <cellStyle name="SAPBEXstdItem 2 6 2 3 5 2" xfId="25874"/>
    <cellStyle name="SAPBEXstdItem 2 6 2 3 6" xfId="20072"/>
    <cellStyle name="SAPBEXstdItem 2 6 2 4" xfId="5987"/>
    <cellStyle name="SAPBEXstdItem 2 6 2 4 2" xfId="13248"/>
    <cellStyle name="SAPBEXstdItem 2 6 2 4 2 2" xfId="24817"/>
    <cellStyle name="SAPBEXstdItem 2 6 2 4 3" xfId="21068"/>
    <cellStyle name="SAPBEXstdItem 2 6 2 5" xfId="5860"/>
    <cellStyle name="SAPBEXstdItem 2 6 2 5 2" xfId="13133"/>
    <cellStyle name="SAPBEXstdItem 2 6 2 5 2 2" xfId="24755"/>
    <cellStyle name="SAPBEXstdItem 2 6 2 5 3" xfId="21006"/>
    <cellStyle name="SAPBEXstdItem 2 6 2 6" xfId="5638"/>
    <cellStyle name="SAPBEXstdItem 2 6 2 6 2" xfId="12988"/>
    <cellStyle name="SAPBEXstdItem 2 6 2 6 2 2" xfId="24690"/>
    <cellStyle name="SAPBEXstdItem 2 6 2 6 3" xfId="20941"/>
    <cellStyle name="SAPBEXstdItem 2 6 2 7" xfId="4236"/>
    <cellStyle name="SAPBEXstdItem 2 6 2 7 2" xfId="20307"/>
    <cellStyle name="SAPBEXstdItem 2 6 2 8" xfId="19099"/>
    <cellStyle name="SAPBEXstdItem 2 6 3" xfId="3049"/>
    <cellStyle name="SAPBEXstdItem 2 6 3 2" xfId="9815"/>
    <cellStyle name="SAPBEXstdItem 2 6 3 2 2" xfId="16444"/>
    <cellStyle name="SAPBEXstdItem 2 6 3 2 2 2" xfId="26536"/>
    <cellStyle name="SAPBEXstdItem 2 6 3 2 3" xfId="22995"/>
    <cellStyle name="SAPBEXstdItem 2 6 3 3" xfId="11752"/>
    <cellStyle name="SAPBEXstdItem 2 6 3 3 2" xfId="18078"/>
    <cellStyle name="SAPBEXstdItem 2 6 3 3 2 2" xfId="27551"/>
    <cellStyle name="SAPBEXstdItem 2 6 3 3 3" xfId="23970"/>
    <cellStyle name="SAPBEXstdItem 2 6 3 4" xfId="7636"/>
    <cellStyle name="SAPBEXstdItem 2 6 3 4 2" xfId="21737"/>
    <cellStyle name="SAPBEXstdItem 2 6 3 5" xfId="14801"/>
    <cellStyle name="SAPBEXstdItem 2 6 3 5 2" xfId="25471"/>
    <cellStyle name="SAPBEXstdItem 2 6 3 6" xfId="19676"/>
    <cellStyle name="SAPBEXstdItem 2 6 4" xfId="3564"/>
    <cellStyle name="SAPBEXstdItem 2 6 4 2" xfId="10319"/>
    <cellStyle name="SAPBEXstdItem 2 6 4 2 2" xfId="16797"/>
    <cellStyle name="SAPBEXstdItem 2 6 4 2 2 2" xfId="26813"/>
    <cellStyle name="SAPBEXstdItem 2 6 4 2 3" xfId="23265"/>
    <cellStyle name="SAPBEXstdItem 2 6 4 3" xfId="12249"/>
    <cellStyle name="SAPBEXstdItem 2 6 4 3 2" xfId="18572"/>
    <cellStyle name="SAPBEXstdItem 2 6 4 3 2 2" xfId="27823"/>
    <cellStyle name="SAPBEXstdItem 2 6 4 3 3" xfId="24235"/>
    <cellStyle name="SAPBEXstdItem 2 6 4 4" xfId="8140"/>
    <cellStyle name="SAPBEXstdItem 2 6 4 4 2" xfId="22137"/>
    <cellStyle name="SAPBEXstdItem 2 6 4 5" xfId="15296"/>
    <cellStyle name="SAPBEXstdItem 2 6 4 5 2" xfId="25743"/>
    <cellStyle name="SAPBEXstdItem 2 6 4 6" xfId="19941"/>
    <cellStyle name="SAPBEXstdItem 2 6 5" xfId="4113"/>
    <cellStyle name="SAPBEXstdItem 2 6 5 2" xfId="20243"/>
    <cellStyle name="SAPBEXstdItem 2 6 6" xfId="19227"/>
    <cellStyle name="SAPBEXstdItem 2 6 7" xfId="28282"/>
    <cellStyle name="SAPBEXstdItem 2 7" xfId="2138"/>
    <cellStyle name="SAPBEXstdItem 2 7 2" xfId="2858"/>
    <cellStyle name="SAPBEXstdItem 2 7 2 2" xfId="7445"/>
    <cellStyle name="SAPBEXstdItem 2 7 2 2 2" xfId="14612"/>
    <cellStyle name="SAPBEXstdItem 2 7 2 2 2 2" xfId="25333"/>
    <cellStyle name="SAPBEXstdItem 2 7 2 2 3" xfId="21592"/>
    <cellStyle name="SAPBEXstdItem 2 7 2 3" xfId="9625"/>
    <cellStyle name="SAPBEXstdItem 2 7 2 3 2" xfId="16274"/>
    <cellStyle name="SAPBEXstdItem 2 7 2 3 2 2" xfId="26397"/>
    <cellStyle name="SAPBEXstdItem 2 7 2 3 3" xfId="22868"/>
    <cellStyle name="SAPBEXstdItem 2 7 2 4" xfId="11578"/>
    <cellStyle name="SAPBEXstdItem 2 7 2 4 2" xfId="17905"/>
    <cellStyle name="SAPBEXstdItem 2 7 2 4 2 2" xfId="27413"/>
    <cellStyle name="SAPBEXstdItem 2 7 2 4 3" xfId="23844"/>
    <cellStyle name="SAPBEXstdItem 2 7 2 5" xfId="5218"/>
    <cellStyle name="SAPBEXstdItem 2 7 2 5 2" xfId="20750"/>
    <cellStyle name="SAPBEXstdItem 2 7 2 6" xfId="12794"/>
    <cellStyle name="SAPBEXstdItem 2 7 2 6 2" xfId="24566"/>
    <cellStyle name="SAPBEXstdItem 2 7 2 7" xfId="19550"/>
    <cellStyle name="SAPBEXstdItem 2 7 3" xfId="2605"/>
    <cellStyle name="SAPBEXstdItem 2 7 3 2" xfId="9385"/>
    <cellStyle name="SAPBEXstdItem 2 7 3 2 2" xfId="16037"/>
    <cellStyle name="SAPBEXstdItem 2 7 3 2 2 2" xfId="26191"/>
    <cellStyle name="SAPBEXstdItem 2 7 3 2 3" xfId="22673"/>
    <cellStyle name="SAPBEXstdItem 2 7 3 3" xfId="11345"/>
    <cellStyle name="SAPBEXstdItem 2 7 3 3 2" xfId="17674"/>
    <cellStyle name="SAPBEXstdItem 2 7 3 3 2 2" xfId="27211"/>
    <cellStyle name="SAPBEXstdItem 2 7 3 3 3" xfId="23653"/>
    <cellStyle name="SAPBEXstdItem 2 7 3 4" xfId="7203"/>
    <cellStyle name="SAPBEXstdItem 2 7 3 4 2" xfId="21371"/>
    <cellStyle name="SAPBEXstdItem 2 7 3 5" xfId="14377"/>
    <cellStyle name="SAPBEXstdItem 2 7 3 5 2" xfId="25130"/>
    <cellStyle name="SAPBEXstdItem 2 7 3 6" xfId="19357"/>
    <cellStyle name="SAPBEXstdItem 2 7 4" xfId="6735"/>
    <cellStyle name="SAPBEXstdItem 2 7 4 2" xfId="13911"/>
    <cellStyle name="SAPBEXstdItem 2 7 4 2 2" xfId="25016"/>
    <cellStyle name="SAPBEXstdItem 2 7 4 3" xfId="21261"/>
    <cellStyle name="SAPBEXstdItem 2 7 5" xfId="8918"/>
    <cellStyle name="SAPBEXstdItem 2 7 5 2" xfId="15862"/>
    <cellStyle name="SAPBEXstdItem 2 7 5 2 2" xfId="26076"/>
    <cellStyle name="SAPBEXstdItem 2 7 5 3" xfId="22563"/>
    <cellStyle name="SAPBEXstdItem 2 7 6" xfId="11025"/>
    <cellStyle name="SAPBEXstdItem 2 7 6 2" xfId="17355"/>
    <cellStyle name="SAPBEXstdItem 2 7 6 2 2" xfId="27099"/>
    <cellStyle name="SAPBEXstdItem 2 7 6 3" xfId="23546"/>
    <cellStyle name="SAPBEXstdItem 2 7 7" xfId="4391"/>
    <cellStyle name="SAPBEXstdItem 2 7 7 2" xfId="20435"/>
    <cellStyle name="SAPBEXstdItem 2 7 8" xfId="4058"/>
    <cellStyle name="SAPBEXstdItem 2 7 8 2" xfId="20210"/>
    <cellStyle name="SAPBEXstdItem 2 8" xfId="2668"/>
    <cellStyle name="SAPBEXstdItem 2 8 2" xfId="9447"/>
    <cellStyle name="SAPBEXstdItem 2 8 2 2" xfId="16098"/>
    <cellStyle name="SAPBEXstdItem 2 8 2 2 2" xfId="26250"/>
    <cellStyle name="SAPBEXstdItem 2 8 2 3" xfId="22731"/>
    <cellStyle name="SAPBEXstdItem 2 8 3" xfId="11407"/>
    <cellStyle name="SAPBEXstdItem 2 8 3 2" xfId="17735"/>
    <cellStyle name="SAPBEXstdItem 2 8 3 2 2" xfId="27269"/>
    <cellStyle name="SAPBEXstdItem 2 8 3 3" xfId="23710"/>
    <cellStyle name="SAPBEXstdItem 2 8 4" xfId="7266"/>
    <cellStyle name="SAPBEXstdItem 2 8 4 2" xfId="21430"/>
    <cellStyle name="SAPBEXstdItem 2 8 5" xfId="14439"/>
    <cellStyle name="SAPBEXstdItem 2 8 5 2" xfId="25188"/>
    <cellStyle name="SAPBEXstdItem 2 8 6" xfId="19415"/>
    <cellStyle name="SAPBEXstdItem 2 9" xfId="19039"/>
    <cellStyle name="SAPBEXstdItem 20" xfId="37956"/>
    <cellStyle name="SAPBEXstdItem 21" xfId="37321"/>
    <cellStyle name="SAPBEXstdItem 22" xfId="36985"/>
    <cellStyle name="SAPBEXstdItem 23" xfId="38088"/>
    <cellStyle name="SAPBEXstdItem 24" xfId="38229"/>
    <cellStyle name="SAPBEXstdItem 25" xfId="38371"/>
    <cellStyle name="SAPBEXstdItem 26" xfId="38514"/>
    <cellStyle name="SAPBEXstdItem 27" xfId="38657"/>
    <cellStyle name="SAPBEXstdItem 28" xfId="38772"/>
    <cellStyle name="SAPBEXstdItem 29" xfId="38944"/>
    <cellStyle name="SAPBEXstdItem 3" xfId="370"/>
    <cellStyle name="SAPBEXstdItem 3 10" xfId="28096"/>
    <cellStyle name="SAPBEXstdItem 3 2" xfId="581"/>
    <cellStyle name="SAPBEXstdItem 3 2 2" xfId="1832"/>
    <cellStyle name="SAPBEXstdItem 3 2 2 2" xfId="2009"/>
    <cellStyle name="SAPBEXstdItem 3 2 2 2 2" xfId="3188"/>
    <cellStyle name="SAPBEXstdItem 3 2 2 2 2 2" xfId="9951"/>
    <cellStyle name="SAPBEXstdItem 3 2 2 2 2 2 2" xfId="16545"/>
    <cellStyle name="SAPBEXstdItem 3 2 2 2 2 2 2 2" xfId="26611"/>
    <cellStyle name="SAPBEXstdItem 3 2 2 2 2 2 3" xfId="23069"/>
    <cellStyle name="SAPBEXstdItem 3 2 2 2 2 3" xfId="11888"/>
    <cellStyle name="SAPBEXstdItem 3 2 2 2 2 3 2" xfId="18213"/>
    <cellStyle name="SAPBEXstdItem 3 2 2 2 2 3 2 2" xfId="27625"/>
    <cellStyle name="SAPBEXstdItem 3 2 2 2 2 3 3" xfId="24043"/>
    <cellStyle name="SAPBEXstdItem 3 2 2 2 2 4" xfId="7773"/>
    <cellStyle name="SAPBEXstdItem 3 2 2 2 2 4 2" xfId="21818"/>
    <cellStyle name="SAPBEXstdItem 3 2 2 2 2 5" xfId="14936"/>
    <cellStyle name="SAPBEXstdItem 3 2 2 2 2 5 2" xfId="25545"/>
    <cellStyle name="SAPBEXstdItem 3 2 2 2 2 6" xfId="19749"/>
    <cellStyle name="SAPBEXstdItem 3 2 2 2 3" xfId="3677"/>
    <cellStyle name="SAPBEXstdItem 3 2 2 2 3 2" xfId="10432"/>
    <cellStyle name="SAPBEXstdItem 3 2 2 2 3 2 2" xfId="16875"/>
    <cellStyle name="SAPBEXstdItem 3 2 2 2 3 2 2 2" xfId="26885"/>
    <cellStyle name="SAPBEXstdItem 3 2 2 2 3 2 3" xfId="23337"/>
    <cellStyle name="SAPBEXstdItem 3 2 2 2 3 3" xfId="12362"/>
    <cellStyle name="SAPBEXstdItem 3 2 2 2 3 3 2" xfId="18685"/>
    <cellStyle name="SAPBEXstdItem 3 2 2 2 3 3 2 2" xfId="27895"/>
    <cellStyle name="SAPBEXstdItem 3 2 2 2 3 3 3" xfId="24307"/>
    <cellStyle name="SAPBEXstdItem 3 2 2 2 3 4" xfId="8253"/>
    <cellStyle name="SAPBEXstdItem 3 2 2 2 3 4 2" xfId="22250"/>
    <cellStyle name="SAPBEXstdItem 3 2 2 2 3 5" xfId="15409"/>
    <cellStyle name="SAPBEXstdItem 3 2 2 2 3 5 2" xfId="25815"/>
    <cellStyle name="SAPBEXstdItem 3 2 2 2 3 6" xfId="20013"/>
    <cellStyle name="SAPBEXstdItem 3 2 2 2 4" xfId="6606"/>
    <cellStyle name="SAPBEXstdItem 3 2 2 2 4 2" xfId="13784"/>
    <cellStyle name="SAPBEXstdItem 3 2 2 2 4 2 2" xfId="24957"/>
    <cellStyle name="SAPBEXstdItem 3 2 2 2 4 3" xfId="21207"/>
    <cellStyle name="SAPBEXstdItem 3 2 2 2 5" xfId="8789"/>
    <cellStyle name="SAPBEXstdItem 3 2 2 2 5 2" xfId="15785"/>
    <cellStyle name="SAPBEXstdItem 3 2 2 2 5 2 2" xfId="26015"/>
    <cellStyle name="SAPBEXstdItem 3 2 2 2 5 3" xfId="22507"/>
    <cellStyle name="SAPBEXstdItem 3 2 2 2 6" xfId="10903"/>
    <cellStyle name="SAPBEXstdItem 3 2 2 2 6 2" xfId="17235"/>
    <cellStyle name="SAPBEXstdItem 3 2 2 2 6 2 2" xfId="27041"/>
    <cellStyle name="SAPBEXstdItem 3 2 2 2 6 3" xfId="23493"/>
    <cellStyle name="SAPBEXstdItem 3 2 2 2 7" xfId="12717"/>
    <cellStyle name="SAPBEXstdItem 3 2 2 2 7 2" xfId="24505"/>
    <cellStyle name="SAPBEXstdItem 3 2 2 2 8" xfId="19324"/>
    <cellStyle name="SAPBEXstdItem 3 2 2 3" xfId="3448"/>
    <cellStyle name="SAPBEXstdItem 3 2 2 3 2" xfId="3921"/>
    <cellStyle name="SAPBEXstdItem 3 2 2 3 2 2" xfId="10676"/>
    <cellStyle name="SAPBEXstdItem 3 2 2 3 2 2 2" xfId="17044"/>
    <cellStyle name="SAPBEXstdItem 3 2 2 3 2 2 2 2" xfId="27020"/>
    <cellStyle name="SAPBEXstdItem 3 2 2 3 2 2 3" xfId="23472"/>
    <cellStyle name="SAPBEXstdItem 3 2 2 3 2 3" xfId="12606"/>
    <cellStyle name="SAPBEXstdItem 3 2 2 3 2 3 2" xfId="18929"/>
    <cellStyle name="SAPBEXstdItem 3 2 2 3 2 3 2 2" xfId="28030"/>
    <cellStyle name="SAPBEXstdItem 3 2 2 3 2 3 3" xfId="24442"/>
    <cellStyle name="SAPBEXstdItem 3 2 2 3 2 4" xfId="8442"/>
    <cellStyle name="SAPBEXstdItem 3 2 2 3 2 4 2" xfId="22432"/>
    <cellStyle name="SAPBEXstdItem 3 2 2 3 2 5" xfId="15653"/>
    <cellStyle name="SAPBEXstdItem 3 2 2 3 2 5 2" xfId="25950"/>
    <cellStyle name="SAPBEXstdItem 3 2 2 3 2 6" xfId="20148"/>
    <cellStyle name="SAPBEXstdItem 3 2 2 3 3" xfId="10203"/>
    <cellStyle name="SAPBEXstdItem 3 2 2 3 3 2" xfId="16721"/>
    <cellStyle name="SAPBEXstdItem 3 2 2 3 3 2 2" xfId="26748"/>
    <cellStyle name="SAPBEXstdItem 3 2 2 3 3 3" xfId="23206"/>
    <cellStyle name="SAPBEXstdItem 3 2 2 3 4" xfId="12133"/>
    <cellStyle name="SAPBEXstdItem 3 2 2 3 4 2" xfId="18458"/>
    <cellStyle name="SAPBEXstdItem 3 2 2 3 4 2 2" xfId="27760"/>
    <cellStyle name="SAPBEXstdItem 3 2 2 3 4 3" xfId="24178"/>
    <cellStyle name="SAPBEXstdItem 3 2 2 3 5" xfId="8024"/>
    <cellStyle name="SAPBEXstdItem 3 2 2 3 5 2" xfId="22028"/>
    <cellStyle name="SAPBEXstdItem 3 2 2 3 6" xfId="15182"/>
    <cellStyle name="SAPBEXstdItem 3 2 2 3 6 2" xfId="25680"/>
    <cellStyle name="SAPBEXstdItem 3 2 2 3 7" xfId="19884"/>
    <cellStyle name="SAPBEXstdItem 3 2 2 4" xfId="2836"/>
    <cellStyle name="SAPBEXstdItem 3 2 2 4 2" xfId="9607"/>
    <cellStyle name="SAPBEXstdItem 3 2 2 4 2 2" xfId="16258"/>
    <cellStyle name="SAPBEXstdItem 3 2 2 4 2 2 2" xfId="26384"/>
    <cellStyle name="SAPBEXstdItem 3 2 2 4 2 3" xfId="22859"/>
    <cellStyle name="SAPBEXstdItem 3 2 2 4 3" xfId="11562"/>
    <cellStyle name="SAPBEXstdItem 3 2 2 4 3 2" xfId="17889"/>
    <cellStyle name="SAPBEXstdItem 3 2 2 4 3 2 2" xfId="27400"/>
    <cellStyle name="SAPBEXstdItem 3 2 2 4 3 3" xfId="23835"/>
    <cellStyle name="SAPBEXstdItem 3 2 2 4 4" xfId="7426"/>
    <cellStyle name="SAPBEXstdItem 3 2 2 4 4 2" xfId="21579"/>
    <cellStyle name="SAPBEXstdItem 3 2 2 4 5" xfId="14594"/>
    <cellStyle name="SAPBEXstdItem 3 2 2 4 5 2" xfId="25320"/>
    <cellStyle name="SAPBEXstdItem 3 2 2 4 6" xfId="19541"/>
    <cellStyle name="SAPBEXstdItem 3 2 2 5" xfId="2930"/>
    <cellStyle name="SAPBEXstdItem 3 2 2 5 2" xfId="9697"/>
    <cellStyle name="SAPBEXstdItem 3 2 2 5 2 2" xfId="16345"/>
    <cellStyle name="SAPBEXstdItem 3 2 2 5 2 2 2" xfId="26458"/>
    <cellStyle name="SAPBEXstdItem 3 2 2 5 2 3" xfId="22926"/>
    <cellStyle name="SAPBEXstdItem 3 2 2 5 3" xfId="11649"/>
    <cellStyle name="SAPBEXstdItem 3 2 2 5 3 2" xfId="17976"/>
    <cellStyle name="SAPBEXstdItem 3 2 2 5 3 2 2" xfId="27474"/>
    <cellStyle name="SAPBEXstdItem 3 2 2 5 3 3" xfId="23902"/>
    <cellStyle name="SAPBEXstdItem 3 2 2 5 4" xfId="7517"/>
    <cellStyle name="SAPBEXstdItem 3 2 2 5 4 2" xfId="21654"/>
    <cellStyle name="SAPBEXstdItem 3 2 2 5 5" xfId="14684"/>
    <cellStyle name="SAPBEXstdItem 3 2 2 5 5 2" xfId="25394"/>
    <cellStyle name="SAPBEXstdItem 3 2 2 5 6" xfId="19608"/>
    <cellStyle name="SAPBEXstdItem 3 2 2 6" xfId="4167"/>
    <cellStyle name="SAPBEXstdItem 3 2 2 6 2" xfId="20264"/>
    <cellStyle name="SAPBEXstdItem 3 2 2 7" xfId="19304"/>
    <cellStyle name="SAPBEXstdItem 3 2 2 8" xfId="28386"/>
    <cellStyle name="SAPBEXstdItem 3 2 2 9" xfId="41"/>
    <cellStyle name="SAPBEXstdItem 3 2 3" xfId="1687"/>
    <cellStyle name="SAPBEXstdItem 3 2 3 2" xfId="2065"/>
    <cellStyle name="SAPBEXstdItem 3 2 3 2 2" xfId="3345"/>
    <cellStyle name="SAPBEXstdItem 3 2 3 2 2 2" xfId="10100"/>
    <cellStyle name="SAPBEXstdItem 3 2 3 2 2 2 2" xfId="16646"/>
    <cellStyle name="SAPBEXstdItem 3 2 3 2 2 2 2 2" xfId="26686"/>
    <cellStyle name="SAPBEXstdItem 3 2 3 2 2 2 3" xfId="23144"/>
    <cellStyle name="SAPBEXstdItem 3 2 3 2 2 3" xfId="12030"/>
    <cellStyle name="SAPBEXstdItem 3 2 3 2 2 3 2" xfId="18355"/>
    <cellStyle name="SAPBEXstdItem 3 2 3 2 2 3 2 2" xfId="27698"/>
    <cellStyle name="SAPBEXstdItem 3 2 3 2 2 3 3" xfId="24116"/>
    <cellStyle name="SAPBEXstdItem 3 2 3 2 2 4" xfId="7921"/>
    <cellStyle name="SAPBEXstdItem 3 2 3 2 2 4 2" xfId="21925"/>
    <cellStyle name="SAPBEXstdItem 3 2 3 2 2 5" xfId="15079"/>
    <cellStyle name="SAPBEXstdItem 3 2 3 2 2 5 2" xfId="25618"/>
    <cellStyle name="SAPBEXstdItem 3 2 3 2 2 6" xfId="19822"/>
    <cellStyle name="SAPBEXstdItem 3 2 3 2 3" xfId="3818"/>
    <cellStyle name="SAPBEXstdItem 3 2 3 2 3 2" xfId="10573"/>
    <cellStyle name="SAPBEXstdItem 3 2 3 2 3 2 2" xfId="16969"/>
    <cellStyle name="SAPBEXstdItem 3 2 3 2 3 2 2 2" xfId="26958"/>
    <cellStyle name="SAPBEXstdItem 3 2 3 2 3 2 3" xfId="23410"/>
    <cellStyle name="SAPBEXstdItem 3 2 3 2 3 3" xfId="12503"/>
    <cellStyle name="SAPBEXstdItem 3 2 3 2 3 3 2" xfId="18826"/>
    <cellStyle name="SAPBEXstdItem 3 2 3 2 3 3 2 2" xfId="27968"/>
    <cellStyle name="SAPBEXstdItem 3 2 3 2 3 3 3" xfId="24380"/>
    <cellStyle name="SAPBEXstdItem 3 2 3 2 3 4" xfId="8372"/>
    <cellStyle name="SAPBEXstdItem 3 2 3 2 3 4 2" xfId="22366"/>
    <cellStyle name="SAPBEXstdItem 3 2 3 2 3 5" xfId="15550"/>
    <cellStyle name="SAPBEXstdItem 3 2 3 2 3 5 2" xfId="25888"/>
    <cellStyle name="SAPBEXstdItem 3 2 3 2 3 6" xfId="20086"/>
    <cellStyle name="SAPBEXstdItem 3 2 3 2 4" xfId="6662"/>
    <cellStyle name="SAPBEXstdItem 3 2 3 2 4 2" xfId="13840"/>
    <cellStyle name="SAPBEXstdItem 3 2 3 2 4 2 2" xfId="24975"/>
    <cellStyle name="SAPBEXstdItem 3 2 3 2 4 3" xfId="21223"/>
    <cellStyle name="SAPBEXstdItem 3 2 3 2 5" xfId="8845"/>
    <cellStyle name="SAPBEXstdItem 3 2 3 2 5 2" xfId="15809"/>
    <cellStyle name="SAPBEXstdItem 3 2 3 2 5 2 2" xfId="26033"/>
    <cellStyle name="SAPBEXstdItem 3 2 3 2 5 3" xfId="22523"/>
    <cellStyle name="SAPBEXstdItem 3 2 3 2 6" xfId="10959"/>
    <cellStyle name="SAPBEXstdItem 3 2 3 2 6 2" xfId="17291"/>
    <cellStyle name="SAPBEXstdItem 3 2 3 2 6 2 2" xfId="27059"/>
    <cellStyle name="SAPBEXstdItem 3 2 3 2 6 3" xfId="23509"/>
    <cellStyle name="SAPBEXstdItem 3 2 3 2 7" xfId="12741"/>
    <cellStyle name="SAPBEXstdItem 3 2 3 2 7 2" xfId="24523"/>
    <cellStyle name="SAPBEXstdItem 3 2 3 2 8" xfId="19340"/>
    <cellStyle name="SAPBEXstdItem 3 2 3 3" xfId="3082"/>
    <cellStyle name="SAPBEXstdItem 3 2 3 3 2" xfId="9848"/>
    <cellStyle name="SAPBEXstdItem 3 2 3 3 2 2" xfId="16470"/>
    <cellStyle name="SAPBEXstdItem 3 2 3 3 2 2 2" xfId="26549"/>
    <cellStyle name="SAPBEXstdItem 3 2 3 3 2 3" xfId="23007"/>
    <cellStyle name="SAPBEXstdItem 3 2 3 3 3" xfId="11785"/>
    <cellStyle name="SAPBEXstdItem 3 2 3 3 3 2" xfId="18110"/>
    <cellStyle name="SAPBEXstdItem 3 2 3 3 3 2 2" xfId="27563"/>
    <cellStyle name="SAPBEXstdItem 3 2 3 3 3 3" xfId="23981"/>
    <cellStyle name="SAPBEXstdItem 3 2 3 3 4" xfId="7669"/>
    <cellStyle name="SAPBEXstdItem 3 2 3 3 4 2" xfId="21756"/>
    <cellStyle name="SAPBEXstdItem 3 2 3 3 5" xfId="14833"/>
    <cellStyle name="SAPBEXstdItem 3 2 3 3 5 2" xfId="25483"/>
    <cellStyle name="SAPBEXstdItem 3 2 3 3 6" xfId="19687"/>
    <cellStyle name="SAPBEXstdItem 3 2 3 4" xfId="3587"/>
    <cellStyle name="SAPBEXstdItem 3 2 3 4 2" xfId="10342"/>
    <cellStyle name="SAPBEXstdItem 3 2 3 4 2 2" xfId="16813"/>
    <cellStyle name="SAPBEXstdItem 3 2 3 4 2 2 2" xfId="26823"/>
    <cellStyle name="SAPBEXstdItem 3 2 3 4 2 3" xfId="23275"/>
    <cellStyle name="SAPBEXstdItem 3 2 3 4 3" xfId="12272"/>
    <cellStyle name="SAPBEXstdItem 3 2 3 4 3 2" xfId="18595"/>
    <cellStyle name="SAPBEXstdItem 3 2 3 4 3 2 2" xfId="27833"/>
    <cellStyle name="SAPBEXstdItem 3 2 3 4 3 3" xfId="24245"/>
    <cellStyle name="SAPBEXstdItem 3 2 3 4 4" xfId="8163"/>
    <cellStyle name="SAPBEXstdItem 3 2 3 4 4 2" xfId="22160"/>
    <cellStyle name="SAPBEXstdItem 3 2 3 4 5" xfId="15319"/>
    <cellStyle name="SAPBEXstdItem 3 2 3 4 5 2" xfId="25753"/>
    <cellStyle name="SAPBEXstdItem 3 2 3 4 6" xfId="19951"/>
    <cellStyle name="SAPBEXstdItem 3 2 3 5" xfId="4306"/>
    <cellStyle name="SAPBEXstdItem 3 2 3 5 2" xfId="20359"/>
    <cellStyle name="SAPBEXstdItem 3 2 3 6" xfId="19242"/>
    <cellStyle name="SAPBEXstdItem 3 2 3 7" xfId="28311"/>
    <cellStyle name="SAPBEXstdItem 3 2 4" xfId="2279"/>
    <cellStyle name="SAPBEXstdItem 3 2 4 2" xfId="2992"/>
    <cellStyle name="SAPBEXstdItem 3 2 4 2 2" xfId="7579"/>
    <cellStyle name="SAPBEXstdItem 3 2 4 2 2 2" xfId="14746"/>
    <cellStyle name="SAPBEXstdItem 3 2 4 2 2 2 2" xfId="25438"/>
    <cellStyle name="SAPBEXstdItem 3 2 4 2 2 3" xfId="21705"/>
    <cellStyle name="SAPBEXstdItem 3 2 4 2 3" xfId="9759"/>
    <cellStyle name="SAPBEXstdItem 3 2 4 2 3 2" xfId="16404"/>
    <cellStyle name="SAPBEXstdItem 3 2 4 2 3 2 2" xfId="26502"/>
    <cellStyle name="SAPBEXstdItem 3 2 4 2 3 3" xfId="22963"/>
    <cellStyle name="SAPBEXstdItem 3 2 4 2 4" xfId="11708"/>
    <cellStyle name="SAPBEXstdItem 3 2 4 2 4 2" xfId="18035"/>
    <cellStyle name="SAPBEXstdItem 3 2 4 2 4 2 2" xfId="27518"/>
    <cellStyle name="SAPBEXstdItem 3 2 4 2 4 3" xfId="23939"/>
    <cellStyle name="SAPBEXstdItem 3 2 4 2 5" xfId="5332"/>
    <cellStyle name="SAPBEXstdItem 3 2 4 2 5 2" xfId="20832"/>
    <cellStyle name="SAPBEXstdItem 3 2 4 2 6" xfId="12877"/>
    <cellStyle name="SAPBEXstdItem 3 2 4 2 6 2" xfId="24624"/>
    <cellStyle name="SAPBEXstdItem 3 2 4 2 7" xfId="19645"/>
    <cellStyle name="SAPBEXstdItem 3 2 4 3" xfId="3524"/>
    <cellStyle name="SAPBEXstdItem 3 2 4 3 2" xfId="10279"/>
    <cellStyle name="SAPBEXstdItem 3 2 4 3 2 2" xfId="16761"/>
    <cellStyle name="SAPBEXstdItem 3 2 4 3 2 2 2" xfId="26783"/>
    <cellStyle name="SAPBEXstdItem 3 2 4 3 2 3" xfId="23237"/>
    <cellStyle name="SAPBEXstdItem 3 2 4 3 3" xfId="12209"/>
    <cellStyle name="SAPBEXstdItem 3 2 4 3 3 2" xfId="18533"/>
    <cellStyle name="SAPBEXstdItem 3 2 4 3 3 2 2" xfId="27794"/>
    <cellStyle name="SAPBEXstdItem 3 2 4 3 3 3" xfId="24208"/>
    <cellStyle name="SAPBEXstdItem 3 2 4 3 4" xfId="8100"/>
    <cellStyle name="SAPBEXstdItem 3 2 4 3 4 2" xfId="22099"/>
    <cellStyle name="SAPBEXstdItem 3 2 4 3 5" xfId="15257"/>
    <cellStyle name="SAPBEXstdItem 3 2 4 3 5 2" xfId="25714"/>
    <cellStyle name="SAPBEXstdItem 3 2 4 3 6" xfId="19914"/>
    <cellStyle name="SAPBEXstdItem 3 2 4 4" xfId="6876"/>
    <cellStyle name="SAPBEXstdItem 3 2 4 4 2" xfId="14050"/>
    <cellStyle name="SAPBEXstdItem 3 2 4 4 2 2" xfId="25073"/>
    <cellStyle name="SAPBEXstdItem 3 2 4 4 3" xfId="21315"/>
    <cellStyle name="SAPBEXstdItem 3 2 4 5" xfId="9059"/>
    <cellStyle name="SAPBEXstdItem 3 2 4 5 2" xfId="15946"/>
    <cellStyle name="SAPBEXstdItem 3 2 4 5 2 2" xfId="26135"/>
    <cellStyle name="SAPBEXstdItem 3 2 4 5 3" xfId="22619"/>
    <cellStyle name="SAPBEXstdItem 3 2 4 6" xfId="11120"/>
    <cellStyle name="SAPBEXstdItem 3 2 4 6 2" xfId="17449"/>
    <cellStyle name="SAPBEXstdItem 3 2 4 6 2 2" xfId="27155"/>
    <cellStyle name="SAPBEXstdItem 3 2 4 6 3" xfId="23599"/>
    <cellStyle name="SAPBEXstdItem 3 2 4 7" xfId="4530"/>
    <cellStyle name="SAPBEXstdItem 3 2 4 7 2" xfId="20563"/>
    <cellStyle name="SAPBEXstdItem 3 2 4 8" xfId="4329"/>
    <cellStyle name="SAPBEXstdItem 3 2 4 8 2" xfId="20377"/>
    <cellStyle name="SAPBEXstdItem 3 2 5" xfId="2722"/>
    <cellStyle name="SAPBEXstdItem 3 2 5 2" xfId="9501"/>
    <cellStyle name="SAPBEXstdItem 3 2 5 2 2" xfId="16152"/>
    <cellStyle name="SAPBEXstdItem 3 2 5 2 2 2" xfId="26291"/>
    <cellStyle name="SAPBEXstdItem 3 2 5 2 3" xfId="22767"/>
    <cellStyle name="SAPBEXstdItem 3 2 5 3" xfId="11461"/>
    <cellStyle name="SAPBEXstdItem 3 2 5 3 2" xfId="17789"/>
    <cellStyle name="SAPBEXstdItem 3 2 5 3 2 2" xfId="27310"/>
    <cellStyle name="SAPBEXstdItem 3 2 5 3 3" xfId="23746"/>
    <cellStyle name="SAPBEXstdItem 3 2 5 4" xfId="7320"/>
    <cellStyle name="SAPBEXstdItem 3 2 5 4 2" xfId="21479"/>
    <cellStyle name="SAPBEXstdItem 3 2 5 5" xfId="14493"/>
    <cellStyle name="SAPBEXstdItem 3 2 5 5 2" xfId="25229"/>
    <cellStyle name="SAPBEXstdItem 3 2 5 6" xfId="19451"/>
    <cellStyle name="SAPBEXstdItem 3 2 6" xfId="19055"/>
    <cellStyle name="SAPBEXstdItem 3 2 7" xfId="18984"/>
    <cellStyle name="SAPBEXstdItem 3 2 8" xfId="28143"/>
    <cellStyle name="SAPBEXstdItem 3 2 9" xfId="40553"/>
    <cellStyle name="SAPBEXstdItem 3 3" xfId="682"/>
    <cellStyle name="SAPBEXstdItem 3 3 2" xfId="1869"/>
    <cellStyle name="SAPBEXstdItem 3 3 2 2" xfId="1430"/>
    <cellStyle name="SAPBEXstdItem 3 3 2 2 2" xfId="3460"/>
    <cellStyle name="SAPBEXstdItem 3 3 2 2 2 2" xfId="10215"/>
    <cellStyle name="SAPBEXstdItem 3 3 2 2 2 2 2" xfId="16727"/>
    <cellStyle name="SAPBEXstdItem 3 3 2 2 2 2 2 2" xfId="26753"/>
    <cellStyle name="SAPBEXstdItem 3 3 2 2 2 2 3" xfId="23211"/>
    <cellStyle name="SAPBEXstdItem 3 3 2 2 2 3" xfId="12145"/>
    <cellStyle name="SAPBEXstdItem 3 3 2 2 2 3 2" xfId="18469"/>
    <cellStyle name="SAPBEXstdItem 3 3 2 2 2 3 2 2" xfId="27764"/>
    <cellStyle name="SAPBEXstdItem 3 3 2 2 2 3 3" xfId="24182"/>
    <cellStyle name="SAPBEXstdItem 3 3 2 2 2 4" xfId="8036"/>
    <cellStyle name="SAPBEXstdItem 3 3 2 2 2 4 2" xfId="22039"/>
    <cellStyle name="SAPBEXstdItem 3 3 2 2 2 5" xfId="15193"/>
    <cellStyle name="SAPBEXstdItem 3 3 2 2 2 5 2" xfId="25684"/>
    <cellStyle name="SAPBEXstdItem 3 3 2 2 2 6" xfId="19888"/>
    <cellStyle name="SAPBEXstdItem 3 3 2 2 3" xfId="3933"/>
    <cellStyle name="SAPBEXstdItem 3 3 2 2 3 2" xfId="10688"/>
    <cellStyle name="SAPBEXstdItem 3 3 2 2 3 2 2" xfId="17050"/>
    <cellStyle name="SAPBEXstdItem 3 3 2 2 3 2 2 2" xfId="27025"/>
    <cellStyle name="SAPBEXstdItem 3 3 2 2 3 2 3" xfId="23477"/>
    <cellStyle name="SAPBEXstdItem 3 3 2 2 3 3" xfId="12618"/>
    <cellStyle name="SAPBEXstdItem 3 3 2 2 3 3 2" xfId="18940"/>
    <cellStyle name="SAPBEXstdItem 3 3 2 2 3 3 2 2" xfId="28034"/>
    <cellStyle name="SAPBEXstdItem 3 3 2 2 3 3 3" xfId="24446"/>
    <cellStyle name="SAPBEXstdItem 3 3 2 2 3 4" xfId="8448"/>
    <cellStyle name="SAPBEXstdItem 3 3 2 2 3 4 2" xfId="22438"/>
    <cellStyle name="SAPBEXstdItem 3 3 2 2 3 5" xfId="15664"/>
    <cellStyle name="SAPBEXstdItem 3 3 2 2 3 5 2" xfId="25954"/>
    <cellStyle name="SAPBEXstdItem 3 3 2 2 3 6" xfId="20152"/>
    <cellStyle name="SAPBEXstdItem 3 3 2 2 4" xfId="6212"/>
    <cellStyle name="SAPBEXstdItem 3 3 2 2 4 2" xfId="13450"/>
    <cellStyle name="SAPBEXstdItem 3 3 2 2 4 2 2" xfId="24888"/>
    <cellStyle name="SAPBEXstdItem 3 3 2 2 4 3" xfId="21138"/>
    <cellStyle name="SAPBEXstdItem 3 3 2 2 5" xfId="8484"/>
    <cellStyle name="SAPBEXstdItem 3 3 2 2 5 2" xfId="15706"/>
    <cellStyle name="SAPBEXstdItem 3 3 2 2 5 2 2" xfId="25962"/>
    <cellStyle name="SAPBEXstdItem 3 3 2 2 5 3" xfId="22455"/>
    <cellStyle name="SAPBEXstdItem 3 3 2 2 6" xfId="6345"/>
    <cellStyle name="SAPBEXstdItem 3 3 2 2 6 2" xfId="13576"/>
    <cellStyle name="SAPBEXstdItem 3 3 2 2 6 2 2" xfId="24927"/>
    <cellStyle name="SAPBEXstdItem 3 3 2 2 6 3" xfId="21177"/>
    <cellStyle name="SAPBEXstdItem 3 3 2 2 7" xfId="12670"/>
    <cellStyle name="SAPBEXstdItem 3 3 2 2 7 2" xfId="24464"/>
    <cellStyle name="SAPBEXstdItem 3 3 2 2 8" xfId="19147"/>
    <cellStyle name="SAPBEXstdItem 3 3 2 3" xfId="3201"/>
    <cellStyle name="SAPBEXstdItem 3 3 2 3 2" xfId="9962"/>
    <cellStyle name="SAPBEXstdItem 3 3 2 3 2 2" xfId="16550"/>
    <cellStyle name="SAPBEXstdItem 3 3 2 3 2 2 2" xfId="26615"/>
    <cellStyle name="SAPBEXstdItem 3 3 2 3 2 3" xfId="23073"/>
    <cellStyle name="SAPBEXstdItem 3 3 2 3 3" xfId="11899"/>
    <cellStyle name="SAPBEXstdItem 3 3 2 3 3 2" xfId="18224"/>
    <cellStyle name="SAPBEXstdItem 3 3 2 3 3 2 2" xfId="27629"/>
    <cellStyle name="SAPBEXstdItem 3 3 2 3 3 3" xfId="24047"/>
    <cellStyle name="SAPBEXstdItem 3 3 2 3 4" xfId="7786"/>
    <cellStyle name="SAPBEXstdItem 3 3 2 3 4 2" xfId="21822"/>
    <cellStyle name="SAPBEXstdItem 3 3 2 3 5" xfId="14947"/>
    <cellStyle name="SAPBEXstdItem 3 3 2 3 5 2" xfId="25549"/>
    <cellStyle name="SAPBEXstdItem 3 3 2 3 6" xfId="19753"/>
    <cellStyle name="SAPBEXstdItem 3 3 2 4" xfId="3687"/>
    <cellStyle name="SAPBEXstdItem 3 3 2 4 2" xfId="10442"/>
    <cellStyle name="SAPBEXstdItem 3 3 2 4 2 2" xfId="16879"/>
    <cellStyle name="SAPBEXstdItem 3 3 2 4 2 2 2" xfId="26889"/>
    <cellStyle name="SAPBEXstdItem 3 3 2 4 2 3" xfId="23341"/>
    <cellStyle name="SAPBEXstdItem 3 3 2 4 3" xfId="12372"/>
    <cellStyle name="SAPBEXstdItem 3 3 2 4 3 2" xfId="18695"/>
    <cellStyle name="SAPBEXstdItem 3 3 2 4 3 2 2" xfId="27899"/>
    <cellStyle name="SAPBEXstdItem 3 3 2 4 3 3" xfId="24311"/>
    <cellStyle name="SAPBEXstdItem 3 3 2 4 4" xfId="8263"/>
    <cellStyle name="SAPBEXstdItem 3 3 2 4 4 2" xfId="22260"/>
    <cellStyle name="SAPBEXstdItem 3 3 2 4 5" xfId="15419"/>
    <cellStyle name="SAPBEXstdItem 3 3 2 4 5 2" xfId="25819"/>
    <cellStyle name="SAPBEXstdItem 3 3 2 4 6" xfId="20017"/>
    <cellStyle name="SAPBEXstdItem 3 3 2 5" xfId="7795"/>
    <cellStyle name="SAPBEXstdItem 3 3 2 5 2" xfId="21827"/>
    <cellStyle name="SAPBEXstdItem 3 3 2 6" xfId="19308"/>
    <cellStyle name="SAPBEXstdItem 3 3 2 7" xfId="28391"/>
    <cellStyle name="SAPBEXstdItem 3 3 3" xfId="2096"/>
    <cellStyle name="SAPBEXstdItem 3 3 3 2" xfId="3002"/>
    <cellStyle name="SAPBEXstdItem 3 3 3 2 2" xfId="7589"/>
    <cellStyle name="SAPBEXstdItem 3 3 3 2 2 2" xfId="14755"/>
    <cellStyle name="SAPBEXstdItem 3 3 3 2 2 2 2" xfId="25442"/>
    <cellStyle name="SAPBEXstdItem 3 3 3 2 2 3" xfId="21709"/>
    <cellStyle name="SAPBEXstdItem 3 3 3 2 3" xfId="9768"/>
    <cellStyle name="SAPBEXstdItem 3 3 3 2 3 2" xfId="16408"/>
    <cellStyle name="SAPBEXstdItem 3 3 3 2 3 2 2" xfId="26506"/>
    <cellStyle name="SAPBEXstdItem 3 3 3 2 3 3" xfId="22967"/>
    <cellStyle name="SAPBEXstdItem 3 3 3 2 4" xfId="11712"/>
    <cellStyle name="SAPBEXstdItem 3 3 3 2 4 2" xfId="18039"/>
    <cellStyle name="SAPBEXstdItem 3 3 3 2 4 2 2" xfId="27522"/>
    <cellStyle name="SAPBEXstdItem 3 3 3 2 4 3" xfId="23943"/>
    <cellStyle name="SAPBEXstdItem 3 3 3 2 5" xfId="5181"/>
    <cellStyle name="SAPBEXstdItem 3 3 3 2 5 2" xfId="20716"/>
    <cellStyle name="SAPBEXstdItem 3 3 3 2 6" xfId="12758"/>
    <cellStyle name="SAPBEXstdItem 3 3 3 2 6 2" xfId="24532"/>
    <cellStyle name="SAPBEXstdItem 3 3 3 2 7" xfId="19649"/>
    <cellStyle name="SAPBEXstdItem 3 3 3 3" xfId="3528"/>
    <cellStyle name="SAPBEXstdItem 3 3 3 3 2" xfId="10283"/>
    <cellStyle name="SAPBEXstdItem 3 3 3 3 2 2" xfId="16765"/>
    <cellStyle name="SAPBEXstdItem 3 3 3 3 2 2 2" xfId="26787"/>
    <cellStyle name="SAPBEXstdItem 3 3 3 3 2 3" xfId="23241"/>
    <cellStyle name="SAPBEXstdItem 3 3 3 3 3" xfId="12213"/>
    <cellStyle name="SAPBEXstdItem 3 3 3 3 3 2" xfId="18537"/>
    <cellStyle name="SAPBEXstdItem 3 3 3 3 3 2 2" xfId="27798"/>
    <cellStyle name="SAPBEXstdItem 3 3 3 3 3 3" xfId="24212"/>
    <cellStyle name="SAPBEXstdItem 3 3 3 3 4" xfId="8104"/>
    <cellStyle name="SAPBEXstdItem 3 3 3 3 4 2" xfId="22103"/>
    <cellStyle name="SAPBEXstdItem 3 3 3 3 5" xfId="15261"/>
    <cellStyle name="SAPBEXstdItem 3 3 3 3 5 2" xfId="25718"/>
    <cellStyle name="SAPBEXstdItem 3 3 3 3 6" xfId="19918"/>
    <cellStyle name="SAPBEXstdItem 3 3 3 4" xfId="6693"/>
    <cellStyle name="SAPBEXstdItem 3 3 3 4 2" xfId="13870"/>
    <cellStyle name="SAPBEXstdItem 3 3 3 4 2 2" xfId="24983"/>
    <cellStyle name="SAPBEXstdItem 3 3 3 4 3" xfId="21229"/>
    <cellStyle name="SAPBEXstdItem 3 3 3 5" xfId="8876"/>
    <cellStyle name="SAPBEXstdItem 3 3 3 5 2" xfId="15826"/>
    <cellStyle name="SAPBEXstdItem 3 3 3 5 2 2" xfId="26042"/>
    <cellStyle name="SAPBEXstdItem 3 3 3 5 3" xfId="22530"/>
    <cellStyle name="SAPBEXstdItem 3 3 3 6" xfId="10990"/>
    <cellStyle name="SAPBEXstdItem 3 3 3 6 2" xfId="17321"/>
    <cellStyle name="SAPBEXstdItem 3 3 3 6 2 2" xfId="27067"/>
    <cellStyle name="SAPBEXstdItem 3 3 3 6 3" xfId="23515"/>
    <cellStyle name="SAPBEXstdItem 3 3 3 7" xfId="4565"/>
    <cellStyle name="SAPBEXstdItem 3 3 3 7 2" xfId="20577"/>
    <cellStyle name="SAPBEXstdItem 3 3 3 8" xfId="5357"/>
    <cellStyle name="SAPBEXstdItem 3 3 3 8 2" xfId="20849"/>
    <cellStyle name="SAPBEXstdItem 3 3 4" xfId="2730"/>
    <cellStyle name="SAPBEXstdItem 3 3 4 2" xfId="9509"/>
    <cellStyle name="SAPBEXstdItem 3 3 4 2 2" xfId="16160"/>
    <cellStyle name="SAPBEXstdItem 3 3 4 2 2 2" xfId="26298"/>
    <cellStyle name="SAPBEXstdItem 3 3 4 2 3" xfId="22774"/>
    <cellStyle name="SAPBEXstdItem 3 3 4 3" xfId="11469"/>
    <cellStyle name="SAPBEXstdItem 3 3 4 3 2" xfId="17797"/>
    <cellStyle name="SAPBEXstdItem 3 3 4 3 2 2" xfId="27317"/>
    <cellStyle name="SAPBEXstdItem 3 3 4 3 3" xfId="23753"/>
    <cellStyle name="SAPBEXstdItem 3 3 4 4" xfId="7328"/>
    <cellStyle name="SAPBEXstdItem 3 3 4 4 2" xfId="21487"/>
    <cellStyle name="SAPBEXstdItem 3 3 4 5" xfId="14501"/>
    <cellStyle name="SAPBEXstdItem 3 3 4 5 2" xfId="25236"/>
    <cellStyle name="SAPBEXstdItem 3 3 4 6" xfId="19458"/>
    <cellStyle name="SAPBEXstdItem 3 3 5" xfId="28149"/>
    <cellStyle name="SAPBEXstdItem 3 4" xfId="798"/>
    <cellStyle name="SAPBEXstdItem 3 4 2" xfId="1878"/>
    <cellStyle name="SAPBEXstdItem 3 4 2 2" xfId="1006"/>
    <cellStyle name="SAPBEXstdItem 3 4 2 2 2" xfId="3465"/>
    <cellStyle name="SAPBEXstdItem 3 4 2 2 2 2" xfId="10220"/>
    <cellStyle name="SAPBEXstdItem 3 4 2 2 2 2 2" xfId="16729"/>
    <cellStyle name="SAPBEXstdItem 3 4 2 2 2 2 2 2" xfId="26755"/>
    <cellStyle name="SAPBEXstdItem 3 4 2 2 2 2 3" xfId="23213"/>
    <cellStyle name="SAPBEXstdItem 3 4 2 2 2 3" xfId="12150"/>
    <cellStyle name="SAPBEXstdItem 3 4 2 2 2 3 2" xfId="18474"/>
    <cellStyle name="SAPBEXstdItem 3 4 2 2 2 3 2 2" xfId="27766"/>
    <cellStyle name="SAPBEXstdItem 3 4 2 2 2 3 3" xfId="24184"/>
    <cellStyle name="SAPBEXstdItem 3 4 2 2 2 4" xfId="8041"/>
    <cellStyle name="SAPBEXstdItem 3 4 2 2 2 4 2" xfId="22044"/>
    <cellStyle name="SAPBEXstdItem 3 4 2 2 2 5" xfId="15198"/>
    <cellStyle name="SAPBEXstdItem 3 4 2 2 2 5 2" xfId="25686"/>
    <cellStyle name="SAPBEXstdItem 3 4 2 2 2 6" xfId="19890"/>
    <cellStyle name="SAPBEXstdItem 3 4 2 2 3" xfId="3938"/>
    <cellStyle name="SAPBEXstdItem 3 4 2 2 3 2" xfId="10693"/>
    <cellStyle name="SAPBEXstdItem 3 4 2 2 3 2 2" xfId="17052"/>
    <cellStyle name="SAPBEXstdItem 3 4 2 2 3 2 2 2" xfId="27027"/>
    <cellStyle name="SAPBEXstdItem 3 4 2 2 3 2 3" xfId="23479"/>
    <cellStyle name="SAPBEXstdItem 3 4 2 2 3 3" xfId="12623"/>
    <cellStyle name="SAPBEXstdItem 3 4 2 2 3 3 2" xfId="18945"/>
    <cellStyle name="SAPBEXstdItem 3 4 2 2 3 3 2 2" xfId="28036"/>
    <cellStyle name="SAPBEXstdItem 3 4 2 2 3 3 3" xfId="24448"/>
    <cellStyle name="SAPBEXstdItem 3 4 2 2 3 4" xfId="8453"/>
    <cellStyle name="SAPBEXstdItem 3 4 2 2 3 4 2" xfId="22442"/>
    <cellStyle name="SAPBEXstdItem 3 4 2 2 3 5" xfId="15669"/>
    <cellStyle name="SAPBEXstdItem 3 4 2 2 3 5 2" xfId="25956"/>
    <cellStyle name="SAPBEXstdItem 3 4 2 2 3 6" xfId="20154"/>
    <cellStyle name="SAPBEXstdItem 3 4 2 2 4" xfId="6044"/>
    <cellStyle name="SAPBEXstdItem 3 4 2 2 4 2" xfId="13305"/>
    <cellStyle name="SAPBEXstdItem 3 4 2 2 4 2 2" xfId="24844"/>
    <cellStyle name="SAPBEXstdItem 3 4 2 2 4 3" xfId="21095"/>
    <cellStyle name="SAPBEXstdItem 3 4 2 2 5" xfId="5839"/>
    <cellStyle name="SAPBEXstdItem 3 4 2 2 5 2" xfId="13121"/>
    <cellStyle name="SAPBEXstdItem 3 4 2 2 5 2 2" xfId="24749"/>
    <cellStyle name="SAPBEXstdItem 3 4 2 2 5 3" xfId="21000"/>
    <cellStyle name="SAPBEXstdItem 3 4 2 2 6" xfId="6376"/>
    <cellStyle name="SAPBEXstdItem 3 4 2 2 6 2" xfId="13597"/>
    <cellStyle name="SAPBEXstdItem 3 4 2 2 6 2 2" xfId="24934"/>
    <cellStyle name="SAPBEXstdItem 3 4 2 2 6 3" xfId="21184"/>
    <cellStyle name="SAPBEXstdItem 3 4 2 2 7" xfId="3980"/>
    <cellStyle name="SAPBEXstdItem 3 4 2 2 7 2" xfId="20161"/>
    <cellStyle name="SAPBEXstdItem 3 4 2 2 8" xfId="19126"/>
    <cellStyle name="SAPBEXstdItem 3 4 2 3" xfId="3206"/>
    <cellStyle name="SAPBEXstdItem 3 4 2 3 2" xfId="9967"/>
    <cellStyle name="SAPBEXstdItem 3 4 2 3 2 2" xfId="16552"/>
    <cellStyle name="SAPBEXstdItem 3 4 2 3 2 2 2" xfId="26617"/>
    <cellStyle name="SAPBEXstdItem 3 4 2 3 2 3" xfId="23075"/>
    <cellStyle name="SAPBEXstdItem 3 4 2 3 3" xfId="11904"/>
    <cellStyle name="SAPBEXstdItem 3 4 2 3 3 2" xfId="18229"/>
    <cellStyle name="SAPBEXstdItem 3 4 2 3 3 2 2" xfId="27631"/>
    <cellStyle name="SAPBEXstdItem 3 4 2 3 3 3" xfId="24049"/>
    <cellStyle name="SAPBEXstdItem 3 4 2 3 4" xfId="7791"/>
    <cellStyle name="SAPBEXstdItem 3 4 2 3 4 2" xfId="21824"/>
    <cellStyle name="SAPBEXstdItem 3 4 2 3 5" xfId="14952"/>
    <cellStyle name="SAPBEXstdItem 3 4 2 3 5 2" xfId="25551"/>
    <cellStyle name="SAPBEXstdItem 3 4 2 3 6" xfId="19755"/>
    <cellStyle name="SAPBEXstdItem 3 4 2 4" xfId="3692"/>
    <cellStyle name="SAPBEXstdItem 3 4 2 4 2" xfId="10447"/>
    <cellStyle name="SAPBEXstdItem 3 4 2 4 2 2" xfId="16881"/>
    <cellStyle name="SAPBEXstdItem 3 4 2 4 2 2 2" xfId="26891"/>
    <cellStyle name="SAPBEXstdItem 3 4 2 4 2 3" xfId="23343"/>
    <cellStyle name="SAPBEXstdItem 3 4 2 4 3" xfId="12377"/>
    <cellStyle name="SAPBEXstdItem 3 4 2 4 3 2" xfId="18700"/>
    <cellStyle name="SAPBEXstdItem 3 4 2 4 3 2 2" xfId="27901"/>
    <cellStyle name="SAPBEXstdItem 3 4 2 4 3 3" xfId="24313"/>
    <cellStyle name="SAPBEXstdItem 3 4 2 4 4" xfId="8268"/>
    <cellStyle name="SAPBEXstdItem 3 4 2 4 4 2" xfId="22265"/>
    <cellStyle name="SAPBEXstdItem 3 4 2 4 5" xfId="15424"/>
    <cellStyle name="SAPBEXstdItem 3 4 2 4 5 2" xfId="25821"/>
    <cellStyle name="SAPBEXstdItem 3 4 2 4 6" xfId="20019"/>
    <cellStyle name="SAPBEXstdItem 3 4 2 5" xfId="4192"/>
    <cellStyle name="SAPBEXstdItem 3 4 2 5 2" xfId="20273"/>
    <cellStyle name="SAPBEXstdItem 3 4 2 6" xfId="19310"/>
    <cellStyle name="SAPBEXstdItem 3 4 2 7" xfId="28393"/>
    <cellStyle name="SAPBEXstdItem 3 4 3" xfId="2179"/>
    <cellStyle name="SAPBEXstdItem 3 4 3 2" xfId="3009"/>
    <cellStyle name="SAPBEXstdItem 3 4 3 2 2" xfId="7596"/>
    <cellStyle name="SAPBEXstdItem 3 4 3 2 2 2" xfId="14761"/>
    <cellStyle name="SAPBEXstdItem 3 4 3 2 2 2 2" xfId="25445"/>
    <cellStyle name="SAPBEXstdItem 3 4 3 2 2 3" xfId="21711"/>
    <cellStyle name="SAPBEXstdItem 3 4 3 2 3" xfId="9775"/>
    <cellStyle name="SAPBEXstdItem 3 4 3 2 3 2" xfId="16412"/>
    <cellStyle name="SAPBEXstdItem 3 4 3 2 3 2 2" xfId="26510"/>
    <cellStyle name="SAPBEXstdItem 3 4 3 2 3 3" xfId="22970"/>
    <cellStyle name="SAPBEXstdItem 3 4 3 2 4" xfId="11716"/>
    <cellStyle name="SAPBEXstdItem 3 4 3 2 4 2" xfId="18042"/>
    <cellStyle name="SAPBEXstdItem 3 4 3 2 4 2 2" xfId="27525"/>
    <cellStyle name="SAPBEXstdItem 3 4 3 2 4 3" xfId="23945"/>
    <cellStyle name="SAPBEXstdItem 3 4 3 2 5" xfId="5254"/>
    <cellStyle name="SAPBEXstdItem 3 4 3 2 5 2" xfId="20779"/>
    <cellStyle name="SAPBEXstdItem 3 4 3 2 6" xfId="12824"/>
    <cellStyle name="SAPBEXstdItem 3 4 3 2 6 2" xfId="24590"/>
    <cellStyle name="SAPBEXstdItem 3 4 3 2 7" xfId="19651"/>
    <cellStyle name="SAPBEXstdItem 3 4 3 3" xfId="3532"/>
    <cellStyle name="SAPBEXstdItem 3 4 3 3 2" xfId="10287"/>
    <cellStyle name="SAPBEXstdItem 3 4 3 3 2 2" xfId="16769"/>
    <cellStyle name="SAPBEXstdItem 3 4 3 3 2 2 2" xfId="26791"/>
    <cellStyle name="SAPBEXstdItem 3 4 3 3 2 3" xfId="23244"/>
    <cellStyle name="SAPBEXstdItem 3 4 3 3 3" xfId="12217"/>
    <cellStyle name="SAPBEXstdItem 3 4 3 3 3 2" xfId="18540"/>
    <cellStyle name="SAPBEXstdItem 3 4 3 3 3 2 2" xfId="27801"/>
    <cellStyle name="SAPBEXstdItem 3 4 3 3 3 3" xfId="24214"/>
    <cellStyle name="SAPBEXstdItem 3 4 3 3 4" xfId="8108"/>
    <cellStyle name="SAPBEXstdItem 3 4 3 3 4 2" xfId="22106"/>
    <cellStyle name="SAPBEXstdItem 3 4 3 3 5" xfId="15264"/>
    <cellStyle name="SAPBEXstdItem 3 4 3 3 5 2" xfId="25721"/>
    <cellStyle name="SAPBEXstdItem 3 4 3 3 6" xfId="19920"/>
    <cellStyle name="SAPBEXstdItem 3 4 3 4" xfId="6776"/>
    <cellStyle name="SAPBEXstdItem 3 4 3 4 2" xfId="13952"/>
    <cellStyle name="SAPBEXstdItem 3 4 3 4 2 2" xfId="25040"/>
    <cellStyle name="SAPBEXstdItem 3 4 3 4 3" xfId="21285"/>
    <cellStyle name="SAPBEXstdItem 3 4 3 5" xfId="8959"/>
    <cellStyle name="SAPBEXstdItem 3 4 3 5 2" xfId="15892"/>
    <cellStyle name="SAPBEXstdItem 3 4 3 5 2 2" xfId="26100"/>
    <cellStyle name="SAPBEXstdItem 3 4 3 5 3" xfId="22587"/>
    <cellStyle name="SAPBEXstdItem 3 4 3 6" xfId="11057"/>
    <cellStyle name="SAPBEXstdItem 3 4 3 6 2" xfId="17387"/>
    <cellStyle name="SAPBEXstdItem 3 4 3 6 2 2" xfId="27123"/>
    <cellStyle name="SAPBEXstdItem 3 4 3 6 3" xfId="23570"/>
    <cellStyle name="SAPBEXstdItem 3 4 3 7" xfId="4574"/>
    <cellStyle name="SAPBEXstdItem 3 4 3 7 2" xfId="20584"/>
    <cellStyle name="SAPBEXstdItem 3 4 3 8" xfId="5504"/>
    <cellStyle name="SAPBEXstdItem 3 4 3 8 2" xfId="20898"/>
    <cellStyle name="SAPBEXstdItem 3 4 4" xfId="2755"/>
    <cellStyle name="SAPBEXstdItem 3 4 4 2" xfId="9534"/>
    <cellStyle name="SAPBEXstdItem 3 4 4 2 2" xfId="16185"/>
    <cellStyle name="SAPBEXstdItem 3 4 4 2 2 2" xfId="26323"/>
    <cellStyle name="SAPBEXstdItem 3 4 4 2 3" xfId="22799"/>
    <cellStyle name="SAPBEXstdItem 3 4 4 3" xfId="11494"/>
    <cellStyle name="SAPBEXstdItem 3 4 4 3 2" xfId="17822"/>
    <cellStyle name="SAPBEXstdItem 3 4 4 3 2 2" xfId="27342"/>
    <cellStyle name="SAPBEXstdItem 3 4 4 3 3" xfId="23778"/>
    <cellStyle name="SAPBEXstdItem 3 4 4 4" xfId="7353"/>
    <cellStyle name="SAPBEXstdItem 3 4 4 4 2" xfId="21512"/>
    <cellStyle name="SAPBEXstdItem 3 4 4 5" xfId="14526"/>
    <cellStyle name="SAPBEXstdItem 3 4 4 5 2" xfId="25261"/>
    <cellStyle name="SAPBEXstdItem 3 4 4 6" xfId="19483"/>
    <cellStyle name="SAPBEXstdItem 3 4 5" xfId="28151"/>
    <cellStyle name="SAPBEXstdItem 3 5" xfId="1804"/>
    <cellStyle name="SAPBEXstdItem 3 5 2" xfId="2062"/>
    <cellStyle name="SAPBEXstdItem 3 5 2 2" xfId="3162"/>
    <cellStyle name="SAPBEXstdItem 3 5 2 2 2" xfId="9928"/>
    <cellStyle name="SAPBEXstdItem 3 5 2 2 2 2" xfId="16527"/>
    <cellStyle name="SAPBEXstdItem 3 5 2 2 2 2 2" xfId="26594"/>
    <cellStyle name="SAPBEXstdItem 3 5 2 2 2 3" xfId="23052"/>
    <cellStyle name="SAPBEXstdItem 3 5 2 2 3" xfId="11865"/>
    <cellStyle name="SAPBEXstdItem 3 5 2 2 3 2" xfId="18190"/>
    <cellStyle name="SAPBEXstdItem 3 5 2 2 3 2 2" xfId="27608"/>
    <cellStyle name="SAPBEXstdItem 3 5 2 2 3 3" xfId="24026"/>
    <cellStyle name="SAPBEXstdItem 3 5 2 2 4" xfId="7749"/>
    <cellStyle name="SAPBEXstdItem 3 5 2 2 4 2" xfId="21801"/>
    <cellStyle name="SAPBEXstdItem 3 5 2 2 5" xfId="14913"/>
    <cellStyle name="SAPBEXstdItem 3 5 2 2 5 2" xfId="25528"/>
    <cellStyle name="SAPBEXstdItem 3 5 2 2 6" xfId="19732"/>
    <cellStyle name="SAPBEXstdItem 3 5 2 3" xfId="3655"/>
    <cellStyle name="SAPBEXstdItem 3 5 2 3 2" xfId="10410"/>
    <cellStyle name="SAPBEXstdItem 3 5 2 3 2 2" xfId="16858"/>
    <cellStyle name="SAPBEXstdItem 3 5 2 3 2 2 2" xfId="26868"/>
    <cellStyle name="SAPBEXstdItem 3 5 2 3 2 3" xfId="23320"/>
    <cellStyle name="SAPBEXstdItem 3 5 2 3 3" xfId="12340"/>
    <cellStyle name="SAPBEXstdItem 3 5 2 3 3 2" xfId="18663"/>
    <cellStyle name="SAPBEXstdItem 3 5 2 3 3 2 2" xfId="27878"/>
    <cellStyle name="SAPBEXstdItem 3 5 2 3 3 3" xfId="24290"/>
    <cellStyle name="SAPBEXstdItem 3 5 2 3 4" xfId="8231"/>
    <cellStyle name="SAPBEXstdItem 3 5 2 3 4 2" xfId="22228"/>
    <cellStyle name="SAPBEXstdItem 3 5 2 3 5" xfId="15387"/>
    <cellStyle name="SAPBEXstdItem 3 5 2 3 5 2" xfId="25798"/>
    <cellStyle name="SAPBEXstdItem 3 5 2 3 6" xfId="19996"/>
    <cellStyle name="SAPBEXstdItem 3 5 2 4" xfId="6659"/>
    <cellStyle name="SAPBEXstdItem 3 5 2 4 2" xfId="13837"/>
    <cellStyle name="SAPBEXstdItem 3 5 2 4 2 2" xfId="24974"/>
    <cellStyle name="SAPBEXstdItem 3 5 2 4 3" xfId="21222"/>
    <cellStyle name="SAPBEXstdItem 3 5 2 5" xfId="8842"/>
    <cellStyle name="SAPBEXstdItem 3 5 2 5 2" xfId="15808"/>
    <cellStyle name="SAPBEXstdItem 3 5 2 5 2 2" xfId="26032"/>
    <cellStyle name="SAPBEXstdItem 3 5 2 5 3" xfId="22522"/>
    <cellStyle name="SAPBEXstdItem 3 5 2 6" xfId="10956"/>
    <cellStyle name="SAPBEXstdItem 3 5 2 6 2" xfId="17288"/>
    <cellStyle name="SAPBEXstdItem 3 5 2 6 2 2" xfId="27058"/>
    <cellStyle name="SAPBEXstdItem 3 5 2 6 3" xfId="23508"/>
    <cellStyle name="SAPBEXstdItem 3 5 2 7" xfId="12740"/>
    <cellStyle name="SAPBEXstdItem 3 5 2 7 2" xfId="24522"/>
    <cellStyle name="SAPBEXstdItem 3 5 2 8" xfId="19339"/>
    <cellStyle name="SAPBEXstdItem 3 5 3" xfId="3425"/>
    <cellStyle name="SAPBEXstdItem 3 5 3 2" xfId="3898"/>
    <cellStyle name="SAPBEXstdItem 3 5 3 2 2" xfId="10653"/>
    <cellStyle name="SAPBEXstdItem 3 5 3 2 2 2" xfId="17026"/>
    <cellStyle name="SAPBEXstdItem 3 5 3 2 2 2 2" xfId="27003"/>
    <cellStyle name="SAPBEXstdItem 3 5 3 2 2 3" xfId="23455"/>
    <cellStyle name="SAPBEXstdItem 3 5 3 2 3" xfId="12583"/>
    <cellStyle name="SAPBEXstdItem 3 5 3 2 3 2" xfId="18906"/>
    <cellStyle name="SAPBEXstdItem 3 5 3 2 3 2 2" xfId="28013"/>
    <cellStyle name="SAPBEXstdItem 3 5 3 2 3 3" xfId="24425"/>
    <cellStyle name="SAPBEXstdItem 3 5 3 2 4" xfId="8424"/>
    <cellStyle name="SAPBEXstdItem 3 5 3 2 4 2" xfId="22415"/>
    <cellStyle name="SAPBEXstdItem 3 5 3 2 5" xfId="15630"/>
    <cellStyle name="SAPBEXstdItem 3 5 3 2 5 2" xfId="25933"/>
    <cellStyle name="SAPBEXstdItem 3 5 3 2 6" xfId="20131"/>
    <cellStyle name="SAPBEXstdItem 3 5 3 3" xfId="10180"/>
    <cellStyle name="SAPBEXstdItem 3 5 3 3 2" xfId="16703"/>
    <cellStyle name="SAPBEXstdItem 3 5 3 3 2 2" xfId="26731"/>
    <cellStyle name="SAPBEXstdItem 3 5 3 3 3" xfId="23189"/>
    <cellStyle name="SAPBEXstdItem 3 5 3 4" xfId="12110"/>
    <cellStyle name="SAPBEXstdItem 3 5 3 4 2" xfId="18435"/>
    <cellStyle name="SAPBEXstdItem 3 5 3 4 2 2" xfId="27743"/>
    <cellStyle name="SAPBEXstdItem 3 5 3 4 3" xfId="24161"/>
    <cellStyle name="SAPBEXstdItem 3 5 3 5" xfId="8001"/>
    <cellStyle name="SAPBEXstdItem 3 5 3 5 2" xfId="22005"/>
    <cellStyle name="SAPBEXstdItem 3 5 3 6" xfId="15159"/>
    <cellStyle name="SAPBEXstdItem 3 5 3 6 2" xfId="25663"/>
    <cellStyle name="SAPBEXstdItem 3 5 3 7" xfId="19867"/>
    <cellStyle name="SAPBEXstdItem 3 5 4" xfId="2835"/>
    <cellStyle name="SAPBEXstdItem 3 5 4 2" xfId="9606"/>
    <cellStyle name="SAPBEXstdItem 3 5 4 2 2" xfId="16257"/>
    <cellStyle name="SAPBEXstdItem 3 5 4 2 2 2" xfId="26383"/>
    <cellStyle name="SAPBEXstdItem 3 5 4 2 3" xfId="22858"/>
    <cellStyle name="SAPBEXstdItem 3 5 4 3" xfId="11561"/>
    <cellStyle name="SAPBEXstdItem 3 5 4 3 2" xfId="17888"/>
    <cellStyle name="SAPBEXstdItem 3 5 4 3 2 2" xfId="27399"/>
    <cellStyle name="SAPBEXstdItem 3 5 4 3 3" xfId="23834"/>
    <cellStyle name="SAPBEXstdItem 3 5 4 4" xfId="7425"/>
    <cellStyle name="SAPBEXstdItem 3 5 4 4 2" xfId="21578"/>
    <cellStyle name="SAPBEXstdItem 3 5 4 5" xfId="14593"/>
    <cellStyle name="SAPBEXstdItem 3 5 4 5 2" xfId="25319"/>
    <cellStyle name="SAPBEXstdItem 3 5 4 6" xfId="19540"/>
    <cellStyle name="SAPBEXstdItem 3 5 5" xfId="2954"/>
    <cellStyle name="SAPBEXstdItem 3 5 5 2" xfId="9721"/>
    <cellStyle name="SAPBEXstdItem 3 5 5 2 2" xfId="16367"/>
    <cellStyle name="SAPBEXstdItem 3 5 5 2 2 2" xfId="26475"/>
    <cellStyle name="SAPBEXstdItem 3 5 5 2 3" xfId="22941"/>
    <cellStyle name="SAPBEXstdItem 3 5 5 3" xfId="11671"/>
    <cellStyle name="SAPBEXstdItem 3 5 5 3 2" xfId="17998"/>
    <cellStyle name="SAPBEXstdItem 3 5 5 3 2 2" xfId="27491"/>
    <cellStyle name="SAPBEXstdItem 3 5 5 3 3" xfId="23917"/>
    <cellStyle name="SAPBEXstdItem 3 5 5 4" xfId="7541"/>
    <cellStyle name="SAPBEXstdItem 3 5 5 4 2" xfId="21673"/>
    <cellStyle name="SAPBEXstdItem 3 5 5 5" xfId="14708"/>
    <cellStyle name="SAPBEXstdItem 3 5 5 5 2" xfId="25411"/>
    <cellStyle name="SAPBEXstdItem 3 5 5 6" xfId="19623"/>
    <cellStyle name="SAPBEXstdItem 3 5 6" xfId="4096"/>
    <cellStyle name="SAPBEXstdItem 3 5 6 2" xfId="20235"/>
    <cellStyle name="SAPBEXstdItem 3 5 7" xfId="19287"/>
    <cellStyle name="SAPBEXstdItem 3 5 8" xfId="28368"/>
    <cellStyle name="SAPBEXstdItem 3 6" xfId="1686"/>
    <cellStyle name="SAPBEXstdItem 3 6 2" xfId="1477"/>
    <cellStyle name="SAPBEXstdItem 3 6 2 2" xfId="3344"/>
    <cellStyle name="SAPBEXstdItem 3 6 2 2 2" xfId="10099"/>
    <cellStyle name="SAPBEXstdItem 3 6 2 2 2 2" xfId="16645"/>
    <cellStyle name="SAPBEXstdItem 3 6 2 2 2 2 2" xfId="26685"/>
    <cellStyle name="SAPBEXstdItem 3 6 2 2 2 3" xfId="23143"/>
    <cellStyle name="SAPBEXstdItem 3 6 2 2 3" xfId="12029"/>
    <cellStyle name="SAPBEXstdItem 3 6 2 2 3 2" xfId="18354"/>
    <cellStyle name="SAPBEXstdItem 3 6 2 2 3 2 2" xfId="27697"/>
    <cellStyle name="SAPBEXstdItem 3 6 2 2 3 3" xfId="24115"/>
    <cellStyle name="SAPBEXstdItem 3 6 2 2 4" xfId="7920"/>
    <cellStyle name="SAPBEXstdItem 3 6 2 2 4 2" xfId="21924"/>
    <cellStyle name="SAPBEXstdItem 3 6 2 2 5" xfId="15078"/>
    <cellStyle name="SAPBEXstdItem 3 6 2 2 5 2" xfId="25617"/>
    <cellStyle name="SAPBEXstdItem 3 6 2 2 6" xfId="19821"/>
    <cellStyle name="SAPBEXstdItem 3 6 2 3" xfId="3817"/>
    <cellStyle name="SAPBEXstdItem 3 6 2 3 2" xfId="10572"/>
    <cellStyle name="SAPBEXstdItem 3 6 2 3 2 2" xfId="16968"/>
    <cellStyle name="SAPBEXstdItem 3 6 2 3 2 2 2" xfId="26957"/>
    <cellStyle name="SAPBEXstdItem 3 6 2 3 2 3" xfId="23409"/>
    <cellStyle name="SAPBEXstdItem 3 6 2 3 3" xfId="12502"/>
    <cellStyle name="SAPBEXstdItem 3 6 2 3 3 2" xfId="18825"/>
    <cellStyle name="SAPBEXstdItem 3 6 2 3 3 2 2" xfId="27967"/>
    <cellStyle name="SAPBEXstdItem 3 6 2 3 3 3" xfId="24379"/>
    <cellStyle name="SAPBEXstdItem 3 6 2 3 4" xfId="8371"/>
    <cellStyle name="SAPBEXstdItem 3 6 2 3 4 2" xfId="22365"/>
    <cellStyle name="SAPBEXstdItem 3 6 2 3 5" xfId="15549"/>
    <cellStyle name="SAPBEXstdItem 3 6 2 3 5 2" xfId="25887"/>
    <cellStyle name="SAPBEXstdItem 3 6 2 3 6" xfId="20085"/>
    <cellStyle name="SAPBEXstdItem 3 6 2 4" xfId="6256"/>
    <cellStyle name="SAPBEXstdItem 3 6 2 4 2" xfId="13492"/>
    <cellStyle name="SAPBEXstdItem 3 6 2 4 2 2" xfId="24906"/>
    <cellStyle name="SAPBEXstdItem 3 6 2 4 3" xfId="21156"/>
    <cellStyle name="SAPBEXstdItem 3 6 2 5" xfId="8525"/>
    <cellStyle name="SAPBEXstdItem 3 6 2 5 2" xfId="15726"/>
    <cellStyle name="SAPBEXstdItem 3 6 2 5 2 2" xfId="25980"/>
    <cellStyle name="SAPBEXstdItem 3 6 2 5 3" xfId="22473"/>
    <cellStyle name="SAPBEXstdItem 3 6 2 6" xfId="8532"/>
    <cellStyle name="SAPBEXstdItem 3 6 2 6 2" xfId="15727"/>
    <cellStyle name="SAPBEXstdItem 3 6 2 6 2 2" xfId="25981"/>
    <cellStyle name="SAPBEXstdItem 3 6 2 6 3" xfId="22474"/>
    <cellStyle name="SAPBEXstdItem 3 6 2 7" xfId="12690"/>
    <cellStyle name="SAPBEXstdItem 3 6 2 7 2" xfId="24482"/>
    <cellStyle name="SAPBEXstdItem 3 6 2 8" xfId="19165"/>
    <cellStyle name="SAPBEXstdItem 3 6 3" xfId="3081"/>
    <cellStyle name="SAPBEXstdItem 3 6 3 2" xfId="9847"/>
    <cellStyle name="SAPBEXstdItem 3 6 3 2 2" xfId="16469"/>
    <cellStyle name="SAPBEXstdItem 3 6 3 2 2 2" xfId="26548"/>
    <cellStyle name="SAPBEXstdItem 3 6 3 2 3" xfId="23006"/>
    <cellStyle name="SAPBEXstdItem 3 6 3 3" xfId="11784"/>
    <cellStyle name="SAPBEXstdItem 3 6 3 3 2" xfId="18109"/>
    <cellStyle name="SAPBEXstdItem 3 6 3 3 2 2" xfId="27562"/>
    <cellStyle name="SAPBEXstdItem 3 6 3 3 3" xfId="23980"/>
    <cellStyle name="SAPBEXstdItem 3 6 3 4" xfId="7668"/>
    <cellStyle name="SAPBEXstdItem 3 6 3 4 2" xfId="21755"/>
    <cellStyle name="SAPBEXstdItem 3 6 3 5" xfId="14832"/>
    <cellStyle name="SAPBEXstdItem 3 6 3 5 2" xfId="25482"/>
    <cellStyle name="SAPBEXstdItem 3 6 3 6" xfId="19686"/>
    <cellStyle name="SAPBEXstdItem 3 6 4" xfId="3586"/>
    <cellStyle name="SAPBEXstdItem 3 6 4 2" xfId="10341"/>
    <cellStyle name="SAPBEXstdItem 3 6 4 2 2" xfId="16812"/>
    <cellStyle name="SAPBEXstdItem 3 6 4 2 2 2" xfId="26822"/>
    <cellStyle name="SAPBEXstdItem 3 6 4 2 3" xfId="23274"/>
    <cellStyle name="SAPBEXstdItem 3 6 4 3" xfId="12271"/>
    <cellStyle name="SAPBEXstdItem 3 6 4 3 2" xfId="18594"/>
    <cellStyle name="SAPBEXstdItem 3 6 4 3 2 2" xfId="27832"/>
    <cellStyle name="SAPBEXstdItem 3 6 4 3 3" xfId="24244"/>
    <cellStyle name="SAPBEXstdItem 3 6 4 4" xfId="8162"/>
    <cellStyle name="SAPBEXstdItem 3 6 4 4 2" xfId="22159"/>
    <cellStyle name="SAPBEXstdItem 3 6 4 5" xfId="15318"/>
    <cellStyle name="SAPBEXstdItem 3 6 4 5 2" xfId="25752"/>
    <cellStyle name="SAPBEXstdItem 3 6 4 6" xfId="19950"/>
    <cellStyle name="SAPBEXstdItem 3 6 5" xfId="4030"/>
    <cellStyle name="SAPBEXstdItem 3 6 5 2" xfId="20190"/>
    <cellStyle name="SAPBEXstdItem 3 6 6" xfId="19241"/>
    <cellStyle name="SAPBEXstdItem 3 6 7" xfId="28310"/>
    <cellStyle name="SAPBEXstdItem 3 7" xfId="2110"/>
    <cellStyle name="SAPBEXstdItem 3 7 2" xfId="2975"/>
    <cellStyle name="SAPBEXstdItem 3 7 2 2" xfId="7562"/>
    <cellStyle name="SAPBEXstdItem 3 7 2 2 2" xfId="14729"/>
    <cellStyle name="SAPBEXstdItem 3 7 2 2 2 2" xfId="25421"/>
    <cellStyle name="SAPBEXstdItem 3 7 2 2 3" xfId="21688"/>
    <cellStyle name="SAPBEXstdItem 3 7 2 3" xfId="9742"/>
    <cellStyle name="SAPBEXstdItem 3 7 2 3 2" xfId="16387"/>
    <cellStyle name="SAPBEXstdItem 3 7 2 3 2 2" xfId="26485"/>
    <cellStyle name="SAPBEXstdItem 3 7 2 3 3" xfId="22946"/>
    <cellStyle name="SAPBEXstdItem 3 7 2 4" xfId="11691"/>
    <cellStyle name="SAPBEXstdItem 3 7 2 4 2" xfId="18018"/>
    <cellStyle name="SAPBEXstdItem 3 7 2 4 2 2" xfId="27501"/>
    <cellStyle name="SAPBEXstdItem 3 7 2 4 3" xfId="23922"/>
    <cellStyle name="SAPBEXstdItem 3 7 2 5" xfId="5194"/>
    <cellStyle name="SAPBEXstdItem 3 7 2 5 2" xfId="20727"/>
    <cellStyle name="SAPBEXstdItem 3 7 2 6" xfId="12768"/>
    <cellStyle name="SAPBEXstdItem 3 7 2 6 2" xfId="24541"/>
    <cellStyle name="SAPBEXstdItem 3 7 2 7" xfId="19628"/>
    <cellStyle name="SAPBEXstdItem 3 7 3" xfId="3507"/>
    <cellStyle name="SAPBEXstdItem 3 7 3 2" xfId="10262"/>
    <cellStyle name="SAPBEXstdItem 3 7 3 2 2" xfId="16744"/>
    <cellStyle name="SAPBEXstdItem 3 7 3 2 2 2" xfId="26766"/>
    <cellStyle name="SAPBEXstdItem 3 7 3 2 3" xfId="23220"/>
    <cellStyle name="SAPBEXstdItem 3 7 3 3" xfId="12192"/>
    <cellStyle name="SAPBEXstdItem 3 7 3 3 2" xfId="18516"/>
    <cellStyle name="SAPBEXstdItem 3 7 3 3 2 2" xfId="27777"/>
    <cellStyle name="SAPBEXstdItem 3 7 3 3 3" xfId="24191"/>
    <cellStyle name="SAPBEXstdItem 3 7 3 4" xfId="8083"/>
    <cellStyle name="SAPBEXstdItem 3 7 3 4 2" xfId="22082"/>
    <cellStyle name="SAPBEXstdItem 3 7 3 5" xfId="15240"/>
    <cellStyle name="SAPBEXstdItem 3 7 3 5 2" xfId="25697"/>
    <cellStyle name="SAPBEXstdItem 3 7 3 6" xfId="19897"/>
    <cellStyle name="SAPBEXstdItem 3 7 4" xfId="6707"/>
    <cellStyle name="SAPBEXstdItem 3 7 4 2" xfId="13884"/>
    <cellStyle name="SAPBEXstdItem 3 7 4 2 2" xfId="24992"/>
    <cellStyle name="SAPBEXstdItem 3 7 4 3" xfId="21238"/>
    <cellStyle name="SAPBEXstdItem 3 7 5" xfId="8890"/>
    <cellStyle name="SAPBEXstdItem 3 7 5 2" xfId="15836"/>
    <cellStyle name="SAPBEXstdItem 3 7 5 2 2" xfId="26051"/>
    <cellStyle name="SAPBEXstdItem 3 7 5 3" xfId="22539"/>
    <cellStyle name="SAPBEXstdItem 3 7 6" xfId="11000"/>
    <cellStyle name="SAPBEXstdItem 3 7 6 2" xfId="17331"/>
    <cellStyle name="SAPBEXstdItem 3 7 6 2 2" xfId="27076"/>
    <cellStyle name="SAPBEXstdItem 3 7 6 3" xfId="23524"/>
    <cellStyle name="SAPBEXstdItem 3 7 7" xfId="4502"/>
    <cellStyle name="SAPBEXstdItem 3 7 7 2" xfId="20538"/>
    <cellStyle name="SAPBEXstdItem 3 7 8" xfId="4224"/>
    <cellStyle name="SAPBEXstdItem 3 7 8 2" xfId="20298"/>
    <cellStyle name="SAPBEXstdItem 3 8" xfId="2670"/>
    <cellStyle name="SAPBEXstdItem 3 8 2" xfId="9449"/>
    <cellStyle name="SAPBEXstdItem 3 8 2 2" xfId="16100"/>
    <cellStyle name="SAPBEXstdItem 3 8 2 2 2" xfId="26252"/>
    <cellStyle name="SAPBEXstdItem 3 8 2 3" xfId="22733"/>
    <cellStyle name="SAPBEXstdItem 3 8 3" xfId="11409"/>
    <cellStyle name="SAPBEXstdItem 3 8 3 2" xfId="17737"/>
    <cellStyle name="SAPBEXstdItem 3 8 3 2 2" xfId="27271"/>
    <cellStyle name="SAPBEXstdItem 3 8 3 3" xfId="23712"/>
    <cellStyle name="SAPBEXstdItem 3 8 4" xfId="7268"/>
    <cellStyle name="SAPBEXstdItem 3 8 4 2" xfId="21432"/>
    <cellStyle name="SAPBEXstdItem 3 8 5" xfId="14441"/>
    <cellStyle name="SAPBEXstdItem 3 8 5 2" xfId="25190"/>
    <cellStyle name="SAPBEXstdItem 3 8 6" xfId="19417"/>
    <cellStyle name="SAPBEXstdItem 3 9" xfId="19041"/>
    <cellStyle name="SAPBEXstdItem 30" xfId="39059"/>
    <cellStyle name="SAPBEXstdItem 31" xfId="39618"/>
    <cellStyle name="SAPBEXstdItem 32" xfId="40104"/>
    <cellStyle name="SAPBEXstdItem 33" xfId="40192"/>
    <cellStyle name="SAPBEXstdItem 34" xfId="39319"/>
    <cellStyle name="SAPBEXstdItem 35" xfId="39175"/>
    <cellStyle name="SAPBEXstdItem 36" xfId="40283"/>
    <cellStyle name="SAPBEXstdItem 4" xfId="371"/>
    <cellStyle name="SAPBEXstdItem 4 2" xfId="582"/>
    <cellStyle name="SAPBEXstdItem 4 2 2" xfId="1833"/>
    <cellStyle name="SAPBEXstdItem 4 2 2 2" xfId="1999"/>
    <cellStyle name="SAPBEXstdItem 4 2 2 2 2" xfId="3449"/>
    <cellStyle name="SAPBEXstdItem 4 2 2 2 2 2" xfId="10204"/>
    <cellStyle name="SAPBEXstdItem 4 2 2 2 2 2 2" xfId="16722"/>
    <cellStyle name="SAPBEXstdItem 4 2 2 2 2 2 2 2" xfId="26749"/>
    <cellStyle name="SAPBEXstdItem 4 2 2 2 2 2 3" xfId="23207"/>
    <cellStyle name="SAPBEXstdItem 4 2 2 2 2 3" xfId="12134"/>
    <cellStyle name="SAPBEXstdItem 4 2 2 2 2 3 2" xfId="18459"/>
    <cellStyle name="SAPBEXstdItem 4 2 2 2 2 3 2 2" xfId="27761"/>
    <cellStyle name="SAPBEXstdItem 4 2 2 2 2 3 3" xfId="24179"/>
    <cellStyle name="SAPBEXstdItem 4 2 2 2 2 4" xfId="8025"/>
    <cellStyle name="SAPBEXstdItem 4 2 2 2 2 4 2" xfId="22029"/>
    <cellStyle name="SAPBEXstdItem 4 2 2 2 2 5" xfId="15183"/>
    <cellStyle name="SAPBEXstdItem 4 2 2 2 2 5 2" xfId="25681"/>
    <cellStyle name="SAPBEXstdItem 4 2 2 2 2 6" xfId="19885"/>
    <cellStyle name="SAPBEXstdItem 4 2 2 2 3" xfId="3922"/>
    <cellStyle name="SAPBEXstdItem 4 2 2 2 3 2" xfId="10677"/>
    <cellStyle name="SAPBEXstdItem 4 2 2 2 3 2 2" xfId="17045"/>
    <cellStyle name="SAPBEXstdItem 4 2 2 2 3 2 2 2" xfId="27021"/>
    <cellStyle name="SAPBEXstdItem 4 2 2 2 3 2 3" xfId="23473"/>
    <cellStyle name="SAPBEXstdItem 4 2 2 2 3 3" xfId="12607"/>
    <cellStyle name="SAPBEXstdItem 4 2 2 2 3 3 2" xfId="18930"/>
    <cellStyle name="SAPBEXstdItem 4 2 2 2 3 3 2 2" xfId="28031"/>
    <cellStyle name="SAPBEXstdItem 4 2 2 2 3 3 3" xfId="24443"/>
    <cellStyle name="SAPBEXstdItem 4 2 2 2 3 4" xfId="8443"/>
    <cellStyle name="SAPBEXstdItem 4 2 2 2 3 4 2" xfId="22433"/>
    <cellStyle name="SAPBEXstdItem 4 2 2 2 3 5" xfId="15654"/>
    <cellStyle name="SAPBEXstdItem 4 2 2 2 3 5 2" xfId="25951"/>
    <cellStyle name="SAPBEXstdItem 4 2 2 2 3 6" xfId="20149"/>
    <cellStyle name="SAPBEXstdItem 4 2 2 2 4" xfId="6596"/>
    <cellStyle name="SAPBEXstdItem 4 2 2 2 4 2" xfId="13774"/>
    <cellStyle name="SAPBEXstdItem 4 2 2 2 4 2 2" xfId="24952"/>
    <cellStyle name="SAPBEXstdItem 4 2 2 2 4 3" xfId="21202"/>
    <cellStyle name="SAPBEXstdItem 4 2 2 2 5" xfId="8779"/>
    <cellStyle name="SAPBEXstdItem 4 2 2 2 5 2" xfId="15780"/>
    <cellStyle name="SAPBEXstdItem 4 2 2 2 5 2 2" xfId="26010"/>
    <cellStyle name="SAPBEXstdItem 4 2 2 2 5 3" xfId="22502"/>
    <cellStyle name="SAPBEXstdItem 4 2 2 2 6" xfId="10893"/>
    <cellStyle name="SAPBEXstdItem 4 2 2 2 6 2" xfId="17225"/>
    <cellStyle name="SAPBEXstdItem 4 2 2 2 6 2 2" xfId="27036"/>
    <cellStyle name="SAPBEXstdItem 4 2 2 2 6 3" xfId="23488"/>
    <cellStyle name="SAPBEXstdItem 4 2 2 2 7" xfId="12712"/>
    <cellStyle name="SAPBEXstdItem 4 2 2 2 7 2" xfId="24500"/>
    <cellStyle name="SAPBEXstdItem 4 2 2 2 8" xfId="19319"/>
    <cellStyle name="SAPBEXstdItem 4 2 2 3" xfId="3189"/>
    <cellStyle name="SAPBEXstdItem 4 2 2 3 2" xfId="9952"/>
    <cellStyle name="SAPBEXstdItem 4 2 2 3 2 2" xfId="16546"/>
    <cellStyle name="SAPBEXstdItem 4 2 2 3 2 2 2" xfId="26612"/>
    <cellStyle name="SAPBEXstdItem 4 2 2 3 2 3" xfId="23070"/>
    <cellStyle name="SAPBEXstdItem 4 2 2 3 3" xfId="11889"/>
    <cellStyle name="SAPBEXstdItem 4 2 2 3 3 2" xfId="18214"/>
    <cellStyle name="SAPBEXstdItem 4 2 2 3 3 2 2" xfId="27626"/>
    <cellStyle name="SAPBEXstdItem 4 2 2 3 3 3" xfId="24044"/>
    <cellStyle name="SAPBEXstdItem 4 2 2 3 4" xfId="7774"/>
    <cellStyle name="SAPBEXstdItem 4 2 2 3 4 2" xfId="21819"/>
    <cellStyle name="SAPBEXstdItem 4 2 2 3 5" xfId="14937"/>
    <cellStyle name="SAPBEXstdItem 4 2 2 3 5 2" xfId="25546"/>
    <cellStyle name="SAPBEXstdItem 4 2 2 3 6" xfId="19750"/>
    <cellStyle name="SAPBEXstdItem 4 2 2 4" xfId="3678"/>
    <cellStyle name="SAPBEXstdItem 4 2 2 4 2" xfId="10433"/>
    <cellStyle name="SAPBEXstdItem 4 2 2 4 2 2" xfId="16876"/>
    <cellStyle name="SAPBEXstdItem 4 2 2 4 2 2 2" xfId="26886"/>
    <cellStyle name="SAPBEXstdItem 4 2 2 4 2 3" xfId="23338"/>
    <cellStyle name="SAPBEXstdItem 4 2 2 4 3" xfId="12363"/>
    <cellStyle name="SAPBEXstdItem 4 2 2 4 3 2" xfId="18686"/>
    <cellStyle name="SAPBEXstdItem 4 2 2 4 3 2 2" xfId="27896"/>
    <cellStyle name="SAPBEXstdItem 4 2 2 4 3 3" xfId="24308"/>
    <cellStyle name="SAPBEXstdItem 4 2 2 4 4" xfId="8254"/>
    <cellStyle name="SAPBEXstdItem 4 2 2 4 4 2" xfId="22251"/>
    <cellStyle name="SAPBEXstdItem 4 2 2 4 5" xfId="15410"/>
    <cellStyle name="SAPBEXstdItem 4 2 2 4 5 2" xfId="25816"/>
    <cellStyle name="SAPBEXstdItem 4 2 2 4 6" xfId="20014"/>
    <cellStyle name="SAPBEXstdItem 4 2 2 5" xfId="4143"/>
    <cellStyle name="SAPBEXstdItem 4 2 2 5 2" xfId="20256"/>
    <cellStyle name="SAPBEXstdItem 4 2 2 6" xfId="19305"/>
    <cellStyle name="SAPBEXstdItem 4 2 2 7" xfId="28387"/>
    <cellStyle name="SAPBEXstdItem 4 2 3" xfId="2208"/>
    <cellStyle name="SAPBEXstdItem 4 2 3 2" xfId="2993"/>
    <cellStyle name="SAPBEXstdItem 4 2 3 2 2" xfId="7580"/>
    <cellStyle name="SAPBEXstdItem 4 2 3 2 2 2" xfId="14747"/>
    <cellStyle name="SAPBEXstdItem 4 2 3 2 2 2 2" xfId="25439"/>
    <cellStyle name="SAPBEXstdItem 4 2 3 2 2 3" xfId="21706"/>
    <cellStyle name="SAPBEXstdItem 4 2 3 2 3" xfId="9760"/>
    <cellStyle name="SAPBEXstdItem 4 2 3 2 3 2" xfId="16405"/>
    <cellStyle name="SAPBEXstdItem 4 2 3 2 3 2 2" xfId="26503"/>
    <cellStyle name="SAPBEXstdItem 4 2 3 2 3 3" xfId="22964"/>
    <cellStyle name="SAPBEXstdItem 4 2 3 2 4" xfId="11709"/>
    <cellStyle name="SAPBEXstdItem 4 2 3 2 4 2" xfId="18036"/>
    <cellStyle name="SAPBEXstdItem 4 2 3 2 4 2 2" xfId="27519"/>
    <cellStyle name="SAPBEXstdItem 4 2 3 2 4 3" xfId="23940"/>
    <cellStyle name="SAPBEXstdItem 4 2 3 2 5" xfId="5279"/>
    <cellStyle name="SAPBEXstdItem 4 2 3 2 5 2" xfId="20798"/>
    <cellStyle name="SAPBEXstdItem 4 2 3 2 6" xfId="12844"/>
    <cellStyle name="SAPBEXstdItem 4 2 3 2 6 2" xfId="24605"/>
    <cellStyle name="SAPBEXstdItem 4 2 3 2 7" xfId="19646"/>
    <cellStyle name="SAPBEXstdItem 4 2 3 3" xfId="3525"/>
    <cellStyle name="SAPBEXstdItem 4 2 3 3 2" xfId="10280"/>
    <cellStyle name="SAPBEXstdItem 4 2 3 3 2 2" xfId="16762"/>
    <cellStyle name="SAPBEXstdItem 4 2 3 3 2 2 2" xfId="26784"/>
    <cellStyle name="SAPBEXstdItem 4 2 3 3 2 3" xfId="23238"/>
    <cellStyle name="SAPBEXstdItem 4 2 3 3 3" xfId="12210"/>
    <cellStyle name="SAPBEXstdItem 4 2 3 3 3 2" xfId="18534"/>
    <cellStyle name="SAPBEXstdItem 4 2 3 3 3 2 2" xfId="27795"/>
    <cellStyle name="SAPBEXstdItem 4 2 3 3 3 3" xfId="24209"/>
    <cellStyle name="SAPBEXstdItem 4 2 3 3 4" xfId="8101"/>
    <cellStyle name="SAPBEXstdItem 4 2 3 3 4 2" xfId="22100"/>
    <cellStyle name="SAPBEXstdItem 4 2 3 3 5" xfId="15258"/>
    <cellStyle name="SAPBEXstdItem 4 2 3 3 5 2" xfId="25715"/>
    <cellStyle name="SAPBEXstdItem 4 2 3 3 6" xfId="19915"/>
    <cellStyle name="SAPBEXstdItem 4 2 3 4" xfId="6805"/>
    <cellStyle name="SAPBEXstdItem 4 2 3 4 2" xfId="13980"/>
    <cellStyle name="SAPBEXstdItem 4 2 3 4 2 2" xfId="25055"/>
    <cellStyle name="SAPBEXstdItem 4 2 3 4 3" xfId="21299"/>
    <cellStyle name="SAPBEXstdItem 4 2 3 5" xfId="8988"/>
    <cellStyle name="SAPBEXstdItem 4 2 3 5 2" xfId="15913"/>
    <cellStyle name="SAPBEXstdItem 4 2 3 5 2 2" xfId="26116"/>
    <cellStyle name="SAPBEXstdItem 4 2 3 5 3" xfId="22602"/>
    <cellStyle name="SAPBEXstdItem 4 2 3 6" xfId="11079"/>
    <cellStyle name="SAPBEXstdItem 4 2 3 6 2" xfId="17408"/>
    <cellStyle name="SAPBEXstdItem 4 2 3 6 2 2" xfId="27137"/>
    <cellStyle name="SAPBEXstdItem 4 2 3 6 3" xfId="23583"/>
    <cellStyle name="SAPBEXstdItem 4 2 3 7" xfId="4531"/>
    <cellStyle name="SAPBEXstdItem 4 2 3 7 2" xfId="20564"/>
    <cellStyle name="SAPBEXstdItem 4 2 3 8" xfId="5296"/>
    <cellStyle name="SAPBEXstdItem 4 2 3 8 2" xfId="20813"/>
    <cellStyle name="SAPBEXstdItem 4 2 4" xfId="2723"/>
    <cellStyle name="SAPBEXstdItem 4 2 4 2" xfId="9502"/>
    <cellStyle name="SAPBEXstdItem 4 2 4 2 2" xfId="16153"/>
    <cellStyle name="SAPBEXstdItem 4 2 4 2 2 2" xfId="26292"/>
    <cellStyle name="SAPBEXstdItem 4 2 4 2 3" xfId="22768"/>
    <cellStyle name="SAPBEXstdItem 4 2 4 3" xfId="11462"/>
    <cellStyle name="SAPBEXstdItem 4 2 4 3 2" xfId="17790"/>
    <cellStyle name="SAPBEXstdItem 4 2 4 3 2 2" xfId="27311"/>
    <cellStyle name="SAPBEXstdItem 4 2 4 3 3" xfId="23747"/>
    <cellStyle name="SAPBEXstdItem 4 2 4 4" xfId="7321"/>
    <cellStyle name="SAPBEXstdItem 4 2 4 4 2" xfId="21480"/>
    <cellStyle name="SAPBEXstdItem 4 2 4 5" xfId="14494"/>
    <cellStyle name="SAPBEXstdItem 4 2 4 5 2" xfId="25230"/>
    <cellStyle name="SAPBEXstdItem 4 2 4 6" xfId="19452"/>
    <cellStyle name="SAPBEXstdItem 4 2 5" xfId="28144"/>
    <cellStyle name="SAPBEXstdItem 4 3" xfId="1805"/>
    <cellStyle name="SAPBEXstdItem 4 3 2" xfId="2077"/>
    <cellStyle name="SAPBEXstdItem 4 3 2 2" xfId="3426"/>
    <cellStyle name="SAPBEXstdItem 4 3 2 2 2" xfId="10181"/>
    <cellStyle name="SAPBEXstdItem 4 3 2 2 2 2" xfId="16704"/>
    <cellStyle name="SAPBEXstdItem 4 3 2 2 2 2 2" xfId="26732"/>
    <cellStyle name="SAPBEXstdItem 4 3 2 2 2 3" xfId="23190"/>
    <cellStyle name="SAPBEXstdItem 4 3 2 2 3" xfId="12111"/>
    <cellStyle name="SAPBEXstdItem 4 3 2 2 3 2" xfId="18436"/>
    <cellStyle name="SAPBEXstdItem 4 3 2 2 3 2 2" xfId="27744"/>
    <cellStyle name="SAPBEXstdItem 4 3 2 2 3 3" xfId="24162"/>
    <cellStyle name="SAPBEXstdItem 4 3 2 2 4" xfId="8002"/>
    <cellStyle name="SAPBEXstdItem 4 3 2 2 4 2" xfId="22006"/>
    <cellStyle name="SAPBEXstdItem 4 3 2 2 5" xfId="15160"/>
    <cellStyle name="SAPBEXstdItem 4 3 2 2 5 2" xfId="25664"/>
    <cellStyle name="SAPBEXstdItem 4 3 2 2 6" xfId="19868"/>
    <cellStyle name="SAPBEXstdItem 4 3 2 3" xfId="3899"/>
    <cellStyle name="SAPBEXstdItem 4 3 2 3 2" xfId="10654"/>
    <cellStyle name="SAPBEXstdItem 4 3 2 3 2 2" xfId="17027"/>
    <cellStyle name="SAPBEXstdItem 4 3 2 3 2 2 2" xfId="27004"/>
    <cellStyle name="SAPBEXstdItem 4 3 2 3 2 3" xfId="23456"/>
    <cellStyle name="SAPBEXstdItem 4 3 2 3 3" xfId="12584"/>
    <cellStyle name="SAPBEXstdItem 4 3 2 3 3 2" xfId="18907"/>
    <cellStyle name="SAPBEXstdItem 4 3 2 3 3 2 2" xfId="28014"/>
    <cellStyle name="SAPBEXstdItem 4 3 2 3 3 3" xfId="24426"/>
    <cellStyle name="SAPBEXstdItem 4 3 2 3 4" xfId="8425"/>
    <cellStyle name="SAPBEXstdItem 4 3 2 3 4 2" xfId="22416"/>
    <cellStyle name="SAPBEXstdItem 4 3 2 3 5" xfId="15631"/>
    <cellStyle name="SAPBEXstdItem 4 3 2 3 5 2" xfId="25934"/>
    <cellStyle name="SAPBEXstdItem 4 3 2 3 6" xfId="20132"/>
    <cellStyle name="SAPBEXstdItem 4 3 2 4" xfId="6674"/>
    <cellStyle name="SAPBEXstdItem 4 3 2 4 2" xfId="13851"/>
    <cellStyle name="SAPBEXstdItem 4 3 2 4 2 2" xfId="24981"/>
    <cellStyle name="SAPBEXstdItem 4 3 2 4 3" xfId="21227"/>
    <cellStyle name="SAPBEXstdItem 4 3 2 5" xfId="8857"/>
    <cellStyle name="SAPBEXstdItem 4 3 2 5 2" xfId="15817"/>
    <cellStyle name="SAPBEXstdItem 4 3 2 5 2 2" xfId="26040"/>
    <cellStyle name="SAPBEXstdItem 4 3 2 5 3" xfId="22528"/>
    <cellStyle name="SAPBEXstdItem 4 3 2 6" xfId="10971"/>
    <cellStyle name="SAPBEXstdItem 4 3 2 6 2" xfId="17302"/>
    <cellStyle name="SAPBEXstdItem 4 3 2 6 2 2" xfId="27065"/>
    <cellStyle name="SAPBEXstdItem 4 3 2 6 3" xfId="23513"/>
    <cellStyle name="SAPBEXstdItem 4 3 2 7" xfId="12749"/>
    <cellStyle name="SAPBEXstdItem 4 3 2 7 2" xfId="24530"/>
    <cellStyle name="SAPBEXstdItem 4 3 2 8" xfId="19344"/>
    <cellStyle name="SAPBEXstdItem 4 3 3" xfId="3163"/>
    <cellStyle name="SAPBEXstdItem 4 3 3 2" xfId="9929"/>
    <cellStyle name="SAPBEXstdItem 4 3 3 2 2" xfId="16528"/>
    <cellStyle name="SAPBEXstdItem 4 3 3 2 2 2" xfId="26595"/>
    <cellStyle name="SAPBEXstdItem 4 3 3 2 3" xfId="23053"/>
    <cellStyle name="SAPBEXstdItem 4 3 3 3" xfId="11866"/>
    <cellStyle name="SAPBEXstdItem 4 3 3 3 2" xfId="18191"/>
    <cellStyle name="SAPBEXstdItem 4 3 3 3 2 2" xfId="27609"/>
    <cellStyle name="SAPBEXstdItem 4 3 3 3 3" xfId="24027"/>
    <cellStyle name="SAPBEXstdItem 4 3 3 4" xfId="7750"/>
    <cellStyle name="SAPBEXstdItem 4 3 3 4 2" xfId="21802"/>
    <cellStyle name="SAPBEXstdItem 4 3 3 5" xfId="14914"/>
    <cellStyle name="SAPBEXstdItem 4 3 3 5 2" xfId="25529"/>
    <cellStyle name="SAPBEXstdItem 4 3 3 6" xfId="19733"/>
    <cellStyle name="SAPBEXstdItem 4 3 4" xfId="3656"/>
    <cellStyle name="SAPBEXstdItem 4 3 4 2" xfId="10411"/>
    <cellStyle name="SAPBEXstdItem 4 3 4 2 2" xfId="16859"/>
    <cellStyle name="SAPBEXstdItem 4 3 4 2 2 2" xfId="26869"/>
    <cellStyle name="SAPBEXstdItem 4 3 4 2 3" xfId="23321"/>
    <cellStyle name="SAPBEXstdItem 4 3 4 3" xfId="12341"/>
    <cellStyle name="SAPBEXstdItem 4 3 4 3 2" xfId="18664"/>
    <cellStyle name="SAPBEXstdItem 4 3 4 3 2 2" xfId="27879"/>
    <cellStyle name="SAPBEXstdItem 4 3 4 3 3" xfId="24291"/>
    <cellStyle name="SAPBEXstdItem 4 3 4 4" xfId="8232"/>
    <cellStyle name="SAPBEXstdItem 4 3 4 4 2" xfId="22229"/>
    <cellStyle name="SAPBEXstdItem 4 3 4 5" xfId="15388"/>
    <cellStyle name="SAPBEXstdItem 4 3 4 5 2" xfId="25799"/>
    <cellStyle name="SAPBEXstdItem 4 3 4 6" xfId="19997"/>
    <cellStyle name="SAPBEXstdItem 4 3 5" xfId="3996"/>
    <cellStyle name="SAPBEXstdItem 4 3 5 2" xfId="20168"/>
    <cellStyle name="SAPBEXstdItem 4 3 6" xfId="19288"/>
    <cellStyle name="SAPBEXstdItem 4 3 7" xfId="28369"/>
    <cellStyle name="SAPBEXstdItem 4 4" xfId="1683"/>
    <cellStyle name="SAPBEXstdItem 4 4 2" xfId="2066"/>
    <cellStyle name="SAPBEXstdItem 4 4 2 2" xfId="3341"/>
    <cellStyle name="SAPBEXstdItem 4 4 2 2 2" xfId="10096"/>
    <cellStyle name="SAPBEXstdItem 4 4 2 2 2 2" xfId="16642"/>
    <cellStyle name="SAPBEXstdItem 4 4 2 2 2 2 2" xfId="26682"/>
    <cellStyle name="SAPBEXstdItem 4 4 2 2 2 3" xfId="23140"/>
    <cellStyle name="SAPBEXstdItem 4 4 2 2 3" xfId="12026"/>
    <cellStyle name="SAPBEXstdItem 4 4 2 2 3 2" xfId="18351"/>
    <cellStyle name="SAPBEXstdItem 4 4 2 2 3 2 2" xfId="27694"/>
    <cellStyle name="SAPBEXstdItem 4 4 2 2 3 3" xfId="24112"/>
    <cellStyle name="SAPBEXstdItem 4 4 2 2 4" xfId="7917"/>
    <cellStyle name="SAPBEXstdItem 4 4 2 2 4 2" xfId="21921"/>
    <cellStyle name="SAPBEXstdItem 4 4 2 2 5" xfId="15075"/>
    <cellStyle name="SAPBEXstdItem 4 4 2 2 5 2" xfId="25614"/>
    <cellStyle name="SAPBEXstdItem 4 4 2 2 6" xfId="19818"/>
    <cellStyle name="SAPBEXstdItem 4 4 2 3" xfId="3814"/>
    <cellStyle name="SAPBEXstdItem 4 4 2 3 2" xfId="10569"/>
    <cellStyle name="SAPBEXstdItem 4 4 2 3 2 2" xfId="16965"/>
    <cellStyle name="SAPBEXstdItem 4 4 2 3 2 2 2" xfId="26954"/>
    <cellStyle name="SAPBEXstdItem 4 4 2 3 2 3" xfId="23406"/>
    <cellStyle name="SAPBEXstdItem 4 4 2 3 3" xfId="12499"/>
    <cellStyle name="SAPBEXstdItem 4 4 2 3 3 2" xfId="18822"/>
    <cellStyle name="SAPBEXstdItem 4 4 2 3 3 2 2" xfId="27964"/>
    <cellStyle name="SAPBEXstdItem 4 4 2 3 3 3" xfId="24376"/>
    <cellStyle name="SAPBEXstdItem 4 4 2 3 4" xfId="8368"/>
    <cellStyle name="SAPBEXstdItem 4 4 2 3 4 2" xfId="22362"/>
    <cellStyle name="SAPBEXstdItem 4 4 2 3 5" xfId="15546"/>
    <cellStyle name="SAPBEXstdItem 4 4 2 3 5 2" xfId="25884"/>
    <cellStyle name="SAPBEXstdItem 4 4 2 3 6" xfId="20082"/>
    <cellStyle name="SAPBEXstdItem 4 4 2 4" xfId="6663"/>
    <cellStyle name="SAPBEXstdItem 4 4 2 4 2" xfId="13841"/>
    <cellStyle name="SAPBEXstdItem 4 4 2 4 2 2" xfId="24976"/>
    <cellStyle name="SAPBEXstdItem 4 4 2 4 3" xfId="21224"/>
    <cellStyle name="SAPBEXstdItem 4 4 2 5" xfId="8846"/>
    <cellStyle name="SAPBEXstdItem 4 4 2 5 2" xfId="15810"/>
    <cellStyle name="SAPBEXstdItem 4 4 2 5 2 2" xfId="26034"/>
    <cellStyle name="SAPBEXstdItem 4 4 2 5 3" xfId="22524"/>
    <cellStyle name="SAPBEXstdItem 4 4 2 6" xfId="10960"/>
    <cellStyle name="SAPBEXstdItem 4 4 2 6 2" xfId="17292"/>
    <cellStyle name="SAPBEXstdItem 4 4 2 6 2 2" xfId="27060"/>
    <cellStyle name="SAPBEXstdItem 4 4 2 6 3" xfId="23510"/>
    <cellStyle name="SAPBEXstdItem 4 4 2 7" xfId="12742"/>
    <cellStyle name="SAPBEXstdItem 4 4 2 7 2" xfId="24524"/>
    <cellStyle name="SAPBEXstdItem 4 4 2 8" xfId="19341"/>
    <cellStyle name="SAPBEXstdItem 4 4 3" xfId="3078"/>
    <cellStyle name="SAPBEXstdItem 4 4 3 2" xfId="9844"/>
    <cellStyle name="SAPBEXstdItem 4 4 3 2 2" xfId="16466"/>
    <cellStyle name="SAPBEXstdItem 4 4 3 2 2 2" xfId="26545"/>
    <cellStyle name="SAPBEXstdItem 4 4 3 2 3" xfId="23003"/>
    <cellStyle name="SAPBEXstdItem 4 4 3 3" xfId="11781"/>
    <cellStyle name="SAPBEXstdItem 4 4 3 3 2" xfId="18106"/>
    <cellStyle name="SAPBEXstdItem 4 4 3 3 2 2" xfId="27559"/>
    <cellStyle name="SAPBEXstdItem 4 4 3 3 3" xfId="23977"/>
    <cellStyle name="SAPBEXstdItem 4 4 3 4" xfId="7665"/>
    <cellStyle name="SAPBEXstdItem 4 4 3 4 2" xfId="21752"/>
    <cellStyle name="SAPBEXstdItem 4 4 3 5" xfId="14829"/>
    <cellStyle name="SAPBEXstdItem 4 4 3 5 2" xfId="25479"/>
    <cellStyle name="SAPBEXstdItem 4 4 3 6" xfId="19683"/>
    <cellStyle name="SAPBEXstdItem 4 4 4" xfId="3583"/>
    <cellStyle name="SAPBEXstdItem 4 4 4 2" xfId="10338"/>
    <cellStyle name="SAPBEXstdItem 4 4 4 2 2" xfId="16809"/>
    <cellStyle name="SAPBEXstdItem 4 4 4 2 2 2" xfId="26819"/>
    <cellStyle name="SAPBEXstdItem 4 4 4 2 3" xfId="23271"/>
    <cellStyle name="SAPBEXstdItem 4 4 4 3" xfId="12268"/>
    <cellStyle name="SAPBEXstdItem 4 4 4 3 2" xfId="18591"/>
    <cellStyle name="SAPBEXstdItem 4 4 4 3 2 2" xfId="27829"/>
    <cellStyle name="SAPBEXstdItem 4 4 4 3 3" xfId="24241"/>
    <cellStyle name="SAPBEXstdItem 4 4 4 4" xfId="8159"/>
    <cellStyle name="SAPBEXstdItem 4 4 4 4 2" xfId="22156"/>
    <cellStyle name="SAPBEXstdItem 4 4 4 5" xfId="15315"/>
    <cellStyle name="SAPBEXstdItem 4 4 4 5 2" xfId="25749"/>
    <cellStyle name="SAPBEXstdItem 4 4 4 6" xfId="19947"/>
    <cellStyle name="SAPBEXstdItem 4 4 5" xfId="4107"/>
    <cellStyle name="SAPBEXstdItem 4 4 5 2" xfId="20240"/>
    <cellStyle name="SAPBEXstdItem 4 4 6" xfId="19238"/>
    <cellStyle name="SAPBEXstdItem 4 4 7" xfId="28307"/>
    <cellStyle name="SAPBEXstdItem 4 5" xfId="2364"/>
    <cellStyle name="SAPBEXstdItem 4 5 2" xfId="2976"/>
    <cellStyle name="SAPBEXstdItem 4 5 2 2" xfId="7563"/>
    <cellStyle name="SAPBEXstdItem 4 5 2 2 2" xfId="14730"/>
    <cellStyle name="SAPBEXstdItem 4 5 2 2 2 2" xfId="25422"/>
    <cellStyle name="SAPBEXstdItem 4 5 2 2 3" xfId="21689"/>
    <cellStyle name="SAPBEXstdItem 4 5 2 3" xfId="9743"/>
    <cellStyle name="SAPBEXstdItem 4 5 2 3 2" xfId="16388"/>
    <cellStyle name="SAPBEXstdItem 4 5 2 3 2 2" xfId="26486"/>
    <cellStyle name="SAPBEXstdItem 4 5 2 3 3" xfId="22947"/>
    <cellStyle name="SAPBEXstdItem 4 5 2 4" xfId="11692"/>
    <cellStyle name="SAPBEXstdItem 4 5 2 4 2" xfId="18019"/>
    <cellStyle name="SAPBEXstdItem 4 5 2 4 2 2" xfId="27502"/>
    <cellStyle name="SAPBEXstdItem 4 5 2 4 3" xfId="23923"/>
    <cellStyle name="SAPBEXstdItem 4 5 2 5" xfId="5397"/>
    <cellStyle name="SAPBEXstdItem 4 5 2 5 2" xfId="20871"/>
    <cellStyle name="SAPBEXstdItem 4 5 2 6" xfId="12913"/>
    <cellStyle name="SAPBEXstdItem 4 5 2 6 2" xfId="24653"/>
    <cellStyle name="SAPBEXstdItem 4 5 2 7" xfId="19629"/>
    <cellStyle name="SAPBEXstdItem 4 5 3" xfId="3508"/>
    <cellStyle name="SAPBEXstdItem 4 5 3 2" xfId="10263"/>
    <cellStyle name="SAPBEXstdItem 4 5 3 2 2" xfId="16745"/>
    <cellStyle name="SAPBEXstdItem 4 5 3 2 2 2" xfId="26767"/>
    <cellStyle name="SAPBEXstdItem 4 5 3 2 3" xfId="23221"/>
    <cellStyle name="SAPBEXstdItem 4 5 3 3" xfId="12193"/>
    <cellStyle name="SAPBEXstdItem 4 5 3 3 2" xfId="18517"/>
    <cellStyle name="SAPBEXstdItem 4 5 3 3 2 2" xfId="27778"/>
    <cellStyle name="SAPBEXstdItem 4 5 3 3 3" xfId="24192"/>
    <cellStyle name="SAPBEXstdItem 4 5 3 4" xfId="8084"/>
    <cellStyle name="SAPBEXstdItem 4 5 3 4 2" xfId="22083"/>
    <cellStyle name="SAPBEXstdItem 4 5 3 5" xfId="15241"/>
    <cellStyle name="SAPBEXstdItem 4 5 3 5 2" xfId="25698"/>
    <cellStyle name="SAPBEXstdItem 4 5 3 6" xfId="19898"/>
    <cellStyle name="SAPBEXstdItem 4 5 4" xfId="6961"/>
    <cellStyle name="SAPBEXstdItem 4 5 4 2" xfId="14135"/>
    <cellStyle name="SAPBEXstdItem 4 5 4 2 2" xfId="25102"/>
    <cellStyle name="SAPBEXstdItem 4 5 4 3" xfId="21344"/>
    <cellStyle name="SAPBEXstdItem 4 5 5" xfId="9144"/>
    <cellStyle name="SAPBEXstdItem 4 5 5 2" xfId="15982"/>
    <cellStyle name="SAPBEXstdItem 4 5 5 2 2" xfId="26164"/>
    <cellStyle name="SAPBEXstdItem 4 5 5 3" xfId="22648"/>
    <cellStyle name="SAPBEXstdItem 4 5 6" xfId="11168"/>
    <cellStyle name="SAPBEXstdItem 4 5 6 2" xfId="17497"/>
    <cellStyle name="SAPBEXstdItem 4 5 6 2 2" xfId="27184"/>
    <cellStyle name="SAPBEXstdItem 4 5 6 3" xfId="23628"/>
    <cellStyle name="SAPBEXstdItem 4 5 7" xfId="4503"/>
    <cellStyle name="SAPBEXstdItem 4 5 7 2" xfId="20539"/>
    <cellStyle name="SAPBEXstdItem 4 5 8" xfId="5285"/>
    <cellStyle name="SAPBEXstdItem 4 5 8 2" xfId="20804"/>
    <cellStyle name="SAPBEXstdItem 4 6" xfId="2671"/>
    <cellStyle name="SAPBEXstdItem 4 6 2" xfId="9450"/>
    <cellStyle name="SAPBEXstdItem 4 6 2 2" xfId="16101"/>
    <cellStyle name="SAPBEXstdItem 4 6 2 2 2" xfId="26253"/>
    <cellStyle name="SAPBEXstdItem 4 6 2 3" xfId="22734"/>
    <cellStyle name="SAPBEXstdItem 4 6 3" xfId="11410"/>
    <cellStyle name="SAPBEXstdItem 4 6 3 2" xfId="17738"/>
    <cellStyle name="SAPBEXstdItem 4 6 3 2 2" xfId="27272"/>
    <cellStyle name="SAPBEXstdItem 4 6 3 3" xfId="23713"/>
    <cellStyle name="SAPBEXstdItem 4 6 4" xfId="7269"/>
    <cellStyle name="SAPBEXstdItem 4 6 4 2" xfId="21433"/>
    <cellStyle name="SAPBEXstdItem 4 6 5" xfId="14442"/>
    <cellStyle name="SAPBEXstdItem 4 6 5 2" xfId="25191"/>
    <cellStyle name="SAPBEXstdItem 4 6 6" xfId="19418"/>
    <cellStyle name="SAPBEXstdItem 4 7" xfId="28097"/>
    <cellStyle name="SAPBEXstdItem 5" xfId="46"/>
    <cellStyle name="SAPBEXstdItem 5 2" xfId="1819"/>
    <cellStyle name="SAPBEXstdItem 5 2 2" xfId="1447"/>
    <cellStyle name="SAPBEXstdItem 5 2 2 2" xfId="3435"/>
    <cellStyle name="SAPBEXstdItem 5 2 2 2 2" xfId="10190"/>
    <cellStyle name="SAPBEXstdItem 5 2 2 2 2 2" xfId="16709"/>
    <cellStyle name="SAPBEXstdItem 5 2 2 2 2 2 2" xfId="26736"/>
    <cellStyle name="SAPBEXstdItem 5 2 2 2 2 3" xfId="23194"/>
    <cellStyle name="SAPBEXstdItem 5 2 2 2 3" xfId="12120"/>
    <cellStyle name="SAPBEXstdItem 5 2 2 2 3 2" xfId="18445"/>
    <cellStyle name="SAPBEXstdItem 5 2 2 2 3 2 2" xfId="27748"/>
    <cellStyle name="SAPBEXstdItem 5 2 2 2 3 3" xfId="24166"/>
    <cellStyle name="SAPBEXstdItem 5 2 2 2 4" xfId="8011"/>
    <cellStyle name="SAPBEXstdItem 5 2 2 2 4 2" xfId="22015"/>
    <cellStyle name="SAPBEXstdItem 5 2 2 2 5" xfId="15169"/>
    <cellStyle name="SAPBEXstdItem 5 2 2 2 5 2" xfId="25668"/>
    <cellStyle name="SAPBEXstdItem 5 2 2 2 6" xfId="19872"/>
    <cellStyle name="SAPBEXstdItem 5 2 2 3" xfId="3908"/>
    <cellStyle name="SAPBEXstdItem 5 2 2 3 2" xfId="10663"/>
    <cellStyle name="SAPBEXstdItem 5 2 2 3 2 2" xfId="17032"/>
    <cellStyle name="SAPBEXstdItem 5 2 2 3 2 2 2" xfId="27008"/>
    <cellStyle name="SAPBEXstdItem 5 2 2 3 2 3" xfId="23460"/>
    <cellStyle name="SAPBEXstdItem 5 2 2 3 3" xfId="12593"/>
    <cellStyle name="SAPBEXstdItem 5 2 2 3 3 2" xfId="18916"/>
    <cellStyle name="SAPBEXstdItem 5 2 2 3 3 2 2" xfId="28018"/>
    <cellStyle name="SAPBEXstdItem 5 2 2 3 3 3" xfId="24430"/>
    <cellStyle name="SAPBEXstdItem 5 2 2 3 4" xfId="8429"/>
    <cellStyle name="SAPBEXstdItem 5 2 2 3 4 2" xfId="22420"/>
    <cellStyle name="SAPBEXstdItem 5 2 2 3 5" xfId="15640"/>
    <cellStyle name="SAPBEXstdItem 5 2 2 3 5 2" xfId="25938"/>
    <cellStyle name="SAPBEXstdItem 5 2 2 3 6" xfId="20136"/>
    <cellStyle name="SAPBEXstdItem 5 2 2 4" xfId="6226"/>
    <cellStyle name="SAPBEXstdItem 5 2 2 4 2" xfId="13462"/>
    <cellStyle name="SAPBEXstdItem 5 2 2 4 2 2" xfId="24894"/>
    <cellStyle name="SAPBEXstdItem 5 2 2 4 3" xfId="21144"/>
    <cellStyle name="SAPBEXstdItem 5 2 2 5" xfId="8495"/>
    <cellStyle name="SAPBEXstdItem 5 2 2 5 2" xfId="15712"/>
    <cellStyle name="SAPBEXstdItem 5 2 2 5 2 2" xfId="25968"/>
    <cellStyle name="SAPBEXstdItem 5 2 2 5 3" xfId="22461"/>
    <cellStyle name="SAPBEXstdItem 5 2 2 6" xfId="5743"/>
    <cellStyle name="SAPBEXstdItem 5 2 2 6 2" xfId="13064"/>
    <cellStyle name="SAPBEXstdItem 5 2 2 6 2 2" xfId="24724"/>
    <cellStyle name="SAPBEXstdItem 5 2 2 6 3" xfId="20975"/>
    <cellStyle name="SAPBEXstdItem 5 2 2 7" xfId="12676"/>
    <cellStyle name="SAPBEXstdItem 5 2 2 7 2" xfId="24470"/>
    <cellStyle name="SAPBEXstdItem 5 2 2 8" xfId="19153"/>
    <cellStyle name="SAPBEXstdItem 5 2 3" xfId="3175"/>
    <cellStyle name="SAPBEXstdItem 5 2 3 2" xfId="9938"/>
    <cellStyle name="SAPBEXstdItem 5 2 3 2 2" xfId="16533"/>
    <cellStyle name="SAPBEXstdItem 5 2 3 2 2 2" xfId="26599"/>
    <cellStyle name="SAPBEXstdItem 5 2 3 2 3" xfId="23057"/>
    <cellStyle name="SAPBEXstdItem 5 2 3 3" xfId="11875"/>
    <cellStyle name="SAPBEXstdItem 5 2 3 3 2" xfId="18200"/>
    <cellStyle name="SAPBEXstdItem 5 2 3 3 2 2" xfId="27613"/>
    <cellStyle name="SAPBEXstdItem 5 2 3 3 3" xfId="24031"/>
    <cellStyle name="SAPBEXstdItem 5 2 3 4" xfId="7760"/>
    <cellStyle name="SAPBEXstdItem 5 2 3 4 2" xfId="21806"/>
    <cellStyle name="SAPBEXstdItem 5 2 3 5" xfId="14923"/>
    <cellStyle name="SAPBEXstdItem 5 2 3 5 2" xfId="25533"/>
    <cellStyle name="SAPBEXstdItem 5 2 3 6" xfId="19737"/>
    <cellStyle name="SAPBEXstdItem 5 2 4" xfId="3664"/>
    <cellStyle name="SAPBEXstdItem 5 2 4 2" xfId="10419"/>
    <cellStyle name="SAPBEXstdItem 5 2 4 2 2" xfId="16863"/>
    <cellStyle name="SAPBEXstdItem 5 2 4 2 2 2" xfId="26873"/>
    <cellStyle name="SAPBEXstdItem 5 2 4 2 3" xfId="23325"/>
    <cellStyle name="SAPBEXstdItem 5 2 4 3" xfId="12349"/>
    <cellStyle name="SAPBEXstdItem 5 2 4 3 2" xfId="18672"/>
    <cellStyle name="SAPBEXstdItem 5 2 4 3 2 2" xfId="27883"/>
    <cellStyle name="SAPBEXstdItem 5 2 4 3 3" xfId="24295"/>
    <cellStyle name="SAPBEXstdItem 5 2 4 4" xfId="8240"/>
    <cellStyle name="SAPBEXstdItem 5 2 4 4 2" xfId="22237"/>
    <cellStyle name="SAPBEXstdItem 5 2 4 5" xfId="15396"/>
    <cellStyle name="SAPBEXstdItem 5 2 4 5 2" xfId="25803"/>
    <cellStyle name="SAPBEXstdItem 5 2 4 6" xfId="20001"/>
    <cellStyle name="SAPBEXstdItem 5 2 5" xfId="4164"/>
    <cellStyle name="SAPBEXstdItem 5 2 5 2" xfId="20261"/>
    <cellStyle name="SAPBEXstdItem 5 2 6" xfId="19292"/>
    <cellStyle name="SAPBEXstdItem 5 2 7" xfId="28374"/>
    <cellStyle name="SAPBEXstdItem 5 3" xfId="2282"/>
    <cellStyle name="SAPBEXstdItem 5 3 2" xfId="2980"/>
    <cellStyle name="SAPBEXstdItem 5 3 2 2" xfId="7567"/>
    <cellStyle name="SAPBEXstdItem 5 3 2 2 2" xfId="14734"/>
    <cellStyle name="SAPBEXstdItem 5 3 2 2 2 2" xfId="25426"/>
    <cellStyle name="SAPBEXstdItem 5 3 2 2 3" xfId="21693"/>
    <cellStyle name="SAPBEXstdItem 5 3 2 3" xfId="9747"/>
    <cellStyle name="SAPBEXstdItem 5 3 2 3 2" xfId="16392"/>
    <cellStyle name="SAPBEXstdItem 5 3 2 3 2 2" xfId="26490"/>
    <cellStyle name="SAPBEXstdItem 5 3 2 3 3" xfId="22951"/>
    <cellStyle name="SAPBEXstdItem 5 3 2 4" xfId="11696"/>
    <cellStyle name="SAPBEXstdItem 5 3 2 4 2" xfId="18023"/>
    <cellStyle name="SAPBEXstdItem 5 3 2 4 2 2" xfId="27506"/>
    <cellStyle name="SAPBEXstdItem 5 3 2 4 3" xfId="23927"/>
    <cellStyle name="SAPBEXstdItem 5 3 2 5" xfId="5335"/>
    <cellStyle name="SAPBEXstdItem 5 3 2 5 2" xfId="20835"/>
    <cellStyle name="SAPBEXstdItem 5 3 2 6" xfId="12880"/>
    <cellStyle name="SAPBEXstdItem 5 3 2 6 2" xfId="24627"/>
    <cellStyle name="SAPBEXstdItem 5 3 2 7" xfId="19633"/>
    <cellStyle name="SAPBEXstdItem 5 3 3" xfId="3512"/>
    <cellStyle name="SAPBEXstdItem 5 3 3 2" xfId="10267"/>
    <cellStyle name="SAPBEXstdItem 5 3 3 2 2" xfId="16749"/>
    <cellStyle name="SAPBEXstdItem 5 3 3 2 2 2" xfId="26771"/>
    <cellStyle name="SAPBEXstdItem 5 3 3 2 3" xfId="23225"/>
    <cellStyle name="SAPBEXstdItem 5 3 3 3" xfId="12197"/>
    <cellStyle name="SAPBEXstdItem 5 3 3 3 2" xfId="18521"/>
    <cellStyle name="SAPBEXstdItem 5 3 3 3 2 2" xfId="27782"/>
    <cellStyle name="SAPBEXstdItem 5 3 3 3 3" xfId="24196"/>
    <cellStyle name="SAPBEXstdItem 5 3 3 4" xfId="8088"/>
    <cellStyle name="SAPBEXstdItem 5 3 3 4 2" xfId="22087"/>
    <cellStyle name="SAPBEXstdItem 5 3 3 5" xfId="15245"/>
    <cellStyle name="SAPBEXstdItem 5 3 3 5 2" xfId="25702"/>
    <cellStyle name="SAPBEXstdItem 5 3 3 6" xfId="19902"/>
    <cellStyle name="SAPBEXstdItem 5 3 4" xfId="6879"/>
    <cellStyle name="SAPBEXstdItem 5 3 4 2" xfId="14053"/>
    <cellStyle name="SAPBEXstdItem 5 3 4 2 2" xfId="25076"/>
    <cellStyle name="SAPBEXstdItem 5 3 4 3" xfId="21318"/>
    <cellStyle name="SAPBEXstdItem 5 3 5" xfId="9062"/>
    <cellStyle name="SAPBEXstdItem 5 3 5 2" xfId="15949"/>
    <cellStyle name="SAPBEXstdItem 5 3 5 2 2" xfId="26138"/>
    <cellStyle name="SAPBEXstdItem 5 3 5 3" xfId="22622"/>
    <cellStyle name="SAPBEXstdItem 5 3 6" xfId="11123"/>
    <cellStyle name="SAPBEXstdItem 5 3 6 2" xfId="17452"/>
    <cellStyle name="SAPBEXstdItem 5 3 6 2 2" xfId="27158"/>
    <cellStyle name="SAPBEXstdItem 5 3 6 3" xfId="23602"/>
    <cellStyle name="SAPBEXstdItem 5 3 7" xfId="4516"/>
    <cellStyle name="SAPBEXstdItem 5 3 7 2" xfId="20549"/>
    <cellStyle name="SAPBEXstdItem 5 3 8" xfId="8390"/>
    <cellStyle name="SAPBEXstdItem 5 3 8 2" xfId="22384"/>
    <cellStyle name="SAPBEXstdItem 5 4" xfId="2700"/>
    <cellStyle name="SAPBEXstdItem 5 4 2" xfId="9479"/>
    <cellStyle name="SAPBEXstdItem 5 4 2 2" xfId="16130"/>
    <cellStyle name="SAPBEXstdItem 5 4 2 2 2" xfId="26269"/>
    <cellStyle name="SAPBEXstdItem 5 4 2 3" xfId="22745"/>
    <cellStyle name="SAPBEXstdItem 5 4 3" xfId="11439"/>
    <cellStyle name="SAPBEXstdItem 5 4 3 2" xfId="17767"/>
    <cellStyle name="SAPBEXstdItem 5 4 3 2 2" xfId="27288"/>
    <cellStyle name="SAPBEXstdItem 5 4 3 3" xfId="23724"/>
    <cellStyle name="SAPBEXstdItem 5 4 4" xfId="7298"/>
    <cellStyle name="SAPBEXstdItem 5 4 4 2" xfId="21457"/>
    <cellStyle name="SAPBEXstdItem 5 4 5" xfId="14471"/>
    <cellStyle name="SAPBEXstdItem 5 4 5 2" xfId="25207"/>
    <cellStyle name="SAPBEXstdItem 5 4 6" xfId="19429"/>
    <cellStyle name="SAPBEXstdItem 5 5" xfId="28121"/>
    <cellStyle name="SAPBEXstdItem 5 6" xfId="40554"/>
    <cellStyle name="SAPBEXstdItem 5 7" xfId="544"/>
    <cellStyle name="SAPBEXstdItem 6" xfId="1347"/>
    <cellStyle name="SAPBEXstdItem 6 2" xfId="1790"/>
    <cellStyle name="SAPBEXstdItem 6 2 2" xfId="964"/>
    <cellStyle name="SAPBEXstdItem 6 2 2 2" xfId="3413"/>
    <cellStyle name="SAPBEXstdItem 6 2 2 2 2" xfId="10168"/>
    <cellStyle name="SAPBEXstdItem 6 2 2 2 2 2" xfId="16701"/>
    <cellStyle name="SAPBEXstdItem 6 2 2 2 2 2 2" xfId="26729"/>
    <cellStyle name="SAPBEXstdItem 6 2 2 2 2 3" xfId="23187"/>
    <cellStyle name="SAPBEXstdItem 6 2 2 2 3" xfId="12098"/>
    <cellStyle name="SAPBEXstdItem 6 2 2 2 3 2" xfId="18423"/>
    <cellStyle name="SAPBEXstdItem 6 2 2 2 3 2 2" xfId="27741"/>
    <cellStyle name="SAPBEXstdItem 6 2 2 2 3 3" xfId="24159"/>
    <cellStyle name="SAPBEXstdItem 6 2 2 2 4" xfId="7989"/>
    <cellStyle name="SAPBEXstdItem 6 2 2 2 4 2" xfId="21993"/>
    <cellStyle name="SAPBEXstdItem 6 2 2 2 5" xfId="15147"/>
    <cellStyle name="SAPBEXstdItem 6 2 2 2 5 2" xfId="25661"/>
    <cellStyle name="SAPBEXstdItem 6 2 2 2 6" xfId="19865"/>
    <cellStyle name="SAPBEXstdItem 6 2 2 3" xfId="3886"/>
    <cellStyle name="SAPBEXstdItem 6 2 2 3 2" xfId="10641"/>
    <cellStyle name="SAPBEXstdItem 6 2 2 3 2 2" xfId="17024"/>
    <cellStyle name="SAPBEXstdItem 6 2 2 3 2 2 2" xfId="27001"/>
    <cellStyle name="SAPBEXstdItem 6 2 2 3 2 3" xfId="23453"/>
    <cellStyle name="SAPBEXstdItem 6 2 2 3 3" xfId="12571"/>
    <cellStyle name="SAPBEXstdItem 6 2 2 3 3 2" xfId="18894"/>
    <cellStyle name="SAPBEXstdItem 6 2 2 3 3 2 2" xfId="28011"/>
    <cellStyle name="SAPBEXstdItem 6 2 2 3 3 3" xfId="24423"/>
    <cellStyle name="SAPBEXstdItem 6 2 2 3 4" xfId="8417"/>
    <cellStyle name="SAPBEXstdItem 6 2 2 3 4 2" xfId="22411"/>
    <cellStyle name="SAPBEXstdItem 6 2 2 3 5" xfId="15618"/>
    <cellStyle name="SAPBEXstdItem 6 2 2 3 5 2" xfId="25931"/>
    <cellStyle name="SAPBEXstdItem 6 2 2 3 6" xfId="20129"/>
    <cellStyle name="SAPBEXstdItem 6 2 2 4" xfId="6005"/>
    <cellStyle name="SAPBEXstdItem 6 2 2 4 2" xfId="13266"/>
    <cellStyle name="SAPBEXstdItem 6 2 2 4 2 2" xfId="24827"/>
    <cellStyle name="SAPBEXstdItem 6 2 2 4 3" xfId="21078"/>
    <cellStyle name="SAPBEXstdItem 6 2 2 5" xfId="5722"/>
    <cellStyle name="SAPBEXstdItem 6 2 2 5 2" xfId="13057"/>
    <cellStyle name="SAPBEXstdItem 6 2 2 5 2 2" xfId="24719"/>
    <cellStyle name="SAPBEXstdItem 6 2 2 5 3" xfId="20971"/>
    <cellStyle name="SAPBEXstdItem 6 2 2 6" xfId="6404"/>
    <cellStyle name="SAPBEXstdItem 6 2 2 6 2" xfId="13618"/>
    <cellStyle name="SAPBEXstdItem 6 2 2 6 2 2" xfId="24939"/>
    <cellStyle name="SAPBEXstdItem 6 2 2 6 3" xfId="21189"/>
    <cellStyle name="SAPBEXstdItem 6 2 2 7" xfId="4080"/>
    <cellStyle name="SAPBEXstdItem 6 2 2 7 2" xfId="20227"/>
    <cellStyle name="SAPBEXstdItem 6 2 2 8" xfId="19109"/>
    <cellStyle name="SAPBEXstdItem 6 2 3" xfId="3150"/>
    <cellStyle name="SAPBEXstdItem 6 2 3 2" xfId="9916"/>
    <cellStyle name="SAPBEXstdItem 6 2 3 2 2" xfId="16525"/>
    <cellStyle name="SAPBEXstdItem 6 2 3 2 2 2" xfId="26592"/>
    <cellStyle name="SAPBEXstdItem 6 2 3 2 3" xfId="23050"/>
    <cellStyle name="SAPBEXstdItem 6 2 3 3" xfId="11853"/>
    <cellStyle name="SAPBEXstdItem 6 2 3 3 2" xfId="18178"/>
    <cellStyle name="SAPBEXstdItem 6 2 3 3 2 2" xfId="27606"/>
    <cellStyle name="SAPBEXstdItem 6 2 3 3 3" xfId="24024"/>
    <cellStyle name="SAPBEXstdItem 6 2 3 4" xfId="7737"/>
    <cellStyle name="SAPBEXstdItem 6 2 3 4 2" xfId="21799"/>
    <cellStyle name="SAPBEXstdItem 6 2 3 5" xfId="14901"/>
    <cellStyle name="SAPBEXstdItem 6 2 3 5 2" xfId="25526"/>
    <cellStyle name="SAPBEXstdItem 6 2 3 6" xfId="19730"/>
    <cellStyle name="SAPBEXstdItem 6 2 4" xfId="3643"/>
    <cellStyle name="SAPBEXstdItem 6 2 4 2" xfId="10398"/>
    <cellStyle name="SAPBEXstdItem 6 2 4 2 2" xfId="16856"/>
    <cellStyle name="SAPBEXstdItem 6 2 4 2 2 2" xfId="26866"/>
    <cellStyle name="SAPBEXstdItem 6 2 4 2 3" xfId="23318"/>
    <cellStyle name="SAPBEXstdItem 6 2 4 3" xfId="12328"/>
    <cellStyle name="SAPBEXstdItem 6 2 4 3 2" xfId="18651"/>
    <cellStyle name="SAPBEXstdItem 6 2 4 3 2 2" xfId="27876"/>
    <cellStyle name="SAPBEXstdItem 6 2 4 3 3" xfId="24288"/>
    <cellStyle name="SAPBEXstdItem 6 2 4 4" xfId="8219"/>
    <cellStyle name="SAPBEXstdItem 6 2 4 4 2" xfId="22216"/>
    <cellStyle name="SAPBEXstdItem 6 2 4 5" xfId="15375"/>
    <cellStyle name="SAPBEXstdItem 6 2 4 5 2" xfId="25796"/>
    <cellStyle name="SAPBEXstdItem 6 2 4 6" xfId="19994"/>
    <cellStyle name="SAPBEXstdItem 6 2 5" xfId="4133"/>
    <cellStyle name="SAPBEXstdItem 6 2 5 2" xfId="20251"/>
    <cellStyle name="SAPBEXstdItem 6 2 6" xfId="19285"/>
    <cellStyle name="SAPBEXstdItem 6 2 7" xfId="28366"/>
    <cellStyle name="SAPBEXstdItem 6 3" xfId="2114"/>
    <cellStyle name="SAPBEXstdItem 6 3 2" xfId="5197"/>
    <cellStyle name="SAPBEXstdItem 6 3 2 2" xfId="12772"/>
    <cellStyle name="SAPBEXstdItem 6 3 2 2 2" xfId="24545"/>
    <cellStyle name="SAPBEXstdItem 6 3 2 3" xfId="20730"/>
    <cellStyle name="SAPBEXstdItem 6 3 3" xfId="6711"/>
    <cellStyle name="SAPBEXstdItem 6 3 3 2" xfId="13887"/>
    <cellStyle name="SAPBEXstdItem 6 3 3 2 2" xfId="24995"/>
    <cellStyle name="SAPBEXstdItem 6 3 3 3" xfId="21241"/>
    <cellStyle name="SAPBEXstdItem 6 3 4" xfId="8894"/>
    <cellStyle name="SAPBEXstdItem 6 3 4 2" xfId="15840"/>
    <cellStyle name="SAPBEXstdItem 6 3 4 2 2" xfId="26055"/>
    <cellStyle name="SAPBEXstdItem 6 3 4 3" xfId="22543"/>
    <cellStyle name="SAPBEXstdItem 6 3 5" xfId="11003"/>
    <cellStyle name="SAPBEXstdItem 6 3 5 2" xfId="17333"/>
    <cellStyle name="SAPBEXstdItem 6 3 5 2 2" xfId="27078"/>
    <cellStyle name="SAPBEXstdItem 6 3 5 3" xfId="23526"/>
    <cellStyle name="SAPBEXstdItem 6 3 6" xfId="4480"/>
    <cellStyle name="SAPBEXstdItem 6 3 6 2" xfId="20522"/>
    <cellStyle name="SAPBEXstdItem 6 3 7" xfId="4670"/>
    <cellStyle name="SAPBEXstdItem 6 3 7 2" xfId="20652"/>
    <cellStyle name="SAPBEXstdItem 6 4" xfId="2832"/>
    <cellStyle name="SAPBEXstdItem 6 4 2" xfId="9603"/>
    <cellStyle name="SAPBEXstdItem 6 4 2 2" xfId="16254"/>
    <cellStyle name="SAPBEXstdItem 6 4 2 2 2" xfId="26380"/>
    <cellStyle name="SAPBEXstdItem 6 4 2 3" xfId="22855"/>
    <cellStyle name="SAPBEXstdItem 6 4 3" xfId="11558"/>
    <cellStyle name="SAPBEXstdItem 6 4 3 2" xfId="17885"/>
    <cellStyle name="SAPBEXstdItem 6 4 3 2 2" xfId="27396"/>
    <cellStyle name="SAPBEXstdItem 6 4 3 3" xfId="23831"/>
    <cellStyle name="SAPBEXstdItem 6 4 4" xfId="7422"/>
    <cellStyle name="SAPBEXstdItem 6 4 4 2" xfId="21575"/>
    <cellStyle name="SAPBEXstdItem 6 4 5" xfId="14590"/>
    <cellStyle name="SAPBEXstdItem 6 4 5 2" xfId="25316"/>
    <cellStyle name="SAPBEXstdItem 6 4 6" xfId="19537"/>
    <cellStyle name="SAPBEXstdItem 6 5" xfId="2929"/>
    <cellStyle name="SAPBEXstdItem 6 5 2" xfId="9696"/>
    <cellStyle name="SAPBEXstdItem 6 5 2 2" xfId="16344"/>
    <cellStyle name="SAPBEXstdItem 6 5 2 2 2" xfId="26457"/>
    <cellStyle name="SAPBEXstdItem 6 5 2 3" xfId="22925"/>
    <cellStyle name="SAPBEXstdItem 6 5 3" xfId="11648"/>
    <cellStyle name="SAPBEXstdItem 6 5 3 2" xfId="17975"/>
    <cellStyle name="SAPBEXstdItem 6 5 3 2 2" xfId="27473"/>
    <cellStyle name="SAPBEXstdItem 6 5 3 3" xfId="23901"/>
    <cellStyle name="SAPBEXstdItem 6 5 4" xfId="7516"/>
    <cellStyle name="SAPBEXstdItem 6 5 4 2" xfId="21653"/>
    <cellStyle name="SAPBEXstdItem 6 5 5" xfId="14683"/>
    <cellStyle name="SAPBEXstdItem 6 5 5 2" xfId="25393"/>
    <cellStyle name="SAPBEXstdItem 6 5 6" xfId="19607"/>
    <cellStyle name="SAPBEXstdItem 6 6" xfId="28221"/>
    <cellStyle name="SAPBEXstdItem 7" xfId="1626"/>
    <cellStyle name="SAPBEXstdItem 7 2" xfId="1371"/>
    <cellStyle name="SAPBEXstdItem 7 2 2" xfId="3308"/>
    <cellStyle name="SAPBEXstdItem 7 2 2 2" xfId="10063"/>
    <cellStyle name="SAPBEXstdItem 7 2 2 2 2" xfId="16616"/>
    <cellStyle name="SAPBEXstdItem 7 2 2 2 2 2" xfId="26671"/>
    <cellStyle name="SAPBEXstdItem 7 2 2 2 3" xfId="23129"/>
    <cellStyle name="SAPBEXstdItem 7 2 2 3" xfId="11993"/>
    <cellStyle name="SAPBEXstdItem 7 2 2 3 2" xfId="18318"/>
    <cellStyle name="SAPBEXstdItem 7 2 2 3 2 2" xfId="27683"/>
    <cellStyle name="SAPBEXstdItem 7 2 2 3 3" xfId="24101"/>
    <cellStyle name="SAPBEXstdItem 7 2 2 4" xfId="7884"/>
    <cellStyle name="SAPBEXstdItem 7 2 2 4 2" xfId="21888"/>
    <cellStyle name="SAPBEXstdItem 7 2 2 5" xfId="15042"/>
    <cellStyle name="SAPBEXstdItem 7 2 2 5 2" xfId="25603"/>
    <cellStyle name="SAPBEXstdItem 7 2 2 6" xfId="19807"/>
    <cellStyle name="SAPBEXstdItem 7 2 3" xfId="3781"/>
    <cellStyle name="SAPBEXstdItem 7 2 3 2" xfId="10536"/>
    <cellStyle name="SAPBEXstdItem 7 2 3 2 2" xfId="16939"/>
    <cellStyle name="SAPBEXstdItem 7 2 3 2 2 2" xfId="26943"/>
    <cellStyle name="SAPBEXstdItem 7 2 3 2 3" xfId="23395"/>
    <cellStyle name="SAPBEXstdItem 7 2 3 3" xfId="12466"/>
    <cellStyle name="SAPBEXstdItem 7 2 3 3 2" xfId="18789"/>
    <cellStyle name="SAPBEXstdItem 7 2 3 3 2 2" xfId="27953"/>
    <cellStyle name="SAPBEXstdItem 7 2 3 3 3" xfId="24365"/>
    <cellStyle name="SAPBEXstdItem 7 2 3 4" xfId="8353"/>
    <cellStyle name="SAPBEXstdItem 7 2 3 4 2" xfId="22349"/>
    <cellStyle name="SAPBEXstdItem 7 2 3 5" xfId="15513"/>
    <cellStyle name="SAPBEXstdItem 7 2 3 5 2" xfId="25873"/>
    <cellStyle name="SAPBEXstdItem 7 2 3 6" xfId="20071"/>
    <cellStyle name="SAPBEXstdItem 7 2 4" xfId="6164"/>
    <cellStyle name="SAPBEXstdItem 7 2 4 2" xfId="13404"/>
    <cellStyle name="SAPBEXstdItem 7 2 4 2 2" xfId="24875"/>
    <cellStyle name="SAPBEXstdItem 7 2 4 3" xfId="21126"/>
    <cellStyle name="SAPBEXstdItem 7 2 5" xfId="5819"/>
    <cellStyle name="SAPBEXstdItem 7 2 5 2" xfId="13107"/>
    <cellStyle name="SAPBEXstdItem 7 2 5 2 2" xfId="24741"/>
    <cellStyle name="SAPBEXstdItem 7 2 5 3" xfId="20992"/>
    <cellStyle name="SAPBEXstdItem 7 2 6" xfId="8678"/>
    <cellStyle name="SAPBEXstdItem 7 2 6 2" xfId="15770"/>
    <cellStyle name="SAPBEXstdItem 7 2 6 2 2" xfId="26004"/>
    <cellStyle name="SAPBEXstdItem 7 2 6 3" xfId="22496"/>
    <cellStyle name="SAPBEXstdItem 7 2 7" xfId="12660"/>
    <cellStyle name="SAPBEXstdItem 7 2 7 2" xfId="24454"/>
    <cellStyle name="SAPBEXstdItem 7 2 8" xfId="19137"/>
    <cellStyle name="SAPBEXstdItem 7 3" xfId="3048"/>
    <cellStyle name="SAPBEXstdItem 7 3 2" xfId="9814"/>
    <cellStyle name="SAPBEXstdItem 7 3 2 2" xfId="16443"/>
    <cellStyle name="SAPBEXstdItem 7 3 2 2 2" xfId="26535"/>
    <cellStyle name="SAPBEXstdItem 7 3 2 3" xfId="22994"/>
    <cellStyle name="SAPBEXstdItem 7 3 3" xfId="11751"/>
    <cellStyle name="SAPBEXstdItem 7 3 3 2" xfId="18077"/>
    <cellStyle name="SAPBEXstdItem 7 3 3 2 2" xfId="27550"/>
    <cellStyle name="SAPBEXstdItem 7 3 3 3" xfId="23969"/>
    <cellStyle name="SAPBEXstdItem 7 3 4" xfId="7635"/>
    <cellStyle name="SAPBEXstdItem 7 3 4 2" xfId="21736"/>
    <cellStyle name="SAPBEXstdItem 7 3 5" xfId="14800"/>
    <cellStyle name="SAPBEXstdItem 7 3 5 2" xfId="25470"/>
    <cellStyle name="SAPBEXstdItem 7 3 6" xfId="19675"/>
    <cellStyle name="SAPBEXstdItem 7 4" xfId="3563"/>
    <cellStyle name="SAPBEXstdItem 7 4 2" xfId="10318"/>
    <cellStyle name="SAPBEXstdItem 7 4 2 2" xfId="16796"/>
    <cellStyle name="SAPBEXstdItem 7 4 2 2 2" xfId="26812"/>
    <cellStyle name="SAPBEXstdItem 7 4 2 3" xfId="23264"/>
    <cellStyle name="SAPBEXstdItem 7 4 3" xfId="12248"/>
    <cellStyle name="SAPBEXstdItem 7 4 3 2" xfId="18571"/>
    <cellStyle name="SAPBEXstdItem 7 4 3 2 2" xfId="27822"/>
    <cellStyle name="SAPBEXstdItem 7 4 3 3" xfId="24234"/>
    <cellStyle name="SAPBEXstdItem 7 4 4" xfId="8139"/>
    <cellStyle name="SAPBEXstdItem 7 4 4 2" xfId="22136"/>
    <cellStyle name="SAPBEXstdItem 7 4 5" xfId="15295"/>
    <cellStyle name="SAPBEXstdItem 7 4 5 2" xfId="25742"/>
    <cellStyle name="SAPBEXstdItem 7 4 6" xfId="19940"/>
    <cellStyle name="SAPBEXstdItem 7 5" xfId="4309"/>
    <cellStyle name="SAPBEXstdItem 7 5 2" xfId="20361"/>
    <cellStyle name="SAPBEXstdItem 7 6" xfId="19226"/>
    <cellStyle name="SAPBEXstdItem 7 7" xfId="28281"/>
    <cellStyle name="SAPBEXstdItem 8" xfId="2139"/>
    <cellStyle name="SAPBEXstdItem 8 2" xfId="5219"/>
    <cellStyle name="SAPBEXstdItem 8 2 2" xfId="12795"/>
    <cellStyle name="SAPBEXstdItem 8 2 2 2" xfId="24567"/>
    <cellStyle name="SAPBEXstdItem 8 2 3" xfId="20751"/>
    <cellStyle name="SAPBEXstdItem 8 3" xfId="6736"/>
    <cellStyle name="SAPBEXstdItem 8 3 2" xfId="13912"/>
    <cellStyle name="SAPBEXstdItem 8 3 2 2" xfId="25017"/>
    <cellStyle name="SAPBEXstdItem 8 3 3" xfId="21262"/>
    <cellStyle name="SAPBEXstdItem 8 4" xfId="8919"/>
    <cellStyle name="SAPBEXstdItem 8 4 2" xfId="15863"/>
    <cellStyle name="SAPBEXstdItem 8 4 2 2" xfId="26077"/>
    <cellStyle name="SAPBEXstdItem 8 4 3" xfId="22564"/>
    <cellStyle name="SAPBEXstdItem 8 5" xfId="11026"/>
    <cellStyle name="SAPBEXstdItem 8 5 2" xfId="17356"/>
    <cellStyle name="SAPBEXstdItem 8 5 2 2" xfId="27100"/>
    <cellStyle name="SAPBEXstdItem 8 5 3" xfId="23547"/>
    <cellStyle name="SAPBEXstdItem 8 6" xfId="4390"/>
    <cellStyle name="SAPBEXstdItem 8 6 2" xfId="20434"/>
    <cellStyle name="SAPBEXstdItem 8 7" xfId="4059"/>
    <cellStyle name="SAPBEXstdItem 8 7 2" xfId="20211"/>
    <cellStyle name="SAPBEXstdItem 9" xfId="2598"/>
    <cellStyle name="SAPBEXstdItem 9 2" xfId="9378"/>
    <cellStyle name="SAPBEXstdItem 9 2 2" xfId="16030"/>
    <cellStyle name="SAPBEXstdItem 9 2 2 2" xfId="26185"/>
    <cellStyle name="SAPBEXstdItem 9 2 3" xfId="22668"/>
    <cellStyle name="SAPBEXstdItem 9 3" xfId="11338"/>
    <cellStyle name="SAPBEXstdItem 9 3 2" xfId="17667"/>
    <cellStyle name="SAPBEXstdItem 9 3 2 2" xfId="27205"/>
    <cellStyle name="SAPBEXstdItem 9 3 3" xfId="23648"/>
    <cellStyle name="SAPBEXstdItem 9 4" xfId="7196"/>
    <cellStyle name="SAPBEXstdItem 9 4 2" xfId="21365"/>
    <cellStyle name="SAPBEXstdItem 9 5" xfId="14370"/>
    <cellStyle name="SAPBEXstdItem 9 5 2" xfId="25124"/>
    <cellStyle name="SAPBEXstdItem 9 6" xfId="19352"/>
    <cellStyle name="SAPBEXstdItemX" xfId="372"/>
    <cellStyle name="SAPBEXstdItemX 10" xfId="37445"/>
    <cellStyle name="SAPBEXstdItemX 11" xfId="37675"/>
    <cellStyle name="SAPBEXstdItemX 12" xfId="37815"/>
    <cellStyle name="SAPBEXstdItemX 13" xfId="37672"/>
    <cellStyle name="SAPBEXstdItemX 14" xfId="36934"/>
    <cellStyle name="SAPBEXstdItemX 15" xfId="37962"/>
    <cellStyle name="SAPBEXstdItemX 16" xfId="37904"/>
    <cellStyle name="SAPBEXstdItemX 17" xfId="37580"/>
    <cellStyle name="SAPBEXstdItemX 18" xfId="38063"/>
    <cellStyle name="SAPBEXstdItemX 19" xfId="38205"/>
    <cellStyle name="SAPBEXstdItemX 2" xfId="373"/>
    <cellStyle name="SAPBEXstdItemX 2 10" xfId="37158"/>
    <cellStyle name="SAPBEXstdItemX 2 11" xfId="37548"/>
    <cellStyle name="SAPBEXstdItemX 2 12" xfId="37189"/>
    <cellStyle name="SAPBEXstdItemX 2 13" xfId="37072"/>
    <cellStyle name="SAPBEXstdItemX 2 14" xfId="37220"/>
    <cellStyle name="SAPBEXstdItemX 2 15" xfId="37811"/>
    <cellStyle name="SAPBEXstdItemX 2 16" xfId="37666"/>
    <cellStyle name="SAPBEXstdItemX 2 17" xfId="38106"/>
    <cellStyle name="SAPBEXstdItemX 2 18" xfId="38247"/>
    <cellStyle name="SAPBEXstdItemX 2 19" xfId="38389"/>
    <cellStyle name="SAPBEXstdItemX 2 2" xfId="584"/>
    <cellStyle name="SAPBEXstdItemX 2 2 10" xfId="38129"/>
    <cellStyle name="SAPBEXstdItemX 2 2 11" xfId="38270"/>
    <cellStyle name="SAPBEXstdItemX 2 2 12" xfId="38412"/>
    <cellStyle name="SAPBEXstdItemX 2 2 13" xfId="38555"/>
    <cellStyle name="SAPBEXstdItemX 2 2 14" xfId="38698"/>
    <cellStyle name="SAPBEXstdItemX 2 2 15" xfId="38841"/>
    <cellStyle name="SAPBEXstdItemX 2 2 16" xfId="38985"/>
    <cellStyle name="SAPBEXstdItemX 2 2 17" xfId="39126"/>
    <cellStyle name="SAPBEXstdItemX 2 2 18" xfId="39263"/>
    <cellStyle name="SAPBEXstdItemX 2 2 19" xfId="39399"/>
    <cellStyle name="SAPBEXstdItemX 2 2 2" xfId="1760"/>
    <cellStyle name="SAPBEXstdItemX 2 2 2 2" xfId="959"/>
    <cellStyle name="SAPBEXstdItemX 2 2 2 2 2" xfId="3392"/>
    <cellStyle name="SAPBEXstdItemX 2 2 2 2 2 2" xfId="10147"/>
    <cellStyle name="SAPBEXstdItemX 2 2 2 2 2 2 2" xfId="16686"/>
    <cellStyle name="SAPBEXstdItemX 2 2 2 2 2 2 2 2" xfId="26726"/>
    <cellStyle name="SAPBEXstdItemX 2 2 2 2 2 2 3" xfId="23184"/>
    <cellStyle name="SAPBEXstdItemX 2 2 2 2 2 3" xfId="12077"/>
    <cellStyle name="SAPBEXstdItemX 2 2 2 2 2 3 2" xfId="18402"/>
    <cellStyle name="SAPBEXstdItemX 2 2 2 2 2 3 2 2" xfId="27738"/>
    <cellStyle name="SAPBEXstdItemX 2 2 2 2 2 3 3" xfId="24156"/>
    <cellStyle name="SAPBEXstdItemX 2 2 2 2 2 4" xfId="7968"/>
    <cellStyle name="SAPBEXstdItemX 2 2 2 2 2 4 2" xfId="21972"/>
    <cellStyle name="SAPBEXstdItemX 2 2 2 2 2 5" xfId="15126"/>
    <cellStyle name="SAPBEXstdItemX 2 2 2 2 2 5 2" xfId="25658"/>
    <cellStyle name="SAPBEXstdItemX 2 2 2 2 2 6" xfId="19862"/>
    <cellStyle name="SAPBEXstdItemX 2 2 2 2 3" xfId="3865"/>
    <cellStyle name="SAPBEXstdItemX 2 2 2 2 3 2" xfId="10620"/>
    <cellStyle name="SAPBEXstdItemX 2 2 2 2 3 2 2" xfId="17009"/>
    <cellStyle name="SAPBEXstdItemX 2 2 2 2 3 2 2 2" xfId="26998"/>
    <cellStyle name="SAPBEXstdItemX 2 2 2 2 3 2 3" xfId="23450"/>
    <cellStyle name="SAPBEXstdItemX 2 2 2 2 3 3" xfId="12550"/>
    <cellStyle name="SAPBEXstdItemX 2 2 2 2 3 3 2" xfId="18873"/>
    <cellStyle name="SAPBEXstdItemX 2 2 2 2 3 3 2 2" xfId="28008"/>
    <cellStyle name="SAPBEXstdItemX 2 2 2 2 3 3 3" xfId="24420"/>
    <cellStyle name="SAPBEXstdItemX 2 2 2 2 3 4" xfId="8414"/>
    <cellStyle name="SAPBEXstdItemX 2 2 2 2 3 4 2" xfId="22408"/>
    <cellStyle name="SAPBEXstdItemX 2 2 2 2 3 5" xfId="15597"/>
    <cellStyle name="SAPBEXstdItemX 2 2 2 2 3 5 2" xfId="25928"/>
    <cellStyle name="SAPBEXstdItemX 2 2 2 2 3 6" xfId="20126"/>
    <cellStyle name="SAPBEXstdItemX 2 2 2 2 4" xfId="6000"/>
    <cellStyle name="SAPBEXstdItemX 2 2 2 2 4 2" xfId="13261"/>
    <cellStyle name="SAPBEXstdItemX 2 2 2 2 4 2 2" xfId="24826"/>
    <cellStyle name="SAPBEXstdItemX 2 2 2 2 4 3" xfId="21077"/>
    <cellStyle name="SAPBEXstdItemX 2 2 2 2 5" xfId="5769"/>
    <cellStyle name="SAPBEXstdItemX 2 2 2 2 5 2" xfId="13085"/>
    <cellStyle name="SAPBEXstdItemX 2 2 2 2 5 2 2" xfId="24732"/>
    <cellStyle name="SAPBEXstdItemX 2 2 2 2 5 3" xfId="20983"/>
    <cellStyle name="SAPBEXstdItemX 2 2 2 2 6" xfId="6382"/>
    <cellStyle name="SAPBEXstdItemX 2 2 2 2 6 2" xfId="13601"/>
    <cellStyle name="SAPBEXstdItemX 2 2 2 2 6 2 2" xfId="24936"/>
    <cellStyle name="SAPBEXstdItemX 2 2 2 2 6 3" xfId="21186"/>
    <cellStyle name="SAPBEXstdItemX 2 2 2 2 7" xfId="4185"/>
    <cellStyle name="SAPBEXstdItemX 2 2 2 2 7 2" xfId="20269"/>
    <cellStyle name="SAPBEXstdItemX 2 2 2 2 8" xfId="19108"/>
    <cellStyle name="SAPBEXstdItemX 2 2 2 3" xfId="3129"/>
    <cellStyle name="SAPBEXstdItemX 2 2 2 3 2" xfId="9895"/>
    <cellStyle name="SAPBEXstdItemX 2 2 2 3 2 2" xfId="16510"/>
    <cellStyle name="SAPBEXstdItemX 2 2 2 3 2 2 2" xfId="26589"/>
    <cellStyle name="SAPBEXstdItemX 2 2 2 3 2 3" xfId="23047"/>
    <cellStyle name="SAPBEXstdItemX 2 2 2 3 3" xfId="11832"/>
    <cellStyle name="SAPBEXstdItemX 2 2 2 3 3 2" xfId="18157"/>
    <cellStyle name="SAPBEXstdItemX 2 2 2 3 3 2 2" xfId="27603"/>
    <cellStyle name="SAPBEXstdItemX 2 2 2 3 3 3" xfId="24021"/>
    <cellStyle name="SAPBEXstdItemX 2 2 2 3 4" xfId="7716"/>
    <cellStyle name="SAPBEXstdItemX 2 2 2 3 4 2" xfId="21796"/>
    <cellStyle name="SAPBEXstdItemX 2 2 2 3 5" xfId="14880"/>
    <cellStyle name="SAPBEXstdItemX 2 2 2 3 5 2" xfId="25523"/>
    <cellStyle name="SAPBEXstdItemX 2 2 2 3 6" xfId="19727"/>
    <cellStyle name="SAPBEXstdItemX 2 2 2 4" xfId="3634"/>
    <cellStyle name="SAPBEXstdItemX 2 2 2 4 2" xfId="10389"/>
    <cellStyle name="SAPBEXstdItemX 2 2 2 4 2 2" xfId="16853"/>
    <cellStyle name="SAPBEXstdItemX 2 2 2 4 2 2 2" xfId="26863"/>
    <cellStyle name="SAPBEXstdItemX 2 2 2 4 2 3" xfId="23315"/>
    <cellStyle name="SAPBEXstdItemX 2 2 2 4 3" xfId="12319"/>
    <cellStyle name="SAPBEXstdItemX 2 2 2 4 3 2" xfId="18642"/>
    <cellStyle name="SAPBEXstdItemX 2 2 2 4 3 2 2" xfId="27873"/>
    <cellStyle name="SAPBEXstdItemX 2 2 2 4 3 3" xfId="24285"/>
    <cellStyle name="SAPBEXstdItemX 2 2 2 4 4" xfId="8210"/>
    <cellStyle name="SAPBEXstdItemX 2 2 2 4 4 2" xfId="22207"/>
    <cellStyle name="SAPBEXstdItemX 2 2 2 4 5" xfId="15366"/>
    <cellStyle name="SAPBEXstdItemX 2 2 2 4 5 2" xfId="25793"/>
    <cellStyle name="SAPBEXstdItemX 2 2 2 4 6" xfId="19991"/>
    <cellStyle name="SAPBEXstdItemX 2 2 2 5" xfId="4156"/>
    <cellStyle name="SAPBEXstdItemX 2 2 2 5 2" xfId="20260"/>
    <cellStyle name="SAPBEXstdItemX 2 2 2 6" xfId="19282"/>
    <cellStyle name="SAPBEXstdItemX 2 2 2 7" xfId="28351"/>
    <cellStyle name="SAPBEXstdItemX 2 2 20" xfId="39537"/>
    <cellStyle name="SAPBEXstdItemX 2 2 21" xfId="39662"/>
    <cellStyle name="SAPBEXstdItemX 2 2 22" xfId="39784"/>
    <cellStyle name="SAPBEXstdItemX 2 2 23" xfId="39903"/>
    <cellStyle name="SAPBEXstdItemX 2 2 24" xfId="40016"/>
    <cellStyle name="SAPBEXstdItemX 2 2 25" xfId="40123"/>
    <cellStyle name="SAPBEXstdItemX 2 2 26" xfId="40212"/>
    <cellStyle name="SAPBEXstdItemX 2 2 27" xfId="40307"/>
    <cellStyle name="SAPBEXstdItemX 2 2 28" xfId="40388"/>
    <cellStyle name="SAPBEXstdItemX 2 2 29" xfId="40449"/>
    <cellStyle name="SAPBEXstdItemX 2 2 3" xfId="2118"/>
    <cellStyle name="SAPBEXstdItemX 2 2 3 2" xfId="2915"/>
    <cellStyle name="SAPBEXstdItemX 2 2 3 2 2" xfId="7502"/>
    <cellStyle name="SAPBEXstdItemX 2 2 3 2 2 2" xfId="14669"/>
    <cellStyle name="SAPBEXstdItemX 2 2 3 2 2 2 2" xfId="25380"/>
    <cellStyle name="SAPBEXstdItemX 2 2 3 2 2 3" xfId="21639"/>
    <cellStyle name="SAPBEXstdItemX 2 2 3 2 3" xfId="9682"/>
    <cellStyle name="SAPBEXstdItemX 2 2 3 2 3 2" xfId="16330"/>
    <cellStyle name="SAPBEXstdItemX 2 2 3 2 3 2 2" xfId="26444"/>
    <cellStyle name="SAPBEXstdItemX 2 2 3 2 3 3" xfId="22912"/>
    <cellStyle name="SAPBEXstdItemX 2 2 3 2 4" xfId="11634"/>
    <cellStyle name="SAPBEXstdItemX 2 2 3 2 4 2" xfId="17961"/>
    <cellStyle name="SAPBEXstdItemX 2 2 3 2 4 2 2" xfId="27460"/>
    <cellStyle name="SAPBEXstdItemX 2 2 3 2 4 3" xfId="23888"/>
    <cellStyle name="SAPBEXstdItemX 2 2 3 2 5" xfId="5201"/>
    <cellStyle name="SAPBEXstdItemX 2 2 3 2 5 2" xfId="20733"/>
    <cellStyle name="SAPBEXstdItemX 2 2 3 2 6" xfId="12776"/>
    <cellStyle name="SAPBEXstdItemX 2 2 3 2 6 2" xfId="24548"/>
    <cellStyle name="SAPBEXstdItemX 2 2 3 2 7" xfId="19594"/>
    <cellStyle name="SAPBEXstdItemX 2 2 3 3" xfId="2728"/>
    <cellStyle name="SAPBEXstdItemX 2 2 3 3 2" xfId="9507"/>
    <cellStyle name="SAPBEXstdItemX 2 2 3 3 2 2" xfId="16158"/>
    <cellStyle name="SAPBEXstdItemX 2 2 3 3 2 2 2" xfId="26296"/>
    <cellStyle name="SAPBEXstdItemX 2 2 3 3 2 3" xfId="22772"/>
    <cellStyle name="SAPBEXstdItemX 2 2 3 3 3" xfId="11467"/>
    <cellStyle name="SAPBEXstdItemX 2 2 3 3 3 2" xfId="17795"/>
    <cellStyle name="SAPBEXstdItemX 2 2 3 3 3 2 2" xfId="27315"/>
    <cellStyle name="SAPBEXstdItemX 2 2 3 3 3 3" xfId="23751"/>
    <cellStyle name="SAPBEXstdItemX 2 2 3 3 4" xfId="7326"/>
    <cellStyle name="SAPBEXstdItemX 2 2 3 3 4 2" xfId="21485"/>
    <cellStyle name="SAPBEXstdItemX 2 2 3 3 5" xfId="14499"/>
    <cellStyle name="SAPBEXstdItemX 2 2 3 3 5 2" xfId="25234"/>
    <cellStyle name="SAPBEXstdItemX 2 2 3 3 6" xfId="19456"/>
    <cellStyle name="SAPBEXstdItemX 2 2 3 4" xfId="6715"/>
    <cellStyle name="SAPBEXstdItemX 2 2 3 4 2" xfId="13891"/>
    <cellStyle name="SAPBEXstdItemX 2 2 3 4 2 2" xfId="24998"/>
    <cellStyle name="SAPBEXstdItemX 2 2 3 4 3" xfId="21244"/>
    <cellStyle name="SAPBEXstdItemX 2 2 3 5" xfId="8898"/>
    <cellStyle name="SAPBEXstdItemX 2 2 3 5 2" xfId="15844"/>
    <cellStyle name="SAPBEXstdItemX 2 2 3 5 2 2" xfId="26058"/>
    <cellStyle name="SAPBEXstdItemX 2 2 3 5 3" xfId="22546"/>
    <cellStyle name="SAPBEXstdItemX 2 2 3 6" xfId="11007"/>
    <cellStyle name="SAPBEXstdItemX 2 2 3 6 2" xfId="17337"/>
    <cellStyle name="SAPBEXstdItemX 2 2 3 6 2 2" xfId="27081"/>
    <cellStyle name="SAPBEXstdItemX 2 2 3 6 3" xfId="23529"/>
    <cellStyle name="SAPBEXstdItemX 2 2 3 7" xfId="4457"/>
    <cellStyle name="SAPBEXstdItemX 2 2 3 7 2" xfId="20501"/>
    <cellStyle name="SAPBEXstdItemX 2 2 3 8" xfId="4332"/>
    <cellStyle name="SAPBEXstdItemX 2 2 3 8 2" xfId="20379"/>
    <cellStyle name="SAPBEXstdItemX 2 2 30" xfId="40491"/>
    <cellStyle name="SAPBEXstdItemX 2 2 4" xfId="2725"/>
    <cellStyle name="SAPBEXstdItemX 2 2 4 2" xfId="9504"/>
    <cellStyle name="SAPBEXstdItemX 2 2 4 2 2" xfId="16155"/>
    <cellStyle name="SAPBEXstdItemX 2 2 4 2 2 2" xfId="26294"/>
    <cellStyle name="SAPBEXstdItemX 2 2 4 2 3" xfId="22770"/>
    <cellStyle name="SAPBEXstdItemX 2 2 4 3" xfId="11464"/>
    <cellStyle name="SAPBEXstdItemX 2 2 4 3 2" xfId="17792"/>
    <cellStyle name="SAPBEXstdItemX 2 2 4 3 2 2" xfId="27313"/>
    <cellStyle name="SAPBEXstdItemX 2 2 4 3 3" xfId="23749"/>
    <cellStyle name="SAPBEXstdItemX 2 2 4 4" xfId="7323"/>
    <cellStyle name="SAPBEXstdItemX 2 2 4 4 2" xfId="21482"/>
    <cellStyle name="SAPBEXstdItemX 2 2 4 5" xfId="14496"/>
    <cellStyle name="SAPBEXstdItemX 2 2 4 5 2" xfId="25232"/>
    <cellStyle name="SAPBEXstdItemX 2 2 4 6" xfId="19454"/>
    <cellStyle name="SAPBEXstdItemX 2 2 5" xfId="28146"/>
    <cellStyle name="SAPBEXstdItemX 2 2 6" xfId="37567"/>
    <cellStyle name="SAPBEXstdItemX 2 2 7" xfId="37695"/>
    <cellStyle name="SAPBEXstdItemX 2 2 8" xfId="37835"/>
    <cellStyle name="SAPBEXstdItemX 2 2 9" xfId="37983"/>
    <cellStyle name="SAPBEXstdItemX 2 20" xfId="38532"/>
    <cellStyle name="SAPBEXstdItemX 2 21" xfId="38675"/>
    <cellStyle name="SAPBEXstdItemX 2 22" xfId="38818"/>
    <cellStyle name="SAPBEXstdItemX 2 23" xfId="38962"/>
    <cellStyle name="SAPBEXstdItemX 2 24" xfId="39103"/>
    <cellStyle name="SAPBEXstdItemX 2 25" xfId="39240"/>
    <cellStyle name="SAPBEXstdItemX 2 26" xfId="39097"/>
    <cellStyle name="SAPBEXstdItemX 2 27" xfId="39514"/>
    <cellStyle name="SAPBEXstdItemX 2 28" xfId="39370"/>
    <cellStyle name="SAPBEXstdItemX 2 29" xfId="39224"/>
    <cellStyle name="SAPBEXstdItemX 2 3" xfId="1076"/>
    <cellStyle name="SAPBEXstdItemX 2 3 10" xfId="37878"/>
    <cellStyle name="SAPBEXstdItemX 2 3 11" xfId="38022"/>
    <cellStyle name="SAPBEXstdItemX 2 3 12" xfId="38165"/>
    <cellStyle name="SAPBEXstdItemX 2 3 13" xfId="38306"/>
    <cellStyle name="SAPBEXstdItemX 2 3 14" xfId="38448"/>
    <cellStyle name="SAPBEXstdItemX 2 3 15" xfId="38591"/>
    <cellStyle name="SAPBEXstdItemX 2 3 16" xfId="38734"/>
    <cellStyle name="SAPBEXstdItemX 2 3 17" xfId="38877"/>
    <cellStyle name="SAPBEXstdItemX 2 3 18" xfId="39021"/>
    <cellStyle name="SAPBEXstdItemX 2 3 19" xfId="39162"/>
    <cellStyle name="SAPBEXstdItemX 2 3 2" xfId="1717"/>
    <cellStyle name="SAPBEXstdItemX 2 3 2 2" xfId="929"/>
    <cellStyle name="SAPBEXstdItemX 2 3 2 2 2" xfId="3350"/>
    <cellStyle name="SAPBEXstdItemX 2 3 2 2 2 2" xfId="10105"/>
    <cellStyle name="SAPBEXstdItemX 2 3 2 2 2 2 2" xfId="16647"/>
    <cellStyle name="SAPBEXstdItemX 2 3 2 2 2 2 2 2" xfId="26687"/>
    <cellStyle name="SAPBEXstdItemX 2 3 2 2 2 2 3" xfId="23145"/>
    <cellStyle name="SAPBEXstdItemX 2 3 2 2 2 3" xfId="12035"/>
    <cellStyle name="SAPBEXstdItemX 2 3 2 2 2 3 2" xfId="18360"/>
    <cellStyle name="SAPBEXstdItemX 2 3 2 2 2 3 2 2" xfId="27699"/>
    <cellStyle name="SAPBEXstdItemX 2 3 2 2 2 3 3" xfId="24117"/>
    <cellStyle name="SAPBEXstdItemX 2 3 2 2 2 4" xfId="7926"/>
    <cellStyle name="SAPBEXstdItemX 2 3 2 2 2 4 2" xfId="21930"/>
    <cellStyle name="SAPBEXstdItemX 2 3 2 2 2 5" xfId="15084"/>
    <cellStyle name="SAPBEXstdItemX 2 3 2 2 2 5 2" xfId="25619"/>
    <cellStyle name="SAPBEXstdItemX 2 3 2 2 2 6" xfId="19823"/>
    <cellStyle name="SAPBEXstdItemX 2 3 2 2 3" xfId="3823"/>
    <cellStyle name="SAPBEXstdItemX 2 3 2 2 3 2" xfId="10578"/>
    <cellStyle name="SAPBEXstdItemX 2 3 2 2 3 2 2" xfId="16970"/>
    <cellStyle name="SAPBEXstdItemX 2 3 2 2 3 2 2 2" xfId="26959"/>
    <cellStyle name="SAPBEXstdItemX 2 3 2 2 3 2 3" xfId="23411"/>
    <cellStyle name="SAPBEXstdItemX 2 3 2 2 3 3" xfId="12508"/>
    <cellStyle name="SAPBEXstdItemX 2 3 2 2 3 3 2" xfId="18831"/>
    <cellStyle name="SAPBEXstdItemX 2 3 2 2 3 3 2 2" xfId="27969"/>
    <cellStyle name="SAPBEXstdItemX 2 3 2 2 3 3 3" xfId="24381"/>
    <cellStyle name="SAPBEXstdItemX 2 3 2 2 3 4" xfId="8373"/>
    <cellStyle name="SAPBEXstdItemX 2 3 2 2 3 4 2" xfId="22367"/>
    <cellStyle name="SAPBEXstdItemX 2 3 2 2 3 5" xfId="15555"/>
    <cellStyle name="SAPBEXstdItemX 2 3 2 2 3 5 2" xfId="25889"/>
    <cellStyle name="SAPBEXstdItemX 2 3 2 2 3 6" xfId="20087"/>
    <cellStyle name="SAPBEXstdItemX 2 3 2 2 4" xfId="5970"/>
    <cellStyle name="SAPBEXstdItemX 2 3 2 2 4 2" xfId="13231"/>
    <cellStyle name="SAPBEXstdItemX 2 3 2 2 4 2 2" xfId="24809"/>
    <cellStyle name="SAPBEXstdItemX 2 3 2 2 4 3" xfId="21060"/>
    <cellStyle name="SAPBEXstdItemX 2 3 2 2 5" xfId="6068"/>
    <cellStyle name="SAPBEXstdItemX 2 3 2 2 5 2" xfId="13324"/>
    <cellStyle name="SAPBEXstdItemX 2 3 2 2 5 2 2" xfId="24848"/>
    <cellStyle name="SAPBEXstdItemX 2 3 2 2 5 3" xfId="21099"/>
    <cellStyle name="SAPBEXstdItemX 2 3 2 2 6" xfId="8683"/>
    <cellStyle name="SAPBEXstdItemX 2 3 2 2 6 2" xfId="15775"/>
    <cellStyle name="SAPBEXstdItemX 2 3 2 2 6 2 2" xfId="26006"/>
    <cellStyle name="SAPBEXstdItemX 2 3 2 2 6 3" xfId="22498"/>
    <cellStyle name="SAPBEXstdItemX 2 3 2 2 7" xfId="4253"/>
    <cellStyle name="SAPBEXstdItemX 2 3 2 2 7 2" xfId="20320"/>
    <cellStyle name="SAPBEXstdItemX 2 3 2 2 8" xfId="19091"/>
    <cellStyle name="SAPBEXstdItemX 2 3 2 3" xfId="3087"/>
    <cellStyle name="SAPBEXstdItemX 2 3 2 3 2" xfId="9853"/>
    <cellStyle name="SAPBEXstdItemX 2 3 2 3 2 2" xfId="16471"/>
    <cellStyle name="SAPBEXstdItemX 2 3 2 3 2 2 2" xfId="26550"/>
    <cellStyle name="SAPBEXstdItemX 2 3 2 3 2 3" xfId="23008"/>
    <cellStyle name="SAPBEXstdItemX 2 3 2 3 3" xfId="11790"/>
    <cellStyle name="SAPBEXstdItemX 2 3 2 3 3 2" xfId="18115"/>
    <cellStyle name="SAPBEXstdItemX 2 3 2 3 3 2 2" xfId="27564"/>
    <cellStyle name="SAPBEXstdItemX 2 3 2 3 3 3" xfId="23982"/>
    <cellStyle name="SAPBEXstdItemX 2 3 2 3 4" xfId="7674"/>
    <cellStyle name="SAPBEXstdItemX 2 3 2 3 4 2" xfId="21757"/>
    <cellStyle name="SAPBEXstdItemX 2 3 2 3 5" xfId="14838"/>
    <cellStyle name="SAPBEXstdItemX 2 3 2 3 5 2" xfId="25484"/>
    <cellStyle name="SAPBEXstdItemX 2 3 2 3 6" xfId="19688"/>
    <cellStyle name="SAPBEXstdItemX 2 3 2 4" xfId="3592"/>
    <cellStyle name="SAPBEXstdItemX 2 3 2 4 2" xfId="10347"/>
    <cellStyle name="SAPBEXstdItemX 2 3 2 4 2 2" xfId="16814"/>
    <cellStyle name="SAPBEXstdItemX 2 3 2 4 2 2 2" xfId="26824"/>
    <cellStyle name="SAPBEXstdItemX 2 3 2 4 2 3" xfId="23276"/>
    <cellStyle name="SAPBEXstdItemX 2 3 2 4 3" xfId="12277"/>
    <cellStyle name="SAPBEXstdItemX 2 3 2 4 3 2" xfId="18600"/>
    <cellStyle name="SAPBEXstdItemX 2 3 2 4 3 2 2" xfId="27834"/>
    <cellStyle name="SAPBEXstdItemX 2 3 2 4 3 3" xfId="24246"/>
    <cellStyle name="SAPBEXstdItemX 2 3 2 4 4" xfId="8168"/>
    <cellStyle name="SAPBEXstdItemX 2 3 2 4 4 2" xfId="22165"/>
    <cellStyle name="SAPBEXstdItemX 2 3 2 4 5" xfId="15324"/>
    <cellStyle name="SAPBEXstdItemX 2 3 2 4 5 2" xfId="25754"/>
    <cellStyle name="SAPBEXstdItemX 2 3 2 4 6" xfId="19952"/>
    <cellStyle name="SAPBEXstdItemX 2 3 2 5" xfId="4304"/>
    <cellStyle name="SAPBEXstdItemX 2 3 2 5 2" xfId="20358"/>
    <cellStyle name="SAPBEXstdItemX 2 3 2 6" xfId="19243"/>
    <cellStyle name="SAPBEXstdItemX 2 3 2 7" xfId="28312"/>
    <cellStyle name="SAPBEXstdItemX 2 3 20" xfId="39296"/>
    <cellStyle name="SAPBEXstdItemX 2 3 21" xfId="39437"/>
    <cellStyle name="SAPBEXstdItemX 2 3 22" xfId="39571"/>
    <cellStyle name="SAPBEXstdItemX 2 3 23" xfId="39699"/>
    <cellStyle name="SAPBEXstdItemX 2 3 24" xfId="39817"/>
    <cellStyle name="SAPBEXstdItemX 2 3 25" xfId="39935"/>
    <cellStyle name="SAPBEXstdItemX 2 3 26" xfId="40048"/>
    <cellStyle name="SAPBEXstdItemX 2 3 27" xfId="40150"/>
    <cellStyle name="SAPBEXstdItemX 2 3 28" xfId="40248"/>
    <cellStyle name="SAPBEXstdItemX 2 3 29" xfId="40340"/>
    <cellStyle name="SAPBEXstdItemX 2 3 3" xfId="2131"/>
    <cellStyle name="SAPBEXstdItemX 2 3 3 2" xfId="5214"/>
    <cellStyle name="SAPBEXstdItemX 2 3 3 2 2" xfId="12789"/>
    <cellStyle name="SAPBEXstdItemX 2 3 3 2 2 2" xfId="24561"/>
    <cellStyle name="SAPBEXstdItemX 2 3 3 2 3" xfId="20746"/>
    <cellStyle name="SAPBEXstdItemX 2 3 3 3" xfId="6728"/>
    <cellStyle name="SAPBEXstdItemX 2 3 3 3 2" xfId="13904"/>
    <cellStyle name="SAPBEXstdItemX 2 3 3 3 2 2" xfId="25011"/>
    <cellStyle name="SAPBEXstdItemX 2 3 3 3 3" xfId="21257"/>
    <cellStyle name="SAPBEXstdItemX 2 3 3 4" xfId="8911"/>
    <cellStyle name="SAPBEXstdItemX 2 3 3 4 2" xfId="15857"/>
    <cellStyle name="SAPBEXstdItemX 2 3 3 4 2 2" xfId="26071"/>
    <cellStyle name="SAPBEXstdItemX 2 3 3 4 3" xfId="22559"/>
    <cellStyle name="SAPBEXstdItemX 2 3 3 5" xfId="11020"/>
    <cellStyle name="SAPBEXstdItemX 2 3 3 5 2" xfId="17350"/>
    <cellStyle name="SAPBEXstdItemX 2 3 3 5 2 2" xfId="27094"/>
    <cellStyle name="SAPBEXstdItemX 2 3 3 5 3" xfId="23542"/>
    <cellStyle name="SAPBEXstdItemX 2 3 3 6" xfId="4415"/>
    <cellStyle name="SAPBEXstdItemX 2 3 3 6 2" xfId="20459"/>
    <cellStyle name="SAPBEXstdItemX 2 3 3 7" xfId="5511"/>
    <cellStyle name="SAPBEXstdItemX 2 3 3 7 2" xfId="20903"/>
    <cellStyle name="SAPBEXstdItemX 2 3 30" xfId="40413"/>
    <cellStyle name="SAPBEXstdItemX 2 3 31" xfId="40470"/>
    <cellStyle name="SAPBEXstdItemX 2 3 4" xfId="2838"/>
    <cellStyle name="SAPBEXstdItemX 2 3 4 2" xfId="9609"/>
    <cellStyle name="SAPBEXstdItemX 2 3 4 2 2" xfId="16260"/>
    <cellStyle name="SAPBEXstdItemX 2 3 4 2 2 2" xfId="26386"/>
    <cellStyle name="SAPBEXstdItemX 2 3 4 2 3" xfId="22861"/>
    <cellStyle name="SAPBEXstdItemX 2 3 4 3" xfId="11564"/>
    <cellStyle name="SAPBEXstdItemX 2 3 4 3 2" xfId="17891"/>
    <cellStyle name="SAPBEXstdItemX 2 3 4 3 2 2" xfId="27402"/>
    <cellStyle name="SAPBEXstdItemX 2 3 4 3 3" xfId="23837"/>
    <cellStyle name="SAPBEXstdItemX 2 3 4 4" xfId="7428"/>
    <cellStyle name="SAPBEXstdItemX 2 3 4 4 2" xfId="21581"/>
    <cellStyle name="SAPBEXstdItemX 2 3 4 5" xfId="14596"/>
    <cellStyle name="SAPBEXstdItemX 2 3 4 5 2" xfId="25322"/>
    <cellStyle name="SAPBEXstdItemX 2 3 4 6" xfId="19543"/>
    <cellStyle name="SAPBEXstdItemX 2 3 5" xfId="2608"/>
    <cellStyle name="SAPBEXstdItemX 2 3 5 2" xfId="9388"/>
    <cellStyle name="SAPBEXstdItemX 2 3 5 2 2" xfId="16040"/>
    <cellStyle name="SAPBEXstdItemX 2 3 5 2 2 2" xfId="26194"/>
    <cellStyle name="SAPBEXstdItemX 2 3 5 2 3" xfId="22675"/>
    <cellStyle name="SAPBEXstdItemX 2 3 5 3" xfId="11348"/>
    <cellStyle name="SAPBEXstdItemX 2 3 5 3 2" xfId="17677"/>
    <cellStyle name="SAPBEXstdItemX 2 3 5 3 2 2" xfId="27214"/>
    <cellStyle name="SAPBEXstdItemX 2 3 5 3 3" xfId="23655"/>
    <cellStyle name="SAPBEXstdItemX 2 3 5 4" xfId="7206"/>
    <cellStyle name="SAPBEXstdItemX 2 3 5 4 2" xfId="21373"/>
    <cellStyle name="SAPBEXstdItemX 2 3 5 5" xfId="14380"/>
    <cellStyle name="SAPBEXstdItemX 2 3 5 5 2" xfId="25133"/>
    <cellStyle name="SAPBEXstdItemX 2 3 5 6" xfId="19359"/>
    <cellStyle name="SAPBEXstdItemX 2 3 6" xfId="28177"/>
    <cellStyle name="SAPBEXstdItemX 2 3 7" xfId="37464"/>
    <cellStyle name="SAPBEXstdItemX 2 3 8" xfId="36952"/>
    <cellStyle name="SAPBEXstdItemX 2 3 9" xfId="37739"/>
    <cellStyle name="SAPBEXstdItemX 2 30" xfId="39722"/>
    <cellStyle name="SAPBEXstdItemX 2 31" xfId="39145"/>
    <cellStyle name="SAPBEXstdItemX 2 32" xfId="39495"/>
    <cellStyle name="SAPBEXstdItemX 2 33" xfId="40368"/>
    <cellStyle name="SAPBEXstdItemX 2 34" xfId="40258"/>
    <cellStyle name="SAPBEXstdItemX 2 4" xfId="1147"/>
    <cellStyle name="SAPBEXstdItemX 2 4 10" xfId="37779"/>
    <cellStyle name="SAPBEXstdItemX 2 4 11" xfId="37262"/>
    <cellStyle name="SAPBEXstdItemX 2 4 12" xfId="37665"/>
    <cellStyle name="SAPBEXstdItemX 2 4 13" xfId="38084"/>
    <cellStyle name="SAPBEXstdItemX 2 4 14" xfId="38225"/>
    <cellStyle name="SAPBEXstdItemX 2 4 15" xfId="38367"/>
    <cellStyle name="SAPBEXstdItemX 2 4 16" xfId="38510"/>
    <cellStyle name="SAPBEXstdItemX 2 4 17" xfId="38652"/>
    <cellStyle name="SAPBEXstdItemX 2 4 18" xfId="38795"/>
    <cellStyle name="SAPBEXstdItemX 2 4 19" xfId="38940"/>
    <cellStyle name="SAPBEXstdItemX 2 4 2" xfId="1762"/>
    <cellStyle name="SAPBEXstdItemX 2 4 2 2" xfId="1491"/>
    <cellStyle name="SAPBEXstdItemX 2 4 2 2 2" xfId="3394"/>
    <cellStyle name="SAPBEXstdItemX 2 4 2 2 2 2" xfId="10149"/>
    <cellStyle name="SAPBEXstdItemX 2 4 2 2 2 2 2" xfId="16688"/>
    <cellStyle name="SAPBEXstdItemX 2 4 2 2 2 2 2 2" xfId="26728"/>
    <cellStyle name="SAPBEXstdItemX 2 4 2 2 2 2 3" xfId="23186"/>
    <cellStyle name="SAPBEXstdItemX 2 4 2 2 2 3" xfId="12079"/>
    <cellStyle name="SAPBEXstdItemX 2 4 2 2 2 3 2" xfId="18404"/>
    <cellStyle name="SAPBEXstdItemX 2 4 2 2 2 3 2 2" xfId="27740"/>
    <cellStyle name="SAPBEXstdItemX 2 4 2 2 2 3 3" xfId="24158"/>
    <cellStyle name="SAPBEXstdItemX 2 4 2 2 2 4" xfId="7970"/>
    <cellStyle name="SAPBEXstdItemX 2 4 2 2 2 4 2" xfId="21974"/>
    <cellStyle name="SAPBEXstdItemX 2 4 2 2 2 5" xfId="15128"/>
    <cellStyle name="SAPBEXstdItemX 2 4 2 2 2 5 2" xfId="25660"/>
    <cellStyle name="SAPBEXstdItemX 2 4 2 2 2 6" xfId="19864"/>
    <cellStyle name="SAPBEXstdItemX 2 4 2 2 3" xfId="3867"/>
    <cellStyle name="SAPBEXstdItemX 2 4 2 2 3 2" xfId="10622"/>
    <cellStyle name="SAPBEXstdItemX 2 4 2 2 3 2 2" xfId="17011"/>
    <cellStyle name="SAPBEXstdItemX 2 4 2 2 3 2 2 2" xfId="27000"/>
    <cellStyle name="SAPBEXstdItemX 2 4 2 2 3 2 3" xfId="23452"/>
    <cellStyle name="SAPBEXstdItemX 2 4 2 2 3 3" xfId="12552"/>
    <cellStyle name="SAPBEXstdItemX 2 4 2 2 3 3 2" xfId="18875"/>
    <cellStyle name="SAPBEXstdItemX 2 4 2 2 3 3 2 2" xfId="28010"/>
    <cellStyle name="SAPBEXstdItemX 2 4 2 2 3 3 3" xfId="24422"/>
    <cellStyle name="SAPBEXstdItemX 2 4 2 2 3 4" xfId="8416"/>
    <cellStyle name="SAPBEXstdItemX 2 4 2 2 3 4 2" xfId="22410"/>
    <cellStyle name="SAPBEXstdItemX 2 4 2 2 3 5" xfId="15599"/>
    <cellStyle name="SAPBEXstdItemX 2 4 2 2 3 5 2" xfId="25930"/>
    <cellStyle name="SAPBEXstdItemX 2 4 2 2 3 6" xfId="20128"/>
    <cellStyle name="SAPBEXstdItemX 2 4 2 2 4" xfId="6265"/>
    <cellStyle name="SAPBEXstdItemX 2 4 2 2 4 2" xfId="13500"/>
    <cellStyle name="SAPBEXstdItemX 2 4 2 2 4 2 2" xfId="24907"/>
    <cellStyle name="SAPBEXstdItemX 2 4 2 2 4 3" xfId="21157"/>
    <cellStyle name="SAPBEXstdItemX 2 4 2 2 5" xfId="8538"/>
    <cellStyle name="SAPBEXstdItemX 2 4 2 2 5 2" xfId="15733"/>
    <cellStyle name="SAPBEXstdItemX 2 4 2 2 5 2 2" xfId="25985"/>
    <cellStyle name="SAPBEXstdItemX 2 4 2 2 5 3" xfId="22478"/>
    <cellStyle name="SAPBEXstdItemX 2 4 2 2 6" xfId="6400"/>
    <cellStyle name="SAPBEXstdItemX 2 4 2 2 6 2" xfId="13614"/>
    <cellStyle name="SAPBEXstdItemX 2 4 2 2 6 2 2" xfId="24938"/>
    <cellStyle name="SAPBEXstdItemX 2 4 2 2 6 3" xfId="21188"/>
    <cellStyle name="SAPBEXstdItemX 2 4 2 2 7" xfId="12692"/>
    <cellStyle name="SAPBEXstdItemX 2 4 2 2 7 2" xfId="24483"/>
    <cellStyle name="SAPBEXstdItemX 2 4 2 2 8" xfId="19166"/>
    <cellStyle name="SAPBEXstdItemX 2 4 2 3" xfId="3131"/>
    <cellStyle name="SAPBEXstdItemX 2 4 2 3 2" xfId="9897"/>
    <cellStyle name="SAPBEXstdItemX 2 4 2 3 2 2" xfId="16512"/>
    <cellStyle name="SAPBEXstdItemX 2 4 2 3 2 2 2" xfId="26591"/>
    <cellStyle name="SAPBEXstdItemX 2 4 2 3 2 3" xfId="23049"/>
    <cellStyle name="SAPBEXstdItemX 2 4 2 3 3" xfId="11834"/>
    <cellStyle name="SAPBEXstdItemX 2 4 2 3 3 2" xfId="18159"/>
    <cellStyle name="SAPBEXstdItemX 2 4 2 3 3 2 2" xfId="27605"/>
    <cellStyle name="SAPBEXstdItemX 2 4 2 3 3 3" xfId="24023"/>
    <cellStyle name="SAPBEXstdItemX 2 4 2 3 4" xfId="7718"/>
    <cellStyle name="SAPBEXstdItemX 2 4 2 3 4 2" xfId="21798"/>
    <cellStyle name="SAPBEXstdItemX 2 4 2 3 5" xfId="14882"/>
    <cellStyle name="SAPBEXstdItemX 2 4 2 3 5 2" xfId="25525"/>
    <cellStyle name="SAPBEXstdItemX 2 4 2 3 6" xfId="19729"/>
    <cellStyle name="SAPBEXstdItemX 2 4 2 4" xfId="3636"/>
    <cellStyle name="SAPBEXstdItemX 2 4 2 4 2" xfId="10391"/>
    <cellStyle name="SAPBEXstdItemX 2 4 2 4 2 2" xfId="16855"/>
    <cellStyle name="SAPBEXstdItemX 2 4 2 4 2 2 2" xfId="26865"/>
    <cellStyle name="SAPBEXstdItemX 2 4 2 4 2 3" xfId="23317"/>
    <cellStyle name="SAPBEXstdItemX 2 4 2 4 3" xfId="12321"/>
    <cellStyle name="SAPBEXstdItemX 2 4 2 4 3 2" xfId="18644"/>
    <cellStyle name="SAPBEXstdItemX 2 4 2 4 3 2 2" xfId="27875"/>
    <cellStyle name="SAPBEXstdItemX 2 4 2 4 3 3" xfId="24287"/>
    <cellStyle name="SAPBEXstdItemX 2 4 2 4 4" xfId="8212"/>
    <cellStyle name="SAPBEXstdItemX 2 4 2 4 4 2" xfId="22209"/>
    <cellStyle name="SAPBEXstdItemX 2 4 2 4 5" xfId="15368"/>
    <cellStyle name="SAPBEXstdItemX 2 4 2 4 5 2" xfId="25795"/>
    <cellStyle name="SAPBEXstdItemX 2 4 2 4 6" xfId="19993"/>
    <cellStyle name="SAPBEXstdItemX 2 4 2 5" xfId="4103"/>
    <cellStyle name="SAPBEXstdItemX 2 4 2 5 2" xfId="20236"/>
    <cellStyle name="SAPBEXstdItemX 2 4 2 6" xfId="19284"/>
    <cellStyle name="SAPBEXstdItemX 2 4 2 7" xfId="28353"/>
    <cellStyle name="SAPBEXstdItemX 2 4 20" xfId="39082"/>
    <cellStyle name="SAPBEXstdItemX 2 4 21" xfId="39221"/>
    <cellStyle name="SAPBEXstdItemX 2 4 22" xfId="39356"/>
    <cellStyle name="SAPBEXstdItemX 2 4 23" xfId="39229"/>
    <cellStyle name="SAPBEXstdItemX 2 4 24" xfId="39200"/>
    <cellStyle name="SAPBEXstdItemX 2 4 25" xfId="39627"/>
    <cellStyle name="SAPBEXstdItemX 2 4 26" xfId="39748"/>
    <cellStyle name="SAPBEXstdItemX 2 4 27" xfId="39080"/>
    <cellStyle name="SAPBEXstdItemX 2 4 28" xfId="38458"/>
    <cellStyle name="SAPBEXstdItemX 2 4 29" xfId="39982"/>
    <cellStyle name="SAPBEXstdItemX 2 4 3" xfId="2116"/>
    <cellStyle name="SAPBEXstdItemX 2 4 3 2" xfId="5199"/>
    <cellStyle name="SAPBEXstdItemX 2 4 3 2 2" xfId="12774"/>
    <cellStyle name="SAPBEXstdItemX 2 4 3 2 2 2" xfId="24546"/>
    <cellStyle name="SAPBEXstdItemX 2 4 3 2 3" xfId="20731"/>
    <cellStyle name="SAPBEXstdItemX 2 4 3 3" xfId="6713"/>
    <cellStyle name="SAPBEXstdItemX 2 4 3 3 2" xfId="13889"/>
    <cellStyle name="SAPBEXstdItemX 2 4 3 3 2 2" xfId="24996"/>
    <cellStyle name="SAPBEXstdItemX 2 4 3 3 3" xfId="21242"/>
    <cellStyle name="SAPBEXstdItemX 2 4 3 4" xfId="8896"/>
    <cellStyle name="SAPBEXstdItemX 2 4 3 4 2" xfId="15842"/>
    <cellStyle name="SAPBEXstdItemX 2 4 3 4 2 2" xfId="26056"/>
    <cellStyle name="SAPBEXstdItemX 2 4 3 4 3" xfId="22544"/>
    <cellStyle name="SAPBEXstdItemX 2 4 3 5" xfId="11005"/>
    <cellStyle name="SAPBEXstdItemX 2 4 3 5 2" xfId="17335"/>
    <cellStyle name="SAPBEXstdItemX 2 4 3 5 2 2" xfId="27079"/>
    <cellStyle name="SAPBEXstdItemX 2 4 3 5 3" xfId="23527"/>
    <cellStyle name="SAPBEXstdItemX 2 4 3 6" xfId="4459"/>
    <cellStyle name="SAPBEXstdItemX 2 4 3 6 2" xfId="20503"/>
    <cellStyle name="SAPBEXstdItemX 2 4 3 7" xfId="5311"/>
    <cellStyle name="SAPBEXstdItemX 2 4 3 7 2" xfId="20822"/>
    <cellStyle name="SAPBEXstdItemX 2 4 30" xfId="39176"/>
    <cellStyle name="SAPBEXstdItemX 2 4 31" xfId="40361"/>
    <cellStyle name="SAPBEXstdItemX 2 4 4" xfId="2917"/>
    <cellStyle name="SAPBEXstdItemX 2 4 4 2" xfId="9684"/>
    <cellStyle name="SAPBEXstdItemX 2 4 4 2 2" xfId="16332"/>
    <cellStyle name="SAPBEXstdItemX 2 4 4 2 2 2" xfId="26446"/>
    <cellStyle name="SAPBEXstdItemX 2 4 4 2 3" xfId="22914"/>
    <cellStyle name="SAPBEXstdItemX 2 4 4 3" xfId="11636"/>
    <cellStyle name="SAPBEXstdItemX 2 4 4 3 2" xfId="17963"/>
    <cellStyle name="SAPBEXstdItemX 2 4 4 3 2 2" xfId="27462"/>
    <cellStyle name="SAPBEXstdItemX 2 4 4 3 3" xfId="23890"/>
    <cellStyle name="SAPBEXstdItemX 2 4 4 4" xfId="7504"/>
    <cellStyle name="SAPBEXstdItemX 2 4 4 4 2" xfId="21641"/>
    <cellStyle name="SAPBEXstdItemX 2 4 4 5" xfId="14671"/>
    <cellStyle name="SAPBEXstdItemX 2 4 4 5 2" xfId="25382"/>
    <cellStyle name="SAPBEXstdItemX 2 4 4 6" xfId="19596"/>
    <cellStyle name="SAPBEXstdItemX 2 4 5" xfId="2738"/>
    <cellStyle name="SAPBEXstdItemX 2 4 5 2" xfId="9517"/>
    <cellStyle name="SAPBEXstdItemX 2 4 5 2 2" xfId="16168"/>
    <cellStyle name="SAPBEXstdItemX 2 4 5 2 2 2" xfId="26306"/>
    <cellStyle name="SAPBEXstdItemX 2 4 5 2 3" xfId="22782"/>
    <cellStyle name="SAPBEXstdItemX 2 4 5 3" xfId="11477"/>
    <cellStyle name="SAPBEXstdItemX 2 4 5 3 2" xfId="17805"/>
    <cellStyle name="SAPBEXstdItemX 2 4 5 3 2 2" xfId="27325"/>
    <cellStyle name="SAPBEXstdItemX 2 4 5 3 3" xfId="23761"/>
    <cellStyle name="SAPBEXstdItemX 2 4 5 4" xfId="7336"/>
    <cellStyle name="SAPBEXstdItemX 2 4 5 4 2" xfId="21495"/>
    <cellStyle name="SAPBEXstdItemX 2 4 5 5" xfId="14509"/>
    <cellStyle name="SAPBEXstdItemX 2 4 5 5 2" xfId="25244"/>
    <cellStyle name="SAPBEXstdItemX 2 4 5 6" xfId="19466"/>
    <cellStyle name="SAPBEXstdItemX 2 4 6" xfId="28206"/>
    <cellStyle name="SAPBEXstdItemX 2 4 7" xfId="37361"/>
    <cellStyle name="SAPBEXstdItemX 2 4 8" xfId="37513"/>
    <cellStyle name="SAPBEXstdItemX 2 4 9" xfId="37637"/>
    <cellStyle name="SAPBEXstdItemX 2 5" xfId="1629"/>
    <cellStyle name="SAPBEXstdItemX 2 5 2" xfId="909"/>
    <cellStyle name="SAPBEXstdItemX 2 5 2 2" xfId="3311"/>
    <cellStyle name="SAPBEXstdItemX 2 5 2 2 2" xfId="10066"/>
    <cellStyle name="SAPBEXstdItemX 2 5 2 2 2 2" xfId="16619"/>
    <cellStyle name="SAPBEXstdItemX 2 5 2 2 2 2 2" xfId="26674"/>
    <cellStyle name="SAPBEXstdItemX 2 5 2 2 2 3" xfId="23132"/>
    <cellStyle name="SAPBEXstdItemX 2 5 2 2 3" xfId="11996"/>
    <cellStyle name="SAPBEXstdItemX 2 5 2 2 3 2" xfId="18321"/>
    <cellStyle name="SAPBEXstdItemX 2 5 2 2 3 2 2" xfId="27686"/>
    <cellStyle name="SAPBEXstdItemX 2 5 2 2 3 3" xfId="24104"/>
    <cellStyle name="SAPBEXstdItemX 2 5 2 2 4" xfId="7887"/>
    <cellStyle name="SAPBEXstdItemX 2 5 2 2 4 2" xfId="21891"/>
    <cellStyle name="SAPBEXstdItemX 2 5 2 2 5" xfId="15045"/>
    <cellStyle name="SAPBEXstdItemX 2 5 2 2 5 2" xfId="25606"/>
    <cellStyle name="SAPBEXstdItemX 2 5 2 2 6" xfId="19810"/>
    <cellStyle name="SAPBEXstdItemX 2 5 2 3" xfId="3784"/>
    <cellStyle name="SAPBEXstdItemX 2 5 2 3 2" xfId="10539"/>
    <cellStyle name="SAPBEXstdItemX 2 5 2 3 2 2" xfId="16942"/>
    <cellStyle name="SAPBEXstdItemX 2 5 2 3 2 2 2" xfId="26946"/>
    <cellStyle name="SAPBEXstdItemX 2 5 2 3 2 3" xfId="23398"/>
    <cellStyle name="SAPBEXstdItemX 2 5 2 3 3" xfId="12469"/>
    <cellStyle name="SAPBEXstdItemX 2 5 2 3 3 2" xfId="18792"/>
    <cellStyle name="SAPBEXstdItemX 2 5 2 3 3 2 2" xfId="27956"/>
    <cellStyle name="SAPBEXstdItemX 2 5 2 3 3 3" xfId="24368"/>
    <cellStyle name="SAPBEXstdItemX 2 5 2 3 4" xfId="8356"/>
    <cellStyle name="SAPBEXstdItemX 2 5 2 3 4 2" xfId="22352"/>
    <cellStyle name="SAPBEXstdItemX 2 5 2 3 5" xfId="15516"/>
    <cellStyle name="SAPBEXstdItemX 2 5 2 3 5 2" xfId="25876"/>
    <cellStyle name="SAPBEXstdItemX 2 5 2 3 6" xfId="20074"/>
    <cellStyle name="SAPBEXstdItemX 2 5 2 4" xfId="5950"/>
    <cellStyle name="SAPBEXstdItemX 2 5 2 4 2" xfId="13211"/>
    <cellStyle name="SAPBEXstdItemX 2 5 2 4 2 2" xfId="24791"/>
    <cellStyle name="SAPBEXstdItemX 2 5 2 4 3" xfId="21042"/>
    <cellStyle name="SAPBEXstdItemX 2 5 2 5" xfId="5838"/>
    <cellStyle name="SAPBEXstdItemX 2 5 2 5 2" xfId="13120"/>
    <cellStyle name="SAPBEXstdItemX 2 5 2 5 2 2" xfId="24748"/>
    <cellStyle name="SAPBEXstdItemX 2 5 2 5 3" xfId="20999"/>
    <cellStyle name="SAPBEXstdItemX 2 5 2 6" xfId="5633"/>
    <cellStyle name="SAPBEXstdItemX 2 5 2 6 2" xfId="12985"/>
    <cellStyle name="SAPBEXstdItemX 2 5 2 6 2 2" xfId="24688"/>
    <cellStyle name="SAPBEXstdItemX 2 5 2 6 3" xfId="20939"/>
    <cellStyle name="SAPBEXstdItemX 2 5 2 7" xfId="7794"/>
    <cellStyle name="SAPBEXstdItemX 2 5 2 7 2" xfId="21826"/>
    <cellStyle name="SAPBEXstdItemX 2 5 2 8" xfId="19073"/>
    <cellStyle name="SAPBEXstdItemX 2 5 3" xfId="3050"/>
    <cellStyle name="SAPBEXstdItemX 2 5 3 2" xfId="9816"/>
    <cellStyle name="SAPBEXstdItemX 2 5 3 2 2" xfId="16445"/>
    <cellStyle name="SAPBEXstdItemX 2 5 3 2 2 2" xfId="26537"/>
    <cellStyle name="SAPBEXstdItemX 2 5 3 2 3" xfId="22996"/>
    <cellStyle name="SAPBEXstdItemX 2 5 3 3" xfId="11753"/>
    <cellStyle name="SAPBEXstdItemX 2 5 3 3 2" xfId="18079"/>
    <cellStyle name="SAPBEXstdItemX 2 5 3 3 2 2" xfId="27552"/>
    <cellStyle name="SAPBEXstdItemX 2 5 3 3 3" xfId="23971"/>
    <cellStyle name="SAPBEXstdItemX 2 5 3 4" xfId="7637"/>
    <cellStyle name="SAPBEXstdItemX 2 5 3 4 2" xfId="21738"/>
    <cellStyle name="SAPBEXstdItemX 2 5 3 5" xfId="14802"/>
    <cellStyle name="SAPBEXstdItemX 2 5 3 5 2" xfId="25472"/>
    <cellStyle name="SAPBEXstdItemX 2 5 3 6" xfId="19677"/>
    <cellStyle name="SAPBEXstdItemX 2 5 4" xfId="3565"/>
    <cellStyle name="SAPBEXstdItemX 2 5 4 2" xfId="10320"/>
    <cellStyle name="SAPBEXstdItemX 2 5 4 2 2" xfId="16798"/>
    <cellStyle name="SAPBEXstdItemX 2 5 4 2 2 2" xfId="26814"/>
    <cellStyle name="SAPBEXstdItemX 2 5 4 2 3" xfId="23266"/>
    <cellStyle name="SAPBEXstdItemX 2 5 4 3" xfId="12250"/>
    <cellStyle name="SAPBEXstdItemX 2 5 4 3 2" xfId="18573"/>
    <cellStyle name="SAPBEXstdItemX 2 5 4 3 2 2" xfId="27824"/>
    <cellStyle name="SAPBEXstdItemX 2 5 4 3 3" xfId="24236"/>
    <cellStyle name="SAPBEXstdItemX 2 5 4 4" xfId="8141"/>
    <cellStyle name="SAPBEXstdItemX 2 5 4 4 2" xfId="22138"/>
    <cellStyle name="SAPBEXstdItemX 2 5 4 5" xfId="15297"/>
    <cellStyle name="SAPBEXstdItemX 2 5 4 5 2" xfId="25744"/>
    <cellStyle name="SAPBEXstdItemX 2 5 4 6" xfId="19942"/>
    <cellStyle name="SAPBEXstdItemX 2 5 5" xfId="4044"/>
    <cellStyle name="SAPBEXstdItemX 2 5 5 2" xfId="20197"/>
    <cellStyle name="SAPBEXstdItemX 2 5 6" xfId="19229"/>
    <cellStyle name="SAPBEXstdItemX 2 5 7" xfId="28284"/>
    <cellStyle name="SAPBEXstdItemX 2 6" xfId="2136"/>
    <cellStyle name="SAPBEXstdItemX 2 6 2" xfId="5216"/>
    <cellStyle name="SAPBEXstdItemX 2 6 2 2" xfId="12792"/>
    <cellStyle name="SAPBEXstdItemX 2 6 2 2 2" xfId="24564"/>
    <cellStyle name="SAPBEXstdItemX 2 6 2 3" xfId="20748"/>
    <cellStyle name="SAPBEXstdItemX 2 6 3" xfId="6733"/>
    <cellStyle name="SAPBEXstdItemX 2 6 3 2" xfId="13909"/>
    <cellStyle name="SAPBEXstdItemX 2 6 3 2 2" xfId="25014"/>
    <cellStyle name="SAPBEXstdItemX 2 6 3 3" xfId="21259"/>
    <cellStyle name="SAPBEXstdItemX 2 6 4" xfId="8916"/>
    <cellStyle name="SAPBEXstdItemX 2 6 4 2" xfId="15860"/>
    <cellStyle name="SAPBEXstdItemX 2 6 4 2 2" xfId="26074"/>
    <cellStyle name="SAPBEXstdItemX 2 6 4 3" xfId="22561"/>
    <cellStyle name="SAPBEXstdItemX 2 6 5" xfId="11023"/>
    <cellStyle name="SAPBEXstdItemX 2 6 5 2" xfId="17353"/>
    <cellStyle name="SAPBEXstdItemX 2 6 5 2 2" xfId="27097"/>
    <cellStyle name="SAPBEXstdItemX 2 6 5 3" xfId="23544"/>
    <cellStyle name="SAPBEXstdItemX 2 6 6" xfId="4393"/>
    <cellStyle name="SAPBEXstdItemX 2 6 6 2" xfId="20437"/>
    <cellStyle name="SAPBEXstdItemX 2 6 7" xfId="4056"/>
    <cellStyle name="SAPBEXstdItemX 2 6 7 2" xfId="20208"/>
    <cellStyle name="SAPBEXstdItemX 2 7" xfId="2673"/>
    <cellStyle name="SAPBEXstdItemX 2 7 2" xfId="9452"/>
    <cellStyle name="SAPBEXstdItemX 2 7 2 2" xfId="16103"/>
    <cellStyle name="SAPBEXstdItemX 2 7 2 2 2" xfId="26255"/>
    <cellStyle name="SAPBEXstdItemX 2 7 2 3" xfId="22736"/>
    <cellStyle name="SAPBEXstdItemX 2 7 3" xfId="11412"/>
    <cellStyle name="SAPBEXstdItemX 2 7 3 2" xfId="17740"/>
    <cellStyle name="SAPBEXstdItemX 2 7 3 2 2" xfId="27274"/>
    <cellStyle name="SAPBEXstdItemX 2 7 3 3" xfId="23715"/>
    <cellStyle name="SAPBEXstdItemX 2 7 4" xfId="7271"/>
    <cellStyle name="SAPBEXstdItemX 2 7 4 2" xfId="21435"/>
    <cellStyle name="SAPBEXstdItemX 2 7 5" xfId="14444"/>
    <cellStyle name="SAPBEXstdItemX 2 7 5 2" xfId="25193"/>
    <cellStyle name="SAPBEXstdItemX 2 7 6" xfId="19420"/>
    <cellStyle name="SAPBEXstdItemX 2 8" xfId="19043"/>
    <cellStyle name="SAPBEXstdItemX 2 9" xfId="28099"/>
    <cellStyle name="SAPBEXstdItemX 20" xfId="38346"/>
    <cellStyle name="SAPBEXstdItemX 21" xfId="38489"/>
    <cellStyle name="SAPBEXstdItemX 22" xfId="38631"/>
    <cellStyle name="SAPBEXstdItemX 23" xfId="38775"/>
    <cellStyle name="SAPBEXstdItemX 24" xfId="38919"/>
    <cellStyle name="SAPBEXstdItemX 25" xfId="39376"/>
    <cellStyle name="SAPBEXstdItemX 26" xfId="39201"/>
    <cellStyle name="SAPBEXstdItemX 27" xfId="39641"/>
    <cellStyle name="SAPBEXstdItemX 28" xfId="39763"/>
    <cellStyle name="SAPBEXstdItemX 29" xfId="39739"/>
    <cellStyle name="SAPBEXstdItemX 3" xfId="583"/>
    <cellStyle name="SAPBEXstdItemX 3 2" xfId="1834"/>
    <cellStyle name="SAPBEXstdItemX 3 2 2" xfId="2000"/>
    <cellStyle name="SAPBEXstdItemX 3 2 2 2" xfId="3450"/>
    <cellStyle name="SAPBEXstdItemX 3 2 2 2 2" xfId="10205"/>
    <cellStyle name="SAPBEXstdItemX 3 2 2 2 2 2" xfId="16723"/>
    <cellStyle name="SAPBEXstdItemX 3 2 2 2 2 2 2" xfId="26750"/>
    <cellStyle name="SAPBEXstdItemX 3 2 2 2 2 3" xfId="23208"/>
    <cellStyle name="SAPBEXstdItemX 3 2 2 2 3" xfId="12135"/>
    <cellStyle name="SAPBEXstdItemX 3 2 2 2 3 2" xfId="18460"/>
    <cellStyle name="SAPBEXstdItemX 3 2 2 2 3 2 2" xfId="27762"/>
    <cellStyle name="SAPBEXstdItemX 3 2 2 2 3 3" xfId="24180"/>
    <cellStyle name="SAPBEXstdItemX 3 2 2 2 4" xfId="8026"/>
    <cellStyle name="SAPBEXstdItemX 3 2 2 2 4 2" xfId="22030"/>
    <cellStyle name="SAPBEXstdItemX 3 2 2 2 5" xfId="15184"/>
    <cellStyle name="SAPBEXstdItemX 3 2 2 2 5 2" xfId="25682"/>
    <cellStyle name="SAPBEXstdItemX 3 2 2 2 6" xfId="19886"/>
    <cellStyle name="SAPBEXstdItemX 3 2 2 3" xfId="3923"/>
    <cellStyle name="SAPBEXstdItemX 3 2 2 3 2" xfId="10678"/>
    <cellStyle name="SAPBEXstdItemX 3 2 2 3 2 2" xfId="17046"/>
    <cellStyle name="SAPBEXstdItemX 3 2 2 3 2 2 2" xfId="27022"/>
    <cellStyle name="SAPBEXstdItemX 3 2 2 3 2 3" xfId="23474"/>
    <cellStyle name="SAPBEXstdItemX 3 2 2 3 3" xfId="12608"/>
    <cellStyle name="SAPBEXstdItemX 3 2 2 3 3 2" xfId="18931"/>
    <cellStyle name="SAPBEXstdItemX 3 2 2 3 3 2 2" xfId="28032"/>
    <cellStyle name="SAPBEXstdItemX 3 2 2 3 3 3" xfId="24444"/>
    <cellStyle name="SAPBEXstdItemX 3 2 2 3 4" xfId="8444"/>
    <cellStyle name="SAPBEXstdItemX 3 2 2 3 4 2" xfId="22434"/>
    <cellStyle name="SAPBEXstdItemX 3 2 2 3 5" xfId="15655"/>
    <cellStyle name="SAPBEXstdItemX 3 2 2 3 5 2" xfId="25952"/>
    <cellStyle name="SAPBEXstdItemX 3 2 2 3 6" xfId="20150"/>
    <cellStyle name="SAPBEXstdItemX 3 2 2 4" xfId="6597"/>
    <cellStyle name="SAPBEXstdItemX 3 2 2 4 2" xfId="13775"/>
    <cellStyle name="SAPBEXstdItemX 3 2 2 4 2 2" xfId="24953"/>
    <cellStyle name="SAPBEXstdItemX 3 2 2 4 3" xfId="21203"/>
    <cellStyle name="SAPBEXstdItemX 3 2 2 5" xfId="8780"/>
    <cellStyle name="SAPBEXstdItemX 3 2 2 5 2" xfId="15781"/>
    <cellStyle name="SAPBEXstdItemX 3 2 2 5 2 2" xfId="26011"/>
    <cellStyle name="SAPBEXstdItemX 3 2 2 5 3" xfId="22503"/>
    <cellStyle name="SAPBEXstdItemX 3 2 2 6" xfId="10894"/>
    <cellStyle name="SAPBEXstdItemX 3 2 2 6 2" xfId="17226"/>
    <cellStyle name="SAPBEXstdItemX 3 2 2 6 2 2" xfId="27037"/>
    <cellStyle name="SAPBEXstdItemX 3 2 2 6 3" xfId="23489"/>
    <cellStyle name="SAPBEXstdItemX 3 2 2 7" xfId="12713"/>
    <cellStyle name="SAPBEXstdItemX 3 2 2 7 2" xfId="24501"/>
    <cellStyle name="SAPBEXstdItemX 3 2 2 8" xfId="19320"/>
    <cellStyle name="SAPBEXstdItemX 3 2 3" xfId="3190"/>
    <cellStyle name="SAPBEXstdItemX 3 2 3 2" xfId="9953"/>
    <cellStyle name="SAPBEXstdItemX 3 2 3 2 2" xfId="16547"/>
    <cellStyle name="SAPBEXstdItemX 3 2 3 2 2 2" xfId="26613"/>
    <cellStyle name="SAPBEXstdItemX 3 2 3 2 3" xfId="23071"/>
    <cellStyle name="SAPBEXstdItemX 3 2 3 3" xfId="11890"/>
    <cellStyle name="SAPBEXstdItemX 3 2 3 3 2" xfId="18215"/>
    <cellStyle name="SAPBEXstdItemX 3 2 3 3 2 2" xfId="27627"/>
    <cellStyle name="SAPBEXstdItemX 3 2 3 3 3" xfId="24045"/>
    <cellStyle name="SAPBEXstdItemX 3 2 3 4" xfId="7775"/>
    <cellStyle name="SAPBEXstdItemX 3 2 3 4 2" xfId="21820"/>
    <cellStyle name="SAPBEXstdItemX 3 2 3 5" xfId="14938"/>
    <cellStyle name="SAPBEXstdItemX 3 2 3 5 2" xfId="25547"/>
    <cellStyle name="SAPBEXstdItemX 3 2 3 6" xfId="19751"/>
    <cellStyle name="SAPBEXstdItemX 3 2 4" xfId="3679"/>
    <cellStyle name="SAPBEXstdItemX 3 2 4 2" xfId="10434"/>
    <cellStyle name="SAPBEXstdItemX 3 2 4 2 2" xfId="16877"/>
    <cellStyle name="SAPBEXstdItemX 3 2 4 2 2 2" xfId="26887"/>
    <cellStyle name="SAPBEXstdItemX 3 2 4 2 3" xfId="23339"/>
    <cellStyle name="SAPBEXstdItemX 3 2 4 3" xfId="12364"/>
    <cellStyle name="SAPBEXstdItemX 3 2 4 3 2" xfId="18687"/>
    <cellStyle name="SAPBEXstdItemX 3 2 4 3 2 2" xfId="27897"/>
    <cellStyle name="SAPBEXstdItemX 3 2 4 3 3" xfId="24309"/>
    <cellStyle name="SAPBEXstdItemX 3 2 4 4" xfId="8255"/>
    <cellStyle name="SAPBEXstdItemX 3 2 4 4 2" xfId="22252"/>
    <cellStyle name="SAPBEXstdItemX 3 2 4 5" xfId="15411"/>
    <cellStyle name="SAPBEXstdItemX 3 2 4 5 2" xfId="25817"/>
    <cellStyle name="SAPBEXstdItemX 3 2 4 6" xfId="20015"/>
    <cellStyle name="SAPBEXstdItemX 3 2 5" xfId="4090"/>
    <cellStyle name="SAPBEXstdItemX 3 2 5 2" xfId="20230"/>
    <cellStyle name="SAPBEXstdItemX 3 2 6" xfId="19306"/>
    <cellStyle name="SAPBEXstdItemX 3 2 7" xfId="28388"/>
    <cellStyle name="SAPBEXstdItemX 3 3" xfId="2156"/>
    <cellStyle name="SAPBEXstdItemX 3 3 2" xfId="2994"/>
    <cellStyle name="SAPBEXstdItemX 3 3 2 2" xfId="7581"/>
    <cellStyle name="SAPBEXstdItemX 3 3 2 2 2" xfId="14748"/>
    <cellStyle name="SAPBEXstdItemX 3 3 2 2 2 2" xfId="25440"/>
    <cellStyle name="SAPBEXstdItemX 3 3 2 2 3" xfId="21707"/>
    <cellStyle name="SAPBEXstdItemX 3 3 2 3" xfId="9761"/>
    <cellStyle name="SAPBEXstdItemX 3 3 2 3 2" xfId="16406"/>
    <cellStyle name="SAPBEXstdItemX 3 3 2 3 2 2" xfId="26504"/>
    <cellStyle name="SAPBEXstdItemX 3 3 2 3 3" xfId="22965"/>
    <cellStyle name="SAPBEXstdItemX 3 3 2 4" xfId="11710"/>
    <cellStyle name="SAPBEXstdItemX 3 3 2 4 2" xfId="18037"/>
    <cellStyle name="SAPBEXstdItemX 3 3 2 4 2 2" xfId="27520"/>
    <cellStyle name="SAPBEXstdItemX 3 3 2 4 3" xfId="23941"/>
    <cellStyle name="SAPBEXstdItemX 3 3 2 5" xfId="5233"/>
    <cellStyle name="SAPBEXstdItemX 3 3 2 5 2" xfId="20764"/>
    <cellStyle name="SAPBEXstdItemX 3 3 2 6" xfId="12808"/>
    <cellStyle name="SAPBEXstdItemX 3 3 2 6 2" xfId="24577"/>
    <cellStyle name="SAPBEXstdItemX 3 3 2 7" xfId="19647"/>
    <cellStyle name="SAPBEXstdItemX 3 3 3" xfId="3526"/>
    <cellStyle name="SAPBEXstdItemX 3 3 3 2" xfId="10281"/>
    <cellStyle name="SAPBEXstdItemX 3 3 3 2 2" xfId="16763"/>
    <cellStyle name="SAPBEXstdItemX 3 3 3 2 2 2" xfId="26785"/>
    <cellStyle name="SAPBEXstdItemX 3 3 3 2 3" xfId="23239"/>
    <cellStyle name="SAPBEXstdItemX 3 3 3 3" xfId="12211"/>
    <cellStyle name="SAPBEXstdItemX 3 3 3 3 2" xfId="18535"/>
    <cellStyle name="SAPBEXstdItemX 3 3 3 3 2 2" xfId="27796"/>
    <cellStyle name="SAPBEXstdItemX 3 3 3 3 3" xfId="24210"/>
    <cellStyle name="SAPBEXstdItemX 3 3 3 4" xfId="8102"/>
    <cellStyle name="SAPBEXstdItemX 3 3 3 4 2" xfId="22101"/>
    <cellStyle name="SAPBEXstdItemX 3 3 3 5" xfId="15259"/>
    <cellStyle name="SAPBEXstdItemX 3 3 3 5 2" xfId="25716"/>
    <cellStyle name="SAPBEXstdItemX 3 3 3 6" xfId="19916"/>
    <cellStyle name="SAPBEXstdItemX 3 3 4" xfId="6753"/>
    <cellStyle name="SAPBEXstdItemX 3 3 4 2" xfId="13929"/>
    <cellStyle name="SAPBEXstdItemX 3 3 4 2 2" xfId="25027"/>
    <cellStyle name="SAPBEXstdItemX 3 3 4 3" xfId="21272"/>
    <cellStyle name="SAPBEXstdItemX 3 3 5" xfId="8936"/>
    <cellStyle name="SAPBEXstdItemX 3 3 5 2" xfId="15876"/>
    <cellStyle name="SAPBEXstdItemX 3 3 5 2 2" xfId="26087"/>
    <cellStyle name="SAPBEXstdItemX 3 3 5 3" xfId="22574"/>
    <cellStyle name="SAPBEXstdItemX 3 3 6" xfId="11040"/>
    <cellStyle name="SAPBEXstdItemX 3 3 6 2" xfId="17370"/>
    <cellStyle name="SAPBEXstdItemX 3 3 6 2 2" xfId="27110"/>
    <cellStyle name="SAPBEXstdItemX 3 3 6 3" xfId="23557"/>
    <cellStyle name="SAPBEXstdItemX 3 3 7" xfId="4532"/>
    <cellStyle name="SAPBEXstdItemX 3 3 7 2" xfId="20565"/>
    <cellStyle name="SAPBEXstdItemX 3 3 8" xfId="5497"/>
    <cellStyle name="SAPBEXstdItemX 3 3 8 2" xfId="20895"/>
    <cellStyle name="SAPBEXstdItemX 3 4" xfId="2724"/>
    <cellStyle name="SAPBEXstdItemX 3 4 2" xfId="9503"/>
    <cellStyle name="SAPBEXstdItemX 3 4 2 2" xfId="16154"/>
    <cellStyle name="SAPBEXstdItemX 3 4 2 2 2" xfId="26293"/>
    <cellStyle name="SAPBEXstdItemX 3 4 2 3" xfId="22769"/>
    <cellStyle name="SAPBEXstdItemX 3 4 3" xfId="11463"/>
    <cellStyle name="SAPBEXstdItemX 3 4 3 2" xfId="17791"/>
    <cellStyle name="SAPBEXstdItemX 3 4 3 2 2" xfId="27312"/>
    <cellStyle name="SAPBEXstdItemX 3 4 3 3" xfId="23748"/>
    <cellStyle name="SAPBEXstdItemX 3 4 4" xfId="7322"/>
    <cellStyle name="SAPBEXstdItemX 3 4 4 2" xfId="21481"/>
    <cellStyle name="SAPBEXstdItemX 3 4 5" xfId="14495"/>
    <cellStyle name="SAPBEXstdItemX 3 4 5 2" xfId="25231"/>
    <cellStyle name="SAPBEXstdItemX 3 4 6" xfId="19453"/>
    <cellStyle name="SAPBEXstdItemX 3 5" xfId="28145"/>
    <cellStyle name="SAPBEXstdItemX 30" xfId="38891"/>
    <cellStyle name="SAPBEXstdItemX 31" xfId="39624"/>
    <cellStyle name="SAPBEXstdItemX 32" xfId="39985"/>
    <cellStyle name="SAPBEXstdItemX 33" xfId="40182"/>
    <cellStyle name="SAPBEXstdItemX 4" xfId="1628"/>
    <cellStyle name="SAPBEXstdItemX 4 2" xfId="995"/>
    <cellStyle name="SAPBEXstdItemX 4 2 2" xfId="3310"/>
    <cellStyle name="SAPBEXstdItemX 4 2 2 2" xfId="10065"/>
    <cellStyle name="SAPBEXstdItemX 4 2 2 2 2" xfId="16618"/>
    <cellStyle name="SAPBEXstdItemX 4 2 2 2 2 2" xfId="26673"/>
    <cellStyle name="SAPBEXstdItemX 4 2 2 2 3" xfId="23131"/>
    <cellStyle name="SAPBEXstdItemX 4 2 2 3" xfId="11995"/>
    <cellStyle name="SAPBEXstdItemX 4 2 2 3 2" xfId="18320"/>
    <cellStyle name="SAPBEXstdItemX 4 2 2 3 2 2" xfId="27685"/>
    <cellStyle name="SAPBEXstdItemX 4 2 2 3 3" xfId="24103"/>
    <cellStyle name="SAPBEXstdItemX 4 2 2 4" xfId="7886"/>
    <cellStyle name="SAPBEXstdItemX 4 2 2 4 2" xfId="21890"/>
    <cellStyle name="SAPBEXstdItemX 4 2 2 5" xfId="15044"/>
    <cellStyle name="SAPBEXstdItemX 4 2 2 5 2" xfId="25605"/>
    <cellStyle name="SAPBEXstdItemX 4 2 2 6" xfId="19809"/>
    <cellStyle name="SAPBEXstdItemX 4 2 3" xfId="3783"/>
    <cellStyle name="SAPBEXstdItemX 4 2 3 2" xfId="10538"/>
    <cellStyle name="SAPBEXstdItemX 4 2 3 2 2" xfId="16941"/>
    <cellStyle name="SAPBEXstdItemX 4 2 3 2 2 2" xfId="26945"/>
    <cellStyle name="SAPBEXstdItemX 4 2 3 2 3" xfId="23397"/>
    <cellStyle name="SAPBEXstdItemX 4 2 3 3" xfId="12468"/>
    <cellStyle name="SAPBEXstdItemX 4 2 3 3 2" xfId="18791"/>
    <cellStyle name="SAPBEXstdItemX 4 2 3 3 2 2" xfId="27955"/>
    <cellStyle name="SAPBEXstdItemX 4 2 3 3 3" xfId="24367"/>
    <cellStyle name="SAPBEXstdItemX 4 2 3 4" xfId="8355"/>
    <cellStyle name="SAPBEXstdItemX 4 2 3 4 2" xfId="22351"/>
    <cellStyle name="SAPBEXstdItemX 4 2 3 5" xfId="15515"/>
    <cellStyle name="SAPBEXstdItemX 4 2 3 5 2" xfId="25875"/>
    <cellStyle name="SAPBEXstdItemX 4 2 3 6" xfId="20073"/>
    <cellStyle name="SAPBEXstdItemX 4 2 4" xfId="6034"/>
    <cellStyle name="SAPBEXstdItemX 4 2 4 2" xfId="13295"/>
    <cellStyle name="SAPBEXstdItemX 4 2 4 2 2" xfId="24837"/>
    <cellStyle name="SAPBEXstdItemX 4 2 4 3" xfId="21088"/>
    <cellStyle name="SAPBEXstdItemX 4 2 5" xfId="5858"/>
    <cellStyle name="SAPBEXstdItemX 4 2 5 2" xfId="13132"/>
    <cellStyle name="SAPBEXstdItemX 4 2 5 2 2" xfId="24754"/>
    <cellStyle name="SAPBEXstdItemX 4 2 5 3" xfId="21005"/>
    <cellStyle name="SAPBEXstdItemX 4 2 6" xfId="6056"/>
    <cellStyle name="SAPBEXstdItemX 4 2 6 2" xfId="13315"/>
    <cellStyle name="SAPBEXstdItemX 4 2 6 2 2" xfId="24845"/>
    <cellStyle name="SAPBEXstdItemX 4 2 6 3" xfId="21096"/>
    <cellStyle name="SAPBEXstdItemX 4 2 7" xfId="4078"/>
    <cellStyle name="SAPBEXstdItemX 4 2 7 2" xfId="20226"/>
    <cellStyle name="SAPBEXstdItemX 4 2 8" xfId="19119"/>
    <cellStyle name="SAPBEXstdItemX 4 3" xfId="2837"/>
    <cellStyle name="SAPBEXstdItemX 4 3 2" xfId="9608"/>
    <cellStyle name="SAPBEXstdItemX 4 3 2 2" xfId="16259"/>
    <cellStyle name="SAPBEXstdItemX 4 3 2 2 2" xfId="26385"/>
    <cellStyle name="SAPBEXstdItemX 4 3 2 3" xfId="22860"/>
    <cellStyle name="SAPBEXstdItemX 4 3 3" xfId="11563"/>
    <cellStyle name="SAPBEXstdItemX 4 3 3 2" xfId="17890"/>
    <cellStyle name="SAPBEXstdItemX 4 3 3 2 2" xfId="27401"/>
    <cellStyle name="SAPBEXstdItemX 4 3 3 3" xfId="23836"/>
    <cellStyle name="SAPBEXstdItemX 4 3 4" xfId="7427"/>
    <cellStyle name="SAPBEXstdItemX 4 3 4 2" xfId="21580"/>
    <cellStyle name="SAPBEXstdItemX 4 3 5" xfId="14595"/>
    <cellStyle name="SAPBEXstdItemX 4 3 5 2" xfId="25321"/>
    <cellStyle name="SAPBEXstdItemX 4 3 6" xfId="19542"/>
    <cellStyle name="SAPBEXstdItemX 4 4" xfId="2876"/>
    <cellStyle name="SAPBEXstdItemX 4 4 2" xfId="9643"/>
    <cellStyle name="SAPBEXstdItemX 4 4 2 2" xfId="16292"/>
    <cellStyle name="SAPBEXstdItemX 4 4 2 2 2" xfId="26407"/>
    <cellStyle name="SAPBEXstdItemX 4 4 2 3" xfId="22875"/>
    <cellStyle name="SAPBEXstdItemX 4 4 3" xfId="11596"/>
    <cellStyle name="SAPBEXstdItemX 4 4 3 2" xfId="17923"/>
    <cellStyle name="SAPBEXstdItemX 4 4 3 2 2" xfId="27423"/>
    <cellStyle name="SAPBEXstdItemX 4 4 3 3" xfId="23851"/>
    <cellStyle name="SAPBEXstdItemX 4 4 4" xfId="7463"/>
    <cellStyle name="SAPBEXstdItemX 4 4 4 2" xfId="21601"/>
    <cellStyle name="SAPBEXstdItemX 4 4 5" xfId="14630"/>
    <cellStyle name="SAPBEXstdItemX 4 4 5 2" xfId="25343"/>
    <cellStyle name="SAPBEXstdItemX 4 4 6" xfId="19557"/>
    <cellStyle name="SAPBEXstdItemX 4 5" xfId="4045"/>
    <cellStyle name="SAPBEXstdItemX 4 5 2" xfId="20198"/>
    <cellStyle name="SAPBEXstdItemX 4 6" xfId="19228"/>
    <cellStyle name="SAPBEXstdItemX 4 7" xfId="28283"/>
    <cellStyle name="SAPBEXstdItemX 5" xfId="2137"/>
    <cellStyle name="SAPBEXstdItemX 5 2" xfId="5217"/>
    <cellStyle name="SAPBEXstdItemX 5 2 2" xfId="12793"/>
    <cellStyle name="SAPBEXstdItemX 5 2 2 2" xfId="24565"/>
    <cellStyle name="SAPBEXstdItemX 5 2 3" xfId="20749"/>
    <cellStyle name="SAPBEXstdItemX 5 3" xfId="6734"/>
    <cellStyle name="SAPBEXstdItemX 5 3 2" xfId="13910"/>
    <cellStyle name="SAPBEXstdItemX 5 3 2 2" xfId="25015"/>
    <cellStyle name="SAPBEXstdItemX 5 3 3" xfId="21260"/>
    <cellStyle name="SAPBEXstdItemX 5 4" xfId="8917"/>
    <cellStyle name="SAPBEXstdItemX 5 4 2" xfId="15861"/>
    <cellStyle name="SAPBEXstdItemX 5 4 2 2" xfId="26075"/>
    <cellStyle name="SAPBEXstdItemX 5 4 3" xfId="22562"/>
    <cellStyle name="SAPBEXstdItemX 5 5" xfId="11024"/>
    <cellStyle name="SAPBEXstdItemX 5 5 2" xfId="17354"/>
    <cellStyle name="SAPBEXstdItemX 5 5 2 2" xfId="27098"/>
    <cellStyle name="SAPBEXstdItemX 5 5 3" xfId="23545"/>
    <cellStyle name="SAPBEXstdItemX 5 6" xfId="4392"/>
    <cellStyle name="SAPBEXstdItemX 5 6 2" xfId="20436"/>
    <cellStyle name="SAPBEXstdItemX 5 7" xfId="4057"/>
    <cellStyle name="SAPBEXstdItemX 5 7 2" xfId="20209"/>
    <cellStyle name="SAPBEXstdItemX 6" xfId="2672"/>
    <cellStyle name="SAPBEXstdItemX 6 2" xfId="9451"/>
    <cellStyle name="SAPBEXstdItemX 6 2 2" xfId="16102"/>
    <cellStyle name="SAPBEXstdItemX 6 2 2 2" xfId="26254"/>
    <cellStyle name="SAPBEXstdItemX 6 2 3" xfId="22735"/>
    <cellStyle name="SAPBEXstdItemX 6 3" xfId="11411"/>
    <cellStyle name="SAPBEXstdItemX 6 3 2" xfId="17739"/>
    <cellStyle name="SAPBEXstdItemX 6 3 2 2" xfId="27273"/>
    <cellStyle name="SAPBEXstdItemX 6 3 3" xfId="23714"/>
    <cellStyle name="SAPBEXstdItemX 6 4" xfId="7270"/>
    <cellStyle name="SAPBEXstdItemX 6 4 2" xfId="21434"/>
    <cellStyle name="SAPBEXstdItemX 6 5" xfId="14443"/>
    <cellStyle name="SAPBEXstdItemX 6 5 2" xfId="25192"/>
    <cellStyle name="SAPBEXstdItemX 6 6" xfId="19419"/>
    <cellStyle name="SAPBEXstdItemX 7" xfId="19042"/>
    <cellStyle name="SAPBEXstdItemX 8" xfId="28098"/>
    <cellStyle name="SAPBEXstdItemX 9" xfId="37157"/>
    <cellStyle name="SAPBEXtitle" xfId="374"/>
    <cellStyle name="SAPBEXtitle 2" xfId="375"/>
    <cellStyle name="SAPBEXtitle 2 2" xfId="1141"/>
    <cellStyle name="SAPBEXtitle 2 3" xfId="1075"/>
    <cellStyle name="SAPBEXtitle 2 4" xfId="1148"/>
    <cellStyle name="SAPBEXtitle 3" xfId="877"/>
    <cellStyle name="SAPBEXtitle 4" xfId="876"/>
    <cellStyle name="SAPBEXundefined" xfId="376"/>
    <cellStyle name="SAPBEXundefined 10" xfId="37442"/>
    <cellStyle name="SAPBEXundefined 11" xfId="37274"/>
    <cellStyle name="SAPBEXundefined 12" xfId="37766"/>
    <cellStyle name="SAPBEXundefined 13" xfId="37790"/>
    <cellStyle name="SAPBEXundefined 14" xfId="37645"/>
    <cellStyle name="SAPBEXundefined 15" xfId="37705"/>
    <cellStyle name="SAPBEXundefined 16" xfId="37286"/>
    <cellStyle name="SAPBEXundefined 17" xfId="37902"/>
    <cellStyle name="SAPBEXundefined 18" xfId="37266"/>
    <cellStyle name="SAPBEXundefined 19" xfId="37248"/>
    <cellStyle name="SAPBEXundefined 2" xfId="1630"/>
    <cellStyle name="SAPBEXundefined 2 2" xfId="1503"/>
    <cellStyle name="SAPBEXundefined 2 2 2" xfId="3312"/>
    <cellStyle name="SAPBEXundefined 2 2 2 2" xfId="10067"/>
    <cellStyle name="SAPBEXundefined 2 2 2 2 2" xfId="16620"/>
    <cellStyle name="SAPBEXundefined 2 2 2 2 2 2" xfId="26675"/>
    <cellStyle name="SAPBEXundefined 2 2 2 2 3" xfId="23133"/>
    <cellStyle name="SAPBEXundefined 2 2 2 3" xfId="11997"/>
    <cellStyle name="SAPBEXundefined 2 2 2 3 2" xfId="18322"/>
    <cellStyle name="SAPBEXundefined 2 2 2 3 2 2" xfId="27687"/>
    <cellStyle name="SAPBEXundefined 2 2 2 3 3" xfId="24105"/>
    <cellStyle name="SAPBEXundefined 2 2 2 4" xfId="7888"/>
    <cellStyle name="SAPBEXundefined 2 2 2 4 2" xfId="21892"/>
    <cellStyle name="SAPBEXundefined 2 2 2 5" xfId="15046"/>
    <cellStyle name="SAPBEXundefined 2 2 2 5 2" xfId="25607"/>
    <cellStyle name="SAPBEXundefined 2 2 2 6" xfId="19811"/>
    <cellStyle name="SAPBEXundefined 2 2 3" xfId="3785"/>
    <cellStyle name="SAPBEXundefined 2 2 3 2" xfId="10540"/>
    <cellStyle name="SAPBEXundefined 2 2 3 2 2" xfId="16943"/>
    <cellStyle name="SAPBEXundefined 2 2 3 2 2 2" xfId="26947"/>
    <cellStyle name="SAPBEXundefined 2 2 3 2 3" xfId="23399"/>
    <cellStyle name="SAPBEXundefined 2 2 3 3" xfId="12470"/>
    <cellStyle name="SAPBEXundefined 2 2 3 3 2" xfId="18793"/>
    <cellStyle name="SAPBEXundefined 2 2 3 3 2 2" xfId="27957"/>
    <cellStyle name="SAPBEXundefined 2 2 3 3 3" xfId="24369"/>
    <cellStyle name="SAPBEXundefined 2 2 3 4" xfId="8357"/>
    <cellStyle name="SAPBEXundefined 2 2 3 4 2" xfId="22353"/>
    <cellStyle name="SAPBEXundefined 2 2 3 5" xfId="15517"/>
    <cellStyle name="SAPBEXundefined 2 2 3 5 2" xfId="25877"/>
    <cellStyle name="SAPBEXundefined 2 2 3 6" xfId="20075"/>
    <cellStyle name="SAPBEXundefined 2 2 4" xfId="6277"/>
    <cellStyle name="SAPBEXundefined 2 2 4 2" xfId="13512"/>
    <cellStyle name="SAPBEXundefined 2 2 4 2 2" xfId="24915"/>
    <cellStyle name="SAPBEXundefined 2 2 4 3" xfId="21165"/>
    <cellStyle name="SAPBEXundefined 2 2 5" xfId="8550"/>
    <cellStyle name="SAPBEXundefined 2 2 5 2" xfId="15742"/>
    <cellStyle name="SAPBEXundefined 2 2 5 2 2" xfId="25993"/>
    <cellStyle name="SAPBEXundefined 2 2 5 3" xfId="22486"/>
    <cellStyle name="SAPBEXundefined 2 2 6" xfId="6340"/>
    <cellStyle name="SAPBEXundefined 2 2 6 2" xfId="13571"/>
    <cellStyle name="SAPBEXundefined 2 2 6 2 2" xfId="24925"/>
    <cellStyle name="SAPBEXundefined 2 2 6 3" xfId="21175"/>
    <cellStyle name="SAPBEXundefined 2 2 7" xfId="12701"/>
    <cellStyle name="SAPBEXundefined 2 2 7 2" xfId="24491"/>
    <cellStyle name="SAPBEXundefined 2 2 8" xfId="19174"/>
    <cellStyle name="SAPBEXundefined 2 3" xfId="2839"/>
    <cellStyle name="SAPBEXundefined 2 3 2" xfId="9610"/>
    <cellStyle name="SAPBEXundefined 2 3 2 2" xfId="16261"/>
    <cellStyle name="SAPBEXundefined 2 3 2 2 2" xfId="26387"/>
    <cellStyle name="SAPBEXundefined 2 3 2 3" xfId="22862"/>
    <cellStyle name="SAPBEXundefined 2 3 3" xfId="11565"/>
    <cellStyle name="SAPBEXundefined 2 3 3 2" xfId="17892"/>
    <cellStyle name="SAPBEXundefined 2 3 3 2 2" xfId="27403"/>
    <cellStyle name="SAPBEXundefined 2 3 3 3" xfId="23838"/>
    <cellStyle name="SAPBEXundefined 2 3 4" xfId="7429"/>
    <cellStyle name="SAPBEXundefined 2 3 4 2" xfId="21582"/>
    <cellStyle name="SAPBEXundefined 2 3 5" xfId="14597"/>
    <cellStyle name="SAPBEXundefined 2 3 5 2" xfId="25323"/>
    <cellStyle name="SAPBEXundefined 2 3 6" xfId="19544"/>
    <cellStyle name="SAPBEXundefined 2 4" xfId="2955"/>
    <cellStyle name="SAPBEXundefined 2 4 2" xfId="9722"/>
    <cellStyle name="SAPBEXundefined 2 4 2 2" xfId="16368"/>
    <cellStyle name="SAPBEXundefined 2 4 2 2 2" xfId="26476"/>
    <cellStyle name="SAPBEXundefined 2 4 2 3" xfId="22942"/>
    <cellStyle name="SAPBEXundefined 2 4 3" xfId="11672"/>
    <cellStyle name="SAPBEXundefined 2 4 3 2" xfId="17999"/>
    <cellStyle name="SAPBEXundefined 2 4 3 2 2" xfId="27492"/>
    <cellStyle name="SAPBEXundefined 2 4 3 3" xfId="23918"/>
    <cellStyle name="SAPBEXundefined 2 4 4" xfId="7542"/>
    <cellStyle name="SAPBEXundefined 2 4 4 2" xfId="21674"/>
    <cellStyle name="SAPBEXundefined 2 4 5" xfId="14709"/>
    <cellStyle name="SAPBEXundefined 2 4 5 2" xfId="25412"/>
    <cellStyle name="SAPBEXundefined 2 4 6" xfId="19624"/>
    <cellStyle name="SAPBEXundefined 2 5" xfId="4043"/>
    <cellStyle name="SAPBEXundefined 2 5 2" xfId="20196"/>
    <cellStyle name="SAPBEXundefined 2 6" xfId="19230"/>
    <cellStyle name="SAPBEXundefined 2 7" xfId="28285"/>
    <cellStyle name="SAPBEXundefined 20" xfId="37952"/>
    <cellStyle name="SAPBEXundefined 21" xfId="37906"/>
    <cellStyle name="SAPBEXundefined 22" xfId="37503"/>
    <cellStyle name="SAPBEXundefined 23" xfId="38765"/>
    <cellStyle name="SAPBEXundefined 24" xfId="38923"/>
    <cellStyle name="SAPBEXundefined 25" xfId="39052"/>
    <cellStyle name="SAPBEXundefined 26" xfId="39351"/>
    <cellStyle name="SAPBEXundefined 27" xfId="38747"/>
    <cellStyle name="SAPBEXundefined 28" xfId="38935"/>
    <cellStyle name="SAPBEXundefined 29" xfId="39844"/>
    <cellStyle name="SAPBEXundefined 3" xfId="2135"/>
    <cellStyle name="SAPBEXundefined 3 2" xfId="5215"/>
    <cellStyle name="SAPBEXundefined 3 2 2" xfId="12791"/>
    <cellStyle name="SAPBEXundefined 3 2 2 2" xfId="24563"/>
    <cellStyle name="SAPBEXundefined 3 2 3" xfId="20747"/>
    <cellStyle name="SAPBEXundefined 3 3" xfId="6732"/>
    <cellStyle name="SAPBEXundefined 3 3 2" xfId="13908"/>
    <cellStyle name="SAPBEXundefined 3 3 2 2" xfId="25013"/>
    <cellStyle name="SAPBEXundefined 3 3 3" xfId="21258"/>
    <cellStyle name="SAPBEXundefined 3 4" xfId="8915"/>
    <cellStyle name="SAPBEXundefined 3 4 2" xfId="15859"/>
    <cellStyle name="SAPBEXundefined 3 4 2 2" xfId="26073"/>
    <cellStyle name="SAPBEXundefined 3 4 3" xfId="22560"/>
    <cellStyle name="SAPBEXundefined 3 5" xfId="11022"/>
    <cellStyle name="SAPBEXundefined 3 5 2" xfId="17352"/>
    <cellStyle name="SAPBEXundefined 3 5 2 2" xfId="27096"/>
    <cellStyle name="SAPBEXundefined 3 5 3" xfId="23543"/>
    <cellStyle name="SAPBEXundefined 3 6" xfId="4394"/>
    <cellStyle name="SAPBEXundefined 3 6 2" xfId="20438"/>
    <cellStyle name="SAPBEXundefined 3 7" xfId="4055"/>
    <cellStyle name="SAPBEXundefined 3 7 2" xfId="20207"/>
    <cellStyle name="SAPBEXundefined 30" xfId="39043"/>
    <cellStyle name="SAPBEXundefined 31" xfId="40095"/>
    <cellStyle name="SAPBEXundefined 4" xfId="2674"/>
    <cellStyle name="SAPBEXundefined 4 2" xfId="9453"/>
    <cellStyle name="SAPBEXundefined 4 2 2" xfId="16104"/>
    <cellStyle name="SAPBEXundefined 4 2 2 2" xfId="26256"/>
    <cellStyle name="SAPBEXundefined 4 2 3" xfId="22737"/>
    <cellStyle name="SAPBEXundefined 4 3" xfId="11413"/>
    <cellStyle name="SAPBEXundefined 4 3 2" xfId="17741"/>
    <cellStyle name="SAPBEXundefined 4 3 2 2" xfId="27275"/>
    <cellStyle name="SAPBEXundefined 4 3 3" xfId="23716"/>
    <cellStyle name="SAPBEXundefined 4 4" xfId="7272"/>
    <cellStyle name="SAPBEXundefined 4 4 2" xfId="21436"/>
    <cellStyle name="SAPBEXundefined 4 5" xfId="14445"/>
    <cellStyle name="SAPBEXundefined 4 5 2" xfId="25194"/>
    <cellStyle name="SAPBEXundefined 4 6" xfId="19421"/>
    <cellStyle name="SAPBEXundefined 5" xfId="19044"/>
    <cellStyle name="SAPBEXundefined 6" xfId="28100"/>
    <cellStyle name="SAPBEXundefined 7" xfId="37161"/>
    <cellStyle name="SAPBEXundefined 8" xfId="37086"/>
    <cellStyle name="SAPBEXundefined 9" xfId="37192"/>
    <cellStyle name="stand_bord" xfId="377"/>
    <cellStyle name="Style 1" xfId="378"/>
    <cellStyle name="tabel" xfId="681"/>
    <cellStyle name="Text Indent A" xfId="379"/>
    <cellStyle name="Text Indent B" xfId="380"/>
    <cellStyle name="Text Indent B 2" xfId="381"/>
    <cellStyle name="Text Indent B 2 2" xfId="878"/>
    <cellStyle name="Text Indent B 2 2 2" xfId="1519"/>
    <cellStyle name="Text Indent B 2 2 3" xfId="1144"/>
    <cellStyle name="Text Indent B 2 3" xfId="1025"/>
    <cellStyle name="Text Indent B 2 4" xfId="1149"/>
    <cellStyle name="Text Indent B 3" xfId="382"/>
    <cellStyle name="Text Indent B 3 2" xfId="879"/>
    <cellStyle name="Text Indent C" xfId="383"/>
    <cellStyle name="Text Indent C 2" xfId="384"/>
    <cellStyle name="Text Indent C 2 2" xfId="880"/>
    <cellStyle name="Text Indent C 2 2 2" xfId="1520"/>
    <cellStyle name="Text Indent C 2 2 3" xfId="1145"/>
    <cellStyle name="Text Indent C 2 3" xfId="1016"/>
    <cellStyle name="Text Indent C 2 4" xfId="1150"/>
    <cellStyle name="Text Indent C 3" xfId="385"/>
    <cellStyle name="Text Indent C 3 2" xfId="881"/>
    <cellStyle name="Tickmark" xfId="386"/>
    <cellStyle name="Title" xfId="387"/>
    <cellStyle name="Title 2" xfId="882"/>
    <cellStyle name="Total" xfId="388"/>
    <cellStyle name="Total 2" xfId="883"/>
    <cellStyle name="Total 2 2" xfId="1553"/>
    <cellStyle name="Total 2 2 2" xfId="986"/>
    <cellStyle name="Total 2 2 2 2" xfId="3257"/>
    <cellStyle name="Total 2 2 2 2 2" xfId="7833"/>
    <cellStyle name="Total 2 2 2 2 2 2" xfId="14991"/>
    <cellStyle name="Total 2 2 2 2 2 2 2" xfId="34827"/>
    <cellStyle name="Total 2 2 2 2 2 3" xfId="31279"/>
    <cellStyle name="Total 2 2 2 2 3" xfId="10012"/>
    <cellStyle name="Total 2 2 2 2 3 2" xfId="16569"/>
    <cellStyle name="Total 2 2 2 2 3 2 2" xfId="35346"/>
    <cellStyle name="Total 2 2 2 2 3 3" xfId="32371"/>
    <cellStyle name="Total 2 2 2 2 4" xfId="11942"/>
    <cellStyle name="Total 2 2 2 2 4 2" xfId="18267"/>
    <cellStyle name="Total 2 2 2 2 4 2 2" xfId="36035"/>
    <cellStyle name="Total 2 2 2 2 4 3" xfId="33282"/>
    <cellStyle name="Total 2 2 2 2 5" xfId="4770"/>
    <cellStyle name="Total 2 2 2 2 5 2" xfId="20673"/>
    <cellStyle name="Total 2 2 2 2 5 2 2" xfId="36467"/>
    <cellStyle name="Total 2 2 2 2 5 3" xfId="29426"/>
    <cellStyle name="Total 2 2 2 2 6" xfId="4279"/>
    <cellStyle name="Total 2 2 2 2 6 2" xfId="29224"/>
    <cellStyle name="Total 2 2 2 2 7" xfId="28794"/>
    <cellStyle name="Total 2 2 2 3" xfId="3730"/>
    <cellStyle name="Total 2 2 2 3 2" xfId="10485"/>
    <cellStyle name="Total 2 2 2 3 2 2" xfId="16892"/>
    <cellStyle name="Total 2 2 2 3 2 2 2" xfId="35399"/>
    <cellStyle name="Total 2 2 2 3 2 3" xfId="32572"/>
    <cellStyle name="Total 2 2 2 3 3" xfId="12415"/>
    <cellStyle name="Total 2 2 2 3 3 2" xfId="18738"/>
    <cellStyle name="Total 2 2 2 3 3 2 2" xfId="36236"/>
    <cellStyle name="Total 2 2 2 3 3 3" xfId="33483"/>
    <cellStyle name="Total 2 2 2 3 4" xfId="15462"/>
    <cellStyle name="Total 2 2 2 3 4 2" xfId="35028"/>
    <cellStyle name="Total 2 2 2 3 5" xfId="28995"/>
    <cellStyle name="Total 2 2 2 4" xfId="6025"/>
    <cellStyle name="Total 2 2 2 4 2" xfId="13286"/>
    <cellStyle name="Total 2 2 2 4 2 2" xfId="33848"/>
    <cellStyle name="Total 2 2 2 4 3" xfId="30260"/>
    <cellStyle name="Total 2 2 2 5" xfId="5906"/>
    <cellStyle name="Total 2 2 2 5 2" xfId="13171"/>
    <cellStyle name="Total 2 2 2 5 2 2" xfId="33793"/>
    <cellStyle name="Total 2 2 2 5 3" xfId="30202"/>
    <cellStyle name="Total 2 2 2 6" xfId="8554"/>
    <cellStyle name="Total 2 2 2 6 2" xfId="15746"/>
    <cellStyle name="Total 2 2 2 6 2 2" xfId="35142"/>
    <cellStyle name="Total 2 2 2 6 3" xfId="31541"/>
    <cellStyle name="Total 2 2 2 7" xfId="4656"/>
    <cellStyle name="Total 2 2 2 7 2" xfId="29368"/>
    <cellStyle name="Total 2 2 2 8" xfId="28173"/>
    <cellStyle name="Total 2 2 3" xfId="2320"/>
    <cellStyle name="Total 2 2 3 2" xfId="6917"/>
    <cellStyle name="Total 2 2 3 2 2" xfId="14091"/>
    <cellStyle name="Total 2 2 3 2 2 2" xfId="34399"/>
    <cellStyle name="Total 2 2 3 2 3" xfId="30848"/>
    <cellStyle name="Total 2 2 3 3" xfId="9100"/>
    <cellStyle name="Total 2 2 3 3 2" xfId="15961"/>
    <cellStyle name="Total 2 2 3 3 2 2" xfId="35212"/>
    <cellStyle name="Total 2 2 3 3 3" xfId="31937"/>
    <cellStyle name="Total 2 2 3 4" xfId="11135"/>
    <cellStyle name="Total 2 2 3 4 2" xfId="17464"/>
    <cellStyle name="Total 2 2 3 4 2 2" xfId="35702"/>
    <cellStyle name="Total 2 2 3 4 3" xfId="32949"/>
    <cellStyle name="Total 2 2 3 5" xfId="5360"/>
    <cellStyle name="Total 2 2 3 5 2" xfId="20850"/>
    <cellStyle name="Total 2 2 3 5 2 2" xfId="36513"/>
    <cellStyle name="Total 2 2 3 5 3" xfId="29837"/>
    <cellStyle name="Total 2 2 3 6" xfId="12892"/>
    <cellStyle name="Total 2 2 3 6 2" xfId="33646"/>
    <cellStyle name="Total 2 2 4" xfId="3025"/>
    <cellStyle name="Total 2 2 4 2" xfId="9791"/>
    <cellStyle name="Total 2 2 4 2 2" xfId="16424"/>
    <cellStyle name="Total 2 2 4 2 2 2" xfId="35308"/>
    <cellStyle name="Total 2 2 4 2 3" xfId="32258"/>
    <cellStyle name="Total 2 2 4 3" xfId="11728"/>
    <cellStyle name="Total 2 2 4 3 2" xfId="18054"/>
    <cellStyle name="Total 2 2 4 3 2 2" xfId="35927"/>
    <cellStyle name="Total 2 2 4 3 3" xfId="33174"/>
    <cellStyle name="Total 2 2 4 4" xfId="7612"/>
    <cellStyle name="Total 2 2 4 4 2" xfId="21717"/>
    <cellStyle name="Total 2 2 4 4 2 2" xfId="36586"/>
    <cellStyle name="Total 2 2 4 4 3" xfId="31170"/>
    <cellStyle name="Total 2 2 4 5" xfId="14777"/>
    <cellStyle name="Total 2 2 4 5 2" xfId="34718"/>
    <cellStyle name="Total 2 2 4 6" xfId="28686"/>
    <cellStyle name="Total 2 2 5" xfId="3544"/>
    <cellStyle name="Total 2 2 5 2" xfId="10299"/>
    <cellStyle name="Total 2 2 5 2 2" xfId="16781"/>
    <cellStyle name="Total 2 2 5 2 2 2" xfId="35387"/>
    <cellStyle name="Total 2 2 5 2 3" xfId="32485"/>
    <cellStyle name="Total 2 2 5 3" xfId="12229"/>
    <cellStyle name="Total 2 2 5 3 2" xfId="18552"/>
    <cellStyle name="Total 2 2 5 3 2 2" xfId="36149"/>
    <cellStyle name="Total 2 2 5 3 3" xfId="33396"/>
    <cellStyle name="Total 2 2 5 4" xfId="8120"/>
    <cellStyle name="Total 2 2 5 4 2" xfId="22117"/>
    <cellStyle name="Total 2 2 5 4 2 2" xfId="36713"/>
    <cellStyle name="Total 2 2 5 4 3" xfId="31393"/>
    <cellStyle name="Total 2 2 5 5" xfId="15276"/>
    <cellStyle name="Total 2 2 5 5 2" xfId="34941"/>
    <cellStyle name="Total 2 2 5 6" xfId="28908"/>
    <cellStyle name="Total 2 2 6" xfId="4118"/>
    <cellStyle name="Total 2 2 6 2" xfId="29163"/>
    <cellStyle name="Total 2 3" xfId="934"/>
    <cellStyle name="Total 2 3 2" xfId="3021"/>
    <cellStyle name="Total 2 3 2 2" xfId="7608"/>
    <cellStyle name="Total 2 3 2 2 2" xfId="14773"/>
    <cellStyle name="Total 2 3 2 2 2 2" xfId="34714"/>
    <cellStyle name="Total 2 3 2 2 3" xfId="31166"/>
    <cellStyle name="Total 2 3 2 3" xfId="9787"/>
    <cellStyle name="Total 2 3 2 3 2" xfId="16423"/>
    <cellStyle name="Total 2 3 2 3 2 2" xfId="35307"/>
    <cellStyle name="Total 2 3 2 3 3" xfId="32254"/>
    <cellStyle name="Total 2 3 2 4" xfId="11727"/>
    <cellStyle name="Total 2 3 2 4 2" xfId="18053"/>
    <cellStyle name="Total 2 3 2 4 2 2" xfId="35926"/>
    <cellStyle name="Total 2 3 2 4 3" xfId="33173"/>
    <cellStyle name="Total 2 3 2 5" xfId="4741"/>
    <cellStyle name="Total 2 3 2 5 2" xfId="20670"/>
    <cellStyle name="Total 2 3 2 5 2 2" xfId="36466"/>
    <cellStyle name="Total 2 3 2 5 3" xfId="29399"/>
    <cellStyle name="Total 2 3 2 6" xfId="4272"/>
    <cellStyle name="Total 2 3 2 6 2" xfId="29222"/>
    <cellStyle name="Total 2 3 2 7" xfId="28685"/>
    <cellStyle name="Total 2 3 3" xfId="3543"/>
    <cellStyle name="Total 2 3 3 2" xfId="10298"/>
    <cellStyle name="Total 2 3 3 2 2" xfId="16780"/>
    <cellStyle name="Total 2 3 3 2 2 2" xfId="35386"/>
    <cellStyle name="Total 2 3 3 2 3" xfId="32484"/>
    <cellStyle name="Total 2 3 3 3" xfId="12228"/>
    <cellStyle name="Total 2 3 3 3 2" xfId="18551"/>
    <cellStyle name="Total 2 3 3 3 2 2" xfId="36148"/>
    <cellStyle name="Total 2 3 3 3 3" xfId="33395"/>
    <cellStyle name="Total 2 3 3 4" xfId="8119"/>
    <cellStyle name="Total 2 3 3 4 2" xfId="22116"/>
    <cellStyle name="Total 2 3 3 4 2 2" xfId="36712"/>
    <cellStyle name="Total 2 3 3 4 3" xfId="31392"/>
    <cellStyle name="Total 2 3 3 5" xfId="15275"/>
    <cellStyle name="Total 2 3 3 5 2" xfId="34940"/>
    <cellStyle name="Total 2 3 3 6" xfId="28907"/>
    <cellStyle name="Total 2 3 4" xfId="5975"/>
    <cellStyle name="Total 2 3 4 2" xfId="13236"/>
    <cellStyle name="Total 2 3 4 2 2" xfId="33815"/>
    <cellStyle name="Total 2 3 4 3" xfId="30227"/>
    <cellStyle name="Total 2 3 5" xfId="5915"/>
    <cellStyle name="Total 2 3 5 2" xfId="13177"/>
    <cellStyle name="Total 2 3 5 2 2" xfId="33795"/>
    <cellStyle name="Total 2 3 5 3" xfId="30207"/>
    <cellStyle name="Total 2 3 6" xfId="5868"/>
    <cellStyle name="Total 2 3 6 2" xfId="13137"/>
    <cellStyle name="Total 2 3 6 2 2" xfId="33771"/>
    <cellStyle name="Total 2 3 6 3" xfId="30178"/>
    <cellStyle name="Total 2 3 7" xfId="4585"/>
    <cellStyle name="Total 2 3 7 2" xfId="20595"/>
    <cellStyle name="Total 2 3 7 2 2" xfId="36438"/>
    <cellStyle name="Total 2 3 7 3" xfId="29323"/>
    <cellStyle name="Total 2 3 8" xfId="5346"/>
    <cellStyle name="Total 2 3 8 2" xfId="29830"/>
    <cellStyle name="Total 2 3 9" xfId="28165"/>
    <cellStyle name="Total 2 4" xfId="2153"/>
    <cellStyle name="Total 2 4 2" xfId="3256"/>
    <cellStyle name="Total 2 4 2 2" xfId="10011"/>
    <cellStyle name="Total 2 4 2 2 2" xfId="16568"/>
    <cellStyle name="Total 2 4 2 2 2 2" xfId="35345"/>
    <cellStyle name="Total 2 4 2 2 3" xfId="32370"/>
    <cellStyle name="Total 2 4 2 3" xfId="11941"/>
    <cellStyle name="Total 2 4 2 3 2" xfId="18266"/>
    <cellStyle name="Total 2 4 2 3 2 2" xfId="36034"/>
    <cellStyle name="Total 2 4 2 3 3" xfId="33281"/>
    <cellStyle name="Total 2 4 2 4" xfId="7832"/>
    <cellStyle name="Total 2 4 2 4 2" xfId="21837"/>
    <cellStyle name="Total 2 4 2 4 2 2" xfId="36599"/>
    <cellStyle name="Total 2 4 2 4 3" xfId="31278"/>
    <cellStyle name="Total 2 4 2 5" xfId="14990"/>
    <cellStyle name="Total 2 4 2 5 2" xfId="34826"/>
    <cellStyle name="Total 2 4 2 6" xfId="28793"/>
    <cellStyle name="Total 2 4 3" xfId="3729"/>
    <cellStyle name="Total 2 4 3 2" xfId="10484"/>
    <cellStyle name="Total 2 4 3 2 2" xfId="16891"/>
    <cellStyle name="Total 2 4 3 2 2 2" xfId="35398"/>
    <cellStyle name="Total 2 4 3 2 3" xfId="32571"/>
    <cellStyle name="Total 2 4 3 3" xfId="12414"/>
    <cellStyle name="Total 2 4 3 3 2" xfId="18737"/>
    <cellStyle name="Total 2 4 3 3 2 2" xfId="36235"/>
    <cellStyle name="Total 2 4 3 3 3" xfId="33482"/>
    <cellStyle name="Total 2 4 3 4" xfId="15461"/>
    <cellStyle name="Total 2 4 3 4 2" xfId="35027"/>
    <cellStyle name="Total 2 4 3 5" xfId="28994"/>
    <cellStyle name="Total 2 4 4" xfId="6750"/>
    <cellStyle name="Total 2 4 4 2" xfId="13926"/>
    <cellStyle name="Total 2 4 4 2 2" xfId="34294"/>
    <cellStyle name="Total 2 4 4 3" xfId="30743"/>
    <cellStyle name="Total 2 4 5" xfId="8933"/>
    <cellStyle name="Total 2 4 5 2" xfId="15873"/>
    <cellStyle name="Total 2 4 5 2 2" xfId="35184"/>
    <cellStyle name="Total 2 4 5 3" xfId="31832"/>
    <cellStyle name="Total 2 4 6" xfId="11037"/>
    <cellStyle name="Total 2 4 6 2" xfId="17367"/>
    <cellStyle name="Total 2 4 6 2 2" xfId="35664"/>
    <cellStyle name="Total 2 4 6 3" xfId="32911"/>
    <cellStyle name="Total 2 4 7" xfId="12805"/>
    <cellStyle name="Total 2 4 7 2" xfId="33618"/>
    <cellStyle name="Total 2 5" xfId="2766"/>
    <cellStyle name="Total 2 5 2" xfId="9545"/>
    <cellStyle name="Total 2 5 2 2" xfId="16196"/>
    <cellStyle name="Total 2 5 2 2 2" xfId="35266"/>
    <cellStyle name="Total 2 5 2 3" xfId="32200"/>
    <cellStyle name="Total 2 5 3" xfId="11505"/>
    <cellStyle name="Total 2 5 3 2" xfId="17833"/>
    <cellStyle name="Total 2 5 3 2 2" xfId="35890"/>
    <cellStyle name="Total 2 5 3 3" xfId="33137"/>
    <cellStyle name="Total 2 5 4" xfId="7364"/>
    <cellStyle name="Total 2 5 4 2" xfId="21523"/>
    <cellStyle name="Total 2 5 4 2 2" xfId="36561"/>
    <cellStyle name="Total 2 5 4 3" xfId="31112"/>
    <cellStyle name="Total 2 5 5" xfId="14537"/>
    <cellStyle name="Total 2 5 5 2" xfId="34663"/>
    <cellStyle name="Total 2 5 6" xfId="28649"/>
    <cellStyle name="Total 2 6" xfId="4804"/>
    <cellStyle name="Total 2 6 2" xfId="29450"/>
    <cellStyle name="Total 3" xfId="1365"/>
    <cellStyle name="Total 3 2" xfId="2056"/>
    <cellStyle name="Total 3 2 2" xfId="3004"/>
    <cellStyle name="Total 3 2 2 2" xfId="7591"/>
    <cellStyle name="Total 3 2 2 2 2" xfId="14757"/>
    <cellStyle name="Total 3 2 2 2 2 2" xfId="25443"/>
    <cellStyle name="Total 3 2 2 3" xfId="9770"/>
    <cellStyle name="Total 3 2 2 3 2" xfId="16409"/>
    <cellStyle name="Total 3 2 2 3 2 2" xfId="26507"/>
    <cellStyle name="Total 3 2 2 4" xfId="11713"/>
    <cellStyle name="Total 3 2 2 4 2" xfId="18040"/>
    <cellStyle name="Total 3 2 2 4 2 2" xfId="27523"/>
    <cellStyle name="Total 3 2 2 5" xfId="5151"/>
    <cellStyle name="Total 3 2 2 6" xfId="12736"/>
    <cellStyle name="Total 3 2 2 6 2" xfId="24519"/>
    <cellStyle name="Total 3 2 3" xfId="3529"/>
    <cellStyle name="Total 3 2 3 2" xfId="10284"/>
    <cellStyle name="Total 3 2 3 2 2" xfId="16766"/>
    <cellStyle name="Total 3 2 3 2 2 2" xfId="26788"/>
    <cellStyle name="Total 3 2 3 3" xfId="12214"/>
    <cellStyle name="Total 3 2 3 3 2" xfId="18538"/>
    <cellStyle name="Total 3 2 3 3 2 2" xfId="27799"/>
    <cellStyle name="Total 3 2 3 4" xfId="8105"/>
    <cellStyle name="Total 3 2 3 5" xfId="15262"/>
    <cellStyle name="Total 3 2 3 5 2" xfId="25719"/>
    <cellStyle name="Total 3 2 4" xfId="6653"/>
    <cellStyle name="Total 3 2 4 2" xfId="13831"/>
    <cellStyle name="Total 3 2 4 2 2" xfId="24971"/>
    <cellStyle name="Total 3 2 5" xfId="8836"/>
    <cellStyle name="Total 3 2 5 2" xfId="15804"/>
    <cellStyle name="Total 3 2 5 2 2" xfId="26029"/>
    <cellStyle name="Total 3 2 6" xfId="10950"/>
    <cellStyle name="Total 3 2 6 2" xfId="17282"/>
    <cellStyle name="Total 3 2 6 2 2" xfId="27055"/>
    <cellStyle name="Total 3 2 7" xfId="4489"/>
    <cellStyle name="Total 3 2 8" xfId="4841"/>
    <cellStyle name="Total 3 2 8 2" xfId="20683"/>
    <cellStyle name="Total 3 3" xfId="2840"/>
    <cellStyle name="Total 3 3 2" xfId="9611"/>
    <cellStyle name="Total 3 3 2 2" xfId="16262"/>
    <cellStyle name="Total 3 3 2 2 2" xfId="26388"/>
    <cellStyle name="Total 3 3 3" xfId="11566"/>
    <cellStyle name="Total 3 3 3 2" xfId="17893"/>
    <cellStyle name="Total 3 3 3 2 2" xfId="27404"/>
    <cellStyle name="Total 3 3 4" xfId="7430"/>
    <cellStyle name="Total 3 3 5" xfId="14598"/>
    <cellStyle name="Total 3 3 5 2" xfId="25324"/>
    <cellStyle name="Total 3 4" xfId="2931"/>
    <cellStyle name="Total 3 4 2" xfId="9698"/>
    <cellStyle name="Total 3 4 2 2" xfId="16346"/>
    <cellStyle name="Total 3 4 2 2 2" xfId="26459"/>
    <cellStyle name="Total 3 4 3" xfId="11650"/>
    <cellStyle name="Total 3 4 3 2" xfId="17977"/>
    <cellStyle name="Total 3 4 3 2 2" xfId="27475"/>
    <cellStyle name="Total 3 4 4" xfId="7518"/>
    <cellStyle name="Total 3 4 5" xfId="14685"/>
    <cellStyle name="Total 3 4 5 2" xfId="25395"/>
    <cellStyle name="Total 3 5" xfId="4194"/>
    <cellStyle name="Total 3 6" xfId="4336"/>
    <cellStyle name="Total 3 6 2" xfId="20382"/>
    <cellStyle name="Total 4" xfId="2257"/>
    <cellStyle name="Total 4 2" xfId="6854"/>
    <cellStyle name="Total 4 2 2" xfId="14028"/>
    <cellStyle name="Total 4 2 2 2" xfId="25070"/>
    <cellStyle name="Total 4 3" xfId="9037"/>
    <cellStyle name="Total 4 3 2" xfId="15937"/>
    <cellStyle name="Total 4 3 2 2" xfId="26132"/>
    <cellStyle name="Total 4 4" xfId="11103"/>
    <cellStyle name="Total 4 4 2" xfId="17432"/>
    <cellStyle name="Total 4 4 2 2" xfId="27152"/>
    <cellStyle name="Total 4 5" xfId="12868"/>
    <cellStyle name="Total 4 5 2" xfId="24621"/>
    <cellStyle name="Total 5" xfId="2675"/>
    <cellStyle name="Total 5 2" xfId="9454"/>
    <cellStyle name="Total 5 2 2" xfId="16105"/>
    <cellStyle name="Total 5 2 2 2" xfId="26257"/>
    <cellStyle name="Total 5 3" xfId="11414"/>
    <cellStyle name="Total 5 3 2" xfId="17742"/>
    <cellStyle name="Total 5 3 2 2" xfId="27276"/>
    <cellStyle name="Total 5 4" xfId="7273"/>
    <cellStyle name="Total 5 5" xfId="14446"/>
    <cellStyle name="Total 5 5 2" xfId="25195"/>
    <cellStyle name="Total 6" xfId="19045"/>
    <cellStyle name="Väliotsikko" xfId="747"/>
    <cellStyle name="Warning Text" xfId="389"/>
    <cellStyle name="Warning Text 2" xfId="884"/>
    <cellStyle name="Акцент1" xfId="65" builtinId="29" customBuiltin="1"/>
    <cellStyle name="Акцент1 2" xfId="390"/>
    <cellStyle name="Акцент1 3" xfId="391"/>
    <cellStyle name="Акцент1 4" xfId="392"/>
    <cellStyle name="Акцент1 5" xfId="393"/>
    <cellStyle name="Акцент2" xfId="69" builtinId="33" customBuiltin="1"/>
    <cellStyle name="Акцент2 2" xfId="394"/>
    <cellStyle name="Акцент2 3" xfId="395"/>
    <cellStyle name="Акцент2 4" xfId="396"/>
    <cellStyle name="Акцент2 5" xfId="397"/>
    <cellStyle name="Акцент3" xfId="73" builtinId="37" customBuiltin="1"/>
    <cellStyle name="Акцент3 2" xfId="398"/>
    <cellStyle name="Акцент3 3" xfId="399"/>
    <cellStyle name="Акцент3 4" xfId="400"/>
    <cellStyle name="Акцент3 5" xfId="401"/>
    <cellStyle name="Акцент4" xfId="77" builtinId="41" customBuiltin="1"/>
    <cellStyle name="Акцент4 2" xfId="402"/>
    <cellStyle name="Акцент4 3" xfId="403"/>
    <cellStyle name="Акцент4 4" xfId="404"/>
    <cellStyle name="Акцент4 5" xfId="405"/>
    <cellStyle name="Акцент5" xfId="81" builtinId="45" customBuiltin="1"/>
    <cellStyle name="Акцент5 2" xfId="406"/>
    <cellStyle name="Акцент5 3" xfId="407"/>
    <cellStyle name="Акцент5 4" xfId="408"/>
    <cellStyle name="Акцент5 5" xfId="409"/>
    <cellStyle name="Акцент6" xfId="85" builtinId="49" customBuiltin="1"/>
    <cellStyle name="Акцент6 2" xfId="410"/>
    <cellStyle name="Акцент6 3" xfId="411"/>
    <cellStyle name="Акцент6 4" xfId="412"/>
    <cellStyle name="Акцент6 5" xfId="413"/>
    <cellStyle name="Беззащитный" xfId="414"/>
    <cellStyle name="Ввод " xfId="57" builtinId="20" customBuiltin="1"/>
    <cellStyle name="Ввод  2" xfId="415"/>
    <cellStyle name="Ввод  2 10" xfId="36929"/>
    <cellStyle name="Ввод  2 11" xfId="37960"/>
    <cellStyle name="Ввод  2 12" xfId="37386"/>
    <cellStyle name="Ввод  2 13" xfId="37775"/>
    <cellStyle name="Ввод  2 14" xfId="37949"/>
    <cellStyle name="Ввод  2 15" xfId="37292"/>
    <cellStyle name="Ввод  2 16" xfId="37396"/>
    <cellStyle name="Ввод  2 17" xfId="37788"/>
    <cellStyle name="Ввод  2 18" xfId="36974"/>
    <cellStyle name="Ввод  2 19" xfId="37797"/>
    <cellStyle name="Ввод  2 2" xfId="1631"/>
    <cellStyle name="Ввод  2 2 2" xfId="947"/>
    <cellStyle name="Ввод  2 2 2 2" xfId="3313"/>
    <cellStyle name="Ввод  2 2 2 2 2" xfId="10068"/>
    <cellStyle name="Ввод  2 2 2 2 2 2" xfId="16621"/>
    <cellStyle name="Ввод  2 2 2 2 2 2 2" xfId="35347"/>
    <cellStyle name="Ввод  2 2 2 2 2 3" xfId="32376"/>
    <cellStyle name="Ввод  2 2 2 2 3" xfId="11998"/>
    <cellStyle name="Ввод  2 2 2 2 3 2" xfId="18323"/>
    <cellStyle name="Ввод  2 2 2 2 3 2 2" xfId="36040"/>
    <cellStyle name="Ввод  2 2 2 2 3 3" xfId="33287"/>
    <cellStyle name="Ввод  2 2 2 2 4" xfId="7889"/>
    <cellStyle name="Ввод  2 2 2 2 4 2" xfId="21893"/>
    <cellStyle name="Ввод  2 2 2 2 4 2 2" xfId="36604"/>
    <cellStyle name="Ввод  2 2 2 2 4 3" xfId="31284"/>
    <cellStyle name="Ввод  2 2 2 2 5" xfId="15047"/>
    <cellStyle name="Ввод  2 2 2 2 5 2" xfId="34832"/>
    <cellStyle name="Ввод  2 2 2 2 6" xfId="28799"/>
    <cellStyle name="Ввод  2 2 2 3" xfId="3786"/>
    <cellStyle name="Ввод  2 2 2 3 2" xfId="10541"/>
    <cellStyle name="Ввод  2 2 2 3 2 2" xfId="16944"/>
    <cellStyle name="Ввод  2 2 2 3 2 2 2" xfId="35400"/>
    <cellStyle name="Ввод  2 2 2 3 2 3" xfId="32577"/>
    <cellStyle name="Ввод  2 2 2 3 3" xfId="12471"/>
    <cellStyle name="Ввод  2 2 2 3 3 2" xfId="18794"/>
    <cellStyle name="Ввод  2 2 2 3 3 2 2" xfId="36241"/>
    <cellStyle name="Ввод  2 2 2 3 3 3" xfId="33488"/>
    <cellStyle name="Ввод  2 2 2 3 4" xfId="15518"/>
    <cellStyle name="Ввод  2 2 2 3 4 2" xfId="35033"/>
    <cellStyle name="Ввод  2 2 2 3 5" xfId="29000"/>
    <cellStyle name="Ввод  2 2 2 4" xfId="5988"/>
    <cellStyle name="Ввод  2 2 2 4 2" xfId="13249"/>
    <cellStyle name="Ввод  2 2 2 4 2 2" xfId="33823"/>
    <cellStyle name="Ввод  2 2 2 4 3" xfId="30235"/>
    <cellStyle name="Ввод  2 2 2 5" xfId="5807"/>
    <cellStyle name="Ввод  2 2 2 5 2" xfId="13097"/>
    <cellStyle name="Ввод  2 2 2 5 2 2" xfId="33750"/>
    <cellStyle name="Ввод  2 2 2 5 3" xfId="30139"/>
    <cellStyle name="Ввод  2 2 2 6" xfId="6184"/>
    <cellStyle name="Ввод  2 2 2 6 2" xfId="13423"/>
    <cellStyle name="Ввод  2 2 2 6 2 2" xfId="33934"/>
    <cellStyle name="Ввод  2 2 2 6 3" xfId="30364"/>
    <cellStyle name="Ввод  2 2 2 7" xfId="4282"/>
    <cellStyle name="Ввод  2 2 2 7 2" xfId="29225"/>
    <cellStyle name="Ввод  2 2 2 8" xfId="28166"/>
    <cellStyle name="Ввод  2 2 3" xfId="2262"/>
    <cellStyle name="Ввод  2 2 3 2" xfId="6859"/>
    <cellStyle name="Ввод  2 2 3 2 2" xfId="14033"/>
    <cellStyle name="Ввод  2 2 3 2 2 2" xfId="34355"/>
    <cellStyle name="Ввод  2 2 3 2 3" xfId="30804"/>
    <cellStyle name="Ввод  2 2 3 3" xfId="9042"/>
    <cellStyle name="Ввод  2 2 3 3 2" xfId="15938"/>
    <cellStyle name="Ввод  2 2 3 3 2 2" xfId="35203"/>
    <cellStyle name="Ввод  2 2 3 3 3" xfId="31893"/>
    <cellStyle name="Ввод  2 2 3 4" xfId="11106"/>
    <cellStyle name="Ввод  2 2 3 4 2" xfId="17435"/>
    <cellStyle name="Ввод  2 2 3 4 2 2" xfId="35687"/>
    <cellStyle name="Ввод  2 2 3 4 3" xfId="32934"/>
    <cellStyle name="Ввод  2 2 3 5" xfId="5316"/>
    <cellStyle name="Ввод  2 2 3 5 2" xfId="20825"/>
    <cellStyle name="Ввод  2 2 3 5 2 2" xfId="36507"/>
    <cellStyle name="Ввод  2 2 3 5 3" xfId="29812"/>
    <cellStyle name="Ввод  2 2 3 6" xfId="12869"/>
    <cellStyle name="Ввод  2 2 3 6 2" xfId="33637"/>
    <cellStyle name="Ввод  2 2 3 7" xfId="28447"/>
    <cellStyle name="Ввод  2 2 4" xfId="2841"/>
    <cellStyle name="Ввод  2 2 4 2" xfId="9612"/>
    <cellStyle name="Ввод  2 2 4 2 2" xfId="16263"/>
    <cellStyle name="Ввод  2 2 4 2 2 2" xfId="35274"/>
    <cellStyle name="Ввод  2 2 4 2 3" xfId="32207"/>
    <cellStyle name="Ввод  2 2 4 3" xfId="11567"/>
    <cellStyle name="Ввод  2 2 4 3 2" xfId="17894"/>
    <cellStyle name="Ввод  2 2 4 3 2 2" xfId="35894"/>
    <cellStyle name="Ввод  2 2 4 3 3" xfId="33141"/>
    <cellStyle name="Ввод  2 2 4 4" xfId="7431"/>
    <cellStyle name="Ввод  2 2 4 4 2" xfId="21583"/>
    <cellStyle name="Ввод  2 2 4 4 2 2" xfId="36564"/>
    <cellStyle name="Ввод  2 2 4 4 3" xfId="31119"/>
    <cellStyle name="Ввод  2 2 4 5" xfId="14599"/>
    <cellStyle name="Ввод  2 2 4 5 2" xfId="34667"/>
    <cellStyle name="Ввод  2 2 4 6" xfId="28653"/>
    <cellStyle name="Ввод  2 2 5" xfId="2780"/>
    <cellStyle name="Ввод  2 2 5 2" xfId="9552"/>
    <cellStyle name="Ввод  2 2 5 2 2" xfId="16203"/>
    <cellStyle name="Ввод  2 2 5 2 2 2" xfId="35270"/>
    <cellStyle name="Ввод  2 2 5 2 3" xfId="32204"/>
    <cellStyle name="Ввод  2 2 5 3" xfId="11507"/>
    <cellStyle name="Ввод  2 2 5 3 2" xfId="17835"/>
    <cellStyle name="Ввод  2 2 5 3 2 2" xfId="35891"/>
    <cellStyle name="Ввод  2 2 5 3 3" xfId="33138"/>
    <cellStyle name="Ввод  2 2 5 4" xfId="7370"/>
    <cellStyle name="Ввод  2 2 5 4 2" xfId="21525"/>
    <cellStyle name="Ввод  2 2 5 4 2 2" xfId="36562"/>
    <cellStyle name="Ввод  2 2 5 4 3" xfId="31116"/>
    <cellStyle name="Ввод  2 2 5 5" xfId="14539"/>
    <cellStyle name="Ввод  2 2 5 5 2" xfId="34664"/>
    <cellStyle name="Ввод  2 2 5 6" xfId="28650"/>
    <cellStyle name="Ввод  2 2 6" xfId="4042"/>
    <cellStyle name="Ввод  2 2 6 2" xfId="29136"/>
    <cellStyle name="Ввод  2 2 7" xfId="28286"/>
    <cellStyle name="Ввод  2 20" xfId="38153"/>
    <cellStyle name="Ввод  2 21" xfId="38294"/>
    <cellStyle name="Ввод  2 22" xfId="38436"/>
    <cellStyle name="Ввод  2 23" xfId="39639"/>
    <cellStyle name="Ввод  2 24" xfId="39761"/>
    <cellStyle name="Ввод  2 25" xfId="39880"/>
    <cellStyle name="Ввод  2 26" xfId="39993"/>
    <cellStyle name="Ввод  2 27" xfId="39725"/>
    <cellStyle name="Ввод  2 28" xfId="40053"/>
    <cellStyle name="Ввод  2 29" xfId="40094"/>
    <cellStyle name="Ввод  2 3" xfId="2239"/>
    <cellStyle name="Ввод  2 3 2" xfId="5298"/>
    <cellStyle name="Ввод  2 3 2 2" xfId="12857"/>
    <cellStyle name="Ввод  2 3 2 2 2" xfId="33630"/>
    <cellStyle name="Ввод  2 3 2 3" xfId="29802"/>
    <cellStyle name="Ввод  2 3 3" xfId="6836"/>
    <cellStyle name="Ввод  2 3 3 2" xfId="14010"/>
    <cellStyle name="Ввод  2 3 3 2 2" xfId="34337"/>
    <cellStyle name="Ввод  2 3 3 3" xfId="30786"/>
    <cellStyle name="Ввод  2 3 4" xfId="9019"/>
    <cellStyle name="Ввод  2 3 4 2" xfId="15926"/>
    <cellStyle name="Ввод  2 3 4 2 2" xfId="35196"/>
    <cellStyle name="Ввод  2 3 4 3" xfId="31875"/>
    <cellStyle name="Ввод  2 3 5" xfId="11091"/>
    <cellStyle name="Ввод  2 3 5 2" xfId="17420"/>
    <cellStyle name="Ввод  2 3 5 2 2" xfId="35677"/>
    <cellStyle name="Ввод  2 3 5 3" xfId="32924"/>
    <cellStyle name="Ввод  2 3 6" xfId="4395"/>
    <cellStyle name="Ввод  2 3 6 2" xfId="20439"/>
    <cellStyle name="Ввод  2 3 6 2 2" xfId="36361"/>
    <cellStyle name="Ввод  2 3 6 3" xfId="29246"/>
    <cellStyle name="Ввод  2 3 7" xfId="5323"/>
    <cellStyle name="Ввод  2 3 7 2" xfId="29818"/>
    <cellStyle name="Ввод  2 3 8" xfId="28437"/>
    <cellStyle name="Ввод  2 30" xfId="40221"/>
    <cellStyle name="Ввод  2 31" xfId="39834"/>
    <cellStyle name="Ввод  2 4" xfId="2676"/>
    <cellStyle name="Ввод  2 4 2" xfId="9455"/>
    <cellStyle name="Ввод  2 4 2 2" xfId="16106"/>
    <cellStyle name="Ввод  2 4 2 2 2" xfId="35247"/>
    <cellStyle name="Ввод  2 4 2 3" xfId="32181"/>
    <cellStyle name="Ввод  2 4 3" xfId="11415"/>
    <cellStyle name="Ввод  2 4 3 2" xfId="17743"/>
    <cellStyle name="Ввод  2 4 3 2 2" xfId="35871"/>
    <cellStyle name="Ввод  2 4 3 3" xfId="33118"/>
    <cellStyle name="Ввод  2 4 4" xfId="7274"/>
    <cellStyle name="Ввод  2 4 4 2" xfId="21437"/>
    <cellStyle name="Ввод  2 4 4 2 2" xfId="36542"/>
    <cellStyle name="Ввод  2 4 4 3" xfId="31093"/>
    <cellStyle name="Ввод  2 4 5" xfId="14447"/>
    <cellStyle name="Ввод  2 4 5 2" xfId="34644"/>
    <cellStyle name="Ввод  2 4 6" xfId="28630"/>
    <cellStyle name="Ввод  2 5" xfId="19046"/>
    <cellStyle name="Ввод  2 5 2" xfId="36349"/>
    <cellStyle name="Ввод  2 6" xfId="28101"/>
    <cellStyle name="Ввод  2 7" xfId="37193"/>
    <cellStyle name="Ввод  2 8" xfId="37545"/>
    <cellStyle name="Ввод  2 9" xfId="36969"/>
    <cellStyle name="Ввод  3" xfId="416"/>
    <cellStyle name="Ввод  3 10" xfId="37239"/>
    <cellStyle name="Ввод  3 11" xfId="38104"/>
    <cellStyle name="Ввод  3 12" xfId="38245"/>
    <cellStyle name="Ввод  3 13" xfId="38387"/>
    <cellStyle name="Ввод  3 14" xfId="38530"/>
    <cellStyle name="Ввод  3 15" xfId="38673"/>
    <cellStyle name="Ввод  3 16" xfId="38816"/>
    <cellStyle name="Ввод  3 17" xfId="38960"/>
    <cellStyle name="Ввод  3 18" xfId="39101"/>
    <cellStyle name="Ввод  3 19" xfId="39238"/>
    <cellStyle name="Ввод  3 2" xfId="1632"/>
    <cellStyle name="Ввод  3 2 2" xfId="996"/>
    <cellStyle name="Ввод  3 2 2 2" xfId="3314"/>
    <cellStyle name="Ввод  3 2 2 2 2" xfId="10069"/>
    <cellStyle name="Ввод  3 2 2 2 2 2" xfId="16622"/>
    <cellStyle name="Ввод  3 2 2 2 2 2 2" xfId="35348"/>
    <cellStyle name="Ввод  3 2 2 2 2 3" xfId="32377"/>
    <cellStyle name="Ввод  3 2 2 2 3" xfId="11999"/>
    <cellStyle name="Ввод  3 2 2 2 3 2" xfId="18324"/>
    <cellStyle name="Ввод  3 2 2 2 3 2 2" xfId="36041"/>
    <cellStyle name="Ввод  3 2 2 2 3 3" xfId="33288"/>
    <cellStyle name="Ввод  3 2 2 2 4" xfId="7890"/>
    <cellStyle name="Ввод  3 2 2 2 4 2" xfId="21894"/>
    <cellStyle name="Ввод  3 2 2 2 4 2 2" xfId="36605"/>
    <cellStyle name="Ввод  3 2 2 2 4 3" xfId="31285"/>
    <cellStyle name="Ввод  3 2 2 2 5" xfId="15048"/>
    <cellStyle name="Ввод  3 2 2 2 5 2" xfId="34833"/>
    <cellStyle name="Ввод  3 2 2 2 6" xfId="28800"/>
    <cellStyle name="Ввод  3 2 2 3" xfId="3787"/>
    <cellStyle name="Ввод  3 2 2 3 2" xfId="10542"/>
    <cellStyle name="Ввод  3 2 2 3 2 2" xfId="16945"/>
    <cellStyle name="Ввод  3 2 2 3 2 2 2" xfId="35401"/>
    <cellStyle name="Ввод  3 2 2 3 2 3" xfId="32578"/>
    <cellStyle name="Ввод  3 2 2 3 3" xfId="12472"/>
    <cellStyle name="Ввод  3 2 2 3 3 2" xfId="18795"/>
    <cellStyle name="Ввод  3 2 2 3 3 2 2" xfId="36242"/>
    <cellStyle name="Ввод  3 2 2 3 3 3" xfId="33489"/>
    <cellStyle name="Ввод  3 2 2 3 4" xfId="15519"/>
    <cellStyle name="Ввод  3 2 2 3 4 2" xfId="35034"/>
    <cellStyle name="Ввод  3 2 2 3 5" xfId="29001"/>
    <cellStyle name="Ввод  3 2 2 4" xfId="6035"/>
    <cellStyle name="Ввод  3 2 2 4 2" xfId="13296"/>
    <cellStyle name="Ввод  3 2 2 4 2 2" xfId="33850"/>
    <cellStyle name="Ввод  3 2 2 4 3" xfId="30262"/>
    <cellStyle name="Ввод  3 2 2 5" xfId="5901"/>
    <cellStyle name="Ввод  3 2 2 5 2" xfId="13166"/>
    <cellStyle name="Ввод  3 2 2 5 2 2" xfId="33792"/>
    <cellStyle name="Ввод  3 2 2 5 3" xfId="30201"/>
    <cellStyle name="Ввод  3 2 2 6" xfId="6058"/>
    <cellStyle name="Ввод  3 2 2 6 2" xfId="13317"/>
    <cellStyle name="Ввод  3 2 2 6 2 2" xfId="33863"/>
    <cellStyle name="Ввод  3 2 2 6 3" xfId="30277"/>
    <cellStyle name="Ввод  3 2 2 7" xfId="3982"/>
    <cellStyle name="Ввод  3 2 2 7 2" xfId="29108"/>
    <cellStyle name="Ввод  3 2 2 8" xfId="28174"/>
    <cellStyle name="Ввод  3 2 3" xfId="2263"/>
    <cellStyle name="Ввод  3 2 3 2" xfId="6860"/>
    <cellStyle name="Ввод  3 2 3 2 2" xfId="14034"/>
    <cellStyle name="Ввод  3 2 3 2 2 2" xfId="34356"/>
    <cellStyle name="Ввод  3 2 3 2 3" xfId="30805"/>
    <cellStyle name="Ввод  3 2 3 3" xfId="9043"/>
    <cellStyle name="Ввод  3 2 3 3 2" xfId="15939"/>
    <cellStyle name="Ввод  3 2 3 3 2 2" xfId="35204"/>
    <cellStyle name="Ввод  3 2 3 3 3" xfId="31894"/>
    <cellStyle name="Ввод  3 2 3 4" xfId="11107"/>
    <cellStyle name="Ввод  3 2 3 4 2" xfId="17436"/>
    <cellStyle name="Ввод  3 2 3 4 2 2" xfId="35688"/>
    <cellStyle name="Ввод  3 2 3 4 3" xfId="32935"/>
    <cellStyle name="Ввод  3 2 3 5" xfId="5317"/>
    <cellStyle name="Ввод  3 2 3 5 2" xfId="20826"/>
    <cellStyle name="Ввод  3 2 3 5 2 2" xfId="36508"/>
    <cellStyle name="Ввод  3 2 3 5 3" xfId="29813"/>
    <cellStyle name="Ввод  3 2 3 6" xfId="12870"/>
    <cellStyle name="Ввод  3 2 3 6 2" xfId="33638"/>
    <cellStyle name="Ввод  3 2 3 7" xfId="28448"/>
    <cellStyle name="Ввод  3 2 4" xfId="3051"/>
    <cellStyle name="Ввод  3 2 4 2" xfId="9817"/>
    <cellStyle name="Ввод  3 2 4 2 2" xfId="16446"/>
    <cellStyle name="Ввод  3 2 4 2 2 2" xfId="35309"/>
    <cellStyle name="Ввод  3 2 4 2 3" xfId="32263"/>
    <cellStyle name="Ввод  3 2 4 3" xfId="11754"/>
    <cellStyle name="Ввод  3 2 4 3 2" xfId="18080"/>
    <cellStyle name="Ввод  3 2 4 3 2 2" xfId="35932"/>
    <cellStyle name="Ввод  3 2 4 3 3" xfId="33179"/>
    <cellStyle name="Ввод  3 2 4 4" xfId="7638"/>
    <cellStyle name="Ввод  3 2 4 4 2" xfId="21739"/>
    <cellStyle name="Ввод  3 2 4 4 2 2" xfId="36587"/>
    <cellStyle name="Ввод  3 2 4 4 3" xfId="31175"/>
    <cellStyle name="Ввод  3 2 4 5" xfId="14803"/>
    <cellStyle name="Ввод  3 2 4 5 2" xfId="34723"/>
    <cellStyle name="Ввод  3 2 4 6" xfId="28691"/>
    <cellStyle name="Ввод  3 2 5" xfId="3566"/>
    <cellStyle name="Ввод  3 2 5 2" xfId="10321"/>
    <cellStyle name="Ввод  3 2 5 2 2" xfId="16799"/>
    <cellStyle name="Ввод  3 2 5 2 2 2" xfId="35388"/>
    <cellStyle name="Ввод  3 2 5 2 3" xfId="32490"/>
    <cellStyle name="Ввод  3 2 5 3" xfId="12251"/>
    <cellStyle name="Ввод  3 2 5 3 2" xfId="18574"/>
    <cellStyle name="Ввод  3 2 5 3 2 2" xfId="36154"/>
    <cellStyle name="Ввод  3 2 5 3 3" xfId="33401"/>
    <cellStyle name="Ввод  3 2 5 4" xfId="8142"/>
    <cellStyle name="Ввод  3 2 5 4 2" xfId="22139"/>
    <cellStyle name="Ввод  3 2 5 4 2 2" xfId="36718"/>
    <cellStyle name="Ввод  3 2 5 4 3" xfId="31398"/>
    <cellStyle name="Ввод  3 2 5 5" xfId="15298"/>
    <cellStyle name="Ввод  3 2 5 5 2" xfId="34946"/>
    <cellStyle name="Ввод  3 2 5 6" xfId="28913"/>
    <cellStyle name="Ввод  3 2 6" xfId="4041"/>
    <cellStyle name="Ввод  3 2 6 2" xfId="29135"/>
    <cellStyle name="Ввод  3 2 7" xfId="28287"/>
    <cellStyle name="Ввод  3 20" xfId="39374"/>
    <cellStyle name="Ввод  3 21" xfId="39512"/>
    <cellStyle name="Ввод  3 22" xfId="38754"/>
    <cellStyle name="Ввод  3 23" xfId="37918"/>
    <cellStyle name="Ввод  3 24" xfId="39041"/>
    <cellStyle name="Ввод  3 25" xfId="37299"/>
    <cellStyle name="Ввод  3 26" xfId="39869"/>
    <cellStyle name="Ввод  3 27" xfId="39970"/>
    <cellStyle name="Ввод  3 28" xfId="39683"/>
    <cellStyle name="Ввод  3 29" xfId="40225"/>
    <cellStyle name="Ввод  3 3" xfId="2368"/>
    <cellStyle name="Ввод  3 3 2" xfId="2859"/>
    <cellStyle name="Ввод  3 3 2 2" xfId="7446"/>
    <cellStyle name="Ввод  3 3 2 2 2" xfId="14613"/>
    <cellStyle name="Ввод  3 3 2 2 2 2" xfId="34672"/>
    <cellStyle name="Ввод  3 3 2 2 3" xfId="31124"/>
    <cellStyle name="Ввод  3 3 2 3" xfId="9626"/>
    <cellStyle name="Ввод  3 3 2 3 2" xfId="16275"/>
    <cellStyle name="Ввод  3 3 2 3 2 2" xfId="35277"/>
    <cellStyle name="Ввод  3 3 2 3 3" xfId="32212"/>
    <cellStyle name="Ввод  3 3 2 4" xfId="11579"/>
    <cellStyle name="Ввод  3 3 2 4 2" xfId="17906"/>
    <cellStyle name="Ввод  3 3 2 4 2 2" xfId="35897"/>
    <cellStyle name="Ввод  3 3 2 4 3" xfId="33144"/>
    <cellStyle name="Ввод  3 3 2 5" xfId="5401"/>
    <cellStyle name="Ввод  3 3 2 5 2" xfId="20872"/>
    <cellStyle name="Ввод  3 3 2 5 2 2" xfId="36515"/>
    <cellStyle name="Ввод  3 3 2 5 3" xfId="29858"/>
    <cellStyle name="Ввод  3 3 2 6" xfId="12915"/>
    <cellStyle name="Ввод  3 3 2 6 2" xfId="33651"/>
    <cellStyle name="Ввод  3 3 2 7" xfId="28656"/>
    <cellStyle name="Ввод  3 3 3" xfId="2958"/>
    <cellStyle name="Ввод  3 3 3 2" xfId="9725"/>
    <cellStyle name="Ввод  3 3 3 2 2" xfId="16371"/>
    <cellStyle name="Ввод  3 3 3 2 2 2" xfId="35292"/>
    <cellStyle name="Ввод  3 3 3 2 3" xfId="32230"/>
    <cellStyle name="Ввод  3 3 3 3" xfId="11675"/>
    <cellStyle name="Ввод  3 3 3 3 2" xfId="18002"/>
    <cellStyle name="Ввод  3 3 3 3 2 2" xfId="35912"/>
    <cellStyle name="Ввод  3 3 3 3 3" xfId="33159"/>
    <cellStyle name="Ввод  3 3 3 4" xfId="7545"/>
    <cellStyle name="Ввод  3 3 3 4 2" xfId="21676"/>
    <cellStyle name="Ввод  3 3 3 4 2 2" xfId="36576"/>
    <cellStyle name="Ввод  3 3 3 4 3" xfId="31142"/>
    <cellStyle name="Ввод  3 3 3 5" xfId="14712"/>
    <cellStyle name="Ввод  3 3 3 5 2" xfId="34690"/>
    <cellStyle name="Ввод  3 3 3 6" xfId="28671"/>
    <cellStyle name="Ввод  3 3 4" xfId="6965"/>
    <cellStyle name="Ввод  3 3 4 2" xfId="14139"/>
    <cellStyle name="Ввод  3 3 4 2 2" xfId="34429"/>
    <cellStyle name="Ввод  3 3 4 3" xfId="30878"/>
    <cellStyle name="Ввод  3 3 5" xfId="9148"/>
    <cellStyle name="Ввод  3 3 5 2" xfId="15984"/>
    <cellStyle name="Ввод  3 3 5 2 2" xfId="35217"/>
    <cellStyle name="Ввод  3 3 5 3" xfId="31967"/>
    <cellStyle name="Ввод  3 3 6" xfId="11172"/>
    <cellStyle name="Ввод  3 3 6 2" xfId="17501"/>
    <cellStyle name="Ввод  3 3 6 2 2" xfId="35721"/>
    <cellStyle name="Ввод  3 3 6 3" xfId="32968"/>
    <cellStyle name="Ввод  3 3 7" xfId="4396"/>
    <cellStyle name="Ввод  3 3 7 2" xfId="20440"/>
    <cellStyle name="Ввод  3 3 7 2 2" xfId="36362"/>
    <cellStyle name="Ввод  3 3 7 3" xfId="29247"/>
    <cellStyle name="Ввод  3 3 8" xfId="4867"/>
    <cellStyle name="Ввод  3 3 8 2" xfId="29505"/>
    <cellStyle name="Ввод  3 3 9" xfId="28480"/>
    <cellStyle name="Ввод  3 30" xfId="39955"/>
    <cellStyle name="Ввод  3 4" xfId="2677"/>
    <cellStyle name="Ввод  3 4 2" xfId="9456"/>
    <cellStyle name="Ввод  3 4 2 2" xfId="16107"/>
    <cellStyle name="Ввод  3 4 2 2 2" xfId="35248"/>
    <cellStyle name="Ввод  3 4 2 3" xfId="32182"/>
    <cellStyle name="Ввод  3 4 3" xfId="11416"/>
    <cellStyle name="Ввод  3 4 3 2" xfId="17744"/>
    <cellStyle name="Ввод  3 4 3 2 2" xfId="35872"/>
    <cellStyle name="Ввод  3 4 3 3" xfId="33119"/>
    <cellStyle name="Ввод  3 4 4" xfId="7275"/>
    <cellStyle name="Ввод  3 4 4 2" xfId="21438"/>
    <cellStyle name="Ввод  3 4 4 2 2" xfId="36543"/>
    <cellStyle name="Ввод  3 4 4 3" xfId="31094"/>
    <cellStyle name="Ввод  3 4 5" xfId="14448"/>
    <cellStyle name="Ввод  3 4 5 2" xfId="34645"/>
    <cellStyle name="Ввод  3 4 6" xfId="28631"/>
    <cellStyle name="Ввод  3 5" xfId="28102"/>
    <cellStyle name="Ввод  3 6" xfId="37194"/>
    <cellStyle name="Ввод  3 7" xfId="37064"/>
    <cellStyle name="Ввод  3 8" xfId="37669"/>
    <cellStyle name="Ввод  3 9" xfId="37809"/>
    <cellStyle name="Ввод  4" xfId="417"/>
    <cellStyle name="Ввод  4 10" xfId="37240"/>
    <cellStyle name="Ввод  4 11" xfId="37035"/>
    <cellStyle name="Ввод  4 12" xfId="36933"/>
    <cellStyle name="Ввод  4 13" xfId="37383"/>
    <cellStyle name="Ввод  4 14" xfId="37326"/>
    <cellStyle name="Ввод  4 15" xfId="37755"/>
    <cellStyle name="Ввод  4 16" xfId="38004"/>
    <cellStyle name="Ввод  4 17" xfId="38043"/>
    <cellStyle name="Ввод  4 18" xfId="38185"/>
    <cellStyle name="Ввод  4 19" xfId="38327"/>
    <cellStyle name="Ввод  4 2" xfId="1633"/>
    <cellStyle name="Ввод  4 2 2" xfId="908"/>
    <cellStyle name="Ввод  4 2 2 2" xfId="3315"/>
    <cellStyle name="Ввод  4 2 2 2 2" xfId="10070"/>
    <cellStyle name="Ввод  4 2 2 2 2 2" xfId="16623"/>
    <cellStyle name="Ввод  4 2 2 2 2 2 2" xfId="35349"/>
    <cellStyle name="Ввод  4 2 2 2 2 3" xfId="32378"/>
    <cellStyle name="Ввод  4 2 2 2 3" xfId="12000"/>
    <cellStyle name="Ввод  4 2 2 2 3 2" xfId="18325"/>
    <cellStyle name="Ввод  4 2 2 2 3 2 2" xfId="36042"/>
    <cellStyle name="Ввод  4 2 2 2 3 3" xfId="33289"/>
    <cellStyle name="Ввод  4 2 2 2 4" xfId="7891"/>
    <cellStyle name="Ввод  4 2 2 2 4 2" xfId="21895"/>
    <cellStyle name="Ввод  4 2 2 2 4 2 2" xfId="36606"/>
    <cellStyle name="Ввод  4 2 2 2 4 3" xfId="31286"/>
    <cellStyle name="Ввод  4 2 2 2 5" xfId="15049"/>
    <cellStyle name="Ввод  4 2 2 2 5 2" xfId="34834"/>
    <cellStyle name="Ввод  4 2 2 2 6" xfId="28801"/>
    <cellStyle name="Ввод  4 2 2 3" xfId="3788"/>
    <cellStyle name="Ввод  4 2 2 3 2" xfId="10543"/>
    <cellStyle name="Ввод  4 2 2 3 2 2" xfId="16946"/>
    <cellStyle name="Ввод  4 2 2 3 2 2 2" xfId="35402"/>
    <cellStyle name="Ввод  4 2 2 3 2 3" xfId="32579"/>
    <cellStyle name="Ввод  4 2 2 3 3" xfId="12473"/>
    <cellStyle name="Ввод  4 2 2 3 3 2" xfId="18796"/>
    <cellStyle name="Ввод  4 2 2 3 3 2 2" xfId="36243"/>
    <cellStyle name="Ввод  4 2 2 3 3 3" xfId="33490"/>
    <cellStyle name="Ввод  4 2 2 3 4" xfId="15520"/>
    <cellStyle name="Ввод  4 2 2 3 4 2" xfId="35035"/>
    <cellStyle name="Ввод  4 2 2 3 5" xfId="29002"/>
    <cellStyle name="Ввод  4 2 2 4" xfId="5949"/>
    <cellStyle name="Ввод  4 2 2 4 2" xfId="13210"/>
    <cellStyle name="Ввод  4 2 2 4 2 2" xfId="33811"/>
    <cellStyle name="Ввод  4 2 2 4 3" xfId="30223"/>
    <cellStyle name="Ввод  4 2 2 5" xfId="5699"/>
    <cellStyle name="Ввод  4 2 2 5 2" xfId="13038"/>
    <cellStyle name="Ввод  4 2 2 5 2 2" xfId="33725"/>
    <cellStyle name="Ввод  4 2 2 5 3" xfId="30089"/>
    <cellStyle name="Ввод  4 2 2 6" xfId="5813"/>
    <cellStyle name="Ввод  4 2 2 6 2" xfId="13102"/>
    <cellStyle name="Ввод  4 2 2 6 2 2" xfId="33753"/>
    <cellStyle name="Ввод  4 2 2 6 3" xfId="30143"/>
    <cellStyle name="Ввод  4 2 2 7" xfId="7366"/>
    <cellStyle name="Ввод  4 2 2 7 2" xfId="31113"/>
    <cellStyle name="Ввод  4 2 2 8" xfId="28163"/>
    <cellStyle name="Ввод  4 2 3" xfId="2277"/>
    <cellStyle name="Ввод  4 2 3 2" xfId="6874"/>
    <cellStyle name="Ввод  4 2 3 2 2" xfId="14048"/>
    <cellStyle name="Ввод  4 2 3 2 2 2" xfId="34368"/>
    <cellStyle name="Ввод  4 2 3 2 3" xfId="30817"/>
    <cellStyle name="Ввод  4 2 3 3" xfId="9057"/>
    <cellStyle name="Ввод  4 2 3 3 2" xfId="15945"/>
    <cellStyle name="Ввод  4 2 3 3 2 2" xfId="35208"/>
    <cellStyle name="Ввод  4 2 3 3 3" xfId="31906"/>
    <cellStyle name="Ввод  4 2 3 4" xfId="11118"/>
    <cellStyle name="Ввод  4 2 3 4 2" xfId="17447"/>
    <cellStyle name="Ввод  4 2 3 4 2 2" xfId="35697"/>
    <cellStyle name="Ввод  4 2 3 4 3" xfId="32944"/>
    <cellStyle name="Ввод  4 2 3 5" xfId="5330"/>
    <cellStyle name="Ввод  4 2 3 5 2" xfId="20831"/>
    <cellStyle name="Ввод  4 2 3 5 2 2" xfId="36512"/>
    <cellStyle name="Ввод  4 2 3 5 3" xfId="29825"/>
    <cellStyle name="Ввод  4 2 3 6" xfId="12876"/>
    <cellStyle name="Ввод  4 2 3 6 2" xfId="33642"/>
    <cellStyle name="Ввод  4 2 3 7" xfId="28457"/>
    <cellStyle name="Ввод  4 2 4" xfId="3052"/>
    <cellStyle name="Ввод  4 2 4 2" xfId="9818"/>
    <cellStyle name="Ввод  4 2 4 2 2" xfId="16447"/>
    <cellStyle name="Ввод  4 2 4 2 2 2" xfId="35310"/>
    <cellStyle name="Ввод  4 2 4 2 3" xfId="32264"/>
    <cellStyle name="Ввод  4 2 4 3" xfId="11755"/>
    <cellStyle name="Ввод  4 2 4 3 2" xfId="18081"/>
    <cellStyle name="Ввод  4 2 4 3 2 2" xfId="35933"/>
    <cellStyle name="Ввод  4 2 4 3 3" xfId="33180"/>
    <cellStyle name="Ввод  4 2 4 4" xfId="7639"/>
    <cellStyle name="Ввод  4 2 4 4 2" xfId="21740"/>
    <cellStyle name="Ввод  4 2 4 4 2 2" xfId="36588"/>
    <cellStyle name="Ввод  4 2 4 4 3" xfId="31176"/>
    <cellStyle name="Ввод  4 2 4 5" xfId="14804"/>
    <cellStyle name="Ввод  4 2 4 5 2" xfId="34724"/>
    <cellStyle name="Ввод  4 2 4 6" xfId="28692"/>
    <cellStyle name="Ввод  4 2 5" xfId="3567"/>
    <cellStyle name="Ввод  4 2 5 2" xfId="10322"/>
    <cellStyle name="Ввод  4 2 5 2 2" xfId="16800"/>
    <cellStyle name="Ввод  4 2 5 2 2 2" xfId="35389"/>
    <cellStyle name="Ввод  4 2 5 2 3" xfId="32491"/>
    <cellStyle name="Ввод  4 2 5 3" xfId="12252"/>
    <cellStyle name="Ввод  4 2 5 3 2" xfId="18575"/>
    <cellStyle name="Ввод  4 2 5 3 2 2" xfId="36155"/>
    <cellStyle name="Ввод  4 2 5 3 3" xfId="33402"/>
    <cellStyle name="Ввод  4 2 5 4" xfId="8143"/>
    <cellStyle name="Ввод  4 2 5 4 2" xfId="22140"/>
    <cellStyle name="Ввод  4 2 5 4 2 2" xfId="36719"/>
    <cellStyle name="Ввод  4 2 5 4 3" xfId="31399"/>
    <cellStyle name="Ввод  4 2 5 5" xfId="15299"/>
    <cellStyle name="Ввод  4 2 5 5 2" xfId="34947"/>
    <cellStyle name="Ввод  4 2 5 6" xfId="28914"/>
    <cellStyle name="Ввод  4 2 6" xfId="4040"/>
    <cellStyle name="Ввод  4 2 6 2" xfId="29134"/>
    <cellStyle name="Ввод  4 2 7" xfId="28288"/>
    <cellStyle name="Ввод  4 20" xfId="38469"/>
    <cellStyle name="Ввод  4 21" xfId="38611"/>
    <cellStyle name="Ввод  4 22" xfId="39286"/>
    <cellStyle name="Ввод  4 23" xfId="38898"/>
    <cellStyle name="Ввод  4 24" xfId="38948"/>
    <cellStyle name="Ввод  4 25" xfId="39182"/>
    <cellStyle name="Ввод  4 26" xfId="40098"/>
    <cellStyle name="Ввод  4 27" xfId="39326"/>
    <cellStyle name="Ввод  4 28" xfId="39587"/>
    <cellStyle name="Ввод  4 29" xfId="40365"/>
    <cellStyle name="Ввод  4 3" xfId="2426"/>
    <cellStyle name="Ввод  4 3 2" xfId="2860"/>
    <cellStyle name="Ввод  4 3 2 2" xfId="7447"/>
    <cellStyle name="Ввод  4 3 2 2 2" xfId="14614"/>
    <cellStyle name="Ввод  4 3 2 2 2 2" xfId="34673"/>
    <cellStyle name="Ввод  4 3 2 2 3" xfId="31125"/>
    <cellStyle name="Ввод  4 3 2 3" xfId="9627"/>
    <cellStyle name="Ввод  4 3 2 3 2" xfId="16276"/>
    <cellStyle name="Ввод  4 3 2 3 2 2" xfId="35278"/>
    <cellStyle name="Ввод  4 3 2 3 3" xfId="32213"/>
    <cellStyle name="Ввод  4 3 2 4" xfId="11580"/>
    <cellStyle name="Ввод  4 3 2 4 2" xfId="17907"/>
    <cellStyle name="Ввод  4 3 2 4 2 2" xfId="35898"/>
    <cellStyle name="Ввод  4 3 2 4 3" xfId="33145"/>
    <cellStyle name="Ввод  4 3 2 5" xfId="5454"/>
    <cellStyle name="Ввод  4 3 2 5 2" xfId="20890"/>
    <cellStyle name="Ввод  4 3 2 5 2 2" xfId="36516"/>
    <cellStyle name="Ввод  4 3 2 5 3" xfId="29894"/>
    <cellStyle name="Ввод  4 3 2 6" xfId="12934"/>
    <cellStyle name="Ввод  4 3 2 6 2" xfId="33653"/>
    <cellStyle name="Ввод  4 3 2 7" xfId="28657"/>
    <cellStyle name="Ввод  4 3 3" xfId="2933"/>
    <cellStyle name="Ввод  4 3 3 2" xfId="9700"/>
    <cellStyle name="Ввод  4 3 3 2 2" xfId="16348"/>
    <cellStyle name="Ввод  4 3 3 2 2 2" xfId="35287"/>
    <cellStyle name="Ввод  4 3 3 2 3" xfId="32223"/>
    <cellStyle name="Ввод  4 3 3 3" xfId="11652"/>
    <cellStyle name="Ввод  4 3 3 3 2" xfId="17979"/>
    <cellStyle name="Ввод  4 3 3 3 2 2" xfId="35907"/>
    <cellStyle name="Ввод  4 3 3 3 3" xfId="33154"/>
    <cellStyle name="Ввод  4 3 3 4" xfId="7520"/>
    <cellStyle name="Ввод  4 3 3 4 2" xfId="21656"/>
    <cellStyle name="Ввод  4 3 3 4 2 2" xfId="36572"/>
    <cellStyle name="Ввод  4 3 3 4 3" xfId="31135"/>
    <cellStyle name="Ввод  4 3 3 5" xfId="14687"/>
    <cellStyle name="Ввод  4 3 3 5 2" xfId="34683"/>
    <cellStyle name="Ввод  4 3 3 6" xfId="28666"/>
    <cellStyle name="Ввод  4 3 4" xfId="7023"/>
    <cellStyle name="Ввод  4 3 4 2" xfId="14197"/>
    <cellStyle name="Ввод  4 3 4 2 2" xfId="34470"/>
    <cellStyle name="Ввод  4 3 4 3" xfId="30919"/>
    <cellStyle name="Ввод  4 3 5" xfId="9205"/>
    <cellStyle name="Ввод  4 3 5 2" xfId="16002"/>
    <cellStyle name="Ввод  4 3 5 2 2" xfId="35219"/>
    <cellStyle name="Ввод  4 3 5 3" xfId="32008"/>
    <cellStyle name="Ввод  4 3 6" xfId="11221"/>
    <cellStyle name="Ввод  4 3 6 2" xfId="17550"/>
    <cellStyle name="Ввод  4 3 6 2 2" xfId="35754"/>
    <cellStyle name="Ввод  4 3 6 3" xfId="33001"/>
    <cellStyle name="Ввод  4 3 7" xfId="4397"/>
    <cellStyle name="Ввод  4 3 7 2" xfId="20441"/>
    <cellStyle name="Ввод  4 3 7 2 2" xfId="36363"/>
    <cellStyle name="Ввод  4 3 7 3" xfId="29248"/>
    <cellStyle name="Ввод  4 3 8" xfId="5501"/>
    <cellStyle name="Ввод  4 3 8 2" xfId="29935"/>
    <cellStyle name="Ввод  4 3 9" xfId="28513"/>
    <cellStyle name="Ввод  4 30" xfId="40084"/>
    <cellStyle name="Ввод  4 4" xfId="2678"/>
    <cellStyle name="Ввод  4 4 2" xfId="9457"/>
    <cellStyle name="Ввод  4 4 2 2" xfId="16108"/>
    <cellStyle name="Ввод  4 4 2 2 2" xfId="35249"/>
    <cellStyle name="Ввод  4 4 2 3" xfId="32183"/>
    <cellStyle name="Ввод  4 4 3" xfId="11417"/>
    <cellStyle name="Ввод  4 4 3 2" xfId="17745"/>
    <cellStyle name="Ввод  4 4 3 2 2" xfId="35873"/>
    <cellStyle name="Ввод  4 4 3 3" xfId="33120"/>
    <cellStyle name="Ввод  4 4 4" xfId="7276"/>
    <cellStyle name="Ввод  4 4 4 2" xfId="21439"/>
    <cellStyle name="Ввод  4 4 4 2 2" xfId="36544"/>
    <cellStyle name="Ввод  4 4 4 3" xfId="31095"/>
    <cellStyle name="Ввод  4 4 5" xfId="14449"/>
    <cellStyle name="Ввод  4 4 5 2" xfId="34646"/>
    <cellStyle name="Ввод  4 4 6" xfId="28632"/>
    <cellStyle name="Ввод  4 5" xfId="28103"/>
    <cellStyle name="Ввод  4 6" xfId="37195"/>
    <cellStyle name="Ввод  4 7" xfId="37063"/>
    <cellStyle name="Ввод  4 8" xfId="37229"/>
    <cellStyle name="Ввод  4 9" xfId="37050"/>
    <cellStyle name="Ввод  5" xfId="418"/>
    <cellStyle name="Ввод  5 10" xfId="37241"/>
    <cellStyle name="Ввод  5 11" xfId="37034"/>
    <cellStyle name="Ввод  5 12" xfId="37721"/>
    <cellStyle name="Ввод  5 13" xfId="37854"/>
    <cellStyle name="Ввод  5 14" xfId="38155"/>
    <cellStyle name="Ввод  5 15" xfId="38296"/>
    <cellStyle name="Ввод  5 16" xfId="38438"/>
    <cellStyle name="Ввод  5 17" xfId="38581"/>
    <cellStyle name="Ввод  5 18" xfId="38724"/>
    <cellStyle name="Ввод  5 19" xfId="38867"/>
    <cellStyle name="Ввод  5 2" xfId="1634"/>
    <cellStyle name="Ввод  5 2 2" xfId="1370"/>
    <cellStyle name="Ввод  5 2 2 2" xfId="3316"/>
    <cellStyle name="Ввод  5 2 2 2 2" xfId="10071"/>
    <cellStyle name="Ввод  5 2 2 2 2 2" xfId="16624"/>
    <cellStyle name="Ввод  5 2 2 2 2 2 2" xfId="35350"/>
    <cellStyle name="Ввод  5 2 2 2 2 3" xfId="32379"/>
    <cellStyle name="Ввод  5 2 2 2 3" xfId="12001"/>
    <cellStyle name="Ввод  5 2 2 2 3 2" xfId="18326"/>
    <cellStyle name="Ввод  5 2 2 2 3 2 2" xfId="36043"/>
    <cellStyle name="Ввод  5 2 2 2 3 3" xfId="33290"/>
    <cellStyle name="Ввод  5 2 2 2 4" xfId="7892"/>
    <cellStyle name="Ввод  5 2 2 2 4 2" xfId="21896"/>
    <cellStyle name="Ввод  5 2 2 2 4 2 2" xfId="36607"/>
    <cellStyle name="Ввод  5 2 2 2 4 3" xfId="31287"/>
    <cellStyle name="Ввод  5 2 2 2 5" xfId="15050"/>
    <cellStyle name="Ввод  5 2 2 2 5 2" xfId="34835"/>
    <cellStyle name="Ввод  5 2 2 2 6" xfId="28802"/>
    <cellStyle name="Ввод  5 2 2 3" xfId="3789"/>
    <cellStyle name="Ввод  5 2 2 3 2" xfId="10544"/>
    <cellStyle name="Ввод  5 2 2 3 2 2" xfId="16947"/>
    <cellStyle name="Ввод  5 2 2 3 2 2 2" xfId="35403"/>
    <cellStyle name="Ввод  5 2 2 3 2 3" xfId="32580"/>
    <cellStyle name="Ввод  5 2 2 3 3" xfId="12474"/>
    <cellStyle name="Ввод  5 2 2 3 3 2" xfId="18797"/>
    <cellStyle name="Ввод  5 2 2 3 3 2 2" xfId="36244"/>
    <cellStyle name="Ввод  5 2 2 3 3 3" xfId="33491"/>
    <cellStyle name="Ввод  5 2 2 3 4" xfId="15521"/>
    <cellStyle name="Ввод  5 2 2 3 4 2" xfId="35036"/>
    <cellStyle name="Ввод  5 2 2 3 5" xfId="29003"/>
    <cellStyle name="Ввод  5 2 2 4" xfId="6163"/>
    <cellStyle name="Ввод  5 2 2 4 2" xfId="13403"/>
    <cellStyle name="Ввод  5 2 2 4 2 2" xfId="33921"/>
    <cellStyle name="Ввод  5 2 2 4 3" xfId="30351"/>
    <cellStyle name="Ввод  5 2 2 5" xfId="5740"/>
    <cellStyle name="Ввод  5 2 2 5 2" xfId="13061"/>
    <cellStyle name="Ввод  5 2 2 5 2 2" xfId="33730"/>
    <cellStyle name="Ввод  5 2 2 5 3" xfId="30112"/>
    <cellStyle name="Ввод  5 2 2 6" xfId="9971"/>
    <cellStyle name="Ввод  5 2 2 6 2" xfId="16555"/>
    <cellStyle name="Ввод  5 2 2 6 2 2" xfId="35338"/>
    <cellStyle name="Ввод  5 2 2 6 3" xfId="32336"/>
    <cellStyle name="Ввод  5 2 2 7" xfId="3975"/>
    <cellStyle name="Ввод  5 2 2 7 2" xfId="29104"/>
    <cellStyle name="Ввод  5 2 2 8" xfId="28226"/>
    <cellStyle name="Ввод  5 2 3" xfId="2203"/>
    <cellStyle name="Ввод  5 2 3 2" xfId="6800"/>
    <cellStyle name="Ввод  5 2 3 2 2" xfId="13975"/>
    <cellStyle name="Ввод  5 2 3 2 2 2" xfId="34314"/>
    <cellStyle name="Ввод  5 2 3 2 3" xfId="30763"/>
    <cellStyle name="Ввод  5 2 3 3" xfId="8983"/>
    <cellStyle name="Ввод  5 2 3 3 2" xfId="15910"/>
    <cellStyle name="Ввод  5 2 3 3 2 2" xfId="35192"/>
    <cellStyle name="Ввод  5 2 3 3 3" xfId="31852"/>
    <cellStyle name="Ввод  5 2 3 4" xfId="11076"/>
    <cellStyle name="Ввод  5 2 3 4 2" xfId="17405"/>
    <cellStyle name="Ввод  5 2 3 4 2 2" xfId="35673"/>
    <cellStyle name="Ввод  5 2 3 4 3" xfId="32920"/>
    <cellStyle name="Ввод  5 2 3 5" xfId="5275"/>
    <cellStyle name="Ввод  5 2 3 5 2" xfId="20795"/>
    <cellStyle name="Ввод  5 2 3 5 2 2" xfId="36502"/>
    <cellStyle name="Ввод  5 2 3 5 3" xfId="29796"/>
    <cellStyle name="Ввод  5 2 3 6" xfId="12842"/>
    <cellStyle name="Ввод  5 2 3 6 2" xfId="33626"/>
    <cellStyle name="Ввод  5 2 3 7" xfId="28433"/>
    <cellStyle name="Ввод  5 2 4" xfId="3053"/>
    <cellStyle name="Ввод  5 2 4 2" xfId="9819"/>
    <cellStyle name="Ввод  5 2 4 2 2" xfId="16448"/>
    <cellStyle name="Ввод  5 2 4 2 2 2" xfId="35311"/>
    <cellStyle name="Ввод  5 2 4 2 3" xfId="32265"/>
    <cellStyle name="Ввод  5 2 4 3" xfId="11756"/>
    <cellStyle name="Ввод  5 2 4 3 2" xfId="18082"/>
    <cellStyle name="Ввод  5 2 4 3 2 2" xfId="35934"/>
    <cellStyle name="Ввод  5 2 4 3 3" xfId="33181"/>
    <cellStyle name="Ввод  5 2 4 4" xfId="7640"/>
    <cellStyle name="Ввод  5 2 4 4 2" xfId="21741"/>
    <cellStyle name="Ввод  5 2 4 4 2 2" xfId="36589"/>
    <cellStyle name="Ввод  5 2 4 4 3" xfId="31177"/>
    <cellStyle name="Ввод  5 2 4 5" xfId="14805"/>
    <cellStyle name="Ввод  5 2 4 5 2" xfId="34725"/>
    <cellStyle name="Ввод  5 2 4 6" xfId="28693"/>
    <cellStyle name="Ввод  5 2 5" xfId="3568"/>
    <cellStyle name="Ввод  5 2 5 2" xfId="10323"/>
    <cellStyle name="Ввод  5 2 5 2 2" xfId="16801"/>
    <cellStyle name="Ввод  5 2 5 2 2 2" xfId="35390"/>
    <cellStyle name="Ввод  5 2 5 2 3" xfId="32492"/>
    <cellStyle name="Ввод  5 2 5 3" xfId="12253"/>
    <cellStyle name="Ввод  5 2 5 3 2" xfId="18576"/>
    <cellStyle name="Ввод  5 2 5 3 2 2" xfId="36156"/>
    <cellStyle name="Ввод  5 2 5 3 3" xfId="33403"/>
    <cellStyle name="Ввод  5 2 5 4" xfId="8144"/>
    <cellStyle name="Ввод  5 2 5 4 2" xfId="22141"/>
    <cellStyle name="Ввод  5 2 5 4 2 2" xfId="36720"/>
    <cellStyle name="Ввод  5 2 5 4 3" xfId="31400"/>
    <cellStyle name="Ввод  5 2 5 5" xfId="15300"/>
    <cellStyle name="Ввод  5 2 5 5 2" xfId="34948"/>
    <cellStyle name="Ввод  5 2 5 6" xfId="28915"/>
    <cellStyle name="Ввод  5 2 6" xfId="4079"/>
    <cellStyle name="Ввод  5 2 6 2" xfId="29143"/>
    <cellStyle name="Ввод  5 2 7" xfId="28289"/>
    <cellStyle name="Ввод  5 20" xfId="39011"/>
    <cellStyle name="Ввод  5 21" xfId="39152"/>
    <cellStyle name="Ввод  5 22" xfId="38293"/>
    <cellStyle name="Ввод  5 23" xfId="39427"/>
    <cellStyle name="Ввод  5 24" xfId="38578"/>
    <cellStyle name="Ввод  5 25" xfId="39688"/>
    <cellStyle name="Ввод  5 26" xfId="39316"/>
    <cellStyle name="Ввод  5 27" xfId="39488"/>
    <cellStyle name="Ввод  5 28" xfId="39590"/>
    <cellStyle name="Ввод  5 29" xfId="39871"/>
    <cellStyle name="Ввод  5 3" xfId="2245"/>
    <cellStyle name="Ввод  5 3 2" xfId="2861"/>
    <cellStyle name="Ввод  5 3 2 2" xfId="7448"/>
    <cellStyle name="Ввод  5 3 2 2 2" xfId="14615"/>
    <cellStyle name="Ввод  5 3 2 2 2 2" xfId="34674"/>
    <cellStyle name="Ввод  5 3 2 2 3" xfId="31126"/>
    <cellStyle name="Ввод  5 3 2 3" xfId="9628"/>
    <cellStyle name="Ввод  5 3 2 3 2" xfId="16277"/>
    <cellStyle name="Ввод  5 3 2 3 2 2" xfId="35279"/>
    <cellStyle name="Ввод  5 3 2 3 3" xfId="32214"/>
    <cellStyle name="Ввод  5 3 2 4" xfId="11581"/>
    <cellStyle name="Ввод  5 3 2 4 2" xfId="17908"/>
    <cellStyle name="Ввод  5 3 2 4 2 2" xfId="35899"/>
    <cellStyle name="Ввод  5 3 2 4 3" xfId="33146"/>
    <cellStyle name="Ввод  5 3 2 5" xfId="5302"/>
    <cellStyle name="Ввод  5 3 2 5 2" xfId="20816"/>
    <cellStyle name="Ввод  5 3 2 5 2 2" xfId="36504"/>
    <cellStyle name="Ввод  5 3 2 5 3" xfId="29804"/>
    <cellStyle name="Ввод  5 3 2 6" xfId="12861"/>
    <cellStyle name="Ввод  5 3 2 6 2" xfId="33632"/>
    <cellStyle name="Ввод  5 3 2 7" xfId="28658"/>
    <cellStyle name="Ввод  5 3 3" xfId="2874"/>
    <cellStyle name="Ввод  5 3 3 2" xfId="9641"/>
    <cellStyle name="Ввод  5 3 3 2 2" xfId="16290"/>
    <cellStyle name="Ввод  5 3 3 2 2 2" xfId="35284"/>
    <cellStyle name="Ввод  5 3 3 2 3" xfId="32219"/>
    <cellStyle name="Ввод  5 3 3 3" xfId="11594"/>
    <cellStyle name="Ввод  5 3 3 3 2" xfId="17921"/>
    <cellStyle name="Ввод  5 3 3 3 2 2" xfId="35904"/>
    <cellStyle name="Ввод  5 3 3 3 3" xfId="33151"/>
    <cellStyle name="Ввод  5 3 3 4" xfId="7461"/>
    <cellStyle name="Ввод  5 3 3 4 2" xfId="21599"/>
    <cellStyle name="Ввод  5 3 3 4 2 2" xfId="36569"/>
    <cellStyle name="Ввод  5 3 3 4 3" xfId="31131"/>
    <cellStyle name="Ввод  5 3 3 5" xfId="14628"/>
    <cellStyle name="Ввод  5 3 3 5 2" xfId="34679"/>
    <cellStyle name="Ввод  5 3 3 6" xfId="28663"/>
    <cellStyle name="Ввод  5 3 4" xfId="6842"/>
    <cellStyle name="Ввод  5 3 4 2" xfId="14016"/>
    <cellStyle name="Ввод  5 3 4 2 2" xfId="34341"/>
    <cellStyle name="Ввод  5 3 4 3" xfId="30790"/>
    <cellStyle name="Ввод  5 3 5" xfId="9025"/>
    <cellStyle name="Ввод  5 3 5 2" xfId="15930"/>
    <cellStyle name="Ввод  5 3 5 2 2" xfId="35198"/>
    <cellStyle name="Ввод  5 3 5 3" xfId="31879"/>
    <cellStyle name="Ввод  5 3 6" xfId="11095"/>
    <cellStyle name="Ввод  5 3 6 2" xfId="17424"/>
    <cellStyle name="Ввод  5 3 6 2 2" xfId="35679"/>
    <cellStyle name="Ввод  5 3 6 3" xfId="32926"/>
    <cellStyle name="Ввод  5 3 7" xfId="4398"/>
    <cellStyle name="Ввод  5 3 7 2" xfId="20442"/>
    <cellStyle name="Ввод  5 3 7 2 2" xfId="36364"/>
    <cellStyle name="Ввод  5 3 7 3" xfId="29249"/>
    <cellStyle name="Ввод  5 3 8" xfId="4688"/>
    <cellStyle name="Ввод  5 3 8 2" xfId="29384"/>
    <cellStyle name="Ввод  5 3 9" xfId="28439"/>
    <cellStyle name="Ввод  5 30" xfId="40429"/>
    <cellStyle name="Ввод  5 4" xfId="2679"/>
    <cellStyle name="Ввод  5 4 2" xfId="9458"/>
    <cellStyle name="Ввод  5 4 2 2" xfId="16109"/>
    <cellStyle name="Ввод  5 4 2 2 2" xfId="35250"/>
    <cellStyle name="Ввод  5 4 2 3" xfId="32184"/>
    <cellStyle name="Ввод  5 4 3" xfId="11418"/>
    <cellStyle name="Ввод  5 4 3 2" xfId="17746"/>
    <cellStyle name="Ввод  5 4 3 2 2" xfId="35874"/>
    <cellStyle name="Ввод  5 4 3 3" xfId="33121"/>
    <cellStyle name="Ввод  5 4 4" xfId="7277"/>
    <cellStyle name="Ввод  5 4 4 2" xfId="21440"/>
    <cellStyle name="Ввод  5 4 4 2 2" xfId="36545"/>
    <cellStyle name="Ввод  5 4 4 3" xfId="31096"/>
    <cellStyle name="Ввод  5 4 5" xfId="14450"/>
    <cellStyle name="Ввод  5 4 5 2" xfId="34647"/>
    <cellStyle name="Ввод  5 4 6" xfId="28633"/>
    <cellStyle name="Ввод  5 5" xfId="28104"/>
    <cellStyle name="Ввод  5 6" xfId="37196"/>
    <cellStyle name="Ввод  5 7" xfId="37337"/>
    <cellStyle name="Ввод  5 8" xfId="37230"/>
    <cellStyle name="Ввод  5 9" xfId="37333"/>
    <cellStyle name="Вывод" xfId="58" builtinId="21" customBuiltin="1"/>
    <cellStyle name="Вывод 2" xfId="419"/>
    <cellStyle name="Вывод 2 10" xfId="37436"/>
    <cellStyle name="Вывод 2 11" xfId="37497"/>
    <cellStyle name="Вывод 2 12" xfId="37723"/>
    <cellStyle name="Вывод 2 13" xfId="37298"/>
    <cellStyle name="Вывод 2 14" xfId="38011"/>
    <cellStyle name="Вывод 2 15" xfId="37606"/>
    <cellStyle name="Вывод 2 16" xfId="37315"/>
    <cellStyle name="Вывод 2 17" xfId="37757"/>
    <cellStyle name="Вывод 2 18" xfId="36988"/>
    <cellStyle name="Вывод 2 19" xfId="37025"/>
    <cellStyle name="Вывод 2 2" xfId="1635"/>
    <cellStyle name="Вывод 2 2 2" xfId="1382"/>
    <cellStyle name="Вывод 2 2 2 2" xfId="3317"/>
    <cellStyle name="Вывод 2 2 2 2 2" xfId="10072"/>
    <cellStyle name="Вывод 2 2 2 2 2 2" xfId="16625"/>
    <cellStyle name="Вывод 2 2 2 2 2 2 2" xfId="26676"/>
    <cellStyle name="Вывод 2 2 2 2 2 3" xfId="23134"/>
    <cellStyle name="Вывод 2 2 2 2 3" xfId="12002"/>
    <cellStyle name="Вывод 2 2 2 2 3 2" xfId="18327"/>
    <cellStyle name="Вывод 2 2 2 2 3 2 2" xfId="27688"/>
    <cellStyle name="Вывод 2 2 2 2 3 3" xfId="24106"/>
    <cellStyle name="Вывод 2 2 2 2 4" xfId="7893"/>
    <cellStyle name="Вывод 2 2 2 2 4 2" xfId="21897"/>
    <cellStyle name="Вывод 2 2 2 2 5" xfId="15051"/>
    <cellStyle name="Вывод 2 2 2 2 5 2" xfId="25608"/>
    <cellStyle name="Вывод 2 2 2 2 6" xfId="19812"/>
    <cellStyle name="Вывод 2 2 2 3" xfId="3790"/>
    <cellStyle name="Вывод 2 2 2 3 2" xfId="10545"/>
    <cellStyle name="Вывод 2 2 2 3 2 2" xfId="16948"/>
    <cellStyle name="Вывод 2 2 2 3 2 2 2" xfId="26948"/>
    <cellStyle name="Вывод 2 2 2 3 2 3" xfId="23400"/>
    <cellStyle name="Вывод 2 2 2 3 3" xfId="12475"/>
    <cellStyle name="Вывод 2 2 2 3 3 2" xfId="18798"/>
    <cellStyle name="Вывод 2 2 2 3 3 2 2" xfId="27958"/>
    <cellStyle name="Вывод 2 2 2 3 3 3" xfId="24370"/>
    <cellStyle name="Вывод 2 2 2 3 4" xfId="8358"/>
    <cellStyle name="Вывод 2 2 2 3 4 2" xfId="22354"/>
    <cellStyle name="Вывод 2 2 2 3 5" xfId="15522"/>
    <cellStyle name="Вывод 2 2 2 3 5 2" xfId="25878"/>
    <cellStyle name="Вывод 2 2 2 3 6" xfId="20076"/>
    <cellStyle name="Вывод 2 2 2 4" xfId="6175"/>
    <cellStyle name="Вывод 2 2 2 4 2" xfId="13414"/>
    <cellStyle name="Вывод 2 2 2 4 2 2" xfId="24881"/>
    <cellStyle name="Вывод 2 2 2 4 3" xfId="21131"/>
    <cellStyle name="Вывод 2 2 2 5" xfId="6363"/>
    <cellStyle name="Вывод 2 2 2 5 2" xfId="13585"/>
    <cellStyle name="Вывод 2 2 2 5 2 2" xfId="24931"/>
    <cellStyle name="Вывод 2 2 2 5 3" xfId="21181"/>
    <cellStyle name="Вывод 2 2 2 6" xfId="9969"/>
    <cellStyle name="Вывод 2 2 2 6 2" xfId="16553"/>
    <cellStyle name="Вывод 2 2 2 6 2 2" xfId="26618"/>
    <cellStyle name="Вывод 2 2 2 6 3" xfId="23076"/>
    <cellStyle name="Вывод 2 2 2 7" xfId="12665"/>
    <cellStyle name="Вывод 2 2 2 7 2" xfId="24459"/>
    <cellStyle name="Вывод 2 2 2 8" xfId="19142"/>
    <cellStyle name="Вывод 2 2 3" xfId="2842"/>
    <cellStyle name="Вывод 2 2 3 2" xfId="9613"/>
    <cellStyle name="Вывод 2 2 3 2 2" xfId="16264"/>
    <cellStyle name="Вывод 2 2 3 2 2 2" xfId="26389"/>
    <cellStyle name="Вывод 2 2 3 2 3" xfId="22863"/>
    <cellStyle name="Вывод 2 2 3 3" xfId="11568"/>
    <cellStyle name="Вывод 2 2 3 3 2" xfId="17895"/>
    <cellStyle name="Вывод 2 2 3 3 2 2" xfId="27405"/>
    <cellStyle name="Вывод 2 2 3 3 3" xfId="23839"/>
    <cellStyle name="Вывод 2 2 3 4" xfId="7432"/>
    <cellStyle name="Вывод 2 2 3 4 2" xfId="21584"/>
    <cellStyle name="Вывод 2 2 3 5" xfId="14600"/>
    <cellStyle name="Вывод 2 2 3 5 2" xfId="25325"/>
    <cellStyle name="Вывод 2 2 3 6" xfId="19545"/>
    <cellStyle name="Вывод 2 2 4" xfId="2607"/>
    <cellStyle name="Вывод 2 2 4 2" xfId="9387"/>
    <cellStyle name="Вывод 2 2 4 2 2" xfId="16039"/>
    <cellStyle name="Вывод 2 2 4 2 2 2" xfId="26193"/>
    <cellStyle name="Вывод 2 2 4 2 3" xfId="22674"/>
    <cellStyle name="Вывод 2 2 4 3" xfId="11347"/>
    <cellStyle name="Вывод 2 2 4 3 2" xfId="17676"/>
    <cellStyle name="Вывод 2 2 4 3 2 2" xfId="27213"/>
    <cellStyle name="Вывод 2 2 4 3 3" xfId="23654"/>
    <cellStyle name="Вывод 2 2 4 4" xfId="7205"/>
    <cellStyle name="Вывод 2 2 4 4 2" xfId="21372"/>
    <cellStyle name="Вывод 2 2 4 5" xfId="14379"/>
    <cellStyle name="Вывод 2 2 4 5 2" xfId="25132"/>
    <cellStyle name="Вывод 2 2 4 6" xfId="19358"/>
    <cellStyle name="Вывод 2 2 5" xfId="4124"/>
    <cellStyle name="Вывод 2 2 5 2" xfId="20249"/>
    <cellStyle name="Вывод 2 2 6" xfId="19231"/>
    <cellStyle name="Вывод 2 2 7" xfId="28290"/>
    <cellStyle name="Вывод 2 20" xfId="37756"/>
    <cellStyle name="Вывод 2 21" xfId="37427"/>
    <cellStyle name="Вывод 2 22" xfId="38152"/>
    <cellStyle name="Вывод 2 23" xfId="39485"/>
    <cellStyle name="Вывод 2 24" xfId="38851"/>
    <cellStyle name="Вывод 2 25" xfId="39581"/>
    <cellStyle name="Вывод 2 26" xfId="39710"/>
    <cellStyle name="Вывод 2 27" xfId="39227"/>
    <cellStyle name="Вывод 2 28" xfId="39980"/>
    <cellStyle name="Вывод 2 29" xfId="39217"/>
    <cellStyle name="Вывод 2 3" xfId="2177"/>
    <cellStyle name="Вывод 2 3 2" xfId="5252"/>
    <cellStyle name="Вывод 2 3 2 2" xfId="12823"/>
    <cellStyle name="Вывод 2 3 2 2 2" xfId="24589"/>
    <cellStyle name="Вывод 2 3 2 3" xfId="20778"/>
    <cellStyle name="Вывод 2 3 3" xfId="6774"/>
    <cellStyle name="Вывод 2 3 3 2" xfId="13950"/>
    <cellStyle name="Вывод 2 3 3 2 2" xfId="25039"/>
    <cellStyle name="Вывод 2 3 3 3" xfId="21284"/>
    <cellStyle name="Вывод 2 3 4" xfId="8957"/>
    <cellStyle name="Вывод 2 3 4 2" xfId="15891"/>
    <cellStyle name="Вывод 2 3 4 2 2" xfId="26099"/>
    <cellStyle name="Вывод 2 3 4 3" xfId="22586"/>
    <cellStyle name="Вывод 2 3 5" xfId="11056"/>
    <cellStyle name="Вывод 2 3 5 2" xfId="17386"/>
    <cellStyle name="Вывод 2 3 5 2 2" xfId="27122"/>
    <cellStyle name="Вывод 2 3 5 3" xfId="23569"/>
    <cellStyle name="Вывод 2 3 6" xfId="4399"/>
    <cellStyle name="Вывод 2 3 6 2" xfId="20443"/>
    <cellStyle name="Вывод 2 3 7" xfId="8451"/>
    <cellStyle name="Вывод 2 3 7 2" xfId="22440"/>
    <cellStyle name="Вывод 2 30" xfId="40033"/>
    <cellStyle name="Вывод 2 31" xfId="39306"/>
    <cellStyle name="Вывод 2 4" xfId="2680"/>
    <cellStyle name="Вывод 2 4 2" xfId="9459"/>
    <cellStyle name="Вывод 2 4 2 2" xfId="16110"/>
    <cellStyle name="Вывод 2 4 2 2 2" xfId="26258"/>
    <cellStyle name="Вывод 2 4 2 3" xfId="22738"/>
    <cellStyle name="Вывод 2 4 3" xfId="11419"/>
    <cellStyle name="Вывод 2 4 3 2" xfId="17747"/>
    <cellStyle name="Вывод 2 4 3 2 2" xfId="27277"/>
    <cellStyle name="Вывод 2 4 3 3" xfId="23717"/>
    <cellStyle name="Вывод 2 4 4" xfId="7278"/>
    <cellStyle name="Вывод 2 4 4 2" xfId="21441"/>
    <cellStyle name="Вывод 2 4 5" xfId="14451"/>
    <cellStyle name="Вывод 2 4 5 2" xfId="25196"/>
    <cellStyle name="Вывод 2 4 6" xfId="19422"/>
    <cellStyle name="Вывод 2 5" xfId="19047"/>
    <cellStyle name="Вывод 2 6" xfId="28105"/>
    <cellStyle name="Вывод 2 7" xfId="37197"/>
    <cellStyle name="Вывод 2 8" xfId="37440"/>
    <cellStyle name="Вывод 2 9" xfId="37572"/>
    <cellStyle name="Вывод 3" xfId="420"/>
    <cellStyle name="Вывод 3 10" xfId="37536"/>
    <cellStyle name="Вывод 3 11" xfId="37845"/>
    <cellStyle name="Вывод 3 12" xfId="38075"/>
    <cellStyle name="Вывод 3 13" xfId="38217"/>
    <cellStyle name="Вывод 3 14" xfId="38358"/>
    <cellStyle name="Вывод 3 15" xfId="38501"/>
    <cellStyle name="Вывод 3 16" xfId="38643"/>
    <cellStyle name="Вывод 3 17" xfId="38787"/>
    <cellStyle name="Вывод 3 18" xfId="38932"/>
    <cellStyle name="Вывод 3 19" xfId="39075"/>
    <cellStyle name="Вывод 3 2" xfId="1636"/>
    <cellStyle name="Вывод 3 2 2" xfId="997"/>
    <cellStyle name="Вывод 3 2 2 2" xfId="3318"/>
    <cellStyle name="Вывод 3 2 2 2 2" xfId="10073"/>
    <cellStyle name="Вывод 3 2 2 2 2 2" xfId="16626"/>
    <cellStyle name="Вывод 3 2 2 2 2 2 2" xfId="26677"/>
    <cellStyle name="Вывод 3 2 2 2 2 3" xfId="23135"/>
    <cellStyle name="Вывод 3 2 2 2 3" xfId="12003"/>
    <cellStyle name="Вывод 3 2 2 2 3 2" xfId="18328"/>
    <cellStyle name="Вывод 3 2 2 2 3 2 2" xfId="27689"/>
    <cellStyle name="Вывод 3 2 2 2 3 3" xfId="24107"/>
    <cellStyle name="Вывод 3 2 2 2 4" xfId="7894"/>
    <cellStyle name="Вывод 3 2 2 2 4 2" xfId="21898"/>
    <cellStyle name="Вывод 3 2 2 2 5" xfId="15052"/>
    <cellStyle name="Вывод 3 2 2 2 5 2" xfId="25609"/>
    <cellStyle name="Вывод 3 2 2 2 6" xfId="19813"/>
    <cellStyle name="Вывод 3 2 2 3" xfId="3791"/>
    <cellStyle name="Вывод 3 2 2 3 2" xfId="10546"/>
    <cellStyle name="Вывод 3 2 2 3 2 2" xfId="16949"/>
    <cellStyle name="Вывод 3 2 2 3 2 2 2" xfId="26949"/>
    <cellStyle name="Вывод 3 2 2 3 2 3" xfId="23401"/>
    <cellStyle name="Вывод 3 2 2 3 3" xfId="12476"/>
    <cellStyle name="Вывод 3 2 2 3 3 2" xfId="18799"/>
    <cellStyle name="Вывод 3 2 2 3 3 2 2" xfId="27959"/>
    <cellStyle name="Вывод 3 2 2 3 3 3" xfId="24371"/>
    <cellStyle name="Вывод 3 2 2 3 4" xfId="8359"/>
    <cellStyle name="Вывод 3 2 2 3 4 2" xfId="22355"/>
    <cellStyle name="Вывод 3 2 2 3 5" xfId="15523"/>
    <cellStyle name="Вывод 3 2 2 3 5 2" xfId="25879"/>
    <cellStyle name="Вывод 3 2 2 3 6" xfId="20077"/>
    <cellStyle name="Вывод 3 2 2 4" xfId="6036"/>
    <cellStyle name="Вывод 3 2 2 4 2" xfId="13297"/>
    <cellStyle name="Вывод 3 2 2 4 2 2" xfId="24838"/>
    <cellStyle name="Вывод 3 2 2 4 3" xfId="21089"/>
    <cellStyle name="Вывод 3 2 2 5" xfId="5751"/>
    <cellStyle name="Вывод 3 2 2 5 2" xfId="13069"/>
    <cellStyle name="Вывод 3 2 2 5 2 2" xfId="24728"/>
    <cellStyle name="Вывод 3 2 2 5 3" xfId="20979"/>
    <cellStyle name="Вывод 3 2 2 6" xfId="5943"/>
    <cellStyle name="Вывод 3 2 2 6 2" xfId="13205"/>
    <cellStyle name="Вывод 3 2 2 6 2 2" xfId="24789"/>
    <cellStyle name="Вывод 3 2 2 6 3" xfId="21040"/>
    <cellStyle name="Вывод 3 2 2 7" xfId="3981"/>
    <cellStyle name="Вывод 3 2 2 7 2" xfId="20162"/>
    <cellStyle name="Вывод 3 2 2 8" xfId="19120"/>
    <cellStyle name="Вывод 3 2 3" xfId="3054"/>
    <cellStyle name="Вывод 3 2 3 2" xfId="9820"/>
    <cellStyle name="Вывод 3 2 3 2 2" xfId="16449"/>
    <cellStyle name="Вывод 3 2 3 2 2 2" xfId="26538"/>
    <cellStyle name="Вывод 3 2 3 2 3" xfId="22997"/>
    <cellStyle name="Вывод 3 2 3 3" xfId="11757"/>
    <cellStyle name="Вывод 3 2 3 3 2" xfId="18083"/>
    <cellStyle name="Вывод 3 2 3 3 2 2" xfId="27553"/>
    <cellStyle name="Вывод 3 2 3 3 3" xfId="23972"/>
    <cellStyle name="Вывод 3 2 3 4" xfId="7641"/>
    <cellStyle name="Вывод 3 2 3 4 2" xfId="21742"/>
    <cellStyle name="Вывод 3 2 3 5" xfId="14806"/>
    <cellStyle name="Вывод 3 2 3 5 2" xfId="25473"/>
    <cellStyle name="Вывод 3 2 3 6" xfId="19678"/>
    <cellStyle name="Вывод 3 2 4" xfId="3569"/>
    <cellStyle name="Вывод 3 2 4 2" xfId="10324"/>
    <cellStyle name="Вывод 3 2 4 2 2" xfId="16802"/>
    <cellStyle name="Вывод 3 2 4 2 2 2" xfId="26815"/>
    <cellStyle name="Вывод 3 2 4 2 3" xfId="23267"/>
    <cellStyle name="Вывод 3 2 4 3" xfId="12254"/>
    <cellStyle name="Вывод 3 2 4 3 2" xfId="18577"/>
    <cellStyle name="Вывод 3 2 4 3 2 2" xfId="27825"/>
    <cellStyle name="Вывод 3 2 4 3 3" xfId="24237"/>
    <cellStyle name="Вывод 3 2 4 4" xfId="8145"/>
    <cellStyle name="Вывод 3 2 4 4 2" xfId="22142"/>
    <cellStyle name="Вывод 3 2 4 5" xfId="15301"/>
    <cellStyle name="Вывод 3 2 4 5 2" xfId="25745"/>
    <cellStyle name="Вывод 3 2 4 6" xfId="19943"/>
    <cellStyle name="Вывод 3 2 5" xfId="4110"/>
    <cellStyle name="Вывод 3 2 5 2" xfId="20241"/>
    <cellStyle name="Вывод 3 2 6" xfId="19232"/>
    <cellStyle name="Вывод 3 2 7" xfId="28291"/>
    <cellStyle name="Вывод 3 20" xfId="39213"/>
    <cellStyle name="Вывод 3 21" xfId="39349"/>
    <cellStyle name="Вывод 3 22" xfId="39083"/>
    <cellStyle name="Вывод 3 23" xfId="38722"/>
    <cellStyle name="Вывод 3 24" xfId="39357"/>
    <cellStyle name="Вывод 3 25" xfId="37028"/>
    <cellStyle name="Вывод 3 26" xfId="39806"/>
    <cellStyle name="Вывод 3 27" xfId="39486"/>
    <cellStyle name="Вывод 3 28" xfId="40282"/>
    <cellStyle name="Вывод 3 29" xfId="40032"/>
    <cellStyle name="Вывод 3 3" xfId="2250"/>
    <cellStyle name="Вывод 3 3 2" xfId="2862"/>
    <cellStyle name="Вывод 3 3 2 2" xfId="7449"/>
    <cellStyle name="Вывод 3 3 2 2 2" xfId="14616"/>
    <cellStyle name="Вывод 3 3 2 2 2 2" xfId="25334"/>
    <cellStyle name="Вывод 3 3 2 2 3" xfId="21593"/>
    <cellStyle name="Вывод 3 3 2 3" xfId="9629"/>
    <cellStyle name="Вывод 3 3 2 3 2" xfId="16278"/>
    <cellStyle name="Вывод 3 3 2 3 2 2" xfId="26398"/>
    <cellStyle name="Вывод 3 3 2 3 3" xfId="22869"/>
    <cellStyle name="Вывод 3 3 2 4" xfId="11582"/>
    <cellStyle name="Вывод 3 3 2 4 2" xfId="17909"/>
    <cellStyle name="Вывод 3 3 2 4 2 2" xfId="27414"/>
    <cellStyle name="Вывод 3 3 2 4 3" xfId="23845"/>
    <cellStyle name="Вывод 3 3 2 5" xfId="5307"/>
    <cellStyle name="Вывод 3 3 2 5 2" xfId="20820"/>
    <cellStyle name="Вывод 3 3 2 6" xfId="12866"/>
    <cellStyle name="Вывод 3 3 2 6 2" xfId="24620"/>
    <cellStyle name="Вывод 3 3 2 7" xfId="19551"/>
    <cellStyle name="Вывод 3 3 3" xfId="2604"/>
    <cellStyle name="Вывод 3 3 3 2" xfId="9384"/>
    <cellStyle name="Вывод 3 3 3 2 2" xfId="16036"/>
    <cellStyle name="Вывод 3 3 3 2 2 2" xfId="26190"/>
    <cellStyle name="Вывод 3 3 3 2 3" xfId="22672"/>
    <cellStyle name="Вывод 3 3 3 3" xfId="11344"/>
    <cellStyle name="Вывод 3 3 3 3 2" xfId="17673"/>
    <cellStyle name="Вывод 3 3 3 3 2 2" xfId="27210"/>
    <cellStyle name="Вывод 3 3 3 3 3" xfId="23652"/>
    <cellStyle name="Вывод 3 3 3 4" xfId="7202"/>
    <cellStyle name="Вывод 3 3 3 4 2" xfId="21370"/>
    <cellStyle name="Вывод 3 3 3 5" xfId="14376"/>
    <cellStyle name="Вывод 3 3 3 5 2" xfId="25129"/>
    <cellStyle name="Вывод 3 3 3 6" xfId="19356"/>
    <cellStyle name="Вывод 3 3 4" xfId="6847"/>
    <cellStyle name="Вывод 3 3 4 2" xfId="14021"/>
    <cellStyle name="Вывод 3 3 4 2 2" xfId="25069"/>
    <cellStyle name="Вывод 3 3 4 3" xfId="21313"/>
    <cellStyle name="Вывод 3 3 5" xfId="9030"/>
    <cellStyle name="Вывод 3 3 5 2" xfId="15935"/>
    <cellStyle name="Вывод 3 3 5 2 2" xfId="26131"/>
    <cellStyle name="Вывод 3 3 5 3" xfId="22617"/>
    <cellStyle name="Вывод 3 3 6" xfId="11100"/>
    <cellStyle name="Вывод 3 3 6 2" xfId="17429"/>
    <cellStyle name="Вывод 3 3 6 2 2" xfId="27151"/>
    <cellStyle name="Вывод 3 3 6 3" xfId="23597"/>
    <cellStyle name="Вывод 3 3 7" xfId="4400"/>
    <cellStyle name="Вывод 3 3 7 2" xfId="20444"/>
    <cellStyle name="Вывод 3 3 8" xfId="4654"/>
    <cellStyle name="Вывод 3 3 8 2" xfId="20644"/>
    <cellStyle name="Вывод 3 30" xfId="39922"/>
    <cellStyle name="Вывод 3 4" xfId="2681"/>
    <cellStyle name="Вывод 3 4 2" xfId="9460"/>
    <cellStyle name="Вывод 3 4 2 2" xfId="16111"/>
    <cellStyle name="Вывод 3 4 2 2 2" xfId="26259"/>
    <cellStyle name="Вывод 3 4 2 3" xfId="22739"/>
    <cellStyle name="Вывод 3 4 3" xfId="11420"/>
    <cellStyle name="Вывод 3 4 3 2" xfId="17748"/>
    <cellStyle name="Вывод 3 4 3 2 2" xfId="27278"/>
    <cellStyle name="Вывод 3 4 3 3" xfId="23718"/>
    <cellStyle name="Вывод 3 4 4" xfId="7279"/>
    <cellStyle name="Вывод 3 4 4 2" xfId="21442"/>
    <cellStyle name="Вывод 3 4 5" xfId="14452"/>
    <cellStyle name="Вывод 3 4 5 2" xfId="25197"/>
    <cellStyle name="Вывод 3 4 6" xfId="19423"/>
    <cellStyle name="Вывод 3 5" xfId="28106"/>
    <cellStyle name="Вывод 3 6" xfId="37198"/>
    <cellStyle name="Вывод 3 7" xfId="37544"/>
    <cellStyle name="Вывод 3 8" xfId="37469"/>
    <cellStyle name="Вывод 3 9" xfId="37540"/>
    <cellStyle name="Вывод 4" xfId="421"/>
    <cellStyle name="Вывод 4 10" xfId="37959"/>
    <cellStyle name="Вывод 4 11" xfId="37417"/>
    <cellStyle name="Вывод 4 12" xfId="37892"/>
    <cellStyle name="Вывод 4 13" xfId="37425"/>
    <cellStyle name="Вывод 4 14" xfId="37614"/>
    <cellStyle name="Вывод 4 15" xfId="38085"/>
    <cellStyle name="Вывод 4 16" xfId="38226"/>
    <cellStyle name="Вывод 4 17" xfId="38368"/>
    <cellStyle name="Вывод 4 18" xfId="38511"/>
    <cellStyle name="Вывод 4 19" xfId="38653"/>
    <cellStyle name="Вывод 4 2" xfId="1637"/>
    <cellStyle name="Вывод 4 2 2" xfId="907"/>
    <cellStyle name="Вывод 4 2 2 2" xfId="3319"/>
    <cellStyle name="Вывод 4 2 2 2 2" xfId="10074"/>
    <cellStyle name="Вывод 4 2 2 2 2 2" xfId="16627"/>
    <cellStyle name="Вывод 4 2 2 2 2 2 2" xfId="26678"/>
    <cellStyle name="Вывод 4 2 2 2 2 3" xfId="23136"/>
    <cellStyle name="Вывод 4 2 2 2 3" xfId="12004"/>
    <cellStyle name="Вывод 4 2 2 2 3 2" xfId="18329"/>
    <cellStyle name="Вывод 4 2 2 2 3 2 2" xfId="27690"/>
    <cellStyle name="Вывод 4 2 2 2 3 3" xfId="24108"/>
    <cellStyle name="Вывод 4 2 2 2 4" xfId="7895"/>
    <cellStyle name="Вывод 4 2 2 2 4 2" xfId="21899"/>
    <cellStyle name="Вывод 4 2 2 2 5" xfId="15053"/>
    <cellStyle name="Вывод 4 2 2 2 5 2" xfId="25610"/>
    <cellStyle name="Вывод 4 2 2 2 6" xfId="19814"/>
    <cellStyle name="Вывод 4 2 2 3" xfId="3792"/>
    <cellStyle name="Вывод 4 2 2 3 2" xfId="10547"/>
    <cellStyle name="Вывод 4 2 2 3 2 2" xfId="16950"/>
    <cellStyle name="Вывод 4 2 2 3 2 2 2" xfId="26950"/>
    <cellStyle name="Вывод 4 2 2 3 2 3" xfId="23402"/>
    <cellStyle name="Вывод 4 2 2 3 3" xfId="12477"/>
    <cellStyle name="Вывод 4 2 2 3 3 2" xfId="18800"/>
    <cellStyle name="Вывод 4 2 2 3 3 2 2" xfId="27960"/>
    <cellStyle name="Вывод 4 2 2 3 3 3" xfId="24372"/>
    <cellStyle name="Вывод 4 2 2 3 4" xfId="8360"/>
    <cellStyle name="Вывод 4 2 2 3 4 2" xfId="22356"/>
    <cellStyle name="Вывод 4 2 2 3 5" xfId="15524"/>
    <cellStyle name="Вывод 4 2 2 3 5 2" xfId="25880"/>
    <cellStyle name="Вывод 4 2 2 3 6" xfId="20078"/>
    <cellStyle name="Вывод 4 2 2 4" xfId="5948"/>
    <cellStyle name="Вывод 4 2 2 4 2" xfId="13209"/>
    <cellStyle name="Вывод 4 2 2 4 2 2" xfId="24790"/>
    <cellStyle name="Вывод 4 2 2 4 3" xfId="21041"/>
    <cellStyle name="Вывод 4 2 2 5" xfId="5921"/>
    <cellStyle name="Вывод 4 2 2 5 2" xfId="13183"/>
    <cellStyle name="Вывод 4 2 2 5 2 2" xfId="24779"/>
    <cellStyle name="Вывод 4 2 2 5 3" xfId="21030"/>
    <cellStyle name="Вывод 4 2 2 6" xfId="5692"/>
    <cellStyle name="Вывод 4 2 2 6 2" xfId="13034"/>
    <cellStyle name="Вывод 4 2 2 6 2 2" xfId="24702"/>
    <cellStyle name="Вывод 4 2 2 6 3" xfId="20954"/>
    <cellStyle name="Вывод 4 2 2 7" xfId="4629"/>
    <cellStyle name="Вывод 4 2 2 7 2" xfId="20630"/>
    <cellStyle name="Вывод 4 2 2 8" xfId="19072"/>
    <cellStyle name="Вывод 4 2 3" xfId="3055"/>
    <cellStyle name="Вывод 4 2 3 2" xfId="9821"/>
    <cellStyle name="Вывод 4 2 3 2 2" xfId="16450"/>
    <cellStyle name="Вывод 4 2 3 2 2 2" xfId="26539"/>
    <cellStyle name="Вывод 4 2 3 2 3" xfId="22998"/>
    <cellStyle name="Вывод 4 2 3 3" xfId="11758"/>
    <cellStyle name="Вывод 4 2 3 3 2" xfId="18084"/>
    <cellStyle name="Вывод 4 2 3 3 2 2" xfId="27554"/>
    <cellStyle name="Вывод 4 2 3 3 3" xfId="23973"/>
    <cellStyle name="Вывод 4 2 3 4" xfId="7642"/>
    <cellStyle name="Вывод 4 2 3 4 2" xfId="21743"/>
    <cellStyle name="Вывод 4 2 3 5" xfId="14807"/>
    <cellStyle name="Вывод 4 2 3 5 2" xfId="25474"/>
    <cellStyle name="Вывод 4 2 3 6" xfId="19679"/>
    <cellStyle name="Вывод 4 2 4" xfId="3570"/>
    <cellStyle name="Вывод 4 2 4 2" xfId="10325"/>
    <cellStyle name="Вывод 4 2 4 2 2" xfId="16803"/>
    <cellStyle name="Вывод 4 2 4 2 2 2" xfId="26816"/>
    <cellStyle name="Вывод 4 2 4 2 3" xfId="23268"/>
    <cellStyle name="Вывод 4 2 4 3" xfId="12255"/>
    <cellStyle name="Вывод 4 2 4 3 2" xfId="18578"/>
    <cellStyle name="Вывод 4 2 4 3 2 2" xfId="27826"/>
    <cellStyle name="Вывод 4 2 4 3 3" xfId="24238"/>
    <cellStyle name="Вывод 4 2 4 4" xfId="8146"/>
    <cellStyle name="Вывод 4 2 4 4 2" xfId="22143"/>
    <cellStyle name="Вывод 4 2 4 5" xfId="15302"/>
    <cellStyle name="Вывод 4 2 4 5 2" xfId="25746"/>
    <cellStyle name="Вывод 4 2 4 6" xfId="19944"/>
    <cellStyle name="Вывод 4 2 5" xfId="4039"/>
    <cellStyle name="Вывод 4 2 5 2" xfId="20195"/>
    <cellStyle name="Вывод 4 2 6" xfId="19233"/>
    <cellStyle name="Вывод 4 2 7" xfId="28292"/>
    <cellStyle name="Вывод 4 20" xfId="38796"/>
    <cellStyle name="Вывод 4 21" xfId="38941"/>
    <cellStyle name="Вывод 4 22" xfId="39638"/>
    <cellStyle name="Вывод 4 23" xfId="39760"/>
    <cellStyle name="Вывод 4 24" xfId="39879"/>
    <cellStyle name="Вывод 4 25" xfId="39992"/>
    <cellStyle name="Вывод 4 26" xfId="39828"/>
    <cellStyle name="Вывод 4 27" xfId="40187"/>
    <cellStyle name="Вывод 4 28" xfId="38797"/>
    <cellStyle name="Вывод 4 29" xfId="39954"/>
    <cellStyle name="Вывод 4 3" xfId="2427"/>
    <cellStyle name="Вывод 4 3 2" xfId="2863"/>
    <cellStyle name="Вывод 4 3 2 2" xfId="7450"/>
    <cellStyle name="Вывод 4 3 2 2 2" xfId="14617"/>
    <cellStyle name="Вывод 4 3 2 2 2 2" xfId="25335"/>
    <cellStyle name="Вывод 4 3 2 2 3" xfId="21594"/>
    <cellStyle name="Вывод 4 3 2 3" xfId="9630"/>
    <cellStyle name="Вывод 4 3 2 3 2" xfId="16279"/>
    <cellStyle name="Вывод 4 3 2 3 2 2" xfId="26399"/>
    <cellStyle name="Вывод 4 3 2 3 3" xfId="22870"/>
    <cellStyle name="Вывод 4 3 2 4" xfId="11583"/>
    <cellStyle name="Вывод 4 3 2 4 2" xfId="17910"/>
    <cellStyle name="Вывод 4 3 2 4 2 2" xfId="27415"/>
    <cellStyle name="Вывод 4 3 2 4 3" xfId="23846"/>
    <cellStyle name="Вывод 4 3 2 5" xfId="5455"/>
    <cellStyle name="Вывод 4 3 2 5 2" xfId="20891"/>
    <cellStyle name="Вывод 4 3 2 6" xfId="12935"/>
    <cellStyle name="Вывод 4 3 2 6 2" xfId="24671"/>
    <cellStyle name="Вывод 4 3 2 7" xfId="19552"/>
    <cellStyle name="Вывод 4 3 3" xfId="2959"/>
    <cellStyle name="Вывод 4 3 3 2" xfId="9726"/>
    <cellStyle name="Вывод 4 3 3 2 2" xfId="16372"/>
    <cellStyle name="Вывод 4 3 3 2 2 2" xfId="26479"/>
    <cellStyle name="Вывод 4 3 3 2 3" xfId="22944"/>
    <cellStyle name="Вывод 4 3 3 3" xfId="11676"/>
    <cellStyle name="Вывод 4 3 3 3 2" xfId="18003"/>
    <cellStyle name="Вывод 4 3 3 3 2 2" xfId="27495"/>
    <cellStyle name="Вывод 4 3 3 3 3" xfId="23920"/>
    <cellStyle name="Вывод 4 3 3 4" xfId="7546"/>
    <cellStyle name="Вывод 4 3 3 4 2" xfId="21677"/>
    <cellStyle name="Вывод 4 3 3 5" xfId="14713"/>
    <cellStyle name="Вывод 4 3 3 5 2" xfId="25415"/>
    <cellStyle name="Вывод 4 3 3 6" xfId="19626"/>
    <cellStyle name="Вывод 4 3 4" xfId="7024"/>
    <cellStyle name="Вывод 4 3 4 2" xfId="14198"/>
    <cellStyle name="Вывод 4 3 4 2 2" xfId="25120"/>
    <cellStyle name="Вывод 4 3 4 3" xfId="21361"/>
    <cellStyle name="Вывод 4 3 5" xfId="9206"/>
    <cellStyle name="Вывод 4 3 5 2" xfId="16003"/>
    <cellStyle name="Вывод 4 3 5 2 2" xfId="26181"/>
    <cellStyle name="Вывод 4 3 5 3" xfId="22664"/>
    <cellStyle name="Вывод 4 3 6" xfId="11222"/>
    <cellStyle name="Вывод 4 3 6 2" xfId="17551"/>
    <cellStyle name="Вывод 4 3 6 2 2" xfId="27201"/>
    <cellStyle name="Вывод 4 3 6 3" xfId="23644"/>
    <cellStyle name="Вывод 4 3 7" xfId="4401"/>
    <cellStyle name="Вывод 4 3 7 2" xfId="20445"/>
    <cellStyle name="Вывод 4 3 8" xfId="5354"/>
    <cellStyle name="Вывод 4 3 8 2" xfId="20847"/>
    <cellStyle name="Вывод 4 30" xfId="38090"/>
    <cellStyle name="Вывод 4 4" xfId="2682"/>
    <cellStyle name="Вывод 4 4 2" xfId="9461"/>
    <cellStyle name="Вывод 4 4 2 2" xfId="16112"/>
    <cellStyle name="Вывод 4 4 2 2 2" xfId="26260"/>
    <cellStyle name="Вывод 4 4 2 3" xfId="22740"/>
    <cellStyle name="Вывод 4 4 3" xfId="11421"/>
    <cellStyle name="Вывод 4 4 3 2" xfId="17749"/>
    <cellStyle name="Вывод 4 4 3 2 2" xfId="27279"/>
    <cellStyle name="Вывод 4 4 3 3" xfId="23719"/>
    <cellStyle name="Вывод 4 4 4" xfId="7280"/>
    <cellStyle name="Вывод 4 4 4 2" xfId="21443"/>
    <cellStyle name="Вывод 4 4 5" xfId="14453"/>
    <cellStyle name="Вывод 4 4 5 2" xfId="25198"/>
    <cellStyle name="Вывод 4 4 6" xfId="19424"/>
    <cellStyle name="Вывод 4 5" xfId="28107"/>
    <cellStyle name="Вывод 4 6" xfId="37199"/>
    <cellStyle name="Вывод 4 7" xfId="37062"/>
    <cellStyle name="Вывод 4 8" xfId="36998"/>
    <cellStyle name="Вывод 4 9" xfId="37372"/>
    <cellStyle name="Вывод 5" xfId="422"/>
    <cellStyle name="Вывод 5 10" xfId="37242"/>
    <cellStyle name="Вывод 5 11" xfId="38103"/>
    <cellStyle name="Вывод 5 12" xfId="38244"/>
    <cellStyle name="Вывод 5 13" xfId="38386"/>
    <cellStyle name="Вывод 5 14" xfId="38529"/>
    <cellStyle name="Вывод 5 15" xfId="38672"/>
    <cellStyle name="Вывод 5 16" xfId="38815"/>
    <cellStyle name="Вывод 5 17" xfId="38959"/>
    <cellStyle name="Вывод 5 18" xfId="39100"/>
    <cellStyle name="Вывод 5 19" xfId="39237"/>
    <cellStyle name="Вывод 5 2" xfId="1638"/>
    <cellStyle name="Вывод 5 2 2" xfId="1502"/>
    <cellStyle name="Вывод 5 2 2 2" xfId="3320"/>
    <cellStyle name="Вывод 5 2 2 2 2" xfId="10075"/>
    <cellStyle name="Вывод 5 2 2 2 2 2" xfId="16628"/>
    <cellStyle name="Вывод 5 2 2 2 2 2 2" xfId="26679"/>
    <cellStyle name="Вывод 5 2 2 2 2 3" xfId="23137"/>
    <cellStyle name="Вывод 5 2 2 2 3" xfId="12005"/>
    <cellStyle name="Вывод 5 2 2 2 3 2" xfId="18330"/>
    <cellStyle name="Вывод 5 2 2 2 3 2 2" xfId="27691"/>
    <cellStyle name="Вывод 5 2 2 2 3 3" xfId="24109"/>
    <cellStyle name="Вывод 5 2 2 2 4" xfId="7896"/>
    <cellStyle name="Вывод 5 2 2 2 4 2" xfId="21900"/>
    <cellStyle name="Вывод 5 2 2 2 5" xfId="15054"/>
    <cellStyle name="Вывод 5 2 2 2 5 2" xfId="25611"/>
    <cellStyle name="Вывод 5 2 2 2 6" xfId="19815"/>
    <cellStyle name="Вывод 5 2 2 3" xfId="3793"/>
    <cellStyle name="Вывод 5 2 2 3 2" xfId="10548"/>
    <cellStyle name="Вывод 5 2 2 3 2 2" xfId="16951"/>
    <cellStyle name="Вывод 5 2 2 3 2 2 2" xfId="26951"/>
    <cellStyle name="Вывод 5 2 2 3 2 3" xfId="23403"/>
    <cellStyle name="Вывод 5 2 2 3 3" xfId="12478"/>
    <cellStyle name="Вывод 5 2 2 3 3 2" xfId="18801"/>
    <cellStyle name="Вывод 5 2 2 3 3 2 2" xfId="27961"/>
    <cellStyle name="Вывод 5 2 2 3 3 3" xfId="24373"/>
    <cellStyle name="Вывод 5 2 2 3 4" xfId="8361"/>
    <cellStyle name="Вывод 5 2 2 3 4 2" xfId="22357"/>
    <cellStyle name="Вывод 5 2 2 3 5" xfId="15525"/>
    <cellStyle name="Вывод 5 2 2 3 5 2" xfId="25881"/>
    <cellStyle name="Вывод 5 2 2 3 6" xfId="20079"/>
    <cellStyle name="Вывод 5 2 2 4" xfId="6276"/>
    <cellStyle name="Вывод 5 2 2 4 2" xfId="13511"/>
    <cellStyle name="Вывод 5 2 2 4 2 2" xfId="24914"/>
    <cellStyle name="Вывод 5 2 2 4 3" xfId="21164"/>
    <cellStyle name="Вывод 5 2 2 5" xfId="8549"/>
    <cellStyle name="Вывод 5 2 2 5 2" xfId="15741"/>
    <cellStyle name="Вывод 5 2 2 5 2 2" xfId="25992"/>
    <cellStyle name="Вывод 5 2 2 5 3" xfId="22485"/>
    <cellStyle name="Вывод 5 2 2 6" xfId="6080"/>
    <cellStyle name="Вывод 5 2 2 6 2" xfId="13335"/>
    <cellStyle name="Вывод 5 2 2 6 2 2" xfId="24852"/>
    <cellStyle name="Вывод 5 2 2 6 3" xfId="21103"/>
    <cellStyle name="Вывод 5 2 2 7" xfId="12700"/>
    <cellStyle name="Вывод 5 2 2 7 2" xfId="24490"/>
    <cellStyle name="Вывод 5 2 2 8" xfId="19173"/>
    <cellStyle name="Вывод 5 2 3" xfId="3056"/>
    <cellStyle name="Вывод 5 2 3 2" xfId="9822"/>
    <cellStyle name="Вывод 5 2 3 2 2" xfId="16451"/>
    <cellStyle name="Вывод 5 2 3 2 2 2" xfId="26540"/>
    <cellStyle name="Вывод 5 2 3 2 3" xfId="22999"/>
    <cellStyle name="Вывод 5 2 3 3" xfId="11759"/>
    <cellStyle name="Вывод 5 2 3 3 2" xfId="18085"/>
    <cellStyle name="Вывод 5 2 3 3 2 2" xfId="27555"/>
    <cellStyle name="Вывод 5 2 3 3 3" xfId="23974"/>
    <cellStyle name="Вывод 5 2 3 4" xfId="7643"/>
    <cellStyle name="Вывод 5 2 3 4 2" xfId="21744"/>
    <cellStyle name="Вывод 5 2 3 5" xfId="14808"/>
    <cellStyle name="Вывод 5 2 3 5 2" xfId="25475"/>
    <cellStyle name="Вывод 5 2 3 6" xfId="19680"/>
    <cellStyle name="Вывод 5 2 4" xfId="3571"/>
    <cellStyle name="Вывод 5 2 4 2" xfId="10326"/>
    <cellStyle name="Вывод 5 2 4 2 2" xfId="16804"/>
    <cellStyle name="Вывод 5 2 4 2 2 2" xfId="26817"/>
    <cellStyle name="Вывод 5 2 4 2 3" xfId="23269"/>
    <cellStyle name="Вывод 5 2 4 3" xfId="12256"/>
    <cellStyle name="Вывод 5 2 4 3 2" xfId="18579"/>
    <cellStyle name="Вывод 5 2 4 3 2 2" xfId="27827"/>
    <cellStyle name="Вывод 5 2 4 3 3" xfId="24239"/>
    <cellStyle name="Вывод 5 2 4 4" xfId="8147"/>
    <cellStyle name="Вывод 5 2 4 4 2" xfId="22144"/>
    <cellStyle name="Вывод 5 2 4 5" xfId="15303"/>
    <cellStyle name="Вывод 5 2 4 5 2" xfId="25747"/>
    <cellStyle name="Вывод 5 2 4 6" xfId="19945"/>
    <cellStyle name="Вывод 5 2 5" xfId="4038"/>
    <cellStyle name="Вывод 5 2 5 2" xfId="20194"/>
    <cellStyle name="Вывод 5 2 6" xfId="19234"/>
    <cellStyle name="Вывод 5 2 7" xfId="28293"/>
    <cellStyle name="Вывод 5 20" xfId="39373"/>
    <cellStyle name="Вывод 5 21" xfId="39511"/>
    <cellStyle name="Вывод 5 22" xfId="39542"/>
    <cellStyle name="Вывод 5 23" xfId="38435"/>
    <cellStyle name="Вывод 5 24" xfId="38791"/>
    <cellStyle name="Вывод 5 25" xfId="38721"/>
    <cellStyle name="Вывод 5 26" xfId="39496"/>
    <cellStyle name="Вывод 5 27" xfId="39008"/>
    <cellStyle name="Вывод 5 28" xfId="39684"/>
    <cellStyle name="Вывод 5 29" xfId="40273"/>
    <cellStyle name="Вывод 5 3" xfId="2246"/>
    <cellStyle name="Вывод 5 3 2" xfId="2864"/>
    <cellStyle name="Вывод 5 3 2 2" xfId="7451"/>
    <cellStyle name="Вывод 5 3 2 2 2" xfId="14618"/>
    <cellStyle name="Вывод 5 3 2 2 2 2" xfId="25336"/>
    <cellStyle name="Вывод 5 3 2 2 3" xfId="21595"/>
    <cellStyle name="Вывод 5 3 2 3" xfId="9631"/>
    <cellStyle name="Вывод 5 3 2 3 2" xfId="16280"/>
    <cellStyle name="Вывод 5 3 2 3 2 2" xfId="26400"/>
    <cellStyle name="Вывод 5 3 2 3 3" xfId="22871"/>
    <cellStyle name="Вывод 5 3 2 4" xfId="11584"/>
    <cellStyle name="Вывод 5 3 2 4 2" xfId="17911"/>
    <cellStyle name="Вывод 5 3 2 4 2 2" xfId="27416"/>
    <cellStyle name="Вывод 5 3 2 4 3" xfId="23847"/>
    <cellStyle name="Вывод 5 3 2 5" xfId="5303"/>
    <cellStyle name="Вывод 5 3 2 5 2" xfId="20817"/>
    <cellStyle name="Вывод 5 3 2 6" xfId="12862"/>
    <cellStyle name="Вывод 5 3 2 6 2" xfId="24619"/>
    <cellStyle name="Вывод 5 3 2 7" xfId="19553"/>
    <cellStyle name="Вывод 5 3 3" xfId="2934"/>
    <cellStyle name="Вывод 5 3 3 2" xfId="9701"/>
    <cellStyle name="Вывод 5 3 3 2 2" xfId="16349"/>
    <cellStyle name="Вывод 5 3 3 2 2 2" xfId="26461"/>
    <cellStyle name="Вывод 5 3 3 2 3" xfId="22928"/>
    <cellStyle name="Вывод 5 3 3 3" xfId="11653"/>
    <cellStyle name="Вывод 5 3 3 3 2" xfId="17980"/>
    <cellStyle name="Вывод 5 3 3 3 2 2" xfId="27477"/>
    <cellStyle name="Вывод 5 3 3 3 3" xfId="23904"/>
    <cellStyle name="Вывод 5 3 3 4" xfId="7521"/>
    <cellStyle name="Вывод 5 3 3 4 2" xfId="21657"/>
    <cellStyle name="Вывод 5 3 3 5" xfId="14688"/>
    <cellStyle name="Вывод 5 3 3 5 2" xfId="25397"/>
    <cellStyle name="Вывод 5 3 3 6" xfId="19610"/>
    <cellStyle name="Вывод 5 3 4" xfId="6843"/>
    <cellStyle name="Вывод 5 3 4 2" xfId="14017"/>
    <cellStyle name="Вывод 5 3 4 2 2" xfId="25068"/>
    <cellStyle name="Вывод 5 3 4 3" xfId="21312"/>
    <cellStyle name="Вывод 5 3 5" xfId="9026"/>
    <cellStyle name="Вывод 5 3 5 2" xfId="15931"/>
    <cellStyle name="Вывод 5 3 5 2 2" xfId="26130"/>
    <cellStyle name="Вывод 5 3 5 3" xfId="22616"/>
    <cellStyle name="Вывод 5 3 6" xfId="11096"/>
    <cellStyle name="Вывод 5 3 6 2" xfId="17425"/>
    <cellStyle name="Вывод 5 3 6 2 2" xfId="27150"/>
    <cellStyle name="Вывод 5 3 6 3" xfId="23596"/>
    <cellStyle name="Вывод 5 3 7" xfId="4402"/>
    <cellStyle name="Вывод 5 3 7 2" xfId="20446"/>
    <cellStyle name="Вывод 5 3 8" xfId="5512"/>
    <cellStyle name="Вывод 5 3 8 2" xfId="20904"/>
    <cellStyle name="Вывод 5 30" xfId="40139"/>
    <cellStyle name="Вывод 5 4" xfId="2683"/>
    <cellStyle name="Вывод 5 4 2" xfId="9462"/>
    <cellStyle name="Вывод 5 4 2 2" xfId="16113"/>
    <cellStyle name="Вывод 5 4 2 2 2" xfId="26261"/>
    <cellStyle name="Вывод 5 4 2 3" xfId="22741"/>
    <cellStyle name="Вывод 5 4 3" xfId="11422"/>
    <cellStyle name="Вывод 5 4 3 2" xfId="17750"/>
    <cellStyle name="Вывод 5 4 3 2 2" xfId="27280"/>
    <cellStyle name="Вывод 5 4 3 3" xfId="23720"/>
    <cellStyle name="Вывод 5 4 4" xfId="7281"/>
    <cellStyle name="Вывод 5 4 4 2" xfId="21444"/>
    <cellStyle name="Вывод 5 4 5" xfId="14454"/>
    <cellStyle name="Вывод 5 4 5 2" xfId="25199"/>
    <cellStyle name="Вывод 5 4 6" xfId="19425"/>
    <cellStyle name="Вывод 5 5" xfId="28108"/>
    <cellStyle name="Вывод 5 6" xfId="37200"/>
    <cellStyle name="Вывод 5 7" xfId="37061"/>
    <cellStyle name="Вывод 5 8" xfId="37493"/>
    <cellStyle name="Вывод 5 9" xfId="37268"/>
    <cellStyle name="Вычисление" xfId="59" builtinId="22" customBuiltin="1"/>
    <cellStyle name="Вычисление 2" xfId="423"/>
    <cellStyle name="Вычисление 2 10" xfId="37808"/>
    <cellStyle name="Вычисление 2 11" xfId="36915"/>
    <cellStyle name="Вычисление 2 12" xfId="37381"/>
    <cellStyle name="Вычисление 2 13" xfId="38134"/>
    <cellStyle name="Вычисление 2 14" xfId="38275"/>
    <cellStyle name="Вычисление 2 15" xfId="38417"/>
    <cellStyle name="Вычисление 2 16" xfId="38560"/>
    <cellStyle name="Вычисление 2 17" xfId="38703"/>
    <cellStyle name="Вычисление 2 18" xfId="38846"/>
    <cellStyle name="Вычисление 2 19" xfId="38990"/>
    <cellStyle name="Вычисление 2 2" xfId="1639"/>
    <cellStyle name="Вычисление 2 2 2" xfId="1514"/>
    <cellStyle name="Вычисление 2 2 2 2" xfId="3321"/>
    <cellStyle name="Вычисление 2 2 2 2 2" xfId="10076"/>
    <cellStyle name="Вычисление 2 2 2 2 2 2" xfId="16629"/>
    <cellStyle name="Вычисление 2 2 2 2 2 2 2" xfId="35351"/>
    <cellStyle name="Вычисление 2 2 2 2 2 3" xfId="32380"/>
    <cellStyle name="Вычисление 2 2 2 2 3" xfId="12006"/>
    <cellStyle name="Вычисление 2 2 2 2 3 2" xfId="18331"/>
    <cellStyle name="Вычисление 2 2 2 2 3 2 2" xfId="36044"/>
    <cellStyle name="Вычисление 2 2 2 2 3 3" xfId="33291"/>
    <cellStyle name="Вычисление 2 2 2 2 4" xfId="7897"/>
    <cellStyle name="Вычисление 2 2 2 2 4 2" xfId="21901"/>
    <cellStyle name="Вычисление 2 2 2 2 4 2 2" xfId="36608"/>
    <cellStyle name="Вычисление 2 2 2 2 4 3" xfId="31288"/>
    <cellStyle name="Вычисление 2 2 2 2 5" xfId="15055"/>
    <cellStyle name="Вычисление 2 2 2 2 5 2" xfId="34836"/>
    <cellStyle name="Вычисление 2 2 2 2 6" xfId="28803"/>
    <cellStyle name="Вычисление 2 2 2 3" xfId="3794"/>
    <cellStyle name="Вычисление 2 2 2 3 2" xfId="10549"/>
    <cellStyle name="Вычисление 2 2 2 3 2 2" xfId="16952"/>
    <cellStyle name="Вычисление 2 2 2 3 2 2 2" xfId="35404"/>
    <cellStyle name="Вычисление 2 2 2 3 2 3" xfId="32581"/>
    <cellStyle name="Вычисление 2 2 2 3 3" xfId="12479"/>
    <cellStyle name="Вычисление 2 2 2 3 3 2" xfId="18802"/>
    <cellStyle name="Вычисление 2 2 2 3 3 2 2" xfId="36245"/>
    <cellStyle name="Вычисление 2 2 2 3 3 3" xfId="33492"/>
    <cellStyle name="Вычисление 2 2 2 3 4" xfId="15526"/>
    <cellStyle name="Вычисление 2 2 2 3 4 2" xfId="35037"/>
    <cellStyle name="Вычисление 2 2 2 3 5" xfId="29004"/>
    <cellStyle name="Вычисление 2 2 2 4" xfId="6286"/>
    <cellStyle name="Вычисление 2 2 2 4 2" xfId="13519"/>
    <cellStyle name="Вычисление 2 2 2 4 2 2" xfId="33990"/>
    <cellStyle name="Вычисление 2 2 2 4 3" xfId="30423"/>
    <cellStyle name="Вычисление 2 2 2 5" xfId="8558"/>
    <cellStyle name="Вычисление 2 2 2 5 2" xfId="15750"/>
    <cellStyle name="Вычисление 2 2 2 5 2 2" xfId="35144"/>
    <cellStyle name="Вычисление 2 2 2 5 3" xfId="31543"/>
    <cellStyle name="Вычисление 2 2 2 6" xfId="6137"/>
    <cellStyle name="Вычисление 2 2 2 6 2" xfId="13379"/>
    <cellStyle name="Вычисление 2 2 2 6 2 2" xfId="33904"/>
    <cellStyle name="Вычисление 2 2 2 6 3" xfId="30335"/>
    <cellStyle name="Вычисление 2 2 2 7" xfId="12706"/>
    <cellStyle name="Вычисление 2 2 2 7 2" xfId="33596"/>
    <cellStyle name="Вычисление 2 2 2 8" xfId="28233"/>
    <cellStyle name="Вычисление 2 2 3" xfId="2093"/>
    <cellStyle name="Вычисление 2 2 3 2" xfId="6690"/>
    <cellStyle name="Вычисление 2 2 3 2 2" xfId="13867"/>
    <cellStyle name="Вычисление 2 2 3 2 2 2" xfId="34277"/>
    <cellStyle name="Вычисление 2 2 3 2 3" xfId="30726"/>
    <cellStyle name="Вычисление 2 2 3 3" xfId="8873"/>
    <cellStyle name="Вычисление 2 2 3 3 2" xfId="15823"/>
    <cellStyle name="Вычисление 2 2 3 3 2 2" xfId="35176"/>
    <cellStyle name="Вычисление 2 2 3 3 3" xfId="31815"/>
    <cellStyle name="Вычисление 2 2 3 4" xfId="10987"/>
    <cellStyle name="Вычисление 2 2 3 4 2" xfId="17318"/>
    <cellStyle name="Вычисление 2 2 3 4 2 2" xfId="35656"/>
    <cellStyle name="Вычисление 2 2 3 4 3" xfId="32903"/>
    <cellStyle name="Вычисление 2 2 3 5" xfId="5178"/>
    <cellStyle name="Вычисление 2 2 3 5 2" xfId="20713"/>
    <cellStyle name="Вычисление 2 2 3 5 2 2" xfId="36493"/>
    <cellStyle name="Вычисление 2 2 3 5 3" xfId="29774"/>
    <cellStyle name="Вычисление 2 2 3 6" xfId="12755"/>
    <cellStyle name="Вычисление 2 2 3 6 2" xfId="33610"/>
    <cellStyle name="Вычисление 2 2 3 7" xfId="28417"/>
    <cellStyle name="Вычисление 2 2 4" xfId="2843"/>
    <cellStyle name="Вычисление 2 2 4 2" xfId="9614"/>
    <cellStyle name="Вычисление 2 2 4 2 2" xfId="16265"/>
    <cellStyle name="Вычисление 2 2 4 2 2 2" xfId="35275"/>
    <cellStyle name="Вычисление 2 2 4 2 3" xfId="32208"/>
    <cellStyle name="Вычисление 2 2 4 3" xfId="11569"/>
    <cellStyle name="Вычисление 2 2 4 3 2" xfId="17896"/>
    <cellStyle name="Вычисление 2 2 4 3 2 2" xfId="35895"/>
    <cellStyle name="Вычисление 2 2 4 3 3" xfId="33142"/>
    <cellStyle name="Вычисление 2 2 4 4" xfId="7433"/>
    <cellStyle name="Вычисление 2 2 4 4 2" xfId="21585"/>
    <cellStyle name="Вычисление 2 2 4 4 2 2" xfId="36565"/>
    <cellStyle name="Вычисление 2 2 4 4 3" xfId="31120"/>
    <cellStyle name="Вычисление 2 2 4 5" xfId="14601"/>
    <cellStyle name="Вычисление 2 2 4 5 2" xfId="34668"/>
    <cellStyle name="Вычисление 2 2 4 6" xfId="28654"/>
    <cellStyle name="Вычисление 2 2 5" xfId="3072"/>
    <cellStyle name="Вычисление 2 2 5 2" xfId="9838"/>
    <cellStyle name="Вычисление 2 2 5 2 2" xfId="16463"/>
    <cellStyle name="Вычисление 2 2 5 2 2 2" xfId="35321"/>
    <cellStyle name="Вычисление 2 2 5 2 3" xfId="32278"/>
    <cellStyle name="Вычисление 2 2 5 3" xfId="11775"/>
    <cellStyle name="Вычисление 2 2 5 3 2" xfId="18100"/>
    <cellStyle name="Вычисление 2 2 5 3 2 2" xfId="35947"/>
    <cellStyle name="Вычисление 2 2 5 3 3" xfId="33194"/>
    <cellStyle name="Вычисление 2 2 5 4" xfId="7659"/>
    <cellStyle name="Вычисление 2 2 5 4 2" xfId="21749"/>
    <cellStyle name="Вычисление 2 2 5 4 2 2" xfId="36593"/>
    <cellStyle name="Вычисление 2 2 5 4 3" xfId="31190"/>
    <cellStyle name="Вычисление 2 2 5 5" xfId="14823"/>
    <cellStyle name="Вычисление 2 2 5 5 2" xfId="34738"/>
    <cellStyle name="Вычисление 2 2 5 6" xfId="28706"/>
    <cellStyle name="Вычисление 2 2 6" xfId="4227"/>
    <cellStyle name="Вычисление 2 2 6 2" xfId="29213"/>
    <cellStyle name="Вычисление 2 2 7" xfId="28294"/>
    <cellStyle name="Вычисление 2 20" xfId="39131"/>
    <cellStyle name="Вычисление 2 21" xfId="39268"/>
    <cellStyle name="Вычисление 2 22" xfId="39404"/>
    <cellStyle name="Вычисление 2 23" xfId="39442"/>
    <cellStyle name="Вычисление 2 24" xfId="39667"/>
    <cellStyle name="Вычисление 2 25" xfId="39789"/>
    <cellStyle name="Вычисление 2 26" xfId="39908"/>
    <cellStyle name="Вычисление 2 27" xfId="40097"/>
    <cellStyle name="Вычисление 2 28" xfId="39717"/>
    <cellStyle name="Вычисление 2 29" xfId="39919"/>
    <cellStyle name="Вычисление 2 3" xfId="2428"/>
    <cellStyle name="Вычисление 2 3 2" xfId="5456"/>
    <cellStyle name="Вычисление 2 3 2 2" xfId="12936"/>
    <cellStyle name="Вычисление 2 3 2 2 2" xfId="33654"/>
    <cellStyle name="Вычисление 2 3 2 3" xfId="29895"/>
    <cellStyle name="Вычисление 2 3 3" xfId="7025"/>
    <cellStyle name="Вычисление 2 3 3 2" xfId="14199"/>
    <cellStyle name="Вычисление 2 3 3 2 2" xfId="34471"/>
    <cellStyle name="Вычисление 2 3 3 3" xfId="30920"/>
    <cellStyle name="Вычисление 2 3 4" xfId="9207"/>
    <cellStyle name="Вычисление 2 3 4 2" xfId="16004"/>
    <cellStyle name="Вычисление 2 3 4 2 2" xfId="35220"/>
    <cellStyle name="Вычисление 2 3 4 3" xfId="32009"/>
    <cellStyle name="Вычисление 2 3 5" xfId="11223"/>
    <cellStyle name="Вычисление 2 3 5 2" xfId="17552"/>
    <cellStyle name="Вычисление 2 3 5 2 2" xfId="35755"/>
    <cellStyle name="Вычисление 2 3 5 3" xfId="33002"/>
    <cellStyle name="Вычисление 2 3 6" xfId="4403"/>
    <cellStyle name="Вычисление 2 3 6 2" xfId="20447"/>
    <cellStyle name="Вычисление 2 3 6 2 2" xfId="36365"/>
    <cellStyle name="Вычисление 2 3 6 3" xfId="29250"/>
    <cellStyle name="Вычисление 2 3 7" xfId="4699"/>
    <cellStyle name="Вычисление 2 3 7 2" xfId="29390"/>
    <cellStyle name="Вычисление 2 3 8" xfId="28514"/>
    <cellStyle name="Вычисление 2 30" xfId="39923"/>
    <cellStyle name="Вычисление 2 31" xfId="40360"/>
    <cellStyle name="Вычисление 2 4" xfId="2684"/>
    <cellStyle name="Вычисление 2 4 2" xfId="9463"/>
    <cellStyle name="Вычисление 2 4 2 2" xfId="16114"/>
    <cellStyle name="Вычисление 2 4 2 2 2" xfId="35251"/>
    <cellStyle name="Вычисление 2 4 2 3" xfId="32185"/>
    <cellStyle name="Вычисление 2 4 3" xfId="11423"/>
    <cellStyle name="Вычисление 2 4 3 2" xfId="17751"/>
    <cellStyle name="Вычисление 2 4 3 2 2" xfId="35875"/>
    <cellStyle name="Вычисление 2 4 3 3" xfId="33122"/>
    <cellStyle name="Вычисление 2 4 4" xfId="7282"/>
    <cellStyle name="Вычисление 2 4 4 2" xfId="21445"/>
    <cellStyle name="Вычисление 2 4 4 2 2" xfId="36546"/>
    <cellStyle name="Вычисление 2 4 4 3" xfId="31097"/>
    <cellStyle name="Вычисление 2 4 5" xfId="14455"/>
    <cellStyle name="Вычисление 2 4 5 2" xfId="34648"/>
    <cellStyle name="Вычисление 2 4 6" xfId="28634"/>
    <cellStyle name="Вычисление 2 5" xfId="19048"/>
    <cellStyle name="Вычисление 2 5 2" xfId="36350"/>
    <cellStyle name="Вычисление 2 6" xfId="28109"/>
    <cellStyle name="Вычисление 2 7" xfId="37201"/>
    <cellStyle name="Вычисление 2 8" xfId="37060"/>
    <cellStyle name="Вычисление 2 9" xfId="37668"/>
    <cellStyle name="Вычисление 3" xfId="424"/>
    <cellStyle name="Вычисление 3 10" xfId="36932"/>
    <cellStyle name="Вычисление 3 11" xfId="37988"/>
    <cellStyle name="Вычисление 3 12" xfId="38027"/>
    <cellStyle name="Вычисление 3 13" xfId="38170"/>
    <cellStyle name="Вычисление 3 14" xfId="38311"/>
    <cellStyle name="Вычисление 3 15" xfId="38453"/>
    <cellStyle name="Вычисление 3 16" xfId="38596"/>
    <cellStyle name="Вычисление 3 17" xfId="38739"/>
    <cellStyle name="Вычисление 3 18" xfId="38882"/>
    <cellStyle name="Вычисление 3 19" xfId="39026"/>
    <cellStyle name="Вычисление 3 2" xfId="1640"/>
    <cellStyle name="Вычисление 3 2 2" xfId="1451"/>
    <cellStyle name="Вычисление 3 2 2 2" xfId="3322"/>
    <cellStyle name="Вычисление 3 2 2 2 2" xfId="10077"/>
    <cellStyle name="Вычисление 3 2 2 2 2 2" xfId="16630"/>
    <cellStyle name="Вычисление 3 2 2 2 2 2 2" xfId="35352"/>
    <cellStyle name="Вычисление 3 2 2 2 2 3" xfId="32381"/>
    <cellStyle name="Вычисление 3 2 2 2 3" xfId="12007"/>
    <cellStyle name="Вычисление 3 2 2 2 3 2" xfId="18332"/>
    <cellStyle name="Вычисление 3 2 2 2 3 2 2" xfId="36045"/>
    <cellStyle name="Вычисление 3 2 2 2 3 3" xfId="33292"/>
    <cellStyle name="Вычисление 3 2 2 2 4" xfId="7898"/>
    <cellStyle name="Вычисление 3 2 2 2 4 2" xfId="21902"/>
    <cellStyle name="Вычисление 3 2 2 2 4 2 2" xfId="36609"/>
    <cellStyle name="Вычисление 3 2 2 2 4 3" xfId="31289"/>
    <cellStyle name="Вычисление 3 2 2 2 5" xfId="15056"/>
    <cellStyle name="Вычисление 3 2 2 2 5 2" xfId="34837"/>
    <cellStyle name="Вычисление 3 2 2 2 6" xfId="28804"/>
    <cellStyle name="Вычисление 3 2 2 3" xfId="3795"/>
    <cellStyle name="Вычисление 3 2 2 3 2" xfId="10550"/>
    <cellStyle name="Вычисление 3 2 2 3 2 2" xfId="16953"/>
    <cellStyle name="Вычисление 3 2 2 3 2 2 2" xfId="35405"/>
    <cellStyle name="Вычисление 3 2 2 3 2 3" xfId="32582"/>
    <cellStyle name="Вычисление 3 2 2 3 3" xfId="12480"/>
    <cellStyle name="Вычисление 3 2 2 3 3 2" xfId="18803"/>
    <cellStyle name="Вычисление 3 2 2 3 3 2 2" xfId="36246"/>
    <cellStyle name="Вычисление 3 2 2 3 3 3" xfId="33493"/>
    <cellStyle name="Вычисление 3 2 2 3 4" xfId="15527"/>
    <cellStyle name="Вычисление 3 2 2 3 4 2" xfId="35038"/>
    <cellStyle name="Вычисление 3 2 2 3 5" xfId="29005"/>
    <cellStyle name="Вычисление 3 2 2 4" xfId="6230"/>
    <cellStyle name="Вычисление 3 2 2 4 2" xfId="13466"/>
    <cellStyle name="Вычисление 3 2 2 4 2 2" xfId="33963"/>
    <cellStyle name="Вычисление 3 2 2 4 3" xfId="30393"/>
    <cellStyle name="Вычисление 3 2 2 5" xfId="8499"/>
    <cellStyle name="Вычисление 3 2 2 5 2" xfId="15715"/>
    <cellStyle name="Вычисление 3 2 2 5 2 2" xfId="35138"/>
    <cellStyle name="Вычисление 3 2 2 5 3" xfId="31513"/>
    <cellStyle name="Вычисление 3 2 2 6" xfId="5616"/>
    <cellStyle name="Вычисление 3 2 2 6 2" xfId="12970"/>
    <cellStyle name="Вычисление 3 2 2 6 2 2" xfId="33679"/>
    <cellStyle name="Вычисление 3 2 2 6 3" xfId="30031"/>
    <cellStyle name="Вычисление 3 2 2 7" xfId="12679"/>
    <cellStyle name="Вычисление 3 2 2 7 2" xfId="33593"/>
    <cellStyle name="Вычисление 3 2 2 8" xfId="28230"/>
    <cellStyle name="Вычисление 3 2 3" xfId="2092"/>
    <cellStyle name="Вычисление 3 2 3 2" xfId="6689"/>
    <cellStyle name="Вычисление 3 2 3 2 2" xfId="13866"/>
    <cellStyle name="Вычисление 3 2 3 2 2 2" xfId="34276"/>
    <cellStyle name="Вычисление 3 2 3 2 3" xfId="30725"/>
    <cellStyle name="Вычисление 3 2 3 3" xfId="8872"/>
    <cellStyle name="Вычисление 3 2 3 3 2" xfId="15822"/>
    <cellStyle name="Вычисление 3 2 3 3 2 2" xfId="35175"/>
    <cellStyle name="Вычисление 3 2 3 3 3" xfId="31814"/>
    <cellStyle name="Вычисление 3 2 3 4" xfId="10986"/>
    <cellStyle name="Вычисление 3 2 3 4 2" xfId="17317"/>
    <cellStyle name="Вычисление 3 2 3 4 2 2" xfId="35655"/>
    <cellStyle name="Вычисление 3 2 3 4 3" xfId="32902"/>
    <cellStyle name="Вычисление 3 2 3 5" xfId="5177"/>
    <cellStyle name="Вычисление 3 2 3 5 2" xfId="20712"/>
    <cellStyle name="Вычисление 3 2 3 5 2 2" xfId="36492"/>
    <cellStyle name="Вычисление 3 2 3 5 3" xfId="29773"/>
    <cellStyle name="Вычисление 3 2 3 6" xfId="12754"/>
    <cellStyle name="Вычисление 3 2 3 6 2" xfId="33609"/>
    <cellStyle name="Вычисление 3 2 3 7" xfId="28416"/>
    <cellStyle name="Вычисление 3 2 4" xfId="3057"/>
    <cellStyle name="Вычисление 3 2 4 2" xfId="9823"/>
    <cellStyle name="Вычисление 3 2 4 2 2" xfId="16452"/>
    <cellStyle name="Вычисление 3 2 4 2 2 2" xfId="35312"/>
    <cellStyle name="Вычисление 3 2 4 2 3" xfId="32266"/>
    <cellStyle name="Вычисление 3 2 4 3" xfId="11760"/>
    <cellStyle name="Вычисление 3 2 4 3 2" xfId="18086"/>
    <cellStyle name="Вычисление 3 2 4 3 2 2" xfId="35935"/>
    <cellStyle name="Вычисление 3 2 4 3 3" xfId="33182"/>
    <cellStyle name="Вычисление 3 2 4 4" xfId="7644"/>
    <cellStyle name="Вычисление 3 2 4 4 2" xfId="21745"/>
    <cellStyle name="Вычисление 3 2 4 4 2 2" xfId="36590"/>
    <cellStyle name="Вычисление 3 2 4 4 3" xfId="31178"/>
    <cellStyle name="Вычисление 3 2 4 5" xfId="14809"/>
    <cellStyle name="Вычисление 3 2 4 5 2" xfId="34726"/>
    <cellStyle name="Вычисление 3 2 4 6" xfId="28694"/>
    <cellStyle name="Вычисление 3 2 5" xfId="3572"/>
    <cellStyle name="Вычисление 3 2 5 2" xfId="10327"/>
    <cellStyle name="Вычисление 3 2 5 2 2" xfId="16805"/>
    <cellStyle name="Вычисление 3 2 5 2 2 2" xfId="35391"/>
    <cellStyle name="Вычисление 3 2 5 2 3" xfId="32493"/>
    <cellStyle name="Вычисление 3 2 5 3" xfId="12257"/>
    <cellStyle name="Вычисление 3 2 5 3 2" xfId="18580"/>
    <cellStyle name="Вычисление 3 2 5 3 2 2" xfId="36157"/>
    <cellStyle name="Вычисление 3 2 5 3 3" xfId="33404"/>
    <cellStyle name="Вычисление 3 2 5 4" xfId="8148"/>
    <cellStyle name="Вычисление 3 2 5 4 2" xfId="22145"/>
    <cellStyle name="Вычисление 3 2 5 4 2 2" xfId="36721"/>
    <cellStyle name="Вычисление 3 2 5 4 3" xfId="31401"/>
    <cellStyle name="Вычисление 3 2 5 5" xfId="15304"/>
    <cellStyle name="Вычисление 3 2 5 5 2" xfId="34949"/>
    <cellStyle name="Вычисление 3 2 5 6" xfId="28916"/>
    <cellStyle name="Вычисление 3 2 6" xfId="4077"/>
    <cellStyle name="Вычисление 3 2 6 2" xfId="29142"/>
    <cellStyle name="Вычисление 3 2 7" xfId="28295"/>
    <cellStyle name="Вычисление 3 20" xfId="39167"/>
    <cellStyle name="Вычисление 3 21" xfId="39301"/>
    <cellStyle name="Вычисление 3 22" xfId="39196"/>
    <cellStyle name="Вычисление 3 23" xfId="39576"/>
    <cellStyle name="Вычисление 3 24" xfId="39704"/>
    <cellStyle name="Вычисление 3 25" xfId="39822"/>
    <cellStyle name="Вычисление 3 26" xfId="39332"/>
    <cellStyle name="Вычисление 3 27" xfId="39803"/>
    <cellStyle name="Вычисление 3 28" xfId="40086"/>
    <cellStyle name="Вычисление 3 29" xfId="40364"/>
    <cellStyle name="Вычисление 3 3" xfId="2247"/>
    <cellStyle name="Вычисление 3 3 2" xfId="2865"/>
    <cellStyle name="Вычисление 3 3 2 2" xfId="7452"/>
    <cellStyle name="Вычисление 3 3 2 2 2" xfId="14619"/>
    <cellStyle name="Вычисление 3 3 2 2 2 2" xfId="34675"/>
    <cellStyle name="Вычисление 3 3 2 2 3" xfId="31127"/>
    <cellStyle name="Вычисление 3 3 2 3" xfId="9632"/>
    <cellStyle name="Вычисление 3 3 2 3 2" xfId="16281"/>
    <cellStyle name="Вычисление 3 3 2 3 2 2" xfId="35280"/>
    <cellStyle name="Вычисление 3 3 2 3 3" xfId="32215"/>
    <cellStyle name="Вычисление 3 3 2 4" xfId="11585"/>
    <cellStyle name="Вычисление 3 3 2 4 2" xfId="17912"/>
    <cellStyle name="Вычисление 3 3 2 4 2 2" xfId="35900"/>
    <cellStyle name="Вычисление 3 3 2 4 3" xfId="33147"/>
    <cellStyle name="Вычисление 3 3 2 5" xfId="5304"/>
    <cellStyle name="Вычисление 3 3 2 5 2" xfId="20818"/>
    <cellStyle name="Вычисление 3 3 2 5 2 2" xfId="36505"/>
    <cellStyle name="Вычисление 3 3 2 5 3" xfId="29805"/>
    <cellStyle name="Вычисление 3 3 2 6" xfId="12863"/>
    <cellStyle name="Вычисление 3 3 2 6 2" xfId="33633"/>
    <cellStyle name="Вычисление 3 3 2 7" xfId="28659"/>
    <cellStyle name="Вычисление 3 3 3" xfId="2873"/>
    <cellStyle name="Вычисление 3 3 3 2" xfId="9640"/>
    <cellStyle name="Вычисление 3 3 3 2 2" xfId="16289"/>
    <cellStyle name="Вычисление 3 3 3 2 2 2" xfId="35283"/>
    <cellStyle name="Вычисление 3 3 3 2 3" xfId="32218"/>
    <cellStyle name="Вычисление 3 3 3 3" xfId="11593"/>
    <cellStyle name="Вычисление 3 3 3 3 2" xfId="17920"/>
    <cellStyle name="Вычисление 3 3 3 3 2 2" xfId="35903"/>
    <cellStyle name="Вычисление 3 3 3 3 3" xfId="33150"/>
    <cellStyle name="Вычисление 3 3 3 4" xfId="7460"/>
    <cellStyle name="Вычисление 3 3 3 4 2" xfId="21598"/>
    <cellStyle name="Вычисление 3 3 3 4 2 2" xfId="36568"/>
    <cellStyle name="Вычисление 3 3 3 4 3" xfId="31130"/>
    <cellStyle name="Вычисление 3 3 3 5" xfId="14627"/>
    <cellStyle name="Вычисление 3 3 3 5 2" xfId="34678"/>
    <cellStyle name="Вычисление 3 3 3 6" xfId="28662"/>
    <cellStyle name="Вычисление 3 3 4" xfId="6844"/>
    <cellStyle name="Вычисление 3 3 4 2" xfId="14018"/>
    <cellStyle name="Вычисление 3 3 4 2 2" xfId="34342"/>
    <cellStyle name="Вычисление 3 3 4 3" xfId="30791"/>
    <cellStyle name="Вычисление 3 3 5" xfId="9027"/>
    <cellStyle name="Вычисление 3 3 5 2" xfId="15932"/>
    <cellStyle name="Вычисление 3 3 5 2 2" xfId="35199"/>
    <cellStyle name="Вычисление 3 3 5 3" xfId="31880"/>
    <cellStyle name="Вычисление 3 3 6" xfId="11097"/>
    <cellStyle name="Вычисление 3 3 6 2" xfId="17426"/>
    <cellStyle name="Вычисление 3 3 6 2 2" xfId="35680"/>
    <cellStyle name="Вычисление 3 3 6 3" xfId="32927"/>
    <cellStyle name="Вычисление 3 3 7" xfId="4404"/>
    <cellStyle name="Вычисление 3 3 7 2" xfId="20448"/>
    <cellStyle name="Вычисление 3 3 7 2 2" xfId="36366"/>
    <cellStyle name="Вычисление 3 3 7 3" xfId="29251"/>
    <cellStyle name="Вычисление 3 3 8" xfId="8472"/>
    <cellStyle name="Вычисление 3 3 8 2" xfId="31495"/>
    <cellStyle name="Вычисление 3 3 9" xfId="28440"/>
    <cellStyle name="Вычисление 3 30" xfId="40350"/>
    <cellStyle name="Вычисление 3 4" xfId="2685"/>
    <cellStyle name="Вычисление 3 4 2" xfId="9464"/>
    <cellStyle name="Вычисление 3 4 2 2" xfId="16115"/>
    <cellStyle name="Вычисление 3 4 2 2 2" xfId="35252"/>
    <cellStyle name="Вычисление 3 4 2 3" xfId="32186"/>
    <cellStyle name="Вычисление 3 4 3" xfId="11424"/>
    <cellStyle name="Вычисление 3 4 3 2" xfId="17752"/>
    <cellStyle name="Вычисление 3 4 3 2 2" xfId="35876"/>
    <cellStyle name="Вычисление 3 4 3 3" xfId="33123"/>
    <cellStyle name="Вычисление 3 4 4" xfId="7283"/>
    <cellStyle name="Вычисление 3 4 4 2" xfId="21446"/>
    <cellStyle name="Вычисление 3 4 4 2 2" xfId="36547"/>
    <cellStyle name="Вычисление 3 4 4 3" xfId="31098"/>
    <cellStyle name="Вычисление 3 4 5" xfId="14456"/>
    <cellStyle name="Вычисление 3 4 5 2" xfId="34649"/>
    <cellStyle name="Вычисление 3 4 6" xfId="28635"/>
    <cellStyle name="Вычисление 3 5" xfId="28110"/>
    <cellStyle name="Вычисление 3 6" xfId="37202"/>
    <cellStyle name="Вычисление 3 7" xfId="37336"/>
    <cellStyle name="Вычисление 3 8" xfId="37366"/>
    <cellStyle name="Вычисление 3 9" xfId="37046"/>
    <cellStyle name="Вычисление 4" xfId="425"/>
    <cellStyle name="Вычисление 4 10" xfId="36946"/>
    <cellStyle name="Вычисление 4 11" xfId="37883"/>
    <cellStyle name="Вычисление 4 12" xfId="37923"/>
    <cellStyle name="Вычисление 4 13" xfId="36937"/>
    <cellStyle name="Вычисление 4 14" xfId="38058"/>
    <cellStyle name="Вычисление 4 15" xfId="38200"/>
    <cellStyle name="Вычисление 4 16" xfId="38341"/>
    <cellStyle name="Вычисление 4 17" xfId="38484"/>
    <cellStyle name="Вычисление 4 18" xfId="38626"/>
    <cellStyle name="Вычисление 4 19" xfId="38770"/>
    <cellStyle name="Вычисление 4 2" xfId="1641"/>
    <cellStyle name="Вычисление 4 2 2" xfId="2048"/>
    <cellStyle name="Вычисление 4 2 2 2" xfId="3323"/>
    <cellStyle name="Вычисление 4 2 2 2 2" xfId="10078"/>
    <cellStyle name="Вычисление 4 2 2 2 2 2" xfId="16631"/>
    <cellStyle name="Вычисление 4 2 2 2 2 2 2" xfId="35353"/>
    <cellStyle name="Вычисление 4 2 2 2 2 3" xfId="32382"/>
    <cellStyle name="Вычисление 4 2 2 2 3" xfId="12008"/>
    <cellStyle name="Вычисление 4 2 2 2 3 2" xfId="18333"/>
    <cellStyle name="Вычисление 4 2 2 2 3 2 2" xfId="36046"/>
    <cellStyle name="Вычисление 4 2 2 2 3 3" xfId="33293"/>
    <cellStyle name="Вычисление 4 2 2 2 4" xfId="7899"/>
    <cellStyle name="Вычисление 4 2 2 2 4 2" xfId="21903"/>
    <cellStyle name="Вычисление 4 2 2 2 4 2 2" xfId="36610"/>
    <cellStyle name="Вычисление 4 2 2 2 4 3" xfId="31290"/>
    <cellStyle name="Вычисление 4 2 2 2 5" xfId="15057"/>
    <cellStyle name="Вычисление 4 2 2 2 5 2" xfId="34838"/>
    <cellStyle name="Вычисление 4 2 2 2 6" xfId="28805"/>
    <cellStyle name="Вычисление 4 2 2 3" xfId="3796"/>
    <cellStyle name="Вычисление 4 2 2 3 2" xfId="10551"/>
    <cellStyle name="Вычисление 4 2 2 3 2 2" xfId="16954"/>
    <cellStyle name="Вычисление 4 2 2 3 2 2 2" xfId="35406"/>
    <cellStyle name="Вычисление 4 2 2 3 2 3" xfId="32583"/>
    <cellStyle name="Вычисление 4 2 2 3 3" xfId="12481"/>
    <cellStyle name="Вычисление 4 2 2 3 3 2" xfId="18804"/>
    <cellStyle name="Вычисление 4 2 2 3 3 2 2" xfId="36247"/>
    <cellStyle name="Вычисление 4 2 2 3 3 3" xfId="33494"/>
    <cellStyle name="Вычисление 4 2 2 3 4" xfId="15528"/>
    <cellStyle name="Вычисление 4 2 2 3 4 2" xfId="35039"/>
    <cellStyle name="Вычисление 4 2 2 3 5" xfId="29006"/>
    <cellStyle name="Вычисление 4 2 2 4" xfId="6645"/>
    <cellStyle name="Вычисление 4 2 2 4 2" xfId="13823"/>
    <cellStyle name="Вычисление 4 2 2 4 2 2" xfId="34248"/>
    <cellStyle name="Вычисление 4 2 2 4 3" xfId="30697"/>
    <cellStyle name="Вычисление 4 2 2 5" xfId="8828"/>
    <cellStyle name="Вычисление 4 2 2 5 2" xfId="15800"/>
    <cellStyle name="Вычисление 4 2 2 5 2 2" xfId="35168"/>
    <cellStyle name="Вычисление 4 2 2 5 3" xfId="31786"/>
    <cellStyle name="Вычисление 4 2 2 6" xfId="10942"/>
    <cellStyle name="Вычисление 4 2 2 6 2" xfId="17274"/>
    <cellStyle name="Вычисление 4 2 2 6 2 2" xfId="35627"/>
    <cellStyle name="Вычисление 4 2 2 6 3" xfId="32874"/>
    <cellStyle name="Вычисление 4 2 2 7" xfId="12732"/>
    <cellStyle name="Вычисление 4 2 2 7 2" xfId="33602"/>
    <cellStyle name="Вычисление 4 2 2 8" xfId="28407"/>
    <cellStyle name="Вычисление 4 2 3" xfId="2276"/>
    <cellStyle name="Вычисление 4 2 3 2" xfId="6873"/>
    <cellStyle name="Вычисление 4 2 3 2 2" xfId="14047"/>
    <cellStyle name="Вычисление 4 2 3 2 2 2" xfId="34367"/>
    <cellStyle name="Вычисление 4 2 3 2 3" xfId="30816"/>
    <cellStyle name="Вычисление 4 2 3 3" xfId="9056"/>
    <cellStyle name="Вычисление 4 2 3 3 2" xfId="15944"/>
    <cellStyle name="Вычисление 4 2 3 3 2 2" xfId="35207"/>
    <cellStyle name="Вычисление 4 2 3 3 3" xfId="31905"/>
    <cellStyle name="Вычисление 4 2 3 4" xfId="11117"/>
    <cellStyle name="Вычисление 4 2 3 4 2" xfId="17446"/>
    <cellStyle name="Вычисление 4 2 3 4 2 2" xfId="35696"/>
    <cellStyle name="Вычисление 4 2 3 4 3" xfId="32943"/>
    <cellStyle name="Вычисление 4 2 3 5" xfId="5329"/>
    <cellStyle name="Вычисление 4 2 3 5 2" xfId="20830"/>
    <cellStyle name="Вычисление 4 2 3 5 2 2" xfId="36511"/>
    <cellStyle name="Вычисление 4 2 3 5 3" xfId="29824"/>
    <cellStyle name="Вычисление 4 2 3 6" xfId="12875"/>
    <cellStyle name="Вычисление 4 2 3 6 2" xfId="33641"/>
    <cellStyle name="Вычисление 4 2 3 7" xfId="28456"/>
    <cellStyle name="Вычисление 4 2 4" xfId="3058"/>
    <cellStyle name="Вычисление 4 2 4 2" xfId="9824"/>
    <cellStyle name="Вычисление 4 2 4 2 2" xfId="16453"/>
    <cellStyle name="Вычисление 4 2 4 2 2 2" xfId="35313"/>
    <cellStyle name="Вычисление 4 2 4 2 3" xfId="32267"/>
    <cellStyle name="Вычисление 4 2 4 3" xfId="11761"/>
    <cellStyle name="Вычисление 4 2 4 3 2" xfId="18087"/>
    <cellStyle name="Вычисление 4 2 4 3 2 2" xfId="35936"/>
    <cellStyle name="Вычисление 4 2 4 3 3" xfId="33183"/>
    <cellStyle name="Вычисление 4 2 4 4" xfId="7645"/>
    <cellStyle name="Вычисление 4 2 4 4 2" xfId="21746"/>
    <cellStyle name="Вычисление 4 2 4 4 2 2" xfId="36591"/>
    <cellStyle name="Вычисление 4 2 4 4 3" xfId="31179"/>
    <cellStyle name="Вычисление 4 2 4 5" xfId="14810"/>
    <cellStyle name="Вычисление 4 2 4 5 2" xfId="34727"/>
    <cellStyle name="Вычисление 4 2 4 6" xfId="28695"/>
    <cellStyle name="Вычисление 4 2 5" xfId="3573"/>
    <cellStyle name="Вычисление 4 2 5 2" xfId="10328"/>
    <cellStyle name="Вычисление 4 2 5 2 2" xfId="16806"/>
    <cellStyle name="Вычисление 4 2 5 2 2 2" xfId="35392"/>
    <cellStyle name="Вычисление 4 2 5 2 3" xfId="32494"/>
    <cellStyle name="Вычисление 4 2 5 3" xfId="12258"/>
    <cellStyle name="Вычисление 4 2 5 3 2" xfId="18581"/>
    <cellStyle name="Вычисление 4 2 5 3 2 2" xfId="36158"/>
    <cellStyle name="Вычисление 4 2 5 3 3" xfId="33405"/>
    <cellStyle name="Вычисление 4 2 5 4" xfId="8149"/>
    <cellStyle name="Вычисление 4 2 5 4 2" xfId="22146"/>
    <cellStyle name="Вычисление 4 2 5 4 2 2" xfId="36722"/>
    <cellStyle name="Вычисление 4 2 5 4 3" xfId="31402"/>
    <cellStyle name="Вычисление 4 2 5 5" xfId="15305"/>
    <cellStyle name="Вычисление 4 2 5 5 2" xfId="34950"/>
    <cellStyle name="Вычисление 4 2 5 6" xfId="28917"/>
    <cellStyle name="Вычисление 4 2 6" xfId="4125"/>
    <cellStyle name="Вычисление 4 2 6 2" xfId="29166"/>
    <cellStyle name="Вычисление 4 2 7" xfId="28296"/>
    <cellStyle name="Вычисление 4 20" xfId="38914"/>
    <cellStyle name="Вычисление 4 21" xfId="39057"/>
    <cellStyle name="Вычисление 4 22" xfId="38505"/>
    <cellStyle name="Вычисление 4 23" xfId="39331"/>
    <cellStyle name="Вычисление 4 24" xfId="39611"/>
    <cellStyle name="Вычисление 4 25" xfId="39732"/>
    <cellStyle name="Вычисление 4 26" xfId="40021"/>
    <cellStyle name="Вычисление 4 27" xfId="40027"/>
    <cellStyle name="Вычисление 4 28" xfId="39956"/>
    <cellStyle name="Вычисление 4 29" xfId="40141"/>
    <cellStyle name="Вычисление 4 3" xfId="2429"/>
    <cellStyle name="Вычисление 4 3 2" xfId="2866"/>
    <cellStyle name="Вычисление 4 3 2 2" xfId="7453"/>
    <cellStyle name="Вычисление 4 3 2 2 2" xfId="14620"/>
    <cellStyle name="Вычисление 4 3 2 2 2 2" xfId="34676"/>
    <cellStyle name="Вычисление 4 3 2 2 3" xfId="31128"/>
    <cellStyle name="Вычисление 4 3 2 3" xfId="9633"/>
    <cellStyle name="Вычисление 4 3 2 3 2" xfId="16282"/>
    <cellStyle name="Вычисление 4 3 2 3 2 2" xfId="35281"/>
    <cellStyle name="Вычисление 4 3 2 3 3" xfId="32216"/>
    <cellStyle name="Вычисление 4 3 2 4" xfId="11586"/>
    <cellStyle name="Вычисление 4 3 2 4 2" xfId="17913"/>
    <cellStyle name="Вычисление 4 3 2 4 2 2" xfId="35901"/>
    <cellStyle name="Вычисление 4 3 2 4 3" xfId="33148"/>
    <cellStyle name="Вычисление 4 3 2 5" xfId="5457"/>
    <cellStyle name="Вычисление 4 3 2 5 2" xfId="20892"/>
    <cellStyle name="Вычисление 4 3 2 5 2 2" xfId="36517"/>
    <cellStyle name="Вычисление 4 3 2 5 3" xfId="29896"/>
    <cellStyle name="Вычисление 4 3 2 6" xfId="12937"/>
    <cellStyle name="Вычисление 4 3 2 6 2" xfId="33655"/>
    <cellStyle name="Вычисление 4 3 2 7" xfId="28660"/>
    <cellStyle name="Вычисление 4 3 3" xfId="2603"/>
    <cellStyle name="Вычисление 4 3 3 2" xfId="9383"/>
    <cellStyle name="Вычисление 4 3 3 2 2" xfId="16035"/>
    <cellStyle name="Вычисление 4 3 3 2 2 2" xfId="35243"/>
    <cellStyle name="Вычисление 4 3 3 2 3" xfId="32177"/>
    <cellStyle name="Вычисление 4 3 3 3" xfId="11343"/>
    <cellStyle name="Вычисление 4 3 3 3 2" xfId="17672"/>
    <cellStyle name="Вычисление 4 3 3 3 2 2" xfId="35867"/>
    <cellStyle name="Вычисление 4 3 3 3 3" xfId="33114"/>
    <cellStyle name="Вычисление 4 3 3 4" xfId="7201"/>
    <cellStyle name="Вычисление 4 3 3 4 2" xfId="21369"/>
    <cellStyle name="Вычисление 4 3 3 4 2 2" xfId="36539"/>
    <cellStyle name="Вычисление 4 3 3 4 3" xfId="31088"/>
    <cellStyle name="Вычисление 4 3 3 5" xfId="14375"/>
    <cellStyle name="Вычисление 4 3 3 5 2" xfId="34639"/>
    <cellStyle name="Вычисление 4 3 3 6" xfId="28626"/>
    <cellStyle name="Вычисление 4 3 4" xfId="7026"/>
    <cellStyle name="Вычисление 4 3 4 2" xfId="14200"/>
    <cellStyle name="Вычисление 4 3 4 2 2" xfId="34472"/>
    <cellStyle name="Вычисление 4 3 4 3" xfId="30921"/>
    <cellStyle name="Вычисление 4 3 5" xfId="9208"/>
    <cellStyle name="Вычисление 4 3 5 2" xfId="16005"/>
    <cellStyle name="Вычисление 4 3 5 2 2" xfId="35221"/>
    <cellStyle name="Вычисление 4 3 5 3" xfId="32010"/>
    <cellStyle name="Вычисление 4 3 6" xfId="11224"/>
    <cellStyle name="Вычисление 4 3 6 2" xfId="17553"/>
    <cellStyle name="Вычисление 4 3 6 2 2" xfId="35756"/>
    <cellStyle name="Вычисление 4 3 6 3" xfId="33003"/>
    <cellStyle name="Вычисление 4 3 7" xfId="4405"/>
    <cellStyle name="Вычисление 4 3 7 2" xfId="20449"/>
    <cellStyle name="Вычисление 4 3 7 2 2" xfId="36367"/>
    <cellStyle name="Вычисление 4 3 7 3" xfId="29252"/>
    <cellStyle name="Вычисление 4 3 8" xfId="4677"/>
    <cellStyle name="Вычисление 4 3 8 2" xfId="29378"/>
    <cellStyle name="Вычисление 4 3 9" xfId="28515"/>
    <cellStyle name="Вычисление 4 30" xfId="40428"/>
    <cellStyle name="Вычисление 4 4" xfId="2686"/>
    <cellStyle name="Вычисление 4 4 2" xfId="9465"/>
    <cellStyle name="Вычисление 4 4 2 2" xfId="16116"/>
    <cellStyle name="Вычисление 4 4 2 2 2" xfId="35253"/>
    <cellStyle name="Вычисление 4 4 2 3" xfId="32187"/>
    <cellStyle name="Вычисление 4 4 3" xfId="11425"/>
    <cellStyle name="Вычисление 4 4 3 2" xfId="17753"/>
    <cellStyle name="Вычисление 4 4 3 2 2" xfId="35877"/>
    <cellStyle name="Вычисление 4 4 3 3" xfId="33124"/>
    <cellStyle name="Вычисление 4 4 4" xfId="7284"/>
    <cellStyle name="Вычисление 4 4 4 2" xfId="21447"/>
    <cellStyle name="Вычисление 4 4 4 2 2" xfId="36548"/>
    <cellStyle name="Вычисление 4 4 4 3" xfId="31099"/>
    <cellStyle name="Вычисление 4 4 5" xfId="14457"/>
    <cellStyle name="Вычисление 4 4 5 2" xfId="34650"/>
    <cellStyle name="Вычисление 4 4 6" xfId="28636"/>
    <cellStyle name="Вычисление 4 5" xfId="28111"/>
    <cellStyle name="Вычисление 4 6" xfId="37203"/>
    <cellStyle name="Вычисление 4 7" xfId="37439"/>
    <cellStyle name="Вычисление 4 8" xfId="37231"/>
    <cellStyle name="Вычисление 4 9" xfId="37045"/>
    <cellStyle name="Вычисление 5" xfId="426"/>
    <cellStyle name="Вычисление 5 10" xfId="37603"/>
    <cellStyle name="Вычисление 5 11" xfId="37605"/>
    <cellStyle name="Вычисление 5 12" xfId="37535"/>
    <cellStyle name="Вычисление 5 13" xfId="37754"/>
    <cellStyle name="Вычисление 5 14" xfId="37530"/>
    <cellStyle name="Вычисление 5 15" xfId="37947"/>
    <cellStyle name="Вычисление 5 16" xfId="37709"/>
    <cellStyle name="Вычисление 5 17" xfId="37608"/>
    <cellStyle name="Вычисление 5 18" xfId="36935"/>
    <cellStyle name="Вычисление 5 19" xfId="38079"/>
    <cellStyle name="Вычисление 5 2" xfId="1642"/>
    <cellStyle name="Вычисление 5 2 2" xfId="906"/>
    <cellStyle name="Вычисление 5 2 2 2" xfId="3324"/>
    <cellStyle name="Вычисление 5 2 2 2 2" xfId="10079"/>
    <cellStyle name="Вычисление 5 2 2 2 2 2" xfId="16632"/>
    <cellStyle name="Вычисление 5 2 2 2 2 2 2" xfId="35354"/>
    <cellStyle name="Вычисление 5 2 2 2 2 3" xfId="32383"/>
    <cellStyle name="Вычисление 5 2 2 2 3" xfId="12009"/>
    <cellStyle name="Вычисление 5 2 2 2 3 2" xfId="18334"/>
    <cellStyle name="Вычисление 5 2 2 2 3 2 2" xfId="36047"/>
    <cellStyle name="Вычисление 5 2 2 2 3 3" xfId="33294"/>
    <cellStyle name="Вычисление 5 2 2 2 4" xfId="7900"/>
    <cellStyle name="Вычисление 5 2 2 2 4 2" xfId="21904"/>
    <cellStyle name="Вычисление 5 2 2 2 4 2 2" xfId="36611"/>
    <cellStyle name="Вычисление 5 2 2 2 4 3" xfId="31291"/>
    <cellStyle name="Вычисление 5 2 2 2 5" xfId="15058"/>
    <cellStyle name="Вычисление 5 2 2 2 5 2" xfId="34839"/>
    <cellStyle name="Вычисление 5 2 2 2 6" xfId="28806"/>
    <cellStyle name="Вычисление 5 2 2 3" xfId="3797"/>
    <cellStyle name="Вычисление 5 2 2 3 2" xfId="10552"/>
    <cellStyle name="Вычисление 5 2 2 3 2 2" xfId="16955"/>
    <cellStyle name="Вычисление 5 2 2 3 2 2 2" xfId="35407"/>
    <cellStyle name="Вычисление 5 2 2 3 2 3" xfId="32584"/>
    <cellStyle name="Вычисление 5 2 2 3 3" xfId="12482"/>
    <cellStyle name="Вычисление 5 2 2 3 3 2" xfId="18805"/>
    <cellStyle name="Вычисление 5 2 2 3 3 2 2" xfId="36248"/>
    <cellStyle name="Вычисление 5 2 2 3 3 3" xfId="33495"/>
    <cellStyle name="Вычисление 5 2 2 3 4" xfId="15529"/>
    <cellStyle name="Вычисление 5 2 2 3 4 2" xfId="35040"/>
    <cellStyle name="Вычисление 5 2 2 3 5" xfId="29007"/>
    <cellStyle name="Вычисление 5 2 2 4" xfId="5947"/>
    <cellStyle name="Вычисление 5 2 2 4 2" xfId="13208"/>
    <cellStyle name="Вычисление 5 2 2 4 2 2" xfId="33810"/>
    <cellStyle name="Вычисление 5 2 2 4 3" xfId="30222"/>
    <cellStyle name="Вычисление 5 2 2 5" xfId="5835"/>
    <cellStyle name="Вычисление 5 2 2 5 2" xfId="13117"/>
    <cellStyle name="Вычисление 5 2 2 5 2 2" xfId="33760"/>
    <cellStyle name="Вычисление 5 2 2 5 3" xfId="30157"/>
    <cellStyle name="Вычисление 5 2 2 6" xfId="8557"/>
    <cellStyle name="Вычисление 5 2 2 6 2" xfId="15749"/>
    <cellStyle name="Вычисление 5 2 2 6 2 2" xfId="35143"/>
    <cellStyle name="Вычисление 5 2 2 6 3" xfId="31542"/>
    <cellStyle name="Вычисление 5 2 2 7" xfId="4190"/>
    <cellStyle name="Вычисление 5 2 2 7 2" xfId="29204"/>
    <cellStyle name="Вычисление 5 2 2 8" xfId="28162"/>
    <cellStyle name="Вычисление 5 2 3" xfId="2204"/>
    <cellStyle name="Вычисление 5 2 3 2" xfId="6801"/>
    <cellStyle name="Вычисление 5 2 3 2 2" xfId="13976"/>
    <cellStyle name="Вычисление 5 2 3 2 2 2" xfId="34315"/>
    <cellStyle name="Вычисление 5 2 3 2 3" xfId="30764"/>
    <cellStyle name="Вычисление 5 2 3 3" xfId="8984"/>
    <cellStyle name="Вычисление 5 2 3 3 2" xfId="15911"/>
    <cellStyle name="Вычисление 5 2 3 3 2 2" xfId="35193"/>
    <cellStyle name="Вычисление 5 2 3 3 3" xfId="31853"/>
    <cellStyle name="Вычисление 5 2 3 4" xfId="11077"/>
    <cellStyle name="Вычисление 5 2 3 4 2" xfId="17406"/>
    <cellStyle name="Вычисление 5 2 3 4 2 2" xfId="35674"/>
    <cellStyle name="Вычисление 5 2 3 4 3" xfId="32921"/>
    <cellStyle name="Вычисление 5 2 3 5" xfId="5276"/>
    <cellStyle name="Вычисление 5 2 3 5 2" xfId="20796"/>
    <cellStyle name="Вычисление 5 2 3 5 2 2" xfId="36503"/>
    <cellStyle name="Вычисление 5 2 3 5 3" xfId="29797"/>
    <cellStyle name="Вычисление 5 2 3 6" xfId="12843"/>
    <cellStyle name="Вычисление 5 2 3 6 2" xfId="33627"/>
    <cellStyle name="Вычисление 5 2 3 7" xfId="28434"/>
    <cellStyle name="Вычисление 5 2 4" xfId="3059"/>
    <cellStyle name="Вычисление 5 2 4 2" xfId="9825"/>
    <cellStyle name="Вычисление 5 2 4 2 2" xfId="16454"/>
    <cellStyle name="Вычисление 5 2 4 2 2 2" xfId="35314"/>
    <cellStyle name="Вычисление 5 2 4 2 3" xfId="32268"/>
    <cellStyle name="Вычисление 5 2 4 3" xfId="11762"/>
    <cellStyle name="Вычисление 5 2 4 3 2" xfId="18088"/>
    <cellStyle name="Вычисление 5 2 4 3 2 2" xfId="35937"/>
    <cellStyle name="Вычисление 5 2 4 3 3" xfId="33184"/>
    <cellStyle name="Вычисление 5 2 4 4" xfId="7646"/>
    <cellStyle name="Вычисление 5 2 4 4 2" xfId="21747"/>
    <cellStyle name="Вычисление 5 2 4 4 2 2" xfId="36592"/>
    <cellStyle name="Вычисление 5 2 4 4 3" xfId="31180"/>
    <cellStyle name="Вычисление 5 2 4 5" xfId="14811"/>
    <cellStyle name="Вычисление 5 2 4 5 2" xfId="34728"/>
    <cellStyle name="Вычисление 5 2 4 6" xfId="28696"/>
    <cellStyle name="Вычисление 5 2 5" xfId="3574"/>
    <cellStyle name="Вычисление 5 2 5 2" xfId="10329"/>
    <cellStyle name="Вычисление 5 2 5 2 2" xfId="16807"/>
    <cellStyle name="Вычисление 5 2 5 2 2 2" xfId="35393"/>
    <cellStyle name="Вычисление 5 2 5 2 3" xfId="32495"/>
    <cellStyle name="Вычисление 5 2 5 3" xfId="12259"/>
    <cellStyle name="Вычисление 5 2 5 3 2" xfId="18582"/>
    <cellStyle name="Вычисление 5 2 5 3 2 2" xfId="36159"/>
    <cellStyle name="Вычисление 5 2 5 3 3" xfId="33406"/>
    <cellStyle name="Вычисление 5 2 5 4" xfId="8150"/>
    <cellStyle name="Вычисление 5 2 5 4 2" xfId="22147"/>
    <cellStyle name="Вычисление 5 2 5 4 2 2" xfId="36723"/>
    <cellStyle name="Вычисление 5 2 5 4 3" xfId="31403"/>
    <cellStyle name="Вычисление 5 2 5 5" xfId="15306"/>
    <cellStyle name="Вычисление 5 2 5 5 2" xfId="34951"/>
    <cellStyle name="Вычисление 5 2 5 6" xfId="28918"/>
    <cellStyle name="Вычисление 5 2 6" xfId="4109"/>
    <cellStyle name="Вычисление 5 2 6 2" xfId="29159"/>
    <cellStyle name="Вычисление 5 2 7" xfId="28297"/>
    <cellStyle name="Вычисление 5 20" xfId="38221"/>
    <cellStyle name="Вычисление 5 21" xfId="38362"/>
    <cellStyle name="Вычисление 5 22" xfId="39329"/>
    <cellStyle name="Вычисление 5 23" xfId="39619"/>
    <cellStyle name="Вычисление 5 24" xfId="39740"/>
    <cellStyle name="Вычисление 5 25" xfId="39860"/>
    <cellStyle name="Вычисление 5 26" xfId="39940"/>
    <cellStyle name="Вычисление 5 27" xfId="39557"/>
    <cellStyle name="Вычисление 5 28" xfId="40281"/>
    <cellStyle name="Вычисление 5 29" xfId="39849"/>
    <cellStyle name="Вычисление 5 3" xfId="2248"/>
    <cellStyle name="Вычисление 5 3 2" xfId="2867"/>
    <cellStyle name="Вычисление 5 3 2 2" xfId="7454"/>
    <cellStyle name="Вычисление 5 3 2 2 2" xfId="14621"/>
    <cellStyle name="Вычисление 5 3 2 2 2 2" xfId="34677"/>
    <cellStyle name="Вычисление 5 3 2 2 3" xfId="31129"/>
    <cellStyle name="Вычисление 5 3 2 3" xfId="9634"/>
    <cellStyle name="Вычисление 5 3 2 3 2" xfId="16283"/>
    <cellStyle name="Вычисление 5 3 2 3 2 2" xfId="35282"/>
    <cellStyle name="Вычисление 5 3 2 3 3" xfId="32217"/>
    <cellStyle name="Вычисление 5 3 2 4" xfId="11587"/>
    <cellStyle name="Вычисление 5 3 2 4 2" xfId="17914"/>
    <cellStyle name="Вычисление 5 3 2 4 2 2" xfId="35902"/>
    <cellStyle name="Вычисление 5 3 2 4 3" xfId="33149"/>
    <cellStyle name="Вычисление 5 3 2 5" xfId="5305"/>
    <cellStyle name="Вычисление 5 3 2 5 2" xfId="20819"/>
    <cellStyle name="Вычисление 5 3 2 5 2 2" xfId="36506"/>
    <cellStyle name="Вычисление 5 3 2 5 3" xfId="29806"/>
    <cellStyle name="Вычисление 5 3 2 6" xfId="12864"/>
    <cellStyle name="Вычисление 5 3 2 6 2" xfId="33634"/>
    <cellStyle name="Вычисление 5 3 2 7" xfId="28661"/>
    <cellStyle name="Вычисление 5 3 3" xfId="2960"/>
    <cellStyle name="Вычисление 5 3 3 2" xfId="9727"/>
    <cellStyle name="Вычисление 5 3 3 2 2" xfId="16373"/>
    <cellStyle name="Вычисление 5 3 3 2 2 2" xfId="35293"/>
    <cellStyle name="Вычисление 5 3 3 2 3" xfId="32231"/>
    <cellStyle name="Вычисление 5 3 3 3" xfId="11677"/>
    <cellStyle name="Вычисление 5 3 3 3 2" xfId="18004"/>
    <cellStyle name="Вычисление 5 3 3 3 2 2" xfId="35913"/>
    <cellStyle name="Вычисление 5 3 3 3 3" xfId="33160"/>
    <cellStyle name="Вычисление 5 3 3 4" xfId="7547"/>
    <cellStyle name="Вычисление 5 3 3 4 2" xfId="21678"/>
    <cellStyle name="Вычисление 5 3 3 4 2 2" xfId="36577"/>
    <cellStyle name="Вычисление 5 3 3 4 3" xfId="31143"/>
    <cellStyle name="Вычисление 5 3 3 5" xfId="14714"/>
    <cellStyle name="Вычисление 5 3 3 5 2" xfId="34691"/>
    <cellStyle name="Вычисление 5 3 3 6" xfId="28672"/>
    <cellStyle name="Вычисление 5 3 4" xfId="6845"/>
    <cellStyle name="Вычисление 5 3 4 2" xfId="14019"/>
    <cellStyle name="Вычисление 5 3 4 2 2" xfId="34343"/>
    <cellStyle name="Вычисление 5 3 4 3" xfId="30792"/>
    <cellStyle name="Вычисление 5 3 5" xfId="9028"/>
    <cellStyle name="Вычисление 5 3 5 2" xfId="15933"/>
    <cellStyle name="Вычисление 5 3 5 2 2" xfId="35200"/>
    <cellStyle name="Вычисление 5 3 5 3" xfId="31881"/>
    <cellStyle name="Вычисление 5 3 6" xfId="11098"/>
    <cellStyle name="Вычисление 5 3 6 2" xfId="17427"/>
    <cellStyle name="Вычисление 5 3 6 2 2" xfId="35681"/>
    <cellStyle name="Вычисление 5 3 6 3" xfId="32928"/>
    <cellStyle name="Вычисление 5 3 7" xfId="4406"/>
    <cellStyle name="Вычисление 5 3 7 2" xfId="20450"/>
    <cellStyle name="Вычисление 5 3 7 2 2" xfId="36368"/>
    <cellStyle name="Вычисление 5 3 7 3" xfId="29253"/>
    <cellStyle name="Вычисление 5 3 8" xfId="4335"/>
    <cellStyle name="Вычисление 5 3 8 2" xfId="29239"/>
    <cellStyle name="Вычисление 5 3 9" xfId="28441"/>
    <cellStyle name="Вычисление 5 30" xfId="38621"/>
    <cellStyle name="Вычисление 5 4" xfId="2687"/>
    <cellStyle name="Вычисление 5 4 2" xfId="9466"/>
    <cellStyle name="Вычисление 5 4 2 2" xfId="16117"/>
    <cellStyle name="Вычисление 5 4 2 2 2" xfId="35254"/>
    <cellStyle name="Вычисление 5 4 2 3" xfId="32188"/>
    <cellStyle name="Вычисление 5 4 3" xfId="11426"/>
    <cellStyle name="Вычисление 5 4 3 2" xfId="17754"/>
    <cellStyle name="Вычисление 5 4 3 2 2" xfId="35878"/>
    <cellStyle name="Вычисление 5 4 3 3" xfId="33125"/>
    <cellStyle name="Вычисление 5 4 4" xfId="7285"/>
    <cellStyle name="Вычисление 5 4 4 2" xfId="21448"/>
    <cellStyle name="Вычисление 5 4 4 2 2" xfId="36549"/>
    <cellStyle name="Вычисление 5 4 4 3" xfId="31100"/>
    <cellStyle name="Вычисление 5 4 5" xfId="14458"/>
    <cellStyle name="Вычисление 5 4 5 2" xfId="34651"/>
    <cellStyle name="Вычисление 5 4 6" xfId="28637"/>
    <cellStyle name="Вычисление 5 5" xfId="28112"/>
    <cellStyle name="Вычисление 5 6" xfId="37204"/>
    <cellStyle name="Вычисление 5 7" xfId="37543"/>
    <cellStyle name="Вычисление 5 8" xfId="37232"/>
    <cellStyle name="Вычисление 5 9" xfId="37700"/>
    <cellStyle name="Группа" xfId="427"/>
    <cellStyle name="Дата" xfId="428"/>
    <cellStyle name="Денежный" xfId="48" builtinId="4"/>
    <cellStyle name="Денежный 2" xfId="40558"/>
    <cellStyle name="Заголовок 1" xfId="50" builtinId="16" customBuiltin="1"/>
    <cellStyle name="Заголовок 1 2" xfId="429"/>
    <cellStyle name="Заголовок 1 3" xfId="430"/>
    <cellStyle name="Заголовок 1 4" xfId="431"/>
    <cellStyle name="Заголовок 1 5" xfId="432"/>
    <cellStyle name="Заголовок 2" xfId="51" builtinId="17" customBuiltin="1"/>
    <cellStyle name="Заголовок 2 2" xfId="433"/>
    <cellStyle name="Заголовок 2 3" xfId="434"/>
    <cellStyle name="Заголовок 2 4" xfId="435"/>
    <cellStyle name="Заголовок 2 5" xfId="436"/>
    <cellStyle name="Заголовок 3" xfId="52" builtinId="18" customBuiltin="1"/>
    <cellStyle name="Заголовок 3 2" xfId="437"/>
    <cellStyle name="Заголовок 3 3" xfId="438"/>
    <cellStyle name="Заголовок 3 4" xfId="439"/>
    <cellStyle name="Заголовок 3 5" xfId="440"/>
    <cellStyle name="Заголовок 4" xfId="53" builtinId="19" customBuiltin="1"/>
    <cellStyle name="Заголовок 4 2" xfId="441"/>
    <cellStyle name="Заголовок 4 3" xfId="442"/>
    <cellStyle name="Заголовок 4 4" xfId="443"/>
    <cellStyle name="Заголовок 4 5" xfId="444"/>
    <cellStyle name="Защитный" xfId="445"/>
    <cellStyle name="Звезды" xfId="446"/>
    <cellStyle name="Звезды 10" xfId="5663"/>
    <cellStyle name="Звезды 10 2" xfId="13007"/>
    <cellStyle name="Звезды 10 2 2" xfId="33702"/>
    <cellStyle name="Звезды 10 3" xfId="30063"/>
    <cellStyle name="Звезды 11" xfId="6353"/>
    <cellStyle name="Звезды 11 2" xfId="30481"/>
    <cellStyle name="Звезды 12" xfId="37049"/>
    <cellStyle name="Звезды 13" xfId="36950"/>
    <cellStyle name="Звезды 14" xfId="37033"/>
    <cellStyle name="Звезды 15" xfId="36942"/>
    <cellStyle name="Звезды 16" xfId="37527"/>
    <cellStyle name="Звезды 17" xfId="37713"/>
    <cellStyle name="Звезды 18" xfId="36925"/>
    <cellStyle name="Звезды 19" xfId="37774"/>
    <cellStyle name="Звезды 2" xfId="447"/>
    <cellStyle name="Звезды 2 10" xfId="2133"/>
    <cellStyle name="Звезды 2 10 2" xfId="6730"/>
    <cellStyle name="Звезды 2 10 2 2" xfId="13906"/>
    <cellStyle name="Звезды 2 10 2 2 2" xfId="34287"/>
    <cellStyle name="Звезды 2 10 2 3" xfId="30736"/>
    <cellStyle name="Звезды 2 10 3" xfId="8913"/>
    <cellStyle name="Звезды 2 10 3 2" xfId="31825"/>
    <cellStyle name="Звезды 2 11" xfId="5778"/>
    <cellStyle name="Звезды 2 11 2" xfId="13092"/>
    <cellStyle name="Звезды 2 11 2 2" xfId="33747"/>
    <cellStyle name="Звезды 2 11 3" xfId="30133"/>
    <cellStyle name="Звезды 2 12" xfId="5664"/>
    <cellStyle name="Звезды 2 12 2" xfId="30064"/>
    <cellStyle name="Звезды 2 13" xfId="37048"/>
    <cellStyle name="Звезды 2 14" xfId="36941"/>
    <cellStyle name="Звезды 2 15" xfId="37280"/>
    <cellStyle name="Звезды 2 16" xfId="36944"/>
    <cellStyle name="Звезды 2 17" xfId="37011"/>
    <cellStyle name="Звезды 2 18" xfId="37498"/>
    <cellStyle name="Звезды 2 19" xfId="37789"/>
    <cellStyle name="Звезды 2 2" xfId="586"/>
    <cellStyle name="Звезды 2 2 10" xfId="37699"/>
    <cellStyle name="Звезды 2 2 11" xfId="37839"/>
    <cellStyle name="Звезды 2 2 12" xfId="37987"/>
    <cellStyle name="Звезды 2 2 13" xfId="38133"/>
    <cellStyle name="Звезды 2 2 14" xfId="38274"/>
    <cellStyle name="Звезды 2 2 15" xfId="38416"/>
    <cellStyle name="Звезды 2 2 16" xfId="38559"/>
    <cellStyle name="Звезды 2 2 17" xfId="38702"/>
    <cellStyle name="Звезды 2 2 18" xfId="38845"/>
    <cellStyle name="Звезды 2 2 19" xfId="38989"/>
    <cellStyle name="Звезды 2 2 2" xfId="1414"/>
    <cellStyle name="Звезды 2 2 2 2" xfId="1836"/>
    <cellStyle name="Звезды 2 2 2 2 10" xfId="4168"/>
    <cellStyle name="Звезды 2 2 2 2 10 2" xfId="29194"/>
    <cellStyle name="Звезды 2 2 2 2 2" xfId="2005"/>
    <cellStyle name="Звезды 2 2 2 2 2 2" xfId="3452"/>
    <cellStyle name="Звезды 2 2 2 2 2 2 2" xfId="10207"/>
    <cellStyle name="Звезды 2 2 2 2 2 2 2 2" xfId="32440"/>
    <cellStyle name="Звезды 2 2 2 2 2 2 3" xfId="12137"/>
    <cellStyle name="Звезды 2 2 2 2 2 2 3 2" xfId="18462"/>
    <cellStyle name="Звезды 2 2 2 2 2 2 3 2 2" xfId="36104"/>
    <cellStyle name="Звезды 2 2 2 2 2 2 3 3" xfId="33351"/>
    <cellStyle name="Звезды 2 2 2 2 2 2 4" xfId="8028"/>
    <cellStyle name="Звезды 2 2 2 2 2 2 4 2" xfId="22032"/>
    <cellStyle name="Звезды 2 2 2 2 2 2 4 2 2" xfId="36668"/>
    <cellStyle name="Звезды 2 2 2 2 2 2 4 3" xfId="31348"/>
    <cellStyle name="Звезды 2 2 2 2 2 2 5" xfId="15186"/>
    <cellStyle name="Звезды 2 2 2 2 2 2 5 2" xfId="34896"/>
    <cellStyle name="Звезды 2 2 2 2 2 2 6" xfId="28863"/>
    <cellStyle name="Звезды 2 2 2 2 2 3" xfId="3925"/>
    <cellStyle name="Звезды 2 2 2 2 2 3 2" xfId="10680"/>
    <cellStyle name="Звезды 2 2 2 2 2 3 2 2" xfId="32641"/>
    <cellStyle name="Звезды 2 2 2 2 2 3 3" xfId="12610"/>
    <cellStyle name="Звезды 2 2 2 2 2 3 3 2" xfId="18933"/>
    <cellStyle name="Звезды 2 2 2 2 2 3 3 2 2" xfId="36305"/>
    <cellStyle name="Звезды 2 2 2 2 2 3 3 3" xfId="33552"/>
    <cellStyle name="Звезды 2 2 2 2 2 3 4" xfId="15657"/>
    <cellStyle name="Звезды 2 2 2 2 2 3 4 2" xfId="35097"/>
    <cellStyle name="Звезды 2 2 2 2 2 3 5" xfId="29064"/>
    <cellStyle name="Звезды 2 2 2 2 2 4" xfId="6602"/>
    <cellStyle name="Звезды 2 2 2 2 2 4 2" xfId="13780"/>
    <cellStyle name="Звезды 2 2 2 2 2 4 2 2" xfId="34217"/>
    <cellStyle name="Звезды 2 2 2 2 2 4 3" xfId="30666"/>
    <cellStyle name="Звезды 2 2 2 2 2 5" xfId="8785"/>
    <cellStyle name="Звезды 2 2 2 2 2 5 2" xfId="31755"/>
    <cellStyle name="Звезды 2 2 2 2 2 6" xfId="10899"/>
    <cellStyle name="Звезды 2 2 2 2 2 6 2" xfId="17231"/>
    <cellStyle name="Звезды 2 2 2 2 2 6 2 2" xfId="35596"/>
    <cellStyle name="Звезды 2 2 2 2 2 6 3" xfId="32843"/>
    <cellStyle name="Звезды 2 2 2 2 2 7" xfId="5118"/>
    <cellStyle name="Звезды 2 2 2 2 2 7 2" xfId="29720"/>
    <cellStyle name="Звезды 2 2 2 2 3" xfId="2419"/>
    <cellStyle name="Звезды 2 2 2 2 3 2" xfId="7016"/>
    <cellStyle name="Звезды 2 2 2 2 3 2 2" xfId="14190"/>
    <cellStyle name="Звезды 2 2 2 2 3 2 2 2" xfId="34464"/>
    <cellStyle name="Звезды 2 2 2 2 3 2 3" xfId="30913"/>
    <cellStyle name="Звезды 2 2 2 2 3 3" xfId="9199"/>
    <cellStyle name="Звезды 2 2 2 2 3 3 2" xfId="32002"/>
    <cellStyle name="Звезды 2 2 2 2 3 4" xfId="11217"/>
    <cellStyle name="Звезды 2 2 2 2 3 4 2" xfId="17546"/>
    <cellStyle name="Звезды 2 2 2 2 3 4 2 2" xfId="35750"/>
    <cellStyle name="Звезды 2 2 2 2 3 4 3" xfId="32997"/>
    <cellStyle name="Звезды 2 2 2 2 3 5" xfId="5447"/>
    <cellStyle name="Звезды 2 2 2 2 3 5 2" xfId="29888"/>
    <cellStyle name="Звезды 2 2 2 2 3 6" xfId="28509"/>
    <cellStyle name="Звезды 2 2 2 2 4" xfId="2556"/>
    <cellStyle name="Звезды 2 2 2 2 4 2" xfId="7153"/>
    <cellStyle name="Звезды 2 2 2 2 4 2 2" xfId="14327"/>
    <cellStyle name="Звезды 2 2 2 2 4 2 2 2" xfId="34599"/>
    <cellStyle name="Звезды 2 2 2 2 4 2 3" xfId="31048"/>
    <cellStyle name="Звезды 2 2 2 2 4 3" xfId="9335"/>
    <cellStyle name="Звезды 2 2 2 2 4 3 2" xfId="32137"/>
    <cellStyle name="Звезды 2 2 2 2 4 4" xfId="11295"/>
    <cellStyle name="Звезды 2 2 2 2 4 4 2" xfId="17624"/>
    <cellStyle name="Звезды 2 2 2 2 4 4 2 2" xfId="35827"/>
    <cellStyle name="Звезды 2 2 2 2 4 4 3" xfId="33074"/>
    <cellStyle name="Звезды 2 2 2 2 4 5" xfId="5552"/>
    <cellStyle name="Звезды 2 2 2 2 4 5 2" xfId="29979"/>
    <cellStyle name="Звезды 2 2 2 2 4 6" xfId="28586"/>
    <cellStyle name="Звезды 2 2 2 2 5" xfId="3192"/>
    <cellStyle name="Звезды 2 2 2 2 5 2" xfId="7777"/>
    <cellStyle name="Звезды 2 2 2 2 5 2 2" xfId="14940"/>
    <cellStyle name="Звезды 2 2 2 2 5 2 2 2" xfId="34785"/>
    <cellStyle name="Звезды 2 2 2 2 5 2 3" xfId="31237"/>
    <cellStyle name="Звезды 2 2 2 2 5 3" xfId="9955"/>
    <cellStyle name="Звезды 2 2 2 2 5 3 2" xfId="32325"/>
    <cellStyle name="Звезды 2 2 2 2 5 4" xfId="11892"/>
    <cellStyle name="Звезды 2 2 2 2 5 4 2" xfId="18217"/>
    <cellStyle name="Звезды 2 2 2 2 5 4 2 2" xfId="35994"/>
    <cellStyle name="Звезды 2 2 2 2 5 4 3" xfId="33241"/>
    <cellStyle name="Звезды 2 2 2 2 5 5" xfId="4988"/>
    <cellStyle name="Звезды 2 2 2 2 5 5 2" xfId="29614"/>
    <cellStyle name="Звезды 2 2 2 2 5 6" xfId="28753"/>
    <cellStyle name="Звезды 2 2 2 2 6" xfId="3681"/>
    <cellStyle name="Звезды 2 2 2 2 6 2" xfId="10436"/>
    <cellStyle name="Звезды 2 2 2 2 6 2 2" xfId="32532"/>
    <cellStyle name="Звезды 2 2 2 2 6 3" xfId="12366"/>
    <cellStyle name="Звезды 2 2 2 2 6 3 2" xfId="18689"/>
    <cellStyle name="Звезды 2 2 2 2 6 3 2 2" xfId="36196"/>
    <cellStyle name="Звезды 2 2 2 2 6 3 3" xfId="33443"/>
    <cellStyle name="Звезды 2 2 2 2 6 4" xfId="8257"/>
    <cellStyle name="Звезды 2 2 2 2 6 4 2" xfId="22254"/>
    <cellStyle name="Звезды 2 2 2 2 6 4 2 2" xfId="36760"/>
    <cellStyle name="Звезды 2 2 2 2 6 4 3" xfId="31440"/>
    <cellStyle name="Звезды 2 2 2 2 6 5" xfId="15413"/>
    <cellStyle name="Звезды 2 2 2 2 6 5 2" xfId="34988"/>
    <cellStyle name="Звезды 2 2 2 2 6 6" xfId="28955"/>
    <cellStyle name="Звезды 2 2 2 2 7" xfId="6450"/>
    <cellStyle name="Звезды 2 2 2 2 7 2" xfId="13656"/>
    <cellStyle name="Звезды 2 2 2 2 7 2 2" xfId="34106"/>
    <cellStyle name="Звезды 2 2 2 2 7 3" xfId="30553"/>
    <cellStyle name="Звезды 2 2 2 2 8" xfId="8663"/>
    <cellStyle name="Звезды 2 2 2 2 8 2" xfId="31643"/>
    <cellStyle name="Звезды 2 2 2 2 9" xfId="10787"/>
    <cellStyle name="Звезды 2 2 2 2 9 2" xfId="17119"/>
    <cellStyle name="Звезды 2 2 2 2 9 2 2" xfId="35491"/>
    <cellStyle name="Звезды 2 2 2 2 9 3" xfId="32738"/>
    <cellStyle name="Звезды 2 2 2 3" xfId="1951"/>
    <cellStyle name="Звезды 2 2 2 3 2" xfId="2486"/>
    <cellStyle name="Звезды 2 2 2 3 2 2" xfId="7083"/>
    <cellStyle name="Звезды 2 2 2 3 2 2 2" xfId="14257"/>
    <cellStyle name="Звезды 2 2 2 3 2 2 2 2" xfId="34529"/>
    <cellStyle name="Звезды 2 2 2 3 2 2 3" xfId="30978"/>
    <cellStyle name="Звезды 2 2 2 3 2 3" xfId="9265"/>
    <cellStyle name="Звезды 2 2 2 3 2 3 2" xfId="32067"/>
    <cellStyle name="Звезды 2 2 2 3 3" xfId="5071"/>
    <cellStyle name="Звезды 2 2 2 3 3 2" xfId="29673"/>
    <cellStyle name="Звезды 2 2 2 3 4" xfId="6548"/>
    <cellStyle name="Звезды 2 2 2 3 4 2" xfId="13726"/>
    <cellStyle name="Звезды 2 2 2 3 4 2 2" xfId="34170"/>
    <cellStyle name="Звезды 2 2 2 3 4 3" xfId="30619"/>
    <cellStyle name="Звезды 2 2 2 3 5" xfId="8731"/>
    <cellStyle name="Звезды 2 2 2 3 5 2" xfId="31708"/>
    <cellStyle name="Звезды 2 2 2 3 6" xfId="10845"/>
    <cellStyle name="Звезды 2 2 2 3 6 2" xfId="17177"/>
    <cellStyle name="Звезды 2 2 2 3 6 2 2" xfId="35549"/>
    <cellStyle name="Звезды 2 2 2 3 6 3" xfId="32796"/>
    <cellStyle name="Звезды 2 2 2 4" xfId="2052"/>
    <cellStyle name="Звезды 2 2 2 4 2" xfId="5147"/>
    <cellStyle name="Звезды 2 2 2 4 2 2" xfId="29748"/>
    <cellStyle name="Звезды 2 2 2 4 3" xfId="6649"/>
    <cellStyle name="Звезды 2 2 2 4 3 2" xfId="13827"/>
    <cellStyle name="Звезды 2 2 2 4 3 2 2" xfId="34249"/>
    <cellStyle name="Звезды 2 2 2 4 3 3" xfId="30698"/>
    <cellStyle name="Звезды 2 2 2 4 4" xfId="8832"/>
    <cellStyle name="Звезды 2 2 2 4 4 2" xfId="31787"/>
    <cellStyle name="Звезды 2 2 2 4 5" xfId="10946"/>
    <cellStyle name="Звезды 2 2 2 4 5 2" xfId="17278"/>
    <cellStyle name="Звезды 2 2 2 4 5 2 2" xfId="35628"/>
    <cellStyle name="Звезды 2 2 2 4 5 3" xfId="32875"/>
    <cellStyle name="Звезды 2 2 2 4 6" xfId="4534"/>
    <cellStyle name="Звезды 2 2 2 4 6 2" xfId="20567"/>
    <cellStyle name="Звезды 2 2 2 4 6 2 2" xfId="36419"/>
    <cellStyle name="Звезды 2 2 2 4 6 3" xfId="29305"/>
    <cellStyle name="Звезды 2 2 2 4 7" xfId="8430"/>
    <cellStyle name="Звезды 2 2 2 4 7 2" xfId="31485"/>
    <cellStyle name="Звезды 2 2 2 5" xfId="2237"/>
    <cellStyle name="Звезды 2 2 2 5 2" xfId="6834"/>
    <cellStyle name="Звезды 2 2 2 5 2 2" xfId="14008"/>
    <cellStyle name="Звезды 2 2 2 5 2 2 2" xfId="34335"/>
    <cellStyle name="Звезды 2 2 2 5 2 3" xfId="30784"/>
    <cellStyle name="Звезды 2 2 2 5 3" xfId="9017"/>
    <cellStyle name="Звезды 2 2 2 5 3 2" xfId="31873"/>
    <cellStyle name="Звезды 2 2 2 6" xfId="4832"/>
    <cellStyle name="Звезды 2 2 2 6 2" xfId="29475"/>
    <cellStyle name="Звезды 2 2 2 7" xfId="6202"/>
    <cellStyle name="Звезды 2 2 2 7 2" xfId="13440"/>
    <cellStyle name="Звезды 2 2 2 7 2 2" xfId="33945"/>
    <cellStyle name="Звезды 2 2 2 7 3" xfId="30375"/>
    <cellStyle name="Звезды 2 2 2 8" xfId="5816"/>
    <cellStyle name="Звезды 2 2 2 8 2" xfId="30146"/>
    <cellStyle name="Звезды 2 2 2 9" xfId="5675"/>
    <cellStyle name="Звезды 2 2 2 9 2" xfId="13017"/>
    <cellStyle name="Звезды 2 2 2 9 2 2" xfId="33710"/>
    <cellStyle name="Звезды 2 2 2 9 3" xfId="30073"/>
    <cellStyle name="Звезды 2 2 20" xfId="39130"/>
    <cellStyle name="Звезды 2 2 21" xfId="39267"/>
    <cellStyle name="Звезды 2 2 22" xfId="39403"/>
    <cellStyle name="Звезды 2 2 23" xfId="39541"/>
    <cellStyle name="Звезды 2 2 24" xfId="39666"/>
    <cellStyle name="Звезды 2 2 25" xfId="39788"/>
    <cellStyle name="Звезды 2 2 26" xfId="39907"/>
    <cellStyle name="Звезды 2 2 27" xfId="40020"/>
    <cellStyle name="Звезды 2 2 28" xfId="40127"/>
    <cellStyle name="Звезды 2 2 29" xfId="40216"/>
    <cellStyle name="Звезды 2 2 3" xfId="1539"/>
    <cellStyle name="Звезды 2 2 3 2" xfId="1914"/>
    <cellStyle name="Звезды 2 2 3 2 10" xfId="4616"/>
    <cellStyle name="Звезды 2 2 3 2 10 2" xfId="29351"/>
    <cellStyle name="Звезды 2 2 3 2 2" xfId="1008"/>
    <cellStyle name="Звезды 2 2 3 2 2 2" xfId="3485"/>
    <cellStyle name="Звезды 2 2 3 2 2 2 2" xfId="10240"/>
    <cellStyle name="Звезды 2 2 3 2 2 2 2 2" xfId="32463"/>
    <cellStyle name="Звезды 2 2 3 2 2 2 3" xfId="12170"/>
    <cellStyle name="Звезды 2 2 3 2 2 2 3 2" xfId="18494"/>
    <cellStyle name="Звезды 2 2 3 2 2 2 3 2 2" xfId="36127"/>
    <cellStyle name="Звезды 2 2 3 2 2 2 3 3" xfId="33374"/>
    <cellStyle name="Звезды 2 2 3 2 2 2 4" xfId="8061"/>
    <cellStyle name="Звезды 2 2 3 2 2 2 4 2" xfId="22064"/>
    <cellStyle name="Звезды 2 2 3 2 2 2 4 2 2" xfId="36691"/>
    <cellStyle name="Звезды 2 2 3 2 2 2 4 3" xfId="31371"/>
    <cellStyle name="Звезды 2 2 3 2 2 2 5" xfId="15218"/>
    <cellStyle name="Звезды 2 2 3 2 2 2 5 2" xfId="34919"/>
    <cellStyle name="Звезды 2 2 3 2 2 2 6" xfId="28886"/>
    <cellStyle name="Звезды 2 2 3 2 2 3" xfId="3958"/>
    <cellStyle name="Звезды 2 2 3 2 2 3 2" xfId="10713"/>
    <cellStyle name="Звезды 2 2 3 2 2 3 2 2" xfId="32664"/>
    <cellStyle name="Звезды 2 2 3 2 2 3 3" xfId="12643"/>
    <cellStyle name="Звезды 2 2 3 2 2 3 3 2" xfId="18965"/>
    <cellStyle name="Звезды 2 2 3 2 2 3 3 2 2" xfId="36328"/>
    <cellStyle name="Звезды 2 2 3 2 2 3 3 3" xfId="33575"/>
    <cellStyle name="Звезды 2 2 3 2 2 3 4" xfId="15689"/>
    <cellStyle name="Звезды 2 2 3 2 2 3 4 2" xfId="35120"/>
    <cellStyle name="Звезды 2 2 3 2 2 3 5" xfId="29087"/>
    <cellStyle name="Звезды 2 2 3 2 2 4" xfId="6046"/>
    <cellStyle name="Звезды 2 2 3 2 2 4 2" xfId="13307"/>
    <cellStyle name="Звезды 2 2 3 2 2 4 2 2" xfId="33854"/>
    <cellStyle name="Звезды 2 2 3 2 2 4 3" xfId="30266"/>
    <cellStyle name="Звезды 2 2 3 2 2 5" xfId="6094"/>
    <cellStyle name="Звезды 2 2 3 2 2 5 2" xfId="30301"/>
    <cellStyle name="Звезды 2 2 3 2 2 6" xfId="6055"/>
    <cellStyle name="Звезды 2 2 3 2 2 6 2" xfId="13314"/>
    <cellStyle name="Звезды 2 2 3 2 2 6 2 2" xfId="33861"/>
    <cellStyle name="Звезды 2 2 3 2 2 6 3" xfId="30275"/>
    <cellStyle name="Звезды 2 2 3 2 2 7" xfId="4773"/>
    <cellStyle name="Звезды 2 2 3 2 2 7 2" xfId="29429"/>
    <cellStyle name="Звезды 2 2 3 2 3" xfId="2449"/>
    <cellStyle name="Звезды 2 2 3 2 3 2" xfId="7046"/>
    <cellStyle name="Звезды 2 2 3 2 3 2 2" xfId="14220"/>
    <cellStyle name="Звезды 2 2 3 2 3 2 2 2" xfId="34492"/>
    <cellStyle name="Звезды 2 2 3 2 3 2 3" xfId="30941"/>
    <cellStyle name="Звезды 2 2 3 2 3 3" xfId="9228"/>
    <cellStyle name="Звезды 2 2 3 2 3 3 2" xfId="32030"/>
    <cellStyle name="Звезды 2 2 3 2 3 4" xfId="11243"/>
    <cellStyle name="Звезды 2 2 3 2 3 4 2" xfId="17572"/>
    <cellStyle name="Звезды 2 2 3 2 3 4 2 2" xfId="35775"/>
    <cellStyle name="Звезды 2 2 3 2 3 4 3" xfId="33022"/>
    <cellStyle name="Звезды 2 2 3 2 3 5" xfId="5476"/>
    <cellStyle name="Звезды 2 2 3 2 3 5 2" xfId="29915"/>
    <cellStyle name="Звезды 2 2 3 2 3 6" xfId="28534"/>
    <cellStyle name="Звезды 2 2 3 2 4" xfId="2579"/>
    <cellStyle name="Звезды 2 2 3 2 4 2" xfId="7176"/>
    <cellStyle name="Звезды 2 2 3 2 4 2 2" xfId="14350"/>
    <cellStyle name="Звезды 2 2 3 2 4 2 2 2" xfId="34622"/>
    <cellStyle name="Звезды 2 2 3 2 4 2 3" xfId="31071"/>
    <cellStyle name="Звезды 2 2 3 2 4 3" xfId="9358"/>
    <cellStyle name="Звезды 2 2 3 2 4 3 2" xfId="32160"/>
    <cellStyle name="Звезды 2 2 3 2 4 4" xfId="11318"/>
    <cellStyle name="Звезды 2 2 3 2 4 4 2" xfId="17647"/>
    <cellStyle name="Звезды 2 2 3 2 4 4 2 2" xfId="35850"/>
    <cellStyle name="Звезды 2 2 3 2 4 4 3" xfId="33097"/>
    <cellStyle name="Звезды 2 2 3 2 4 5" xfId="5575"/>
    <cellStyle name="Звезды 2 2 3 2 4 5 2" xfId="30002"/>
    <cellStyle name="Звезды 2 2 3 2 4 6" xfId="28609"/>
    <cellStyle name="Звезды 2 2 3 2 5" xfId="3238"/>
    <cellStyle name="Звезды 2 2 3 2 5 2" xfId="7814"/>
    <cellStyle name="Звезды 2 2 3 2 5 2 2" xfId="14972"/>
    <cellStyle name="Звезды 2 2 3 2 5 2 2 2" xfId="34808"/>
    <cellStyle name="Звезды 2 2 3 2 5 2 3" xfId="31260"/>
    <cellStyle name="Звезды 2 2 3 2 5 3" xfId="9993"/>
    <cellStyle name="Звезды 2 2 3 2 5 3 2" xfId="32352"/>
    <cellStyle name="Звезды 2 2 3 2 5 4" xfId="11924"/>
    <cellStyle name="Звезды 2 2 3 2 5 4 2" xfId="18249"/>
    <cellStyle name="Звезды 2 2 3 2 5 4 2 2" xfId="36017"/>
    <cellStyle name="Звезды 2 2 3 2 5 4 3" xfId="33264"/>
    <cellStyle name="Звезды 2 2 3 2 5 5" xfId="5034"/>
    <cellStyle name="Звезды 2 2 3 2 5 5 2" xfId="29636"/>
    <cellStyle name="Звезды 2 2 3 2 5 6" xfId="28776"/>
    <cellStyle name="Звезды 2 2 3 2 6" xfId="3712"/>
    <cellStyle name="Звезды 2 2 3 2 6 2" xfId="10467"/>
    <cellStyle name="Звезды 2 2 3 2 6 2 2" xfId="32554"/>
    <cellStyle name="Звезды 2 2 3 2 6 3" xfId="12397"/>
    <cellStyle name="Звезды 2 2 3 2 6 3 2" xfId="18720"/>
    <cellStyle name="Звезды 2 2 3 2 6 3 2 2" xfId="36218"/>
    <cellStyle name="Звезды 2 2 3 2 6 3 3" xfId="33465"/>
    <cellStyle name="Звезды 2 2 3 2 6 4" xfId="8288"/>
    <cellStyle name="Звезды 2 2 3 2 6 4 2" xfId="22285"/>
    <cellStyle name="Звезды 2 2 3 2 6 4 2 2" xfId="36782"/>
    <cellStyle name="Звезды 2 2 3 2 6 4 3" xfId="31462"/>
    <cellStyle name="Звезды 2 2 3 2 6 5" xfId="15444"/>
    <cellStyle name="Звезды 2 2 3 2 6 5 2" xfId="35010"/>
    <cellStyle name="Звезды 2 2 3 2 6 6" xfId="28977"/>
    <cellStyle name="Звезды 2 2 3 2 7" xfId="6511"/>
    <cellStyle name="Звезды 2 2 3 2 7 2" xfId="13689"/>
    <cellStyle name="Звезды 2 2 3 2 7 2 2" xfId="34133"/>
    <cellStyle name="Звезды 2 2 3 2 7 3" xfId="30582"/>
    <cellStyle name="Звезды 2 2 3 2 8" xfId="8694"/>
    <cellStyle name="Звезды 2 2 3 2 8 2" xfId="31671"/>
    <cellStyle name="Звезды 2 2 3 2 9" xfId="10808"/>
    <cellStyle name="Звезды 2 2 3 2 9 2" xfId="17140"/>
    <cellStyle name="Звезды 2 2 3 2 9 2 2" xfId="35512"/>
    <cellStyle name="Звезды 2 2 3 2 9 3" xfId="32759"/>
    <cellStyle name="Звезды 2 2 3 3" xfId="1969"/>
    <cellStyle name="Звезды 2 2 3 3 2" xfId="2504"/>
    <cellStyle name="Звезды 2 2 3 3 2 2" xfId="7101"/>
    <cellStyle name="Звезды 2 2 3 3 2 2 2" xfId="14275"/>
    <cellStyle name="Звезды 2 2 3 3 2 2 2 2" xfId="34547"/>
    <cellStyle name="Звезды 2 2 3 3 2 2 3" xfId="30996"/>
    <cellStyle name="Звезды 2 2 3 3 2 3" xfId="9283"/>
    <cellStyle name="Звезды 2 2 3 3 2 3 2" xfId="32085"/>
    <cellStyle name="Звезды 2 2 3 3 3" xfId="5089"/>
    <cellStyle name="Звезды 2 2 3 3 3 2" xfId="29691"/>
    <cellStyle name="Звезды 2 2 3 3 4" xfId="6566"/>
    <cellStyle name="Звезды 2 2 3 3 4 2" xfId="13744"/>
    <cellStyle name="Звезды 2 2 3 3 4 2 2" xfId="34188"/>
    <cellStyle name="Звезды 2 2 3 3 4 3" xfId="30637"/>
    <cellStyle name="Звезды 2 2 3 3 5" xfId="8749"/>
    <cellStyle name="Звезды 2 2 3 3 5 2" xfId="31726"/>
    <cellStyle name="Звезды 2 2 3 3 6" xfId="10863"/>
    <cellStyle name="Звезды 2 2 3 3 6 2" xfId="17195"/>
    <cellStyle name="Звезды 2 2 3 3 6 2 2" xfId="35567"/>
    <cellStyle name="Звезды 2 2 3 3 6 3" xfId="32814"/>
    <cellStyle name="Звезды 2 2 3 4" xfId="977"/>
    <cellStyle name="Звезды 2 2 3 4 2" xfId="4761"/>
    <cellStyle name="Звезды 2 2 3 4 2 2" xfId="29417"/>
    <cellStyle name="Звезды 2 2 3 4 3" xfId="6016"/>
    <cellStyle name="Звезды 2 2 3 4 3 2" xfId="13277"/>
    <cellStyle name="Звезды 2 2 3 4 3 2 2" xfId="33839"/>
    <cellStyle name="Звезды 2 2 3 4 3 3" xfId="30251"/>
    <cellStyle name="Звезды 2 2 3 4 4" xfId="5857"/>
    <cellStyle name="Звезды 2 2 3 4 4 2" xfId="30171"/>
    <cellStyle name="Звезды 2 2 3 4 5" xfId="5651"/>
    <cellStyle name="Звезды 2 2 3 4 5 2" xfId="12996"/>
    <cellStyle name="Звезды 2 2 3 4 5 2 2" xfId="33694"/>
    <cellStyle name="Звезды 2 2 3 4 5 3" xfId="30055"/>
    <cellStyle name="Звезды 2 2 3 4 6" xfId="4597"/>
    <cellStyle name="Звезды 2 2 3 4 6 2" xfId="20605"/>
    <cellStyle name="Звезды 2 2 3 4 6 2 2" xfId="36448"/>
    <cellStyle name="Звезды 2 2 3 4 6 3" xfId="29333"/>
    <cellStyle name="Звезды 2 2 3 4 7" xfId="4326"/>
    <cellStyle name="Звезды 2 2 3 4 7 2" xfId="29237"/>
    <cellStyle name="Звезды 2 2 3 5" xfId="2302"/>
    <cellStyle name="Звезды 2 2 3 5 2" xfId="6899"/>
    <cellStyle name="Звезды 2 2 3 5 2 2" xfId="14073"/>
    <cellStyle name="Звезды 2 2 3 5 2 2 2" xfId="34382"/>
    <cellStyle name="Звезды 2 2 3 5 2 3" xfId="30831"/>
    <cellStyle name="Звезды 2 2 3 5 3" xfId="9082"/>
    <cellStyle name="Звезды 2 2 3 5 3 2" xfId="31920"/>
    <cellStyle name="Звезды 2 2 3 6" xfId="4885"/>
    <cellStyle name="Звезды 2 2 3 6 2" xfId="29521"/>
    <cellStyle name="Звезды 2 2 3 7" xfId="6306"/>
    <cellStyle name="Звезды 2 2 3 7 2" xfId="13538"/>
    <cellStyle name="Звезды 2 2 3 7 2 2" xfId="34008"/>
    <cellStyle name="Звезды 2 2 3 7 3" xfId="30441"/>
    <cellStyle name="Звезды 2 2 3 8" xfId="8575"/>
    <cellStyle name="Звезды 2 2 3 8 2" xfId="31559"/>
    <cellStyle name="Звезды 2 2 3 9" xfId="6406"/>
    <cellStyle name="Звезды 2 2 3 9 2" xfId="13620"/>
    <cellStyle name="Звезды 2 2 3 9 2 2" xfId="34073"/>
    <cellStyle name="Звезды 2 2 3 9 3" xfId="30517"/>
    <cellStyle name="Звезды 2 2 30" xfId="40311"/>
    <cellStyle name="Звезды 2 2 31" xfId="40392"/>
    <cellStyle name="Звезды 2 2 32" xfId="40451"/>
    <cellStyle name="Звезды 2 2 33" xfId="40492"/>
    <cellStyle name="Звезды 2 2 4" xfId="1763"/>
    <cellStyle name="Звезды 2 2 4 10" xfId="4005"/>
    <cellStyle name="Звезды 2 2 4 10 2" xfId="29125"/>
    <cellStyle name="Звезды 2 2 4 2" xfId="918"/>
    <cellStyle name="Звезды 2 2 4 2 2" xfId="3395"/>
    <cellStyle name="Звезды 2 2 4 2 2 2" xfId="10150"/>
    <cellStyle name="Звезды 2 2 4 2 2 2 2" xfId="32405"/>
    <cellStyle name="Звезды 2 2 4 2 2 3" xfId="12080"/>
    <cellStyle name="Звезды 2 2 4 2 2 3 2" xfId="18405"/>
    <cellStyle name="Звезды 2 2 4 2 2 3 2 2" xfId="36069"/>
    <cellStyle name="Звезды 2 2 4 2 2 3 3" xfId="33316"/>
    <cellStyle name="Звезды 2 2 4 2 2 4" xfId="7971"/>
    <cellStyle name="Звезды 2 2 4 2 2 4 2" xfId="21975"/>
    <cellStyle name="Звезды 2 2 4 2 2 4 2 2" xfId="36633"/>
    <cellStyle name="Звезды 2 2 4 2 2 4 3" xfId="31313"/>
    <cellStyle name="Звезды 2 2 4 2 2 5" xfId="15129"/>
    <cellStyle name="Звезды 2 2 4 2 2 5 2" xfId="34861"/>
    <cellStyle name="Звезды 2 2 4 2 2 6" xfId="28828"/>
    <cellStyle name="Звезды 2 2 4 2 3" xfId="3868"/>
    <cellStyle name="Звезды 2 2 4 2 3 2" xfId="10623"/>
    <cellStyle name="Звезды 2 2 4 2 3 2 2" xfId="32606"/>
    <cellStyle name="Звезды 2 2 4 2 3 3" xfId="12553"/>
    <cellStyle name="Звезды 2 2 4 2 3 3 2" xfId="18876"/>
    <cellStyle name="Звезды 2 2 4 2 3 3 2 2" xfId="36270"/>
    <cellStyle name="Звезды 2 2 4 2 3 3 3" xfId="33517"/>
    <cellStyle name="Звезды 2 2 4 2 3 4" xfId="15600"/>
    <cellStyle name="Звезды 2 2 4 2 3 4 2" xfId="35062"/>
    <cellStyle name="Звезды 2 2 4 2 3 5" xfId="29029"/>
    <cellStyle name="Звезды 2 2 4 2 4" xfId="5959"/>
    <cellStyle name="Звезды 2 2 4 2 4 2" xfId="13220"/>
    <cellStyle name="Звезды 2 2 4 2 4 2 2" xfId="33813"/>
    <cellStyle name="Звезды 2 2 4 2 4 3" xfId="30225"/>
    <cellStyle name="Звезды 2 2 4 2 5" xfId="6089"/>
    <cellStyle name="Звезды 2 2 4 2 5 2" xfId="30298"/>
    <cellStyle name="Звезды 2 2 4 2 6" xfId="8684"/>
    <cellStyle name="Звезды 2 2 4 2 6 2" xfId="15776"/>
    <cellStyle name="Звезды 2 2 4 2 6 2 2" xfId="35163"/>
    <cellStyle name="Звезды 2 2 4 2 6 3" xfId="31661"/>
    <cellStyle name="Звезды 2 2 4 2 7" xfId="4739"/>
    <cellStyle name="Звезды 2 2 4 2 7 2" xfId="29397"/>
    <cellStyle name="Звезды 2 2 4 3" xfId="2379"/>
    <cellStyle name="Звезды 2 2 4 3 2" xfId="6976"/>
    <cellStyle name="Звезды 2 2 4 3 2 2" xfId="14150"/>
    <cellStyle name="Звезды 2 2 4 3 2 2 2" xfId="34439"/>
    <cellStyle name="Звезды 2 2 4 3 2 3" xfId="30888"/>
    <cellStyle name="Звезды 2 2 4 3 3" xfId="9159"/>
    <cellStyle name="Звезды 2 2 4 3 3 2" xfId="31977"/>
    <cellStyle name="Звезды 2 2 4 3 4" xfId="11180"/>
    <cellStyle name="Звезды 2 2 4 3 4 2" xfId="17509"/>
    <cellStyle name="Звезды 2 2 4 3 4 2 2" xfId="35728"/>
    <cellStyle name="Звезды 2 2 4 3 4 3" xfId="32975"/>
    <cellStyle name="Звезды 2 2 4 3 5" xfId="5410"/>
    <cellStyle name="Звезды 2 2 4 3 5 2" xfId="29866"/>
    <cellStyle name="Звезды 2 2 4 3 6" xfId="28487"/>
    <cellStyle name="Звезды 2 2 4 4" xfId="2521"/>
    <cellStyle name="Звезды 2 2 4 4 2" xfId="7118"/>
    <cellStyle name="Звезды 2 2 4 4 2 2" xfId="14292"/>
    <cellStyle name="Звезды 2 2 4 4 2 2 2" xfId="34564"/>
    <cellStyle name="Звезды 2 2 4 4 2 3" xfId="31013"/>
    <cellStyle name="Звезды 2 2 4 4 3" xfId="9300"/>
    <cellStyle name="Звезды 2 2 4 4 3 2" xfId="32102"/>
    <cellStyle name="Звезды 2 2 4 4 4" xfId="11260"/>
    <cellStyle name="Звезды 2 2 4 4 4 2" xfId="17589"/>
    <cellStyle name="Звезды 2 2 4 4 4 2 2" xfId="35792"/>
    <cellStyle name="Звезды 2 2 4 4 4 3" xfId="33039"/>
    <cellStyle name="Звезды 2 2 4 4 5" xfId="5517"/>
    <cellStyle name="Звезды 2 2 4 4 5 2" xfId="29944"/>
    <cellStyle name="Звезды 2 2 4 4 6" xfId="28551"/>
    <cellStyle name="Звезды 2 2 4 5" xfId="3132"/>
    <cellStyle name="Звезды 2 2 4 5 2" xfId="7719"/>
    <cellStyle name="Звезды 2 2 4 5 2 2" xfId="14883"/>
    <cellStyle name="Звезды 2 2 4 5 2 2 2" xfId="34750"/>
    <cellStyle name="Звезды 2 2 4 5 2 3" xfId="31202"/>
    <cellStyle name="Звезды 2 2 4 5 3" xfId="9898"/>
    <cellStyle name="Звезды 2 2 4 5 3 2" xfId="32290"/>
    <cellStyle name="Звезды 2 2 4 5 4" xfId="11835"/>
    <cellStyle name="Звезды 2 2 4 5 4 2" xfId="18160"/>
    <cellStyle name="Звезды 2 2 4 5 4 2 2" xfId="35959"/>
    <cellStyle name="Звезды 2 2 4 5 4 3" xfId="33206"/>
    <cellStyle name="Звезды 2 2 4 5 5" xfId="4946"/>
    <cellStyle name="Звезды 2 2 4 5 5 2" xfId="29576"/>
    <cellStyle name="Звезды 2 2 4 5 6" xfId="28718"/>
    <cellStyle name="Звезды 2 2 4 6" xfId="3637"/>
    <cellStyle name="Звезды 2 2 4 6 2" xfId="10392"/>
    <cellStyle name="Звезды 2 2 4 6 2 2" xfId="32510"/>
    <cellStyle name="Звезды 2 2 4 6 3" xfId="12322"/>
    <cellStyle name="Звезды 2 2 4 6 3 2" xfId="18645"/>
    <cellStyle name="Звезды 2 2 4 6 3 2 2" xfId="36174"/>
    <cellStyle name="Звезды 2 2 4 6 3 3" xfId="33421"/>
    <cellStyle name="Звезды 2 2 4 6 4" xfId="8213"/>
    <cellStyle name="Звезды 2 2 4 6 4 2" xfId="22210"/>
    <cellStyle name="Звезды 2 2 4 6 4 2 2" xfId="36738"/>
    <cellStyle name="Звезды 2 2 4 6 4 3" xfId="31418"/>
    <cellStyle name="Звезды 2 2 4 6 5" xfId="15369"/>
    <cellStyle name="Звезды 2 2 4 6 5 2" xfId="34966"/>
    <cellStyle name="Звезды 2 2 4 6 6" xfId="28933"/>
    <cellStyle name="Звезды 2 2 4 7" xfId="6411"/>
    <cellStyle name="Звезды 2 2 4 7 2" xfId="13623"/>
    <cellStyle name="Звезды 2 2 4 7 2 2" xfId="34076"/>
    <cellStyle name="Звезды 2 2 4 7 3" xfId="30522"/>
    <cellStyle name="Звезды 2 2 4 8" xfId="8638"/>
    <cellStyle name="Звезды 2 2 4 8 2" xfId="31618"/>
    <cellStyle name="Звезды 2 2 4 9" xfId="10762"/>
    <cellStyle name="Звезды 2 2 4 9 2" xfId="17094"/>
    <cellStyle name="Звезды 2 2 4 9 2 2" xfId="35466"/>
    <cellStyle name="Звезды 2 2 4 9 3" xfId="32713"/>
    <cellStyle name="Звезды 2 2 5" xfId="1660"/>
    <cellStyle name="Звезды 2 2 5 2" xfId="2357"/>
    <cellStyle name="Звезды 2 2 5 2 2" xfId="6954"/>
    <cellStyle name="Звезды 2 2 5 2 2 2" xfId="14128"/>
    <cellStyle name="Звезды 2 2 5 2 2 2 2" xfId="34419"/>
    <cellStyle name="Звезды 2 2 5 2 2 3" xfId="30868"/>
    <cellStyle name="Звезды 2 2 5 2 3" xfId="9137"/>
    <cellStyle name="Звезды 2 2 5 2 3 2" xfId="31957"/>
    <cellStyle name="Звезды 2 2 5 3" xfId="4924"/>
    <cellStyle name="Звезды 2 2 5 3 2" xfId="29559"/>
    <cellStyle name="Звезды 2 2 5 4" xfId="6365"/>
    <cellStyle name="Звезды 2 2 5 4 2" xfId="13587"/>
    <cellStyle name="Звезды 2 2 5 4 2 2" xfId="34048"/>
    <cellStyle name="Звезды 2 2 5 4 3" xfId="30489"/>
    <cellStyle name="Звезды 2 2 5 5" xfId="8613"/>
    <cellStyle name="Звезды 2 2 5 5 2" xfId="31596"/>
    <cellStyle name="Звезды 2 2 5 6" xfId="10746"/>
    <cellStyle name="Звезды 2 2 5 6 2" xfId="17078"/>
    <cellStyle name="Звезды 2 2 5 6 2 2" xfId="35450"/>
    <cellStyle name="Звезды 2 2 5 6 3" xfId="32697"/>
    <cellStyle name="Звезды 2 2 6" xfId="1184"/>
    <cellStyle name="Звезды 2 2 6 2" xfId="2936"/>
    <cellStyle name="Звезды 2 2 6 2 2" xfId="7523"/>
    <cellStyle name="Звезды 2 2 6 2 2 2" xfId="14690"/>
    <cellStyle name="Звезды 2 2 6 2 2 2 2" xfId="34684"/>
    <cellStyle name="Звезды 2 2 6 2 2 3" xfId="31136"/>
    <cellStyle name="Звезды 2 2 6 2 3" xfId="9703"/>
    <cellStyle name="Звезды 2 2 6 2 3 2" xfId="32224"/>
    <cellStyle name="Звезды 2 2 6 3" xfId="6099"/>
    <cellStyle name="Звезды 2 2 6 3 2" xfId="13348"/>
    <cellStyle name="Звезды 2 2 6 3 2 2" xfId="33881"/>
    <cellStyle name="Звезды 2 2 6 3 3" xfId="30305"/>
    <cellStyle name="Звезды 2 2 6 4" xfId="6122"/>
    <cellStyle name="Звезды 2 2 6 4 2" xfId="30321"/>
    <cellStyle name="Звезды 2 2 6 5" xfId="8595"/>
    <cellStyle name="Звезды 2 2 6 5 2" xfId="15755"/>
    <cellStyle name="Звезды 2 2 6 5 2 2" xfId="35148"/>
    <cellStyle name="Звезды 2 2 6 5 3" xfId="31579"/>
    <cellStyle name="Звезды 2 2 6 6" xfId="4460"/>
    <cellStyle name="Звезды 2 2 6 6 2" xfId="20504"/>
    <cellStyle name="Звезды 2 2 6 6 2 2" xfId="36380"/>
    <cellStyle name="Звезды 2 2 6 6 3" xfId="29265"/>
    <cellStyle name="Звезды 2 2 6 7" xfId="5363"/>
    <cellStyle name="Звезды 2 2 6 7 2" xfId="29838"/>
    <cellStyle name="Звезды 2 2 7" xfId="2168"/>
    <cellStyle name="Звезды 2 2 7 2" xfId="6765"/>
    <cellStyle name="Звезды 2 2 7 2 2" xfId="13941"/>
    <cellStyle name="Звезды 2 2 7 2 2 2" xfId="34301"/>
    <cellStyle name="Звезды 2 2 7 2 3" xfId="30750"/>
    <cellStyle name="Звезды 2 2 7 3" xfId="8948"/>
    <cellStyle name="Звезды 2 2 7 3 2" xfId="31839"/>
    <cellStyle name="Звезды 2 2 8" xfId="5639"/>
    <cellStyle name="Звезды 2 2 8 2" xfId="12989"/>
    <cellStyle name="Звезды 2 2 8 2 2" xfId="33688"/>
    <cellStyle name="Звезды 2 2 8 3" xfId="30044"/>
    <cellStyle name="Звезды 2 2 9" xfId="6409"/>
    <cellStyle name="Звезды 2 2 9 2" xfId="30520"/>
    <cellStyle name="Звезды 2 20" xfId="37632"/>
    <cellStyle name="Звезды 2 21" xfId="37394"/>
    <cellStyle name="Звезды 2 22" xfId="37762"/>
    <cellStyle name="Звезды 2 23" xfId="37521"/>
    <cellStyle name="Звезды 2 24" xfId="38078"/>
    <cellStyle name="Звезды 2 25" xfId="38220"/>
    <cellStyle name="Звезды 2 26" xfId="38361"/>
    <cellStyle name="Звезды 2 27" xfId="38504"/>
    <cellStyle name="Звезды 2 28" xfId="39422"/>
    <cellStyle name="Звезды 2 29" xfId="38790"/>
    <cellStyle name="Звезды 2 3" xfId="1250"/>
    <cellStyle name="Звезды 2 3 10" xfId="37743"/>
    <cellStyle name="Звезды 2 3 11" xfId="37882"/>
    <cellStyle name="Звезды 2 3 12" xfId="38026"/>
    <cellStyle name="Звезды 2 3 13" xfId="38169"/>
    <cellStyle name="Звезды 2 3 14" xfId="38310"/>
    <cellStyle name="Звезды 2 3 15" xfId="38452"/>
    <cellStyle name="Звезды 2 3 16" xfId="38595"/>
    <cellStyle name="Звезды 2 3 17" xfId="38738"/>
    <cellStyle name="Звезды 2 3 18" xfId="38881"/>
    <cellStyle name="Звезды 2 3 19" xfId="39025"/>
    <cellStyle name="Звезды 2 3 2" xfId="1773"/>
    <cellStyle name="Звезды 2 3 2 10" xfId="4130"/>
    <cellStyle name="Звезды 2 3 2 10 2" xfId="29170"/>
    <cellStyle name="Звезды 2 3 2 2" xfId="1411"/>
    <cellStyle name="Звезды 2 3 2 2 2" xfId="3401"/>
    <cellStyle name="Звезды 2 3 2 2 2 2" xfId="10156"/>
    <cellStyle name="Звезды 2 3 2 2 2 2 2" xfId="32411"/>
    <cellStyle name="Звезды 2 3 2 2 2 3" xfId="12086"/>
    <cellStyle name="Звезды 2 3 2 2 2 3 2" xfId="18411"/>
    <cellStyle name="Звезды 2 3 2 2 2 3 2 2" xfId="36075"/>
    <cellStyle name="Звезды 2 3 2 2 2 3 3" xfId="33322"/>
    <cellStyle name="Звезды 2 3 2 2 2 4" xfId="7977"/>
    <cellStyle name="Звезды 2 3 2 2 2 4 2" xfId="21981"/>
    <cellStyle name="Звезды 2 3 2 2 2 4 2 2" xfId="36639"/>
    <cellStyle name="Звезды 2 3 2 2 2 4 3" xfId="31319"/>
    <cellStyle name="Звезды 2 3 2 2 2 5" xfId="15135"/>
    <cellStyle name="Звезды 2 3 2 2 2 5 2" xfId="34867"/>
    <cellStyle name="Звезды 2 3 2 2 2 6" xfId="28834"/>
    <cellStyle name="Звезды 2 3 2 2 3" xfId="3874"/>
    <cellStyle name="Звезды 2 3 2 2 3 2" xfId="10629"/>
    <cellStyle name="Звезды 2 3 2 2 3 2 2" xfId="32612"/>
    <cellStyle name="Звезды 2 3 2 2 3 3" xfId="12559"/>
    <cellStyle name="Звезды 2 3 2 2 3 3 2" xfId="18882"/>
    <cellStyle name="Звезды 2 3 2 2 3 3 2 2" xfId="36276"/>
    <cellStyle name="Звезды 2 3 2 2 3 3 3" xfId="33523"/>
    <cellStyle name="Звезды 2 3 2 2 3 4" xfId="15606"/>
    <cellStyle name="Звезды 2 3 2 2 3 4 2" xfId="35068"/>
    <cellStyle name="Звезды 2 3 2 2 3 5" xfId="29035"/>
    <cellStyle name="Звезды 2 3 2 2 4" xfId="6199"/>
    <cellStyle name="Звезды 2 3 2 2 4 2" xfId="13437"/>
    <cellStyle name="Звезды 2 3 2 2 4 2 2" xfId="33943"/>
    <cellStyle name="Звезды 2 3 2 2 4 3" xfId="30373"/>
    <cellStyle name="Звезды 2 3 2 2 5" xfId="5611"/>
    <cellStyle name="Звезды 2 3 2 2 5 2" xfId="30027"/>
    <cellStyle name="Звезды 2 3 2 2 6" xfId="6397"/>
    <cellStyle name="Звезды 2 3 2 2 6 2" xfId="13611"/>
    <cellStyle name="Звезды 2 3 2 2 6 2 2" xfId="34066"/>
    <cellStyle name="Звезды 2 3 2 2 6 3" xfId="30510"/>
    <cellStyle name="Звезды 2 3 2 2 7" xfId="4831"/>
    <cellStyle name="Звезды 2 3 2 2 7 2" xfId="29474"/>
    <cellStyle name="Звезды 2 3 2 3" xfId="2386"/>
    <cellStyle name="Звезды 2 3 2 3 2" xfId="6983"/>
    <cellStyle name="Звезды 2 3 2 3 2 2" xfId="14157"/>
    <cellStyle name="Звезды 2 3 2 3 2 2 2" xfId="34441"/>
    <cellStyle name="Звезды 2 3 2 3 2 3" xfId="30890"/>
    <cellStyle name="Звезды 2 3 2 3 3" xfId="9166"/>
    <cellStyle name="Звезды 2 3 2 3 3 2" xfId="31979"/>
    <cellStyle name="Звезды 2 3 2 3 4" xfId="11187"/>
    <cellStyle name="Звезды 2 3 2 3 4 2" xfId="17516"/>
    <cellStyle name="Звезды 2 3 2 3 4 2 2" xfId="35730"/>
    <cellStyle name="Звезды 2 3 2 3 4 3" xfId="32977"/>
    <cellStyle name="Звезды 2 3 2 3 5" xfId="5417"/>
    <cellStyle name="Звезды 2 3 2 3 5 2" xfId="29868"/>
    <cellStyle name="Звезды 2 3 2 3 6" xfId="28489"/>
    <cellStyle name="Звезды 2 3 2 4" xfId="2527"/>
    <cellStyle name="Звезды 2 3 2 4 2" xfId="7124"/>
    <cellStyle name="Звезды 2 3 2 4 2 2" xfId="14298"/>
    <cellStyle name="Звезды 2 3 2 4 2 2 2" xfId="34570"/>
    <cellStyle name="Звезды 2 3 2 4 2 3" xfId="31019"/>
    <cellStyle name="Звезды 2 3 2 4 3" xfId="9306"/>
    <cellStyle name="Звезды 2 3 2 4 3 2" xfId="32108"/>
    <cellStyle name="Звезды 2 3 2 4 4" xfId="11266"/>
    <cellStyle name="Звезды 2 3 2 4 4 2" xfId="17595"/>
    <cellStyle name="Звезды 2 3 2 4 4 2 2" xfId="35798"/>
    <cellStyle name="Звезды 2 3 2 4 4 3" xfId="33045"/>
    <cellStyle name="Звезды 2 3 2 4 5" xfId="5523"/>
    <cellStyle name="Звезды 2 3 2 4 5 2" xfId="29950"/>
    <cellStyle name="Звезды 2 3 2 4 6" xfId="28557"/>
    <cellStyle name="Звезды 2 3 2 5" xfId="3138"/>
    <cellStyle name="Звезды 2 3 2 5 2" xfId="7725"/>
    <cellStyle name="Звезды 2 3 2 5 2 2" xfId="14889"/>
    <cellStyle name="Звезды 2 3 2 5 2 2 2" xfId="34756"/>
    <cellStyle name="Звезды 2 3 2 5 2 3" xfId="31208"/>
    <cellStyle name="Звезды 2 3 2 5 3" xfId="9904"/>
    <cellStyle name="Звезды 2 3 2 5 3 2" xfId="32296"/>
    <cellStyle name="Звезды 2 3 2 5 4" xfId="11841"/>
    <cellStyle name="Звезды 2 3 2 5 4 2" xfId="18166"/>
    <cellStyle name="Звезды 2 3 2 5 4 2 2" xfId="35965"/>
    <cellStyle name="Звезды 2 3 2 5 4 3" xfId="33212"/>
    <cellStyle name="Звезды 2 3 2 5 5" xfId="4952"/>
    <cellStyle name="Звезды 2 3 2 5 5 2" xfId="29582"/>
    <cellStyle name="Звезды 2 3 2 5 6" xfId="28724"/>
    <cellStyle name="Звезды 2 3 2 6" xfId="3639"/>
    <cellStyle name="Звезды 2 3 2 6 2" xfId="10394"/>
    <cellStyle name="Звезды 2 3 2 6 2 2" xfId="32512"/>
    <cellStyle name="Звезды 2 3 2 6 3" xfId="12324"/>
    <cellStyle name="Звезды 2 3 2 6 3 2" xfId="18647"/>
    <cellStyle name="Звезды 2 3 2 6 3 2 2" xfId="36176"/>
    <cellStyle name="Звезды 2 3 2 6 3 3" xfId="33423"/>
    <cellStyle name="Звезды 2 3 2 6 4" xfId="8215"/>
    <cellStyle name="Звезды 2 3 2 6 4 2" xfId="22212"/>
    <cellStyle name="Звезды 2 3 2 6 4 2 2" xfId="36740"/>
    <cellStyle name="Звезды 2 3 2 6 4 3" xfId="31420"/>
    <cellStyle name="Звезды 2 3 2 6 5" xfId="15371"/>
    <cellStyle name="Звезды 2 3 2 6 5 2" xfId="34968"/>
    <cellStyle name="Звезды 2 3 2 6 6" xfId="28935"/>
    <cellStyle name="Звезды 2 3 2 7" xfId="6415"/>
    <cellStyle name="Звезды 2 3 2 7 2" xfId="13627"/>
    <cellStyle name="Звезды 2 3 2 7 2 2" xfId="34079"/>
    <cellStyle name="Звезды 2 3 2 7 3" xfId="30525"/>
    <cellStyle name="Звезды 2 3 2 8" xfId="8640"/>
    <cellStyle name="Звезды 2 3 2 8 2" xfId="31620"/>
    <cellStyle name="Звезды 2 3 2 9" xfId="10764"/>
    <cellStyle name="Звезды 2 3 2 9 2" xfId="17096"/>
    <cellStyle name="Звезды 2 3 2 9 2 2" xfId="35468"/>
    <cellStyle name="Звезды 2 3 2 9 3" xfId="32715"/>
    <cellStyle name="Звезды 2 3 20" xfId="39166"/>
    <cellStyle name="Звезды 2 3 21" xfId="39300"/>
    <cellStyle name="Звезды 2 3 22" xfId="39441"/>
    <cellStyle name="Звезды 2 3 23" xfId="39575"/>
    <cellStyle name="Звезды 2 3 24" xfId="39703"/>
    <cellStyle name="Звезды 2 3 25" xfId="39821"/>
    <cellStyle name="Звезды 2 3 26" xfId="39939"/>
    <cellStyle name="Звезды 2 3 27" xfId="40052"/>
    <cellStyle name="Звезды 2 3 28" xfId="40154"/>
    <cellStyle name="Звезды 2 3 29" xfId="40252"/>
    <cellStyle name="Звезды 2 3 3" xfId="1659"/>
    <cellStyle name="Звезды 2 3 3 2" xfId="2356"/>
    <cellStyle name="Звезды 2 3 3 2 2" xfId="6953"/>
    <cellStyle name="Звезды 2 3 3 2 2 2" xfId="14127"/>
    <cellStyle name="Звезды 2 3 3 2 2 2 2" xfId="34418"/>
    <cellStyle name="Звезды 2 3 3 2 2 3" xfId="30867"/>
    <cellStyle name="Звезды 2 3 3 2 3" xfId="9136"/>
    <cellStyle name="Звезды 2 3 3 2 3 2" xfId="31956"/>
    <cellStyle name="Звезды 2 3 3 3" xfId="4923"/>
    <cellStyle name="Звезды 2 3 3 3 2" xfId="29558"/>
    <cellStyle name="Звезды 2 3 3 4" xfId="6364"/>
    <cellStyle name="Звезды 2 3 3 4 2" xfId="13586"/>
    <cellStyle name="Звезды 2 3 3 4 2 2" xfId="34047"/>
    <cellStyle name="Звезды 2 3 3 4 3" xfId="30488"/>
    <cellStyle name="Звезды 2 3 3 5" xfId="8612"/>
    <cellStyle name="Звезды 2 3 3 5 2" xfId="31595"/>
    <cellStyle name="Звезды 2 3 3 6" xfId="10745"/>
    <cellStyle name="Звезды 2 3 3 6 2" xfId="17077"/>
    <cellStyle name="Звезды 2 3 3 6 2 2" xfId="35449"/>
    <cellStyle name="Звезды 2 3 3 6 3" xfId="32696"/>
    <cellStyle name="Звезды 2 3 30" xfId="40344"/>
    <cellStyle name="Звезды 2 3 31" xfId="40415"/>
    <cellStyle name="Звезды 2 3 32" xfId="40471"/>
    <cellStyle name="Звезды 2 3 4" xfId="2178"/>
    <cellStyle name="Звезды 2 3 4 2" xfId="5253"/>
    <cellStyle name="Звезды 2 3 4 2 2" xfId="29789"/>
    <cellStyle name="Звезды 2 3 4 3" xfId="6775"/>
    <cellStyle name="Звезды 2 3 4 3 2" xfId="13951"/>
    <cellStyle name="Звезды 2 3 4 3 2 2" xfId="34304"/>
    <cellStyle name="Звезды 2 3 4 3 3" xfId="30753"/>
    <cellStyle name="Звезды 2 3 4 4" xfId="8958"/>
    <cellStyle name="Звезды 2 3 4 4 2" xfId="31842"/>
    <cellStyle name="Звезды 2 3 4 5" xfId="4466"/>
    <cellStyle name="Звезды 2 3 4 5 2" xfId="20510"/>
    <cellStyle name="Звезды 2 3 4 5 2 2" xfId="36386"/>
    <cellStyle name="Звезды 2 3 4 5 3" xfId="29271"/>
    <cellStyle name="Звезды 2 3 4 6" xfId="4695"/>
    <cellStyle name="Звезды 2 3 4 6 2" xfId="29389"/>
    <cellStyle name="Звезды 2 3 5" xfId="4791"/>
    <cellStyle name="Звезды 2 3 5 2" xfId="29440"/>
    <cellStyle name="Звезды 2 3 6" xfId="6120"/>
    <cellStyle name="Звезды 2 3 6 2" xfId="13365"/>
    <cellStyle name="Звезды 2 3 6 2 2" xfId="33892"/>
    <cellStyle name="Звезды 2 3 6 3" xfId="30320"/>
    <cellStyle name="Звезды 2 3 7" xfId="5806"/>
    <cellStyle name="Звезды 2 3 7 2" xfId="30138"/>
    <cellStyle name="Звезды 2 3 8" xfId="9974"/>
    <cellStyle name="Звезды 2 3 8 2" xfId="16558"/>
    <cellStyle name="Звезды 2 3 8 2 2" xfId="35340"/>
    <cellStyle name="Звезды 2 3 8 3" xfId="32338"/>
    <cellStyle name="Звезды 2 3 9" xfId="37597"/>
    <cellStyle name="Звезды 2 30" xfId="39499"/>
    <cellStyle name="Звезды 2 31" xfId="39077"/>
    <cellStyle name="Звезды 2 32" xfId="39682"/>
    <cellStyle name="Звезды 2 33" xfId="39472"/>
    <cellStyle name="Звезды 2 34" xfId="40064"/>
    <cellStyle name="Звезды 2 35" xfId="39742"/>
    <cellStyle name="Звезды 2 36" xfId="39841"/>
    <cellStyle name="Звезды 2 4" xfId="1311"/>
    <cellStyle name="Звезды 2 4 10" xfId="37636"/>
    <cellStyle name="Звезды 2 4 11" xfId="37778"/>
    <cellStyle name="Звезды 2 4 12" xfId="37654"/>
    <cellStyle name="Звезды 2 4 13" xfId="37940"/>
    <cellStyle name="Звезды 2 4 14" xfId="36920"/>
    <cellStyle name="Звезды 2 4 15" xfId="37009"/>
    <cellStyle name="Звезды 2 4 16" xfId="37020"/>
    <cellStyle name="Звезды 2 4 17" xfId="37855"/>
    <cellStyle name="Звезды 2 4 18" xfId="38009"/>
    <cellStyle name="Звезды 2 4 19" xfId="38048"/>
    <cellStyle name="Звезды 2 4 2" xfId="1780"/>
    <cellStyle name="Звезды 2 4 2 10" xfId="4001"/>
    <cellStyle name="Звезды 2 4 2 10 2" xfId="29121"/>
    <cellStyle name="Звезды 2 4 2 2" xfId="1500"/>
    <cellStyle name="Звезды 2 4 2 2 2" xfId="3407"/>
    <cellStyle name="Звезды 2 4 2 2 2 2" xfId="10162"/>
    <cellStyle name="Звезды 2 4 2 2 2 2 2" xfId="32417"/>
    <cellStyle name="Звезды 2 4 2 2 2 3" xfId="12092"/>
    <cellStyle name="Звезды 2 4 2 2 2 3 2" xfId="18417"/>
    <cellStyle name="Звезды 2 4 2 2 2 3 2 2" xfId="36081"/>
    <cellStyle name="Звезды 2 4 2 2 2 3 3" xfId="33328"/>
    <cellStyle name="Звезды 2 4 2 2 2 4" xfId="7983"/>
    <cellStyle name="Звезды 2 4 2 2 2 4 2" xfId="21987"/>
    <cellStyle name="Звезды 2 4 2 2 2 4 2 2" xfId="36645"/>
    <cellStyle name="Звезды 2 4 2 2 2 4 3" xfId="31325"/>
    <cellStyle name="Звезды 2 4 2 2 2 5" xfId="15141"/>
    <cellStyle name="Звезды 2 4 2 2 2 5 2" xfId="34873"/>
    <cellStyle name="Звезды 2 4 2 2 2 6" xfId="28840"/>
    <cellStyle name="Звезды 2 4 2 2 3" xfId="3880"/>
    <cellStyle name="Звезды 2 4 2 2 3 2" xfId="10635"/>
    <cellStyle name="Звезды 2 4 2 2 3 2 2" xfId="32618"/>
    <cellStyle name="Звезды 2 4 2 2 3 3" xfId="12565"/>
    <cellStyle name="Звезды 2 4 2 2 3 3 2" xfId="18888"/>
    <cellStyle name="Звезды 2 4 2 2 3 3 2 2" xfId="36282"/>
    <cellStyle name="Звезды 2 4 2 2 3 3 3" xfId="33529"/>
    <cellStyle name="Звезды 2 4 2 2 3 4" xfId="15612"/>
    <cellStyle name="Звезды 2 4 2 2 3 4 2" xfId="35074"/>
    <cellStyle name="Звезды 2 4 2 2 3 5" xfId="29041"/>
    <cellStyle name="Звезды 2 4 2 2 4" xfId="6274"/>
    <cellStyle name="Звезды 2 4 2 2 4 2" xfId="13509"/>
    <cellStyle name="Звезды 2 4 2 2 4 2 2" xfId="33988"/>
    <cellStyle name="Звезды 2 4 2 2 4 3" xfId="30419"/>
    <cellStyle name="Звезды 2 4 2 2 5" xfId="8547"/>
    <cellStyle name="Звезды 2 4 2 2 5 2" xfId="31539"/>
    <cellStyle name="Звезды 2 4 2 2 6" xfId="6403"/>
    <cellStyle name="Звезды 2 4 2 2 6 2" xfId="13617"/>
    <cellStyle name="Звезды 2 4 2 2 6 2 2" xfId="34071"/>
    <cellStyle name="Звезды 2 4 2 2 6 3" xfId="30515"/>
    <cellStyle name="Звезды 2 4 2 2 7" xfId="4871"/>
    <cellStyle name="Звезды 2 4 2 2 7 2" xfId="29509"/>
    <cellStyle name="Звезды 2 4 2 3" xfId="2393"/>
    <cellStyle name="Звезды 2 4 2 3 2" xfId="6990"/>
    <cellStyle name="Звезды 2 4 2 3 2 2" xfId="14164"/>
    <cellStyle name="Звезды 2 4 2 3 2 2 2" xfId="34444"/>
    <cellStyle name="Звезды 2 4 2 3 2 3" xfId="30893"/>
    <cellStyle name="Звезды 2 4 2 3 3" xfId="9173"/>
    <cellStyle name="Звезды 2 4 2 3 3 2" xfId="31982"/>
    <cellStyle name="Звезды 2 4 2 3 4" xfId="11193"/>
    <cellStyle name="Звезды 2 4 2 3 4 2" xfId="17522"/>
    <cellStyle name="Звезды 2 4 2 3 4 2 2" xfId="35732"/>
    <cellStyle name="Звезды 2 4 2 3 4 3" xfId="32979"/>
    <cellStyle name="Звезды 2 4 2 3 5" xfId="5424"/>
    <cellStyle name="Звезды 2 4 2 3 5 2" xfId="29870"/>
    <cellStyle name="Звезды 2 4 2 3 6" xfId="28491"/>
    <cellStyle name="Звезды 2 4 2 4" xfId="2533"/>
    <cellStyle name="Звезды 2 4 2 4 2" xfId="7130"/>
    <cellStyle name="Звезды 2 4 2 4 2 2" xfId="14304"/>
    <cellStyle name="Звезды 2 4 2 4 2 2 2" xfId="34576"/>
    <cellStyle name="Звезды 2 4 2 4 2 3" xfId="31025"/>
    <cellStyle name="Звезды 2 4 2 4 3" xfId="9312"/>
    <cellStyle name="Звезды 2 4 2 4 3 2" xfId="32114"/>
    <cellStyle name="Звезды 2 4 2 4 4" xfId="11272"/>
    <cellStyle name="Звезды 2 4 2 4 4 2" xfId="17601"/>
    <cellStyle name="Звезды 2 4 2 4 4 2 2" xfId="35804"/>
    <cellStyle name="Звезды 2 4 2 4 4 3" xfId="33051"/>
    <cellStyle name="Звезды 2 4 2 4 5" xfId="5529"/>
    <cellStyle name="Звезды 2 4 2 4 5 2" xfId="29956"/>
    <cellStyle name="Звезды 2 4 2 4 6" xfId="28563"/>
    <cellStyle name="Звезды 2 4 2 5" xfId="3144"/>
    <cellStyle name="Звезды 2 4 2 5 2" xfId="7731"/>
    <cellStyle name="Звезды 2 4 2 5 2 2" xfId="14895"/>
    <cellStyle name="Звезды 2 4 2 5 2 2 2" xfId="34762"/>
    <cellStyle name="Звезды 2 4 2 5 2 3" xfId="31214"/>
    <cellStyle name="Звезды 2 4 2 5 3" xfId="9910"/>
    <cellStyle name="Звезды 2 4 2 5 3 2" xfId="32302"/>
    <cellStyle name="Звезды 2 4 2 5 4" xfId="11847"/>
    <cellStyle name="Звезды 2 4 2 5 4 2" xfId="18172"/>
    <cellStyle name="Звезды 2 4 2 5 4 2 2" xfId="35971"/>
    <cellStyle name="Звезды 2 4 2 5 4 3" xfId="33218"/>
    <cellStyle name="Звезды 2 4 2 5 5" xfId="4959"/>
    <cellStyle name="Звезды 2 4 2 5 5 2" xfId="29589"/>
    <cellStyle name="Звезды 2 4 2 5 6" xfId="28730"/>
    <cellStyle name="Звезды 2 4 2 6" xfId="3641"/>
    <cellStyle name="Звезды 2 4 2 6 2" xfId="10396"/>
    <cellStyle name="Звезды 2 4 2 6 2 2" xfId="32514"/>
    <cellStyle name="Звезды 2 4 2 6 3" xfId="12326"/>
    <cellStyle name="Звезды 2 4 2 6 3 2" xfId="18649"/>
    <cellStyle name="Звезды 2 4 2 6 3 2 2" xfId="36178"/>
    <cellStyle name="Звезды 2 4 2 6 3 3" xfId="33425"/>
    <cellStyle name="Звезды 2 4 2 6 4" xfId="8217"/>
    <cellStyle name="Звезды 2 4 2 6 4 2" xfId="22214"/>
    <cellStyle name="Звезды 2 4 2 6 4 2 2" xfId="36742"/>
    <cellStyle name="Звезды 2 4 2 6 4 3" xfId="31422"/>
    <cellStyle name="Звезды 2 4 2 6 5" xfId="15373"/>
    <cellStyle name="Звезды 2 4 2 6 5 2" xfId="34970"/>
    <cellStyle name="Звезды 2 4 2 6 6" xfId="28937"/>
    <cellStyle name="Звезды 2 4 2 7" xfId="6418"/>
    <cellStyle name="Звезды 2 4 2 7 2" xfId="13630"/>
    <cellStyle name="Звезды 2 4 2 7 2 2" xfId="34082"/>
    <cellStyle name="Звезды 2 4 2 7 3" xfId="30528"/>
    <cellStyle name="Звезды 2 4 2 8" xfId="8643"/>
    <cellStyle name="Звезды 2 4 2 8 2" xfId="31623"/>
    <cellStyle name="Звезды 2 4 2 9" xfId="10767"/>
    <cellStyle name="Звезды 2 4 2 9 2" xfId="17099"/>
    <cellStyle name="Звезды 2 4 2 9 2 2" xfId="35471"/>
    <cellStyle name="Звезды 2 4 2 9 3" xfId="32718"/>
    <cellStyle name="Звезды 2 4 20" xfId="38190"/>
    <cellStyle name="Звезды 2 4 21" xfId="38332"/>
    <cellStyle name="Звезды 2 4 22" xfId="38474"/>
    <cellStyle name="Звезды 2 4 23" xfId="38616"/>
    <cellStyle name="Звезды 2 4 24" xfId="39469"/>
    <cellStyle name="Звезды 2 4 25" xfId="39365"/>
    <cellStyle name="Звезды 2 4 26" xfId="38032"/>
    <cellStyle name="Звезды 2 4 27" xfId="39632"/>
    <cellStyle name="Звезды 2 4 28" xfId="40029"/>
    <cellStyle name="Звезды 2 4 29" xfId="40088"/>
    <cellStyle name="Звезды 2 4 3" xfId="1933"/>
    <cellStyle name="Звезды 2 4 3 2" xfId="2468"/>
    <cellStyle name="Звезды 2 4 3 2 2" xfId="7065"/>
    <cellStyle name="Звезды 2 4 3 2 2 2" xfId="14239"/>
    <cellStyle name="Звезды 2 4 3 2 2 2 2" xfId="34511"/>
    <cellStyle name="Звезды 2 4 3 2 2 3" xfId="30960"/>
    <cellStyle name="Звезды 2 4 3 2 3" xfId="9247"/>
    <cellStyle name="Звезды 2 4 3 2 3 2" xfId="32049"/>
    <cellStyle name="Звезды 2 4 3 3" xfId="5053"/>
    <cellStyle name="Звезды 2 4 3 3 2" xfId="29655"/>
    <cellStyle name="Звезды 2 4 3 4" xfId="6530"/>
    <cellStyle name="Звезды 2 4 3 4 2" xfId="13708"/>
    <cellStyle name="Звезды 2 4 3 4 2 2" xfId="34152"/>
    <cellStyle name="Звезды 2 4 3 4 3" xfId="30601"/>
    <cellStyle name="Звезды 2 4 3 5" xfId="8713"/>
    <cellStyle name="Звезды 2 4 3 5 2" xfId="31690"/>
    <cellStyle name="Звезды 2 4 3 6" xfId="10827"/>
    <cellStyle name="Звезды 2 4 3 6 2" xfId="17159"/>
    <cellStyle name="Звезды 2 4 3 6 2 2" xfId="35531"/>
    <cellStyle name="Звезды 2 4 3 6 3" xfId="32778"/>
    <cellStyle name="Звезды 2 4 30" xfId="39592"/>
    <cellStyle name="Звезды 2 4 31" xfId="40263"/>
    <cellStyle name="Звезды 2 4 32" xfId="39504"/>
    <cellStyle name="Звезды 2 4 4" xfId="2192"/>
    <cellStyle name="Звезды 2 4 4 2" xfId="5267"/>
    <cellStyle name="Звезды 2 4 4 2 2" xfId="29793"/>
    <cellStyle name="Звезды 2 4 4 3" xfId="6789"/>
    <cellStyle name="Звезды 2 4 4 3 2" xfId="13964"/>
    <cellStyle name="Звезды 2 4 4 3 2 2" xfId="34309"/>
    <cellStyle name="Звезды 2 4 4 3 3" xfId="30758"/>
    <cellStyle name="Звезды 2 4 4 4" xfId="8972"/>
    <cellStyle name="Звезды 2 4 4 4 2" xfId="31847"/>
    <cellStyle name="Звезды 2 4 4 5" xfId="4472"/>
    <cellStyle name="Звезды 2 4 4 5 2" xfId="20516"/>
    <cellStyle name="Звезды 2 4 4 5 2 2" xfId="36392"/>
    <cellStyle name="Звезды 2 4 4 5 3" xfId="29277"/>
    <cellStyle name="Звезды 2 4 4 6" xfId="5364"/>
    <cellStyle name="Звезды 2 4 4 6 2" xfId="29839"/>
    <cellStyle name="Звезды 2 4 5" xfId="4793"/>
    <cellStyle name="Звезды 2 4 5 2" xfId="29442"/>
    <cellStyle name="Звезды 2 4 6" xfId="6133"/>
    <cellStyle name="Звезды 2 4 6 2" xfId="13375"/>
    <cellStyle name="Звезды 2 4 6 2 2" xfId="33900"/>
    <cellStyle name="Звезды 2 4 6 3" xfId="30331"/>
    <cellStyle name="Звезды 2 4 7" xfId="6053"/>
    <cellStyle name="Звезды 2 4 7 2" xfId="30273"/>
    <cellStyle name="Звезды 2 4 8" xfId="6100"/>
    <cellStyle name="Звезды 2 4 8 2" xfId="13349"/>
    <cellStyle name="Звезды 2 4 8 2 2" xfId="33882"/>
    <cellStyle name="Звезды 2 4 8 3" xfId="30306"/>
    <cellStyle name="Звезды 2 4 9" xfId="37512"/>
    <cellStyle name="Звезды 2 5" xfId="1390"/>
    <cellStyle name="Звезды 2 5 2" xfId="1807"/>
    <cellStyle name="Звезды 2 5 2 10" xfId="4137"/>
    <cellStyle name="Звезды 2 5 2 10 2" xfId="29175"/>
    <cellStyle name="Звезды 2 5 2 2" xfId="1473"/>
    <cellStyle name="Звезды 2 5 2 2 2" xfId="3428"/>
    <cellStyle name="Звезды 2 5 2 2 2 2" xfId="10183"/>
    <cellStyle name="Звезды 2 5 2 2 2 2 2" xfId="32434"/>
    <cellStyle name="Звезды 2 5 2 2 2 3" xfId="12113"/>
    <cellStyle name="Звезды 2 5 2 2 2 3 2" xfId="18438"/>
    <cellStyle name="Звезды 2 5 2 2 2 3 2 2" xfId="36098"/>
    <cellStyle name="Звезды 2 5 2 2 2 3 3" xfId="33345"/>
    <cellStyle name="Звезды 2 5 2 2 2 4" xfId="8004"/>
    <cellStyle name="Звезды 2 5 2 2 2 4 2" xfId="22008"/>
    <cellStyle name="Звезды 2 5 2 2 2 4 2 2" xfId="36662"/>
    <cellStyle name="Звезды 2 5 2 2 2 4 3" xfId="31342"/>
    <cellStyle name="Звезды 2 5 2 2 2 5" xfId="15162"/>
    <cellStyle name="Звезды 2 5 2 2 2 5 2" xfId="34890"/>
    <cellStyle name="Звезды 2 5 2 2 2 6" xfId="28857"/>
    <cellStyle name="Звезды 2 5 2 2 3" xfId="3901"/>
    <cellStyle name="Звезды 2 5 2 2 3 2" xfId="10656"/>
    <cellStyle name="Звезды 2 5 2 2 3 2 2" xfId="32635"/>
    <cellStyle name="Звезды 2 5 2 2 3 3" xfId="12586"/>
    <cellStyle name="Звезды 2 5 2 2 3 3 2" xfId="18909"/>
    <cellStyle name="Звезды 2 5 2 2 3 3 2 2" xfId="36299"/>
    <cellStyle name="Звезды 2 5 2 2 3 3 3" xfId="33546"/>
    <cellStyle name="Звезды 2 5 2 2 3 4" xfId="15633"/>
    <cellStyle name="Звезды 2 5 2 2 3 4 2" xfId="35091"/>
    <cellStyle name="Звезды 2 5 2 2 3 5" xfId="29058"/>
    <cellStyle name="Звезды 2 5 2 2 4" xfId="6252"/>
    <cellStyle name="Звезды 2 5 2 2 4 2" xfId="13488"/>
    <cellStyle name="Звезды 2 5 2 2 4 2 2" xfId="33976"/>
    <cellStyle name="Звезды 2 5 2 2 4 3" xfId="30406"/>
    <cellStyle name="Звезды 2 5 2 2 5" xfId="8521"/>
    <cellStyle name="Звезды 2 5 2 2 5 2" xfId="31526"/>
    <cellStyle name="Звезды 2 5 2 2 6" xfId="6128"/>
    <cellStyle name="Звезды 2 5 2 2 6 2" xfId="13370"/>
    <cellStyle name="Звезды 2 5 2 2 6 2 2" xfId="33896"/>
    <cellStyle name="Звезды 2 5 2 2 6 3" xfId="30327"/>
    <cellStyle name="Звезды 2 5 2 2 7" xfId="4860"/>
    <cellStyle name="Звезды 2 5 2 2 7 2" xfId="29498"/>
    <cellStyle name="Звезды 2 5 2 3" xfId="2413"/>
    <cellStyle name="Звезды 2 5 2 3 2" xfId="7010"/>
    <cellStyle name="Звезды 2 5 2 3 2 2" xfId="14184"/>
    <cellStyle name="Звезды 2 5 2 3 2 2 2" xfId="34459"/>
    <cellStyle name="Звезды 2 5 2 3 2 3" xfId="30908"/>
    <cellStyle name="Звезды 2 5 2 3 3" xfId="9193"/>
    <cellStyle name="Звезды 2 5 2 3 3 2" xfId="31997"/>
    <cellStyle name="Звезды 2 5 2 3 4" xfId="11211"/>
    <cellStyle name="Звезды 2 5 2 3 4 2" xfId="17540"/>
    <cellStyle name="Звезды 2 5 2 3 4 2 2" xfId="35745"/>
    <cellStyle name="Звезды 2 5 2 3 4 3" xfId="32992"/>
    <cellStyle name="Звезды 2 5 2 3 5" xfId="5441"/>
    <cellStyle name="Звезды 2 5 2 3 5 2" xfId="29883"/>
    <cellStyle name="Звезды 2 5 2 3 6" xfId="28504"/>
    <cellStyle name="Звезды 2 5 2 4" xfId="2550"/>
    <cellStyle name="Звезды 2 5 2 4 2" xfId="7147"/>
    <cellStyle name="Звезды 2 5 2 4 2 2" xfId="14321"/>
    <cellStyle name="Звезды 2 5 2 4 2 2 2" xfId="34593"/>
    <cellStyle name="Звезды 2 5 2 4 2 3" xfId="31042"/>
    <cellStyle name="Звезды 2 5 2 4 3" xfId="9329"/>
    <cellStyle name="Звезды 2 5 2 4 3 2" xfId="32131"/>
    <cellStyle name="Звезды 2 5 2 4 4" xfId="11289"/>
    <cellStyle name="Звезды 2 5 2 4 4 2" xfId="17618"/>
    <cellStyle name="Звезды 2 5 2 4 4 2 2" xfId="35821"/>
    <cellStyle name="Звезды 2 5 2 4 4 3" xfId="33068"/>
    <cellStyle name="Звезды 2 5 2 4 5" xfId="5546"/>
    <cellStyle name="Звезды 2 5 2 4 5 2" xfId="29973"/>
    <cellStyle name="Звезды 2 5 2 4 6" xfId="28580"/>
    <cellStyle name="Звезды 2 5 2 5" xfId="3165"/>
    <cellStyle name="Звезды 2 5 2 5 2" xfId="7752"/>
    <cellStyle name="Звезды 2 5 2 5 2 2" xfId="14916"/>
    <cellStyle name="Звезды 2 5 2 5 2 2 2" xfId="34779"/>
    <cellStyle name="Звезды 2 5 2 5 2 3" xfId="31231"/>
    <cellStyle name="Звезды 2 5 2 5 3" xfId="9931"/>
    <cellStyle name="Звезды 2 5 2 5 3 2" xfId="32319"/>
    <cellStyle name="Звезды 2 5 2 5 4" xfId="11868"/>
    <cellStyle name="Звезды 2 5 2 5 4 2" xfId="18193"/>
    <cellStyle name="Звезды 2 5 2 5 4 2 2" xfId="35988"/>
    <cellStyle name="Звезды 2 5 2 5 4 3" xfId="33235"/>
    <cellStyle name="Звезды 2 5 2 5 5" xfId="4981"/>
    <cellStyle name="Звезды 2 5 2 5 5 2" xfId="29608"/>
    <cellStyle name="Звезды 2 5 2 5 6" xfId="28747"/>
    <cellStyle name="Звезды 2 5 2 6" xfId="3658"/>
    <cellStyle name="Звезды 2 5 2 6 2" xfId="10413"/>
    <cellStyle name="Звезды 2 5 2 6 2 2" xfId="32527"/>
    <cellStyle name="Звезды 2 5 2 6 3" xfId="12343"/>
    <cellStyle name="Звезды 2 5 2 6 3 2" xfId="18666"/>
    <cellStyle name="Звезды 2 5 2 6 3 2 2" xfId="36191"/>
    <cellStyle name="Звезды 2 5 2 6 3 3" xfId="33438"/>
    <cellStyle name="Звезды 2 5 2 6 4" xfId="8234"/>
    <cellStyle name="Звезды 2 5 2 6 4 2" xfId="22231"/>
    <cellStyle name="Звезды 2 5 2 6 4 2 2" xfId="36755"/>
    <cellStyle name="Звезды 2 5 2 6 4 3" xfId="31435"/>
    <cellStyle name="Звезды 2 5 2 6 5" xfId="15390"/>
    <cellStyle name="Звезды 2 5 2 6 5 2" xfId="34983"/>
    <cellStyle name="Звезды 2 5 2 6 6" xfId="28950"/>
    <cellStyle name="Звезды 2 5 2 7" xfId="6436"/>
    <cellStyle name="Звезды 2 5 2 7 2" xfId="13645"/>
    <cellStyle name="Звезды 2 5 2 7 2 2" xfId="34097"/>
    <cellStyle name="Звезды 2 5 2 7 3" xfId="30543"/>
    <cellStyle name="Звезды 2 5 2 8" xfId="8658"/>
    <cellStyle name="Звезды 2 5 2 8 2" xfId="31638"/>
    <cellStyle name="Звезды 2 5 2 9" xfId="10782"/>
    <cellStyle name="Звезды 2 5 2 9 2" xfId="17114"/>
    <cellStyle name="Звезды 2 5 2 9 2 2" xfId="35486"/>
    <cellStyle name="Звезды 2 5 2 9 3" xfId="32733"/>
    <cellStyle name="Звезды 2 5 3" xfId="1946"/>
    <cellStyle name="Звезды 2 5 3 2" xfId="2481"/>
    <cellStyle name="Звезды 2 5 3 2 2" xfId="7078"/>
    <cellStyle name="Звезды 2 5 3 2 2 2" xfId="14252"/>
    <cellStyle name="Звезды 2 5 3 2 2 2 2" xfId="34524"/>
    <cellStyle name="Звезды 2 5 3 2 2 3" xfId="30973"/>
    <cellStyle name="Звезды 2 5 3 2 3" xfId="9260"/>
    <cellStyle name="Звезды 2 5 3 2 3 2" xfId="32062"/>
    <cellStyle name="Звезды 2 5 3 3" xfId="5066"/>
    <cellStyle name="Звезды 2 5 3 3 2" xfId="29668"/>
    <cellStyle name="Звезды 2 5 3 4" xfId="6543"/>
    <cellStyle name="Звезды 2 5 3 4 2" xfId="13721"/>
    <cellStyle name="Звезды 2 5 3 4 2 2" xfId="34165"/>
    <cellStyle name="Звезды 2 5 3 4 3" xfId="30614"/>
    <cellStyle name="Звезды 2 5 3 5" xfId="8726"/>
    <cellStyle name="Звезды 2 5 3 5 2" xfId="31703"/>
    <cellStyle name="Звезды 2 5 3 6" xfId="10840"/>
    <cellStyle name="Звезды 2 5 3 6 2" xfId="17172"/>
    <cellStyle name="Звезды 2 5 3 6 2 2" xfId="35544"/>
    <cellStyle name="Звезды 2 5 3 6 3" xfId="32791"/>
    <cellStyle name="Звезды 2 5 4" xfId="1097"/>
    <cellStyle name="Звезды 2 5 4 2" xfId="4784"/>
    <cellStyle name="Звезды 2 5 4 2 2" xfId="29436"/>
    <cellStyle name="Звезды 2 5 4 3" xfId="6072"/>
    <cellStyle name="Звезды 2 5 4 3 2" xfId="13328"/>
    <cellStyle name="Звезды 2 5 4 3 2 2" xfId="33870"/>
    <cellStyle name="Звезды 2 5 4 3 3" xfId="30287"/>
    <cellStyle name="Звезды 2 5 4 4" xfId="6098"/>
    <cellStyle name="Звезды 2 5 4 4 2" xfId="30304"/>
    <cellStyle name="Звезды 2 5 4 5" xfId="5876"/>
    <cellStyle name="Звезды 2 5 4 5 2" xfId="13145"/>
    <cellStyle name="Звезды 2 5 4 5 2 2" xfId="33777"/>
    <cellStyle name="Звезды 2 5 4 5 3" xfId="30184"/>
    <cellStyle name="Звезды 2 5 4 6" xfId="4505"/>
    <cellStyle name="Звезды 2 5 4 6 2" xfId="20541"/>
    <cellStyle name="Звезды 2 5 4 6 2 2" xfId="36411"/>
    <cellStyle name="Звезды 2 5 4 6 3" xfId="29296"/>
    <cellStyle name="Звезды 2 5 4 7" xfId="4681"/>
    <cellStyle name="Звезды 2 5 4 7 2" xfId="29380"/>
    <cellStyle name="Звезды 2 5 5" xfId="2228"/>
    <cellStyle name="Звезды 2 5 5 2" xfId="6825"/>
    <cellStyle name="Звезды 2 5 5 2 2" xfId="13999"/>
    <cellStyle name="Звезды 2 5 5 2 2 2" xfId="34327"/>
    <cellStyle name="Звезды 2 5 5 2 3" xfId="30776"/>
    <cellStyle name="Звезды 2 5 5 3" xfId="9008"/>
    <cellStyle name="Звезды 2 5 5 3 2" xfId="31865"/>
    <cellStyle name="Звезды 2 5 6" xfId="4819"/>
    <cellStyle name="Звезды 2 5 6 2" xfId="29464"/>
    <cellStyle name="Звезды 2 5 7" xfId="6182"/>
    <cellStyle name="Звезды 2 5 7 2" xfId="13421"/>
    <cellStyle name="Звезды 2 5 7 2 2" xfId="33932"/>
    <cellStyle name="Звезды 2 5 7 3" xfId="30362"/>
    <cellStyle name="Звезды 2 5 8" xfId="5821"/>
    <cellStyle name="Звезды 2 5 8 2" xfId="30149"/>
    <cellStyle name="Звезды 2 5 9" xfId="6081"/>
    <cellStyle name="Звезды 2 5 9 2" xfId="13336"/>
    <cellStyle name="Звезды 2 5 9 2 2" xfId="33875"/>
    <cellStyle name="Звезды 2 5 9 3" xfId="30293"/>
    <cellStyle name="Звезды 2 6" xfId="1355"/>
    <cellStyle name="Звезды 2 6 2" xfId="1792"/>
    <cellStyle name="Звезды 2 6 2 10" xfId="3999"/>
    <cellStyle name="Звезды 2 6 2 10 2" xfId="29119"/>
    <cellStyle name="Звезды 2 6 2 2" xfId="1475"/>
    <cellStyle name="Звезды 2 6 2 2 2" xfId="3414"/>
    <cellStyle name="Звезды 2 6 2 2 2 2" xfId="10169"/>
    <cellStyle name="Звезды 2 6 2 2 2 2 2" xfId="32423"/>
    <cellStyle name="Звезды 2 6 2 2 2 3" xfId="12099"/>
    <cellStyle name="Звезды 2 6 2 2 2 3 2" xfId="18424"/>
    <cellStyle name="Звезды 2 6 2 2 2 3 2 2" xfId="36087"/>
    <cellStyle name="Звезды 2 6 2 2 2 3 3" xfId="33334"/>
    <cellStyle name="Звезды 2 6 2 2 2 4" xfId="7990"/>
    <cellStyle name="Звезды 2 6 2 2 2 4 2" xfId="21994"/>
    <cellStyle name="Звезды 2 6 2 2 2 4 2 2" xfId="36651"/>
    <cellStyle name="Звезды 2 6 2 2 2 4 3" xfId="31331"/>
    <cellStyle name="Звезды 2 6 2 2 2 5" xfId="15148"/>
    <cellStyle name="Звезды 2 6 2 2 2 5 2" xfId="34879"/>
    <cellStyle name="Звезды 2 6 2 2 2 6" xfId="28846"/>
    <cellStyle name="Звезды 2 6 2 2 3" xfId="3887"/>
    <cellStyle name="Звезды 2 6 2 2 3 2" xfId="10642"/>
    <cellStyle name="Звезды 2 6 2 2 3 2 2" xfId="32624"/>
    <cellStyle name="Звезды 2 6 2 2 3 3" xfId="12572"/>
    <cellStyle name="Звезды 2 6 2 2 3 3 2" xfId="18895"/>
    <cellStyle name="Звезды 2 6 2 2 3 3 2 2" xfId="36288"/>
    <cellStyle name="Звезды 2 6 2 2 3 3 3" xfId="33535"/>
    <cellStyle name="Звезды 2 6 2 2 3 4" xfId="15619"/>
    <cellStyle name="Звезды 2 6 2 2 3 4 2" xfId="35080"/>
    <cellStyle name="Звезды 2 6 2 2 3 5" xfId="29047"/>
    <cellStyle name="Звезды 2 6 2 2 4" xfId="6254"/>
    <cellStyle name="Звезды 2 6 2 2 4 2" xfId="13490"/>
    <cellStyle name="Звезды 2 6 2 2 4 2 2" xfId="33978"/>
    <cellStyle name="Звезды 2 6 2 2 4 3" xfId="30408"/>
    <cellStyle name="Звезды 2 6 2 2 5" xfId="8523"/>
    <cellStyle name="Звезды 2 6 2 2 5 2" xfId="31528"/>
    <cellStyle name="Звезды 2 6 2 2 6" xfId="6054"/>
    <cellStyle name="Звезды 2 6 2 2 6 2" xfId="13313"/>
    <cellStyle name="Звезды 2 6 2 2 6 2 2" xfId="33860"/>
    <cellStyle name="Звезды 2 6 2 2 6 3" xfId="30274"/>
    <cellStyle name="Звезды 2 6 2 2 7" xfId="4862"/>
    <cellStyle name="Звезды 2 6 2 2 7 2" xfId="29500"/>
    <cellStyle name="Звезды 2 6 2 3" xfId="2401"/>
    <cellStyle name="Звезды 2 6 2 3 2" xfId="6998"/>
    <cellStyle name="Звезды 2 6 2 3 2 2" xfId="14172"/>
    <cellStyle name="Звезды 2 6 2 3 2 2 2" xfId="34447"/>
    <cellStyle name="Звезды 2 6 2 3 2 3" xfId="30896"/>
    <cellStyle name="Звезды 2 6 2 3 3" xfId="9181"/>
    <cellStyle name="Звезды 2 6 2 3 3 2" xfId="31985"/>
    <cellStyle name="Звезды 2 6 2 3 4" xfId="11200"/>
    <cellStyle name="Звезды 2 6 2 3 4 2" xfId="17529"/>
    <cellStyle name="Звезды 2 6 2 3 4 2 2" xfId="35734"/>
    <cellStyle name="Звезды 2 6 2 3 4 3" xfId="32981"/>
    <cellStyle name="Звезды 2 6 2 3 5" xfId="5430"/>
    <cellStyle name="Звезды 2 6 2 3 5 2" xfId="29872"/>
    <cellStyle name="Звезды 2 6 2 3 6" xfId="28493"/>
    <cellStyle name="Звезды 2 6 2 4" xfId="2539"/>
    <cellStyle name="Звезды 2 6 2 4 2" xfId="7136"/>
    <cellStyle name="Звезды 2 6 2 4 2 2" xfId="14310"/>
    <cellStyle name="Звезды 2 6 2 4 2 2 2" xfId="34582"/>
    <cellStyle name="Звезды 2 6 2 4 2 3" xfId="31031"/>
    <cellStyle name="Звезды 2 6 2 4 3" xfId="9318"/>
    <cellStyle name="Звезды 2 6 2 4 3 2" xfId="32120"/>
    <cellStyle name="Звезды 2 6 2 4 4" xfId="11278"/>
    <cellStyle name="Звезды 2 6 2 4 4 2" xfId="17607"/>
    <cellStyle name="Звезды 2 6 2 4 4 2 2" xfId="35810"/>
    <cellStyle name="Звезды 2 6 2 4 4 3" xfId="33057"/>
    <cellStyle name="Звезды 2 6 2 4 5" xfId="5535"/>
    <cellStyle name="Звезды 2 6 2 4 5 2" xfId="29962"/>
    <cellStyle name="Звезды 2 6 2 4 6" xfId="28569"/>
    <cellStyle name="Звезды 2 6 2 5" xfId="3151"/>
    <cellStyle name="Звезды 2 6 2 5 2" xfId="7738"/>
    <cellStyle name="Звезды 2 6 2 5 2 2" xfId="14902"/>
    <cellStyle name="Звезды 2 6 2 5 2 2 2" xfId="34768"/>
    <cellStyle name="Звезды 2 6 2 5 2 3" xfId="31220"/>
    <cellStyle name="Звезды 2 6 2 5 3" xfId="9917"/>
    <cellStyle name="Звезды 2 6 2 5 3 2" xfId="32308"/>
    <cellStyle name="Звезды 2 6 2 5 4" xfId="11854"/>
    <cellStyle name="Звезды 2 6 2 5 4 2" xfId="18179"/>
    <cellStyle name="Звезды 2 6 2 5 4 2 2" xfId="35977"/>
    <cellStyle name="Звезды 2 6 2 5 4 3" xfId="33224"/>
    <cellStyle name="Звезды 2 6 2 5 5" xfId="4969"/>
    <cellStyle name="Звезды 2 6 2 5 5 2" xfId="29596"/>
    <cellStyle name="Звезды 2 6 2 5 6" xfId="28736"/>
    <cellStyle name="Звезды 2 6 2 6" xfId="3644"/>
    <cellStyle name="Звезды 2 6 2 6 2" xfId="10399"/>
    <cellStyle name="Звезды 2 6 2 6 2 2" xfId="32516"/>
    <cellStyle name="Звезды 2 6 2 6 3" xfId="12329"/>
    <cellStyle name="Звезды 2 6 2 6 3 2" xfId="18652"/>
    <cellStyle name="Звезды 2 6 2 6 3 2 2" xfId="36180"/>
    <cellStyle name="Звезды 2 6 2 6 3 3" xfId="33427"/>
    <cellStyle name="Звезды 2 6 2 6 4" xfId="8220"/>
    <cellStyle name="Звезды 2 6 2 6 4 2" xfId="22217"/>
    <cellStyle name="Звезды 2 6 2 6 4 2 2" xfId="36744"/>
    <cellStyle name="Звезды 2 6 2 6 4 3" xfId="31424"/>
    <cellStyle name="Звезды 2 6 2 6 5" xfId="15376"/>
    <cellStyle name="Звезды 2 6 2 6 5 2" xfId="34972"/>
    <cellStyle name="Звезды 2 6 2 6 6" xfId="28939"/>
    <cellStyle name="Звезды 2 6 2 7" xfId="6424"/>
    <cellStyle name="Звезды 2 6 2 7 2" xfId="13633"/>
    <cellStyle name="Звезды 2 6 2 7 2 2" xfId="34085"/>
    <cellStyle name="Звезды 2 6 2 7 3" xfId="30531"/>
    <cellStyle name="Звезды 2 6 2 8" xfId="8646"/>
    <cellStyle name="Звезды 2 6 2 8 2" xfId="31626"/>
    <cellStyle name="Звезды 2 6 2 9" xfId="10770"/>
    <cellStyle name="Звезды 2 6 2 9 2" xfId="17102"/>
    <cellStyle name="Звезды 2 6 2 9 2 2" xfId="35474"/>
    <cellStyle name="Звезды 2 6 2 9 3" xfId="32721"/>
    <cellStyle name="Звезды 2 6 3" xfId="1935"/>
    <cellStyle name="Звезды 2 6 3 2" xfId="2470"/>
    <cellStyle name="Звезды 2 6 3 2 2" xfId="7067"/>
    <cellStyle name="Звезды 2 6 3 2 2 2" xfId="14241"/>
    <cellStyle name="Звезды 2 6 3 2 2 2 2" xfId="34513"/>
    <cellStyle name="Звезды 2 6 3 2 2 3" xfId="30962"/>
    <cellStyle name="Звезды 2 6 3 2 3" xfId="9249"/>
    <cellStyle name="Звезды 2 6 3 2 3 2" xfId="32051"/>
    <cellStyle name="Звезды 2 6 3 3" xfId="5055"/>
    <cellStyle name="Звезды 2 6 3 3 2" xfId="29657"/>
    <cellStyle name="Звезды 2 6 3 4" xfId="6532"/>
    <cellStyle name="Звезды 2 6 3 4 2" xfId="13710"/>
    <cellStyle name="Звезды 2 6 3 4 2 2" xfId="34154"/>
    <cellStyle name="Звезды 2 6 3 4 3" xfId="30603"/>
    <cellStyle name="Звезды 2 6 3 5" xfId="8715"/>
    <cellStyle name="Звезды 2 6 3 5 2" xfId="31692"/>
    <cellStyle name="Звезды 2 6 3 6" xfId="10829"/>
    <cellStyle name="Звезды 2 6 3 6 2" xfId="17161"/>
    <cellStyle name="Звезды 2 6 3 6 2 2" xfId="35533"/>
    <cellStyle name="Звезды 2 6 3 6 3" xfId="32780"/>
    <cellStyle name="Звезды 2 6 4" xfId="1408"/>
    <cellStyle name="Звезды 2 6 4 2" xfId="4830"/>
    <cellStyle name="Звезды 2 6 4 2 2" xfId="29473"/>
    <cellStyle name="Звезды 2 6 4 3" xfId="6196"/>
    <cellStyle name="Звезды 2 6 4 3 2" xfId="13434"/>
    <cellStyle name="Звезды 2 6 4 3 2 2" xfId="33942"/>
    <cellStyle name="Звезды 2 6 4 3 3" xfId="30372"/>
    <cellStyle name="Звезды 2 6 4 4" xfId="5610"/>
    <cellStyle name="Звезды 2 6 4 4 2" xfId="30026"/>
    <cellStyle name="Звезды 2 6 4 5" xfId="5672"/>
    <cellStyle name="Звезды 2 6 4 5 2" xfId="13014"/>
    <cellStyle name="Звезды 2 6 4 5 2 2" xfId="33708"/>
    <cellStyle name="Звезды 2 6 4 5 3" xfId="30071"/>
    <cellStyle name="Звезды 2 6 4 6" xfId="4487"/>
    <cellStyle name="Звезды 2 6 4 6 2" xfId="20524"/>
    <cellStyle name="Звезды 2 6 4 6 2 2" xfId="36398"/>
    <cellStyle name="Звезды 2 6 4 6 3" xfId="29283"/>
    <cellStyle name="Звезды 2 6 4 7" xfId="5143"/>
    <cellStyle name="Звезды 2 6 4 7 2" xfId="29744"/>
    <cellStyle name="Звезды 2 6 5" xfId="2201"/>
    <cellStyle name="Звезды 2 6 5 2" xfId="6798"/>
    <cellStyle name="Звезды 2 6 5 2 2" xfId="13973"/>
    <cellStyle name="Звезды 2 6 5 2 2 2" xfId="34312"/>
    <cellStyle name="Звезды 2 6 5 2 3" xfId="30761"/>
    <cellStyle name="Звезды 2 6 5 3" xfId="8981"/>
    <cellStyle name="Звезды 2 6 5 3 2" xfId="31850"/>
    <cellStyle name="Звезды 2 6 6" xfId="4802"/>
    <cellStyle name="Звезды 2 6 6 2" xfId="29448"/>
    <cellStyle name="Звезды 2 6 7" xfId="6149"/>
    <cellStyle name="Звезды 2 6 7 2" xfId="13389"/>
    <cellStyle name="Звезды 2 6 7 2 2" xfId="33913"/>
    <cellStyle name="Звезды 2 6 7 3" xfId="30343"/>
    <cellStyle name="Звезды 2 6 8" xfId="5808"/>
    <cellStyle name="Звезды 2 6 8 2" xfId="30140"/>
    <cellStyle name="Звезды 2 6 9" xfId="5628"/>
    <cellStyle name="Звезды 2 6 9 2" xfId="12980"/>
    <cellStyle name="Звезды 2 6 9 2 2" xfId="33684"/>
    <cellStyle name="Звезды 2 6 9 3" xfId="30038"/>
    <cellStyle name="Звезды 2 7" xfId="1644"/>
    <cellStyle name="Звезды 2 7 10" xfId="4036"/>
    <cellStyle name="Звезды 2 7 10 2" xfId="29132"/>
    <cellStyle name="Звезды 2 7 2" xfId="948"/>
    <cellStyle name="Звезды 2 7 2 2" xfId="3326"/>
    <cellStyle name="Звезды 2 7 2 2 2" xfId="10081"/>
    <cellStyle name="Звезды 2 7 2 2 2 2" xfId="32385"/>
    <cellStyle name="Звезды 2 7 2 2 3" xfId="12011"/>
    <cellStyle name="Звезды 2 7 2 2 3 2" xfId="18336"/>
    <cellStyle name="Звезды 2 7 2 2 3 2 2" xfId="36049"/>
    <cellStyle name="Звезды 2 7 2 2 3 3" xfId="33296"/>
    <cellStyle name="Звезды 2 7 2 2 4" xfId="7902"/>
    <cellStyle name="Звезды 2 7 2 2 4 2" xfId="21906"/>
    <cellStyle name="Звезды 2 7 2 2 4 2 2" xfId="36613"/>
    <cellStyle name="Звезды 2 7 2 2 4 3" xfId="31293"/>
    <cellStyle name="Звезды 2 7 2 2 5" xfId="15060"/>
    <cellStyle name="Звезды 2 7 2 2 5 2" xfId="34841"/>
    <cellStyle name="Звезды 2 7 2 2 6" xfId="28808"/>
    <cellStyle name="Звезды 2 7 2 3" xfId="3799"/>
    <cellStyle name="Звезды 2 7 2 3 2" xfId="10554"/>
    <cellStyle name="Звезды 2 7 2 3 2 2" xfId="32586"/>
    <cellStyle name="Звезды 2 7 2 3 3" xfId="12484"/>
    <cellStyle name="Звезды 2 7 2 3 3 2" xfId="18807"/>
    <cellStyle name="Звезды 2 7 2 3 3 2 2" xfId="36250"/>
    <cellStyle name="Звезды 2 7 2 3 3 3" xfId="33497"/>
    <cellStyle name="Звезды 2 7 2 3 4" xfId="15531"/>
    <cellStyle name="Звезды 2 7 2 3 4 2" xfId="35042"/>
    <cellStyle name="Звезды 2 7 2 3 5" xfId="29009"/>
    <cellStyle name="Звезды 2 7 2 4" xfId="5989"/>
    <cellStyle name="Звезды 2 7 2 4 2" xfId="13250"/>
    <cellStyle name="Звезды 2 7 2 4 2 2" xfId="33824"/>
    <cellStyle name="Звезды 2 7 2 4 3" xfId="30236"/>
    <cellStyle name="Звезды 2 7 2 5" xfId="5913"/>
    <cellStyle name="Звезды 2 7 2 5 2" xfId="30205"/>
    <cellStyle name="Звезды 2 7 2 6" xfId="5925"/>
    <cellStyle name="Звезды 2 7 2 6 2" xfId="13187"/>
    <cellStyle name="Звезды 2 7 2 6 2 2" xfId="33797"/>
    <cellStyle name="Звезды 2 7 2 6 3" xfId="30209"/>
    <cellStyle name="Звезды 2 7 2 7" xfId="4749"/>
    <cellStyle name="Звезды 2 7 2 7 2" xfId="29406"/>
    <cellStyle name="Звезды 2 7 3" xfId="2347"/>
    <cellStyle name="Звезды 2 7 3 2" xfId="6944"/>
    <cellStyle name="Звезды 2 7 3 2 2" xfId="14118"/>
    <cellStyle name="Звезды 2 7 3 2 2 2" xfId="34415"/>
    <cellStyle name="Звезды 2 7 3 2 3" xfId="30864"/>
    <cellStyle name="Звезды 2 7 3 3" xfId="9127"/>
    <cellStyle name="Звезды 2 7 3 3 2" xfId="31953"/>
    <cellStyle name="Звезды 2 7 3 4" xfId="11155"/>
    <cellStyle name="Звезды 2 7 3 4 2" xfId="17484"/>
    <cellStyle name="Звезды 2 7 3 4 2 2" xfId="35711"/>
    <cellStyle name="Звезды 2 7 3 4 3" xfId="32958"/>
    <cellStyle name="Звезды 2 7 3 5" xfId="5383"/>
    <cellStyle name="Звезды 2 7 3 5 2" xfId="29848"/>
    <cellStyle name="Звезды 2 7 3 6" xfId="28470"/>
    <cellStyle name="Звезды 2 7 4" xfId="2148"/>
    <cellStyle name="Звезды 2 7 4 2" xfId="6745"/>
    <cellStyle name="Звезды 2 7 4 2 2" xfId="13921"/>
    <cellStyle name="Звезды 2 7 4 2 2 2" xfId="34291"/>
    <cellStyle name="Звезды 2 7 4 2 3" xfId="30740"/>
    <cellStyle name="Звезды 2 7 4 3" xfId="8928"/>
    <cellStyle name="Звезды 2 7 4 3 2" xfId="31829"/>
    <cellStyle name="Звезды 2 7 4 4" xfId="11032"/>
    <cellStyle name="Звезды 2 7 4 4 2" xfId="17362"/>
    <cellStyle name="Звезды 2 7 4 4 2 2" xfId="35661"/>
    <cellStyle name="Звезды 2 7 4 4 3" xfId="32908"/>
    <cellStyle name="Звезды 2 7 4 5" xfId="5226"/>
    <cellStyle name="Звезды 2 7 4 5 2" xfId="29780"/>
    <cellStyle name="Звезды 2 7 4 6" xfId="28422"/>
    <cellStyle name="Звезды 2 7 5" xfId="3061"/>
    <cellStyle name="Звезды 2 7 5 2" xfId="7648"/>
    <cellStyle name="Звезды 2 7 5 2 2" xfId="14813"/>
    <cellStyle name="Звезды 2 7 5 2 2 2" xfId="34730"/>
    <cellStyle name="Звезды 2 7 5 2 3" xfId="31182"/>
    <cellStyle name="Звезды 2 7 5 3" xfId="9827"/>
    <cellStyle name="Звезды 2 7 5 3 2" xfId="32270"/>
    <cellStyle name="Звезды 2 7 5 4" xfId="11764"/>
    <cellStyle name="Звезды 2 7 5 4 2" xfId="18090"/>
    <cellStyle name="Звезды 2 7 5 4 2 2" xfId="35939"/>
    <cellStyle name="Звезды 2 7 5 4 3" xfId="33186"/>
    <cellStyle name="Звезды 2 7 5 5" xfId="4914"/>
    <cellStyle name="Звезды 2 7 5 5 2" xfId="29550"/>
    <cellStyle name="Звезды 2 7 5 6" xfId="28698"/>
    <cellStyle name="Звезды 2 7 6" xfId="3576"/>
    <cellStyle name="Звезды 2 7 6 2" xfId="10331"/>
    <cellStyle name="Звезды 2 7 6 2 2" xfId="32497"/>
    <cellStyle name="Звезды 2 7 6 3" xfId="12261"/>
    <cellStyle name="Звезды 2 7 6 3 2" xfId="18584"/>
    <cellStyle name="Звезды 2 7 6 3 2 2" xfId="36161"/>
    <cellStyle name="Звезды 2 7 6 3 3" xfId="33408"/>
    <cellStyle name="Звезды 2 7 6 4" xfId="8152"/>
    <cellStyle name="Звезды 2 7 6 4 2" xfId="22149"/>
    <cellStyle name="Звезды 2 7 6 4 2 2" xfId="36725"/>
    <cellStyle name="Звезды 2 7 6 4 3" xfId="31405"/>
    <cellStyle name="Звезды 2 7 6 5" xfId="15308"/>
    <cellStyle name="Звезды 2 7 6 5 2" xfId="34953"/>
    <cellStyle name="Звезды 2 7 6 6" xfId="28920"/>
    <cellStyle name="Звезды 2 7 7" xfId="6355"/>
    <cellStyle name="Звезды 2 7 7 2" xfId="13581"/>
    <cellStyle name="Звезды 2 7 7 2 2" xfId="34044"/>
    <cellStyle name="Звезды 2 7 7 3" xfId="30483"/>
    <cellStyle name="Звезды 2 7 8" xfId="8607"/>
    <cellStyle name="Звезды 2 7 8 2" xfId="31591"/>
    <cellStyle name="Звезды 2 7 9" xfId="10742"/>
    <cellStyle name="Звезды 2 7 9 2" xfId="17074"/>
    <cellStyle name="Звезды 2 7 9 2 2" xfId="35446"/>
    <cellStyle name="Звезды 2 7 9 3" xfId="32693"/>
    <cellStyle name="Звезды 2 8" xfId="1928"/>
    <cellStyle name="Звезды 2 8 2" xfId="2463"/>
    <cellStyle name="Звезды 2 8 2 2" xfId="7060"/>
    <cellStyle name="Звезды 2 8 2 2 2" xfId="14234"/>
    <cellStyle name="Звезды 2 8 2 2 2 2" xfId="34506"/>
    <cellStyle name="Звезды 2 8 2 2 3" xfId="30955"/>
    <cellStyle name="Звезды 2 8 2 3" xfId="9242"/>
    <cellStyle name="Звезды 2 8 2 3 2" xfId="32044"/>
    <cellStyle name="Звезды 2 8 3" xfId="5048"/>
    <cellStyle name="Звезды 2 8 3 2" xfId="29650"/>
    <cellStyle name="Звезды 2 8 4" xfId="6525"/>
    <cellStyle name="Звезды 2 8 4 2" xfId="13703"/>
    <cellStyle name="Звезды 2 8 4 2 2" xfId="34147"/>
    <cellStyle name="Звезды 2 8 4 3" xfId="30596"/>
    <cellStyle name="Звезды 2 8 5" xfId="8708"/>
    <cellStyle name="Звезды 2 8 5 2" xfId="31685"/>
    <cellStyle name="Звезды 2 8 6" xfId="10822"/>
    <cellStyle name="Звезды 2 8 6 2" xfId="17154"/>
    <cellStyle name="Звезды 2 8 6 2 2" xfId="35526"/>
    <cellStyle name="Звезды 2 8 6 3" xfId="32773"/>
    <cellStyle name="Звезды 2 9" xfId="972"/>
    <cellStyle name="Звезды 2 9 2" xfId="4758"/>
    <cellStyle name="Звезды 2 9 2 2" xfId="29414"/>
    <cellStyle name="Звезды 2 9 3" xfId="6013"/>
    <cellStyle name="Звезды 2 9 3 2" xfId="13274"/>
    <cellStyle name="Звезды 2 9 3 2 2" xfId="33836"/>
    <cellStyle name="Звезды 2 9 3 3" xfId="30248"/>
    <cellStyle name="Звезды 2 9 4" xfId="5727"/>
    <cellStyle name="Звезды 2 9 4 2" xfId="30101"/>
    <cellStyle name="Звезды 2 9 5" xfId="5810"/>
    <cellStyle name="Звезды 2 9 5 2" xfId="13099"/>
    <cellStyle name="Звезды 2 9 5 2 2" xfId="33751"/>
    <cellStyle name="Звезды 2 9 5 3" xfId="30141"/>
    <cellStyle name="Звезды 2 9 6" xfId="4408"/>
    <cellStyle name="Звезды 2 9 6 2" xfId="20452"/>
    <cellStyle name="Звезды 2 9 6 2 2" xfId="36370"/>
    <cellStyle name="Звезды 2 9 6 3" xfId="29255"/>
    <cellStyle name="Звезды 2 9 7" xfId="5322"/>
    <cellStyle name="Звезды 2 9 7 2" xfId="29817"/>
    <cellStyle name="Звезды 20" xfId="37719"/>
    <cellStyle name="Звезды 21" xfId="38092"/>
    <cellStyle name="Звезды 22" xfId="38233"/>
    <cellStyle name="Звезды 23" xfId="38375"/>
    <cellStyle name="Звезды 24" xfId="38518"/>
    <cellStyle name="Звезды 25" xfId="38661"/>
    <cellStyle name="Звезды 26" xfId="38804"/>
    <cellStyle name="Звезды 27" xfId="38646"/>
    <cellStyle name="Звезды 28" xfId="39089"/>
    <cellStyle name="Звезды 29" xfId="39423"/>
    <cellStyle name="Звезды 3" xfId="585"/>
    <cellStyle name="Звезды 3 2" xfId="1538"/>
    <cellStyle name="Звезды 3 2 2" xfId="1913"/>
    <cellStyle name="Звезды 3 2 2 10" xfId="3987"/>
    <cellStyle name="Звезды 3 2 2 10 2" xfId="29113"/>
    <cellStyle name="Звезды 3 2 2 2" xfId="1517"/>
    <cellStyle name="Звезды 3 2 2 2 2" xfId="3484"/>
    <cellStyle name="Звезды 3 2 2 2 2 2" xfId="10239"/>
    <cellStyle name="Звезды 3 2 2 2 2 2 2" xfId="32462"/>
    <cellStyle name="Звезды 3 2 2 2 2 3" xfId="12169"/>
    <cellStyle name="Звезды 3 2 2 2 2 3 2" xfId="18493"/>
    <cellStyle name="Звезды 3 2 2 2 2 3 2 2" xfId="36126"/>
    <cellStyle name="Звезды 3 2 2 2 2 3 3" xfId="33373"/>
    <cellStyle name="Звезды 3 2 2 2 2 4" xfId="8060"/>
    <cellStyle name="Звезды 3 2 2 2 2 4 2" xfId="22063"/>
    <cellStyle name="Звезды 3 2 2 2 2 4 2 2" xfId="36690"/>
    <cellStyle name="Звезды 3 2 2 2 2 4 3" xfId="31370"/>
    <cellStyle name="Звезды 3 2 2 2 2 5" xfId="15217"/>
    <cellStyle name="Звезды 3 2 2 2 2 5 2" xfId="34918"/>
    <cellStyle name="Звезды 3 2 2 2 2 6" xfId="28885"/>
    <cellStyle name="Звезды 3 2 2 2 3" xfId="3957"/>
    <cellStyle name="Звезды 3 2 2 2 3 2" xfId="10712"/>
    <cellStyle name="Звезды 3 2 2 2 3 2 2" xfId="32663"/>
    <cellStyle name="Звезды 3 2 2 2 3 3" xfId="12642"/>
    <cellStyle name="Звезды 3 2 2 2 3 3 2" xfId="18964"/>
    <cellStyle name="Звезды 3 2 2 2 3 3 2 2" xfId="36327"/>
    <cellStyle name="Звезды 3 2 2 2 3 3 3" xfId="33574"/>
    <cellStyle name="Звезды 3 2 2 2 3 4" xfId="15688"/>
    <cellStyle name="Звезды 3 2 2 2 3 4 2" xfId="35119"/>
    <cellStyle name="Звезды 3 2 2 2 3 5" xfId="29086"/>
    <cellStyle name="Звезды 3 2 2 2 4" xfId="6289"/>
    <cellStyle name="Звезды 3 2 2 2 4 2" xfId="13522"/>
    <cellStyle name="Звезды 3 2 2 2 4 2 2" xfId="33992"/>
    <cellStyle name="Звезды 3 2 2 2 4 3" xfId="30425"/>
    <cellStyle name="Звезды 3 2 2 2 5" xfId="8560"/>
    <cellStyle name="Звезды 3 2 2 2 5 2" xfId="31544"/>
    <cellStyle name="Звезды 3 2 2 2 6" xfId="6075"/>
    <cellStyle name="Звезды 3 2 2 2 6 2" xfId="13331"/>
    <cellStyle name="Звезды 3 2 2 2 6 2 2" xfId="33873"/>
    <cellStyle name="Звезды 3 2 2 2 6 3" xfId="30290"/>
    <cellStyle name="Звезды 3 2 2 2 7" xfId="4872"/>
    <cellStyle name="Звезды 3 2 2 2 7 2" xfId="29510"/>
    <cellStyle name="Звезды 3 2 2 3" xfId="2448"/>
    <cellStyle name="Звезды 3 2 2 3 2" xfId="7045"/>
    <cellStyle name="Звезды 3 2 2 3 2 2" xfId="14219"/>
    <cellStyle name="Звезды 3 2 2 3 2 2 2" xfId="34491"/>
    <cellStyle name="Звезды 3 2 2 3 2 3" xfId="30940"/>
    <cellStyle name="Звезды 3 2 2 3 3" xfId="9227"/>
    <cellStyle name="Звезды 3 2 2 3 3 2" xfId="32029"/>
    <cellStyle name="Звезды 3 2 2 3 4" xfId="11242"/>
    <cellStyle name="Звезды 3 2 2 3 4 2" xfId="17571"/>
    <cellStyle name="Звезды 3 2 2 3 4 2 2" xfId="35774"/>
    <cellStyle name="Звезды 3 2 2 3 4 3" xfId="33021"/>
    <cellStyle name="Звезды 3 2 2 3 5" xfId="5475"/>
    <cellStyle name="Звезды 3 2 2 3 5 2" xfId="29914"/>
    <cellStyle name="Звезды 3 2 2 3 6" xfId="28533"/>
    <cellStyle name="Звезды 3 2 2 4" xfId="2578"/>
    <cellStyle name="Звезды 3 2 2 4 2" xfId="7175"/>
    <cellStyle name="Звезды 3 2 2 4 2 2" xfId="14349"/>
    <cellStyle name="Звезды 3 2 2 4 2 2 2" xfId="34621"/>
    <cellStyle name="Звезды 3 2 2 4 2 3" xfId="31070"/>
    <cellStyle name="Звезды 3 2 2 4 3" xfId="9357"/>
    <cellStyle name="Звезды 3 2 2 4 3 2" xfId="32159"/>
    <cellStyle name="Звезды 3 2 2 4 4" xfId="11317"/>
    <cellStyle name="Звезды 3 2 2 4 4 2" xfId="17646"/>
    <cellStyle name="Звезды 3 2 2 4 4 2 2" xfId="35849"/>
    <cellStyle name="Звезды 3 2 2 4 4 3" xfId="33096"/>
    <cellStyle name="Звезды 3 2 2 4 5" xfId="5574"/>
    <cellStyle name="Звезды 3 2 2 4 5 2" xfId="30001"/>
    <cellStyle name="Звезды 3 2 2 4 6" xfId="28608"/>
    <cellStyle name="Звезды 3 2 2 5" xfId="3237"/>
    <cellStyle name="Звезды 3 2 2 5 2" xfId="7813"/>
    <cellStyle name="Звезды 3 2 2 5 2 2" xfId="14971"/>
    <cellStyle name="Звезды 3 2 2 5 2 2 2" xfId="34807"/>
    <cellStyle name="Звезды 3 2 2 5 2 3" xfId="31259"/>
    <cellStyle name="Звезды 3 2 2 5 3" xfId="9992"/>
    <cellStyle name="Звезды 3 2 2 5 3 2" xfId="32351"/>
    <cellStyle name="Звезды 3 2 2 5 4" xfId="11923"/>
    <cellStyle name="Звезды 3 2 2 5 4 2" xfId="18248"/>
    <cellStyle name="Звезды 3 2 2 5 4 2 2" xfId="36016"/>
    <cellStyle name="Звезды 3 2 2 5 4 3" xfId="33263"/>
    <cellStyle name="Звезды 3 2 2 5 5" xfId="5033"/>
    <cellStyle name="Звезды 3 2 2 5 5 2" xfId="29635"/>
    <cellStyle name="Звезды 3 2 2 5 6" xfId="28775"/>
    <cellStyle name="Звезды 3 2 2 6" xfId="3711"/>
    <cellStyle name="Звезды 3 2 2 6 2" xfId="10466"/>
    <cellStyle name="Звезды 3 2 2 6 2 2" xfId="32553"/>
    <cellStyle name="Звезды 3 2 2 6 3" xfId="12396"/>
    <cellStyle name="Звезды 3 2 2 6 3 2" xfId="18719"/>
    <cellStyle name="Звезды 3 2 2 6 3 2 2" xfId="36217"/>
    <cellStyle name="Звезды 3 2 2 6 3 3" xfId="33464"/>
    <cellStyle name="Звезды 3 2 2 6 4" xfId="8287"/>
    <cellStyle name="Звезды 3 2 2 6 4 2" xfId="22284"/>
    <cellStyle name="Звезды 3 2 2 6 4 2 2" xfId="36781"/>
    <cellStyle name="Звезды 3 2 2 6 4 3" xfId="31461"/>
    <cellStyle name="Звезды 3 2 2 6 5" xfId="15443"/>
    <cellStyle name="Звезды 3 2 2 6 5 2" xfId="35009"/>
    <cellStyle name="Звезды 3 2 2 6 6" xfId="28976"/>
    <cellStyle name="Звезды 3 2 2 7" xfId="6510"/>
    <cellStyle name="Звезды 3 2 2 7 2" xfId="13688"/>
    <cellStyle name="Звезды 3 2 2 7 2 2" xfId="34132"/>
    <cellStyle name="Звезды 3 2 2 7 3" xfId="30581"/>
    <cellStyle name="Звезды 3 2 2 8" xfId="8693"/>
    <cellStyle name="Звезды 3 2 2 8 2" xfId="31670"/>
    <cellStyle name="Звезды 3 2 2 9" xfId="10807"/>
    <cellStyle name="Звезды 3 2 2 9 2" xfId="17139"/>
    <cellStyle name="Звезды 3 2 2 9 2 2" xfId="35511"/>
    <cellStyle name="Звезды 3 2 2 9 3" xfId="32758"/>
    <cellStyle name="Звезды 3 2 3" xfId="1968"/>
    <cellStyle name="Звезды 3 2 3 2" xfId="2503"/>
    <cellStyle name="Звезды 3 2 3 2 2" xfId="7100"/>
    <cellStyle name="Звезды 3 2 3 2 2 2" xfId="14274"/>
    <cellStyle name="Звезды 3 2 3 2 2 2 2" xfId="34546"/>
    <cellStyle name="Звезды 3 2 3 2 2 3" xfId="30995"/>
    <cellStyle name="Звезды 3 2 3 2 3" xfId="9282"/>
    <cellStyle name="Звезды 3 2 3 2 3 2" xfId="32084"/>
    <cellStyle name="Звезды 3 2 3 3" xfId="5088"/>
    <cellStyle name="Звезды 3 2 3 3 2" xfId="29690"/>
    <cellStyle name="Звезды 3 2 3 4" xfId="6565"/>
    <cellStyle name="Звезды 3 2 3 4 2" xfId="13743"/>
    <cellStyle name="Звезды 3 2 3 4 2 2" xfId="34187"/>
    <cellStyle name="Звезды 3 2 3 4 3" xfId="30636"/>
    <cellStyle name="Звезды 3 2 3 5" xfId="8748"/>
    <cellStyle name="Звезды 3 2 3 5 2" xfId="31725"/>
    <cellStyle name="Звезды 3 2 3 6" xfId="10862"/>
    <cellStyle name="Звезды 3 2 3 6 2" xfId="17194"/>
    <cellStyle name="Звезды 3 2 3 6 2 2" xfId="35566"/>
    <cellStyle name="Звезды 3 2 3 6 3" xfId="32813"/>
    <cellStyle name="Звезды 3 2 4" xfId="976"/>
    <cellStyle name="Звезды 3 2 4 2" xfId="4760"/>
    <cellStyle name="Звезды 3 2 4 2 2" xfId="29416"/>
    <cellStyle name="Звезды 3 2 4 3" xfId="6015"/>
    <cellStyle name="Звезды 3 2 4 3 2" xfId="13276"/>
    <cellStyle name="Звезды 3 2 4 3 2 2" xfId="33838"/>
    <cellStyle name="Звезды 3 2 4 3 3" xfId="30250"/>
    <cellStyle name="Звезды 3 2 4 4" xfId="5773"/>
    <cellStyle name="Звезды 3 2 4 4 2" xfId="30130"/>
    <cellStyle name="Звезды 3 2 4 5" xfId="5836"/>
    <cellStyle name="Звезды 3 2 4 5 2" xfId="13118"/>
    <cellStyle name="Звезды 3 2 4 5 2 2" xfId="33761"/>
    <cellStyle name="Звезды 3 2 4 5 3" xfId="30158"/>
    <cellStyle name="Звезды 3 2 4 6" xfId="4596"/>
    <cellStyle name="Звезды 3 2 4 6 2" xfId="20604"/>
    <cellStyle name="Звезды 3 2 4 6 2 2" xfId="36447"/>
    <cellStyle name="Звезды 3 2 4 6 3" xfId="29332"/>
    <cellStyle name="Звезды 3 2 4 7" xfId="4338"/>
    <cellStyle name="Звезды 3 2 4 7 2" xfId="29241"/>
    <cellStyle name="Звезды 3 2 5" xfId="2301"/>
    <cellStyle name="Звезды 3 2 5 2" xfId="6898"/>
    <cellStyle name="Звезды 3 2 5 2 2" xfId="14072"/>
    <cellStyle name="Звезды 3 2 5 2 2 2" xfId="34381"/>
    <cellStyle name="Звезды 3 2 5 2 3" xfId="30830"/>
    <cellStyle name="Звезды 3 2 5 3" xfId="9081"/>
    <cellStyle name="Звезды 3 2 5 3 2" xfId="31919"/>
    <cellStyle name="Звезды 3 2 6" xfId="4884"/>
    <cellStyle name="Звезды 3 2 6 2" xfId="29520"/>
    <cellStyle name="Звезды 3 2 7" xfId="6305"/>
    <cellStyle name="Звезды 3 2 7 2" xfId="13537"/>
    <cellStyle name="Звезды 3 2 7 2 2" xfId="34007"/>
    <cellStyle name="Звезды 3 2 7 3" xfId="30440"/>
    <cellStyle name="Звезды 3 2 8" xfId="8574"/>
    <cellStyle name="Звезды 3 2 8 2" xfId="31558"/>
    <cellStyle name="Звезды 3 2 9" xfId="5678"/>
    <cellStyle name="Звезды 3 2 9 2" xfId="13020"/>
    <cellStyle name="Звезды 3 2 9 2 2" xfId="33712"/>
    <cellStyle name="Звезды 3 2 9 3" xfId="30075"/>
    <cellStyle name="Звезды 3 3" xfId="1835"/>
    <cellStyle name="Звезды 3 3 10" xfId="3991"/>
    <cellStyle name="Звезды 3 3 10 2" xfId="29116"/>
    <cellStyle name="Звезды 3 3 2" xfId="2007"/>
    <cellStyle name="Звезды 3 3 2 2" xfId="3451"/>
    <cellStyle name="Звезды 3 3 2 2 2" xfId="10206"/>
    <cellStyle name="Звезды 3 3 2 2 2 2" xfId="32439"/>
    <cellStyle name="Звезды 3 3 2 2 3" xfId="12136"/>
    <cellStyle name="Звезды 3 3 2 2 3 2" xfId="18461"/>
    <cellStyle name="Звезды 3 3 2 2 3 2 2" xfId="36103"/>
    <cellStyle name="Звезды 3 3 2 2 3 3" xfId="33350"/>
    <cellStyle name="Звезды 3 3 2 2 4" xfId="8027"/>
    <cellStyle name="Звезды 3 3 2 2 4 2" xfId="22031"/>
    <cellStyle name="Звезды 3 3 2 2 4 2 2" xfId="36667"/>
    <cellStyle name="Звезды 3 3 2 2 4 3" xfId="31347"/>
    <cellStyle name="Звезды 3 3 2 2 5" xfId="15185"/>
    <cellStyle name="Звезды 3 3 2 2 5 2" xfId="34895"/>
    <cellStyle name="Звезды 3 3 2 2 6" xfId="28862"/>
    <cellStyle name="Звезды 3 3 2 3" xfId="3924"/>
    <cellStyle name="Звезды 3 3 2 3 2" xfId="10679"/>
    <cellStyle name="Звезды 3 3 2 3 2 2" xfId="32640"/>
    <cellStyle name="Звезды 3 3 2 3 3" xfId="12609"/>
    <cellStyle name="Звезды 3 3 2 3 3 2" xfId="18932"/>
    <cellStyle name="Звезды 3 3 2 3 3 2 2" xfId="36304"/>
    <cellStyle name="Звезды 3 3 2 3 3 3" xfId="33551"/>
    <cellStyle name="Звезды 3 3 2 3 4" xfId="15656"/>
    <cellStyle name="Звезды 3 3 2 3 4 2" xfId="35096"/>
    <cellStyle name="Звезды 3 3 2 3 5" xfId="29063"/>
    <cellStyle name="Звезды 3 3 2 4" xfId="6604"/>
    <cellStyle name="Звезды 3 3 2 4 2" xfId="13782"/>
    <cellStyle name="Звезды 3 3 2 4 2 2" xfId="34219"/>
    <cellStyle name="Звезды 3 3 2 4 3" xfId="30668"/>
    <cellStyle name="Звезды 3 3 2 5" xfId="8787"/>
    <cellStyle name="Звезды 3 3 2 5 2" xfId="31757"/>
    <cellStyle name="Звезды 3 3 2 6" xfId="10901"/>
    <cellStyle name="Звезды 3 3 2 6 2" xfId="17233"/>
    <cellStyle name="Звезды 3 3 2 6 2 2" xfId="35598"/>
    <cellStyle name="Звезды 3 3 2 6 3" xfId="32845"/>
    <cellStyle name="Звезды 3 3 2 7" xfId="5120"/>
    <cellStyle name="Звезды 3 3 2 7 2" xfId="29722"/>
    <cellStyle name="Звезды 3 3 3" xfId="2418"/>
    <cellStyle name="Звезды 3 3 3 2" xfId="7015"/>
    <cellStyle name="Звезды 3 3 3 2 2" xfId="14189"/>
    <cellStyle name="Звезды 3 3 3 2 2 2" xfId="34463"/>
    <cellStyle name="Звезды 3 3 3 2 3" xfId="30912"/>
    <cellStyle name="Звезды 3 3 3 3" xfId="9198"/>
    <cellStyle name="Звезды 3 3 3 3 2" xfId="32001"/>
    <cellStyle name="Звезды 3 3 3 4" xfId="11216"/>
    <cellStyle name="Звезды 3 3 3 4 2" xfId="17545"/>
    <cellStyle name="Звезды 3 3 3 4 2 2" xfId="35749"/>
    <cellStyle name="Звезды 3 3 3 4 3" xfId="32996"/>
    <cellStyle name="Звезды 3 3 3 5" xfId="5446"/>
    <cellStyle name="Звезды 3 3 3 5 2" xfId="29887"/>
    <cellStyle name="Звезды 3 3 3 6" xfId="28508"/>
    <cellStyle name="Звезды 3 3 4" xfId="2555"/>
    <cellStyle name="Звезды 3 3 4 2" xfId="7152"/>
    <cellStyle name="Звезды 3 3 4 2 2" xfId="14326"/>
    <cellStyle name="Звезды 3 3 4 2 2 2" xfId="34598"/>
    <cellStyle name="Звезды 3 3 4 2 3" xfId="31047"/>
    <cellStyle name="Звезды 3 3 4 3" xfId="9334"/>
    <cellStyle name="Звезды 3 3 4 3 2" xfId="32136"/>
    <cellStyle name="Звезды 3 3 4 4" xfId="11294"/>
    <cellStyle name="Звезды 3 3 4 4 2" xfId="17623"/>
    <cellStyle name="Звезды 3 3 4 4 2 2" xfId="35826"/>
    <cellStyle name="Звезды 3 3 4 4 3" xfId="33073"/>
    <cellStyle name="Звезды 3 3 4 5" xfId="5551"/>
    <cellStyle name="Звезды 3 3 4 5 2" xfId="29978"/>
    <cellStyle name="Звезды 3 3 4 6" xfId="28585"/>
    <cellStyle name="Звезды 3 3 5" xfId="3191"/>
    <cellStyle name="Звезды 3 3 5 2" xfId="7776"/>
    <cellStyle name="Звезды 3 3 5 2 2" xfId="14939"/>
    <cellStyle name="Звезды 3 3 5 2 2 2" xfId="34784"/>
    <cellStyle name="Звезды 3 3 5 2 3" xfId="31236"/>
    <cellStyle name="Звезды 3 3 5 3" xfId="9954"/>
    <cellStyle name="Звезды 3 3 5 3 2" xfId="32324"/>
    <cellStyle name="Звезды 3 3 5 4" xfId="11891"/>
    <cellStyle name="Звезды 3 3 5 4 2" xfId="18216"/>
    <cellStyle name="Звезды 3 3 5 4 2 2" xfId="35993"/>
    <cellStyle name="Звезды 3 3 5 4 3" xfId="33240"/>
    <cellStyle name="Звезды 3 3 5 5" xfId="4987"/>
    <cellStyle name="Звезды 3 3 5 5 2" xfId="29613"/>
    <cellStyle name="Звезды 3 3 5 6" xfId="28752"/>
    <cellStyle name="Звезды 3 3 6" xfId="3680"/>
    <cellStyle name="Звезды 3 3 6 2" xfId="10435"/>
    <cellStyle name="Звезды 3 3 6 2 2" xfId="32531"/>
    <cellStyle name="Звезды 3 3 6 3" xfId="12365"/>
    <cellStyle name="Звезды 3 3 6 3 2" xfId="18688"/>
    <cellStyle name="Звезды 3 3 6 3 2 2" xfId="36195"/>
    <cellStyle name="Звезды 3 3 6 3 3" xfId="33442"/>
    <cellStyle name="Звезды 3 3 6 4" xfId="8256"/>
    <cellStyle name="Звезды 3 3 6 4 2" xfId="22253"/>
    <cellStyle name="Звезды 3 3 6 4 2 2" xfId="36759"/>
    <cellStyle name="Звезды 3 3 6 4 3" xfId="31439"/>
    <cellStyle name="Звезды 3 3 6 5" xfId="15412"/>
    <cellStyle name="Звезды 3 3 6 5 2" xfId="34987"/>
    <cellStyle name="Звезды 3 3 6 6" xfId="28954"/>
    <cellStyle name="Звезды 3 3 7" xfId="6449"/>
    <cellStyle name="Звезды 3 3 7 2" xfId="13655"/>
    <cellStyle name="Звезды 3 3 7 2 2" xfId="34105"/>
    <cellStyle name="Звезды 3 3 7 3" xfId="30552"/>
    <cellStyle name="Звезды 3 3 8" xfId="8662"/>
    <cellStyle name="Звезды 3 3 8 2" xfId="31642"/>
    <cellStyle name="Звезды 3 3 9" xfId="10786"/>
    <cellStyle name="Звезды 3 3 9 2" xfId="17118"/>
    <cellStyle name="Звезды 3 3 9 2 2" xfId="35490"/>
    <cellStyle name="Звезды 3 3 9 3" xfId="32737"/>
    <cellStyle name="Звезды 3 4" xfId="1950"/>
    <cellStyle name="Звезды 3 4 2" xfId="2485"/>
    <cellStyle name="Звезды 3 4 2 2" xfId="7082"/>
    <cellStyle name="Звезды 3 4 2 2 2" xfId="14256"/>
    <cellStyle name="Звезды 3 4 2 2 2 2" xfId="34528"/>
    <cellStyle name="Звезды 3 4 2 2 3" xfId="30977"/>
    <cellStyle name="Звезды 3 4 2 3" xfId="9264"/>
    <cellStyle name="Звезды 3 4 2 3 2" xfId="32066"/>
    <cellStyle name="Звезды 3 4 3" xfId="5070"/>
    <cellStyle name="Звезды 3 4 3 2" xfId="29672"/>
    <cellStyle name="Звезды 3 4 4" xfId="6547"/>
    <cellStyle name="Звезды 3 4 4 2" xfId="13725"/>
    <cellStyle name="Звезды 3 4 4 2 2" xfId="34169"/>
    <cellStyle name="Звезды 3 4 4 3" xfId="30618"/>
    <cellStyle name="Звезды 3 4 5" xfId="8730"/>
    <cellStyle name="Звезды 3 4 5 2" xfId="31707"/>
    <cellStyle name="Звезды 3 4 6" xfId="10844"/>
    <cellStyle name="Звезды 3 4 6 2" xfId="17176"/>
    <cellStyle name="Звезды 3 4 6 2 2" xfId="35548"/>
    <cellStyle name="Звезды 3 4 6 3" xfId="32795"/>
    <cellStyle name="Звезды 3 5" xfId="1413"/>
    <cellStyle name="Звезды 3 5 2" xfId="2995"/>
    <cellStyle name="Звезды 3 5 2 2" xfId="7582"/>
    <cellStyle name="Звезды 3 5 2 2 2" xfId="14749"/>
    <cellStyle name="Звезды 3 5 2 2 2 2" xfId="34701"/>
    <cellStyle name="Звезды 3 5 2 2 3" xfId="31153"/>
    <cellStyle name="Звезды 3 5 2 3" xfId="9762"/>
    <cellStyle name="Звезды 3 5 2 3 2" xfId="32241"/>
    <cellStyle name="Звезды 3 5 3" xfId="6201"/>
    <cellStyle name="Звезды 3 5 3 2" xfId="13439"/>
    <cellStyle name="Звезды 3 5 3 2 2" xfId="33944"/>
    <cellStyle name="Звезды 3 5 3 3" xfId="30374"/>
    <cellStyle name="Звезды 3 5 4" xfId="5832"/>
    <cellStyle name="Звезды 3 5 4 2" xfId="30154"/>
    <cellStyle name="Звезды 3 5 5" xfId="6287"/>
    <cellStyle name="Звезды 3 5 5 2" xfId="13520"/>
    <cellStyle name="Звезды 3 5 5 2 2" xfId="33991"/>
    <cellStyle name="Звезды 3 5 5 3" xfId="30424"/>
    <cellStyle name="Звезды 3 5 6" xfId="4533"/>
    <cellStyle name="Звезды 3 5 6 2" xfId="20566"/>
    <cellStyle name="Звезды 3 5 6 2 2" xfId="36418"/>
    <cellStyle name="Звезды 3 5 6 3" xfId="29304"/>
    <cellStyle name="Звезды 3 5 7" xfId="4684"/>
    <cellStyle name="Звезды 3 5 7 2" xfId="29382"/>
    <cellStyle name="Звезды 3 6" xfId="1424"/>
    <cellStyle name="Звезды 3 6 2" xfId="6210"/>
    <cellStyle name="Звезды 3 6 2 2" xfId="13448"/>
    <cellStyle name="Звезды 3 6 2 2 2" xfId="33953"/>
    <cellStyle name="Звезды 3 6 2 3" xfId="30383"/>
    <cellStyle name="Звезды 3 6 3" xfId="8482"/>
    <cellStyle name="Звезды 3 6 3 2" xfId="31504"/>
    <cellStyle name="Звезды 3 6 4" xfId="6071"/>
    <cellStyle name="Звезды 3 6 4 2" xfId="13327"/>
    <cellStyle name="Звезды 3 6 4 2 2" xfId="33869"/>
    <cellStyle name="Звезды 3 6 4 3" xfId="30286"/>
    <cellStyle name="Звезды 3 6 5" xfId="4838"/>
    <cellStyle name="Звезды 3 6 5 2" xfId="29481"/>
    <cellStyle name="Звезды 3 7" xfId="2236"/>
    <cellStyle name="Звезды 3 7 2" xfId="6833"/>
    <cellStyle name="Звезды 3 7 2 2" xfId="14007"/>
    <cellStyle name="Звезды 3 7 2 2 2" xfId="34334"/>
    <cellStyle name="Звезды 3 7 2 3" xfId="30783"/>
    <cellStyle name="Звезды 3 7 3" xfId="9016"/>
    <cellStyle name="Звезды 3 7 3 2" xfId="31872"/>
    <cellStyle name="Звезды 3 8" xfId="5640"/>
    <cellStyle name="Звезды 3 8 2" xfId="12990"/>
    <cellStyle name="Звезды 3 8 2 2" xfId="33689"/>
    <cellStyle name="Звезды 3 8 3" xfId="30045"/>
    <cellStyle name="Звезды 3 9" xfId="6351"/>
    <cellStyle name="Звезды 3 9 2" xfId="30479"/>
    <cellStyle name="Звезды 30" xfId="39363"/>
    <cellStyle name="Звезды 31" xfId="39204"/>
    <cellStyle name="Звезды 32" xfId="39476"/>
    <cellStyle name="Звезды 33" xfId="38082"/>
    <cellStyle name="Звезды 34" xfId="39958"/>
    <cellStyle name="Звезды 35" xfId="39847"/>
    <cellStyle name="Звезды 4" xfId="1389"/>
    <cellStyle name="Звезды 4 2" xfId="1806"/>
    <cellStyle name="Звезды 4 2 10" xfId="4162"/>
    <cellStyle name="Звезды 4 2 10 2" xfId="29192"/>
    <cellStyle name="Звезды 4 2 2" xfId="2030"/>
    <cellStyle name="Звезды 4 2 2 2" xfId="3427"/>
    <cellStyle name="Звезды 4 2 2 2 2" xfId="10182"/>
    <cellStyle name="Звезды 4 2 2 2 2 2" xfId="32433"/>
    <cellStyle name="Звезды 4 2 2 2 3" xfId="12112"/>
    <cellStyle name="Звезды 4 2 2 2 3 2" xfId="18437"/>
    <cellStyle name="Звезды 4 2 2 2 3 2 2" xfId="36097"/>
    <cellStyle name="Звезды 4 2 2 2 3 3" xfId="33344"/>
    <cellStyle name="Звезды 4 2 2 2 4" xfId="8003"/>
    <cellStyle name="Звезды 4 2 2 2 4 2" xfId="22007"/>
    <cellStyle name="Звезды 4 2 2 2 4 2 2" xfId="36661"/>
    <cellStyle name="Звезды 4 2 2 2 4 3" xfId="31341"/>
    <cellStyle name="Звезды 4 2 2 2 5" xfId="15161"/>
    <cellStyle name="Звезды 4 2 2 2 5 2" xfId="34889"/>
    <cellStyle name="Звезды 4 2 2 2 6" xfId="28856"/>
    <cellStyle name="Звезды 4 2 2 3" xfId="3900"/>
    <cellStyle name="Звезды 4 2 2 3 2" xfId="10655"/>
    <cellStyle name="Звезды 4 2 2 3 2 2" xfId="32634"/>
    <cellStyle name="Звезды 4 2 2 3 3" xfId="12585"/>
    <cellStyle name="Звезды 4 2 2 3 3 2" xfId="18908"/>
    <cellStyle name="Звезды 4 2 2 3 3 2 2" xfId="36298"/>
    <cellStyle name="Звезды 4 2 2 3 3 3" xfId="33545"/>
    <cellStyle name="Звезды 4 2 2 3 4" xfId="15632"/>
    <cellStyle name="Звезды 4 2 2 3 4 2" xfId="35090"/>
    <cellStyle name="Звезды 4 2 2 3 5" xfId="29057"/>
    <cellStyle name="Звезды 4 2 2 4" xfId="6627"/>
    <cellStyle name="Звезды 4 2 2 4 2" xfId="13805"/>
    <cellStyle name="Звезды 4 2 2 4 2 2" xfId="34233"/>
    <cellStyle name="Звезды 4 2 2 4 3" xfId="30682"/>
    <cellStyle name="Звезды 4 2 2 5" xfId="8810"/>
    <cellStyle name="Звезды 4 2 2 5 2" xfId="31771"/>
    <cellStyle name="Звезды 4 2 2 6" xfId="10924"/>
    <cellStyle name="Звезды 4 2 2 6 2" xfId="17256"/>
    <cellStyle name="Звезды 4 2 2 6 2 2" xfId="35612"/>
    <cellStyle name="Звезды 4 2 2 6 3" xfId="32859"/>
    <cellStyle name="Звезды 4 2 2 7" xfId="5133"/>
    <cellStyle name="Звезды 4 2 2 7 2" xfId="29735"/>
    <cellStyle name="Звезды 4 2 3" xfId="2412"/>
    <cellStyle name="Звезды 4 2 3 2" xfId="7009"/>
    <cellStyle name="Звезды 4 2 3 2 2" xfId="14183"/>
    <cellStyle name="Звезды 4 2 3 2 2 2" xfId="34458"/>
    <cellStyle name="Звезды 4 2 3 2 3" xfId="30907"/>
    <cellStyle name="Звезды 4 2 3 3" xfId="9192"/>
    <cellStyle name="Звезды 4 2 3 3 2" xfId="31996"/>
    <cellStyle name="Звезды 4 2 3 4" xfId="11210"/>
    <cellStyle name="Звезды 4 2 3 4 2" xfId="17539"/>
    <cellStyle name="Звезды 4 2 3 4 2 2" xfId="35744"/>
    <cellStyle name="Звезды 4 2 3 4 3" xfId="32991"/>
    <cellStyle name="Звезды 4 2 3 5" xfId="5440"/>
    <cellStyle name="Звезды 4 2 3 5 2" xfId="29882"/>
    <cellStyle name="Звезды 4 2 3 6" xfId="28503"/>
    <cellStyle name="Звезды 4 2 4" xfId="2549"/>
    <cellStyle name="Звезды 4 2 4 2" xfId="7146"/>
    <cellStyle name="Звезды 4 2 4 2 2" xfId="14320"/>
    <cellStyle name="Звезды 4 2 4 2 2 2" xfId="34592"/>
    <cellStyle name="Звезды 4 2 4 2 3" xfId="31041"/>
    <cellStyle name="Звезды 4 2 4 3" xfId="9328"/>
    <cellStyle name="Звезды 4 2 4 3 2" xfId="32130"/>
    <cellStyle name="Звезды 4 2 4 4" xfId="11288"/>
    <cellStyle name="Звезды 4 2 4 4 2" xfId="17617"/>
    <cellStyle name="Звезды 4 2 4 4 2 2" xfId="35820"/>
    <cellStyle name="Звезды 4 2 4 4 3" xfId="33067"/>
    <cellStyle name="Звезды 4 2 4 5" xfId="5545"/>
    <cellStyle name="Звезды 4 2 4 5 2" xfId="29972"/>
    <cellStyle name="Звезды 4 2 4 6" xfId="28579"/>
    <cellStyle name="Звезды 4 2 5" xfId="3164"/>
    <cellStyle name="Звезды 4 2 5 2" xfId="7751"/>
    <cellStyle name="Звезды 4 2 5 2 2" xfId="14915"/>
    <cellStyle name="Звезды 4 2 5 2 2 2" xfId="34778"/>
    <cellStyle name="Звезды 4 2 5 2 3" xfId="31230"/>
    <cellStyle name="Звезды 4 2 5 3" xfId="9930"/>
    <cellStyle name="Звезды 4 2 5 3 2" xfId="32318"/>
    <cellStyle name="Звезды 4 2 5 4" xfId="11867"/>
    <cellStyle name="Звезды 4 2 5 4 2" xfId="18192"/>
    <cellStyle name="Звезды 4 2 5 4 2 2" xfId="35987"/>
    <cellStyle name="Звезды 4 2 5 4 3" xfId="33234"/>
    <cellStyle name="Звезды 4 2 5 5" xfId="4980"/>
    <cellStyle name="Звезды 4 2 5 5 2" xfId="29607"/>
    <cellStyle name="Звезды 4 2 5 6" xfId="28746"/>
    <cellStyle name="Звезды 4 2 6" xfId="3657"/>
    <cellStyle name="Звезды 4 2 6 2" xfId="10412"/>
    <cellStyle name="Звезды 4 2 6 2 2" xfId="32526"/>
    <cellStyle name="Звезды 4 2 6 3" xfId="12342"/>
    <cellStyle name="Звезды 4 2 6 3 2" xfId="18665"/>
    <cellStyle name="Звезды 4 2 6 3 2 2" xfId="36190"/>
    <cellStyle name="Звезды 4 2 6 3 3" xfId="33437"/>
    <cellStyle name="Звезды 4 2 6 4" xfId="8233"/>
    <cellStyle name="Звезды 4 2 6 4 2" xfId="22230"/>
    <cellStyle name="Звезды 4 2 6 4 2 2" xfId="36754"/>
    <cellStyle name="Звезды 4 2 6 4 3" xfId="31434"/>
    <cellStyle name="Звезды 4 2 6 5" xfId="15389"/>
    <cellStyle name="Звезды 4 2 6 5 2" xfId="34982"/>
    <cellStyle name="Звезды 4 2 6 6" xfId="28949"/>
    <cellStyle name="Звезды 4 2 7" xfId="6435"/>
    <cellStyle name="Звезды 4 2 7 2" xfId="13644"/>
    <cellStyle name="Звезды 4 2 7 2 2" xfId="34096"/>
    <cellStyle name="Звезды 4 2 7 3" xfId="30542"/>
    <cellStyle name="Звезды 4 2 8" xfId="8657"/>
    <cellStyle name="Звезды 4 2 8 2" xfId="31637"/>
    <cellStyle name="Звезды 4 2 9" xfId="10781"/>
    <cellStyle name="Звезды 4 2 9 2" xfId="17113"/>
    <cellStyle name="Звезды 4 2 9 2 2" xfId="35485"/>
    <cellStyle name="Звезды 4 2 9 3" xfId="32732"/>
    <cellStyle name="Звезды 4 3" xfId="1945"/>
    <cellStyle name="Звезды 4 3 2" xfId="2480"/>
    <cellStyle name="Звезды 4 3 2 2" xfId="7077"/>
    <cellStyle name="Звезды 4 3 2 2 2" xfId="14251"/>
    <cellStyle name="Звезды 4 3 2 2 2 2" xfId="34523"/>
    <cellStyle name="Звезды 4 3 2 2 3" xfId="30972"/>
    <cellStyle name="Звезды 4 3 2 3" xfId="9259"/>
    <cellStyle name="Звезды 4 3 2 3 2" xfId="32061"/>
    <cellStyle name="Звезды 4 3 3" xfId="5065"/>
    <cellStyle name="Звезды 4 3 3 2" xfId="29667"/>
    <cellStyle name="Звезды 4 3 4" xfId="6542"/>
    <cellStyle name="Звезды 4 3 4 2" xfId="13720"/>
    <cellStyle name="Звезды 4 3 4 2 2" xfId="34164"/>
    <cellStyle name="Звезды 4 3 4 3" xfId="30613"/>
    <cellStyle name="Звезды 4 3 5" xfId="8725"/>
    <cellStyle name="Звезды 4 3 5 2" xfId="31702"/>
    <cellStyle name="Звезды 4 3 6" xfId="10839"/>
    <cellStyle name="Звезды 4 3 6 2" xfId="17171"/>
    <cellStyle name="Звезды 4 3 6 2 2" xfId="35543"/>
    <cellStyle name="Звезды 4 3 6 3" xfId="32790"/>
    <cellStyle name="Звезды 4 4" xfId="2072"/>
    <cellStyle name="Звезды 4 4 2" xfId="5161"/>
    <cellStyle name="Звезды 4 4 2 2" xfId="29758"/>
    <cellStyle name="Звезды 4 4 3" xfId="6669"/>
    <cellStyle name="Звезды 4 4 3 2" xfId="13846"/>
    <cellStyle name="Звезды 4 4 3 2 2" xfId="34261"/>
    <cellStyle name="Звезды 4 4 3 3" xfId="30710"/>
    <cellStyle name="Звезды 4 4 4" xfId="8852"/>
    <cellStyle name="Звезды 4 4 4 2" xfId="31799"/>
    <cellStyle name="Звезды 4 4 5" xfId="10966"/>
    <cellStyle name="Звезды 4 4 5 2" xfId="17297"/>
    <cellStyle name="Звезды 4 4 5 2 2" xfId="35640"/>
    <cellStyle name="Звезды 4 4 5 3" xfId="32887"/>
    <cellStyle name="Звезды 4 4 6" xfId="4504"/>
    <cellStyle name="Звезды 4 4 6 2" xfId="20540"/>
    <cellStyle name="Звезды 4 4 6 2 2" xfId="36410"/>
    <cellStyle name="Звезды 4 4 6 3" xfId="29295"/>
    <cellStyle name="Звезды 4 4 7" xfId="5494"/>
    <cellStyle name="Звезды 4 4 7 2" xfId="29932"/>
    <cellStyle name="Звезды 4 5" xfId="2227"/>
    <cellStyle name="Звезды 4 5 2" xfId="6824"/>
    <cellStyle name="Звезды 4 5 2 2" xfId="13998"/>
    <cellStyle name="Звезды 4 5 2 2 2" xfId="34326"/>
    <cellStyle name="Звезды 4 5 2 3" xfId="30775"/>
    <cellStyle name="Звезды 4 5 3" xfId="9007"/>
    <cellStyle name="Звезды 4 5 3 2" xfId="31864"/>
    <cellStyle name="Звезды 4 6" xfId="4818"/>
    <cellStyle name="Звезды 4 6 2" xfId="29463"/>
    <cellStyle name="Звезды 4 7" xfId="6181"/>
    <cellStyle name="Звезды 4 7 2" xfId="13420"/>
    <cellStyle name="Звезды 4 7 2 2" xfId="33931"/>
    <cellStyle name="Звезды 4 7 3" xfId="30361"/>
    <cellStyle name="Звезды 4 8" xfId="5615"/>
    <cellStyle name="Звезды 4 8 2" xfId="30030"/>
    <cellStyle name="Звезды 4 9" xfId="8676"/>
    <cellStyle name="Звезды 4 9 2" xfId="15768"/>
    <cellStyle name="Звезды 4 9 2 2" xfId="35158"/>
    <cellStyle name="Звезды 4 9 3" xfId="31656"/>
    <cellStyle name="Звезды 5" xfId="1356"/>
    <cellStyle name="Звезды 5 2" xfId="1793"/>
    <cellStyle name="Звезды 5 2 10" xfId="4619"/>
    <cellStyle name="Звезды 5 2 10 2" xfId="29353"/>
    <cellStyle name="Звезды 5 2 2" xfId="1368"/>
    <cellStyle name="Звезды 5 2 2 2" xfId="3415"/>
    <cellStyle name="Звезды 5 2 2 2 2" xfId="10170"/>
    <cellStyle name="Звезды 5 2 2 2 2 2" xfId="32424"/>
    <cellStyle name="Звезды 5 2 2 2 3" xfId="12100"/>
    <cellStyle name="Звезды 5 2 2 2 3 2" xfId="18425"/>
    <cellStyle name="Звезды 5 2 2 2 3 2 2" xfId="36088"/>
    <cellStyle name="Звезды 5 2 2 2 3 3" xfId="33335"/>
    <cellStyle name="Звезды 5 2 2 2 4" xfId="7991"/>
    <cellStyle name="Звезды 5 2 2 2 4 2" xfId="21995"/>
    <cellStyle name="Звезды 5 2 2 2 4 2 2" xfId="36652"/>
    <cellStyle name="Звезды 5 2 2 2 4 3" xfId="31332"/>
    <cellStyle name="Звезды 5 2 2 2 5" xfId="15149"/>
    <cellStyle name="Звезды 5 2 2 2 5 2" xfId="34880"/>
    <cellStyle name="Звезды 5 2 2 2 6" xfId="28847"/>
    <cellStyle name="Звезды 5 2 2 3" xfId="3888"/>
    <cellStyle name="Звезды 5 2 2 3 2" xfId="10643"/>
    <cellStyle name="Звезды 5 2 2 3 2 2" xfId="32625"/>
    <cellStyle name="Звезды 5 2 2 3 3" xfId="12573"/>
    <cellStyle name="Звезды 5 2 2 3 3 2" xfId="18896"/>
    <cellStyle name="Звезды 5 2 2 3 3 2 2" xfId="36289"/>
    <cellStyle name="Звезды 5 2 2 3 3 3" xfId="33536"/>
    <cellStyle name="Звезды 5 2 2 3 4" xfId="15620"/>
    <cellStyle name="Звезды 5 2 2 3 4 2" xfId="35081"/>
    <cellStyle name="Звезды 5 2 2 3 5" xfId="29048"/>
    <cellStyle name="Звезды 5 2 2 4" xfId="6161"/>
    <cellStyle name="Звезды 5 2 2 4 2" xfId="13401"/>
    <cellStyle name="Звезды 5 2 2 4 2 2" xfId="33919"/>
    <cellStyle name="Звезды 5 2 2 4 3" xfId="30349"/>
    <cellStyle name="Звезды 5 2 2 5" xfId="5621"/>
    <cellStyle name="Звезды 5 2 2 5 2" xfId="30035"/>
    <cellStyle name="Звезды 5 2 2 6" xfId="8617"/>
    <cellStyle name="Звезды 5 2 2 6 2" xfId="15761"/>
    <cellStyle name="Звезды 5 2 2 6 2 2" xfId="35153"/>
    <cellStyle name="Звезды 5 2 2 6 3" xfId="31599"/>
    <cellStyle name="Звезды 5 2 2 7" xfId="4806"/>
    <cellStyle name="Звезды 5 2 2 7 2" xfId="29452"/>
    <cellStyle name="Звезды 5 2 3" xfId="2402"/>
    <cellStyle name="Звезды 5 2 3 2" xfId="6999"/>
    <cellStyle name="Звезды 5 2 3 2 2" xfId="14173"/>
    <cellStyle name="Звезды 5 2 3 2 2 2" xfId="34448"/>
    <cellStyle name="Звезды 5 2 3 2 3" xfId="30897"/>
    <cellStyle name="Звезды 5 2 3 3" xfId="9182"/>
    <cellStyle name="Звезды 5 2 3 3 2" xfId="31986"/>
    <cellStyle name="Звезды 5 2 3 4" xfId="11201"/>
    <cellStyle name="Звезды 5 2 3 4 2" xfId="17530"/>
    <cellStyle name="Звезды 5 2 3 4 2 2" xfId="35735"/>
    <cellStyle name="Звезды 5 2 3 4 3" xfId="32982"/>
    <cellStyle name="Звезды 5 2 3 5" xfId="5431"/>
    <cellStyle name="Звезды 5 2 3 5 2" xfId="29873"/>
    <cellStyle name="Звезды 5 2 3 6" xfId="28494"/>
    <cellStyle name="Звезды 5 2 4" xfId="2540"/>
    <cellStyle name="Звезды 5 2 4 2" xfId="7137"/>
    <cellStyle name="Звезды 5 2 4 2 2" xfId="14311"/>
    <cellStyle name="Звезды 5 2 4 2 2 2" xfId="34583"/>
    <cellStyle name="Звезды 5 2 4 2 3" xfId="31032"/>
    <cellStyle name="Звезды 5 2 4 3" xfId="9319"/>
    <cellStyle name="Звезды 5 2 4 3 2" xfId="32121"/>
    <cellStyle name="Звезды 5 2 4 4" xfId="11279"/>
    <cellStyle name="Звезды 5 2 4 4 2" xfId="17608"/>
    <cellStyle name="Звезды 5 2 4 4 2 2" xfId="35811"/>
    <cellStyle name="Звезды 5 2 4 4 3" xfId="33058"/>
    <cellStyle name="Звезды 5 2 4 5" xfId="5536"/>
    <cellStyle name="Звезды 5 2 4 5 2" xfId="29963"/>
    <cellStyle name="Звезды 5 2 4 6" xfId="28570"/>
    <cellStyle name="Звезды 5 2 5" xfId="3152"/>
    <cellStyle name="Звезды 5 2 5 2" xfId="7739"/>
    <cellStyle name="Звезды 5 2 5 2 2" xfId="14903"/>
    <cellStyle name="Звезды 5 2 5 2 2 2" xfId="34769"/>
    <cellStyle name="Звезды 5 2 5 2 3" xfId="31221"/>
    <cellStyle name="Звезды 5 2 5 3" xfId="9918"/>
    <cellStyle name="Звезды 5 2 5 3 2" xfId="32309"/>
    <cellStyle name="Звезды 5 2 5 4" xfId="11855"/>
    <cellStyle name="Звезды 5 2 5 4 2" xfId="18180"/>
    <cellStyle name="Звезды 5 2 5 4 2 2" xfId="35978"/>
    <cellStyle name="Звезды 5 2 5 4 3" xfId="33225"/>
    <cellStyle name="Звезды 5 2 5 5" xfId="4970"/>
    <cellStyle name="Звезды 5 2 5 5 2" xfId="29597"/>
    <cellStyle name="Звезды 5 2 5 6" xfId="28737"/>
    <cellStyle name="Звезды 5 2 6" xfId="3645"/>
    <cellStyle name="Звезды 5 2 6 2" xfId="10400"/>
    <cellStyle name="Звезды 5 2 6 2 2" xfId="32517"/>
    <cellStyle name="Звезды 5 2 6 3" xfId="12330"/>
    <cellStyle name="Звезды 5 2 6 3 2" xfId="18653"/>
    <cellStyle name="Звезды 5 2 6 3 2 2" xfId="36181"/>
    <cellStyle name="Звезды 5 2 6 3 3" xfId="33428"/>
    <cellStyle name="Звезды 5 2 6 4" xfId="8221"/>
    <cellStyle name="Звезды 5 2 6 4 2" xfId="22218"/>
    <cellStyle name="Звезды 5 2 6 4 2 2" xfId="36745"/>
    <cellStyle name="Звезды 5 2 6 4 3" xfId="31425"/>
    <cellStyle name="Звезды 5 2 6 5" xfId="15377"/>
    <cellStyle name="Звезды 5 2 6 5 2" xfId="34973"/>
    <cellStyle name="Звезды 5 2 6 6" xfId="28940"/>
    <cellStyle name="Звезды 5 2 7" xfId="6425"/>
    <cellStyle name="Звезды 5 2 7 2" xfId="13634"/>
    <cellStyle name="Звезды 5 2 7 2 2" xfId="34086"/>
    <cellStyle name="Звезды 5 2 7 3" xfId="30532"/>
    <cellStyle name="Звезды 5 2 8" xfId="8647"/>
    <cellStyle name="Звезды 5 2 8 2" xfId="31627"/>
    <cellStyle name="Звезды 5 2 9" xfId="10771"/>
    <cellStyle name="Звезды 5 2 9 2" xfId="17103"/>
    <cellStyle name="Звезды 5 2 9 2 2" xfId="35475"/>
    <cellStyle name="Звезды 5 2 9 3" xfId="32722"/>
    <cellStyle name="Звезды 5 3" xfId="1936"/>
    <cellStyle name="Звезды 5 3 2" xfId="2471"/>
    <cellStyle name="Звезды 5 3 2 2" xfId="7068"/>
    <cellStyle name="Звезды 5 3 2 2 2" xfId="14242"/>
    <cellStyle name="Звезды 5 3 2 2 2 2" xfId="34514"/>
    <cellStyle name="Звезды 5 3 2 2 3" xfId="30963"/>
    <cellStyle name="Звезды 5 3 2 3" xfId="9250"/>
    <cellStyle name="Звезды 5 3 2 3 2" xfId="32052"/>
    <cellStyle name="Звезды 5 3 3" xfId="5056"/>
    <cellStyle name="Звезды 5 3 3 2" xfId="29658"/>
    <cellStyle name="Звезды 5 3 4" xfId="6533"/>
    <cellStyle name="Звезды 5 3 4 2" xfId="13711"/>
    <cellStyle name="Звезды 5 3 4 2 2" xfId="34155"/>
    <cellStyle name="Звезды 5 3 4 3" xfId="30604"/>
    <cellStyle name="Звезды 5 3 5" xfId="8716"/>
    <cellStyle name="Звезды 5 3 5 2" xfId="31693"/>
    <cellStyle name="Звезды 5 3 6" xfId="10830"/>
    <cellStyle name="Звезды 5 3 6 2" xfId="17162"/>
    <cellStyle name="Звезды 5 3 6 2 2" xfId="35534"/>
    <cellStyle name="Звезды 5 3 6 3" xfId="32781"/>
    <cellStyle name="Звезды 5 4" xfId="2073"/>
    <cellStyle name="Звезды 5 4 2" xfId="5162"/>
    <cellStyle name="Звезды 5 4 2 2" xfId="29759"/>
    <cellStyle name="Звезды 5 4 3" xfId="6670"/>
    <cellStyle name="Звезды 5 4 3 2" xfId="13847"/>
    <cellStyle name="Звезды 5 4 3 2 2" xfId="34262"/>
    <cellStyle name="Звезды 5 4 3 3" xfId="30711"/>
    <cellStyle name="Звезды 5 4 4" xfId="8853"/>
    <cellStyle name="Звезды 5 4 4 2" xfId="31800"/>
    <cellStyle name="Звезды 5 4 5" xfId="10967"/>
    <cellStyle name="Звезды 5 4 5 2" xfId="17298"/>
    <cellStyle name="Звезды 5 4 5 2 2" xfId="35641"/>
    <cellStyle name="Звезды 5 4 5 3" xfId="32888"/>
    <cellStyle name="Звезды 5 4 6" xfId="4488"/>
    <cellStyle name="Звезды 5 4 6 2" xfId="20525"/>
    <cellStyle name="Звезды 5 4 6 2 2" xfId="36399"/>
    <cellStyle name="Звезды 5 4 6 3" xfId="29284"/>
    <cellStyle name="Звезды 5 4 7" xfId="4704"/>
    <cellStyle name="Звезды 5 4 7 2" xfId="29394"/>
    <cellStyle name="Звезды 5 5" xfId="2202"/>
    <cellStyle name="Звезды 5 5 2" xfId="6799"/>
    <cellStyle name="Звезды 5 5 2 2" xfId="13974"/>
    <cellStyle name="Звезды 5 5 2 2 2" xfId="34313"/>
    <cellStyle name="Звезды 5 5 2 3" xfId="30762"/>
    <cellStyle name="Звезды 5 5 3" xfId="8982"/>
    <cellStyle name="Звезды 5 5 3 2" xfId="31851"/>
    <cellStyle name="Звезды 5 6" xfId="4803"/>
    <cellStyle name="Звезды 5 6 2" xfId="29449"/>
    <cellStyle name="Звезды 5 7" xfId="6150"/>
    <cellStyle name="Звезды 5 7 2" xfId="13390"/>
    <cellStyle name="Звезды 5 7 2 2" xfId="33914"/>
    <cellStyle name="Звезды 5 7 3" xfId="30344"/>
    <cellStyle name="Звезды 5 8" xfId="5851"/>
    <cellStyle name="Звезды 5 8 2" xfId="30168"/>
    <cellStyle name="Звезды 5 9" xfId="8619"/>
    <cellStyle name="Звезды 5 9 2" xfId="15763"/>
    <cellStyle name="Звезды 5 9 2 2" xfId="35154"/>
    <cellStyle name="Звезды 5 9 3" xfId="31600"/>
    <cellStyle name="Звезды 6" xfId="1643"/>
    <cellStyle name="Звезды 6 10" xfId="4037"/>
    <cellStyle name="Звезды 6 10 2" xfId="29133"/>
    <cellStyle name="Звезды 6 2" xfId="1369"/>
    <cellStyle name="Звезды 6 2 2" xfId="3325"/>
    <cellStyle name="Звезды 6 2 2 2" xfId="10080"/>
    <cellStyle name="Звезды 6 2 2 2 2" xfId="32384"/>
    <cellStyle name="Звезды 6 2 2 3" xfId="12010"/>
    <cellStyle name="Звезды 6 2 2 3 2" xfId="18335"/>
    <cellStyle name="Звезды 6 2 2 3 2 2" xfId="36048"/>
    <cellStyle name="Звезды 6 2 2 3 3" xfId="33295"/>
    <cellStyle name="Звезды 6 2 2 4" xfId="7901"/>
    <cellStyle name="Звезды 6 2 2 4 2" xfId="21905"/>
    <cellStyle name="Звезды 6 2 2 4 2 2" xfId="36612"/>
    <cellStyle name="Звезды 6 2 2 4 3" xfId="31292"/>
    <cellStyle name="Звезды 6 2 2 5" xfId="15059"/>
    <cellStyle name="Звезды 6 2 2 5 2" xfId="34840"/>
    <cellStyle name="Звезды 6 2 2 6" xfId="28807"/>
    <cellStyle name="Звезды 6 2 3" xfId="3798"/>
    <cellStyle name="Звезды 6 2 3 2" xfId="10553"/>
    <cellStyle name="Звезды 6 2 3 2 2" xfId="32585"/>
    <cellStyle name="Звезды 6 2 3 3" xfId="12483"/>
    <cellStyle name="Звезды 6 2 3 3 2" xfId="18806"/>
    <cellStyle name="Звезды 6 2 3 3 2 2" xfId="36249"/>
    <cellStyle name="Звезды 6 2 3 3 3" xfId="33496"/>
    <cellStyle name="Звезды 6 2 3 4" xfId="15530"/>
    <cellStyle name="Звезды 6 2 3 4 2" xfId="35041"/>
    <cellStyle name="Звезды 6 2 3 5" xfId="29008"/>
    <cellStyle name="Звезды 6 2 4" xfId="6162"/>
    <cellStyle name="Звезды 6 2 4 2" xfId="13402"/>
    <cellStyle name="Звезды 6 2 4 2 2" xfId="33920"/>
    <cellStyle name="Звезды 6 2 4 3" xfId="30350"/>
    <cellStyle name="Звезды 6 2 5" xfId="5620"/>
    <cellStyle name="Звезды 6 2 5 2" xfId="30034"/>
    <cellStyle name="Звезды 6 2 6" xfId="9548"/>
    <cellStyle name="Звезды 6 2 6 2" xfId="16199"/>
    <cellStyle name="Звезды 6 2 6 2 2" xfId="35268"/>
    <cellStyle name="Звезды 6 2 6 3" xfId="32202"/>
    <cellStyle name="Звезды 6 2 7" xfId="4807"/>
    <cellStyle name="Звезды 6 2 7 2" xfId="29453"/>
    <cellStyle name="Звезды 6 3" xfId="2346"/>
    <cellStyle name="Звезды 6 3 2" xfId="6943"/>
    <cellStyle name="Звезды 6 3 2 2" xfId="14117"/>
    <cellStyle name="Звезды 6 3 2 2 2" xfId="34414"/>
    <cellStyle name="Звезды 6 3 2 3" xfId="30863"/>
    <cellStyle name="Звезды 6 3 3" xfId="9126"/>
    <cellStyle name="Звезды 6 3 3 2" xfId="31952"/>
    <cellStyle name="Звезды 6 3 4" xfId="11154"/>
    <cellStyle name="Звезды 6 3 4 2" xfId="17483"/>
    <cellStyle name="Звезды 6 3 4 2 2" xfId="35710"/>
    <cellStyle name="Звезды 6 3 4 3" xfId="32957"/>
    <cellStyle name="Звезды 6 3 5" xfId="5382"/>
    <cellStyle name="Звезды 6 3 5 2" xfId="29847"/>
    <cellStyle name="Звезды 6 3 6" xfId="28469"/>
    <cellStyle name="Звезды 6 4" xfId="2182"/>
    <cellStyle name="Звезды 6 4 2" xfId="6779"/>
    <cellStyle name="Звезды 6 4 2 2" xfId="13955"/>
    <cellStyle name="Звезды 6 4 2 2 2" xfId="34306"/>
    <cellStyle name="Звезды 6 4 2 3" xfId="30755"/>
    <cellStyle name="Звезды 6 4 3" xfId="8962"/>
    <cellStyle name="Звезды 6 4 3 2" xfId="31844"/>
    <cellStyle name="Звезды 6 4 4" xfId="11060"/>
    <cellStyle name="Звезды 6 4 4 2" xfId="17390"/>
    <cellStyle name="Звезды 6 4 4 2 2" xfId="35670"/>
    <cellStyle name="Звезды 6 4 4 3" xfId="32917"/>
    <cellStyle name="Звезды 6 4 5" xfId="5257"/>
    <cellStyle name="Звезды 6 4 5 2" xfId="29791"/>
    <cellStyle name="Звезды 6 4 6" xfId="28430"/>
    <cellStyle name="Звезды 6 5" xfId="3060"/>
    <cellStyle name="Звезды 6 5 2" xfId="7647"/>
    <cellStyle name="Звезды 6 5 2 2" xfId="14812"/>
    <cellStyle name="Звезды 6 5 2 2 2" xfId="34729"/>
    <cellStyle name="Звезды 6 5 2 3" xfId="31181"/>
    <cellStyle name="Звезды 6 5 3" xfId="9826"/>
    <cellStyle name="Звезды 6 5 3 2" xfId="32269"/>
    <cellStyle name="Звезды 6 5 4" xfId="11763"/>
    <cellStyle name="Звезды 6 5 4 2" xfId="18089"/>
    <cellStyle name="Звезды 6 5 4 2 2" xfId="35938"/>
    <cellStyle name="Звезды 6 5 4 3" xfId="33185"/>
    <cellStyle name="Звезды 6 5 5" xfId="4913"/>
    <cellStyle name="Звезды 6 5 5 2" xfId="29549"/>
    <cellStyle name="Звезды 6 5 6" xfId="28697"/>
    <cellStyle name="Звезды 6 6" xfId="3575"/>
    <cellStyle name="Звезды 6 6 2" xfId="10330"/>
    <cellStyle name="Звезды 6 6 2 2" xfId="32496"/>
    <cellStyle name="Звезды 6 6 3" xfId="12260"/>
    <cellStyle name="Звезды 6 6 3 2" xfId="18583"/>
    <cellStyle name="Звезды 6 6 3 2 2" xfId="36160"/>
    <cellStyle name="Звезды 6 6 3 3" xfId="33407"/>
    <cellStyle name="Звезды 6 6 4" xfId="8151"/>
    <cellStyle name="Звезды 6 6 4 2" xfId="22148"/>
    <cellStyle name="Звезды 6 6 4 2 2" xfId="36724"/>
    <cellStyle name="Звезды 6 6 4 3" xfId="31404"/>
    <cellStyle name="Звезды 6 6 5" xfId="15307"/>
    <cellStyle name="Звезды 6 6 5 2" xfId="34952"/>
    <cellStyle name="Звезды 6 6 6" xfId="28919"/>
    <cellStyle name="Звезды 6 7" xfId="6354"/>
    <cellStyle name="Звезды 6 7 2" xfId="13580"/>
    <cellStyle name="Звезды 6 7 2 2" xfId="34043"/>
    <cellStyle name="Звезды 6 7 3" xfId="30482"/>
    <cellStyle name="Звезды 6 8" xfId="8606"/>
    <cellStyle name="Звезды 6 8 2" xfId="31590"/>
    <cellStyle name="Звезды 6 9" xfId="10741"/>
    <cellStyle name="Звезды 6 9 2" xfId="17073"/>
    <cellStyle name="Звезды 6 9 2 2" xfId="35445"/>
    <cellStyle name="Звезды 6 9 3" xfId="32692"/>
    <cellStyle name="Звезды 7" xfId="1794"/>
    <cellStyle name="Звезды 7 2" xfId="2403"/>
    <cellStyle name="Звезды 7 2 2" xfId="7000"/>
    <cellStyle name="Звезды 7 2 2 2" xfId="14174"/>
    <cellStyle name="Звезды 7 2 2 2 2" xfId="34449"/>
    <cellStyle name="Звезды 7 2 2 3" xfId="30898"/>
    <cellStyle name="Звезды 7 2 3" xfId="9183"/>
    <cellStyle name="Звезды 7 2 3 2" xfId="31987"/>
    <cellStyle name="Звезды 7 3" xfId="4971"/>
    <cellStyle name="Звезды 7 3 2" xfId="29598"/>
    <cellStyle name="Звезды 7 4" xfId="6426"/>
    <cellStyle name="Звезды 7 4 2" xfId="13635"/>
    <cellStyle name="Звезды 7 4 2 2" xfId="34087"/>
    <cellStyle name="Звезды 7 4 3" xfId="30533"/>
    <cellStyle name="Звезды 7 5" xfId="8648"/>
    <cellStyle name="Звезды 7 5 2" xfId="31628"/>
    <cellStyle name="Звезды 7 6" xfId="10772"/>
    <cellStyle name="Звезды 7 6 2" xfId="17104"/>
    <cellStyle name="Звезды 7 6 2 2" xfId="35476"/>
    <cellStyle name="Звезды 7 6 3" xfId="32723"/>
    <cellStyle name="Звезды 8" xfId="971"/>
    <cellStyle name="Звезды 8 2" xfId="4757"/>
    <cellStyle name="Звезды 8 2 2" xfId="29413"/>
    <cellStyle name="Звезды 8 3" xfId="6012"/>
    <cellStyle name="Звезды 8 3 2" xfId="13273"/>
    <cellStyle name="Звезды 8 3 2 2" xfId="33835"/>
    <cellStyle name="Звезды 8 3 3" xfId="30247"/>
    <cellStyle name="Звезды 8 4" xfId="5726"/>
    <cellStyle name="Звезды 8 4 2" xfId="30100"/>
    <cellStyle name="Звезды 8 5" xfId="5922"/>
    <cellStyle name="Звезды 8 5 2" xfId="13184"/>
    <cellStyle name="Звезды 8 5 2 2" xfId="33796"/>
    <cellStyle name="Звезды 8 5 3" xfId="30208"/>
    <cellStyle name="Звезды 8 6" xfId="4407"/>
    <cellStyle name="Звезды 8 6 2" xfId="20451"/>
    <cellStyle name="Звезды 8 6 2 2" xfId="36369"/>
    <cellStyle name="Звезды 8 6 3" xfId="29254"/>
    <cellStyle name="Звезды 8 7" xfId="4284"/>
    <cellStyle name="Звезды 8 7 2" xfId="29227"/>
    <cellStyle name="Звезды 9" xfId="2132"/>
    <cellStyle name="Звезды 9 2" xfId="6729"/>
    <cellStyle name="Звезды 9 2 2" xfId="13905"/>
    <cellStyle name="Звезды 9 2 2 2" xfId="34286"/>
    <cellStyle name="Звезды 9 2 3" xfId="30735"/>
    <cellStyle name="Звезды 9 3" xfId="8912"/>
    <cellStyle name="Звезды 9 3 2" xfId="31824"/>
    <cellStyle name="Итог" xfId="64" builtinId="25" customBuiltin="1"/>
    <cellStyle name="Итог 2" xfId="448"/>
    <cellStyle name="Итог 2 10" xfId="36928"/>
    <cellStyle name="Итог 2 11" xfId="37860"/>
    <cellStyle name="Итог 2 12" xfId="37485"/>
    <cellStyle name="Итог 2 13" xfId="38151"/>
    <cellStyle name="Итог 2 14" xfId="38292"/>
    <cellStyle name="Итог 2 15" xfId="38434"/>
    <cellStyle name="Итог 2 16" xfId="38577"/>
    <cellStyle name="Итог 2 17" xfId="38720"/>
    <cellStyle name="Итог 2 18" xfId="38863"/>
    <cellStyle name="Итог 2 19" xfId="39007"/>
    <cellStyle name="Итог 2 2" xfId="1354"/>
    <cellStyle name="Итог 2 2 2" xfId="2068"/>
    <cellStyle name="Итог 2 2 2 2" xfId="3011"/>
    <cellStyle name="Итог 2 2 2 2 2" xfId="7598"/>
    <cellStyle name="Итог 2 2 2 2 2 2" xfId="14763"/>
    <cellStyle name="Итог 2 2 2 2 2 2 2" xfId="25446"/>
    <cellStyle name="Итог 2 2 2 2 3" xfId="9777"/>
    <cellStyle name="Итог 2 2 2 2 3 2" xfId="16413"/>
    <cellStyle name="Итог 2 2 2 2 3 2 2" xfId="26511"/>
    <cellStyle name="Итог 2 2 2 2 4" xfId="11717"/>
    <cellStyle name="Итог 2 2 2 2 4 2" xfId="18043"/>
    <cellStyle name="Итог 2 2 2 2 4 2 2" xfId="27526"/>
    <cellStyle name="Итог 2 2 2 2 5" xfId="5157"/>
    <cellStyle name="Итог 2 2 2 2 6" xfId="12744"/>
    <cellStyle name="Итог 2 2 2 2 6 2" xfId="24525"/>
    <cellStyle name="Итог 2 2 2 3" xfId="3533"/>
    <cellStyle name="Итог 2 2 2 3 2" xfId="10288"/>
    <cellStyle name="Итог 2 2 2 3 2 2" xfId="16770"/>
    <cellStyle name="Итог 2 2 2 3 2 2 2" xfId="26792"/>
    <cellStyle name="Итог 2 2 2 3 3" xfId="12218"/>
    <cellStyle name="Итог 2 2 2 3 3 2" xfId="18541"/>
    <cellStyle name="Итог 2 2 2 3 3 2 2" xfId="27802"/>
    <cellStyle name="Итог 2 2 2 3 4" xfId="8109"/>
    <cellStyle name="Итог 2 2 2 3 5" xfId="15265"/>
    <cellStyle name="Итог 2 2 2 3 5 2" xfId="25722"/>
    <cellStyle name="Итог 2 2 2 4" xfId="6665"/>
    <cellStyle name="Итог 2 2 2 4 2" xfId="13843"/>
    <cellStyle name="Итог 2 2 2 4 2 2" xfId="24977"/>
    <cellStyle name="Итог 2 2 2 5" xfId="8848"/>
    <cellStyle name="Итог 2 2 2 5 2" xfId="15812"/>
    <cellStyle name="Итог 2 2 2 5 2 2" xfId="26035"/>
    <cellStyle name="Итог 2 2 2 6" xfId="10962"/>
    <cellStyle name="Итог 2 2 2 6 2" xfId="17294"/>
    <cellStyle name="Итог 2 2 2 6 2 2" xfId="27061"/>
    <cellStyle name="Итог 2 2 2 7" xfId="4486"/>
    <cellStyle name="Итог 2 2 2 8" xfId="5190"/>
    <cellStyle name="Итог 2 2 2 8 2" xfId="20724"/>
    <cellStyle name="Итог 2 2 3" xfId="2844"/>
    <cellStyle name="Итог 2 2 3 2" xfId="9615"/>
    <cellStyle name="Итог 2 2 3 2 2" xfId="16266"/>
    <cellStyle name="Итог 2 2 3 2 2 2" xfId="26390"/>
    <cellStyle name="Итог 2 2 3 3" xfId="11570"/>
    <cellStyle name="Итог 2 2 3 3 2" xfId="17897"/>
    <cellStyle name="Итог 2 2 3 3 2 2" xfId="27406"/>
    <cellStyle name="Итог 2 2 3 4" xfId="7434"/>
    <cellStyle name="Итог 2 2 3 5" xfId="14602"/>
    <cellStyle name="Итог 2 2 3 5 2" xfId="25326"/>
    <cellStyle name="Итог 2 2 4" xfId="3071"/>
    <cellStyle name="Итог 2 2 4 2" xfId="9837"/>
    <cellStyle name="Итог 2 2 4 2 2" xfId="16462"/>
    <cellStyle name="Итог 2 2 4 2 2 2" xfId="26543"/>
    <cellStyle name="Итог 2 2 4 3" xfId="11774"/>
    <cellStyle name="Итог 2 2 4 3 2" xfId="18099"/>
    <cellStyle name="Итог 2 2 4 3 2 2" xfId="27557"/>
    <cellStyle name="Итог 2 2 4 4" xfId="7658"/>
    <cellStyle name="Итог 2 2 4 5" xfId="14822"/>
    <cellStyle name="Итог 2 2 4 5 2" xfId="25477"/>
    <cellStyle name="Итог 2 2 5" xfId="4184"/>
    <cellStyle name="Итог 2 2 6" xfId="4070"/>
    <cellStyle name="Итог 2 2 6 2" xfId="20221"/>
    <cellStyle name="Итог 2 20" xfId="39148"/>
    <cellStyle name="Итог 2 21" xfId="39283"/>
    <cellStyle name="Итог 2 22" xfId="39315"/>
    <cellStyle name="Итог 2 23" xfId="39556"/>
    <cellStyle name="Итог 2 24" xfId="37937"/>
    <cellStyle name="Итог 2 25" xfId="39630"/>
    <cellStyle name="Итог 2 26" xfId="37592"/>
    <cellStyle name="Итог 2 27" xfId="39953"/>
    <cellStyle name="Итог 2 28" xfId="39593"/>
    <cellStyle name="Итог 2 29" xfId="39284"/>
    <cellStyle name="Итог 2 3" xfId="2134"/>
    <cellStyle name="Итог 2 3 2" xfId="6731"/>
    <cellStyle name="Итог 2 3 2 2" xfId="13907"/>
    <cellStyle name="Итог 2 3 2 2 2" xfId="25012"/>
    <cellStyle name="Итог 2 3 3" xfId="8914"/>
    <cellStyle name="Итог 2 3 3 2" xfId="15858"/>
    <cellStyle name="Итог 2 3 3 2 2" xfId="26072"/>
    <cellStyle name="Итог 2 3 4" xfId="11021"/>
    <cellStyle name="Итог 2 3 4 2" xfId="17351"/>
    <cellStyle name="Итог 2 3 4 2 2" xfId="27095"/>
    <cellStyle name="Итог 2 3 5" xfId="12790"/>
    <cellStyle name="Итог 2 3 5 2" xfId="24562"/>
    <cellStyle name="Итог 2 30" xfId="40260"/>
    <cellStyle name="Итог 2 4" xfId="2688"/>
    <cellStyle name="Итог 2 4 2" xfId="9467"/>
    <cellStyle name="Итог 2 4 2 2" xfId="16118"/>
    <cellStyle name="Итог 2 4 2 2 2" xfId="26262"/>
    <cellStyle name="Итог 2 4 3" xfId="11427"/>
    <cellStyle name="Итог 2 4 3 2" xfId="17755"/>
    <cellStyle name="Итог 2 4 3 2 2" xfId="27281"/>
    <cellStyle name="Итог 2 4 4" xfId="7286"/>
    <cellStyle name="Итог 2 4 5" xfId="14459"/>
    <cellStyle name="Итог 2 4 5 2" xfId="25200"/>
    <cellStyle name="Итог 2 5" xfId="19049"/>
    <cellStyle name="Итог 2 6" xfId="37225"/>
    <cellStyle name="Итог 2 7" xfId="37332"/>
    <cellStyle name="Итог 2 8" xfId="37593"/>
    <cellStyle name="Итог 2 9" xfId="37275"/>
    <cellStyle name="Итог 3" xfId="449"/>
    <cellStyle name="Итог 3 10" xfId="37424"/>
    <cellStyle name="Итог 3 11" xfId="38003"/>
    <cellStyle name="Итог 3 12" xfId="38042"/>
    <cellStyle name="Итог 3 13" xfId="38184"/>
    <cellStyle name="Итог 3 14" xfId="38326"/>
    <cellStyle name="Итог 3 15" xfId="38468"/>
    <cellStyle name="Итог 3 16" xfId="38610"/>
    <cellStyle name="Итог 3 17" xfId="38753"/>
    <cellStyle name="Итог 3 18" xfId="38897"/>
    <cellStyle name="Итог 3 19" xfId="39040"/>
    <cellStyle name="Итог 3 2" xfId="1353"/>
    <cellStyle name="Итог 3 2 2" xfId="1374"/>
    <cellStyle name="Итог 3 2 2 2" xfId="2851"/>
    <cellStyle name="Итог 3 2 2 2 2" xfId="7438"/>
    <cellStyle name="Итог 3 2 2 2 2 2" xfId="14605"/>
    <cellStyle name="Итог 3 2 2 2 2 2 2" xfId="25327"/>
    <cellStyle name="Итог 3 2 2 2 3" xfId="9618"/>
    <cellStyle name="Итог 3 2 2 2 3 2" xfId="16268"/>
    <cellStyle name="Итог 3 2 2 2 3 2 2" xfId="26391"/>
    <cellStyle name="Итог 3 2 2 2 4" xfId="11572"/>
    <cellStyle name="Итог 3 2 2 2 4 2" xfId="17899"/>
    <cellStyle name="Итог 3 2 2 2 4 2 2" xfId="27407"/>
    <cellStyle name="Итог 3 2 2 2 5" xfId="4808"/>
    <cellStyle name="Итог 3 2 2 2 6" xfId="12663"/>
    <cellStyle name="Итог 3 2 2 2 6 2" xfId="24457"/>
    <cellStyle name="Итог 3 2 2 3" xfId="2606"/>
    <cellStyle name="Итог 3 2 2 3 2" xfId="9386"/>
    <cellStyle name="Итог 3 2 2 3 2 2" xfId="16038"/>
    <cellStyle name="Итог 3 2 2 3 2 2 2" xfId="26192"/>
    <cellStyle name="Итог 3 2 2 3 3" xfId="11346"/>
    <cellStyle name="Итог 3 2 2 3 3 2" xfId="17675"/>
    <cellStyle name="Итог 3 2 2 3 3 2 2" xfId="27212"/>
    <cellStyle name="Итог 3 2 2 3 4" xfId="7204"/>
    <cellStyle name="Итог 3 2 2 3 5" xfId="14378"/>
    <cellStyle name="Итог 3 2 2 3 5 2" xfId="25131"/>
    <cellStyle name="Итог 3 2 2 4" xfId="6167"/>
    <cellStyle name="Итог 3 2 2 4 2" xfId="13407"/>
    <cellStyle name="Итог 3 2 2 4 2 2" xfId="24878"/>
    <cellStyle name="Итог 3 2 2 5" xfId="5742"/>
    <cellStyle name="Итог 3 2 2 5 2" xfId="13063"/>
    <cellStyle name="Итог 3 2 2 5 2 2" xfId="24723"/>
    <cellStyle name="Итог 3 2 2 6" xfId="8616"/>
    <cellStyle name="Итог 3 2 2 6 2" xfId="15760"/>
    <cellStyle name="Итог 3 2 2 6 2 2" xfId="26001"/>
    <cellStyle name="Итог 3 2 2 7" xfId="4485"/>
    <cellStyle name="Итог 3 2 2 8" xfId="5225"/>
    <cellStyle name="Итог 3 2 2 8 2" xfId="20757"/>
    <cellStyle name="Итог 3 2 3" xfId="2972"/>
    <cellStyle name="Итог 3 2 3 2" xfId="9739"/>
    <cellStyle name="Итог 3 2 3 2 2" xfId="16384"/>
    <cellStyle name="Итог 3 2 3 2 2 2" xfId="26482"/>
    <cellStyle name="Итог 3 2 3 3" xfId="11688"/>
    <cellStyle name="Итог 3 2 3 3 2" xfId="18015"/>
    <cellStyle name="Итог 3 2 3 3 2 2" xfId="27498"/>
    <cellStyle name="Итог 3 2 3 4" xfId="7559"/>
    <cellStyle name="Итог 3 2 3 5" xfId="14726"/>
    <cellStyle name="Итог 3 2 3 5 2" xfId="25418"/>
    <cellStyle name="Итог 3 2 4" xfId="3504"/>
    <cellStyle name="Итог 3 2 4 2" xfId="10259"/>
    <cellStyle name="Итог 3 2 4 2 2" xfId="16741"/>
    <cellStyle name="Итог 3 2 4 2 2 2" xfId="26763"/>
    <cellStyle name="Итог 3 2 4 3" xfId="12189"/>
    <cellStyle name="Итог 3 2 4 3 2" xfId="18513"/>
    <cellStyle name="Итог 3 2 4 3 2 2" xfId="27774"/>
    <cellStyle name="Итог 3 2 4 4" xfId="8080"/>
    <cellStyle name="Итог 3 2 4 5" xfId="15237"/>
    <cellStyle name="Итог 3 2 4 5 2" xfId="25694"/>
    <cellStyle name="Итог 3 2 5" xfId="4183"/>
    <cellStyle name="Итог 3 2 6" xfId="4071"/>
    <cellStyle name="Итог 3 2 6 2" xfId="20222"/>
    <cellStyle name="Итог 3 20" xfId="39181"/>
    <cellStyle name="Итог 3 21" xfId="39314"/>
    <cellStyle name="Итог 3 22" xfId="39455"/>
    <cellStyle name="Итог 3 23" xfId="39681"/>
    <cellStyle name="Итог 3 24" xfId="39802"/>
    <cellStyle name="Итог 3 25" xfId="39558"/>
    <cellStyle name="Итог 3 26" xfId="40035"/>
    <cellStyle name="Итог 3 27" xfId="39865"/>
    <cellStyle name="Итог 3 28" xfId="40186"/>
    <cellStyle name="Итог 3 29" xfId="39424"/>
    <cellStyle name="Итог 3 3" xfId="2400"/>
    <cellStyle name="Итог 3 3 2" xfId="2868"/>
    <cellStyle name="Итог 3 3 2 2" xfId="9635"/>
    <cellStyle name="Итог 3 3 2 2 2" xfId="16284"/>
    <cellStyle name="Итог 3 3 2 2 2 2" xfId="26401"/>
    <cellStyle name="Итог 3 3 2 3" xfId="11588"/>
    <cellStyle name="Итог 3 3 2 3 2" xfId="17915"/>
    <cellStyle name="Итог 3 3 2 3 2 2" xfId="27417"/>
    <cellStyle name="Итог 3 3 2 4" xfId="7455"/>
    <cellStyle name="Итог 3 3 2 5" xfId="14622"/>
    <cellStyle name="Итог 3 3 2 5 2" xfId="25337"/>
    <cellStyle name="Итог 3 3 3" xfId="2935"/>
    <cellStyle name="Итог 3 3 3 2" xfId="9702"/>
    <cellStyle name="Итог 3 3 3 2 2" xfId="16350"/>
    <cellStyle name="Итог 3 3 3 2 2 2" xfId="26462"/>
    <cellStyle name="Итог 3 3 3 3" xfId="11654"/>
    <cellStyle name="Итог 3 3 3 3 2" xfId="17981"/>
    <cellStyle name="Итог 3 3 3 3 2 2" xfId="27478"/>
    <cellStyle name="Итог 3 3 3 4" xfId="7522"/>
    <cellStyle name="Итог 3 3 3 5" xfId="14689"/>
    <cellStyle name="Итог 3 3 3 5 2" xfId="25398"/>
    <cellStyle name="Итог 3 3 4" xfId="6997"/>
    <cellStyle name="Итог 3 3 4 2" xfId="14171"/>
    <cellStyle name="Итог 3 3 4 2 2" xfId="25117"/>
    <cellStyle name="Итог 3 3 5" xfId="9180"/>
    <cellStyle name="Итог 3 3 5 2" xfId="16000"/>
    <cellStyle name="Итог 3 3 5 2 2" xfId="26179"/>
    <cellStyle name="Итог 3 3 6" xfId="11199"/>
    <cellStyle name="Итог 3 3 6 2" xfId="17528"/>
    <cellStyle name="Итог 3 3 6 2 2" xfId="27199"/>
    <cellStyle name="Итог 3 3 7" xfId="12931"/>
    <cellStyle name="Итог 3 3 7 2" xfId="24668"/>
    <cellStyle name="Итог 3 4" xfId="2689"/>
    <cellStyle name="Итог 3 4 2" xfId="9468"/>
    <cellStyle name="Итог 3 4 2 2" xfId="16119"/>
    <cellStyle name="Итог 3 4 2 2 2" xfId="26263"/>
    <cellStyle name="Итог 3 4 3" xfId="11428"/>
    <cellStyle name="Итог 3 4 3 2" xfId="17756"/>
    <cellStyle name="Итог 3 4 3 2 2" xfId="27282"/>
    <cellStyle name="Итог 3 4 4" xfId="7287"/>
    <cellStyle name="Итог 3 4 5" xfId="14460"/>
    <cellStyle name="Итог 3 4 5 2" xfId="25201"/>
    <cellStyle name="Итог 3 5" xfId="37226"/>
    <cellStyle name="Итог 3 6" xfId="37435"/>
    <cellStyle name="Итог 3 7" xfId="36940"/>
    <cellStyle name="Итог 3 8" xfId="37586"/>
    <cellStyle name="Итог 3 9" xfId="36930"/>
    <cellStyle name="Итог 4" xfId="450"/>
    <cellStyle name="Итог 4 10" xfId="37657"/>
    <cellStyle name="Итог 4 11" xfId="38002"/>
    <cellStyle name="Итог 4 12" xfId="38041"/>
    <cellStyle name="Итог 4 13" xfId="38183"/>
    <cellStyle name="Итог 4 14" xfId="38325"/>
    <cellStyle name="Итог 4 15" xfId="38467"/>
    <cellStyle name="Итог 4 16" xfId="38609"/>
    <cellStyle name="Итог 4 17" xfId="38752"/>
    <cellStyle name="Итог 4 18" xfId="38896"/>
    <cellStyle name="Итог 4 19" xfId="39039"/>
    <cellStyle name="Итог 4 2" xfId="1352"/>
    <cellStyle name="Итог 4 2 2" xfId="2074"/>
    <cellStyle name="Итог 4 2 2 2" xfId="2852"/>
    <cellStyle name="Итог 4 2 2 2 2" xfId="7439"/>
    <cellStyle name="Итог 4 2 2 2 2 2" xfId="14606"/>
    <cellStyle name="Итог 4 2 2 2 2 2 2" xfId="25328"/>
    <cellStyle name="Итог 4 2 2 2 3" xfId="9619"/>
    <cellStyle name="Итог 4 2 2 2 3 2" xfId="16269"/>
    <cellStyle name="Итог 4 2 2 2 3 2 2" xfId="26392"/>
    <cellStyle name="Итог 4 2 2 2 4" xfId="11573"/>
    <cellStyle name="Итог 4 2 2 2 4 2" xfId="17900"/>
    <cellStyle name="Итог 4 2 2 2 4 2 2" xfId="27408"/>
    <cellStyle name="Итог 4 2 2 2 5" xfId="5163"/>
    <cellStyle name="Итог 4 2 2 2 6" xfId="12746"/>
    <cellStyle name="Итог 4 2 2 2 6 2" xfId="24527"/>
    <cellStyle name="Итог 4 2 2 3" xfId="2956"/>
    <cellStyle name="Итог 4 2 2 3 2" xfId="9723"/>
    <cellStyle name="Итог 4 2 2 3 2 2" xfId="16369"/>
    <cellStyle name="Итог 4 2 2 3 2 2 2" xfId="26477"/>
    <cellStyle name="Итог 4 2 2 3 3" xfId="11673"/>
    <cellStyle name="Итог 4 2 2 3 3 2" xfId="18000"/>
    <cellStyle name="Итог 4 2 2 3 3 2 2" xfId="27493"/>
    <cellStyle name="Итог 4 2 2 3 4" xfId="7543"/>
    <cellStyle name="Итог 4 2 2 3 5" xfId="14710"/>
    <cellStyle name="Итог 4 2 2 3 5 2" xfId="25413"/>
    <cellStyle name="Итог 4 2 2 4" xfId="6671"/>
    <cellStyle name="Итог 4 2 2 4 2" xfId="13848"/>
    <cellStyle name="Итог 4 2 2 4 2 2" xfId="24978"/>
    <cellStyle name="Итог 4 2 2 5" xfId="8854"/>
    <cellStyle name="Итог 4 2 2 5 2" xfId="15814"/>
    <cellStyle name="Итог 4 2 2 5 2 2" xfId="26037"/>
    <cellStyle name="Итог 4 2 2 6" xfId="10968"/>
    <cellStyle name="Итог 4 2 2 6 2" xfId="17299"/>
    <cellStyle name="Итог 4 2 2 6 2 2" xfId="27062"/>
    <cellStyle name="Итог 4 2 2 7" xfId="4484"/>
    <cellStyle name="Итог 4 2 2 8" xfId="5278"/>
    <cellStyle name="Итог 4 2 2 8 2" xfId="20797"/>
    <cellStyle name="Итог 4 2 3" xfId="2971"/>
    <cellStyle name="Итог 4 2 3 2" xfId="9738"/>
    <cellStyle name="Итог 4 2 3 2 2" xfId="16383"/>
    <cellStyle name="Итог 4 2 3 2 2 2" xfId="26481"/>
    <cellStyle name="Итог 4 2 3 3" xfId="11687"/>
    <cellStyle name="Итог 4 2 3 3 2" xfId="18014"/>
    <cellStyle name="Итог 4 2 3 3 2 2" xfId="27497"/>
    <cellStyle name="Итог 4 2 3 4" xfId="7558"/>
    <cellStyle name="Итог 4 2 3 5" xfId="14725"/>
    <cellStyle name="Итог 4 2 3 5 2" xfId="25417"/>
    <cellStyle name="Итог 4 2 4" xfId="3503"/>
    <cellStyle name="Итог 4 2 4 2" xfId="10258"/>
    <cellStyle name="Итог 4 2 4 2 2" xfId="16740"/>
    <cellStyle name="Итог 4 2 4 2 2 2" xfId="26762"/>
    <cellStyle name="Итог 4 2 4 3" xfId="12188"/>
    <cellStyle name="Итог 4 2 4 3 2" xfId="18512"/>
    <cellStyle name="Итог 4 2 4 3 2 2" xfId="27773"/>
    <cellStyle name="Итог 4 2 4 4" xfId="8079"/>
    <cellStyle name="Итог 4 2 4 5" xfId="15236"/>
    <cellStyle name="Итог 4 2 4 5 2" xfId="25693"/>
    <cellStyle name="Итог 4 2 5" xfId="4182"/>
    <cellStyle name="Итог 4 2 6" xfId="4072"/>
    <cellStyle name="Итог 4 2 6 2" xfId="20223"/>
    <cellStyle name="Итог 4 20" xfId="39180"/>
    <cellStyle name="Итог 4 21" xfId="39058"/>
    <cellStyle name="Итог 4 22" xfId="39454"/>
    <cellStyle name="Итог 4 23" xfId="39680"/>
    <cellStyle name="Итог 4 24" xfId="39801"/>
    <cellStyle name="Итог 4 25" xfId="39751"/>
    <cellStyle name="Итог 4 26" xfId="40034"/>
    <cellStyle name="Итог 4 27" xfId="39136"/>
    <cellStyle name="Итог 4 28" xfId="39957"/>
    <cellStyle name="Итог 4 29" xfId="40320"/>
    <cellStyle name="Итог 4 3" xfId="2199"/>
    <cellStyle name="Итог 4 3 2" xfId="2869"/>
    <cellStyle name="Итог 4 3 2 2" xfId="9636"/>
    <cellStyle name="Итог 4 3 2 2 2" xfId="16285"/>
    <cellStyle name="Итог 4 3 2 2 2 2" xfId="26402"/>
    <cellStyle name="Итог 4 3 2 3" xfId="11589"/>
    <cellStyle name="Итог 4 3 2 3 2" xfId="17916"/>
    <cellStyle name="Итог 4 3 2 3 2 2" xfId="27418"/>
    <cellStyle name="Итог 4 3 2 4" xfId="7456"/>
    <cellStyle name="Итог 4 3 2 5" xfId="14623"/>
    <cellStyle name="Итог 4 3 2 5 2" xfId="25338"/>
    <cellStyle name="Итог 4 3 3" xfId="2773"/>
    <cellStyle name="Итог 4 3 3 2" xfId="9551"/>
    <cellStyle name="Итог 4 3 3 2 2" xfId="16202"/>
    <cellStyle name="Итог 4 3 3 2 2 2" xfId="26331"/>
    <cellStyle name="Итог 4 3 3 3" xfId="11506"/>
    <cellStyle name="Итог 4 3 3 3 2" xfId="17834"/>
    <cellStyle name="Итог 4 3 3 3 2 2" xfId="27348"/>
    <cellStyle name="Итог 4 3 3 4" xfId="7367"/>
    <cellStyle name="Итог 4 3 3 5" xfId="14538"/>
    <cellStyle name="Итог 4 3 3 5 2" xfId="25267"/>
    <cellStyle name="Итог 4 3 4" xfId="6796"/>
    <cellStyle name="Итог 4 3 4 2" xfId="13971"/>
    <cellStyle name="Итог 4 3 4 2 2" xfId="25053"/>
    <cellStyle name="Итог 4 3 5" xfId="8979"/>
    <cellStyle name="Итог 4 3 5 2" xfId="15908"/>
    <cellStyle name="Итог 4 3 5 2 2" xfId="26114"/>
    <cellStyle name="Итог 4 3 6" xfId="11074"/>
    <cellStyle name="Итог 4 3 6 2" xfId="17403"/>
    <cellStyle name="Итог 4 3 6 2 2" xfId="27136"/>
    <cellStyle name="Итог 4 3 7" xfId="12840"/>
    <cellStyle name="Итог 4 3 7 2" xfId="24604"/>
    <cellStyle name="Итог 4 4" xfId="2690"/>
    <cellStyle name="Итог 4 4 2" xfId="9469"/>
    <cellStyle name="Итог 4 4 2 2" xfId="16120"/>
    <cellStyle name="Итог 4 4 2 2 2" xfId="26264"/>
    <cellStyle name="Итог 4 4 3" xfId="11429"/>
    <cellStyle name="Итог 4 4 3 2" xfId="17757"/>
    <cellStyle name="Итог 4 4 3 2 2" xfId="27283"/>
    <cellStyle name="Итог 4 4 4" xfId="7288"/>
    <cellStyle name="Итог 4 4 5" xfId="14461"/>
    <cellStyle name="Итог 4 4 5 2" xfId="25202"/>
    <cellStyle name="Итог 4 5" xfId="37227"/>
    <cellStyle name="Итог 4 6" xfId="37539"/>
    <cellStyle name="Итог 4 7" xfId="36917"/>
    <cellStyle name="Итог 4 8" xfId="37585"/>
    <cellStyle name="Итог 4 9" xfId="37310"/>
    <cellStyle name="Итог 5" xfId="451"/>
    <cellStyle name="Итог 5 10" xfId="37393"/>
    <cellStyle name="Итог 5 11" xfId="37897"/>
    <cellStyle name="Итог 5 12" xfId="37919"/>
    <cellStyle name="Итог 5 13" xfId="37007"/>
    <cellStyle name="Итог 5 14" xfId="38059"/>
    <cellStyle name="Итог 5 15" xfId="38201"/>
    <cellStyle name="Итог 5 16" xfId="38342"/>
    <cellStyle name="Итог 5 17" xfId="38485"/>
    <cellStyle name="Итог 5 18" xfId="38627"/>
    <cellStyle name="Итог 5 19" xfId="38771"/>
    <cellStyle name="Итог 5 2" xfId="1351"/>
    <cellStyle name="Итог 5 2 2" xfId="2057"/>
    <cellStyle name="Итог 5 2 2 2" xfId="2973"/>
    <cellStyle name="Итог 5 2 2 2 2" xfId="7560"/>
    <cellStyle name="Итог 5 2 2 2 2 2" xfId="14727"/>
    <cellStyle name="Итог 5 2 2 2 2 2 2" xfId="25419"/>
    <cellStyle name="Итог 5 2 2 2 3" xfId="9740"/>
    <cellStyle name="Итог 5 2 2 2 3 2" xfId="16385"/>
    <cellStyle name="Итог 5 2 2 2 3 2 2" xfId="26483"/>
    <cellStyle name="Итог 5 2 2 2 4" xfId="11689"/>
    <cellStyle name="Итог 5 2 2 2 4 2" xfId="18016"/>
    <cellStyle name="Итог 5 2 2 2 4 2 2" xfId="27499"/>
    <cellStyle name="Итог 5 2 2 2 5" xfId="5152"/>
    <cellStyle name="Итог 5 2 2 2 6" xfId="12737"/>
    <cellStyle name="Итог 5 2 2 2 6 2" xfId="24520"/>
    <cellStyle name="Итог 5 2 2 3" xfId="3505"/>
    <cellStyle name="Итог 5 2 2 3 2" xfId="10260"/>
    <cellStyle name="Итог 5 2 2 3 2 2" xfId="16742"/>
    <cellStyle name="Итог 5 2 2 3 2 2 2" xfId="26764"/>
    <cellStyle name="Итог 5 2 2 3 3" xfId="12190"/>
    <cellStyle name="Итог 5 2 2 3 3 2" xfId="18514"/>
    <cellStyle name="Итог 5 2 2 3 3 2 2" xfId="27775"/>
    <cellStyle name="Итог 5 2 2 3 4" xfId="8081"/>
    <cellStyle name="Итог 5 2 2 3 5" xfId="15238"/>
    <cellStyle name="Итог 5 2 2 3 5 2" xfId="25695"/>
    <cellStyle name="Итог 5 2 2 4" xfId="6654"/>
    <cellStyle name="Итог 5 2 2 4 2" xfId="13832"/>
    <cellStyle name="Итог 5 2 2 4 2 2" xfId="24972"/>
    <cellStyle name="Итог 5 2 2 5" xfId="8837"/>
    <cellStyle name="Итог 5 2 2 5 2" xfId="15805"/>
    <cellStyle name="Итог 5 2 2 5 2 2" xfId="26030"/>
    <cellStyle name="Итог 5 2 2 6" xfId="10951"/>
    <cellStyle name="Итог 5 2 2 6 2" xfId="17283"/>
    <cellStyle name="Итог 5 2 2 6 2 2" xfId="27056"/>
    <cellStyle name="Итог 5 2 2 7" xfId="4483"/>
    <cellStyle name="Итог 5 2 2 8" xfId="5660"/>
    <cellStyle name="Итог 5 2 2 8 2" xfId="20946"/>
    <cellStyle name="Итог 5 2 3" xfId="2970"/>
    <cellStyle name="Итог 5 2 3 2" xfId="9737"/>
    <cellStyle name="Итог 5 2 3 2 2" xfId="16382"/>
    <cellStyle name="Итог 5 2 3 2 2 2" xfId="26480"/>
    <cellStyle name="Итог 5 2 3 3" xfId="11686"/>
    <cellStyle name="Итог 5 2 3 3 2" xfId="18013"/>
    <cellStyle name="Итог 5 2 3 3 2 2" xfId="27496"/>
    <cellStyle name="Итог 5 2 3 4" xfId="7557"/>
    <cellStyle name="Итог 5 2 3 5" xfId="14724"/>
    <cellStyle name="Итог 5 2 3 5 2" xfId="25416"/>
    <cellStyle name="Итог 5 2 4" xfId="3502"/>
    <cellStyle name="Итог 5 2 4 2" xfId="10257"/>
    <cellStyle name="Итог 5 2 4 2 2" xfId="16739"/>
    <cellStyle name="Итог 5 2 4 2 2 2" xfId="26761"/>
    <cellStyle name="Итог 5 2 4 3" xfId="12187"/>
    <cellStyle name="Итог 5 2 4 3 2" xfId="18511"/>
    <cellStyle name="Итог 5 2 4 3 2 2" xfId="27772"/>
    <cellStyle name="Итог 5 2 4 4" xfId="8078"/>
    <cellStyle name="Итог 5 2 4 5" xfId="15235"/>
    <cellStyle name="Итог 5 2 4 5 2" xfId="25692"/>
    <cellStyle name="Итог 5 2 5" xfId="4181"/>
    <cellStyle name="Итог 5 2 6" xfId="4073"/>
    <cellStyle name="Итог 5 2 6 2" xfId="20224"/>
    <cellStyle name="Итог 5 20" xfId="38915"/>
    <cellStyle name="Итог 5 21" xfId="39561"/>
    <cellStyle name="Итог 5 22" xfId="39197"/>
    <cellStyle name="Итог 5 23" xfId="39589"/>
    <cellStyle name="Итог 5 24" xfId="39718"/>
    <cellStyle name="Итог 5 25" xfId="39920"/>
    <cellStyle name="Итог 5 26" xfId="39952"/>
    <cellStyle name="Итог 5 27" xfId="40230"/>
    <cellStyle name="Итог 5 28" xfId="39966"/>
    <cellStyle name="Итог 5 29" xfId="40319"/>
    <cellStyle name="Итог 5 3" xfId="2271"/>
    <cellStyle name="Итог 5 3 2" xfId="2870"/>
    <cellStyle name="Итог 5 3 2 2" xfId="9637"/>
    <cellStyle name="Итог 5 3 2 2 2" xfId="16286"/>
    <cellStyle name="Итог 5 3 2 2 2 2" xfId="26403"/>
    <cellStyle name="Итог 5 3 2 3" xfId="11590"/>
    <cellStyle name="Итог 5 3 2 3 2" xfId="17917"/>
    <cellStyle name="Итог 5 3 2 3 2 2" xfId="27419"/>
    <cellStyle name="Итог 5 3 2 4" xfId="7457"/>
    <cellStyle name="Итог 5 3 2 5" xfId="14624"/>
    <cellStyle name="Итог 5 3 2 5 2" xfId="25339"/>
    <cellStyle name="Итог 5 3 3" xfId="2602"/>
    <cellStyle name="Итог 5 3 3 2" xfId="9382"/>
    <cellStyle name="Итог 5 3 3 2 2" xfId="16034"/>
    <cellStyle name="Итог 5 3 3 2 2 2" xfId="26189"/>
    <cellStyle name="Итог 5 3 3 3" xfId="11342"/>
    <cellStyle name="Итог 5 3 3 3 2" xfId="17671"/>
    <cellStyle name="Итог 5 3 3 3 2 2" xfId="27209"/>
    <cellStyle name="Итог 5 3 3 4" xfId="7200"/>
    <cellStyle name="Итог 5 3 3 5" xfId="14374"/>
    <cellStyle name="Итог 5 3 3 5 2" xfId="25128"/>
    <cellStyle name="Итог 5 3 4" xfId="6868"/>
    <cellStyle name="Итог 5 3 4 2" xfId="14042"/>
    <cellStyle name="Итог 5 3 4 2 2" xfId="25072"/>
    <cellStyle name="Итог 5 3 5" xfId="9051"/>
    <cellStyle name="Итог 5 3 5 2" xfId="15941"/>
    <cellStyle name="Итог 5 3 5 2 2" xfId="26134"/>
    <cellStyle name="Итог 5 3 6" xfId="11112"/>
    <cellStyle name="Итог 5 3 6 2" xfId="17441"/>
    <cellStyle name="Итог 5 3 6 2 2" xfId="27154"/>
    <cellStyle name="Итог 5 3 7" xfId="12872"/>
    <cellStyle name="Итог 5 3 7 2" xfId="24623"/>
    <cellStyle name="Итог 5 4" xfId="2691"/>
    <cellStyle name="Итог 5 4 2" xfId="9470"/>
    <cellStyle name="Итог 5 4 2 2" xfId="16121"/>
    <cellStyle name="Итог 5 4 2 2 2" xfId="26265"/>
    <cellStyle name="Итог 5 4 3" xfId="11430"/>
    <cellStyle name="Итог 5 4 3 2" xfId="17758"/>
    <cellStyle name="Итог 5 4 3 2 2" xfId="27284"/>
    <cellStyle name="Итог 5 4 4" xfId="7289"/>
    <cellStyle name="Итог 5 4 5" xfId="14462"/>
    <cellStyle name="Итог 5 4 5 2" xfId="25203"/>
    <cellStyle name="Итог 5 5" xfId="37228"/>
    <cellStyle name="Итог 5 6" xfId="37047"/>
    <cellStyle name="Итог 5 7" xfId="36939"/>
    <cellStyle name="Итог 5 8" xfId="37484"/>
    <cellStyle name="Итог 5 9" xfId="36970"/>
    <cellStyle name="КАНДАГАЧ тел3-33-96" xfId="452"/>
    <cellStyle name="КАНДАГАЧ тел3-33-96 2" xfId="453"/>
    <cellStyle name="КАНДАГАЧ тел3-33-96 2 2" xfId="588"/>
    <cellStyle name="КАНДАГАЧ тел3-33-96 2 3" xfId="1256"/>
    <cellStyle name="КАНДАГАЧ тел3-33-96 2 4" xfId="1312"/>
    <cellStyle name="КАНДАГАЧ тел3-33-96 3" xfId="587"/>
    <cellStyle name="Контрольная ячейка" xfId="61" builtinId="23" customBuiltin="1"/>
    <cellStyle name="Контрольная ячейка 2" xfId="454"/>
    <cellStyle name="Контрольная ячейка 3" xfId="455"/>
    <cellStyle name="Контрольная ячейка 4" xfId="456"/>
    <cellStyle name="Контрольная ячейка 5" xfId="457"/>
    <cellStyle name="КТГ-Тбилиси" xfId="746"/>
    <cellStyle name="Название" xfId="49" builtinId="15" customBuiltin="1"/>
    <cellStyle name="Название 2" xfId="458"/>
    <cellStyle name="Название 2 2" xfId="459"/>
    <cellStyle name="Название 2 2 10" xfId="5665"/>
    <cellStyle name="Название 2 2 10 2" xfId="30065"/>
    <cellStyle name="Название 2 2 2" xfId="589"/>
    <cellStyle name="Название 2 2 2 2" xfId="1540"/>
    <cellStyle name="Название 2 2 2 2 2" xfId="1915"/>
    <cellStyle name="Название 2 2 2 2 2 10" xfId="4174"/>
    <cellStyle name="Название 2 2 2 2 2 10 2" xfId="29198"/>
    <cellStyle name="Название 2 2 2 2 2 2" xfId="1009"/>
    <cellStyle name="Название 2 2 2 2 2 2 2" xfId="3486"/>
    <cellStyle name="Название 2 2 2 2 2 2 2 2" xfId="10241"/>
    <cellStyle name="Название 2 2 2 2 2 2 2 2 2" xfId="32464"/>
    <cellStyle name="Название 2 2 2 2 2 2 2 3" xfId="12171"/>
    <cellStyle name="Название 2 2 2 2 2 2 2 3 2" xfId="18495"/>
    <cellStyle name="Название 2 2 2 2 2 2 2 3 2 2" xfId="36128"/>
    <cellStyle name="Название 2 2 2 2 2 2 2 3 3" xfId="33375"/>
    <cellStyle name="Название 2 2 2 2 2 2 2 4" xfId="8062"/>
    <cellStyle name="Название 2 2 2 2 2 2 2 4 2" xfId="22065"/>
    <cellStyle name="Название 2 2 2 2 2 2 2 4 2 2" xfId="36692"/>
    <cellStyle name="Название 2 2 2 2 2 2 2 4 3" xfId="31372"/>
    <cellStyle name="Название 2 2 2 2 2 2 2 5" xfId="15219"/>
    <cellStyle name="Название 2 2 2 2 2 2 2 5 2" xfId="34920"/>
    <cellStyle name="Название 2 2 2 2 2 2 2 6" xfId="28887"/>
    <cellStyle name="Название 2 2 2 2 2 2 3" xfId="3959"/>
    <cellStyle name="Название 2 2 2 2 2 2 3 2" xfId="10714"/>
    <cellStyle name="Название 2 2 2 2 2 2 3 2 2" xfId="32665"/>
    <cellStyle name="Название 2 2 2 2 2 2 3 3" xfId="12644"/>
    <cellStyle name="Название 2 2 2 2 2 2 3 3 2" xfId="18966"/>
    <cellStyle name="Название 2 2 2 2 2 2 3 3 2 2" xfId="36329"/>
    <cellStyle name="Название 2 2 2 2 2 2 3 3 3" xfId="33576"/>
    <cellStyle name="Название 2 2 2 2 2 2 3 4" xfId="15690"/>
    <cellStyle name="Название 2 2 2 2 2 2 3 4 2" xfId="35121"/>
    <cellStyle name="Название 2 2 2 2 2 2 3 5" xfId="29088"/>
    <cellStyle name="Название 2 2 2 2 2 2 4" xfId="6047"/>
    <cellStyle name="Название 2 2 2 2 2 2 4 2" xfId="13308"/>
    <cellStyle name="Название 2 2 2 2 2 2 4 2 2" xfId="33855"/>
    <cellStyle name="Название 2 2 2 2 2 2 4 3" xfId="30267"/>
    <cellStyle name="Название 2 2 2 2 2 2 5" xfId="6062"/>
    <cellStyle name="Название 2 2 2 2 2 2 5 2" xfId="30281"/>
    <cellStyle name="Название 2 2 2 2 2 2 6" xfId="6392"/>
    <cellStyle name="Название 2 2 2 2 2 2 6 2" xfId="13607"/>
    <cellStyle name="Название 2 2 2 2 2 2 6 2 2" xfId="34062"/>
    <cellStyle name="Название 2 2 2 2 2 2 6 3" xfId="30505"/>
    <cellStyle name="Название 2 2 2 2 2 2 7" xfId="4774"/>
    <cellStyle name="Название 2 2 2 2 2 2 7 2" xfId="29430"/>
    <cellStyle name="Название 2 2 2 2 2 3" xfId="2450"/>
    <cellStyle name="Название 2 2 2 2 2 3 2" xfId="7047"/>
    <cellStyle name="Название 2 2 2 2 2 3 2 2" xfId="14221"/>
    <cellStyle name="Название 2 2 2 2 2 3 2 2 2" xfId="34493"/>
    <cellStyle name="Название 2 2 2 2 2 3 2 3" xfId="30942"/>
    <cellStyle name="Название 2 2 2 2 2 3 3" xfId="9229"/>
    <cellStyle name="Название 2 2 2 2 2 3 3 2" xfId="32031"/>
    <cellStyle name="Название 2 2 2 2 2 3 4" xfId="11244"/>
    <cellStyle name="Название 2 2 2 2 2 3 4 2" xfId="17573"/>
    <cellStyle name="Название 2 2 2 2 2 3 4 2 2" xfId="35776"/>
    <cellStyle name="Название 2 2 2 2 2 3 4 3" xfId="33023"/>
    <cellStyle name="Название 2 2 2 2 2 3 5" xfId="5477"/>
    <cellStyle name="Название 2 2 2 2 2 3 5 2" xfId="29916"/>
    <cellStyle name="Название 2 2 2 2 2 3 6" xfId="28535"/>
    <cellStyle name="Название 2 2 2 2 2 4" xfId="2580"/>
    <cellStyle name="Название 2 2 2 2 2 4 2" xfId="7177"/>
    <cellStyle name="Название 2 2 2 2 2 4 2 2" xfId="14351"/>
    <cellStyle name="Название 2 2 2 2 2 4 2 2 2" xfId="34623"/>
    <cellStyle name="Название 2 2 2 2 2 4 2 3" xfId="31072"/>
    <cellStyle name="Название 2 2 2 2 2 4 3" xfId="9359"/>
    <cellStyle name="Название 2 2 2 2 2 4 3 2" xfId="32161"/>
    <cellStyle name="Название 2 2 2 2 2 4 4" xfId="11319"/>
    <cellStyle name="Название 2 2 2 2 2 4 4 2" xfId="17648"/>
    <cellStyle name="Название 2 2 2 2 2 4 4 2 2" xfId="35851"/>
    <cellStyle name="Название 2 2 2 2 2 4 4 3" xfId="33098"/>
    <cellStyle name="Название 2 2 2 2 2 4 5" xfId="5576"/>
    <cellStyle name="Название 2 2 2 2 2 4 5 2" xfId="30003"/>
    <cellStyle name="Название 2 2 2 2 2 4 6" xfId="28610"/>
    <cellStyle name="Название 2 2 2 2 2 5" xfId="3239"/>
    <cellStyle name="Название 2 2 2 2 2 5 2" xfId="7815"/>
    <cellStyle name="Название 2 2 2 2 2 5 2 2" xfId="14973"/>
    <cellStyle name="Название 2 2 2 2 2 5 2 2 2" xfId="34809"/>
    <cellStyle name="Название 2 2 2 2 2 5 2 3" xfId="31261"/>
    <cellStyle name="Название 2 2 2 2 2 5 3" xfId="9994"/>
    <cellStyle name="Название 2 2 2 2 2 5 3 2" xfId="32353"/>
    <cellStyle name="Название 2 2 2 2 2 5 4" xfId="11925"/>
    <cellStyle name="Название 2 2 2 2 2 5 4 2" xfId="18250"/>
    <cellStyle name="Название 2 2 2 2 2 5 4 2 2" xfId="36018"/>
    <cellStyle name="Название 2 2 2 2 2 5 4 3" xfId="33265"/>
    <cellStyle name="Название 2 2 2 2 2 5 5" xfId="5035"/>
    <cellStyle name="Название 2 2 2 2 2 5 5 2" xfId="29637"/>
    <cellStyle name="Название 2 2 2 2 2 5 6" xfId="28777"/>
    <cellStyle name="Название 2 2 2 2 2 6" xfId="3713"/>
    <cellStyle name="Название 2 2 2 2 2 6 2" xfId="10468"/>
    <cellStyle name="Название 2 2 2 2 2 6 2 2" xfId="32555"/>
    <cellStyle name="Название 2 2 2 2 2 6 3" xfId="12398"/>
    <cellStyle name="Название 2 2 2 2 2 6 3 2" xfId="18721"/>
    <cellStyle name="Название 2 2 2 2 2 6 3 2 2" xfId="36219"/>
    <cellStyle name="Название 2 2 2 2 2 6 3 3" xfId="33466"/>
    <cellStyle name="Название 2 2 2 2 2 6 4" xfId="8289"/>
    <cellStyle name="Название 2 2 2 2 2 6 4 2" xfId="22286"/>
    <cellStyle name="Название 2 2 2 2 2 6 4 2 2" xfId="36783"/>
    <cellStyle name="Название 2 2 2 2 2 6 4 3" xfId="31463"/>
    <cellStyle name="Название 2 2 2 2 2 6 5" xfId="15445"/>
    <cellStyle name="Название 2 2 2 2 2 6 5 2" xfId="35011"/>
    <cellStyle name="Название 2 2 2 2 2 6 6" xfId="28978"/>
    <cellStyle name="Название 2 2 2 2 2 7" xfId="6512"/>
    <cellStyle name="Название 2 2 2 2 2 7 2" xfId="13690"/>
    <cellStyle name="Название 2 2 2 2 2 7 2 2" xfId="34134"/>
    <cellStyle name="Название 2 2 2 2 2 7 3" xfId="30583"/>
    <cellStyle name="Название 2 2 2 2 2 8" xfId="8695"/>
    <cellStyle name="Название 2 2 2 2 2 8 2" xfId="31672"/>
    <cellStyle name="Название 2 2 2 2 2 9" xfId="10809"/>
    <cellStyle name="Название 2 2 2 2 2 9 2" xfId="17141"/>
    <cellStyle name="Название 2 2 2 2 2 9 2 2" xfId="35513"/>
    <cellStyle name="Название 2 2 2 2 2 9 3" xfId="32760"/>
    <cellStyle name="Название 2 2 2 2 3" xfId="1970"/>
    <cellStyle name="Название 2 2 2 2 3 2" xfId="2505"/>
    <cellStyle name="Название 2 2 2 2 3 2 2" xfId="7102"/>
    <cellStyle name="Название 2 2 2 2 3 2 2 2" xfId="14276"/>
    <cellStyle name="Название 2 2 2 2 3 2 2 2 2" xfId="34548"/>
    <cellStyle name="Название 2 2 2 2 3 2 2 3" xfId="30997"/>
    <cellStyle name="Название 2 2 2 2 3 2 3" xfId="9284"/>
    <cellStyle name="Название 2 2 2 2 3 2 3 2" xfId="32086"/>
    <cellStyle name="Название 2 2 2 2 3 3" xfId="5090"/>
    <cellStyle name="Название 2 2 2 2 3 3 2" xfId="29692"/>
    <cellStyle name="Название 2 2 2 2 3 4" xfId="6567"/>
    <cellStyle name="Название 2 2 2 2 3 4 2" xfId="13745"/>
    <cellStyle name="Название 2 2 2 2 3 4 2 2" xfId="34189"/>
    <cellStyle name="Название 2 2 2 2 3 4 3" xfId="30638"/>
    <cellStyle name="Название 2 2 2 2 3 5" xfId="8750"/>
    <cellStyle name="Название 2 2 2 2 3 5 2" xfId="31727"/>
    <cellStyle name="Название 2 2 2 2 3 6" xfId="10864"/>
    <cellStyle name="Название 2 2 2 2 3 6 2" xfId="17196"/>
    <cellStyle name="Название 2 2 2 2 3 6 2 2" xfId="35568"/>
    <cellStyle name="Название 2 2 2 2 3 6 3" xfId="32815"/>
    <cellStyle name="Название 2 2 2 2 4" xfId="978"/>
    <cellStyle name="Название 2 2 2 2 4 2" xfId="4762"/>
    <cellStyle name="Название 2 2 2 2 4 2 2" xfId="29418"/>
    <cellStyle name="Название 2 2 2 2 4 3" xfId="6017"/>
    <cellStyle name="Название 2 2 2 2 4 3 2" xfId="13278"/>
    <cellStyle name="Название 2 2 2 2 4 3 2 2" xfId="33840"/>
    <cellStyle name="Название 2 2 2 2 4 3 3" xfId="30252"/>
    <cellStyle name="Название 2 2 2 2 4 4" xfId="5729"/>
    <cellStyle name="Название 2 2 2 2 4 4 2" xfId="30103"/>
    <cellStyle name="Название 2 2 2 2 4 5" xfId="5685"/>
    <cellStyle name="Название 2 2 2 2 4 5 2" xfId="13027"/>
    <cellStyle name="Название 2 2 2 2 4 5 2 2" xfId="33718"/>
    <cellStyle name="Название 2 2 2 2 4 5 3" xfId="30081"/>
    <cellStyle name="Название 2 2 2 2 4 6" xfId="4598"/>
    <cellStyle name="Название 2 2 2 2 4 6 2" xfId="20606"/>
    <cellStyle name="Название 2 2 2 2 4 6 2 2" xfId="36449"/>
    <cellStyle name="Название 2 2 2 2 4 6 3" xfId="29334"/>
    <cellStyle name="Название 2 2 2 2 4 7" xfId="8455"/>
    <cellStyle name="Название 2 2 2 2 4 7 2" xfId="31488"/>
    <cellStyle name="Название 2 2 2 2 5" xfId="2303"/>
    <cellStyle name="Название 2 2 2 2 5 2" xfId="6900"/>
    <cellStyle name="Название 2 2 2 2 5 2 2" xfId="14074"/>
    <cellStyle name="Название 2 2 2 2 5 2 2 2" xfId="34383"/>
    <cellStyle name="Название 2 2 2 2 5 2 3" xfId="30832"/>
    <cellStyle name="Название 2 2 2 2 5 3" xfId="9083"/>
    <cellStyle name="Название 2 2 2 2 5 3 2" xfId="31921"/>
    <cellStyle name="Название 2 2 2 2 6" xfId="4886"/>
    <cellStyle name="Название 2 2 2 2 6 2" xfId="29522"/>
    <cellStyle name="Название 2 2 2 2 7" xfId="6307"/>
    <cellStyle name="Название 2 2 2 2 7 2" xfId="13539"/>
    <cellStyle name="Название 2 2 2 2 7 2 2" xfId="34009"/>
    <cellStyle name="Название 2 2 2 2 7 3" xfId="30442"/>
    <cellStyle name="Название 2 2 2 2 8" xfId="8576"/>
    <cellStyle name="Название 2 2 2 2 8 2" xfId="31560"/>
    <cellStyle name="Название 2 2 2 2 9" xfId="5879"/>
    <cellStyle name="Название 2 2 2 2 9 2" xfId="13147"/>
    <cellStyle name="Название 2 2 2 2 9 2 2" xfId="33779"/>
    <cellStyle name="Название 2 2 2 2 9 3" xfId="30187"/>
    <cellStyle name="Название 2 2 2 3" xfId="1837"/>
    <cellStyle name="Название 2 2 2 3 10" xfId="4144"/>
    <cellStyle name="Название 2 2 2 3 10 2" xfId="29178"/>
    <cellStyle name="Название 2 2 2 3 2" xfId="2011"/>
    <cellStyle name="Название 2 2 2 3 2 2" xfId="3453"/>
    <cellStyle name="Название 2 2 2 3 2 2 2" xfId="10208"/>
    <cellStyle name="Название 2 2 2 3 2 2 2 2" xfId="32441"/>
    <cellStyle name="Название 2 2 2 3 2 2 3" xfId="12138"/>
    <cellStyle name="Название 2 2 2 3 2 2 3 2" xfId="18463"/>
    <cellStyle name="Название 2 2 2 3 2 2 3 2 2" xfId="36105"/>
    <cellStyle name="Название 2 2 2 3 2 2 3 3" xfId="33352"/>
    <cellStyle name="Название 2 2 2 3 2 2 4" xfId="8029"/>
    <cellStyle name="Название 2 2 2 3 2 2 4 2" xfId="22033"/>
    <cellStyle name="Название 2 2 2 3 2 2 4 2 2" xfId="36669"/>
    <cellStyle name="Название 2 2 2 3 2 2 4 3" xfId="31349"/>
    <cellStyle name="Название 2 2 2 3 2 2 5" xfId="15187"/>
    <cellStyle name="Название 2 2 2 3 2 2 5 2" xfId="34897"/>
    <cellStyle name="Название 2 2 2 3 2 2 6" xfId="28864"/>
    <cellStyle name="Название 2 2 2 3 2 3" xfId="3926"/>
    <cellStyle name="Название 2 2 2 3 2 3 2" xfId="10681"/>
    <cellStyle name="Название 2 2 2 3 2 3 2 2" xfId="32642"/>
    <cellStyle name="Название 2 2 2 3 2 3 3" xfId="12611"/>
    <cellStyle name="Название 2 2 2 3 2 3 3 2" xfId="18934"/>
    <cellStyle name="Название 2 2 2 3 2 3 3 2 2" xfId="36306"/>
    <cellStyle name="Название 2 2 2 3 2 3 3 3" xfId="33553"/>
    <cellStyle name="Название 2 2 2 3 2 3 4" xfId="15658"/>
    <cellStyle name="Название 2 2 2 3 2 3 4 2" xfId="35098"/>
    <cellStyle name="Название 2 2 2 3 2 3 5" xfId="29065"/>
    <cellStyle name="Название 2 2 2 3 2 4" xfId="6608"/>
    <cellStyle name="Название 2 2 2 3 2 4 2" xfId="13786"/>
    <cellStyle name="Название 2 2 2 3 2 4 2 2" xfId="34221"/>
    <cellStyle name="Название 2 2 2 3 2 4 3" xfId="30670"/>
    <cellStyle name="Название 2 2 2 3 2 5" xfId="8791"/>
    <cellStyle name="Название 2 2 2 3 2 5 2" xfId="31759"/>
    <cellStyle name="Название 2 2 2 3 2 6" xfId="10905"/>
    <cellStyle name="Название 2 2 2 3 2 6 2" xfId="17237"/>
    <cellStyle name="Название 2 2 2 3 2 6 2 2" xfId="35600"/>
    <cellStyle name="Название 2 2 2 3 2 6 3" xfId="32847"/>
    <cellStyle name="Название 2 2 2 3 2 7" xfId="5122"/>
    <cellStyle name="Название 2 2 2 3 2 7 2" xfId="29724"/>
    <cellStyle name="Название 2 2 2 3 3" xfId="2420"/>
    <cellStyle name="Название 2 2 2 3 3 2" xfId="7017"/>
    <cellStyle name="Название 2 2 2 3 3 2 2" xfId="14191"/>
    <cellStyle name="Название 2 2 2 3 3 2 2 2" xfId="34465"/>
    <cellStyle name="Название 2 2 2 3 3 2 3" xfId="30914"/>
    <cellStyle name="Название 2 2 2 3 3 3" xfId="9200"/>
    <cellStyle name="Название 2 2 2 3 3 3 2" xfId="32003"/>
    <cellStyle name="Название 2 2 2 3 3 4" xfId="11218"/>
    <cellStyle name="Название 2 2 2 3 3 4 2" xfId="17547"/>
    <cellStyle name="Название 2 2 2 3 3 4 2 2" xfId="35751"/>
    <cellStyle name="Название 2 2 2 3 3 4 3" xfId="32998"/>
    <cellStyle name="Название 2 2 2 3 3 5" xfId="5448"/>
    <cellStyle name="Название 2 2 2 3 3 5 2" xfId="29889"/>
    <cellStyle name="Название 2 2 2 3 3 6" xfId="28510"/>
    <cellStyle name="Название 2 2 2 3 4" xfId="2557"/>
    <cellStyle name="Название 2 2 2 3 4 2" xfId="7154"/>
    <cellStyle name="Название 2 2 2 3 4 2 2" xfId="14328"/>
    <cellStyle name="Название 2 2 2 3 4 2 2 2" xfId="34600"/>
    <cellStyle name="Название 2 2 2 3 4 2 3" xfId="31049"/>
    <cellStyle name="Название 2 2 2 3 4 3" xfId="9336"/>
    <cellStyle name="Название 2 2 2 3 4 3 2" xfId="32138"/>
    <cellStyle name="Название 2 2 2 3 4 4" xfId="11296"/>
    <cellStyle name="Название 2 2 2 3 4 4 2" xfId="17625"/>
    <cellStyle name="Название 2 2 2 3 4 4 2 2" xfId="35828"/>
    <cellStyle name="Название 2 2 2 3 4 4 3" xfId="33075"/>
    <cellStyle name="Название 2 2 2 3 4 5" xfId="5553"/>
    <cellStyle name="Название 2 2 2 3 4 5 2" xfId="29980"/>
    <cellStyle name="Название 2 2 2 3 4 6" xfId="28587"/>
    <cellStyle name="Название 2 2 2 3 5" xfId="3193"/>
    <cellStyle name="Название 2 2 2 3 5 2" xfId="7778"/>
    <cellStyle name="Название 2 2 2 3 5 2 2" xfId="14941"/>
    <cellStyle name="Название 2 2 2 3 5 2 2 2" xfId="34786"/>
    <cellStyle name="Название 2 2 2 3 5 2 3" xfId="31238"/>
    <cellStyle name="Название 2 2 2 3 5 3" xfId="9956"/>
    <cellStyle name="Название 2 2 2 3 5 3 2" xfId="32326"/>
    <cellStyle name="Название 2 2 2 3 5 4" xfId="11893"/>
    <cellStyle name="Название 2 2 2 3 5 4 2" xfId="18218"/>
    <cellStyle name="Название 2 2 2 3 5 4 2 2" xfId="35995"/>
    <cellStyle name="Название 2 2 2 3 5 4 3" xfId="33242"/>
    <cellStyle name="Название 2 2 2 3 5 5" xfId="4989"/>
    <cellStyle name="Название 2 2 2 3 5 5 2" xfId="29615"/>
    <cellStyle name="Название 2 2 2 3 5 6" xfId="28754"/>
    <cellStyle name="Название 2 2 2 3 6" xfId="3682"/>
    <cellStyle name="Название 2 2 2 3 6 2" xfId="10437"/>
    <cellStyle name="Название 2 2 2 3 6 2 2" xfId="32533"/>
    <cellStyle name="Название 2 2 2 3 6 3" xfId="12367"/>
    <cellStyle name="Название 2 2 2 3 6 3 2" xfId="18690"/>
    <cellStyle name="Название 2 2 2 3 6 3 2 2" xfId="36197"/>
    <cellStyle name="Название 2 2 2 3 6 3 3" xfId="33444"/>
    <cellStyle name="Название 2 2 2 3 6 4" xfId="8258"/>
    <cellStyle name="Название 2 2 2 3 6 4 2" xfId="22255"/>
    <cellStyle name="Название 2 2 2 3 6 4 2 2" xfId="36761"/>
    <cellStyle name="Название 2 2 2 3 6 4 3" xfId="31441"/>
    <cellStyle name="Название 2 2 2 3 6 5" xfId="15414"/>
    <cellStyle name="Название 2 2 2 3 6 5 2" xfId="34989"/>
    <cellStyle name="Название 2 2 2 3 6 6" xfId="28956"/>
    <cellStyle name="Название 2 2 2 3 7" xfId="6451"/>
    <cellStyle name="Название 2 2 2 3 7 2" xfId="13657"/>
    <cellStyle name="Название 2 2 2 3 7 2 2" xfId="34107"/>
    <cellStyle name="Название 2 2 2 3 7 3" xfId="30554"/>
    <cellStyle name="Название 2 2 2 3 8" xfId="8664"/>
    <cellStyle name="Название 2 2 2 3 8 2" xfId="31644"/>
    <cellStyle name="Название 2 2 2 3 9" xfId="10788"/>
    <cellStyle name="Название 2 2 2 3 9 2" xfId="17120"/>
    <cellStyle name="Название 2 2 2 3 9 2 2" xfId="35492"/>
    <cellStyle name="Название 2 2 2 3 9 3" xfId="32739"/>
    <cellStyle name="Название 2 2 2 4" xfId="1952"/>
    <cellStyle name="Название 2 2 2 4 2" xfId="2487"/>
    <cellStyle name="Название 2 2 2 4 2 2" xfId="7084"/>
    <cellStyle name="Название 2 2 2 4 2 2 2" xfId="14258"/>
    <cellStyle name="Название 2 2 2 4 2 2 2 2" xfId="34530"/>
    <cellStyle name="Название 2 2 2 4 2 2 3" xfId="30979"/>
    <cellStyle name="Название 2 2 2 4 2 3" xfId="9266"/>
    <cellStyle name="Название 2 2 2 4 2 3 2" xfId="32068"/>
    <cellStyle name="Название 2 2 2 4 3" xfId="5072"/>
    <cellStyle name="Название 2 2 2 4 3 2" xfId="29674"/>
    <cellStyle name="Название 2 2 2 4 4" xfId="6549"/>
    <cellStyle name="Название 2 2 2 4 4 2" xfId="13727"/>
    <cellStyle name="Название 2 2 2 4 4 2 2" xfId="34171"/>
    <cellStyle name="Название 2 2 2 4 4 3" xfId="30620"/>
    <cellStyle name="Название 2 2 2 4 5" xfId="8732"/>
    <cellStyle name="Название 2 2 2 4 5 2" xfId="31709"/>
    <cellStyle name="Название 2 2 2 4 6" xfId="10846"/>
    <cellStyle name="Название 2 2 2 4 6 2" xfId="17178"/>
    <cellStyle name="Название 2 2 2 4 6 2 2" xfId="35550"/>
    <cellStyle name="Название 2 2 2 4 6 3" xfId="32797"/>
    <cellStyle name="Название 2 2 2 5" xfId="1415"/>
    <cellStyle name="Название 2 2 2 5 2" xfId="2996"/>
    <cellStyle name="Название 2 2 2 5 2 2" xfId="7583"/>
    <cellStyle name="Название 2 2 2 5 2 2 2" xfId="14750"/>
    <cellStyle name="Название 2 2 2 5 2 2 2 2" xfId="34702"/>
    <cellStyle name="Название 2 2 2 5 2 2 3" xfId="31154"/>
    <cellStyle name="Название 2 2 2 5 2 3" xfId="9763"/>
    <cellStyle name="Название 2 2 2 5 2 3 2" xfId="32242"/>
    <cellStyle name="Название 2 2 2 5 3" xfId="6203"/>
    <cellStyle name="Название 2 2 2 5 3 2" xfId="13441"/>
    <cellStyle name="Название 2 2 2 5 3 2 2" xfId="33946"/>
    <cellStyle name="Название 2 2 2 5 3 3" xfId="30376"/>
    <cellStyle name="Название 2 2 2 5 4" xfId="5782"/>
    <cellStyle name="Название 2 2 2 5 4 2" xfId="30135"/>
    <cellStyle name="Название 2 2 2 5 5" xfId="5932"/>
    <cellStyle name="Название 2 2 2 5 5 2" xfId="13194"/>
    <cellStyle name="Название 2 2 2 5 5 2 2" xfId="33803"/>
    <cellStyle name="Название 2 2 2 5 5 3" xfId="30215"/>
    <cellStyle name="Название 2 2 2 5 6" xfId="4535"/>
    <cellStyle name="Название 2 2 2 5 6 2" xfId="20568"/>
    <cellStyle name="Название 2 2 2 5 6 2 2" xfId="36420"/>
    <cellStyle name="Название 2 2 2 5 6 3" xfId="29306"/>
    <cellStyle name="Название 2 2 2 5 7" xfId="4648"/>
    <cellStyle name="Название 2 2 2 5 7 2" xfId="29364"/>
    <cellStyle name="Название 2 2 2 6" xfId="1438"/>
    <cellStyle name="Название 2 2 2 6 2" xfId="6218"/>
    <cellStyle name="Название 2 2 2 6 2 2" xfId="13456"/>
    <cellStyle name="Название 2 2 2 6 2 2 2" xfId="33957"/>
    <cellStyle name="Название 2 2 2 6 2 3" xfId="30387"/>
    <cellStyle name="Название 2 2 2 6 3" xfId="8490"/>
    <cellStyle name="Название 2 2 2 6 3 2" xfId="31508"/>
    <cellStyle name="Название 2 2 2 6 4" xfId="6109"/>
    <cellStyle name="Название 2 2 2 6 4 2" xfId="13357"/>
    <cellStyle name="Название 2 2 2 6 4 2 2" xfId="33888"/>
    <cellStyle name="Название 2 2 2 6 4 3" xfId="30313"/>
    <cellStyle name="Название 2 2 2 6 5" xfId="4842"/>
    <cellStyle name="Название 2 2 2 6 5 2" xfId="29484"/>
    <cellStyle name="Название 2 2 2 7" xfId="2238"/>
    <cellStyle name="Название 2 2 2 7 2" xfId="6835"/>
    <cellStyle name="Название 2 2 2 7 2 2" xfId="14009"/>
    <cellStyle name="Название 2 2 2 7 2 2 2" xfId="34336"/>
    <cellStyle name="Название 2 2 2 7 2 3" xfId="30785"/>
    <cellStyle name="Название 2 2 2 7 3" xfId="9018"/>
    <cellStyle name="Название 2 2 2 7 3 2" xfId="31874"/>
    <cellStyle name="Название 2 2 2 8" xfId="5878"/>
    <cellStyle name="Название 2 2 2 8 2" xfId="13146"/>
    <cellStyle name="Название 2 2 2 8 2 2" xfId="33778"/>
    <cellStyle name="Название 2 2 2 8 3" xfId="30186"/>
    <cellStyle name="Название 2 2 2 9" xfId="6065"/>
    <cellStyle name="Название 2 2 2 9 2" xfId="30282"/>
    <cellStyle name="Название 2 2 3" xfId="1533"/>
    <cellStyle name="Название 2 2 3 2" xfId="1908"/>
    <cellStyle name="Название 2 2 3 2 10" xfId="4086"/>
    <cellStyle name="Название 2 2 3 2 10 2" xfId="29149"/>
    <cellStyle name="Название 2 2 3 2 2" xfId="2024"/>
    <cellStyle name="Название 2 2 3 2 2 2" xfId="3479"/>
    <cellStyle name="Название 2 2 3 2 2 2 2" xfId="10234"/>
    <cellStyle name="Название 2 2 3 2 2 2 2 2" xfId="32457"/>
    <cellStyle name="Название 2 2 3 2 2 2 3" xfId="12164"/>
    <cellStyle name="Название 2 2 3 2 2 2 3 2" xfId="18488"/>
    <cellStyle name="Название 2 2 3 2 2 2 3 2 2" xfId="36121"/>
    <cellStyle name="Название 2 2 3 2 2 2 3 3" xfId="33368"/>
    <cellStyle name="Название 2 2 3 2 2 2 4" xfId="8055"/>
    <cellStyle name="Название 2 2 3 2 2 2 4 2" xfId="22058"/>
    <cellStyle name="Название 2 2 3 2 2 2 4 2 2" xfId="36685"/>
    <cellStyle name="Название 2 2 3 2 2 2 4 3" xfId="31365"/>
    <cellStyle name="Название 2 2 3 2 2 2 5" xfId="15212"/>
    <cellStyle name="Название 2 2 3 2 2 2 5 2" xfId="34913"/>
    <cellStyle name="Название 2 2 3 2 2 2 6" xfId="28880"/>
    <cellStyle name="Название 2 2 3 2 2 3" xfId="3952"/>
    <cellStyle name="Название 2 2 3 2 2 3 2" xfId="10707"/>
    <cellStyle name="Название 2 2 3 2 2 3 2 2" xfId="32658"/>
    <cellStyle name="Название 2 2 3 2 2 3 3" xfId="12637"/>
    <cellStyle name="Название 2 2 3 2 2 3 3 2" xfId="18959"/>
    <cellStyle name="Название 2 2 3 2 2 3 3 2 2" xfId="36322"/>
    <cellStyle name="Название 2 2 3 2 2 3 3 3" xfId="33569"/>
    <cellStyle name="Название 2 2 3 2 2 3 4" xfId="15683"/>
    <cellStyle name="Название 2 2 3 2 2 3 4 2" xfId="35114"/>
    <cellStyle name="Название 2 2 3 2 2 3 5" xfId="29081"/>
    <cellStyle name="Название 2 2 3 2 2 4" xfId="6621"/>
    <cellStyle name="Название 2 2 3 2 2 4 2" xfId="13799"/>
    <cellStyle name="Название 2 2 3 2 2 4 2 2" xfId="34230"/>
    <cellStyle name="Название 2 2 3 2 2 4 3" xfId="30679"/>
    <cellStyle name="Название 2 2 3 2 2 5" xfId="8804"/>
    <cellStyle name="Название 2 2 3 2 2 5 2" xfId="31768"/>
    <cellStyle name="Название 2 2 3 2 2 6" xfId="10918"/>
    <cellStyle name="Название 2 2 3 2 2 6 2" xfId="17250"/>
    <cellStyle name="Название 2 2 3 2 2 6 2 2" xfId="35609"/>
    <cellStyle name="Название 2 2 3 2 2 6 3" xfId="32856"/>
    <cellStyle name="Название 2 2 3 2 2 7" xfId="5130"/>
    <cellStyle name="Название 2 2 3 2 2 7 2" xfId="29732"/>
    <cellStyle name="Название 2 2 3 2 3" xfId="2443"/>
    <cellStyle name="Название 2 2 3 2 3 2" xfId="7040"/>
    <cellStyle name="Название 2 2 3 2 3 2 2" xfId="14214"/>
    <cellStyle name="Название 2 2 3 2 3 2 2 2" xfId="34486"/>
    <cellStyle name="Название 2 2 3 2 3 2 3" xfId="30935"/>
    <cellStyle name="Название 2 2 3 2 3 3" xfId="9222"/>
    <cellStyle name="Название 2 2 3 2 3 3 2" xfId="32024"/>
    <cellStyle name="Название 2 2 3 2 3 4" xfId="11237"/>
    <cellStyle name="Название 2 2 3 2 3 4 2" xfId="17566"/>
    <cellStyle name="Название 2 2 3 2 3 4 2 2" xfId="35769"/>
    <cellStyle name="Название 2 2 3 2 3 4 3" xfId="33016"/>
    <cellStyle name="Название 2 2 3 2 3 5" xfId="5470"/>
    <cellStyle name="Название 2 2 3 2 3 5 2" xfId="29909"/>
    <cellStyle name="Название 2 2 3 2 3 6" xfId="28528"/>
    <cellStyle name="Название 2 2 3 2 4" xfId="2573"/>
    <cellStyle name="Название 2 2 3 2 4 2" xfId="7170"/>
    <cellStyle name="Название 2 2 3 2 4 2 2" xfId="14344"/>
    <cellStyle name="Название 2 2 3 2 4 2 2 2" xfId="34616"/>
    <cellStyle name="Название 2 2 3 2 4 2 3" xfId="31065"/>
    <cellStyle name="Название 2 2 3 2 4 3" xfId="9352"/>
    <cellStyle name="Название 2 2 3 2 4 3 2" xfId="32154"/>
    <cellStyle name="Название 2 2 3 2 4 4" xfId="11312"/>
    <cellStyle name="Название 2 2 3 2 4 4 2" xfId="17641"/>
    <cellStyle name="Название 2 2 3 2 4 4 2 2" xfId="35844"/>
    <cellStyle name="Название 2 2 3 2 4 4 3" xfId="33091"/>
    <cellStyle name="Название 2 2 3 2 4 5" xfId="5569"/>
    <cellStyle name="Название 2 2 3 2 4 5 2" xfId="29996"/>
    <cellStyle name="Название 2 2 3 2 4 6" xfId="28603"/>
    <cellStyle name="Название 2 2 3 2 5" xfId="3232"/>
    <cellStyle name="Название 2 2 3 2 5 2" xfId="7808"/>
    <cellStyle name="Название 2 2 3 2 5 2 2" xfId="14966"/>
    <cellStyle name="Название 2 2 3 2 5 2 2 2" xfId="34802"/>
    <cellStyle name="Название 2 2 3 2 5 2 3" xfId="31254"/>
    <cellStyle name="Название 2 2 3 2 5 3" xfId="9987"/>
    <cellStyle name="Название 2 2 3 2 5 3 2" xfId="32346"/>
    <cellStyle name="Название 2 2 3 2 5 4" xfId="11918"/>
    <cellStyle name="Название 2 2 3 2 5 4 2" xfId="18243"/>
    <cellStyle name="Название 2 2 3 2 5 4 2 2" xfId="36011"/>
    <cellStyle name="Название 2 2 3 2 5 4 3" xfId="33258"/>
    <cellStyle name="Название 2 2 3 2 5 5" xfId="5028"/>
    <cellStyle name="Название 2 2 3 2 5 5 2" xfId="29630"/>
    <cellStyle name="Название 2 2 3 2 5 6" xfId="28770"/>
    <cellStyle name="Название 2 2 3 2 6" xfId="3706"/>
    <cellStyle name="Название 2 2 3 2 6 2" xfId="10461"/>
    <cellStyle name="Название 2 2 3 2 6 2 2" xfId="32548"/>
    <cellStyle name="Название 2 2 3 2 6 3" xfId="12391"/>
    <cellStyle name="Название 2 2 3 2 6 3 2" xfId="18714"/>
    <cellStyle name="Название 2 2 3 2 6 3 2 2" xfId="36212"/>
    <cellStyle name="Название 2 2 3 2 6 3 3" xfId="33459"/>
    <cellStyle name="Название 2 2 3 2 6 4" xfId="8282"/>
    <cellStyle name="Название 2 2 3 2 6 4 2" xfId="22279"/>
    <cellStyle name="Название 2 2 3 2 6 4 2 2" xfId="36776"/>
    <cellStyle name="Название 2 2 3 2 6 4 3" xfId="31456"/>
    <cellStyle name="Название 2 2 3 2 6 5" xfId="15438"/>
    <cellStyle name="Название 2 2 3 2 6 5 2" xfId="35004"/>
    <cellStyle name="Название 2 2 3 2 6 6" xfId="28971"/>
    <cellStyle name="Название 2 2 3 2 7" xfId="6505"/>
    <cellStyle name="Название 2 2 3 2 7 2" xfId="13683"/>
    <cellStyle name="Название 2 2 3 2 7 2 2" xfId="34127"/>
    <cellStyle name="Название 2 2 3 2 7 3" xfId="30576"/>
    <cellStyle name="Название 2 2 3 2 8" xfId="8688"/>
    <cellStyle name="Название 2 2 3 2 8 2" xfId="31665"/>
    <cellStyle name="Название 2 2 3 2 9" xfId="10802"/>
    <cellStyle name="Название 2 2 3 2 9 2" xfId="17134"/>
    <cellStyle name="Название 2 2 3 2 9 2 2" xfId="35506"/>
    <cellStyle name="Название 2 2 3 2 9 3" xfId="32753"/>
    <cellStyle name="Название 2 2 3 3" xfId="1963"/>
    <cellStyle name="Название 2 2 3 3 2" xfId="2498"/>
    <cellStyle name="Название 2 2 3 3 2 2" xfId="7095"/>
    <cellStyle name="Название 2 2 3 3 2 2 2" xfId="14269"/>
    <cellStyle name="Название 2 2 3 3 2 2 2 2" xfId="34541"/>
    <cellStyle name="Название 2 2 3 3 2 2 3" xfId="30990"/>
    <cellStyle name="Название 2 2 3 3 2 3" xfId="9277"/>
    <cellStyle name="Название 2 2 3 3 2 3 2" xfId="32079"/>
    <cellStyle name="Название 2 2 3 3 3" xfId="5083"/>
    <cellStyle name="Название 2 2 3 3 3 2" xfId="29685"/>
    <cellStyle name="Название 2 2 3 3 4" xfId="6560"/>
    <cellStyle name="Название 2 2 3 3 4 2" xfId="13738"/>
    <cellStyle name="Название 2 2 3 3 4 2 2" xfId="34182"/>
    <cellStyle name="Название 2 2 3 3 4 3" xfId="30631"/>
    <cellStyle name="Название 2 2 3 3 5" xfId="8743"/>
    <cellStyle name="Название 2 2 3 3 5 2" xfId="31720"/>
    <cellStyle name="Название 2 2 3 3 6" xfId="10857"/>
    <cellStyle name="Название 2 2 3 3 6 2" xfId="17189"/>
    <cellStyle name="Название 2 2 3 3 6 2 2" xfId="35561"/>
    <cellStyle name="Название 2 2 3 3 6 3" xfId="32808"/>
    <cellStyle name="Название 2 2 3 4" xfId="2037"/>
    <cellStyle name="Название 2 2 3 4 2" xfId="5139"/>
    <cellStyle name="Название 2 2 3 4 2 2" xfId="29740"/>
    <cellStyle name="Название 2 2 3 4 3" xfId="6634"/>
    <cellStyle name="Название 2 2 3 4 3 2" xfId="13812"/>
    <cellStyle name="Название 2 2 3 4 3 2 2" xfId="34238"/>
    <cellStyle name="Название 2 2 3 4 3 3" xfId="30687"/>
    <cellStyle name="Название 2 2 3 4 4" xfId="8817"/>
    <cellStyle name="Название 2 2 3 4 4 2" xfId="31776"/>
    <cellStyle name="Название 2 2 3 4 5" xfId="10931"/>
    <cellStyle name="Название 2 2 3 4 5 2" xfId="17263"/>
    <cellStyle name="Название 2 2 3 4 5 2 2" xfId="35617"/>
    <cellStyle name="Название 2 2 3 4 5 3" xfId="32864"/>
    <cellStyle name="Название 2 2 3 4 6" xfId="4591"/>
    <cellStyle name="Название 2 2 3 4 6 2" xfId="20599"/>
    <cellStyle name="Название 2 2 3 4 6 2 2" xfId="36442"/>
    <cellStyle name="Название 2 2 3 4 6 3" xfId="29327"/>
    <cellStyle name="Название 2 2 3 4 7" xfId="5358"/>
    <cellStyle name="Название 2 2 3 4 7 2" xfId="29835"/>
    <cellStyle name="Название 2 2 3 5" xfId="2296"/>
    <cellStyle name="Название 2 2 3 5 2" xfId="6893"/>
    <cellStyle name="Название 2 2 3 5 2 2" xfId="14067"/>
    <cellStyle name="Название 2 2 3 5 2 2 2" xfId="34376"/>
    <cellStyle name="Название 2 2 3 5 2 3" xfId="30825"/>
    <cellStyle name="Название 2 2 3 5 3" xfId="9076"/>
    <cellStyle name="Название 2 2 3 5 3 2" xfId="31914"/>
    <cellStyle name="Название 2 2 3 6" xfId="4879"/>
    <cellStyle name="Название 2 2 3 6 2" xfId="29515"/>
    <cellStyle name="Название 2 2 3 7" xfId="6300"/>
    <cellStyle name="Название 2 2 3 7 2" xfId="13532"/>
    <cellStyle name="Название 2 2 3 7 2 2" xfId="34002"/>
    <cellStyle name="Название 2 2 3 7 3" xfId="30435"/>
    <cellStyle name="Название 2 2 3 8" xfId="8569"/>
    <cellStyle name="Название 2 2 3 8 2" xfId="31553"/>
    <cellStyle name="Название 2 2 3 9" xfId="5929"/>
    <cellStyle name="Название 2 2 3 9 2" xfId="13191"/>
    <cellStyle name="Название 2 2 3 9 2 2" xfId="33800"/>
    <cellStyle name="Название 2 2 3 9 3" xfId="30212"/>
    <cellStyle name="Название 2 2 4" xfId="1689"/>
    <cellStyle name="Название 2 2 4 10" xfId="4155"/>
    <cellStyle name="Название 2 2 4 10 2" xfId="29186"/>
    <cellStyle name="Название 2 2 4 2" xfId="2032"/>
    <cellStyle name="Название 2 2 4 2 2" xfId="3347"/>
    <cellStyle name="Название 2 2 4 2 2 2" xfId="10102"/>
    <cellStyle name="Название 2 2 4 2 2 2 2" xfId="32399"/>
    <cellStyle name="Название 2 2 4 2 2 3" xfId="12032"/>
    <cellStyle name="Название 2 2 4 2 2 3 2" xfId="18357"/>
    <cellStyle name="Название 2 2 4 2 2 3 2 2" xfId="36063"/>
    <cellStyle name="Название 2 2 4 2 2 3 3" xfId="33310"/>
    <cellStyle name="Название 2 2 4 2 2 4" xfId="7923"/>
    <cellStyle name="Название 2 2 4 2 2 4 2" xfId="21927"/>
    <cellStyle name="Название 2 2 4 2 2 4 2 2" xfId="36627"/>
    <cellStyle name="Название 2 2 4 2 2 4 3" xfId="31307"/>
    <cellStyle name="Название 2 2 4 2 2 5" xfId="15081"/>
    <cellStyle name="Название 2 2 4 2 2 5 2" xfId="34855"/>
    <cellStyle name="Название 2 2 4 2 2 6" xfId="28822"/>
    <cellStyle name="Название 2 2 4 2 3" xfId="3820"/>
    <cellStyle name="Название 2 2 4 2 3 2" xfId="10575"/>
    <cellStyle name="Название 2 2 4 2 3 2 2" xfId="32600"/>
    <cellStyle name="Название 2 2 4 2 3 3" xfId="12505"/>
    <cellStyle name="Название 2 2 4 2 3 3 2" xfId="18828"/>
    <cellStyle name="Название 2 2 4 2 3 3 2 2" xfId="36264"/>
    <cellStyle name="Название 2 2 4 2 3 3 3" xfId="33511"/>
    <cellStyle name="Название 2 2 4 2 3 4" xfId="15552"/>
    <cellStyle name="Название 2 2 4 2 3 4 2" xfId="35056"/>
    <cellStyle name="Название 2 2 4 2 3 5" xfId="29023"/>
    <cellStyle name="Название 2 2 4 2 4" xfId="6629"/>
    <cellStyle name="Название 2 2 4 2 4 2" xfId="13807"/>
    <cellStyle name="Название 2 2 4 2 4 2 2" xfId="34235"/>
    <cellStyle name="Название 2 2 4 2 4 3" xfId="30684"/>
    <cellStyle name="Название 2 2 4 2 5" xfId="8812"/>
    <cellStyle name="Название 2 2 4 2 5 2" xfId="31773"/>
    <cellStyle name="Название 2 2 4 2 6" xfId="10926"/>
    <cellStyle name="Название 2 2 4 2 6 2" xfId="17258"/>
    <cellStyle name="Название 2 2 4 2 6 2 2" xfId="35614"/>
    <cellStyle name="Название 2 2 4 2 6 3" xfId="32861"/>
    <cellStyle name="Название 2 2 4 2 7" xfId="5135"/>
    <cellStyle name="Название 2 2 4 2 7 2" xfId="29737"/>
    <cellStyle name="Название 2 2 4 3" xfId="2367"/>
    <cellStyle name="Название 2 2 4 3 2" xfId="6964"/>
    <cellStyle name="Название 2 2 4 3 2 2" xfId="14138"/>
    <cellStyle name="Название 2 2 4 3 2 2 2" xfId="34428"/>
    <cellStyle name="Название 2 2 4 3 2 3" xfId="30877"/>
    <cellStyle name="Название 2 2 4 3 3" xfId="9147"/>
    <cellStyle name="Название 2 2 4 3 3 2" xfId="31966"/>
    <cellStyle name="Название 2 2 4 3 4" xfId="11171"/>
    <cellStyle name="Название 2 2 4 3 4 2" xfId="17500"/>
    <cellStyle name="Название 2 2 4 3 4 2 2" xfId="35720"/>
    <cellStyle name="Название 2 2 4 3 4 3" xfId="32967"/>
    <cellStyle name="Название 2 2 4 3 5" xfId="5400"/>
    <cellStyle name="Название 2 2 4 3 5 2" xfId="29857"/>
    <cellStyle name="Название 2 2 4 3 6" xfId="28479"/>
    <cellStyle name="Название 2 2 4 4" xfId="2266"/>
    <cellStyle name="Название 2 2 4 4 2" xfId="6863"/>
    <cellStyle name="Название 2 2 4 4 2 2" xfId="14037"/>
    <cellStyle name="Название 2 2 4 4 2 2 2" xfId="34358"/>
    <cellStyle name="Название 2 2 4 4 2 3" xfId="30807"/>
    <cellStyle name="Название 2 2 4 4 3" xfId="9046"/>
    <cellStyle name="Название 2 2 4 4 3 2" xfId="31896"/>
    <cellStyle name="Название 2 2 4 4 4" xfId="11110"/>
    <cellStyle name="Название 2 2 4 4 4 2" xfId="17439"/>
    <cellStyle name="Название 2 2 4 4 4 2 2" xfId="35690"/>
    <cellStyle name="Название 2 2 4 4 4 3" xfId="32937"/>
    <cellStyle name="Название 2 2 4 4 5" xfId="5320"/>
    <cellStyle name="Название 2 2 4 4 5 2" xfId="29815"/>
    <cellStyle name="Название 2 2 4 4 6" xfId="28450"/>
    <cellStyle name="Название 2 2 4 5" xfId="3084"/>
    <cellStyle name="Название 2 2 4 5 2" xfId="7671"/>
    <cellStyle name="Название 2 2 4 5 2 2" xfId="14835"/>
    <cellStyle name="Название 2 2 4 5 2 2 2" xfId="34744"/>
    <cellStyle name="Название 2 2 4 5 2 3" xfId="31196"/>
    <cellStyle name="Название 2 2 4 5 3" xfId="9850"/>
    <cellStyle name="Название 2 2 4 5 3 2" xfId="32284"/>
    <cellStyle name="Название 2 2 4 5 4" xfId="11787"/>
    <cellStyle name="Название 2 2 4 5 4 2" xfId="18112"/>
    <cellStyle name="Название 2 2 4 5 4 2 2" xfId="35953"/>
    <cellStyle name="Название 2 2 4 5 4 3" xfId="33200"/>
    <cellStyle name="Название 2 2 4 5 5" xfId="4932"/>
    <cellStyle name="Название 2 2 4 5 5 2" xfId="29567"/>
    <cellStyle name="Название 2 2 4 5 6" xfId="28712"/>
    <cellStyle name="Название 2 2 4 6" xfId="3589"/>
    <cellStyle name="Название 2 2 4 6 2" xfId="10344"/>
    <cellStyle name="Название 2 2 4 6 2 2" xfId="32504"/>
    <cellStyle name="Название 2 2 4 6 3" xfId="12274"/>
    <cellStyle name="Название 2 2 4 6 3 2" xfId="18597"/>
    <cellStyle name="Название 2 2 4 6 3 2 2" xfId="36168"/>
    <cellStyle name="Название 2 2 4 6 3 3" xfId="33415"/>
    <cellStyle name="Название 2 2 4 6 4" xfId="8165"/>
    <cellStyle name="Название 2 2 4 6 4 2" xfId="22162"/>
    <cellStyle name="Название 2 2 4 6 4 2 2" xfId="36732"/>
    <cellStyle name="Название 2 2 4 6 4 3" xfId="31412"/>
    <cellStyle name="Название 2 2 4 6 5" xfId="15321"/>
    <cellStyle name="Название 2 2 4 6 5 2" xfId="34960"/>
    <cellStyle name="Название 2 2 4 6 6" xfId="28927"/>
    <cellStyle name="Название 2 2 4 7" xfId="6379"/>
    <cellStyle name="Название 2 2 4 7 2" xfId="13599"/>
    <cellStyle name="Название 2 2 4 7 2 2" xfId="34057"/>
    <cellStyle name="Название 2 2 4 7 3" xfId="30500"/>
    <cellStyle name="Название 2 2 4 8" xfId="8629"/>
    <cellStyle name="Название 2 2 4 8 2" xfId="31609"/>
    <cellStyle name="Название 2 2 4 9" xfId="10753"/>
    <cellStyle name="Название 2 2 4 9 2" xfId="17085"/>
    <cellStyle name="Название 2 2 4 9 2 2" xfId="35457"/>
    <cellStyle name="Название 2 2 4 9 3" xfId="32704"/>
    <cellStyle name="Название 2 2 5" xfId="1570"/>
    <cellStyle name="Название 2 2 5 2" xfId="2324"/>
    <cellStyle name="Название 2 2 5 2 2" xfId="6921"/>
    <cellStyle name="Название 2 2 5 2 2 2" xfId="14095"/>
    <cellStyle name="Название 2 2 5 2 2 2 2" xfId="34402"/>
    <cellStyle name="Название 2 2 5 2 2 3" xfId="30851"/>
    <cellStyle name="Название 2 2 5 2 3" xfId="9104"/>
    <cellStyle name="Название 2 2 5 2 3 2" xfId="31940"/>
    <cellStyle name="Название 2 2 5 3" xfId="4904"/>
    <cellStyle name="Название 2 2 5 3 2" xfId="29540"/>
    <cellStyle name="Название 2 2 5 4" xfId="6326"/>
    <cellStyle name="Название 2 2 5 4 2" xfId="13557"/>
    <cellStyle name="Название 2 2 5 4 2 2" xfId="34027"/>
    <cellStyle name="Название 2 2 5 4 3" xfId="30461"/>
    <cellStyle name="Название 2 2 5 5" xfId="8597"/>
    <cellStyle name="Название 2 2 5 5 2" xfId="31581"/>
    <cellStyle name="Название 2 2 5 6" xfId="10732"/>
    <cellStyle name="Название 2 2 5 6 2" xfId="17064"/>
    <cellStyle name="Название 2 2 5 6 2 2" xfId="35436"/>
    <cellStyle name="Название 2 2 5 6 3" xfId="32683"/>
    <cellStyle name="Название 2 2 6" xfId="1391"/>
    <cellStyle name="Название 2 2 6 2" xfId="4820"/>
    <cellStyle name="Название 2 2 6 2 2" xfId="29465"/>
    <cellStyle name="Название 2 2 6 3" xfId="6183"/>
    <cellStyle name="Название 2 2 6 3 2" xfId="13422"/>
    <cellStyle name="Название 2 2 6 3 2 2" xfId="33933"/>
    <cellStyle name="Название 2 2 6 3 3" xfId="30363"/>
    <cellStyle name="Название 2 2 6 4" xfId="5846"/>
    <cellStyle name="Название 2 2 6 4 2" xfId="30165"/>
    <cellStyle name="Название 2 2 6 5" xfId="5619"/>
    <cellStyle name="Название 2 2 6 5 2" xfId="12973"/>
    <cellStyle name="Название 2 2 6 5 2 2" xfId="33681"/>
    <cellStyle name="Название 2 2 6 5 3" xfId="30033"/>
    <cellStyle name="Название 2 2 6 6" xfId="4506"/>
    <cellStyle name="Название 2 2 6 6 2" xfId="20542"/>
    <cellStyle name="Название 2 2 6 6 2 2" xfId="36412"/>
    <cellStyle name="Название 2 2 6 6 3" xfId="29297"/>
    <cellStyle name="Название 2 2 6 7" xfId="8420"/>
    <cellStyle name="Название 2 2 6 7 2" xfId="31483"/>
    <cellStyle name="Название 2 2 7" xfId="1442"/>
    <cellStyle name="Название 2 2 7 2" xfId="6221"/>
    <cellStyle name="Название 2 2 7 2 2" xfId="13458"/>
    <cellStyle name="Название 2 2 7 2 2 2" xfId="33958"/>
    <cellStyle name="Название 2 2 7 2 3" xfId="30388"/>
    <cellStyle name="Название 2 2 7 3" xfId="8492"/>
    <cellStyle name="Название 2 2 7 3 2" xfId="31509"/>
    <cellStyle name="Название 2 2 7 4" xfId="5843"/>
    <cellStyle name="Название 2 2 7 4 2" xfId="13124"/>
    <cellStyle name="Название 2 2 7 4 2 2" xfId="33765"/>
    <cellStyle name="Название 2 2 7 4 3" xfId="30163"/>
    <cellStyle name="Название 2 2 7 5" xfId="4844"/>
    <cellStyle name="Название 2 2 7 5 2" xfId="29485"/>
    <cellStyle name="Название 2 2 8" xfId="2229"/>
    <cellStyle name="Название 2 2 8 2" xfId="6826"/>
    <cellStyle name="Название 2 2 8 2 2" xfId="14000"/>
    <cellStyle name="Название 2 2 8 2 2 2" xfId="34328"/>
    <cellStyle name="Название 2 2 8 2 3" xfId="30777"/>
    <cellStyle name="Название 2 2 8 3" xfId="9009"/>
    <cellStyle name="Название 2 2 8 3 2" xfId="31866"/>
    <cellStyle name="Название 2 2 9" xfId="5662"/>
    <cellStyle name="Название 2 2 9 2" xfId="13006"/>
    <cellStyle name="Название 2 2 9 2 2" xfId="33701"/>
    <cellStyle name="Название 2 2 9 3" xfId="30062"/>
    <cellStyle name="Название 2 3" xfId="800"/>
    <cellStyle name="Название 2 3 2" xfId="1880"/>
    <cellStyle name="Название 2 3 3" xfId="1688"/>
    <cellStyle name="Название 2 3 3 10" xfId="4204"/>
    <cellStyle name="Название 2 3 3 10 2" xfId="29208"/>
    <cellStyle name="Название 2 3 3 2" xfId="2080"/>
    <cellStyle name="Название 2 3 3 2 2" xfId="3346"/>
    <cellStyle name="Название 2 3 3 2 2 2" xfId="10101"/>
    <cellStyle name="Название 2 3 3 2 2 2 2" xfId="32398"/>
    <cellStyle name="Название 2 3 3 2 2 3" xfId="12031"/>
    <cellStyle name="Название 2 3 3 2 2 3 2" xfId="18356"/>
    <cellStyle name="Название 2 3 3 2 2 3 2 2" xfId="36062"/>
    <cellStyle name="Название 2 3 3 2 2 3 3" xfId="33309"/>
    <cellStyle name="Название 2 3 3 2 2 4" xfId="7922"/>
    <cellStyle name="Название 2 3 3 2 2 4 2" xfId="21926"/>
    <cellStyle name="Название 2 3 3 2 2 4 2 2" xfId="36626"/>
    <cellStyle name="Название 2 3 3 2 2 4 3" xfId="31306"/>
    <cellStyle name="Название 2 3 3 2 2 5" xfId="15080"/>
    <cellStyle name="Название 2 3 3 2 2 5 2" xfId="34854"/>
    <cellStyle name="Название 2 3 3 2 2 6" xfId="28821"/>
    <cellStyle name="Название 2 3 3 2 3" xfId="3819"/>
    <cellStyle name="Название 2 3 3 2 3 2" xfId="10574"/>
    <cellStyle name="Название 2 3 3 2 3 2 2" xfId="32599"/>
    <cellStyle name="Название 2 3 3 2 3 3" xfId="12504"/>
    <cellStyle name="Название 2 3 3 2 3 3 2" xfId="18827"/>
    <cellStyle name="Название 2 3 3 2 3 3 2 2" xfId="36263"/>
    <cellStyle name="Название 2 3 3 2 3 3 3" xfId="33510"/>
    <cellStyle name="Название 2 3 3 2 3 4" xfId="15551"/>
    <cellStyle name="Название 2 3 3 2 3 4 2" xfId="35055"/>
    <cellStyle name="Название 2 3 3 2 3 5" xfId="29022"/>
    <cellStyle name="Название 2 3 3 2 4" xfId="6677"/>
    <cellStyle name="Название 2 3 3 2 4 2" xfId="13854"/>
    <cellStyle name="Название 2 3 3 2 4 2 2" xfId="34265"/>
    <cellStyle name="Название 2 3 3 2 4 3" xfId="30714"/>
    <cellStyle name="Название 2 3 3 2 5" xfId="8860"/>
    <cellStyle name="Название 2 3 3 2 5 2" xfId="31803"/>
    <cellStyle name="Название 2 3 3 2 6" xfId="10974"/>
    <cellStyle name="Название 2 3 3 2 6 2" xfId="17305"/>
    <cellStyle name="Название 2 3 3 2 6 2 2" xfId="35644"/>
    <cellStyle name="Название 2 3 3 2 6 3" xfId="32891"/>
    <cellStyle name="Название 2 3 3 2 7" xfId="5166"/>
    <cellStyle name="Название 2 3 3 2 7 2" xfId="29762"/>
    <cellStyle name="Название 2 3 3 3" xfId="2366"/>
    <cellStyle name="Название 2 3 3 3 2" xfId="6963"/>
    <cellStyle name="Название 2 3 3 3 2 2" xfId="14137"/>
    <cellStyle name="Название 2 3 3 3 2 2 2" xfId="34427"/>
    <cellStyle name="Название 2 3 3 3 2 3" xfId="30876"/>
    <cellStyle name="Название 2 3 3 3 3" xfId="9146"/>
    <cellStyle name="Название 2 3 3 3 3 2" xfId="31965"/>
    <cellStyle name="Название 2 3 3 3 4" xfId="11170"/>
    <cellStyle name="Название 2 3 3 3 4 2" xfId="17499"/>
    <cellStyle name="Название 2 3 3 3 4 2 2" xfId="35719"/>
    <cellStyle name="Название 2 3 3 3 4 3" xfId="32966"/>
    <cellStyle name="Название 2 3 3 3 5" xfId="5399"/>
    <cellStyle name="Название 2 3 3 3 5 2" xfId="29856"/>
    <cellStyle name="Название 2 3 3 3 6" xfId="28478"/>
    <cellStyle name="Название 2 3 3 4" xfId="2253"/>
    <cellStyle name="Название 2 3 3 4 2" xfId="6850"/>
    <cellStyle name="Название 2 3 3 4 2 2" xfId="14024"/>
    <cellStyle name="Название 2 3 3 4 2 2 2" xfId="34347"/>
    <cellStyle name="Название 2 3 3 4 2 3" xfId="30796"/>
    <cellStyle name="Название 2 3 3 4 3" xfId="9033"/>
    <cellStyle name="Название 2 3 3 4 3 2" xfId="31885"/>
    <cellStyle name="Название 2 3 3 4 4" xfId="11102"/>
    <cellStyle name="Название 2 3 3 4 4 2" xfId="17431"/>
    <cellStyle name="Название 2 3 3 4 4 2 2" xfId="35684"/>
    <cellStyle name="Название 2 3 3 4 4 3" xfId="32931"/>
    <cellStyle name="Название 2 3 3 4 5" xfId="5310"/>
    <cellStyle name="Название 2 3 3 4 5 2" xfId="29809"/>
    <cellStyle name="Название 2 3 3 4 6" xfId="28444"/>
    <cellStyle name="Название 2 3 3 5" xfId="3083"/>
    <cellStyle name="Название 2 3 3 5 2" xfId="7670"/>
    <cellStyle name="Название 2 3 3 5 2 2" xfId="14834"/>
    <cellStyle name="Название 2 3 3 5 2 2 2" xfId="34743"/>
    <cellStyle name="Название 2 3 3 5 2 3" xfId="31195"/>
    <cellStyle name="Название 2 3 3 5 3" xfId="9849"/>
    <cellStyle name="Название 2 3 3 5 3 2" xfId="32283"/>
    <cellStyle name="Название 2 3 3 5 4" xfId="11786"/>
    <cellStyle name="Название 2 3 3 5 4 2" xfId="18111"/>
    <cellStyle name="Название 2 3 3 5 4 2 2" xfId="35952"/>
    <cellStyle name="Название 2 3 3 5 4 3" xfId="33199"/>
    <cellStyle name="Название 2 3 3 5 5" xfId="4931"/>
    <cellStyle name="Название 2 3 3 5 5 2" xfId="29566"/>
    <cellStyle name="Название 2 3 3 5 6" xfId="28711"/>
    <cellStyle name="Название 2 3 3 6" xfId="3588"/>
    <cellStyle name="Название 2 3 3 6 2" xfId="10343"/>
    <cellStyle name="Название 2 3 3 6 2 2" xfId="32503"/>
    <cellStyle name="Название 2 3 3 6 3" xfId="12273"/>
    <cellStyle name="Название 2 3 3 6 3 2" xfId="18596"/>
    <cellStyle name="Название 2 3 3 6 3 2 2" xfId="36167"/>
    <cellStyle name="Название 2 3 3 6 3 3" xfId="33414"/>
    <cellStyle name="Название 2 3 3 6 4" xfId="8164"/>
    <cellStyle name="Название 2 3 3 6 4 2" xfId="22161"/>
    <cellStyle name="Название 2 3 3 6 4 2 2" xfId="36731"/>
    <cellStyle name="Название 2 3 3 6 4 3" xfId="31411"/>
    <cellStyle name="Название 2 3 3 6 5" xfId="15320"/>
    <cellStyle name="Название 2 3 3 6 5 2" xfId="34959"/>
    <cellStyle name="Название 2 3 3 6 6" xfId="28926"/>
    <cellStyle name="Название 2 3 3 7" xfId="6378"/>
    <cellStyle name="Название 2 3 3 7 2" xfId="13598"/>
    <cellStyle name="Название 2 3 3 7 2 2" xfId="34056"/>
    <cellStyle name="Название 2 3 3 7 3" xfId="30499"/>
    <cellStyle name="Название 2 3 3 8" xfId="8628"/>
    <cellStyle name="Название 2 3 3 8 2" xfId="31608"/>
    <cellStyle name="Название 2 3 3 9" xfId="10752"/>
    <cellStyle name="Название 2 3 3 9 2" xfId="17084"/>
    <cellStyle name="Название 2 3 3 9 2 2" xfId="35456"/>
    <cellStyle name="Название 2 3 3 9 3" xfId="32703"/>
    <cellStyle name="Название 2 3 4" xfId="1716"/>
    <cellStyle name="Название 2 3 4 2" xfId="2373"/>
    <cellStyle name="Название 2 3 4 2 2" xfId="6970"/>
    <cellStyle name="Название 2 3 4 2 2 2" xfId="14144"/>
    <cellStyle name="Название 2 3 4 2 2 2 2" xfId="34433"/>
    <cellStyle name="Название 2 3 4 2 2 3" xfId="30882"/>
    <cellStyle name="Название 2 3 4 2 3" xfId="9153"/>
    <cellStyle name="Название 2 3 4 2 3 2" xfId="31971"/>
    <cellStyle name="Название 2 3 4 3" xfId="4941"/>
    <cellStyle name="Название 2 3 4 3 2" xfId="29571"/>
    <cellStyle name="Название 2 3 4 4" xfId="6391"/>
    <cellStyle name="Название 2 3 4 4 2" xfId="13606"/>
    <cellStyle name="Название 2 3 4 4 2 2" xfId="34061"/>
    <cellStyle name="Название 2 3 4 4 3" xfId="30504"/>
    <cellStyle name="Название 2 3 4 5" xfId="8633"/>
    <cellStyle name="Название 2 3 4 5 2" xfId="31613"/>
    <cellStyle name="Название 2 3 4 6" xfId="10757"/>
    <cellStyle name="Название 2 3 4 6 2" xfId="17089"/>
    <cellStyle name="Название 2 3 4 6 2 2" xfId="35461"/>
    <cellStyle name="Название 2 3 4 6 3" xfId="32708"/>
    <cellStyle name="Название 2 4" xfId="2845"/>
    <cellStyle name="Название 2 4 2" xfId="9616"/>
    <cellStyle name="Название 2 4 2 2" xfId="32209"/>
    <cellStyle name="Название 2 4 3" xfId="7435"/>
    <cellStyle name="Название 2 4 3 2" xfId="21586"/>
    <cellStyle name="Название 2 4 3 2 2" xfId="36566"/>
    <cellStyle name="Название 2 4 3 3" xfId="31121"/>
    <cellStyle name="Название 2 4 4" xfId="14603"/>
    <cellStyle name="Название 2 4 4 2" xfId="34669"/>
    <cellStyle name="Название 2 5" xfId="19050"/>
    <cellStyle name="Название 3" xfId="460"/>
    <cellStyle name="Название 4" xfId="461"/>
    <cellStyle name="Название 5" xfId="462"/>
    <cellStyle name="Нейтральный" xfId="56" builtinId="28" customBuiltin="1"/>
    <cellStyle name="Нейтральный 2" xfId="463"/>
    <cellStyle name="Нейтральный 3" xfId="464"/>
    <cellStyle name="Нейтральный 4" xfId="465"/>
    <cellStyle name="Нейтральный 5" xfId="466"/>
    <cellStyle name="Обычный" xfId="0" builtinId="0"/>
    <cellStyle name="Обычный 10" xfId="2"/>
    <cellStyle name="Обычный 10 2" xfId="18"/>
    <cellStyle name="Обычный 10 3" xfId="649"/>
    <cellStyle name="Обычный 10 3 2" xfId="1862"/>
    <cellStyle name="Обычный 10 3 2 2" xfId="5009"/>
    <cellStyle name="Обычный 10 3 2 3" xfId="6472"/>
    <cellStyle name="Обычный 10 3 3" xfId="4555"/>
    <cellStyle name="Обычный 10 3 4" xfId="4727"/>
    <cellStyle name="Обычный 10 3 5" xfId="5797"/>
    <cellStyle name="Обычный 10 4" xfId="603"/>
    <cellStyle name="Обычный 10 5" xfId="1712"/>
    <cellStyle name="Обычный 102" xfId="788"/>
    <cellStyle name="Обычный 11" xfId="90"/>
    <cellStyle name="Обычный 11 2" xfId="658"/>
    <cellStyle name="Обычный 11 2 2" xfId="1864"/>
    <cellStyle name="Обычный 11 2 2 2" xfId="5011"/>
    <cellStyle name="Обычный 11 2 2 3" xfId="6474"/>
    <cellStyle name="Обычный 11 2 3" xfId="4557"/>
    <cellStyle name="Обычный 11 2 4" xfId="4729"/>
    <cellStyle name="Обычный 11 2 5" xfId="5800"/>
    <cellStyle name="Обычный 11 3" xfId="648"/>
    <cellStyle name="Обычный 11 3 2" xfId="1439"/>
    <cellStyle name="Обычный 11 3 2 2" xfId="1861"/>
    <cellStyle name="Обычный 11 3 2 2 2" xfId="5008"/>
    <cellStyle name="Обычный 11 3 2 2 3" xfId="6471"/>
    <cellStyle name="Обычный 11 3 2 3" xfId="3000"/>
    <cellStyle name="Обычный 11 3 2 3 2" xfId="7587"/>
    <cellStyle name="Обычный 11 3 2 4" xfId="25"/>
    <cellStyle name="Обычный 11 3 2 4 2" xfId="7436"/>
    <cellStyle name="Обычный 11 3 2 4 3" xfId="4843"/>
    <cellStyle name="Обычный 11 3 2 5" xfId="6219"/>
    <cellStyle name="Обычный 11 3 3" xfId="1229"/>
    <cellStyle name="Обычный 11 3 4" xfId="4726"/>
    <cellStyle name="Обычный 11 3 5" xfId="5796"/>
    <cellStyle name="Обычный 11 3 6" xfId="19058"/>
    <cellStyle name="Обычный 115" xfId="802"/>
    <cellStyle name="Обычный 117" xfId="534"/>
    <cellStyle name="Обычный 12" xfId="613"/>
    <cellStyle name="Обычный 12 2" xfId="647"/>
    <cellStyle name="Обычный 12 2 2" xfId="1860"/>
    <cellStyle name="Обычный 12 2 2 2" xfId="5007"/>
    <cellStyle name="Обычный 12 2 2 3" xfId="6470"/>
    <cellStyle name="Обычный 12 2 3" xfId="4554"/>
    <cellStyle name="Обычный 12 2 4" xfId="4725"/>
    <cellStyle name="Обычный 12 2 5" xfId="5795"/>
    <cellStyle name="Обычный 12 3" xfId="761"/>
    <cellStyle name="Обычный 12 4" xfId="1846"/>
    <cellStyle name="Обычный 12 5" xfId="1654"/>
    <cellStyle name="Обычный 12 5 2" xfId="4922"/>
    <cellStyle name="Обычный 12 5 3" xfId="6360"/>
    <cellStyle name="Обычный 127" xfId="20"/>
    <cellStyle name="Обычный 127 2" xfId="39"/>
    <cellStyle name="Обычный 127 2 2" xfId="5017"/>
    <cellStyle name="Обычный 127 2 3" xfId="6480"/>
    <cellStyle name="Обычный 127 2 4" xfId="1871"/>
    <cellStyle name="Обычный 127 3" xfId="1690"/>
    <cellStyle name="Обычный 127 3 2" xfId="4933"/>
    <cellStyle name="Обычный 127 3 3" xfId="6380"/>
    <cellStyle name="Обычный 127 4" xfId="4569"/>
    <cellStyle name="Обычный 127 5" xfId="4733"/>
    <cellStyle name="Обычный 127 6" xfId="5852"/>
    <cellStyle name="Обычный 127 7" xfId="787"/>
    <cellStyle name="Обычный 127 8" xfId="40563"/>
    <cellStyle name="Обычный 13" xfId="609"/>
    <cellStyle name="Обычный 13 2" xfId="1844"/>
    <cellStyle name="Обычный 13 3" xfId="1714"/>
    <cellStyle name="Обычный 13 3 2" xfId="4939"/>
    <cellStyle name="Обычный 13 3 3" xfId="6389"/>
    <cellStyle name="Обычный 136" xfId="1713"/>
    <cellStyle name="Обычный 136 2" xfId="4938"/>
    <cellStyle name="Обычный 136 3" xfId="6388"/>
    <cellStyle name="Обычный 137" xfId="36831"/>
    <cellStyle name="Обычный 138" xfId="36832"/>
    <cellStyle name="Обычный 14" xfId="47"/>
    <cellStyle name="Обычный 14 2" xfId="1863"/>
    <cellStyle name="Обычный 14 2 2" xfId="5010"/>
    <cellStyle name="Обычный 14 2 3" xfId="6473"/>
    <cellStyle name="Обычный 14 3" xfId="4556"/>
    <cellStyle name="Обычный 14 4" xfId="4728"/>
    <cellStyle name="Обычный 14 5" xfId="5799"/>
    <cellStyle name="Обычный 14 6" xfId="654"/>
    <cellStyle name="Обычный 140" xfId="36834"/>
    <cellStyle name="Обычный 141" xfId="23"/>
    <cellStyle name="Обычный 141 2" xfId="36833"/>
    <cellStyle name="Обычный 15" xfId="45"/>
    <cellStyle name="Обычный 15 2" xfId="1859"/>
    <cellStyle name="Обычный 15 2 2" xfId="5006"/>
    <cellStyle name="Обычный 15 2 3" xfId="6469"/>
    <cellStyle name="Обычный 15 3" xfId="4553"/>
    <cellStyle name="Обычный 15 4" xfId="4724"/>
    <cellStyle name="Обычный 15 5" xfId="5794"/>
    <cellStyle name="Обычный 15 6" xfId="646"/>
    <cellStyle name="Обычный 16" xfId="645"/>
    <cellStyle name="Обычный 16 2" xfId="1858"/>
    <cellStyle name="Обычный 16 2 2" xfId="5005"/>
    <cellStyle name="Обычный 16 2 3" xfId="6468"/>
    <cellStyle name="Обычный 16 3" xfId="4552"/>
    <cellStyle name="Обычный 16 4" xfId="4723"/>
    <cellStyle name="Обычный 16 5" xfId="5793"/>
    <cellStyle name="Обычный 166" xfId="40499"/>
    <cellStyle name="Обычный 167" xfId="40551"/>
    <cellStyle name="Обычный 167 2" xfId="40562"/>
    <cellStyle name="Обычный 168" xfId="40559"/>
    <cellStyle name="Обычный 168 2" xfId="40565"/>
    <cellStyle name="Обычный 17" xfId="644"/>
    <cellStyle name="Обычный 17 2" xfId="1857"/>
    <cellStyle name="Обычный 17 2 2" xfId="5004"/>
    <cellStyle name="Обычный 17 2 3" xfId="6467"/>
    <cellStyle name="Обычный 17 3" xfId="4551"/>
    <cellStyle name="Обычный 17 4" xfId="4722"/>
    <cellStyle name="Обычный 17 5" xfId="5792"/>
    <cellStyle name="Обычный 18" xfId="30"/>
    <cellStyle name="Обычный 18 2" xfId="1856"/>
    <cellStyle name="Обычный 18 2 2" xfId="5003"/>
    <cellStyle name="Обычный 18 2 3" xfId="6466"/>
    <cellStyle name="Обычный 18 3" xfId="4550"/>
    <cellStyle name="Обычный 18 4" xfId="4721"/>
    <cellStyle name="Обычный 18 5" xfId="5791"/>
    <cellStyle name="Обычный 18 6" xfId="42"/>
    <cellStyle name="Обычный 18 7" xfId="643"/>
    <cellStyle name="Обычный 19" xfId="642"/>
    <cellStyle name="Обычный 19 2" xfId="1855"/>
    <cellStyle name="Обычный 19 2 2" xfId="5002"/>
    <cellStyle name="Обычный 19 2 3" xfId="6465"/>
    <cellStyle name="Обычный 19 3" xfId="4549"/>
    <cellStyle name="Обычный 19 4" xfId="4720"/>
    <cellStyle name="Обычный 19 5" xfId="5790"/>
    <cellStyle name="Обычный 2" xfId="1"/>
    <cellStyle name="Обычный 2 10" xfId="533"/>
    <cellStyle name="Обычный 2 10 2" xfId="27"/>
    <cellStyle name="Обычный 2 11" xfId="1710"/>
    <cellStyle name="Обычный 2 12" xfId="1709"/>
    <cellStyle name="Обычный 2 13" xfId="1706"/>
    <cellStyle name="Обычный 2 14" xfId="1702"/>
    <cellStyle name="Обычный 2 15" xfId="1711"/>
    <cellStyle name="Обычный 2 16" xfId="24"/>
    <cellStyle name="Обычный 2 2" xfId="12"/>
    <cellStyle name="Обычный 2 2 2" xfId="656"/>
    <cellStyle name="Обычный 2 2 2 10" xfId="29"/>
    <cellStyle name="Обычный 2 2 2 6" xfId="902"/>
    <cellStyle name="Обычный 2 2 3" xfId="614"/>
    <cellStyle name="Обычный 2 2 6" xfId="663"/>
    <cellStyle name="Обычный 2 2 6 2" xfId="1867"/>
    <cellStyle name="Обычный 2 2 6 2 2" xfId="5014"/>
    <cellStyle name="Обычный 2 2 6 2 3" xfId="6477"/>
    <cellStyle name="Обычный 2 2 6 3" xfId="4560"/>
    <cellStyle name="Обычный 2 2 6 4" xfId="4732"/>
    <cellStyle name="Обычный 2 2 6 5" xfId="5803"/>
    <cellStyle name="Обычный 2 25" xfId="36835"/>
    <cellStyle name="Обычный 2 3" xfId="641"/>
    <cellStyle name="Обычный 2 3 2" xfId="885"/>
    <cellStyle name="Обычный 2 3 3" xfId="1854"/>
    <cellStyle name="Обычный 2 3 3 2" xfId="3199"/>
    <cellStyle name="Обычный 2 3 3 2 2" xfId="7784"/>
    <cellStyle name="Обычный 2 3 3 3" xfId="2849"/>
    <cellStyle name="Обычный 2 3 3 4" xfId="6464"/>
    <cellStyle name="Обычный 2 3 4" xfId="1703"/>
    <cellStyle name="Обычный 2 3 5" xfId="4548"/>
    <cellStyle name="Обычный 2 3 6" xfId="4719"/>
    <cellStyle name="Обычный 2 3 7" xfId="5789"/>
    <cellStyle name="Обычный 2 3 8" xfId="19057"/>
    <cellStyle name="Обычный 2 4" xfId="524"/>
    <cellStyle name="Обычный 2 5" xfId="1708"/>
    <cellStyle name="Обычный 2 56" xfId="26"/>
    <cellStyle name="Обычный 2 6" xfId="1705"/>
    <cellStyle name="Обычный 2 7" xfId="1704"/>
    <cellStyle name="Обычный 2 8" xfId="1707"/>
    <cellStyle name="Обычный 2 9" xfId="1701"/>
    <cellStyle name="Обычный 20" xfId="640"/>
    <cellStyle name="Обычный 20 2" xfId="1853"/>
    <cellStyle name="Обычный 20 2 2" xfId="5001"/>
    <cellStyle name="Обычный 20 2 3" xfId="6463"/>
    <cellStyle name="Обычный 20 3" xfId="4547"/>
    <cellStyle name="Обычный 20 4" xfId="4718"/>
    <cellStyle name="Обычный 20 5" xfId="5788"/>
    <cellStyle name="Обычный 21" xfId="652"/>
    <cellStyle name="Обычный 22" xfId="662"/>
    <cellStyle name="Обычный 22 2" xfId="803"/>
    <cellStyle name="Обычный 22 3" xfId="1444"/>
    <cellStyle name="Обычный 22 3 2" xfId="1866"/>
    <cellStyle name="Обычный 22 3 2 2" xfId="5013"/>
    <cellStyle name="Обычный 22 3 2 3" xfId="6476"/>
    <cellStyle name="Обычный 22 3 3" xfId="4559"/>
    <cellStyle name="Обычный 22 3 4" xfId="4845"/>
    <cellStyle name="Обычный 22 3 5" xfId="6223"/>
    <cellStyle name="Обычный 22 4" xfId="4731"/>
    <cellStyle name="Обычный 22 5" xfId="5802"/>
    <cellStyle name="Обычный 23" xfId="639"/>
    <cellStyle name="Обычный 23 2" xfId="1852"/>
    <cellStyle name="Обычный 23 2 2" xfId="5000"/>
    <cellStyle name="Обычный 23 2 3" xfId="6462"/>
    <cellStyle name="Обычный 23 3" xfId="4546"/>
    <cellStyle name="Обычный 23 4" xfId="4717"/>
    <cellStyle name="Обычный 23 5" xfId="5787"/>
    <cellStyle name="Обычный 24" xfId="605"/>
    <cellStyle name="Обычный 24 2" xfId="1843"/>
    <cellStyle name="Обычный 24 2 2" xfId="4994"/>
    <cellStyle name="Обычный 24 2 3" xfId="6455"/>
    <cellStyle name="Обычный 24 3" xfId="4540"/>
    <cellStyle name="Обычный 24 4" xfId="4711"/>
    <cellStyle name="Обычный 24 5" xfId="5777"/>
    <cellStyle name="Обычный 25" xfId="653"/>
    <cellStyle name="Обычный 25 2" xfId="1441"/>
    <cellStyle name="Обычный 25 3" xfId="973"/>
    <cellStyle name="Обычный 26" xfId="611"/>
    <cellStyle name="Обычный 26 2" xfId="661"/>
    <cellStyle name="Обычный 26 2 2" xfId="1865"/>
    <cellStyle name="Обычный 26 2 2 2" xfId="5012"/>
    <cellStyle name="Обычный 26 2 2 3" xfId="6475"/>
    <cellStyle name="Обычный 26 2 3" xfId="4558"/>
    <cellStyle name="Обычный 26 2 4" xfId="4730"/>
    <cellStyle name="Обычный 26 2 5" xfId="5801"/>
    <cellStyle name="Обычный 26 3" xfId="1845"/>
    <cellStyle name="Обычный 26 3 2" xfId="4995"/>
    <cellStyle name="Обычный 26 3 3" xfId="6456"/>
    <cellStyle name="Обычный 26 4" xfId="4541"/>
    <cellStyle name="Обычный 26 5" xfId="4712"/>
    <cellStyle name="Обычный 26 6" xfId="5780"/>
    <cellStyle name="Обычный 27" xfId="804"/>
    <cellStyle name="Обычный 28" xfId="1340"/>
    <cellStyle name="Обычный 28 2" xfId="1787"/>
    <cellStyle name="Обычный 28 2 2" xfId="4966"/>
    <cellStyle name="Обычный 28 2 3" xfId="6421"/>
    <cellStyle name="Обычный 28 3" xfId="4478"/>
    <cellStyle name="Обычный 28 4" xfId="4797"/>
    <cellStyle name="Обычный 28 5" xfId="6142"/>
    <cellStyle name="Обычный 29" xfId="4705"/>
    <cellStyle name="Обычный 3" xfId="9"/>
    <cellStyle name="Обычный 3 10" xfId="37"/>
    <cellStyle name="Обычный 3 11" xfId="100"/>
    <cellStyle name="Обычный 3 2" xfId="101"/>
    <cellStyle name="Обычный 3 2 2" xfId="607"/>
    <cellStyle name="Обычный 3 2 3" xfId="543"/>
    <cellStyle name="Обычный 3 2 4" xfId="796"/>
    <cellStyle name="Обычный 3 2 5" xfId="793"/>
    <cellStyle name="Обычный 3 2 6" xfId="887"/>
    <cellStyle name="Обычный 3 2 6 2" xfId="1903"/>
    <cellStyle name="Обычный 3 2 6 2 2" xfId="5023"/>
    <cellStyle name="Обычный 3 2 6 2 3" xfId="6500"/>
    <cellStyle name="Обычный 3 2 6 3" xfId="4586"/>
    <cellStyle name="Обычный 3 2 6 4" xfId="4735"/>
    <cellStyle name="Обычный 3 2 6 5" xfId="5892"/>
    <cellStyle name="Обычный 3 2 7" xfId="1789"/>
    <cellStyle name="Обычный 3 2 8" xfId="18990"/>
    <cellStyle name="Обычный 3 3" xfId="104"/>
    <cellStyle name="Обычный 3 3 2" xfId="545"/>
    <cellStyle name="Обычный 3 4" xfId="467"/>
    <cellStyle name="Обычный 3 4 2" xfId="610"/>
    <cellStyle name="Обычный 3 4 3" xfId="801"/>
    <cellStyle name="Обычный 3 4 4" xfId="794"/>
    <cellStyle name="Обычный 3 4 4 2" xfId="1875"/>
    <cellStyle name="Обычный 3 4 4 2 2" xfId="5020"/>
    <cellStyle name="Обычный 3 4 4 2 3" xfId="6483"/>
    <cellStyle name="Обычный 3 4 4 3" xfId="4572"/>
    <cellStyle name="Обычный 3 4 4 4" xfId="4734"/>
    <cellStyle name="Обычный 3 4 4 5" xfId="5854"/>
    <cellStyle name="Обычный 3 4 5" xfId="886"/>
    <cellStyle name="Обычный 3 5" xfId="531"/>
    <cellStyle name="Обычный 3 5 2" xfId="602"/>
    <cellStyle name="Обычный 3 6" xfId="1346"/>
    <cellStyle name="Обычный 3 6 2" xfId="1788"/>
    <cellStyle name="Обычный 3 6 2 2" xfId="4967"/>
    <cellStyle name="Обычный 3 6 2 3" xfId="6422"/>
    <cellStyle name="Обычный 3 6 3" xfId="4479"/>
    <cellStyle name="Обычный 3 6 4" xfId="4801"/>
    <cellStyle name="Обычный 3 6 5" xfId="6147"/>
    <cellStyle name="Обычный 3 7" xfId="4706"/>
    <cellStyle name="Обычный 3 8" xfId="5597"/>
    <cellStyle name="Обычный 3 9" xfId="18989"/>
    <cellStyle name="Обычный 3_22.1 раздел" xfId="657"/>
    <cellStyle name="Обычный 30" xfId="5592"/>
    <cellStyle name="Обычный 31" xfId="33"/>
    <cellStyle name="Обычный 32" xfId="638"/>
    <cellStyle name="Обычный 32 2" xfId="1851"/>
    <cellStyle name="Обычный 32 2 2" xfId="4999"/>
    <cellStyle name="Обычный 32 2 3" xfId="6461"/>
    <cellStyle name="Обычный 32 3" xfId="4545"/>
    <cellStyle name="Обычный 32 4" xfId="4716"/>
    <cellStyle name="Обычный 32 5" xfId="5786"/>
    <cellStyle name="Обычный 33" xfId="637"/>
    <cellStyle name="Обычный 33 2" xfId="1850"/>
    <cellStyle name="Обычный 33 2 2" xfId="4998"/>
    <cellStyle name="Обычный 33 2 3" xfId="6460"/>
    <cellStyle name="Обычный 33 3" xfId="4544"/>
    <cellStyle name="Обычный 33 4" xfId="4715"/>
    <cellStyle name="Обычный 33 5" xfId="5785"/>
    <cellStyle name="Обычный 34" xfId="636"/>
    <cellStyle name="Обычный 34 2" xfId="1849"/>
    <cellStyle name="Обычный 34 2 2" xfId="4997"/>
    <cellStyle name="Обычный 34 2 3" xfId="6459"/>
    <cellStyle name="Обычный 34 3" xfId="4543"/>
    <cellStyle name="Обычный 34 4" xfId="4714"/>
    <cellStyle name="Обычный 34 5" xfId="5784"/>
    <cellStyle name="Обычный 35" xfId="659"/>
    <cellStyle name="Обычный 36" xfId="89"/>
    <cellStyle name="Обычный 37" xfId="40560"/>
    <cellStyle name="Обычный 4" xfId="28"/>
    <cellStyle name="Обычный 4 2" xfId="16"/>
    <cellStyle name="Обычный 4 2 2" xfId="1848"/>
    <cellStyle name="Обычный 4 2 2 2" xfId="3198"/>
    <cellStyle name="Обычный 4 2 2 2 2" xfId="7783"/>
    <cellStyle name="Обычный 4 2 2 3" xfId="22"/>
    <cellStyle name="Обычный 4 2 2 4" xfId="6458"/>
    <cellStyle name="Обычный 4 2 3" xfId="1691"/>
    <cellStyle name="Обычный 4 2 4" xfId="4542"/>
    <cellStyle name="Обычный 4 2 5" xfId="4713"/>
    <cellStyle name="Обычный 4 2 6" xfId="5783"/>
    <cellStyle name="Обычный 4 2 7" xfId="19056"/>
    <cellStyle name="Обычный 4 2 8" xfId="635"/>
    <cellStyle name="Обычный 4 3" xfId="590"/>
    <cellStyle name="Обычный 4 4" xfId="1392"/>
    <cellStyle name="Обычный 4 5" xfId="8"/>
    <cellStyle name="Обычный 4 6" xfId="1772"/>
    <cellStyle name="Обычный 4 7" xfId="35"/>
    <cellStyle name="Обычный 4_22.1 раздел" xfId="634"/>
    <cellStyle name="Обычный 5" xfId="468"/>
    <cellStyle name="Обычный 5 2" xfId="525"/>
    <cellStyle name="Обычный 5 2 2" xfId="1814"/>
    <cellStyle name="Обычный 5 2 2 2" xfId="3170"/>
    <cellStyle name="Обычный 5 2 2 2 2" xfId="7756"/>
    <cellStyle name="Обычный 5 2 2 3" xfId="2846"/>
    <cellStyle name="Обычный 5 2 2 4" xfId="6440"/>
    <cellStyle name="Обычный 5 2 3" xfId="1692"/>
    <cellStyle name="Обычный 5 2 4" xfId="4511"/>
    <cellStyle name="Обычный 5 2 5" xfId="4710"/>
    <cellStyle name="Обычный 5 2 6" xfId="5746"/>
    <cellStyle name="Обычный 5 2 7" xfId="19053"/>
    <cellStyle name="Обычный 5 3" xfId="591"/>
    <cellStyle name="Обычный 6" xfId="529"/>
    <cellStyle name="Обычный 6 2" xfId="601"/>
    <cellStyle name="Обычный 6 2 2" xfId="10"/>
    <cellStyle name="Обычный 6 2 2 2" xfId="599"/>
    <cellStyle name="Обычный 6 3" xfId="974"/>
    <cellStyle name="Обычный 7" xfId="95"/>
    <cellStyle name="Обычный 7 2" xfId="539"/>
    <cellStyle name="Обычный 7 3" xfId="1344"/>
    <cellStyle name="Обычный 7 4" xfId="18985"/>
    <cellStyle name="Обычный 7 6" xfId="606"/>
    <cellStyle name="Обычный 7 7" xfId="633"/>
    <cellStyle name="Обычный 8" xfId="526"/>
    <cellStyle name="Обычный 8 2" xfId="600"/>
    <cellStyle name="Обычный 8 3" xfId="40564"/>
    <cellStyle name="Обычный 9" xfId="527"/>
    <cellStyle name="Обычный 9 10" xfId="40498"/>
    <cellStyle name="Обычный 9 2" xfId="632"/>
    <cellStyle name="Обычный 9 3" xfId="1815"/>
    <cellStyle name="Обычный 9 3 2" xfId="3171"/>
    <cellStyle name="Обычный 9 3 3" xfId="2847"/>
    <cellStyle name="Обычный 9 4" xfId="1693"/>
    <cellStyle name="Обычный 9 5" xfId="19054"/>
    <cellStyle name="Обычный 9 8" xfId="631"/>
    <cellStyle name="Обычный 9 9" xfId="612"/>
    <cellStyle name="Обычный_ДПБОТиОС" xfId="17"/>
    <cellStyle name="Обычный_ДПБОТиОС_1" xfId="43"/>
    <cellStyle name="Обычный_Лист1" xfId="44"/>
    <cellStyle name="Обычный_ОБЩИЙ ПЛАН ЗАКУПОК" xfId="13"/>
    <cellStyle name="Обычный_Окончательный ПЛАН закупок 2009 год ТНВЭД ДТК 230709" xfId="6"/>
    <cellStyle name="Обычный_Перечень Закупок на 2009 г  ДТП" xfId="21"/>
    <cellStyle name="Обычный_Приложение 1" xfId="11"/>
    <cellStyle name="Обычный_ПТД" xfId="4"/>
    <cellStyle name="Обычный_Товары" xfId="14"/>
    <cellStyle name="Обычный_Южный 080607" xfId="5"/>
    <cellStyle name="Плохой" xfId="55" builtinId="27" customBuiltin="1"/>
    <cellStyle name="Плохой 2" xfId="469"/>
    <cellStyle name="Плохой 3" xfId="470"/>
    <cellStyle name="Плохой 4" xfId="471"/>
    <cellStyle name="Плохой 5" xfId="472"/>
    <cellStyle name="Пояснение" xfId="63" builtinId="53" customBuiltin="1"/>
    <cellStyle name="Пояснение 2" xfId="473"/>
    <cellStyle name="Пояснение 3" xfId="474"/>
    <cellStyle name="Пояснение 4" xfId="475"/>
    <cellStyle name="Пояснение 5" xfId="476"/>
    <cellStyle name="Примечание 2" xfId="477"/>
    <cellStyle name="Примечание 2 10" xfId="37251"/>
    <cellStyle name="Примечание 2 11" xfId="37024"/>
    <cellStyle name="Примечание 2 12" xfId="37663"/>
    <cellStyle name="Примечание 2 13" xfId="37803"/>
    <cellStyle name="Примечание 2 14" xfId="37328"/>
    <cellStyle name="Примечание 2 15" xfId="37932"/>
    <cellStyle name="Примечание 2 16" xfId="36984"/>
    <cellStyle name="Примечание 2 17" xfId="37998"/>
    <cellStyle name="Примечание 2 18" xfId="38037"/>
    <cellStyle name="Примечание 2 19" xfId="38179"/>
    <cellStyle name="Примечание 2 2" xfId="1205"/>
    <cellStyle name="Примечание 2 2 10" xfId="37989"/>
    <cellStyle name="Примечание 2 2 11" xfId="38135"/>
    <cellStyle name="Примечание 2 2 12" xfId="38276"/>
    <cellStyle name="Примечание 2 2 13" xfId="38418"/>
    <cellStyle name="Примечание 2 2 14" xfId="38561"/>
    <cellStyle name="Примечание 2 2 15" xfId="38704"/>
    <cellStyle name="Примечание 2 2 16" xfId="38847"/>
    <cellStyle name="Примечание 2 2 17" xfId="38991"/>
    <cellStyle name="Примечание 2 2 18" xfId="39132"/>
    <cellStyle name="Примечание 2 2 19" xfId="39269"/>
    <cellStyle name="Примечание 2 2 2" xfId="1764"/>
    <cellStyle name="Примечание 2 2 2 2" xfId="960"/>
    <cellStyle name="Примечание 2 2 2 2 2" xfId="3396"/>
    <cellStyle name="Примечание 2 2 2 2 2 2" xfId="10151"/>
    <cellStyle name="Примечание 2 2 2 2 2 2 2" xfId="16689"/>
    <cellStyle name="Примечание 2 2 2 2 2 2 2 2" xfId="35362"/>
    <cellStyle name="Примечание 2 2 2 2 2 2 3" xfId="32406"/>
    <cellStyle name="Примечание 2 2 2 2 2 3" xfId="12081"/>
    <cellStyle name="Примечание 2 2 2 2 2 3 2" xfId="18406"/>
    <cellStyle name="Примечание 2 2 2 2 2 3 2 2" xfId="36070"/>
    <cellStyle name="Примечание 2 2 2 2 2 3 3" xfId="33317"/>
    <cellStyle name="Примечание 2 2 2 2 2 4" xfId="7972"/>
    <cellStyle name="Примечание 2 2 2 2 2 4 2" xfId="21976"/>
    <cellStyle name="Примечание 2 2 2 2 2 4 2 2" xfId="36634"/>
    <cellStyle name="Примечание 2 2 2 2 2 4 3" xfId="31314"/>
    <cellStyle name="Примечание 2 2 2 2 2 5" xfId="15130"/>
    <cellStyle name="Примечание 2 2 2 2 2 5 2" xfId="34862"/>
    <cellStyle name="Примечание 2 2 2 2 2 6" xfId="28829"/>
    <cellStyle name="Примечание 2 2 2 2 3" xfId="3869"/>
    <cellStyle name="Примечание 2 2 2 2 3 2" xfId="10624"/>
    <cellStyle name="Примечание 2 2 2 2 3 2 2" xfId="17012"/>
    <cellStyle name="Примечание 2 2 2 2 3 2 2 2" xfId="35415"/>
    <cellStyle name="Примечание 2 2 2 2 3 2 3" xfId="32607"/>
    <cellStyle name="Примечание 2 2 2 2 3 3" xfId="12554"/>
    <cellStyle name="Примечание 2 2 2 2 3 3 2" xfId="18877"/>
    <cellStyle name="Примечание 2 2 2 2 3 3 2 2" xfId="36271"/>
    <cellStyle name="Примечание 2 2 2 2 3 3 3" xfId="33518"/>
    <cellStyle name="Примечание 2 2 2 2 3 4" xfId="15601"/>
    <cellStyle name="Примечание 2 2 2 2 3 4 2" xfId="35063"/>
    <cellStyle name="Примечание 2 2 2 2 3 5" xfId="29030"/>
    <cellStyle name="Примечание 2 2 2 2 4" xfId="6001"/>
    <cellStyle name="Примечание 2 2 2 2 4 2" xfId="13262"/>
    <cellStyle name="Примечание 2 2 2 2 4 2 2" xfId="33827"/>
    <cellStyle name="Примечание 2 2 2 2 4 3" xfId="30239"/>
    <cellStyle name="Примечание 2 2 2 2 5" xfId="5907"/>
    <cellStyle name="Примечание 2 2 2 2 5 2" xfId="13172"/>
    <cellStyle name="Примечание 2 2 2 2 5 2 2" xfId="33794"/>
    <cellStyle name="Примечание 2 2 2 2 5 3" xfId="30203"/>
    <cellStyle name="Примечание 2 2 2 2 6" xfId="8681"/>
    <cellStyle name="Примечание 2 2 2 2 6 2" xfId="15773"/>
    <cellStyle name="Примечание 2 2 2 2 6 2 2" xfId="35161"/>
    <cellStyle name="Примечание 2 2 2 2 6 3" xfId="31659"/>
    <cellStyle name="Примечание 2 2 2 2 7" xfId="4178"/>
    <cellStyle name="Примечание 2 2 2 2 7 2" xfId="29202"/>
    <cellStyle name="Примечание 2 2 2 2 8" xfId="28168"/>
    <cellStyle name="Примечание 2 2 2 3" xfId="2522"/>
    <cellStyle name="Примечание 2 2 2 3 2" xfId="7119"/>
    <cellStyle name="Примечание 2 2 2 3 2 2" xfId="14293"/>
    <cellStyle name="Примечание 2 2 2 3 2 2 2" xfId="34565"/>
    <cellStyle name="Примечание 2 2 2 3 2 3" xfId="31014"/>
    <cellStyle name="Примечание 2 2 2 3 3" xfId="9301"/>
    <cellStyle name="Примечание 2 2 2 3 3 2" xfId="16009"/>
    <cellStyle name="Примечание 2 2 2 3 3 2 2" xfId="35225"/>
    <cellStyle name="Примечание 2 2 2 3 3 3" xfId="32103"/>
    <cellStyle name="Примечание 2 2 2 3 4" xfId="11261"/>
    <cellStyle name="Примечание 2 2 2 3 4 2" xfId="17590"/>
    <cellStyle name="Примечание 2 2 2 3 4 2 2" xfId="35793"/>
    <cellStyle name="Примечание 2 2 2 3 4 3" xfId="33040"/>
    <cellStyle name="Примечание 2 2 2 3 5" xfId="5518"/>
    <cellStyle name="Примечание 2 2 2 3 5 2" xfId="20905"/>
    <cellStyle name="Примечание 2 2 2 3 5 2 2" xfId="36518"/>
    <cellStyle name="Примечание 2 2 2 3 5 3" xfId="29945"/>
    <cellStyle name="Примечание 2 2 2 3 6" xfId="12941"/>
    <cellStyle name="Примечание 2 2 2 3 6 2" xfId="33659"/>
    <cellStyle name="Примечание 2 2 2 3 7" xfId="28552"/>
    <cellStyle name="Примечание 2 2 2 4" xfId="3133"/>
    <cellStyle name="Примечание 2 2 2 4 2" xfId="7720"/>
    <cellStyle name="Примечание 2 2 2 4 2 2" xfId="14884"/>
    <cellStyle name="Примечание 2 2 2 4 2 2 2" xfId="34751"/>
    <cellStyle name="Примечание 2 2 2 4 2 3" xfId="31203"/>
    <cellStyle name="Примечание 2 2 2 4 3" xfId="9899"/>
    <cellStyle name="Примечание 2 2 2 4 3 2" xfId="16513"/>
    <cellStyle name="Примечание 2 2 2 4 3 2 2" xfId="35323"/>
    <cellStyle name="Примечание 2 2 2 4 3 3" xfId="32291"/>
    <cellStyle name="Примечание 2 2 2 4 4" xfId="11836"/>
    <cellStyle name="Примечание 2 2 2 4 4 2" xfId="18161"/>
    <cellStyle name="Примечание 2 2 2 4 4 2 2" xfId="35960"/>
    <cellStyle name="Примечание 2 2 2 4 4 3" xfId="33207"/>
    <cellStyle name="Примечание 2 2 2 4 5" xfId="4947"/>
    <cellStyle name="Примечание 2 2 2 4 5 2" xfId="20693"/>
    <cellStyle name="Примечание 2 2 2 4 5 2 2" xfId="36474"/>
    <cellStyle name="Примечание 2 2 2 4 5 3" xfId="29577"/>
    <cellStyle name="Примечание 2 2 2 4 6" xfId="28719"/>
    <cellStyle name="Примечание 2 2 2 5" xfId="4157"/>
    <cellStyle name="Примечание 2 2 2 5 2" xfId="29187"/>
    <cellStyle name="Примечание 2 2 2 6" xfId="28354"/>
    <cellStyle name="Примечание 2 2 20" xfId="39405"/>
    <cellStyle name="Примечание 2 2 21" xfId="39543"/>
    <cellStyle name="Примечание 2 2 22" xfId="39668"/>
    <cellStyle name="Примечание 2 2 23" xfId="39790"/>
    <cellStyle name="Примечание 2 2 24" xfId="39909"/>
    <cellStyle name="Примечание 2 2 25" xfId="40022"/>
    <cellStyle name="Примечание 2 2 26" xfId="40129"/>
    <cellStyle name="Примечание 2 2 27" xfId="40217"/>
    <cellStyle name="Примечание 2 2 28" xfId="40312"/>
    <cellStyle name="Примечание 2 2 29" xfId="40393"/>
    <cellStyle name="Примечание 2 2 3" xfId="2336"/>
    <cellStyle name="Примечание 2 2 3 2" xfId="2938"/>
    <cellStyle name="Примечание 2 2 3 2 2" xfId="7525"/>
    <cellStyle name="Примечание 2 2 3 2 2 2" xfId="14692"/>
    <cellStyle name="Примечание 2 2 3 2 2 2 2" xfId="34685"/>
    <cellStyle name="Примечание 2 2 3 2 2 3" xfId="31137"/>
    <cellStyle name="Примечание 2 2 3 2 3" xfId="9705"/>
    <cellStyle name="Примечание 2 2 3 2 3 2" xfId="16352"/>
    <cellStyle name="Примечание 2 2 3 2 3 2 2" xfId="35288"/>
    <cellStyle name="Примечание 2 2 3 2 3 3" xfId="32225"/>
    <cellStyle name="Примечание 2 2 3 2 4" xfId="11656"/>
    <cellStyle name="Примечание 2 2 3 2 4 2" xfId="17983"/>
    <cellStyle name="Примечание 2 2 3 2 4 2 2" xfId="35908"/>
    <cellStyle name="Примечание 2 2 3 2 4 3" xfId="33155"/>
    <cellStyle name="Примечание 2 2 3 2 5" xfId="5372"/>
    <cellStyle name="Примечание 2 2 3 2 5 2" xfId="20854"/>
    <cellStyle name="Примечание 2 2 3 2 5 2 2" xfId="36514"/>
    <cellStyle name="Примечание 2 2 3 2 5 3" xfId="29846"/>
    <cellStyle name="Примечание 2 2 3 2 6" xfId="12897"/>
    <cellStyle name="Примечание 2 2 3 2 6 2" xfId="33649"/>
    <cellStyle name="Примечание 2 2 3 2 7" xfId="28667"/>
    <cellStyle name="Примечание 2 2 3 3" xfId="6933"/>
    <cellStyle name="Примечание 2 2 3 3 2" xfId="14107"/>
    <cellStyle name="Примечание 2 2 3 3 2 2" xfId="34413"/>
    <cellStyle name="Примечание 2 2 3 3 3" xfId="30862"/>
    <cellStyle name="Примечание 2 2 3 4" xfId="9116"/>
    <cellStyle name="Примечание 2 2 3 4 2" xfId="15966"/>
    <cellStyle name="Примечание 2 2 3 4 2 2" xfId="35215"/>
    <cellStyle name="Примечание 2 2 3 4 3" xfId="31951"/>
    <cellStyle name="Примечание 2 2 3 5" xfId="11144"/>
    <cellStyle name="Примечание 2 2 3 5 2" xfId="17473"/>
    <cellStyle name="Примечание 2 2 3 5 2 2" xfId="35709"/>
    <cellStyle name="Примечание 2 2 3 5 3" xfId="32956"/>
    <cellStyle name="Примечание 2 2 3 6" xfId="4461"/>
    <cellStyle name="Примечание 2 2 3 6 2" xfId="20505"/>
    <cellStyle name="Примечание 2 2 3 6 2 2" xfId="36381"/>
    <cellStyle name="Примечание 2 2 3 6 3" xfId="29266"/>
    <cellStyle name="Примечание 2 2 3 7" xfId="4623"/>
    <cellStyle name="Примечание 2 2 3 7 2" xfId="29355"/>
    <cellStyle name="Примечание 2 2 3 8" xfId="28468"/>
    <cellStyle name="Примечание 2 2 30" xfId="40452"/>
    <cellStyle name="Примечание 2 2 31" xfId="40493"/>
    <cellStyle name="Примечание 2 2 4" xfId="2848"/>
    <cellStyle name="Примечание 2 2 4 2" xfId="9617"/>
    <cellStyle name="Примечание 2 2 4 2 2" xfId="16267"/>
    <cellStyle name="Примечание 2 2 4 2 2 2" xfId="35276"/>
    <cellStyle name="Примечание 2 2 4 2 3" xfId="32210"/>
    <cellStyle name="Примечание 2 2 4 3" xfId="11571"/>
    <cellStyle name="Примечание 2 2 4 3 2" xfId="17898"/>
    <cellStyle name="Примечание 2 2 4 3 2 2" xfId="35896"/>
    <cellStyle name="Примечание 2 2 4 3 3" xfId="33143"/>
    <cellStyle name="Примечание 2 2 4 4" xfId="7437"/>
    <cellStyle name="Примечание 2 2 4 4 2" xfId="21587"/>
    <cellStyle name="Примечание 2 2 4 4 2 2" xfId="36567"/>
    <cellStyle name="Примечание 2 2 4 4 3" xfId="31122"/>
    <cellStyle name="Примечание 2 2 4 5" xfId="14604"/>
    <cellStyle name="Примечание 2 2 4 5 2" xfId="34670"/>
    <cellStyle name="Примечание 2 2 4 6" xfId="28655"/>
    <cellStyle name="Примечание 2 2 5" xfId="2756"/>
    <cellStyle name="Примечание 2 2 5 2" xfId="9535"/>
    <cellStyle name="Примечание 2 2 5 2 2" xfId="16186"/>
    <cellStyle name="Примечание 2 2 5 2 2 2" xfId="35261"/>
    <cellStyle name="Примечание 2 2 5 2 3" xfId="32195"/>
    <cellStyle name="Примечание 2 2 5 3" xfId="11495"/>
    <cellStyle name="Примечание 2 2 5 3 2" xfId="17823"/>
    <cellStyle name="Примечание 2 2 5 3 2 2" xfId="35885"/>
    <cellStyle name="Примечание 2 2 5 3 3" xfId="33132"/>
    <cellStyle name="Примечание 2 2 5 4" xfId="7354"/>
    <cellStyle name="Примечание 2 2 5 4 2" xfId="21513"/>
    <cellStyle name="Примечание 2 2 5 4 2 2" xfId="36556"/>
    <cellStyle name="Примечание 2 2 5 4 3" xfId="31107"/>
    <cellStyle name="Примечание 2 2 5 5" xfId="14527"/>
    <cellStyle name="Примечание 2 2 5 5 2" xfId="34658"/>
    <cellStyle name="Примечание 2 2 5 6" xfId="28644"/>
    <cellStyle name="Примечание 2 2 6" xfId="28207"/>
    <cellStyle name="Примечание 2 2 7" xfId="37573"/>
    <cellStyle name="Примечание 2 2 8" xfId="37701"/>
    <cellStyle name="Примечание 2 2 9" xfId="37841"/>
    <cellStyle name="Примечание 2 20" xfId="38321"/>
    <cellStyle name="Примечание 2 21" xfId="38463"/>
    <cellStyle name="Примечание 2 22" xfId="38605"/>
    <cellStyle name="Примечание 2 23" xfId="38748"/>
    <cellStyle name="Примечание 2 24" xfId="38892"/>
    <cellStyle name="Примечание 2 25" xfId="39036"/>
    <cellStyle name="Примечание 2 26" xfId="39415"/>
    <cellStyle name="Примечание 2 27" xfId="39451"/>
    <cellStyle name="Примечание 2 28" xfId="39677"/>
    <cellStyle name="Примечание 2 29" xfId="39798"/>
    <cellStyle name="Примечание 2 3" xfId="1280"/>
    <cellStyle name="Примечание 2 3 10" xfId="38028"/>
    <cellStyle name="Примечание 2 3 11" xfId="38171"/>
    <cellStyle name="Примечание 2 3 12" xfId="38312"/>
    <cellStyle name="Примечание 2 3 13" xfId="38454"/>
    <cellStyle name="Примечание 2 3 14" xfId="38597"/>
    <cellStyle name="Примечание 2 3 15" xfId="38740"/>
    <cellStyle name="Примечание 2 3 16" xfId="38883"/>
    <cellStyle name="Примечание 2 3 17" xfId="39027"/>
    <cellStyle name="Примечание 2 3 18" xfId="39168"/>
    <cellStyle name="Примечание 2 3 19" xfId="39302"/>
    <cellStyle name="Примечание 2 3 2" xfId="1774"/>
    <cellStyle name="Примечание 2 3 2 2" xfId="1525"/>
    <cellStyle name="Примечание 2 3 2 2 2" xfId="3402"/>
    <cellStyle name="Примечание 2 3 2 2 2 2" xfId="10157"/>
    <cellStyle name="Примечание 2 3 2 2 2 2 2" xfId="16693"/>
    <cellStyle name="Примечание 2 3 2 2 2 2 2 2" xfId="35366"/>
    <cellStyle name="Примечание 2 3 2 2 2 2 3" xfId="32412"/>
    <cellStyle name="Примечание 2 3 2 2 2 3" xfId="12087"/>
    <cellStyle name="Примечание 2 3 2 2 2 3 2" xfId="18412"/>
    <cellStyle name="Примечание 2 3 2 2 2 3 2 2" xfId="36076"/>
    <cellStyle name="Примечание 2 3 2 2 2 3 3" xfId="33323"/>
    <cellStyle name="Примечание 2 3 2 2 2 4" xfId="7978"/>
    <cellStyle name="Примечание 2 3 2 2 2 4 2" xfId="21982"/>
    <cellStyle name="Примечание 2 3 2 2 2 4 2 2" xfId="36640"/>
    <cellStyle name="Примечание 2 3 2 2 2 4 3" xfId="31320"/>
    <cellStyle name="Примечание 2 3 2 2 2 5" xfId="15136"/>
    <cellStyle name="Примечание 2 3 2 2 2 5 2" xfId="34868"/>
    <cellStyle name="Примечание 2 3 2 2 2 6" xfId="28835"/>
    <cellStyle name="Примечание 2 3 2 2 3" xfId="3875"/>
    <cellStyle name="Примечание 2 3 2 2 3 2" xfId="10630"/>
    <cellStyle name="Примечание 2 3 2 2 3 2 2" xfId="17016"/>
    <cellStyle name="Примечание 2 3 2 2 3 2 2 2" xfId="35419"/>
    <cellStyle name="Примечание 2 3 2 2 3 2 3" xfId="32613"/>
    <cellStyle name="Примечание 2 3 2 2 3 3" xfId="12560"/>
    <cellStyle name="Примечание 2 3 2 2 3 3 2" xfId="18883"/>
    <cellStyle name="Примечание 2 3 2 2 3 3 2 2" xfId="36277"/>
    <cellStyle name="Примечание 2 3 2 2 3 3 3" xfId="33524"/>
    <cellStyle name="Примечание 2 3 2 2 3 4" xfId="15607"/>
    <cellStyle name="Примечание 2 3 2 2 3 4 2" xfId="35069"/>
    <cellStyle name="Примечание 2 3 2 2 3 5" xfId="29036"/>
    <cellStyle name="Примечание 2 3 2 2 4" xfId="6293"/>
    <cellStyle name="Примечание 2 3 2 2 4 2" xfId="13525"/>
    <cellStyle name="Примечание 2 3 2 2 4 2 2" xfId="33995"/>
    <cellStyle name="Примечание 2 3 2 2 4 3" xfId="30428"/>
    <cellStyle name="Примечание 2 3 2 2 5" xfId="8563"/>
    <cellStyle name="Примечание 2 3 2 2 5 2" xfId="15752"/>
    <cellStyle name="Примечание 2 3 2 2 5 2 2" xfId="35145"/>
    <cellStyle name="Примечание 2 3 2 2 5 3" xfId="31547"/>
    <cellStyle name="Примечание 2 3 2 2 6" xfId="6070"/>
    <cellStyle name="Примечание 2 3 2 2 6 2" xfId="13326"/>
    <cellStyle name="Примечание 2 3 2 2 6 2 2" xfId="33868"/>
    <cellStyle name="Примечание 2 3 2 2 6 3" xfId="30285"/>
    <cellStyle name="Примечание 2 3 2 2 7" xfId="12708"/>
    <cellStyle name="Примечание 2 3 2 2 7 2" xfId="33597"/>
    <cellStyle name="Примечание 2 3 2 2 8" xfId="28234"/>
    <cellStyle name="Примечание 2 3 2 3" xfId="2528"/>
    <cellStyle name="Примечание 2 3 2 3 2" xfId="7125"/>
    <cellStyle name="Примечание 2 3 2 3 2 2" xfId="14299"/>
    <cellStyle name="Примечание 2 3 2 3 2 2 2" xfId="34571"/>
    <cellStyle name="Примечание 2 3 2 3 2 3" xfId="31020"/>
    <cellStyle name="Примечание 2 3 2 3 3" xfId="9307"/>
    <cellStyle name="Примечание 2 3 2 3 3 2" xfId="16013"/>
    <cellStyle name="Примечание 2 3 2 3 3 2 2" xfId="35229"/>
    <cellStyle name="Примечание 2 3 2 3 3 3" xfId="32109"/>
    <cellStyle name="Примечание 2 3 2 3 4" xfId="11267"/>
    <cellStyle name="Примечание 2 3 2 3 4 2" xfId="17596"/>
    <cellStyle name="Примечание 2 3 2 3 4 2 2" xfId="35799"/>
    <cellStyle name="Примечание 2 3 2 3 4 3" xfId="33046"/>
    <cellStyle name="Примечание 2 3 2 3 5" xfId="5524"/>
    <cellStyle name="Примечание 2 3 2 3 5 2" xfId="20909"/>
    <cellStyle name="Примечание 2 3 2 3 5 2 2" xfId="36522"/>
    <cellStyle name="Примечание 2 3 2 3 5 3" xfId="29951"/>
    <cellStyle name="Примечание 2 3 2 3 6" xfId="12945"/>
    <cellStyle name="Примечание 2 3 2 3 6 2" xfId="33663"/>
    <cellStyle name="Примечание 2 3 2 3 7" xfId="28558"/>
    <cellStyle name="Примечание 2 3 2 4" xfId="3139"/>
    <cellStyle name="Примечание 2 3 2 4 2" xfId="7726"/>
    <cellStyle name="Примечание 2 3 2 4 2 2" xfId="14890"/>
    <cellStyle name="Примечание 2 3 2 4 2 2 2" xfId="34757"/>
    <cellStyle name="Примечание 2 3 2 4 2 3" xfId="31209"/>
    <cellStyle name="Примечание 2 3 2 4 3" xfId="9905"/>
    <cellStyle name="Примечание 2 3 2 4 3 2" xfId="16517"/>
    <cellStyle name="Примечание 2 3 2 4 3 2 2" xfId="35327"/>
    <cellStyle name="Примечание 2 3 2 4 3 3" xfId="32297"/>
    <cellStyle name="Примечание 2 3 2 4 4" xfId="11842"/>
    <cellStyle name="Примечание 2 3 2 4 4 2" xfId="18167"/>
    <cellStyle name="Примечание 2 3 2 4 4 2 2" xfId="35966"/>
    <cellStyle name="Примечание 2 3 2 4 4 3" xfId="33213"/>
    <cellStyle name="Примечание 2 3 2 4 5" xfId="4953"/>
    <cellStyle name="Примечание 2 3 2 4 5 2" xfId="20697"/>
    <cellStyle name="Примечание 2 3 2 4 5 2 2" xfId="36478"/>
    <cellStyle name="Примечание 2 3 2 4 5 3" xfId="29583"/>
    <cellStyle name="Примечание 2 3 2 4 6" xfId="28725"/>
    <cellStyle name="Примечание 2 3 2 5" xfId="4101"/>
    <cellStyle name="Примечание 2 3 2 5 2" xfId="29156"/>
    <cellStyle name="Примечание 2 3 2 6" xfId="28358"/>
    <cellStyle name="Примечание 2 3 20" xfId="39443"/>
    <cellStyle name="Примечание 2 3 21" xfId="39577"/>
    <cellStyle name="Примечание 2 3 22" xfId="39705"/>
    <cellStyle name="Примечание 2 3 23" xfId="39823"/>
    <cellStyle name="Примечание 2 3 24" xfId="39941"/>
    <cellStyle name="Примечание 2 3 25" xfId="40054"/>
    <cellStyle name="Примечание 2 3 26" xfId="40155"/>
    <cellStyle name="Примечание 2 3 27" xfId="40253"/>
    <cellStyle name="Примечание 2 3 28" xfId="40345"/>
    <cellStyle name="Примечание 2 3 29" xfId="40416"/>
    <cellStyle name="Примечание 2 3 3" xfId="2235"/>
    <cellStyle name="Примечание 2 3 3 2" xfId="5297"/>
    <cellStyle name="Примечание 2 3 3 2 2" xfId="12856"/>
    <cellStyle name="Примечание 2 3 3 2 2 2" xfId="33629"/>
    <cellStyle name="Примечание 2 3 3 2 3" xfId="29801"/>
    <cellStyle name="Примечание 2 3 3 3" xfId="6832"/>
    <cellStyle name="Примечание 2 3 3 3 2" xfId="14006"/>
    <cellStyle name="Примечание 2 3 3 3 2 2" xfId="34333"/>
    <cellStyle name="Примечание 2 3 3 3 3" xfId="30782"/>
    <cellStyle name="Примечание 2 3 3 4" xfId="9015"/>
    <cellStyle name="Примечание 2 3 3 4 2" xfId="15925"/>
    <cellStyle name="Примечание 2 3 3 4 2 2" xfId="35195"/>
    <cellStyle name="Примечание 2 3 3 4 3" xfId="31871"/>
    <cellStyle name="Примечание 2 3 3 5" xfId="11090"/>
    <cellStyle name="Примечание 2 3 3 5 2" xfId="17419"/>
    <cellStyle name="Примечание 2 3 3 5 2 2" xfId="35676"/>
    <cellStyle name="Примечание 2 3 3 5 3" xfId="32923"/>
    <cellStyle name="Примечание 2 3 3 6" xfId="4467"/>
    <cellStyle name="Примечание 2 3 3 6 2" xfId="20511"/>
    <cellStyle name="Примечание 2 3 3 6 2 2" xfId="36387"/>
    <cellStyle name="Примечание 2 3 3 6 3" xfId="29272"/>
    <cellStyle name="Примечание 2 3 3 7" xfId="8468"/>
    <cellStyle name="Примечание 2 3 3 7 2" xfId="31493"/>
    <cellStyle name="Примечание 2 3 3 8" xfId="28436"/>
    <cellStyle name="Примечание 2 3 30" xfId="40472"/>
    <cellStyle name="Примечание 2 3 4" xfId="2961"/>
    <cellStyle name="Примечание 2 3 4 2" xfId="9728"/>
    <cellStyle name="Примечание 2 3 4 2 2" xfId="16374"/>
    <cellStyle name="Примечание 2 3 4 2 2 2" xfId="35294"/>
    <cellStyle name="Примечание 2 3 4 2 3" xfId="32232"/>
    <cellStyle name="Примечание 2 3 4 3" xfId="11678"/>
    <cellStyle name="Примечание 2 3 4 3 2" xfId="18005"/>
    <cellStyle name="Примечание 2 3 4 3 2 2" xfId="35914"/>
    <cellStyle name="Примечание 2 3 4 3 3" xfId="33161"/>
    <cellStyle name="Примечание 2 3 4 4" xfId="7548"/>
    <cellStyle name="Примечание 2 3 4 4 2" xfId="21679"/>
    <cellStyle name="Примечание 2 3 4 4 2 2" xfId="36578"/>
    <cellStyle name="Примечание 2 3 4 4 3" xfId="31144"/>
    <cellStyle name="Примечание 2 3 4 5" xfId="14715"/>
    <cellStyle name="Примечание 2 3 4 5 2" xfId="34692"/>
    <cellStyle name="Примечание 2 3 4 6" xfId="28673"/>
    <cellStyle name="Примечание 2 3 5" xfId="28212"/>
    <cellStyle name="Примечание 2 3 6" xfId="37470"/>
    <cellStyle name="Примечание 2 3 7" xfId="37599"/>
    <cellStyle name="Примечание 2 3 8" xfId="37745"/>
    <cellStyle name="Примечание 2 3 9" xfId="37884"/>
    <cellStyle name="Примечание 2 30" xfId="37716"/>
    <cellStyle name="Примечание 2 31" xfId="40083"/>
    <cellStyle name="Примечание 2 32" xfId="39729"/>
    <cellStyle name="Примечание 2 33" xfId="40168"/>
    <cellStyle name="Примечание 2 34" xfId="40092"/>
    <cellStyle name="Примечание 2 4" xfId="1313"/>
    <cellStyle name="Примечание 2 4 10" xfId="37847"/>
    <cellStyle name="Примечание 2 4 11" xfId="38067"/>
    <cellStyle name="Примечание 2 4 12" xfId="38209"/>
    <cellStyle name="Примечание 2 4 13" xfId="38350"/>
    <cellStyle name="Примечание 2 4 14" xfId="38493"/>
    <cellStyle name="Примечание 2 4 15" xfId="38635"/>
    <cellStyle name="Примечание 2 4 16" xfId="38779"/>
    <cellStyle name="Примечание 2 4 17" xfId="38924"/>
    <cellStyle name="Примечание 2 4 18" xfId="39067"/>
    <cellStyle name="Примечание 2 4 19" xfId="39205"/>
    <cellStyle name="Примечание 2 4 2" xfId="1781"/>
    <cellStyle name="Примечание 2 4 2 2" xfId="962"/>
    <cellStyle name="Примечание 2 4 2 2 2" xfId="3408"/>
    <cellStyle name="Примечание 2 4 2 2 2 2" xfId="10163"/>
    <cellStyle name="Примечание 2 4 2 2 2 2 2" xfId="16697"/>
    <cellStyle name="Примечание 2 4 2 2 2 2 2 2" xfId="35370"/>
    <cellStyle name="Примечание 2 4 2 2 2 2 3" xfId="32418"/>
    <cellStyle name="Примечание 2 4 2 2 2 3" xfId="12093"/>
    <cellStyle name="Примечание 2 4 2 2 2 3 2" xfId="18418"/>
    <cellStyle name="Примечание 2 4 2 2 2 3 2 2" xfId="36082"/>
    <cellStyle name="Примечание 2 4 2 2 2 3 3" xfId="33329"/>
    <cellStyle name="Примечание 2 4 2 2 2 4" xfId="7984"/>
    <cellStyle name="Примечание 2 4 2 2 2 4 2" xfId="21988"/>
    <cellStyle name="Примечание 2 4 2 2 2 4 2 2" xfId="36646"/>
    <cellStyle name="Примечание 2 4 2 2 2 4 3" xfId="31326"/>
    <cellStyle name="Примечание 2 4 2 2 2 5" xfId="15142"/>
    <cellStyle name="Примечание 2 4 2 2 2 5 2" xfId="34874"/>
    <cellStyle name="Примечание 2 4 2 2 2 6" xfId="28841"/>
    <cellStyle name="Примечание 2 4 2 2 3" xfId="3881"/>
    <cellStyle name="Примечание 2 4 2 2 3 2" xfId="10636"/>
    <cellStyle name="Примечание 2 4 2 2 3 2 2" xfId="17020"/>
    <cellStyle name="Примечание 2 4 2 2 3 2 2 2" xfId="35423"/>
    <cellStyle name="Примечание 2 4 2 2 3 2 3" xfId="32619"/>
    <cellStyle name="Примечание 2 4 2 2 3 3" xfId="12566"/>
    <cellStyle name="Примечание 2 4 2 2 3 3 2" xfId="18889"/>
    <cellStyle name="Примечание 2 4 2 2 3 3 2 2" xfId="36283"/>
    <cellStyle name="Примечание 2 4 2 2 3 3 3" xfId="33530"/>
    <cellStyle name="Примечание 2 4 2 2 3 4" xfId="15613"/>
    <cellStyle name="Примечание 2 4 2 2 3 4 2" xfId="35075"/>
    <cellStyle name="Примечание 2 4 2 2 3 5" xfId="29042"/>
    <cellStyle name="Примечание 2 4 2 2 4" xfId="6003"/>
    <cellStyle name="Примечание 2 4 2 2 4 2" xfId="13264"/>
    <cellStyle name="Примечание 2 4 2 2 4 2 2" xfId="33829"/>
    <cellStyle name="Примечание 2 4 2 2 4 3" xfId="30241"/>
    <cellStyle name="Примечание 2 4 2 2 5" xfId="5720"/>
    <cellStyle name="Примечание 2 4 2 2 5 2" xfId="13056"/>
    <cellStyle name="Примечание 2 4 2 2 5 2 2" xfId="33728"/>
    <cellStyle name="Примечание 2 4 2 2 5 3" xfId="30095"/>
    <cellStyle name="Примечание 2 4 2 2 6" xfId="8682"/>
    <cellStyle name="Примечание 2 4 2 2 6 2" xfId="15774"/>
    <cellStyle name="Примечание 2 4 2 2 6 2 2" xfId="35162"/>
    <cellStyle name="Примечание 2 4 2 2 6 3" xfId="31660"/>
    <cellStyle name="Примечание 2 4 2 2 7" xfId="4780"/>
    <cellStyle name="Примечание 2 4 2 2 7 2" xfId="29434"/>
    <cellStyle name="Примечание 2 4 2 2 8" xfId="28170"/>
    <cellStyle name="Примечание 2 4 2 3" xfId="2534"/>
    <cellStyle name="Примечание 2 4 2 3 2" xfId="7131"/>
    <cellStyle name="Примечание 2 4 2 3 2 2" xfId="14305"/>
    <cellStyle name="Примечание 2 4 2 3 2 2 2" xfId="34577"/>
    <cellStyle name="Примечание 2 4 2 3 2 3" xfId="31026"/>
    <cellStyle name="Примечание 2 4 2 3 3" xfId="9313"/>
    <cellStyle name="Примечание 2 4 2 3 3 2" xfId="16017"/>
    <cellStyle name="Примечание 2 4 2 3 3 2 2" xfId="35233"/>
    <cellStyle name="Примечание 2 4 2 3 3 3" xfId="32115"/>
    <cellStyle name="Примечание 2 4 2 3 4" xfId="11273"/>
    <cellStyle name="Примечание 2 4 2 3 4 2" xfId="17602"/>
    <cellStyle name="Примечание 2 4 2 3 4 2 2" xfId="35805"/>
    <cellStyle name="Примечание 2 4 2 3 4 3" xfId="33052"/>
    <cellStyle name="Примечание 2 4 2 3 5" xfId="5530"/>
    <cellStyle name="Примечание 2 4 2 3 5 2" xfId="20913"/>
    <cellStyle name="Примечание 2 4 2 3 5 2 2" xfId="36526"/>
    <cellStyle name="Примечание 2 4 2 3 5 3" xfId="29957"/>
    <cellStyle name="Примечание 2 4 2 3 6" xfId="12949"/>
    <cellStyle name="Примечание 2 4 2 3 6 2" xfId="33667"/>
    <cellStyle name="Примечание 2 4 2 3 7" xfId="28564"/>
    <cellStyle name="Примечание 2 4 2 4" xfId="3145"/>
    <cellStyle name="Примечание 2 4 2 4 2" xfId="7732"/>
    <cellStyle name="Примечание 2 4 2 4 2 2" xfId="14896"/>
    <cellStyle name="Примечание 2 4 2 4 2 2 2" xfId="34763"/>
    <cellStyle name="Примечание 2 4 2 4 2 3" xfId="31215"/>
    <cellStyle name="Примечание 2 4 2 4 3" xfId="9911"/>
    <cellStyle name="Примечание 2 4 2 4 3 2" xfId="16521"/>
    <cellStyle name="Примечание 2 4 2 4 3 2 2" xfId="35331"/>
    <cellStyle name="Примечание 2 4 2 4 3 3" xfId="32303"/>
    <cellStyle name="Примечание 2 4 2 4 4" xfId="11848"/>
    <cellStyle name="Примечание 2 4 2 4 4 2" xfId="18173"/>
    <cellStyle name="Примечание 2 4 2 4 4 2 2" xfId="35972"/>
    <cellStyle name="Примечание 2 4 2 4 4 3" xfId="33219"/>
    <cellStyle name="Примечание 2 4 2 4 5" xfId="4960"/>
    <cellStyle name="Примечание 2 4 2 4 5 2" xfId="20701"/>
    <cellStyle name="Примечание 2 4 2 4 5 2 2" xfId="36482"/>
    <cellStyle name="Примечание 2 4 2 4 5 3" xfId="29590"/>
    <cellStyle name="Примечание 2 4 2 4 6" xfId="28731"/>
    <cellStyle name="Примечание 2 4 2 5" xfId="4159"/>
    <cellStyle name="Примечание 2 4 2 5 2" xfId="29189"/>
    <cellStyle name="Примечание 2 4 2 6" xfId="28362"/>
    <cellStyle name="Примечание 2 4 20" xfId="39341"/>
    <cellStyle name="Примечание 2 4 21" xfId="39477"/>
    <cellStyle name="Примечание 2 4 22" xfId="39085"/>
    <cellStyle name="Примечание 2 4 23" xfId="39583"/>
    <cellStyle name="Примечание 2 4 24" xfId="39712"/>
    <cellStyle name="Примечание 2 4 25" xfId="39830"/>
    <cellStyle name="Примечание 2 4 26" xfId="39753"/>
    <cellStyle name="Примечание 2 4 27" xfId="40170"/>
    <cellStyle name="Примечание 2 4 28" xfId="40223"/>
    <cellStyle name="Примечание 2 4 29" xfId="39599"/>
    <cellStyle name="Примечание 2 4 3" xfId="2334"/>
    <cellStyle name="Примечание 2 4 3 2" xfId="5370"/>
    <cellStyle name="Примечание 2 4 3 2 2" xfId="12895"/>
    <cellStyle name="Примечание 2 4 3 2 2 2" xfId="33647"/>
    <cellStyle name="Примечание 2 4 3 2 3" xfId="29844"/>
    <cellStyle name="Примечание 2 4 3 3" xfId="6931"/>
    <cellStyle name="Примечание 2 4 3 3 2" xfId="14105"/>
    <cellStyle name="Примечание 2 4 3 3 2 2" xfId="34411"/>
    <cellStyle name="Примечание 2 4 3 3 3" xfId="30860"/>
    <cellStyle name="Примечание 2 4 3 4" xfId="9114"/>
    <cellStyle name="Примечание 2 4 3 4 2" xfId="15964"/>
    <cellStyle name="Примечание 2 4 3 4 2 2" xfId="35213"/>
    <cellStyle name="Примечание 2 4 3 4 3" xfId="31949"/>
    <cellStyle name="Примечание 2 4 3 5" xfId="11142"/>
    <cellStyle name="Примечание 2 4 3 5 2" xfId="17471"/>
    <cellStyle name="Примечание 2 4 3 5 2 2" xfId="35707"/>
    <cellStyle name="Примечание 2 4 3 5 3" xfId="32954"/>
    <cellStyle name="Примечание 2 4 3 6" xfId="4473"/>
    <cellStyle name="Примечание 2 4 3 6 2" xfId="20517"/>
    <cellStyle name="Примечание 2 4 3 6 2 2" xfId="36393"/>
    <cellStyle name="Примечание 2 4 3 6 3" xfId="29278"/>
    <cellStyle name="Примечание 2 4 3 7" xfId="4624"/>
    <cellStyle name="Примечание 2 4 3 7 2" xfId="29356"/>
    <cellStyle name="Примечание 2 4 3 8" xfId="28466"/>
    <cellStyle name="Примечание 2 4 30" xfId="40421"/>
    <cellStyle name="Примечание 2 4 4" xfId="2966"/>
    <cellStyle name="Примечание 2 4 4 2" xfId="9733"/>
    <cellStyle name="Примечание 2 4 4 2 2" xfId="16378"/>
    <cellStyle name="Примечание 2 4 4 2 2 2" xfId="35298"/>
    <cellStyle name="Примечание 2 4 4 2 3" xfId="32237"/>
    <cellStyle name="Примечание 2 4 4 3" xfId="11682"/>
    <cellStyle name="Примечание 2 4 4 3 2" xfId="18009"/>
    <cellStyle name="Примечание 2 4 4 3 2 2" xfId="35918"/>
    <cellStyle name="Примечание 2 4 4 3 3" xfId="33165"/>
    <cellStyle name="Примечание 2 4 4 4" xfId="7553"/>
    <cellStyle name="Примечание 2 4 4 4 2" xfId="21683"/>
    <cellStyle name="Примечание 2 4 4 4 2 2" xfId="36582"/>
    <cellStyle name="Примечание 2 4 4 4 3" xfId="31149"/>
    <cellStyle name="Примечание 2 4 4 5" xfId="14720"/>
    <cellStyle name="Примечание 2 4 4 5 2" xfId="34697"/>
    <cellStyle name="Примечание 2 4 4 6" xfId="28677"/>
    <cellStyle name="Примечание 2 4 5" xfId="28216"/>
    <cellStyle name="Примечание 2 4 6" xfId="37367"/>
    <cellStyle name="Примечание 2 4 7" xfId="37301"/>
    <cellStyle name="Примечание 2 4 8" xfId="37423"/>
    <cellStyle name="Примечание 2 4 9" xfId="37287"/>
    <cellStyle name="Примечание 2 5" xfId="1645"/>
    <cellStyle name="Примечание 2 5 2" xfId="1450"/>
    <cellStyle name="Примечание 2 5 2 2" xfId="3327"/>
    <cellStyle name="Примечание 2 5 2 2 2" xfId="10082"/>
    <cellStyle name="Примечание 2 5 2 2 2 2" xfId="16633"/>
    <cellStyle name="Примечание 2 5 2 2 2 2 2" xfId="35355"/>
    <cellStyle name="Примечание 2 5 2 2 2 3" xfId="32386"/>
    <cellStyle name="Примечание 2 5 2 2 3" xfId="12012"/>
    <cellStyle name="Примечание 2 5 2 2 3 2" xfId="18337"/>
    <cellStyle name="Примечание 2 5 2 2 3 2 2" xfId="36050"/>
    <cellStyle name="Примечание 2 5 2 2 3 3" xfId="33297"/>
    <cellStyle name="Примечание 2 5 2 2 4" xfId="7903"/>
    <cellStyle name="Примечание 2 5 2 2 4 2" xfId="21907"/>
    <cellStyle name="Примечание 2 5 2 2 4 2 2" xfId="36614"/>
    <cellStyle name="Примечание 2 5 2 2 4 3" xfId="31294"/>
    <cellStyle name="Примечание 2 5 2 2 5" xfId="15061"/>
    <cellStyle name="Примечание 2 5 2 2 5 2" xfId="34842"/>
    <cellStyle name="Примечание 2 5 2 2 6" xfId="28809"/>
    <cellStyle name="Примечание 2 5 2 3" xfId="3800"/>
    <cellStyle name="Примечание 2 5 2 3 2" xfId="10555"/>
    <cellStyle name="Примечание 2 5 2 3 2 2" xfId="16956"/>
    <cellStyle name="Примечание 2 5 2 3 2 2 2" xfId="35408"/>
    <cellStyle name="Примечание 2 5 2 3 2 3" xfId="32587"/>
    <cellStyle name="Примечание 2 5 2 3 3" xfId="12485"/>
    <cellStyle name="Примечание 2 5 2 3 3 2" xfId="18808"/>
    <cellStyle name="Примечание 2 5 2 3 3 2 2" xfId="36251"/>
    <cellStyle name="Примечание 2 5 2 3 3 3" xfId="33498"/>
    <cellStyle name="Примечание 2 5 2 3 4" xfId="15532"/>
    <cellStyle name="Примечание 2 5 2 3 4 2" xfId="35043"/>
    <cellStyle name="Примечание 2 5 2 3 5" xfId="29010"/>
    <cellStyle name="Примечание 2 5 2 4" xfId="6229"/>
    <cellStyle name="Примечание 2 5 2 4 2" xfId="13465"/>
    <cellStyle name="Примечание 2 5 2 4 2 2" xfId="33962"/>
    <cellStyle name="Примечание 2 5 2 4 3" xfId="30392"/>
    <cellStyle name="Примечание 2 5 2 5" xfId="8498"/>
    <cellStyle name="Примечание 2 5 2 5 2" xfId="15714"/>
    <cellStyle name="Примечание 2 5 2 5 2 2" xfId="35137"/>
    <cellStyle name="Примечание 2 5 2 5 3" xfId="31512"/>
    <cellStyle name="Примечание 2 5 2 6" xfId="5658"/>
    <cellStyle name="Примечание 2 5 2 6 2" xfId="13003"/>
    <cellStyle name="Примечание 2 5 2 6 2 2" xfId="33698"/>
    <cellStyle name="Примечание 2 5 2 6 3" xfId="30059"/>
    <cellStyle name="Примечание 2 5 2 7" xfId="12678"/>
    <cellStyle name="Примечание 2 5 2 7 2" xfId="33592"/>
    <cellStyle name="Примечание 2 5 2 8" xfId="28229"/>
    <cellStyle name="Примечание 2 5 3" xfId="2275"/>
    <cellStyle name="Примечание 2 5 3 2" xfId="6872"/>
    <cellStyle name="Примечание 2 5 3 2 2" xfId="14046"/>
    <cellStyle name="Примечание 2 5 3 2 2 2" xfId="34366"/>
    <cellStyle name="Примечание 2 5 3 2 3" xfId="30815"/>
    <cellStyle name="Примечание 2 5 3 3" xfId="9055"/>
    <cellStyle name="Примечание 2 5 3 3 2" xfId="15943"/>
    <cellStyle name="Примечание 2 5 3 3 2 2" xfId="35206"/>
    <cellStyle name="Примечание 2 5 3 3 3" xfId="31904"/>
    <cellStyle name="Примечание 2 5 3 4" xfId="11116"/>
    <cellStyle name="Примечание 2 5 3 4 2" xfId="17445"/>
    <cellStyle name="Примечание 2 5 3 4 2 2" xfId="35695"/>
    <cellStyle name="Примечание 2 5 3 4 3" xfId="32942"/>
    <cellStyle name="Примечание 2 5 3 5" xfId="5328"/>
    <cellStyle name="Примечание 2 5 3 5 2" xfId="20829"/>
    <cellStyle name="Примечание 2 5 3 5 2 2" xfId="36510"/>
    <cellStyle name="Примечание 2 5 3 5 3" xfId="29823"/>
    <cellStyle name="Примечание 2 5 3 6" xfId="12874"/>
    <cellStyle name="Примечание 2 5 3 6 2" xfId="33640"/>
    <cellStyle name="Примечание 2 5 3 7" xfId="28455"/>
    <cellStyle name="Примечание 2 5 4" xfId="3062"/>
    <cellStyle name="Примечание 2 5 4 2" xfId="7649"/>
    <cellStyle name="Примечание 2 5 4 2 2" xfId="14814"/>
    <cellStyle name="Примечание 2 5 4 2 2 2" xfId="34731"/>
    <cellStyle name="Примечание 2 5 4 2 3" xfId="31183"/>
    <cellStyle name="Примечание 2 5 4 3" xfId="9828"/>
    <cellStyle name="Примечание 2 5 4 3 2" xfId="16455"/>
    <cellStyle name="Примечание 2 5 4 3 2 2" xfId="35315"/>
    <cellStyle name="Примечание 2 5 4 3 3" xfId="32271"/>
    <cellStyle name="Примечание 2 5 4 4" xfId="11765"/>
    <cellStyle name="Примечание 2 5 4 4 2" xfId="18091"/>
    <cellStyle name="Примечание 2 5 4 4 2 2" xfId="35940"/>
    <cellStyle name="Примечание 2 5 4 4 3" xfId="33187"/>
    <cellStyle name="Примечание 2 5 4 5" xfId="4915"/>
    <cellStyle name="Примечание 2 5 4 5 2" xfId="20687"/>
    <cellStyle name="Примечание 2 5 4 5 2 2" xfId="36468"/>
    <cellStyle name="Примечание 2 5 4 5 3" xfId="29551"/>
    <cellStyle name="Примечание 2 5 4 6" xfId="28699"/>
    <cellStyle name="Примечание 2 5 5" xfId="4035"/>
    <cellStyle name="Примечание 2 5 5 2" xfId="29131"/>
    <cellStyle name="Примечание 2 5 6" xfId="28298"/>
    <cellStyle name="Примечание 2 6" xfId="2249"/>
    <cellStyle name="Примечание 2 6 2" xfId="5306"/>
    <cellStyle name="Примечание 2 6 2 2" xfId="12865"/>
    <cellStyle name="Примечание 2 6 2 2 2" xfId="33635"/>
    <cellStyle name="Примечание 2 6 2 3" xfId="29807"/>
    <cellStyle name="Примечание 2 6 3" xfId="6846"/>
    <cellStyle name="Примечание 2 6 3 2" xfId="14020"/>
    <cellStyle name="Примечание 2 6 3 2 2" xfId="34344"/>
    <cellStyle name="Примечание 2 6 3 3" xfId="30793"/>
    <cellStyle name="Примечание 2 6 4" xfId="9029"/>
    <cellStyle name="Примечание 2 6 4 2" xfId="15934"/>
    <cellStyle name="Примечание 2 6 4 2 2" xfId="35201"/>
    <cellStyle name="Примечание 2 6 4 3" xfId="31882"/>
    <cellStyle name="Примечание 2 6 5" xfId="11099"/>
    <cellStyle name="Примечание 2 6 5 2" xfId="17428"/>
    <cellStyle name="Примечание 2 6 5 2 2" xfId="35682"/>
    <cellStyle name="Примечание 2 6 5 3" xfId="32929"/>
    <cellStyle name="Примечание 2 6 6" xfId="4409"/>
    <cellStyle name="Примечание 2 6 6 2" xfId="20453"/>
    <cellStyle name="Примечание 2 6 6 2 2" xfId="36371"/>
    <cellStyle name="Примечание 2 6 6 3" xfId="29256"/>
    <cellStyle name="Примечание 2 6 7" xfId="4865"/>
    <cellStyle name="Примечание 2 6 7 2" xfId="29503"/>
    <cellStyle name="Примечание 2 6 8" xfId="28442"/>
    <cellStyle name="Примечание 2 7" xfId="2692"/>
    <cellStyle name="Примечание 2 7 2" xfId="9471"/>
    <cellStyle name="Примечание 2 7 2 2" xfId="16122"/>
    <cellStyle name="Примечание 2 7 2 2 2" xfId="35255"/>
    <cellStyle name="Примечание 2 7 2 3" xfId="32189"/>
    <cellStyle name="Примечание 2 7 3" xfId="11431"/>
    <cellStyle name="Примечание 2 7 3 2" xfId="17759"/>
    <cellStyle name="Примечание 2 7 3 2 2" xfId="35879"/>
    <cellStyle name="Примечание 2 7 3 3" xfId="33126"/>
    <cellStyle name="Примечание 2 7 4" xfId="7290"/>
    <cellStyle name="Примечание 2 7 4 2" xfId="21449"/>
    <cellStyle name="Примечание 2 7 4 2 2" xfId="36550"/>
    <cellStyle name="Примечание 2 7 4 3" xfId="31101"/>
    <cellStyle name="Примечание 2 7 5" xfId="14463"/>
    <cellStyle name="Примечание 2 7 5 2" xfId="34652"/>
    <cellStyle name="Примечание 2 7 6" xfId="28638"/>
    <cellStyle name="Примечание 2 8" xfId="19051"/>
    <cellStyle name="Примечание 2 8 2" xfId="36351"/>
    <cellStyle name="Примечание 2 9" xfId="28113"/>
    <cellStyle name="Примечание 3" xfId="478"/>
    <cellStyle name="Примечание 3 10" xfId="37023"/>
    <cellStyle name="Примечание 3 11" xfId="36919"/>
    <cellStyle name="Примечание 3 12" xfId="37276"/>
    <cellStyle name="Примечание 3 13" xfId="37954"/>
    <cellStyle name="Примечание 3 14" xfId="37659"/>
    <cellStyle name="Примечание 3 15" xfId="37799"/>
    <cellStyle name="Примечание 3 16" xfId="38144"/>
    <cellStyle name="Примечание 3 17" xfId="38285"/>
    <cellStyle name="Примечание 3 18" xfId="38427"/>
    <cellStyle name="Примечание 3 19" xfId="38570"/>
    <cellStyle name="Примечание 3 2" xfId="1206"/>
    <cellStyle name="Примечание 3 2 10" xfId="38136"/>
    <cellStyle name="Примечание 3 2 11" xfId="38277"/>
    <cellStyle name="Примечание 3 2 12" xfId="38419"/>
    <cellStyle name="Примечание 3 2 13" xfId="38562"/>
    <cellStyle name="Примечание 3 2 14" xfId="38705"/>
    <cellStyle name="Примечание 3 2 15" xfId="38848"/>
    <cellStyle name="Примечание 3 2 16" xfId="38992"/>
    <cellStyle name="Примечание 3 2 17" xfId="39133"/>
    <cellStyle name="Примечание 3 2 18" xfId="39270"/>
    <cellStyle name="Примечание 3 2 19" xfId="39406"/>
    <cellStyle name="Примечание 3 2 2" xfId="1765"/>
    <cellStyle name="Примечание 3 2 2 2" xfId="1004"/>
    <cellStyle name="Примечание 3 2 2 2 2" xfId="3397"/>
    <cellStyle name="Примечание 3 2 2 2 2 2" xfId="10152"/>
    <cellStyle name="Примечание 3 2 2 2 2 2 2" xfId="16690"/>
    <cellStyle name="Примечание 3 2 2 2 2 2 2 2" xfId="35363"/>
    <cellStyle name="Примечание 3 2 2 2 2 2 3" xfId="32407"/>
    <cellStyle name="Примечание 3 2 2 2 2 3" xfId="12082"/>
    <cellStyle name="Примечание 3 2 2 2 2 3 2" xfId="18407"/>
    <cellStyle name="Примечание 3 2 2 2 2 3 2 2" xfId="36071"/>
    <cellStyle name="Примечание 3 2 2 2 2 3 3" xfId="33318"/>
    <cellStyle name="Примечание 3 2 2 2 2 4" xfId="7973"/>
    <cellStyle name="Примечание 3 2 2 2 2 4 2" xfId="21977"/>
    <cellStyle name="Примечание 3 2 2 2 2 4 2 2" xfId="36635"/>
    <cellStyle name="Примечание 3 2 2 2 2 4 3" xfId="31315"/>
    <cellStyle name="Примечание 3 2 2 2 2 5" xfId="15131"/>
    <cellStyle name="Примечание 3 2 2 2 2 5 2" xfId="34863"/>
    <cellStyle name="Примечание 3 2 2 2 2 6" xfId="28830"/>
    <cellStyle name="Примечание 3 2 2 2 3" xfId="3870"/>
    <cellStyle name="Примечание 3 2 2 2 3 2" xfId="10625"/>
    <cellStyle name="Примечание 3 2 2 2 3 2 2" xfId="17013"/>
    <cellStyle name="Примечание 3 2 2 2 3 2 2 2" xfId="35416"/>
    <cellStyle name="Примечание 3 2 2 2 3 2 3" xfId="32608"/>
    <cellStyle name="Примечание 3 2 2 2 3 3" xfId="12555"/>
    <cellStyle name="Примечание 3 2 2 2 3 3 2" xfId="18878"/>
    <cellStyle name="Примечание 3 2 2 2 3 3 2 2" xfId="36272"/>
    <cellStyle name="Примечание 3 2 2 2 3 3 3" xfId="33519"/>
    <cellStyle name="Примечание 3 2 2 2 3 4" xfId="15602"/>
    <cellStyle name="Примечание 3 2 2 2 3 4 2" xfId="35064"/>
    <cellStyle name="Примечание 3 2 2 2 3 5" xfId="29031"/>
    <cellStyle name="Примечание 3 2 2 2 4" xfId="6043"/>
    <cellStyle name="Примечание 3 2 2 2 4 2" xfId="13304"/>
    <cellStyle name="Примечание 3 2 2 2 4 2 2" xfId="33852"/>
    <cellStyle name="Примечание 3 2 2 2 4 3" xfId="30264"/>
    <cellStyle name="Примечание 3 2 2 2 5" xfId="6093"/>
    <cellStyle name="Примечание 3 2 2 2 5 2" xfId="13345"/>
    <cellStyle name="Примечание 3 2 2 2 5 2 2" xfId="33879"/>
    <cellStyle name="Примечание 3 2 2 2 5 3" xfId="30300"/>
    <cellStyle name="Примечание 3 2 2 2 6" xfId="5756"/>
    <cellStyle name="Примечание 3 2 2 2 6 2" xfId="13073"/>
    <cellStyle name="Примечание 3 2 2 2 6 2 2" xfId="33735"/>
    <cellStyle name="Примечание 3 2 2 2 6 3" xfId="30119"/>
    <cellStyle name="Примечание 3 2 2 2 7" xfId="4286"/>
    <cellStyle name="Примечание 3 2 2 2 7 2" xfId="29228"/>
    <cellStyle name="Примечание 3 2 2 2 8" xfId="28176"/>
    <cellStyle name="Примечание 3 2 2 3" xfId="2523"/>
    <cellStyle name="Примечание 3 2 2 3 2" xfId="7120"/>
    <cellStyle name="Примечание 3 2 2 3 2 2" xfId="14294"/>
    <cellStyle name="Примечание 3 2 2 3 2 2 2" xfId="34566"/>
    <cellStyle name="Примечание 3 2 2 3 2 3" xfId="31015"/>
    <cellStyle name="Примечание 3 2 2 3 3" xfId="9302"/>
    <cellStyle name="Примечание 3 2 2 3 3 2" xfId="16010"/>
    <cellStyle name="Примечание 3 2 2 3 3 2 2" xfId="35226"/>
    <cellStyle name="Примечание 3 2 2 3 3 3" xfId="32104"/>
    <cellStyle name="Примечание 3 2 2 3 4" xfId="11262"/>
    <cellStyle name="Примечание 3 2 2 3 4 2" xfId="17591"/>
    <cellStyle name="Примечание 3 2 2 3 4 2 2" xfId="35794"/>
    <cellStyle name="Примечание 3 2 2 3 4 3" xfId="33041"/>
    <cellStyle name="Примечание 3 2 2 3 5" xfId="5519"/>
    <cellStyle name="Примечание 3 2 2 3 5 2" xfId="20906"/>
    <cellStyle name="Примечание 3 2 2 3 5 2 2" xfId="36519"/>
    <cellStyle name="Примечание 3 2 2 3 5 3" xfId="29946"/>
    <cellStyle name="Примечание 3 2 2 3 6" xfId="12942"/>
    <cellStyle name="Примечание 3 2 2 3 6 2" xfId="33660"/>
    <cellStyle name="Примечание 3 2 2 3 7" xfId="28553"/>
    <cellStyle name="Примечание 3 2 2 4" xfId="3134"/>
    <cellStyle name="Примечание 3 2 2 4 2" xfId="7721"/>
    <cellStyle name="Примечание 3 2 2 4 2 2" xfId="14885"/>
    <cellStyle name="Примечание 3 2 2 4 2 2 2" xfId="34752"/>
    <cellStyle name="Примечание 3 2 2 4 2 3" xfId="31204"/>
    <cellStyle name="Примечание 3 2 2 4 3" xfId="9900"/>
    <cellStyle name="Примечание 3 2 2 4 3 2" xfId="16514"/>
    <cellStyle name="Примечание 3 2 2 4 3 2 2" xfId="35324"/>
    <cellStyle name="Примечание 3 2 2 4 3 3" xfId="32292"/>
    <cellStyle name="Примечание 3 2 2 4 4" xfId="11837"/>
    <cellStyle name="Примечание 3 2 2 4 4 2" xfId="18162"/>
    <cellStyle name="Примечание 3 2 2 4 4 2 2" xfId="35961"/>
    <cellStyle name="Примечание 3 2 2 4 4 3" xfId="33208"/>
    <cellStyle name="Примечание 3 2 2 4 5" xfId="4948"/>
    <cellStyle name="Примечание 3 2 2 4 5 2" xfId="20694"/>
    <cellStyle name="Примечание 3 2 2 4 5 2 2" xfId="36475"/>
    <cellStyle name="Примечание 3 2 2 4 5 3" xfId="29578"/>
    <cellStyle name="Примечание 3 2 2 4 6" xfId="28720"/>
    <cellStyle name="Примечание 3 2 2 5" xfId="4129"/>
    <cellStyle name="Примечание 3 2 2 5 2" xfId="29169"/>
    <cellStyle name="Примечание 3 2 2 6" xfId="28355"/>
    <cellStyle name="Примечание 3 2 20" xfId="39544"/>
    <cellStyle name="Примечание 3 2 21" xfId="39669"/>
    <cellStyle name="Примечание 3 2 22" xfId="39791"/>
    <cellStyle name="Примечание 3 2 23" xfId="39910"/>
    <cellStyle name="Примечание 3 2 24" xfId="40023"/>
    <cellStyle name="Примечание 3 2 25" xfId="40130"/>
    <cellStyle name="Примечание 3 2 26" xfId="40218"/>
    <cellStyle name="Примечание 3 2 27" xfId="40313"/>
    <cellStyle name="Примечание 3 2 28" xfId="40394"/>
    <cellStyle name="Примечание 3 2 29" xfId="40453"/>
    <cellStyle name="Примечание 3 2 3" xfId="2365"/>
    <cellStyle name="Примечание 3 2 3 2" xfId="5398"/>
    <cellStyle name="Примечание 3 2 3 2 2" xfId="12914"/>
    <cellStyle name="Примечание 3 2 3 2 2 2" xfId="33650"/>
    <cellStyle name="Примечание 3 2 3 2 3" xfId="29855"/>
    <cellStyle name="Примечание 3 2 3 3" xfId="6962"/>
    <cellStyle name="Примечание 3 2 3 3 2" xfId="14136"/>
    <cellStyle name="Примечание 3 2 3 3 2 2" xfId="34426"/>
    <cellStyle name="Примечание 3 2 3 3 3" xfId="30875"/>
    <cellStyle name="Примечание 3 2 3 4" xfId="9145"/>
    <cellStyle name="Примечание 3 2 3 4 2" xfId="15983"/>
    <cellStyle name="Примечание 3 2 3 4 2 2" xfId="35216"/>
    <cellStyle name="Примечание 3 2 3 4 3" xfId="31964"/>
    <cellStyle name="Примечание 3 2 3 5" xfId="11169"/>
    <cellStyle name="Примечание 3 2 3 5 2" xfId="17498"/>
    <cellStyle name="Примечание 3 2 3 5 2 2" xfId="35718"/>
    <cellStyle name="Примечание 3 2 3 5 3" xfId="32965"/>
    <cellStyle name="Примечание 3 2 3 6" xfId="4462"/>
    <cellStyle name="Примечание 3 2 3 6 2" xfId="20506"/>
    <cellStyle name="Примечание 3 2 3 6 2 2" xfId="36382"/>
    <cellStyle name="Примечание 3 2 3 6 3" xfId="29267"/>
    <cellStyle name="Примечание 3 2 3 7" xfId="8363"/>
    <cellStyle name="Примечание 3 2 3 7 2" xfId="31481"/>
    <cellStyle name="Примечание 3 2 3 8" xfId="28477"/>
    <cellStyle name="Примечание 3 2 30" xfId="40494"/>
    <cellStyle name="Примечание 3 2 4" xfId="2939"/>
    <cellStyle name="Примечание 3 2 4 2" xfId="9706"/>
    <cellStyle name="Примечание 3 2 4 2 2" xfId="16353"/>
    <cellStyle name="Примечание 3 2 4 2 2 2" xfId="35289"/>
    <cellStyle name="Примечание 3 2 4 2 3" xfId="32226"/>
    <cellStyle name="Примечание 3 2 4 3" xfId="11657"/>
    <cellStyle name="Примечание 3 2 4 3 2" xfId="17984"/>
    <cellStyle name="Примечание 3 2 4 3 2 2" xfId="35909"/>
    <cellStyle name="Примечание 3 2 4 3 3" xfId="33156"/>
    <cellStyle name="Примечание 3 2 4 4" xfId="7526"/>
    <cellStyle name="Примечание 3 2 4 4 2" xfId="21659"/>
    <cellStyle name="Примечание 3 2 4 4 2 2" xfId="36573"/>
    <cellStyle name="Примечание 3 2 4 4 3" xfId="31138"/>
    <cellStyle name="Примечание 3 2 4 5" xfId="14693"/>
    <cellStyle name="Примечание 3 2 4 5 2" xfId="34686"/>
    <cellStyle name="Примечание 3 2 4 6" xfId="28668"/>
    <cellStyle name="Примечание 3 2 5" xfId="28208"/>
    <cellStyle name="Примечание 3 2 6" xfId="37574"/>
    <cellStyle name="Примечание 3 2 7" xfId="37702"/>
    <cellStyle name="Примечание 3 2 8" xfId="37842"/>
    <cellStyle name="Примечание 3 2 9" xfId="37990"/>
    <cellStyle name="Примечание 3 20" xfId="38713"/>
    <cellStyle name="Примечание 3 21" xfId="38856"/>
    <cellStyle name="Примечание 3 22" xfId="39000"/>
    <cellStyle name="Примечание 3 23" xfId="39141"/>
    <cellStyle name="Примечание 3 24" xfId="39276"/>
    <cellStyle name="Примечание 3 25" xfId="39633"/>
    <cellStyle name="Примечание 3 26" xfId="39755"/>
    <cellStyle name="Примечание 3 27" xfId="39874"/>
    <cellStyle name="Примечание 3 28" xfId="39987"/>
    <cellStyle name="Примечание 3 29" xfId="39978"/>
    <cellStyle name="Примечание 3 3" xfId="1281"/>
    <cellStyle name="Примечание 3 3 10" xfId="38029"/>
    <cellStyle name="Примечание 3 3 11" xfId="38172"/>
    <cellStyle name="Примечание 3 3 12" xfId="38313"/>
    <cellStyle name="Примечание 3 3 13" xfId="38455"/>
    <cellStyle name="Примечание 3 3 14" xfId="38598"/>
    <cellStyle name="Примечание 3 3 15" xfId="38741"/>
    <cellStyle name="Примечание 3 3 16" xfId="38884"/>
    <cellStyle name="Примечание 3 3 17" xfId="39028"/>
    <cellStyle name="Примечание 3 3 18" xfId="39169"/>
    <cellStyle name="Примечание 3 3 19" xfId="39303"/>
    <cellStyle name="Примечание 3 3 2" xfId="1775"/>
    <cellStyle name="Примечание 3 3 2 2" xfId="1490"/>
    <cellStyle name="Примечание 3 3 2 2 2" xfId="3403"/>
    <cellStyle name="Примечание 3 3 2 2 2 2" xfId="10158"/>
    <cellStyle name="Примечание 3 3 2 2 2 2 2" xfId="16694"/>
    <cellStyle name="Примечание 3 3 2 2 2 2 2 2" xfId="35367"/>
    <cellStyle name="Примечание 3 3 2 2 2 2 3" xfId="32413"/>
    <cellStyle name="Примечание 3 3 2 2 2 3" xfId="12088"/>
    <cellStyle name="Примечание 3 3 2 2 2 3 2" xfId="18413"/>
    <cellStyle name="Примечание 3 3 2 2 2 3 2 2" xfId="36077"/>
    <cellStyle name="Примечание 3 3 2 2 2 3 3" xfId="33324"/>
    <cellStyle name="Примечание 3 3 2 2 2 4" xfId="7979"/>
    <cellStyle name="Примечание 3 3 2 2 2 4 2" xfId="21983"/>
    <cellStyle name="Примечание 3 3 2 2 2 4 2 2" xfId="36641"/>
    <cellStyle name="Примечание 3 3 2 2 2 4 3" xfId="31321"/>
    <cellStyle name="Примечание 3 3 2 2 2 5" xfId="15137"/>
    <cellStyle name="Примечание 3 3 2 2 2 5 2" xfId="34869"/>
    <cellStyle name="Примечание 3 3 2 2 2 6" xfId="28836"/>
    <cellStyle name="Примечание 3 3 2 2 3" xfId="3876"/>
    <cellStyle name="Примечание 3 3 2 2 3 2" xfId="10631"/>
    <cellStyle name="Примечание 3 3 2 2 3 2 2" xfId="17017"/>
    <cellStyle name="Примечание 3 3 2 2 3 2 2 2" xfId="35420"/>
    <cellStyle name="Примечание 3 3 2 2 3 2 3" xfId="32614"/>
    <cellStyle name="Примечание 3 3 2 2 3 3" xfId="12561"/>
    <cellStyle name="Примечание 3 3 2 2 3 3 2" xfId="18884"/>
    <cellStyle name="Примечание 3 3 2 2 3 3 2 2" xfId="36278"/>
    <cellStyle name="Примечание 3 3 2 2 3 3 3" xfId="33525"/>
    <cellStyle name="Примечание 3 3 2 2 3 4" xfId="15608"/>
    <cellStyle name="Примечание 3 3 2 2 3 4 2" xfId="35070"/>
    <cellStyle name="Примечание 3 3 2 2 3 5" xfId="29037"/>
    <cellStyle name="Примечание 3 3 2 2 4" xfId="6264"/>
    <cellStyle name="Примечание 3 3 2 2 4 2" xfId="13499"/>
    <cellStyle name="Примечание 3 3 2 2 4 2 2" xfId="33985"/>
    <cellStyle name="Примечание 3 3 2 2 4 3" xfId="30416"/>
    <cellStyle name="Примечание 3 3 2 2 5" xfId="8537"/>
    <cellStyle name="Примечание 3 3 2 2 5 2" xfId="15732"/>
    <cellStyle name="Примечание 3 3 2 2 5 2 2" xfId="35140"/>
    <cellStyle name="Примечание 3 3 2 2 5 3" xfId="31536"/>
    <cellStyle name="Примечание 3 3 2 2 6" xfId="6344"/>
    <cellStyle name="Примечание 3 3 2 2 6 2" xfId="13575"/>
    <cellStyle name="Примечание 3 3 2 2 6 2 2" xfId="34041"/>
    <cellStyle name="Примечание 3 3 2 2 6 3" xfId="30475"/>
    <cellStyle name="Примечание 3 3 2 2 7" xfId="12691"/>
    <cellStyle name="Примечание 3 3 2 2 7 2" xfId="33594"/>
    <cellStyle name="Примечание 3 3 2 2 8" xfId="28231"/>
    <cellStyle name="Примечание 3 3 2 3" xfId="2529"/>
    <cellStyle name="Примечание 3 3 2 3 2" xfId="7126"/>
    <cellStyle name="Примечание 3 3 2 3 2 2" xfId="14300"/>
    <cellStyle name="Примечание 3 3 2 3 2 2 2" xfId="34572"/>
    <cellStyle name="Примечание 3 3 2 3 2 3" xfId="31021"/>
    <cellStyle name="Примечание 3 3 2 3 3" xfId="9308"/>
    <cellStyle name="Примечание 3 3 2 3 3 2" xfId="16014"/>
    <cellStyle name="Примечание 3 3 2 3 3 2 2" xfId="35230"/>
    <cellStyle name="Примечание 3 3 2 3 3 3" xfId="32110"/>
    <cellStyle name="Примечание 3 3 2 3 4" xfId="11268"/>
    <cellStyle name="Примечание 3 3 2 3 4 2" xfId="17597"/>
    <cellStyle name="Примечание 3 3 2 3 4 2 2" xfId="35800"/>
    <cellStyle name="Примечание 3 3 2 3 4 3" xfId="33047"/>
    <cellStyle name="Примечание 3 3 2 3 5" xfId="5525"/>
    <cellStyle name="Примечание 3 3 2 3 5 2" xfId="20910"/>
    <cellStyle name="Примечание 3 3 2 3 5 2 2" xfId="36523"/>
    <cellStyle name="Примечание 3 3 2 3 5 3" xfId="29952"/>
    <cellStyle name="Примечание 3 3 2 3 6" xfId="12946"/>
    <cellStyle name="Примечание 3 3 2 3 6 2" xfId="33664"/>
    <cellStyle name="Примечание 3 3 2 3 7" xfId="28559"/>
    <cellStyle name="Примечание 3 3 2 4" xfId="3140"/>
    <cellStyle name="Примечание 3 3 2 4 2" xfId="7727"/>
    <cellStyle name="Примечание 3 3 2 4 2 2" xfId="14891"/>
    <cellStyle name="Примечание 3 3 2 4 2 2 2" xfId="34758"/>
    <cellStyle name="Примечание 3 3 2 4 2 3" xfId="31210"/>
    <cellStyle name="Примечание 3 3 2 4 3" xfId="9906"/>
    <cellStyle name="Примечание 3 3 2 4 3 2" xfId="16518"/>
    <cellStyle name="Примечание 3 3 2 4 3 2 2" xfId="35328"/>
    <cellStyle name="Примечание 3 3 2 4 3 3" xfId="32298"/>
    <cellStyle name="Примечание 3 3 2 4 4" xfId="11843"/>
    <cellStyle name="Примечание 3 3 2 4 4 2" xfId="18168"/>
    <cellStyle name="Примечание 3 3 2 4 4 2 2" xfId="35967"/>
    <cellStyle name="Примечание 3 3 2 4 4 3" xfId="33214"/>
    <cellStyle name="Примечание 3 3 2 4 5" xfId="4954"/>
    <cellStyle name="Примечание 3 3 2 4 5 2" xfId="20698"/>
    <cellStyle name="Примечание 3 3 2 4 5 2 2" xfId="36479"/>
    <cellStyle name="Примечание 3 3 2 4 5 3" xfId="29584"/>
    <cellStyle name="Примечание 3 3 2 4 6" xfId="28726"/>
    <cellStyle name="Примечание 3 3 2 5" xfId="4002"/>
    <cellStyle name="Примечание 3 3 2 5 2" xfId="29122"/>
    <cellStyle name="Примечание 3 3 2 6" xfId="28359"/>
    <cellStyle name="Примечание 3 3 20" xfId="39444"/>
    <cellStyle name="Примечание 3 3 21" xfId="39578"/>
    <cellStyle name="Примечание 3 3 22" xfId="39706"/>
    <cellStyle name="Примечание 3 3 23" xfId="39824"/>
    <cellStyle name="Примечание 3 3 24" xfId="39942"/>
    <cellStyle name="Примечание 3 3 25" xfId="40055"/>
    <cellStyle name="Примечание 3 3 26" xfId="40156"/>
    <cellStyle name="Примечание 3 3 27" xfId="40254"/>
    <cellStyle name="Примечание 3 3 28" xfId="40346"/>
    <cellStyle name="Примечание 3 3 29" xfId="40417"/>
    <cellStyle name="Примечание 3 3 3" xfId="2335"/>
    <cellStyle name="Примечание 3 3 3 2" xfId="5371"/>
    <cellStyle name="Примечание 3 3 3 2 2" xfId="12896"/>
    <cellStyle name="Примечание 3 3 3 2 2 2" xfId="33648"/>
    <cellStyle name="Примечание 3 3 3 2 3" xfId="29845"/>
    <cellStyle name="Примечание 3 3 3 3" xfId="6932"/>
    <cellStyle name="Примечание 3 3 3 3 2" xfId="14106"/>
    <cellStyle name="Примечание 3 3 3 3 2 2" xfId="34412"/>
    <cellStyle name="Примечание 3 3 3 3 3" xfId="30861"/>
    <cellStyle name="Примечание 3 3 3 4" xfId="9115"/>
    <cellStyle name="Примечание 3 3 3 4 2" xfId="15965"/>
    <cellStyle name="Примечание 3 3 3 4 2 2" xfId="35214"/>
    <cellStyle name="Примечание 3 3 3 4 3" xfId="31950"/>
    <cellStyle name="Примечание 3 3 3 5" xfId="11143"/>
    <cellStyle name="Примечание 3 3 3 5 2" xfId="17472"/>
    <cellStyle name="Примечание 3 3 3 5 2 2" xfId="35708"/>
    <cellStyle name="Примечание 3 3 3 5 3" xfId="32955"/>
    <cellStyle name="Примечание 3 3 3 6" xfId="4468"/>
    <cellStyle name="Примечание 3 3 3 6 2" xfId="20512"/>
    <cellStyle name="Примечание 3 3 3 6 2 2" xfId="36388"/>
    <cellStyle name="Примечание 3 3 3 6 3" xfId="29273"/>
    <cellStyle name="Примечание 3 3 3 7" xfId="4673"/>
    <cellStyle name="Примечание 3 3 3 7 2" xfId="29377"/>
    <cellStyle name="Примечание 3 3 3 8" xfId="28467"/>
    <cellStyle name="Примечание 3 3 30" xfId="40473"/>
    <cellStyle name="Примечание 3 3 4" xfId="2962"/>
    <cellStyle name="Примечание 3 3 4 2" xfId="9729"/>
    <cellStyle name="Примечание 3 3 4 2 2" xfId="16375"/>
    <cellStyle name="Примечание 3 3 4 2 2 2" xfId="35295"/>
    <cellStyle name="Примечание 3 3 4 2 3" xfId="32233"/>
    <cellStyle name="Примечание 3 3 4 3" xfId="11679"/>
    <cellStyle name="Примечание 3 3 4 3 2" xfId="18006"/>
    <cellStyle name="Примечание 3 3 4 3 2 2" xfId="35915"/>
    <cellStyle name="Примечание 3 3 4 3 3" xfId="33162"/>
    <cellStyle name="Примечание 3 3 4 4" xfId="7549"/>
    <cellStyle name="Примечание 3 3 4 4 2" xfId="21680"/>
    <cellStyle name="Примечание 3 3 4 4 2 2" xfId="36579"/>
    <cellStyle name="Примечание 3 3 4 4 3" xfId="31145"/>
    <cellStyle name="Примечание 3 3 4 5" xfId="14716"/>
    <cellStyle name="Примечание 3 3 4 5 2" xfId="34693"/>
    <cellStyle name="Примечание 3 3 4 6" xfId="28674"/>
    <cellStyle name="Примечание 3 3 5" xfId="28213"/>
    <cellStyle name="Примечание 3 3 6" xfId="37471"/>
    <cellStyle name="Примечание 3 3 7" xfId="37600"/>
    <cellStyle name="Примечание 3 3 8" xfId="37746"/>
    <cellStyle name="Примечание 3 3 9" xfId="37885"/>
    <cellStyle name="Примечание 3 30" xfId="39709"/>
    <cellStyle name="Примечание 3 31" xfId="40280"/>
    <cellStyle name="Примечание 3 32" xfId="40363"/>
    <cellStyle name="Примечание 3 33" xfId="40351"/>
    <cellStyle name="Примечание 3 4" xfId="1314"/>
    <cellStyle name="Примечание 3 4 10" xfId="37793"/>
    <cellStyle name="Примечание 3 4 11" xfId="37890"/>
    <cellStyle name="Примечание 3 4 12" xfId="37921"/>
    <cellStyle name="Примечание 3 4 13" xfId="37628"/>
    <cellStyle name="Примечание 3 4 14" xfId="37617"/>
    <cellStyle name="Примечание 3 4 15" xfId="38087"/>
    <cellStyle name="Примечание 3 4 16" xfId="38228"/>
    <cellStyle name="Примечание 3 4 17" xfId="38370"/>
    <cellStyle name="Примечание 3 4 18" xfId="38513"/>
    <cellStyle name="Примечание 3 4 19" xfId="38655"/>
    <cellStyle name="Примечание 3 4 2" xfId="1782"/>
    <cellStyle name="Примечание 3 4 2 2" xfId="1223"/>
    <cellStyle name="Примечание 3 4 2 2 2" xfId="3409"/>
    <cellStyle name="Примечание 3 4 2 2 2 2" xfId="10164"/>
    <cellStyle name="Примечание 3 4 2 2 2 2 2" xfId="16698"/>
    <cellStyle name="Примечание 3 4 2 2 2 2 2 2" xfId="35371"/>
    <cellStyle name="Примечание 3 4 2 2 2 2 3" xfId="32419"/>
    <cellStyle name="Примечание 3 4 2 2 2 3" xfId="12094"/>
    <cellStyle name="Примечание 3 4 2 2 2 3 2" xfId="18419"/>
    <cellStyle name="Примечание 3 4 2 2 2 3 2 2" xfId="36083"/>
    <cellStyle name="Примечание 3 4 2 2 2 3 3" xfId="33330"/>
    <cellStyle name="Примечание 3 4 2 2 2 4" xfId="7985"/>
    <cellStyle name="Примечание 3 4 2 2 2 4 2" xfId="21989"/>
    <cellStyle name="Примечание 3 4 2 2 2 4 2 2" xfId="36647"/>
    <cellStyle name="Примечание 3 4 2 2 2 4 3" xfId="31327"/>
    <cellStyle name="Примечание 3 4 2 2 2 5" xfId="15143"/>
    <cellStyle name="Примечание 3 4 2 2 2 5 2" xfId="34875"/>
    <cellStyle name="Примечание 3 4 2 2 2 6" xfId="28842"/>
    <cellStyle name="Примечание 3 4 2 2 3" xfId="3882"/>
    <cellStyle name="Примечание 3 4 2 2 3 2" xfId="10637"/>
    <cellStyle name="Примечание 3 4 2 2 3 2 2" xfId="17021"/>
    <cellStyle name="Примечание 3 4 2 2 3 2 2 2" xfId="35424"/>
    <cellStyle name="Примечание 3 4 2 2 3 2 3" xfId="32620"/>
    <cellStyle name="Примечание 3 4 2 2 3 3" xfId="12567"/>
    <cellStyle name="Примечание 3 4 2 2 3 3 2" xfId="18890"/>
    <cellStyle name="Примечание 3 4 2 2 3 3 2 2" xfId="36284"/>
    <cellStyle name="Примечание 3 4 2 2 3 3 3" xfId="33531"/>
    <cellStyle name="Примечание 3 4 2 2 3 4" xfId="15614"/>
    <cellStyle name="Примечание 3 4 2 2 3 4 2" xfId="35076"/>
    <cellStyle name="Примечание 3 4 2 2 3 5" xfId="29043"/>
    <cellStyle name="Примечание 3 4 2 2 4" xfId="6111"/>
    <cellStyle name="Примечание 3 4 2 2 4 2" xfId="13359"/>
    <cellStyle name="Примечание 3 4 2 2 4 2 2" xfId="33890"/>
    <cellStyle name="Примечание 3 4 2 2 4 3" xfId="30315"/>
    <cellStyle name="Примечание 3 4 2 2 5" xfId="6103"/>
    <cellStyle name="Примечание 3 4 2 2 5 2" xfId="13352"/>
    <cellStyle name="Примечание 3 4 2 2 5 2 2" xfId="33883"/>
    <cellStyle name="Примечание 3 4 2 2 5 3" xfId="30307"/>
    <cellStyle name="Примечание 3 4 2 2 6" xfId="5872"/>
    <cellStyle name="Примечание 3 4 2 2 6 2" xfId="13141"/>
    <cellStyle name="Примечание 3 4 2 2 6 2 2" xfId="33774"/>
    <cellStyle name="Примечание 3 4 2 2 6 3" xfId="30181"/>
    <cellStyle name="Примечание 3 4 2 2 7" xfId="3979"/>
    <cellStyle name="Примечание 3 4 2 2 7 2" xfId="29107"/>
    <cellStyle name="Примечание 3 4 2 2 8" xfId="28211"/>
    <cellStyle name="Примечание 3 4 2 3" xfId="2535"/>
    <cellStyle name="Примечание 3 4 2 3 2" xfId="7132"/>
    <cellStyle name="Примечание 3 4 2 3 2 2" xfId="14306"/>
    <cellStyle name="Примечание 3 4 2 3 2 2 2" xfId="34578"/>
    <cellStyle name="Примечание 3 4 2 3 2 3" xfId="31027"/>
    <cellStyle name="Примечание 3 4 2 3 3" xfId="9314"/>
    <cellStyle name="Примечание 3 4 2 3 3 2" xfId="16018"/>
    <cellStyle name="Примечание 3 4 2 3 3 2 2" xfId="35234"/>
    <cellStyle name="Примечание 3 4 2 3 3 3" xfId="32116"/>
    <cellStyle name="Примечание 3 4 2 3 4" xfId="11274"/>
    <cellStyle name="Примечание 3 4 2 3 4 2" xfId="17603"/>
    <cellStyle name="Примечание 3 4 2 3 4 2 2" xfId="35806"/>
    <cellStyle name="Примечание 3 4 2 3 4 3" xfId="33053"/>
    <cellStyle name="Примечание 3 4 2 3 5" xfId="5531"/>
    <cellStyle name="Примечание 3 4 2 3 5 2" xfId="20914"/>
    <cellStyle name="Примечание 3 4 2 3 5 2 2" xfId="36527"/>
    <cellStyle name="Примечание 3 4 2 3 5 3" xfId="29958"/>
    <cellStyle name="Примечание 3 4 2 3 6" xfId="12950"/>
    <cellStyle name="Примечание 3 4 2 3 6 2" xfId="33668"/>
    <cellStyle name="Примечание 3 4 2 3 7" xfId="28565"/>
    <cellStyle name="Примечание 3 4 2 4" xfId="3146"/>
    <cellStyle name="Примечание 3 4 2 4 2" xfId="7733"/>
    <cellStyle name="Примечание 3 4 2 4 2 2" xfId="14897"/>
    <cellStyle name="Примечание 3 4 2 4 2 2 2" xfId="34764"/>
    <cellStyle name="Примечание 3 4 2 4 2 3" xfId="31216"/>
    <cellStyle name="Примечание 3 4 2 4 3" xfId="9912"/>
    <cellStyle name="Примечание 3 4 2 4 3 2" xfId="16522"/>
    <cellStyle name="Примечание 3 4 2 4 3 2 2" xfId="35332"/>
    <cellStyle name="Примечание 3 4 2 4 3 3" xfId="32304"/>
    <cellStyle name="Примечание 3 4 2 4 4" xfId="11849"/>
    <cellStyle name="Примечание 3 4 2 4 4 2" xfId="18174"/>
    <cellStyle name="Примечание 3 4 2 4 4 2 2" xfId="35973"/>
    <cellStyle name="Примечание 3 4 2 4 4 3" xfId="33220"/>
    <cellStyle name="Примечание 3 4 2 4 5" xfId="4961"/>
    <cellStyle name="Примечание 3 4 2 4 5 2" xfId="20702"/>
    <cellStyle name="Примечание 3 4 2 4 5 2 2" xfId="36483"/>
    <cellStyle name="Примечание 3 4 2 4 5 3" xfId="29591"/>
    <cellStyle name="Примечание 3 4 2 4 6" xfId="28732"/>
    <cellStyle name="Примечание 3 4 2 5" xfId="4131"/>
    <cellStyle name="Примечание 3 4 2 5 2" xfId="29171"/>
    <cellStyle name="Примечание 3 4 2 6" xfId="28363"/>
    <cellStyle name="Примечание 3 4 20" xfId="38798"/>
    <cellStyle name="Примечание 3 4 21" xfId="38942"/>
    <cellStyle name="Примечание 3 4 22" xfId="39352"/>
    <cellStyle name="Примечание 3 4 23" xfId="38903"/>
    <cellStyle name="Примечание 3 4 24" xfId="38231"/>
    <cellStyle name="Примечание 3 4 25" xfId="39187"/>
    <cellStyle name="Примечание 3 4 26" xfId="40074"/>
    <cellStyle name="Примечание 3 4 27" xfId="40059"/>
    <cellStyle name="Примечание 3 4 28" xfId="40181"/>
    <cellStyle name="Примечание 3 4 29" xfId="39741"/>
    <cellStyle name="Примечание 3 4 3" xfId="2438"/>
    <cellStyle name="Примечание 3 4 3 2" xfId="5465"/>
    <cellStyle name="Примечание 3 4 3 2 2" xfId="12939"/>
    <cellStyle name="Примечание 3 4 3 2 2 2" xfId="33657"/>
    <cellStyle name="Примечание 3 4 3 2 3" xfId="29904"/>
    <cellStyle name="Примечание 3 4 3 3" xfId="7035"/>
    <cellStyle name="Примечание 3 4 3 3 2" xfId="14209"/>
    <cellStyle name="Примечание 3 4 3 3 2 2" xfId="34481"/>
    <cellStyle name="Примечание 3 4 3 3 3" xfId="30930"/>
    <cellStyle name="Примечание 3 4 3 4" xfId="9217"/>
    <cellStyle name="Примечание 3 4 3 4 2" xfId="16007"/>
    <cellStyle name="Примечание 3 4 3 4 2 2" xfId="35223"/>
    <cellStyle name="Примечание 3 4 3 4 3" xfId="32019"/>
    <cellStyle name="Примечание 3 4 3 5" xfId="11232"/>
    <cellStyle name="Примечание 3 4 3 5 2" xfId="17561"/>
    <cellStyle name="Примечание 3 4 3 5 2 2" xfId="35764"/>
    <cellStyle name="Примечание 3 4 3 5 3" xfId="33011"/>
    <cellStyle name="Примечание 3 4 3 6" xfId="4474"/>
    <cellStyle name="Примечание 3 4 3 6 2" xfId="20518"/>
    <cellStyle name="Примечание 3 4 3 6 2 2" xfId="36394"/>
    <cellStyle name="Примечание 3 4 3 6 3" xfId="29279"/>
    <cellStyle name="Примечание 3 4 3 7" xfId="8362"/>
    <cellStyle name="Примечание 3 4 3 7 2" xfId="31480"/>
    <cellStyle name="Примечание 3 4 3 8" xfId="28523"/>
    <cellStyle name="Примечание 3 4 30" xfId="40166"/>
    <cellStyle name="Примечание 3 4 4" xfId="2967"/>
    <cellStyle name="Примечание 3 4 4 2" xfId="9734"/>
    <cellStyle name="Примечание 3 4 4 2 2" xfId="16379"/>
    <cellStyle name="Примечание 3 4 4 2 2 2" xfId="35299"/>
    <cellStyle name="Примечание 3 4 4 2 3" xfId="32238"/>
    <cellStyle name="Примечание 3 4 4 3" xfId="11683"/>
    <cellStyle name="Примечание 3 4 4 3 2" xfId="18010"/>
    <cellStyle name="Примечание 3 4 4 3 2 2" xfId="35919"/>
    <cellStyle name="Примечание 3 4 4 3 3" xfId="33166"/>
    <cellStyle name="Примечание 3 4 4 4" xfId="7554"/>
    <cellStyle name="Примечание 3 4 4 4 2" xfId="21684"/>
    <cellStyle name="Примечание 3 4 4 4 2 2" xfId="36583"/>
    <cellStyle name="Примечание 3 4 4 4 3" xfId="31150"/>
    <cellStyle name="Примечание 3 4 4 5" xfId="14721"/>
    <cellStyle name="Примечание 3 4 4 5 2" xfId="34698"/>
    <cellStyle name="Примечание 3 4 4 6" xfId="28678"/>
    <cellStyle name="Примечание 3 4 5" xfId="28217"/>
    <cellStyle name="Примечание 3 4 6" xfId="37368"/>
    <cellStyle name="Примечание 3 4 7" xfId="37406"/>
    <cellStyle name="Примечание 3 4 8" xfId="37501"/>
    <cellStyle name="Примечание 3 4 9" xfId="37626"/>
    <cellStyle name="Примечание 3 5" xfId="1646"/>
    <cellStyle name="Примечание 3 5 2" xfId="905"/>
    <cellStyle name="Примечание 3 5 2 2" xfId="3328"/>
    <cellStyle name="Примечание 3 5 2 2 2" xfId="10083"/>
    <cellStyle name="Примечание 3 5 2 2 2 2" xfId="16634"/>
    <cellStyle name="Примечание 3 5 2 2 2 2 2" xfId="35356"/>
    <cellStyle name="Примечание 3 5 2 2 2 3" xfId="32387"/>
    <cellStyle name="Примечание 3 5 2 2 3" xfId="12013"/>
    <cellStyle name="Примечание 3 5 2 2 3 2" xfId="18338"/>
    <cellStyle name="Примечание 3 5 2 2 3 2 2" xfId="36051"/>
    <cellStyle name="Примечание 3 5 2 2 3 3" xfId="33298"/>
    <cellStyle name="Примечание 3 5 2 2 4" xfId="7904"/>
    <cellStyle name="Примечание 3 5 2 2 4 2" xfId="21908"/>
    <cellStyle name="Примечание 3 5 2 2 4 2 2" xfId="36615"/>
    <cellStyle name="Примечание 3 5 2 2 4 3" xfId="31295"/>
    <cellStyle name="Примечание 3 5 2 2 5" xfId="15062"/>
    <cellStyle name="Примечание 3 5 2 2 5 2" xfId="34843"/>
    <cellStyle name="Примечание 3 5 2 2 6" xfId="28810"/>
    <cellStyle name="Примечание 3 5 2 3" xfId="3801"/>
    <cellStyle name="Примечание 3 5 2 3 2" xfId="10556"/>
    <cellStyle name="Примечание 3 5 2 3 2 2" xfId="16957"/>
    <cellStyle name="Примечание 3 5 2 3 2 2 2" xfId="35409"/>
    <cellStyle name="Примечание 3 5 2 3 2 3" xfId="32588"/>
    <cellStyle name="Примечание 3 5 2 3 3" xfId="12486"/>
    <cellStyle name="Примечание 3 5 2 3 3 2" xfId="18809"/>
    <cellStyle name="Примечание 3 5 2 3 3 2 2" xfId="36252"/>
    <cellStyle name="Примечание 3 5 2 3 3 3" xfId="33499"/>
    <cellStyle name="Примечание 3 5 2 3 4" xfId="15533"/>
    <cellStyle name="Примечание 3 5 2 3 4 2" xfId="35044"/>
    <cellStyle name="Примечание 3 5 2 3 5" xfId="29011"/>
    <cellStyle name="Примечание 3 5 2 4" xfId="5946"/>
    <cellStyle name="Примечание 3 5 2 4 2" xfId="13207"/>
    <cellStyle name="Примечание 3 5 2 4 2 2" xfId="33809"/>
    <cellStyle name="Примечание 3 5 2 4 3" xfId="30221"/>
    <cellStyle name="Примечание 3 5 2 5" xfId="5698"/>
    <cellStyle name="Примечание 3 5 2 5 2" xfId="13037"/>
    <cellStyle name="Примечание 3 5 2 5 2 2" xfId="33724"/>
    <cellStyle name="Примечание 3 5 2 5 3" xfId="30088"/>
    <cellStyle name="Примечание 3 5 2 6" xfId="5891"/>
    <cellStyle name="Примечание 3 5 2 6 2" xfId="13158"/>
    <cellStyle name="Примечание 3 5 2 6 2 2" xfId="33788"/>
    <cellStyle name="Примечание 3 5 2 6 3" xfId="30197"/>
    <cellStyle name="Примечание 3 5 2 7" xfId="4294"/>
    <cellStyle name="Примечание 3 5 2 7 2" xfId="29230"/>
    <cellStyle name="Примечание 3 5 2 8" xfId="28161"/>
    <cellStyle name="Примечание 3 5 3" xfId="2151"/>
    <cellStyle name="Примечание 3 5 3 2" xfId="6748"/>
    <cellStyle name="Примечание 3 5 3 2 2" xfId="13924"/>
    <cellStyle name="Примечание 3 5 3 2 2 2" xfId="34293"/>
    <cellStyle name="Примечание 3 5 3 2 3" xfId="30742"/>
    <cellStyle name="Примечание 3 5 3 3" xfId="8931"/>
    <cellStyle name="Примечание 3 5 3 3 2" xfId="15871"/>
    <cellStyle name="Примечание 3 5 3 3 2 2" xfId="35183"/>
    <cellStyle name="Примечание 3 5 3 3 3" xfId="31831"/>
    <cellStyle name="Примечание 3 5 3 4" xfId="11035"/>
    <cellStyle name="Примечание 3 5 3 4 2" xfId="17365"/>
    <cellStyle name="Примечание 3 5 3 4 2 2" xfId="35663"/>
    <cellStyle name="Примечание 3 5 3 4 3" xfId="32910"/>
    <cellStyle name="Примечание 3 5 3 5" xfId="5229"/>
    <cellStyle name="Примечание 3 5 3 5 2" xfId="20760"/>
    <cellStyle name="Примечание 3 5 3 5 2 2" xfId="36498"/>
    <cellStyle name="Примечание 3 5 3 5 3" xfId="29782"/>
    <cellStyle name="Примечание 3 5 3 6" xfId="12803"/>
    <cellStyle name="Примечание 3 5 3 6 2" xfId="33617"/>
    <cellStyle name="Примечание 3 5 3 7" xfId="28424"/>
    <cellStyle name="Примечание 3 5 4" xfId="3063"/>
    <cellStyle name="Примечание 3 5 4 2" xfId="7650"/>
    <cellStyle name="Примечание 3 5 4 2 2" xfId="14815"/>
    <cellStyle name="Примечание 3 5 4 2 2 2" xfId="34732"/>
    <cellStyle name="Примечание 3 5 4 2 3" xfId="31184"/>
    <cellStyle name="Примечание 3 5 4 3" xfId="9829"/>
    <cellStyle name="Примечание 3 5 4 3 2" xfId="16456"/>
    <cellStyle name="Примечание 3 5 4 3 2 2" xfId="35316"/>
    <cellStyle name="Примечание 3 5 4 3 3" xfId="32272"/>
    <cellStyle name="Примечание 3 5 4 4" xfId="11766"/>
    <cellStyle name="Примечание 3 5 4 4 2" xfId="18092"/>
    <cellStyle name="Примечание 3 5 4 4 2 2" xfId="35941"/>
    <cellStyle name="Примечание 3 5 4 4 3" xfId="33188"/>
    <cellStyle name="Примечание 3 5 4 5" xfId="4916"/>
    <cellStyle name="Примечание 3 5 4 5 2" xfId="20688"/>
    <cellStyle name="Примечание 3 5 4 5 2 2" xfId="36469"/>
    <cellStyle name="Примечание 3 5 4 5 3" xfId="29552"/>
    <cellStyle name="Примечание 3 5 4 6" xfId="28700"/>
    <cellStyle name="Примечание 3 5 5" xfId="4226"/>
    <cellStyle name="Примечание 3 5 5 2" xfId="29212"/>
    <cellStyle name="Примечание 3 5 6" xfId="28299"/>
    <cellStyle name="Примечание 3 6" xfId="2430"/>
    <cellStyle name="Примечание 3 6 2" xfId="5458"/>
    <cellStyle name="Примечание 3 6 2 2" xfId="12938"/>
    <cellStyle name="Примечание 3 6 2 2 2" xfId="33656"/>
    <cellStyle name="Примечание 3 6 2 3" xfId="29897"/>
    <cellStyle name="Примечание 3 6 3" xfId="7027"/>
    <cellStyle name="Примечание 3 6 3 2" xfId="14201"/>
    <cellStyle name="Примечание 3 6 3 2 2" xfId="34473"/>
    <cellStyle name="Примечание 3 6 3 3" xfId="30922"/>
    <cellStyle name="Примечание 3 6 4" xfId="9209"/>
    <cellStyle name="Примечание 3 6 4 2" xfId="16006"/>
    <cellStyle name="Примечание 3 6 4 2 2" xfId="35222"/>
    <cellStyle name="Примечание 3 6 4 3" xfId="32011"/>
    <cellStyle name="Примечание 3 6 5" xfId="11225"/>
    <cellStyle name="Примечание 3 6 5 2" xfId="17554"/>
    <cellStyle name="Примечание 3 6 5 2 2" xfId="35757"/>
    <cellStyle name="Примечание 3 6 5 3" xfId="33004"/>
    <cellStyle name="Примечание 3 6 6" xfId="4410"/>
    <cellStyle name="Примечание 3 6 6 2" xfId="20454"/>
    <cellStyle name="Примечание 3 6 6 2 2" xfId="36372"/>
    <cellStyle name="Примечание 3 6 6 3" xfId="29257"/>
    <cellStyle name="Примечание 3 6 7" xfId="5500"/>
    <cellStyle name="Примечание 3 6 7 2" xfId="29934"/>
    <cellStyle name="Примечание 3 6 8" xfId="28516"/>
    <cellStyle name="Примечание 3 7" xfId="2693"/>
    <cellStyle name="Примечание 3 7 2" xfId="9472"/>
    <cellStyle name="Примечание 3 7 2 2" xfId="16123"/>
    <cellStyle name="Примечание 3 7 2 2 2" xfId="35256"/>
    <cellStyle name="Примечание 3 7 2 3" xfId="32190"/>
    <cellStyle name="Примечание 3 7 3" xfId="11432"/>
    <cellStyle name="Примечание 3 7 3 2" xfId="17760"/>
    <cellStyle name="Примечание 3 7 3 2 2" xfId="35880"/>
    <cellStyle name="Примечание 3 7 3 3" xfId="33127"/>
    <cellStyle name="Примечание 3 7 4" xfId="7291"/>
    <cellStyle name="Примечание 3 7 4 2" xfId="21450"/>
    <cellStyle name="Примечание 3 7 4 2 2" xfId="36551"/>
    <cellStyle name="Примечание 3 7 4 3" xfId="31102"/>
    <cellStyle name="Примечание 3 7 5" xfId="14464"/>
    <cellStyle name="Примечание 3 7 5 2" xfId="34653"/>
    <cellStyle name="Примечание 3 7 6" xfId="28639"/>
    <cellStyle name="Примечание 3 8" xfId="28114"/>
    <cellStyle name="Примечание 3 9" xfId="37252"/>
    <cellStyle name="Примечание 4" xfId="479"/>
    <cellStyle name="Примечание 4 10" xfId="37022"/>
    <cellStyle name="Примечание 4 11" xfId="37416"/>
    <cellStyle name="Примечание 4 12" xfId="37289"/>
    <cellStyle name="Примечание 4 13" xfId="37612"/>
    <cellStyle name="Примечание 4 14" xfId="38098"/>
    <cellStyle name="Примечание 4 15" xfId="38239"/>
    <cellStyle name="Примечание 4 16" xfId="38381"/>
    <cellStyle name="Примечание 4 17" xfId="38524"/>
    <cellStyle name="Примечание 4 18" xfId="38667"/>
    <cellStyle name="Примечание 4 19" xfId="38810"/>
    <cellStyle name="Примечание 4 2" xfId="1207"/>
    <cellStyle name="Примечание 4 2 10" xfId="38137"/>
    <cellStyle name="Примечание 4 2 11" xfId="38278"/>
    <cellStyle name="Примечание 4 2 12" xfId="38420"/>
    <cellStyle name="Примечание 4 2 13" xfId="38563"/>
    <cellStyle name="Примечание 4 2 14" xfId="38706"/>
    <cellStyle name="Примечание 4 2 15" xfId="38849"/>
    <cellStyle name="Примечание 4 2 16" xfId="38993"/>
    <cellStyle name="Примечание 4 2 17" xfId="39134"/>
    <cellStyle name="Примечание 4 2 18" xfId="39271"/>
    <cellStyle name="Примечание 4 2 19" xfId="39407"/>
    <cellStyle name="Примечание 4 2 2" xfId="1766"/>
    <cellStyle name="Примечание 4 2 2 2" xfId="2045"/>
    <cellStyle name="Примечание 4 2 2 2 2" xfId="3398"/>
    <cellStyle name="Примечание 4 2 2 2 2 2" xfId="10153"/>
    <cellStyle name="Примечание 4 2 2 2 2 2 2" xfId="16691"/>
    <cellStyle name="Примечание 4 2 2 2 2 2 2 2" xfId="35364"/>
    <cellStyle name="Примечание 4 2 2 2 2 2 3" xfId="32408"/>
    <cellStyle name="Примечание 4 2 2 2 2 3" xfId="12083"/>
    <cellStyle name="Примечание 4 2 2 2 2 3 2" xfId="18408"/>
    <cellStyle name="Примечание 4 2 2 2 2 3 2 2" xfId="36072"/>
    <cellStyle name="Примечание 4 2 2 2 2 3 3" xfId="33319"/>
    <cellStyle name="Примечание 4 2 2 2 2 4" xfId="7974"/>
    <cellStyle name="Примечание 4 2 2 2 2 4 2" xfId="21978"/>
    <cellStyle name="Примечание 4 2 2 2 2 4 2 2" xfId="36636"/>
    <cellStyle name="Примечание 4 2 2 2 2 4 3" xfId="31316"/>
    <cellStyle name="Примечание 4 2 2 2 2 5" xfId="15132"/>
    <cellStyle name="Примечание 4 2 2 2 2 5 2" xfId="34864"/>
    <cellStyle name="Примечание 4 2 2 2 2 6" xfId="28831"/>
    <cellStyle name="Примечание 4 2 2 2 3" xfId="3871"/>
    <cellStyle name="Примечание 4 2 2 2 3 2" xfId="10626"/>
    <cellStyle name="Примечание 4 2 2 2 3 2 2" xfId="17014"/>
    <cellStyle name="Примечание 4 2 2 2 3 2 2 2" xfId="35417"/>
    <cellStyle name="Примечание 4 2 2 2 3 2 3" xfId="32609"/>
    <cellStyle name="Примечание 4 2 2 2 3 3" xfId="12556"/>
    <cellStyle name="Примечание 4 2 2 2 3 3 2" xfId="18879"/>
    <cellStyle name="Примечание 4 2 2 2 3 3 2 2" xfId="36273"/>
    <cellStyle name="Примечание 4 2 2 2 3 3 3" xfId="33520"/>
    <cellStyle name="Примечание 4 2 2 2 3 4" xfId="15603"/>
    <cellStyle name="Примечание 4 2 2 2 3 4 2" xfId="35065"/>
    <cellStyle name="Примечание 4 2 2 2 3 5" xfId="29032"/>
    <cellStyle name="Примечание 4 2 2 2 4" xfId="6642"/>
    <cellStyle name="Примечание 4 2 2 2 4 2" xfId="13820"/>
    <cellStyle name="Примечание 4 2 2 2 4 2 2" xfId="34246"/>
    <cellStyle name="Примечание 4 2 2 2 4 3" xfId="30695"/>
    <cellStyle name="Примечание 4 2 2 2 5" xfId="8825"/>
    <cellStyle name="Примечание 4 2 2 2 5 2" xfId="15798"/>
    <cellStyle name="Примечание 4 2 2 2 5 2 2" xfId="35167"/>
    <cellStyle name="Примечание 4 2 2 2 5 3" xfId="31784"/>
    <cellStyle name="Примечание 4 2 2 2 6" xfId="10939"/>
    <cellStyle name="Примечание 4 2 2 2 6 2" xfId="17271"/>
    <cellStyle name="Примечание 4 2 2 2 6 2 2" xfId="35625"/>
    <cellStyle name="Примечание 4 2 2 2 6 3" xfId="32872"/>
    <cellStyle name="Примечание 4 2 2 2 7" xfId="12730"/>
    <cellStyle name="Примечание 4 2 2 2 7 2" xfId="33601"/>
    <cellStyle name="Примечание 4 2 2 2 8" xfId="28406"/>
    <cellStyle name="Примечание 4 2 2 3" xfId="2524"/>
    <cellStyle name="Примечание 4 2 2 3 2" xfId="7121"/>
    <cellStyle name="Примечание 4 2 2 3 2 2" xfId="14295"/>
    <cellStyle name="Примечание 4 2 2 3 2 2 2" xfId="34567"/>
    <cellStyle name="Примечание 4 2 2 3 2 3" xfId="31016"/>
    <cellStyle name="Примечание 4 2 2 3 3" xfId="9303"/>
    <cellStyle name="Примечание 4 2 2 3 3 2" xfId="16011"/>
    <cellStyle name="Примечание 4 2 2 3 3 2 2" xfId="35227"/>
    <cellStyle name="Примечание 4 2 2 3 3 3" xfId="32105"/>
    <cellStyle name="Примечание 4 2 2 3 4" xfId="11263"/>
    <cellStyle name="Примечание 4 2 2 3 4 2" xfId="17592"/>
    <cellStyle name="Примечание 4 2 2 3 4 2 2" xfId="35795"/>
    <cellStyle name="Примечание 4 2 2 3 4 3" xfId="33042"/>
    <cellStyle name="Примечание 4 2 2 3 5" xfId="5520"/>
    <cellStyle name="Примечание 4 2 2 3 5 2" xfId="20907"/>
    <cellStyle name="Примечание 4 2 2 3 5 2 2" xfId="36520"/>
    <cellStyle name="Примечание 4 2 2 3 5 3" xfId="29947"/>
    <cellStyle name="Примечание 4 2 2 3 6" xfId="12943"/>
    <cellStyle name="Примечание 4 2 2 3 6 2" xfId="33661"/>
    <cellStyle name="Примечание 4 2 2 3 7" xfId="28554"/>
    <cellStyle name="Примечание 4 2 2 4" xfId="3135"/>
    <cellStyle name="Примечание 4 2 2 4 2" xfId="7722"/>
    <cellStyle name="Примечание 4 2 2 4 2 2" xfId="14886"/>
    <cellStyle name="Примечание 4 2 2 4 2 2 2" xfId="34753"/>
    <cellStyle name="Примечание 4 2 2 4 2 3" xfId="31205"/>
    <cellStyle name="Примечание 4 2 2 4 3" xfId="9901"/>
    <cellStyle name="Примечание 4 2 2 4 3 2" xfId="16515"/>
    <cellStyle name="Примечание 4 2 2 4 3 2 2" xfId="35325"/>
    <cellStyle name="Примечание 4 2 2 4 3 3" xfId="32293"/>
    <cellStyle name="Примечание 4 2 2 4 4" xfId="11838"/>
    <cellStyle name="Примечание 4 2 2 4 4 2" xfId="18163"/>
    <cellStyle name="Примечание 4 2 2 4 4 2 2" xfId="35962"/>
    <cellStyle name="Примечание 4 2 2 4 4 3" xfId="33209"/>
    <cellStyle name="Примечание 4 2 2 4 5" xfId="4949"/>
    <cellStyle name="Примечание 4 2 2 4 5 2" xfId="20695"/>
    <cellStyle name="Примечание 4 2 2 4 5 2 2" xfId="36476"/>
    <cellStyle name="Примечание 4 2 2 4 5 3" xfId="29579"/>
    <cellStyle name="Примечание 4 2 2 4 6" xfId="28721"/>
    <cellStyle name="Примечание 4 2 2 5" xfId="4102"/>
    <cellStyle name="Примечание 4 2 2 5 2" xfId="29157"/>
    <cellStyle name="Примечание 4 2 2 6" xfId="28356"/>
    <cellStyle name="Примечание 4 2 20" xfId="39545"/>
    <cellStyle name="Примечание 4 2 21" xfId="39670"/>
    <cellStyle name="Примечание 4 2 22" xfId="39792"/>
    <cellStyle name="Примечание 4 2 23" xfId="39911"/>
    <cellStyle name="Примечание 4 2 24" xfId="40024"/>
    <cellStyle name="Примечание 4 2 25" xfId="40131"/>
    <cellStyle name="Примечание 4 2 26" xfId="40219"/>
    <cellStyle name="Примечание 4 2 27" xfId="40314"/>
    <cellStyle name="Примечание 4 2 28" xfId="40395"/>
    <cellStyle name="Примечание 4 2 29" xfId="40454"/>
    <cellStyle name="Примечание 4 2 3" xfId="2200"/>
    <cellStyle name="Примечание 4 2 3 2" xfId="5274"/>
    <cellStyle name="Примечание 4 2 3 2 2" xfId="12841"/>
    <cellStyle name="Примечание 4 2 3 2 2 2" xfId="33625"/>
    <cellStyle name="Примечание 4 2 3 2 3" xfId="29795"/>
    <cellStyle name="Примечание 4 2 3 3" xfId="6797"/>
    <cellStyle name="Примечание 4 2 3 3 2" xfId="13972"/>
    <cellStyle name="Примечание 4 2 3 3 2 2" xfId="34311"/>
    <cellStyle name="Примечание 4 2 3 3 3" xfId="30760"/>
    <cellStyle name="Примечание 4 2 3 4" xfId="8980"/>
    <cellStyle name="Примечание 4 2 3 4 2" xfId="15909"/>
    <cellStyle name="Примечание 4 2 3 4 2 2" xfId="35191"/>
    <cellStyle name="Примечание 4 2 3 4 3" xfId="31849"/>
    <cellStyle name="Примечание 4 2 3 5" xfId="11075"/>
    <cellStyle name="Примечание 4 2 3 5 2" xfId="17404"/>
    <cellStyle name="Примечание 4 2 3 5 2 2" xfId="35672"/>
    <cellStyle name="Примечание 4 2 3 5 3" xfId="32919"/>
    <cellStyle name="Примечание 4 2 3 6" xfId="4463"/>
    <cellStyle name="Примечание 4 2 3 6 2" xfId="20507"/>
    <cellStyle name="Примечание 4 2 3 6 2 2" xfId="36383"/>
    <cellStyle name="Примечание 4 2 3 6 3" xfId="29268"/>
    <cellStyle name="Примечание 4 2 3 7" xfId="4633"/>
    <cellStyle name="Примечание 4 2 3 7 2" xfId="29359"/>
    <cellStyle name="Примечание 4 2 3 8" xfId="28432"/>
    <cellStyle name="Примечание 4 2 30" xfId="40495"/>
    <cellStyle name="Примечание 4 2 4" xfId="2940"/>
    <cellStyle name="Примечание 4 2 4 2" xfId="9707"/>
    <cellStyle name="Примечание 4 2 4 2 2" xfId="16354"/>
    <cellStyle name="Примечание 4 2 4 2 2 2" xfId="35290"/>
    <cellStyle name="Примечание 4 2 4 2 3" xfId="32227"/>
    <cellStyle name="Примечание 4 2 4 3" xfId="11658"/>
    <cellStyle name="Примечание 4 2 4 3 2" xfId="17985"/>
    <cellStyle name="Примечание 4 2 4 3 2 2" xfId="35910"/>
    <cellStyle name="Примечание 4 2 4 3 3" xfId="33157"/>
    <cellStyle name="Примечание 4 2 4 4" xfId="7527"/>
    <cellStyle name="Примечание 4 2 4 4 2" xfId="21660"/>
    <cellStyle name="Примечание 4 2 4 4 2 2" xfId="36574"/>
    <cellStyle name="Примечание 4 2 4 4 3" xfId="31139"/>
    <cellStyle name="Примечание 4 2 4 5" xfId="14694"/>
    <cellStyle name="Примечание 4 2 4 5 2" xfId="34687"/>
    <cellStyle name="Примечание 4 2 4 6" xfId="28669"/>
    <cellStyle name="Примечание 4 2 5" xfId="28209"/>
    <cellStyle name="Примечание 4 2 6" xfId="37575"/>
    <cellStyle name="Примечание 4 2 7" xfId="37703"/>
    <cellStyle name="Примечание 4 2 8" xfId="37843"/>
    <cellStyle name="Примечание 4 2 9" xfId="37991"/>
    <cellStyle name="Примечание 4 20" xfId="38954"/>
    <cellStyle name="Примечание 4 21" xfId="39095"/>
    <cellStyle name="Примечание 4 22" xfId="39232"/>
    <cellStyle name="Примечание 4 23" xfId="39368"/>
    <cellStyle name="Примечание 4 24" xfId="39506"/>
    <cellStyle name="Примечание 4 25" xfId="39202"/>
    <cellStyle name="Примечание 4 26" xfId="38654"/>
    <cellStyle name="Примечание 4 27" xfId="39595"/>
    <cellStyle name="Примечание 4 28" xfId="39720"/>
    <cellStyle name="Примечание 4 29" xfId="39916"/>
    <cellStyle name="Примечание 4 3" xfId="1282"/>
    <cellStyle name="Примечание 4 3 10" xfId="38030"/>
    <cellStyle name="Примечание 4 3 11" xfId="38173"/>
    <cellStyle name="Примечание 4 3 12" xfId="38314"/>
    <cellStyle name="Примечание 4 3 13" xfId="38456"/>
    <cellStyle name="Примечание 4 3 14" xfId="38599"/>
    <cellStyle name="Примечание 4 3 15" xfId="38742"/>
    <cellStyle name="Примечание 4 3 16" xfId="38885"/>
    <cellStyle name="Примечание 4 3 17" xfId="39029"/>
    <cellStyle name="Примечание 4 3 18" xfId="39170"/>
    <cellStyle name="Примечание 4 3 19" xfId="39304"/>
    <cellStyle name="Примечание 4 3 2" xfId="1776"/>
    <cellStyle name="Примечание 4 3 2 2" xfId="917"/>
    <cellStyle name="Примечание 4 3 2 2 2" xfId="3404"/>
    <cellStyle name="Примечание 4 3 2 2 2 2" xfId="10159"/>
    <cellStyle name="Примечание 4 3 2 2 2 2 2" xfId="16695"/>
    <cellStyle name="Примечание 4 3 2 2 2 2 2 2" xfId="35368"/>
    <cellStyle name="Примечание 4 3 2 2 2 2 3" xfId="32414"/>
    <cellStyle name="Примечание 4 3 2 2 2 3" xfId="12089"/>
    <cellStyle name="Примечание 4 3 2 2 2 3 2" xfId="18414"/>
    <cellStyle name="Примечание 4 3 2 2 2 3 2 2" xfId="36078"/>
    <cellStyle name="Примечание 4 3 2 2 2 3 3" xfId="33325"/>
    <cellStyle name="Примечание 4 3 2 2 2 4" xfId="7980"/>
    <cellStyle name="Примечание 4 3 2 2 2 4 2" xfId="21984"/>
    <cellStyle name="Примечание 4 3 2 2 2 4 2 2" xfId="36642"/>
    <cellStyle name="Примечание 4 3 2 2 2 4 3" xfId="31322"/>
    <cellStyle name="Примечание 4 3 2 2 2 5" xfId="15138"/>
    <cellStyle name="Примечание 4 3 2 2 2 5 2" xfId="34870"/>
    <cellStyle name="Примечание 4 3 2 2 2 6" xfId="28837"/>
    <cellStyle name="Примечание 4 3 2 2 3" xfId="3877"/>
    <cellStyle name="Примечание 4 3 2 2 3 2" xfId="10632"/>
    <cellStyle name="Примечание 4 3 2 2 3 2 2" xfId="17018"/>
    <cellStyle name="Примечание 4 3 2 2 3 2 2 2" xfId="35421"/>
    <cellStyle name="Примечание 4 3 2 2 3 2 3" xfId="32615"/>
    <cellStyle name="Примечание 4 3 2 2 3 3" xfId="12562"/>
    <cellStyle name="Примечание 4 3 2 2 3 3 2" xfId="18885"/>
    <cellStyle name="Примечание 4 3 2 2 3 3 2 2" xfId="36279"/>
    <cellStyle name="Примечание 4 3 2 2 3 3 3" xfId="33526"/>
    <cellStyle name="Примечание 4 3 2 2 3 4" xfId="15609"/>
    <cellStyle name="Примечание 4 3 2 2 3 4 2" xfId="35071"/>
    <cellStyle name="Примечание 4 3 2 2 3 5" xfId="29038"/>
    <cellStyle name="Примечание 4 3 2 2 4" xfId="5958"/>
    <cellStyle name="Примечание 4 3 2 2 4 2" xfId="13219"/>
    <cellStyle name="Примечание 4 3 2 2 4 2 2" xfId="33812"/>
    <cellStyle name="Примечание 4 3 2 2 4 3" xfId="30224"/>
    <cellStyle name="Примечание 4 3 2 2 5" xfId="6051"/>
    <cellStyle name="Примечание 4 3 2 2 5 2" xfId="13312"/>
    <cellStyle name="Примечание 4 3 2 2 5 2 2" xfId="33859"/>
    <cellStyle name="Примечание 4 3 2 2 5 3" xfId="30271"/>
    <cellStyle name="Примечание 4 3 2 2 6" xfId="8627"/>
    <cellStyle name="Примечание 4 3 2 2 6 2" xfId="15766"/>
    <cellStyle name="Примечание 4 3 2 2 6 2 2" xfId="35156"/>
    <cellStyle name="Примечание 4 3 2 2 6 3" xfId="31607"/>
    <cellStyle name="Примечание 4 3 2 2 7" xfId="4292"/>
    <cellStyle name="Примечание 4 3 2 2 7 2" xfId="29229"/>
    <cellStyle name="Примечание 4 3 2 2 8" xfId="28164"/>
    <cellStyle name="Примечание 4 3 2 3" xfId="2530"/>
    <cellStyle name="Примечание 4 3 2 3 2" xfId="7127"/>
    <cellStyle name="Примечание 4 3 2 3 2 2" xfId="14301"/>
    <cellStyle name="Примечание 4 3 2 3 2 2 2" xfId="34573"/>
    <cellStyle name="Примечание 4 3 2 3 2 3" xfId="31022"/>
    <cellStyle name="Примечание 4 3 2 3 3" xfId="9309"/>
    <cellStyle name="Примечание 4 3 2 3 3 2" xfId="16015"/>
    <cellStyle name="Примечание 4 3 2 3 3 2 2" xfId="35231"/>
    <cellStyle name="Примечание 4 3 2 3 3 3" xfId="32111"/>
    <cellStyle name="Примечание 4 3 2 3 4" xfId="11269"/>
    <cellStyle name="Примечание 4 3 2 3 4 2" xfId="17598"/>
    <cellStyle name="Примечание 4 3 2 3 4 2 2" xfId="35801"/>
    <cellStyle name="Примечание 4 3 2 3 4 3" xfId="33048"/>
    <cellStyle name="Примечание 4 3 2 3 5" xfId="5526"/>
    <cellStyle name="Примечание 4 3 2 3 5 2" xfId="20911"/>
    <cellStyle name="Примечание 4 3 2 3 5 2 2" xfId="36524"/>
    <cellStyle name="Примечание 4 3 2 3 5 3" xfId="29953"/>
    <cellStyle name="Примечание 4 3 2 3 6" xfId="12947"/>
    <cellStyle name="Примечание 4 3 2 3 6 2" xfId="33665"/>
    <cellStyle name="Примечание 4 3 2 3 7" xfId="28560"/>
    <cellStyle name="Примечание 4 3 2 4" xfId="3141"/>
    <cellStyle name="Примечание 4 3 2 4 2" xfId="7728"/>
    <cellStyle name="Примечание 4 3 2 4 2 2" xfId="14892"/>
    <cellStyle name="Примечание 4 3 2 4 2 2 2" xfId="34759"/>
    <cellStyle name="Примечание 4 3 2 4 2 3" xfId="31211"/>
    <cellStyle name="Примечание 4 3 2 4 3" xfId="9907"/>
    <cellStyle name="Примечание 4 3 2 4 3 2" xfId="16519"/>
    <cellStyle name="Примечание 4 3 2 4 3 2 2" xfId="35329"/>
    <cellStyle name="Примечание 4 3 2 4 3 3" xfId="32299"/>
    <cellStyle name="Примечание 4 3 2 4 4" xfId="11844"/>
    <cellStyle name="Примечание 4 3 2 4 4 2" xfId="18169"/>
    <cellStyle name="Примечание 4 3 2 4 4 2 2" xfId="35968"/>
    <cellStyle name="Примечание 4 3 2 4 4 3" xfId="33215"/>
    <cellStyle name="Примечание 4 3 2 4 5" xfId="4955"/>
    <cellStyle name="Примечание 4 3 2 4 5 2" xfId="20699"/>
    <cellStyle name="Примечание 4 3 2 4 5 2 2" xfId="36480"/>
    <cellStyle name="Примечание 4 3 2 4 5 3" xfId="29585"/>
    <cellStyle name="Примечание 4 3 2 4 6" xfId="28727"/>
    <cellStyle name="Примечание 4 3 2 5" xfId="4620"/>
    <cellStyle name="Примечание 4 3 2 5 2" xfId="29354"/>
    <cellStyle name="Примечание 4 3 2 6" xfId="28360"/>
    <cellStyle name="Примечание 4 3 20" xfId="39445"/>
    <cellStyle name="Примечание 4 3 21" xfId="39579"/>
    <cellStyle name="Примечание 4 3 22" xfId="39707"/>
    <cellStyle name="Примечание 4 3 23" xfId="39825"/>
    <cellStyle name="Примечание 4 3 24" xfId="39943"/>
    <cellStyle name="Примечание 4 3 25" xfId="40056"/>
    <cellStyle name="Примечание 4 3 26" xfId="40157"/>
    <cellStyle name="Примечание 4 3 27" xfId="40255"/>
    <cellStyle name="Примечание 4 3 28" xfId="40347"/>
    <cellStyle name="Примечание 4 3 29" xfId="40418"/>
    <cellStyle name="Примечание 4 3 3" xfId="2378"/>
    <cellStyle name="Примечание 4 3 3 2" xfId="5409"/>
    <cellStyle name="Примечание 4 3 3 2 2" xfId="12917"/>
    <cellStyle name="Примечание 4 3 3 2 2 2" xfId="33652"/>
    <cellStyle name="Примечание 4 3 3 2 3" xfId="29865"/>
    <cellStyle name="Примечание 4 3 3 3" xfId="6975"/>
    <cellStyle name="Примечание 4 3 3 3 2" xfId="14149"/>
    <cellStyle name="Примечание 4 3 3 3 2 2" xfId="34438"/>
    <cellStyle name="Примечание 4 3 3 3 3" xfId="30887"/>
    <cellStyle name="Примечание 4 3 3 4" xfId="9158"/>
    <cellStyle name="Примечание 4 3 3 4 2" xfId="15986"/>
    <cellStyle name="Примечание 4 3 3 4 2 2" xfId="35218"/>
    <cellStyle name="Примечание 4 3 3 4 3" xfId="31976"/>
    <cellStyle name="Примечание 4 3 3 5" xfId="11179"/>
    <cellStyle name="Примечание 4 3 3 5 2" xfId="17508"/>
    <cellStyle name="Примечание 4 3 3 5 2 2" xfId="35727"/>
    <cellStyle name="Примечание 4 3 3 5 3" xfId="32974"/>
    <cellStyle name="Примечание 4 3 3 6" xfId="4469"/>
    <cellStyle name="Примечание 4 3 3 6 2" xfId="20513"/>
    <cellStyle name="Примечание 4 3 3 6 2 2" xfId="36389"/>
    <cellStyle name="Примечание 4 3 3 6 3" xfId="29274"/>
    <cellStyle name="Примечание 4 3 3 7" xfId="4331"/>
    <cellStyle name="Примечание 4 3 3 7 2" xfId="29238"/>
    <cellStyle name="Примечание 4 3 3 8" xfId="28486"/>
    <cellStyle name="Примечание 4 3 30" xfId="40474"/>
    <cellStyle name="Примечание 4 3 4" xfId="2963"/>
    <cellStyle name="Примечание 4 3 4 2" xfId="9730"/>
    <cellStyle name="Примечание 4 3 4 2 2" xfId="16376"/>
    <cellStyle name="Примечание 4 3 4 2 2 2" xfId="35296"/>
    <cellStyle name="Примечание 4 3 4 2 3" xfId="32234"/>
    <cellStyle name="Примечание 4 3 4 3" xfId="11680"/>
    <cellStyle name="Примечание 4 3 4 3 2" xfId="18007"/>
    <cellStyle name="Примечание 4 3 4 3 2 2" xfId="35916"/>
    <cellStyle name="Примечание 4 3 4 3 3" xfId="33163"/>
    <cellStyle name="Примечание 4 3 4 4" xfId="7550"/>
    <cellStyle name="Примечание 4 3 4 4 2" xfId="21681"/>
    <cellStyle name="Примечание 4 3 4 4 2 2" xfId="36580"/>
    <cellStyle name="Примечание 4 3 4 4 3" xfId="31146"/>
    <cellStyle name="Примечание 4 3 4 5" xfId="14717"/>
    <cellStyle name="Примечание 4 3 4 5 2" xfId="34694"/>
    <cellStyle name="Примечание 4 3 4 6" xfId="28675"/>
    <cellStyle name="Примечание 4 3 5" xfId="28214"/>
    <cellStyle name="Примечание 4 3 6" xfId="37472"/>
    <cellStyle name="Примечание 4 3 7" xfId="37601"/>
    <cellStyle name="Примечание 4 3 8" xfId="37747"/>
    <cellStyle name="Примечание 4 3 9" xfId="37886"/>
    <cellStyle name="Примечание 4 30" xfId="40185"/>
    <cellStyle name="Примечание 4 31" xfId="40138"/>
    <cellStyle name="Примечание 4 32" xfId="40091"/>
    <cellStyle name="Примечание 4 33" xfId="40427"/>
    <cellStyle name="Примечание 4 4" xfId="1315"/>
    <cellStyle name="Примечание 4 4 10" xfId="37330"/>
    <cellStyle name="Примечание 4 4 11" xfId="37710"/>
    <cellStyle name="Примечание 4 4 12" xfId="37664"/>
    <cellStyle name="Примечание 4 4 13" xfId="38080"/>
    <cellStyle name="Примечание 4 4 14" xfId="38222"/>
    <cellStyle name="Примечание 4 4 15" xfId="38363"/>
    <cellStyle name="Примечание 4 4 16" xfId="38506"/>
    <cellStyle name="Примечание 4 4 17" xfId="38648"/>
    <cellStyle name="Примечание 4 4 18" xfId="38792"/>
    <cellStyle name="Примечание 4 4 19" xfId="38936"/>
    <cellStyle name="Примечание 4 4 2" xfId="1783"/>
    <cellStyle name="Примечание 4 4 2 2" xfId="2044"/>
    <cellStyle name="Примечание 4 4 2 2 2" xfId="3410"/>
    <cellStyle name="Примечание 4 4 2 2 2 2" xfId="10165"/>
    <cellStyle name="Примечание 4 4 2 2 2 2 2" xfId="16699"/>
    <cellStyle name="Примечание 4 4 2 2 2 2 2 2" xfId="35372"/>
    <cellStyle name="Примечание 4 4 2 2 2 2 3" xfId="32420"/>
    <cellStyle name="Примечание 4 4 2 2 2 3" xfId="12095"/>
    <cellStyle name="Примечание 4 4 2 2 2 3 2" xfId="18420"/>
    <cellStyle name="Примечание 4 4 2 2 2 3 2 2" xfId="36084"/>
    <cellStyle name="Примечание 4 4 2 2 2 3 3" xfId="33331"/>
    <cellStyle name="Примечание 4 4 2 2 2 4" xfId="7986"/>
    <cellStyle name="Примечание 4 4 2 2 2 4 2" xfId="21990"/>
    <cellStyle name="Примечание 4 4 2 2 2 4 2 2" xfId="36648"/>
    <cellStyle name="Примечание 4 4 2 2 2 4 3" xfId="31328"/>
    <cellStyle name="Примечание 4 4 2 2 2 5" xfId="15144"/>
    <cellStyle name="Примечание 4 4 2 2 2 5 2" xfId="34876"/>
    <cellStyle name="Примечание 4 4 2 2 2 6" xfId="28843"/>
    <cellStyle name="Примечание 4 4 2 2 3" xfId="3883"/>
    <cellStyle name="Примечание 4 4 2 2 3 2" xfId="10638"/>
    <cellStyle name="Примечание 4 4 2 2 3 2 2" xfId="17022"/>
    <cellStyle name="Примечание 4 4 2 2 3 2 2 2" xfId="35425"/>
    <cellStyle name="Примечание 4 4 2 2 3 2 3" xfId="32621"/>
    <cellStyle name="Примечание 4 4 2 2 3 3" xfId="12568"/>
    <cellStyle name="Примечание 4 4 2 2 3 3 2" xfId="18891"/>
    <cellStyle name="Примечание 4 4 2 2 3 3 2 2" xfId="36285"/>
    <cellStyle name="Примечание 4 4 2 2 3 3 3" xfId="33532"/>
    <cellStyle name="Примечание 4 4 2 2 3 4" xfId="15615"/>
    <cellStyle name="Примечание 4 4 2 2 3 4 2" xfId="35077"/>
    <cellStyle name="Примечание 4 4 2 2 3 5" xfId="29044"/>
    <cellStyle name="Примечание 4 4 2 2 4" xfId="6641"/>
    <cellStyle name="Примечание 4 4 2 2 4 2" xfId="13819"/>
    <cellStyle name="Примечание 4 4 2 2 4 2 2" xfId="34245"/>
    <cellStyle name="Примечание 4 4 2 2 4 3" xfId="30694"/>
    <cellStyle name="Примечание 4 4 2 2 5" xfId="8824"/>
    <cellStyle name="Примечание 4 4 2 2 5 2" xfId="15797"/>
    <cellStyle name="Примечание 4 4 2 2 5 2 2" xfId="35166"/>
    <cellStyle name="Примечание 4 4 2 2 5 3" xfId="31783"/>
    <cellStyle name="Примечание 4 4 2 2 6" xfId="10938"/>
    <cellStyle name="Примечание 4 4 2 2 6 2" xfId="17270"/>
    <cellStyle name="Примечание 4 4 2 2 6 2 2" xfId="35624"/>
    <cellStyle name="Примечание 4 4 2 2 6 3" xfId="32871"/>
    <cellStyle name="Примечание 4 4 2 2 7" xfId="12729"/>
    <cellStyle name="Примечание 4 4 2 2 7 2" xfId="33600"/>
    <cellStyle name="Примечание 4 4 2 2 8" xfId="28405"/>
    <cellStyle name="Примечание 4 4 2 3" xfId="2536"/>
    <cellStyle name="Примечание 4 4 2 3 2" xfId="7133"/>
    <cellStyle name="Примечание 4 4 2 3 2 2" xfId="14307"/>
    <cellStyle name="Примечание 4 4 2 3 2 2 2" xfId="34579"/>
    <cellStyle name="Примечание 4 4 2 3 2 3" xfId="31028"/>
    <cellStyle name="Примечание 4 4 2 3 3" xfId="9315"/>
    <cellStyle name="Примечание 4 4 2 3 3 2" xfId="16019"/>
    <cellStyle name="Примечание 4 4 2 3 3 2 2" xfId="35235"/>
    <cellStyle name="Примечание 4 4 2 3 3 3" xfId="32117"/>
    <cellStyle name="Примечание 4 4 2 3 4" xfId="11275"/>
    <cellStyle name="Примечание 4 4 2 3 4 2" xfId="17604"/>
    <cellStyle name="Примечание 4 4 2 3 4 2 2" xfId="35807"/>
    <cellStyle name="Примечание 4 4 2 3 4 3" xfId="33054"/>
    <cellStyle name="Примечание 4 4 2 3 5" xfId="5532"/>
    <cellStyle name="Примечание 4 4 2 3 5 2" xfId="20915"/>
    <cellStyle name="Примечание 4 4 2 3 5 2 2" xfId="36528"/>
    <cellStyle name="Примечание 4 4 2 3 5 3" xfId="29959"/>
    <cellStyle name="Примечание 4 4 2 3 6" xfId="12951"/>
    <cellStyle name="Примечание 4 4 2 3 6 2" xfId="33669"/>
    <cellStyle name="Примечание 4 4 2 3 7" xfId="28566"/>
    <cellStyle name="Примечание 4 4 2 4" xfId="3147"/>
    <cellStyle name="Примечание 4 4 2 4 2" xfId="7734"/>
    <cellStyle name="Примечание 4 4 2 4 2 2" xfId="14898"/>
    <cellStyle name="Примечание 4 4 2 4 2 2 2" xfId="34765"/>
    <cellStyle name="Примечание 4 4 2 4 2 3" xfId="31217"/>
    <cellStyle name="Примечание 4 4 2 4 3" xfId="9913"/>
    <cellStyle name="Примечание 4 4 2 4 3 2" xfId="16523"/>
    <cellStyle name="Примечание 4 4 2 4 3 2 2" xfId="35333"/>
    <cellStyle name="Примечание 4 4 2 4 3 3" xfId="32305"/>
    <cellStyle name="Примечание 4 4 2 4 4" xfId="11850"/>
    <cellStyle name="Примечание 4 4 2 4 4 2" xfId="18175"/>
    <cellStyle name="Примечание 4 4 2 4 4 2 2" xfId="35974"/>
    <cellStyle name="Примечание 4 4 2 4 4 3" xfId="33221"/>
    <cellStyle name="Примечание 4 4 2 4 5" xfId="4962"/>
    <cellStyle name="Примечание 4 4 2 4 5 2" xfId="20703"/>
    <cellStyle name="Примечание 4 4 2 4 5 2 2" xfId="36484"/>
    <cellStyle name="Примечание 4 4 2 4 5 3" xfId="29592"/>
    <cellStyle name="Примечание 4 4 2 4 6" xfId="28733"/>
    <cellStyle name="Примечание 4 4 2 5" xfId="4099"/>
    <cellStyle name="Примечание 4 4 2 5 2" xfId="29154"/>
    <cellStyle name="Примечание 4 4 2 6" xfId="28364"/>
    <cellStyle name="Примечание 4 4 20" xfId="39078"/>
    <cellStyle name="Примечание 4 4 21" xfId="39218"/>
    <cellStyle name="Примечание 4 4 22" xfId="38934"/>
    <cellStyle name="Примечание 4 4 23" xfId="39605"/>
    <cellStyle name="Примечание 4 4 24" xfId="39728"/>
    <cellStyle name="Примечание 4 4 25" xfId="39846"/>
    <cellStyle name="Примечание 4 4 26" xfId="39947"/>
    <cellStyle name="Примечание 4 4 27" xfId="39868"/>
    <cellStyle name="Примечание 4 4 28" xfId="40060"/>
    <cellStyle name="Примечание 4 4 29" xfId="39325"/>
    <cellStyle name="Примечание 4 4 3" xfId="2285"/>
    <cellStyle name="Примечание 4 4 3 2" xfId="5338"/>
    <cellStyle name="Примечание 4 4 3 2 2" xfId="12883"/>
    <cellStyle name="Примечание 4 4 3 2 2 2" xfId="33645"/>
    <cellStyle name="Примечание 4 4 3 2 3" xfId="29829"/>
    <cellStyle name="Примечание 4 4 3 3" xfId="6882"/>
    <cellStyle name="Примечание 4 4 3 3 2" xfId="14056"/>
    <cellStyle name="Примечание 4 4 3 3 2 2" xfId="34372"/>
    <cellStyle name="Примечание 4 4 3 3 3" xfId="30821"/>
    <cellStyle name="Примечание 4 4 3 4" xfId="9065"/>
    <cellStyle name="Примечание 4 4 3 4 2" xfId="15952"/>
    <cellStyle name="Примечание 4 4 3 4 2 2" xfId="35211"/>
    <cellStyle name="Примечание 4 4 3 4 3" xfId="31910"/>
    <cellStyle name="Примечание 4 4 3 5" xfId="11126"/>
    <cellStyle name="Примечание 4 4 3 5 2" xfId="17455"/>
    <cellStyle name="Примечание 4 4 3 5 2 2" xfId="35701"/>
    <cellStyle name="Примечание 4 4 3 5 3" xfId="32948"/>
    <cellStyle name="Примечание 4 4 3 6" xfId="4475"/>
    <cellStyle name="Примечание 4 4 3 6 2" xfId="20519"/>
    <cellStyle name="Примечание 4 4 3 6 2 2" xfId="36395"/>
    <cellStyle name="Примечание 4 4 3 6 3" xfId="29280"/>
    <cellStyle name="Примечание 4 4 3 7" xfId="4632"/>
    <cellStyle name="Примечание 4 4 3 7 2" xfId="29358"/>
    <cellStyle name="Примечание 4 4 3 8" xfId="28461"/>
    <cellStyle name="Примечание 4 4 30" xfId="40274"/>
    <cellStyle name="Примечание 4 4 4" xfId="2968"/>
    <cellStyle name="Примечание 4 4 4 2" xfId="9735"/>
    <cellStyle name="Примечание 4 4 4 2 2" xfId="16380"/>
    <cellStyle name="Примечание 4 4 4 2 2 2" xfId="35300"/>
    <cellStyle name="Примечание 4 4 4 2 3" xfId="32239"/>
    <cellStyle name="Примечание 4 4 4 3" xfId="11684"/>
    <cellStyle name="Примечание 4 4 4 3 2" xfId="18011"/>
    <cellStyle name="Примечание 4 4 4 3 2 2" xfId="35920"/>
    <cellStyle name="Примечание 4 4 4 3 3" xfId="33167"/>
    <cellStyle name="Примечание 4 4 4 4" xfId="7555"/>
    <cellStyle name="Примечание 4 4 4 4 2" xfId="21685"/>
    <cellStyle name="Примечание 4 4 4 4 2 2" xfId="36584"/>
    <cellStyle name="Примечание 4 4 4 4 3" xfId="31151"/>
    <cellStyle name="Примечание 4 4 4 5" xfId="14722"/>
    <cellStyle name="Примечание 4 4 4 5 2" xfId="34699"/>
    <cellStyle name="Примечание 4 4 4 6" xfId="28679"/>
    <cellStyle name="Примечание 4 4 5" xfId="28218"/>
    <cellStyle name="Примечание 4 4 6" xfId="37369"/>
    <cellStyle name="Примечание 4 4 7" xfId="37511"/>
    <cellStyle name="Примечание 4 4 8" xfId="37635"/>
    <cellStyle name="Примечание 4 4 9" xfId="37777"/>
    <cellStyle name="Примечание 4 5" xfId="1647"/>
    <cellStyle name="Примечание 4 5 2" xfId="1501"/>
    <cellStyle name="Примечание 4 5 2 2" xfId="3329"/>
    <cellStyle name="Примечание 4 5 2 2 2" xfId="10084"/>
    <cellStyle name="Примечание 4 5 2 2 2 2" xfId="16635"/>
    <cellStyle name="Примечание 4 5 2 2 2 2 2" xfId="35357"/>
    <cellStyle name="Примечание 4 5 2 2 2 3" xfId="32388"/>
    <cellStyle name="Примечание 4 5 2 2 3" xfId="12014"/>
    <cellStyle name="Примечание 4 5 2 2 3 2" xfId="18339"/>
    <cellStyle name="Примечание 4 5 2 2 3 2 2" xfId="36052"/>
    <cellStyle name="Примечание 4 5 2 2 3 3" xfId="33299"/>
    <cellStyle name="Примечание 4 5 2 2 4" xfId="7905"/>
    <cellStyle name="Примечание 4 5 2 2 4 2" xfId="21909"/>
    <cellStyle name="Примечание 4 5 2 2 4 2 2" xfId="36616"/>
    <cellStyle name="Примечание 4 5 2 2 4 3" xfId="31296"/>
    <cellStyle name="Примечание 4 5 2 2 5" xfId="15063"/>
    <cellStyle name="Примечание 4 5 2 2 5 2" xfId="34844"/>
    <cellStyle name="Примечание 4 5 2 2 6" xfId="28811"/>
    <cellStyle name="Примечание 4 5 2 3" xfId="3802"/>
    <cellStyle name="Примечание 4 5 2 3 2" xfId="10557"/>
    <cellStyle name="Примечание 4 5 2 3 2 2" xfId="16958"/>
    <cellStyle name="Примечание 4 5 2 3 2 2 2" xfId="35410"/>
    <cellStyle name="Примечание 4 5 2 3 2 3" xfId="32589"/>
    <cellStyle name="Примечание 4 5 2 3 3" xfId="12487"/>
    <cellStyle name="Примечание 4 5 2 3 3 2" xfId="18810"/>
    <cellStyle name="Примечание 4 5 2 3 3 2 2" xfId="36253"/>
    <cellStyle name="Примечание 4 5 2 3 3 3" xfId="33500"/>
    <cellStyle name="Примечание 4 5 2 3 4" xfId="15534"/>
    <cellStyle name="Примечание 4 5 2 3 4 2" xfId="35045"/>
    <cellStyle name="Примечание 4 5 2 3 5" xfId="29012"/>
    <cellStyle name="Примечание 4 5 2 4" xfId="6275"/>
    <cellStyle name="Примечание 4 5 2 4 2" xfId="13510"/>
    <cellStyle name="Примечание 4 5 2 4 2 2" xfId="33989"/>
    <cellStyle name="Примечание 4 5 2 4 3" xfId="30420"/>
    <cellStyle name="Примечание 4 5 2 5" xfId="8548"/>
    <cellStyle name="Примечание 4 5 2 5 2" xfId="15740"/>
    <cellStyle name="Примечание 4 5 2 5 2 2" xfId="35141"/>
    <cellStyle name="Примечание 4 5 2 5 3" xfId="31540"/>
    <cellStyle name="Примечание 4 5 2 6" xfId="6084"/>
    <cellStyle name="Примечание 4 5 2 6 2" xfId="13339"/>
    <cellStyle name="Примечание 4 5 2 6 2 2" xfId="33878"/>
    <cellStyle name="Примечание 4 5 2 6 3" xfId="30296"/>
    <cellStyle name="Примечание 4 5 2 7" xfId="12699"/>
    <cellStyle name="Примечание 4 5 2 7 2" xfId="33595"/>
    <cellStyle name="Примечание 4 5 2 8" xfId="28232"/>
    <cellStyle name="Примечание 4 5 3" xfId="2091"/>
    <cellStyle name="Примечание 4 5 3 2" xfId="6688"/>
    <cellStyle name="Примечание 4 5 3 2 2" xfId="13865"/>
    <cellStyle name="Примечание 4 5 3 2 2 2" xfId="34275"/>
    <cellStyle name="Примечание 4 5 3 2 3" xfId="30724"/>
    <cellStyle name="Примечание 4 5 3 3" xfId="8871"/>
    <cellStyle name="Примечание 4 5 3 3 2" xfId="15821"/>
    <cellStyle name="Примечание 4 5 3 3 2 2" xfId="35174"/>
    <cellStyle name="Примечание 4 5 3 3 3" xfId="31813"/>
    <cellStyle name="Примечание 4 5 3 4" xfId="10985"/>
    <cellStyle name="Примечание 4 5 3 4 2" xfId="17316"/>
    <cellStyle name="Примечание 4 5 3 4 2 2" xfId="35654"/>
    <cellStyle name="Примечание 4 5 3 4 3" xfId="32901"/>
    <cellStyle name="Примечание 4 5 3 5" xfId="5176"/>
    <cellStyle name="Примечание 4 5 3 5 2" xfId="20711"/>
    <cellStyle name="Примечание 4 5 3 5 2 2" xfId="36491"/>
    <cellStyle name="Примечание 4 5 3 5 3" xfId="29772"/>
    <cellStyle name="Примечание 4 5 3 6" xfId="12753"/>
    <cellStyle name="Примечание 4 5 3 6 2" xfId="33608"/>
    <cellStyle name="Примечание 4 5 3 7" xfId="28415"/>
    <cellStyle name="Примечание 4 5 4" xfId="3064"/>
    <cellStyle name="Примечание 4 5 4 2" xfId="7651"/>
    <cellStyle name="Примечание 4 5 4 2 2" xfId="14816"/>
    <cellStyle name="Примечание 4 5 4 2 2 2" xfId="34733"/>
    <cellStyle name="Примечание 4 5 4 2 3" xfId="31185"/>
    <cellStyle name="Примечание 4 5 4 3" xfId="9830"/>
    <cellStyle name="Примечание 4 5 4 3 2" xfId="16457"/>
    <cellStyle name="Примечание 4 5 4 3 2 2" xfId="35317"/>
    <cellStyle name="Примечание 4 5 4 3 3" xfId="32273"/>
    <cellStyle name="Примечание 4 5 4 4" xfId="11767"/>
    <cellStyle name="Примечание 4 5 4 4 2" xfId="18093"/>
    <cellStyle name="Примечание 4 5 4 4 2 2" xfId="35942"/>
    <cellStyle name="Примечание 4 5 4 4 3" xfId="33189"/>
    <cellStyle name="Примечание 4 5 4 5" xfId="4917"/>
    <cellStyle name="Примечание 4 5 4 5 2" xfId="20689"/>
    <cellStyle name="Примечание 4 5 4 5 2 2" xfId="36470"/>
    <cellStyle name="Примечание 4 5 4 5 3" xfId="29553"/>
    <cellStyle name="Примечание 4 5 4 6" xfId="28701"/>
    <cellStyle name="Примечание 4 5 5" xfId="4076"/>
    <cellStyle name="Примечание 4 5 5 2" xfId="29141"/>
    <cellStyle name="Примечание 4 5 6" xfId="28300"/>
    <cellStyle name="Примечание 4 6" xfId="2251"/>
    <cellStyle name="Примечание 4 6 2" xfId="5308"/>
    <cellStyle name="Примечание 4 6 2 2" xfId="12867"/>
    <cellStyle name="Примечание 4 6 2 2 2" xfId="33636"/>
    <cellStyle name="Примечание 4 6 2 3" xfId="29808"/>
    <cellStyle name="Примечание 4 6 3" xfId="6848"/>
    <cellStyle name="Примечание 4 6 3 2" xfId="14022"/>
    <cellStyle name="Примечание 4 6 3 2 2" xfId="34345"/>
    <cellStyle name="Примечание 4 6 3 3" xfId="30794"/>
    <cellStyle name="Примечание 4 6 4" xfId="9031"/>
    <cellStyle name="Примечание 4 6 4 2" xfId="15936"/>
    <cellStyle name="Примечание 4 6 4 2 2" xfId="35202"/>
    <cellStyle name="Примечание 4 6 4 3" xfId="31883"/>
    <cellStyle name="Примечание 4 6 5" xfId="11101"/>
    <cellStyle name="Примечание 4 6 5 2" xfId="17430"/>
    <cellStyle name="Примечание 4 6 5 2 2" xfId="35683"/>
    <cellStyle name="Примечание 4 6 5 3" xfId="32930"/>
    <cellStyle name="Примечание 4 6 6" xfId="4411"/>
    <cellStyle name="Примечание 4 6 6 2" xfId="20455"/>
    <cellStyle name="Примечание 4 6 6 2 2" xfId="36373"/>
    <cellStyle name="Примечание 4 6 6 3" xfId="29258"/>
    <cellStyle name="Примечание 4 6 7" xfId="4687"/>
    <cellStyle name="Примечание 4 6 7 2" xfId="29383"/>
    <cellStyle name="Примечание 4 6 8" xfId="28443"/>
    <cellStyle name="Примечание 4 7" xfId="2694"/>
    <cellStyle name="Примечание 4 7 2" xfId="9473"/>
    <cellStyle name="Примечание 4 7 2 2" xfId="16124"/>
    <cellStyle name="Примечание 4 7 2 2 2" xfId="35257"/>
    <cellStyle name="Примечание 4 7 2 3" xfId="32191"/>
    <cellStyle name="Примечание 4 7 3" xfId="11433"/>
    <cellStyle name="Примечание 4 7 3 2" xfId="17761"/>
    <cellStyle name="Примечание 4 7 3 2 2" xfId="35881"/>
    <cellStyle name="Примечание 4 7 3 3" xfId="33128"/>
    <cellStyle name="Примечание 4 7 4" xfId="7292"/>
    <cellStyle name="Примечание 4 7 4 2" xfId="21451"/>
    <cellStyle name="Примечание 4 7 4 2 2" xfId="36552"/>
    <cellStyle name="Примечание 4 7 4 3" xfId="31103"/>
    <cellStyle name="Примечание 4 7 5" xfId="14465"/>
    <cellStyle name="Примечание 4 7 5 2" xfId="34654"/>
    <cellStyle name="Примечание 4 7 6" xfId="28640"/>
    <cellStyle name="Примечание 4 8" xfId="28115"/>
    <cellStyle name="Примечание 4 9" xfId="37253"/>
    <cellStyle name="Примечание 5" xfId="480"/>
    <cellStyle name="Примечание 5 10" xfId="37021"/>
    <cellStyle name="Примечание 5 11" xfId="37392"/>
    <cellStyle name="Примечание 5 12" xfId="37620"/>
    <cellStyle name="Примечание 5 13" xfId="37787"/>
    <cellStyle name="Примечание 5 14" xfId="37859"/>
    <cellStyle name="Примечание 5 15" xfId="37901"/>
    <cellStyle name="Примечание 5 16" xfId="37751"/>
    <cellStyle name="Примечание 5 17" xfId="38064"/>
    <cellStyle name="Примечание 5 18" xfId="38206"/>
    <cellStyle name="Примечание 5 19" xfId="38347"/>
    <cellStyle name="Примечание 5 2" xfId="1208"/>
    <cellStyle name="Примечание 5 2 10" xfId="38138"/>
    <cellStyle name="Примечание 5 2 11" xfId="38279"/>
    <cellStyle name="Примечание 5 2 12" xfId="38421"/>
    <cellStyle name="Примечание 5 2 13" xfId="38564"/>
    <cellStyle name="Примечание 5 2 14" xfId="38707"/>
    <cellStyle name="Примечание 5 2 15" xfId="38850"/>
    <cellStyle name="Примечание 5 2 16" xfId="38994"/>
    <cellStyle name="Примечание 5 2 17" xfId="39135"/>
    <cellStyle name="Примечание 5 2 18" xfId="39272"/>
    <cellStyle name="Примечание 5 2 19" xfId="39408"/>
    <cellStyle name="Примечание 5 2 2" xfId="1767"/>
    <cellStyle name="Примечание 5 2 2 2" xfId="1358"/>
    <cellStyle name="Примечание 5 2 2 2 2" xfId="3399"/>
    <cellStyle name="Примечание 5 2 2 2 2 2" xfId="10154"/>
    <cellStyle name="Примечание 5 2 2 2 2 2 2" xfId="16692"/>
    <cellStyle name="Примечание 5 2 2 2 2 2 2 2" xfId="35365"/>
    <cellStyle name="Примечание 5 2 2 2 2 2 3" xfId="32409"/>
    <cellStyle name="Примечание 5 2 2 2 2 3" xfId="12084"/>
    <cellStyle name="Примечание 5 2 2 2 2 3 2" xfId="18409"/>
    <cellStyle name="Примечание 5 2 2 2 2 3 2 2" xfId="36073"/>
    <cellStyle name="Примечание 5 2 2 2 2 3 3" xfId="33320"/>
    <cellStyle name="Примечание 5 2 2 2 2 4" xfId="7975"/>
    <cellStyle name="Примечание 5 2 2 2 2 4 2" xfId="21979"/>
    <cellStyle name="Примечание 5 2 2 2 2 4 2 2" xfId="36637"/>
    <cellStyle name="Примечание 5 2 2 2 2 4 3" xfId="31317"/>
    <cellStyle name="Примечание 5 2 2 2 2 5" xfId="15133"/>
    <cellStyle name="Примечание 5 2 2 2 2 5 2" xfId="34865"/>
    <cellStyle name="Примечание 5 2 2 2 2 6" xfId="28832"/>
    <cellStyle name="Примечание 5 2 2 2 3" xfId="3872"/>
    <cellStyle name="Примечание 5 2 2 2 3 2" xfId="10627"/>
    <cellStyle name="Примечание 5 2 2 2 3 2 2" xfId="17015"/>
    <cellStyle name="Примечание 5 2 2 2 3 2 2 2" xfId="35418"/>
    <cellStyle name="Примечание 5 2 2 2 3 2 3" xfId="32610"/>
    <cellStyle name="Примечание 5 2 2 2 3 3" xfId="12557"/>
    <cellStyle name="Примечание 5 2 2 2 3 3 2" xfId="18880"/>
    <cellStyle name="Примечание 5 2 2 2 3 3 2 2" xfId="36274"/>
    <cellStyle name="Примечание 5 2 2 2 3 3 3" xfId="33521"/>
    <cellStyle name="Примечание 5 2 2 2 3 4" xfId="15604"/>
    <cellStyle name="Примечание 5 2 2 2 3 4 2" xfId="35066"/>
    <cellStyle name="Примечание 5 2 2 2 3 5" xfId="29033"/>
    <cellStyle name="Примечание 5 2 2 2 4" xfId="6152"/>
    <cellStyle name="Примечание 5 2 2 2 4 2" xfId="13392"/>
    <cellStyle name="Примечание 5 2 2 2 4 2 2" xfId="33916"/>
    <cellStyle name="Примечание 5 2 2 2 4 3" xfId="30346"/>
    <cellStyle name="Примечание 5 2 2 2 5" xfId="5805"/>
    <cellStyle name="Примечание 5 2 2 2 5 2" xfId="13096"/>
    <cellStyle name="Примечание 5 2 2 2 5 2 2" xfId="33749"/>
    <cellStyle name="Примечание 5 2 2 2 5 3" xfId="30137"/>
    <cellStyle name="Примечание 5 2 2 2 6" xfId="9973"/>
    <cellStyle name="Примечание 5 2 2 2 6 2" xfId="16557"/>
    <cellStyle name="Примечание 5 2 2 2 6 2 2" xfId="35339"/>
    <cellStyle name="Примечание 5 2 2 2 6 3" xfId="32337"/>
    <cellStyle name="Примечание 5 2 2 2 7" xfId="4256"/>
    <cellStyle name="Примечание 5 2 2 2 7 2" xfId="29220"/>
    <cellStyle name="Примечание 5 2 2 2 8" xfId="28224"/>
    <cellStyle name="Примечание 5 2 2 3" xfId="2525"/>
    <cellStyle name="Примечание 5 2 2 3 2" xfId="7122"/>
    <cellStyle name="Примечание 5 2 2 3 2 2" xfId="14296"/>
    <cellStyle name="Примечание 5 2 2 3 2 2 2" xfId="34568"/>
    <cellStyle name="Примечание 5 2 2 3 2 3" xfId="31017"/>
    <cellStyle name="Примечание 5 2 2 3 3" xfId="9304"/>
    <cellStyle name="Примечание 5 2 2 3 3 2" xfId="16012"/>
    <cellStyle name="Примечание 5 2 2 3 3 2 2" xfId="35228"/>
    <cellStyle name="Примечание 5 2 2 3 3 3" xfId="32106"/>
    <cellStyle name="Примечание 5 2 2 3 4" xfId="11264"/>
    <cellStyle name="Примечание 5 2 2 3 4 2" xfId="17593"/>
    <cellStyle name="Примечание 5 2 2 3 4 2 2" xfId="35796"/>
    <cellStyle name="Примечание 5 2 2 3 4 3" xfId="33043"/>
    <cellStyle name="Примечание 5 2 2 3 5" xfId="5521"/>
    <cellStyle name="Примечание 5 2 2 3 5 2" xfId="20908"/>
    <cellStyle name="Примечание 5 2 2 3 5 2 2" xfId="36521"/>
    <cellStyle name="Примечание 5 2 2 3 5 3" xfId="29948"/>
    <cellStyle name="Примечание 5 2 2 3 6" xfId="12944"/>
    <cellStyle name="Примечание 5 2 2 3 6 2" xfId="33662"/>
    <cellStyle name="Примечание 5 2 2 3 7" xfId="28555"/>
    <cellStyle name="Примечание 5 2 2 4" xfId="3136"/>
    <cellStyle name="Примечание 5 2 2 4 2" xfId="7723"/>
    <cellStyle name="Примечание 5 2 2 4 2 2" xfId="14887"/>
    <cellStyle name="Примечание 5 2 2 4 2 2 2" xfId="34754"/>
    <cellStyle name="Примечание 5 2 2 4 2 3" xfId="31206"/>
    <cellStyle name="Примечание 5 2 2 4 3" xfId="9902"/>
    <cellStyle name="Примечание 5 2 2 4 3 2" xfId="16516"/>
    <cellStyle name="Примечание 5 2 2 4 3 2 2" xfId="35326"/>
    <cellStyle name="Примечание 5 2 2 4 3 3" xfId="32294"/>
    <cellStyle name="Примечание 5 2 2 4 4" xfId="11839"/>
    <cellStyle name="Примечание 5 2 2 4 4 2" xfId="18164"/>
    <cellStyle name="Примечание 5 2 2 4 4 2 2" xfId="35963"/>
    <cellStyle name="Примечание 5 2 2 4 4 3" xfId="33210"/>
    <cellStyle name="Примечание 5 2 2 4 5" xfId="4950"/>
    <cellStyle name="Примечание 5 2 2 4 5 2" xfId="20696"/>
    <cellStyle name="Примечание 5 2 2 4 5 2 2" xfId="36477"/>
    <cellStyle name="Примечание 5 2 2 4 5 3" xfId="29580"/>
    <cellStyle name="Примечание 5 2 2 4 6" xfId="28722"/>
    <cellStyle name="Примечание 5 2 2 5" xfId="4004"/>
    <cellStyle name="Примечание 5 2 2 5 2" xfId="29124"/>
    <cellStyle name="Примечание 5 2 2 6" xfId="28357"/>
    <cellStyle name="Примечание 5 2 20" xfId="39546"/>
    <cellStyle name="Примечание 5 2 21" xfId="39671"/>
    <cellStyle name="Примечание 5 2 22" xfId="39793"/>
    <cellStyle name="Примечание 5 2 23" xfId="39912"/>
    <cellStyle name="Примечание 5 2 24" xfId="40025"/>
    <cellStyle name="Примечание 5 2 25" xfId="40132"/>
    <cellStyle name="Примечание 5 2 26" xfId="40220"/>
    <cellStyle name="Примечание 5 2 27" xfId="40315"/>
    <cellStyle name="Примечание 5 2 28" xfId="40396"/>
    <cellStyle name="Примечание 5 2 29" xfId="40455"/>
    <cellStyle name="Примечание 5 2 3" xfId="2115"/>
    <cellStyle name="Примечание 5 2 3 2" xfId="5198"/>
    <cellStyle name="Примечание 5 2 3 2 2" xfId="12773"/>
    <cellStyle name="Примечание 5 2 3 2 2 2" xfId="33615"/>
    <cellStyle name="Примечание 5 2 3 2 3" xfId="29779"/>
    <cellStyle name="Примечание 5 2 3 3" xfId="6712"/>
    <cellStyle name="Примечание 5 2 3 3 2" xfId="13888"/>
    <cellStyle name="Примечание 5 2 3 3 2 2" xfId="34285"/>
    <cellStyle name="Примечание 5 2 3 3 3" xfId="30734"/>
    <cellStyle name="Примечание 5 2 3 4" xfId="8895"/>
    <cellStyle name="Примечание 5 2 3 4 2" xfId="15841"/>
    <cellStyle name="Примечание 5 2 3 4 2 2" xfId="35181"/>
    <cellStyle name="Примечание 5 2 3 4 3" xfId="31823"/>
    <cellStyle name="Примечание 5 2 3 5" xfId="11004"/>
    <cellStyle name="Примечание 5 2 3 5 2" xfId="17334"/>
    <cellStyle name="Примечание 5 2 3 5 2 2" xfId="35660"/>
    <cellStyle name="Примечание 5 2 3 5 3" xfId="32907"/>
    <cellStyle name="Примечание 5 2 3 6" xfId="4464"/>
    <cellStyle name="Примечание 5 2 3 6 2" xfId="20508"/>
    <cellStyle name="Примечание 5 2 3 6 2 2" xfId="36384"/>
    <cellStyle name="Примечание 5 2 3 6 3" xfId="29269"/>
    <cellStyle name="Примечание 5 2 3 7" xfId="5350"/>
    <cellStyle name="Примечание 5 2 3 7 2" xfId="29832"/>
    <cellStyle name="Примечание 5 2 3 8" xfId="28421"/>
    <cellStyle name="Примечание 5 2 30" xfId="40496"/>
    <cellStyle name="Примечание 5 2 4" xfId="2941"/>
    <cellStyle name="Примечание 5 2 4 2" xfId="9708"/>
    <cellStyle name="Примечание 5 2 4 2 2" xfId="16355"/>
    <cellStyle name="Примечание 5 2 4 2 2 2" xfId="35291"/>
    <cellStyle name="Примечание 5 2 4 2 3" xfId="32228"/>
    <cellStyle name="Примечание 5 2 4 3" xfId="11659"/>
    <cellStyle name="Примечание 5 2 4 3 2" xfId="17986"/>
    <cellStyle name="Примечание 5 2 4 3 2 2" xfId="35911"/>
    <cellStyle name="Примечание 5 2 4 3 3" xfId="33158"/>
    <cellStyle name="Примечание 5 2 4 4" xfId="7528"/>
    <cellStyle name="Примечание 5 2 4 4 2" xfId="21661"/>
    <cellStyle name="Примечание 5 2 4 4 2 2" xfId="36575"/>
    <cellStyle name="Примечание 5 2 4 4 3" xfId="31140"/>
    <cellStyle name="Примечание 5 2 4 5" xfId="14695"/>
    <cellStyle name="Примечание 5 2 4 5 2" xfId="34688"/>
    <cellStyle name="Примечание 5 2 4 6" xfId="28670"/>
    <cellStyle name="Примечание 5 2 5" xfId="28210"/>
    <cellStyle name="Примечание 5 2 6" xfId="37576"/>
    <cellStyle name="Примечание 5 2 7" xfId="37704"/>
    <cellStyle name="Примечание 5 2 8" xfId="37844"/>
    <cellStyle name="Примечание 5 2 9" xfId="37992"/>
    <cellStyle name="Примечание 5 20" xfId="38490"/>
    <cellStyle name="Примечание 5 21" xfId="38632"/>
    <cellStyle name="Примечание 5 22" xfId="38776"/>
    <cellStyle name="Примечание 5 23" xfId="38920"/>
    <cellStyle name="Примечание 5 24" xfId="39063"/>
    <cellStyle name="Примечание 5 25" xfId="39354"/>
    <cellStyle name="Примечание 5 26" xfId="39310"/>
    <cellStyle name="Примечание 5 27" xfId="38802"/>
    <cellStyle name="Примечание 5 28" xfId="39328"/>
    <cellStyle name="Примечание 5 29" xfId="40093"/>
    <cellStyle name="Примечание 5 3" xfId="1283"/>
    <cellStyle name="Примечание 5 3 10" xfId="38031"/>
    <cellStyle name="Примечание 5 3 11" xfId="38174"/>
    <cellStyle name="Примечание 5 3 12" xfId="38315"/>
    <cellStyle name="Примечание 5 3 13" xfId="38457"/>
    <cellStyle name="Примечание 5 3 14" xfId="38600"/>
    <cellStyle name="Примечание 5 3 15" xfId="38743"/>
    <cellStyle name="Примечание 5 3 16" xfId="38886"/>
    <cellStyle name="Примечание 5 3 17" xfId="39030"/>
    <cellStyle name="Примечание 5 3 18" xfId="39171"/>
    <cellStyle name="Примечание 5 3 19" xfId="39305"/>
    <cellStyle name="Примечание 5 3 2" xfId="1777"/>
    <cellStyle name="Примечание 5 3 2 2" xfId="961"/>
    <cellStyle name="Примечание 5 3 2 2 2" xfId="3405"/>
    <cellStyle name="Примечание 5 3 2 2 2 2" xfId="10160"/>
    <cellStyle name="Примечание 5 3 2 2 2 2 2" xfId="16696"/>
    <cellStyle name="Примечание 5 3 2 2 2 2 2 2" xfId="35369"/>
    <cellStyle name="Примечание 5 3 2 2 2 2 3" xfId="32415"/>
    <cellStyle name="Примечание 5 3 2 2 2 3" xfId="12090"/>
    <cellStyle name="Примечание 5 3 2 2 2 3 2" xfId="18415"/>
    <cellStyle name="Примечание 5 3 2 2 2 3 2 2" xfId="36079"/>
    <cellStyle name="Примечание 5 3 2 2 2 3 3" xfId="33326"/>
    <cellStyle name="Примечание 5 3 2 2 2 4" xfId="7981"/>
    <cellStyle name="Примечание 5 3 2 2 2 4 2" xfId="21985"/>
    <cellStyle name="Примечание 5 3 2 2 2 4 2 2" xfId="36643"/>
    <cellStyle name="Примечание 5 3 2 2 2 4 3" xfId="31323"/>
    <cellStyle name="Примечание 5 3 2 2 2 5" xfId="15139"/>
    <cellStyle name="Примечание 5 3 2 2 2 5 2" xfId="34871"/>
    <cellStyle name="Примечание 5 3 2 2 2 6" xfId="28838"/>
    <cellStyle name="Примечание 5 3 2 2 3" xfId="3878"/>
    <cellStyle name="Примечание 5 3 2 2 3 2" xfId="10633"/>
    <cellStyle name="Примечание 5 3 2 2 3 2 2" xfId="17019"/>
    <cellStyle name="Примечание 5 3 2 2 3 2 2 2" xfId="35422"/>
    <cellStyle name="Примечание 5 3 2 2 3 2 3" xfId="32616"/>
    <cellStyle name="Примечание 5 3 2 2 3 3" xfId="12563"/>
    <cellStyle name="Примечание 5 3 2 2 3 3 2" xfId="18886"/>
    <cellStyle name="Примечание 5 3 2 2 3 3 2 2" xfId="36280"/>
    <cellStyle name="Примечание 5 3 2 2 3 3 3" xfId="33527"/>
    <cellStyle name="Примечание 5 3 2 2 3 4" xfId="15610"/>
    <cellStyle name="Примечание 5 3 2 2 3 4 2" xfId="35072"/>
    <cellStyle name="Примечание 5 3 2 2 3 5" xfId="29039"/>
    <cellStyle name="Примечание 5 3 2 2 4" xfId="6002"/>
    <cellStyle name="Примечание 5 3 2 2 4 2" xfId="13263"/>
    <cellStyle name="Примечание 5 3 2 2 4 2 2" xfId="33828"/>
    <cellStyle name="Примечание 5 3 2 2 4 3" xfId="30240"/>
    <cellStyle name="Примечание 5 3 2 2 5" xfId="5719"/>
    <cellStyle name="Примечание 5 3 2 2 5 2" xfId="13055"/>
    <cellStyle name="Примечание 5 3 2 2 5 2 2" xfId="33727"/>
    <cellStyle name="Примечание 5 3 2 2 5 3" xfId="30094"/>
    <cellStyle name="Примечание 5 3 2 2 6" xfId="6493"/>
    <cellStyle name="Примечание 5 3 2 2 6 2" xfId="13673"/>
    <cellStyle name="Примечание 5 3 2 2 6 2 2" xfId="34119"/>
    <cellStyle name="Примечание 5 3 2 2 6 3" xfId="30568"/>
    <cellStyle name="Примечание 5 3 2 2 7" xfId="4152"/>
    <cellStyle name="Примечание 5 3 2 2 7 2" xfId="29185"/>
    <cellStyle name="Примечание 5 3 2 2 8" xfId="28169"/>
    <cellStyle name="Примечание 5 3 2 3" xfId="2531"/>
    <cellStyle name="Примечание 5 3 2 3 2" xfId="7128"/>
    <cellStyle name="Примечание 5 3 2 3 2 2" xfId="14302"/>
    <cellStyle name="Примечание 5 3 2 3 2 2 2" xfId="34574"/>
    <cellStyle name="Примечание 5 3 2 3 2 3" xfId="31023"/>
    <cellStyle name="Примечание 5 3 2 3 3" xfId="9310"/>
    <cellStyle name="Примечание 5 3 2 3 3 2" xfId="16016"/>
    <cellStyle name="Примечание 5 3 2 3 3 2 2" xfId="35232"/>
    <cellStyle name="Примечание 5 3 2 3 3 3" xfId="32112"/>
    <cellStyle name="Примечание 5 3 2 3 4" xfId="11270"/>
    <cellStyle name="Примечание 5 3 2 3 4 2" xfId="17599"/>
    <cellStyle name="Примечание 5 3 2 3 4 2 2" xfId="35802"/>
    <cellStyle name="Примечание 5 3 2 3 4 3" xfId="33049"/>
    <cellStyle name="Примечание 5 3 2 3 5" xfId="5527"/>
    <cellStyle name="Примечание 5 3 2 3 5 2" xfId="20912"/>
    <cellStyle name="Примечание 5 3 2 3 5 2 2" xfId="36525"/>
    <cellStyle name="Примечание 5 3 2 3 5 3" xfId="29954"/>
    <cellStyle name="Примечание 5 3 2 3 6" xfId="12948"/>
    <cellStyle name="Примечание 5 3 2 3 6 2" xfId="33666"/>
    <cellStyle name="Примечание 5 3 2 3 7" xfId="28561"/>
    <cellStyle name="Примечание 5 3 2 4" xfId="3142"/>
    <cellStyle name="Примечание 5 3 2 4 2" xfId="7729"/>
    <cellStyle name="Примечание 5 3 2 4 2 2" xfId="14893"/>
    <cellStyle name="Примечание 5 3 2 4 2 2 2" xfId="34760"/>
    <cellStyle name="Примечание 5 3 2 4 2 3" xfId="31212"/>
    <cellStyle name="Примечание 5 3 2 4 3" xfId="9908"/>
    <cellStyle name="Примечание 5 3 2 4 3 2" xfId="16520"/>
    <cellStyle name="Примечание 5 3 2 4 3 2 2" xfId="35330"/>
    <cellStyle name="Примечание 5 3 2 4 3 3" xfId="32300"/>
    <cellStyle name="Примечание 5 3 2 4 4" xfId="11845"/>
    <cellStyle name="Примечание 5 3 2 4 4 2" xfId="18170"/>
    <cellStyle name="Примечание 5 3 2 4 4 2 2" xfId="35969"/>
    <cellStyle name="Примечание 5 3 2 4 4 3" xfId="33216"/>
    <cellStyle name="Примечание 5 3 2 4 5" xfId="4956"/>
    <cellStyle name="Примечание 5 3 2 4 5 2" xfId="20700"/>
    <cellStyle name="Примечание 5 3 2 4 5 2 2" xfId="36481"/>
    <cellStyle name="Примечание 5 3 2 4 5 3" xfId="29586"/>
    <cellStyle name="Примечание 5 3 2 4 6" xfId="28728"/>
    <cellStyle name="Примечание 5 3 2 5" xfId="4158"/>
    <cellStyle name="Примечание 5 3 2 5 2" xfId="29188"/>
    <cellStyle name="Примечание 5 3 2 6" xfId="28361"/>
    <cellStyle name="Примечание 5 3 20" xfId="39446"/>
    <cellStyle name="Примечание 5 3 21" xfId="39580"/>
    <cellStyle name="Примечание 5 3 22" xfId="39708"/>
    <cellStyle name="Примечание 5 3 23" xfId="39826"/>
    <cellStyle name="Примечание 5 3 24" xfId="39944"/>
    <cellStyle name="Примечание 5 3 25" xfId="40057"/>
    <cellStyle name="Примечание 5 3 26" xfId="40158"/>
    <cellStyle name="Примечание 5 3 27" xfId="40256"/>
    <cellStyle name="Примечание 5 3 28" xfId="40348"/>
    <cellStyle name="Примечание 5 3 29" xfId="40419"/>
    <cellStyle name="Примечание 5 3 3" xfId="2162"/>
    <cellStyle name="Примечание 5 3 3 2" xfId="5239"/>
    <cellStyle name="Примечание 5 3 3 2 2" xfId="12811"/>
    <cellStyle name="Примечание 5 3 3 2 2 2" xfId="33620"/>
    <cellStyle name="Примечание 5 3 3 2 3" xfId="29786"/>
    <cellStyle name="Примечание 5 3 3 3" xfId="6759"/>
    <cellStyle name="Примечание 5 3 3 3 2" xfId="13935"/>
    <cellStyle name="Примечание 5 3 3 3 2 2" xfId="34299"/>
    <cellStyle name="Примечание 5 3 3 3 3" xfId="30748"/>
    <cellStyle name="Примечание 5 3 3 4" xfId="8942"/>
    <cellStyle name="Примечание 5 3 3 4 2" xfId="15879"/>
    <cellStyle name="Примечание 5 3 3 4 2 2" xfId="35186"/>
    <cellStyle name="Примечание 5 3 3 4 3" xfId="31837"/>
    <cellStyle name="Примечание 5 3 3 5" xfId="11043"/>
    <cellStyle name="Примечание 5 3 3 5 2" xfId="17373"/>
    <cellStyle name="Примечание 5 3 3 5 2 2" xfId="35666"/>
    <cellStyle name="Примечание 5 3 3 5 3" xfId="32913"/>
    <cellStyle name="Примечание 5 3 3 6" xfId="4470"/>
    <cellStyle name="Примечание 5 3 3 6 2" xfId="20514"/>
    <cellStyle name="Примечание 5 3 3 6 2 2" xfId="36390"/>
    <cellStyle name="Примечание 5 3 3 6 3" xfId="29275"/>
    <cellStyle name="Примечание 5 3 3 7" xfId="4237"/>
    <cellStyle name="Примечание 5 3 3 7 2" xfId="29215"/>
    <cellStyle name="Примечание 5 3 3 8" xfId="28426"/>
    <cellStyle name="Примечание 5 3 30" xfId="40475"/>
    <cellStyle name="Примечание 5 3 4" xfId="2964"/>
    <cellStyle name="Примечание 5 3 4 2" xfId="9731"/>
    <cellStyle name="Примечание 5 3 4 2 2" xfId="16377"/>
    <cellStyle name="Примечание 5 3 4 2 2 2" xfId="35297"/>
    <cellStyle name="Примечание 5 3 4 2 3" xfId="32235"/>
    <cellStyle name="Примечание 5 3 4 3" xfId="11681"/>
    <cellStyle name="Примечание 5 3 4 3 2" xfId="18008"/>
    <cellStyle name="Примечание 5 3 4 3 2 2" xfId="35917"/>
    <cellStyle name="Примечание 5 3 4 3 3" xfId="33164"/>
    <cellStyle name="Примечание 5 3 4 4" xfId="7551"/>
    <cellStyle name="Примечание 5 3 4 4 2" xfId="21682"/>
    <cellStyle name="Примечание 5 3 4 4 2 2" xfId="36581"/>
    <cellStyle name="Примечание 5 3 4 4 3" xfId="31147"/>
    <cellStyle name="Примечание 5 3 4 5" xfId="14718"/>
    <cellStyle name="Примечание 5 3 4 5 2" xfId="34695"/>
    <cellStyle name="Примечание 5 3 4 6" xfId="28676"/>
    <cellStyle name="Примечание 5 3 5" xfId="28215"/>
    <cellStyle name="Примечание 5 3 6" xfId="37473"/>
    <cellStyle name="Примечание 5 3 7" xfId="37602"/>
    <cellStyle name="Примечание 5 3 8" xfId="37748"/>
    <cellStyle name="Примечание 5 3 9" xfId="37887"/>
    <cellStyle name="Примечание 5 30" xfId="40036"/>
    <cellStyle name="Примечание 5 31" xfId="40178"/>
    <cellStyle name="Примечание 5 32" xfId="39747"/>
    <cellStyle name="Примечание 5 33" xfId="40259"/>
    <cellStyle name="Примечание 5 4" xfId="1316"/>
    <cellStyle name="Примечание 5 4 10" xfId="37922"/>
    <cellStyle name="Примечание 5 4 11" xfId="37913"/>
    <cellStyle name="Примечание 5 4 12" xfId="37794"/>
    <cellStyle name="Примечание 5 4 13" xfId="37323"/>
    <cellStyle name="Примечание 5 4 14" xfId="37293"/>
    <cellStyle name="Примечание 5 4 15" xfId="37494"/>
    <cellStyle name="Примечание 5 4 16" xfId="38077"/>
    <cellStyle name="Примечание 5 4 17" xfId="38219"/>
    <cellStyle name="Примечание 5 4 18" xfId="38360"/>
    <cellStyle name="Примечание 5 4 19" xfId="38503"/>
    <cellStyle name="Примечание 5 4 2" xfId="1784"/>
    <cellStyle name="Примечание 5 4 2 2" xfId="1357"/>
    <cellStyle name="Примечание 5 4 2 2 2" xfId="3411"/>
    <cellStyle name="Примечание 5 4 2 2 2 2" xfId="10166"/>
    <cellStyle name="Примечание 5 4 2 2 2 2 2" xfId="16700"/>
    <cellStyle name="Примечание 5 4 2 2 2 2 2 2" xfId="35373"/>
    <cellStyle name="Примечание 5 4 2 2 2 2 3" xfId="32421"/>
    <cellStyle name="Примечание 5 4 2 2 2 3" xfId="12096"/>
    <cellStyle name="Примечание 5 4 2 2 2 3 2" xfId="18421"/>
    <cellStyle name="Примечание 5 4 2 2 2 3 2 2" xfId="36085"/>
    <cellStyle name="Примечание 5 4 2 2 2 3 3" xfId="33332"/>
    <cellStyle name="Примечание 5 4 2 2 2 4" xfId="7987"/>
    <cellStyle name="Примечание 5 4 2 2 2 4 2" xfId="21991"/>
    <cellStyle name="Примечание 5 4 2 2 2 4 2 2" xfId="36649"/>
    <cellStyle name="Примечание 5 4 2 2 2 4 3" xfId="31329"/>
    <cellStyle name="Примечание 5 4 2 2 2 5" xfId="15145"/>
    <cellStyle name="Примечание 5 4 2 2 2 5 2" xfId="34877"/>
    <cellStyle name="Примечание 5 4 2 2 2 6" xfId="28844"/>
    <cellStyle name="Примечание 5 4 2 2 3" xfId="3884"/>
    <cellStyle name="Примечание 5 4 2 2 3 2" xfId="10639"/>
    <cellStyle name="Примечание 5 4 2 2 3 2 2" xfId="17023"/>
    <cellStyle name="Примечание 5 4 2 2 3 2 2 2" xfId="35426"/>
    <cellStyle name="Примечание 5 4 2 2 3 2 3" xfId="32622"/>
    <cellStyle name="Примечание 5 4 2 2 3 3" xfId="12569"/>
    <cellStyle name="Примечание 5 4 2 2 3 3 2" xfId="18892"/>
    <cellStyle name="Примечание 5 4 2 2 3 3 2 2" xfId="36286"/>
    <cellStyle name="Примечание 5 4 2 2 3 3 3" xfId="33533"/>
    <cellStyle name="Примечание 5 4 2 2 3 4" xfId="15616"/>
    <cellStyle name="Примечание 5 4 2 2 3 4 2" xfId="35078"/>
    <cellStyle name="Примечание 5 4 2 2 3 5" xfId="29045"/>
    <cellStyle name="Примечание 5 4 2 2 4" xfId="6151"/>
    <cellStyle name="Примечание 5 4 2 2 4 2" xfId="13391"/>
    <cellStyle name="Примечание 5 4 2 2 4 2 2" xfId="33915"/>
    <cellStyle name="Примечание 5 4 2 2 4 3" xfId="30345"/>
    <cellStyle name="Примечание 5 4 2 2 5" xfId="5774"/>
    <cellStyle name="Примечание 5 4 2 2 5 2" xfId="13089"/>
    <cellStyle name="Примечание 5 4 2 2 5 2 2" xfId="33745"/>
    <cellStyle name="Примечание 5 4 2 2 5 3" xfId="30131"/>
    <cellStyle name="Примечание 5 4 2 2 6" xfId="9550"/>
    <cellStyle name="Примечание 5 4 2 2 6 2" xfId="16201"/>
    <cellStyle name="Примечание 5 4 2 2 6 2 2" xfId="35269"/>
    <cellStyle name="Примечание 5 4 2 2 6 3" xfId="32203"/>
    <cellStyle name="Примечание 5 4 2 2 7" xfId="3978"/>
    <cellStyle name="Примечание 5 4 2 2 7 2" xfId="29106"/>
    <cellStyle name="Примечание 5 4 2 2 8" xfId="28223"/>
    <cellStyle name="Примечание 5 4 2 3" xfId="2537"/>
    <cellStyle name="Примечание 5 4 2 3 2" xfId="7134"/>
    <cellStyle name="Примечание 5 4 2 3 2 2" xfId="14308"/>
    <cellStyle name="Примечание 5 4 2 3 2 2 2" xfId="34580"/>
    <cellStyle name="Примечание 5 4 2 3 2 3" xfId="31029"/>
    <cellStyle name="Примечание 5 4 2 3 3" xfId="9316"/>
    <cellStyle name="Примечание 5 4 2 3 3 2" xfId="16020"/>
    <cellStyle name="Примечание 5 4 2 3 3 2 2" xfId="35236"/>
    <cellStyle name="Примечание 5 4 2 3 3 3" xfId="32118"/>
    <cellStyle name="Примечание 5 4 2 3 4" xfId="11276"/>
    <cellStyle name="Примечание 5 4 2 3 4 2" xfId="17605"/>
    <cellStyle name="Примечание 5 4 2 3 4 2 2" xfId="35808"/>
    <cellStyle name="Примечание 5 4 2 3 4 3" xfId="33055"/>
    <cellStyle name="Примечание 5 4 2 3 5" xfId="5533"/>
    <cellStyle name="Примечание 5 4 2 3 5 2" xfId="20916"/>
    <cellStyle name="Примечание 5 4 2 3 5 2 2" xfId="36529"/>
    <cellStyle name="Примечание 5 4 2 3 5 3" xfId="29960"/>
    <cellStyle name="Примечание 5 4 2 3 6" xfId="12952"/>
    <cellStyle name="Примечание 5 4 2 3 6 2" xfId="33670"/>
    <cellStyle name="Примечание 5 4 2 3 7" xfId="28567"/>
    <cellStyle name="Примечание 5 4 2 4" xfId="3148"/>
    <cellStyle name="Примечание 5 4 2 4 2" xfId="7735"/>
    <cellStyle name="Примечание 5 4 2 4 2 2" xfId="14899"/>
    <cellStyle name="Примечание 5 4 2 4 2 2 2" xfId="34766"/>
    <cellStyle name="Примечание 5 4 2 4 2 3" xfId="31218"/>
    <cellStyle name="Примечание 5 4 2 4 3" xfId="9914"/>
    <cellStyle name="Примечание 5 4 2 4 3 2" xfId="16524"/>
    <cellStyle name="Примечание 5 4 2 4 3 2 2" xfId="35334"/>
    <cellStyle name="Примечание 5 4 2 4 3 3" xfId="32306"/>
    <cellStyle name="Примечание 5 4 2 4 4" xfId="11851"/>
    <cellStyle name="Примечание 5 4 2 4 4 2" xfId="18176"/>
    <cellStyle name="Примечание 5 4 2 4 4 2 2" xfId="35975"/>
    <cellStyle name="Примечание 5 4 2 4 4 3" xfId="33222"/>
    <cellStyle name="Примечание 5 4 2 4 5" xfId="4963"/>
    <cellStyle name="Примечание 5 4 2 4 5 2" xfId="20704"/>
    <cellStyle name="Примечание 5 4 2 4 5 2 2" xfId="36485"/>
    <cellStyle name="Примечание 5 4 2 4 5 3" xfId="29593"/>
    <cellStyle name="Примечание 5 4 2 4 6" xfId="28734"/>
    <cellStyle name="Примечание 5 4 2 5" xfId="4000"/>
    <cellStyle name="Примечание 5 4 2 5 2" xfId="29120"/>
    <cellStyle name="Примечание 5 4 2 6" xfId="28365"/>
    <cellStyle name="Примечание 5 4 20" xfId="38645"/>
    <cellStyle name="Примечание 5 4 21" xfId="38789"/>
    <cellStyle name="Примечание 5 4 22" xfId="39610"/>
    <cellStyle name="Примечание 5 4 23" xfId="39731"/>
    <cellStyle name="Примечание 5 4 24" xfId="39851"/>
    <cellStyle name="Примечание 5 4 25" xfId="39969"/>
    <cellStyle name="Примечание 5 4 26" xfId="38516"/>
    <cellStyle name="Примечание 5 4 27" xfId="40072"/>
    <cellStyle name="Примечание 5 4 28" xfId="40266"/>
    <cellStyle name="Примечание 5 4 29" xfId="40353"/>
    <cellStyle name="Примечание 5 4 3" xfId="2439"/>
    <cellStyle name="Примечание 5 4 3 2" xfId="5466"/>
    <cellStyle name="Примечание 5 4 3 2 2" xfId="12940"/>
    <cellStyle name="Примечание 5 4 3 2 2 2" xfId="33658"/>
    <cellStyle name="Примечание 5 4 3 2 3" xfId="29905"/>
    <cellStyle name="Примечание 5 4 3 3" xfId="7036"/>
    <cellStyle name="Примечание 5 4 3 3 2" xfId="14210"/>
    <cellStyle name="Примечание 5 4 3 3 2 2" xfId="34482"/>
    <cellStyle name="Примечание 5 4 3 3 3" xfId="30931"/>
    <cellStyle name="Примечание 5 4 3 4" xfId="9218"/>
    <cellStyle name="Примечание 5 4 3 4 2" xfId="16008"/>
    <cellStyle name="Примечание 5 4 3 4 2 2" xfId="35224"/>
    <cellStyle name="Примечание 5 4 3 4 3" xfId="32020"/>
    <cellStyle name="Примечание 5 4 3 5" xfId="11233"/>
    <cellStyle name="Примечание 5 4 3 5 2" xfId="17562"/>
    <cellStyle name="Примечание 5 4 3 5 2 2" xfId="35765"/>
    <cellStyle name="Примечание 5 4 3 5 3" xfId="33012"/>
    <cellStyle name="Примечание 5 4 3 6" xfId="4476"/>
    <cellStyle name="Примечание 5 4 3 6 2" xfId="20520"/>
    <cellStyle name="Примечание 5 4 3 6 2 2" xfId="36396"/>
    <cellStyle name="Примечание 5 4 3 6 3" xfId="29281"/>
    <cellStyle name="Примечание 5 4 3 7" xfId="5347"/>
    <cellStyle name="Примечание 5 4 3 7 2" xfId="29831"/>
    <cellStyle name="Примечание 5 4 3 8" xfId="28524"/>
    <cellStyle name="Примечание 5 4 30" xfId="40224"/>
    <cellStyle name="Примечание 5 4 4" xfId="2969"/>
    <cellStyle name="Примечание 5 4 4 2" xfId="9736"/>
    <cellStyle name="Примечание 5 4 4 2 2" xfId="16381"/>
    <cellStyle name="Примечание 5 4 4 2 2 2" xfId="35301"/>
    <cellStyle name="Примечание 5 4 4 2 3" xfId="32240"/>
    <cellStyle name="Примечание 5 4 4 3" xfId="11685"/>
    <cellStyle name="Примечание 5 4 4 3 2" xfId="18012"/>
    <cellStyle name="Примечание 5 4 4 3 2 2" xfId="35921"/>
    <cellStyle name="Примечание 5 4 4 3 3" xfId="33168"/>
    <cellStyle name="Примечание 5 4 4 4" xfId="7556"/>
    <cellStyle name="Примечание 5 4 4 4 2" xfId="21686"/>
    <cellStyle name="Примечание 5 4 4 4 2 2" xfId="36585"/>
    <cellStyle name="Примечание 5 4 4 4 3" xfId="31152"/>
    <cellStyle name="Примечание 5 4 4 5" xfId="14723"/>
    <cellStyle name="Примечание 5 4 4 5 2" xfId="34700"/>
    <cellStyle name="Примечание 5 4 4 6" xfId="28680"/>
    <cellStyle name="Примечание 5 4 5" xfId="28219"/>
    <cellStyle name="Примечание 5 4 6" xfId="37370"/>
    <cellStyle name="Примечание 5 4 7" xfId="36989"/>
    <cellStyle name="Примечание 5 4 8" xfId="37259"/>
    <cellStyle name="Примечание 5 4 9" xfId="37510"/>
    <cellStyle name="Примечание 5 5" xfId="1648"/>
    <cellStyle name="Примечание 5 5 2" xfId="949"/>
    <cellStyle name="Примечание 5 5 2 2" xfId="3330"/>
    <cellStyle name="Примечание 5 5 2 2 2" xfId="10085"/>
    <cellStyle name="Примечание 5 5 2 2 2 2" xfId="16636"/>
    <cellStyle name="Примечание 5 5 2 2 2 2 2" xfId="35358"/>
    <cellStyle name="Примечание 5 5 2 2 2 3" xfId="32389"/>
    <cellStyle name="Примечание 5 5 2 2 3" xfId="12015"/>
    <cellStyle name="Примечание 5 5 2 2 3 2" xfId="18340"/>
    <cellStyle name="Примечание 5 5 2 2 3 2 2" xfId="36053"/>
    <cellStyle name="Примечание 5 5 2 2 3 3" xfId="33300"/>
    <cellStyle name="Примечание 5 5 2 2 4" xfId="7906"/>
    <cellStyle name="Примечание 5 5 2 2 4 2" xfId="21910"/>
    <cellStyle name="Примечание 5 5 2 2 4 2 2" xfId="36617"/>
    <cellStyle name="Примечание 5 5 2 2 4 3" xfId="31297"/>
    <cellStyle name="Примечание 5 5 2 2 5" xfId="15064"/>
    <cellStyle name="Примечание 5 5 2 2 5 2" xfId="34845"/>
    <cellStyle name="Примечание 5 5 2 2 6" xfId="28812"/>
    <cellStyle name="Примечание 5 5 2 3" xfId="3803"/>
    <cellStyle name="Примечание 5 5 2 3 2" xfId="10558"/>
    <cellStyle name="Примечание 5 5 2 3 2 2" xfId="16959"/>
    <cellStyle name="Примечание 5 5 2 3 2 2 2" xfId="35411"/>
    <cellStyle name="Примечание 5 5 2 3 2 3" xfId="32590"/>
    <cellStyle name="Примечание 5 5 2 3 3" xfId="12488"/>
    <cellStyle name="Примечание 5 5 2 3 3 2" xfId="18811"/>
    <cellStyle name="Примечание 5 5 2 3 3 2 2" xfId="36254"/>
    <cellStyle name="Примечание 5 5 2 3 3 3" xfId="33501"/>
    <cellStyle name="Примечание 5 5 2 3 4" xfId="15535"/>
    <cellStyle name="Примечание 5 5 2 3 4 2" xfId="35046"/>
    <cellStyle name="Примечание 5 5 2 3 5" xfId="29013"/>
    <cellStyle name="Примечание 5 5 2 4" xfId="5990"/>
    <cellStyle name="Примечание 5 5 2 4 2" xfId="13251"/>
    <cellStyle name="Примечание 5 5 2 4 2 2" xfId="33825"/>
    <cellStyle name="Примечание 5 5 2 4 3" xfId="30237"/>
    <cellStyle name="Примечание 5 5 2 5" xfId="5715"/>
    <cellStyle name="Примечание 5 5 2 5 2" xfId="13051"/>
    <cellStyle name="Примечание 5 5 2 5 2 2" xfId="33726"/>
    <cellStyle name="Примечание 5 5 2 5 3" xfId="30093"/>
    <cellStyle name="Примечание 5 5 2 6" xfId="5869"/>
    <cellStyle name="Примечание 5 5 2 6 2" xfId="13138"/>
    <cellStyle name="Примечание 5 5 2 6 2 2" xfId="33772"/>
    <cellStyle name="Примечание 5 5 2 6 3" xfId="30179"/>
    <cellStyle name="Примечание 5 5 2 7" xfId="4276"/>
    <cellStyle name="Примечание 5 5 2 7 2" xfId="29223"/>
    <cellStyle name="Примечание 5 5 2 8" xfId="28167"/>
    <cellStyle name="Примечание 5 5 3" xfId="2090"/>
    <cellStyle name="Примечание 5 5 3 2" xfId="6687"/>
    <cellStyle name="Примечание 5 5 3 2 2" xfId="13864"/>
    <cellStyle name="Примечание 5 5 3 2 2 2" xfId="34274"/>
    <cellStyle name="Примечание 5 5 3 2 3" xfId="30723"/>
    <cellStyle name="Примечание 5 5 3 3" xfId="8870"/>
    <cellStyle name="Примечание 5 5 3 3 2" xfId="15820"/>
    <cellStyle name="Примечание 5 5 3 3 2 2" xfId="35173"/>
    <cellStyle name="Примечание 5 5 3 3 3" xfId="31812"/>
    <cellStyle name="Примечание 5 5 3 4" xfId="10984"/>
    <cellStyle name="Примечание 5 5 3 4 2" xfId="17315"/>
    <cellStyle name="Примечание 5 5 3 4 2 2" xfId="35653"/>
    <cellStyle name="Примечание 5 5 3 4 3" xfId="32900"/>
    <cellStyle name="Примечание 5 5 3 5" xfId="5175"/>
    <cellStyle name="Примечание 5 5 3 5 2" xfId="20710"/>
    <cellStyle name="Примечание 5 5 3 5 2 2" xfId="36490"/>
    <cellStyle name="Примечание 5 5 3 5 3" xfId="29771"/>
    <cellStyle name="Примечание 5 5 3 6" xfId="12752"/>
    <cellStyle name="Примечание 5 5 3 6 2" xfId="33607"/>
    <cellStyle name="Примечание 5 5 3 7" xfId="28414"/>
    <cellStyle name="Примечание 5 5 4" xfId="3065"/>
    <cellStyle name="Примечание 5 5 4 2" xfId="7652"/>
    <cellStyle name="Примечание 5 5 4 2 2" xfId="14817"/>
    <cellStyle name="Примечание 5 5 4 2 2 2" xfId="34734"/>
    <cellStyle name="Примечание 5 5 4 2 3" xfId="31186"/>
    <cellStyle name="Примечание 5 5 4 3" xfId="9831"/>
    <cellStyle name="Примечание 5 5 4 3 2" xfId="16458"/>
    <cellStyle name="Примечание 5 5 4 3 2 2" xfId="35318"/>
    <cellStyle name="Примечание 5 5 4 3 3" xfId="32274"/>
    <cellStyle name="Примечание 5 5 4 4" xfId="11768"/>
    <cellStyle name="Примечание 5 5 4 4 2" xfId="18094"/>
    <cellStyle name="Примечание 5 5 4 4 2 2" xfId="35943"/>
    <cellStyle name="Примечание 5 5 4 4 3" xfId="33190"/>
    <cellStyle name="Примечание 5 5 4 5" xfId="4918"/>
    <cellStyle name="Примечание 5 5 4 5 2" xfId="20690"/>
    <cellStyle name="Примечание 5 5 4 5 2 2" xfId="36471"/>
    <cellStyle name="Примечание 5 5 4 5 3" xfId="29554"/>
    <cellStyle name="Примечание 5 5 4 6" xfId="28702"/>
    <cellStyle name="Примечание 5 5 5" xfId="4126"/>
    <cellStyle name="Примечание 5 5 5 2" xfId="29167"/>
    <cellStyle name="Примечание 5 5 6" xfId="28301"/>
    <cellStyle name="Примечание 5 6" xfId="2243"/>
    <cellStyle name="Примечание 5 6 2" xfId="5300"/>
    <cellStyle name="Примечание 5 6 2 2" xfId="12859"/>
    <cellStyle name="Примечание 5 6 2 2 2" xfId="33631"/>
    <cellStyle name="Примечание 5 6 2 3" xfId="29803"/>
    <cellStyle name="Примечание 5 6 3" xfId="6840"/>
    <cellStyle name="Примечание 5 6 3 2" xfId="14014"/>
    <cellStyle name="Примечание 5 6 3 2 2" xfId="34340"/>
    <cellStyle name="Примечание 5 6 3 3" xfId="30789"/>
    <cellStyle name="Примечание 5 6 4" xfId="9023"/>
    <cellStyle name="Примечание 5 6 4 2" xfId="15928"/>
    <cellStyle name="Примечание 5 6 4 2 2" xfId="35197"/>
    <cellStyle name="Примечание 5 6 4 3" xfId="31878"/>
    <cellStyle name="Примечание 5 6 5" xfId="11093"/>
    <cellStyle name="Примечание 5 6 5 2" xfId="17422"/>
    <cellStyle name="Примечание 5 6 5 2 2" xfId="35678"/>
    <cellStyle name="Примечание 5 6 5 3" xfId="32925"/>
    <cellStyle name="Примечание 5 6 6" xfId="4412"/>
    <cellStyle name="Примечание 5 6 6 2" xfId="20456"/>
    <cellStyle name="Примечание 5 6 6 2 2" xfId="36374"/>
    <cellStyle name="Примечание 5 6 6 3" xfId="29259"/>
    <cellStyle name="Примечание 5 6 7" xfId="8450"/>
    <cellStyle name="Примечание 5 6 7 2" xfId="31486"/>
    <cellStyle name="Примечание 5 6 8" xfId="28438"/>
    <cellStyle name="Примечание 5 7" xfId="2695"/>
    <cellStyle name="Примечание 5 7 2" xfId="9474"/>
    <cellStyle name="Примечание 5 7 2 2" xfId="16125"/>
    <cellStyle name="Примечание 5 7 2 2 2" xfId="35258"/>
    <cellStyle name="Примечание 5 7 2 3" xfId="32192"/>
    <cellStyle name="Примечание 5 7 3" xfId="11434"/>
    <cellStyle name="Примечание 5 7 3 2" xfId="17762"/>
    <cellStyle name="Примечание 5 7 3 2 2" xfId="35882"/>
    <cellStyle name="Примечание 5 7 3 3" xfId="33129"/>
    <cellStyle name="Примечание 5 7 4" xfId="7293"/>
    <cellStyle name="Примечание 5 7 4 2" xfId="21452"/>
    <cellStyle name="Примечание 5 7 4 2 2" xfId="36553"/>
    <cellStyle name="Примечание 5 7 4 3" xfId="31104"/>
    <cellStyle name="Примечание 5 7 5" xfId="14466"/>
    <cellStyle name="Примечание 5 7 5 2" xfId="34655"/>
    <cellStyle name="Примечание 5 7 6" xfId="28641"/>
    <cellStyle name="Примечание 5 8" xfId="28116"/>
    <cellStyle name="Примечание 5 9" xfId="37254"/>
    <cellStyle name="Примечание 6" xfId="481"/>
    <cellStyle name="Примечание 6 2" xfId="592"/>
    <cellStyle name="Примечание 6 2 2" xfId="1838"/>
    <cellStyle name="Примечание 6 2 2 2" xfId="2016"/>
    <cellStyle name="Примечание 6 2 2 2 2" xfId="3454"/>
    <cellStyle name="Примечание 6 2 2 2 2 2" xfId="10209"/>
    <cellStyle name="Примечание 6 2 2 2 2 2 2" xfId="16724"/>
    <cellStyle name="Примечание 6 2 2 2 2 2 2 2" xfId="35375"/>
    <cellStyle name="Примечание 6 2 2 2 2 2 3" xfId="32442"/>
    <cellStyle name="Примечание 6 2 2 2 2 3" xfId="12139"/>
    <cellStyle name="Примечание 6 2 2 2 2 3 2" xfId="18464"/>
    <cellStyle name="Примечание 6 2 2 2 2 3 2 2" xfId="36106"/>
    <cellStyle name="Примечание 6 2 2 2 2 3 3" xfId="33353"/>
    <cellStyle name="Примечание 6 2 2 2 2 4" xfId="8030"/>
    <cellStyle name="Примечание 6 2 2 2 2 4 2" xfId="22034"/>
    <cellStyle name="Примечание 6 2 2 2 2 4 2 2" xfId="36670"/>
    <cellStyle name="Примечание 6 2 2 2 2 4 3" xfId="31350"/>
    <cellStyle name="Примечание 6 2 2 2 2 5" xfId="15188"/>
    <cellStyle name="Примечание 6 2 2 2 2 5 2" xfId="34898"/>
    <cellStyle name="Примечание 6 2 2 2 2 6" xfId="28865"/>
    <cellStyle name="Примечание 6 2 2 2 3" xfId="3927"/>
    <cellStyle name="Примечание 6 2 2 2 3 2" xfId="10682"/>
    <cellStyle name="Примечание 6 2 2 2 3 2 2" xfId="17047"/>
    <cellStyle name="Примечание 6 2 2 2 3 2 2 2" xfId="35428"/>
    <cellStyle name="Примечание 6 2 2 2 3 2 3" xfId="32643"/>
    <cellStyle name="Примечание 6 2 2 2 3 3" xfId="12612"/>
    <cellStyle name="Примечание 6 2 2 2 3 3 2" xfId="18935"/>
    <cellStyle name="Примечание 6 2 2 2 3 3 2 2" xfId="36307"/>
    <cellStyle name="Примечание 6 2 2 2 3 3 3" xfId="33554"/>
    <cellStyle name="Примечание 6 2 2 2 3 4" xfId="15659"/>
    <cellStyle name="Примечание 6 2 2 2 3 4 2" xfId="35099"/>
    <cellStyle name="Примечание 6 2 2 2 3 5" xfId="29066"/>
    <cellStyle name="Примечание 6 2 2 2 4" xfId="6613"/>
    <cellStyle name="Примечание 6 2 2 2 4 2" xfId="13791"/>
    <cellStyle name="Примечание 6 2 2 2 4 2 2" xfId="34225"/>
    <cellStyle name="Примечание 6 2 2 2 4 3" xfId="30674"/>
    <cellStyle name="Примечание 6 2 2 2 5" xfId="8796"/>
    <cellStyle name="Примечание 6 2 2 2 5 2" xfId="15787"/>
    <cellStyle name="Примечание 6 2 2 2 5 2 2" xfId="35164"/>
    <cellStyle name="Примечание 6 2 2 2 5 3" xfId="31763"/>
    <cellStyle name="Примечание 6 2 2 2 6" xfId="10910"/>
    <cellStyle name="Примечание 6 2 2 2 6 2" xfId="17242"/>
    <cellStyle name="Примечание 6 2 2 2 6 2 2" xfId="35604"/>
    <cellStyle name="Примечание 6 2 2 2 6 3" xfId="32851"/>
    <cellStyle name="Примечание 6 2 2 2 7" xfId="12719"/>
    <cellStyle name="Примечание 6 2 2 2 7 2" xfId="33598"/>
    <cellStyle name="Примечание 6 2 2 2 8" xfId="28403"/>
    <cellStyle name="Примечание 6 2 2 3" xfId="2558"/>
    <cellStyle name="Примечание 6 2 2 3 2" xfId="7155"/>
    <cellStyle name="Примечание 6 2 2 3 2 2" xfId="14329"/>
    <cellStyle name="Примечание 6 2 2 3 2 2 2" xfId="34601"/>
    <cellStyle name="Примечание 6 2 2 3 2 3" xfId="31050"/>
    <cellStyle name="Примечание 6 2 2 3 3" xfId="9337"/>
    <cellStyle name="Примечание 6 2 2 3 3 2" xfId="16022"/>
    <cellStyle name="Примечание 6 2 2 3 3 2 2" xfId="35238"/>
    <cellStyle name="Примечание 6 2 2 3 3 3" xfId="32139"/>
    <cellStyle name="Примечание 6 2 2 3 4" xfId="11297"/>
    <cellStyle name="Примечание 6 2 2 3 4 2" xfId="17626"/>
    <cellStyle name="Примечание 6 2 2 3 4 2 2" xfId="35829"/>
    <cellStyle name="Примечание 6 2 2 3 4 3" xfId="33076"/>
    <cellStyle name="Примечание 6 2 2 3 5" xfId="5554"/>
    <cellStyle name="Примечание 6 2 2 3 5 2" xfId="20918"/>
    <cellStyle name="Примечание 6 2 2 3 5 2 2" xfId="36531"/>
    <cellStyle name="Примечание 6 2 2 3 5 3" xfId="29981"/>
    <cellStyle name="Примечание 6 2 2 3 6" xfId="12954"/>
    <cellStyle name="Примечание 6 2 2 3 6 2" xfId="33672"/>
    <cellStyle name="Примечание 6 2 2 3 7" xfId="28588"/>
    <cellStyle name="Примечание 6 2 2 4" xfId="3194"/>
    <cellStyle name="Примечание 6 2 2 4 2" xfId="7779"/>
    <cellStyle name="Примечание 6 2 2 4 2 2" xfId="14942"/>
    <cellStyle name="Примечание 6 2 2 4 2 2 2" xfId="34787"/>
    <cellStyle name="Примечание 6 2 2 4 2 3" xfId="31239"/>
    <cellStyle name="Примечание 6 2 2 4 3" xfId="9957"/>
    <cellStyle name="Примечание 6 2 2 4 3 2" xfId="16548"/>
    <cellStyle name="Примечание 6 2 2 4 3 2 2" xfId="35336"/>
    <cellStyle name="Примечание 6 2 2 4 3 3" xfId="32327"/>
    <cellStyle name="Примечание 6 2 2 4 4" xfId="11894"/>
    <cellStyle name="Примечание 6 2 2 4 4 2" xfId="18219"/>
    <cellStyle name="Примечание 6 2 2 4 4 2 2" xfId="35996"/>
    <cellStyle name="Примечание 6 2 2 4 4 3" xfId="33243"/>
    <cellStyle name="Примечание 6 2 2 4 5" xfId="4990"/>
    <cellStyle name="Примечание 6 2 2 4 5 2" xfId="20706"/>
    <cellStyle name="Примечание 6 2 2 4 5 2 2" xfId="36487"/>
    <cellStyle name="Примечание 6 2 2 4 5 3" xfId="29616"/>
    <cellStyle name="Примечание 6 2 2 4 6" xfId="28755"/>
    <cellStyle name="Примечание 6 2 2 5" xfId="4089"/>
    <cellStyle name="Примечание 6 2 2 5 2" xfId="29150"/>
    <cellStyle name="Примечание 6 2 2 6" xfId="28389"/>
    <cellStyle name="Примечание 6 2 3" xfId="2098"/>
    <cellStyle name="Примечание 6 2 3 2" xfId="5183"/>
    <cellStyle name="Примечание 6 2 3 2 2" xfId="12760"/>
    <cellStyle name="Примечание 6 2 3 2 2 2" xfId="33613"/>
    <cellStyle name="Примечание 6 2 3 2 3" xfId="29777"/>
    <cellStyle name="Примечание 6 2 3 3" xfId="6695"/>
    <cellStyle name="Примечание 6 2 3 3 2" xfId="13872"/>
    <cellStyle name="Примечание 6 2 3 3 2 2" xfId="34280"/>
    <cellStyle name="Примечание 6 2 3 3 3" xfId="30729"/>
    <cellStyle name="Примечание 6 2 3 4" xfId="8878"/>
    <cellStyle name="Примечание 6 2 3 4 2" xfId="15828"/>
    <cellStyle name="Примечание 6 2 3 4 2 2" xfId="35179"/>
    <cellStyle name="Примечание 6 2 3 4 3" xfId="31818"/>
    <cellStyle name="Примечание 6 2 3 5" xfId="10992"/>
    <cellStyle name="Примечание 6 2 3 5 2" xfId="17323"/>
    <cellStyle name="Примечание 6 2 3 5 2 2" xfId="35659"/>
    <cellStyle name="Примечание 6 2 3 5 3" xfId="32906"/>
    <cellStyle name="Примечание 6 2 3 6" xfId="4536"/>
    <cellStyle name="Примечание 6 2 3 6 2" xfId="20569"/>
    <cellStyle name="Примечание 6 2 3 6 2 2" xfId="36421"/>
    <cellStyle name="Примечание 6 2 3 6 3" xfId="29307"/>
    <cellStyle name="Примечание 6 2 3 7" xfId="4228"/>
    <cellStyle name="Примечание 6 2 3 7 2" xfId="29214"/>
    <cellStyle name="Примечание 6 2 3 8" xfId="28420"/>
    <cellStyle name="Примечание 6 2 4" xfId="2726"/>
    <cellStyle name="Примечание 6 2 4 2" xfId="9505"/>
    <cellStyle name="Примечание 6 2 4 2 2" xfId="16156"/>
    <cellStyle name="Примечание 6 2 4 2 2 2" xfId="35260"/>
    <cellStyle name="Примечание 6 2 4 2 3" xfId="32194"/>
    <cellStyle name="Примечание 6 2 4 3" xfId="11465"/>
    <cellStyle name="Примечание 6 2 4 3 2" xfId="17793"/>
    <cellStyle name="Примечание 6 2 4 3 2 2" xfId="35884"/>
    <cellStyle name="Примечание 6 2 4 3 3" xfId="33131"/>
    <cellStyle name="Примечание 6 2 4 4" xfId="7324"/>
    <cellStyle name="Примечание 6 2 4 4 2" xfId="21483"/>
    <cellStyle name="Примечание 6 2 4 4 2 2" xfId="36555"/>
    <cellStyle name="Примечание 6 2 4 4 3" xfId="31106"/>
    <cellStyle name="Примечание 6 2 4 5" xfId="14497"/>
    <cellStyle name="Примечание 6 2 4 5 2" xfId="34657"/>
    <cellStyle name="Примечание 6 2 4 6" xfId="28643"/>
    <cellStyle name="Примечание 6 2 5" xfId="28147"/>
    <cellStyle name="Примечание 6 3" xfId="1808"/>
    <cellStyle name="Примечание 6 3 2" xfId="2061"/>
    <cellStyle name="Примечание 6 3 2 2" xfId="3429"/>
    <cellStyle name="Примечание 6 3 2 2 2" xfId="10184"/>
    <cellStyle name="Примечание 6 3 2 2 2 2" xfId="16705"/>
    <cellStyle name="Примечание 6 3 2 2 2 2 2" xfId="35374"/>
    <cellStyle name="Примечание 6 3 2 2 2 3" xfId="32435"/>
    <cellStyle name="Примечание 6 3 2 2 3" xfId="12114"/>
    <cellStyle name="Примечание 6 3 2 2 3 2" xfId="18439"/>
    <cellStyle name="Примечание 6 3 2 2 3 2 2" xfId="36099"/>
    <cellStyle name="Примечание 6 3 2 2 3 3" xfId="33346"/>
    <cellStyle name="Примечание 6 3 2 2 4" xfId="8005"/>
    <cellStyle name="Примечание 6 3 2 2 4 2" xfId="22009"/>
    <cellStyle name="Примечание 6 3 2 2 4 2 2" xfId="36663"/>
    <cellStyle name="Примечание 6 3 2 2 4 3" xfId="31343"/>
    <cellStyle name="Примечание 6 3 2 2 5" xfId="15163"/>
    <cellStyle name="Примечание 6 3 2 2 5 2" xfId="34891"/>
    <cellStyle name="Примечание 6 3 2 2 6" xfId="28858"/>
    <cellStyle name="Примечание 6 3 2 3" xfId="3902"/>
    <cellStyle name="Примечание 6 3 2 3 2" xfId="10657"/>
    <cellStyle name="Примечание 6 3 2 3 2 2" xfId="17028"/>
    <cellStyle name="Примечание 6 3 2 3 2 2 2" xfId="35427"/>
    <cellStyle name="Примечание 6 3 2 3 2 3" xfId="32636"/>
    <cellStyle name="Примечание 6 3 2 3 3" xfId="12587"/>
    <cellStyle name="Примечание 6 3 2 3 3 2" xfId="18910"/>
    <cellStyle name="Примечание 6 3 2 3 3 2 2" xfId="36300"/>
    <cellStyle name="Примечание 6 3 2 3 3 3" xfId="33547"/>
    <cellStyle name="Примечание 6 3 2 3 4" xfId="15634"/>
    <cellStyle name="Примечание 6 3 2 3 4 2" xfId="35092"/>
    <cellStyle name="Примечание 6 3 2 3 5" xfId="29059"/>
    <cellStyle name="Примечание 6 3 2 4" xfId="6658"/>
    <cellStyle name="Примечание 6 3 2 4 2" xfId="13836"/>
    <cellStyle name="Примечание 6 3 2 4 2 2" xfId="34255"/>
    <cellStyle name="Примечание 6 3 2 4 3" xfId="30704"/>
    <cellStyle name="Примечание 6 3 2 5" xfId="8841"/>
    <cellStyle name="Примечание 6 3 2 5 2" xfId="15807"/>
    <cellStyle name="Примечание 6 3 2 5 2 2" xfId="35169"/>
    <cellStyle name="Примечание 6 3 2 5 3" xfId="31793"/>
    <cellStyle name="Примечание 6 3 2 6" xfId="10955"/>
    <cellStyle name="Примечание 6 3 2 6 2" xfId="17287"/>
    <cellStyle name="Примечание 6 3 2 6 2 2" xfId="35634"/>
    <cellStyle name="Примечание 6 3 2 6 3" xfId="32881"/>
    <cellStyle name="Примечание 6 3 2 7" xfId="12739"/>
    <cellStyle name="Примечание 6 3 2 7 2" xfId="33603"/>
    <cellStyle name="Примечание 6 3 2 8" xfId="28408"/>
    <cellStyle name="Примечание 6 3 3" xfId="2551"/>
    <cellStyle name="Примечание 6 3 3 2" xfId="7148"/>
    <cellStyle name="Примечание 6 3 3 2 2" xfId="14322"/>
    <cellStyle name="Примечание 6 3 3 2 2 2" xfId="34594"/>
    <cellStyle name="Примечание 6 3 3 2 3" xfId="31043"/>
    <cellStyle name="Примечание 6 3 3 3" xfId="9330"/>
    <cellStyle name="Примечание 6 3 3 3 2" xfId="16021"/>
    <cellStyle name="Примечание 6 3 3 3 2 2" xfId="35237"/>
    <cellStyle name="Примечание 6 3 3 3 3" xfId="32132"/>
    <cellStyle name="Примечание 6 3 3 4" xfId="11290"/>
    <cellStyle name="Примечание 6 3 3 4 2" xfId="17619"/>
    <cellStyle name="Примечание 6 3 3 4 2 2" xfId="35822"/>
    <cellStyle name="Примечание 6 3 3 4 3" xfId="33069"/>
    <cellStyle name="Примечание 6 3 3 5" xfId="5547"/>
    <cellStyle name="Примечание 6 3 3 5 2" xfId="20917"/>
    <cellStyle name="Примечание 6 3 3 5 2 2" xfId="36530"/>
    <cellStyle name="Примечание 6 3 3 5 3" xfId="29974"/>
    <cellStyle name="Примечание 6 3 3 6" xfId="12953"/>
    <cellStyle name="Примечание 6 3 3 6 2" xfId="33671"/>
    <cellStyle name="Примечание 6 3 3 7" xfId="28581"/>
    <cellStyle name="Примечание 6 3 4" xfId="3166"/>
    <cellStyle name="Примечание 6 3 4 2" xfId="7753"/>
    <cellStyle name="Примечание 6 3 4 2 2" xfId="14917"/>
    <cellStyle name="Примечание 6 3 4 2 2 2" xfId="34780"/>
    <cellStyle name="Примечание 6 3 4 2 3" xfId="31232"/>
    <cellStyle name="Примечание 6 3 4 3" xfId="9932"/>
    <cellStyle name="Примечание 6 3 4 3 2" xfId="16529"/>
    <cellStyle name="Примечание 6 3 4 3 2 2" xfId="35335"/>
    <cellStyle name="Примечание 6 3 4 3 3" xfId="32320"/>
    <cellStyle name="Примечание 6 3 4 4" xfId="11869"/>
    <cellStyle name="Примечание 6 3 4 4 2" xfId="18194"/>
    <cellStyle name="Примечание 6 3 4 4 2 2" xfId="35989"/>
    <cellStyle name="Примечание 6 3 4 4 3" xfId="33236"/>
    <cellStyle name="Примечание 6 3 4 5" xfId="4982"/>
    <cellStyle name="Примечание 6 3 4 5 2" xfId="20705"/>
    <cellStyle name="Примечание 6 3 4 5 2 2" xfId="36486"/>
    <cellStyle name="Примечание 6 3 4 5 3" xfId="29609"/>
    <cellStyle name="Примечание 6 3 4 6" xfId="28748"/>
    <cellStyle name="Примечание 6 3 5" xfId="4095"/>
    <cellStyle name="Примечание 6 3 5 2" xfId="29151"/>
    <cellStyle name="Примечание 6 3 6" xfId="28370"/>
    <cellStyle name="Примечание 6 4" xfId="1649"/>
    <cellStyle name="Примечание 6 4 2" xfId="998"/>
    <cellStyle name="Примечание 6 4 2 2" xfId="3331"/>
    <cellStyle name="Примечание 6 4 2 2 2" xfId="10086"/>
    <cellStyle name="Примечание 6 4 2 2 2 2" xfId="16637"/>
    <cellStyle name="Примечание 6 4 2 2 2 2 2" xfId="35359"/>
    <cellStyle name="Примечание 6 4 2 2 2 3" xfId="32390"/>
    <cellStyle name="Примечание 6 4 2 2 3" xfId="12016"/>
    <cellStyle name="Примечание 6 4 2 2 3 2" xfId="18341"/>
    <cellStyle name="Примечание 6 4 2 2 3 2 2" xfId="36054"/>
    <cellStyle name="Примечание 6 4 2 2 3 3" xfId="33301"/>
    <cellStyle name="Примечание 6 4 2 2 4" xfId="7907"/>
    <cellStyle name="Примечание 6 4 2 2 4 2" xfId="21911"/>
    <cellStyle name="Примечание 6 4 2 2 4 2 2" xfId="36618"/>
    <cellStyle name="Примечание 6 4 2 2 4 3" xfId="31298"/>
    <cellStyle name="Примечание 6 4 2 2 5" xfId="15065"/>
    <cellStyle name="Примечание 6 4 2 2 5 2" xfId="34846"/>
    <cellStyle name="Примечание 6 4 2 2 6" xfId="28813"/>
    <cellStyle name="Примечание 6 4 2 3" xfId="3804"/>
    <cellStyle name="Примечание 6 4 2 3 2" xfId="10559"/>
    <cellStyle name="Примечание 6 4 2 3 2 2" xfId="16960"/>
    <cellStyle name="Примечание 6 4 2 3 2 2 2" xfId="35412"/>
    <cellStyle name="Примечание 6 4 2 3 2 3" xfId="32591"/>
    <cellStyle name="Примечание 6 4 2 3 3" xfId="12489"/>
    <cellStyle name="Примечание 6 4 2 3 3 2" xfId="18812"/>
    <cellStyle name="Примечание 6 4 2 3 3 2 2" xfId="36255"/>
    <cellStyle name="Примечание 6 4 2 3 3 3" xfId="33502"/>
    <cellStyle name="Примечание 6 4 2 3 4" xfId="15536"/>
    <cellStyle name="Примечание 6 4 2 3 4 2" xfId="35047"/>
    <cellStyle name="Примечание 6 4 2 3 5" xfId="29014"/>
    <cellStyle name="Примечание 6 4 2 4" xfId="6037"/>
    <cellStyle name="Примечание 6 4 2 4 2" xfId="13298"/>
    <cellStyle name="Примечание 6 4 2 4 2 2" xfId="33851"/>
    <cellStyle name="Примечание 6 4 2 4 3" xfId="30263"/>
    <cellStyle name="Примечание 6 4 2 5" xfId="6327"/>
    <cellStyle name="Примечание 6 4 2 5 2" xfId="13558"/>
    <cellStyle name="Примечание 6 4 2 5 2 2" xfId="34028"/>
    <cellStyle name="Примечание 6 4 2 5 3" xfId="30462"/>
    <cellStyle name="Примечание 6 4 2 6" xfId="5940"/>
    <cellStyle name="Примечание 6 4 2 6 2" xfId="13202"/>
    <cellStyle name="Примечание 6 4 2 6 2 2" xfId="33807"/>
    <cellStyle name="Примечание 6 4 2 6 3" xfId="30219"/>
    <cellStyle name="Примечание 6 4 2 7" xfId="4267"/>
    <cellStyle name="Примечание 6 4 2 7 2" xfId="29221"/>
    <cellStyle name="Примечание 6 4 2 8" xfId="28175"/>
    <cellStyle name="Примечание 6 4 3" xfId="2274"/>
    <cellStyle name="Примечание 6 4 3 2" xfId="6871"/>
    <cellStyle name="Примечание 6 4 3 2 2" xfId="14045"/>
    <cellStyle name="Примечание 6 4 3 2 2 2" xfId="34365"/>
    <cellStyle name="Примечание 6 4 3 2 3" xfId="30814"/>
    <cellStyle name="Примечание 6 4 3 3" xfId="9054"/>
    <cellStyle name="Примечание 6 4 3 3 2" xfId="15942"/>
    <cellStyle name="Примечание 6 4 3 3 2 2" xfId="35205"/>
    <cellStyle name="Примечание 6 4 3 3 3" xfId="31903"/>
    <cellStyle name="Примечание 6 4 3 4" xfId="11115"/>
    <cellStyle name="Примечание 6 4 3 4 2" xfId="17444"/>
    <cellStyle name="Примечание 6 4 3 4 2 2" xfId="35694"/>
    <cellStyle name="Примечание 6 4 3 4 3" xfId="32941"/>
    <cellStyle name="Примечание 6 4 3 5" xfId="5327"/>
    <cellStyle name="Примечание 6 4 3 5 2" xfId="20828"/>
    <cellStyle name="Примечание 6 4 3 5 2 2" xfId="36509"/>
    <cellStyle name="Примечание 6 4 3 5 3" xfId="29822"/>
    <cellStyle name="Примечание 6 4 3 6" xfId="12873"/>
    <cellStyle name="Примечание 6 4 3 6 2" xfId="33639"/>
    <cellStyle name="Примечание 6 4 3 7" xfId="28454"/>
    <cellStyle name="Примечание 6 4 4" xfId="3066"/>
    <cellStyle name="Примечание 6 4 4 2" xfId="7653"/>
    <cellStyle name="Примечание 6 4 4 2 2" xfId="14818"/>
    <cellStyle name="Примечание 6 4 4 2 2 2" xfId="34735"/>
    <cellStyle name="Примечание 6 4 4 2 3" xfId="31187"/>
    <cellStyle name="Примечание 6 4 4 3" xfId="9832"/>
    <cellStyle name="Примечание 6 4 4 3 2" xfId="16459"/>
    <cellStyle name="Примечание 6 4 4 3 2 2" xfId="35319"/>
    <cellStyle name="Примечание 6 4 4 3 3" xfId="32275"/>
    <cellStyle name="Примечание 6 4 4 4" xfId="11769"/>
    <cellStyle name="Примечание 6 4 4 4 2" xfId="18095"/>
    <cellStyle name="Примечание 6 4 4 4 2 2" xfId="35944"/>
    <cellStyle name="Примечание 6 4 4 4 3" xfId="33191"/>
    <cellStyle name="Примечание 6 4 4 5" xfId="4919"/>
    <cellStyle name="Примечание 6 4 4 5 2" xfId="20691"/>
    <cellStyle name="Примечание 6 4 4 5 2 2" xfId="36472"/>
    <cellStyle name="Примечание 6 4 4 5 3" xfId="29555"/>
    <cellStyle name="Примечание 6 4 4 6" xfId="28703"/>
    <cellStyle name="Примечание 6 4 5" xfId="4108"/>
    <cellStyle name="Примечание 6 4 5 2" xfId="29158"/>
    <cellStyle name="Примечание 6 4 6" xfId="28302"/>
    <cellStyle name="Примечание 6 5" xfId="2283"/>
    <cellStyle name="Примечание 6 5 2" xfId="5336"/>
    <cellStyle name="Примечание 6 5 2 2" xfId="12881"/>
    <cellStyle name="Примечание 6 5 2 2 2" xfId="33643"/>
    <cellStyle name="Примечание 6 5 2 3" xfId="29827"/>
    <cellStyle name="Примечание 6 5 3" xfId="6880"/>
    <cellStyle name="Примечание 6 5 3 2" xfId="14054"/>
    <cellStyle name="Примечание 6 5 3 2 2" xfId="34370"/>
    <cellStyle name="Примечание 6 5 3 3" xfId="30819"/>
    <cellStyle name="Примечание 6 5 4" xfId="9063"/>
    <cellStyle name="Примечание 6 5 4 2" xfId="15950"/>
    <cellStyle name="Примечание 6 5 4 2 2" xfId="35209"/>
    <cellStyle name="Примечание 6 5 4 3" xfId="31908"/>
    <cellStyle name="Примечание 6 5 5" xfId="11124"/>
    <cellStyle name="Примечание 6 5 5 2" xfId="17453"/>
    <cellStyle name="Примечание 6 5 5 2 2" xfId="35699"/>
    <cellStyle name="Примечание 6 5 5 3" xfId="32946"/>
    <cellStyle name="Примечание 6 5 6" xfId="4507"/>
    <cellStyle name="Примечание 6 5 6 2" xfId="20543"/>
    <cellStyle name="Примечание 6 5 6 2 2" xfId="36413"/>
    <cellStyle name="Примечание 6 5 6 3" xfId="29298"/>
    <cellStyle name="Примечание 6 5 7" xfId="4645"/>
    <cellStyle name="Примечание 6 5 7 2" xfId="29363"/>
    <cellStyle name="Примечание 6 5 8" xfId="28459"/>
    <cellStyle name="Примечание 6 6" xfId="2696"/>
    <cellStyle name="Примечание 6 6 2" xfId="9475"/>
    <cellStyle name="Примечание 6 6 2 2" xfId="16126"/>
    <cellStyle name="Примечание 6 6 2 2 2" xfId="35259"/>
    <cellStyle name="Примечание 6 6 2 3" xfId="32193"/>
    <cellStyle name="Примечание 6 6 3" xfId="11435"/>
    <cellStyle name="Примечание 6 6 3 2" xfId="17763"/>
    <cellStyle name="Примечание 6 6 3 2 2" xfId="35883"/>
    <cellStyle name="Примечание 6 6 3 3" xfId="33130"/>
    <cellStyle name="Примечание 6 6 4" xfId="7294"/>
    <cellStyle name="Примечание 6 6 4 2" xfId="21453"/>
    <cellStyle name="Примечание 6 6 4 2 2" xfId="36554"/>
    <cellStyle name="Примечание 6 6 4 3" xfId="31105"/>
    <cellStyle name="Примечание 6 6 5" xfId="14467"/>
    <cellStyle name="Примечание 6 6 5 2" xfId="34656"/>
    <cellStyle name="Примечание 6 6 6" xfId="28642"/>
    <cellStyle name="Примечание 6 7" xfId="28117"/>
    <cellStyle name="Примечание 7" xfId="28042"/>
    <cellStyle name="Процентный" xfId="31" builtinId="5"/>
    <cellStyle name="Процентный 2" xfId="482"/>
    <cellStyle name="Процентный 2 2" xfId="483"/>
    <cellStyle name="Процентный 2 2 2" xfId="1768"/>
    <cellStyle name="Процентный 2 2 3" xfId="1694"/>
    <cellStyle name="Процентный 2 3" xfId="630"/>
    <cellStyle name="Процентный 2 3 2" xfId="1435"/>
    <cellStyle name="Процентный 2 3 3" xfId="1284"/>
    <cellStyle name="Процентный 2 4" xfId="593"/>
    <cellStyle name="Процентный 2 4 2" xfId="1417"/>
    <cellStyle name="Процентный 2 4 3" xfId="1317"/>
    <cellStyle name="Процентный 2 5" xfId="1394"/>
    <cellStyle name="Процентный 3" xfId="106"/>
    <cellStyle name="Процентный 3 2" xfId="484"/>
    <cellStyle name="Процентный 3 2 2" xfId="895"/>
    <cellStyle name="Процентный 3 2 3" xfId="1769"/>
    <cellStyle name="Процентный 3 3" xfId="546"/>
    <cellStyle name="Процентный 3 3 2" xfId="1405"/>
    <cellStyle name="Процентный 3 3 3" xfId="1285"/>
    <cellStyle name="Процентный 3 4" xfId="1318"/>
    <cellStyle name="Процентный 3 5" xfId="1350"/>
    <cellStyle name="Процентный 4" xfId="485"/>
    <cellStyle name="Процентный 4 2" xfId="888"/>
    <cellStyle name="Процентный 4 2 2" xfId="1522"/>
    <cellStyle name="Процентный 4 2 2 2" xfId="1904"/>
    <cellStyle name="Процентный 4 2 2 2 2" xfId="5024"/>
    <cellStyle name="Процентный 4 2 2 2 3" xfId="6501"/>
    <cellStyle name="Процентный 4 2 2 3" xfId="4587"/>
    <cellStyle name="Процентный 4 2 2 4" xfId="4875"/>
    <cellStyle name="Процентный 4 2 2 5" xfId="6292"/>
    <cellStyle name="Процентный 4 2 3" xfId="1211"/>
    <cellStyle name="Процентный 4 2 4" xfId="4736"/>
    <cellStyle name="Процентный 4 2 5" xfId="5893"/>
    <cellStyle name="Процентный 4 3" xfId="1286"/>
    <cellStyle name="Процентный 4 4" xfId="1319"/>
    <cellStyle name="Процентный 5" xfId="486"/>
    <cellStyle name="Процентный 5 2" xfId="1212"/>
    <cellStyle name="Процентный 5 3" xfId="1287"/>
    <cellStyle name="Процентный 5 4" xfId="1320"/>
    <cellStyle name="Процентный 6" xfId="487"/>
    <cellStyle name="Процентный 6 2" xfId="1213"/>
    <cellStyle name="Процентный 6 3" xfId="1288"/>
    <cellStyle name="Процентный 6 4" xfId="1321"/>
    <cellStyle name="Процентный 7" xfId="488"/>
    <cellStyle name="Процентный 7 2" xfId="594"/>
    <cellStyle name="Процентный 7 3" xfId="1809"/>
    <cellStyle name="Процентный 7 4" xfId="1699"/>
    <cellStyle name="Процентный 7 4 2" xfId="4937"/>
    <cellStyle name="Процентный 7 4 3" xfId="6387"/>
    <cellStyle name="Процентный 8" xfId="91"/>
    <cellStyle name="Процентный 8 2" xfId="535"/>
    <cellStyle name="Процентный 9" xfId="40557"/>
    <cellStyle name="Связанная ячейка" xfId="60" builtinId="24" customBuiltin="1"/>
    <cellStyle name="Связанная ячейка 2" xfId="489"/>
    <cellStyle name="Связанная ячейка 3" xfId="490"/>
    <cellStyle name="Связанная ячейка 4" xfId="491"/>
    <cellStyle name="Связанная ячейка 5" xfId="492"/>
    <cellStyle name="Стиль 1" xfId="7"/>
    <cellStyle name="Стиль 1 2" xfId="664"/>
    <cellStyle name="Стиль 1 3" xfId="629"/>
    <cellStyle name="Стиль 2" xfId="493"/>
    <cellStyle name="Стиль 2 2" xfId="494"/>
    <cellStyle name="Стиль 2 2 2" xfId="1215"/>
    <cellStyle name="Стиль 2 2 3" xfId="1292"/>
    <cellStyle name="Стиль 2 2 4" xfId="1322"/>
    <cellStyle name="Стиль 3" xfId="744"/>
    <cellStyle name="Стиль 4" xfId="745"/>
    <cellStyle name="Стиль_названий" xfId="495"/>
    <cellStyle name="Строка нечётная" xfId="680"/>
    <cellStyle name="Строка нечётная 2" xfId="1546"/>
    <cellStyle name="Строка нечётная 2 2" xfId="1921"/>
    <cellStyle name="Строка нечётная 2 2 10" xfId="4083"/>
    <cellStyle name="Строка нечётная 2 2 10 2" xfId="29146"/>
    <cellStyle name="Строка нечётная 2 2 2" xfId="2018"/>
    <cellStyle name="Строка нечётная 2 2 2 2" xfId="3492"/>
    <cellStyle name="Строка нечётная 2 2 2 2 2" xfId="10247"/>
    <cellStyle name="Строка нечётная 2 2 2 2 2 2" xfId="32470"/>
    <cellStyle name="Строка нечётная 2 2 2 2 3" xfId="12177"/>
    <cellStyle name="Строка нечётная 2 2 2 2 3 2" xfId="18501"/>
    <cellStyle name="Строка нечётная 2 2 2 2 3 2 2" xfId="36134"/>
    <cellStyle name="Строка нечётная 2 2 2 2 3 3" xfId="33381"/>
    <cellStyle name="Строка нечётная 2 2 2 2 4" xfId="8068"/>
    <cellStyle name="Строка нечётная 2 2 2 2 4 2" xfId="22071"/>
    <cellStyle name="Строка нечётная 2 2 2 2 4 2 2" xfId="36698"/>
    <cellStyle name="Строка нечётная 2 2 2 2 4 3" xfId="31378"/>
    <cellStyle name="Строка нечётная 2 2 2 2 5" xfId="15225"/>
    <cellStyle name="Строка нечётная 2 2 2 2 5 2" xfId="34926"/>
    <cellStyle name="Строка нечётная 2 2 2 2 6" xfId="28893"/>
    <cellStyle name="Строка нечётная 2 2 2 3" xfId="3965"/>
    <cellStyle name="Строка нечётная 2 2 2 3 2" xfId="10720"/>
    <cellStyle name="Строка нечётная 2 2 2 3 2 2" xfId="32671"/>
    <cellStyle name="Строка нечётная 2 2 2 3 3" xfId="12650"/>
    <cellStyle name="Строка нечётная 2 2 2 3 3 2" xfId="18972"/>
    <cellStyle name="Строка нечётная 2 2 2 3 3 2 2" xfId="36335"/>
    <cellStyle name="Строка нечётная 2 2 2 3 3 3" xfId="33582"/>
    <cellStyle name="Строка нечётная 2 2 2 3 4" xfId="15696"/>
    <cellStyle name="Строка нечётная 2 2 2 3 4 2" xfId="35127"/>
    <cellStyle name="Строка нечётная 2 2 2 3 5" xfId="29094"/>
    <cellStyle name="Строка нечётная 2 2 2 4" xfId="6615"/>
    <cellStyle name="Строка нечётная 2 2 2 4 2" xfId="13793"/>
    <cellStyle name="Строка нечётная 2 2 2 4 2 2" xfId="34226"/>
    <cellStyle name="Строка нечётная 2 2 2 4 3" xfId="30675"/>
    <cellStyle name="Строка нечётная 2 2 2 5" xfId="8798"/>
    <cellStyle name="Строка нечётная 2 2 2 5 2" xfId="31764"/>
    <cellStyle name="Строка нечётная 2 2 2 6" xfId="10912"/>
    <cellStyle name="Строка нечётная 2 2 2 6 2" xfId="17244"/>
    <cellStyle name="Строка нечётная 2 2 2 6 2 2" xfId="35605"/>
    <cellStyle name="Строка нечётная 2 2 2 6 3" xfId="32852"/>
    <cellStyle name="Строка нечётная 2 2 2 7" xfId="5126"/>
    <cellStyle name="Строка нечётная 2 2 2 7 2" xfId="29728"/>
    <cellStyle name="Строка нечётная 2 2 3" xfId="2456"/>
    <cellStyle name="Строка нечётная 2 2 3 2" xfId="7053"/>
    <cellStyle name="Строка нечётная 2 2 3 2 2" xfId="14227"/>
    <cellStyle name="Строка нечётная 2 2 3 2 2 2" xfId="34499"/>
    <cellStyle name="Строка нечётная 2 2 3 2 3" xfId="30948"/>
    <cellStyle name="Строка нечётная 2 2 3 3" xfId="9235"/>
    <cellStyle name="Строка нечётная 2 2 3 3 2" xfId="32037"/>
    <cellStyle name="Строка нечётная 2 2 3 4" xfId="11250"/>
    <cellStyle name="Строка нечётная 2 2 3 4 2" xfId="17579"/>
    <cellStyle name="Строка нечётная 2 2 3 4 2 2" xfId="35782"/>
    <cellStyle name="Строка нечётная 2 2 3 4 3" xfId="33029"/>
    <cellStyle name="Строка нечётная 2 2 3 5" xfId="5483"/>
    <cellStyle name="Строка нечётная 2 2 3 5 2" xfId="29922"/>
    <cellStyle name="Строка нечётная 2 2 3 6" xfId="28541"/>
    <cellStyle name="Строка нечётная 2 2 4" xfId="2586"/>
    <cellStyle name="Строка нечётная 2 2 4 2" xfId="7183"/>
    <cellStyle name="Строка нечётная 2 2 4 2 2" xfId="14357"/>
    <cellStyle name="Строка нечётная 2 2 4 2 2 2" xfId="34629"/>
    <cellStyle name="Строка нечётная 2 2 4 2 3" xfId="31078"/>
    <cellStyle name="Строка нечётная 2 2 4 3" xfId="9365"/>
    <cellStyle name="Строка нечётная 2 2 4 3 2" xfId="32167"/>
    <cellStyle name="Строка нечётная 2 2 4 4" xfId="11325"/>
    <cellStyle name="Строка нечётная 2 2 4 4 2" xfId="17654"/>
    <cellStyle name="Строка нечётная 2 2 4 4 2 2" xfId="35857"/>
    <cellStyle name="Строка нечётная 2 2 4 4 3" xfId="33104"/>
    <cellStyle name="Строка нечётная 2 2 4 5" xfId="5582"/>
    <cellStyle name="Строка нечётная 2 2 4 5 2" xfId="30009"/>
    <cellStyle name="Строка нечётная 2 2 4 6" xfId="28616"/>
    <cellStyle name="Строка нечётная 2 2 5" xfId="3245"/>
    <cellStyle name="Строка нечётная 2 2 5 2" xfId="7821"/>
    <cellStyle name="Строка нечётная 2 2 5 2 2" xfId="14979"/>
    <cellStyle name="Строка нечётная 2 2 5 2 2 2" xfId="34815"/>
    <cellStyle name="Строка нечётная 2 2 5 2 3" xfId="31267"/>
    <cellStyle name="Строка нечётная 2 2 5 3" xfId="10000"/>
    <cellStyle name="Строка нечётная 2 2 5 3 2" xfId="32359"/>
    <cellStyle name="Строка нечётная 2 2 5 4" xfId="11931"/>
    <cellStyle name="Строка нечётная 2 2 5 4 2" xfId="18256"/>
    <cellStyle name="Строка нечётная 2 2 5 4 2 2" xfId="36024"/>
    <cellStyle name="Строка нечётная 2 2 5 4 3" xfId="33271"/>
    <cellStyle name="Строка нечётная 2 2 5 5" xfId="5041"/>
    <cellStyle name="Строка нечётная 2 2 5 5 2" xfId="29643"/>
    <cellStyle name="Строка нечётная 2 2 5 6" xfId="28783"/>
    <cellStyle name="Строка нечётная 2 2 6" xfId="3719"/>
    <cellStyle name="Строка нечётная 2 2 6 2" xfId="10474"/>
    <cellStyle name="Строка нечётная 2 2 6 2 2" xfId="32561"/>
    <cellStyle name="Строка нечётная 2 2 6 3" xfId="12404"/>
    <cellStyle name="Строка нечётная 2 2 6 3 2" xfId="18727"/>
    <cellStyle name="Строка нечётная 2 2 6 3 2 2" xfId="36225"/>
    <cellStyle name="Строка нечётная 2 2 6 3 3" xfId="33472"/>
    <cellStyle name="Строка нечётная 2 2 6 4" xfId="8295"/>
    <cellStyle name="Строка нечётная 2 2 6 4 2" xfId="22292"/>
    <cellStyle name="Строка нечётная 2 2 6 4 2 2" xfId="36789"/>
    <cellStyle name="Строка нечётная 2 2 6 4 3" xfId="31469"/>
    <cellStyle name="Строка нечётная 2 2 6 5" xfId="15451"/>
    <cellStyle name="Строка нечётная 2 2 6 5 2" xfId="35017"/>
    <cellStyle name="Строка нечётная 2 2 6 6" xfId="28984"/>
    <cellStyle name="Строка нечётная 2 2 7" xfId="6518"/>
    <cellStyle name="Строка нечётная 2 2 7 2" xfId="13696"/>
    <cellStyle name="Строка нечётная 2 2 7 2 2" xfId="34140"/>
    <cellStyle name="Строка нечётная 2 2 7 3" xfId="30589"/>
    <cellStyle name="Строка нечётная 2 2 8" xfId="8701"/>
    <cellStyle name="Строка нечётная 2 2 8 2" xfId="31678"/>
    <cellStyle name="Строка нечётная 2 2 9" xfId="10815"/>
    <cellStyle name="Строка нечётная 2 2 9 2" xfId="17147"/>
    <cellStyle name="Строка нечётная 2 2 9 2 2" xfId="35519"/>
    <cellStyle name="Строка нечётная 2 2 9 3" xfId="32766"/>
    <cellStyle name="Строка нечётная 2 3" xfId="1976"/>
    <cellStyle name="Строка нечётная 2 3 2" xfId="2511"/>
    <cellStyle name="Строка нечётная 2 3 2 2" xfId="7108"/>
    <cellStyle name="Строка нечётная 2 3 2 2 2" xfId="14282"/>
    <cellStyle name="Строка нечётная 2 3 2 2 2 2" xfId="34554"/>
    <cellStyle name="Строка нечётная 2 3 2 2 3" xfId="31003"/>
    <cellStyle name="Строка нечётная 2 3 2 3" xfId="9290"/>
    <cellStyle name="Строка нечётная 2 3 2 3 2" xfId="32092"/>
    <cellStyle name="Строка нечётная 2 3 3" xfId="5096"/>
    <cellStyle name="Строка нечётная 2 3 3 2" xfId="29698"/>
    <cellStyle name="Строка нечётная 2 3 4" xfId="6573"/>
    <cellStyle name="Строка нечётная 2 3 4 2" xfId="13751"/>
    <cellStyle name="Строка нечётная 2 3 4 2 2" xfId="34195"/>
    <cellStyle name="Строка нечётная 2 3 4 3" xfId="30644"/>
    <cellStyle name="Строка нечётная 2 3 5" xfId="8756"/>
    <cellStyle name="Строка нечётная 2 3 5 2" xfId="31733"/>
    <cellStyle name="Строка нечётная 2 3 6" xfId="10870"/>
    <cellStyle name="Строка нечётная 2 3 6 2" xfId="17202"/>
    <cellStyle name="Строка нечётная 2 3 6 2 2" xfId="35574"/>
    <cellStyle name="Строка нечётная 2 3 6 3" xfId="32821"/>
    <cellStyle name="Строка нечётная 2 4" xfId="982"/>
    <cellStyle name="Строка нечётная 2 4 2" xfId="4766"/>
    <cellStyle name="Строка нечётная 2 4 2 2" xfId="29422"/>
    <cellStyle name="Строка нечётная 2 4 3" xfId="6021"/>
    <cellStyle name="Строка нечётная 2 4 3 2" xfId="13282"/>
    <cellStyle name="Строка нечётная 2 4 3 2 2" xfId="33844"/>
    <cellStyle name="Строка нечётная 2 4 3 3" xfId="30256"/>
    <cellStyle name="Строка нечётная 2 4 4" xfId="5733"/>
    <cellStyle name="Строка нечётная 2 4 4 2" xfId="30107"/>
    <cellStyle name="Строка нечётная 2 4 5" xfId="6441"/>
    <cellStyle name="Строка нечётная 2 4 5 2" xfId="13648"/>
    <cellStyle name="Строка нечётная 2 4 5 2 2" xfId="34100"/>
    <cellStyle name="Строка нечётная 2 4 5 3" xfId="30546"/>
    <cellStyle name="Строка нечётная 2 4 6" xfId="4604"/>
    <cellStyle name="Строка нечётная 2 4 6 2" xfId="20612"/>
    <cellStyle name="Строка нечётная 2 4 6 2 2" xfId="36455"/>
    <cellStyle name="Строка нечётная 2 4 6 3" xfId="29340"/>
    <cellStyle name="Строка нечётная 2 4 7" xfId="4664"/>
    <cellStyle name="Строка нечётная 2 4 7 2" xfId="29373"/>
    <cellStyle name="Строка нечётная 2 5" xfId="2309"/>
    <cellStyle name="Строка нечётная 2 5 2" xfId="6906"/>
    <cellStyle name="Строка нечётная 2 5 2 2" xfId="14080"/>
    <cellStyle name="Строка нечётная 2 5 2 2 2" xfId="34389"/>
    <cellStyle name="Строка нечётная 2 5 2 3" xfId="30838"/>
    <cellStyle name="Строка нечётная 2 5 3" xfId="9089"/>
    <cellStyle name="Строка нечётная 2 5 3 2" xfId="31927"/>
    <cellStyle name="Строка нечётная 2 6" xfId="4892"/>
    <cellStyle name="Строка нечётная 2 6 2" xfId="29528"/>
    <cellStyle name="Строка нечётная 2 7" xfId="6313"/>
    <cellStyle name="Строка нечётная 2 7 2" xfId="13545"/>
    <cellStyle name="Строка нечётная 2 7 2 2" xfId="34015"/>
    <cellStyle name="Строка нечётная 2 7 3" xfId="30448"/>
    <cellStyle name="Строка нечётная 2 8" xfId="8582"/>
    <cellStyle name="Строка нечётная 2 8 2" xfId="31566"/>
    <cellStyle name="Строка нечётная 2 9" xfId="5931"/>
    <cellStyle name="Строка нечётная 2 9 2" xfId="13193"/>
    <cellStyle name="Строка нечётная 2 9 2 2" xfId="33802"/>
    <cellStyle name="Строка нечётная 2 9 3" xfId="30214"/>
    <cellStyle name="Строка нечётная 3" xfId="1695"/>
    <cellStyle name="Строка нечётная 3 10" xfId="4029"/>
    <cellStyle name="Строка нечётная 3 10 2" xfId="29128"/>
    <cellStyle name="Строка нечётная 3 2" xfId="2064"/>
    <cellStyle name="Строка нечётная 3 2 2" xfId="3348"/>
    <cellStyle name="Строка нечётная 3 2 2 2" xfId="10103"/>
    <cellStyle name="Строка нечётная 3 2 2 2 2" xfId="32400"/>
    <cellStyle name="Строка нечётная 3 2 2 3" xfId="12033"/>
    <cellStyle name="Строка нечётная 3 2 2 3 2" xfId="18358"/>
    <cellStyle name="Строка нечётная 3 2 2 3 2 2" xfId="36064"/>
    <cellStyle name="Строка нечётная 3 2 2 3 3" xfId="33311"/>
    <cellStyle name="Строка нечётная 3 2 2 4" xfId="7924"/>
    <cellStyle name="Строка нечётная 3 2 2 4 2" xfId="21928"/>
    <cellStyle name="Строка нечётная 3 2 2 4 2 2" xfId="36628"/>
    <cellStyle name="Строка нечётная 3 2 2 4 3" xfId="31308"/>
    <cellStyle name="Строка нечётная 3 2 2 5" xfId="15082"/>
    <cellStyle name="Строка нечётная 3 2 2 5 2" xfId="34856"/>
    <cellStyle name="Строка нечётная 3 2 2 6" xfId="28823"/>
    <cellStyle name="Строка нечётная 3 2 3" xfId="3821"/>
    <cellStyle name="Строка нечётная 3 2 3 2" xfId="10576"/>
    <cellStyle name="Строка нечётная 3 2 3 2 2" xfId="32601"/>
    <cellStyle name="Строка нечётная 3 2 3 3" xfId="12506"/>
    <cellStyle name="Строка нечётная 3 2 3 3 2" xfId="18829"/>
    <cellStyle name="Строка нечётная 3 2 3 3 2 2" xfId="36265"/>
    <cellStyle name="Строка нечётная 3 2 3 3 3" xfId="33512"/>
    <cellStyle name="Строка нечётная 3 2 3 4" xfId="15553"/>
    <cellStyle name="Строка нечётная 3 2 3 4 2" xfId="35057"/>
    <cellStyle name="Строка нечётная 3 2 3 5" xfId="29024"/>
    <cellStyle name="Строка нечётная 3 2 4" xfId="6661"/>
    <cellStyle name="Строка нечётная 3 2 4 2" xfId="13839"/>
    <cellStyle name="Строка нечётная 3 2 4 2 2" xfId="34257"/>
    <cellStyle name="Строка нечётная 3 2 4 3" xfId="30706"/>
    <cellStyle name="Строка нечётная 3 2 5" xfId="8844"/>
    <cellStyle name="Строка нечётная 3 2 5 2" xfId="31795"/>
    <cellStyle name="Строка нечётная 3 2 6" xfId="10958"/>
    <cellStyle name="Строка нечётная 3 2 6 2" xfId="17290"/>
    <cellStyle name="Строка нечётная 3 2 6 2 2" xfId="35636"/>
    <cellStyle name="Строка нечётная 3 2 6 3" xfId="32883"/>
    <cellStyle name="Строка нечётная 3 2 7" xfId="5156"/>
    <cellStyle name="Строка нечётная 3 2 7 2" xfId="29755"/>
    <cellStyle name="Строка нечётная 3 3" xfId="2370"/>
    <cellStyle name="Строка нечётная 3 3 2" xfId="6967"/>
    <cellStyle name="Строка нечётная 3 3 2 2" xfId="14141"/>
    <cellStyle name="Строка нечётная 3 3 2 2 2" xfId="34430"/>
    <cellStyle name="Строка нечётная 3 3 2 3" xfId="30879"/>
    <cellStyle name="Строка нечётная 3 3 3" xfId="9150"/>
    <cellStyle name="Строка нечётная 3 3 3 2" xfId="31968"/>
    <cellStyle name="Строка нечётная 3 3 4" xfId="11174"/>
    <cellStyle name="Строка нечётная 3 3 4 2" xfId="17503"/>
    <cellStyle name="Строка нечётная 3 3 4 2 2" xfId="35722"/>
    <cellStyle name="Строка нечётная 3 3 4 3" xfId="32969"/>
    <cellStyle name="Строка нечётная 3 3 5" xfId="5403"/>
    <cellStyle name="Строка нечётная 3 3 5 2" xfId="29859"/>
    <cellStyle name="Строка нечётная 3 3 6" xfId="28481"/>
    <cellStyle name="Строка нечётная 3 4" xfId="2087"/>
    <cellStyle name="Строка нечётная 3 4 2" xfId="6684"/>
    <cellStyle name="Строка нечётная 3 4 2 2" xfId="13861"/>
    <cellStyle name="Строка нечётная 3 4 2 2 2" xfId="34271"/>
    <cellStyle name="Строка нечётная 3 4 2 3" xfId="30720"/>
    <cellStyle name="Строка нечётная 3 4 3" xfId="8867"/>
    <cellStyle name="Строка нечётная 3 4 3 2" xfId="31809"/>
    <cellStyle name="Строка нечётная 3 4 4" xfId="10981"/>
    <cellStyle name="Строка нечётная 3 4 4 2" xfId="17312"/>
    <cellStyle name="Строка нечётная 3 4 4 2 2" xfId="35650"/>
    <cellStyle name="Строка нечётная 3 4 4 3" xfId="32897"/>
    <cellStyle name="Строка нечётная 3 4 5" xfId="5172"/>
    <cellStyle name="Строка нечётная 3 4 5 2" xfId="29768"/>
    <cellStyle name="Строка нечётная 3 4 6" xfId="28411"/>
    <cellStyle name="Строка нечётная 3 5" xfId="3085"/>
    <cellStyle name="Строка нечётная 3 5 2" xfId="7672"/>
    <cellStyle name="Строка нечётная 3 5 2 2" xfId="14836"/>
    <cellStyle name="Строка нечётная 3 5 2 2 2" xfId="34745"/>
    <cellStyle name="Строка нечётная 3 5 2 3" xfId="31197"/>
    <cellStyle name="Строка нечётная 3 5 3" xfId="9851"/>
    <cellStyle name="Строка нечётная 3 5 3 2" xfId="32285"/>
    <cellStyle name="Строка нечётная 3 5 4" xfId="11788"/>
    <cellStyle name="Строка нечётная 3 5 4 2" xfId="18113"/>
    <cellStyle name="Строка нечётная 3 5 4 2 2" xfId="35954"/>
    <cellStyle name="Строка нечётная 3 5 4 3" xfId="33201"/>
    <cellStyle name="Строка нечётная 3 5 5" xfId="4934"/>
    <cellStyle name="Строка нечётная 3 5 5 2" xfId="29568"/>
    <cellStyle name="Строка нечётная 3 5 6" xfId="28713"/>
    <cellStyle name="Строка нечётная 3 6" xfId="3590"/>
    <cellStyle name="Строка нечётная 3 6 2" xfId="10345"/>
    <cellStyle name="Строка нечётная 3 6 2 2" xfId="32505"/>
    <cellStyle name="Строка нечётная 3 6 3" xfId="12275"/>
    <cellStyle name="Строка нечётная 3 6 3 2" xfId="18598"/>
    <cellStyle name="Строка нечётная 3 6 3 2 2" xfId="36169"/>
    <cellStyle name="Строка нечётная 3 6 3 3" xfId="33416"/>
    <cellStyle name="Строка нечётная 3 6 4" xfId="8166"/>
    <cellStyle name="Строка нечётная 3 6 4 2" xfId="22163"/>
    <cellStyle name="Строка нечётная 3 6 4 2 2" xfId="36733"/>
    <cellStyle name="Строка нечётная 3 6 4 3" xfId="31413"/>
    <cellStyle name="Строка нечётная 3 6 5" xfId="15322"/>
    <cellStyle name="Строка нечётная 3 6 5 2" xfId="34961"/>
    <cellStyle name="Строка нечётная 3 6 6" xfId="28928"/>
    <cellStyle name="Строка нечётная 3 7" xfId="6384"/>
    <cellStyle name="Строка нечётная 3 7 2" xfId="13603"/>
    <cellStyle name="Строка нечётная 3 7 2 2" xfId="34058"/>
    <cellStyle name="Строка нечётная 3 7 3" xfId="30501"/>
    <cellStyle name="Строка нечётная 3 8" xfId="8630"/>
    <cellStyle name="Строка нечётная 3 8 2" xfId="31610"/>
    <cellStyle name="Строка нечётная 3 9" xfId="10754"/>
    <cellStyle name="Строка нечётная 3 9 2" xfId="17086"/>
    <cellStyle name="Строка нечётная 3 9 2 2" xfId="35458"/>
    <cellStyle name="Строка нечётная 3 9 3" xfId="32705"/>
    <cellStyle name="Строка нечётная 4" xfId="1674"/>
    <cellStyle name="Строка нечётная 4 2" xfId="2360"/>
    <cellStyle name="Строка нечётная 4 2 2" xfId="6957"/>
    <cellStyle name="Строка нечётная 4 2 2 2" xfId="14131"/>
    <cellStyle name="Строка нечётная 4 2 2 2 2" xfId="34422"/>
    <cellStyle name="Строка нечётная 4 2 2 3" xfId="30871"/>
    <cellStyle name="Строка нечётная 4 2 3" xfId="9140"/>
    <cellStyle name="Строка нечётная 4 2 3 2" xfId="31960"/>
    <cellStyle name="Строка нечётная 4 3" xfId="4926"/>
    <cellStyle name="Строка нечётная 4 3 2" xfId="29561"/>
    <cellStyle name="Строка нечётная 4 4" xfId="6369"/>
    <cellStyle name="Строка нечётная 4 4 2" xfId="13590"/>
    <cellStyle name="Строка нечётная 4 4 2 2" xfId="34050"/>
    <cellStyle name="Строка нечётная 4 4 3" xfId="30492"/>
    <cellStyle name="Строка нечётная 4 5" xfId="8621"/>
    <cellStyle name="Строка нечётная 4 5 2" xfId="31602"/>
    <cellStyle name="Строка нечётная 4 6" xfId="10748"/>
    <cellStyle name="Строка нечётная 4 6 2" xfId="17080"/>
    <cellStyle name="Строка нечётная 4 6 2 2" xfId="35452"/>
    <cellStyle name="Строка нечётная 4 6 3" xfId="32699"/>
    <cellStyle name="Строка нечётная 5" xfId="1453"/>
    <cellStyle name="Строка нечётная 5 2" xfId="4849"/>
    <cellStyle name="Строка нечётная 5 2 2" xfId="29488"/>
    <cellStyle name="Строка нечётная 5 3" xfId="6232"/>
    <cellStyle name="Строка нечётная 5 3 2" xfId="13468"/>
    <cellStyle name="Строка нечётная 5 3 2 2" xfId="33965"/>
    <cellStyle name="Строка нечётная 5 3 3" xfId="30395"/>
    <cellStyle name="Строка нечётная 5 4" xfId="8501"/>
    <cellStyle name="Строка нечётная 5 4 2" xfId="31515"/>
    <cellStyle name="Строка нечётная 5 5" xfId="6061"/>
    <cellStyle name="Строка нечётная 5 5 2" xfId="13320"/>
    <cellStyle name="Строка нечётная 5 5 2 2" xfId="33866"/>
    <cellStyle name="Строка нечётная 5 5 3" xfId="30280"/>
    <cellStyle name="Строка нечётная 5 6" xfId="4564"/>
    <cellStyle name="Строка нечётная 5 6 2" xfId="20576"/>
    <cellStyle name="Строка нечётная 5 6 2 2" xfId="36427"/>
    <cellStyle name="Строка нечётная 5 6 3" xfId="29313"/>
    <cellStyle name="Строка нечётная 5 7" xfId="4667"/>
    <cellStyle name="Строка нечётная 5 7 2" xfId="29374"/>
    <cellStyle name="Строка нечётная 6" xfId="2021"/>
    <cellStyle name="Строка нечётная 6 2" xfId="6618"/>
    <cellStyle name="Строка нечётная 6 2 2" xfId="13796"/>
    <cellStyle name="Строка нечётная 6 2 2 2" xfId="34227"/>
    <cellStyle name="Строка нечётная 6 2 3" xfId="30676"/>
    <cellStyle name="Строка нечётная 6 3" xfId="8801"/>
    <cellStyle name="Строка нечётная 6 3 2" xfId="31765"/>
    <cellStyle name="Строка нечётная 6 4" xfId="10915"/>
    <cellStyle name="Строка нечётная 6 4 2" xfId="17247"/>
    <cellStyle name="Строка нечётная 6 4 2 2" xfId="35606"/>
    <cellStyle name="Строка нечётная 6 4 3" xfId="32853"/>
    <cellStyle name="Строка нечётная 6 5" xfId="5127"/>
    <cellStyle name="Строка нечётная 6 5 2" xfId="29729"/>
    <cellStyle name="Строка нечётная 7" xfId="2256"/>
    <cellStyle name="Строка нечётная 7 2" xfId="6853"/>
    <cellStyle name="Строка нечётная 7 2 2" xfId="14027"/>
    <cellStyle name="Строка нечётная 7 2 2 2" xfId="34350"/>
    <cellStyle name="Строка нечётная 7 2 3" xfId="30799"/>
    <cellStyle name="Строка нечётная 7 3" xfId="9036"/>
    <cellStyle name="Строка нечётная 7 3 2" xfId="31888"/>
    <cellStyle name="Строка нечётная 8" xfId="5820"/>
    <cellStyle name="Строка нечётная 8 2" xfId="13108"/>
    <cellStyle name="Строка нечётная 8 2 2" xfId="33757"/>
    <cellStyle name="Строка нечётная 8 3" xfId="30148"/>
    <cellStyle name="Строка нечётная 9" xfId="6348"/>
    <cellStyle name="Строка нечётная 9 2" xfId="30477"/>
    <cellStyle name="Строка чётная" xfId="679"/>
    <cellStyle name="Строка чётная 2" xfId="1545"/>
    <cellStyle name="Строка чётная 2 2" xfId="1920"/>
    <cellStyle name="Строка чётная 2 2 10" xfId="4150"/>
    <cellStyle name="Строка чётная 2 2 10 2" xfId="29183"/>
    <cellStyle name="Строка чётная 2 2 2" xfId="2006"/>
    <cellStyle name="Строка чётная 2 2 2 2" xfId="3491"/>
    <cellStyle name="Строка чётная 2 2 2 2 2" xfId="10246"/>
    <cellStyle name="Строка чётная 2 2 2 2 2 2" xfId="32469"/>
    <cellStyle name="Строка чётная 2 2 2 2 3" xfId="12176"/>
    <cellStyle name="Строка чётная 2 2 2 2 3 2" xfId="18500"/>
    <cellStyle name="Строка чётная 2 2 2 2 3 2 2" xfId="36133"/>
    <cellStyle name="Строка чётная 2 2 2 2 3 3" xfId="33380"/>
    <cellStyle name="Строка чётная 2 2 2 2 4" xfId="8067"/>
    <cellStyle name="Строка чётная 2 2 2 2 4 2" xfId="22070"/>
    <cellStyle name="Строка чётная 2 2 2 2 4 2 2" xfId="36697"/>
    <cellStyle name="Строка чётная 2 2 2 2 4 3" xfId="31377"/>
    <cellStyle name="Строка чётная 2 2 2 2 5" xfId="15224"/>
    <cellStyle name="Строка чётная 2 2 2 2 5 2" xfId="34925"/>
    <cellStyle name="Строка чётная 2 2 2 2 6" xfId="28892"/>
    <cellStyle name="Строка чётная 2 2 2 3" xfId="3964"/>
    <cellStyle name="Строка чётная 2 2 2 3 2" xfId="10719"/>
    <cellStyle name="Строка чётная 2 2 2 3 2 2" xfId="32670"/>
    <cellStyle name="Строка чётная 2 2 2 3 3" xfId="12649"/>
    <cellStyle name="Строка чётная 2 2 2 3 3 2" xfId="18971"/>
    <cellStyle name="Строка чётная 2 2 2 3 3 2 2" xfId="36334"/>
    <cellStyle name="Строка чётная 2 2 2 3 3 3" xfId="33581"/>
    <cellStyle name="Строка чётная 2 2 2 3 4" xfId="15695"/>
    <cellStyle name="Строка чётная 2 2 2 3 4 2" xfId="35126"/>
    <cellStyle name="Строка чётная 2 2 2 3 5" xfId="29093"/>
    <cellStyle name="Строка чётная 2 2 2 4" xfId="6603"/>
    <cellStyle name="Строка чётная 2 2 2 4 2" xfId="13781"/>
    <cellStyle name="Строка чётная 2 2 2 4 2 2" xfId="34218"/>
    <cellStyle name="Строка чётная 2 2 2 4 3" xfId="30667"/>
    <cellStyle name="Строка чётная 2 2 2 5" xfId="8786"/>
    <cellStyle name="Строка чётная 2 2 2 5 2" xfId="31756"/>
    <cellStyle name="Строка чётная 2 2 2 6" xfId="10900"/>
    <cellStyle name="Строка чётная 2 2 2 6 2" xfId="17232"/>
    <cellStyle name="Строка чётная 2 2 2 6 2 2" xfId="35597"/>
    <cellStyle name="Строка чётная 2 2 2 6 3" xfId="32844"/>
    <cellStyle name="Строка чётная 2 2 2 7" xfId="5119"/>
    <cellStyle name="Строка чётная 2 2 2 7 2" xfId="29721"/>
    <cellStyle name="Строка чётная 2 2 3" xfId="2455"/>
    <cellStyle name="Строка чётная 2 2 3 2" xfId="7052"/>
    <cellStyle name="Строка чётная 2 2 3 2 2" xfId="14226"/>
    <cellStyle name="Строка чётная 2 2 3 2 2 2" xfId="34498"/>
    <cellStyle name="Строка чётная 2 2 3 2 3" xfId="30947"/>
    <cellStyle name="Строка чётная 2 2 3 3" xfId="9234"/>
    <cellStyle name="Строка чётная 2 2 3 3 2" xfId="32036"/>
    <cellStyle name="Строка чётная 2 2 3 4" xfId="11249"/>
    <cellStyle name="Строка чётная 2 2 3 4 2" xfId="17578"/>
    <cellStyle name="Строка чётная 2 2 3 4 2 2" xfId="35781"/>
    <cellStyle name="Строка чётная 2 2 3 4 3" xfId="33028"/>
    <cellStyle name="Строка чётная 2 2 3 5" xfId="5482"/>
    <cellStyle name="Строка чётная 2 2 3 5 2" xfId="29921"/>
    <cellStyle name="Строка чётная 2 2 3 6" xfId="28540"/>
    <cellStyle name="Строка чётная 2 2 4" xfId="2585"/>
    <cellStyle name="Строка чётная 2 2 4 2" xfId="7182"/>
    <cellStyle name="Строка чётная 2 2 4 2 2" xfId="14356"/>
    <cellStyle name="Строка чётная 2 2 4 2 2 2" xfId="34628"/>
    <cellStyle name="Строка чётная 2 2 4 2 3" xfId="31077"/>
    <cellStyle name="Строка чётная 2 2 4 3" xfId="9364"/>
    <cellStyle name="Строка чётная 2 2 4 3 2" xfId="32166"/>
    <cellStyle name="Строка чётная 2 2 4 4" xfId="11324"/>
    <cellStyle name="Строка чётная 2 2 4 4 2" xfId="17653"/>
    <cellStyle name="Строка чётная 2 2 4 4 2 2" xfId="35856"/>
    <cellStyle name="Строка чётная 2 2 4 4 3" xfId="33103"/>
    <cellStyle name="Строка чётная 2 2 4 5" xfId="5581"/>
    <cellStyle name="Строка чётная 2 2 4 5 2" xfId="30008"/>
    <cellStyle name="Строка чётная 2 2 4 6" xfId="28615"/>
    <cellStyle name="Строка чётная 2 2 5" xfId="3244"/>
    <cellStyle name="Строка чётная 2 2 5 2" xfId="7820"/>
    <cellStyle name="Строка чётная 2 2 5 2 2" xfId="14978"/>
    <cellStyle name="Строка чётная 2 2 5 2 2 2" xfId="34814"/>
    <cellStyle name="Строка чётная 2 2 5 2 3" xfId="31266"/>
    <cellStyle name="Строка чётная 2 2 5 3" xfId="9999"/>
    <cellStyle name="Строка чётная 2 2 5 3 2" xfId="32358"/>
    <cellStyle name="Строка чётная 2 2 5 4" xfId="11930"/>
    <cellStyle name="Строка чётная 2 2 5 4 2" xfId="18255"/>
    <cellStyle name="Строка чётная 2 2 5 4 2 2" xfId="36023"/>
    <cellStyle name="Строка чётная 2 2 5 4 3" xfId="33270"/>
    <cellStyle name="Строка чётная 2 2 5 5" xfId="5040"/>
    <cellStyle name="Строка чётная 2 2 5 5 2" xfId="29642"/>
    <cellStyle name="Строка чётная 2 2 5 6" xfId="28782"/>
    <cellStyle name="Строка чётная 2 2 6" xfId="3718"/>
    <cellStyle name="Строка чётная 2 2 6 2" xfId="10473"/>
    <cellStyle name="Строка чётная 2 2 6 2 2" xfId="32560"/>
    <cellStyle name="Строка чётная 2 2 6 3" xfId="12403"/>
    <cellStyle name="Строка чётная 2 2 6 3 2" xfId="18726"/>
    <cellStyle name="Строка чётная 2 2 6 3 2 2" xfId="36224"/>
    <cellStyle name="Строка чётная 2 2 6 3 3" xfId="33471"/>
    <cellStyle name="Строка чётная 2 2 6 4" xfId="8294"/>
    <cellStyle name="Строка чётная 2 2 6 4 2" xfId="22291"/>
    <cellStyle name="Строка чётная 2 2 6 4 2 2" xfId="36788"/>
    <cellStyle name="Строка чётная 2 2 6 4 3" xfId="31468"/>
    <cellStyle name="Строка чётная 2 2 6 5" xfId="15450"/>
    <cellStyle name="Строка чётная 2 2 6 5 2" xfId="35016"/>
    <cellStyle name="Строка чётная 2 2 6 6" xfId="28983"/>
    <cellStyle name="Строка чётная 2 2 7" xfId="6517"/>
    <cellStyle name="Строка чётная 2 2 7 2" xfId="13695"/>
    <cellStyle name="Строка чётная 2 2 7 2 2" xfId="34139"/>
    <cellStyle name="Строка чётная 2 2 7 3" xfId="30588"/>
    <cellStyle name="Строка чётная 2 2 8" xfId="8700"/>
    <cellStyle name="Строка чётная 2 2 8 2" xfId="31677"/>
    <cellStyle name="Строка чётная 2 2 9" xfId="10814"/>
    <cellStyle name="Строка чётная 2 2 9 2" xfId="17146"/>
    <cellStyle name="Строка чётная 2 2 9 2 2" xfId="35518"/>
    <cellStyle name="Строка чётная 2 2 9 3" xfId="32765"/>
    <cellStyle name="Строка чётная 2 3" xfId="1975"/>
    <cellStyle name="Строка чётная 2 3 2" xfId="2510"/>
    <cellStyle name="Строка чётная 2 3 2 2" xfId="7107"/>
    <cellStyle name="Строка чётная 2 3 2 2 2" xfId="14281"/>
    <cellStyle name="Строка чётная 2 3 2 2 2 2" xfId="34553"/>
    <cellStyle name="Строка чётная 2 3 2 2 3" xfId="31002"/>
    <cellStyle name="Строка чётная 2 3 2 3" xfId="9289"/>
    <cellStyle name="Строка чётная 2 3 2 3 2" xfId="32091"/>
    <cellStyle name="Строка чётная 2 3 3" xfId="5095"/>
    <cellStyle name="Строка чётная 2 3 3 2" xfId="29697"/>
    <cellStyle name="Строка чётная 2 3 4" xfId="6572"/>
    <cellStyle name="Строка чётная 2 3 4 2" xfId="13750"/>
    <cellStyle name="Строка чётная 2 3 4 2 2" xfId="34194"/>
    <cellStyle name="Строка чётная 2 3 4 3" xfId="30643"/>
    <cellStyle name="Строка чётная 2 3 5" xfId="8755"/>
    <cellStyle name="Строка чётная 2 3 5 2" xfId="31732"/>
    <cellStyle name="Строка чётная 2 3 6" xfId="10869"/>
    <cellStyle name="Строка чётная 2 3 6 2" xfId="17201"/>
    <cellStyle name="Строка чётная 2 3 6 2 2" xfId="35573"/>
    <cellStyle name="Строка чётная 2 3 6 3" xfId="32820"/>
    <cellStyle name="Строка чётная 2 4" xfId="1416"/>
    <cellStyle name="Строка чётная 2 4 2" xfId="4833"/>
    <cellStyle name="Строка чётная 2 4 2 2" xfId="29476"/>
    <cellStyle name="Строка чётная 2 4 3" xfId="6204"/>
    <cellStyle name="Строка чётная 2 4 3 2" xfId="13442"/>
    <cellStyle name="Строка чётная 2 4 3 2 2" xfId="33947"/>
    <cellStyle name="Строка чётная 2 4 3 3" xfId="30377"/>
    <cellStyle name="Строка чётная 2 4 4" xfId="8476"/>
    <cellStyle name="Строка чётная 2 4 4 2" xfId="31498"/>
    <cellStyle name="Строка чётная 2 4 5" xfId="6498"/>
    <cellStyle name="Строка чётная 2 4 5 2" xfId="13678"/>
    <cellStyle name="Строка чётная 2 4 5 2 2" xfId="34123"/>
    <cellStyle name="Строка чётная 2 4 5 3" xfId="30572"/>
    <cellStyle name="Строка чётная 2 4 6" xfId="4603"/>
    <cellStyle name="Строка чётная 2 4 6 2" xfId="20611"/>
    <cellStyle name="Строка чётная 2 4 6 2 2" xfId="36454"/>
    <cellStyle name="Строка чётная 2 4 6 3" xfId="29339"/>
    <cellStyle name="Строка чётная 2 4 7" xfId="4754"/>
    <cellStyle name="Строка чётная 2 4 7 2" xfId="29411"/>
    <cellStyle name="Строка чётная 2 5" xfId="2308"/>
    <cellStyle name="Строка чётная 2 5 2" xfId="6905"/>
    <cellStyle name="Строка чётная 2 5 2 2" xfId="14079"/>
    <cellStyle name="Строка чётная 2 5 2 2 2" xfId="34388"/>
    <cellStyle name="Строка чётная 2 5 2 3" xfId="30837"/>
    <cellStyle name="Строка чётная 2 5 3" xfId="9088"/>
    <cellStyle name="Строка чётная 2 5 3 2" xfId="31926"/>
    <cellStyle name="Строка чётная 2 6" xfId="4891"/>
    <cellStyle name="Строка чётная 2 6 2" xfId="29527"/>
    <cellStyle name="Строка чётная 2 7" xfId="6312"/>
    <cellStyle name="Строка чётная 2 7 2" xfId="13544"/>
    <cellStyle name="Строка чётная 2 7 2 2" xfId="34014"/>
    <cellStyle name="Строка чётная 2 7 3" xfId="30447"/>
    <cellStyle name="Строка чётная 2 8" xfId="8581"/>
    <cellStyle name="Строка чётная 2 8 2" xfId="31565"/>
    <cellStyle name="Строка чётная 2 9" xfId="6110"/>
    <cellStyle name="Строка чётная 2 9 2" xfId="13358"/>
    <cellStyle name="Строка чётная 2 9 2 2" xfId="33889"/>
    <cellStyle name="Строка чётная 2 9 3" xfId="30314"/>
    <cellStyle name="Строка чётная 3" xfId="1696"/>
    <cellStyle name="Строка чётная 3 10" xfId="4305"/>
    <cellStyle name="Строка чётная 3 10 2" xfId="29232"/>
    <cellStyle name="Строка чётная 3 2" xfId="2079"/>
    <cellStyle name="Строка чётная 3 2 2" xfId="3349"/>
    <cellStyle name="Строка чётная 3 2 2 2" xfId="10104"/>
    <cellStyle name="Строка чётная 3 2 2 2 2" xfId="32401"/>
    <cellStyle name="Строка чётная 3 2 2 3" xfId="12034"/>
    <cellStyle name="Строка чётная 3 2 2 3 2" xfId="18359"/>
    <cellStyle name="Строка чётная 3 2 2 3 2 2" xfId="36065"/>
    <cellStyle name="Строка чётная 3 2 2 3 3" xfId="33312"/>
    <cellStyle name="Строка чётная 3 2 2 4" xfId="7925"/>
    <cellStyle name="Строка чётная 3 2 2 4 2" xfId="21929"/>
    <cellStyle name="Строка чётная 3 2 2 4 2 2" xfId="36629"/>
    <cellStyle name="Строка чётная 3 2 2 4 3" xfId="31309"/>
    <cellStyle name="Строка чётная 3 2 2 5" xfId="15083"/>
    <cellStyle name="Строка чётная 3 2 2 5 2" xfId="34857"/>
    <cellStyle name="Строка чётная 3 2 2 6" xfId="28824"/>
    <cellStyle name="Строка чётная 3 2 3" xfId="3822"/>
    <cellStyle name="Строка чётная 3 2 3 2" xfId="10577"/>
    <cellStyle name="Строка чётная 3 2 3 2 2" xfId="32602"/>
    <cellStyle name="Строка чётная 3 2 3 3" xfId="12507"/>
    <cellStyle name="Строка чётная 3 2 3 3 2" xfId="18830"/>
    <cellStyle name="Строка чётная 3 2 3 3 2 2" xfId="36266"/>
    <cellStyle name="Строка чётная 3 2 3 3 3" xfId="33513"/>
    <cellStyle name="Строка чётная 3 2 3 4" xfId="15554"/>
    <cellStyle name="Строка чётная 3 2 3 4 2" xfId="35058"/>
    <cellStyle name="Строка чётная 3 2 3 5" xfId="29025"/>
    <cellStyle name="Строка чётная 3 2 4" xfId="6676"/>
    <cellStyle name="Строка чётная 3 2 4 2" xfId="13853"/>
    <cellStyle name="Строка чётная 3 2 4 2 2" xfId="34264"/>
    <cellStyle name="Строка чётная 3 2 4 3" xfId="30713"/>
    <cellStyle name="Строка чётная 3 2 5" xfId="8859"/>
    <cellStyle name="Строка чётная 3 2 5 2" xfId="31802"/>
    <cellStyle name="Строка чётная 3 2 6" xfId="10973"/>
    <cellStyle name="Строка чётная 3 2 6 2" xfId="17304"/>
    <cellStyle name="Строка чётная 3 2 6 2 2" xfId="35643"/>
    <cellStyle name="Строка чётная 3 2 6 3" xfId="32890"/>
    <cellStyle name="Строка чётная 3 2 7" xfId="5165"/>
    <cellStyle name="Строка чётная 3 2 7 2" xfId="29761"/>
    <cellStyle name="Строка чётная 3 3" xfId="2371"/>
    <cellStyle name="Строка чётная 3 3 2" xfId="6968"/>
    <cellStyle name="Строка чётная 3 3 2 2" xfId="14142"/>
    <cellStyle name="Строка чётная 3 3 2 2 2" xfId="34431"/>
    <cellStyle name="Строка чётная 3 3 2 3" xfId="30880"/>
    <cellStyle name="Строка чётная 3 3 3" xfId="9151"/>
    <cellStyle name="Строка чётная 3 3 3 2" xfId="31969"/>
    <cellStyle name="Строка чётная 3 3 4" xfId="11175"/>
    <cellStyle name="Строка чётная 3 3 4 2" xfId="17504"/>
    <cellStyle name="Строка чётная 3 3 4 2 2" xfId="35723"/>
    <cellStyle name="Строка чётная 3 3 4 3" xfId="32970"/>
    <cellStyle name="Строка чётная 3 3 5" xfId="5404"/>
    <cellStyle name="Строка чётная 3 3 5 2" xfId="29860"/>
    <cellStyle name="Строка чётная 3 3 6" xfId="28482"/>
    <cellStyle name="Строка чётная 3 4" xfId="2260"/>
    <cellStyle name="Строка чётная 3 4 2" xfId="6857"/>
    <cellStyle name="Строка чётная 3 4 2 2" xfId="14031"/>
    <cellStyle name="Строка чётная 3 4 2 2 2" xfId="34353"/>
    <cellStyle name="Строка чётная 3 4 2 3" xfId="30802"/>
    <cellStyle name="Строка чётная 3 4 3" xfId="9040"/>
    <cellStyle name="Строка чётная 3 4 3 2" xfId="31891"/>
    <cellStyle name="Строка чётная 3 4 4" xfId="11104"/>
    <cellStyle name="Строка чётная 3 4 4 2" xfId="17433"/>
    <cellStyle name="Строка чётная 3 4 4 2 2" xfId="35685"/>
    <cellStyle name="Строка чётная 3 4 4 3" xfId="32932"/>
    <cellStyle name="Строка чётная 3 4 5" xfId="5314"/>
    <cellStyle name="Строка чётная 3 4 5 2" xfId="29810"/>
    <cellStyle name="Строка чётная 3 4 6" xfId="28445"/>
    <cellStyle name="Строка чётная 3 5" xfId="3086"/>
    <cellStyle name="Строка чётная 3 5 2" xfId="7673"/>
    <cellStyle name="Строка чётная 3 5 2 2" xfId="14837"/>
    <cellStyle name="Строка чётная 3 5 2 2 2" xfId="34746"/>
    <cellStyle name="Строка чётная 3 5 2 3" xfId="31198"/>
    <cellStyle name="Строка чётная 3 5 3" xfId="9852"/>
    <cellStyle name="Строка чётная 3 5 3 2" xfId="32286"/>
    <cellStyle name="Строка чётная 3 5 4" xfId="11789"/>
    <cellStyle name="Строка чётная 3 5 4 2" xfId="18114"/>
    <cellStyle name="Строка чётная 3 5 4 2 2" xfId="35955"/>
    <cellStyle name="Строка чётная 3 5 4 3" xfId="33202"/>
    <cellStyle name="Строка чётная 3 5 5" xfId="4935"/>
    <cellStyle name="Строка чётная 3 5 5 2" xfId="29569"/>
    <cellStyle name="Строка чётная 3 5 6" xfId="28714"/>
    <cellStyle name="Строка чётная 3 6" xfId="3591"/>
    <cellStyle name="Строка чётная 3 6 2" xfId="10346"/>
    <cellStyle name="Строка чётная 3 6 2 2" xfId="32506"/>
    <cellStyle name="Строка чётная 3 6 3" xfId="12276"/>
    <cellStyle name="Строка чётная 3 6 3 2" xfId="18599"/>
    <cellStyle name="Строка чётная 3 6 3 2 2" xfId="36170"/>
    <cellStyle name="Строка чётная 3 6 3 3" xfId="33417"/>
    <cellStyle name="Строка чётная 3 6 4" xfId="8167"/>
    <cellStyle name="Строка чётная 3 6 4 2" xfId="22164"/>
    <cellStyle name="Строка чётная 3 6 4 2 2" xfId="36734"/>
    <cellStyle name="Строка чётная 3 6 4 3" xfId="31414"/>
    <cellStyle name="Строка чётная 3 6 5" xfId="15323"/>
    <cellStyle name="Строка чётная 3 6 5 2" xfId="34962"/>
    <cellStyle name="Строка чётная 3 6 6" xfId="28929"/>
    <cellStyle name="Строка чётная 3 7" xfId="6385"/>
    <cellStyle name="Строка чётная 3 7 2" xfId="13604"/>
    <cellStyle name="Строка чётная 3 7 2 2" xfId="34059"/>
    <cellStyle name="Строка чётная 3 7 3" xfId="30502"/>
    <cellStyle name="Строка чётная 3 8" xfId="8631"/>
    <cellStyle name="Строка чётная 3 8 2" xfId="31611"/>
    <cellStyle name="Строка чётная 3 9" xfId="10755"/>
    <cellStyle name="Строка чётная 3 9 2" xfId="17087"/>
    <cellStyle name="Строка чётная 3 9 2 2" xfId="35459"/>
    <cellStyle name="Строка чётная 3 9 3" xfId="32706"/>
    <cellStyle name="Строка чётная 4" xfId="1568"/>
    <cellStyle name="Строка чётная 4 2" xfId="2323"/>
    <cellStyle name="Строка чётная 4 2 2" xfId="6920"/>
    <cellStyle name="Строка чётная 4 2 2 2" xfId="14094"/>
    <cellStyle name="Строка чётная 4 2 2 2 2" xfId="34401"/>
    <cellStyle name="Строка чётная 4 2 2 3" xfId="30850"/>
    <cellStyle name="Строка чётная 4 2 3" xfId="9103"/>
    <cellStyle name="Строка чётная 4 2 3 2" xfId="31939"/>
    <cellStyle name="Строка чётная 4 3" xfId="4903"/>
    <cellStyle name="Строка чётная 4 3 2" xfId="29539"/>
    <cellStyle name="Строка чётная 4 4" xfId="6325"/>
    <cellStyle name="Строка чётная 4 4 2" xfId="13556"/>
    <cellStyle name="Строка чётная 4 4 2 2" xfId="34026"/>
    <cellStyle name="Строка чётная 4 4 3" xfId="30460"/>
    <cellStyle name="Строка чётная 4 5" xfId="8596"/>
    <cellStyle name="Строка чётная 4 5 2" xfId="31580"/>
    <cellStyle name="Строка чётная 4 6" xfId="10731"/>
    <cellStyle name="Строка чётная 4 6 2" xfId="17063"/>
    <cellStyle name="Строка чётная 4 6 2 2" xfId="35435"/>
    <cellStyle name="Строка чётная 4 6 3" xfId="32682"/>
    <cellStyle name="Строка чётная 5" xfId="1452"/>
    <cellStyle name="Строка чётная 5 2" xfId="4848"/>
    <cellStyle name="Строка чётная 5 2 2" xfId="29487"/>
    <cellStyle name="Строка чётная 5 3" xfId="6231"/>
    <cellStyle name="Строка чётная 5 3 2" xfId="13467"/>
    <cellStyle name="Строка чётная 5 3 2 2" xfId="33964"/>
    <cellStyle name="Строка чётная 5 3 3" xfId="30394"/>
    <cellStyle name="Строка чётная 5 4" xfId="8500"/>
    <cellStyle name="Строка чётная 5 4 2" xfId="31514"/>
    <cellStyle name="Строка чётная 5 5" xfId="6123"/>
    <cellStyle name="Строка чётная 5 5 2" xfId="13367"/>
    <cellStyle name="Строка чётная 5 5 2 2" xfId="33893"/>
    <cellStyle name="Строка чётная 5 5 3" xfId="30322"/>
    <cellStyle name="Строка чётная 5 6" xfId="4563"/>
    <cellStyle name="Строка чётная 5 6 2" xfId="20575"/>
    <cellStyle name="Строка чётная 5 6 2 2" xfId="36426"/>
    <cellStyle name="Строка чётная 5 6 3" xfId="29312"/>
    <cellStyle name="Строка чётная 5 7" xfId="8463"/>
    <cellStyle name="Строка чётная 5 7 2" xfId="31490"/>
    <cellStyle name="Строка чётная 6" xfId="2043"/>
    <cellStyle name="Строка чётная 6 2" xfId="6640"/>
    <cellStyle name="Строка чётная 6 2 2" xfId="13818"/>
    <cellStyle name="Строка чётная 6 2 2 2" xfId="34244"/>
    <cellStyle name="Строка чётная 6 2 3" xfId="30693"/>
    <cellStyle name="Строка чётная 6 3" xfId="8823"/>
    <cellStyle name="Строка чётная 6 3 2" xfId="31782"/>
    <cellStyle name="Строка чётная 6 4" xfId="10937"/>
    <cellStyle name="Строка чётная 6 4 2" xfId="17269"/>
    <cellStyle name="Строка чётная 6 4 2 2" xfId="35623"/>
    <cellStyle name="Строка чётная 6 4 3" xfId="32870"/>
    <cellStyle name="Строка чётная 6 5" xfId="5145"/>
    <cellStyle name="Строка чётная 6 5 2" xfId="29746"/>
    <cellStyle name="Строка чётная 7" xfId="2255"/>
    <cellStyle name="Строка чётная 7 2" xfId="6852"/>
    <cellStyle name="Строка чётная 7 2 2" xfId="14026"/>
    <cellStyle name="Строка чётная 7 2 2 2" xfId="34349"/>
    <cellStyle name="Строка чётная 7 2 3" xfId="30798"/>
    <cellStyle name="Строка чётная 7 3" xfId="9035"/>
    <cellStyle name="Строка чётная 7 3 2" xfId="31887"/>
    <cellStyle name="Строка чётная 8" xfId="5833"/>
    <cellStyle name="Строка чётная 8 2" xfId="13116"/>
    <cellStyle name="Строка чётная 8 2 2" xfId="33759"/>
    <cellStyle name="Строка чётная 8 3" xfId="30155"/>
    <cellStyle name="Строка чётная 9" xfId="5596"/>
    <cellStyle name="Строка чётная 9 2" xfId="30020"/>
    <cellStyle name="Текст предупреждения" xfId="62" builtinId="11" customBuiltin="1"/>
    <cellStyle name="Текст предупреждения 2" xfId="496"/>
    <cellStyle name="Текст предупреждения 3" xfId="497"/>
    <cellStyle name="Текст предупреждения 4" xfId="498"/>
    <cellStyle name="Текст предупреждения 5" xfId="499"/>
    <cellStyle name="Тысячи [0]" xfId="500"/>
    <cellStyle name="Тысячи [0] 2" xfId="889"/>
    <cellStyle name="Тысячи [0] 2 2" xfId="1523"/>
    <cellStyle name="Тысячи [0] 2 3" xfId="1216"/>
    <cellStyle name="Тысячи [0] 3" xfId="1293"/>
    <cellStyle name="Тысячи [0] 4" xfId="1323"/>
    <cellStyle name="Тысячи_010SN05" xfId="501"/>
    <cellStyle name="ҮЂғҺ‹Һ‚ҺЉ1" xfId="678"/>
    <cellStyle name="ҮЂғҺ‹Һ‚ҺЉ2" xfId="677"/>
    <cellStyle name="Финансовый" xfId="3" builtinId="3"/>
    <cellStyle name="Финансовый 10" xfId="93"/>
    <cellStyle name="Финансовый 10 2" xfId="97"/>
    <cellStyle name="Финансовый 10 2 2" xfId="541"/>
    <cellStyle name="Финансовый 10 3" xfId="628"/>
    <cellStyle name="Финансовый 10 4" xfId="537"/>
    <cellStyle name="Финансовый 11" xfId="92"/>
    <cellStyle name="Финансовый 11 2" xfId="627"/>
    <cellStyle name="Финансовый 11 3" xfId="626"/>
    <cellStyle name="Финансовый 11 4" xfId="625"/>
    <cellStyle name="Финансовый 11 5" xfId="624"/>
    <cellStyle name="Финансовый 11 6" xfId="623"/>
    <cellStyle name="Финансовый 11 7" xfId="622"/>
    <cellStyle name="Финансовый 11 8" xfId="536"/>
    <cellStyle name="Финансовый 11 9" xfId="15"/>
    <cellStyle name="Финансовый 12" xfId="32"/>
    <cellStyle name="Финансовый 12 2" xfId="790"/>
    <cellStyle name="Финансовый 2" xfId="105"/>
    <cellStyle name="Финансовый 2 10" xfId="1791"/>
    <cellStyle name="Финансовый 2 10 2" xfId="4968"/>
    <cellStyle name="Финансовый 2 10 3" xfId="6423"/>
    <cellStyle name="Финансовый 2 11" xfId="1651"/>
    <cellStyle name="Финансовый 2 12" xfId="4482"/>
    <cellStyle name="Финансовый 2 13" xfId="4707"/>
    <cellStyle name="Финансовый 2 14" xfId="5600"/>
    <cellStyle name="Финансовый 2 15" xfId="18993"/>
    <cellStyle name="Финансовый 2 2" xfId="502"/>
    <cellStyle name="Финансовый 2 2 2" xfId="660"/>
    <cellStyle name="Финансовый 2 2 2 2" xfId="1443"/>
    <cellStyle name="Финансовый 2 2 2 3" xfId="1217"/>
    <cellStyle name="Финансовый 2 2 3" xfId="896"/>
    <cellStyle name="Финансовый 2 2 3 2" xfId="1528"/>
    <cellStyle name="Финансовый 2 2 3 3" xfId="1294"/>
    <cellStyle name="Финансовый 2 2 4" xfId="1324"/>
    <cellStyle name="Финансовый 2 3" xfId="503"/>
    <cellStyle name="Финансовый 2 3 2" xfId="1218"/>
    <cellStyle name="Финансовый 2 3 3" xfId="1295"/>
    <cellStyle name="Финансовый 2 3 4" xfId="1325"/>
    <cellStyle name="Финансовый 2 4" xfId="504"/>
    <cellStyle name="Финансовый 2 4 2" xfId="1219"/>
    <cellStyle name="Финансовый 2 4 3" xfId="1296"/>
    <cellStyle name="Финансовый 2 4 4" xfId="1326"/>
    <cellStyle name="Финансовый 2 5" xfId="505"/>
    <cellStyle name="Финансовый 2 5 2" xfId="1220"/>
    <cellStyle name="Финансовый 2 5 3" xfId="1297"/>
    <cellStyle name="Финансовый 2 5 4" xfId="1327"/>
    <cellStyle name="Финансовый 2 6" xfId="506"/>
    <cellStyle name="Финансовый 2 6 2" xfId="1221"/>
    <cellStyle name="Финансовый 2 6 3" xfId="1298"/>
    <cellStyle name="Финансовый 2 6 4" xfId="1328"/>
    <cellStyle name="Финансовый 2 7" xfId="507"/>
    <cellStyle name="Финансовый 2 7 2" xfId="1222"/>
    <cellStyle name="Финансовый 2 7 3" xfId="1299"/>
    <cellStyle name="Финансовый 2 7 4" xfId="1329"/>
    <cellStyle name="Финансовый 2 8" xfId="791"/>
    <cellStyle name="Финансовый 2 8 2" xfId="1873"/>
    <cellStyle name="Финансовый 2 8 3" xfId="1697"/>
    <cellStyle name="Финансовый 2 9" xfId="892"/>
    <cellStyle name="Финансовый 3" xfId="508"/>
    <cellStyle name="Финансовый 3 2" xfId="509"/>
    <cellStyle name="Финансовый 3 2 2" xfId="898"/>
    <cellStyle name="Финансовый 3 2 3" xfId="894"/>
    <cellStyle name="Финансовый 3 3" xfId="621"/>
    <cellStyle name="Финансовый 3 3 2" xfId="897"/>
    <cellStyle name="Финансовый 3 3 3" xfId="1431"/>
    <cellStyle name="Финансовый 3 3 4" xfId="1300"/>
    <cellStyle name="Финансовый 3 4" xfId="893"/>
    <cellStyle name="Финансовый 3 4 2" xfId="1526"/>
    <cellStyle name="Финансовый 3 4 3" xfId="1330"/>
    <cellStyle name="Финансовый 3 5" xfId="1396"/>
    <cellStyle name="Финансовый 3 5 2" xfId="1810"/>
    <cellStyle name="Финансовый 3 5 2 2" xfId="4983"/>
    <cellStyle name="Финансовый 3 5 2 3" xfId="6437"/>
    <cellStyle name="Финансовый 3 5 3" xfId="4508"/>
    <cellStyle name="Финансовый 3 5 4" xfId="4823"/>
    <cellStyle name="Финансовый 3 5 5" xfId="6187"/>
    <cellStyle name="Финансовый 3 6" xfId="4709"/>
    <cellStyle name="Финансовый 3 7" xfId="5745"/>
    <cellStyle name="Финансовый 4" xfId="523"/>
    <cellStyle name="Финансовый 4 2" xfId="620"/>
    <cellStyle name="Финансовый 4 3" xfId="598"/>
    <cellStyle name="Финансовый 4 4" xfId="1813"/>
    <cellStyle name="Финансовый 4 4 2" xfId="3169"/>
    <cellStyle name="Финансовый 4 4 3" xfId="2850"/>
    <cellStyle name="Финансовый 4 5" xfId="1698"/>
    <cellStyle name="Финансовый 4 5 2" xfId="4936"/>
    <cellStyle name="Финансовый 4 5 3" xfId="6386"/>
    <cellStyle name="Финансовый 4 6" xfId="19052"/>
    <cellStyle name="Финансовый 5" xfId="94"/>
    <cellStyle name="Финансовый 5 2" xfId="619"/>
    <cellStyle name="Финансовый 5 2 2" xfId="1429"/>
    <cellStyle name="Финансовый 5 2 3" xfId="1770"/>
    <cellStyle name="Финансовый 5 2 4" xfId="1700"/>
    <cellStyle name="Финансовый 5 2 5" xfId="1224"/>
    <cellStyle name="Финансовый 5 3" xfId="538"/>
    <cellStyle name="Финансовый 5 3 2" xfId="1403"/>
    <cellStyle name="Финансовый 5 3 3" xfId="1301"/>
    <cellStyle name="Финансовый 5 4" xfId="1331"/>
    <cellStyle name="Финансовый 5 5" xfId="1343"/>
    <cellStyle name="Финансовый 5 6" xfId="1005"/>
    <cellStyle name="Финансовый 6" xfId="510"/>
    <cellStyle name="Финансовый 6 2" xfId="618"/>
    <cellStyle name="Финансовый 6 2 2" xfId="1428"/>
    <cellStyle name="Финансовый 6 2 3" xfId="1225"/>
    <cellStyle name="Финансовый 6 3" xfId="1302"/>
    <cellStyle name="Финансовый 6 4" xfId="1332"/>
    <cellStyle name="Финансовый 7" xfId="511"/>
    <cellStyle name="Финансовый 7 2" xfId="617"/>
    <cellStyle name="Финансовый 7 2 2" xfId="1427"/>
    <cellStyle name="Финансовый 7 2 3" xfId="1226"/>
    <cellStyle name="Финансовый 7 3" xfId="1303"/>
    <cellStyle name="Финансовый 7 4" xfId="1333"/>
    <cellStyle name="Финансовый 8" xfId="512"/>
    <cellStyle name="Финансовый 8 2" xfId="513"/>
    <cellStyle name="Финансовый 8 2 2" xfId="96"/>
    <cellStyle name="Финансовый 8 2 2 2" xfId="540"/>
    <cellStyle name="Финансовый 8 3" xfId="616"/>
    <cellStyle name="Финансовый 8 3 2" xfId="1426"/>
    <cellStyle name="Финансовый 8 3 3" xfId="1304"/>
    <cellStyle name="Финансовый 8 4" xfId="595"/>
    <cellStyle name="Финансовый 8 4 2" xfId="1419"/>
    <cellStyle name="Финансовый 8 4 3" xfId="1334"/>
    <cellStyle name="Финансовый 8 5" xfId="1397"/>
    <cellStyle name="Финансовый 9" xfId="528"/>
    <cellStyle name="Финансовый 9 2" xfId="615"/>
    <cellStyle name="Финансовый 9 3" xfId="1401"/>
    <cellStyle name="Финансовый 9 4" xfId="1338"/>
    <cellStyle name="Хороший" xfId="54" builtinId="26" customBuiltin="1"/>
    <cellStyle name="Хороший 2" xfId="514"/>
    <cellStyle name="Хороший 3" xfId="515"/>
    <cellStyle name="Хороший 4" xfId="516"/>
    <cellStyle name="Хороший 5" xfId="517"/>
    <cellStyle name="Цена" xfId="518"/>
    <cellStyle name="Цена 10" xfId="5654"/>
    <cellStyle name="Цена 10 2" xfId="12999"/>
    <cellStyle name="Цена 10 2 2" xfId="33696"/>
    <cellStyle name="Цена 10 3" xfId="30057"/>
    <cellStyle name="Цена 11" xfId="6352"/>
    <cellStyle name="Цена 11 2" xfId="30480"/>
    <cellStyle name="Цена 12" xfId="37012"/>
    <cellStyle name="Цена 13" xfId="37243"/>
    <cellStyle name="Цена 14" xfId="37278"/>
    <cellStyle name="Цена 15" xfId="37946"/>
    <cellStyle name="Цена 16" xfId="37796"/>
    <cellStyle name="Цена 17" xfId="37489"/>
    <cellStyle name="Цена 18" xfId="37429"/>
    <cellStyle name="Цена 19" xfId="38094"/>
    <cellStyle name="Цена 2" xfId="519"/>
    <cellStyle name="Цена 2 10" xfId="2147"/>
    <cellStyle name="Цена 2 10 2" xfId="6744"/>
    <cellStyle name="Цена 2 10 2 2" xfId="13920"/>
    <cellStyle name="Цена 2 10 2 2 2" xfId="34290"/>
    <cellStyle name="Цена 2 10 2 3" xfId="30739"/>
    <cellStyle name="Цена 2 10 3" xfId="8927"/>
    <cellStyle name="Цена 2 10 3 2" xfId="31828"/>
    <cellStyle name="Цена 2 11" xfId="5814"/>
    <cellStyle name="Цена 2 11 2" xfId="13103"/>
    <cellStyle name="Цена 2 11 2 2" xfId="33754"/>
    <cellStyle name="Цена 2 11 3" xfId="30144"/>
    <cellStyle name="Цена 2 12" xfId="6410"/>
    <cellStyle name="Цена 2 12 2" xfId="30521"/>
    <cellStyle name="Цена 2 13" xfId="37324"/>
    <cellStyle name="Цена 2 14" xfId="37313"/>
    <cellStyle name="Цена 2 15" xfId="37420"/>
    <cellStyle name="Цена 2 16" xfId="37428"/>
    <cellStyle name="Цена 2 17" xfId="38089"/>
    <cellStyle name="Цена 2 18" xfId="38230"/>
    <cellStyle name="Цена 2 19" xfId="38372"/>
    <cellStyle name="Цена 2 2" xfId="597"/>
    <cellStyle name="Цена 2 2 10" xfId="37722"/>
    <cellStyle name="Цена 2 2 11" xfId="37861"/>
    <cellStyle name="Цена 2 2 12" xfId="38010"/>
    <cellStyle name="Цена 2 2 13" xfId="38154"/>
    <cellStyle name="Цена 2 2 14" xfId="38295"/>
    <cellStyle name="Цена 2 2 15" xfId="38437"/>
    <cellStyle name="Цена 2 2 16" xfId="38580"/>
    <cellStyle name="Цена 2 2 17" xfId="38723"/>
    <cellStyle name="Цена 2 2 18" xfId="38866"/>
    <cellStyle name="Цена 2 2 19" xfId="39010"/>
    <cellStyle name="Цена 2 2 2" xfId="1421"/>
    <cellStyle name="Цена 2 2 2 2" xfId="1841"/>
    <cellStyle name="Цена 2 2 2 2 10" xfId="4145"/>
    <cellStyle name="Цена 2 2 2 2 10 2" xfId="29179"/>
    <cellStyle name="Цена 2 2 2 2 2" xfId="2015"/>
    <cellStyle name="Цена 2 2 2 2 2 2" xfId="3457"/>
    <cellStyle name="Цена 2 2 2 2 2 2 2" xfId="10212"/>
    <cellStyle name="Цена 2 2 2 2 2 2 2 2" xfId="32444"/>
    <cellStyle name="Цена 2 2 2 2 2 2 3" xfId="12142"/>
    <cellStyle name="Цена 2 2 2 2 2 2 3 2" xfId="18466"/>
    <cellStyle name="Цена 2 2 2 2 2 2 3 2 2" xfId="36108"/>
    <cellStyle name="Цена 2 2 2 2 2 2 3 3" xfId="33355"/>
    <cellStyle name="Цена 2 2 2 2 2 2 4" xfId="8033"/>
    <cellStyle name="Цена 2 2 2 2 2 2 4 2" xfId="22036"/>
    <cellStyle name="Цена 2 2 2 2 2 2 4 2 2" xfId="36672"/>
    <cellStyle name="Цена 2 2 2 2 2 2 4 3" xfId="31352"/>
    <cellStyle name="Цена 2 2 2 2 2 2 5" xfId="15190"/>
    <cellStyle name="Цена 2 2 2 2 2 2 5 2" xfId="34900"/>
    <cellStyle name="Цена 2 2 2 2 2 2 6" xfId="28867"/>
    <cellStyle name="Цена 2 2 2 2 2 3" xfId="3930"/>
    <cellStyle name="Цена 2 2 2 2 2 3 2" xfId="10685"/>
    <cellStyle name="Цена 2 2 2 2 2 3 2 2" xfId="32645"/>
    <cellStyle name="Цена 2 2 2 2 2 3 3" xfId="12615"/>
    <cellStyle name="Цена 2 2 2 2 2 3 3 2" xfId="18937"/>
    <cellStyle name="Цена 2 2 2 2 2 3 3 2 2" xfId="36309"/>
    <cellStyle name="Цена 2 2 2 2 2 3 3 3" xfId="33556"/>
    <cellStyle name="Цена 2 2 2 2 2 3 4" xfId="15661"/>
    <cellStyle name="Цена 2 2 2 2 2 3 4 2" xfId="35101"/>
    <cellStyle name="Цена 2 2 2 2 2 3 5" xfId="29068"/>
    <cellStyle name="Цена 2 2 2 2 2 4" xfId="6612"/>
    <cellStyle name="Цена 2 2 2 2 2 4 2" xfId="13790"/>
    <cellStyle name="Цена 2 2 2 2 2 4 2 2" xfId="34224"/>
    <cellStyle name="Цена 2 2 2 2 2 4 3" xfId="30673"/>
    <cellStyle name="Цена 2 2 2 2 2 5" xfId="8795"/>
    <cellStyle name="Цена 2 2 2 2 2 5 2" xfId="31762"/>
    <cellStyle name="Цена 2 2 2 2 2 6" xfId="10909"/>
    <cellStyle name="Цена 2 2 2 2 2 6 2" xfId="17241"/>
    <cellStyle name="Цена 2 2 2 2 2 6 2 2" xfId="35603"/>
    <cellStyle name="Цена 2 2 2 2 2 6 3" xfId="32850"/>
    <cellStyle name="Цена 2 2 2 2 2 7" xfId="5125"/>
    <cellStyle name="Цена 2 2 2 2 2 7 2" xfId="29727"/>
    <cellStyle name="Цена 2 2 2 2 3" xfId="2424"/>
    <cellStyle name="Цена 2 2 2 2 3 2" xfId="7021"/>
    <cellStyle name="Цена 2 2 2 2 3 2 2" xfId="14195"/>
    <cellStyle name="Цена 2 2 2 2 3 2 2 2" xfId="34468"/>
    <cellStyle name="Цена 2 2 2 2 3 2 3" xfId="30917"/>
    <cellStyle name="Цена 2 2 2 2 3 3" xfId="9203"/>
    <cellStyle name="Цена 2 2 2 2 3 3 2" xfId="32006"/>
    <cellStyle name="Цена 2 2 2 2 3 4" xfId="11220"/>
    <cellStyle name="Цена 2 2 2 2 3 4 2" xfId="17549"/>
    <cellStyle name="Цена 2 2 2 2 3 4 2 2" xfId="35753"/>
    <cellStyle name="Цена 2 2 2 2 3 4 3" xfId="33000"/>
    <cellStyle name="Цена 2 2 2 2 3 5" xfId="5452"/>
    <cellStyle name="Цена 2 2 2 2 3 5 2" xfId="29892"/>
    <cellStyle name="Цена 2 2 2 2 3 6" xfId="28512"/>
    <cellStyle name="Цена 2 2 2 2 4" xfId="2560"/>
    <cellStyle name="Цена 2 2 2 2 4 2" xfId="7157"/>
    <cellStyle name="Цена 2 2 2 2 4 2 2" xfId="14331"/>
    <cellStyle name="Цена 2 2 2 2 4 2 2 2" xfId="34603"/>
    <cellStyle name="Цена 2 2 2 2 4 2 3" xfId="31052"/>
    <cellStyle name="Цена 2 2 2 2 4 3" xfId="9339"/>
    <cellStyle name="Цена 2 2 2 2 4 3 2" xfId="32141"/>
    <cellStyle name="Цена 2 2 2 2 4 4" xfId="11299"/>
    <cellStyle name="Цена 2 2 2 2 4 4 2" xfId="17628"/>
    <cellStyle name="Цена 2 2 2 2 4 4 2 2" xfId="35831"/>
    <cellStyle name="Цена 2 2 2 2 4 4 3" xfId="33078"/>
    <cellStyle name="Цена 2 2 2 2 4 5" xfId="5556"/>
    <cellStyle name="Цена 2 2 2 2 4 5 2" xfId="29983"/>
    <cellStyle name="Цена 2 2 2 2 4 6" xfId="28590"/>
    <cellStyle name="Цена 2 2 2 2 5" xfId="3196"/>
    <cellStyle name="Цена 2 2 2 2 5 2" xfId="7781"/>
    <cellStyle name="Цена 2 2 2 2 5 2 2" xfId="14944"/>
    <cellStyle name="Цена 2 2 2 2 5 2 2 2" xfId="34789"/>
    <cellStyle name="Цена 2 2 2 2 5 2 3" xfId="31241"/>
    <cellStyle name="Цена 2 2 2 2 5 3" xfId="9959"/>
    <cellStyle name="Цена 2 2 2 2 5 3 2" xfId="32329"/>
    <cellStyle name="Цена 2 2 2 2 5 4" xfId="11896"/>
    <cellStyle name="Цена 2 2 2 2 5 4 2" xfId="18221"/>
    <cellStyle name="Цена 2 2 2 2 5 4 2 2" xfId="35998"/>
    <cellStyle name="Цена 2 2 2 2 5 4 3" xfId="33245"/>
    <cellStyle name="Цена 2 2 2 2 5 5" xfId="4993"/>
    <cellStyle name="Цена 2 2 2 2 5 5 2" xfId="29619"/>
    <cellStyle name="Цена 2 2 2 2 5 6" xfId="28757"/>
    <cellStyle name="Цена 2 2 2 2 6" xfId="3684"/>
    <cellStyle name="Цена 2 2 2 2 6 2" xfId="10439"/>
    <cellStyle name="Цена 2 2 2 2 6 2 2" xfId="32535"/>
    <cellStyle name="Цена 2 2 2 2 6 3" xfId="12369"/>
    <cellStyle name="Цена 2 2 2 2 6 3 2" xfId="18692"/>
    <cellStyle name="Цена 2 2 2 2 6 3 2 2" xfId="36199"/>
    <cellStyle name="Цена 2 2 2 2 6 3 3" xfId="33446"/>
    <cellStyle name="Цена 2 2 2 2 6 4" xfId="8260"/>
    <cellStyle name="Цена 2 2 2 2 6 4 2" xfId="22257"/>
    <cellStyle name="Цена 2 2 2 2 6 4 2 2" xfId="36763"/>
    <cellStyle name="Цена 2 2 2 2 6 4 3" xfId="31443"/>
    <cellStyle name="Цена 2 2 2 2 6 5" xfId="15416"/>
    <cellStyle name="Цена 2 2 2 2 6 5 2" xfId="34991"/>
    <cellStyle name="Цена 2 2 2 2 6 6" xfId="28958"/>
    <cellStyle name="Цена 2 2 2 2 7" xfId="6454"/>
    <cellStyle name="Цена 2 2 2 2 7 2" xfId="13660"/>
    <cellStyle name="Цена 2 2 2 2 7 2 2" xfId="34110"/>
    <cellStyle name="Цена 2 2 2 2 7 3" xfId="30557"/>
    <cellStyle name="Цена 2 2 2 2 8" xfId="8667"/>
    <cellStyle name="Цена 2 2 2 2 8 2" xfId="31647"/>
    <cellStyle name="Цена 2 2 2 2 9" xfId="10791"/>
    <cellStyle name="Цена 2 2 2 2 9 2" xfId="17123"/>
    <cellStyle name="Цена 2 2 2 2 9 2 2" xfId="35495"/>
    <cellStyle name="Цена 2 2 2 2 9 3" xfId="32742"/>
    <cellStyle name="Цена 2 2 2 3" xfId="1954"/>
    <cellStyle name="Цена 2 2 2 3 2" xfId="2489"/>
    <cellStyle name="Цена 2 2 2 3 2 2" xfId="7086"/>
    <cellStyle name="Цена 2 2 2 3 2 2 2" xfId="14260"/>
    <cellStyle name="Цена 2 2 2 3 2 2 2 2" xfId="34532"/>
    <cellStyle name="Цена 2 2 2 3 2 2 3" xfId="30981"/>
    <cellStyle name="Цена 2 2 2 3 2 3" xfId="9268"/>
    <cellStyle name="Цена 2 2 2 3 2 3 2" xfId="32070"/>
    <cellStyle name="Цена 2 2 2 3 3" xfId="5074"/>
    <cellStyle name="Цена 2 2 2 3 3 2" xfId="29676"/>
    <cellStyle name="Цена 2 2 2 3 4" xfId="6551"/>
    <cellStyle name="Цена 2 2 2 3 4 2" xfId="13729"/>
    <cellStyle name="Цена 2 2 2 3 4 2 2" xfId="34173"/>
    <cellStyle name="Цена 2 2 2 3 4 3" xfId="30622"/>
    <cellStyle name="Цена 2 2 2 3 5" xfId="8734"/>
    <cellStyle name="Цена 2 2 2 3 5 2" xfId="31711"/>
    <cellStyle name="Цена 2 2 2 3 6" xfId="10848"/>
    <cellStyle name="Цена 2 2 2 3 6 2" xfId="17180"/>
    <cellStyle name="Цена 2 2 2 3 6 2 2" xfId="35552"/>
    <cellStyle name="Цена 2 2 2 3 6 3" xfId="32799"/>
    <cellStyle name="Цена 2 2 2 4" xfId="936"/>
    <cellStyle name="Цена 2 2 2 4 2" xfId="4743"/>
    <cellStyle name="Цена 2 2 2 4 2 2" xfId="29401"/>
    <cellStyle name="Цена 2 2 2 4 3" xfId="5977"/>
    <cellStyle name="Цена 2 2 2 4 3 2" xfId="13238"/>
    <cellStyle name="Цена 2 2 2 4 3 2 2" xfId="33817"/>
    <cellStyle name="Цена 2 2 2 4 3 3" xfId="30229"/>
    <cellStyle name="Цена 2 2 2 4 4" xfId="6114"/>
    <cellStyle name="Цена 2 2 2 4 4 2" xfId="30317"/>
    <cellStyle name="Цена 2 2 2 4 5" xfId="5668"/>
    <cellStyle name="Цена 2 2 2 4 5 2" xfId="13010"/>
    <cellStyle name="Цена 2 2 2 4 5 2 2" xfId="33704"/>
    <cellStyle name="Цена 2 2 2 4 5 3" xfId="30067"/>
    <cellStyle name="Цена 2 2 2 4 6" xfId="4538"/>
    <cellStyle name="Цена 2 2 2 4 6 2" xfId="20571"/>
    <cellStyle name="Цена 2 2 2 4 6 2 2" xfId="36423"/>
    <cellStyle name="Цена 2 2 2 4 6 3" xfId="29309"/>
    <cellStyle name="Цена 2 2 2 4 7" xfId="5191"/>
    <cellStyle name="Цена 2 2 2 4 7 2" xfId="29778"/>
    <cellStyle name="Цена 2 2 2 5" xfId="2242"/>
    <cellStyle name="Цена 2 2 2 5 2" xfId="6839"/>
    <cellStyle name="Цена 2 2 2 5 2 2" xfId="14013"/>
    <cellStyle name="Цена 2 2 2 5 2 2 2" xfId="34339"/>
    <cellStyle name="Цена 2 2 2 5 2 3" xfId="30788"/>
    <cellStyle name="Цена 2 2 2 5 3" xfId="9022"/>
    <cellStyle name="Цена 2 2 2 5 3 2" xfId="31877"/>
    <cellStyle name="Цена 2 2 2 6" xfId="4835"/>
    <cellStyle name="Цена 2 2 2 6 2" xfId="29478"/>
    <cellStyle name="Цена 2 2 2 7" xfId="6207"/>
    <cellStyle name="Цена 2 2 2 7 2" xfId="13445"/>
    <cellStyle name="Цена 2 2 2 7 2 2" xfId="33950"/>
    <cellStyle name="Цена 2 2 2 7 3" xfId="30380"/>
    <cellStyle name="Цена 2 2 2 8" xfId="8479"/>
    <cellStyle name="Цена 2 2 2 8 2" xfId="31501"/>
    <cellStyle name="Цена 2 2 2 9" xfId="5669"/>
    <cellStyle name="Цена 2 2 2 9 2" xfId="13011"/>
    <cellStyle name="Цена 2 2 2 9 2 2" xfId="33705"/>
    <cellStyle name="Цена 2 2 2 9 3" xfId="30068"/>
    <cellStyle name="Цена 2 2 20" xfId="39151"/>
    <cellStyle name="Цена 2 2 21" xfId="39285"/>
    <cellStyle name="Цена 2 2 22" xfId="39426"/>
    <cellStyle name="Цена 2 2 23" xfId="39560"/>
    <cellStyle name="Цена 2 2 24" xfId="39687"/>
    <cellStyle name="Цена 2 2 25" xfId="39805"/>
    <cellStyle name="Цена 2 2 26" xfId="39924"/>
    <cellStyle name="Цена 2 2 27" xfId="40037"/>
    <cellStyle name="Цена 2 2 28" xfId="40140"/>
    <cellStyle name="Цена 2 2 29" xfId="40229"/>
    <cellStyle name="Цена 2 2 3" xfId="1542"/>
    <cellStyle name="Цена 2 2 3 2" xfId="1917"/>
    <cellStyle name="Цена 2 2 3 2 10" xfId="4084"/>
    <cellStyle name="Цена 2 2 3 2 10 2" xfId="29147"/>
    <cellStyle name="Цена 2 2 3 2 2" xfId="2012"/>
    <cellStyle name="Цена 2 2 3 2 2 2" xfId="3488"/>
    <cellStyle name="Цена 2 2 3 2 2 2 2" xfId="10243"/>
    <cellStyle name="Цена 2 2 3 2 2 2 2 2" xfId="32466"/>
    <cellStyle name="Цена 2 2 3 2 2 2 3" xfId="12173"/>
    <cellStyle name="Цена 2 2 3 2 2 2 3 2" xfId="18497"/>
    <cellStyle name="Цена 2 2 3 2 2 2 3 2 2" xfId="36130"/>
    <cellStyle name="Цена 2 2 3 2 2 2 3 3" xfId="33377"/>
    <cellStyle name="Цена 2 2 3 2 2 2 4" xfId="8064"/>
    <cellStyle name="Цена 2 2 3 2 2 2 4 2" xfId="22067"/>
    <cellStyle name="Цена 2 2 3 2 2 2 4 2 2" xfId="36694"/>
    <cellStyle name="Цена 2 2 3 2 2 2 4 3" xfId="31374"/>
    <cellStyle name="Цена 2 2 3 2 2 2 5" xfId="15221"/>
    <cellStyle name="Цена 2 2 3 2 2 2 5 2" xfId="34922"/>
    <cellStyle name="Цена 2 2 3 2 2 2 6" xfId="28889"/>
    <cellStyle name="Цена 2 2 3 2 2 3" xfId="3961"/>
    <cellStyle name="Цена 2 2 3 2 2 3 2" xfId="10716"/>
    <cellStyle name="Цена 2 2 3 2 2 3 2 2" xfId="32667"/>
    <cellStyle name="Цена 2 2 3 2 2 3 3" xfId="12646"/>
    <cellStyle name="Цена 2 2 3 2 2 3 3 2" xfId="18968"/>
    <cellStyle name="Цена 2 2 3 2 2 3 3 2 2" xfId="36331"/>
    <cellStyle name="Цена 2 2 3 2 2 3 3 3" xfId="33578"/>
    <cellStyle name="Цена 2 2 3 2 2 3 4" xfId="15692"/>
    <cellStyle name="Цена 2 2 3 2 2 3 4 2" xfId="35123"/>
    <cellStyle name="Цена 2 2 3 2 2 3 5" xfId="29090"/>
    <cellStyle name="Цена 2 2 3 2 2 4" xfId="6609"/>
    <cellStyle name="Цена 2 2 3 2 2 4 2" xfId="13787"/>
    <cellStyle name="Цена 2 2 3 2 2 4 2 2" xfId="34222"/>
    <cellStyle name="Цена 2 2 3 2 2 4 3" xfId="30671"/>
    <cellStyle name="Цена 2 2 3 2 2 5" xfId="8792"/>
    <cellStyle name="Цена 2 2 3 2 2 5 2" xfId="31760"/>
    <cellStyle name="Цена 2 2 3 2 2 6" xfId="10906"/>
    <cellStyle name="Цена 2 2 3 2 2 6 2" xfId="17238"/>
    <cellStyle name="Цена 2 2 3 2 2 6 2 2" xfId="35601"/>
    <cellStyle name="Цена 2 2 3 2 2 6 3" xfId="32848"/>
    <cellStyle name="Цена 2 2 3 2 2 7" xfId="5123"/>
    <cellStyle name="Цена 2 2 3 2 2 7 2" xfId="29725"/>
    <cellStyle name="Цена 2 2 3 2 3" xfId="2452"/>
    <cellStyle name="Цена 2 2 3 2 3 2" xfId="7049"/>
    <cellStyle name="Цена 2 2 3 2 3 2 2" xfId="14223"/>
    <cellStyle name="Цена 2 2 3 2 3 2 2 2" xfId="34495"/>
    <cellStyle name="Цена 2 2 3 2 3 2 3" xfId="30944"/>
    <cellStyle name="Цена 2 2 3 2 3 3" xfId="9231"/>
    <cellStyle name="Цена 2 2 3 2 3 3 2" xfId="32033"/>
    <cellStyle name="Цена 2 2 3 2 3 4" xfId="11246"/>
    <cellStyle name="Цена 2 2 3 2 3 4 2" xfId="17575"/>
    <cellStyle name="Цена 2 2 3 2 3 4 2 2" xfId="35778"/>
    <cellStyle name="Цена 2 2 3 2 3 4 3" xfId="33025"/>
    <cellStyle name="Цена 2 2 3 2 3 5" xfId="5479"/>
    <cellStyle name="Цена 2 2 3 2 3 5 2" xfId="29918"/>
    <cellStyle name="Цена 2 2 3 2 3 6" xfId="28537"/>
    <cellStyle name="Цена 2 2 3 2 4" xfId="2582"/>
    <cellStyle name="Цена 2 2 3 2 4 2" xfId="7179"/>
    <cellStyle name="Цена 2 2 3 2 4 2 2" xfId="14353"/>
    <cellStyle name="Цена 2 2 3 2 4 2 2 2" xfId="34625"/>
    <cellStyle name="Цена 2 2 3 2 4 2 3" xfId="31074"/>
    <cellStyle name="Цена 2 2 3 2 4 3" xfId="9361"/>
    <cellStyle name="Цена 2 2 3 2 4 3 2" xfId="32163"/>
    <cellStyle name="Цена 2 2 3 2 4 4" xfId="11321"/>
    <cellStyle name="Цена 2 2 3 2 4 4 2" xfId="17650"/>
    <cellStyle name="Цена 2 2 3 2 4 4 2 2" xfId="35853"/>
    <cellStyle name="Цена 2 2 3 2 4 4 3" xfId="33100"/>
    <cellStyle name="Цена 2 2 3 2 4 5" xfId="5578"/>
    <cellStyle name="Цена 2 2 3 2 4 5 2" xfId="30005"/>
    <cellStyle name="Цена 2 2 3 2 4 6" xfId="28612"/>
    <cellStyle name="Цена 2 2 3 2 5" xfId="3241"/>
    <cellStyle name="Цена 2 2 3 2 5 2" xfId="7817"/>
    <cellStyle name="Цена 2 2 3 2 5 2 2" xfId="14975"/>
    <cellStyle name="Цена 2 2 3 2 5 2 2 2" xfId="34811"/>
    <cellStyle name="Цена 2 2 3 2 5 2 3" xfId="31263"/>
    <cellStyle name="Цена 2 2 3 2 5 3" xfId="9996"/>
    <cellStyle name="Цена 2 2 3 2 5 3 2" xfId="32355"/>
    <cellStyle name="Цена 2 2 3 2 5 4" xfId="11927"/>
    <cellStyle name="Цена 2 2 3 2 5 4 2" xfId="18252"/>
    <cellStyle name="Цена 2 2 3 2 5 4 2 2" xfId="36020"/>
    <cellStyle name="Цена 2 2 3 2 5 4 3" xfId="33267"/>
    <cellStyle name="Цена 2 2 3 2 5 5" xfId="5037"/>
    <cellStyle name="Цена 2 2 3 2 5 5 2" xfId="29639"/>
    <cellStyle name="Цена 2 2 3 2 5 6" xfId="28779"/>
    <cellStyle name="Цена 2 2 3 2 6" xfId="3715"/>
    <cellStyle name="Цена 2 2 3 2 6 2" xfId="10470"/>
    <cellStyle name="Цена 2 2 3 2 6 2 2" xfId="32557"/>
    <cellStyle name="Цена 2 2 3 2 6 3" xfId="12400"/>
    <cellStyle name="Цена 2 2 3 2 6 3 2" xfId="18723"/>
    <cellStyle name="Цена 2 2 3 2 6 3 2 2" xfId="36221"/>
    <cellStyle name="Цена 2 2 3 2 6 3 3" xfId="33468"/>
    <cellStyle name="Цена 2 2 3 2 6 4" xfId="8291"/>
    <cellStyle name="Цена 2 2 3 2 6 4 2" xfId="22288"/>
    <cellStyle name="Цена 2 2 3 2 6 4 2 2" xfId="36785"/>
    <cellStyle name="Цена 2 2 3 2 6 4 3" xfId="31465"/>
    <cellStyle name="Цена 2 2 3 2 6 5" xfId="15447"/>
    <cellStyle name="Цена 2 2 3 2 6 5 2" xfId="35013"/>
    <cellStyle name="Цена 2 2 3 2 6 6" xfId="28980"/>
    <cellStyle name="Цена 2 2 3 2 7" xfId="6514"/>
    <cellStyle name="Цена 2 2 3 2 7 2" xfId="13692"/>
    <cellStyle name="Цена 2 2 3 2 7 2 2" xfId="34136"/>
    <cellStyle name="Цена 2 2 3 2 7 3" xfId="30585"/>
    <cellStyle name="Цена 2 2 3 2 8" xfId="8697"/>
    <cellStyle name="Цена 2 2 3 2 8 2" xfId="31674"/>
    <cellStyle name="Цена 2 2 3 2 9" xfId="10811"/>
    <cellStyle name="Цена 2 2 3 2 9 2" xfId="17143"/>
    <cellStyle name="Цена 2 2 3 2 9 2 2" xfId="35515"/>
    <cellStyle name="Цена 2 2 3 2 9 3" xfId="32762"/>
    <cellStyle name="Цена 2 2 3 3" xfId="1972"/>
    <cellStyle name="Цена 2 2 3 3 2" xfId="2507"/>
    <cellStyle name="Цена 2 2 3 3 2 2" xfId="7104"/>
    <cellStyle name="Цена 2 2 3 3 2 2 2" xfId="14278"/>
    <cellStyle name="Цена 2 2 3 3 2 2 2 2" xfId="34550"/>
    <cellStyle name="Цена 2 2 3 3 2 2 3" xfId="30999"/>
    <cellStyle name="Цена 2 2 3 3 2 3" xfId="9286"/>
    <cellStyle name="Цена 2 2 3 3 2 3 2" xfId="32088"/>
    <cellStyle name="Цена 2 2 3 3 3" xfId="5092"/>
    <cellStyle name="Цена 2 2 3 3 3 2" xfId="29694"/>
    <cellStyle name="Цена 2 2 3 3 4" xfId="6569"/>
    <cellStyle name="Цена 2 2 3 3 4 2" xfId="13747"/>
    <cellStyle name="Цена 2 2 3 3 4 2 2" xfId="34191"/>
    <cellStyle name="Цена 2 2 3 3 4 3" xfId="30640"/>
    <cellStyle name="Цена 2 2 3 3 5" xfId="8752"/>
    <cellStyle name="Цена 2 2 3 3 5 2" xfId="31729"/>
    <cellStyle name="Цена 2 2 3 3 6" xfId="10866"/>
    <cellStyle name="Цена 2 2 3 3 6 2" xfId="17198"/>
    <cellStyle name="Цена 2 2 3 3 6 2 2" xfId="35570"/>
    <cellStyle name="Цена 2 2 3 3 6 3" xfId="32817"/>
    <cellStyle name="Цена 2 2 3 4" xfId="980"/>
    <cellStyle name="Цена 2 2 3 4 2" xfId="4764"/>
    <cellStyle name="Цена 2 2 3 4 2 2" xfId="29420"/>
    <cellStyle name="Цена 2 2 3 4 3" xfId="6019"/>
    <cellStyle name="Цена 2 2 3 4 3 2" xfId="13280"/>
    <cellStyle name="Цена 2 2 3 4 3 2 2" xfId="33842"/>
    <cellStyle name="Цена 2 2 3 4 3 3" xfId="30254"/>
    <cellStyle name="Цена 2 2 3 4 4" xfId="5731"/>
    <cellStyle name="Цена 2 2 3 4 4 2" xfId="30105"/>
    <cellStyle name="Цена 2 2 3 4 5" xfId="5627"/>
    <cellStyle name="Цена 2 2 3 4 5 2" xfId="12979"/>
    <cellStyle name="Цена 2 2 3 4 5 2 2" xfId="33683"/>
    <cellStyle name="Цена 2 2 3 4 5 3" xfId="30037"/>
    <cellStyle name="Цена 2 2 3 4 6" xfId="4600"/>
    <cellStyle name="Цена 2 2 3 4 6 2" xfId="20608"/>
    <cellStyle name="Цена 2 2 3 4 6 2 2" xfId="36451"/>
    <cellStyle name="Цена 2 2 3 4 6 3" xfId="29336"/>
    <cellStyle name="Цена 2 2 3 4 7" xfId="4663"/>
    <cellStyle name="Цена 2 2 3 4 7 2" xfId="29372"/>
    <cellStyle name="Цена 2 2 3 5" xfId="2305"/>
    <cellStyle name="Цена 2 2 3 5 2" xfId="6902"/>
    <cellStyle name="Цена 2 2 3 5 2 2" xfId="14076"/>
    <cellStyle name="Цена 2 2 3 5 2 2 2" xfId="34385"/>
    <cellStyle name="Цена 2 2 3 5 2 3" xfId="30834"/>
    <cellStyle name="Цена 2 2 3 5 3" xfId="9085"/>
    <cellStyle name="Цена 2 2 3 5 3 2" xfId="31923"/>
    <cellStyle name="Цена 2 2 3 6" xfId="4888"/>
    <cellStyle name="Цена 2 2 3 6 2" xfId="29524"/>
    <cellStyle name="Цена 2 2 3 7" xfId="6309"/>
    <cellStyle name="Цена 2 2 3 7 2" xfId="13541"/>
    <cellStyle name="Цена 2 2 3 7 2 2" xfId="34011"/>
    <cellStyle name="Цена 2 2 3 7 3" xfId="30444"/>
    <cellStyle name="Цена 2 2 3 8" xfId="8578"/>
    <cellStyle name="Цена 2 2 3 8 2" xfId="31562"/>
    <cellStyle name="Цена 2 2 3 9" xfId="5754"/>
    <cellStyle name="Цена 2 2 3 9 2" xfId="13071"/>
    <cellStyle name="Цена 2 2 3 9 2 2" xfId="33733"/>
    <cellStyle name="Цена 2 2 3 9 3" xfId="30117"/>
    <cellStyle name="Цена 2 2 30" xfId="40321"/>
    <cellStyle name="Цена 2 2 31" xfId="40398"/>
    <cellStyle name="Цена 2 2 32" xfId="40457"/>
    <cellStyle name="Цена 2 2 33" xfId="40497"/>
    <cellStyle name="Цена 2 2 4" xfId="1771"/>
    <cellStyle name="Цена 2 2 4 10" xfId="4003"/>
    <cellStyle name="Цена 2 2 4 10 2" xfId="29123"/>
    <cellStyle name="Цена 2 2 4 2" xfId="1463"/>
    <cellStyle name="Цена 2 2 4 2 2" xfId="3400"/>
    <cellStyle name="Цена 2 2 4 2 2 2" xfId="10155"/>
    <cellStyle name="Цена 2 2 4 2 2 2 2" xfId="32410"/>
    <cellStyle name="Цена 2 2 4 2 2 3" xfId="12085"/>
    <cellStyle name="Цена 2 2 4 2 2 3 2" xfId="18410"/>
    <cellStyle name="Цена 2 2 4 2 2 3 2 2" xfId="36074"/>
    <cellStyle name="Цена 2 2 4 2 2 3 3" xfId="33321"/>
    <cellStyle name="Цена 2 2 4 2 2 4" xfId="7976"/>
    <cellStyle name="Цена 2 2 4 2 2 4 2" xfId="21980"/>
    <cellStyle name="Цена 2 2 4 2 2 4 2 2" xfId="36638"/>
    <cellStyle name="Цена 2 2 4 2 2 4 3" xfId="31318"/>
    <cellStyle name="Цена 2 2 4 2 2 5" xfId="15134"/>
    <cellStyle name="Цена 2 2 4 2 2 5 2" xfId="34866"/>
    <cellStyle name="Цена 2 2 4 2 2 6" xfId="28833"/>
    <cellStyle name="Цена 2 2 4 2 3" xfId="3873"/>
    <cellStyle name="Цена 2 2 4 2 3 2" xfId="10628"/>
    <cellStyle name="Цена 2 2 4 2 3 2 2" xfId="32611"/>
    <cellStyle name="Цена 2 2 4 2 3 3" xfId="12558"/>
    <cellStyle name="Цена 2 2 4 2 3 3 2" xfId="18881"/>
    <cellStyle name="Цена 2 2 4 2 3 3 2 2" xfId="36275"/>
    <cellStyle name="Цена 2 2 4 2 3 3 3" xfId="33522"/>
    <cellStyle name="Цена 2 2 4 2 3 4" xfId="15605"/>
    <cellStyle name="Цена 2 2 4 2 3 4 2" xfId="35067"/>
    <cellStyle name="Цена 2 2 4 2 3 5" xfId="29034"/>
    <cellStyle name="Цена 2 2 4 2 4" xfId="6242"/>
    <cellStyle name="Цена 2 2 4 2 4 2" xfId="13478"/>
    <cellStyle name="Цена 2 2 4 2 4 2 2" xfId="33972"/>
    <cellStyle name="Цена 2 2 4 2 4 3" xfId="30402"/>
    <cellStyle name="Цена 2 2 4 2 5" xfId="8511"/>
    <cellStyle name="Цена 2 2 4 2 5 2" xfId="31522"/>
    <cellStyle name="Цена 2 2 4 2 6" xfId="6107"/>
    <cellStyle name="Цена 2 2 4 2 6 2" xfId="13355"/>
    <cellStyle name="Цена 2 2 4 2 6 2 2" xfId="33886"/>
    <cellStyle name="Цена 2 2 4 2 6 3" xfId="30311"/>
    <cellStyle name="Цена 2 2 4 2 7" xfId="4856"/>
    <cellStyle name="Цена 2 2 4 2 7 2" xfId="29494"/>
    <cellStyle name="Цена 2 2 4 3" xfId="2385"/>
    <cellStyle name="Цена 2 2 4 3 2" xfId="6982"/>
    <cellStyle name="Цена 2 2 4 3 2 2" xfId="14156"/>
    <cellStyle name="Цена 2 2 4 3 2 2 2" xfId="34440"/>
    <cellStyle name="Цена 2 2 4 3 2 3" xfId="30889"/>
    <cellStyle name="Цена 2 2 4 3 3" xfId="9165"/>
    <cellStyle name="Цена 2 2 4 3 3 2" xfId="31978"/>
    <cellStyle name="Цена 2 2 4 3 4" xfId="11186"/>
    <cellStyle name="Цена 2 2 4 3 4 2" xfId="17515"/>
    <cellStyle name="Цена 2 2 4 3 4 2 2" xfId="35729"/>
    <cellStyle name="Цена 2 2 4 3 4 3" xfId="32976"/>
    <cellStyle name="Цена 2 2 4 3 5" xfId="5416"/>
    <cellStyle name="Цена 2 2 4 3 5 2" xfId="29867"/>
    <cellStyle name="Цена 2 2 4 3 6" xfId="28488"/>
    <cellStyle name="Цена 2 2 4 4" xfId="2526"/>
    <cellStyle name="Цена 2 2 4 4 2" xfId="7123"/>
    <cellStyle name="Цена 2 2 4 4 2 2" xfId="14297"/>
    <cellStyle name="Цена 2 2 4 4 2 2 2" xfId="34569"/>
    <cellStyle name="Цена 2 2 4 4 2 3" xfId="31018"/>
    <cellStyle name="Цена 2 2 4 4 3" xfId="9305"/>
    <cellStyle name="Цена 2 2 4 4 3 2" xfId="32107"/>
    <cellStyle name="Цена 2 2 4 4 4" xfId="11265"/>
    <cellStyle name="Цена 2 2 4 4 4 2" xfId="17594"/>
    <cellStyle name="Цена 2 2 4 4 4 2 2" xfId="35797"/>
    <cellStyle name="Цена 2 2 4 4 4 3" xfId="33044"/>
    <cellStyle name="Цена 2 2 4 4 5" xfId="5522"/>
    <cellStyle name="Цена 2 2 4 4 5 2" xfId="29949"/>
    <cellStyle name="Цена 2 2 4 4 6" xfId="28556"/>
    <cellStyle name="Цена 2 2 4 5" xfId="3137"/>
    <cellStyle name="Цена 2 2 4 5 2" xfId="7724"/>
    <cellStyle name="Цена 2 2 4 5 2 2" xfId="14888"/>
    <cellStyle name="Цена 2 2 4 5 2 2 2" xfId="34755"/>
    <cellStyle name="Цена 2 2 4 5 2 3" xfId="31207"/>
    <cellStyle name="Цена 2 2 4 5 3" xfId="9903"/>
    <cellStyle name="Цена 2 2 4 5 3 2" xfId="32295"/>
    <cellStyle name="Цена 2 2 4 5 4" xfId="11840"/>
    <cellStyle name="Цена 2 2 4 5 4 2" xfId="18165"/>
    <cellStyle name="Цена 2 2 4 5 4 2 2" xfId="35964"/>
    <cellStyle name="Цена 2 2 4 5 4 3" xfId="33211"/>
    <cellStyle name="Цена 2 2 4 5 5" xfId="4951"/>
    <cellStyle name="Цена 2 2 4 5 5 2" xfId="29581"/>
    <cellStyle name="Цена 2 2 4 5 6" xfId="28723"/>
    <cellStyle name="Цена 2 2 4 6" xfId="3638"/>
    <cellStyle name="Цена 2 2 4 6 2" xfId="10393"/>
    <cellStyle name="Цена 2 2 4 6 2 2" xfId="32511"/>
    <cellStyle name="Цена 2 2 4 6 3" xfId="12323"/>
    <cellStyle name="Цена 2 2 4 6 3 2" xfId="18646"/>
    <cellStyle name="Цена 2 2 4 6 3 2 2" xfId="36175"/>
    <cellStyle name="Цена 2 2 4 6 3 3" xfId="33422"/>
    <cellStyle name="Цена 2 2 4 6 4" xfId="8214"/>
    <cellStyle name="Цена 2 2 4 6 4 2" xfId="22211"/>
    <cellStyle name="Цена 2 2 4 6 4 2 2" xfId="36739"/>
    <cellStyle name="Цена 2 2 4 6 4 3" xfId="31419"/>
    <cellStyle name="Цена 2 2 4 6 5" xfId="15370"/>
    <cellStyle name="Цена 2 2 4 6 5 2" xfId="34967"/>
    <cellStyle name="Цена 2 2 4 6 6" xfId="28934"/>
    <cellStyle name="Цена 2 2 4 7" xfId="6413"/>
    <cellStyle name="Цена 2 2 4 7 2" xfId="13625"/>
    <cellStyle name="Цена 2 2 4 7 2 2" xfId="34078"/>
    <cellStyle name="Цена 2 2 4 7 3" xfId="30524"/>
    <cellStyle name="Цена 2 2 4 8" xfId="8639"/>
    <cellStyle name="Цена 2 2 4 8 2" xfId="31619"/>
    <cellStyle name="Цена 2 2 4 9" xfId="10763"/>
    <cellStyle name="Цена 2 2 4 9 2" xfId="17095"/>
    <cellStyle name="Цена 2 2 4 9 2 2" xfId="35467"/>
    <cellStyle name="Цена 2 2 4 9 3" xfId="32714"/>
    <cellStyle name="Цена 2 2 5" xfId="1881"/>
    <cellStyle name="Цена 2 2 5 2" xfId="2436"/>
    <cellStyle name="Цена 2 2 5 2 2" xfId="7033"/>
    <cellStyle name="Цена 2 2 5 2 2 2" xfId="14207"/>
    <cellStyle name="Цена 2 2 5 2 2 2 2" xfId="34479"/>
    <cellStyle name="Цена 2 2 5 2 2 3" xfId="30928"/>
    <cellStyle name="Цена 2 2 5 2 3" xfId="9215"/>
    <cellStyle name="Цена 2 2 5 2 3 2" xfId="32017"/>
    <cellStyle name="Цена 2 2 5 3" xfId="5022"/>
    <cellStyle name="Цена 2 2 5 3 2" xfId="29626"/>
    <cellStyle name="Цена 2 2 5 4" xfId="6486"/>
    <cellStyle name="Цена 2 2 5 4 2" xfId="13668"/>
    <cellStyle name="Цена 2 2 5 4 2 2" xfId="34117"/>
    <cellStyle name="Цена 2 2 5 4 3" xfId="30564"/>
    <cellStyle name="Цена 2 2 5 5" xfId="8675"/>
    <cellStyle name="Цена 2 2 5 5 2" xfId="31655"/>
    <cellStyle name="Цена 2 2 5 6" xfId="10798"/>
    <cellStyle name="Цена 2 2 5 6 2" xfId="17130"/>
    <cellStyle name="Цена 2 2 5 6 2 2" xfId="35502"/>
    <cellStyle name="Цена 2 2 5 6 3" xfId="32749"/>
    <cellStyle name="Цена 2 2 6" xfId="1227"/>
    <cellStyle name="Цена 2 2 6 2" xfId="2942"/>
    <cellStyle name="Цена 2 2 6 2 2" xfId="7529"/>
    <cellStyle name="Цена 2 2 6 2 2 2" xfId="14696"/>
    <cellStyle name="Цена 2 2 6 2 2 2 2" xfId="34689"/>
    <cellStyle name="Цена 2 2 6 2 2 3" xfId="31141"/>
    <cellStyle name="Цена 2 2 6 2 3" xfId="9709"/>
    <cellStyle name="Цена 2 2 6 2 3 2" xfId="32229"/>
    <cellStyle name="Цена 2 2 6 3" xfId="6112"/>
    <cellStyle name="Цена 2 2 6 3 2" xfId="13360"/>
    <cellStyle name="Цена 2 2 6 3 2 2" xfId="33891"/>
    <cellStyle name="Цена 2 2 6 3 3" xfId="30316"/>
    <cellStyle name="Цена 2 2 6 4" xfId="6487"/>
    <cellStyle name="Цена 2 2 6 4 2" xfId="30565"/>
    <cellStyle name="Цена 2 2 6 5" xfId="8680"/>
    <cellStyle name="Цена 2 2 6 5 2" xfId="15772"/>
    <cellStyle name="Цена 2 2 6 5 2 2" xfId="35160"/>
    <cellStyle name="Цена 2 2 6 5 3" xfId="31658"/>
    <cellStyle name="Цена 2 2 6 6" xfId="4465"/>
    <cellStyle name="Цена 2 2 6 6 2" xfId="20509"/>
    <cellStyle name="Цена 2 2 6 6 2 2" xfId="36385"/>
    <cellStyle name="Цена 2 2 6 6 3" xfId="29270"/>
    <cellStyle name="Цена 2 2 6 7" xfId="5508"/>
    <cellStyle name="Цена 2 2 6 7 2" xfId="29939"/>
    <cellStyle name="Цена 2 2 7" xfId="2176"/>
    <cellStyle name="Цена 2 2 7 2" xfId="6773"/>
    <cellStyle name="Цена 2 2 7 2 2" xfId="13949"/>
    <cellStyle name="Цена 2 2 7 2 2 2" xfId="34303"/>
    <cellStyle name="Цена 2 2 7 2 3" xfId="30752"/>
    <cellStyle name="Цена 2 2 7 3" xfId="8956"/>
    <cellStyle name="Цена 2 2 7 3 2" xfId="31841"/>
    <cellStyle name="Цена 2 2 8" xfId="5875"/>
    <cellStyle name="Цена 2 2 8 2" xfId="13144"/>
    <cellStyle name="Цена 2 2 8 2 2" xfId="33776"/>
    <cellStyle name="Цена 2 2 8 3" xfId="30183"/>
    <cellStyle name="Цена 2 2 9" xfId="6442"/>
    <cellStyle name="Цена 2 2 9 2" xfId="30547"/>
    <cellStyle name="Цена 2 20" xfId="38515"/>
    <cellStyle name="Цена 2 21" xfId="38658"/>
    <cellStyle name="Цена 2 22" xfId="38801"/>
    <cellStyle name="Цена 2 23" xfId="38945"/>
    <cellStyle name="Цена 2 24" xfId="39087"/>
    <cellStyle name="Цена 2 25" xfId="39225"/>
    <cellStyle name="Цена 2 26" xfId="39360"/>
    <cellStyle name="Цена 2 27" xfId="39498"/>
    <cellStyle name="Цена 2 28" xfId="39149"/>
    <cellStyle name="Цена 2 29" xfId="39216"/>
    <cellStyle name="Цена 2 3" xfId="1305"/>
    <cellStyle name="Цена 2 3 10" xfId="37759"/>
    <cellStyle name="Цена 2 3 11" xfId="37903"/>
    <cellStyle name="Цена 2 3 12" xfId="38049"/>
    <cellStyle name="Цена 2 3 13" xfId="38191"/>
    <cellStyle name="Цена 2 3 14" xfId="38333"/>
    <cellStyle name="Цена 2 3 15" xfId="38475"/>
    <cellStyle name="Цена 2 3 16" xfId="38617"/>
    <cellStyle name="Цена 2 3 17" xfId="38761"/>
    <cellStyle name="Цена 2 3 18" xfId="38904"/>
    <cellStyle name="Цена 2 3 19" xfId="39048"/>
    <cellStyle name="Цена 2 3 2" xfId="1779"/>
    <cellStyle name="Цена 2 3 2 10" xfId="4100"/>
    <cellStyle name="Цена 2 3 2 10 2" xfId="29155"/>
    <cellStyle name="Цена 2 3 2 2" xfId="1468"/>
    <cellStyle name="Цена 2 3 2 2 2" xfId="3406"/>
    <cellStyle name="Цена 2 3 2 2 2 2" xfId="10161"/>
    <cellStyle name="Цена 2 3 2 2 2 2 2" xfId="32416"/>
    <cellStyle name="Цена 2 3 2 2 2 3" xfId="12091"/>
    <cellStyle name="Цена 2 3 2 2 2 3 2" xfId="18416"/>
    <cellStyle name="Цена 2 3 2 2 2 3 2 2" xfId="36080"/>
    <cellStyle name="Цена 2 3 2 2 2 3 3" xfId="33327"/>
    <cellStyle name="Цена 2 3 2 2 2 4" xfId="7982"/>
    <cellStyle name="Цена 2 3 2 2 2 4 2" xfId="21986"/>
    <cellStyle name="Цена 2 3 2 2 2 4 2 2" xfId="36644"/>
    <cellStyle name="Цена 2 3 2 2 2 4 3" xfId="31324"/>
    <cellStyle name="Цена 2 3 2 2 2 5" xfId="15140"/>
    <cellStyle name="Цена 2 3 2 2 2 5 2" xfId="34872"/>
    <cellStyle name="Цена 2 3 2 2 2 6" xfId="28839"/>
    <cellStyle name="Цена 2 3 2 2 3" xfId="3879"/>
    <cellStyle name="Цена 2 3 2 2 3 2" xfId="10634"/>
    <cellStyle name="Цена 2 3 2 2 3 2 2" xfId="32617"/>
    <cellStyle name="Цена 2 3 2 2 3 3" xfId="12564"/>
    <cellStyle name="Цена 2 3 2 2 3 3 2" xfId="18887"/>
    <cellStyle name="Цена 2 3 2 2 3 3 2 2" xfId="36281"/>
    <cellStyle name="Цена 2 3 2 2 3 3 3" xfId="33528"/>
    <cellStyle name="Цена 2 3 2 2 3 4" xfId="15611"/>
    <cellStyle name="Цена 2 3 2 2 3 4 2" xfId="35073"/>
    <cellStyle name="Цена 2 3 2 2 3 5" xfId="29040"/>
    <cellStyle name="Цена 2 3 2 2 4" xfId="6247"/>
    <cellStyle name="Цена 2 3 2 2 4 2" xfId="13483"/>
    <cellStyle name="Цена 2 3 2 2 4 2 2" xfId="33973"/>
    <cellStyle name="Цена 2 3 2 2 4 3" xfId="30403"/>
    <cellStyle name="Цена 2 3 2 2 5" xfId="8516"/>
    <cellStyle name="Цена 2 3 2 2 5 2" xfId="31523"/>
    <cellStyle name="Цена 2 3 2 2 6" xfId="5682"/>
    <cellStyle name="Цена 2 3 2 2 6 2" xfId="13024"/>
    <cellStyle name="Цена 2 3 2 2 6 2 2" xfId="33715"/>
    <cellStyle name="Цена 2 3 2 2 6 3" xfId="30078"/>
    <cellStyle name="Цена 2 3 2 2 7" xfId="4857"/>
    <cellStyle name="Цена 2 3 2 2 7 2" xfId="29495"/>
    <cellStyle name="Цена 2 3 2 3" xfId="2392"/>
    <cellStyle name="Цена 2 3 2 3 2" xfId="6989"/>
    <cellStyle name="Цена 2 3 2 3 2 2" xfId="14163"/>
    <cellStyle name="Цена 2 3 2 3 2 2 2" xfId="34443"/>
    <cellStyle name="Цена 2 3 2 3 2 3" xfId="30892"/>
    <cellStyle name="Цена 2 3 2 3 3" xfId="9172"/>
    <cellStyle name="Цена 2 3 2 3 3 2" xfId="31981"/>
    <cellStyle name="Цена 2 3 2 3 4" xfId="11192"/>
    <cellStyle name="Цена 2 3 2 3 4 2" xfId="17521"/>
    <cellStyle name="Цена 2 3 2 3 4 2 2" xfId="35731"/>
    <cellStyle name="Цена 2 3 2 3 4 3" xfId="32978"/>
    <cellStyle name="Цена 2 3 2 3 5" xfId="5423"/>
    <cellStyle name="Цена 2 3 2 3 5 2" xfId="29869"/>
    <cellStyle name="Цена 2 3 2 3 6" xfId="28490"/>
    <cellStyle name="Цена 2 3 2 4" xfId="2532"/>
    <cellStyle name="Цена 2 3 2 4 2" xfId="7129"/>
    <cellStyle name="Цена 2 3 2 4 2 2" xfId="14303"/>
    <cellStyle name="Цена 2 3 2 4 2 2 2" xfId="34575"/>
    <cellStyle name="Цена 2 3 2 4 2 3" xfId="31024"/>
    <cellStyle name="Цена 2 3 2 4 3" xfId="9311"/>
    <cellStyle name="Цена 2 3 2 4 3 2" xfId="32113"/>
    <cellStyle name="Цена 2 3 2 4 4" xfId="11271"/>
    <cellStyle name="Цена 2 3 2 4 4 2" xfId="17600"/>
    <cellStyle name="Цена 2 3 2 4 4 2 2" xfId="35803"/>
    <cellStyle name="Цена 2 3 2 4 4 3" xfId="33050"/>
    <cellStyle name="Цена 2 3 2 4 5" xfId="5528"/>
    <cellStyle name="Цена 2 3 2 4 5 2" xfId="29955"/>
    <cellStyle name="Цена 2 3 2 4 6" xfId="28562"/>
    <cellStyle name="Цена 2 3 2 5" xfId="3143"/>
    <cellStyle name="Цена 2 3 2 5 2" xfId="7730"/>
    <cellStyle name="Цена 2 3 2 5 2 2" xfId="14894"/>
    <cellStyle name="Цена 2 3 2 5 2 2 2" xfId="34761"/>
    <cellStyle name="Цена 2 3 2 5 2 3" xfId="31213"/>
    <cellStyle name="Цена 2 3 2 5 3" xfId="9909"/>
    <cellStyle name="Цена 2 3 2 5 3 2" xfId="32301"/>
    <cellStyle name="Цена 2 3 2 5 4" xfId="11846"/>
    <cellStyle name="Цена 2 3 2 5 4 2" xfId="18171"/>
    <cellStyle name="Цена 2 3 2 5 4 2 2" xfId="35970"/>
    <cellStyle name="Цена 2 3 2 5 4 3" xfId="33217"/>
    <cellStyle name="Цена 2 3 2 5 5" xfId="4958"/>
    <cellStyle name="Цена 2 3 2 5 5 2" xfId="29588"/>
    <cellStyle name="Цена 2 3 2 5 6" xfId="28729"/>
    <cellStyle name="Цена 2 3 2 6" xfId="3640"/>
    <cellStyle name="Цена 2 3 2 6 2" xfId="10395"/>
    <cellStyle name="Цена 2 3 2 6 2 2" xfId="32513"/>
    <cellStyle name="Цена 2 3 2 6 3" xfId="12325"/>
    <cellStyle name="Цена 2 3 2 6 3 2" xfId="18648"/>
    <cellStyle name="Цена 2 3 2 6 3 2 2" xfId="36177"/>
    <cellStyle name="Цена 2 3 2 6 3 3" xfId="33424"/>
    <cellStyle name="Цена 2 3 2 6 4" xfId="8216"/>
    <cellStyle name="Цена 2 3 2 6 4 2" xfId="22213"/>
    <cellStyle name="Цена 2 3 2 6 4 2 2" xfId="36741"/>
    <cellStyle name="Цена 2 3 2 6 4 3" xfId="31421"/>
    <cellStyle name="Цена 2 3 2 6 5" xfId="15372"/>
    <cellStyle name="Цена 2 3 2 6 5 2" xfId="34969"/>
    <cellStyle name="Цена 2 3 2 6 6" xfId="28936"/>
    <cellStyle name="Цена 2 3 2 7" xfId="6417"/>
    <cellStyle name="Цена 2 3 2 7 2" xfId="13629"/>
    <cellStyle name="Цена 2 3 2 7 2 2" xfId="34081"/>
    <cellStyle name="Цена 2 3 2 7 3" xfId="30527"/>
    <cellStyle name="Цена 2 3 2 8" xfId="8642"/>
    <cellStyle name="Цена 2 3 2 8 2" xfId="31622"/>
    <cellStyle name="Цена 2 3 2 9" xfId="10766"/>
    <cellStyle name="Цена 2 3 2 9 2" xfId="17098"/>
    <cellStyle name="Цена 2 3 2 9 2 2" xfId="35470"/>
    <cellStyle name="Цена 2 3 2 9 3" xfId="32717"/>
    <cellStyle name="Цена 2 3 20" xfId="39188"/>
    <cellStyle name="Цена 2 3 21" xfId="39322"/>
    <cellStyle name="Цена 2 3 22" xfId="39462"/>
    <cellStyle name="Цена 2 3 23" xfId="39596"/>
    <cellStyle name="Цена 2 3 24" xfId="39721"/>
    <cellStyle name="Цена 2 3 25" xfId="39837"/>
    <cellStyle name="Цена 2 3 26" xfId="39959"/>
    <cellStyle name="Цена 2 3 27" xfId="40066"/>
    <cellStyle name="Цена 2 3 28" xfId="40162"/>
    <cellStyle name="Цена 2 3 29" xfId="40261"/>
    <cellStyle name="Цена 2 3 3" xfId="1932"/>
    <cellStyle name="Цена 2 3 3 2" xfId="2467"/>
    <cellStyle name="Цена 2 3 3 2 2" xfId="7064"/>
    <cellStyle name="Цена 2 3 3 2 2 2" xfId="14238"/>
    <cellStyle name="Цена 2 3 3 2 2 2 2" xfId="34510"/>
    <cellStyle name="Цена 2 3 3 2 2 3" xfId="30959"/>
    <cellStyle name="Цена 2 3 3 2 3" xfId="9246"/>
    <cellStyle name="Цена 2 3 3 2 3 2" xfId="32048"/>
    <cellStyle name="Цена 2 3 3 3" xfId="5052"/>
    <cellStyle name="Цена 2 3 3 3 2" xfId="29654"/>
    <cellStyle name="Цена 2 3 3 4" xfId="6529"/>
    <cellStyle name="Цена 2 3 3 4 2" xfId="13707"/>
    <cellStyle name="Цена 2 3 3 4 2 2" xfId="34151"/>
    <cellStyle name="Цена 2 3 3 4 3" xfId="30600"/>
    <cellStyle name="Цена 2 3 3 5" xfId="8712"/>
    <cellStyle name="Цена 2 3 3 5 2" xfId="31689"/>
    <cellStyle name="Цена 2 3 3 6" xfId="10826"/>
    <cellStyle name="Цена 2 3 3 6 2" xfId="17158"/>
    <cellStyle name="Цена 2 3 3 6 2 2" xfId="35530"/>
    <cellStyle name="Цена 2 3 3 6 3" xfId="32777"/>
    <cellStyle name="Цена 2 3 30" xfId="40349"/>
    <cellStyle name="Цена 2 3 31" xfId="40420"/>
    <cellStyle name="Цена 2 3 32" xfId="40476"/>
    <cellStyle name="Цена 2 3 4" xfId="2191"/>
    <cellStyle name="Цена 2 3 4 2" xfId="5266"/>
    <cellStyle name="Цена 2 3 4 2 2" xfId="29792"/>
    <cellStyle name="Цена 2 3 4 3" xfId="6788"/>
    <cellStyle name="Цена 2 3 4 3 2" xfId="13963"/>
    <cellStyle name="Цена 2 3 4 3 2 2" xfId="34308"/>
    <cellStyle name="Цена 2 3 4 3 3" xfId="30757"/>
    <cellStyle name="Цена 2 3 4 4" xfId="8971"/>
    <cellStyle name="Цена 2 3 4 4 2" xfId="31846"/>
    <cellStyle name="Цена 2 3 4 5" xfId="4471"/>
    <cellStyle name="Цена 2 3 4 5 2" xfId="20515"/>
    <cellStyle name="Цена 2 3 4 5 2 2" xfId="36391"/>
    <cellStyle name="Цена 2 3 4 5 3" xfId="29276"/>
    <cellStyle name="Цена 2 3 4 6" xfId="5295"/>
    <cellStyle name="Цена 2 3 4 6 2" xfId="29800"/>
    <cellStyle name="Цена 2 3 5" xfId="4792"/>
    <cellStyle name="Цена 2 3 5 2" xfId="29441"/>
    <cellStyle name="Цена 2 3 6" xfId="6131"/>
    <cellStyle name="Цена 2 3 6 2" xfId="13373"/>
    <cellStyle name="Цена 2 3 6 2 2" xfId="33898"/>
    <cellStyle name="Цена 2 3 6 3" xfId="30329"/>
    <cellStyle name="Цена 2 3 7" xfId="5738"/>
    <cellStyle name="Цена 2 3 7 2" xfId="30110"/>
    <cellStyle name="Цена 2 3 8" xfId="8594"/>
    <cellStyle name="Цена 2 3 8 2" xfId="15754"/>
    <cellStyle name="Цена 2 3 8 2 2" xfId="35147"/>
    <cellStyle name="Цена 2 3 8 3" xfId="31578"/>
    <cellStyle name="Цена 2 3 9" xfId="37618"/>
    <cellStyle name="Цена 2 30" xfId="39473"/>
    <cellStyle name="Цена 2 31" xfId="39340"/>
    <cellStyle name="Цена 2 32" xfId="38373"/>
    <cellStyle name="Цена 2 33" xfId="40183"/>
    <cellStyle name="Цена 2 34" xfId="39623"/>
    <cellStyle name="Цена 2 35" xfId="40161"/>
    <cellStyle name="Цена 2 36" xfId="40426"/>
    <cellStyle name="Цена 2 4" xfId="1335"/>
    <cellStyle name="Цена 2 4 10" xfId="37631"/>
    <cellStyle name="Цена 2 4 11" xfId="37772"/>
    <cellStyle name="Цена 2 4 12" xfId="37769"/>
    <cellStyle name="Цена 2 4 13" xfId="37375"/>
    <cellStyle name="Цена 2 4 14" xfId="37376"/>
    <cellStyle name="Цена 2 4 15" xfId="37244"/>
    <cellStyle name="Цена 2 4 16" xfId="37662"/>
    <cellStyle name="Цена 2 4 17" xfId="38076"/>
    <cellStyle name="Цена 2 4 18" xfId="38218"/>
    <cellStyle name="Цена 2 4 19" xfId="38359"/>
    <cellStyle name="Цена 2 4 2" xfId="1786"/>
    <cellStyle name="Цена 2 4 2 10" xfId="4132"/>
    <cellStyle name="Цена 2 4 2 10 2" xfId="29172"/>
    <cellStyle name="Цена 2 4 2 2" xfId="963"/>
    <cellStyle name="Цена 2 4 2 2 2" xfId="3412"/>
    <cellStyle name="Цена 2 4 2 2 2 2" xfId="10167"/>
    <cellStyle name="Цена 2 4 2 2 2 2 2" xfId="32422"/>
    <cellStyle name="Цена 2 4 2 2 2 3" xfId="12097"/>
    <cellStyle name="Цена 2 4 2 2 2 3 2" xfId="18422"/>
    <cellStyle name="Цена 2 4 2 2 2 3 2 2" xfId="36086"/>
    <cellStyle name="Цена 2 4 2 2 2 3 3" xfId="33333"/>
    <cellStyle name="Цена 2 4 2 2 2 4" xfId="7988"/>
    <cellStyle name="Цена 2 4 2 2 2 4 2" xfId="21992"/>
    <cellStyle name="Цена 2 4 2 2 2 4 2 2" xfId="36650"/>
    <cellStyle name="Цена 2 4 2 2 2 4 3" xfId="31330"/>
    <cellStyle name="Цена 2 4 2 2 2 5" xfId="15146"/>
    <cellStyle name="Цена 2 4 2 2 2 5 2" xfId="34878"/>
    <cellStyle name="Цена 2 4 2 2 2 6" xfId="28845"/>
    <cellStyle name="Цена 2 4 2 2 3" xfId="3885"/>
    <cellStyle name="Цена 2 4 2 2 3 2" xfId="10640"/>
    <cellStyle name="Цена 2 4 2 2 3 2 2" xfId="32623"/>
    <cellStyle name="Цена 2 4 2 2 3 3" xfId="12570"/>
    <cellStyle name="Цена 2 4 2 2 3 3 2" xfId="18893"/>
    <cellStyle name="Цена 2 4 2 2 3 3 2 2" xfId="36287"/>
    <cellStyle name="Цена 2 4 2 2 3 3 3" xfId="33534"/>
    <cellStyle name="Цена 2 4 2 2 3 4" xfId="15617"/>
    <cellStyle name="Цена 2 4 2 2 3 4 2" xfId="35079"/>
    <cellStyle name="Цена 2 4 2 2 3 5" xfId="29046"/>
    <cellStyle name="Цена 2 4 2 2 4" xfId="6004"/>
    <cellStyle name="Цена 2 4 2 2 4 2" xfId="13265"/>
    <cellStyle name="Цена 2 4 2 2 4 2 2" xfId="33830"/>
    <cellStyle name="Цена 2 4 2 2 4 3" xfId="30242"/>
    <cellStyle name="Цена 2 4 2 2 5" xfId="5721"/>
    <cellStyle name="Цена 2 4 2 2 5 2" xfId="30096"/>
    <cellStyle name="Цена 2 4 2 2 6" xfId="5926"/>
    <cellStyle name="Цена 2 4 2 2 6 2" xfId="13188"/>
    <cellStyle name="Цена 2 4 2 2 6 2 2" xfId="33798"/>
    <cellStyle name="Цена 2 4 2 2 6 3" xfId="30210"/>
    <cellStyle name="Цена 2 4 2 2 7" xfId="4751"/>
    <cellStyle name="Цена 2 4 2 2 7 2" xfId="29408"/>
    <cellStyle name="Цена 2 4 2 3" xfId="2399"/>
    <cellStyle name="Цена 2 4 2 3 2" xfId="6996"/>
    <cellStyle name="Цена 2 4 2 3 2 2" xfId="14170"/>
    <cellStyle name="Цена 2 4 2 3 2 2 2" xfId="34446"/>
    <cellStyle name="Цена 2 4 2 3 2 3" xfId="30895"/>
    <cellStyle name="Цена 2 4 2 3 3" xfId="9179"/>
    <cellStyle name="Цена 2 4 2 3 3 2" xfId="31984"/>
    <cellStyle name="Цена 2 4 2 3 4" xfId="11198"/>
    <cellStyle name="Цена 2 4 2 3 4 2" xfId="17527"/>
    <cellStyle name="Цена 2 4 2 3 4 2 2" xfId="35733"/>
    <cellStyle name="Цена 2 4 2 3 4 3" xfId="32980"/>
    <cellStyle name="Цена 2 4 2 3 5" xfId="5429"/>
    <cellStyle name="Цена 2 4 2 3 5 2" xfId="29871"/>
    <cellStyle name="Цена 2 4 2 3 6" xfId="28492"/>
    <cellStyle name="Цена 2 4 2 4" xfId="2538"/>
    <cellStyle name="Цена 2 4 2 4 2" xfId="7135"/>
    <cellStyle name="Цена 2 4 2 4 2 2" xfId="14309"/>
    <cellStyle name="Цена 2 4 2 4 2 2 2" xfId="34581"/>
    <cellStyle name="Цена 2 4 2 4 2 3" xfId="31030"/>
    <cellStyle name="Цена 2 4 2 4 3" xfId="9317"/>
    <cellStyle name="Цена 2 4 2 4 3 2" xfId="32119"/>
    <cellStyle name="Цена 2 4 2 4 4" xfId="11277"/>
    <cellStyle name="Цена 2 4 2 4 4 2" xfId="17606"/>
    <cellStyle name="Цена 2 4 2 4 4 2 2" xfId="35809"/>
    <cellStyle name="Цена 2 4 2 4 4 3" xfId="33056"/>
    <cellStyle name="Цена 2 4 2 4 5" xfId="5534"/>
    <cellStyle name="Цена 2 4 2 4 5 2" xfId="29961"/>
    <cellStyle name="Цена 2 4 2 4 6" xfId="28568"/>
    <cellStyle name="Цена 2 4 2 5" xfId="3149"/>
    <cellStyle name="Цена 2 4 2 5 2" xfId="7736"/>
    <cellStyle name="Цена 2 4 2 5 2 2" xfId="14900"/>
    <cellStyle name="Цена 2 4 2 5 2 2 2" xfId="34767"/>
    <cellStyle name="Цена 2 4 2 5 2 3" xfId="31219"/>
    <cellStyle name="Цена 2 4 2 5 3" xfId="9915"/>
    <cellStyle name="Цена 2 4 2 5 3 2" xfId="32307"/>
    <cellStyle name="Цена 2 4 2 5 4" xfId="11852"/>
    <cellStyle name="Цена 2 4 2 5 4 2" xfId="18177"/>
    <cellStyle name="Цена 2 4 2 5 4 2 2" xfId="35976"/>
    <cellStyle name="Цена 2 4 2 5 4 3" xfId="33223"/>
    <cellStyle name="Цена 2 4 2 5 5" xfId="4965"/>
    <cellStyle name="Цена 2 4 2 5 5 2" xfId="29595"/>
    <cellStyle name="Цена 2 4 2 5 6" xfId="28735"/>
    <cellStyle name="Цена 2 4 2 6" xfId="3642"/>
    <cellStyle name="Цена 2 4 2 6 2" xfId="10397"/>
    <cellStyle name="Цена 2 4 2 6 2 2" xfId="32515"/>
    <cellStyle name="Цена 2 4 2 6 3" xfId="12327"/>
    <cellStyle name="Цена 2 4 2 6 3 2" xfId="18650"/>
    <cellStyle name="Цена 2 4 2 6 3 2 2" xfId="36179"/>
    <cellStyle name="Цена 2 4 2 6 3 3" xfId="33426"/>
    <cellStyle name="Цена 2 4 2 6 4" xfId="8218"/>
    <cellStyle name="Цена 2 4 2 6 4 2" xfId="22215"/>
    <cellStyle name="Цена 2 4 2 6 4 2 2" xfId="36743"/>
    <cellStyle name="Цена 2 4 2 6 4 3" xfId="31423"/>
    <cellStyle name="Цена 2 4 2 6 5" xfId="15374"/>
    <cellStyle name="Цена 2 4 2 6 5 2" xfId="34971"/>
    <cellStyle name="Цена 2 4 2 6 6" xfId="28938"/>
    <cellStyle name="Цена 2 4 2 7" xfId="6420"/>
    <cellStyle name="Цена 2 4 2 7 2" xfId="13632"/>
    <cellStyle name="Цена 2 4 2 7 2 2" xfId="34084"/>
    <cellStyle name="Цена 2 4 2 7 3" xfId="30530"/>
    <cellStyle name="Цена 2 4 2 8" xfId="8645"/>
    <cellStyle name="Цена 2 4 2 8 2" xfId="31625"/>
    <cellStyle name="Цена 2 4 2 9" xfId="10769"/>
    <cellStyle name="Цена 2 4 2 9 2" xfId="17101"/>
    <cellStyle name="Цена 2 4 2 9 2 2" xfId="35473"/>
    <cellStyle name="Цена 2 4 2 9 3" xfId="32720"/>
    <cellStyle name="Цена 2 4 20" xfId="38502"/>
    <cellStyle name="Цена 2 4 21" xfId="38644"/>
    <cellStyle name="Цена 2 4 22" xfId="38788"/>
    <cellStyle name="Цена 2 4 23" xfId="38933"/>
    <cellStyle name="Цена 2 4 24" xfId="38756"/>
    <cellStyle name="Цена 2 4 25" xfId="38799"/>
    <cellStyle name="Цена 2 4 26" xfId="37915"/>
    <cellStyle name="Цена 2 4 27" xfId="39607"/>
    <cellStyle name="Цена 2 4 28" xfId="39223"/>
    <cellStyle name="Цена 2 4 29" xfId="39713"/>
    <cellStyle name="Цена 2 4 3" xfId="1934"/>
    <cellStyle name="Цена 2 4 3 2" xfId="2469"/>
    <cellStyle name="Цена 2 4 3 2 2" xfId="7066"/>
    <cellStyle name="Цена 2 4 3 2 2 2" xfId="14240"/>
    <cellStyle name="Цена 2 4 3 2 2 2 2" xfId="34512"/>
    <cellStyle name="Цена 2 4 3 2 2 3" xfId="30961"/>
    <cellStyle name="Цена 2 4 3 2 3" xfId="9248"/>
    <cellStyle name="Цена 2 4 3 2 3 2" xfId="32050"/>
    <cellStyle name="Цена 2 4 3 3" xfId="5054"/>
    <cellStyle name="Цена 2 4 3 3 2" xfId="29656"/>
    <cellStyle name="Цена 2 4 3 4" xfId="6531"/>
    <cellStyle name="Цена 2 4 3 4 2" xfId="13709"/>
    <cellStyle name="Цена 2 4 3 4 2 2" xfId="34153"/>
    <cellStyle name="Цена 2 4 3 4 3" xfId="30602"/>
    <cellStyle name="Цена 2 4 3 5" xfId="8714"/>
    <cellStyle name="Цена 2 4 3 5 2" xfId="31691"/>
    <cellStyle name="Цена 2 4 3 6" xfId="10828"/>
    <cellStyle name="Цена 2 4 3 6 2" xfId="17160"/>
    <cellStyle name="Цена 2 4 3 6 2 2" xfId="35532"/>
    <cellStyle name="Цена 2 4 3 6 3" xfId="32779"/>
    <cellStyle name="Цена 2 4 30" xfId="40167"/>
    <cellStyle name="Цена 2 4 31" xfId="39350"/>
    <cellStyle name="Цена 2 4 32" xfId="39962"/>
    <cellStyle name="Цена 2 4 4" xfId="2198"/>
    <cellStyle name="Цена 2 4 4 2" xfId="5273"/>
    <cellStyle name="Цена 2 4 4 2 2" xfId="29794"/>
    <cellStyle name="Цена 2 4 4 3" xfId="6795"/>
    <cellStyle name="Цена 2 4 4 3 2" xfId="13970"/>
    <cellStyle name="Цена 2 4 4 3 2 2" xfId="34310"/>
    <cellStyle name="Цена 2 4 4 3 3" xfId="30759"/>
    <cellStyle name="Цена 2 4 4 4" xfId="8978"/>
    <cellStyle name="Цена 2 4 4 4 2" xfId="31848"/>
    <cellStyle name="Цена 2 4 4 5" xfId="4477"/>
    <cellStyle name="Цена 2 4 4 5 2" xfId="20521"/>
    <cellStyle name="Цена 2 4 4 5 2 2" xfId="36397"/>
    <cellStyle name="Цена 2 4 4 5 3" xfId="29282"/>
    <cellStyle name="Цена 2 4 4 6" xfId="5505"/>
    <cellStyle name="Цена 2 4 4 6 2" xfId="29938"/>
    <cellStyle name="Цена 2 4 5" xfId="4794"/>
    <cellStyle name="Цена 2 4 5 2" xfId="29443"/>
    <cellStyle name="Цена 2 4 6" xfId="6139"/>
    <cellStyle name="Цена 2 4 6 2" xfId="13381"/>
    <cellStyle name="Цена 2 4 6 2 2" xfId="33906"/>
    <cellStyle name="Цена 2 4 6 3" xfId="30337"/>
    <cellStyle name="Цена 2 4 7" xfId="6263"/>
    <cellStyle name="Цена 2 4 7 2" xfId="30415"/>
    <cellStyle name="Цена 2 4 8" xfId="6126"/>
    <cellStyle name="Цена 2 4 8 2" xfId="13369"/>
    <cellStyle name="Цена 2 4 8 2 2" xfId="33895"/>
    <cellStyle name="Цена 2 4 8 3" xfId="30325"/>
    <cellStyle name="Цена 2 4 9" xfId="37506"/>
    <cellStyle name="Цена 2 5" xfId="1399"/>
    <cellStyle name="Цена 2 5 2" xfId="1812"/>
    <cellStyle name="Цена 2 5 2 10" xfId="4138"/>
    <cellStyle name="Цена 2 5 2 10 2" xfId="29176"/>
    <cellStyle name="Цена 2 5 2 2" xfId="2060"/>
    <cellStyle name="Цена 2 5 2 2 2" xfId="3431"/>
    <cellStyle name="Цена 2 5 2 2 2 2" xfId="10186"/>
    <cellStyle name="Цена 2 5 2 2 2 2 2" xfId="32437"/>
    <cellStyle name="Цена 2 5 2 2 2 3" xfId="12116"/>
    <cellStyle name="Цена 2 5 2 2 2 3 2" xfId="18441"/>
    <cellStyle name="Цена 2 5 2 2 2 3 2 2" xfId="36101"/>
    <cellStyle name="Цена 2 5 2 2 2 3 3" xfId="33348"/>
    <cellStyle name="Цена 2 5 2 2 2 4" xfId="8007"/>
    <cellStyle name="Цена 2 5 2 2 2 4 2" xfId="22011"/>
    <cellStyle name="Цена 2 5 2 2 2 4 2 2" xfId="36665"/>
    <cellStyle name="Цена 2 5 2 2 2 4 3" xfId="31345"/>
    <cellStyle name="Цена 2 5 2 2 2 5" xfId="15165"/>
    <cellStyle name="Цена 2 5 2 2 2 5 2" xfId="34893"/>
    <cellStyle name="Цена 2 5 2 2 2 6" xfId="28860"/>
    <cellStyle name="Цена 2 5 2 2 3" xfId="3904"/>
    <cellStyle name="Цена 2 5 2 2 3 2" xfId="10659"/>
    <cellStyle name="Цена 2 5 2 2 3 2 2" xfId="32638"/>
    <cellStyle name="Цена 2 5 2 2 3 3" xfId="12589"/>
    <cellStyle name="Цена 2 5 2 2 3 3 2" xfId="18912"/>
    <cellStyle name="Цена 2 5 2 2 3 3 2 2" xfId="36302"/>
    <cellStyle name="Цена 2 5 2 2 3 3 3" xfId="33549"/>
    <cellStyle name="Цена 2 5 2 2 3 4" xfId="15636"/>
    <cellStyle name="Цена 2 5 2 2 3 4 2" xfId="35094"/>
    <cellStyle name="Цена 2 5 2 2 3 5" xfId="29061"/>
    <cellStyle name="Цена 2 5 2 2 4" xfId="6657"/>
    <cellStyle name="Цена 2 5 2 2 4 2" xfId="13835"/>
    <cellStyle name="Цена 2 5 2 2 4 2 2" xfId="34254"/>
    <cellStyle name="Цена 2 5 2 2 4 3" xfId="30703"/>
    <cellStyle name="Цена 2 5 2 2 5" xfId="8840"/>
    <cellStyle name="Цена 2 5 2 2 5 2" xfId="31792"/>
    <cellStyle name="Цена 2 5 2 2 6" xfId="10954"/>
    <cellStyle name="Цена 2 5 2 2 6 2" xfId="17286"/>
    <cellStyle name="Цена 2 5 2 2 6 2 2" xfId="35633"/>
    <cellStyle name="Цена 2 5 2 2 6 3" xfId="32880"/>
    <cellStyle name="Цена 2 5 2 2 7" xfId="5154"/>
    <cellStyle name="Цена 2 5 2 2 7 2" xfId="29753"/>
    <cellStyle name="Цена 2 5 2 3" xfId="2416"/>
    <cellStyle name="Цена 2 5 2 3 2" xfId="7013"/>
    <cellStyle name="Цена 2 5 2 3 2 2" xfId="14187"/>
    <cellStyle name="Цена 2 5 2 3 2 2 2" xfId="34461"/>
    <cellStyle name="Цена 2 5 2 3 2 3" xfId="30910"/>
    <cellStyle name="Цена 2 5 2 3 3" xfId="9196"/>
    <cellStyle name="Цена 2 5 2 3 3 2" xfId="31999"/>
    <cellStyle name="Цена 2 5 2 3 4" xfId="11214"/>
    <cellStyle name="Цена 2 5 2 3 4 2" xfId="17543"/>
    <cellStyle name="Цена 2 5 2 3 4 2 2" xfId="35747"/>
    <cellStyle name="Цена 2 5 2 3 4 3" xfId="32994"/>
    <cellStyle name="Цена 2 5 2 3 5" xfId="5444"/>
    <cellStyle name="Цена 2 5 2 3 5 2" xfId="29885"/>
    <cellStyle name="Цена 2 5 2 3 6" xfId="28506"/>
    <cellStyle name="Цена 2 5 2 4" xfId="2553"/>
    <cellStyle name="Цена 2 5 2 4 2" xfId="7150"/>
    <cellStyle name="Цена 2 5 2 4 2 2" xfId="14324"/>
    <cellStyle name="Цена 2 5 2 4 2 2 2" xfId="34596"/>
    <cellStyle name="Цена 2 5 2 4 2 3" xfId="31045"/>
    <cellStyle name="Цена 2 5 2 4 3" xfId="9332"/>
    <cellStyle name="Цена 2 5 2 4 3 2" xfId="32134"/>
    <cellStyle name="Цена 2 5 2 4 4" xfId="11292"/>
    <cellStyle name="Цена 2 5 2 4 4 2" xfId="17621"/>
    <cellStyle name="Цена 2 5 2 4 4 2 2" xfId="35824"/>
    <cellStyle name="Цена 2 5 2 4 4 3" xfId="33071"/>
    <cellStyle name="Цена 2 5 2 4 5" xfId="5549"/>
    <cellStyle name="Цена 2 5 2 4 5 2" xfId="29976"/>
    <cellStyle name="Цена 2 5 2 4 6" xfId="28583"/>
    <cellStyle name="Цена 2 5 2 5" xfId="3168"/>
    <cellStyle name="Цена 2 5 2 5 2" xfId="7755"/>
    <cellStyle name="Цена 2 5 2 5 2 2" xfId="14919"/>
    <cellStyle name="Цена 2 5 2 5 2 2 2" xfId="34782"/>
    <cellStyle name="Цена 2 5 2 5 2 3" xfId="31234"/>
    <cellStyle name="Цена 2 5 2 5 3" xfId="9934"/>
    <cellStyle name="Цена 2 5 2 5 3 2" xfId="32322"/>
    <cellStyle name="Цена 2 5 2 5 4" xfId="11871"/>
    <cellStyle name="Цена 2 5 2 5 4 2" xfId="18196"/>
    <cellStyle name="Цена 2 5 2 5 4 2 2" xfId="35991"/>
    <cellStyle name="Цена 2 5 2 5 4 3" xfId="33238"/>
    <cellStyle name="Цена 2 5 2 5 5" xfId="4985"/>
    <cellStyle name="Цена 2 5 2 5 5 2" xfId="29611"/>
    <cellStyle name="Цена 2 5 2 5 6" xfId="28750"/>
    <cellStyle name="Цена 2 5 2 6" xfId="3660"/>
    <cellStyle name="Цена 2 5 2 6 2" xfId="10415"/>
    <cellStyle name="Цена 2 5 2 6 2 2" xfId="32529"/>
    <cellStyle name="Цена 2 5 2 6 3" xfId="12345"/>
    <cellStyle name="Цена 2 5 2 6 3 2" xfId="18668"/>
    <cellStyle name="Цена 2 5 2 6 3 2 2" xfId="36193"/>
    <cellStyle name="Цена 2 5 2 6 3 3" xfId="33440"/>
    <cellStyle name="Цена 2 5 2 6 4" xfId="8236"/>
    <cellStyle name="Цена 2 5 2 6 4 2" xfId="22233"/>
    <cellStyle name="Цена 2 5 2 6 4 2 2" xfId="36757"/>
    <cellStyle name="Цена 2 5 2 6 4 3" xfId="31437"/>
    <cellStyle name="Цена 2 5 2 6 5" xfId="15392"/>
    <cellStyle name="Цена 2 5 2 6 5 2" xfId="34985"/>
    <cellStyle name="Цена 2 5 2 6 6" xfId="28952"/>
    <cellStyle name="Цена 2 5 2 7" xfId="6439"/>
    <cellStyle name="Цена 2 5 2 7 2" xfId="13647"/>
    <cellStyle name="Цена 2 5 2 7 2 2" xfId="34099"/>
    <cellStyle name="Цена 2 5 2 7 3" xfId="30545"/>
    <cellStyle name="Цена 2 5 2 8" xfId="8660"/>
    <cellStyle name="Цена 2 5 2 8 2" xfId="31640"/>
    <cellStyle name="Цена 2 5 2 9" xfId="10784"/>
    <cellStyle name="Цена 2 5 2 9 2" xfId="17116"/>
    <cellStyle name="Цена 2 5 2 9 2 2" xfId="35488"/>
    <cellStyle name="Цена 2 5 2 9 3" xfId="32735"/>
    <cellStyle name="Цена 2 5 3" xfId="1948"/>
    <cellStyle name="Цена 2 5 3 2" xfId="2483"/>
    <cellStyle name="Цена 2 5 3 2 2" xfId="7080"/>
    <cellStyle name="Цена 2 5 3 2 2 2" xfId="14254"/>
    <cellStyle name="Цена 2 5 3 2 2 2 2" xfId="34526"/>
    <cellStyle name="Цена 2 5 3 2 2 3" xfId="30975"/>
    <cellStyle name="Цена 2 5 3 2 3" xfId="9262"/>
    <cellStyle name="Цена 2 5 3 2 3 2" xfId="32064"/>
    <cellStyle name="Цена 2 5 3 3" xfId="5068"/>
    <cellStyle name="Цена 2 5 3 3 2" xfId="29670"/>
    <cellStyle name="Цена 2 5 3 4" xfId="6545"/>
    <cellStyle name="Цена 2 5 3 4 2" xfId="13723"/>
    <cellStyle name="Цена 2 5 3 4 2 2" xfId="34167"/>
    <cellStyle name="Цена 2 5 3 4 3" xfId="30616"/>
    <cellStyle name="Цена 2 5 3 5" xfId="8728"/>
    <cellStyle name="Цена 2 5 3 5 2" xfId="31705"/>
    <cellStyle name="Цена 2 5 3 6" xfId="10842"/>
    <cellStyle name="Цена 2 5 3 6 2" xfId="17174"/>
    <cellStyle name="Цена 2 5 3 6 2 2" xfId="35546"/>
    <cellStyle name="Цена 2 5 3 6 3" xfId="32793"/>
    <cellStyle name="Цена 2 5 4" xfId="935"/>
    <cellStyle name="Цена 2 5 4 2" xfId="4742"/>
    <cellStyle name="Цена 2 5 4 2 2" xfId="29400"/>
    <cellStyle name="Цена 2 5 4 3" xfId="5976"/>
    <cellStyle name="Цена 2 5 4 3 2" xfId="13237"/>
    <cellStyle name="Цена 2 5 4 3 2 2" xfId="33816"/>
    <cellStyle name="Цена 2 5 4 3 3" xfId="30228"/>
    <cellStyle name="Цена 2 5 4 4" xfId="5709"/>
    <cellStyle name="Цена 2 5 4 4 2" xfId="30091"/>
    <cellStyle name="Цена 2 5 4 5" xfId="5667"/>
    <cellStyle name="Цена 2 5 4 5 2" xfId="13009"/>
    <cellStyle name="Цена 2 5 4 5 2 2" xfId="33703"/>
    <cellStyle name="Цена 2 5 4 5 3" xfId="30066"/>
    <cellStyle name="Цена 2 5 4 6" xfId="4510"/>
    <cellStyle name="Цена 2 5 4 6 2" xfId="20545"/>
    <cellStyle name="Цена 2 5 4 6 2 2" xfId="36415"/>
    <cellStyle name="Цена 2 5 4 6 3" xfId="29300"/>
    <cellStyle name="Цена 2 5 4 7" xfId="4638"/>
    <cellStyle name="Цена 2 5 4 7 2" xfId="29360"/>
    <cellStyle name="Цена 2 5 5" xfId="2232"/>
    <cellStyle name="Цена 2 5 5 2" xfId="6829"/>
    <cellStyle name="Цена 2 5 5 2 2" xfId="14003"/>
    <cellStyle name="Цена 2 5 5 2 2 2" xfId="34330"/>
    <cellStyle name="Цена 2 5 5 2 3" xfId="30779"/>
    <cellStyle name="Цена 2 5 5 3" xfId="9012"/>
    <cellStyle name="Цена 2 5 5 3 2" xfId="31868"/>
    <cellStyle name="Цена 2 5 6" xfId="4825"/>
    <cellStyle name="Цена 2 5 6 2" xfId="29469"/>
    <cellStyle name="Цена 2 5 7" xfId="6189"/>
    <cellStyle name="Цена 2 5 7 2" xfId="13427"/>
    <cellStyle name="Цена 2 5 7 2 2" xfId="33938"/>
    <cellStyle name="Цена 2 5 7 3" xfId="30368"/>
    <cellStyle name="Цена 2 5 8" xfId="5844"/>
    <cellStyle name="Цена 2 5 8 2" xfId="30164"/>
    <cellStyle name="Цена 2 5 9" xfId="6396"/>
    <cellStyle name="Цена 2 5 9 2" xfId="13610"/>
    <cellStyle name="Цена 2 5 9 2 2" xfId="34065"/>
    <cellStyle name="Цена 2 5 9 3" xfId="30509"/>
    <cellStyle name="Цена 2 6" xfId="1535"/>
    <cellStyle name="Цена 2 6 2" xfId="1910"/>
    <cellStyle name="Цена 2 6 2 10" xfId="4173"/>
    <cellStyle name="Цена 2 6 2 10 2" xfId="29197"/>
    <cellStyle name="Цена 2 6 2 2" xfId="1462"/>
    <cellStyle name="Цена 2 6 2 2 2" xfId="3481"/>
    <cellStyle name="Цена 2 6 2 2 2 2" xfId="10236"/>
    <cellStyle name="Цена 2 6 2 2 2 2 2" xfId="32459"/>
    <cellStyle name="Цена 2 6 2 2 2 3" xfId="12166"/>
    <cellStyle name="Цена 2 6 2 2 2 3 2" xfId="18490"/>
    <cellStyle name="Цена 2 6 2 2 2 3 2 2" xfId="36123"/>
    <cellStyle name="Цена 2 6 2 2 2 3 3" xfId="33370"/>
    <cellStyle name="Цена 2 6 2 2 2 4" xfId="8057"/>
    <cellStyle name="Цена 2 6 2 2 2 4 2" xfId="22060"/>
    <cellStyle name="Цена 2 6 2 2 2 4 2 2" xfId="36687"/>
    <cellStyle name="Цена 2 6 2 2 2 4 3" xfId="31367"/>
    <cellStyle name="Цена 2 6 2 2 2 5" xfId="15214"/>
    <cellStyle name="Цена 2 6 2 2 2 5 2" xfId="34915"/>
    <cellStyle name="Цена 2 6 2 2 2 6" xfId="28882"/>
    <cellStyle name="Цена 2 6 2 2 3" xfId="3954"/>
    <cellStyle name="Цена 2 6 2 2 3 2" xfId="10709"/>
    <cellStyle name="Цена 2 6 2 2 3 2 2" xfId="32660"/>
    <cellStyle name="Цена 2 6 2 2 3 3" xfId="12639"/>
    <cellStyle name="Цена 2 6 2 2 3 3 2" xfId="18961"/>
    <cellStyle name="Цена 2 6 2 2 3 3 2 2" xfId="36324"/>
    <cellStyle name="Цена 2 6 2 2 3 3 3" xfId="33571"/>
    <cellStyle name="Цена 2 6 2 2 3 4" xfId="15685"/>
    <cellStyle name="Цена 2 6 2 2 3 4 2" xfId="35116"/>
    <cellStyle name="Цена 2 6 2 2 3 5" xfId="29083"/>
    <cellStyle name="Цена 2 6 2 2 4" xfId="6241"/>
    <cellStyle name="Цена 2 6 2 2 4 2" xfId="13477"/>
    <cellStyle name="Цена 2 6 2 2 4 2 2" xfId="33971"/>
    <cellStyle name="Цена 2 6 2 2 4 3" xfId="30401"/>
    <cellStyle name="Цена 2 6 2 2 5" xfId="8510"/>
    <cellStyle name="Цена 2 6 2 2 5 2" xfId="31521"/>
    <cellStyle name="Цена 2 6 2 2 6" xfId="6375"/>
    <cellStyle name="Цена 2 6 2 2 6 2" xfId="13596"/>
    <cellStyle name="Цена 2 6 2 2 6 2 2" xfId="34055"/>
    <cellStyle name="Цена 2 6 2 2 6 3" xfId="30497"/>
    <cellStyle name="Цена 2 6 2 2 7" xfId="4855"/>
    <cellStyle name="Цена 2 6 2 2 7 2" xfId="29493"/>
    <cellStyle name="Цена 2 6 2 3" xfId="2445"/>
    <cellStyle name="Цена 2 6 2 3 2" xfId="7042"/>
    <cellStyle name="Цена 2 6 2 3 2 2" xfId="14216"/>
    <cellStyle name="Цена 2 6 2 3 2 2 2" xfId="34488"/>
    <cellStyle name="Цена 2 6 2 3 2 3" xfId="30937"/>
    <cellStyle name="Цена 2 6 2 3 3" xfId="9224"/>
    <cellStyle name="Цена 2 6 2 3 3 2" xfId="32026"/>
    <cellStyle name="Цена 2 6 2 3 4" xfId="11239"/>
    <cellStyle name="Цена 2 6 2 3 4 2" xfId="17568"/>
    <cellStyle name="Цена 2 6 2 3 4 2 2" xfId="35771"/>
    <cellStyle name="Цена 2 6 2 3 4 3" xfId="33018"/>
    <cellStyle name="Цена 2 6 2 3 5" xfId="5472"/>
    <cellStyle name="Цена 2 6 2 3 5 2" xfId="29911"/>
    <cellStyle name="Цена 2 6 2 3 6" xfId="28530"/>
    <cellStyle name="Цена 2 6 2 4" xfId="2575"/>
    <cellStyle name="Цена 2 6 2 4 2" xfId="7172"/>
    <cellStyle name="Цена 2 6 2 4 2 2" xfId="14346"/>
    <cellStyle name="Цена 2 6 2 4 2 2 2" xfId="34618"/>
    <cellStyle name="Цена 2 6 2 4 2 3" xfId="31067"/>
    <cellStyle name="Цена 2 6 2 4 3" xfId="9354"/>
    <cellStyle name="Цена 2 6 2 4 3 2" xfId="32156"/>
    <cellStyle name="Цена 2 6 2 4 4" xfId="11314"/>
    <cellStyle name="Цена 2 6 2 4 4 2" xfId="17643"/>
    <cellStyle name="Цена 2 6 2 4 4 2 2" xfId="35846"/>
    <cellStyle name="Цена 2 6 2 4 4 3" xfId="33093"/>
    <cellStyle name="Цена 2 6 2 4 5" xfId="5571"/>
    <cellStyle name="Цена 2 6 2 4 5 2" xfId="29998"/>
    <cellStyle name="Цена 2 6 2 4 6" xfId="28605"/>
    <cellStyle name="Цена 2 6 2 5" xfId="3234"/>
    <cellStyle name="Цена 2 6 2 5 2" xfId="7810"/>
    <cellStyle name="Цена 2 6 2 5 2 2" xfId="14968"/>
    <cellStyle name="Цена 2 6 2 5 2 2 2" xfId="34804"/>
    <cellStyle name="Цена 2 6 2 5 2 3" xfId="31256"/>
    <cellStyle name="Цена 2 6 2 5 3" xfId="9989"/>
    <cellStyle name="Цена 2 6 2 5 3 2" xfId="32348"/>
    <cellStyle name="Цена 2 6 2 5 4" xfId="11920"/>
    <cellStyle name="Цена 2 6 2 5 4 2" xfId="18245"/>
    <cellStyle name="Цена 2 6 2 5 4 2 2" xfId="36013"/>
    <cellStyle name="Цена 2 6 2 5 4 3" xfId="33260"/>
    <cellStyle name="Цена 2 6 2 5 5" xfId="5030"/>
    <cellStyle name="Цена 2 6 2 5 5 2" xfId="29632"/>
    <cellStyle name="Цена 2 6 2 5 6" xfId="28772"/>
    <cellStyle name="Цена 2 6 2 6" xfId="3708"/>
    <cellStyle name="Цена 2 6 2 6 2" xfId="10463"/>
    <cellStyle name="Цена 2 6 2 6 2 2" xfId="32550"/>
    <cellStyle name="Цена 2 6 2 6 3" xfId="12393"/>
    <cellStyle name="Цена 2 6 2 6 3 2" xfId="18716"/>
    <cellStyle name="Цена 2 6 2 6 3 2 2" xfId="36214"/>
    <cellStyle name="Цена 2 6 2 6 3 3" xfId="33461"/>
    <cellStyle name="Цена 2 6 2 6 4" xfId="8284"/>
    <cellStyle name="Цена 2 6 2 6 4 2" xfId="22281"/>
    <cellStyle name="Цена 2 6 2 6 4 2 2" xfId="36778"/>
    <cellStyle name="Цена 2 6 2 6 4 3" xfId="31458"/>
    <cellStyle name="Цена 2 6 2 6 5" xfId="15440"/>
    <cellStyle name="Цена 2 6 2 6 5 2" xfId="35006"/>
    <cellStyle name="Цена 2 6 2 6 6" xfId="28973"/>
    <cellStyle name="Цена 2 6 2 7" xfId="6507"/>
    <cellStyle name="Цена 2 6 2 7 2" xfId="13685"/>
    <cellStyle name="Цена 2 6 2 7 2 2" xfId="34129"/>
    <cellStyle name="Цена 2 6 2 7 3" xfId="30578"/>
    <cellStyle name="Цена 2 6 2 8" xfId="8690"/>
    <cellStyle name="Цена 2 6 2 8 2" xfId="31667"/>
    <cellStyle name="Цена 2 6 2 9" xfId="10804"/>
    <cellStyle name="Цена 2 6 2 9 2" xfId="17136"/>
    <cellStyle name="Цена 2 6 2 9 2 2" xfId="35508"/>
    <cellStyle name="Цена 2 6 2 9 3" xfId="32755"/>
    <cellStyle name="Цена 2 6 3" xfId="1965"/>
    <cellStyle name="Цена 2 6 3 2" xfId="2500"/>
    <cellStyle name="Цена 2 6 3 2 2" xfId="7097"/>
    <cellStyle name="Цена 2 6 3 2 2 2" xfId="14271"/>
    <cellStyle name="Цена 2 6 3 2 2 2 2" xfId="34543"/>
    <cellStyle name="Цена 2 6 3 2 2 3" xfId="30992"/>
    <cellStyle name="Цена 2 6 3 2 3" xfId="9279"/>
    <cellStyle name="Цена 2 6 3 2 3 2" xfId="32081"/>
    <cellStyle name="Цена 2 6 3 3" xfId="5085"/>
    <cellStyle name="Цена 2 6 3 3 2" xfId="29687"/>
    <cellStyle name="Цена 2 6 3 4" xfId="6562"/>
    <cellStyle name="Цена 2 6 3 4 2" xfId="13740"/>
    <cellStyle name="Цена 2 6 3 4 2 2" xfId="34184"/>
    <cellStyle name="Цена 2 6 3 4 3" xfId="30633"/>
    <cellStyle name="Цена 2 6 3 5" xfId="8745"/>
    <cellStyle name="Цена 2 6 3 5 2" xfId="31722"/>
    <cellStyle name="Цена 2 6 3 6" xfId="10859"/>
    <cellStyle name="Цена 2 6 3 6 2" xfId="17191"/>
    <cellStyle name="Цена 2 6 3 6 2 2" xfId="35563"/>
    <cellStyle name="Цена 2 6 3 6 3" xfId="32810"/>
    <cellStyle name="Цена 2 6 4" xfId="2036"/>
    <cellStyle name="Цена 2 6 4 2" xfId="5138"/>
    <cellStyle name="Цена 2 6 4 2 2" xfId="29739"/>
    <cellStyle name="Цена 2 6 4 3" xfId="6633"/>
    <cellStyle name="Цена 2 6 4 3 2" xfId="13811"/>
    <cellStyle name="Цена 2 6 4 3 2 2" xfId="34237"/>
    <cellStyle name="Цена 2 6 4 3 3" xfId="30686"/>
    <cellStyle name="Цена 2 6 4 4" xfId="8816"/>
    <cellStyle name="Цена 2 6 4 4 2" xfId="31775"/>
    <cellStyle name="Цена 2 6 4 5" xfId="10930"/>
    <cellStyle name="Цена 2 6 4 5 2" xfId="17262"/>
    <cellStyle name="Цена 2 6 4 5 2 2" xfId="35616"/>
    <cellStyle name="Цена 2 6 4 5 3" xfId="32863"/>
    <cellStyle name="Цена 2 6 4 6" xfId="4593"/>
    <cellStyle name="Цена 2 6 4 6 2" xfId="20601"/>
    <cellStyle name="Цена 2 6 4 6 2 2" xfId="36444"/>
    <cellStyle name="Цена 2 6 4 6 3" xfId="29329"/>
    <cellStyle name="Цена 2 6 4 7" xfId="4702"/>
    <cellStyle name="Цена 2 6 4 7 2" xfId="29393"/>
    <cellStyle name="Цена 2 6 5" xfId="2298"/>
    <cellStyle name="Цена 2 6 5 2" xfId="6895"/>
    <cellStyle name="Цена 2 6 5 2 2" xfId="14069"/>
    <cellStyle name="Цена 2 6 5 2 2 2" xfId="34378"/>
    <cellStyle name="Цена 2 6 5 2 3" xfId="30827"/>
    <cellStyle name="Цена 2 6 5 3" xfId="9078"/>
    <cellStyle name="Цена 2 6 5 3 2" xfId="31916"/>
    <cellStyle name="Цена 2 6 6" xfId="4881"/>
    <cellStyle name="Цена 2 6 6 2" xfId="29517"/>
    <cellStyle name="Цена 2 6 7" xfId="6302"/>
    <cellStyle name="Цена 2 6 7 2" xfId="13534"/>
    <cellStyle name="Цена 2 6 7 2 2" xfId="34004"/>
    <cellStyle name="Цена 2 6 7 3" xfId="30437"/>
    <cellStyle name="Цена 2 6 8" xfId="8571"/>
    <cellStyle name="Цена 2 6 8 2" xfId="31555"/>
    <cellStyle name="Цена 2 6 9" xfId="5765"/>
    <cellStyle name="Цена 2 6 9 2" xfId="13081"/>
    <cellStyle name="Цена 2 6 9 2 2" xfId="33740"/>
    <cellStyle name="Цена 2 6 9 3" xfId="30125"/>
    <cellStyle name="Цена 2 7" xfId="1653"/>
    <cellStyle name="Цена 2 7 10" xfId="4242"/>
    <cellStyle name="Цена 2 7 10 2" xfId="29218"/>
    <cellStyle name="Цена 2 7 2" xfId="1339"/>
    <cellStyle name="Цена 2 7 2 2" xfId="3333"/>
    <cellStyle name="Цена 2 7 2 2 2" xfId="10088"/>
    <cellStyle name="Цена 2 7 2 2 2 2" xfId="32392"/>
    <cellStyle name="Цена 2 7 2 2 3" xfId="12018"/>
    <cellStyle name="Цена 2 7 2 2 3 2" xfId="18343"/>
    <cellStyle name="Цена 2 7 2 2 3 2 2" xfId="36056"/>
    <cellStyle name="Цена 2 7 2 2 3 3" xfId="33303"/>
    <cellStyle name="Цена 2 7 2 2 4" xfId="7909"/>
    <cellStyle name="Цена 2 7 2 2 4 2" xfId="21913"/>
    <cellStyle name="Цена 2 7 2 2 4 2 2" xfId="36620"/>
    <cellStyle name="Цена 2 7 2 2 4 3" xfId="31300"/>
    <cellStyle name="Цена 2 7 2 2 5" xfId="15067"/>
    <cellStyle name="Цена 2 7 2 2 5 2" xfId="34848"/>
    <cellStyle name="Цена 2 7 2 2 6" xfId="28815"/>
    <cellStyle name="Цена 2 7 2 3" xfId="3806"/>
    <cellStyle name="Цена 2 7 2 3 2" xfId="10561"/>
    <cellStyle name="Цена 2 7 2 3 2 2" xfId="32593"/>
    <cellStyle name="Цена 2 7 2 3 3" xfId="12491"/>
    <cellStyle name="Цена 2 7 2 3 3 2" xfId="18814"/>
    <cellStyle name="Цена 2 7 2 3 3 2 2" xfId="36257"/>
    <cellStyle name="Цена 2 7 2 3 3 3" xfId="33504"/>
    <cellStyle name="Цена 2 7 2 3 4" xfId="15538"/>
    <cellStyle name="Цена 2 7 2 3 4 2" xfId="35049"/>
    <cellStyle name="Цена 2 7 2 3 5" xfId="29016"/>
    <cellStyle name="Цена 2 7 2 4" xfId="6141"/>
    <cellStyle name="Цена 2 7 2 4 2" xfId="13383"/>
    <cellStyle name="Цена 2 7 2 4 2 2" xfId="33908"/>
    <cellStyle name="Цена 2 7 2 4 3" xfId="30339"/>
    <cellStyle name="Цена 2 7 2 5" xfId="5825"/>
    <cellStyle name="Цена 2 7 2 5 2" xfId="30151"/>
    <cellStyle name="Цена 2 7 2 6" xfId="8592"/>
    <cellStyle name="Цена 2 7 2 6 2" xfId="15753"/>
    <cellStyle name="Цена 2 7 2 6 2 2" xfId="35146"/>
    <cellStyle name="Цена 2 7 2 6 3" xfId="31576"/>
    <cellStyle name="Цена 2 7 2 7" xfId="4796"/>
    <cellStyle name="Цена 2 7 2 7 2" xfId="29445"/>
    <cellStyle name="Цена 2 7 3" xfId="2355"/>
    <cellStyle name="Цена 2 7 3 2" xfId="6952"/>
    <cellStyle name="Цена 2 7 3 2 2" xfId="14126"/>
    <cellStyle name="Цена 2 7 3 2 2 2" xfId="34417"/>
    <cellStyle name="Цена 2 7 3 2 3" xfId="30866"/>
    <cellStyle name="Цена 2 7 3 3" xfId="9135"/>
    <cellStyle name="Цена 2 7 3 3 2" xfId="31955"/>
    <cellStyle name="Цена 2 7 3 4" xfId="11163"/>
    <cellStyle name="Цена 2 7 3 4 2" xfId="17492"/>
    <cellStyle name="Цена 2 7 3 4 2 2" xfId="35713"/>
    <cellStyle name="Цена 2 7 3 4 3" xfId="32960"/>
    <cellStyle name="Цена 2 7 3 5" xfId="5391"/>
    <cellStyle name="Цена 2 7 3 5 2" xfId="29850"/>
    <cellStyle name="Цена 2 7 3 6" xfId="28472"/>
    <cellStyle name="Цена 2 7 4" xfId="2273"/>
    <cellStyle name="Цена 2 7 4 2" xfId="6870"/>
    <cellStyle name="Цена 2 7 4 2 2" xfId="14044"/>
    <cellStyle name="Цена 2 7 4 2 2 2" xfId="34364"/>
    <cellStyle name="Цена 2 7 4 2 3" xfId="30813"/>
    <cellStyle name="Цена 2 7 4 3" xfId="9053"/>
    <cellStyle name="Цена 2 7 4 3 2" xfId="31902"/>
    <cellStyle name="Цена 2 7 4 4" xfId="11114"/>
    <cellStyle name="Цена 2 7 4 4 2" xfId="17443"/>
    <cellStyle name="Цена 2 7 4 4 2 2" xfId="35693"/>
    <cellStyle name="Цена 2 7 4 4 3" xfId="32940"/>
    <cellStyle name="Цена 2 7 4 5" xfId="5326"/>
    <cellStyle name="Цена 2 7 4 5 2" xfId="29821"/>
    <cellStyle name="Цена 2 7 4 6" xfId="28453"/>
    <cellStyle name="Цена 2 7 5" xfId="3069"/>
    <cellStyle name="Цена 2 7 5 2" xfId="7656"/>
    <cellStyle name="Цена 2 7 5 2 2" xfId="14820"/>
    <cellStyle name="Цена 2 7 5 2 2 2" xfId="34737"/>
    <cellStyle name="Цена 2 7 5 2 3" xfId="31189"/>
    <cellStyle name="Цена 2 7 5 3" xfId="9835"/>
    <cellStyle name="Цена 2 7 5 3 2" xfId="32277"/>
    <cellStyle name="Цена 2 7 5 4" xfId="11772"/>
    <cellStyle name="Цена 2 7 5 4 2" xfId="18097"/>
    <cellStyle name="Цена 2 7 5 4 2 2" xfId="35946"/>
    <cellStyle name="Цена 2 7 5 4 3" xfId="33193"/>
    <cellStyle name="Цена 2 7 5 5" xfId="4921"/>
    <cellStyle name="Цена 2 7 5 5 2" xfId="29557"/>
    <cellStyle name="Цена 2 7 5 6" xfId="28705"/>
    <cellStyle name="Цена 2 7 6" xfId="3578"/>
    <cellStyle name="Цена 2 7 6 2" xfId="10333"/>
    <cellStyle name="Цена 2 7 6 2 2" xfId="32499"/>
    <cellStyle name="Цена 2 7 6 3" xfId="12263"/>
    <cellStyle name="Цена 2 7 6 3 2" xfId="18586"/>
    <cellStyle name="Цена 2 7 6 3 2 2" xfId="36163"/>
    <cellStyle name="Цена 2 7 6 3 3" xfId="33410"/>
    <cellStyle name="Цена 2 7 6 4" xfId="8154"/>
    <cellStyle name="Цена 2 7 6 4 2" xfId="22151"/>
    <cellStyle name="Цена 2 7 6 4 2 2" xfId="36727"/>
    <cellStyle name="Цена 2 7 6 4 3" xfId="31407"/>
    <cellStyle name="Цена 2 7 6 5" xfId="15310"/>
    <cellStyle name="Цена 2 7 6 5 2" xfId="34955"/>
    <cellStyle name="Цена 2 7 6 6" xfId="28922"/>
    <cellStyle name="Цена 2 7 7" xfId="6359"/>
    <cellStyle name="Цена 2 7 7 2" xfId="13584"/>
    <cellStyle name="Цена 2 7 7 2 2" xfId="34046"/>
    <cellStyle name="Цена 2 7 7 3" xfId="30485"/>
    <cellStyle name="Цена 2 7 8" xfId="8610"/>
    <cellStyle name="Цена 2 7 8 2" xfId="31593"/>
    <cellStyle name="Цена 2 7 9" xfId="10744"/>
    <cellStyle name="Цена 2 7 9 2" xfId="17076"/>
    <cellStyle name="Цена 2 7 9 2 2" xfId="35448"/>
    <cellStyle name="Цена 2 7 9 3" xfId="32695"/>
    <cellStyle name="Цена 2 8" xfId="1579"/>
    <cellStyle name="Цена 2 8 2" xfId="2332"/>
    <cellStyle name="Цена 2 8 2 2" xfId="6929"/>
    <cellStyle name="Цена 2 8 2 2 2" xfId="14103"/>
    <cellStyle name="Цена 2 8 2 2 2 2" xfId="34410"/>
    <cellStyle name="Цена 2 8 2 2 3" xfId="30859"/>
    <cellStyle name="Цена 2 8 2 3" xfId="9112"/>
    <cellStyle name="Цена 2 8 2 3 2" xfId="31948"/>
    <cellStyle name="Цена 2 8 3" xfId="4912"/>
    <cellStyle name="Цена 2 8 3 2" xfId="29548"/>
    <cellStyle name="Цена 2 8 4" xfId="6335"/>
    <cellStyle name="Цена 2 8 4 2" xfId="13566"/>
    <cellStyle name="Цена 2 8 4 2 2" xfId="34036"/>
    <cellStyle name="Цена 2 8 4 3" xfId="30470"/>
    <cellStyle name="Цена 2 8 5" xfId="8605"/>
    <cellStyle name="Цена 2 8 5 2" xfId="31589"/>
    <cellStyle name="Цена 2 8 6" xfId="10740"/>
    <cellStyle name="Цена 2 8 6 2" xfId="17072"/>
    <cellStyle name="Цена 2 8 6 2 2" xfId="35444"/>
    <cellStyle name="Цена 2 8 6 3" xfId="32691"/>
    <cellStyle name="Цена 2 9" xfId="1012"/>
    <cellStyle name="Цена 2 9 2" xfId="4777"/>
    <cellStyle name="Цена 2 9 2 2" xfId="29433"/>
    <cellStyle name="Цена 2 9 3" xfId="6050"/>
    <cellStyle name="Цена 2 9 3 2" xfId="13311"/>
    <cellStyle name="Цена 2 9 3 2 2" xfId="33858"/>
    <cellStyle name="Цена 2 9 3 3" xfId="30270"/>
    <cellStyle name="Цена 2 9 4" xfId="6095"/>
    <cellStyle name="Цена 2 9 4 2" xfId="30302"/>
    <cellStyle name="Цена 2 9 5" xfId="6395"/>
    <cellStyle name="Цена 2 9 5 2" xfId="13609"/>
    <cellStyle name="Цена 2 9 5 2 2" xfId="34064"/>
    <cellStyle name="Цена 2 9 5 3" xfId="30508"/>
    <cellStyle name="Цена 2 9 6" xfId="4414"/>
    <cellStyle name="Цена 2 9 6 2" xfId="20458"/>
    <cellStyle name="Цена 2 9 6 2 2" xfId="36376"/>
    <cellStyle name="Цена 2 9 6 3" xfId="29261"/>
    <cellStyle name="Цена 2 9 7" xfId="5353"/>
    <cellStyle name="Цена 2 9 7 2" xfId="29833"/>
    <cellStyle name="Цена 20" xfId="38235"/>
    <cellStyle name="Цена 21" xfId="38377"/>
    <cellStyle name="Цена 22" xfId="38520"/>
    <cellStyle name="Цена 23" xfId="38663"/>
    <cellStyle name="Цена 24" xfId="38806"/>
    <cellStyle name="Цена 25" xfId="38950"/>
    <cellStyle name="Цена 26" xfId="39091"/>
    <cellStyle name="Цена 27" xfId="39629"/>
    <cellStyle name="Цена 28" xfId="39750"/>
    <cellStyle name="Цена 29" xfId="39870"/>
    <cellStyle name="Цена 3" xfId="596"/>
    <cellStyle name="Цена 3 2" xfId="1541"/>
    <cellStyle name="Цена 3 2 2" xfId="1916"/>
    <cellStyle name="Цена 3 2 2 10" xfId="4149"/>
    <cellStyle name="Цена 3 2 2 10 2" xfId="29182"/>
    <cellStyle name="Цена 3 2 2 2" xfId="2003"/>
    <cellStyle name="Цена 3 2 2 2 2" xfId="3487"/>
    <cellStyle name="Цена 3 2 2 2 2 2" xfId="10242"/>
    <cellStyle name="Цена 3 2 2 2 2 2 2" xfId="32465"/>
    <cellStyle name="Цена 3 2 2 2 2 3" xfId="12172"/>
    <cellStyle name="Цена 3 2 2 2 2 3 2" xfId="18496"/>
    <cellStyle name="Цена 3 2 2 2 2 3 2 2" xfId="36129"/>
    <cellStyle name="Цена 3 2 2 2 2 3 3" xfId="33376"/>
    <cellStyle name="Цена 3 2 2 2 2 4" xfId="8063"/>
    <cellStyle name="Цена 3 2 2 2 2 4 2" xfId="22066"/>
    <cellStyle name="Цена 3 2 2 2 2 4 2 2" xfId="36693"/>
    <cellStyle name="Цена 3 2 2 2 2 4 3" xfId="31373"/>
    <cellStyle name="Цена 3 2 2 2 2 5" xfId="15220"/>
    <cellStyle name="Цена 3 2 2 2 2 5 2" xfId="34921"/>
    <cellStyle name="Цена 3 2 2 2 2 6" xfId="28888"/>
    <cellStyle name="Цена 3 2 2 2 3" xfId="3960"/>
    <cellStyle name="Цена 3 2 2 2 3 2" xfId="10715"/>
    <cellStyle name="Цена 3 2 2 2 3 2 2" xfId="32666"/>
    <cellStyle name="Цена 3 2 2 2 3 3" xfId="12645"/>
    <cellStyle name="Цена 3 2 2 2 3 3 2" xfId="18967"/>
    <cellStyle name="Цена 3 2 2 2 3 3 2 2" xfId="36330"/>
    <cellStyle name="Цена 3 2 2 2 3 3 3" xfId="33577"/>
    <cellStyle name="Цена 3 2 2 2 3 4" xfId="15691"/>
    <cellStyle name="Цена 3 2 2 2 3 4 2" xfId="35122"/>
    <cellStyle name="Цена 3 2 2 2 3 5" xfId="29089"/>
    <cellStyle name="Цена 3 2 2 2 4" xfId="6600"/>
    <cellStyle name="Цена 3 2 2 2 4 2" xfId="13778"/>
    <cellStyle name="Цена 3 2 2 2 4 2 2" xfId="34216"/>
    <cellStyle name="Цена 3 2 2 2 4 3" xfId="30665"/>
    <cellStyle name="Цена 3 2 2 2 5" xfId="8783"/>
    <cellStyle name="Цена 3 2 2 2 5 2" xfId="31754"/>
    <cellStyle name="Цена 3 2 2 2 6" xfId="10897"/>
    <cellStyle name="Цена 3 2 2 2 6 2" xfId="17229"/>
    <cellStyle name="Цена 3 2 2 2 6 2 2" xfId="35595"/>
    <cellStyle name="Цена 3 2 2 2 6 3" xfId="32842"/>
    <cellStyle name="Цена 3 2 2 2 7" xfId="5117"/>
    <cellStyle name="Цена 3 2 2 2 7 2" xfId="29719"/>
    <cellStyle name="Цена 3 2 2 3" xfId="2451"/>
    <cellStyle name="Цена 3 2 2 3 2" xfId="7048"/>
    <cellStyle name="Цена 3 2 2 3 2 2" xfId="14222"/>
    <cellStyle name="Цена 3 2 2 3 2 2 2" xfId="34494"/>
    <cellStyle name="Цена 3 2 2 3 2 3" xfId="30943"/>
    <cellStyle name="Цена 3 2 2 3 3" xfId="9230"/>
    <cellStyle name="Цена 3 2 2 3 3 2" xfId="32032"/>
    <cellStyle name="Цена 3 2 2 3 4" xfId="11245"/>
    <cellStyle name="Цена 3 2 2 3 4 2" xfId="17574"/>
    <cellStyle name="Цена 3 2 2 3 4 2 2" xfId="35777"/>
    <cellStyle name="Цена 3 2 2 3 4 3" xfId="33024"/>
    <cellStyle name="Цена 3 2 2 3 5" xfId="5478"/>
    <cellStyle name="Цена 3 2 2 3 5 2" xfId="29917"/>
    <cellStyle name="Цена 3 2 2 3 6" xfId="28536"/>
    <cellStyle name="Цена 3 2 2 4" xfId="2581"/>
    <cellStyle name="Цена 3 2 2 4 2" xfId="7178"/>
    <cellStyle name="Цена 3 2 2 4 2 2" xfId="14352"/>
    <cellStyle name="Цена 3 2 2 4 2 2 2" xfId="34624"/>
    <cellStyle name="Цена 3 2 2 4 2 3" xfId="31073"/>
    <cellStyle name="Цена 3 2 2 4 3" xfId="9360"/>
    <cellStyle name="Цена 3 2 2 4 3 2" xfId="32162"/>
    <cellStyle name="Цена 3 2 2 4 4" xfId="11320"/>
    <cellStyle name="Цена 3 2 2 4 4 2" xfId="17649"/>
    <cellStyle name="Цена 3 2 2 4 4 2 2" xfId="35852"/>
    <cellStyle name="Цена 3 2 2 4 4 3" xfId="33099"/>
    <cellStyle name="Цена 3 2 2 4 5" xfId="5577"/>
    <cellStyle name="Цена 3 2 2 4 5 2" xfId="30004"/>
    <cellStyle name="Цена 3 2 2 4 6" xfId="28611"/>
    <cellStyle name="Цена 3 2 2 5" xfId="3240"/>
    <cellStyle name="Цена 3 2 2 5 2" xfId="7816"/>
    <cellStyle name="Цена 3 2 2 5 2 2" xfId="14974"/>
    <cellStyle name="Цена 3 2 2 5 2 2 2" xfId="34810"/>
    <cellStyle name="Цена 3 2 2 5 2 3" xfId="31262"/>
    <cellStyle name="Цена 3 2 2 5 3" xfId="9995"/>
    <cellStyle name="Цена 3 2 2 5 3 2" xfId="32354"/>
    <cellStyle name="Цена 3 2 2 5 4" xfId="11926"/>
    <cellStyle name="Цена 3 2 2 5 4 2" xfId="18251"/>
    <cellStyle name="Цена 3 2 2 5 4 2 2" xfId="36019"/>
    <cellStyle name="Цена 3 2 2 5 4 3" xfId="33266"/>
    <cellStyle name="Цена 3 2 2 5 5" xfId="5036"/>
    <cellStyle name="Цена 3 2 2 5 5 2" xfId="29638"/>
    <cellStyle name="Цена 3 2 2 5 6" xfId="28778"/>
    <cellStyle name="Цена 3 2 2 6" xfId="3714"/>
    <cellStyle name="Цена 3 2 2 6 2" xfId="10469"/>
    <cellStyle name="Цена 3 2 2 6 2 2" xfId="32556"/>
    <cellStyle name="Цена 3 2 2 6 3" xfId="12399"/>
    <cellStyle name="Цена 3 2 2 6 3 2" xfId="18722"/>
    <cellStyle name="Цена 3 2 2 6 3 2 2" xfId="36220"/>
    <cellStyle name="Цена 3 2 2 6 3 3" xfId="33467"/>
    <cellStyle name="Цена 3 2 2 6 4" xfId="8290"/>
    <cellStyle name="Цена 3 2 2 6 4 2" xfId="22287"/>
    <cellStyle name="Цена 3 2 2 6 4 2 2" xfId="36784"/>
    <cellStyle name="Цена 3 2 2 6 4 3" xfId="31464"/>
    <cellStyle name="Цена 3 2 2 6 5" xfId="15446"/>
    <cellStyle name="Цена 3 2 2 6 5 2" xfId="35012"/>
    <cellStyle name="Цена 3 2 2 6 6" xfId="28979"/>
    <cellStyle name="Цена 3 2 2 7" xfId="6513"/>
    <cellStyle name="Цена 3 2 2 7 2" xfId="13691"/>
    <cellStyle name="Цена 3 2 2 7 2 2" xfId="34135"/>
    <cellStyle name="Цена 3 2 2 7 3" xfId="30584"/>
    <cellStyle name="Цена 3 2 2 8" xfId="8696"/>
    <cellStyle name="Цена 3 2 2 8 2" xfId="31673"/>
    <cellStyle name="Цена 3 2 2 9" xfId="10810"/>
    <cellStyle name="Цена 3 2 2 9 2" xfId="17142"/>
    <cellStyle name="Цена 3 2 2 9 2 2" xfId="35514"/>
    <cellStyle name="Цена 3 2 2 9 3" xfId="32761"/>
    <cellStyle name="Цена 3 2 3" xfId="1971"/>
    <cellStyle name="Цена 3 2 3 2" xfId="2506"/>
    <cellStyle name="Цена 3 2 3 2 2" xfId="7103"/>
    <cellStyle name="Цена 3 2 3 2 2 2" xfId="14277"/>
    <cellStyle name="Цена 3 2 3 2 2 2 2" xfId="34549"/>
    <cellStyle name="Цена 3 2 3 2 2 3" xfId="30998"/>
    <cellStyle name="Цена 3 2 3 2 3" xfId="9285"/>
    <cellStyle name="Цена 3 2 3 2 3 2" xfId="32087"/>
    <cellStyle name="Цена 3 2 3 3" xfId="5091"/>
    <cellStyle name="Цена 3 2 3 3 2" xfId="29693"/>
    <cellStyle name="Цена 3 2 3 4" xfId="6568"/>
    <cellStyle name="Цена 3 2 3 4 2" xfId="13746"/>
    <cellStyle name="Цена 3 2 3 4 2 2" xfId="34190"/>
    <cellStyle name="Цена 3 2 3 4 3" xfId="30639"/>
    <cellStyle name="Цена 3 2 3 5" xfId="8751"/>
    <cellStyle name="Цена 3 2 3 5 2" xfId="31728"/>
    <cellStyle name="Цена 3 2 3 6" xfId="10865"/>
    <cellStyle name="Цена 3 2 3 6 2" xfId="17197"/>
    <cellStyle name="Цена 3 2 3 6 2 2" xfId="35569"/>
    <cellStyle name="Цена 3 2 3 6 3" xfId="32816"/>
    <cellStyle name="Цена 3 2 4" xfId="979"/>
    <cellStyle name="Цена 3 2 4 2" xfId="4763"/>
    <cellStyle name="Цена 3 2 4 2 2" xfId="29419"/>
    <cellStyle name="Цена 3 2 4 3" xfId="6018"/>
    <cellStyle name="Цена 3 2 4 3 2" xfId="13279"/>
    <cellStyle name="Цена 3 2 4 3 2 2" xfId="33841"/>
    <cellStyle name="Цена 3 2 4 3 3" xfId="30253"/>
    <cellStyle name="Цена 3 2 4 4" xfId="5730"/>
    <cellStyle name="Цена 3 2 4 4 2" xfId="30104"/>
    <cellStyle name="Цена 3 2 4 5" xfId="5815"/>
    <cellStyle name="Цена 3 2 4 5 2" xfId="13104"/>
    <cellStyle name="Цена 3 2 4 5 2 2" xfId="33755"/>
    <cellStyle name="Цена 3 2 4 5 3" xfId="30145"/>
    <cellStyle name="Цена 3 2 4 6" xfId="4599"/>
    <cellStyle name="Цена 3 2 4 6 2" xfId="20607"/>
    <cellStyle name="Цена 3 2 4 6 2 2" xfId="36450"/>
    <cellStyle name="Цена 3 2 4 6 3" xfId="29335"/>
    <cellStyle name="Цена 3 2 4 7" xfId="5131"/>
    <cellStyle name="Цена 3 2 4 7 2" xfId="29733"/>
    <cellStyle name="Цена 3 2 5" xfId="2304"/>
    <cellStyle name="Цена 3 2 5 2" xfId="6901"/>
    <cellStyle name="Цена 3 2 5 2 2" xfId="14075"/>
    <cellStyle name="Цена 3 2 5 2 2 2" xfId="34384"/>
    <cellStyle name="Цена 3 2 5 2 3" xfId="30833"/>
    <cellStyle name="Цена 3 2 5 3" xfId="9084"/>
    <cellStyle name="Цена 3 2 5 3 2" xfId="31922"/>
    <cellStyle name="Цена 3 2 6" xfId="4887"/>
    <cellStyle name="Цена 3 2 6 2" xfId="29523"/>
    <cellStyle name="Цена 3 2 7" xfId="6308"/>
    <cellStyle name="Цена 3 2 7 2" xfId="13540"/>
    <cellStyle name="Цена 3 2 7 2 2" xfId="34010"/>
    <cellStyle name="Цена 3 2 7 3" xfId="30443"/>
    <cellStyle name="Цена 3 2 8" xfId="8577"/>
    <cellStyle name="Цена 3 2 8 2" xfId="31561"/>
    <cellStyle name="Цена 3 2 9" xfId="5767"/>
    <cellStyle name="Цена 3 2 9 2" xfId="13083"/>
    <cellStyle name="Цена 3 2 9 2 2" xfId="33742"/>
    <cellStyle name="Цена 3 2 9 3" xfId="30127"/>
    <cellStyle name="Цена 3 3" xfId="1840"/>
    <cellStyle name="Цена 3 3 10" xfId="4169"/>
    <cellStyle name="Цена 3 3 10 2" xfId="29195"/>
    <cellStyle name="Цена 3 3 2" xfId="2001"/>
    <cellStyle name="Цена 3 3 2 2" xfId="3456"/>
    <cellStyle name="Цена 3 3 2 2 2" xfId="10211"/>
    <cellStyle name="Цена 3 3 2 2 2 2" xfId="32443"/>
    <cellStyle name="Цена 3 3 2 2 3" xfId="12141"/>
    <cellStyle name="Цена 3 3 2 2 3 2" xfId="18465"/>
    <cellStyle name="Цена 3 3 2 2 3 2 2" xfId="36107"/>
    <cellStyle name="Цена 3 3 2 2 3 3" xfId="33354"/>
    <cellStyle name="Цена 3 3 2 2 4" xfId="8032"/>
    <cellStyle name="Цена 3 3 2 2 4 2" xfId="22035"/>
    <cellStyle name="Цена 3 3 2 2 4 2 2" xfId="36671"/>
    <cellStyle name="Цена 3 3 2 2 4 3" xfId="31351"/>
    <cellStyle name="Цена 3 3 2 2 5" xfId="15189"/>
    <cellStyle name="Цена 3 3 2 2 5 2" xfId="34899"/>
    <cellStyle name="Цена 3 3 2 2 6" xfId="28866"/>
    <cellStyle name="Цена 3 3 2 3" xfId="3929"/>
    <cellStyle name="Цена 3 3 2 3 2" xfId="10684"/>
    <cellStyle name="Цена 3 3 2 3 2 2" xfId="32644"/>
    <cellStyle name="Цена 3 3 2 3 3" xfId="12614"/>
    <cellStyle name="Цена 3 3 2 3 3 2" xfId="18936"/>
    <cellStyle name="Цена 3 3 2 3 3 2 2" xfId="36308"/>
    <cellStyle name="Цена 3 3 2 3 3 3" xfId="33555"/>
    <cellStyle name="Цена 3 3 2 3 4" xfId="15660"/>
    <cellStyle name="Цена 3 3 2 3 4 2" xfId="35100"/>
    <cellStyle name="Цена 3 3 2 3 5" xfId="29067"/>
    <cellStyle name="Цена 3 3 2 4" xfId="6598"/>
    <cellStyle name="Цена 3 3 2 4 2" xfId="13776"/>
    <cellStyle name="Цена 3 3 2 4 2 2" xfId="34215"/>
    <cellStyle name="Цена 3 3 2 4 3" xfId="30664"/>
    <cellStyle name="Цена 3 3 2 5" xfId="8781"/>
    <cellStyle name="Цена 3 3 2 5 2" xfId="31753"/>
    <cellStyle name="Цена 3 3 2 6" xfId="10895"/>
    <cellStyle name="Цена 3 3 2 6 2" xfId="17227"/>
    <cellStyle name="Цена 3 3 2 6 2 2" xfId="35594"/>
    <cellStyle name="Цена 3 3 2 6 3" xfId="32841"/>
    <cellStyle name="Цена 3 3 2 7" xfId="5116"/>
    <cellStyle name="Цена 3 3 2 7 2" xfId="29718"/>
    <cellStyle name="Цена 3 3 3" xfId="2423"/>
    <cellStyle name="Цена 3 3 3 2" xfId="7020"/>
    <cellStyle name="Цена 3 3 3 2 2" xfId="14194"/>
    <cellStyle name="Цена 3 3 3 2 2 2" xfId="34467"/>
    <cellStyle name="Цена 3 3 3 2 3" xfId="30916"/>
    <cellStyle name="Цена 3 3 3 3" xfId="9202"/>
    <cellStyle name="Цена 3 3 3 3 2" xfId="32005"/>
    <cellStyle name="Цена 3 3 3 4" xfId="11219"/>
    <cellStyle name="Цена 3 3 3 4 2" xfId="17548"/>
    <cellStyle name="Цена 3 3 3 4 2 2" xfId="35752"/>
    <cellStyle name="Цена 3 3 3 4 3" xfId="32999"/>
    <cellStyle name="Цена 3 3 3 5" xfId="5451"/>
    <cellStyle name="Цена 3 3 3 5 2" xfId="29891"/>
    <cellStyle name="Цена 3 3 3 6" xfId="28511"/>
    <cellStyle name="Цена 3 3 4" xfId="2559"/>
    <cellStyle name="Цена 3 3 4 2" xfId="7156"/>
    <cellStyle name="Цена 3 3 4 2 2" xfId="14330"/>
    <cellStyle name="Цена 3 3 4 2 2 2" xfId="34602"/>
    <cellStyle name="Цена 3 3 4 2 3" xfId="31051"/>
    <cellStyle name="Цена 3 3 4 3" xfId="9338"/>
    <cellStyle name="Цена 3 3 4 3 2" xfId="32140"/>
    <cellStyle name="Цена 3 3 4 4" xfId="11298"/>
    <cellStyle name="Цена 3 3 4 4 2" xfId="17627"/>
    <cellStyle name="Цена 3 3 4 4 2 2" xfId="35830"/>
    <cellStyle name="Цена 3 3 4 4 3" xfId="33077"/>
    <cellStyle name="Цена 3 3 4 5" xfId="5555"/>
    <cellStyle name="Цена 3 3 4 5 2" xfId="29982"/>
    <cellStyle name="Цена 3 3 4 6" xfId="28589"/>
    <cellStyle name="Цена 3 3 5" xfId="3195"/>
    <cellStyle name="Цена 3 3 5 2" xfId="7780"/>
    <cellStyle name="Цена 3 3 5 2 2" xfId="14943"/>
    <cellStyle name="Цена 3 3 5 2 2 2" xfId="34788"/>
    <cellStyle name="Цена 3 3 5 2 3" xfId="31240"/>
    <cellStyle name="Цена 3 3 5 3" xfId="9958"/>
    <cellStyle name="Цена 3 3 5 3 2" xfId="32328"/>
    <cellStyle name="Цена 3 3 5 4" xfId="11895"/>
    <cellStyle name="Цена 3 3 5 4 2" xfId="18220"/>
    <cellStyle name="Цена 3 3 5 4 2 2" xfId="35997"/>
    <cellStyle name="Цена 3 3 5 4 3" xfId="33244"/>
    <cellStyle name="Цена 3 3 5 5" xfId="4992"/>
    <cellStyle name="Цена 3 3 5 5 2" xfId="29618"/>
    <cellStyle name="Цена 3 3 5 6" xfId="28756"/>
    <cellStyle name="Цена 3 3 6" xfId="3683"/>
    <cellStyle name="Цена 3 3 6 2" xfId="10438"/>
    <cellStyle name="Цена 3 3 6 2 2" xfId="32534"/>
    <cellStyle name="Цена 3 3 6 3" xfId="12368"/>
    <cellStyle name="Цена 3 3 6 3 2" xfId="18691"/>
    <cellStyle name="Цена 3 3 6 3 2 2" xfId="36198"/>
    <cellStyle name="Цена 3 3 6 3 3" xfId="33445"/>
    <cellStyle name="Цена 3 3 6 4" xfId="8259"/>
    <cellStyle name="Цена 3 3 6 4 2" xfId="22256"/>
    <cellStyle name="Цена 3 3 6 4 2 2" xfId="36762"/>
    <cellStyle name="Цена 3 3 6 4 3" xfId="31442"/>
    <cellStyle name="Цена 3 3 6 5" xfId="15415"/>
    <cellStyle name="Цена 3 3 6 5 2" xfId="34990"/>
    <cellStyle name="Цена 3 3 6 6" xfId="28957"/>
    <cellStyle name="Цена 3 3 7" xfId="6453"/>
    <cellStyle name="Цена 3 3 7 2" xfId="13659"/>
    <cellStyle name="Цена 3 3 7 2 2" xfId="34109"/>
    <cellStyle name="Цена 3 3 7 3" xfId="30556"/>
    <cellStyle name="Цена 3 3 8" xfId="8666"/>
    <cellStyle name="Цена 3 3 8 2" xfId="31646"/>
    <cellStyle name="Цена 3 3 9" xfId="10790"/>
    <cellStyle name="Цена 3 3 9 2" xfId="17122"/>
    <cellStyle name="Цена 3 3 9 2 2" xfId="35494"/>
    <cellStyle name="Цена 3 3 9 3" xfId="32741"/>
    <cellStyle name="Цена 3 4" xfId="1953"/>
    <cellStyle name="Цена 3 4 2" xfId="2488"/>
    <cellStyle name="Цена 3 4 2 2" xfId="7085"/>
    <cellStyle name="Цена 3 4 2 2 2" xfId="14259"/>
    <cellStyle name="Цена 3 4 2 2 2 2" xfId="34531"/>
    <cellStyle name="Цена 3 4 2 2 3" xfId="30980"/>
    <cellStyle name="Цена 3 4 2 3" xfId="9267"/>
    <cellStyle name="Цена 3 4 2 3 2" xfId="32069"/>
    <cellStyle name="Цена 3 4 3" xfId="5073"/>
    <cellStyle name="Цена 3 4 3 2" xfId="29675"/>
    <cellStyle name="Цена 3 4 4" xfId="6550"/>
    <cellStyle name="Цена 3 4 4 2" xfId="13728"/>
    <cellStyle name="Цена 3 4 4 2 2" xfId="34172"/>
    <cellStyle name="Цена 3 4 4 3" xfId="30621"/>
    <cellStyle name="Цена 3 4 5" xfId="8733"/>
    <cellStyle name="Цена 3 4 5 2" xfId="31710"/>
    <cellStyle name="Цена 3 4 6" xfId="10847"/>
    <cellStyle name="Цена 3 4 6 2" xfId="17179"/>
    <cellStyle name="Цена 3 4 6 2 2" xfId="35551"/>
    <cellStyle name="Цена 3 4 6 3" xfId="32798"/>
    <cellStyle name="Цена 3 5" xfId="1420"/>
    <cellStyle name="Цена 3 5 2" xfId="2997"/>
    <cellStyle name="Цена 3 5 2 2" xfId="7584"/>
    <cellStyle name="Цена 3 5 2 2 2" xfId="14751"/>
    <cellStyle name="Цена 3 5 2 2 2 2" xfId="34703"/>
    <cellStyle name="Цена 3 5 2 2 3" xfId="31155"/>
    <cellStyle name="Цена 3 5 2 3" xfId="9764"/>
    <cellStyle name="Цена 3 5 2 3 2" xfId="32243"/>
    <cellStyle name="Цена 3 5 3" xfId="6206"/>
    <cellStyle name="Цена 3 5 3 2" xfId="13444"/>
    <cellStyle name="Цена 3 5 3 2 2" xfId="33949"/>
    <cellStyle name="Цена 3 5 3 3" xfId="30379"/>
    <cellStyle name="Цена 3 5 4" xfId="8478"/>
    <cellStyle name="Цена 3 5 4 2" xfId="31500"/>
    <cellStyle name="Цена 3 5 5" xfId="5679"/>
    <cellStyle name="Цена 3 5 5 2" xfId="13021"/>
    <cellStyle name="Цена 3 5 5 2 2" xfId="33713"/>
    <cellStyle name="Цена 3 5 5 3" xfId="30076"/>
    <cellStyle name="Цена 3 5 6" xfId="4537"/>
    <cellStyle name="Цена 3 5 6 2" xfId="20570"/>
    <cellStyle name="Цена 3 5 6 2 2" xfId="36422"/>
    <cellStyle name="Цена 3 5 6 3" xfId="29308"/>
    <cellStyle name="Цена 3 5 7" xfId="4114"/>
    <cellStyle name="Цена 3 5 7 2" xfId="29161"/>
    <cellStyle name="Цена 3 6" xfId="2040"/>
    <cellStyle name="Цена 3 6 2" xfId="6637"/>
    <cellStyle name="Цена 3 6 2 2" xfId="13815"/>
    <cellStyle name="Цена 3 6 2 2 2" xfId="34241"/>
    <cellStyle name="Цена 3 6 2 3" xfId="30690"/>
    <cellStyle name="Цена 3 6 3" xfId="8820"/>
    <cellStyle name="Цена 3 6 3 2" xfId="31779"/>
    <cellStyle name="Цена 3 6 4" xfId="10934"/>
    <cellStyle name="Цена 3 6 4 2" xfId="17266"/>
    <cellStyle name="Цена 3 6 4 2 2" xfId="35620"/>
    <cellStyle name="Цена 3 6 4 3" xfId="32867"/>
    <cellStyle name="Цена 3 6 5" xfId="5142"/>
    <cellStyle name="Цена 3 6 5 2" xfId="29743"/>
    <cellStyle name="Цена 3 7" xfId="2241"/>
    <cellStyle name="Цена 3 7 2" xfId="6838"/>
    <cellStyle name="Цена 3 7 2 2" xfId="14012"/>
    <cellStyle name="Цена 3 7 2 2 2" xfId="34338"/>
    <cellStyle name="Цена 3 7 2 3" xfId="30787"/>
    <cellStyle name="Цена 3 7 3" xfId="9021"/>
    <cellStyle name="Цена 3 7 3 2" xfId="31876"/>
    <cellStyle name="Цена 3 8" xfId="5637"/>
    <cellStyle name="Цена 3 8 2" xfId="12987"/>
    <cellStyle name="Цена 3 8 2 2" xfId="33687"/>
    <cellStyle name="Цена 3 8 3" xfId="30043"/>
    <cellStyle name="Цена 3 9" xfId="5649"/>
    <cellStyle name="Цена 3 9 2" xfId="30053"/>
    <cellStyle name="Цена 30" xfId="39984"/>
    <cellStyle name="Цена 31" xfId="39843"/>
    <cellStyle name="Цена 32" xfId="39461"/>
    <cellStyle name="Цена 33" xfId="40277"/>
    <cellStyle name="Цена 34" xfId="40362"/>
    <cellStyle name="Цена 35" xfId="40068"/>
    <cellStyle name="Цена 4" xfId="1398"/>
    <cellStyle name="Цена 4 2" xfId="1811"/>
    <cellStyle name="Цена 4 2 10" xfId="4163"/>
    <cellStyle name="Цена 4 2 10 2" xfId="29193"/>
    <cellStyle name="Цена 4 2 2" xfId="1474"/>
    <cellStyle name="Цена 4 2 2 2" xfId="3430"/>
    <cellStyle name="Цена 4 2 2 2 2" xfId="10185"/>
    <cellStyle name="Цена 4 2 2 2 2 2" xfId="32436"/>
    <cellStyle name="Цена 4 2 2 2 3" xfId="12115"/>
    <cellStyle name="Цена 4 2 2 2 3 2" xfId="18440"/>
    <cellStyle name="Цена 4 2 2 2 3 2 2" xfId="36100"/>
    <cellStyle name="Цена 4 2 2 2 3 3" xfId="33347"/>
    <cellStyle name="Цена 4 2 2 2 4" xfId="8006"/>
    <cellStyle name="Цена 4 2 2 2 4 2" xfId="22010"/>
    <cellStyle name="Цена 4 2 2 2 4 2 2" xfId="36664"/>
    <cellStyle name="Цена 4 2 2 2 4 3" xfId="31344"/>
    <cellStyle name="Цена 4 2 2 2 5" xfId="15164"/>
    <cellStyle name="Цена 4 2 2 2 5 2" xfId="34892"/>
    <cellStyle name="Цена 4 2 2 2 6" xfId="28859"/>
    <cellStyle name="Цена 4 2 2 3" xfId="3903"/>
    <cellStyle name="Цена 4 2 2 3 2" xfId="10658"/>
    <cellStyle name="Цена 4 2 2 3 2 2" xfId="32637"/>
    <cellStyle name="Цена 4 2 2 3 3" xfId="12588"/>
    <cellStyle name="Цена 4 2 2 3 3 2" xfId="18911"/>
    <cellStyle name="Цена 4 2 2 3 3 2 2" xfId="36301"/>
    <cellStyle name="Цена 4 2 2 3 3 3" xfId="33548"/>
    <cellStyle name="Цена 4 2 2 3 4" xfId="15635"/>
    <cellStyle name="Цена 4 2 2 3 4 2" xfId="35093"/>
    <cellStyle name="Цена 4 2 2 3 5" xfId="29060"/>
    <cellStyle name="Цена 4 2 2 4" xfId="6253"/>
    <cellStyle name="Цена 4 2 2 4 2" xfId="13489"/>
    <cellStyle name="Цена 4 2 2 4 2 2" xfId="33977"/>
    <cellStyle name="Цена 4 2 2 4 3" xfId="30407"/>
    <cellStyle name="Цена 4 2 2 5" xfId="8522"/>
    <cellStyle name="Цена 4 2 2 5 2" xfId="31527"/>
    <cellStyle name="Цена 4 2 2 6" xfId="5739"/>
    <cellStyle name="Цена 4 2 2 6 2" xfId="13060"/>
    <cellStyle name="Цена 4 2 2 6 2 2" xfId="33729"/>
    <cellStyle name="Цена 4 2 2 6 3" xfId="30111"/>
    <cellStyle name="Цена 4 2 2 7" xfId="4861"/>
    <cellStyle name="Цена 4 2 2 7 2" xfId="29499"/>
    <cellStyle name="Цена 4 2 3" xfId="2415"/>
    <cellStyle name="Цена 4 2 3 2" xfId="7012"/>
    <cellStyle name="Цена 4 2 3 2 2" xfId="14186"/>
    <cellStyle name="Цена 4 2 3 2 2 2" xfId="34460"/>
    <cellStyle name="Цена 4 2 3 2 3" xfId="30909"/>
    <cellStyle name="Цена 4 2 3 3" xfId="9195"/>
    <cellStyle name="Цена 4 2 3 3 2" xfId="31998"/>
    <cellStyle name="Цена 4 2 3 4" xfId="11213"/>
    <cellStyle name="Цена 4 2 3 4 2" xfId="17542"/>
    <cellStyle name="Цена 4 2 3 4 2 2" xfId="35746"/>
    <cellStyle name="Цена 4 2 3 4 3" xfId="32993"/>
    <cellStyle name="Цена 4 2 3 5" xfId="5443"/>
    <cellStyle name="Цена 4 2 3 5 2" xfId="29884"/>
    <cellStyle name="Цена 4 2 3 6" xfId="28505"/>
    <cellStyle name="Цена 4 2 4" xfId="2552"/>
    <cellStyle name="Цена 4 2 4 2" xfId="7149"/>
    <cellStyle name="Цена 4 2 4 2 2" xfId="14323"/>
    <cellStyle name="Цена 4 2 4 2 2 2" xfId="34595"/>
    <cellStyle name="Цена 4 2 4 2 3" xfId="31044"/>
    <cellStyle name="Цена 4 2 4 3" xfId="9331"/>
    <cellStyle name="Цена 4 2 4 3 2" xfId="32133"/>
    <cellStyle name="Цена 4 2 4 4" xfId="11291"/>
    <cellStyle name="Цена 4 2 4 4 2" xfId="17620"/>
    <cellStyle name="Цена 4 2 4 4 2 2" xfId="35823"/>
    <cellStyle name="Цена 4 2 4 4 3" xfId="33070"/>
    <cellStyle name="Цена 4 2 4 5" xfId="5548"/>
    <cellStyle name="Цена 4 2 4 5 2" xfId="29975"/>
    <cellStyle name="Цена 4 2 4 6" xfId="28582"/>
    <cellStyle name="Цена 4 2 5" xfId="3167"/>
    <cellStyle name="Цена 4 2 5 2" xfId="7754"/>
    <cellStyle name="Цена 4 2 5 2 2" xfId="14918"/>
    <cellStyle name="Цена 4 2 5 2 2 2" xfId="34781"/>
    <cellStyle name="Цена 4 2 5 2 3" xfId="31233"/>
    <cellStyle name="Цена 4 2 5 3" xfId="9933"/>
    <cellStyle name="Цена 4 2 5 3 2" xfId="32321"/>
    <cellStyle name="Цена 4 2 5 4" xfId="11870"/>
    <cellStyle name="Цена 4 2 5 4 2" xfId="18195"/>
    <cellStyle name="Цена 4 2 5 4 2 2" xfId="35990"/>
    <cellStyle name="Цена 4 2 5 4 3" xfId="33237"/>
    <cellStyle name="Цена 4 2 5 5" xfId="4984"/>
    <cellStyle name="Цена 4 2 5 5 2" xfId="29610"/>
    <cellStyle name="Цена 4 2 5 6" xfId="28749"/>
    <cellStyle name="Цена 4 2 6" xfId="3659"/>
    <cellStyle name="Цена 4 2 6 2" xfId="10414"/>
    <cellStyle name="Цена 4 2 6 2 2" xfId="32528"/>
    <cellStyle name="Цена 4 2 6 3" xfId="12344"/>
    <cellStyle name="Цена 4 2 6 3 2" xfId="18667"/>
    <cellStyle name="Цена 4 2 6 3 2 2" xfId="36192"/>
    <cellStyle name="Цена 4 2 6 3 3" xfId="33439"/>
    <cellStyle name="Цена 4 2 6 4" xfId="8235"/>
    <cellStyle name="Цена 4 2 6 4 2" xfId="22232"/>
    <cellStyle name="Цена 4 2 6 4 2 2" xfId="36756"/>
    <cellStyle name="Цена 4 2 6 4 3" xfId="31436"/>
    <cellStyle name="Цена 4 2 6 5" xfId="15391"/>
    <cellStyle name="Цена 4 2 6 5 2" xfId="34984"/>
    <cellStyle name="Цена 4 2 6 6" xfId="28951"/>
    <cellStyle name="Цена 4 2 7" xfId="6438"/>
    <cellStyle name="Цена 4 2 7 2" xfId="13646"/>
    <cellStyle name="Цена 4 2 7 2 2" xfId="34098"/>
    <cellStyle name="Цена 4 2 7 3" xfId="30544"/>
    <cellStyle name="Цена 4 2 8" xfId="8659"/>
    <cellStyle name="Цена 4 2 8 2" xfId="31639"/>
    <cellStyle name="Цена 4 2 9" xfId="10783"/>
    <cellStyle name="Цена 4 2 9 2" xfId="17115"/>
    <cellStyle name="Цена 4 2 9 2 2" xfId="35487"/>
    <cellStyle name="Цена 4 2 9 3" xfId="32734"/>
    <cellStyle name="Цена 4 3" xfId="1947"/>
    <cellStyle name="Цена 4 3 2" xfId="2482"/>
    <cellStyle name="Цена 4 3 2 2" xfId="7079"/>
    <cellStyle name="Цена 4 3 2 2 2" xfId="14253"/>
    <cellStyle name="Цена 4 3 2 2 2 2" xfId="34525"/>
    <cellStyle name="Цена 4 3 2 2 3" xfId="30974"/>
    <cellStyle name="Цена 4 3 2 3" xfId="9261"/>
    <cellStyle name="Цена 4 3 2 3 2" xfId="32063"/>
    <cellStyle name="Цена 4 3 3" xfId="5067"/>
    <cellStyle name="Цена 4 3 3 2" xfId="29669"/>
    <cellStyle name="Цена 4 3 4" xfId="6544"/>
    <cellStyle name="Цена 4 3 4 2" xfId="13722"/>
    <cellStyle name="Цена 4 3 4 2 2" xfId="34166"/>
    <cellStyle name="Цена 4 3 4 3" xfId="30615"/>
    <cellStyle name="Цена 4 3 5" xfId="8727"/>
    <cellStyle name="Цена 4 3 5 2" xfId="31704"/>
    <cellStyle name="Цена 4 3 6" xfId="10841"/>
    <cellStyle name="Цена 4 3 6 2" xfId="17173"/>
    <cellStyle name="Цена 4 3 6 2 2" xfId="35545"/>
    <cellStyle name="Цена 4 3 6 3" xfId="32792"/>
    <cellStyle name="Цена 4 4" xfId="2070"/>
    <cellStyle name="Цена 4 4 2" xfId="5159"/>
    <cellStyle name="Цена 4 4 2 2" xfId="29756"/>
    <cellStyle name="Цена 4 4 3" xfId="6667"/>
    <cellStyle name="Цена 4 4 3 2" xfId="13844"/>
    <cellStyle name="Цена 4 4 3 2 2" xfId="34259"/>
    <cellStyle name="Цена 4 4 3 3" xfId="30708"/>
    <cellStyle name="Цена 4 4 4" xfId="8850"/>
    <cellStyle name="Цена 4 4 4 2" xfId="31797"/>
    <cellStyle name="Цена 4 4 5" xfId="10964"/>
    <cellStyle name="Цена 4 4 5 2" xfId="17295"/>
    <cellStyle name="Цена 4 4 5 2 2" xfId="35638"/>
    <cellStyle name="Цена 4 4 5 3" xfId="32885"/>
    <cellStyle name="Цена 4 4 6" xfId="4509"/>
    <cellStyle name="Цена 4 4 6 2" xfId="20544"/>
    <cellStyle name="Цена 4 4 6 2 2" xfId="36414"/>
    <cellStyle name="Цена 4 4 6 3" xfId="29299"/>
    <cellStyle name="Цена 4 4 7" xfId="5405"/>
    <cellStyle name="Цена 4 4 7 2" xfId="29861"/>
    <cellStyle name="Цена 4 5" xfId="2231"/>
    <cellStyle name="Цена 4 5 2" xfId="6828"/>
    <cellStyle name="Цена 4 5 2 2" xfId="14002"/>
    <cellStyle name="Цена 4 5 2 2 2" xfId="34329"/>
    <cellStyle name="Цена 4 5 2 3" xfId="30778"/>
    <cellStyle name="Цена 4 5 3" xfId="9011"/>
    <cellStyle name="Цена 4 5 3 2" xfId="31867"/>
    <cellStyle name="Цена 4 6" xfId="4824"/>
    <cellStyle name="Цена 4 6 2" xfId="29468"/>
    <cellStyle name="Цена 4 7" xfId="6188"/>
    <cellStyle name="Цена 4 7 2" xfId="13426"/>
    <cellStyle name="Цена 4 7 2 2" xfId="33937"/>
    <cellStyle name="Цена 4 7 3" xfId="30367"/>
    <cellStyle name="Цена 4 8" xfId="5862"/>
    <cellStyle name="Цена 4 8 2" xfId="30173"/>
    <cellStyle name="Цена 4 9" xfId="6497"/>
    <cellStyle name="Цена 4 9 2" xfId="13677"/>
    <cellStyle name="Цена 4 9 2 2" xfId="34122"/>
    <cellStyle name="Цена 4 9 3" xfId="30571"/>
    <cellStyle name="Цена 5" xfId="1534"/>
    <cellStyle name="Цена 5 2" xfId="1909"/>
    <cellStyle name="Цена 5 2 10" xfId="3988"/>
    <cellStyle name="Цена 5 2 10 2" xfId="29114"/>
    <cellStyle name="Цена 5 2 2" xfId="1457"/>
    <cellStyle name="Цена 5 2 2 2" xfId="3480"/>
    <cellStyle name="Цена 5 2 2 2 2" xfId="10235"/>
    <cellStyle name="Цена 5 2 2 2 2 2" xfId="32458"/>
    <cellStyle name="Цена 5 2 2 2 3" xfId="12165"/>
    <cellStyle name="Цена 5 2 2 2 3 2" xfId="18489"/>
    <cellStyle name="Цена 5 2 2 2 3 2 2" xfId="36122"/>
    <cellStyle name="Цена 5 2 2 2 3 3" xfId="33369"/>
    <cellStyle name="Цена 5 2 2 2 4" xfId="8056"/>
    <cellStyle name="Цена 5 2 2 2 4 2" xfId="22059"/>
    <cellStyle name="Цена 5 2 2 2 4 2 2" xfId="36686"/>
    <cellStyle name="Цена 5 2 2 2 4 3" xfId="31366"/>
    <cellStyle name="Цена 5 2 2 2 5" xfId="15213"/>
    <cellStyle name="Цена 5 2 2 2 5 2" xfId="34914"/>
    <cellStyle name="Цена 5 2 2 2 6" xfId="28881"/>
    <cellStyle name="Цена 5 2 2 3" xfId="3953"/>
    <cellStyle name="Цена 5 2 2 3 2" xfId="10708"/>
    <cellStyle name="Цена 5 2 2 3 2 2" xfId="32659"/>
    <cellStyle name="Цена 5 2 2 3 3" xfId="12638"/>
    <cellStyle name="Цена 5 2 2 3 3 2" xfId="18960"/>
    <cellStyle name="Цена 5 2 2 3 3 2 2" xfId="36323"/>
    <cellStyle name="Цена 5 2 2 3 3 3" xfId="33570"/>
    <cellStyle name="Цена 5 2 2 3 4" xfId="15684"/>
    <cellStyle name="Цена 5 2 2 3 4 2" xfId="35115"/>
    <cellStyle name="Цена 5 2 2 3 5" xfId="29082"/>
    <cellStyle name="Цена 5 2 2 4" xfId="6236"/>
    <cellStyle name="Цена 5 2 2 4 2" xfId="13472"/>
    <cellStyle name="Цена 5 2 2 4 2 2" xfId="33968"/>
    <cellStyle name="Цена 5 2 2 4 3" xfId="30398"/>
    <cellStyle name="Цена 5 2 2 5" xfId="8505"/>
    <cellStyle name="Цена 5 2 2 5 2" xfId="31518"/>
    <cellStyle name="Цена 5 2 2 6" xfId="6222"/>
    <cellStyle name="Цена 5 2 2 6 2" xfId="13459"/>
    <cellStyle name="Цена 5 2 2 6 2 2" xfId="33959"/>
    <cellStyle name="Цена 5 2 2 6 3" xfId="30389"/>
    <cellStyle name="Цена 5 2 2 7" xfId="4852"/>
    <cellStyle name="Цена 5 2 2 7 2" xfId="29490"/>
    <cellStyle name="Цена 5 2 3" xfId="2444"/>
    <cellStyle name="Цена 5 2 3 2" xfId="7041"/>
    <cellStyle name="Цена 5 2 3 2 2" xfId="14215"/>
    <cellStyle name="Цена 5 2 3 2 2 2" xfId="34487"/>
    <cellStyle name="Цена 5 2 3 2 3" xfId="30936"/>
    <cellStyle name="Цена 5 2 3 3" xfId="9223"/>
    <cellStyle name="Цена 5 2 3 3 2" xfId="32025"/>
    <cellStyle name="Цена 5 2 3 4" xfId="11238"/>
    <cellStyle name="Цена 5 2 3 4 2" xfId="17567"/>
    <cellStyle name="Цена 5 2 3 4 2 2" xfId="35770"/>
    <cellStyle name="Цена 5 2 3 4 3" xfId="33017"/>
    <cellStyle name="Цена 5 2 3 5" xfId="5471"/>
    <cellStyle name="Цена 5 2 3 5 2" xfId="29910"/>
    <cellStyle name="Цена 5 2 3 6" xfId="28529"/>
    <cellStyle name="Цена 5 2 4" xfId="2574"/>
    <cellStyle name="Цена 5 2 4 2" xfId="7171"/>
    <cellStyle name="Цена 5 2 4 2 2" xfId="14345"/>
    <cellStyle name="Цена 5 2 4 2 2 2" xfId="34617"/>
    <cellStyle name="Цена 5 2 4 2 3" xfId="31066"/>
    <cellStyle name="Цена 5 2 4 3" xfId="9353"/>
    <cellStyle name="Цена 5 2 4 3 2" xfId="32155"/>
    <cellStyle name="Цена 5 2 4 4" xfId="11313"/>
    <cellStyle name="Цена 5 2 4 4 2" xfId="17642"/>
    <cellStyle name="Цена 5 2 4 4 2 2" xfId="35845"/>
    <cellStyle name="Цена 5 2 4 4 3" xfId="33092"/>
    <cellStyle name="Цена 5 2 4 5" xfId="5570"/>
    <cellStyle name="Цена 5 2 4 5 2" xfId="29997"/>
    <cellStyle name="Цена 5 2 4 6" xfId="28604"/>
    <cellStyle name="Цена 5 2 5" xfId="3233"/>
    <cellStyle name="Цена 5 2 5 2" xfId="7809"/>
    <cellStyle name="Цена 5 2 5 2 2" xfId="14967"/>
    <cellStyle name="Цена 5 2 5 2 2 2" xfId="34803"/>
    <cellStyle name="Цена 5 2 5 2 3" xfId="31255"/>
    <cellStyle name="Цена 5 2 5 3" xfId="9988"/>
    <cellStyle name="Цена 5 2 5 3 2" xfId="32347"/>
    <cellStyle name="Цена 5 2 5 4" xfId="11919"/>
    <cellStyle name="Цена 5 2 5 4 2" xfId="18244"/>
    <cellStyle name="Цена 5 2 5 4 2 2" xfId="36012"/>
    <cellStyle name="Цена 5 2 5 4 3" xfId="33259"/>
    <cellStyle name="Цена 5 2 5 5" xfId="5029"/>
    <cellStyle name="Цена 5 2 5 5 2" xfId="29631"/>
    <cellStyle name="Цена 5 2 5 6" xfId="28771"/>
    <cellStyle name="Цена 5 2 6" xfId="3707"/>
    <cellStyle name="Цена 5 2 6 2" xfId="10462"/>
    <cellStyle name="Цена 5 2 6 2 2" xfId="32549"/>
    <cellStyle name="Цена 5 2 6 3" xfId="12392"/>
    <cellStyle name="Цена 5 2 6 3 2" xfId="18715"/>
    <cellStyle name="Цена 5 2 6 3 2 2" xfId="36213"/>
    <cellStyle name="Цена 5 2 6 3 3" xfId="33460"/>
    <cellStyle name="Цена 5 2 6 4" xfId="8283"/>
    <cellStyle name="Цена 5 2 6 4 2" xfId="22280"/>
    <cellStyle name="Цена 5 2 6 4 2 2" xfId="36777"/>
    <cellStyle name="Цена 5 2 6 4 3" xfId="31457"/>
    <cellStyle name="Цена 5 2 6 5" xfId="15439"/>
    <cellStyle name="Цена 5 2 6 5 2" xfId="35005"/>
    <cellStyle name="Цена 5 2 6 6" xfId="28972"/>
    <cellStyle name="Цена 5 2 7" xfId="6506"/>
    <cellStyle name="Цена 5 2 7 2" xfId="13684"/>
    <cellStyle name="Цена 5 2 7 2 2" xfId="34128"/>
    <cellStyle name="Цена 5 2 7 3" xfId="30577"/>
    <cellStyle name="Цена 5 2 8" xfId="8689"/>
    <cellStyle name="Цена 5 2 8 2" xfId="31666"/>
    <cellStyle name="Цена 5 2 9" xfId="10803"/>
    <cellStyle name="Цена 5 2 9 2" xfId="17135"/>
    <cellStyle name="Цена 5 2 9 2 2" xfId="35507"/>
    <cellStyle name="Цена 5 2 9 3" xfId="32754"/>
    <cellStyle name="Цена 5 3" xfId="1964"/>
    <cellStyle name="Цена 5 3 2" xfId="2499"/>
    <cellStyle name="Цена 5 3 2 2" xfId="7096"/>
    <cellStyle name="Цена 5 3 2 2 2" xfId="14270"/>
    <cellStyle name="Цена 5 3 2 2 2 2" xfId="34542"/>
    <cellStyle name="Цена 5 3 2 2 3" xfId="30991"/>
    <cellStyle name="Цена 5 3 2 3" xfId="9278"/>
    <cellStyle name="Цена 5 3 2 3 2" xfId="32080"/>
    <cellStyle name="Цена 5 3 3" xfId="5084"/>
    <cellStyle name="Цена 5 3 3 2" xfId="29686"/>
    <cellStyle name="Цена 5 3 4" xfId="6561"/>
    <cellStyle name="Цена 5 3 4 2" xfId="13739"/>
    <cellStyle name="Цена 5 3 4 2 2" xfId="34183"/>
    <cellStyle name="Цена 5 3 4 3" xfId="30632"/>
    <cellStyle name="Цена 5 3 5" xfId="8744"/>
    <cellStyle name="Цена 5 3 5 2" xfId="31721"/>
    <cellStyle name="Цена 5 3 6" xfId="10858"/>
    <cellStyle name="Цена 5 3 6 2" xfId="17190"/>
    <cellStyle name="Цена 5 3 6 2 2" xfId="35562"/>
    <cellStyle name="Цена 5 3 6 3" xfId="32809"/>
    <cellStyle name="Цена 5 4" xfId="1471"/>
    <cellStyle name="Цена 5 4 2" xfId="4859"/>
    <cellStyle name="Цена 5 4 2 2" xfId="29497"/>
    <cellStyle name="Цена 5 4 3" xfId="6250"/>
    <cellStyle name="Цена 5 4 3 2" xfId="13486"/>
    <cellStyle name="Цена 5 4 3 2 2" xfId="33975"/>
    <cellStyle name="Цена 5 4 3 3" xfId="30405"/>
    <cellStyle name="Цена 5 4 4" xfId="8519"/>
    <cellStyle name="Цена 5 4 4 2" xfId="31525"/>
    <cellStyle name="Цена 5 4 5" xfId="6444"/>
    <cellStyle name="Цена 5 4 5 2" xfId="13650"/>
    <cellStyle name="Цена 5 4 5 2 2" xfId="34102"/>
    <cellStyle name="Цена 5 4 5 3" xfId="30549"/>
    <cellStyle name="Цена 5 4 6" xfId="4592"/>
    <cellStyle name="Цена 5 4 6 2" xfId="20600"/>
    <cellStyle name="Цена 5 4 6 2 2" xfId="36443"/>
    <cellStyle name="Цена 5 4 6 3" xfId="29328"/>
    <cellStyle name="Цена 5 4 7" xfId="5515"/>
    <cellStyle name="Цена 5 4 7 2" xfId="29942"/>
    <cellStyle name="Цена 5 5" xfId="2297"/>
    <cellStyle name="Цена 5 5 2" xfId="6894"/>
    <cellStyle name="Цена 5 5 2 2" xfId="14068"/>
    <cellStyle name="Цена 5 5 2 2 2" xfId="34377"/>
    <cellStyle name="Цена 5 5 2 3" xfId="30826"/>
    <cellStyle name="Цена 5 5 3" xfId="9077"/>
    <cellStyle name="Цена 5 5 3 2" xfId="31915"/>
    <cellStyle name="Цена 5 6" xfId="4880"/>
    <cellStyle name="Цена 5 6 2" xfId="29516"/>
    <cellStyle name="Цена 5 7" xfId="6301"/>
    <cellStyle name="Цена 5 7 2" xfId="13533"/>
    <cellStyle name="Цена 5 7 2 2" xfId="34003"/>
    <cellStyle name="Цена 5 7 3" xfId="30436"/>
    <cellStyle name="Цена 5 8" xfId="8570"/>
    <cellStyle name="Цена 5 8 2" xfId="31554"/>
    <cellStyle name="Цена 5 9" xfId="5811"/>
    <cellStyle name="Цена 5 9 2" xfId="13100"/>
    <cellStyle name="Цена 5 9 2 2" xfId="33752"/>
    <cellStyle name="Цена 5 9 3" xfId="30142"/>
    <cellStyle name="Цена 6" xfId="1652"/>
    <cellStyle name="Цена 6 10" xfId="4241"/>
    <cellStyle name="Цена 6 10 2" xfId="29217"/>
    <cellStyle name="Цена 6 2" xfId="950"/>
    <cellStyle name="Цена 6 2 2" xfId="3332"/>
    <cellStyle name="Цена 6 2 2 2" xfId="10087"/>
    <cellStyle name="Цена 6 2 2 2 2" xfId="32391"/>
    <cellStyle name="Цена 6 2 2 3" xfId="12017"/>
    <cellStyle name="Цена 6 2 2 3 2" xfId="18342"/>
    <cellStyle name="Цена 6 2 2 3 2 2" xfId="36055"/>
    <cellStyle name="Цена 6 2 2 3 3" xfId="33302"/>
    <cellStyle name="Цена 6 2 2 4" xfId="7908"/>
    <cellStyle name="Цена 6 2 2 4 2" xfId="21912"/>
    <cellStyle name="Цена 6 2 2 4 2 2" xfId="36619"/>
    <cellStyle name="Цена 6 2 2 4 3" xfId="31299"/>
    <cellStyle name="Цена 6 2 2 5" xfId="15066"/>
    <cellStyle name="Цена 6 2 2 5 2" xfId="34847"/>
    <cellStyle name="Цена 6 2 2 6" xfId="28814"/>
    <cellStyle name="Цена 6 2 3" xfId="3805"/>
    <cellStyle name="Цена 6 2 3 2" xfId="10560"/>
    <cellStyle name="Цена 6 2 3 2 2" xfId="32592"/>
    <cellStyle name="Цена 6 2 3 3" xfId="12490"/>
    <cellStyle name="Цена 6 2 3 3 2" xfId="18813"/>
    <cellStyle name="Цена 6 2 3 3 2 2" xfId="36256"/>
    <cellStyle name="Цена 6 2 3 3 3" xfId="33503"/>
    <cellStyle name="Цена 6 2 3 4" xfId="15537"/>
    <cellStyle name="Цена 6 2 3 4 2" xfId="35048"/>
    <cellStyle name="Цена 6 2 3 5" xfId="29015"/>
    <cellStyle name="Цена 6 2 4" xfId="5991"/>
    <cellStyle name="Цена 6 2 4 2" xfId="13252"/>
    <cellStyle name="Цена 6 2 4 2 2" xfId="33826"/>
    <cellStyle name="Цена 6 2 4 3" xfId="30238"/>
    <cellStyle name="Цена 6 2 5" xfId="5912"/>
    <cellStyle name="Цена 6 2 5 2" xfId="30204"/>
    <cellStyle name="Цена 6 2 6" xfId="6059"/>
    <cellStyle name="Цена 6 2 6 2" xfId="13318"/>
    <cellStyle name="Цена 6 2 6 2 2" xfId="33864"/>
    <cellStyle name="Цена 6 2 6 3" xfId="30278"/>
    <cellStyle name="Цена 6 2 7" xfId="4750"/>
    <cellStyle name="Цена 6 2 7 2" xfId="29407"/>
    <cellStyle name="Цена 6 3" xfId="2354"/>
    <cellStyle name="Цена 6 3 2" xfId="6951"/>
    <cellStyle name="Цена 6 3 2 2" xfId="14125"/>
    <cellStyle name="Цена 6 3 2 2 2" xfId="34416"/>
    <cellStyle name="Цена 6 3 2 3" xfId="30865"/>
    <cellStyle name="Цена 6 3 3" xfId="9134"/>
    <cellStyle name="Цена 6 3 3 2" xfId="31954"/>
    <cellStyle name="Цена 6 3 4" xfId="11162"/>
    <cellStyle name="Цена 6 3 4 2" xfId="17491"/>
    <cellStyle name="Цена 6 3 4 2 2" xfId="35712"/>
    <cellStyle name="Цена 6 3 4 3" xfId="32959"/>
    <cellStyle name="Цена 6 3 5" xfId="5390"/>
    <cellStyle name="Цена 6 3 5 2" xfId="29849"/>
    <cellStyle name="Цена 6 3 6" xfId="28471"/>
    <cellStyle name="Цена 6 4" xfId="2169"/>
    <cellStyle name="Цена 6 4 2" xfId="6766"/>
    <cellStyle name="Цена 6 4 2 2" xfId="13942"/>
    <cellStyle name="Цена 6 4 2 2 2" xfId="34302"/>
    <cellStyle name="Цена 6 4 2 3" xfId="30751"/>
    <cellStyle name="Цена 6 4 3" xfId="8949"/>
    <cellStyle name="Цена 6 4 3 2" xfId="31840"/>
    <cellStyle name="Цена 6 4 4" xfId="11049"/>
    <cellStyle name="Цена 6 4 4 2" xfId="17379"/>
    <cellStyle name="Цена 6 4 4 2 2" xfId="35668"/>
    <cellStyle name="Цена 6 4 4 3" xfId="32915"/>
    <cellStyle name="Цена 6 4 5" xfId="5245"/>
    <cellStyle name="Цена 6 4 5 2" xfId="29788"/>
    <cellStyle name="Цена 6 4 6" xfId="28428"/>
    <cellStyle name="Цена 6 5" xfId="3068"/>
    <cellStyle name="Цена 6 5 2" xfId="7655"/>
    <cellStyle name="Цена 6 5 2 2" xfId="14819"/>
    <cellStyle name="Цена 6 5 2 2 2" xfId="34736"/>
    <cellStyle name="Цена 6 5 2 3" xfId="31188"/>
    <cellStyle name="Цена 6 5 3" xfId="9834"/>
    <cellStyle name="Цена 6 5 3 2" xfId="32276"/>
    <cellStyle name="Цена 6 5 4" xfId="11771"/>
    <cellStyle name="Цена 6 5 4 2" xfId="18096"/>
    <cellStyle name="Цена 6 5 4 2 2" xfId="35945"/>
    <cellStyle name="Цена 6 5 4 3" xfId="33192"/>
    <cellStyle name="Цена 6 5 5" xfId="4920"/>
    <cellStyle name="Цена 6 5 5 2" xfId="29556"/>
    <cellStyle name="Цена 6 5 6" xfId="28704"/>
    <cellStyle name="Цена 6 6" xfId="3577"/>
    <cellStyle name="Цена 6 6 2" xfId="10332"/>
    <cellStyle name="Цена 6 6 2 2" xfId="32498"/>
    <cellStyle name="Цена 6 6 3" xfId="12262"/>
    <cellStyle name="Цена 6 6 3 2" xfId="18585"/>
    <cellStyle name="Цена 6 6 3 2 2" xfId="36162"/>
    <cellStyle name="Цена 6 6 3 3" xfId="33409"/>
    <cellStyle name="Цена 6 6 4" xfId="8153"/>
    <cellStyle name="Цена 6 6 4 2" xfId="22150"/>
    <cellStyle name="Цена 6 6 4 2 2" xfId="36726"/>
    <cellStyle name="Цена 6 6 4 3" xfId="31406"/>
    <cellStyle name="Цена 6 6 5" xfId="15309"/>
    <cellStyle name="Цена 6 6 5 2" xfId="34954"/>
    <cellStyle name="Цена 6 6 6" xfId="28921"/>
    <cellStyle name="Цена 6 7" xfId="6358"/>
    <cellStyle name="Цена 6 7 2" xfId="13583"/>
    <cellStyle name="Цена 6 7 2 2" xfId="34045"/>
    <cellStyle name="Цена 6 7 3" xfId="30484"/>
    <cellStyle name="Цена 6 8" xfId="8609"/>
    <cellStyle name="Цена 6 8 2" xfId="31592"/>
    <cellStyle name="Цена 6 9" xfId="10743"/>
    <cellStyle name="Цена 6 9 2" xfId="17075"/>
    <cellStyle name="Цена 6 9 2 2" xfId="35447"/>
    <cellStyle name="Цена 6 9 3" xfId="32694"/>
    <cellStyle name="Цена 7" xfId="1733"/>
    <cellStyle name="Цена 7 2" xfId="2376"/>
    <cellStyle name="Цена 7 2 2" xfId="6973"/>
    <cellStyle name="Цена 7 2 2 2" xfId="14147"/>
    <cellStyle name="Цена 7 2 2 2 2" xfId="34436"/>
    <cellStyle name="Цена 7 2 2 3" xfId="30885"/>
    <cellStyle name="Цена 7 2 3" xfId="9156"/>
    <cellStyle name="Цена 7 2 3 2" xfId="31974"/>
    <cellStyle name="Цена 7 3" xfId="4944"/>
    <cellStyle name="Цена 7 3 2" xfId="29574"/>
    <cellStyle name="Цена 7 4" xfId="6399"/>
    <cellStyle name="Цена 7 4 2" xfId="13613"/>
    <cellStyle name="Цена 7 4 2 2" xfId="34068"/>
    <cellStyle name="Цена 7 4 3" xfId="30512"/>
    <cellStyle name="Цена 7 5" xfId="8636"/>
    <cellStyle name="Цена 7 5 2" xfId="31616"/>
    <cellStyle name="Цена 7 6" xfId="10760"/>
    <cellStyle name="Цена 7 6 2" xfId="17092"/>
    <cellStyle name="Цена 7 6 2 2" xfId="35464"/>
    <cellStyle name="Цена 7 6 3" xfId="32711"/>
    <cellStyle name="Цена 8" xfId="1011"/>
    <cellStyle name="Цена 8 2" xfId="4776"/>
    <cellStyle name="Цена 8 2 2" xfId="29432"/>
    <cellStyle name="Цена 8 3" xfId="6049"/>
    <cellStyle name="Цена 8 3 2" xfId="13310"/>
    <cellStyle name="Цена 8 3 2 2" xfId="33857"/>
    <cellStyle name="Цена 8 3 3" xfId="30269"/>
    <cellStyle name="Цена 8 4" xfId="6118"/>
    <cellStyle name="Цена 8 4 2" xfId="30319"/>
    <cellStyle name="Цена 8 5" xfId="5894"/>
    <cellStyle name="Цена 8 5 2" xfId="13159"/>
    <cellStyle name="Цена 8 5 2 2" xfId="33789"/>
    <cellStyle name="Цена 8 5 3" xfId="30198"/>
    <cellStyle name="Цена 8 6" xfId="4413"/>
    <cellStyle name="Цена 8 6 2" xfId="20457"/>
    <cellStyle name="Цена 8 6 2 2" xfId="36375"/>
    <cellStyle name="Цена 8 6 3" xfId="29260"/>
    <cellStyle name="Цена 8 7" xfId="4653"/>
    <cellStyle name="Цена 8 7 2" xfId="29367"/>
    <cellStyle name="Цена 9" xfId="2146"/>
    <cellStyle name="Цена 9 2" xfId="6743"/>
    <cellStyle name="Цена 9 2 2" xfId="13919"/>
    <cellStyle name="Цена 9 2 2 2" xfId="34289"/>
    <cellStyle name="Цена 9 2 3" xfId="30738"/>
    <cellStyle name="Цена 9 3" xfId="8926"/>
    <cellStyle name="Цена 9 3 2" xfId="31827"/>
    <cellStyle name="Џђ?–…?’?›?" xfId="676"/>
    <cellStyle name="Џђһ–…қ’қ›ү" xfId="675"/>
    <cellStyle name="Џђћ–…ќ’ќ›‰" xfId="520"/>
    <cellStyle name="Џђћ–…ќ’ќ›‰ 2" xfId="521"/>
    <cellStyle name="Џђћ–…ќ’ќ›‰ 2 2" xfId="890"/>
    <cellStyle name="Џђћ–…ќ’ќ›‰ 2 2 2" xfId="1524"/>
    <cellStyle name="Џђћ–…ќ’ќ›‰ 2 2 3" xfId="1228"/>
    <cellStyle name="Џђћ–…ќ’ќ›‰ 2 3" xfId="1306"/>
    <cellStyle name="Џђћ–…ќ’ќ›‰ 2 4" xfId="1336"/>
    <cellStyle name="Џђћ–…ќ’ќ›‰ 3" xfId="522"/>
    <cellStyle name="Џђћ–…ќ’ќ›‰ 3 2" xfId="89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amanova/Desktop/&#1055;&#1083;&#1072;&#1085;%20&#1079;&#1072;&#1082;&#1091;&#1087;&#1086;&#1082;%20&#1085;&#1072;%202016/&#1043;&#1072;&#1079;%20&#1085;&#1072;%20&#1057;&#1053;&#1048;&#1055;%202016%20%20&#1076;&#1083;&#1103;%20&#1055;&#1083;&#1072;&#1085;&#1072;%20&#1079;&#1072;&#1082;&#1091;&#1087;&#1086;&#1082;%20%20&#1085;&#1072;%202%20&#1084;&#1077;&#10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lamanova/Desktop/&#1058;&#1088;&#1072;&#1085;&#1079;&#1080;&#1090;%20&#1075;&#1072;&#1079;&#1072;%20&#1087;&#1086;%20&#1090;&#1077;&#1088;-&#1080;&#1080;%20&#1076;&#1088;&#1091;&#1075;&#1080;&#1093;%20&#1075;&#1086;&#1089;-&#1074;%20&#1085;&#1072;%202016%20&#1075;&#1086;&#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Расчет 2 мес."/>
      <sheetName val="ЮГ"/>
      <sheetName val="окончат"/>
    </sheetNames>
    <sheetDataSet>
      <sheetData sheetId="0" refreshError="1"/>
      <sheetData sheetId="1" refreshError="1"/>
      <sheetData sheetId="2" refreshError="1">
        <row r="6">
          <cell r="H6">
            <v>42027.543313940914</v>
          </cell>
        </row>
        <row r="13">
          <cell r="H13">
            <v>211.4942853885675</v>
          </cell>
        </row>
        <row r="21">
          <cell r="H21">
            <v>34640.085821658315</v>
          </cell>
        </row>
        <row r="24">
          <cell r="H24">
            <v>1740.4209999999998</v>
          </cell>
        </row>
        <row r="28">
          <cell r="H28">
            <v>13141.5142433316</v>
          </cell>
        </row>
        <row r="34">
          <cell r="H34">
            <v>38.001326718098746</v>
          </cell>
        </row>
      </sheetData>
      <sheetData sheetId="3" refreshError="1"/>
      <sheetData sheetId="4" refreshError="1">
        <row r="12">
          <cell r="D12">
            <v>11488.097782670251</v>
          </cell>
        </row>
        <row r="16">
          <cell r="D16">
            <v>4320</v>
          </cell>
          <cell r="F16">
            <v>3480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расчет"/>
    </sheetNames>
    <sheetDataSet>
      <sheetData sheetId="0" refreshError="1"/>
      <sheetData sheetId="1" refreshError="1"/>
      <sheetData sheetId="2" refreshError="1">
        <row r="27">
          <cell r="AO27">
            <v>1197500645.1455221</v>
          </cell>
        </row>
        <row r="33">
          <cell r="AO33">
            <v>6480000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5277"/>
  <sheetViews>
    <sheetView tabSelected="1" topLeftCell="A3929" zoomScaleNormal="100" workbookViewId="0">
      <selection activeCell="A3933" sqref="A3933:XFD3933"/>
    </sheetView>
  </sheetViews>
  <sheetFormatPr defaultRowHeight="100.5" customHeight="1"/>
  <cols>
    <col min="1" max="1" width="8.140625" style="22" customWidth="1"/>
    <col min="2" max="2" width="9.140625" style="22"/>
    <col min="3" max="3" width="12" style="22" customWidth="1"/>
    <col min="4" max="9" width="13.85546875" style="22" customWidth="1"/>
    <col min="10" max="10" width="9.140625" style="22"/>
    <col min="11" max="11" width="9.28515625" style="22" bestFit="1" customWidth="1"/>
    <col min="12" max="12" width="10.28515625" style="22" bestFit="1" customWidth="1"/>
    <col min="13" max="13" width="15.140625" style="22" customWidth="1"/>
    <col min="14" max="14" width="11.42578125" style="22" customWidth="1"/>
    <col min="15" max="15" width="15.28515625" style="22" customWidth="1"/>
    <col min="16" max="16" width="8.140625" style="22" customWidth="1"/>
    <col min="17" max="17" width="12.7109375" style="22" customWidth="1"/>
    <col min="18" max="18" width="14.140625" style="22" customWidth="1"/>
    <col min="19" max="20" width="9.140625" style="22"/>
    <col min="21" max="21" width="12.140625" style="33" customWidth="1"/>
    <col min="22" max="22" width="14.42578125" style="33" customWidth="1"/>
    <col min="23" max="23" width="19.28515625" style="33" customWidth="1"/>
    <col min="24" max="24" width="18.5703125" style="33" customWidth="1"/>
    <col min="25" max="25" width="9.140625" style="22" customWidth="1"/>
    <col min="26" max="26" width="10.28515625" style="22" bestFit="1" customWidth="1"/>
    <col min="27" max="27" width="9.28515625" style="22" bestFit="1" customWidth="1"/>
    <col min="28" max="28" width="11" style="23" customWidth="1"/>
    <col min="29" max="29" width="9.140625" style="23"/>
    <col min="30" max="30" width="12.42578125" style="23" customWidth="1"/>
    <col min="31" max="31" width="9.140625" style="23"/>
    <col min="32" max="32" width="11.7109375" style="23" customWidth="1"/>
    <col min="33" max="33" width="12.42578125" style="23" customWidth="1"/>
    <col min="34" max="34" width="11.7109375" style="23" customWidth="1"/>
    <col min="35" max="35" width="11" style="23" customWidth="1"/>
    <col min="36" max="36" width="9.140625" style="23"/>
    <col min="37" max="37" width="11.42578125" style="23" customWidth="1"/>
    <col min="38" max="16384" width="9.140625" style="22"/>
  </cols>
  <sheetData>
    <row r="1" spans="1:37" s="23" customFormat="1" ht="14.25" customHeight="1">
      <c r="U1" s="202" t="s">
        <v>30</v>
      </c>
      <c r="V1" s="165"/>
      <c r="W1" s="165"/>
      <c r="X1" s="165"/>
    </row>
    <row r="2" spans="1:37" s="23" customFormat="1" ht="14.25" customHeight="1">
      <c r="U2" s="202" t="s">
        <v>661</v>
      </c>
      <c r="V2" s="165"/>
      <c r="W2" s="165"/>
      <c r="X2" s="165"/>
      <c r="AB2" s="215"/>
      <c r="AC2" s="190"/>
      <c r="AD2" s="190"/>
      <c r="AE2" s="190"/>
      <c r="AF2" s="190"/>
      <c r="AG2" s="190"/>
      <c r="AH2" s="190"/>
      <c r="AI2" s="190"/>
      <c r="AJ2" s="190"/>
      <c r="AK2" s="190"/>
    </row>
    <row r="3" spans="1:37" ht="9" customHeight="1">
      <c r="U3" s="203"/>
      <c r="AB3" s="216"/>
      <c r="AC3" s="190"/>
      <c r="AD3" s="216"/>
      <c r="AE3" s="190"/>
      <c r="AF3" s="216"/>
      <c r="AG3" s="190"/>
      <c r="AH3" s="216"/>
      <c r="AI3" s="190"/>
      <c r="AJ3" s="216"/>
      <c r="AK3" s="190"/>
    </row>
    <row r="4" spans="1:37" ht="14.25" customHeight="1">
      <c r="A4" s="1505" t="s">
        <v>3131</v>
      </c>
      <c r="B4" s="1505"/>
      <c r="C4" s="1505"/>
      <c r="D4" s="1505"/>
      <c r="E4" s="1505"/>
      <c r="F4" s="1505"/>
      <c r="G4" s="1505"/>
      <c r="H4" s="1505"/>
      <c r="I4" s="1505"/>
      <c r="J4" s="1505"/>
      <c r="K4" s="1505"/>
      <c r="L4" s="1505"/>
      <c r="M4" s="1505"/>
      <c r="N4" s="1505"/>
      <c r="O4" s="1505"/>
      <c r="P4" s="1505"/>
      <c r="Q4" s="1505"/>
      <c r="R4" s="1505"/>
      <c r="S4" s="1505"/>
      <c r="T4" s="1505"/>
      <c r="U4" s="1505"/>
      <c r="V4" s="1505"/>
      <c r="W4" s="1505"/>
      <c r="X4" s="1505"/>
      <c r="Y4" s="1505"/>
      <c r="Z4" s="1505"/>
      <c r="AA4" s="1505"/>
    </row>
    <row r="5" spans="1:37" ht="14.25" customHeight="1">
      <c r="A5" s="1065"/>
      <c r="B5" s="1065"/>
      <c r="C5" s="1065"/>
      <c r="D5" s="1065"/>
      <c r="E5" s="1065"/>
      <c r="F5" s="1065"/>
      <c r="G5" s="1065"/>
      <c r="H5" s="1065"/>
      <c r="I5" s="1065"/>
      <c r="J5" s="1065"/>
      <c r="K5" s="1065"/>
      <c r="L5" s="1065"/>
      <c r="M5" s="1065"/>
      <c r="N5" s="1065"/>
      <c r="O5" s="1065"/>
      <c r="P5" s="1065"/>
      <c r="Q5" s="1065"/>
      <c r="R5" s="1065"/>
      <c r="S5" s="1065"/>
      <c r="T5" s="1065"/>
      <c r="U5" s="213" t="s">
        <v>660</v>
      </c>
      <c r="V5" s="1065"/>
      <c r="W5" s="1065"/>
      <c r="X5" s="1065"/>
      <c r="Y5" s="1065"/>
      <c r="Z5" s="1065"/>
      <c r="AA5" s="1065"/>
    </row>
    <row r="6" spans="1:37" ht="14.25" customHeight="1">
      <c r="A6" s="1065"/>
      <c r="B6" s="1065"/>
      <c r="C6" s="1065"/>
      <c r="D6" s="1065"/>
      <c r="E6" s="1065"/>
      <c r="F6" s="1065"/>
      <c r="G6" s="1065"/>
      <c r="H6" s="1065"/>
      <c r="I6" s="1065"/>
      <c r="J6" s="1065"/>
      <c r="K6" s="1065"/>
      <c r="L6" s="1065"/>
      <c r="M6" s="1065"/>
      <c r="N6" s="1065"/>
      <c r="O6" s="1065"/>
      <c r="P6" s="1065"/>
      <c r="Q6" s="1065"/>
      <c r="R6" s="1065"/>
      <c r="S6" s="1065"/>
      <c r="T6" s="1065"/>
      <c r="U6" s="213" t="s">
        <v>861</v>
      </c>
      <c r="V6" s="1065"/>
      <c r="W6" s="1065"/>
      <c r="X6" s="1065"/>
      <c r="Y6" s="1065"/>
      <c r="Z6" s="1065"/>
      <c r="AA6" s="1065"/>
    </row>
    <row r="7" spans="1:37" ht="14.25" customHeight="1">
      <c r="A7" s="1065"/>
      <c r="B7" s="1065"/>
      <c r="C7" s="1065"/>
      <c r="D7" s="1065"/>
      <c r="E7" s="1065"/>
      <c r="F7" s="1065"/>
      <c r="G7" s="1065"/>
      <c r="H7" s="1065"/>
      <c r="I7" s="1065"/>
      <c r="J7" s="1065"/>
      <c r="K7" s="1065"/>
      <c r="L7" s="1065"/>
      <c r="M7" s="1065"/>
      <c r="N7" s="1065"/>
      <c r="O7" s="1065"/>
      <c r="P7" s="1065"/>
      <c r="Q7" s="1065"/>
      <c r="R7" s="1065"/>
      <c r="S7" s="1065"/>
      <c r="T7" s="1065"/>
      <c r="U7" s="213" t="s">
        <v>2845</v>
      </c>
      <c r="V7" s="1065"/>
      <c r="W7" s="1065"/>
      <c r="X7" s="1065"/>
      <c r="Y7" s="1065"/>
      <c r="Z7" s="1065"/>
      <c r="AA7" s="1065"/>
    </row>
    <row r="8" spans="1:37" ht="14.25" customHeight="1">
      <c r="A8" s="1065"/>
      <c r="B8" s="1065"/>
      <c r="C8" s="1065"/>
      <c r="D8" s="1065"/>
      <c r="E8" s="1065"/>
      <c r="F8" s="1065"/>
      <c r="G8" s="1065"/>
      <c r="H8" s="1065"/>
      <c r="I8" s="1065"/>
      <c r="J8" s="1065"/>
      <c r="K8" s="1065"/>
      <c r="L8" s="1065"/>
      <c r="M8" s="1065"/>
      <c r="N8" s="1065"/>
      <c r="O8" s="1065"/>
      <c r="P8" s="1065"/>
      <c r="Q8" s="1065"/>
      <c r="R8" s="1065"/>
      <c r="S8" s="1065"/>
      <c r="T8" s="1065"/>
      <c r="U8" s="213" t="s">
        <v>3163</v>
      </c>
      <c r="V8" s="1065"/>
      <c r="W8" s="1065"/>
      <c r="X8" s="1065"/>
      <c r="Y8" s="1065"/>
      <c r="Z8" s="1065"/>
      <c r="AA8" s="1065"/>
    </row>
    <row r="9" spans="1:37" ht="14.25" customHeight="1">
      <c r="A9" s="1065"/>
      <c r="B9" s="1065"/>
      <c r="C9" s="1065"/>
      <c r="D9" s="1065"/>
      <c r="E9" s="1065"/>
      <c r="F9" s="1065"/>
      <c r="G9" s="1065"/>
      <c r="H9" s="1065"/>
      <c r="I9" s="1065"/>
      <c r="J9" s="1065"/>
      <c r="K9" s="1065"/>
      <c r="L9" s="1065"/>
      <c r="M9" s="1065"/>
      <c r="N9" s="1065"/>
      <c r="O9" s="1065"/>
      <c r="P9" s="1065"/>
      <c r="Q9" s="1065"/>
      <c r="R9" s="1065"/>
      <c r="S9" s="1065"/>
      <c r="T9" s="1065"/>
      <c r="U9" s="213" t="s">
        <v>4061</v>
      </c>
      <c r="V9" s="1065"/>
      <c r="W9" s="1065"/>
      <c r="X9" s="1065"/>
      <c r="Y9" s="1065"/>
      <c r="Z9" s="1065"/>
      <c r="AA9" s="1065"/>
    </row>
    <row r="10" spans="1:37" ht="14.25" customHeight="1">
      <c r="A10" s="1065"/>
      <c r="B10" s="1065"/>
      <c r="C10" s="1065"/>
      <c r="D10" s="1065"/>
      <c r="E10" s="1065"/>
      <c r="F10" s="1065"/>
      <c r="G10" s="1065"/>
      <c r="H10" s="1065"/>
      <c r="I10" s="1065"/>
      <c r="J10" s="1065"/>
      <c r="K10" s="1065"/>
      <c r="L10" s="1065"/>
      <c r="M10" s="1065"/>
      <c r="N10" s="1065"/>
      <c r="O10" s="1065"/>
      <c r="P10" s="1065"/>
      <c r="Q10" s="1065"/>
      <c r="R10" s="1065"/>
      <c r="S10" s="1065"/>
      <c r="T10" s="1065"/>
      <c r="U10" s="213" t="s">
        <v>4256</v>
      </c>
      <c r="V10" s="1065"/>
      <c r="W10" s="1065"/>
      <c r="X10" s="1065"/>
      <c r="Y10" s="1065"/>
      <c r="Z10" s="1065"/>
      <c r="AA10" s="1065"/>
    </row>
    <row r="11" spans="1:37" ht="14.25" customHeight="1">
      <c r="A11" s="1065"/>
      <c r="B11" s="1065"/>
      <c r="C11" s="1065"/>
      <c r="D11" s="1065"/>
      <c r="E11" s="1065"/>
      <c r="F11" s="1065"/>
      <c r="G11" s="1065"/>
      <c r="H11" s="1065"/>
      <c r="I11" s="1065"/>
      <c r="J11" s="1065"/>
      <c r="K11" s="1065"/>
      <c r="L11" s="1065"/>
      <c r="M11" s="1065"/>
      <c r="N11" s="1065"/>
      <c r="O11" s="1065"/>
      <c r="P11" s="1065"/>
      <c r="Q11" s="1065"/>
      <c r="R11" s="1065"/>
      <c r="S11" s="1065"/>
      <c r="T11" s="1065"/>
      <c r="U11" s="213" t="s">
        <v>4371</v>
      </c>
      <c r="V11" s="1065"/>
      <c r="W11" s="1065"/>
      <c r="X11" s="1065"/>
      <c r="Y11" s="1065"/>
      <c r="Z11" s="1065"/>
      <c r="AA11" s="1065"/>
    </row>
    <row r="12" spans="1:37" ht="14.25" customHeight="1">
      <c r="A12" s="1065"/>
      <c r="B12" s="1065"/>
      <c r="C12" s="1065"/>
      <c r="D12" s="1065"/>
      <c r="E12" s="1065"/>
      <c r="F12" s="1065"/>
      <c r="G12" s="1065"/>
      <c r="H12" s="1065"/>
      <c r="I12" s="1065"/>
      <c r="J12" s="1065"/>
      <c r="K12" s="1065"/>
      <c r="L12" s="1065"/>
      <c r="M12" s="1065"/>
      <c r="N12" s="1065"/>
      <c r="O12" s="1065"/>
      <c r="P12" s="1065"/>
      <c r="Q12" s="1065"/>
      <c r="R12" s="1065"/>
      <c r="S12" s="1065"/>
      <c r="T12" s="1065"/>
      <c r="U12" s="213" t="s">
        <v>4546</v>
      </c>
      <c r="V12" s="1065"/>
      <c r="W12" s="1065"/>
      <c r="X12" s="1065"/>
      <c r="Y12" s="1065"/>
      <c r="Z12" s="1065"/>
      <c r="AA12" s="1065"/>
    </row>
    <row r="13" spans="1:37" ht="14.25" customHeight="1">
      <c r="U13" s="213" t="s">
        <v>8972</v>
      </c>
    </row>
    <row r="14" spans="1:37" ht="14.25" customHeight="1" thickBot="1">
      <c r="U14" s="213" t="s">
        <v>13879</v>
      </c>
    </row>
    <row r="15" spans="1:37" ht="105.75" customHeight="1">
      <c r="A15" s="150" t="s">
        <v>0</v>
      </c>
      <c r="B15" s="151" t="s">
        <v>1</v>
      </c>
      <c r="C15" s="151" t="s">
        <v>2</v>
      </c>
      <c r="D15" s="151" t="s">
        <v>3</v>
      </c>
      <c r="E15" s="151" t="s">
        <v>4</v>
      </c>
      <c r="F15" s="151" t="s">
        <v>5</v>
      </c>
      <c r="G15" s="151" t="s">
        <v>6</v>
      </c>
      <c r="H15" s="151" t="s">
        <v>7</v>
      </c>
      <c r="I15" s="151" t="s">
        <v>8</v>
      </c>
      <c r="J15" s="151" t="s">
        <v>9</v>
      </c>
      <c r="K15" s="151" t="s">
        <v>10</v>
      </c>
      <c r="L15" s="151" t="s">
        <v>11</v>
      </c>
      <c r="M15" s="151" t="s">
        <v>12</v>
      </c>
      <c r="N15" s="151" t="s">
        <v>13</v>
      </c>
      <c r="O15" s="151" t="s">
        <v>14</v>
      </c>
      <c r="P15" s="151" t="s">
        <v>15</v>
      </c>
      <c r="Q15" s="151" t="s">
        <v>16</v>
      </c>
      <c r="R15" s="151" t="s">
        <v>17</v>
      </c>
      <c r="S15" s="151" t="s">
        <v>18</v>
      </c>
      <c r="T15" s="151" t="s">
        <v>19</v>
      </c>
      <c r="U15" s="152" t="s">
        <v>20</v>
      </c>
      <c r="V15" s="152" t="s">
        <v>21</v>
      </c>
      <c r="W15" s="152" t="s">
        <v>22</v>
      </c>
      <c r="X15" s="152" t="s">
        <v>23</v>
      </c>
      <c r="Y15" s="151" t="s">
        <v>24</v>
      </c>
      <c r="Z15" s="151" t="s">
        <v>25</v>
      </c>
      <c r="AA15" s="217" t="s">
        <v>26</v>
      </c>
      <c r="AB15" s="1" t="s">
        <v>31</v>
      </c>
      <c r="AC15" s="2" t="s">
        <v>32</v>
      </c>
      <c r="AD15" s="2" t="s">
        <v>862</v>
      </c>
      <c r="AE15" s="2" t="s">
        <v>863</v>
      </c>
      <c r="AF15" s="2" t="s">
        <v>864</v>
      </c>
      <c r="AG15" s="2" t="s">
        <v>865</v>
      </c>
      <c r="AH15" s="2" t="s">
        <v>866</v>
      </c>
      <c r="AI15" s="2" t="s">
        <v>867</v>
      </c>
      <c r="AJ15" s="2" t="s">
        <v>868</v>
      </c>
      <c r="AK15" s="2" t="s">
        <v>869</v>
      </c>
    </row>
    <row r="16" spans="1:37" ht="18" customHeight="1" thickBot="1">
      <c r="A16" s="153">
        <v>1</v>
      </c>
      <c r="B16" s="154">
        <v>2</v>
      </c>
      <c r="C16" s="155">
        <v>3</v>
      </c>
      <c r="D16" s="155">
        <v>4</v>
      </c>
      <c r="E16" s="155" t="s">
        <v>27</v>
      </c>
      <c r="F16" s="155">
        <v>5</v>
      </c>
      <c r="G16" s="155" t="s">
        <v>28</v>
      </c>
      <c r="H16" s="155">
        <v>6</v>
      </c>
      <c r="I16" s="155" t="s">
        <v>29</v>
      </c>
      <c r="J16" s="155">
        <v>7</v>
      </c>
      <c r="K16" s="155">
        <v>8</v>
      </c>
      <c r="L16" s="155">
        <v>9</v>
      </c>
      <c r="M16" s="155">
        <v>10</v>
      </c>
      <c r="N16" s="155">
        <v>11</v>
      </c>
      <c r="O16" s="155">
        <v>12</v>
      </c>
      <c r="P16" s="155">
        <v>13</v>
      </c>
      <c r="Q16" s="155">
        <v>14</v>
      </c>
      <c r="R16" s="155">
        <v>15</v>
      </c>
      <c r="S16" s="155">
        <v>16</v>
      </c>
      <c r="T16" s="155">
        <v>17</v>
      </c>
      <c r="U16" s="155">
        <v>18</v>
      </c>
      <c r="V16" s="156">
        <v>19</v>
      </c>
      <c r="W16" s="156">
        <v>20</v>
      </c>
      <c r="X16" s="156">
        <v>21</v>
      </c>
      <c r="Y16" s="157">
        <v>22</v>
      </c>
      <c r="Z16" s="157">
        <v>23</v>
      </c>
      <c r="AA16" s="218">
        <v>24</v>
      </c>
      <c r="AB16" s="214">
        <v>25</v>
      </c>
      <c r="AC16" s="2">
        <v>26</v>
      </c>
      <c r="AD16" s="214">
        <v>27</v>
      </c>
      <c r="AE16" s="2">
        <v>28</v>
      </c>
      <c r="AF16" s="214">
        <v>29</v>
      </c>
      <c r="AG16" s="2">
        <v>30</v>
      </c>
      <c r="AH16" s="214">
        <v>31</v>
      </c>
      <c r="AI16" s="2">
        <v>32</v>
      </c>
      <c r="AJ16" s="214">
        <v>33</v>
      </c>
      <c r="AK16" s="2">
        <v>34</v>
      </c>
    </row>
    <row r="17" spans="1:37" ht="17.25" customHeight="1">
      <c r="A17" s="166" t="s">
        <v>657</v>
      </c>
      <c r="B17" s="39"/>
      <c r="C17" s="40"/>
      <c r="D17" s="40"/>
      <c r="E17" s="40"/>
      <c r="F17" s="40"/>
      <c r="G17" s="40"/>
      <c r="H17" s="40"/>
      <c r="I17" s="40"/>
      <c r="J17" s="40"/>
      <c r="K17" s="40"/>
      <c r="L17" s="40"/>
      <c r="M17" s="40"/>
      <c r="N17" s="40"/>
      <c r="O17" s="40"/>
      <c r="P17" s="40"/>
      <c r="Q17" s="40"/>
      <c r="R17" s="40"/>
      <c r="S17" s="40"/>
      <c r="T17" s="40"/>
      <c r="U17" s="40"/>
      <c r="V17" s="41"/>
      <c r="W17" s="41"/>
      <c r="X17" s="41"/>
      <c r="Y17" s="42"/>
      <c r="Z17" s="42"/>
      <c r="AA17" s="42"/>
      <c r="AB17" s="24"/>
      <c r="AC17" s="24"/>
      <c r="AD17" s="24"/>
      <c r="AE17" s="24"/>
      <c r="AF17" s="24"/>
      <c r="AG17" s="24"/>
      <c r="AH17" s="24"/>
      <c r="AI17" s="24"/>
      <c r="AJ17" s="24"/>
      <c r="AK17" s="24"/>
    </row>
    <row r="18" spans="1:37" ht="100.5" customHeight="1">
      <c r="A18" s="43" t="s">
        <v>238</v>
      </c>
      <c r="B18" s="5" t="s">
        <v>33</v>
      </c>
      <c r="C18" s="8" t="s">
        <v>240</v>
      </c>
      <c r="D18" s="8" t="s">
        <v>223</v>
      </c>
      <c r="E18" s="8" t="s">
        <v>224</v>
      </c>
      <c r="F18" s="8" t="s">
        <v>241</v>
      </c>
      <c r="G18" s="8" t="s">
        <v>241</v>
      </c>
      <c r="H18" s="8" t="s">
        <v>225</v>
      </c>
      <c r="I18" s="8" t="s">
        <v>226</v>
      </c>
      <c r="J18" s="8" t="s">
        <v>227</v>
      </c>
      <c r="K18" s="8">
        <v>0</v>
      </c>
      <c r="L18" s="94">
        <v>711000000</v>
      </c>
      <c r="M18" s="26" t="s">
        <v>73</v>
      </c>
      <c r="N18" s="6" t="s">
        <v>64</v>
      </c>
      <c r="O18" s="8" t="s">
        <v>228</v>
      </c>
      <c r="P18" s="8" t="s">
        <v>229</v>
      </c>
      <c r="Q18" s="44" t="s">
        <v>230</v>
      </c>
      <c r="R18" s="45" t="s">
        <v>231</v>
      </c>
      <c r="S18" s="8">
        <v>796</v>
      </c>
      <c r="T18" s="8" t="s">
        <v>232</v>
      </c>
      <c r="U18" s="46">
        <v>13</v>
      </c>
      <c r="V18" s="46">
        <v>800000</v>
      </c>
      <c r="W18" s="1362">
        <v>10400000</v>
      </c>
      <c r="X18" s="46">
        <f>W18*1.12</f>
        <v>11648000.000000002</v>
      </c>
      <c r="Y18" s="8"/>
      <c r="Z18" s="3">
        <v>2016</v>
      </c>
      <c r="AA18" s="219"/>
      <c r="AB18" s="2" t="s">
        <v>233</v>
      </c>
      <c r="AC18" s="2"/>
      <c r="AD18" s="2"/>
      <c r="AE18" s="2"/>
      <c r="AF18" s="47"/>
      <c r="AG18" s="2" t="s">
        <v>234</v>
      </c>
      <c r="AH18" s="47"/>
      <c r="AI18" s="47">
        <v>210010113</v>
      </c>
      <c r="AJ18" s="47" t="s">
        <v>235</v>
      </c>
      <c r="AK18" s="24"/>
    </row>
    <row r="19" spans="1:37" ht="100.5" customHeight="1">
      <c r="A19" s="43" t="s">
        <v>239</v>
      </c>
      <c r="B19" s="5" t="s">
        <v>33</v>
      </c>
      <c r="C19" s="8" t="s">
        <v>240</v>
      </c>
      <c r="D19" s="8" t="s">
        <v>223</v>
      </c>
      <c r="E19" s="8" t="s">
        <v>224</v>
      </c>
      <c r="F19" s="8" t="s">
        <v>241</v>
      </c>
      <c r="G19" s="8" t="s">
        <v>241</v>
      </c>
      <c r="H19" s="8" t="s">
        <v>225</v>
      </c>
      <c r="I19" s="8" t="s">
        <v>226</v>
      </c>
      <c r="J19" s="8" t="s">
        <v>227</v>
      </c>
      <c r="K19" s="8">
        <v>0</v>
      </c>
      <c r="L19" s="94">
        <v>711000000</v>
      </c>
      <c r="M19" s="26" t="s">
        <v>73</v>
      </c>
      <c r="N19" s="6" t="s">
        <v>64</v>
      </c>
      <c r="O19" s="8" t="s">
        <v>236</v>
      </c>
      <c r="P19" s="8" t="s">
        <v>229</v>
      </c>
      <c r="Q19" s="44" t="s">
        <v>230</v>
      </c>
      <c r="R19" s="45" t="s">
        <v>231</v>
      </c>
      <c r="S19" s="8">
        <v>796</v>
      </c>
      <c r="T19" s="8" t="s">
        <v>232</v>
      </c>
      <c r="U19" s="46">
        <v>5</v>
      </c>
      <c r="V19" s="46">
        <v>800000</v>
      </c>
      <c r="W19" s="1362">
        <v>4000000</v>
      </c>
      <c r="X19" s="46">
        <v>4480000</v>
      </c>
      <c r="Y19" s="8"/>
      <c r="Z19" s="3">
        <v>2016</v>
      </c>
      <c r="AA19" s="219"/>
      <c r="AB19" s="2" t="s">
        <v>233</v>
      </c>
      <c r="AC19" s="2"/>
      <c r="AD19" s="2"/>
      <c r="AE19" s="2"/>
      <c r="AF19" s="47"/>
      <c r="AG19" s="2" t="s">
        <v>237</v>
      </c>
      <c r="AH19" s="47"/>
      <c r="AI19" s="47">
        <v>210010113</v>
      </c>
      <c r="AJ19" s="47" t="s">
        <v>235</v>
      </c>
      <c r="AK19" s="24"/>
    </row>
    <row r="20" spans="1:37" ht="100.5" customHeight="1">
      <c r="A20" s="43" t="s">
        <v>693</v>
      </c>
      <c r="B20" s="5" t="s">
        <v>33</v>
      </c>
      <c r="C20" s="8" t="s">
        <v>694</v>
      </c>
      <c r="D20" s="8" t="s">
        <v>695</v>
      </c>
      <c r="E20" s="8" t="s">
        <v>695</v>
      </c>
      <c r="F20" s="8" t="s">
        <v>696</v>
      </c>
      <c r="G20" s="8" t="s">
        <v>696</v>
      </c>
      <c r="H20" s="158" t="s">
        <v>699</v>
      </c>
      <c r="I20" s="158" t="s">
        <v>699</v>
      </c>
      <c r="J20" s="3" t="s">
        <v>38</v>
      </c>
      <c r="K20" s="8">
        <v>0</v>
      </c>
      <c r="L20" s="94">
        <v>711000000</v>
      </c>
      <c r="M20" s="26" t="s">
        <v>73</v>
      </c>
      <c r="N20" s="6" t="s">
        <v>325</v>
      </c>
      <c r="O20" s="5" t="s">
        <v>700</v>
      </c>
      <c r="P20" s="8" t="s">
        <v>229</v>
      </c>
      <c r="Q20" s="44" t="s">
        <v>697</v>
      </c>
      <c r="R20" s="45" t="s">
        <v>231</v>
      </c>
      <c r="S20" s="8">
        <v>168</v>
      </c>
      <c r="T20" s="8" t="s">
        <v>698</v>
      </c>
      <c r="U20" s="46">
        <v>3</v>
      </c>
      <c r="V20" s="46">
        <v>600000</v>
      </c>
      <c r="W20" s="1362">
        <v>1800000</v>
      </c>
      <c r="X20" s="185">
        <f>W20*1.12</f>
        <v>2016000.0000000002</v>
      </c>
      <c r="Y20" s="8"/>
      <c r="Z20" s="3">
        <v>2016</v>
      </c>
      <c r="AA20" s="219"/>
      <c r="AB20" s="2" t="s">
        <v>233</v>
      </c>
      <c r="AC20" s="2" t="s">
        <v>209</v>
      </c>
      <c r="AD20" s="2"/>
      <c r="AE20" s="2"/>
      <c r="AF20" s="47"/>
      <c r="AG20" s="47"/>
      <c r="AH20" s="47"/>
      <c r="AI20" s="2"/>
      <c r="AJ20" s="2"/>
      <c r="AK20" s="24"/>
    </row>
    <row r="21" spans="1:37" s="550" customFormat="1" ht="100.5" customHeight="1">
      <c r="A21" s="566" t="s">
        <v>709</v>
      </c>
      <c r="B21" s="492" t="s">
        <v>33</v>
      </c>
      <c r="C21" s="567" t="s">
        <v>723</v>
      </c>
      <c r="D21" s="567" t="s">
        <v>724</v>
      </c>
      <c r="E21" s="567" t="s">
        <v>724</v>
      </c>
      <c r="F21" s="567" t="s">
        <v>725</v>
      </c>
      <c r="G21" s="568" t="s">
        <v>727</v>
      </c>
      <c r="H21" s="568" t="s">
        <v>728</v>
      </c>
      <c r="I21" s="568" t="s">
        <v>729</v>
      </c>
      <c r="J21" s="541" t="s">
        <v>38</v>
      </c>
      <c r="K21" s="494">
        <v>100</v>
      </c>
      <c r="L21" s="505">
        <v>711000000</v>
      </c>
      <c r="M21" s="495" t="s">
        <v>73</v>
      </c>
      <c r="N21" s="569" t="s">
        <v>325</v>
      </c>
      <c r="O21" s="568" t="s">
        <v>746</v>
      </c>
      <c r="P21" s="494" t="s">
        <v>229</v>
      </c>
      <c r="Q21" s="541" t="s">
        <v>718</v>
      </c>
      <c r="R21" s="570" t="s">
        <v>719</v>
      </c>
      <c r="S21" s="567">
        <v>114</v>
      </c>
      <c r="T21" s="567" t="s">
        <v>726</v>
      </c>
      <c r="U21" s="571">
        <f>'[1]Расчет 2 мес.'!$H$21</f>
        <v>34640.085821658315</v>
      </c>
      <c r="V21" s="572">
        <v>19633.5</v>
      </c>
      <c r="W21" s="611">
        <v>0</v>
      </c>
      <c r="X21" s="573">
        <v>0</v>
      </c>
      <c r="Y21" s="567" t="s">
        <v>762</v>
      </c>
      <c r="Z21" s="574">
        <v>2016</v>
      </c>
      <c r="AA21" s="575"/>
      <c r="AB21" s="500" t="s">
        <v>720</v>
      </c>
      <c r="AC21" s="500" t="s">
        <v>722</v>
      </c>
      <c r="AD21" s="500"/>
      <c r="AE21" s="500"/>
      <c r="AF21" s="576"/>
      <c r="AG21" s="576"/>
      <c r="AH21" s="576"/>
      <c r="AI21" s="500"/>
      <c r="AJ21" s="500"/>
      <c r="AK21" s="500" t="s">
        <v>721</v>
      </c>
    </row>
    <row r="22" spans="1:37" s="550" customFormat="1" ht="100.5" customHeight="1">
      <c r="A22" s="759" t="s">
        <v>3090</v>
      </c>
      <c r="B22" s="534" t="s">
        <v>33</v>
      </c>
      <c r="C22" s="531" t="s">
        <v>723</v>
      </c>
      <c r="D22" s="531" t="s">
        <v>724</v>
      </c>
      <c r="E22" s="531" t="s">
        <v>724</v>
      </c>
      <c r="F22" s="531" t="s">
        <v>725</v>
      </c>
      <c r="G22" s="738" t="s">
        <v>727</v>
      </c>
      <c r="H22" s="738" t="s">
        <v>728</v>
      </c>
      <c r="I22" s="738" t="s">
        <v>729</v>
      </c>
      <c r="J22" s="582" t="s">
        <v>38</v>
      </c>
      <c r="K22" s="531">
        <v>100</v>
      </c>
      <c r="L22" s="735">
        <v>711000000</v>
      </c>
      <c r="M22" s="689" t="s">
        <v>73</v>
      </c>
      <c r="N22" s="584" t="s">
        <v>841</v>
      </c>
      <c r="O22" s="738" t="s">
        <v>746</v>
      </c>
      <c r="P22" s="531" t="s">
        <v>229</v>
      </c>
      <c r="Q22" s="582" t="s">
        <v>3091</v>
      </c>
      <c r="R22" s="760" t="s">
        <v>719</v>
      </c>
      <c r="S22" s="531">
        <v>114</v>
      </c>
      <c r="T22" s="531" t="s">
        <v>726</v>
      </c>
      <c r="U22" s="740">
        <v>80926.880000000005</v>
      </c>
      <c r="V22" s="741">
        <v>19633.5</v>
      </c>
      <c r="W22" s="611">
        <v>0</v>
      </c>
      <c r="X22" s="573">
        <v>0</v>
      </c>
      <c r="Y22" s="531" t="s">
        <v>762</v>
      </c>
      <c r="Z22" s="582">
        <v>2016</v>
      </c>
      <c r="AA22" s="600" t="s">
        <v>3092</v>
      </c>
      <c r="AB22" s="529" t="s">
        <v>720</v>
      </c>
      <c r="AC22" s="529" t="s">
        <v>722</v>
      </c>
      <c r="AD22" s="529"/>
      <c r="AE22" s="529"/>
      <c r="AF22" s="761"/>
      <c r="AG22" s="761"/>
      <c r="AH22" s="761"/>
      <c r="AI22" s="529"/>
      <c r="AJ22" s="529"/>
      <c r="AK22" s="529" t="s">
        <v>3093</v>
      </c>
    </row>
    <row r="23" spans="1:37" s="550" customFormat="1" ht="100.5" customHeight="1">
      <c r="A23" s="996" t="s">
        <v>4297</v>
      </c>
      <c r="B23" s="890" t="s">
        <v>33</v>
      </c>
      <c r="C23" s="843" t="s">
        <v>723</v>
      </c>
      <c r="D23" s="843" t="s">
        <v>724</v>
      </c>
      <c r="E23" s="843" t="s">
        <v>724</v>
      </c>
      <c r="F23" s="843" t="s">
        <v>725</v>
      </c>
      <c r="G23" s="568" t="s">
        <v>727</v>
      </c>
      <c r="H23" s="568" t="s">
        <v>728</v>
      </c>
      <c r="I23" s="568" t="s">
        <v>729</v>
      </c>
      <c r="J23" s="907" t="s">
        <v>38</v>
      </c>
      <c r="K23" s="843">
        <v>100</v>
      </c>
      <c r="L23" s="942">
        <v>711000000</v>
      </c>
      <c r="M23" s="997" t="s">
        <v>73</v>
      </c>
      <c r="N23" s="998" t="s">
        <v>1199</v>
      </c>
      <c r="O23" s="568" t="s">
        <v>746</v>
      </c>
      <c r="P23" s="843" t="s">
        <v>229</v>
      </c>
      <c r="Q23" s="907" t="s">
        <v>3091</v>
      </c>
      <c r="R23" s="999" t="s">
        <v>719</v>
      </c>
      <c r="S23" s="843">
        <v>114</v>
      </c>
      <c r="T23" s="843" t="s">
        <v>726</v>
      </c>
      <c r="U23" s="1000">
        <v>78652.88</v>
      </c>
      <c r="V23" s="1001">
        <v>19633.5</v>
      </c>
      <c r="W23" s="611">
        <v>0</v>
      </c>
      <c r="X23" s="573">
        <v>0</v>
      </c>
      <c r="Y23" s="843"/>
      <c r="Z23" s="907">
        <v>2016</v>
      </c>
      <c r="AA23" s="1002" t="s">
        <v>4362</v>
      </c>
      <c r="AB23" s="894" t="s">
        <v>720</v>
      </c>
      <c r="AC23" s="894" t="s">
        <v>722</v>
      </c>
      <c r="AD23" s="894"/>
      <c r="AE23" s="894"/>
      <c r="AF23" s="943"/>
      <c r="AG23" s="943"/>
      <c r="AH23" s="943"/>
      <c r="AI23" s="894"/>
      <c r="AJ23" s="894"/>
      <c r="AK23" s="894" t="s">
        <v>4296</v>
      </c>
    </row>
    <row r="24" spans="1:37" ht="100.5" customHeight="1">
      <c r="A24" s="744" t="s">
        <v>4572</v>
      </c>
      <c r="B24" s="745" t="s">
        <v>33</v>
      </c>
      <c r="C24" s="723" t="s">
        <v>723</v>
      </c>
      <c r="D24" s="723" t="s">
        <v>724</v>
      </c>
      <c r="E24" s="723" t="s">
        <v>724</v>
      </c>
      <c r="F24" s="723" t="s">
        <v>725</v>
      </c>
      <c r="G24" s="746" t="s">
        <v>727</v>
      </c>
      <c r="H24" s="746" t="s">
        <v>728</v>
      </c>
      <c r="I24" s="746" t="s">
        <v>729</v>
      </c>
      <c r="J24" s="747" t="s">
        <v>38</v>
      </c>
      <c r="K24" s="723">
        <v>100</v>
      </c>
      <c r="L24" s="748">
        <v>711000000</v>
      </c>
      <c r="M24" s="749" t="s">
        <v>73</v>
      </c>
      <c r="N24" s="750" t="s">
        <v>1199</v>
      </c>
      <c r="O24" s="746" t="s">
        <v>746</v>
      </c>
      <c r="P24" s="723" t="s">
        <v>229</v>
      </c>
      <c r="Q24" s="747" t="s">
        <v>4562</v>
      </c>
      <c r="R24" s="751" t="s">
        <v>719</v>
      </c>
      <c r="S24" s="723">
        <v>114</v>
      </c>
      <c r="T24" s="723" t="s">
        <v>726</v>
      </c>
      <c r="U24" s="752">
        <v>16657.846000000001</v>
      </c>
      <c r="V24" s="753">
        <v>19633.5</v>
      </c>
      <c r="W24" s="1403">
        <v>327051819.44099998</v>
      </c>
      <c r="X24" s="754">
        <f>W24*1.12</f>
        <v>366298037.77392</v>
      </c>
      <c r="Y24" s="723" t="s">
        <v>4563</v>
      </c>
      <c r="Z24" s="747">
        <v>2016</v>
      </c>
      <c r="AA24" s="755"/>
      <c r="AB24" s="756" t="s">
        <v>720</v>
      </c>
      <c r="AC24" s="756" t="s">
        <v>722</v>
      </c>
      <c r="AD24" s="756"/>
      <c r="AE24" s="756"/>
      <c r="AF24" s="757"/>
      <c r="AG24" s="757"/>
      <c r="AH24" s="757"/>
      <c r="AI24" s="756"/>
      <c r="AJ24" s="756"/>
      <c r="AK24" s="756" t="s">
        <v>4564</v>
      </c>
    </row>
    <row r="25" spans="1:37" s="550" customFormat="1" ht="100.5" customHeight="1">
      <c r="A25" s="566" t="s">
        <v>710</v>
      </c>
      <c r="B25" s="492" t="s">
        <v>33</v>
      </c>
      <c r="C25" s="567" t="s">
        <v>723</v>
      </c>
      <c r="D25" s="567" t="s">
        <v>724</v>
      </c>
      <c r="E25" s="567" t="s">
        <v>724</v>
      </c>
      <c r="F25" s="567" t="s">
        <v>725</v>
      </c>
      <c r="G25" s="568" t="s">
        <v>727</v>
      </c>
      <c r="H25" s="568" t="s">
        <v>730</v>
      </c>
      <c r="I25" s="568" t="s">
        <v>731</v>
      </c>
      <c r="J25" s="541" t="s">
        <v>38</v>
      </c>
      <c r="K25" s="494">
        <v>100</v>
      </c>
      <c r="L25" s="505">
        <v>711000000</v>
      </c>
      <c r="M25" s="495" t="s">
        <v>73</v>
      </c>
      <c r="N25" s="569" t="s">
        <v>325</v>
      </c>
      <c r="O25" s="568" t="s">
        <v>752</v>
      </c>
      <c r="P25" s="494" t="s">
        <v>229</v>
      </c>
      <c r="Q25" s="541" t="s">
        <v>718</v>
      </c>
      <c r="R25" s="570" t="s">
        <v>719</v>
      </c>
      <c r="S25" s="567">
        <v>114</v>
      </c>
      <c r="T25" s="567" t="s">
        <v>726</v>
      </c>
      <c r="U25" s="571">
        <v>560.64817900000003</v>
      </c>
      <c r="V25" s="572">
        <v>19633.5</v>
      </c>
      <c r="W25" s="611">
        <v>0</v>
      </c>
      <c r="X25" s="573">
        <v>0</v>
      </c>
      <c r="Y25" s="567" t="s">
        <v>762</v>
      </c>
      <c r="Z25" s="574">
        <v>2016</v>
      </c>
      <c r="AA25" s="575"/>
      <c r="AB25" s="500" t="s">
        <v>720</v>
      </c>
      <c r="AC25" s="500" t="s">
        <v>722</v>
      </c>
      <c r="AD25" s="500"/>
      <c r="AE25" s="500"/>
      <c r="AF25" s="576"/>
      <c r="AG25" s="576"/>
      <c r="AH25" s="576"/>
      <c r="AI25" s="500"/>
      <c r="AJ25" s="500"/>
      <c r="AK25" s="500" t="s">
        <v>721</v>
      </c>
    </row>
    <row r="26" spans="1:37" s="550" customFormat="1" ht="100.5" customHeight="1">
      <c r="A26" s="759" t="s">
        <v>3094</v>
      </c>
      <c r="B26" s="534" t="s">
        <v>33</v>
      </c>
      <c r="C26" s="531" t="s">
        <v>723</v>
      </c>
      <c r="D26" s="531" t="s">
        <v>724</v>
      </c>
      <c r="E26" s="531" t="s">
        <v>724</v>
      </c>
      <c r="F26" s="531" t="s">
        <v>725</v>
      </c>
      <c r="G26" s="738" t="s">
        <v>727</v>
      </c>
      <c r="H26" s="738" t="s">
        <v>730</v>
      </c>
      <c r="I26" s="738" t="s">
        <v>731</v>
      </c>
      <c r="J26" s="582" t="s">
        <v>38</v>
      </c>
      <c r="K26" s="531">
        <v>100</v>
      </c>
      <c r="L26" s="735">
        <v>711000000</v>
      </c>
      <c r="M26" s="689" t="s">
        <v>73</v>
      </c>
      <c r="N26" s="584" t="s">
        <v>841</v>
      </c>
      <c r="O26" s="738" t="s">
        <v>752</v>
      </c>
      <c r="P26" s="531" t="s">
        <v>229</v>
      </c>
      <c r="Q26" s="582" t="s">
        <v>3091</v>
      </c>
      <c r="R26" s="760" t="s">
        <v>719</v>
      </c>
      <c r="S26" s="531">
        <v>114</v>
      </c>
      <c r="T26" s="531" t="s">
        <v>726</v>
      </c>
      <c r="U26" s="740">
        <v>4094.6559999999999</v>
      </c>
      <c r="V26" s="741">
        <v>19633.5</v>
      </c>
      <c r="W26" s="611">
        <v>0</v>
      </c>
      <c r="X26" s="573">
        <v>0</v>
      </c>
      <c r="Y26" s="531" t="s">
        <v>762</v>
      </c>
      <c r="Z26" s="582">
        <v>2016</v>
      </c>
      <c r="AA26" s="600" t="s">
        <v>3092</v>
      </c>
      <c r="AB26" s="529" t="s">
        <v>720</v>
      </c>
      <c r="AC26" s="529" t="s">
        <v>722</v>
      </c>
      <c r="AD26" s="529"/>
      <c r="AE26" s="529"/>
      <c r="AF26" s="761"/>
      <c r="AG26" s="761"/>
      <c r="AH26" s="761"/>
      <c r="AI26" s="529"/>
      <c r="AJ26" s="529"/>
      <c r="AK26" s="529" t="s">
        <v>3093</v>
      </c>
    </row>
    <row r="27" spans="1:37" s="550" customFormat="1" ht="100.5" customHeight="1">
      <c r="A27" s="996" t="s">
        <v>4298</v>
      </c>
      <c r="B27" s="890" t="s">
        <v>33</v>
      </c>
      <c r="C27" s="843" t="s">
        <v>723</v>
      </c>
      <c r="D27" s="843" t="s">
        <v>724</v>
      </c>
      <c r="E27" s="843" t="s">
        <v>724</v>
      </c>
      <c r="F27" s="843" t="s">
        <v>725</v>
      </c>
      <c r="G27" s="568" t="s">
        <v>727</v>
      </c>
      <c r="H27" s="568" t="s">
        <v>730</v>
      </c>
      <c r="I27" s="568" t="s">
        <v>731</v>
      </c>
      <c r="J27" s="907" t="s">
        <v>38</v>
      </c>
      <c r="K27" s="843">
        <v>100</v>
      </c>
      <c r="L27" s="942">
        <v>711000000</v>
      </c>
      <c r="M27" s="997" t="s">
        <v>73</v>
      </c>
      <c r="N27" s="998" t="s">
        <v>1199</v>
      </c>
      <c r="O27" s="568" t="s">
        <v>752</v>
      </c>
      <c r="P27" s="843" t="s">
        <v>229</v>
      </c>
      <c r="Q27" s="907" t="s">
        <v>3091</v>
      </c>
      <c r="R27" s="999" t="s">
        <v>719</v>
      </c>
      <c r="S27" s="843">
        <v>114</v>
      </c>
      <c r="T27" s="843" t="s">
        <v>726</v>
      </c>
      <c r="U27" s="1000">
        <v>4094.6559999999999</v>
      </c>
      <c r="V27" s="1001">
        <v>19633.5</v>
      </c>
      <c r="W27" s="611">
        <v>0</v>
      </c>
      <c r="X27" s="573">
        <v>0</v>
      </c>
      <c r="Y27" s="843"/>
      <c r="Z27" s="907">
        <v>2016</v>
      </c>
      <c r="AA27" s="1002" t="s">
        <v>3831</v>
      </c>
      <c r="AB27" s="894" t="s">
        <v>720</v>
      </c>
      <c r="AC27" s="894" t="s">
        <v>722</v>
      </c>
      <c r="AD27" s="894"/>
      <c r="AE27" s="894"/>
      <c r="AF27" s="943"/>
      <c r="AG27" s="943"/>
      <c r="AH27" s="943"/>
      <c r="AI27" s="894"/>
      <c r="AJ27" s="894"/>
      <c r="AK27" s="894" t="s">
        <v>4296</v>
      </c>
    </row>
    <row r="28" spans="1:37" ht="100.5" customHeight="1">
      <c r="A28" s="744" t="s">
        <v>4571</v>
      </c>
      <c r="B28" s="745" t="s">
        <v>33</v>
      </c>
      <c r="C28" s="723" t="s">
        <v>723</v>
      </c>
      <c r="D28" s="723" t="s">
        <v>724</v>
      </c>
      <c r="E28" s="723" t="s">
        <v>724</v>
      </c>
      <c r="F28" s="723" t="s">
        <v>725</v>
      </c>
      <c r="G28" s="746" t="s">
        <v>727</v>
      </c>
      <c r="H28" s="746" t="s">
        <v>730</v>
      </c>
      <c r="I28" s="746" t="s">
        <v>731</v>
      </c>
      <c r="J28" s="747" t="s">
        <v>38</v>
      </c>
      <c r="K28" s="723">
        <v>100</v>
      </c>
      <c r="L28" s="748">
        <v>711000000</v>
      </c>
      <c r="M28" s="749" t="s">
        <v>73</v>
      </c>
      <c r="N28" s="750" t="s">
        <v>1199</v>
      </c>
      <c r="O28" s="746" t="s">
        <v>752</v>
      </c>
      <c r="P28" s="723" t="s">
        <v>229</v>
      </c>
      <c r="Q28" s="747" t="s">
        <v>4562</v>
      </c>
      <c r="R28" s="751" t="s">
        <v>719</v>
      </c>
      <c r="S28" s="723">
        <v>114</v>
      </c>
      <c r="T28" s="723" t="s">
        <v>726</v>
      </c>
      <c r="U28" s="752">
        <v>203.68799999999999</v>
      </c>
      <c r="V28" s="753">
        <v>19633.5</v>
      </c>
      <c r="W28" s="1403">
        <v>3999108.3480000002</v>
      </c>
      <c r="X28" s="754">
        <f t="shared" ref="X28" si="0">W28*1.12</f>
        <v>4479001.3497600006</v>
      </c>
      <c r="Y28" s="723" t="s">
        <v>4563</v>
      </c>
      <c r="Z28" s="747">
        <v>2016</v>
      </c>
      <c r="AA28" s="755"/>
      <c r="AB28" s="756" t="s">
        <v>720</v>
      </c>
      <c r="AC28" s="756" t="s">
        <v>722</v>
      </c>
      <c r="AD28" s="756"/>
      <c r="AE28" s="756"/>
      <c r="AF28" s="757"/>
      <c r="AG28" s="757"/>
      <c r="AH28" s="757"/>
      <c r="AI28" s="756"/>
      <c r="AJ28" s="756"/>
      <c r="AK28" s="756" t="s">
        <v>4564</v>
      </c>
    </row>
    <row r="29" spans="1:37" s="550" customFormat="1" ht="100.5" customHeight="1">
      <c r="A29" s="566" t="s">
        <v>711</v>
      </c>
      <c r="B29" s="492" t="s">
        <v>33</v>
      </c>
      <c r="C29" s="567" t="s">
        <v>723</v>
      </c>
      <c r="D29" s="567" t="s">
        <v>724</v>
      </c>
      <c r="E29" s="567" t="s">
        <v>724</v>
      </c>
      <c r="F29" s="567" t="s">
        <v>725</v>
      </c>
      <c r="G29" s="568" t="s">
        <v>727</v>
      </c>
      <c r="H29" s="568" t="s">
        <v>732</v>
      </c>
      <c r="I29" s="568" t="s">
        <v>733</v>
      </c>
      <c r="J29" s="541" t="s">
        <v>38</v>
      </c>
      <c r="K29" s="494">
        <v>100</v>
      </c>
      <c r="L29" s="505">
        <v>711000000</v>
      </c>
      <c r="M29" s="495" t="s">
        <v>73</v>
      </c>
      <c r="N29" s="569" t="s">
        <v>325</v>
      </c>
      <c r="O29" s="568" t="s">
        <v>747</v>
      </c>
      <c r="P29" s="494" t="s">
        <v>229</v>
      </c>
      <c r="Q29" s="541" t="s">
        <v>718</v>
      </c>
      <c r="R29" s="570" t="s">
        <v>719</v>
      </c>
      <c r="S29" s="567">
        <v>114</v>
      </c>
      <c r="T29" s="567" t="s">
        <v>726</v>
      </c>
      <c r="U29" s="571">
        <f>'[1]Расчет 2 мес.'!$H$24</f>
        <v>1740.4209999999998</v>
      </c>
      <c r="V29" s="572">
        <v>19633.5</v>
      </c>
      <c r="W29" s="611">
        <v>0</v>
      </c>
      <c r="X29" s="573">
        <v>0</v>
      </c>
      <c r="Y29" s="567" t="s">
        <v>762</v>
      </c>
      <c r="Z29" s="574">
        <v>2016</v>
      </c>
      <c r="AA29" s="575"/>
      <c r="AB29" s="500" t="s">
        <v>720</v>
      </c>
      <c r="AC29" s="500" t="s">
        <v>722</v>
      </c>
      <c r="AD29" s="500"/>
      <c r="AE29" s="500"/>
      <c r="AF29" s="576"/>
      <c r="AG29" s="576"/>
      <c r="AH29" s="576"/>
      <c r="AI29" s="500"/>
      <c r="AJ29" s="500"/>
      <c r="AK29" s="500" t="s">
        <v>721</v>
      </c>
    </row>
    <row r="30" spans="1:37" s="550" customFormat="1" ht="100.5" customHeight="1">
      <c r="A30" s="759" t="s">
        <v>3095</v>
      </c>
      <c r="B30" s="534" t="s">
        <v>33</v>
      </c>
      <c r="C30" s="531" t="s">
        <v>723</v>
      </c>
      <c r="D30" s="531" t="s">
        <v>724</v>
      </c>
      <c r="E30" s="531" t="s">
        <v>724</v>
      </c>
      <c r="F30" s="531" t="s">
        <v>725</v>
      </c>
      <c r="G30" s="738" t="s">
        <v>727</v>
      </c>
      <c r="H30" s="738" t="s">
        <v>732</v>
      </c>
      <c r="I30" s="738" t="s">
        <v>733</v>
      </c>
      <c r="J30" s="582" t="s">
        <v>38</v>
      </c>
      <c r="K30" s="531">
        <v>100</v>
      </c>
      <c r="L30" s="735">
        <v>711000000</v>
      </c>
      <c r="M30" s="689" t="s">
        <v>73</v>
      </c>
      <c r="N30" s="584" t="s">
        <v>841</v>
      </c>
      <c r="O30" s="738" t="s">
        <v>747</v>
      </c>
      <c r="P30" s="531" t="s">
        <v>229</v>
      </c>
      <c r="Q30" s="582" t="s">
        <v>3091</v>
      </c>
      <c r="R30" s="760" t="s">
        <v>719</v>
      </c>
      <c r="S30" s="531">
        <v>114</v>
      </c>
      <c r="T30" s="531" t="s">
        <v>726</v>
      </c>
      <c r="U30" s="740">
        <v>8255.2420000000002</v>
      </c>
      <c r="V30" s="741">
        <v>19633.5</v>
      </c>
      <c r="W30" s="611">
        <v>0</v>
      </c>
      <c r="X30" s="573">
        <v>0</v>
      </c>
      <c r="Y30" s="531" t="s">
        <v>762</v>
      </c>
      <c r="Z30" s="582">
        <v>2016</v>
      </c>
      <c r="AA30" s="600" t="s">
        <v>3092</v>
      </c>
      <c r="AB30" s="529" t="s">
        <v>720</v>
      </c>
      <c r="AC30" s="529" t="s">
        <v>722</v>
      </c>
      <c r="AD30" s="529"/>
      <c r="AE30" s="529"/>
      <c r="AF30" s="761"/>
      <c r="AG30" s="761"/>
      <c r="AH30" s="761"/>
      <c r="AI30" s="529"/>
      <c r="AJ30" s="529"/>
      <c r="AK30" s="529" t="s">
        <v>3093</v>
      </c>
    </row>
    <row r="31" spans="1:37" s="550" customFormat="1" ht="100.5" customHeight="1">
      <c r="A31" s="996" t="s">
        <v>4299</v>
      </c>
      <c r="B31" s="890" t="s">
        <v>33</v>
      </c>
      <c r="C31" s="843" t="s">
        <v>723</v>
      </c>
      <c r="D31" s="843" t="s">
        <v>724</v>
      </c>
      <c r="E31" s="843" t="s">
        <v>724</v>
      </c>
      <c r="F31" s="843" t="s">
        <v>725</v>
      </c>
      <c r="G31" s="568" t="s">
        <v>727</v>
      </c>
      <c r="H31" s="568" t="s">
        <v>732</v>
      </c>
      <c r="I31" s="568" t="s">
        <v>733</v>
      </c>
      <c r="J31" s="907" t="s">
        <v>38</v>
      </c>
      <c r="K31" s="843">
        <v>100</v>
      </c>
      <c r="L31" s="942">
        <v>711000000</v>
      </c>
      <c r="M31" s="997" t="s">
        <v>73</v>
      </c>
      <c r="N31" s="998" t="s">
        <v>1199</v>
      </c>
      <c r="O31" s="568" t="s">
        <v>747</v>
      </c>
      <c r="P31" s="843" t="s">
        <v>229</v>
      </c>
      <c r="Q31" s="907" t="s">
        <v>3091</v>
      </c>
      <c r="R31" s="999" t="s">
        <v>719</v>
      </c>
      <c r="S31" s="843">
        <v>114</v>
      </c>
      <c r="T31" s="843" t="s">
        <v>726</v>
      </c>
      <c r="U31" s="1000">
        <v>8255.2420000000002</v>
      </c>
      <c r="V31" s="1001">
        <v>19633.5</v>
      </c>
      <c r="W31" s="611">
        <v>0</v>
      </c>
      <c r="X31" s="573">
        <v>0</v>
      </c>
      <c r="Y31" s="843"/>
      <c r="Z31" s="907">
        <v>2016</v>
      </c>
      <c r="AA31" s="1002" t="s">
        <v>3831</v>
      </c>
      <c r="AB31" s="894" t="s">
        <v>720</v>
      </c>
      <c r="AC31" s="894" t="s">
        <v>722</v>
      </c>
      <c r="AD31" s="894"/>
      <c r="AE31" s="894"/>
      <c r="AF31" s="943"/>
      <c r="AG31" s="943"/>
      <c r="AH31" s="943"/>
      <c r="AI31" s="894"/>
      <c r="AJ31" s="894"/>
      <c r="AK31" s="894" t="s">
        <v>4296</v>
      </c>
    </row>
    <row r="32" spans="1:37" ht="100.5" customHeight="1">
      <c r="A32" s="744" t="s">
        <v>4570</v>
      </c>
      <c r="B32" s="745" t="s">
        <v>33</v>
      </c>
      <c r="C32" s="723" t="s">
        <v>723</v>
      </c>
      <c r="D32" s="723" t="s">
        <v>724</v>
      </c>
      <c r="E32" s="723" t="s">
        <v>724</v>
      </c>
      <c r="F32" s="723" t="s">
        <v>725</v>
      </c>
      <c r="G32" s="746" t="s">
        <v>727</v>
      </c>
      <c r="H32" s="746" t="s">
        <v>732</v>
      </c>
      <c r="I32" s="746" t="s">
        <v>733</v>
      </c>
      <c r="J32" s="747" t="s">
        <v>38</v>
      </c>
      <c r="K32" s="723">
        <v>100</v>
      </c>
      <c r="L32" s="748">
        <v>711000000</v>
      </c>
      <c r="M32" s="749" t="s">
        <v>73</v>
      </c>
      <c r="N32" s="750" t="s">
        <v>1199</v>
      </c>
      <c r="O32" s="746" t="s">
        <v>747</v>
      </c>
      <c r="P32" s="723" t="s">
        <v>229</v>
      </c>
      <c r="Q32" s="747" t="s">
        <v>4562</v>
      </c>
      <c r="R32" s="751" t="s">
        <v>719</v>
      </c>
      <c r="S32" s="723">
        <v>114</v>
      </c>
      <c r="T32" s="723" t="s">
        <v>726</v>
      </c>
      <c r="U32" s="752">
        <v>2895.2620000000002</v>
      </c>
      <c r="V32" s="753">
        <v>19633.5</v>
      </c>
      <c r="W32" s="1403">
        <v>56844126.476999998</v>
      </c>
      <c r="X32" s="754">
        <f t="shared" ref="X32" si="1">W32*1.12</f>
        <v>63665421.654240005</v>
      </c>
      <c r="Y32" s="723" t="s">
        <v>4563</v>
      </c>
      <c r="Z32" s="747">
        <v>2016</v>
      </c>
      <c r="AA32" s="755"/>
      <c r="AB32" s="756" t="s">
        <v>720</v>
      </c>
      <c r="AC32" s="756" t="s">
        <v>722</v>
      </c>
      <c r="AD32" s="756"/>
      <c r="AE32" s="756"/>
      <c r="AF32" s="757"/>
      <c r="AG32" s="757"/>
      <c r="AH32" s="757"/>
      <c r="AI32" s="756"/>
      <c r="AJ32" s="756"/>
      <c r="AK32" s="756" t="s">
        <v>4564</v>
      </c>
    </row>
    <row r="33" spans="1:37" s="550" customFormat="1" ht="100.5" customHeight="1">
      <c r="A33" s="566" t="s">
        <v>712</v>
      </c>
      <c r="B33" s="492" t="s">
        <v>33</v>
      </c>
      <c r="C33" s="567" t="s">
        <v>723</v>
      </c>
      <c r="D33" s="567" t="s">
        <v>724</v>
      </c>
      <c r="E33" s="567" t="s">
        <v>724</v>
      </c>
      <c r="F33" s="567" t="s">
        <v>725</v>
      </c>
      <c r="G33" s="568" t="s">
        <v>727</v>
      </c>
      <c r="H33" s="568" t="s">
        <v>734</v>
      </c>
      <c r="I33" s="568" t="s">
        <v>735</v>
      </c>
      <c r="J33" s="541" t="s">
        <v>38</v>
      </c>
      <c r="K33" s="494">
        <v>100</v>
      </c>
      <c r="L33" s="505">
        <v>711000000</v>
      </c>
      <c r="M33" s="495" t="s">
        <v>73</v>
      </c>
      <c r="N33" s="569" t="s">
        <v>325</v>
      </c>
      <c r="O33" s="568" t="s">
        <v>748</v>
      </c>
      <c r="P33" s="494" t="s">
        <v>229</v>
      </c>
      <c r="Q33" s="541" t="s">
        <v>718</v>
      </c>
      <c r="R33" s="570" t="s">
        <v>719</v>
      </c>
      <c r="S33" s="567">
        <v>114</v>
      </c>
      <c r="T33" s="567" t="s">
        <v>726</v>
      </c>
      <c r="U33" s="571">
        <f>'[1]Расчет 2 мес.'!$H$6</f>
        <v>42027.543313940914</v>
      </c>
      <c r="V33" s="572">
        <v>15754.42</v>
      </c>
      <c r="W33" s="611">
        <v>0</v>
      </c>
      <c r="X33" s="573">
        <v>0</v>
      </c>
      <c r="Y33" s="567" t="s">
        <v>762</v>
      </c>
      <c r="Z33" s="574">
        <v>2016</v>
      </c>
      <c r="AA33" s="575"/>
      <c r="AB33" s="500" t="s">
        <v>720</v>
      </c>
      <c r="AC33" s="500" t="s">
        <v>722</v>
      </c>
      <c r="AD33" s="500"/>
      <c r="AE33" s="500"/>
      <c r="AF33" s="576"/>
      <c r="AG33" s="576"/>
      <c r="AH33" s="576"/>
      <c r="AI33" s="500"/>
      <c r="AJ33" s="500"/>
      <c r="AK33" s="500" t="s">
        <v>721</v>
      </c>
    </row>
    <row r="34" spans="1:37" s="550" customFormat="1" ht="100.5" customHeight="1">
      <c r="A34" s="759" t="s">
        <v>3096</v>
      </c>
      <c r="B34" s="534" t="s">
        <v>33</v>
      </c>
      <c r="C34" s="531" t="s">
        <v>723</v>
      </c>
      <c r="D34" s="531" t="s">
        <v>724</v>
      </c>
      <c r="E34" s="531" t="s">
        <v>724</v>
      </c>
      <c r="F34" s="531" t="s">
        <v>725</v>
      </c>
      <c r="G34" s="738" t="s">
        <v>727</v>
      </c>
      <c r="H34" s="738" t="s">
        <v>734</v>
      </c>
      <c r="I34" s="738" t="s">
        <v>735</v>
      </c>
      <c r="J34" s="582" t="s">
        <v>38</v>
      </c>
      <c r="K34" s="531">
        <v>100</v>
      </c>
      <c r="L34" s="735">
        <v>711000000</v>
      </c>
      <c r="M34" s="689" t="s">
        <v>73</v>
      </c>
      <c r="N34" s="584" t="s">
        <v>841</v>
      </c>
      <c r="O34" s="738" t="s">
        <v>748</v>
      </c>
      <c r="P34" s="531" t="s">
        <v>229</v>
      </c>
      <c r="Q34" s="582" t="s">
        <v>3091</v>
      </c>
      <c r="R34" s="760" t="s">
        <v>719</v>
      </c>
      <c r="S34" s="531">
        <v>114</v>
      </c>
      <c r="T34" s="531" t="s">
        <v>726</v>
      </c>
      <c r="U34" s="740">
        <v>243412.91500000001</v>
      </c>
      <c r="V34" s="741">
        <v>15754.42</v>
      </c>
      <c r="W34" s="611">
        <v>0</v>
      </c>
      <c r="X34" s="573">
        <v>0</v>
      </c>
      <c r="Y34" s="531" t="s">
        <v>762</v>
      </c>
      <c r="Z34" s="582">
        <v>2016</v>
      </c>
      <c r="AA34" s="600" t="s">
        <v>3092</v>
      </c>
      <c r="AB34" s="529" t="s">
        <v>720</v>
      </c>
      <c r="AC34" s="529" t="s">
        <v>722</v>
      </c>
      <c r="AD34" s="529"/>
      <c r="AE34" s="529"/>
      <c r="AF34" s="761"/>
      <c r="AG34" s="761"/>
      <c r="AH34" s="761"/>
      <c r="AI34" s="529"/>
      <c r="AJ34" s="529"/>
      <c r="AK34" s="529" t="s">
        <v>3093</v>
      </c>
    </row>
    <row r="35" spans="1:37" s="550" customFormat="1" ht="100.5" customHeight="1">
      <c r="A35" s="996" t="s">
        <v>4300</v>
      </c>
      <c r="B35" s="890" t="s">
        <v>33</v>
      </c>
      <c r="C35" s="843" t="s">
        <v>723</v>
      </c>
      <c r="D35" s="843" t="s">
        <v>724</v>
      </c>
      <c r="E35" s="843" t="s">
        <v>724</v>
      </c>
      <c r="F35" s="843" t="s">
        <v>725</v>
      </c>
      <c r="G35" s="568" t="s">
        <v>727</v>
      </c>
      <c r="H35" s="568" t="s">
        <v>734</v>
      </c>
      <c r="I35" s="568" t="s">
        <v>735</v>
      </c>
      <c r="J35" s="907" t="s">
        <v>38</v>
      </c>
      <c r="K35" s="843">
        <v>100</v>
      </c>
      <c r="L35" s="942">
        <v>711000000</v>
      </c>
      <c r="M35" s="997" t="s">
        <v>73</v>
      </c>
      <c r="N35" s="998" t="s">
        <v>1199</v>
      </c>
      <c r="O35" s="568" t="s">
        <v>748</v>
      </c>
      <c r="P35" s="843" t="s">
        <v>229</v>
      </c>
      <c r="Q35" s="907" t="s">
        <v>3091</v>
      </c>
      <c r="R35" s="999" t="s">
        <v>719</v>
      </c>
      <c r="S35" s="843">
        <v>114</v>
      </c>
      <c r="T35" s="843" t="s">
        <v>726</v>
      </c>
      <c r="U35" s="1000">
        <v>243412.91500000001</v>
      </c>
      <c r="V35" s="1001">
        <v>15754.42</v>
      </c>
      <c r="W35" s="611">
        <v>0</v>
      </c>
      <c r="X35" s="573">
        <v>0</v>
      </c>
      <c r="Y35" s="843"/>
      <c r="Z35" s="907">
        <v>2016</v>
      </c>
      <c r="AA35" s="1002" t="s">
        <v>3831</v>
      </c>
      <c r="AB35" s="894" t="s">
        <v>720</v>
      </c>
      <c r="AC35" s="894" t="s">
        <v>722</v>
      </c>
      <c r="AD35" s="894"/>
      <c r="AE35" s="894"/>
      <c r="AF35" s="943"/>
      <c r="AG35" s="943"/>
      <c r="AH35" s="943"/>
      <c r="AI35" s="894"/>
      <c r="AJ35" s="894"/>
      <c r="AK35" s="894" t="s">
        <v>4296</v>
      </c>
    </row>
    <row r="36" spans="1:37" ht="100.5" customHeight="1">
      <c r="A36" s="744" t="s">
        <v>4569</v>
      </c>
      <c r="B36" s="745" t="s">
        <v>33</v>
      </c>
      <c r="C36" s="723" t="s">
        <v>723</v>
      </c>
      <c r="D36" s="723" t="s">
        <v>724</v>
      </c>
      <c r="E36" s="723" t="s">
        <v>724</v>
      </c>
      <c r="F36" s="723" t="s">
        <v>725</v>
      </c>
      <c r="G36" s="746" t="s">
        <v>727</v>
      </c>
      <c r="H36" s="746" t="s">
        <v>734</v>
      </c>
      <c r="I36" s="746" t="s">
        <v>735</v>
      </c>
      <c r="J36" s="747" t="s">
        <v>38</v>
      </c>
      <c r="K36" s="723">
        <v>100</v>
      </c>
      <c r="L36" s="748">
        <v>711000000</v>
      </c>
      <c r="M36" s="749" t="s">
        <v>73</v>
      </c>
      <c r="N36" s="750" t="s">
        <v>1199</v>
      </c>
      <c r="O36" s="746" t="s">
        <v>748</v>
      </c>
      <c r="P36" s="723" t="s">
        <v>229</v>
      </c>
      <c r="Q36" s="747" t="s">
        <v>4562</v>
      </c>
      <c r="R36" s="751" t="s">
        <v>719</v>
      </c>
      <c r="S36" s="723">
        <v>114</v>
      </c>
      <c r="T36" s="723" t="s">
        <v>726</v>
      </c>
      <c r="U36" s="752">
        <v>17914.502</v>
      </c>
      <c r="V36" s="753">
        <v>15754.42</v>
      </c>
      <c r="W36" s="1403">
        <v>282232588.59884</v>
      </c>
      <c r="X36" s="754">
        <f t="shared" ref="X36" si="2">W36*1.12</f>
        <v>316100499.23070085</v>
      </c>
      <c r="Y36" s="723" t="s">
        <v>4563</v>
      </c>
      <c r="Z36" s="747">
        <v>2016</v>
      </c>
      <c r="AA36" s="755"/>
      <c r="AB36" s="756" t="s">
        <v>720</v>
      </c>
      <c r="AC36" s="756" t="s">
        <v>722</v>
      </c>
      <c r="AD36" s="756"/>
      <c r="AE36" s="756"/>
      <c r="AF36" s="757"/>
      <c r="AG36" s="757"/>
      <c r="AH36" s="757"/>
      <c r="AI36" s="756"/>
      <c r="AJ36" s="756"/>
      <c r="AK36" s="756" t="s">
        <v>4564</v>
      </c>
    </row>
    <row r="37" spans="1:37" s="550" customFormat="1" ht="100.5" customHeight="1">
      <c r="A37" s="566" t="s">
        <v>713</v>
      </c>
      <c r="B37" s="492" t="s">
        <v>33</v>
      </c>
      <c r="C37" s="567" t="s">
        <v>723</v>
      </c>
      <c r="D37" s="567" t="s">
        <v>724</v>
      </c>
      <c r="E37" s="567" t="s">
        <v>724</v>
      </c>
      <c r="F37" s="567" t="s">
        <v>725</v>
      </c>
      <c r="G37" s="568" t="s">
        <v>727</v>
      </c>
      <c r="H37" s="568" t="s">
        <v>736</v>
      </c>
      <c r="I37" s="568" t="s">
        <v>737</v>
      </c>
      <c r="J37" s="541" t="s">
        <v>38</v>
      </c>
      <c r="K37" s="494">
        <v>100</v>
      </c>
      <c r="L37" s="505">
        <v>711000000</v>
      </c>
      <c r="M37" s="495" t="s">
        <v>73</v>
      </c>
      <c r="N37" s="569" t="s">
        <v>325</v>
      </c>
      <c r="O37" s="568" t="s">
        <v>749</v>
      </c>
      <c r="P37" s="494" t="s">
        <v>229</v>
      </c>
      <c r="Q37" s="541" t="s">
        <v>718</v>
      </c>
      <c r="R37" s="570" t="s">
        <v>719</v>
      </c>
      <c r="S37" s="567">
        <v>114</v>
      </c>
      <c r="T37" s="567" t="s">
        <v>726</v>
      </c>
      <c r="U37" s="571">
        <f>'[1]Расчет 2 мес.'!$H$28</f>
        <v>13141.5142433316</v>
      </c>
      <c r="V37" s="572">
        <v>15754.42</v>
      </c>
      <c r="W37" s="611">
        <v>0</v>
      </c>
      <c r="X37" s="573">
        <v>0</v>
      </c>
      <c r="Y37" s="567" t="s">
        <v>762</v>
      </c>
      <c r="Z37" s="574">
        <v>2016</v>
      </c>
      <c r="AA37" s="575"/>
      <c r="AB37" s="500" t="s">
        <v>720</v>
      </c>
      <c r="AC37" s="500" t="s">
        <v>722</v>
      </c>
      <c r="AD37" s="500"/>
      <c r="AE37" s="500"/>
      <c r="AF37" s="576"/>
      <c r="AG37" s="576"/>
      <c r="AH37" s="576"/>
      <c r="AI37" s="500"/>
      <c r="AJ37" s="500"/>
      <c r="AK37" s="500" t="s">
        <v>721</v>
      </c>
    </row>
    <row r="38" spans="1:37" s="550" customFormat="1" ht="100.5" customHeight="1">
      <c r="A38" s="759" t="s">
        <v>3097</v>
      </c>
      <c r="B38" s="534" t="s">
        <v>33</v>
      </c>
      <c r="C38" s="531" t="s">
        <v>723</v>
      </c>
      <c r="D38" s="531" t="s">
        <v>724</v>
      </c>
      <c r="E38" s="531" t="s">
        <v>724</v>
      </c>
      <c r="F38" s="531" t="s">
        <v>725</v>
      </c>
      <c r="G38" s="738" t="s">
        <v>727</v>
      </c>
      <c r="H38" s="738" t="s">
        <v>736</v>
      </c>
      <c r="I38" s="738" t="s">
        <v>737</v>
      </c>
      <c r="J38" s="582" t="s">
        <v>38</v>
      </c>
      <c r="K38" s="531">
        <v>100</v>
      </c>
      <c r="L38" s="735">
        <v>711000000</v>
      </c>
      <c r="M38" s="689" t="s">
        <v>73</v>
      </c>
      <c r="N38" s="584" t="s">
        <v>841</v>
      </c>
      <c r="O38" s="738" t="s">
        <v>749</v>
      </c>
      <c r="P38" s="531" t="s">
        <v>229</v>
      </c>
      <c r="Q38" s="582" t="s">
        <v>3091</v>
      </c>
      <c r="R38" s="760" t="s">
        <v>719</v>
      </c>
      <c r="S38" s="531">
        <v>114</v>
      </c>
      <c r="T38" s="531" t="s">
        <v>726</v>
      </c>
      <c r="U38" s="740">
        <v>78865.205000000002</v>
      </c>
      <c r="V38" s="741">
        <v>15754.42</v>
      </c>
      <c r="W38" s="611">
        <v>0</v>
      </c>
      <c r="X38" s="573">
        <v>0</v>
      </c>
      <c r="Y38" s="531" t="s">
        <v>762</v>
      </c>
      <c r="Z38" s="582">
        <v>2016</v>
      </c>
      <c r="AA38" s="600" t="s">
        <v>3092</v>
      </c>
      <c r="AB38" s="529" t="s">
        <v>720</v>
      </c>
      <c r="AC38" s="529" t="s">
        <v>722</v>
      </c>
      <c r="AD38" s="529"/>
      <c r="AE38" s="529"/>
      <c r="AF38" s="761"/>
      <c r="AG38" s="761"/>
      <c r="AH38" s="761"/>
      <c r="AI38" s="529"/>
      <c r="AJ38" s="529"/>
      <c r="AK38" s="529" t="s">
        <v>3093</v>
      </c>
    </row>
    <row r="39" spans="1:37" s="550" customFormat="1" ht="100.5" customHeight="1">
      <c r="A39" s="996" t="s">
        <v>4301</v>
      </c>
      <c r="B39" s="890" t="s">
        <v>33</v>
      </c>
      <c r="C39" s="843" t="s">
        <v>723</v>
      </c>
      <c r="D39" s="843" t="s">
        <v>724</v>
      </c>
      <c r="E39" s="843" t="s">
        <v>724</v>
      </c>
      <c r="F39" s="843" t="s">
        <v>725</v>
      </c>
      <c r="G39" s="568" t="s">
        <v>727</v>
      </c>
      <c r="H39" s="568" t="s">
        <v>736</v>
      </c>
      <c r="I39" s="568" t="s">
        <v>737</v>
      </c>
      <c r="J39" s="907" t="s">
        <v>38</v>
      </c>
      <c r="K39" s="843">
        <v>100</v>
      </c>
      <c r="L39" s="942">
        <v>711000000</v>
      </c>
      <c r="M39" s="997" t="s">
        <v>73</v>
      </c>
      <c r="N39" s="998" t="s">
        <v>1199</v>
      </c>
      <c r="O39" s="568" t="s">
        <v>749</v>
      </c>
      <c r="P39" s="843" t="s">
        <v>229</v>
      </c>
      <c r="Q39" s="907" t="s">
        <v>3091</v>
      </c>
      <c r="R39" s="999" t="s">
        <v>719</v>
      </c>
      <c r="S39" s="843">
        <v>114</v>
      </c>
      <c r="T39" s="843" t="s">
        <v>726</v>
      </c>
      <c r="U39" s="1000">
        <v>78865.205000000002</v>
      </c>
      <c r="V39" s="1001">
        <v>15754.42</v>
      </c>
      <c r="W39" s="611">
        <v>0</v>
      </c>
      <c r="X39" s="573">
        <v>0</v>
      </c>
      <c r="Y39" s="843"/>
      <c r="Z39" s="907">
        <v>2016</v>
      </c>
      <c r="AA39" s="1002" t="s">
        <v>3831</v>
      </c>
      <c r="AB39" s="894" t="s">
        <v>720</v>
      </c>
      <c r="AC39" s="894" t="s">
        <v>722</v>
      </c>
      <c r="AD39" s="894"/>
      <c r="AE39" s="894"/>
      <c r="AF39" s="943"/>
      <c r="AG39" s="943"/>
      <c r="AH39" s="943"/>
      <c r="AI39" s="894"/>
      <c r="AJ39" s="894"/>
      <c r="AK39" s="894" t="s">
        <v>4296</v>
      </c>
    </row>
    <row r="40" spans="1:37" ht="100.5" customHeight="1">
      <c r="A40" s="744" t="s">
        <v>4567</v>
      </c>
      <c r="B40" s="745" t="s">
        <v>33</v>
      </c>
      <c r="C40" s="723" t="s">
        <v>723</v>
      </c>
      <c r="D40" s="723" t="s">
        <v>724</v>
      </c>
      <c r="E40" s="723" t="s">
        <v>724</v>
      </c>
      <c r="F40" s="723" t="s">
        <v>725</v>
      </c>
      <c r="G40" s="746" t="s">
        <v>727</v>
      </c>
      <c r="H40" s="746" t="s">
        <v>736</v>
      </c>
      <c r="I40" s="746" t="s">
        <v>737</v>
      </c>
      <c r="J40" s="747" t="s">
        <v>38</v>
      </c>
      <c r="K40" s="723">
        <v>100</v>
      </c>
      <c r="L40" s="748">
        <v>711000000</v>
      </c>
      <c r="M40" s="749" t="s">
        <v>73</v>
      </c>
      <c r="N40" s="750" t="s">
        <v>1199</v>
      </c>
      <c r="O40" s="746" t="s">
        <v>749</v>
      </c>
      <c r="P40" s="723" t="s">
        <v>229</v>
      </c>
      <c r="Q40" s="747" t="s">
        <v>4562</v>
      </c>
      <c r="R40" s="751" t="s">
        <v>719</v>
      </c>
      <c r="S40" s="723">
        <v>114</v>
      </c>
      <c r="T40" s="723" t="s">
        <v>726</v>
      </c>
      <c r="U40" s="752">
        <v>68652.660999999993</v>
      </c>
      <c r="V40" s="753">
        <v>12094.27</v>
      </c>
      <c r="W40" s="1403">
        <v>830303818.35247004</v>
      </c>
      <c r="X40" s="754">
        <f t="shared" ref="X40" si="3">W40*1.12</f>
        <v>929940276.55476654</v>
      </c>
      <c r="Y40" s="723" t="s">
        <v>4568</v>
      </c>
      <c r="Z40" s="747">
        <v>2016</v>
      </c>
      <c r="AA40" s="755"/>
      <c r="AB40" s="756" t="s">
        <v>720</v>
      </c>
      <c r="AC40" s="756" t="s">
        <v>722</v>
      </c>
      <c r="AD40" s="756"/>
      <c r="AE40" s="756"/>
      <c r="AF40" s="757"/>
      <c r="AG40" s="757"/>
      <c r="AH40" s="757"/>
      <c r="AI40" s="756"/>
      <c r="AJ40" s="756"/>
      <c r="AK40" s="756" t="s">
        <v>4564</v>
      </c>
    </row>
    <row r="41" spans="1:37" s="550" customFormat="1" ht="100.5" customHeight="1">
      <c r="A41" s="566" t="s">
        <v>714</v>
      </c>
      <c r="B41" s="492" t="s">
        <v>33</v>
      </c>
      <c r="C41" s="567" t="s">
        <v>723</v>
      </c>
      <c r="D41" s="567" t="s">
        <v>724</v>
      </c>
      <c r="E41" s="567" t="s">
        <v>724</v>
      </c>
      <c r="F41" s="567" t="s">
        <v>725</v>
      </c>
      <c r="G41" s="568" t="s">
        <v>727</v>
      </c>
      <c r="H41" s="568" t="s">
        <v>738</v>
      </c>
      <c r="I41" s="568" t="s">
        <v>739</v>
      </c>
      <c r="J41" s="541" t="s">
        <v>38</v>
      </c>
      <c r="K41" s="494">
        <v>0</v>
      </c>
      <c r="L41" s="505">
        <v>711000000</v>
      </c>
      <c r="M41" s="495" t="s">
        <v>73</v>
      </c>
      <c r="N41" s="569" t="s">
        <v>325</v>
      </c>
      <c r="O41" s="568" t="s">
        <v>750</v>
      </c>
      <c r="P41" s="494" t="s">
        <v>229</v>
      </c>
      <c r="Q41" s="541" t="s">
        <v>718</v>
      </c>
      <c r="R41" s="570" t="s">
        <v>719</v>
      </c>
      <c r="S41" s="567">
        <v>114</v>
      </c>
      <c r="T41" s="567" t="s">
        <v>726</v>
      </c>
      <c r="U41" s="571">
        <f>'[1]Расчет 2 мес.'!$H$13</f>
        <v>211.4942853885675</v>
      </c>
      <c r="V41" s="572">
        <v>20025.419999999998</v>
      </c>
      <c r="W41" s="611">
        <v>0</v>
      </c>
      <c r="X41" s="573">
        <v>0</v>
      </c>
      <c r="Y41" s="567"/>
      <c r="Z41" s="574">
        <v>2016</v>
      </c>
      <c r="AA41" s="575"/>
      <c r="AB41" s="500" t="s">
        <v>720</v>
      </c>
      <c r="AC41" s="500" t="s">
        <v>722</v>
      </c>
      <c r="AD41" s="500"/>
      <c r="AE41" s="500"/>
      <c r="AF41" s="576"/>
      <c r="AG41" s="576"/>
      <c r="AH41" s="576"/>
      <c r="AI41" s="500"/>
      <c r="AJ41" s="500"/>
      <c r="AK41" s="500" t="s">
        <v>721</v>
      </c>
    </row>
    <row r="42" spans="1:37" s="550" customFormat="1" ht="100.5" customHeight="1">
      <c r="A42" s="759" t="s">
        <v>3098</v>
      </c>
      <c r="B42" s="534" t="s">
        <v>33</v>
      </c>
      <c r="C42" s="531" t="s">
        <v>723</v>
      </c>
      <c r="D42" s="531" t="s">
        <v>724</v>
      </c>
      <c r="E42" s="531" t="s">
        <v>724</v>
      </c>
      <c r="F42" s="531" t="s">
        <v>725</v>
      </c>
      <c r="G42" s="738" t="s">
        <v>727</v>
      </c>
      <c r="H42" s="738" t="s">
        <v>738</v>
      </c>
      <c r="I42" s="738" t="s">
        <v>739</v>
      </c>
      <c r="J42" s="582" t="s">
        <v>38</v>
      </c>
      <c r="K42" s="531">
        <v>0</v>
      </c>
      <c r="L42" s="735">
        <v>711000000</v>
      </c>
      <c r="M42" s="689" t="s">
        <v>73</v>
      </c>
      <c r="N42" s="584" t="s">
        <v>841</v>
      </c>
      <c r="O42" s="738" t="s">
        <v>750</v>
      </c>
      <c r="P42" s="531" t="s">
        <v>229</v>
      </c>
      <c r="Q42" s="582" t="s">
        <v>3091</v>
      </c>
      <c r="R42" s="760" t="s">
        <v>719</v>
      </c>
      <c r="S42" s="531">
        <v>114</v>
      </c>
      <c r="T42" s="531" t="s">
        <v>726</v>
      </c>
      <c r="U42" s="740">
        <v>806</v>
      </c>
      <c r="V42" s="741">
        <v>20025.419999999998</v>
      </c>
      <c r="W42" s="611">
        <v>0</v>
      </c>
      <c r="X42" s="573">
        <v>0</v>
      </c>
      <c r="Y42" s="531"/>
      <c r="Z42" s="582">
        <v>2016</v>
      </c>
      <c r="AA42" s="600" t="s">
        <v>3092</v>
      </c>
      <c r="AB42" s="529" t="s">
        <v>720</v>
      </c>
      <c r="AC42" s="529" t="s">
        <v>722</v>
      </c>
      <c r="AD42" s="529"/>
      <c r="AE42" s="529"/>
      <c r="AF42" s="761"/>
      <c r="AG42" s="761"/>
      <c r="AH42" s="761"/>
      <c r="AI42" s="529"/>
      <c r="AJ42" s="529"/>
      <c r="AK42" s="529" t="s">
        <v>3093</v>
      </c>
    </row>
    <row r="43" spans="1:37" s="550" customFormat="1" ht="100.5" customHeight="1">
      <c r="A43" s="996" t="s">
        <v>4302</v>
      </c>
      <c r="B43" s="890" t="s">
        <v>33</v>
      </c>
      <c r="C43" s="843" t="s">
        <v>723</v>
      </c>
      <c r="D43" s="843" t="s">
        <v>724</v>
      </c>
      <c r="E43" s="843" t="s">
        <v>724</v>
      </c>
      <c r="F43" s="843" t="s">
        <v>725</v>
      </c>
      <c r="G43" s="568" t="s">
        <v>727</v>
      </c>
      <c r="H43" s="568" t="s">
        <v>738</v>
      </c>
      <c r="I43" s="568" t="s">
        <v>739</v>
      </c>
      <c r="J43" s="907" t="s">
        <v>38</v>
      </c>
      <c r="K43" s="843">
        <v>0</v>
      </c>
      <c r="L43" s="942">
        <v>711000000</v>
      </c>
      <c r="M43" s="997" t="s">
        <v>73</v>
      </c>
      <c r="N43" s="998" t="s">
        <v>1199</v>
      </c>
      <c r="O43" s="568" t="s">
        <v>750</v>
      </c>
      <c r="P43" s="843" t="s">
        <v>229</v>
      </c>
      <c r="Q43" s="907" t="s">
        <v>3100</v>
      </c>
      <c r="R43" s="999" t="s">
        <v>719</v>
      </c>
      <c r="S43" s="843">
        <v>114</v>
      </c>
      <c r="T43" s="843" t="s">
        <v>726</v>
      </c>
      <c r="U43" s="1000">
        <v>443.49400000000003</v>
      </c>
      <c r="V43" s="1001">
        <v>20025.419999999998</v>
      </c>
      <c r="W43" s="611">
        <v>0</v>
      </c>
      <c r="X43" s="573">
        <v>0</v>
      </c>
      <c r="Y43" s="843"/>
      <c r="Z43" s="907">
        <v>2016</v>
      </c>
      <c r="AA43" s="1002" t="s">
        <v>4363</v>
      </c>
      <c r="AB43" s="894" t="s">
        <v>720</v>
      </c>
      <c r="AC43" s="894" t="s">
        <v>722</v>
      </c>
      <c r="AD43" s="894"/>
      <c r="AE43" s="894"/>
      <c r="AF43" s="943"/>
      <c r="AG43" s="943"/>
      <c r="AH43" s="943"/>
      <c r="AI43" s="894"/>
      <c r="AJ43" s="894"/>
      <c r="AK43" s="894" t="s">
        <v>4296</v>
      </c>
    </row>
    <row r="44" spans="1:37" ht="100.5" customHeight="1">
      <c r="A44" s="744" t="s">
        <v>4565</v>
      </c>
      <c r="B44" s="745" t="s">
        <v>33</v>
      </c>
      <c r="C44" s="723" t="s">
        <v>723</v>
      </c>
      <c r="D44" s="723" t="s">
        <v>724</v>
      </c>
      <c r="E44" s="723" t="s">
        <v>724</v>
      </c>
      <c r="F44" s="723" t="s">
        <v>725</v>
      </c>
      <c r="G44" s="746" t="s">
        <v>727</v>
      </c>
      <c r="H44" s="746" t="s">
        <v>738</v>
      </c>
      <c r="I44" s="746" t="s">
        <v>739</v>
      </c>
      <c r="J44" s="747" t="s">
        <v>38</v>
      </c>
      <c r="K44" s="723">
        <v>0</v>
      </c>
      <c r="L44" s="748">
        <v>711000000</v>
      </c>
      <c r="M44" s="749" t="s">
        <v>73</v>
      </c>
      <c r="N44" s="750" t="s">
        <v>1199</v>
      </c>
      <c r="O44" s="746" t="s">
        <v>750</v>
      </c>
      <c r="P44" s="723" t="s">
        <v>229</v>
      </c>
      <c r="Q44" s="747" t="s">
        <v>3100</v>
      </c>
      <c r="R44" s="751" t="s">
        <v>719</v>
      </c>
      <c r="S44" s="723">
        <v>114</v>
      </c>
      <c r="T44" s="723" t="s">
        <v>726</v>
      </c>
      <c r="U44" s="752">
        <v>153.35300000000001</v>
      </c>
      <c r="V44" s="753">
        <v>20025.419999999998</v>
      </c>
      <c r="W44" s="1403">
        <v>3070958.2332600001</v>
      </c>
      <c r="X44" s="754">
        <f t="shared" ref="X44" si="4">W44*1.12</f>
        <v>3439473.2212512004</v>
      </c>
      <c r="Y44" s="723" t="s">
        <v>4566</v>
      </c>
      <c r="Z44" s="747">
        <v>2016</v>
      </c>
      <c r="AA44" s="755"/>
      <c r="AB44" s="756" t="s">
        <v>720</v>
      </c>
      <c r="AC44" s="756" t="s">
        <v>722</v>
      </c>
      <c r="AD44" s="756"/>
      <c r="AE44" s="756"/>
      <c r="AF44" s="757"/>
      <c r="AG44" s="757"/>
      <c r="AH44" s="757"/>
      <c r="AI44" s="756"/>
      <c r="AJ44" s="756"/>
      <c r="AK44" s="756" t="s">
        <v>4564</v>
      </c>
    </row>
    <row r="45" spans="1:37" s="550" customFormat="1" ht="100.5" customHeight="1">
      <c r="A45" s="566" t="s">
        <v>715</v>
      </c>
      <c r="B45" s="492" t="s">
        <v>33</v>
      </c>
      <c r="C45" s="567" t="s">
        <v>723</v>
      </c>
      <c r="D45" s="567" t="s">
        <v>724</v>
      </c>
      <c r="E45" s="567" t="s">
        <v>724</v>
      </c>
      <c r="F45" s="567" t="s">
        <v>725</v>
      </c>
      <c r="G45" s="568" t="s">
        <v>727</v>
      </c>
      <c r="H45" s="568" t="s">
        <v>740</v>
      </c>
      <c r="I45" s="568" t="s">
        <v>741</v>
      </c>
      <c r="J45" s="541" t="s">
        <v>38</v>
      </c>
      <c r="K45" s="494">
        <v>100</v>
      </c>
      <c r="L45" s="505">
        <v>711000000</v>
      </c>
      <c r="M45" s="495" t="s">
        <v>73</v>
      </c>
      <c r="N45" s="569" t="s">
        <v>707</v>
      </c>
      <c r="O45" s="568" t="s">
        <v>857</v>
      </c>
      <c r="P45" s="494" t="s">
        <v>229</v>
      </c>
      <c r="Q45" s="541" t="s">
        <v>859</v>
      </c>
      <c r="R45" s="570" t="s">
        <v>719</v>
      </c>
      <c r="S45" s="567">
        <v>114</v>
      </c>
      <c r="T45" s="567" t="s">
        <v>726</v>
      </c>
      <c r="U45" s="571">
        <v>17055</v>
      </c>
      <c r="V45" s="572">
        <v>28000</v>
      </c>
      <c r="W45" s="611">
        <v>0</v>
      </c>
      <c r="X45" s="573">
        <v>0</v>
      </c>
      <c r="Y45" s="567" t="s">
        <v>762</v>
      </c>
      <c r="Z45" s="574">
        <v>2016</v>
      </c>
      <c r="AA45" s="575"/>
      <c r="AB45" s="500" t="s">
        <v>720</v>
      </c>
      <c r="AC45" s="500" t="s">
        <v>722</v>
      </c>
      <c r="AD45" s="500"/>
      <c r="AE45" s="500"/>
      <c r="AF45" s="576"/>
      <c r="AG45" s="576"/>
      <c r="AH45" s="576"/>
      <c r="AI45" s="500"/>
      <c r="AJ45" s="500"/>
      <c r="AK45" s="500" t="s">
        <v>721</v>
      </c>
    </row>
    <row r="46" spans="1:37" s="550" customFormat="1" ht="100.5" customHeight="1">
      <c r="A46" s="759" t="s">
        <v>3099</v>
      </c>
      <c r="B46" s="534" t="s">
        <v>33</v>
      </c>
      <c r="C46" s="531" t="s">
        <v>723</v>
      </c>
      <c r="D46" s="531" t="s">
        <v>724</v>
      </c>
      <c r="E46" s="531" t="s">
        <v>724</v>
      </c>
      <c r="F46" s="531" t="s">
        <v>725</v>
      </c>
      <c r="G46" s="738" t="s">
        <v>727</v>
      </c>
      <c r="H46" s="738" t="s">
        <v>740</v>
      </c>
      <c r="I46" s="738" t="s">
        <v>741</v>
      </c>
      <c r="J46" s="582" t="s">
        <v>38</v>
      </c>
      <c r="K46" s="531">
        <v>100</v>
      </c>
      <c r="L46" s="735">
        <v>711000000</v>
      </c>
      <c r="M46" s="689" t="s">
        <v>73</v>
      </c>
      <c r="N46" s="584" t="s">
        <v>841</v>
      </c>
      <c r="O46" s="738" t="s">
        <v>857</v>
      </c>
      <c r="P46" s="531" t="s">
        <v>229</v>
      </c>
      <c r="Q46" s="582" t="s">
        <v>3100</v>
      </c>
      <c r="R46" s="760" t="s">
        <v>719</v>
      </c>
      <c r="S46" s="531">
        <v>114</v>
      </c>
      <c r="T46" s="531" t="s">
        <v>726</v>
      </c>
      <c r="U46" s="740">
        <v>34990</v>
      </c>
      <c r="V46" s="741">
        <v>28000</v>
      </c>
      <c r="W46" s="611">
        <v>0</v>
      </c>
      <c r="X46" s="573">
        <v>0</v>
      </c>
      <c r="Y46" s="531" t="s">
        <v>762</v>
      </c>
      <c r="Z46" s="582">
        <v>2016</v>
      </c>
      <c r="AA46" s="600" t="s">
        <v>3092</v>
      </c>
      <c r="AB46" s="529" t="s">
        <v>720</v>
      </c>
      <c r="AC46" s="529" t="s">
        <v>722</v>
      </c>
      <c r="AD46" s="529"/>
      <c r="AE46" s="529"/>
      <c r="AF46" s="761"/>
      <c r="AG46" s="761"/>
      <c r="AH46" s="761"/>
      <c r="AI46" s="529"/>
      <c r="AJ46" s="529"/>
      <c r="AK46" s="529" t="s">
        <v>3093</v>
      </c>
    </row>
    <row r="47" spans="1:37" s="550" customFormat="1" ht="100.5" customHeight="1">
      <c r="A47" s="996" t="s">
        <v>4003</v>
      </c>
      <c r="B47" s="890" t="s">
        <v>33</v>
      </c>
      <c r="C47" s="843" t="s">
        <v>723</v>
      </c>
      <c r="D47" s="843" t="s">
        <v>724</v>
      </c>
      <c r="E47" s="843" t="s">
        <v>724</v>
      </c>
      <c r="F47" s="843" t="s">
        <v>725</v>
      </c>
      <c r="G47" s="568" t="s">
        <v>727</v>
      </c>
      <c r="H47" s="568" t="s">
        <v>740</v>
      </c>
      <c r="I47" s="568" t="s">
        <v>741</v>
      </c>
      <c r="J47" s="907" t="s">
        <v>38</v>
      </c>
      <c r="K47" s="843">
        <v>100</v>
      </c>
      <c r="L47" s="942">
        <v>711000000</v>
      </c>
      <c r="M47" s="997" t="s">
        <v>73</v>
      </c>
      <c r="N47" s="998" t="s">
        <v>841</v>
      </c>
      <c r="O47" s="568" t="s">
        <v>857</v>
      </c>
      <c r="P47" s="843" t="s">
        <v>229</v>
      </c>
      <c r="Q47" s="907" t="s">
        <v>4004</v>
      </c>
      <c r="R47" s="999" t="s">
        <v>719</v>
      </c>
      <c r="S47" s="843">
        <v>114</v>
      </c>
      <c r="T47" s="843" t="s">
        <v>726</v>
      </c>
      <c r="U47" s="1000">
        <v>42866</v>
      </c>
      <c r="V47" s="1001">
        <v>28000</v>
      </c>
      <c r="W47" s="611">
        <v>0</v>
      </c>
      <c r="X47" s="573">
        <v>0</v>
      </c>
      <c r="Y47" s="843"/>
      <c r="Z47" s="907">
        <v>2016</v>
      </c>
      <c r="AA47" s="1002" t="s">
        <v>4005</v>
      </c>
      <c r="AB47" s="894" t="s">
        <v>720</v>
      </c>
      <c r="AC47" s="894" t="s">
        <v>722</v>
      </c>
      <c r="AD47" s="894"/>
      <c r="AE47" s="894"/>
      <c r="AF47" s="943"/>
      <c r="AG47" s="943"/>
      <c r="AH47" s="943"/>
      <c r="AI47" s="894"/>
      <c r="AJ47" s="894"/>
      <c r="AK47" s="894"/>
    </row>
    <row r="48" spans="1:37" ht="100.5" customHeight="1">
      <c r="A48" s="744" t="s">
        <v>4550</v>
      </c>
      <c r="B48" s="745" t="s">
        <v>33</v>
      </c>
      <c r="C48" s="723" t="s">
        <v>723</v>
      </c>
      <c r="D48" s="723" t="s">
        <v>724</v>
      </c>
      <c r="E48" s="723" t="s">
        <v>724</v>
      </c>
      <c r="F48" s="723" t="s">
        <v>725</v>
      </c>
      <c r="G48" s="746" t="s">
        <v>727</v>
      </c>
      <c r="H48" s="746" t="s">
        <v>740</v>
      </c>
      <c r="I48" s="746" t="s">
        <v>741</v>
      </c>
      <c r="J48" s="747" t="s">
        <v>38</v>
      </c>
      <c r="K48" s="723">
        <v>100</v>
      </c>
      <c r="L48" s="748">
        <v>711000000</v>
      </c>
      <c r="M48" s="749" t="s">
        <v>73</v>
      </c>
      <c r="N48" s="750" t="s">
        <v>2115</v>
      </c>
      <c r="O48" s="746" t="s">
        <v>857</v>
      </c>
      <c r="P48" s="723" t="s">
        <v>229</v>
      </c>
      <c r="Q48" s="747" t="s">
        <v>4551</v>
      </c>
      <c r="R48" s="751" t="s">
        <v>719</v>
      </c>
      <c r="S48" s="723">
        <v>114</v>
      </c>
      <c r="T48" s="723" t="s">
        <v>726</v>
      </c>
      <c r="U48" s="752">
        <v>51354.665999999997</v>
      </c>
      <c r="V48" s="753">
        <v>28000</v>
      </c>
      <c r="W48" s="1403">
        <v>1437930648</v>
      </c>
      <c r="X48" s="754">
        <f>W48*1.12</f>
        <v>1610482325.7600002</v>
      </c>
      <c r="Y48" s="723"/>
      <c r="Z48" s="747">
        <v>2016</v>
      </c>
      <c r="AA48" s="755" t="s">
        <v>3092</v>
      </c>
      <c r="AB48" s="756" t="s">
        <v>720</v>
      </c>
      <c r="AC48" s="756" t="s">
        <v>722</v>
      </c>
      <c r="AD48" s="756"/>
      <c r="AE48" s="756"/>
      <c r="AF48" s="757"/>
      <c r="AG48" s="757"/>
      <c r="AH48" s="757"/>
      <c r="AI48" s="756"/>
      <c r="AJ48" s="756"/>
      <c r="AK48" s="756" t="s">
        <v>4552</v>
      </c>
    </row>
    <row r="49" spans="1:37" s="550" customFormat="1" ht="100.5" customHeight="1">
      <c r="A49" s="566" t="s">
        <v>716</v>
      </c>
      <c r="B49" s="492" t="s">
        <v>33</v>
      </c>
      <c r="C49" s="567" t="s">
        <v>723</v>
      </c>
      <c r="D49" s="567" t="s">
        <v>724</v>
      </c>
      <c r="E49" s="567" t="s">
        <v>724</v>
      </c>
      <c r="F49" s="567" t="s">
        <v>725</v>
      </c>
      <c r="G49" s="568" t="s">
        <v>727</v>
      </c>
      <c r="H49" s="568" t="s">
        <v>742</v>
      </c>
      <c r="I49" s="568" t="s">
        <v>743</v>
      </c>
      <c r="J49" s="541" t="s">
        <v>38</v>
      </c>
      <c r="K49" s="494">
        <v>100</v>
      </c>
      <c r="L49" s="505">
        <v>711000000</v>
      </c>
      <c r="M49" s="495" t="s">
        <v>73</v>
      </c>
      <c r="N49" s="569" t="s">
        <v>707</v>
      </c>
      <c r="O49" s="568" t="s">
        <v>858</v>
      </c>
      <c r="P49" s="494" t="s">
        <v>229</v>
      </c>
      <c r="Q49" s="541" t="s">
        <v>859</v>
      </c>
      <c r="R49" s="570" t="s">
        <v>719</v>
      </c>
      <c r="S49" s="567">
        <v>114</v>
      </c>
      <c r="T49" s="567" t="s">
        <v>726</v>
      </c>
      <c r="U49" s="571">
        <f>[1]окончат!$D$16+[1]окончат!$F$16</f>
        <v>7800</v>
      </c>
      <c r="V49" s="572">
        <v>28000</v>
      </c>
      <c r="W49" s="611">
        <v>0</v>
      </c>
      <c r="X49" s="573">
        <v>0</v>
      </c>
      <c r="Y49" s="567" t="s">
        <v>762</v>
      </c>
      <c r="Z49" s="574">
        <v>2016</v>
      </c>
      <c r="AA49" s="575"/>
      <c r="AB49" s="500" t="s">
        <v>720</v>
      </c>
      <c r="AC49" s="500" t="s">
        <v>722</v>
      </c>
      <c r="AD49" s="500"/>
      <c r="AE49" s="500"/>
      <c r="AF49" s="576"/>
      <c r="AG49" s="576"/>
      <c r="AH49" s="576"/>
      <c r="AI49" s="500"/>
      <c r="AJ49" s="500"/>
      <c r="AK49" s="500" t="s">
        <v>721</v>
      </c>
    </row>
    <row r="50" spans="1:37" s="550" customFormat="1" ht="100.5" customHeight="1">
      <c r="A50" s="759" t="s">
        <v>3101</v>
      </c>
      <c r="B50" s="534" t="s">
        <v>33</v>
      </c>
      <c r="C50" s="531" t="s">
        <v>723</v>
      </c>
      <c r="D50" s="531" t="s">
        <v>724</v>
      </c>
      <c r="E50" s="531" t="s">
        <v>724</v>
      </c>
      <c r="F50" s="531" t="s">
        <v>725</v>
      </c>
      <c r="G50" s="738" t="s">
        <v>727</v>
      </c>
      <c r="H50" s="738" t="s">
        <v>742</v>
      </c>
      <c r="I50" s="738" t="s">
        <v>743</v>
      </c>
      <c r="J50" s="582" t="s">
        <v>38</v>
      </c>
      <c r="K50" s="531">
        <v>100</v>
      </c>
      <c r="L50" s="735">
        <v>711000000</v>
      </c>
      <c r="M50" s="689" t="s">
        <v>73</v>
      </c>
      <c r="N50" s="584" t="s">
        <v>841</v>
      </c>
      <c r="O50" s="738" t="s">
        <v>858</v>
      </c>
      <c r="P50" s="531" t="s">
        <v>229</v>
      </c>
      <c r="Q50" s="582" t="s">
        <v>3100</v>
      </c>
      <c r="R50" s="760" t="s">
        <v>719</v>
      </c>
      <c r="S50" s="531">
        <v>114</v>
      </c>
      <c r="T50" s="531" t="s">
        <v>726</v>
      </c>
      <c r="U50" s="740">
        <v>12888</v>
      </c>
      <c r="V50" s="741">
        <v>28000</v>
      </c>
      <c r="W50" s="611">
        <v>0</v>
      </c>
      <c r="X50" s="573">
        <v>0</v>
      </c>
      <c r="Y50" s="531" t="s">
        <v>762</v>
      </c>
      <c r="Z50" s="582">
        <v>2016</v>
      </c>
      <c r="AA50" s="600" t="s">
        <v>3092</v>
      </c>
      <c r="AB50" s="529" t="s">
        <v>720</v>
      </c>
      <c r="AC50" s="529" t="s">
        <v>722</v>
      </c>
      <c r="AD50" s="529"/>
      <c r="AE50" s="529"/>
      <c r="AF50" s="761"/>
      <c r="AG50" s="761"/>
      <c r="AH50" s="761"/>
      <c r="AI50" s="529"/>
      <c r="AJ50" s="529"/>
      <c r="AK50" s="529" t="s">
        <v>3093</v>
      </c>
    </row>
    <row r="51" spans="1:37" s="550" customFormat="1" ht="100.5" customHeight="1">
      <c r="A51" s="996" t="s">
        <v>4006</v>
      </c>
      <c r="B51" s="890" t="s">
        <v>33</v>
      </c>
      <c r="C51" s="843" t="s">
        <v>723</v>
      </c>
      <c r="D51" s="843" t="s">
        <v>724</v>
      </c>
      <c r="E51" s="843" t="s">
        <v>724</v>
      </c>
      <c r="F51" s="843" t="s">
        <v>725</v>
      </c>
      <c r="G51" s="568" t="s">
        <v>727</v>
      </c>
      <c r="H51" s="568" t="s">
        <v>742</v>
      </c>
      <c r="I51" s="568" t="s">
        <v>743</v>
      </c>
      <c r="J51" s="907" t="s">
        <v>38</v>
      </c>
      <c r="K51" s="843">
        <v>100</v>
      </c>
      <c r="L51" s="942">
        <v>711000000</v>
      </c>
      <c r="M51" s="997" t="s">
        <v>73</v>
      </c>
      <c r="N51" s="998" t="s">
        <v>841</v>
      </c>
      <c r="O51" s="568" t="s">
        <v>858</v>
      </c>
      <c r="P51" s="843" t="s">
        <v>229</v>
      </c>
      <c r="Q51" s="907" t="s">
        <v>4004</v>
      </c>
      <c r="R51" s="999" t="s">
        <v>719</v>
      </c>
      <c r="S51" s="843">
        <v>114</v>
      </c>
      <c r="T51" s="843" t="s">
        <v>726</v>
      </c>
      <c r="U51" s="1000">
        <v>20088</v>
      </c>
      <c r="V51" s="1001">
        <v>28000</v>
      </c>
      <c r="W51" s="611">
        <v>0</v>
      </c>
      <c r="X51" s="573">
        <v>0</v>
      </c>
      <c r="Y51" s="843"/>
      <c r="Z51" s="907">
        <v>2016</v>
      </c>
      <c r="AA51" s="1002" t="s">
        <v>4005</v>
      </c>
      <c r="AB51" s="894" t="s">
        <v>720</v>
      </c>
      <c r="AC51" s="894" t="s">
        <v>722</v>
      </c>
      <c r="AD51" s="894"/>
      <c r="AE51" s="894"/>
      <c r="AF51" s="943"/>
      <c r="AG51" s="943"/>
      <c r="AH51" s="943"/>
      <c r="AI51" s="894"/>
      <c r="AJ51" s="894"/>
      <c r="AK51" s="894"/>
    </row>
    <row r="52" spans="1:37" ht="100.5" customHeight="1">
      <c r="A52" s="744" t="s">
        <v>4553</v>
      </c>
      <c r="B52" s="745" t="s">
        <v>33</v>
      </c>
      <c r="C52" s="723" t="s">
        <v>723</v>
      </c>
      <c r="D52" s="723" t="s">
        <v>724</v>
      </c>
      <c r="E52" s="723" t="s">
        <v>724</v>
      </c>
      <c r="F52" s="723" t="s">
        <v>725</v>
      </c>
      <c r="G52" s="915" t="s">
        <v>727</v>
      </c>
      <c r="H52" s="915" t="s">
        <v>742</v>
      </c>
      <c r="I52" s="915" t="s">
        <v>743</v>
      </c>
      <c r="J52" s="747" t="s">
        <v>38</v>
      </c>
      <c r="K52" s="723">
        <v>100</v>
      </c>
      <c r="L52" s="748">
        <v>711000000</v>
      </c>
      <c r="M52" s="749" t="s">
        <v>73</v>
      </c>
      <c r="N52" s="750" t="s">
        <v>2115</v>
      </c>
      <c r="O52" s="915" t="s">
        <v>858</v>
      </c>
      <c r="P52" s="723" t="s">
        <v>229</v>
      </c>
      <c r="Q52" s="747" t="s">
        <v>4551</v>
      </c>
      <c r="R52" s="751" t="s">
        <v>719</v>
      </c>
      <c r="S52" s="723">
        <v>114</v>
      </c>
      <c r="T52" s="723" t="s">
        <v>726</v>
      </c>
      <c r="U52" s="752">
        <v>29568</v>
      </c>
      <c r="V52" s="753">
        <v>28000</v>
      </c>
      <c r="W52" s="1403">
        <v>827904000</v>
      </c>
      <c r="X52" s="753">
        <f>W52*1.12</f>
        <v>927252480.00000012</v>
      </c>
      <c r="Y52" s="723"/>
      <c r="Z52" s="747">
        <v>2016</v>
      </c>
      <c r="AA52" s="755" t="s">
        <v>3092</v>
      </c>
      <c r="AB52" s="756" t="s">
        <v>720</v>
      </c>
      <c r="AC52" s="756" t="s">
        <v>722</v>
      </c>
      <c r="AD52" s="756"/>
      <c r="AE52" s="756"/>
      <c r="AF52" s="757"/>
      <c r="AG52" s="757"/>
      <c r="AH52" s="757"/>
      <c r="AI52" s="756"/>
      <c r="AJ52" s="756"/>
      <c r="AK52" s="756" t="s">
        <v>4552</v>
      </c>
    </row>
    <row r="53" spans="1:37" s="550" customFormat="1" ht="100.5" customHeight="1">
      <c r="A53" s="566" t="s">
        <v>717</v>
      </c>
      <c r="B53" s="492" t="s">
        <v>33</v>
      </c>
      <c r="C53" s="567" t="s">
        <v>723</v>
      </c>
      <c r="D53" s="567" t="s">
        <v>724</v>
      </c>
      <c r="E53" s="567" t="s">
        <v>724</v>
      </c>
      <c r="F53" s="567" t="s">
        <v>725</v>
      </c>
      <c r="G53" s="568" t="s">
        <v>727</v>
      </c>
      <c r="H53" s="568" t="s">
        <v>744</v>
      </c>
      <c r="I53" s="568" t="s">
        <v>745</v>
      </c>
      <c r="J53" s="541" t="s">
        <v>38</v>
      </c>
      <c r="K53" s="494">
        <v>100</v>
      </c>
      <c r="L53" s="505">
        <v>711000000</v>
      </c>
      <c r="M53" s="495" t="s">
        <v>73</v>
      </c>
      <c r="N53" s="569" t="s">
        <v>325</v>
      </c>
      <c r="O53" s="568" t="s">
        <v>751</v>
      </c>
      <c r="P53" s="494" t="s">
        <v>229</v>
      </c>
      <c r="Q53" s="541" t="s">
        <v>718</v>
      </c>
      <c r="R53" s="570" t="s">
        <v>719</v>
      </c>
      <c r="S53" s="567">
        <v>114</v>
      </c>
      <c r="T53" s="567" t="s">
        <v>726</v>
      </c>
      <c r="U53" s="577">
        <f>'[1]Расчет 2 мес.'!$H$34</f>
        <v>38.001326718098746</v>
      </c>
      <c r="V53" s="572">
        <v>7836.93</v>
      </c>
      <c r="W53" s="611">
        <v>0</v>
      </c>
      <c r="X53" s="573">
        <v>0</v>
      </c>
      <c r="Y53" s="567" t="s">
        <v>762</v>
      </c>
      <c r="Z53" s="574">
        <v>2016</v>
      </c>
      <c r="AA53" s="575"/>
      <c r="AB53" s="500" t="s">
        <v>720</v>
      </c>
      <c r="AC53" s="500" t="s">
        <v>722</v>
      </c>
      <c r="AD53" s="500"/>
      <c r="AE53" s="500"/>
      <c r="AF53" s="576"/>
      <c r="AG53" s="576"/>
      <c r="AH53" s="576"/>
      <c r="AI53" s="500"/>
      <c r="AJ53" s="500"/>
      <c r="AK53" s="500" t="s">
        <v>721</v>
      </c>
    </row>
    <row r="54" spans="1:37" s="550" customFormat="1" ht="100.5" customHeight="1">
      <c r="A54" s="759" t="s">
        <v>3102</v>
      </c>
      <c r="B54" s="534" t="s">
        <v>33</v>
      </c>
      <c r="C54" s="531" t="s">
        <v>723</v>
      </c>
      <c r="D54" s="531" t="s">
        <v>724</v>
      </c>
      <c r="E54" s="531" t="s">
        <v>724</v>
      </c>
      <c r="F54" s="531" t="s">
        <v>725</v>
      </c>
      <c r="G54" s="534" t="s">
        <v>727</v>
      </c>
      <c r="H54" s="534" t="s">
        <v>744</v>
      </c>
      <c r="I54" s="534" t="s">
        <v>745</v>
      </c>
      <c r="J54" s="582" t="s">
        <v>38</v>
      </c>
      <c r="K54" s="531">
        <v>100</v>
      </c>
      <c r="L54" s="735">
        <v>711000000</v>
      </c>
      <c r="M54" s="689" t="s">
        <v>73</v>
      </c>
      <c r="N54" s="584" t="s">
        <v>841</v>
      </c>
      <c r="O54" s="534" t="s">
        <v>751</v>
      </c>
      <c r="P54" s="531" t="s">
        <v>229</v>
      </c>
      <c r="Q54" s="582" t="s">
        <v>3091</v>
      </c>
      <c r="R54" s="760" t="s">
        <v>719</v>
      </c>
      <c r="S54" s="531">
        <v>114</v>
      </c>
      <c r="T54" s="531" t="s">
        <v>726</v>
      </c>
      <c r="U54" s="917">
        <v>202</v>
      </c>
      <c r="V54" s="741">
        <v>7836.93</v>
      </c>
      <c r="W54" s="611">
        <v>0</v>
      </c>
      <c r="X54" s="573">
        <v>0</v>
      </c>
      <c r="Y54" s="531" t="s">
        <v>762</v>
      </c>
      <c r="Z54" s="582">
        <v>2016</v>
      </c>
      <c r="AA54" s="600" t="s">
        <v>3092</v>
      </c>
      <c r="AB54" s="529" t="s">
        <v>720</v>
      </c>
      <c r="AC54" s="529" t="s">
        <v>722</v>
      </c>
      <c r="AD54" s="529"/>
      <c r="AE54" s="529"/>
      <c r="AF54" s="761"/>
      <c r="AG54" s="761"/>
      <c r="AH54" s="761"/>
      <c r="AI54" s="529"/>
      <c r="AJ54" s="529"/>
      <c r="AK54" s="529" t="s">
        <v>3093</v>
      </c>
    </row>
    <row r="55" spans="1:37" s="550" customFormat="1" ht="100.5" customHeight="1">
      <c r="A55" s="996" t="s">
        <v>4303</v>
      </c>
      <c r="B55" s="890" t="s">
        <v>33</v>
      </c>
      <c r="C55" s="843" t="s">
        <v>723</v>
      </c>
      <c r="D55" s="843" t="s">
        <v>724</v>
      </c>
      <c r="E55" s="843" t="s">
        <v>724</v>
      </c>
      <c r="F55" s="843" t="s">
        <v>725</v>
      </c>
      <c r="G55" s="890" t="s">
        <v>727</v>
      </c>
      <c r="H55" s="890" t="s">
        <v>744</v>
      </c>
      <c r="I55" s="890" t="s">
        <v>745</v>
      </c>
      <c r="J55" s="907" t="s">
        <v>38</v>
      </c>
      <c r="K55" s="843">
        <v>100</v>
      </c>
      <c r="L55" s="942">
        <v>711000000</v>
      </c>
      <c r="M55" s="997" t="s">
        <v>73</v>
      </c>
      <c r="N55" s="998" t="s">
        <v>1199</v>
      </c>
      <c r="O55" s="890" t="s">
        <v>751</v>
      </c>
      <c r="P55" s="843" t="s">
        <v>229</v>
      </c>
      <c r="Q55" s="907" t="s">
        <v>3091</v>
      </c>
      <c r="R55" s="999" t="s">
        <v>719</v>
      </c>
      <c r="S55" s="843">
        <v>114</v>
      </c>
      <c r="T55" s="843" t="s">
        <v>726</v>
      </c>
      <c r="U55" s="1004">
        <v>202</v>
      </c>
      <c r="V55" s="1001">
        <v>7836.93</v>
      </c>
      <c r="W55" s="611">
        <v>0</v>
      </c>
      <c r="X55" s="573">
        <v>0</v>
      </c>
      <c r="Y55" s="843"/>
      <c r="Z55" s="907">
        <v>2016</v>
      </c>
      <c r="AA55" s="1002" t="s">
        <v>3831</v>
      </c>
      <c r="AB55" s="894" t="s">
        <v>720</v>
      </c>
      <c r="AC55" s="894" t="s">
        <v>722</v>
      </c>
      <c r="AD55" s="894"/>
      <c r="AE55" s="894"/>
      <c r="AF55" s="943"/>
      <c r="AG55" s="943"/>
      <c r="AH55" s="943"/>
      <c r="AI55" s="894"/>
      <c r="AJ55" s="894"/>
      <c r="AK55" s="894" t="s">
        <v>4296</v>
      </c>
    </row>
    <row r="56" spans="1:37" ht="100.5" customHeight="1">
      <c r="A56" s="744" t="s">
        <v>4561</v>
      </c>
      <c r="B56" s="745" t="s">
        <v>33</v>
      </c>
      <c r="C56" s="723" t="s">
        <v>723</v>
      </c>
      <c r="D56" s="723" t="s">
        <v>724</v>
      </c>
      <c r="E56" s="723" t="s">
        <v>724</v>
      </c>
      <c r="F56" s="723" t="s">
        <v>725</v>
      </c>
      <c r="G56" s="915" t="s">
        <v>727</v>
      </c>
      <c r="H56" s="915" t="s">
        <v>744</v>
      </c>
      <c r="I56" s="915" t="s">
        <v>745</v>
      </c>
      <c r="J56" s="747" t="s">
        <v>38</v>
      </c>
      <c r="K56" s="723">
        <v>100</v>
      </c>
      <c r="L56" s="748">
        <v>711000000</v>
      </c>
      <c r="M56" s="749" t="s">
        <v>73</v>
      </c>
      <c r="N56" s="750" t="s">
        <v>1199</v>
      </c>
      <c r="O56" s="915" t="s">
        <v>751</v>
      </c>
      <c r="P56" s="723" t="s">
        <v>229</v>
      </c>
      <c r="Q56" s="747" t="s">
        <v>4562</v>
      </c>
      <c r="R56" s="751" t="s">
        <v>719</v>
      </c>
      <c r="S56" s="723">
        <v>114</v>
      </c>
      <c r="T56" s="723" t="s">
        <v>726</v>
      </c>
      <c r="U56" s="916">
        <v>48.552999999999997</v>
      </c>
      <c r="V56" s="753">
        <v>7836.93</v>
      </c>
      <c r="W56" s="1403">
        <v>380506.46229</v>
      </c>
      <c r="X56" s="754">
        <f t="shared" ref="X56" si="5">W56*1.12</f>
        <v>426167.23776480003</v>
      </c>
      <c r="Y56" s="723" t="s">
        <v>4563</v>
      </c>
      <c r="Z56" s="747">
        <v>2016</v>
      </c>
      <c r="AA56" s="755"/>
      <c r="AB56" s="756" t="s">
        <v>720</v>
      </c>
      <c r="AC56" s="756" t="s">
        <v>722</v>
      </c>
      <c r="AD56" s="756"/>
      <c r="AE56" s="756"/>
      <c r="AF56" s="757"/>
      <c r="AG56" s="757"/>
      <c r="AH56" s="757"/>
      <c r="AI56" s="756"/>
      <c r="AJ56" s="756"/>
      <c r="AK56" s="756" t="s">
        <v>4564</v>
      </c>
    </row>
    <row r="57" spans="1:37" ht="100.5" customHeight="1">
      <c r="A57" s="43" t="s">
        <v>779</v>
      </c>
      <c r="B57" s="114" t="s">
        <v>33</v>
      </c>
      <c r="C57" s="114" t="s">
        <v>787</v>
      </c>
      <c r="D57" s="114" t="s">
        <v>788</v>
      </c>
      <c r="E57" s="114"/>
      <c r="F57" s="114" t="s">
        <v>789</v>
      </c>
      <c r="G57" s="114"/>
      <c r="H57" s="114"/>
      <c r="I57" s="114"/>
      <c r="J57" s="114" t="s">
        <v>227</v>
      </c>
      <c r="K57" s="114">
        <v>0</v>
      </c>
      <c r="L57" s="114">
        <v>711000000</v>
      </c>
      <c r="M57" s="114" t="s">
        <v>73</v>
      </c>
      <c r="N57" s="114" t="s">
        <v>761</v>
      </c>
      <c r="O57" s="114" t="s">
        <v>790</v>
      </c>
      <c r="P57" s="114" t="s">
        <v>229</v>
      </c>
      <c r="Q57" s="114" t="s">
        <v>791</v>
      </c>
      <c r="R57" s="114" t="s">
        <v>231</v>
      </c>
      <c r="S57" s="114">
        <v>796</v>
      </c>
      <c r="T57" s="114" t="s">
        <v>232</v>
      </c>
      <c r="U57" s="198">
        <v>4</v>
      </c>
      <c r="V57" s="198">
        <v>15000000</v>
      </c>
      <c r="W57" s="1356">
        <v>60000000</v>
      </c>
      <c r="X57" s="199">
        <v>67200000</v>
      </c>
      <c r="Y57" s="114"/>
      <c r="Z57" s="114">
        <v>2016</v>
      </c>
      <c r="AA57" s="219"/>
      <c r="AB57" s="2" t="s">
        <v>792</v>
      </c>
      <c r="AC57" s="2"/>
      <c r="AD57" s="2"/>
      <c r="AE57" s="2"/>
      <c r="AF57" s="2"/>
      <c r="AG57" s="2" t="s">
        <v>793</v>
      </c>
      <c r="AH57" s="2" t="s">
        <v>794</v>
      </c>
      <c r="AI57" s="2">
        <v>130002955</v>
      </c>
      <c r="AJ57" s="2" t="s">
        <v>795</v>
      </c>
      <c r="AK57" s="82"/>
    </row>
    <row r="58" spans="1:37" ht="100.5" customHeight="1">
      <c r="A58" s="43" t="s">
        <v>780</v>
      </c>
      <c r="B58" s="8" t="s">
        <v>33</v>
      </c>
      <c r="C58" s="8" t="s">
        <v>787</v>
      </c>
      <c r="D58" s="8" t="s">
        <v>788</v>
      </c>
      <c r="E58" s="8"/>
      <c r="F58" s="8" t="s">
        <v>789</v>
      </c>
      <c r="G58" s="8"/>
      <c r="H58" s="8"/>
      <c r="I58" s="8"/>
      <c r="J58" s="8" t="s">
        <v>227</v>
      </c>
      <c r="K58" s="8">
        <v>0</v>
      </c>
      <c r="L58" s="8">
        <v>711000000</v>
      </c>
      <c r="M58" s="8" t="s">
        <v>73</v>
      </c>
      <c r="N58" s="8" t="s">
        <v>761</v>
      </c>
      <c r="O58" s="8" t="s">
        <v>790</v>
      </c>
      <c r="P58" s="8" t="s">
        <v>229</v>
      </c>
      <c r="Q58" s="8" t="s">
        <v>791</v>
      </c>
      <c r="R58" s="8" t="s">
        <v>231</v>
      </c>
      <c r="S58" s="8">
        <v>796</v>
      </c>
      <c r="T58" s="8" t="s">
        <v>232</v>
      </c>
      <c r="U58" s="46">
        <v>4</v>
      </c>
      <c r="V58" s="46">
        <v>4000000</v>
      </c>
      <c r="W58" s="1362">
        <v>16000000</v>
      </c>
      <c r="X58" s="200">
        <v>17920000</v>
      </c>
      <c r="Y58" s="8"/>
      <c r="Z58" s="8">
        <v>2016</v>
      </c>
      <c r="AA58" s="219"/>
      <c r="AB58" s="2" t="s">
        <v>792</v>
      </c>
      <c r="AC58" s="2"/>
      <c r="AD58" s="2"/>
      <c r="AE58" s="2"/>
      <c r="AF58" s="2"/>
      <c r="AG58" s="2" t="s">
        <v>796</v>
      </c>
      <c r="AH58" s="2" t="s">
        <v>794</v>
      </c>
      <c r="AI58" s="2">
        <v>130003462</v>
      </c>
      <c r="AJ58" s="2" t="s">
        <v>797</v>
      </c>
      <c r="AK58" s="82"/>
    </row>
    <row r="59" spans="1:37" ht="100.5" customHeight="1">
      <c r="A59" s="43" t="s">
        <v>781</v>
      </c>
      <c r="B59" s="8" t="s">
        <v>33</v>
      </c>
      <c r="C59" s="8" t="s">
        <v>798</v>
      </c>
      <c r="D59" s="8" t="s">
        <v>799</v>
      </c>
      <c r="E59" s="8"/>
      <c r="F59" s="8" t="s">
        <v>800</v>
      </c>
      <c r="G59" s="8"/>
      <c r="H59" s="8" t="s">
        <v>801</v>
      </c>
      <c r="I59" s="8"/>
      <c r="J59" s="8" t="s">
        <v>227</v>
      </c>
      <c r="K59" s="8">
        <v>0</v>
      </c>
      <c r="L59" s="8">
        <v>711000000</v>
      </c>
      <c r="M59" s="8" t="s">
        <v>73</v>
      </c>
      <c r="N59" s="8" t="s">
        <v>761</v>
      </c>
      <c r="O59" s="8" t="s">
        <v>802</v>
      </c>
      <c r="P59" s="8" t="s">
        <v>229</v>
      </c>
      <c r="Q59" s="8" t="s">
        <v>791</v>
      </c>
      <c r="R59" s="8" t="s">
        <v>231</v>
      </c>
      <c r="S59" s="8">
        <v>778</v>
      </c>
      <c r="T59" s="8" t="s">
        <v>803</v>
      </c>
      <c r="U59" s="46">
        <v>23</v>
      </c>
      <c r="V59" s="46">
        <v>120000</v>
      </c>
      <c r="W59" s="1362">
        <v>2760000</v>
      </c>
      <c r="X59" s="200">
        <v>3091200.0000000005</v>
      </c>
      <c r="Y59" s="8"/>
      <c r="Z59" s="8">
        <v>2016</v>
      </c>
      <c r="AA59" s="219"/>
      <c r="AB59" s="2" t="s">
        <v>792</v>
      </c>
      <c r="AC59" s="2"/>
      <c r="AD59" s="2"/>
      <c r="AE59" s="2"/>
      <c r="AF59" s="2"/>
      <c r="AG59" s="2" t="s">
        <v>804</v>
      </c>
      <c r="AH59" s="2" t="s">
        <v>794</v>
      </c>
      <c r="AI59" s="2">
        <v>210024683</v>
      </c>
      <c r="AJ59" s="2" t="s">
        <v>801</v>
      </c>
      <c r="AK59" s="82"/>
    </row>
    <row r="60" spans="1:37" ht="100.5" customHeight="1">
      <c r="A60" s="43" t="s">
        <v>782</v>
      </c>
      <c r="B60" s="8" t="s">
        <v>33</v>
      </c>
      <c r="C60" s="8" t="s">
        <v>798</v>
      </c>
      <c r="D60" s="8" t="s">
        <v>799</v>
      </c>
      <c r="E60" s="8"/>
      <c r="F60" s="8" t="s">
        <v>800</v>
      </c>
      <c r="G60" s="8"/>
      <c r="H60" s="8" t="s">
        <v>801</v>
      </c>
      <c r="I60" s="8"/>
      <c r="J60" s="8" t="s">
        <v>227</v>
      </c>
      <c r="K60" s="8">
        <v>0</v>
      </c>
      <c r="L60" s="8">
        <v>711000000</v>
      </c>
      <c r="M60" s="8" t="s">
        <v>73</v>
      </c>
      <c r="N60" s="8" t="s">
        <v>761</v>
      </c>
      <c r="O60" s="8" t="s">
        <v>805</v>
      </c>
      <c r="P60" s="8" t="s">
        <v>229</v>
      </c>
      <c r="Q60" s="8" t="s">
        <v>791</v>
      </c>
      <c r="R60" s="8" t="s">
        <v>231</v>
      </c>
      <c r="S60" s="8">
        <v>778</v>
      </c>
      <c r="T60" s="8" t="s">
        <v>803</v>
      </c>
      <c r="U60" s="46">
        <v>8</v>
      </c>
      <c r="V60" s="46">
        <v>120000</v>
      </c>
      <c r="W60" s="1362">
        <v>960000</v>
      </c>
      <c r="X60" s="200">
        <v>1075200</v>
      </c>
      <c r="Y60" s="8"/>
      <c r="Z60" s="8">
        <v>2016</v>
      </c>
      <c r="AA60" s="219"/>
      <c r="AB60" s="2" t="s">
        <v>792</v>
      </c>
      <c r="AC60" s="2"/>
      <c r="AD60" s="2"/>
      <c r="AE60" s="2"/>
      <c r="AF60" s="2"/>
      <c r="AG60" s="2" t="s">
        <v>806</v>
      </c>
      <c r="AH60" s="2" t="s">
        <v>794</v>
      </c>
      <c r="AI60" s="2">
        <v>210024683</v>
      </c>
      <c r="AJ60" s="2" t="s">
        <v>801</v>
      </c>
      <c r="AK60" s="82"/>
    </row>
    <row r="61" spans="1:37" ht="100.5" customHeight="1">
      <c r="A61" s="43" t="s">
        <v>783</v>
      </c>
      <c r="B61" s="8" t="s">
        <v>33</v>
      </c>
      <c r="C61" s="8" t="s">
        <v>798</v>
      </c>
      <c r="D61" s="8" t="s">
        <v>799</v>
      </c>
      <c r="E61" s="8"/>
      <c r="F61" s="8" t="s">
        <v>800</v>
      </c>
      <c r="G61" s="8"/>
      <c r="H61" s="8" t="s">
        <v>801</v>
      </c>
      <c r="I61" s="8"/>
      <c r="J61" s="8" t="s">
        <v>227</v>
      </c>
      <c r="K61" s="8">
        <v>0</v>
      </c>
      <c r="L61" s="8">
        <v>711000000</v>
      </c>
      <c r="M61" s="8" t="s">
        <v>73</v>
      </c>
      <c r="N61" s="8" t="s">
        <v>761</v>
      </c>
      <c r="O61" s="8" t="s">
        <v>236</v>
      </c>
      <c r="P61" s="8" t="s">
        <v>229</v>
      </c>
      <c r="Q61" s="8" t="s">
        <v>791</v>
      </c>
      <c r="R61" s="8" t="s">
        <v>231</v>
      </c>
      <c r="S61" s="8">
        <v>778</v>
      </c>
      <c r="T61" s="8" t="s">
        <v>803</v>
      </c>
      <c r="U61" s="46">
        <v>10</v>
      </c>
      <c r="V61" s="46">
        <v>120000</v>
      </c>
      <c r="W61" s="1362">
        <v>1200000</v>
      </c>
      <c r="X61" s="200">
        <v>1344000.0000000002</v>
      </c>
      <c r="Y61" s="8"/>
      <c r="Z61" s="8">
        <v>2016</v>
      </c>
      <c r="AA61" s="219"/>
      <c r="AB61" s="2" t="s">
        <v>792</v>
      </c>
      <c r="AC61" s="2"/>
      <c r="AD61" s="2"/>
      <c r="AE61" s="2"/>
      <c r="AF61" s="2"/>
      <c r="AG61" s="2" t="s">
        <v>807</v>
      </c>
      <c r="AH61" s="2" t="s">
        <v>794</v>
      </c>
      <c r="AI61" s="2">
        <v>210024683</v>
      </c>
      <c r="AJ61" s="2" t="s">
        <v>801</v>
      </c>
      <c r="AK61" s="82"/>
    </row>
    <row r="62" spans="1:37" ht="100.5" customHeight="1">
      <c r="A62" s="43" t="s">
        <v>784</v>
      </c>
      <c r="B62" s="8" t="s">
        <v>33</v>
      </c>
      <c r="C62" s="8" t="s">
        <v>798</v>
      </c>
      <c r="D62" s="8" t="s">
        <v>799</v>
      </c>
      <c r="E62" s="8"/>
      <c r="F62" s="8" t="s">
        <v>800</v>
      </c>
      <c r="G62" s="8"/>
      <c r="H62" s="8" t="s">
        <v>801</v>
      </c>
      <c r="I62" s="8"/>
      <c r="J62" s="8" t="s">
        <v>227</v>
      </c>
      <c r="K62" s="8">
        <v>0</v>
      </c>
      <c r="L62" s="8">
        <v>711000000</v>
      </c>
      <c r="M62" s="8" t="s">
        <v>73</v>
      </c>
      <c r="N62" s="8" t="s">
        <v>761</v>
      </c>
      <c r="O62" s="8" t="s">
        <v>808</v>
      </c>
      <c r="P62" s="8" t="s">
        <v>229</v>
      </c>
      <c r="Q62" s="8" t="s">
        <v>791</v>
      </c>
      <c r="R62" s="8" t="s">
        <v>231</v>
      </c>
      <c r="S62" s="8">
        <v>778</v>
      </c>
      <c r="T62" s="8" t="s">
        <v>803</v>
      </c>
      <c r="U62" s="46">
        <v>5</v>
      </c>
      <c r="V62" s="46">
        <v>120000</v>
      </c>
      <c r="W62" s="1362">
        <v>600000</v>
      </c>
      <c r="X62" s="200">
        <v>672000.00000000012</v>
      </c>
      <c r="Y62" s="8"/>
      <c r="Z62" s="8">
        <v>2016</v>
      </c>
      <c r="AA62" s="219"/>
      <c r="AB62" s="2" t="s">
        <v>792</v>
      </c>
      <c r="AC62" s="2"/>
      <c r="AD62" s="2"/>
      <c r="AE62" s="2"/>
      <c r="AF62" s="2"/>
      <c r="AG62" s="2" t="s">
        <v>809</v>
      </c>
      <c r="AH62" s="2" t="s">
        <v>794</v>
      </c>
      <c r="AI62" s="2">
        <v>210024683</v>
      </c>
      <c r="AJ62" s="2" t="s">
        <v>801</v>
      </c>
      <c r="AK62" s="82"/>
    </row>
    <row r="63" spans="1:37" ht="100.5" customHeight="1">
      <c r="A63" s="43" t="s">
        <v>785</v>
      </c>
      <c r="B63" s="8" t="s">
        <v>33</v>
      </c>
      <c r="C63" s="8" t="s">
        <v>798</v>
      </c>
      <c r="D63" s="8" t="s">
        <v>799</v>
      </c>
      <c r="E63" s="8"/>
      <c r="F63" s="8" t="s">
        <v>800</v>
      </c>
      <c r="G63" s="8"/>
      <c r="H63" s="8" t="s">
        <v>801</v>
      </c>
      <c r="I63" s="8"/>
      <c r="J63" s="8" t="s">
        <v>227</v>
      </c>
      <c r="K63" s="8">
        <v>0</v>
      </c>
      <c r="L63" s="8">
        <v>711000000</v>
      </c>
      <c r="M63" s="8" t="s">
        <v>73</v>
      </c>
      <c r="N63" s="8" t="s">
        <v>761</v>
      </c>
      <c r="O63" s="8" t="s">
        <v>700</v>
      </c>
      <c r="P63" s="8" t="s">
        <v>229</v>
      </c>
      <c r="Q63" s="8" t="s">
        <v>791</v>
      </c>
      <c r="R63" s="8" t="s">
        <v>231</v>
      </c>
      <c r="S63" s="8">
        <v>778</v>
      </c>
      <c r="T63" s="8" t="s">
        <v>803</v>
      </c>
      <c r="U63" s="46">
        <v>1</v>
      </c>
      <c r="V63" s="46">
        <v>120000</v>
      </c>
      <c r="W63" s="1362">
        <v>120000</v>
      </c>
      <c r="X63" s="200">
        <v>134400</v>
      </c>
      <c r="Y63" s="8"/>
      <c r="Z63" s="8">
        <v>2016</v>
      </c>
      <c r="AA63" s="219"/>
      <c r="AB63" s="2" t="s">
        <v>792</v>
      </c>
      <c r="AC63" s="2"/>
      <c r="AD63" s="2"/>
      <c r="AE63" s="2"/>
      <c r="AF63" s="2"/>
      <c r="AG63" s="2" t="s">
        <v>810</v>
      </c>
      <c r="AH63" s="2" t="s">
        <v>794</v>
      </c>
      <c r="AI63" s="2">
        <v>210024683</v>
      </c>
      <c r="AJ63" s="2" t="s">
        <v>801</v>
      </c>
      <c r="AK63" s="82"/>
    </row>
    <row r="64" spans="1:37" ht="100.5" customHeight="1">
      <c r="A64" s="43" t="s">
        <v>786</v>
      </c>
      <c r="B64" s="8" t="s">
        <v>811</v>
      </c>
      <c r="C64" s="8" t="s">
        <v>812</v>
      </c>
      <c r="D64" s="8" t="s">
        <v>813</v>
      </c>
      <c r="E64" s="8" t="s">
        <v>81</v>
      </c>
      <c r="F64" s="8" t="s">
        <v>814</v>
      </c>
      <c r="G64" s="8" t="s">
        <v>81</v>
      </c>
      <c r="H64" s="8" t="s">
        <v>815</v>
      </c>
      <c r="I64" s="8"/>
      <c r="J64" s="8" t="s">
        <v>227</v>
      </c>
      <c r="K64" s="8">
        <v>0</v>
      </c>
      <c r="L64" s="8">
        <v>711000000</v>
      </c>
      <c r="M64" s="8" t="s">
        <v>73</v>
      </c>
      <c r="N64" s="8" t="s">
        <v>761</v>
      </c>
      <c r="O64" s="8" t="s">
        <v>805</v>
      </c>
      <c r="P64" s="8" t="s">
        <v>229</v>
      </c>
      <c r="Q64" s="8" t="s">
        <v>791</v>
      </c>
      <c r="R64" s="8" t="s">
        <v>231</v>
      </c>
      <c r="S64" s="8">
        <v>796</v>
      </c>
      <c r="T64" s="8" t="s">
        <v>232</v>
      </c>
      <c r="U64" s="46">
        <v>2</v>
      </c>
      <c r="V64" s="46">
        <v>60000000</v>
      </c>
      <c r="W64" s="1362">
        <v>120000000</v>
      </c>
      <c r="X64" s="200">
        <v>134400000</v>
      </c>
      <c r="Y64" s="8"/>
      <c r="Z64" s="8">
        <v>2016</v>
      </c>
      <c r="AA64" s="219"/>
      <c r="AB64" s="2" t="s">
        <v>792</v>
      </c>
      <c r="AC64" s="2"/>
      <c r="AD64" s="2"/>
      <c r="AE64" s="2"/>
      <c r="AF64" s="2"/>
      <c r="AG64" s="2" t="s">
        <v>816</v>
      </c>
      <c r="AH64" s="2" t="s">
        <v>794</v>
      </c>
      <c r="AI64" s="2">
        <v>130003943</v>
      </c>
      <c r="AJ64" s="2" t="s">
        <v>815</v>
      </c>
      <c r="AK64" s="82"/>
    </row>
    <row r="65" spans="1:40" s="243" customFormat="1" ht="100.5" customHeight="1">
      <c r="A65" s="5" t="s">
        <v>870</v>
      </c>
      <c r="B65" s="94" t="s">
        <v>33</v>
      </c>
      <c r="C65" s="94" t="s">
        <v>871</v>
      </c>
      <c r="D65" s="235" t="s">
        <v>872</v>
      </c>
      <c r="E65" s="235" t="s">
        <v>872</v>
      </c>
      <c r="F65" s="94" t="s">
        <v>873</v>
      </c>
      <c r="G65" s="94" t="s">
        <v>873</v>
      </c>
      <c r="H65" s="94" t="s">
        <v>874</v>
      </c>
      <c r="I65" s="94" t="s">
        <v>874</v>
      </c>
      <c r="J65" s="235" t="s">
        <v>227</v>
      </c>
      <c r="K65" s="235">
        <v>0</v>
      </c>
      <c r="L65" s="235">
        <v>711000000</v>
      </c>
      <c r="M65" s="625" t="s">
        <v>73</v>
      </c>
      <c r="N65" s="94" t="s">
        <v>761</v>
      </c>
      <c r="O65" s="94" t="s">
        <v>805</v>
      </c>
      <c r="P65" s="94" t="s">
        <v>229</v>
      </c>
      <c r="Q65" s="94" t="s">
        <v>875</v>
      </c>
      <c r="R65" s="94" t="s">
        <v>231</v>
      </c>
      <c r="S65" s="94">
        <v>168</v>
      </c>
      <c r="T65" s="94" t="s">
        <v>698</v>
      </c>
      <c r="U65" s="236">
        <v>0.46</v>
      </c>
      <c r="V65" s="237">
        <v>1215000</v>
      </c>
      <c r="W65" s="1402">
        <v>558900</v>
      </c>
      <c r="X65" s="237">
        <f>W65*1.12</f>
        <v>625968.00000000012</v>
      </c>
      <c r="Y65" s="235"/>
      <c r="Z65" s="235">
        <v>2016</v>
      </c>
      <c r="AA65" s="235"/>
      <c r="AB65" s="238" t="s">
        <v>876</v>
      </c>
      <c r="AC65" s="239"/>
      <c r="AD65" s="238"/>
      <c r="AE65" s="239"/>
      <c r="AF65" s="239"/>
      <c r="AG65" s="238" t="s">
        <v>877</v>
      </c>
      <c r="AH65" s="239" t="s">
        <v>794</v>
      </c>
      <c r="AI65" s="239">
        <v>210022457</v>
      </c>
      <c r="AJ65" s="238" t="s">
        <v>874</v>
      </c>
      <c r="AK65" s="240"/>
      <c r="AL65" s="241"/>
      <c r="AM65" s="242"/>
      <c r="AN65" s="242"/>
    </row>
    <row r="66" spans="1:40" s="243" customFormat="1" ht="100.5" customHeight="1">
      <c r="A66" s="5" t="s">
        <v>878</v>
      </c>
      <c r="B66" s="94" t="s">
        <v>33</v>
      </c>
      <c r="C66" s="94" t="s">
        <v>879</v>
      </c>
      <c r="D66" s="235" t="s">
        <v>872</v>
      </c>
      <c r="E66" s="235" t="s">
        <v>872</v>
      </c>
      <c r="F66" s="94" t="s">
        <v>880</v>
      </c>
      <c r="G66" s="94" t="s">
        <v>880</v>
      </c>
      <c r="H66" s="94" t="s">
        <v>881</v>
      </c>
      <c r="I66" s="94" t="s">
        <v>881</v>
      </c>
      <c r="J66" s="235" t="s">
        <v>227</v>
      </c>
      <c r="K66" s="235">
        <v>0</v>
      </c>
      <c r="L66" s="235">
        <v>711000000</v>
      </c>
      <c r="M66" s="625" t="s">
        <v>73</v>
      </c>
      <c r="N66" s="94" t="s">
        <v>761</v>
      </c>
      <c r="O66" s="94" t="s">
        <v>236</v>
      </c>
      <c r="P66" s="94" t="s">
        <v>229</v>
      </c>
      <c r="Q66" s="94" t="s">
        <v>875</v>
      </c>
      <c r="R66" s="94" t="s">
        <v>231</v>
      </c>
      <c r="S66" s="94">
        <v>168</v>
      </c>
      <c r="T66" s="94" t="s">
        <v>698</v>
      </c>
      <c r="U66" s="236">
        <v>4.4720000000000004</v>
      </c>
      <c r="V66" s="237">
        <v>1450000</v>
      </c>
      <c r="W66" s="1402">
        <v>6484400.0000000009</v>
      </c>
      <c r="X66" s="237">
        <f t="shared" ref="X66:X143" si="6">W66*1.12</f>
        <v>7262528.0000000019</v>
      </c>
      <c r="Y66" s="235"/>
      <c r="Z66" s="235">
        <v>2016</v>
      </c>
      <c r="AA66" s="235"/>
      <c r="AB66" s="238" t="s">
        <v>876</v>
      </c>
      <c r="AC66" s="239"/>
      <c r="AD66" s="238"/>
      <c r="AE66" s="239"/>
      <c r="AF66" s="239"/>
      <c r="AG66" s="238" t="s">
        <v>882</v>
      </c>
      <c r="AH66" s="239" t="s">
        <v>794</v>
      </c>
      <c r="AI66" s="239">
        <v>210021786</v>
      </c>
      <c r="AJ66" s="238" t="s">
        <v>881</v>
      </c>
      <c r="AK66" s="240"/>
      <c r="AL66" s="241"/>
      <c r="AM66" s="242"/>
      <c r="AN66" s="242"/>
    </row>
    <row r="67" spans="1:40" s="243" customFormat="1" ht="100.5" customHeight="1">
      <c r="A67" s="5" t="s">
        <v>883</v>
      </c>
      <c r="B67" s="94" t="s">
        <v>33</v>
      </c>
      <c r="C67" s="94" t="s">
        <v>884</v>
      </c>
      <c r="D67" s="235" t="s">
        <v>872</v>
      </c>
      <c r="E67" s="235" t="s">
        <v>872</v>
      </c>
      <c r="F67" s="94" t="s">
        <v>885</v>
      </c>
      <c r="G67" s="94" t="s">
        <v>885</v>
      </c>
      <c r="H67" s="94" t="s">
        <v>886</v>
      </c>
      <c r="I67" s="94" t="s">
        <v>886</v>
      </c>
      <c r="J67" s="235" t="s">
        <v>227</v>
      </c>
      <c r="K67" s="235">
        <v>0</v>
      </c>
      <c r="L67" s="235">
        <v>711000000</v>
      </c>
      <c r="M67" s="625" t="s">
        <v>73</v>
      </c>
      <c r="N67" s="94" t="s">
        <v>761</v>
      </c>
      <c r="O67" s="94" t="s">
        <v>808</v>
      </c>
      <c r="P67" s="94" t="s">
        <v>229</v>
      </c>
      <c r="Q67" s="94" t="s">
        <v>875</v>
      </c>
      <c r="R67" s="94" t="s">
        <v>231</v>
      </c>
      <c r="S67" s="94">
        <v>168</v>
      </c>
      <c r="T67" s="94" t="s">
        <v>698</v>
      </c>
      <c r="U67" s="236">
        <v>1.6</v>
      </c>
      <c r="V67" s="237">
        <v>1450000</v>
      </c>
      <c r="W67" s="1402">
        <v>2320000</v>
      </c>
      <c r="X67" s="237">
        <f t="shared" si="6"/>
        <v>2598400.0000000005</v>
      </c>
      <c r="Y67" s="235"/>
      <c r="Z67" s="235">
        <v>2016</v>
      </c>
      <c r="AA67" s="235"/>
      <c r="AB67" s="238" t="s">
        <v>876</v>
      </c>
      <c r="AC67" s="239"/>
      <c r="AD67" s="238"/>
      <c r="AE67" s="239"/>
      <c r="AF67" s="239"/>
      <c r="AG67" s="238" t="s">
        <v>887</v>
      </c>
      <c r="AH67" s="239" t="s">
        <v>794</v>
      </c>
      <c r="AI67" s="239">
        <v>210022458</v>
      </c>
      <c r="AJ67" s="238" t="s">
        <v>886</v>
      </c>
      <c r="AK67" s="240"/>
      <c r="AL67" s="241"/>
      <c r="AM67" s="242"/>
      <c r="AN67" s="242"/>
    </row>
    <row r="68" spans="1:40" s="511" customFormat="1" ht="100.5" customHeight="1">
      <c r="A68" s="492" t="s">
        <v>888</v>
      </c>
      <c r="B68" s="505" t="s">
        <v>33</v>
      </c>
      <c r="C68" s="505" t="s">
        <v>871</v>
      </c>
      <c r="D68" s="555" t="s">
        <v>872</v>
      </c>
      <c r="E68" s="555" t="s">
        <v>872</v>
      </c>
      <c r="F68" s="505" t="s">
        <v>873</v>
      </c>
      <c r="G68" s="505" t="s">
        <v>873</v>
      </c>
      <c r="H68" s="505" t="s">
        <v>874</v>
      </c>
      <c r="I68" s="505" t="s">
        <v>874</v>
      </c>
      <c r="J68" s="555" t="s">
        <v>227</v>
      </c>
      <c r="K68" s="555">
        <v>0</v>
      </c>
      <c r="L68" s="555">
        <v>711000000</v>
      </c>
      <c r="M68" s="556" t="s">
        <v>73</v>
      </c>
      <c r="N68" s="505" t="s">
        <v>761</v>
      </c>
      <c r="O68" s="505" t="s">
        <v>808</v>
      </c>
      <c r="P68" s="505" t="s">
        <v>229</v>
      </c>
      <c r="Q68" s="505" t="s">
        <v>875</v>
      </c>
      <c r="R68" s="505" t="s">
        <v>231</v>
      </c>
      <c r="S68" s="505">
        <v>168</v>
      </c>
      <c r="T68" s="505" t="s">
        <v>698</v>
      </c>
      <c r="U68" s="990">
        <v>0.05</v>
      </c>
      <c r="V68" s="991">
        <v>1215000</v>
      </c>
      <c r="W68" s="611">
        <v>0</v>
      </c>
      <c r="X68" s="573">
        <v>0</v>
      </c>
      <c r="Y68" s="555"/>
      <c r="Z68" s="555">
        <v>2016</v>
      </c>
      <c r="AA68" s="555"/>
      <c r="AB68" s="498" t="s">
        <v>876</v>
      </c>
      <c r="AC68" s="992"/>
      <c r="AD68" s="498"/>
      <c r="AE68" s="992"/>
      <c r="AF68" s="992"/>
      <c r="AG68" s="498" t="s">
        <v>889</v>
      </c>
      <c r="AH68" s="992" t="s">
        <v>794</v>
      </c>
      <c r="AI68" s="992">
        <v>210022457</v>
      </c>
      <c r="AJ68" s="498" t="s">
        <v>874</v>
      </c>
      <c r="AK68" s="508"/>
      <c r="AL68" s="993"/>
      <c r="AM68" s="994"/>
      <c r="AN68" s="994"/>
    </row>
    <row r="69" spans="1:40" s="511" customFormat="1" ht="100.5" customHeight="1">
      <c r="A69" s="492" t="s">
        <v>4547</v>
      </c>
      <c r="B69" s="505" t="s">
        <v>33</v>
      </c>
      <c r="C69" s="505" t="s">
        <v>871</v>
      </c>
      <c r="D69" s="555" t="s">
        <v>872</v>
      </c>
      <c r="E69" s="555" t="s">
        <v>872</v>
      </c>
      <c r="F69" s="505" t="s">
        <v>873</v>
      </c>
      <c r="G69" s="505" t="s">
        <v>873</v>
      </c>
      <c r="H69" s="505" t="s">
        <v>874</v>
      </c>
      <c r="I69" s="505" t="s">
        <v>874</v>
      </c>
      <c r="J69" s="555" t="s">
        <v>227</v>
      </c>
      <c r="K69" s="555">
        <v>0</v>
      </c>
      <c r="L69" s="555">
        <v>711000000</v>
      </c>
      <c r="M69" s="556" t="s">
        <v>73</v>
      </c>
      <c r="N69" s="505" t="s">
        <v>761</v>
      </c>
      <c r="O69" s="505" t="s">
        <v>808</v>
      </c>
      <c r="P69" s="505" t="s">
        <v>229</v>
      </c>
      <c r="Q69" s="505" t="s">
        <v>875</v>
      </c>
      <c r="R69" s="505" t="s">
        <v>231</v>
      </c>
      <c r="S69" s="505">
        <v>168</v>
      </c>
      <c r="T69" s="505" t="s">
        <v>698</v>
      </c>
      <c r="U69" s="990">
        <v>0.05</v>
      </c>
      <c r="V69" s="991">
        <v>1215000</v>
      </c>
      <c r="W69" s="611">
        <v>0</v>
      </c>
      <c r="X69" s="573">
        <v>0</v>
      </c>
      <c r="Y69" s="555"/>
      <c r="Z69" s="555">
        <v>2016</v>
      </c>
      <c r="AA69" s="738" t="s">
        <v>3133</v>
      </c>
      <c r="AB69" s="498" t="s">
        <v>876</v>
      </c>
      <c r="AC69" s="992"/>
      <c r="AD69" s="498"/>
      <c r="AE69" s="992"/>
      <c r="AF69" s="992"/>
      <c r="AG69" s="498" t="s">
        <v>889</v>
      </c>
      <c r="AH69" s="992" t="s">
        <v>794</v>
      </c>
      <c r="AI69" s="992">
        <v>210022457</v>
      </c>
      <c r="AJ69" s="498" t="s">
        <v>874</v>
      </c>
      <c r="AK69" s="508"/>
      <c r="AL69" s="993"/>
      <c r="AM69" s="994"/>
      <c r="AN69" s="994"/>
    </row>
    <row r="70" spans="1:40" s="243" customFormat="1" ht="100.5" customHeight="1">
      <c r="A70" s="5" t="s">
        <v>890</v>
      </c>
      <c r="B70" s="94" t="s">
        <v>33</v>
      </c>
      <c r="C70" s="94" t="s">
        <v>891</v>
      </c>
      <c r="D70" s="235" t="s">
        <v>892</v>
      </c>
      <c r="E70" s="235" t="s">
        <v>892</v>
      </c>
      <c r="F70" s="94" t="s">
        <v>893</v>
      </c>
      <c r="G70" s="94" t="s">
        <v>893</v>
      </c>
      <c r="H70" s="94" t="s">
        <v>894</v>
      </c>
      <c r="I70" s="94" t="s">
        <v>894</v>
      </c>
      <c r="J70" s="94" t="s">
        <v>38</v>
      </c>
      <c r="K70" s="94">
        <v>0</v>
      </c>
      <c r="L70" s="8">
        <v>511010000</v>
      </c>
      <c r="M70" s="26" t="s">
        <v>88</v>
      </c>
      <c r="N70" s="94" t="s">
        <v>761</v>
      </c>
      <c r="O70" s="94" t="s">
        <v>700</v>
      </c>
      <c r="P70" s="94" t="s">
        <v>229</v>
      </c>
      <c r="Q70" s="94" t="s">
        <v>875</v>
      </c>
      <c r="R70" s="94" t="s">
        <v>231</v>
      </c>
      <c r="S70" s="94">
        <v>168</v>
      </c>
      <c r="T70" s="94" t="s">
        <v>698</v>
      </c>
      <c r="U70" s="244">
        <v>0.6</v>
      </c>
      <c r="V70" s="244">
        <v>500000</v>
      </c>
      <c r="W70" s="704">
        <v>300000</v>
      </c>
      <c r="X70" s="237">
        <f t="shared" si="6"/>
        <v>336000.00000000006</v>
      </c>
      <c r="Y70" s="94"/>
      <c r="Z70" s="94">
        <v>2016</v>
      </c>
      <c r="AA70" s="94"/>
      <c r="AB70" s="238" t="s">
        <v>876</v>
      </c>
      <c r="AC70" s="238" t="s">
        <v>209</v>
      </c>
      <c r="AD70" s="238"/>
      <c r="AE70" s="238"/>
      <c r="AF70" s="238"/>
      <c r="AG70" s="238" t="s">
        <v>895</v>
      </c>
      <c r="AH70" s="238" t="s">
        <v>794</v>
      </c>
      <c r="AI70" s="238">
        <v>210025374</v>
      </c>
      <c r="AJ70" s="238" t="s">
        <v>894</v>
      </c>
      <c r="AK70" s="240"/>
      <c r="AL70" s="245"/>
      <c r="AM70" s="246"/>
      <c r="AN70" s="246"/>
    </row>
    <row r="71" spans="1:40" s="243" customFormat="1" ht="100.5" customHeight="1">
      <c r="A71" s="5" t="s">
        <v>896</v>
      </c>
      <c r="B71" s="94" t="s">
        <v>33</v>
      </c>
      <c r="C71" s="94" t="s">
        <v>897</v>
      </c>
      <c r="D71" s="94" t="s">
        <v>898</v>
      </c>
      <c r="E71" s="94" t="s">
        <v>898</v>
      </c>
      <c r="F71" s="94" t="s">
        <v>899</v>
      </c>
      <c r="G71" s="94" t="s">
        <v>899</v>
      </c>
      <c r="H71" s="94" t="s">
        <v>900</v>
      </c>
      <c r="I71" s="94" t="s">
        <v>900</v>
      </c>
      <c r="J71" s="94" t="s">
        <v>38</v>
      </c>
      <c r="K71" s="94">
        <v>80</v>
      </c>
      <c r="L71" s="94">
        <v>711000000</v>
      </c>
      <c r="M71" s="625" t="s">
        <v>73</v>
      </c>
      <c r="N71" s="94" t="s">
        <v>761</v>
      </c>
      <c r="O71" s="94" t="s">
        <v>700</v>
      </c>
      <c r="P71" s="94" t="s">
        <v>229</v>
      </c>
      <c r="Q71" s="94" t="s">
        <v>875</v>
      </c>
      <c r="R71" s="94" t="s">
        <v>901</v>
      </c>
      <c r="S71" s="94">
        <v>166</v>
      </c>
      <c r="T71" s="94" t="s">
        <v>902</v>
      </c>
      <c r="U71" s="244">
        <v>40</v>
      </c>
      <c r="V71" s="244">
        <v>4300</v>
      </c>
      <c r="W71" s="704">
        <v>172000</v>
      </c>
      <c r="X71" s="237">
        <f t="shared" si="6"/>
        <v>192640.00000000003</v>
      </c>
      <c r="Y71" s="94" t="s">
        <v>762</v>
      </c>
      <c r="Z71" s="94">
        <v>2016</v>
      </c>
      <c r="AA71" s="94"/>
      <c r="AB71" s="238" t="s">
        <v>876</v>
      </c>
      <c r="AC71" s="238" t="s">
        <v>903</v>
      </c>
      <c r="AD71" s="238"/>
      <c r="AE71" s="238"/>
      <c r="AF71" s="238"/>
      <c r="AG71" s="238" t="s">
        <v>904</v>
      </c>
      <c r="AH71" s="238" t="s">
        <v>794</v>
      </c>
      <c r="AI71" s="238">
        <v>210013615</v>
      </c>
      <c r="AJ71" s="238" t="s">
        <v>900</v>
      </c>
      <c r="AK71" s="240"/>
      <c r="AL71" s="245"/>
      <c r="AM71" s="246"/>
      <c r="AN71" s="246"/>
    </row>
    <row r="72" spans="1:40" s="243" customFormat="1" ht="100.5" customHeight="1">
      <c r="A72" s="5" t="s">
        <v>905</v>
      </c>
      <c r="B72" s="94" t="s">
        <v>33</v>
      </c>
      <c r="C72" s="94" t="s">
        <v>897</v>
      </c>
      <c r="D72" s="94" t="s">
        <v>898</v>
      </c>
      <c r="E72" s="94" t="s">
        <v>898</v>
      </c>
      <c r="F72" s="94" t="s">
        <v>899</v>
      </c>
      <c r="G72" s="94" t="s">
        <v>899</v>
      </c>
      <c r="H72" s="94" t="s">
        <v>906</v>
      </c>
      <c r="I72" s="94" t="s">
        <v>906</v>
      </c>
      <c r="J72" s="94" t="s">
        <v>38</v>
      </c>
      <c r="K72" s="94">
        <v>80</v>
      </c>
      <c r="L72" s="94">
        <v>711000000</v>
      </c>
      <c r="M72" s="625" t="s">
        <v>73</v>
      </c>
      <c r="N72" s="94" t="s">
        <v>761</v>
      </c>
      <c r="O72" s="94" t="s">
        <v>700</v>
      </c>
      <c r="P72" s="94" t="s">
        <v>229</v>
      </c>
      <c r="Q72" s="94" t="s">
        <v>875</v>
      </c>
      <c r="R72" s="94" t="s">
        <v>901</v>
      </c>
      <c r="S72" s="94">
        <v>166</v>
      </c>
      <c r="T72" s="94" t="s">
        <v>902</v>
      </c>
      <c r="U72" s="244">
        <v>100</v>
      </c>
      <c r="V72" s="244">
        <v>2700</v>
      </c>
      <c r="W72" s="704">
        <v>270000</v>
      </c>
      <c r="X72" s="237">
        <f t="shared" si="6"/>
        <v>302400</v>
      </c>
      <c r="Y72" s="94" t="s">
        <v>762</v>
      </c>
      <c r="Z72" s="94">
        <v>2016</v>
      </c>
      <c r="AA72" s="94"/>
      <c r="AB72" s="238" t="s">
        <v>876</v>
      </c>
      <c r="AC72" s="238" t="s">
        <v>903</v>
      </c>
      <c r="AD72" s="238"/>
      <c r="AE72" s="238"/>
      <c r="AF72" s="238"/>
      <c r="AG72" s="238" t="s">
        <v>907</v>
      </c>
      <c r="AH72" s="238" t="s">
        <v>794</v>
      </c>
      <c r="AI72" s="238">
        <v>210013617</v>
      </c>
      <c r="AJ72" s="238" t="s">
        <v>906</v>
      </c>
      <c r="AK72" s="240"/>
      <c r="AL72" s="245"/>
      <c r="AM72" s="246"/>
      <c r="AN72" s="246"/>
    </row>
    <row r="73" spans="1:40" s="243" customFormat="1" ht="100.5" customHeight="1">
      <c r="A73" s="5" t="s">
        <v>908</v>
      </c>
      <c r="B73" s="94" t="s">
        <v>33</v>
      </c>
      <c r="C73" s="94" t="s">
        <v>897</v>
      </c>
      <c r="D73" s="94" t="s">
        <v>898</v>
      </c>
      <c r="E73" s="94" t="s">
        <v>898</v>
      </c>
      <c r="F73" s="94" t="s">
        <v>899</v>
      </c>
      <c r="G73" s="94" t="s">
        <v>899</v>
      </c>
      <c r="H73" s="94" t="s">
        <v>909</v>
      </c>
      <c r="I73" s="94" t="s">
        <v>909</v>
      </c>
      <c r="J73" s="94" t="s">
        <v>38</v>
      </c>
      <c r="K73" s="94">
        <v>80</v>
      </c>
      <c r="L73" s="94">
        <v>711000000</v>
      </c>
      <c r="M73" s="625" t="s">
        <v>73</v>
      </c>
      <c r="N73" s="94" t="s">
        <v>761</v>
      </c>
      <c r="O73" s="94" t="s">
        <v>700</v>
      </c>
      <c r="P73" s="94" t="s">
        <v>229</v>
      </c>
      <c r="Q73" s="94" t="s">
        <v>875</v>
      </c>
      <c r="R73" s="94" t="s">
        <v>901</v>
      </c>
      <c r="S73" s="94">
        <v>166</v>
      </c>
      <c r="T73" s="94" t="s">
        <v>902</v>
      </c>
      <c r="U73" s="244">
        <v>140</v>
      </c>
      <c r="V73" s="244">
        <v>2700</v>
      </c>
      <c r="W73" s="704">
        <v>378000</v>
      </c>
      <c r="X73" s="237">
        <f t="shared" si="6"/>
        <v>423360.00000000006</v>
      </c>
      <c r="Y73" s="94" t="s">
        <v>762</v>
      </c>
      <c r="Z73" s="94">
        <v>2016</v>
      </c>
      <c r="AA73" s="94"/>
      <c r="AB73" s="238" t="s">
        <v>876</v>
      </c>
      <c r="AC73" s="238" t="s">
        <v>903</v>
      </c>
      <c r="AD73" s="238"/>
      <c r="AE73" s="238"/>
      <c r="AF73" s="238"/>
      <c r="AG73" s="238" t="s">
        <v>910</v>
      </c>
      <c r="AH73" s="238" t="s">
        <v>794</v>
      </c>
      <c r="AI73" s="238">
        <v>210013614</v>
      </c>
      <c r="AJ73" s="238" t="s">
        <v>909</v>
      </c>
      <c r="AK73" s="240"/>
      <c r="AL73" s="245"/>
      <c r="AM73" s="246"/>
      <c r="AN73" s="246"/>
    </row>
    <row r="74" spans="1:40" s="243" customFormat="1" ht="100.5" customHeight="1">
      <c r="A74" s="5" t="s">
        <v>911</v>
      </c>
      <c r="B74" s="94" t="s">
        <v>33</v>
      </c>
      <c r="C74" s="94" t="s">
        <v>897</v>
      </c>
      <c r="D74" s="94" t="s">
        <v>898</v>
      </c>
      <c r="E74" s="94" t="s">
        <v>898</v>
      </c>
      <c r="F74" s="94" t="s">
        <v>899</v>
      </c>
      <c r="G74" s="94" t="s">
        <v>899</v>
      </c>
      <c r="H74" s="94" t="s">
        <v>912</v>
      </c>
      <c r="I74" s="94" t="s">
        <v>912</v>
      </c>
      <c r="J74" s="94" t="s">
        <v>38</v>
      </c>
      <c r="K74" s="94">
        <v>80</v>
      </c>
      <c r="L74" s="94">
        <v>711000000</v>
      </c>
      <c r="M74" s="625" t="s">
        <v>73</v>
      </c>
      <c r="N74" s="94" t="s">
        <v>761</v>
      </c>
      <c r="O74" s="94" t="s">
        <v>700</v>
      </c>
      <c r="P74" s="94" t="s">
        <v>229</v>
      </c>
      <c r="Q74" s="94" t="s">
        <v>875</v>
      </c>
      <c r="R74" s="94" t="s">
        <v>901</v>
      </c>
      <c r="S74" s="94">
        <v>166</v>
      </c>
      <c r="T74" s="94" t="s">
        <v>902</v>
      </c>
      <c r="U74" s="244">
        <v>20</v>
      </c>
      <c r="V74" s="244">
        <v>3600</v>
      </c>
      <c r="W74" s="704">
        <v>72000</v>
      </c>
      <c r="X74" s="237">
        <f t="shared" si="6"/>
        <v>80640.000000000015</v>
      </c>
      <c r="Y74" s="94" t="s">
        <v>762</v>
      </c>
      <c r="Z74" s="94">
        <v>2016</v>
      </c>
      <c r="AA74" s="94"/>
      <c r="AB74" s="238" t="s">
        <v>876</v>
      </c>
      <c r="AC74" s="238" t="s">
        <v>903</v>
      </c>
      <c r="AD74" s="238"/>
      <c r="AE74" s="238"/>
      <c r="AF74" s="238"/>
      <c r="AG74" s="238" t="s">
        <v>913</v>
      </c>
      <c r="AH74" s="238" t="s">
        <v>794</v>
      </c>
      <c r="AI74" s="238">
        <v>210013616</v>
      </c>
      <c r="AJ74" s="238" t="s">
        <v>912</v>
      </c>
      <c r="AK74" s="240"/>
      <c r="AL74" s="245"/>
      <c r="AM74" s="246"/>
      <c r="AN74" s="246"/>
    </row>
    <row r="75" spans="1:40" s="511" customFormat="1" ht="100.5" customHeight="1">
      <c r="A75" s="492" t="s">
        <v>914</v>
      </c>
      <c r="B75" s="505" t="s">
        <v>33</v>
      </c>
      <c r="C75" s="505" t="s">
        <v>915</v>
      </c>
      <c r="D75" s="505" t="s">
        <v>916</v>
      </c>
      <c r="E75" s="505" t="s">
        <v>916</v>
      </c>
      <c r="F75" s="505" t="s">
        <v>917</v>
      </c>
      <c r="G75" s="505" t="s">
        <v>917</v>
      </c>
      <c r="H75" s="505" t="s">
        <v>918</v>
      </c>
      <c r="I75" s="505" t="s">
        <v>918</v>
      </c>
      <c r="J75" s="505" t="s">
        <v>227</v>
      </c>
      <c r="K75" s="505">
        <v>0</v>
      </c>
      <c r="L75" s="505">
        <v>711000000</v>
      </c>
      <c r="M75" s="556" t="s">
        <v>73</v>
      </c>
      <c r="N75" s="505" t="s">
        <v>761</v>
      </c>
      <c r="O75" s="505" t="s">
        <v>700</v>
      </c>
      <c r="P75" s="505" t="s">
        <v>229</v>
      </c>
      <c r="Q75" s="505" t="s">
        <v>875</v>
      </c>
      <c r="R75" s="505" t="s">
        <v>231</v>
      </c>
      <c r="S75" s="505">
        <v>796</v>
      </c>
      <c r="T75" s="505" t="s">
        <v>232</v>
      </c>
      <c r="U75" s="507">
        <v>760</v>
      </c>
      <c r="V75" s="507">
        <v>104000</v>
      </c>
      <c r="W75" s="1247">
        <v>0</v>
      </c>
      <c r="X75" s="512">
        <v>0</v>
      </c>
      <c r="Y75" s="505"/>
      <c r="Z75" s="505">
        <v>2016</v>
      </c>
      <c r="AA75" s="505"/>
      <c r="AB75" s="498" t="s">
        <v>876</v>
      </c>
      <c r="AC75" s="498"/>
      <c r="AD75" s="498"/>
      <c r="AE75" s="498"/>
      <c r="AF75" s="498"/>
      <c r="AG75" s="498" t="s">
        <v>919</v>
      </c>
      <c r="AH75" s="498" t="s">
        <v>794</v>
      </c>
      <c r="AI75" s="498">
        <v>210025096</v>
      </c>
      <c r="AJ75" s="498" t="s">
        <v>918</v>
      </c>
      <c r="AK75" s="508"/>
      <c r="AL75" s="509"/>
      <c r="AM75" s="889"/>
      <c r="AN75" s="889"/>
    </row>
    <row r="76" spans="1:40" s="511" customFormat="1" ht="100.5" customHeight="1">
      <c r="A76" s="492" t="s">
        <v>4269</v>
      </c>
      <c r="B76" s="505" t="s">
        <v>33</v>
      </c>
      <c r="C76" s="505" t="s">
        <v>915</v>
      </c>
      <c r="D76" s="505" t="s">
        <v>916</v>
      </c>
      <c r="E76" s="505" t="s">
        <v>916</v>
      </c>
      <c r="F76" s="505" t="s">
        <v>917</v>
      </c>
      <c r="G76" s="505" t="s">
        <v>917</v>
      </c>
      <c r="H76" s="505" t="s">
        <v>918</v>
      </c>
      <c r="I76" s="505" t="s">
        <v>918</v>
      </c>
      <c r="J76" s="505" t="s">
        <v>227</v>
      </c>
      <c r="K76" s="505">
        <v>70</v>
      </c>
      <c r="L76" s="505">
        <v>711000000</v>
      </c>
      <c r="M76" s="556" t="s">
        <v>73</v>
      </c>
      <c r="N76" s="891" t="s">
        <v>1199</v>
      </c>
      <c r="O76" s="505" t="s">
        <v>700</v>
      </c>
      <c r="P76" s="505" t="s">
        <v>229</v>
      </c>
      <c r="Q76" s="505" t="s">
        <v>875</v>
      </c>
      <c r="R76" s="505" t="s">
        <v>4370</v>
      </c>
      <c r="S76" s="505">
        <v>796</v>
      </c>
      <c r="T76" s="505" t="s">
        <v>232</v>
      </c>
      <c r="U76" s="507">
        <v>532</v>
      </c>
      <c r="V76" s="507">
        <v>84000</v>
      </c>
      <c r="W76" s="1247">
        <v>0</v>
      </c>
      <c r="X76" s="512">
        <v>0</v>
      </c>
      <c r="Y76" s="505" t="s">
        <v>4270</v>
      </c>
      <c r="Z76" s="505">
        <v>2016</v>
      </c>
      <c r="AA76" s="505" t="s">
        <v>4271</v>
      </c>
      <c r="AB76" s="498" t="s">
        <v>876</v>
      </c>
      <c r="AC76" s="498"/>
      <c r="AD76" s="498"/>
      <c r="AE76" s="498"/>
      <c r="AF76" s="498"/>
      <c r="AG76" s="498" t="s">
        <v>919</v>
      </c>
      <c r="AH76" s="498" t="s">
        <v>794</v>
      </c>
      <c r="AI76" s="498">
        <v>210025096</v>
      </c>
      <c r="AJ76" s="498" t="s">
        <v>918</v>
      </c>
      <c r="AK76" s="508"/>
      <c r="AL76" s="509"/>
      <c r="AM76" s="889"/>
      <c r="AN76" s="889"/>
    </row>
    <row r="77" spans="1:40" s="243" customFormat="1" ht="100.5" customHeight="1">
      <c r="A77" s="745" t="s">
        <v>4501</v>
      </c>
      <c r="B77" s="748" t="s">
        <v>33</v>
      </c>
      <c r="C77" s="748" t="s">
        <v>915</v>
      </c>
      <c r="D77" s="748" t="s">
        <v>916</v>
      </c>
      <c r="E77" s="748" t="s">
        <v>916</v>
      </c>
      <c r="F77" s="748" t="s">
        <v>917</v>
      </c>
      <c r="G77" s="748" t="s">
        <v>917</v>
      </c>
      <c r="H77" s="748" t="s">
        <v>918</v>
      </c>
      <c r="I77" s="748" t="s">
        <v>918</v>
      </c>
      <c r="J77" s="748" t="s">
        <v>227</v>
      </c>
      <c r="K77" s="748">
        <v>70</v>
      </c>
      <c r="L77" s="748">
        <v>711000000</v>
      </c>
      <c r="M77" s="809" t="s">
        <v>73</v>
      </c>
      <c r="N77" s="815" t="s">
        <v>1199</v>
      </c>
      <c r="O77" s="748" t="s">
        <v>700</v>
      </c>
      <c r="P77" s="748" t="s">
        <v>229</v>
      </c>
      <c r="Q77" s="748" t="s">
        <v>875</v>
      </c>
      <c r="R77" s="748" t="s">
        <v>4502</v>
      </c>
      <c r="S77" s="748">
        <v>796</v>
      </c>
      <c r="T77" s="748" t="s">
        <v>232</v>
      </c>
      <c r="U77" s="962">
        <v>532</v>
      </c>
      <c r="V77" s="962">
        <v>84000</v>
      </c>
      <c r="W77" s="873">
        <v>44688000</v>
      </c>
      <c r="X77" s="963">
        <f>W77*1.12</f>
        <v>50050560.000000007</v>
      </c>
      <c r="Y77" s="748" t="s">
        <v>4270</v>
      </c>
      <c r="Z77" s="748">
        <v>2016</v>
      </c>
      <c r="AA77" s="748">
        <v>15</v>
      </c>
      <c r="AB77" s="794" t="s">
        <v>876</v>
      </c>
      <c r="AC77" s="794"/>
      <c r="AD77" s="794"/>
      <c r="AE77" s="794"/>
      <c r="AF77" s="794"/>
      <c r="AG77" s="794" t="s">
        <v>919</v>
      </c>
      <c r="AH77" s="794" t="s">
        <v>794</v>
      </c>
      <c r="AI77" s="794">
        <v>210025096</v>
      </c>
      <c r="AJ77" s="794" t="s">
        <v>918</v>
      </c>
      <c r="AK77" s="964"/>
      <c r="AL77" s="245"/>
    </row>
    <row r="78" spans="1:40" s="243" customFormat="1" ht="100.5" customHeight="1">
      <c r="A78" s="5" t="s">
        <v>920</v>
      </c>
      <c r="B78" s="94" t="s">
        <v>33</v>
      </c>
      <c r="C78" s="94" t="s">
        <v>921</v>
      </c>
      <c r="D78" s="94" t="s">
        <v>922</v>
      </c>
      <c r="E78" s="94" t="s">
        <v>922</v>
      </c>
      <c r="F78" s="94" t="s">
        <v>923</v>
      </c>
      <c r="G78" s="94" t="s">
        <v>923</v>
      </c>
      <c r="H78" s="94" t="s">
        <v>924</v>
      </c>
      <c r="I78" s="94" t="s">
        <v>924</v>
      </c>
      <c r="J78" s="94" t="s">
        <v>227</v>
      </c>
      <c r="K78" s="94">
        <v>0</v>
      </c>
      <c r="L78" s="94">
        <v>711000000</v>
      </c>
      <c r="M78" s="625" t="s">
        <v>73</v>
      </c>
      <c r="N78" s="94" t="s">
        <v>761</v>
      </c>
      <c r="O78" s="94" t="s">
        <v>700</v>
      </c>
      <c r="P78" s="94" t="s">
        <v>229</v>
      </c>
      <c r="Q78" s="94" t="s">
        <v>875</v>
      </c>
      <c r="R78" s="94" t="s">
        <v>231</v>
      </c>
      <c r="S78" s="94">
        <v>796</v>
      </c>
      <c r="T78" s="94" t="s">
        <v>232</v>
      </c>
      <c r="U78" s="244">
        <v>15</v>
      </c>
      <c r="V78" s="244">
        <v>800000</v>
      </c>
      <c r="W78" s="704">
        <v>12000000</v>
      </c>
      <c r="X78" s="237">
        <f t="shared" si="6"/>
        <v>13440000.000000002</v>
      </c>
      <c r="Y78" s="94"/>
      <c r="Z78" s="94">
        <v>2016</v>
      </c>
      <c r="AA78" s="94"/>
      <c r="AB78" s="238" t="s">
        <v>876</v>
      </c>
      <c r="AC78" s="238"/>
      <c r="AD78" s="238"/>
      <c r="AE78" s="238"/>
      <c r="AF78" s="238"/>
      <c r="AG78" s="238" t="s">
        <v>925</v>
      </c>
      <c r="AH78" s="238" t="s">
        <v>794</v>
      </c>
      <c r="AI78" s="238">
        <v>250009250</v>
      </c>
      <c r="AJ78" s="238" t="s">
        <v>926</v>
      </c>
      <c r="AK78" s="240"/>
      <c r="AL78" s="245"/>
      <c r="AM78" s="247"/>
    </row>
    <row r="79" spans="1:40" s="243" customFormat="1" ht="100.5" customHeight="1">
      <c r="A79" s="5" t="s">
        <v>927</v>
      </c>
      <c r="B79" s="94" t="s">
        <v>33</v>
      </c>
      <c r="C79" s="94" t="s">
        <v>921</v>
      </c>
      <c r="D79" s="94" t="s">
        <v>922</v>
      </c>
      <c r="E79" s="94" t="s">
        <v>922</v>
      </c>
      <c r="F79" s="94" t="s">
        <v>923</v>
      </c>
      <c r="G79" s="94" t="s">
        <v>923</v>
      </c>
      <c r="H79" s="94" t="s">
        <v>928</v>
      </c>
      <c r="I79" s="94" t="s">
        <v>928</v>
      </c>
      <c r="J79" s="94" t="s">
        <v>227</v>
      </c>
      <c r="K79" s="94">
        <v>0</v>
      </c>
      <c r="L79" s="94">
        <v>711000000</v>
      </c>
      <c r="M79" s="625" t="s">
        <v>73</v>
      </c>
      <c r="N79" s="94" t="s">
        <v>761</v>
      </c>
      <c r="O79" s="94" t="s">
        <v>700</v>
      </c>
      <c r="P79" s="94" t="s">
        <v>229</v>
      </c>
      <c r="Q79" s="94" t="s">
        <v>875</v>
      </c>
      <c r="R79" s="94" t="s">
        <v>231</v>
      </c>
      <c r="S79" s="94">
        <v>796</v>
      </c>
      <c r="T79" s="94" t="s">
        <v>232</v>
      </c>
      <c r="U79" s="244">
        <v>14</v>
      </c>
      <c r="V79" s="244">
        <v>800000</v>
      </c>
      <c r="W79" s="704">
        <v>11200000</v>
      </c>
      <c r="X79" s="237">
        <f t="shared" si="6"/>
        <v>12544000.000000002</v>
      </c>
      <c r="Y79" s="94"/>
      <c r="Z79" s="94">
        <v>2016</v>
      </c>
      <c r="AA79" s="94"/>
      <c r="AB79" s="238" t="s">
        <v>876</v>
      </c>
      <c r="AC79" s="238"/>
      <c r="AD79" s="238"/>
      <c r="AE79" s="238"/>
      <c r="AF79" s="238"/>
      <c r="AG79" s="238" t="s">
        <v>929</v>
      </c>
      <c r="AH79" s="238" t="s">
        <v>794</v>
      </c>
      <c r="AI79" s="238">
        <v>250009251</v>
      </c>
      <c r="AJ79" s="238" t="s">
        <v>930</v>
      </c>
      <c r="AK79" s="240"/>
      <c r="AL79" s="245"/>
      <c r="AM79" s="247"/>
    </row>
    <row r="80" spans="1:40" s="243" customFormat="1" ht="100.5" customHeight="1">
      <c r="A80" s="5" t="s">
        <v>931</v>
      </c>
      <c r="B80" s="94" t="s">
        <v>33</v>
      </c>
      <c r="C80" s="94" t="s">
        <v>932</v>
      </c>
      <c r="D80" s="94" t="s">
        <v>933</v>
      </c>
      <c r="E80" s="94" t="s">
        <v>933</v>
      </c>
      <c r="F80" s="94" t="s">
        <v>934</v>
      </c>
      <c r="G80" s="94" t="s">
        <v>934</v>
      </c>
      <c r="H80" s="94" t="s">
        <v>935</v>
      </c>
      <c r="I80" s="94" t="s">
        <v>935</v>
      </c>
      <c r="J80" s="94" t="s">
        <v>227</v>
      </c>
      <c r="K80" s="94">
        <v>0</v>
      </c>
      <c r="L80" s="94">
        <v>711000000</v>
      </c>
      <c r="M80" s="625" t="s">
        <v>73</v>
      </c>
      <c r="N80" s="94" t="s">
        <v>761</v>
      </c>
      <c r="O80" s="94" t="s">
        <v>808</v>
      </c>
      <c r="P80" s="94" t="s">
        <v>229</v>
      </c>
      <c r="Q80" s="94" t="s">
        <v>875</v>
      </c>
      <c r="R80" s="94" t="s">
        <v>231</v>
      </c>
      <c r="S80" s="94">
        <v>796</v>
      </c>
      <c r="T80" s="94" t="s">
        <v>232</v>
      </c>
      <c r="U80" s="244">
        <v>7</v>
      </c>
      <c r="V80" s="244">
        <v>327000</v>
      </c>
      <c r="W80" s="704">
        <v>2289000</v>
      </c>
      <c r="X80" s="237">
        <f t="shared" si="6"/>
        <v>2563680.0000000005</v>
      </c>
      <c r="Y80" s="94"/>
      <c r="Z80" s="94">
        <v>2016</v>
      </c>
      <c r="AA80" s="94"/>
      <c r="AB80" s="238" t="s">
        <v>876</v>
      </c>
      <c r="AC80" s="238"/>
      <c r="AD80" s="238"/>
      <c r="AE80" s="238"/>
      <c r="AF80" s="238"/>
      <c r="AG80" s="238" t="s">
        <v>936</v>
      </c>
      <c r="AH80" s="238" t="s">
        <v>794</v>
      </c>
      <c r="AI80" s="238">
        <v>250009080</v>
      </c>
      <c r="AJ80" s="238" t="s">
        <v>937</v>
      </c>
      <c r="AK80" s="240"/>
      <c r="AL80" s="245"/>
      <c r="AM80" s="247"/>
    </row>
    <row r="81" spans="1:39" s="243" customFormat="1" ht="100.5" customHeight="1">
      <c r="A81" s="5" t="s">
        <v>938</v>
      </c>
      <c r="B81" s="94" t="s">
        <v>33</v>
      </c>
      <c r="C81" s="248" t="s">
        <v>932</v>
      </c>
      <c r="D81" s="248" t="s">
        <v>933</v>
      </c>
      <c r="E81" s="248" t="s">
        <v>933</v>
      </c>
      <c r="F81" s="248" t="s">
        <v>934</v>
      </c>
      <c r="G81" s="248" t="s">
        <v>934</v>
      </c>
      <c r="H81" s="94" t="s">
        <v>939</v>
      </c>
      <c r="I81" s="94" t="s">
        <v>939</v>
      </c>
      <c r="J81" s="94" t="s">
        <v>227</v>
      </c>
      <c r="K81" s="94">
        <v>0</v>
      </c>
      <c r="L81" s="94">
        <v>711000000</v>
      </c>
      <c r="M81" s="625" t="s">
        <v>73</v>
      </c>
      <c r="N81" s="94" t="s">
        <v>761</v>
      </c>
      <c r="O81" s="94" t="s">
        <v>700</v>
      </c>
      <c r="P81" s="94" t="s">
        <v>229</v>
      </c>
      <c r="Q81" s="94" t="s">
        <v>875</v>
      </c>
      <c r="R81" s="94" t="s">
        <v>231</v>
      </c>
      <c r="S81" s="94">
        <v>796</v>
      </c>
      <c r="T81" s="94" t="s">
        <v>232</v>
      </c>
      <c r="U81" s="244">
        <v>20</v>
      </c>
      <c r="V81" s="244">
        <v>327000</v>
      </c>
      <c r="W81" s="704">
        <v>6540000</v>
      </c>
      <c r="X81" s="237">
        <f t="shared" si="6"/>
        <v>7324800.0000000009</v>
      </c>
      <c r="Y81" s="249"/>
      <c r="Z81" s="94">
        <v>2016</v>
      </c>
      <c r="AA81" s="94"/>
      <c r="AB81" s="238" t="s">
        <v>876</v>
      </c>
      <c r="AC81" s="238"/>
      <c r="AD81" s="238"/>
      <c r="AE81" s="238"/>
      <c r="AF81" s="238"/>
      <c r="AG81" s="238" t="s">
        <v>940</v>
      </c>
      <c r="AH81" s="238" t="s">
        <v>794</v>
      </c>
      <c r="AI81" s="238">
        <v>250009214</v>
      </c>
      <c r="AJ81" s="238" t="s">
        <v>941</v>
      </c>
      <c r="AK81" s="240"/>
      <c r="AL81" s="245"/>
      <c r="AM81" s="247"/>
    </row>
    <row r="82" spans="1:39" s="511" customFormat="1" ht="100.5" customHeight="1">
      <c r="A82" s="492" t="s">
        <v>942</v>
      </c>
      <c r="B82" s="505" t="s">
        <v>33</v>
      </c>
      <c r="C82" s="505" t="s">
        <v>943</v>
      </c>
      <c r="D82" s="505" t="s">
        <v>944</v>
      </c>
      <c r="E82" s="505" t="s">
        <v>944</v>
      </c>
      <c r="F82" s="505" t="s">
        <v>945</v>
      </c>
      <c r="G82" s="505" t="s">
        <v>945</v>
      </c>
      <c r="H82" s="505" t="s">
        <v>946</v>
      </c>
      <c r="I82" s="505" t="s">
        <v>946</v>
      </c>
      <c r="J82" s="505" t="s">
        <v>227</v>
      </c>
      <c r="K82" s="505">
        <v>0</v>
      </c>
      <c r="L82" s="505">
        <v>711000000</v>
      </c>
      <c r="M82" s="556" t="s">
        <v>73</v>
      </c>
      <c r="N82" s="505" t="s">
        <v>761</v>
      </c>
      <c r="O82" s="505" t="s">
        <v>808</v>
      </c>
      <c r="P82" s="505" t="s">
        <v>229</v>
      </c>
      <c r="Q82" s="505" t="s">
        <v>875</v>
      </c>
      <c r="R82" s="505" t="s">
        <v>231</v>
      </c>
      <c r="S82" s="505">
        <v>166</v>
      </c>
      <c r="T82" s="505" t="s">
        <v>902</v>
      </c>
      <c r="U82" s="507">
        <v>120</v>
      </c>
      <c r="V82" s="507">
        <v>1016</v>
      </c>
      <c r="W82" s="1247">
        <v>0</v>
      </c>
      <c r="X82" s="512">
        <v>0</v>
      </c>
      <c r="Y82" s="505"/>
      <c r="Z82" s="505">
        <v>2016</v>
      </c>
      <c r="AA82" s="505"/>
      <c r="AB82" s="498" t="s">
        <v>876</v>
      </c>
      <c r="AC82" s="498"/>
      <c r="AD82" s="498"/>
      <c r="AE82" s="498"/>
      <c r="AF82" s="498"/>
      <c r="AG82" s="498" t="s">
        <v>947</v>
      </c>
      <c r="AH82" s="498" t="s">
        <v>794</v>
      </c>
      <c r="AI82" s="498">
        <v>210001950</v>
      </c>
      <c r="AJ82" s="498" t="s">
        <v>946</v>
      </c>
      <c r="AK82" s="508"/>
      <c r="AL82" s="509"/>
      <c r="AM82" s="510"/>
    </row>
    <row r="83" spans="1:39" s="243" customFormat="1" ht="100.5" customHeight="1">
      <c r="A83" s="617" t="s">
        <v>3076</v>
      </c>
      <c r="B83" s="623" t="s">
        <v>33</v>
      </c>
      <c r="C83" s="623" t="s">
        <v>943</v>
      </c>
      <c r="D83" s="623" t="s">
        <v>944</v>
      </c>
      <c r="E83" s="623" t="s">
        <v>944</v>
      </c>
      <c r="F83" s="623" t="s">
        <v>945</v>
      </c>
      <c r="G83" s="623" t="s">
        <v>945</v>
      </c>
      <c r="H83" s="623" t="s">
        <v>946</v>
      </c>
      <c r="I83" s="623" t="s">
        <v>946</v>
      </c>
      <c r="J83" s="623" t="s">
        <v>1135</v>
      </c>
      <c r="K83" s="623">
        <v>0</v>
      </c>
      <c r="L83" s="95">
        <v>311010000</v>
      </c>
      <c r="M83" s="288" t="s">
        <v>342</v>
      </c>
      <c r="N83" s="623" t="s">
        <v>1233</v>
      </c>
      <c r="O83" s="623" t="s">
        <v>808</v>
      </c>
      <c r="P83" s="623" t="s">
        <v>229</v>
      </c>
      <c r="Q83" s="623" t="s">
        <v>3077</v>
      </c>
      <c r="R83" s="623" t="s">
        <v>231</v>
      </c>
      <c r="S83" s="623">
        <v>166</v>
      </c>
      <c r="T83" s="623" t="s">
        <v>902</v>
      </c>
      <c r="U83" s="562">
        <v>120</v>
      </c>
      <c r="V83" s="562">
        <v>1016</v>
      </c>
      <c r="W83" s="322">
        <v>121920</v>
      </c>
      <c r="X83" s="563">
        <f t="shared" ref="X83" si="7">W83*1.12</f>
        <v>136550.40000000002</v>
      </c>
      <c r="Y83" s="623"/>
      <c r="Z83" s="623">
        <v>2016</v>
      </c>
      <c r="AA83" s="623" t="s">
        <v>3078</v>
      </c>
      <c r="AB83" s="624" t="s">
        <v>876</v>
      </c>
      <c r="AC83" s="624"/>
      <c r="AD83" s="624"/>
      <c r="AE83" s="624"/>
      <c r="AF83" s="624"/>
      <c r="AG83" s="624" t="s">
        <v>947</v>
      </c>
      <c r="AH83" s="624" t="s">
        <v>794</v>
      </c>
      <c r="AI83" s="624">
        <v>210001950</v>
      </c>
      <c r="AJ83" s="624" t="s">
        <v>946</v>
      </c>
      <c r="AK83" s="564"/>
      <c r="AL83" s="245"/>
      <c r="AM83" s="247"/>
    </row>
    <row r="84" spans="1:39" s="511" customFormat="1" ht="100.5" customHeight="1">
      <c r="A84" s="492" t="s">
        <v>948</v>
      </c>
      <c r="B84" s="505" t="s">
        <v>33</v>
      </c>
      <c r="C84" s="505" t="s">
        <v>949</v>
      </c>
      <c r="D84" s="505" t="s">
        <v>950</v>
      </c>
      <c r="E84" s="505" t="s">
        <v>950</v>
      </c>
      <c r="F84" s="505" t="s">
        <v>951</v>
      </c>
      <c r="G84" s="505" t="s">
        <v>951</v>
      </c>
      <c r="H84" s="505" t="s">
        <v>952</v>
      </c>
      <c r="I84" s="505" t="s">
        <v>952</v>
      </c>
      <c r="J84" s="505" t="s">
        <v>227</v>
      </c>
      <c r="K84" s="505">
        <v>0</v>
      </c>
      <c r="L84" s="505">
        <v>711000000</v>
      </c>
      <c r="M84" s="556" t="s">
        <v>73</v>
      </c>
      <c r="N84" s="505" t="s">
        <v>761</v>
      </c>
      <c r="O84" s="505" t="s">
        <v>802</v>
      </c>
      <c r="P84" s="505" t="s">
        <v>229</v>
      </c>
      <c r="Q84" s="505" t="s">
        <v>875</v>
      </c>
      <c r="R84" s="505" t="s">
        <v>231</v>
      </c>
      <c r="S84" s="505">
        <v>166</v>
      </c>
      <c r="T84" s="505" t="s">
        <v>902</v>
      </c>
      <c r="U84" s="507">
        <v>1778</v>
      </c>
      <c r="V84" s="507">
        <v>1200</v>
      </c>
      <c r="W84" s="1247">
        <v>0</v>
      </c>
      <c r="X84" s="512">
        <v>0</v>
      </c>
      <c r="Y84" s="505"/>
      <c r="Z84" s="505">
        <v>2016</v>
      </c>
      <c r="AA84" s="505"/>
      <c r="AB84" s="498" t="s">
        <v>876</v>
      </c>
      <c r="AC84" s="498"/>
      <c r="AD84" s="498"/>
      <c r="AE84" s="498"/>
      <c r="AF84" s="498"/>
      <c r="AG84" s="498" t="s">
        <v>953</v>
      </c>
      <c r="AH84" s="498" t="s">
        <v>794</v>
      </c>
      <c r="AI84" s="498">
        <v>210021837</v>
      </c>
      <c r="AJ84" s="498" t="s">
        <v>952</v>
      </c>
      <c r="AK84" s="508"/>
      <c r="AL84" s="509"/>
      <c r="AM84" s="510"/>
    </row>
    <row r="85" spans="1:39" s="511" customFormat="1" ht="100.5" customHeight="1">
      <c r="A85" s="534" t="s">
        <v>3079</v>
      </c>
      <c r="B85" s="735" t="s">
        <v>33</v>
      </c>
      <c r="C85" s="735" t="s">
        <v>949</v>
      </c>
      <c r="D85" s="735" t="s">
        <v>950</v>
      </c>
      <c r="E85" s="735" t="s">
        <v>950</v>
      </c>
      <c r="F85" s="735" t="s">
        <v>951</v>
      </c>
      <c r="G85" s="735" t="s">
        <v>951</v>
      </c>
      <c r="H85" s="735" t="s">
        <v>952</v>
      </c>
      <c r="I85" s="735" t="s">
        <v>952</v>
      </c>
      <c r="J85" s="735" t="s">
        <v>1135</v>
      </c>
      <c r="K85" s="735">
        <v>0</v>
      </c>
      <c r="L85" s="597">
        <v>271010000</v>
      </c>
      <c r="M85" s="531" t="s">
        <v>127</v>
      </c>
      <c r="N85" s="735" t="s">
        <v>1233</v>
      </c>
      <c r="O85" s="735" t="s">
        <v>802</v>
      </c>
      <c r="P85" s="735" t="s">
        <v>229</v>
      </c>
      <c r="Q85" s="735" t="s">
        <v>3077</v>
      </c>
      <c r="R85" s="735" t="s">
        <v>231</v>
      </c>
      <c r="S85" s="735">
        <v>166</v>
      </c>
      <c r="T85" s="735" t="s">
        <v>902</v>
      </c>
      <c r="U85" s="978">
        <v>1778</v>
      </c>
      <c r="V85" s="978">
        <v>1200</v>
      </c>
      <c r="W85" s="1247">
        <v>0</v>
      </c>
      <c r="X85" s="512">
        <v>0</v>
      </c>
      <c r="Y85" s="735"/>
      <c r="Z85" s="735">
        <v>2016</v>
      </c>
      <c r="AA85" s="735" t="s">
        <v>3078</v>
      </c>
      <c r="AB85" s="729" t="s">
        <v>876</v>
      </c>
      <c r="AC85" s="729"/>
      <c r="AD85" s="729"/>
      <c r="AE85" s="729"/>
      <c r="AF85" s="729"/>
      <c r="AG85" s="729" t="s">
        <v>953</v>
      </c>
      <c r="AH85" s="729" t="s">
        <v>794</v>
      </c>
      <c r="AI85" s="729">
        <v>210021837</v>
      </c>
      <c r="AJ85" s="729" t="s">
        <v>952</v>
      </c>
      <c r="AK85" s="979"/>
      <c r="AL85" s="509"/>
      <c r="AM85" s="510"/>
    </row>
    <row r="86" spans="1:39" s="243" customFormat="1" ht="100.5" customHeight="1">
      <c r="A86" s="745" t="s">
        <v>4518</v>
      </c>
      <c r="B86" s="748" t="s">
        <v>33</v>
      </c>
      <c r="C86" s="748" t="s">
        <v>4519</v>
      </c>
      <c r="D86" s="748" t="s">
        <v>950</v>
      </c>
      <c r="E86" s="748" t="s">
        <v>950</v>
      </c>
      <c r="F86" s="748" t="s">
        <v>4520</v>
      </c>
      <c r="G86" s="748" t="s">
        <v>4520</v>
      </c>
      <c r="H86" s="748" t="s">
        <v>4521</v>
      </c>
      <c r="I86" s="748" t="s">
        <v>4521</v>
      </c>
      <c r="J86" s="748" t="s">
        <v>1135</v>
      </c>
      <c r="K86" s="748">
        <v>0</v>
      </c>
      <c r="L86" s="762">
        <v>271010000</v>
      </c>
      <c r="M86" s="723" t="s">
        <v>127</v>
      </c>
      <c r="N86" s="748" t="s">
        <v>1199</v>
      </c>
      <c r="O86" s="748" t="s">
        <v>802</v>
      </c>
      <c r="P86" s="748" t="s">
        <v>229</v>
      </c>
      <c r="Q86" s="748" t="s">
        <v>4522</v>
      </c>
      <c r="R86" s="748" t="s">
        <v>231</v>
      </c>
      <c r="S86" s="748">
        <v>166</v>
      </c>
      <c r="T86" s="748" t="s">
        <v>902</v>
      </c>
      <c r="U86" s="980">
        <v>425.4</v>
      </c>
      <c r="V86" s="962">
        <v>1857.15</v>
      </c>
      <c r="W86" s="873">
        <v>790031.61</v>
      </c>
      <c r="X86" s="963">
        <f t="shared" ref="X86" si="8">W86*1.12</f>
        <v>884835.40320000006</v>
      </c>
      <c r="Y86" s="748"/>
      <c r="Z86" s="748">
        <v>2016</v>
      </c>
      <c r="AA86" s="748" t="s">
        <v>4523</v>
      </c>
      <c r="AB86" s="794" t="s">
        <v>876</v>
      </c>
      <c r="AC86" s="794"/>
      <c r="AD86" s="794"/>
      <c r="AE86" s="794"/>
      <c r="AF86" s="794"/>
      <c r="AG86" s="794" t="s">
        <v>953</v>
      </c>
      <c r="AH86" s="794" t="s">
        <v>794</v>
      </c>
      <c r="AI86" s="794">
        <v>210021837</v>
      </c>
      <c r="AJ86" s="794" t="s">
        <v>952</v>
      </c>
      <c r="AK86" s="794" t="s">
        <v>4524</v>
      </c>
      <c r="AL86" s="245"/>
      <c r="AM86" s="247"/>
    </row>
    <row r="87" spans="1:39" s="511" customFormat="1" ht="100.5" customHeight="1">
      <c r="A87" s="492" t="s">
        <v>954</v>
      </c>
      <c r="B87" s="505" t="s">
        <v>33</v>
      </c>
      <c r="C87" s="505" t="s">
        <v>949</v>
      </c>
      <c r="D87" s="505" t="s">
        <v>950</v>
      </c>
      <c r="E87" s="505" t="s">
        <v>950</v>
      </c>
      <c r="F87" s="505" t="s">
        <v>951</v>
      </c>
      <c r="G87" s="505" t="s">
        <v>951</v>
      </c>
      <c r="H87" s="505" t="s">
        <v>952</v>
      </c>
      <c r="I87" s="505" t="s">
        <v>952</v>
      </c>
      <c r="J87" s="505" t="s">
        <v>227</v>
      </c>
      <c r="K87" s="505">
        <v>0</v>
      </c>
      <c r="L87" s="505">
        <v>711000000</v>
      </c>
      <c r="M87" s="556" t="s">
        <v>73</v>
      </c>
      <c r="N87" s="505" t="s">
        <v>761</v>
      </c>
      <c r="O87" s="505" t="s">
        <v>805</v>
      </c>
      <c r="P87" s="505" t="s">
        <v>229</v>
      </c>
      <c r="Q87" s="505" t="s">
        <v>875</v>
      </c>
      <c r="R87" s="505" t="s">
        <v>231</v>
      </c>
      <c r="S87" s="505">
        <v>166</v>
      </c>
      <c r="T87" s="505" t="s">
        <v>902</v>
      </c>
      <c r="U87" s="507">
        <v>109.8</v>
      </c>
      <c r="V87" s="507">
        <v>1200</v>
      </c>
      <c r="W87" s="1247">
        <v>0</v>
      </c>
      <c r="X87" s="512">
        <v>0</v>
      </c>
      <c r="Y87" s="505"/>
      <c r="Z87" s="505">
        <v>2016</v>
      </c>
      <c r="AA87" s="505"/>
      <c r="AB87" s="498" t="s">
        <v>876</v>
      </c>
      <c r="AC87" s="498"/>
      <c r="AD87" s="498"/>
      <c r="AE87" s="498"/>
      <c r="AF87" s="498"/>
      <c r="AG87" s="498" t="s">
        <v>955</v>
      </c>
      <c r="AH87" s="498" t="s">
        <v>794</v>
      </c>
      <c r="AI87" s="498">
        <v>210021837</v>
      </c>
      <c r="AJ87" s="498" t="s">
        <v>952</v>
      </c>
      <c r="AK87" s="508"/>
      <c r="AL87" s="509"/>
      <c r="AM87" s="510"/>
    </row>
    <row r="88" spans="1:39" s="243" customFormat="1" ht="100.5" customHeight="1">
      <c r="A88" s="617" t="s">
        <v>3080</v>
      </c>
      <c r="B88" s="623" t="s">
        <v>33</v>
      </c>
      <c r="C88" s="623" t="s">
        <v>949</v>
      </c>
      <c r="D88" s="623" t="s">
        <v>950</v>
      </c>
      <c r="E88" s="623" t="s">
        <v>950</v>
      </c>
      <c r="F88" s="623" t="s">
        <v>951</v>
      </c>
      <c r="G88" s="623" t="s">
        <v>951</v>
      </c>
      <c r="H88" s="623" t="s">
        <v>952</v>
      </c>
      <c r="I88" s="623" t="s">
        <v>952</v>
      </c>
      <c r="J88" s="623" t="s">
        <v>1135</v>
      </c>
      <c r="K88" s="623">
        <v>0</v>
      </c>
      <c r="L88" s="440">
        <v>151010000</v>
      </c>
      <c r="M88" s="617" t="s">
        <v>82</v>
      </c>
      <c r="N88" s="623" t="s">
        <v>1233</v>
      </c>
      <c r="O88" s="623" t="s">
        <v>805</v>
      </c>
      <c r="P88" s="623" t="s">
        <v>229</v>
      </c>
      <c r="Q88" s="623" t="s">
        <v>3077</v>
      </c>
      <c r="R88" s="623" t="s">
        <v>231</v>
      </c>
      <c r="S88" s="623">
        <v>166</v>
      </c>
      <c r="T88" s="623" t="s">
        <v>902</v>
      </c>
      <c r="U88" s="562">
        <v>109.8</v>
      </c>
      <c r="V88" s="562">
        <v>1200</v>
      </c>
      <c r="W88" s="322">
        <v>131760</v>
      </c>
      <c r="X88" s="563">
        <f t="shared" ref="X88" si="9">W88*1.12</f>
        <v>147571.20000000001</v>
      </c>
      <c r="Y88" s="623"/>
      <c r="Z88" s="623">
        <v>2016</v>
      </c>
      <c r="AA88" s="623" t="s">
        <v>3078</v>
      </c>
      <c r="AB88" s="624" t="s">
        <v>876</v>
      </c>
      <c r="AC88" s="624"/>
      <c r="AD88" s="624"/>
      <c r="AE88" s="624"/>
      <c r="AF88" s="624"/>
      <c r="AG88" s="624" t="s">
        <v>955</v>
      </c>
      <c r="AH88" s="624" t="s">
        <v>794</v>
      </c>
      <c r="AI88" s="624">
        <v>210021837</v>
      </c>
      <c r="AJ88" s="624" t="s">
        <v>952</v>
      </c>
      <c r="AK88" s="564"/>
      <c r="AL88" s="245"/>
      <c r="AM88" s="247"/>
    </row>
    <row r="89" spans="1:39" s="511" customFormat="1" ht="100.5" customHeight="1">
      <c r="A89" s="492" t="s">
        <v>956</v>
      </c>
      <c r="B89" s="505" t="s">
        <v>33</v>
      </c>
      <c r="C89" s="505" t="s">
        <v>949</v>
      </c>
      <c r="D89" s="505" t="s">
        <v>950</v>
      </c>
      <c r="E89" s="505" t="s">
        <v>950</v>
      </c>
      <c r="F89" s="505" t="s">
        <v>951</v>
      </c>
      <c r="G89" s="505" t="s">
        <v>951</v>
      </c>
      <c r="H89" s="505" t="s">
        <v>952</v>
      </c>
      <c r="I89" s="505" t="s">
        <v>952</v>
      </c>
      <c r="J89" s="505" t="s">
        <v>227</v>
      </c>
      <c r="K89" s="505">
        <v>0</v>
      </c>
      <c r="L89" s="505">
        <v>711000000</v>
      </c>
      <c r="M89" s="556" t="s">
        <v>73</v>
      </c>
      <c r="N89" s="505" t="s">
        <v>761</v>
      </c>
      <c r="O89" s="505" t="s">
        <v>236</v>
      </c>
      <c r="P89" s="505" t="s">
        <v>229</v>
      </c>
      <c r="Q89" s="505" t="s">
        <v>875</v>
      </c>
      <c r="R89" s="505" t="s">
        <v>231</v>
      </c>
      <c r="S89" s="505">
        <v>166</v>
      </c>
      <c r="T89" s="505" t="s">
        <v>902</v>
      </c>
      <c r="U89" s="507">
        <v>1077.2</v>
      </c>
      <c r="V89" s="507">
        <v>1200</v>
      </c>
      <c r="W89" s="1247">
        <v>0</v>
      </c>
      <c r="X89" s="512">
        <v>0</v>
      </c>
      <c r="Y89" s="505"/>
      <c r="Z89" s="505">
        <v>2016</v>
      </c>
      <c r="AA89" s="505"/>
      <c r="AB89" s="498" t="s">
        <v>876</v>
      </c>
      <c r="AC89" s="498"/>
      <c r="AD89" s="498"/>
      <c r="AE89" s="498"/>
      <c r="AF89" s="498"/>
      <c r="AG89" s="498" t="s">
        <v>957</v>
      </c>
      <c r="AH89" s="498" t="s">
        <v>794</v>
      </c>
      <c r="AI89" s="498">
        <v>210021837</v>
      </c>
      <c r="AJ89" s="498" t="s">
        <v>952</v>
      </c>
      <c r="AK89" s="508"/>
      <c r="AL89" s="509"/>
      <c r="AM89" s="510"/>
    </row>
    <row r="90" spans="1:39" s="511" customFormat="1" ht="100.5" customHeight="1">
      <c r="A90" s="534" t="s">
        <v>3081</v>
      </c>
      <c r="B90" s="735" t="s">
        <v>33</v>
      </c>
      <c r="C90" s="735" t="s">
        <v>949</v>
      </c>
      <c r="D90" s="735" t="s">
        <v>950</v>
      </c>
      <c r="E90" s="735" t="s">
        <v>950</v>
      </c>
      <c r="F90" s="735" t="s">
        <v>951</v>
      </c>
      <c r="G90" s="735" t="s">
        <v>951</v>
      </c>
      <c r="H90" s="735" t="s">
        <v>952</v>
      </c>
      <c r="I90" s="735" t="s">
        <v>952</v>
      </c>
      <c r="J90" s="735" t="s">
        <v>1135</v>
      </c>
      <c r="K90" s="735">
        <v>0</v>
      </c>
      <c r="L90" s="597">
        <v>471010000</v>
      </c>
      <c r="M90" s="531" t="s">
        <v>125</v>
      </c>
      <c r="N90" s="735" t="s">
        <v>1233</v>
      </c>
      <c r="O90" s="735" t="s">
        <v>236</v>
      </c>
      <c r="P90" s="735" t="s">
        <v>229</v>
      </c>
      <c r="Q90" s="735" t="s">
        <v>3077</v>
      </c>
      <c r="R90" s="735" t="s">
        <v>231</v>
      </c>
      <c r="S90" s="735">
        <v>166</v>
      </c>
      <c r="T90" s="735" t="s">
        <v>902</v>
      </c>
      <c r="U90" s="978">
        <v>1077.2</v>
      </c>
      <c r="V90" s="978">
        <v>1200</v>
      </c>
      <c r="W90" s="1247">
        <v>0</v>
      </c>
      <c r="X90" s="512">
        <v>0</v>
      </c>
      <c r="Y90" s="735"/>
      <c r="Z90" s="735">
        <v>2016</v>
      </c>
      <c r="AA90" s="735" t="s">
        <v>3078</v>
      </c>
      <c r="AB90" s="729" t="s">
        <v>876</v>
      </c>
      <c r="AC90" s="729"/>
      <c r="AD90" s="729"/>
      <c r="AE90" s="729"/>
      <c r="AF90" s="729"/>
      <c r="AG90" s="729" t="s">
        <v>957</v>
      </c>
      <c r="AH90" s="729" t="s">
        <v>794</v>
      </c>
      <c r="AI90" s="729">
        <v>210021837</v>
      </c>
      <c r="AJ90" s="729" t="s">
        <v>952</v>
      </c>
      <c r="AK90" s="979"/>
      <c r="AL90" s="509"/>
      <c r="AM90" s="510"/>
    </row>
    <row r="91" spans="1:39" s="243" customFormat="1" ht="100.5" customHeight="1">
      <c r="A91" s="745" t="s">
        <v>4554</v>
      </c>
      <c r="B91" s="748" t="s">
        <v>33</v>
      </c>
      <c r="C91" s="748" t="s">
        <v>4519</v>
      </c>
      <c r="D91" s="748" t="s">
        <v>950</v>
      </c>
      <c r="E91" s="748" t="s">
        <v>950</v>
      </c>
      <c r="F91" s="748" t="s">
        <v>4520</v>
      </c>
      <c r="G91" s="748" t="s">
        <v>4520</v>
      </c>
      <c r="H91" s="748"/>
      <c r="I91" s="748"/>
      <c r="J91" s="748" t="s">
        <v>1135</v>
      </c>
      <c r="K91" s="748">
        <v>0</v>
      </c>
      <c r="L91" s="762">
        <v>471010000</v>
      </c>
      <c r="M91" s="1003" t="s">
        <v>125</v>
      </c>
      <c r="N91" s="773" t="s">
        <v>2115</v>
      </c>
      <c r="O91" s="748" t="s">
        <v>236</v>
      </c>
      <c r="P91" s="748" t="s">
        <v>229</v>
      </c>
      <c r="Q91" s="870" t="s">
        <v>4555</v>
      </c>
      <c r="R91" s="723" t="s">
        <v>4556</v>
      </c>
      <c r="S91" s="748">
        <v>166</v>
      </c>
      <c r="T91" s="748" t="s">
        <v>902</v>
      </c>
      <c r="U91" s="962">
        <v>676.52</v>
      </c>
      <c r="V91" s="962">
        <v>1910.71</v>
      </c>
      <c r="W91" s="873">
        <v>1292633.5292</v>
      </c>
      <c r="X91" s="963">
        <f>W91*1.12</f>
        <v>1447749.5527040001</v>
      </c>
      <c r="Y91" s="748"/>
      <c r="Z91" s="748">
        <v>2016</v>
      </c>
      <c r="AA91" s="748" t="s">
        <v>4557</v>
      </c>
      <c r="AB91" s="794" t="s">
        <v>876</v>
      </c>
      <c r="AC91" s="794"/>
      <c r="AD91" s="794"/>
      <c r="AE91" s="794"/>
      <c r="AF91" s="794"/>
      <c r="AG91" s="794" t="s">
        <v>957</v>
      </c>
      <c r="AH91" s="794" t="s">
        <v>794</v>
      </c>
      <c r="AI91" s="794">
        <v>210021837</v>
      </c>
      <c r="AJ91" s="794" t="s">
        <v>952</v>
      </c>
      <c r="AK91" s="964"/>
      <c r="AL91" s="245"/>
      <c r="AM91" s="247"/>
    </row>
    <row r="92" spans="1:39" s="511" customFormat="1" ht="100.5" customHeight="1">
      <c r="A92" s="492" t="s">
        <v>958</v>
      </c>
      <c r="B92" s="505" t="s">
        <v>33</v>
      </c>
      <c r="C92" s="505" t="s">
        <v>949</v>
      </c>
      <c r="D92" s="505" t="s">
        <v>950</v>
      </c>
      <c r="E92" s="505" t="s">
        <v>950</v>
      </c>
      <c r="F92" s="505" t="s">
        <v>951</v>
      </c>
      <c r="G92" s="505" t="s">
        <v>951</v>
      </c>
      <c r="H92" s="505" t="s">
        <v>952</v>
      </c>
      <c r="I92" s="505" t="s">
        <v>952</v>
      </c>
      <c r="J92" s="505" t="s">
        <v>227</v>
      </c>
      <c r="K92" s="505">
        <v>0</v>
      </c>
      <c r="L92" s="505">
        <v>711000000</v>
      </c>
      <c r="M92" s="556" t="s">
        <v>73</v>
      </c>
      <c r="N92" s="505" t="s">
        <v>761</v>
      </c>
      <c r="O92" s="505" t="s">
        <v>808</v>
      </c>
      <c r="P92" s="505" t="s">
        <v>229</v>
      </c>
      <c r="Q92" s="505" t="s">
        <v>875</v>
      </c>
      <c r="R92" s="505" t="s">
        <v>231</v>
      </c>
      <c r="S92" s="505">
        <v>166</v>
      </c>
      <c r="T92" s="505" t="s">
        <v>902</v>
      </c>
      <c r="U92" s="507">
        <v>485</v>
      </c>
      <c r="V92" s="507">
        <v>1200</v>
      </c>
      <c r="W92" s="1247">
        <v>0</v>
      </c>
      <c r="X92" s="512">
        <v>0</v>
      </c>
      <c r="Y92" s="505"/>
      <c r="Z92" s="505">
        <v>2016</v>
      </c>
      <c r="AA92" s="505"/>
      <c r="AB92" s="498" t="s">
        <v>876</v>
      </c>
      <c r="AC92" s="498"/>
      <c r="AD92" s="498"/>
      <c r="AE92" s="498"/>
      <c r="AF92" s="498"/>
      <c r="AG92" s="498" t="s">
        <v>959</v>
      </c>
      <c r="AH92" s="498" t="s">
        <v>794</v>
      </c>
      <c r="AI92" s="498">
        <v>210021837</v>
      </c>
      <c r="AJ92" s="498" t="s">
        <v>952</v>
      </c>
      <c r="AK92" s="508"/>
      <c r="AL92" s="509"/>
      <c r="AM92" s="510"/>
    </row>
    <row r="93" spans="1:39" s="243" customFormat="1" ht="100.5" customHeight="1">
      <c r="A93" s="617" t="s">
        <v>3082</v>
      </c>
      <c r="B93" s="623" t="s">
        <v>33</v>
      </c>
      <c r="C93" s="623" t="s">
        <v>949</v>
      </c>
      <c r="D93" s="623" t="s">
        <v>950</v>
      </c>
      <c r="E93" s="623" t="s">
        <v>950</v>
      </c>
      <c r="F93" s="623" t="s">
        <v>951</v>
      </c>
      <c r="G93" s="623" t="s">
        <v>951</v>
      </c>
      <c r="H93" s="623" t="s">
        <v>952</v>
      </c>
      <c r="I93" s="623" t="s">
        <v>952</v>
      </c>
      <c r="J93" s="623" t="s">
        <v>1135</v>
      </c>
      <c r="K93" s="623">
        <v>0</v>
      </c>
      <c r="L93" s="95">
        <v>311010000</v>
      </c>
      <c r="M93" s="288" t="s">
        <v>342</v>
      </c>
      <c r="N93" s="623" t="s">
        <v>1233</v>
      </c>
      <c r="O93" s="623" t="s">
        <v>808</v>
      </c>
      <c r="P93" s="623" t="s">
        <v>229</v>
      </c>
      <c r="Q93" s="623" t="s">
        <v>3077</v>
      </c>
      <c r="R93" s="623" t="s">
        <v>231</v>
      </c>
      <c r="S93" s="623">
        <v>166</v>
      </c>
      <c r="T93" s="623" t="s">
        <v>902</v>
      </c>
      <c r="U93" s="562">
        <v>485</v>
      </c>
      <c r="V93" s="562">
        <v>1200</v>
      </c>
      <c r="W93" s="322">
        <v>582000</v>
      </c>
      <c r="X93" s="563">
        <f t="shared" ref="X93" si="10">W93*1.12</f>
        <v>651840.00000000012</v>
      </c>
      <c r="Y93" s="623"/>
      <c r="Z93" s="623">
        <v>2016</v>
      </c>
      <c r="AA93" s="623" t="s">
        <v>3078</v>
      </c>
      <c r="AB93" s="624" t="s">
        <v>876</v>
      </c>
      <c r="AC93" s="624"/>
      <c r="AD93" s="624"/>
      <c r="AE93" s="624"/>
      <c r="AF93" s="624"/>
      <c r="AG93" s="624" t="s">
        <v>959</v>
      </c>
      <c r="AH93" s="624" t="s">
        <v>794</v>
      </c>
      <c r="AI93" s="624">
        <v>210021837</v>
      </c>
      <c r="AJ93" s="624" t="s">
        <v>952</v>
      </c>
      <c r="AK93" s="564"/>
      <c r="AL93" s="245"/>
      <c r="AM93" s="247"/>
    </row>
    <row r="94" spans="1:39" s="511" customFormat="1" ht="100.5" customHeight="1">
      <c r="A94" s="492" t="s">
        <v>960</v>
      </c>
      <c r="B94" s="505" t="s">
        <v>33</v>
      </c>
      <c r="C94" s="505" t="s">
        <v>949</v>
      </c>
      <c r="D94" s="505" t="s">
        <v>950</v>
      </c>
      <c r="E94" s="505" t="s">
        <v>950</v>
      </c>
      <c r="F94" s="505" t="s">
        <v>951</v>
      </c>
      <c r="G94" s="505" t="s">
        <v>951</v>
      </c>
      <c r="H94" s="505" t="s">
        <v>952</v>
      </c>
      <c r="I94" s="505" t="s">
        <v>952</v>
      </c>
      <c r="J94" s="505" t="s">
        <v>227</v>
      </c>
      <c r="K94" s="505">
        <v>0</v>
      </c>
      <c r="L94" s="505">
        <v>711000000</v>
      </c>
      <c r="M94" s="556" t="s">
        <v>73</v>
      </c>
      <c r="N94" s="505" t="s">
        <v>761</v>
      </c>
      <c r="O94" s="505" t="s">
        <v>700</v>
      </c>
      <c r="P94" s="505" t="s">
        <v>229</v>
      </c>
      <c r="Q94" s="505" t="s">
        <v>875</v>
      </c>
      <c r="R94" s="505" t="s">
        <v>231</v>
      </c>
      <c r="S94" s="505">
        <v>166</v>
      </c>
      <c r="T94" s="505" t="s">
        <v>902</v>
      </c>
      <c r="U94" s="507">
        <v>506</v>
      </c>
      <c r="V94" s="507">
        <v>1200</v>
      </c>
      <c r="W94" s="1247">
        <v>0</v>
      </c>
      <c r="X94" s="512">
        <v>0</v>
      </c>
      <c r="Y94" s="505"/>
      <c r="Z94" s="505">
        <v>2016</v>
      </c>
      <c r="AA94" s="505"/>
      <c r="AB94" s="498" t="s">
        <v>876</v>
      </c>
      <c r="AC94" s="498"/>
      <c r="AD94" s="498"/>
      <c r="AE94" s="498"/>
      <c r="AF94" s="498"/>
      <c r="AG94" s="498" t="s">
        <v>961</v>
      </c>
      <c r="AH94" s="498" t="s">
        <v>794</v>
      </c>
      <c r="AI94" s="498">
        <v>210021837</v>
      </c>
      <c r="AJ94" s="498" t="s">
        <v>952</v>
      </c>
      <c r="AK94" s="508"/>
      <c r="AL94" s="509"/>
      <c r="AM94" s="510"/>
    </row>
    <row r="95" spans="1:39" s="243" customFormat="1" ht="100.5" customHeight="1">
      <c r="A95" s="617" t="s">
        <v>3083</v>
      </c>
      <c r="B95" s="623" t="s">
        <v>33</v>
      </c>
      <c r="C95" s="623" t="s">
        <v>949</v>
      </c>
      <c r="D95" s="623" t="s">
        <v>950</v>
      </c>
      <c r="E95" s="623" t="s">
        <v>950</v>
      </c>
      <c r="F95" s="623" t="s">
        <v>951</v>
      </c>
      <c r="G95" s="623" t="s">
        <v>951</v>
      </c>
      <c r="H95" s="623" t="s">
        <v>952</v>
      </c>
      <c r="I95" s="623" t="s">
        <v>952</v>
      </c>
      <c r="J95" s="623" t="s">
        <v>1135</v>
      </c>
      <c r="K95" s="623">
        <v>0</v>
      </c>
      <c r="L95" s="288">
        <v>511010000</v>
      </c>
      <c r="M95" s="621" t="s">
        <v>88</v>
      </c>
      <c r="N95" s="623" t="s">
        <v>1233</v>
      </c>
      <c r="O95" s="623" t="s">
        <v>700</v>
      </c>
      <c r="P95" s="623" t="s">
        <v>229</v>
      </c>
      <c r="Q95" s="623" t="s">
        <v>3077</v>
      </c>
      <c r="R95" s="623" t="s">
        <v>231</v>
      </c>
      <c r="S95" s="623">
        <v>166</v>
      </c>
      <c r="T95" s="623" t="s">
        <v>902</v>
      </c>
      <c r="U95" s="562">
        <v>506</v>
      </c>
      <c r="V95" s="562">
        <v>1200</v>
      </c>
      <c r="W95" s="322">
        <v>607200</v>
      </c>
      <c r="X95" s="563">
        <f t="shared" ref="X95" si="11">W95*1.12</f>
        <v>680064.00000000012</v>
      </c>
      <c r="Y95" s="623"/>
      <c r="Z95" s="623">
        <v>2016</v>
      </c>
      <c r="AA95" s="623" t="s">
        <v>3078</v>
      </c>
      <c r="AB95" s="624" t="s">
        <v>876</v>
      </c>
      <c r="AC95" s="624"/>
      <c r="AD95" s="624"/>
      <c r="AE95" s="624"/>
      <c r="AF95" s="624"/>
      <c r="AG95" s="624" t="s">
        <v>961</v>
      </c>
      <c r="AH95" s="624" t="s">
        <v>794</v>
      </c>
      <c r="AI95" s="624">
        <v>210021837</v>
      </c>
      <c r="AJ95" s="624" t="s">
        <v>952</v>
      </c>
      <c r="AK95" s="564"/>
      <c r="AL95" s="245"/>
      <c r="AM95" s="247"/>
    </row>
    <row r="96" spans="1:39" s="511" customFormat="1" ht="100.5" customHeight="1">
      <c r="A96" s="492" t="s">
        <v>962</v>
      </c>
      <c r="B96" s="505" t="s">
        <v>33</v>
      </c>
      <c r="C96" s="505" t="s">
        <v>963</v>
      </c>
      <c r="D96" s="505" t="s">
        <v>944</v>
      </c>
      <c r="E96" s="505" t="s">
        <v>944</v>
      </c>
      <c r="F96" s="505" t="s">
        <v>964</v>
      </c>
      <c r="G96" s="505" t="s">
        <v>964</v>
      </c>
      <c r="H96" s="505" t="s">
        <v>965</v>
      </c>
      <c r="I96" s="505" t="s">
        <v>965</v>
      </c>
      <c r="J96" s="505" t="s">
        <v>227</v>
      </c>
      <c r="K96" s="505">
        <v>0</v>
      </c>
      <c r="L96" s="505">
        <v>711000000</v>
      </c>
      <c r="M96" s="556" t="s">
        <v>73</v>
      </c>
      <c r="N96" s="505" t="s">
        <v>761</v>
      </c>
      <c r="O96" s="505" t="s">
        <v>236</v>
      </c>
      <c r="P96" s="505" t="s">
        <v>229</v>
      </c>
      <c r="Q96" s="505" t="s">
        <v>875</v>
      </c>
      <c r="R96" s="505" t="s">
        <v>231</v>
      </c>
      <c r="S96" s="505">
        <v>166</v>
      </c>
      <c r="T96" s="505" t="s">
        <v>902</v>
      </c>
      <c r="U96" s="507">
        <v>1254</v>
      </c>
      <c r="V96" s="507">
        <v>1200</v>
      </c>
      <c r="W96" s="1247">
        <v>0</v>
      </c>
      <c r="X96" s="512">
        <v>0</v>
      </c>
      <c r="Y96" s="505"/>
      <c r="Z96" s="505">
        <v>2016</v>
      </c>
      <c r="AA96" s="505"/>
      <c r="AB96" s="498" t="s">
        <v>876</v>
      </c>
      <c r="AC96" s="498"/>
      <c r="AD96" s="498"/>
      <c r="AE96" s="498"/>
      <c r="AF96" s="498"/>
      <c r="AG96" s="498" t="s">
        <v>966</v>
      </c>
      <c r="AH96" s="498" t="s">
        <v>794</v>
      </c>
      <c r="AI96" s="498">
        <v>210006414</v>
      </c>
      <c r="AJ96" s="498" t="s">
        <v>965</v>
      </c>
      <c r="AK96" s="508"/>
      <c r="AL96" s="509"/>
      <c r="AM96" s="510"/>
    </row>
    <row r="97" spans="1:39" s="511" customFormat="1" ht="100.5" customHeight="1">
      <c r="A97" s="534" t="s">
        <v>3084</v>
      </c>
      <c r="B97" s="735" t="s">
        <v>33</v>
      </c>
      <c r="C97" s="735" t="s">
        <v>963</v>
      </c>
      <c r="D97" s="735" t="s">
        <v>944</v>
      </c>
      <c r="E97" s="735" t="s">
        <v>944</v>
      </c>
      <c r="F97" s="735" t="s">
        <v>964</v>
      </c>
      <c r="G97" s="735" t="s">
        <v>964</v>
      </c>
      <c r="H97" s="735" t="s">
        <v>965</v>
      </c>
      <c r="I97" s="735" t="s">
        <v>965</v>
      </c>
      <c r="J97" s="735" t="s">
        <v>1135</v>
      </c>
      <c r="K97" s="735">
        <v>0</v>
      </c>
      <c r="L97" s="597">
        <v>471010000</v>
      </c>
      <c r="M97" s="531" t="s">
        <v>125</v>
      </c>
      <c r="N97" s="735" t="s">
        <v>1233</v>
      </c>
      <c r="O97" s="735" t="s">
        <v>236</v>
      </c>
      <c r="P97" s="735" t="s">
        <v>229</v>
      </c>
      <c r="Q97" s="735" t="s">
        <v>3077</v>
      </c>
      <c r="R97" s="735" t="s">
        <v>231</v>
      </c>
      <c r="S97" s="735">
        <v>166</v>
      </c>
      <c r="T97" s="735" t="s">
        <v>902</v>
      </c>
      <c r="U97" s="978">
        <v>1254</v>
      </c>
      <c r="V97" s="978">
        <v>1200</v>
      </c>
      <c r="W97" s="1247">
        <v>0</v>
      </c>
      <c r="X97" s="512">
        <v>0</v>
      </c>
      <c r="Y97" s="735"/>
      <c r="Z97" s="735">
        <v>2016</v>
      </c>
      <c r="AA97" s="735" t="s">
        <v>3078</v>
      </c>
      <c r="AB97" s="729" t="s">
        <v>876</v>
      </c>
      <c r="AC97" s="729"/>
      <c r="AD97" s="729"/>
      <c r="AE97" s="729"/>
      <c r="AF97" s="729"/>
      <c r="AG97" s="729" t="s">
        <v>966</v>
      </c>
      <c r="AH97" s="729" t="s">
        <v>794</v>
      </c>
      <c r="AI97" s="729">
        <v>210006414</v>
      </c>
      <c r="AJ97" s="729" t="s">
        <v>965</v>
      </c>
      <c r="AK97" s="979"/>
      <c r="AL97" s="509"/>
      <c r="AM97" s="510"/>
    </row>
    <row r="98" spans="1:39" s="243" customFormat="1" ht="100.5" customHeight="1">
      <c r="A98" s="745" t="s">
        <v>4558</v>
      </c>
      <c r="B98" s="748" t="s">
        <v>33</v>
      </c>
      <c r="C98" s="748" t="s">
        <v>963</v>
      </c>
      <c r="D98" s="748" t="s">
        <v>944</v>
      </c>
      <c r="E98" s="748" t="s">
        <v>944</v>
      </c>
      <c r="F98" s="748" t="s">
        <v>964</v>
      </c>
      <c r="G98" s="748" t="s">
        <v>964</v>
      </c>
      <c r="H98" s="748" t="s">
        <v>965</v>
      </c>
      <c r="I98" s="748" t="s">
        <v>965</v>
      </c>
      <c r="J98" s="748" t="s">
        <v>1135</v>
      </c>
      <c r="K98" s="748">
        <v>0</v>
      </c>
      <c r="L98" s="762">
        <v>471010000</v>
      </c>
      <c r="M98" s="1003" t="s">
        <v>125</v>
      </c>
      <c r="N98" s="773" t="s">
        <v>2115</v>
      </c>
      <c r="O98" s="748" t="s">
        <v>236</v>
      </c>
      <c r="P98" s="748" t="s">
        <v>229</v>
      </c>
      <c r="Q98" s="870" t="s">
        <v>4555</v>
      </c>
      <c r="R98" s="723" t="s">
        <v>4370</v>
      </c>
      <c r="S98" s="748">
        <v>166</v>
      </c>
      <c r="T98" s="748" t="s">
        <v>902</v>
      </c>
      <c r="U98" s="962">
        <v>812.22</v>
      </c>
      <c r="V98" s="962">
        <v>1852.68</v>
      </c>
      <c r="W98" s="873">
        <v>1504783.7496</v>
      </c>
      <c r="X98" s="963">
        <f>W98*1.12</f>
        <v>1685357.7995520001</v>
      </c>
      <c r="Y98" s="748"/>
      <c r="Z98" s="748">
        <v>2016</v>
      </c>
      <c r="AA98" s="748" t="s">
        <v>4559</v>
      </c>
      <c r="AB98" s="794" t="s">
        <v>876</v>
      </c>
      <c r="AC98" s="794"/>
      <c r="AD98" s="794"/>
      <c r="AE98" s="794"/>
      <c r="AF98" s="794"/>
      <c r="AG98" s="794" t="s">
        <v>966</v>
      </c>
      <c r="AH98" s="794" t="s">
        <v>794</v>
      </c>
      <c r="AI98" s="794">
        <v>210006414</v>
      </c>
      <c r="AJ98" s="794" t="s">
        <v>965</v>
      </c>
      <c r="AK98" s="964"/>
      <c r="AL98" s="245"/>
      <c r="AM98" s="247"/>
    </row>
    <row r="99" spans="1:39" s="511" customFormat="1" ht="100.5" customHeight="1">
      <c r="A99" s="492" t="s">
        <v>967</v>
      </c>
      <c r="B99" s="505" t="s">
        <v>33</v>
      </c>
      <c r="C99" s="505" t="s">
        <v>968</v>
      </c>
      <c r="D99" s="505" t="s">
        <v>944</v>
      </c>
      <c r="E99" s="505" t="s">
        <v>944</v>
      </c>
      <c r="F99" s="505" t="s">
        <v>969</v>
      </c>
      <c r="G99" s="505" t="s">
        <v>969</v>
      </c>
      <c r="H99" s="505" t="s">
        <v>970</v>
      </c>
      <c r="I99" s="505" t="s">
        <v>970</v>
      </c>
      <c r="J99" s="505" t="s">
        <v>227</v>
      </c>
      <c r="K99" s="505">
        <v>0</v>
      </c>
      <c r="L99" s="505">
        <v>711000000</v>
      </c>
      <c r="M99" s="556" t="s">
        <v>73</v>
      </c>
      <c r="N99" s="505" t="s">
        <v>761</v>
      </c>
      <c r="O99" s="505" t="s">
        <v>802</v>
      </c>
      <c r="P99" s="505" t="s">
        <v>229</v>
      </c>
      <c r="Q99" s="505" t="s">
        <v>875</v>
      </c>
      <c r="R99" s="505" t="s">
        <v>231</v>
      </c>
      <c r="S99" s="505">
        <v>166</v>
      </c>
      <c r="T99" s="505" t="s">
        <v>902</v>
      </c>
      <c r="U99" s="507">
        <v>4482</v>
      </c>
      <c r="V99" s="507">
        <v>550</v>
      </c>
      <c r="W99" s="1247">
        <v>0</v>
      </c>
      <c r="X99" s="512">
        <v>0</v>
      </c>
      <c r="Y99" s="505"/>
      <c r="Z99" s="505">
        <v>2016</v>
      </c>
      <c r="AA99" s="505"/>
      <c r="AB99" s="498" t="s">
        <v>876</v>
      </c>
      <c r="AC99" s="498"/>
      <c r="AD99" s="498"/>
      <c r="AE99" s="498"/>
      <c r="AF99" s="498"/>
      <c r="AG99" s="498" t="s">
        <v>971</v>
      </c>
      <c r="AH99" s="498" t="s">
        <v>794</v>
      </c>
      <c r="AI99" s="498">
        <v>210001948</v>
      </c>
      <c r="AJ99" s="498" t="s">
        <v>970</v>
      </c>
      <c r="AK99" s="508"/>
      <c r="AL99" s="509"/>
      <c r="AM99" s="510"/>
    </row>
    <row r="100" spans="1:39" s="511" customFormat="1" ht="100.5" customHeight="1">
      <c r="A100" s="534" t="s">
        <v>3085</v>
      </c>
      <c r="B100" s="735" t="s">
        <v>33</v>
      </c>
      <c r="C100" s="735" t="s">
        <v>968</v>
      </c>
      <c r="D100" s="735" t="s">
        <v>944</v>
      </c>
      <c r="E100" s="735" t="s">
        <v>944</v>
      </c>
      <c r="F100" s="735" t="s">
        <v>969</v>
      </c>
      <c r="G100" s="735" t="s">
        <v>969</v>
      </c>
      <c r="H100" s="735" t="s">
        <v>970</v>
      </c>
      <c r="I100" s="735" t="s">
        <v>970</v>
      </c>
      <c r="J100" s="735" t="s">
        <v>1135</v>
      </c>
      <c r="K100" s="735">
        <v>0</v>
      </c>
      <c r="L100" s="597">
        <v>271010000</v>
      </c>
      <c r="M100" s="531" t="s">
        <v>127</v>
      </c>
      <c r="N100" s="735" t="s">
        <v>1233</v>
      </c>
      <c r="O100" s="735" t="s">
        <v>802</v>
      </c>
      <c r="P100" s="735" t="s">
        <v>229</v>
      </c>
      <c r="Q100" s="735" t="s">
        <v>3077</v>
      </c>
      <c r="R100" s="735" t="s">
        <v>231</v>
      </c>
      <c r="S100" s="735">
        <v>166</v>
      </c>
      <c r="T100" s="735" t="s">
        <v>902</v>
      </c>
      <c r="U100" s="978">
        <v>4482</v>
      </c>
      <c r="V100" s="978">
        <v>550</v>
      </c>
      <c r="W100" s="1247">
        <v>0</v>
      </c>
      <c r="X100" s="512">
        <v>0</v>
      </c>
      <c r="Y100" s="735"/>
      <c r="Z100" s="735">
        <v>2016</v>
      </c>
      <c r="AA100" s="735" t="s">
        <v>3078</v>
      </c>
      <c r="AB100" s="729" t="s">
        <v>876</v>
      </c>
      <c r="AC100" s="729"/>
      <c r="AD100" s="729"/>
      <c r="AE100" s="729"/>
      <c r="AF100" s="729"/>
      <c r="AG100" s="729" t="s">
        <v>971</v>
      </c>
      <c r="AH100" s="729" t="s">
        <v>794</v>
      </c>
      <c r="AI100" s="729">
        <v>210001948</v>
      </c>
      <c r="AJ100" s="729" t="s">
        <v>970</v>
      </c>
      <c r="AK100" s="979"/>
      <c r="AL100" s="509"/>
      <c r="AM100" s="510"/>
    </row>
    <row r="101" spans="1:39" s="243" customFormat="1" ht="100.5" customHeight="1">
      <c r="A101" s="745" t="s">
        <v>4525</v>
      </c>
      <c r="B101" s="748" t="s">
        <v>33</v>
      </c>
      <c r="C101" s="748" t="s">
        <v>4526</v>
      </c>
      <c r="D101" s="748" t="s">
        <v>950</v>
      </c>
      <c r="E101" s="748" t="s">
        <v>950</v>
      </c>
      <c r="F101" s="748" t="s">
        <v>4527</v>
      </c>
      <c r="G101" s="748" t="s">
        <v>4527</v>
      </c>
      <c r="H101" s="748" t="s">
        <v>4528</v>
      </c>
      <c r="I101" s="748" t="s">
        <v>4528</v>
      </c>
      <c r="J101" s="748" t="s">
        <v>1135</v>
      </c>
      <c r="K101" s="748">
        <v>0</v>
      </c>
      <c r="L101" s="762">
        <v>271010000</v>
      </c>
      <c r="M101" s="723" t="s">
        <v>127</v>
      </c>
      <c r="N101" s="748" t="s">
        <v>1199</v>
      </c>
      <c r="O101" s="748" t="s">
        <v>802</v>
      </c>
      <c r="P101" s="748" t="s">
        <v>229</v>
      </c>
      <c r="Q101" s="748" t="s">
        <v>4522</v>
      </c>
      <c r="R101" s="748" t="s">
        <v>231</v>
      </c>
      <c r="S101" s="748">
        <v>166</v>
      </c>
      <c r="T101" s="748" t="s">
        <v>902</v>
      </c>
      <c r="U101" s="981">
        <v>1770</v>
      </c>
      <c r="V101" s="962">
        <v>2151.79</v>
      </c>
      <c r="W101" s="873">
        <v>3808668.3</v>
      </c>
      <c r="X101" s="963">
        <f t="shared" ref="X101" si="12">W101*1.12</f>
        <v>4265708.4960000003</v>
      </c>
      <c r="Y101" s="748"/>
      <c r="Z101" s="748">
        <v>2016</v>
      </c>
      <c r="AA101" s="748" t="s">
        <v>4523</v>
      </c>
      <c r="AB101" s="794" t="s">
        <v>876</v>
      </c>
      <c r="AC101" s="794"/>
      <c r="AD101" s="794"/>
      <c r="AE101" s="794"/>
      <c r="AF101" s="794"/>
      <c r="AG101" s="794" t="s">
        <v>971</v>
      </c>
      <c r="AH101" s="794" t="s">
        <v>794</v>
      </c>
      <c r="AI101" s="794">
        <v>210001948</v>
      </c>
      <c r="AJ101" s="794" t="s">
        <v>970</v>
      </c>
      <c r="AK101" s="794" t="s">
        <v>4524</v>
      </c>
      <c r="AL101" s="245"/>
      <c r="AM101" s="247"/>
    </row>
    <row r="102" spans="1:39" s="511" customFormat="1" ht="100.5" customHeight="1">
      <c r="A102" s="492" t="s">
        <v>972</v>
      </c>
      <c r="B102" s="505" t="s">
        <v>33</v>
      </c>
      <c r="C102" s="505" t="s">
        <v>968</v>
      </c>
      <c r="D102" s="505" t="s">
        <v>944</v>
      </c>
      <c r="E102" s="505" t="s">
        <v>944</v>
      </c>
      <c r="F102" s="505" t="s">
        <v>969</v>
      </c>
      <c r="G102" s="505" t="s">
        <v>969</v>
      </c>
      <c r="H102" s="505" t="s">
        <v>970</v>
      </c>
      <c r="I102" s="505" t="s">
        <v>970</v>
      </c>
      <c r="J102" s="505" t="s">
        <v>227</v>
      </c>
      <c r="K102" s="505">
        <v>0</v>
      </c>
      <c r="L102" s="505">
        <v>711000000</v>
      </c>
      <c r="M102" s="556" t="s">
        <v>73</v>
      </c>
      <c r="N102" s="505" t="s">
        <v>761</v>
      </c>
      <c r="O102" s="505" t="s">
        <v>805</v>
      </c>
      <c r="P102" s="505" t="s">
        <v>229</v>
      </c>
      <c r="Q102" s="505" t="s">
        <v>875</v>
      </c>
      <c r="R102" s="505" t="s">
        <v>231</v>
      </c>
      <c r="S102" s="505">
        <v>166</v>
      </c>
      <c r="T102" s="505" t="s">
        <v>902</v>
      </c>
      <c r="U102" s="507">
        <v>270</v>
      </c>
      <c r="V102" s="507">
        <v>550</v>
      </c>
      <c r="W102" s="1247">
        <v>0</v>
      </c>
      <c r="X102" s="512">
        <v>0</v>
      </c>
      <c r="Y102" s="505"/>
      <c r="Z102" s="505">
        <v>2016</v>
      </c>
      <c r="AA102" s="505"/>
      <c r="AB102" s="498" t="s">
        <v>876</v>
      </c>
      <c r="AC102" s="498"/>
      <c r="AD102" s="498"/>
      <c r="AE102" s="498"/>
      <c r="AF102" s="498"/>
      <c r="AG102" s="498" t="s">
        <v>973</v>
      </c>
      <c r="AH102" s="498" t="s">
        <v>794</v>
      </c>
      <c r="AI102" s="498">
        <v>210001948</v>
      </c>
      <c r="AJ102" s="498" t="s">
        <v>970</v>
      </c>
      <c r="AK102" s="508"/>
      <c r="AL102" s="509"/>
      <c r="AM102" s="510"/>
    </row>
    <row r="103" spans="1:39" s="243" customFormat="1" ht="100.5" customHeight="1">
      <c r="A103" s="617" t="s">
        <v>3086</v>
      </c>
      <c r="B103" s="623" t="s">
        <v>33</v>
      </c>
      <c r="C103" s="623" t="s">
        <v>968</v>
      </c>
      <c r="D103" s="623" t="s">
        <v>944</v>
      </c>
      <c r="E103" s="623" t="s">
        <v>944</v>
      </c>
      <c r="F103" s="623" t="s">
        <v>969</v>
      </c>
      <c r="G103" s="623" t="s">
        <v>969</v>
      </c>
      <c r="H103" s="623" t="s">
        <v>970</v>
      </c>
      <c r="I103" s="623" t="s">
        <v>970</v>
      </c>
      <c r="J103" s="623" t="s">
        <v>1135</v>
      </c>
      <c r="K103" s="623">
        <v>0</v>
      </c>
      <c r="L103" s="440">
        <v>151010000</v>
      </c>
      <c r="M103" s="617" t="s">
        <v>82</v>
      </c>
      <c r="N103" s="623" t="s">
        <v>1233</v>
      </c>
      <c r="O103" s="623" t="s">
        <v>805</v>
      </c>
      <c r="P103" s="623" t="s">
        <v>229</v>
      </c>
      <c r="Q103" s="623" t="s">
        <v>3077</v>
      </c>
      <c r="R103" s="623" t="s">
        <v>231</v>
      </c>
      <c r="S103" s="623">
        <v>166</v>
      </c>
      <c r="T103" s="623" t="s">
        <v>902</v>
      </c>
      <c r="U103" s="562">
        <v>270</v>
      </c>
      <c r="V103" s="562">
        <v>550</v>
      </c>
      <c r="W103" s="322">
        <v>148500</v>
      </c>
      <c r="X103" s="563">
        <f t="shared" ref="X103" si="13">W103*1.12</f>
        <v>166320.00000000003</v>
      </c>
      <c r="Y103" s="623"/>
      <c r="Z103" s="623">
        <v>2016</v>
      </c>
      <c r="AA103" s="623" t="s">
        <v>3078</v>
      </c>
      <c r="AB103" s="624" t="s">
        <v>876</v>
      </c>
      <c r="AC103" s="624"/>
      <c r="AD103" s="624"/>
      <c r="AE103" s="624"/>
      <c r="AF103" s="624"/>
      <c r="AG103" s="624" t="s">
        <v>973</v>
      </c>
      <c r="AH103" s="624" t="s">
        <v>794</v>
      </c>
      <c r="AI103" s="624">
        <v>210001948</v>
      </c>
      <c r="AJ103" s="624" t="s">
        <v>970</v>
      </c>
      <c r="AK103" s="564"/>
      <c r="AL103" s="245"/>
      <c r="AM103" s="247"/>
    </row>
    <row r="104" spans="1:39" s="511" customFormat="1" ht="100.5" customHeight="1">
      <c r="A104" s="492" t="s">
        <v>974</v>
      </c>
      <c r="B104" s="505" t="s">
        <v>33</v>
      </c>
      <c r="C104" s="505" t="s">
        <v>968</v>
      </c>
      <c r="D104" s="505" t="s">
        <v>944</v>
      </c>
      <c r="E104" s="505" t="s">
        <v>944</v>
      </c>
      <c r="F104" s="505" t="s">
        <v>969</v>
      </c>
      <c r="G104" s="505" t="s">
        <v>969</v>
      </c>
      <c r="H104" s="505" t="s">
        <v>970</v>
      </c>
      <c r="I104" s="505" t="s">
        <v>970</v>
      </c>
      <c r="J104" s="505" t="s">
        <v>227</v>
      </c>
      <c r="K104" s="505">
        <v>0</v>
      </c>
      <c r="L104" s="505">
        <v>711000000</v>
      </c>
      <c r="M104" s="556" t="s">
        <v>73</v>
      </c>
      <c r="N104" s="505" t="s">
        <v>761</v>
      </c>
      <c r="O104" s="505" t="s">
        <v>236</v>
      </c>
      <c r="P104" s="505" t="s">
        <v>229</v>
      </c>
      <c r="Q104" s="505" t="s">
        <v>875</v>
      </c>
      <c r="R104" s="505" t="s">
        <v>231</v>
      </c>
      <c r="S104" s="505">
        <v>166</v>
      </c>
      <c r="T104" s="505" t="s">
        <v>902</v>
      </c>
      <c r="U104" s="507">
        <v>900</v>
      </c>
      <c r="V104" s="507">
        <v>550</v>
      </c>
      <c r="W104" s="1247">
        <v>0</v>
      </c>
      <c r="X104" s="512">
        <v>0</v>
      </c>
      <c r="Y104" s="505"/>
      <c r="Z104" s="505">
        <v>2016</v>
      </c>
      <c r="AA104" s="505"/>
      <c r="AB104" s="498" t="s">
        <v>876</v>
      </c>
      <c r="AC104" s="498"/>
      <c r="AD104" s="498"/>
      <c r="AE104" s="498"/>
      <c r="AF104" s="498"/>
      <c r="AG104" s="498" t="s">
        <v>975</v>
      </c>
      <c r="AH104" s="498" t="s">
        <v>794</v>
      </c>
      <c r="AI104" s="498">
        <v>210001948</v>
      </c>
      <c r="AJ104" s="498" t="s">
        <v>970</v>
      </c>
      <c r="AK104" s="508"/>
      <c r="AL104" s="509"/>
      <c r="AM104" s="510"/>
    </row>
    <row r="105" spans="1:39" s="511" customFormat="1" ht="100.5" customHeight="1">
      <c r="A105" s="534" t="s">
        <v>3087</v>
      </c>
      <c r="B105" s="735" t="s">
        <v>33</v>
      </c>
      <c r="C105" s="735" t="s">
        <v>968</v>
      </c>
      <c r="D105" s="735" t="s">
        <v>944</v>
      </c>
      <c r="E105" s="735" t="s">
        <v>944</v>
      </c>
      <c r="F105" s="735" t="s">
        <v>969</v>
      </c>
      <c r="G105" s="735" t="s">
        <v>969</v>
      </c>
      <c r="H105" s="735" t="s">
        <v>970</v>
      </c>
      <c r="I105" s="735" t="s">
        <v>970</v>
      </c>
      <c r="J105" s="735" t="s">
        <v>1135</v>
      </c>
      <c r="K105" s="735">
        <v>0</v>
      </c>
      <c r="L105" s="597">
        <v>471010000</v>
      </c>
      <c r="M105" s="531" t="s">
        <v>125</v>
      </c>
      <c r="N105" s="735" t="s">
        <v>1233</v>
      </c>
      <c r="O105" s="735" t="s">
        <v>236</v>
      </c>
      <c r="P105" s="735" t="s">
        <v>229</v>
      </c>
      <c r="Q105" s="735" t="s">
        <v>3077</v>
      </c>
      <c r="R105" s="735" t="s">
        <v>231</v>
      </c>
      <c r="S105" s="735">
        <v>166</v>
      </c>
      <c r="T105" s="735" t="s">
        <v>902</v>
      </c>
      <c r="U105" s="978">
        <v>900</v>
      </c>
      <c r="V105" s="978">
        <v>550</v>
      </c>
      <c r="W105" s="1247">
        <v>0</v>
      </c>
      <c r="X105" s="512">
        <v>0</v>
      </c>
      <c r="Y105" s="735"/>
      <c r="Z105" s="735">
        <v>2016</v>
      </c>
      <c r="AA105" s="735" t="s">
        <v>3078</v>
      </c>
      <c r="AB105" s="729" t="s">
        <v>876</v>
      </c>
      <c r="AC105" s="729"/>
      <c r="AD105" s="729"/>
      <c r="AE105" s="729"/>
      <c r="AF105" s="729"/>
      <c r="AG105" s="729" t="s">
        <v>975</v>
      </c>
      <c r="AH105" s="729" t="s">
        <v>794</v>
      </c>
      <c r="AI105" s="729">
        <v>210001948</v>
      </c>
      <c r="AJ105" s="729" t="s">
        <v>970</v>
      </c>
      <c r="AK105" s="979"/>
      <c r="AL105" s="509"/>
      <c r="AM105" s="510"/>
    </row>
    <row r="106" spans="1:39" s="243" customFormat="1" ht="100.5" customHeight="1">
      <c r="A106" s="745" t="s">
        <v>4560</v>
      </c>
      <c r="B106" s="748" t="s">
        <v>33</v>
      </c>
      <c r="C106" s="748" t="s">
        <v>4526</v>
      </c>
      <c r="D106" s="748" t="s">
        <v>950</v>
      </c>
      <c r="E106" s="748" t="s">
        <v>950</v>
      </c>
      <c r="F106" s="748" t="s">
        <v>4527</v>
      </c>
      <c r="G106" s="748" t="s">
        <v>4527</v>
      </c>
      <c r="H106" s="748"/>
      <c r="I106" s="748"/>
      <c r="J106" s="748" t="s">
        <v>1135</v>
      </c>
      <c r="K106" s="748">
        <v>0</v>
      </c>
      <c r="L106" s="762">
        <v>471010000</v>
      </c>
      <c r="M106" s="1003" t="s">
        <v>125</v>
      </c>
      <c r="N106" s="773" t="s">
        <v>2115</v>
      </c>
      <c r="O106" s="748" t="s">
        <v>236</v>
      </c>
      <c r="P106" s="748" t="s">
        <v>229</v>
      </c>
      <c r="Q106" s="870" t="s">
        <v>4555</v>
      </c>
      <c r="R106" s="723" t="s">
        <v>4370</v>
      </c>
      <c r="S106" s="748">
        <v>166</v>
      </c>
      <c r="T106" s="748" t="s">
        <v>902</v>
      </c>
      <c r="U106" s="962">
        <v>224</v>
      </c>
      <c r="V106" s="962">
        <v>2209.8200000000002</v>
      </c>
      <c r="W106" s="873">
        <v>494999.68</v>
      </c>
      <c r="X106" s="963">
        <f>W106*1.12</f>
        <v>554399.64160000009</v>
      </c>
      <c r="Y106" s="748"/>
      <c r="Z106" s="748">
        <v>2016</v>
      </c>
      <c r="AA106" s="748" t="s">
        <v>4557</v>
      </c>
      <c r="AB106" s="794" t="s">
        <v>876</v>
      </c>
      <c r="AC106" s="794"/>
      <c r="AD106" s="794"/>
      <c r="AE106" s="794"/>
      <c r="AF106" s="794"/>
      <c r="AG106" s="794" t="s">
        <v>975</v>
      </c>
      <c r="AH106" s="794" t="s">
        <v>794</v>
      </c>
      <c r="AI106" s="794">
        <v>210001948</v>
      </c>
      <c r="AJ106" s="794" t="s">
        <v>970</v>
      </c>
      <c r="AK106" s="964"/>
      <c r="AL106" s="245"/>
      <c r="AM106" s="247"/>
    </row>
    <row r="107" spans="1:39" s="511" customFormat="1" ht="100.5" customHeight="1">
      <c r="A107" s="492" t="s">
        <v>976</v>
      </c>
      <c r="B107" s="505" t="s">
        <v>33</v>
      </c>
      <c r="C107" s="505" t="s">
        <v>968</v>
      </c>
      <c r="D107" s="505" t="s">
        <v>944</v>
      </c>
      <c r="E107" s="505" t="s">
        <v>944</v>
      </c>
      <c r="F107" s="505" t="s">
        <v>969</v>
      </c>
      <c r="G107" s="505" t="s">
        <v>969</v>
      </c>
      <c r="H107" s="505" t="s">
        <v>970</v>
      </c>
      <c r="I107" s="505" t="s">
        <v>970</v>
      </c>
      <c r="J107" s="505" t="s">
        <v>227</v>
      </c>
      <c r="K107" s="505">
        <v>0</v>
      </c>
      <c r="L107" s="505">
        <v>711000000</v>
      </c>
      <c r="M107" s="556" t="s">
        <v>73</v>
      </c>
      <c r="N107" s="505" t="s">
        <v>761</v>
      </c>
      <c r="O107" s="505" t="s">
        <v>808</v>
      </c>
      <c r="P107" s="505" t="s">
        <v>229</v>
      </c>
      <c r="Q107" s="505" t="s">
        <v>875</v>
      </c>
      <c r="R107" s="505" t="s">
        <v>231</v>
      </c>
      <c r="S107" s="505">
        <v>166</v>
      </c>
      <c r="T107" s="505" t="s">
        <v>902</v>
      </c>
      <c r="U107" s="507">
        <v>815</v>
      </c>
      <c r="V107" s="507">
        <v>550</v>
      </c>
      <c r="W107" s="1247">
        <v>0</v>
      </c>
      <c r="X107" s="512">
        <v>0</v>
      </c>
      <c r="Y107" s="505"/>
      <c r="Z107" s="505">
        <v>2016</v>
      </c>
      <c r="AA107" s="505"/>
      <c r="AB107" s="498" t="s">
        <v>876</v>
      </c>
      <c r="AC107" s="498"/>
      <c r="AD107" s="498"/>
      <c r="AE107" s="498"/>
      <c r="AF107" s="498"/>
      <c r="AG107" s="498" t="s">
        <v>977</v>
      </c>
      <c r="AH107" s="498" t="s">
        <v>794</v>
      </c>
      <c r="AI107" s="498">
        <v>210001948</v>
      </c>
      <c r="AJ107" s="498" t="s">
        <v>970</v>
      </c>
      <c r="AK107" s="508"/>
      <c r="AL107" s="509"/>
      <c r="AM107" s="510"/>
    </row>
    <row r="108" spans="1:39" s="243" customFormat="1" ht="100.5" customHeight="1">
      <c r="A108" s="617" t="s">
        <v>3088</v>
      </c>
      <c r="B108" s="623" t="s">
        <v>33</v>
      </c>
      <c r="C108" s="623" t="s">
        <v>968</v>
      </c>
      <c r="D108" s="623" t="s">
        <v>944</v>
      </c>
      <c r="E108" s="623" t="s">
        <v>944</v>
      </c>
      <c r="F108" s="623" t="s">
        <v>969</v>
      </c>
      <c r="G108" s="623" t="s">
        <v>969</v>
      </c>
      <c r="H108" s="623" t="s">
        <v>970</v>
      </c>
      <c r="I108" s="623" t="s">
        <v>970</v>
      </c>
      <c r="J108" s="623" t="s">
        <v>1135</v>
      </c>
      <c r="K108" s="623">
        <v>0</v>
      </c>
      <c r="L108" s="95">
        <v>311010000</v>
      </c>
      <c r="M108" s="288" t="s">
        <v>342</v>
      </c>
      <c r="N108" s="623" t="s">
        <v>1233</v>
      </c>
      <c r="O108" s="623" t="s">
        <v>808</v>
      </c>
      <c r="P108" s="623" t="s">
        <v>229</v>
      </c>
      <c r="Q108" s="623" t="s">
        <v>3077</v>
      </c>
      <c r="R108" s="623" t="s">
        <v>231</v>
      </c>
      <c r="S108" s="623">
        <v>166</v>
      </c>
      <c r="T108" s="623" t="s">
        <v>902</v>
      </c>
      <c r="U108" s="562">
        <v>815</v>
      </c>
      <c r="V108" s="562">
        <v>550</v>
      </c>
      <c r="W108" s="322">
        <v>448250</v>
      </c>
      <c r="X108" s="563">
        <f t="shared" ref="X108" si="14">W108*1.12</f>
        <v>502040.00000000006</v>
      </c>
      <c r="Y108" s="623"/>
      <c r="Z108" s="623">
        <v>2016</v>
      </c>
      <c r="AA108" s="623" t="s">
        <v>3078</v>
      </c>
      <c r="AB108" s="624" t="s">
        <v>876</v>
      </c>
      <c r="AC108" s="624"/>
      <c r="AD108" s="624"/>
      <c r="AE108" s="624"/>
      <c r="AF108" s="624"/>
      <c r="AG108" s="624" t="s">
        <v>977</v>
      </c>
      <c r="AH108" s="624" t="s">
        <v>794</v>
      </c>
      <c r="AI108" s="624">
        <v>210001948</v>
      </c>
      <c r="AJ108" s="624" t="s">
        <v>970</v>
      </c>
      <c r="AK108" s="564"/>
      <c r="AL108" s="245"/>
      <c r="AM108" s="247"/>
    </row>
    <row r="109" spans="1:39" s="511" customFormat="1" ht="100.5" customHeight="1">
      <c r="A109" s="492" t="s">
        <v>978</v>
      </c>
      <c r="B109" s="505" t="s">
        <v>33</v>
      </c>
      <c r="C109" s="505" t="s">
        <v>968</v>
      </c>
      <c r="D109" s="505" t="s">
        <v>944</v>
      </c>
      <c r="E109" s="505" t="s">
        <v>944</v>
      </c>
      <c r="F109" s="505" t="s">
        <v>969</v>
      </c>
      <c r="G109" s="505" t="s">
        <v>969</v>
      </c>
      <c r="H109" s="505" t="s">
        <v>970</v>
      </c>
      <c r="I109" s="505" t="s">
        <v>970</v>
      </c>
      <c r="J109" s="505" t="s">
        <v>227</v>
      </c>
      <c r="K109" s="505">
        <v>0</v>
      </c>
      <c r="L109" s="505">
        <v>711000000</v>
      </c>
      <c r="M109" s="556" t="s">
        <v>73</v>
      </c>
      <c r="N109" s="505" t="s">
        <v>761</v>
      </c>
      <c r="O109" s="505" t="s">
        <v>700</v>
      </c>
      <c r="P109" s="505" t="s">
        <v>229</v>
      </c>
      <c r="Q109" s="505" t="s">
        <v>875</v>
      </c>
      <c r="R109" s="505" t="s">
        <v>231</v>
      </c>
      <c r="S109" s="505">
        <v>166</v>
      </c>
      <c r="T109" s="505" t="s">
        <v>902</v>
      </c>
      <c r="U109" s="507">
        <v>734</v>
      </c>
      <c r="V109" s="507">
        <v>550</v>
      </c>
      <c r="W109" s="1247">
        <v>0</v>
      </c>
      <c r="X109" s="512">
        <v>0</v>
      </c>
      <c r="Y109" s="505"/>
      <c r="Z109" s="505">
        <v>2016</v>
      </c>
      <c r="AA109" s="505"/>
      <c r="AB109" s="498" t="s">
        <v>876</v>
      </c>
      <c r="AC109" s="498"/>
      <c r="AD109" s="498"/>
      <c r="AE109" s="498"/>
      <c r="AF109" s="498"/>
      <c r="AG109" s="498" t="s">
        <v>979</v>
      </c>
      <c r="AH109" s="498" t="s">
        <v>794</v>
      </c>
      <c r="AI109" s="498">
        <v>210001948</v>
      </c>
      <c r="AJ109" s="498" t="s">
        <v>970</v>
      </c>
      <c r="AK109" s="508"/>
      <c r="AL109" s="509"/>
      <c r="AM109" s="510"/>
    </row>
    <row r="110" spans="1:39" s="243" customFormat="1" ht="100.5" customHeight="1">
      <c r="A110" s="617" t="s">
        <v>3089</v>
      </c>
      <c r="B110" s="623" t="s">
        <v>33</v>
      </c>
      <c r="C110" s="623" t="s">
        <v>968</v>
      </c>
      <c r="D110" s="623" t="s">
        <v>944</v>
      </c>
      <c r="E110" s="623" t="s">
        <v>944</v>
      </c>
      <c r="F110" s="623" t="s">
        <v>969</v>
      </c>
      <c r="G110" s="623" t="s">
        <v>969</v>
      </c>
      <c r="H110" s="623" t="s">
        <v>970</v>
      </c>
      <c r="I110" s="623" t="s">
        <v>970</v>
      </c>
      <c r="J110" s="623" t="s">
        <v>1135</v>
      </c>
      <c r="K110" s="623">
        <v>0</v>
      </c>
      <c r="L110" s="288">
        <v>511010000</v>
      </c>
      <c r="M110" s="621" t="s">
        <v>88</v>
      </c>
      <c r="N110" s="623" t="s">
        <v>1233</v>
      </c>
      <c r="O110" s="623" t="s">
        <v>700</v>
      </c>
      <c r="P110" s="623" t="s">
        <v>229</v>
      </c>
      <c r="Q110" s="623" t="s">
        <v>3077</v>
      </c>
      <c r="R110" s="623" t="s">
        <v>231</v>
      </c>
      <c r="S110" s="623">
        <v>166</v>
      </c>
      <c r="T110" s="623" t="s">
        <v>902</v>
      </c>
      <c r="U110" s="562">
        <v>734</v>
      </c>
      <c r="V110" s="562">
        <v>550</v>
      </c>
      <c r="W110" s="322">
        <v>403700</v>
      </c>
      <c r="X110" s="563">
        <f t="shared" ref="X110" si="15">W110*1.12</f>
        <v>452144.00000000006</v>
      </c>
      <c r="Y110" s="623"/>
      <c r="Z110" s="623">
        <v>2016</v>
      </c>
      <c r="AA110" s="623" t="s">
        <v>3078</v>
      </c>
      <c r="AB110" s="624" t="s">
        <v>876</v>
      </c>
      <c r="AC110" s="624"/>
      <c r="AD110" s="624"/>
      <c r="AE110" s="624"/>
      <c r="AF110" s="624"/>
      <c r="AG110" s="624" t="s">
        <v>979</v>
      </c>
      <c r="AH110" s="624" t="s">
        <v>794</v>
      </c>
      <c r="AI110" s="624">
        <v>210001948</v>
      </c>
      <c r="AJ110" s="624" t="s">
        <v>970</v>
      </c>
      <c r="AK110" s="564"/>
      <c r="AL110" s="245"/>
      <c r="AM110" s="247"/>
    </row>
    <row r="111" spans="1:39" s="243" customFormat="1" ht="100.5" customHeight="1">
      <c r="A111" s="5" t="s">
        <v>980</v>
      </c>
      <c r="B111" s="94" t="s">
        <v>33</v>
      </c>
      <c r="C111" s="94" t="s">
        <v>981</v>
      </c>
      <c r="D111" s="94" t="s">
        <v>982</v>
      </c>
      <c r="E111" s="94" t="s">
        <v>982</v>
      </c>
      <c r="F111" s="94" t="s">
        <v>983</v>
      </c>
      <c r="G111" s="94" t="s">
        <v>983</v>
      </c>
      <c r="H111" s="94" t="s">
        <v>984</v>
      </c>
      <c r="I111" s="94" t="s">
        <v>984</v>
      </c>
      <c r="J111" s="94" t="s">
        <v>38</v>
      </c>
      <c r="K111" s="94">
        <v>0</v>
      </c>
      <c r="L111" s="8">
        <v>511010000</v>
      </c>
      <c r="M111" s="26" t="s">
        <v>88</v>
      </c>
      <c r="N111" s="94" t="s">
        <v>761</v>
      </c>
      <c r="O111" s="94" t="s">
        <v>700</v>
      </c>
      <c r="P111" s="94" t="s">
        <v>229</v>
      </c>
      <c r="Q111" s="94" t="s">
        <v>875</v>
      </c>
      <c r="R111" s="94" t="s">
        <v>231</v>
      </c>
      <c r="S111" s="94">
        <v>166</v>
      </c>
      <c r="T111" s="94" t="s">
        <v>902</v>
      </c>
      <c r="U111" s="244">
        <v>6</v>
      </c>
      <c r="V111" s="244">
        <v>2500</v>
      </c>
      <c r="W111" s="704">
        <v>15000</v>
      </c>
      <c r="X111" s="237">
        <f t="shared" si="6"/>
        <v>16800</v>
      </c>
      <c r="Y111" s="94"/>
      <c r="Z111" s="94">
        <v>2016</v>
      </c>
      <c r="AA111" s="94"/>
      <c r="AB111" s="238" t="s">
        <v>876</v>
      </c>
      <c r="AC111" s="238" t="s">
        <v>209</v>
      </c>
      <c r="AD111" s="238"/>
      <c r="AE111" s="238"/>
      <c r="AF111" s="238"/>
      <c r="AG111" s="238" t="s">
        <v>985</v>
      </c>
      <c r="AH111" s="238" t="s">
        <v>794</v>
      </c>
      <c r="AI111" s="238">
        <v>210001578</v>
      </c>
      <c r="AJ111" s="238" t="s">
        <v>984</v>
      </c>
      <c r="AK111" s="240"/>
      <c r="AL111" s="245"/>
      <c r="AM111" s="247"/>
    </row>
    <row r="112" spans="1:39" s="511" customFormat="1" ht="100.5" customHeight="1">
      <c r="A112" s="492" t="s">
        <v>986</v>
      </c>
      <c r="B112" s="505" t="s">
        <v>33</v>
      </c>
      <c r="C112" s="505" t="s">
        <v>987</v>
      </c>
      <c r="D112" s="505" t="s">
        <v>988</v>
      </c>
      <c r="E112" s="505" t="s">
        <v>988</v>
      </c>
      <c r="F112" s="506" t="s">
        <v>989</v>
      </c>
      <c r="G112" s="506" t="s">
        <v>989</v>
      </c>
      <c r="H112" s="505" t="s">
        <v>990</v>
      </c>
      <c r="I112" s="505" t="s">
        <v>990</v>
      </c>
      <c r="J112" s="505" t="s">
        <v>38</v>
      </c>
      <c r="K112" s="505">
        <v>0</v>
      </c>
      <c r="L112" s="494">
        <v>511010000</v>
      </c>
      <c r="M112" s="495" t="s">
        <v>88</v>
      </c>
      <c r="N112" s="505" t="s">
        <v>761</v>
      </c>
      <c r="O112" s="505" t="s">
        <v>700</v>
      </c>
      <c r="P112" s="505" t="s">
        <v>229</v>
      </c>
      <c r="Q112" s="505" t="s">
        <v>875</v>
      </c>
      <c r="R112" s="505" t="s">
        <v>231</v>
      </c>
      <c r="S112" s="505">
        <v>796</v>
      </c>
      <c r="T112" s="505" t="s">
        <v>232</v>
      </c>
      <c r="U112" s="507">
        <v>50</v>
      </c>
      <c r="V112" s="507">
        <v>3000</v>
      </c>
      <c r="W112" s="1247">
        <v>0</v>
      </c>
      <c r="X112" s="512">
        <v>0</v>
      </c>
      <c r="Y112" s="505"/>
      <c r="Z112" s="505">
        <v>2016</v>
      </c>
      <c r="AA112" s="505"/>
      <c r="AB112" s="498" t="s">
        <v>876</v>
      </c>
      <c r="AC112" s="498" t="s">
        <v>209</v>
      </c>
      <c r="AD112" s="498"/>
      <c r="AE112" s="498"/>
      <c r="AF112" s="498"/>
      <c r="AG112" s="498" t="s">
        <v>991</v>
      </c>
      <c r="AH112" s="498" t="s">
        <v>794</v>
      </c>
      <c r="AI112" s="498">
        <v>210025125</v>
      </c>
      <c r="AJ112" s="498" t="s">
        <v>990</v>
      </c>
      <c r="AK112" s="508"/>
      <c r="AL112" s="509"/>
      <c r="AM112" s="510"/>
    </row>
    <row r="113" spans="1:39" s="511" customFormat="1" ht="100.5" customHeight="1">
      <c r="A113" s="492" t="s">
        <v>3132</v>
      </c>
      <c r="B113" s="505" t="s">
        <v>33</v>
      </c>
      <c r="C113" s="505" t="s">
        <v>987</v>
      </c>
      <c r="D113" s="505" t="s">
        <v>988</v>
      </c>
      <c r="E113" s="505" t="s">
        <v>988</v>
      </c>
      <c r="F113" s="506" t="s">
        <v>989</v>
      </c>
      <c r="G113" s="506" t="s">
        <v>989</v>
      </c>
      <c r="H113" s="505" t="s">
        <v>990</v>
      </c>
      <c r="I113" s="505" t="s">
        <v>990</v>
      </c>
      <c r="J113" s="505" t="s">
        <v>38</v>
      </c>
      <c r="K113" s="505">
        <v>0</v>
      </c>
      <c r="L113" s="494">
        <v>511010000</v>
      </c>
      <c r="M113" s="495" t="s">
        <v>88</v>
      </c>
      <c r="N113" s="505" t="s">
        <v>761</v>
      </c>
      <c r="O113" s="505" t="s">
        <v>700</v>
      </c>
      <c r="P113" s="505" t="s">
        <v>229</v>
      </c>
      <c r="Q113" s="505" t="s">
        <v>875</v>
      </c>
      <c r="R113" s="505" t="s">
        <v>231</v>
      </c>
      <c r="S113" s="505">
        <v>796</v>
      </c>
      <c r="T113" s="505" t="s">
        <v>232</v>
      </c>
      <c r="U113" s="507">
        <v>50</v>
      </c>
      <c r="V113" s="507">
        <v>3000</v>
      </c>
      <c r="W113" s="1247">
        <v>0</v>
      </c>
      <c r="X113" s="512">
        <v>0</v>
      </c>
      <c r="Y113" s="505"/>
      <c r="Z113" s="505">
        <v>2016</v>
      </c>
      <c r="AA113" s="505" t="s">
        <v>3133</v>
      </c>
      <c r="AB113" s="498" t="s">
        <v>876</v>
      </c>
      <c r="AC113" s="498" t="s">
        <v>209</v>
      </c>
      <c r="AD113" s="498"/>
      <c r="AE113" s="498"/>
      <c r="AF113" s="498"/>
      <c r="AG113" s="498" t="s">
        <v>991</v>
      </c>
      <c r="AH113" s="498" t="s">
        <v>794</v>
      </c>
      <c r="AI113" s="498">
        <v>210025125</v>
      </c>
      <c r="AJ113" s="498" t="s">
        <v>990</v>
      </c>
      <c r="AK113" s="508"/>
      <c r="AL113" s="509"/>
      <c r="AM113" s="510"/>
    </row>
    <row r="114" spans="1:39" s="243" customFormat="1" ht="100.5" customHeight="1">
      <c r="A114" s="5" t="s">
        <v>992</v>
      </c>
      <c r="B114" s="94" t="s">
        <v>33</v>
      </c>
      <c r="C114" s="94" t="s">
        <v>993</v>
      </c>
      <c r="D114" s="94" t="s">
        <v>994</v>
      </c>
      <c r="E114" s="94" t="s">
        <v>994</v>
      </c>
      <c r="F114" s="94" t="s">
        <v>995</v>
      </c>
      <c r="G114" s="94" t="s">
        <v>995</v>
      </c>
      <c r="H114" s="94" t="s">
        <v>996</v>
      </c>
      <c r="I114" s="94" t="s">
        <v>996</v>
      </c>
      <c r="J114" s="94" t="s">
        <v>227</v>
      </c>
      <c r="K114" s="94">
        <v>0</v>
      </c>
      <c r="L114" s="94">
        <v>711000000</v>
      </c>
      <c r="M114" s="625" t="s">
        <v>73</v>
      </c>
      <c r="N114" s="94" t="s">
        <v>761</v>
      </c>
      <c r="O114" s="94" t="s">
        <v>790</v>
      </c>
      <c r="P114" s="94" t="s">
        <v>229</v>
      </c>
      <c r="Q114" s="94" t="s">
        <v>791</v>
      </c>
      <c r="R114" s="94" t="s">
        <v>231</v>
      </c>
      <c r="S114" s="94">
        <v>839</v>
      </c>
      <c r="T114" s="94" t="s">
        <v>997</v>
      </c>
      <c r="U114" s="244">
        <v>2</v>
      </c>
      <c r="V114" s="244">
        <v>18000000</v>
      </c>
      <c r="W114" s="704">
        <v>36000000</v>
      </c>
      <c r="X114" s="237">
        <f t="shared" si="6"/>
        <v>40320000.000000007</v>
      </c>
      <c r="Y114" s="94"/>
      <c r="Z114" s="94">
        <v>2016</v>
      </c>
      <c r="AA114" s="94"/>
      <c r="AB114" s="238" t="s">
        <v>876</v>
      </c>
      <c r="AC114" s="238"/>
      <c r="AD114" s="238"/>
      <c r="AE114" s="238"/>
      <c r="AF114" s="238"/>
      <c r="AG114" s="238" t="s">
        <v>998</v>
      </c>
      <c r="AH114" s="238" t="s">
        <v>794</v>
      </c>
      <c r="AI114" s="238">
        <v>130001568</v>
      </c>
      <c r="AJ114" s="238" t="s">
        <v>996</v>
      </c>
      <c r="AK114" s="240"/>
      <c r="AL114" s="245"/>
      <c r="AM114" s="247"/>
    </row>
    <row r="115" spans="1:39" s="511" customFormat="1" ht="100.5" customHeight="1">
      <c r="A115" s="492" t="s">
        <v>999</v>
      </c>
      <c r="B115" s="505" t="s">
        <v>33</v>
      </c>
      <c r="C115" s="505" t="s">
        <v>1000</v>
      </c>
      <c r="D115" s="505" t="s">
        <v>1001</v>
      </c>
      <c r="E115" s="505" t="s">
        <v>1001</v>
      </c>
      <c r="F115" s="505" t="s">
        <v>1002</v>
      </c>
      <c r="G115" s="505" t="s">
        <v>1002</v>
      </c>
      <c r="H115" s="505" t="s">
        <v>2030</v>
      </c>
      <c r="I115" s="505" t="s">
        <v>2030</v>
      </c>
      <c r="J115" s="505" t="s">
        <v>227</v>
      </c>
      <c r="K115" s="505">
        <v>0</v>
      </c>
      <c r="L115" s="505">
        <v>711000000</v>
      </c>
      <c r="M115" s="556" t="s">
        <v>73</v>
      </c>
      <c r="N115" s="505" t="s">
        <v>841</v>
      </c>
      <c r="O115" s="505" t="s">
        <v>700</v>
      </c>
      <c r="P115" s="505" t="s">
        <v>229</v>
      </c>
      <c r="Q115" s="505" t="s">
        <v>791</v>
      </c>
      <c r="R115" s="505" t="s">
        <v>231</v>
      </c>
      <c r="S115" s="505">
        <v>796</v>
      </c>
      <c r="T115" s="505" t="s">
        <v>232</v>
      </c>
      <c r="U115" s="507">
        <v>1</v>
      </c>
      <c r="V115" s="507">
        <v>23000000</v>
      </c>
      <c r="W115" s="1247">
        <v>0</v>
      </c>
      <c r="X115" s="512">
        <v>0</v>
      </c>
      <c r="Y115" s="505"/>
      <c r="Z115" s="505">
        <v>2016</v>
      </c>
      <c r="AA115" s="505"/>
      <c r="AB115" s="498" t="s">
        <v>876</v>
      </c>
      <c r="AC115" s="498"/>
      <c r="AD115" s="498"/>
      <c r="AE115" s="498"/>
      <c r="AF115" s="498"/>
      <c r="AG115" s="498" t="s">
        <v>1004</v>
      </c>
      <c r="AH115" s="498" t="s">
        <v>794</v>
      </c>
      <c r="AI115" s="498">
        <v>130000992</v>
      </c>
      <c r="AJ115" s="498" t="s">
        <v>1003</v>
      </c>
      <c r="AK115" s="508"/>
      <c r="AL115" s="509"/>
      <c r="AM115" s="510"/>
    </row>
    <row r="116" spans="1:39" s="243" customFormat="1" ht="100.5" customHeight="1">
      <c r="A116" s="5" t="s">
        <v>3953</v>
      </c>
      <c r="B116" s="94" t="s">
        <v>33</v>
      </c>
      <c r="C116" s="94" t="s">
        <v>1000</v>
      </c>
      <c r="D116" s="94" t="s">
        <v>1001</v>
      </c>
      <c r="E116" s="94" t="s">
        <v>1001</v>
      </c>
      <c r="F116" s="94" t="s">
        <v>1002</v>
      </c>
      <c r="G116" s="94" t="s">
        <v>1002</v>
      </c>
      <c r="H116" s="94" t="s">
        <v>2030</v>
      </c>
      <c r="I116" s="94" t="s">
        <v>2030</v>
      </c>
      <c r="J116" s="94" t="s">
        <v>227</v>
      </c>
      <c r="K116" s="94">
        <v>0</v>
      </c>
      <c r="L116" s="94">
        <v>711000000</v>
      </c>
      <c r="M116" s="625" t="s">
        <v>73</v>
      </c>
      <c r="N116" s="8" t="s">
        <v>1199</v>
      </c>
      <c r="O116" s="94" t="s">
        <v>700</v>
      </c>
      <c r="P116" s="94" t="s">
        <v>229</v>
      </c>
      <c r="Q116" s="94" t="s">
        <v>791</v>
      </c>
      <c r="R116" s="94" t="s">
        <v>231</v>
      </c>
      <c r="S116" s="94">
        <v>796</v>
      </c>
      <c r="T116" s="94" t="s">
        <v>232</v>
      </c>
      <c r="U116" s="244">
        <v>1</v>
      </c>
      <c r="V116" s="244">
        <v>23000000</v>
      </c>
      <c r="W116" s="704">
        <v>23000000</v>
      </c>
      <c r="X116" s="237">
        <f t="shared" si="6"/>
        <v>25760000.000000004</v>
      </c>
      <c r="Y116" s="94"/>
      <c r="Z116" s="94">
        <v>2016</v>
      </c>
      <c r="AA116" s="94">
        <v>11</v>
      </c>
      <c r="AB116" s="238" t="s">
        <v>876</v>
      </c>
      <c r="AC116" s="238"/>
      <c r="AD116" s="238"/>
      <c r="AE116" s="238"/>
      <c r="AF116" s="238"/>
      <c r="AG116" s="238" t="s">
        <v>1004</v>
      </c>
      <c r="AH116" s="238" t="s">
        <v>794</v>
      </c>
      <c r="AI116" s="238">
        <v>130000992</v>
      </c>
      <c r="AJ116" s="238" t="s">
        <v>1003</v>
      </c>
      <c r="AK116" s="240"/>
      <c r="AL116" s="245"/>
      <c r="AM116" s="247"/>
    </row>
    <row r="117" spans="1:39" s="243" customFormat="1" ht="100.5" customHeight="1">
      <c r="A117" s="5" t="s">
        <v>1005</v>
      </c>
      <c r="B117" s="94" t="s">
        <v>33</v>
      </c>
      <c r="C117" s="94" t="s">
        <v>1006</v>
      </c>
      <c r="D117" s="94" t="s">
        <v>1007</v>
      </c>
      <c r="E117" s="94" t="s">
        <v>1007</v>
      </c>
      <c r="F117" s="94" t="s">
        <v>1008</v>
      </c>
      <c r="G117" s="94" t="s">
        <v>1008</v>
      </c>
      <c r="H117" s="94"/>
      <c r="I117" s="94"/>
      <c r="J117" s="94" t="s">
        <v>227</v>
      </c>
      <c r="K117" s="94">
        <v>0</v>
      </c>
      <c r="L117" s="94">
        <v>711000000</v>
      </c>
      <c r="M117" s="625" t="s">
        <v>73</v>
      </c>
      <c r="N117" s="94" t="s">
        <v>761</v>
      </c>
      <c r="O117" s="94" t="s">
        <v>808</v>
      </c>
      <c r="P117" s="94" t="s">
        <v>229</v>
      </c>
      <c r="Q117" s="94" t="s">
        <v>791</v>
      </c>
      <c r="R117" s="94" t="s">
        <v>231</v>
      </c>
      <c r="S117" s="94">
        <v>796</v>
      </c>
      <c r="T117" s="94" t="s">
        <v>232</v>
      </c>
      <c r="U117" s="244">
        <v>1</v>
      </c>
      <c r="V117" s="244">
        <v>28000000</v>
      </c>
      <c r="W117" s="704">
        <v>28000000</v>
      </c>
      <c r="X117" s="237">
        <f t="shared" si="6"/>
        <v>31360000.000000004</v>
      </c>
      <c r="Y117" s="94"/>
      <c r="Z117" s="94">
        <v>2016</v>
      </c>
      <c r="AA117" s="94"/>
      <c r="AB117" s="238" t="s">
        <v>876</v>
      </c>
      <c r="AC117" s="238"/>
      <c r="AD117" s="238"/>
      <c r="AE117" s="238"/>
      <c r="AF117" s="238"/>
      <c r="AG117" s="238" t="s">
        <v>1009</v>
      </c>
      <c r="AH117" s="238" t="s">
        <v>794</v>
      </c>
      <c r="AI117" s="238">
        <v>130003454</v>
      </c>
      <c r="AJ117" s="238" t="s">
        <v>1010</v>
      </c>
      <c r="AK117" s="240"/>
      <c r="AL117" s="245"/>
      <c r="AM117" s="247"/>
    </row>
    <row r="118" spans="1:39" s="243" customFormat="1" ht="100.5" customHeight="1">
      <c r="A118" s="5" t="s">
        <v>1011</v>
      </c>
      <c r="B118" s="94" t="s">
        <v>33</v>
      </c>
      <c r="C118" s="94" t="s">
        <v>1006</v>
      </c>
      <c r="D118" s="94" t="s">
        <v>1007</v>
      </c>
      <c r="E118" s="94" t="s">
        <v>1007</v>
      </c>
      <c r="F118" s="94" t="s">
        <v>1008</v>
      </c>
      <c r="G118" s="94" t="s">
        <v>1008</v>
      </c>
      <c r="H118" s="94"/>
      <c r="I118" s="94"/>
      <c r="J118" s="94" t="s">
        <v>227</v>
      </c>
      <c r="K118" s="94">
        <v>0</v>
      </c>
      <c r="L118" s="94">
        <v>711000000</v>
      </c>
      <c r="M118" s="625" t="s">
        <v>73</v>
      </c>
      <c r="N118" s="94" t="s">
        <v>761</v>
      </c>
      <c r="O118" s="94" t="s">
        <v>700</v>
      </c>
      <c r="P118" s="94" t="s">
        <v>229</v>
      </c>
      <c r="Q118" s="94" t="s">
        <v>791</v>
      </c>
      <c r="R118" s="94" t="s">
        <v>231</v>
      </c>
      <c r="S118" s="94">
        <v>796</v>
      </c>
      <c r="T118" s="94" t="s">
        <v>232</v>
      </c>
      <c r="U118" s="244">
        <v>1</v>
      </c>
      <c r="V118" s="244">
        <v>28000000</v>
      </c>
      <c r="W118" s="704">
        <v>28000000</v>
      </c>
      <c r="X118" s="237">
        <f t="shared" si="6"/>
        <v>31360000.000000004</v>
      </c>
      <c r="Y118" s="94"/>
      <c r="Z118" s="94">
        <v>2016</v>
      </c>
      <c r="AA118" s="94"/>
      <c r="AB118" s="238" t="s">
        <v>876</v>
      </c>
      <c r="AC118" s="238"/>
      <c r="AD118" s="238"/>
      <c r="AE118" s="238"/>
      <c r="AF118" s="238"/>
      <c r="AG118" s="238" t="s">
        <v>1012</v>
      </c>
      <c r="AH118" s="238" t="s">
        <v>794</v>
      </c>
      <c r="AI118" s="238">
        <v>130003454</v>
      </c>
      <c r="AJ118" s="238" t="s">
        <v>1010</v>
      </c>
      <c r="AK118" s="240"/>
      <c r="AL118" s="245"/>
      <c r="AM118" s="247"/>
    </row>
    <row r="119" spans="1:39" s="243" customFormat="1" ht="100.5" customHeight="1">
      <c r="A119" s="5" t="s">
        <v>1013</v>
      </c>
      <c r="B119" s="94" t="s">
        <v>33</v>
      </c>
      <c r="C119" s="94" t="s">
        <v>1014</v>
      </c>
      <c r="D119" s="94" t="s">
        <v>1015</v>
      </c>
      <c r="E119" s="94" t="s">
        <v>1015</v>
      </c>
      <c r="F119" s="94" t="s">
        <v>1016</v>
      </c>
      <c r="G119" s="94" t="s">
        <v>1016</v>
      </c>
      <c r="H119" s="94" t="s">
        <v>1017</v>
      </c>
      <c r="I119" s="94" t="s">
        <v>1017</v>
      </c>
      <c r="J119" s="94" t="s">
        <v>38</v>
      </c>
      <c r="K119" s="94">
        <v>0</v>
      </c>
      <c r="L119" s="94">
        <v>711000000</v>
      </c>
      <c r="M119" s="625" t="s">
        <v>73</v>
      </c>
      <c r="N119" s="94" t="s">
        <v>761</v>
      </c>
      <c r="O119" s="94" t="s">
        <v>790</v>
      </c>
      <c r="P119" s="94" t="s">
        <v>229</v>
      </c>
      <c r="Q119" s="94" t="s">
        <v>230</v>
      </c>
      <c r="R119" s="94" t="s">
        <v>1018</v>
      </c>
      <c r="S119" s="94">
        <v>796</v>
      </c>
      <c r="T119" s="94" t="s">
        <v>232</v>
      </c>
      <c r="U119" s="244">
        <v>1</v>
      </c>
      <c r="V119" s="244">
        <v>380000</v>
      </c>
      <c r="W119" s="704">
        <v>380000</v>
      </c>
      <c r="X119" s="237">
        <f t="shared" si="6"/>
        <v>425600.00000000006</v>
      </c>
      <c r="Y119" s="94"/>
      <c r="Z119" s="94">
        <v>2016</v>
      </c>
      <c r="AA119" s="94"/>
      <c r="AB119" s="238" t="s">
        <v>876</v>
      </c>
      <c r="AC119" s="239" t="s">
        <v>209</v>
      </c>
      <c r="AD119" s="238"/>
      <c r="AE119" s="238"/>
      <c r="AF119" s="238"/>
      <c r="AG119" s="238" t="s">
        <v>1019</v>
      </c>
      <c r="AH119" s="238" t="s">
        <v>794</v>
      </c>
      <c r="AI119" s="238">
        <v>130001551</v>
      </c>
      <c r="AJ119" s="238" t="s">
        <v>1017</v>
      </c>
      <c r="AK119" s="240"/>
      <c r="AL119" s="245"/>
      <c r="AM119" s="247"/>
    </row>
    <row r="120" spans="1:39" s="243" customFormat="1" ht="100.5" customHeight="1">
      <c r="A120" s="5" t="s">
        <v>1020</v>
      </c>
      <c r="B120" s="94" t="s">
        <v>33</v>
      </c>
      <c r="C120" s="94" t="s">
        <v>1014</v>
      </c>
      <c r="D120" s="94" t="s">
        <v>1015</v>
      </c>
      <c r="E120" s="94" t="s">
        <v>1015</v>
      </c>
      <c r="F120" s="94" t="s">
        <v>1016</v>
      </c>
      <c r="G120" s="94" t="s">
        <v>1016</v>
      </c>
      <c r="H120" s="94" t="s">
        <v>1021</v>
      </c>
      <c r="I120" s="94" t="s">
        <v>1021</v>
      </c>
      <c r="J120" s="94" t="s">
        <v>38</v>
      </c>
      <c r="K120" s="94">
        <v>0</v>
      </c>
      <c r="L120" s="94">
        <v>711000000</v>
      </c>
      <c r="M120" s="625" t="s">
        <v>73</v>
      </c>
      <c r="N120" s="94" t="s">
        <v>761</v>
      </c>
      <c r="O120" s="94" t="s">
        <v>790</v>
      </c>
      <c r="P120" s="94" t="s">
        <v>229</v>
      </c>
      <c r="Q120" s="94" t="s">
        <v>230</v>
      </c>
      <c r="R120" s="94" t="s">
        <v>1018</v>
      </c>
      <c r="S120" s="94">
        <v>796</v>
      </c>
      <c r="T120" s="94" t="s">
        <v>232</v>
      </c>
      <c r="U120" s="244">
        <v>2</v>
      </c>
      <c r="V120" s="244">
        <v>175000</v>
      </c>
      <c r="W120" s="704">
        <v>350000</v>
      </c>
      <c r="X120" s="237">
        <f t="shared" si="6"/>
        <v>392000.00000000006</v>
      </c>
      <c r="Y120" s="94"/>
      <c r="Z120" s="94">
        <v>2016</v>
      </c>
      <c r="AA120" s="94"/>
      <c r="AB120" s="238" t="s">
        <v>876</v>
      </c>
      <c r="AC120" s="239" t="s">
        <v>209</v>
      </c>
      <c r="AD120" s="238"/>
      <c r="AE120" s="238"/>
      <c r="AF120" s="238"/>
      <c r="AG120" s="238" t="s">
        <v>1022</v>
      </c>
      <c r="AH120" s="238" t="s">
        <v>794</v>
      </c>
      <c r="AI120" s="238">
        <v>130002045</v>
      </c>
      <c r="AJ120" s="238" t="s">
        <v>1021</v>
      </c>
      <c r="AK120" s="240"/>
      <c r="AL120" s="245"/>
      <c r="AM120" s="247"/>
    </row>
    <row r="121" spans="1:39" s="243" customFormat="1" ht="100.5" customHeight="1">
      <c r="A121" s="5" t="s">
        <v>1023</v>
      </c>
      <c r="B121" s="94" t="s">
        <v>33</v>
      </c>
      <c r="C121" s="94" t="s">
        <v>1024</v>
      </c>
      <c r="D121" s="94" t="s">
        <v>1025</v>
      </c>
      <c r="E121" s="94" t="s">
        <v>1025</v>
      </c>
      <c r="F121" s="94" t="s">
        <v>1026</v>
      </c>
      <c r="G121" s="94" t="s">
        <v>1026</v>
      </c>
      <c r="H121" s="94" t="s">
        <v>1027</v>
      </c>
      <c r="I121" s="94" t="s">
        <v>1027</v>
      </c>
      <c r="J121" s="94" t="s">
        <v>38</v>
      </c>
      <c r="K121" s="94">
        <v>0</v>
      </c>
      <c r="L121" s="94">
        <v>711000000</v>
      </c>
      <c r="M121" s="625" t="s">
        <v>73</v>
      </c>
      <c r="N121" s="94" t="s">
        <v>761</v>
      </c>
      <c r="O121" s="94" t="s">
        <v>790</v>
      </c>
      <c r="P121" s="94" t="s">
        <v>229</v>
      </c>
      <c r="Q121" s="94" t="s">
        <v>230</v>
      </c>
      <c r="R121" s="94" t="s">
        <v>1018</v>
      </c>
      <c r="S121" s="94">
        <v>796</v>
      </c>
      <c r="T121" s="94" t="s">
        <v>232</v>
      </c>
      <c r="U121" s="244">
        <v>3</v>
      </c>
      <c r="V121" s="244">
        <v>500000</v>
      </c>
      <c r="W121" s="704">
        <v>1500000</v>
      </c>
      <c r="X121" s="237">
        <f t="shared" si="6"/>
        <v>1680000.0000000002</v>
      </c>
      <c r="Y121" s="94"/>
      <c r="Z121" s="94">
        <v>2016</v>
      </c>
      <c r="AA121" s="94"/>
      <c r="AB121" s="238" t="s">
        <v>876</v>
      </c>
      <c r="AC121" s="239" t="s">
        <v>209</v>
      </c>
      <c r="AD121" s="238"/>
      <c r="AE121" s="238"/>
      <c r="AF121" s="238"/>
      <c r="AG121" s="238" t="s">
        <v>1028</v>
      </c>
      <c r="AH121" s="238" t="s">
        <v>794</v>
      </c>
      <c r="AI121" s="238">
        <v>130003613</v>
      </c>
      <c r="AJ121" s="238" t="s">
        <v>1027</v>
      </c>
      <c r="AK121" s="240"/>
      <c r="AL121" s="245"/>
      <c r="AM121" s="247"/>
    </row>
    <row r="122" spans="1:39" s="243" customFormat="1" ht="100.5" customHeight="1">
      <c r="A122" s="5" t="s">
        <v>1029</v>
      </c>
      <c r="B122" s="94" t="s">
        <v>33</v>
      </c>
      <c r="C122" s="94" t="s">
        <v>1030</v>
      </c>
      <c r="D122" s="94" t="s">
        <v>1031</v>
      </c>
      <c r="E122" s="94" t="s">
        <v>1031</v>
      </c>
      <c r="F122" s="94" t="s">
        <v>1032</v>
      </c>
      <c r="G122" s="94" t="s">
        <v>1032</v>
      </c>
      <c r="H122" s="94" t="s">
        <v>1033</v>
      </c>
      <c r="I122" s="94" t="s">
        <v>1033</v>
      </c>
      <c r="J122" s="94" t="s">
        <v>38</v>
      </c>
      <c r="K122" s="94">
        <v>0</v>
      </c>
      <c r="L122" s="94">
        <v>711000000</v>
      </c>
      <c r="M122" s="625" t="s">
        <v>73</v>
      </c>
      <c r="N122" s="94" t="s">
        <v>761</v>
      </c>
      <c r="O122" s="94" t="s">
        <v>790</v>
      </c>
      <c r="P122" s="94" t="s">
        <v>229</v>
      </c>
      <c r="Q122" s="94" t="s">
        <v>230</v>
      </c>
      <c r="R122" s="94" t="s">
        <v>1018</v>
      </c>
      <c r="S122" s="94">
        <v>839</v>
      </c>
      <c r="T122" s="94" t="s">
        <v>997</v>
      </c>
      <c r="U122" s="244">
        <v>1</v>
      </c>
      <c r="V122" s="244">
        <v>1890000</v>
      </c>
      <c r="W122" s="704">
        <v>1890000</v>
      </c>
      <c r="X122" s="237">
        <f t="shared" si="6"/>
        <v>2116800</v>
      </c>
      <c r="Y122" s="94"/>
      <c r="Z122" s="94">
        <v>2016</v>
      </c>
      <c r="AA122" s="94"/>
      <c r="AB122" s="238" t="s">
        <v>876</v>
      </c>
      <c r="AC122" s="239" t="s">
        <v>209</v>
      </c>
      <c r="AD122" s="238"/>
      <c r="AE122" s="238"/>
      <c r="AF122" s="238"/>
      <c r="AG122" s="238" t="s">
        <v>1034</v>
      </c>
      <c r="AH122" s="238" t="s">
        <v>794</v>
      </c>
      <c r="AI122" s="238">
        <v>130003950</v>
      </c>
      <c r="AJ122" s="238" t="s">
        <v>1033</v>
      </c>
      <c r="AK122" s="240"/>
      <c r="AL122" s="245"/>
      <c r="AM122" s="247"/>
    </row>
    <row r="123" spans="1:39" s="243" customFormat="1" ht="100.5" customHeight="1">
      <c r="A123" s="5" t="s">
        <v>1035</v>
      </c>
      <c r="B123" s="94" t="s">
        <v>33</v>
      </c>
      <c r="C123" s="94" t="s">
        <v>1036</v>
      </c>
      <c r="D123" s="94" t="s">
        <v>1037</v>
      </c>
      <c r="E123" s="94" t="s">
        <v>1037</v>
      </c>
      <c r="F123" s="94" t="s">
        <v>1038</v>
      </c>
      <c r="G123" s="94" t="s">
        <v>1038</v>
      </c>
      <c r="H123" s="94" t="s">
        <v>1039</v>
      </c>
      <c r="I123" s="94" t="s">
        <v>1039</v>
      </c>
      <c r="J123" s="94" t="s">
        <v>38</v>
      </c>
      <c r="K123" s="94">
        <v>0</v>
      </c>
      <c r="L123" s="94">
        <v>711000000</v>
      </c>
      <c r="M123" s="625" t="s">
        <v>73</v>
      </c>
      <c r="N123" s="94" t="s">
        <v>761</v>
      </c>
      <c r="O123" s="94" t="s">
        <v>790</v>
      </c>
      <c r="P123" s="94" t="s">
        <v>229</v>
      </c>
      <c r="Q123" s="94" t="s">
        <v>230</v>
      </c>
      <c r="R123" s="94" t="s">
        <v>1018</v>
      </c>
      <c r="S123" s="94">
        <v>796</v>
      </c>
      <c r="T123" s="94" t="s">
        <v>232</v>
      </c>
      <c r="U123" s="244">
        <v>1</v>
      </c>
      <c r="V123" s="244">
        <v>1850000</v>
      </c>
      <c r="W123" s="704">
        <v>1850000</v>
      </c>
      <c r="X123" s="237">
        <f t="shared" si="6"/>
        <v>2072000.0000000002</v>
      </c>
      <c r="Y123" s="94"/>
      <c r="Z123" s="94">
        <v>2016</v>
      </c>
      <c r="AA123" s="94"/>
      <c r="AB123" s="238" t="s">
        <v>876</v>
      </c>
      <c r="AC123" s="239" t="s">
        <v>209</v>
      </c>
      <c r="AD123" s="238"/>
      <c r="AE123" s="238"/>
      <c r="AF123" s="238"/>
      <c r="AG123" s="238" t="s">
        <v>1040</v>
      </c>
      <c r="AH123" s="238" t="s">
        <v>794</v>
      </c>
      <c r="AI123" s="238">
        <v>130003951</v>
      </c>
      <c r="AJ123" s="238" t="s">
        <v>1039</v>
      </c>
      <c r="AK123" s="240"/>
      <c r="AL123" s="245"/>
      <c r="AM123" s="247"/>
    </row>
    <row r="124" spans="1:39" s="243" customFormat="1" ht="100.5" customHeight="1">
      <c r="A124" s="5" t="s">
        <v>1041</v>
      </c>
      <c r="B124" s="94" t="s">
        <v>33</v>
      </c>
      <c r="C124" s="94" t="s">
        <v>1042</v>
      </c>
      <c r="D124" s="94" t="s">
        <v>1043</v>
      </c>
      <c r="E124" s="94" t="s">
        <v>1043</v>
      </c>
      <c r="F124" s="94" t="s">
        <v>1044</v>
      </c>
      <c r="G124" s="94" t="s">
        <v>1044</v>
      </c>
      <c r="H124" s="94" t="s">
        <v>1045</v>
      </c>
      <c r="I124" s="94" t="s">
        <v>1045</v>
      </c>
      <c r="J124" s="94" t="s">
        <v>38</v>
      </c>
      <c r="K124" s="94">
        <v>0</v>
      </c>
      <c r="L124" s="94">
        <v>711000000</v>
      </c>
      <c r="M124" s="625" t="s">
        <v>73</v>
      </c>
      <c r="N124" s="94" t="s">
        <v>761</v>
      </c>
      <c r="O124" s="94" t="s">
        <v>790</v>
      </c>
      <c r="P124" s="94" t="s">
        <v>229</v>
      </c>
      <c r="Q124" s="94" t="s">
        <v>230</v>
      </c>
      <c r="R124" s="94" t="s">
        <v>1018</v>
      </c>
      <c r="S124" s="94">
        <v>796</v>
      </c>
      <c r="T124" s="94" t="s">
        <v>232</v>
      </c>
      <c r="U124" s="244">
        <v>1</v>
      </c>
      <c r="V124" s="244">
        <v>1850000</v>
      </c>
      <c r="W124" s="704">
        <v>1850000</v>
      </c>
      <c r="X124" s="237">
        <f t="shared" si="6"/>
        <v>2072000.0000000002</v>
      </c>
      <c r="Y124" s="94"/>
      <c r="Z124" s="94">
        <v>2016</v>
      </c>
      <c r="AA124" s="94"/>
      <c r="AB124" s="238" t="s">
        <v>876</v>
      </c>
      <c r="AC124" s="239" t="s">
        <v>209</v>
      </c>
      <c r="AD124" s="238"/>
      <c r="AE124" s="238"/>
      <c r="AF124" s="238"/>
      <c r="AG124" s="238" t="s">
        <v>1046</v>
      </c>
      <c r="AH124" s="238" t="s">
        <v>794</v>
      </c>
      <c r="AI124" s="238">
        <v>130003952</v>
      </c>
      <c r="AJ124" s="238" t="s">
        <v>1045</v>
      </c>
      <c r="AK124" s="240"/>
      <c r="AL124" s="245"/>
      <c r="AM124" s="247"/>
    </row>
    <row r="125" spans="1:39" s="243" customFormat="1" ht="100.5" customHeight="1">
      <c r="A125" s="5" t="s">
        <v>1047</v>
      </c>
      <c r="B125" s="94" t="s">
        <v>33</v>
      </c>
      <c r="C125" s="94" t="s">
        <v>1048</v>
      </c>
      <c r="D125" s="94" t="s">
        <v>1049</v>
      </c>
      <c r="E125" s="94" t="s">
        <v>1049</v>
      </c>
      <c r="F125" s="94" t="s">
        <v>1050</v>
      </c>
      <c r="G125" s="94" t="s">
        <v>1050</v>
      </c>
      <c r="H125" s="94" t="s">
        <v>1051</v>
      </c>
      <c r="I125" s="94" t="s">
        <v>1051</v>
      </c>
      <c r="J125" s="94" t="s">
        <v>38</v>
      </c>
      <c r="K125" s="94">
        <v>0</v>
      </c>
      <c r="L125" s="94">
        <v>711000000</v>
      </c>
      <c r="M125" s="625" t="s">
        <v>73</v>
      </c>
      <c r="N125" s="94" t="s">
        <v>761</v>
      </c>
      <c r="O125" s="94" t="s">
        <v>700</v>
      </c>
      <c r="P125" s="94" t="s">
        <v>229</v>
      </c>
      <c r="Q125" s="94" t="s">
        <v>230</v>
      </c>
      <c r="R125" s="94" t="s">
        <v>1018</v>
      </c>
      <c r="S125" s="94">
        <v>796</v>
      </c>
      <c r="T125" s="94" t="s">
        <v>232</v>
      </c>
      <c r="U125" s="244">
        <v>100</v>
      </c>
      <c r="V125" s="244">
        <v>18500</v>
      </c>
      <c r="W125" s="704">
        <v>1850000</v>
      </c>
      <c r="X125" s="237">
        <f t="shared" si="6"/>
        <v>2072000.0000000002</v>
      </c>
      <c r="Y125" s="249"/>
      <c r="Z125" s="94">
        <v>2016</v>
      </c>
      <c r="AA125" s="94"/>
      <c r="AB125" s="238" t="s">
        <v>876</v>
      </c>
      <c r="AC125" s="239" t="s">
        <v>209</v>
      </c>
      <c r="AD125" s="238"/>
      <c r="AE125" s="238"/>
      <c r="AF125" s="238"/>
      <c r="AG125" s="238" t="s">
        <v>1052</v>
      </c>
      <c r="AH125" s="238" t="s">
        <v>794</v>
      </c>
      <c r="AI125" s="238">
        <v>210022592</v>
      </c>
      <c r="AJ125" s="238" t="s">
        <v>1051</v>
      </c>
      <c r="AK125" s="240"/>
      <c r="AL125" s="245"/>
      <c r="AM125" s="247"/>
    </row>
    <row r="126" spans="1:39" s="243" customFormat="1" ht="100.5" customHeight="1">
      <c r="A126" s="5" t="s">
        <v>1053</v>
      </c>
      <c r="B126" s="94" t="s">
        <v>33</v>
      </c>
      <c r="C126" s="94" t="s">
        <v>1054</v>
      </c>
      <c r="D126" s="94" t="s">
        <v>1055</v>
      </c>
      <c r="E126" s="94" t="s">
        <v>1055</v>
      </c>
      <c r="F126" s="94" t="s">
        <v>1056</v>
      </c>
      <c r="G126" s="94" t="s">
        <v>1056</v>
      </c>
      <c r="H126" s="94" t="s">
        <v>1057</v>
      </c>
      <c r="I126" s="94" t="s">
        <v>1057</v>
      </c>
      <c r="J126" s="94" t="s">
        <v>38</v>
      </c>
      <c r="K126" s="94">
        <v>0</v>
      </c>
      <c r="L126" s="94">
        <v>711000000</v>
      </c>
      <c r="M126" s="625" t="s">
        <v>73</v>
      </c>
      <c r="N126" s="94" t="s">
        <v>761</v>
      </c>
      <c r="O126" s="94" t="s">
        <v>802</v>
      </c>
      <c r="P126" s="94" t="s">
        <v>229</v>
      </c>
      <c r="Q126" s="94" t="s">
        <v>230</v>
      </c>
      <c r="R126" s="94" t="s">
        <v>1018</v>
      </c>
      <c r="S126" s="94">
        <v>112</v>
      </c>
      <c r="T126" s="94" t="s">
        <v>1058</v>
      </c>
      <c r="U126" s="244">
        <v>58</v>
      </c>
      <c r="V126" s="244">
        <v>7500</v>
      </c>
      <c r="W126" s="704">
        <v>435000</v>
      </c>
      <c r="X126" s="237">
        <f t="shared" si="6"/>
        <v>487200.00000000006</v>
      </c>
      <c r="Y126" s="94"/>
      <c r="Z126" s="94">
        <v>2016</v>
      </c>
      <c r="AA126" s="94"/>
      <c r="AB126" s="238" t="s">
        <v>876</v>
      </c>
      <c r="AC126" s="239" t="s">
        <v>209</v>
      </c>
      <c r="AD126" s="238"/>
      <c r="AE126" s="238"/>
      <c r="AF126" s="238"/>
      <c r="AG126" s="238" t="s">
        <v>1059</v>
      </c>
      <c r="AH126" s="238" t="s">
        <v>794</v>
      </c>
      <c r="AI126" s="238">
        <v>210000237</v>
      </c>
      <c r="AJ126" s="238" t="s">
        <v>1057</v>
      </c>
      <c r="AK126" s="240"/>
      <c r="AL126" s="245"/>
      <c r="AM126" s="247"/>
    </row>
    <row r="127" spans="1:39" s="243" customFormat="1" ht="100.5" customHeight="1">
      <c r="A127" s="5" t="s">
        <v>1060</v>
      </c>
      <c r="B127" s="94" t="s">
        <v>33</v>
      </c>
      <c r="C127" s="94" t="s">
        <v>1054</v>
      </c>
      <c r="D127" s="94" t="s">
        <v>1055</v>
      </c>
      <c r="E127" s="94" t="s">
        <v>1055</v>
      </c>
      <c r="F127" s="94" t="s">
        <v>1056</v>
      </c>
      <c r="G127" s="94" t="s">
        <v>1056</v>
      </c>
      <c r="H127" s="94" t="s">
        <v>1057</v>
      </c>
      <c r="I127" s="94" t="s">
        <v>1057</v>
      </c>
      <c r="J127" s="94" t="s">
        <v>38</v>
      </c>
      <c r="K127" s="94">
        <v>0</v>
      </c>
      <c r="L127" s="94">
        <v>711000000</v>
      </c>
      <c r="M127" s="625" t="s">
        <v>73</v>
      </c>
      <c r="N127" s="94" t="s">
        <v>761</v>
      </c>
      <c r="O127" s="94" t="s">
        <v>805</v>
      </c>
      <c r="P127" s="94" t="s">
        <v>229</v>
      </c>
      <c r="Q127" s="94" t="s">
        <v>230</v>
      </c>
      <c r="R127" s="94" t="s">
        <v>1018</v>
      </c>
      <c r="S127" s="94">
        <v>112</v>
      </c>
      <c r="T127" s="94" t="s">
        <v>1058</v>
      </c>
      <c r="U127" s="244">
        <v>20</v>
      </c>
      <c r="V127" s="244">
        <v>7500</v>
      </c>
      <c r="W127" s="704">
        <v>150000</v>
      </c>
      <c r="X127" s="237">
        <f t="shared" si="6"/>
        <v>168000.00000000003</v>
      </c>
      <c r="Y127" s="94"/>
      <c r="Z127" s="94">
        <v>2016</v>
      </c>
      <c r="AA127" s="94"/>
      <c r="AB127" s="238" t="s">
        <v>876</v>
      </c>
      <c r="AC127" s="239" t="s">
        <v>209</v>
      </c>
      <c r="AD127" s="238"/>
      <c r="AE127" s="238"/>
      <c r="AF127" s="238"/>
      <c r="AG127" s="238" t="s">
        <v>1061</v>
      </c>
      <c r="AH127" s="238" t="s">
        <v>794</v>
      </c>
      <c r="AI127" s="238">
        <v>210000237</v>
      </c>
      <c r="AJ127" s="238" t="s">
        <v>1057</v>
      </c>
      <c r="AK127" s="240"/>
      <c r="AL127" s="245"/>
      <c r="AM127" s="247"/>
    </row>
    <row r="128" spans="1:39" s="243" customFormat="1" ht="100.5" customHeight="1">
      <c r="A128" s="5" t="s">
        <v>1062</v>
      </c>
      <c r="B128" s="94" t="s">
        <v>33</v>
      </c>
      <c r="C128" s="94" t="s">
        <v>1054</v>
      </c>
      <c r="D128" s="94" t="s">
        <v>1055</v>
      </c>
      <c r="E128" s="94" t="s">
        <v>1055</v>
      </c>
      <c r="F128" s="94" t="s">
        <v>1056</v>
      </c>
      <c r="G128" s="94" t="s">
        <v>1056</v>
      </c>
      <c r="H128" s="94" t="s">
        <v>1057</v>
      </c>
      <c r="I128" s="94" t="s">
        <v>1057</v>
      </c>
      <c r="J128" s="94" t="s">
        <v>38</v>
      </c>
      <c r="K128" s="94">
        <v>0</v>
      </c>
      <c r="L128" s="94">
        <v>711000000</v>
      </c>
      <c r="M128" s="625" t="s">
        <v>73</v>
      </c>
      <c r="N128" s="94" t="s">
        <v>761</v>
      </c>
      <c r="O128" s="94" t="s">
        <v>236</v>
      </c>
      <c r="P128" s="94" t="s">
        <v>229</v>
      </c>
      <c r="Q128" s="94" t="s">
        <v>230</v>
      </c>
      <c r="R128" s="94" t="s">
        <v>1018</v>
      </c>
      <c r="S128" s="94">
        <v>112</v>
      </c>
      <c r="T128" s="94" t="s">
        <v>1058</v>
      </c>
      <c r="U128" s="244">
        <v>25</v>
      </c>
      <c r="V128" s="244">
        <v>7500</v>
      </c>
      <c r="W128" s="704">
        <v>187500</v>
      </c>
      <c r="X128" s="237">
        <f t="shared" si="6"/>
        <v>210000.00000000003</v>
      </c>
      <c r="Y128" s="94"/>
      <c r="Z128" s="94">
        <v>2016</v>
      </c>
      <c r="AA128" s="94"/>
      <c r="AB128" s="238" t="s">
        <v>876</v>
      </c>
      <c r="AC128" s="239" t="s">
        <v>209</v>
      </c>
      <c r="AD128" s="238"/>
      <c r="AE128" s="238"/>
      <c r="AF128" s="238"/>
      <c r="AG128" s="238" t="s">
        <v>1063</v>
      </c>
      <c r="AH128" s="238" t="s">
        <v>794</v>
      </c>
      <c r="AI128" s="238">
        <v>210000237</v>
      </c>
      <c r="AJ128" s="238" t="s">
        <v>1057</v>
      </c>
      <c r="AK128" s="240"/>
      <c r="AL128" s="245"/>
      <c r="AM128" s="247"/>
    </row>
    <row r="129" spans="1:39" s="243" customFormat="1" ht="100.5" customHeight="1">
      <c r="A129" s="5" t="s">
        <v>1064</v>
      </c>
      <c r="B129" s="94" t="s">
        <v>33</v>
      </c>
      <c r="C129" s="94" t="s">
        <v>1054</v>
      </c>
      <c r="D129" s="94" t="s">
        <v>1055</v>
      </c>
      <c r="E129" s="94" t="s">
        <v>1055</v>
      </c>
      <c r="F129" s="94" t="s">
        <v>1056</v>
      </c>
      <c r="G129" s="94" t="s">
        <v>1056</v>
      </c>
      <c r="H129" s="94" t="s">
        <v>1057</v>
      </c>
      <c r="I129" s="94" t="s">
        <v>1057</v>
      </c>
      <c r="J129" s="94" t="s">
        <v>38</v>
      </c>
      <c r="K129" s="94">
        <v>0</v>
      </c>
      <c r="L129" s="94">
        <v>711000000</v>
      </c>
      <c r="M129" s="625" t="s">
        <v>73</v>
      </c>
      <c r="N129" s="94" t="s">
        <v>761</v>
      </c>
      <c r="O129" s="94" t="s">
        <v>808</v>
      </c>
      <c r="P129" s="94" t="s">
        <v>229</v>
      </c>
      <c r="Q129" s="94" t="s">
        <v>230</v>
      </c>
      <c r="R129" s="94" t="s">
        <v>1018</v>
      </c>
      <c r="S129" s="94">
        <v>112</v>
      </c>
      <c r="T129" s="94" t="s">
        <v>1058</v>
      </c>
      <c r="U129" s="244">
        <v>10</v>
      </c>
      <c r="V129" s="244">
        <v>7500</v>
      </c>
      <c r="W129" s="704">
        <v>75000</v>
      </c>
      <c r="X129" s="237">
        <f t="shared" si="6"/>
        <v>84000.000000000015</v>
      </c>
      <c r="Y129" s="94"/>
      <c r="Z129" s="94">
        <v>2016</v>
      </c>
      <c r="AA129" s="94"/>
      <c r="AB129" s="238" t="s">
        <v>876</v>
      </c>
      <c r="AC129" s="239" t="s">
        <v>209</v>
      </c>
      <c r="AD129" s="238"/>
      <c r="AE129" s="238"/>
      <c r="AF129" s="238"/>
      <c r="AG129" s="238" t="s">
        <v>1065</v>
      </c>
      <c r="AH129" s="238" t="s">
        <v>794</v>
      </c>
      <c r="AI129" s="238">
        <v>210000237</v>
      </c>
      <c r="AJ129" s="238" t="s">
        <v>1057</v>
      </c>
      <c r="AK129" s="240"/>
      <c r="AL129" s="245"/>
      <c r="AM129" s="247"/>
    </row>
    <row r="130" spans="1:39" s="243" customFormat="1" ht="100.5" customHeight="1">
      <c r="A130" s="5" t="s">
        <v>1066</v>
      </c>
      <c r="B130" s="94" t="s">
        <v>33</v>
      </c>
      <c r="C130" s="94" t="s">
        <v>1054</v>
      </c>
      <c r="D130" s="94" t="s">
        <v>1055</v>
      </c>
      <c r="E130" s="94" t="s">
        <v>1055</v>
      </c>
      <c r="F130" s="94" t="s">
        <v>1056</v>
      </c>
      <c r="G130" s="94" t="s">
        <v>1056</v>
      </c>
      <c r="H130" s="94" t="s">
        <v>1057</v>
      </c>
      <c r="I130" s="94" t="s">
        <v>1057</v>
      </c>
      <c r="J130" s="94" t="s">
        <v>38</v>
      </c>
      <c r="K130" s="94">
        <v>0</v>
      </c>
      <c r="L130" s="94">
        <v>711000000</v>
      </c>
      <c r="M130" s="625" t="s">
        <v>73</v>
      </c>
      <c r="N130" s="94" t="s">
        <v>761</v>
      </c>
      <c r="O130" s="94" t="s">
        <v>700</v>
      </c>
      <c r="P130" s="94" t="s">
        <v>229</v>
      </c>
      <c r="Q130" s="94" t="s">
        <v>230</v>
      </c>
      <c r="R130" s="94" t="s">
        <v>1018</v>
      </c>
      <c r="S130" s="94">
        <v>112</v>
      </c>
      <c r="T130" s="94" t="s">
        <v>1058</v>
      </c>
      <c r="U130" s="244">
        <v>5</v>
      </c>
      <c r="V130" s="244">
        <v>7500</v>
      </c>
      <c r="W130" s="704">
        <v>37500</v>
      </c>
      <c r="X130" s="237">
        <f t="shared" si="6"/>
        <v>42000.000000000007</v>
      </c>
      <c r="Y130" s="94"/>
      <c r="Z130" s="94">
        <v>2016</v>
      </c>
      <c r="AA130" s="94"/>
      <c r="AB130" s="238" t="s">
        <v>876</v>
      </c>
      <c r="AC130" s="239" t="s">
        <v>209</v>
      </c>
      <c r="AD130" s="238"/>
      <c r="AE130" s="238"/>
      <c r="AF130" s="238"/>
      <c r="AG130" s="238" t="s">
        <v>1067</v>
      </c>
      <c r="AH130" s="238" t="s">
        <v>794</v>
      </c>
      <c r="AI130" s="238">
        <v>210000237</v>
      </c>
      <c r="AJ130" s="238" t="s">
        <v>1057</v>
      </c>
      <c r="AK130" s="240"/>
      <c r="AL130" s="245"/>
      <c r="AM130" s="247"/>
    </row>
    <row r="131" spans="1:39" s="243" customFormat="1" ht="100.5" customHeight="1">
      <c r="A131" s="5" t="s">
        <v>1068</v>
      </c>
      <c r="B131" s="94" t="s">
        <v>33</v>
      </c>
      <c r="C131" s="94" t="s">
        <v>1069</v>
      </c>
      <c r="D131" s="94" t="s">
        <v>1070</v>
      </c>
      <c r="E131" s="94" t="s">
        <v>1070</v>
      </c>
      <c r="F131" s="94" t="s">
        <v>1071</v>
      </c>
      <c r="G131" s="94" t="s">
        <v>1071</v>
      </c>
      <c r="H131" s="94" t="s">
        <v>1072</v>
      </c>
      <c r="I131" s="94" t="s">
        <v>1072</v>
      </c>
      <c r="J131" s="94" t="s">
        <v>38</v>
      </c>
      <c r="K131" s="94">
        <v>0</v>
      </c>
      <c r="L131" s="94">
        <v>711000000</v>
      </c>
      <c r="M131" s="625" t="s">
        <v>73</v>
      </c>
      <c r="N131" s="94" t="s">
        <v>761</v>
      </c>
      <c r="O131" s="94" t="s">
        <v>802</v>
      </c>
      <c r="P131" s="94" t="s">
        <v>229</v>
      </c>
      <c r="Q131" s="94" t="s">
        <v>230</v>
      </c>
      <c r="R131" s="94" t="s">
        <v>1018</v>
      </c>
      <c r="S131" s="94">
        <v>112</v>
      </c>
      <c r="T131" s="94" t="s">
        <v>1058</v>
      </c>
      <c r="U131" s="244">
        <v>75</v>
      </c>
      <c r="V131" s="244">
        <v>7500</v>
      </c>
      <c r="W131" s="704">
        <v>562500</v>
      </c>
      <c r="X131" s="237">
        <f t="shared" si="6"/>
        <v>630000.00000000012</v>
      </c>
      <c r="Y131" s="94"/>
      <c r="Z131" s="94">
        <v>2016</v>
      </c>
      <c r="AA131" s="94"/>
      <c r="AB131" s="238" t="s">
        <v>876</v>
      </c>
      <c r="AC131" s="239" t="s">
        <v>209</v>
      </c>
      <c r="AD131" s="238"/>
      <c r="AE131" s="238"/>
      <c r="AF131" s="238"/>
      <c r="AG131" s="238" t="s">
        <v>1073</v>
      </c>
      <c r="AH131" s="238" t="s">
        <v>794</v>
      </c>
      <c r="AI131" s="238">
        <v>210003810</v>
      </c>
      <c r="AJ131" s="238" t="s">
        <v>1072</v>
      </c>
      <c r="AK131" s="240"/>
      <c r="AL131" s="245"/>
      <c r="AM131" s="247"/>
    </row>
    <row r="132" spans="1:39" s="243" customFormat="1" ht="100.5" customHeight="1">
      <c r="A132" s="5" t="s">
        <v>1074</v>
      </c>
      <c r="B132" s="94" t="s">
        <v>33</v>
      </c>
      <c r="C132" s="94" t="s">
        <v>1069</v>
      </c>
      <c r="D132" s="94" t="s">
        <v>1070</v>
      </c>
      <c r="E132" s="94" t="s">
        <v>1070</v>
      </c>
      <c r="F132" s="94" t="s">
        <v>1071</v>
      </c>
      <c r="G132" s="94" t="s">
        <v>1071</v>
      </c>
      <c r="H132" s="94" t="s">
        <v>1072</v>
      </c>
      <c r="I132" s="94" t="s">
        <v>1072</v>
      </c>
      <c r="J132" s="94" t="s">
        <v>38</v>
      </c>
      <c r="K132" s="94">
        <v>0</v>
      </c>
      <c r="L132" s="94">
        <v>711000000</v>
      </c>
      <c r="M132" s="625" t="s">
        <v>73</v>
      </c>
      <c r="N132" s="94" t="s">
        <v>761</v>
      </c>
      <c r="O132" s="94" t="s">
        <v>805</v>
      </c>
      <c r="P132" s="94" t="s">
        <v>229</v>
      </c>
      <c r="Q132" s="94" t="s">
        <v>230</v>
      </c>
      <c r="R132" s="94" t="s">
        <v>1018</v>
      </c>
      <c r="S132" s="94">
        <v>112</v>
      </c>
      <c r="T132" s="94" t="s">
        <v>1058</v>
      </c>
      <c r="U132" s="244">
        <v>20</v>
      </c>
      <c r="V132" s="244">
        <v>7500</v>
      </c>
      <c r="W132" s="704">
        <v>150000</v>
      </c>
      <c r="X132" s="237">
        <f t="shared" si="6"/>
        <v>168000.00000000003</v>
      </c>
      <c r="Y132" s="94"/>
      <c r="Z132" s="94">
        <v>2016</v>
      </c>
      <c r="AA132" s="94"/>
      <c r="AB132" s="238" t="s">
        <v>876</v>
      </c>
      <c r="AC132" s="239" t="s">
        <v>209</v>
      </c>
      <c r="AD132" s="238"/>
      <c r="AE132" s="238"/>
      <c r="AF132" s="238"/>
      <c r="AG132" s="238" t="s">
        <v>1075</v>
      </c>
      <c r="AH132" s="238" t="s">
        <v>794</v>
      </c>
      <c r="AI132" s="238">
        <v>210003810</v>
      </c>
      <c r="AJ132" s="238" t="s">
        <v>1072</v>
      </c>
      <c r="AK132" s="240"/>
      <c r="AL132" s="245"/>
      <c r="AM132" s="247"/>
    </row>
    <row r="133" spans="1:39" s="243" customFormat="1" ht="100.5" customHeight="1">
      <c r="A133" s="5" t="s">
        <v>1076</v>
      </c>
      <c r="B133" s="94" t="s">
        <v>33</v>
      </c>
      <c r="C133" s="94" t="s">
        <v>1069</v>
      </c>
      <c r="D133" s="94" t="s">
        <v>1070</v>
      </c>
      <c r="E133" s="94" t="s">
        <v>1070</v>
      </c>
      <c r="F133" s="94" t="s">
        <v>1071</v>
      </c>
      <c r="G133" s="94" t="s">
        <v>1071</v>
      </c>
      <c r="H133" s="94" t="s">
        <v>1072</v>
      </c>
      <c r="I133" s="94" t="s">
        <v>1072</v>
      </c>
      <c r="J133" s="94" t="s">
        <v>38</v>
      </c>
      <c r="K133" s="94">
        <v>0</v>
      </c>
      <c r="L133" s="94">
        <v>711000000</v>
      </c>
      <c r="M133" s="625" t="s">
        <v>73</v>
      </c>
      <c r="N133" s="94" t="s">
        <v>761</v>
      </c>
      <c r="O133" s="94" t="s">
        <v>236</v>
      </c>
      <c r="P133" s="94" t="s">
        <v>229</v>
      </c>
      <c r="Q133" s="94" t="s">
        <v>230</v>
      </c>
      <c r="R133" s="94" t="s">
        <v>1018</v>
      </c>
      <c r="S133" s="94">
        <v>112</v>
      </c>
      <c r="T133" s="94" t="s">
        <v>1058</v>
      </c>
      <c r="U133" s="244">
        <v>35</v>
      </c>
      <c r="V133" s="244">
        <v>7500</v>
      </c>
      <c r="W133" s="704">
        <v>262500</v>
      </c>
      <c r="X133" s="237">
        <f t="shared" si="6"/>
        <v>294000</v>
      </c>
      <c r="Y133" s="94"/>
      <c r="Z133" s="94">
        <v>2016</v>
      </c>
      <c r="AA133" s="94"/>
      <c r="AB133" s="238" t="s">
        <v>876</v>
      </c>
      <c r="AC133" s="239" t="s">
        <v>209</v>
      </c>
      <c r="AD133" s="238"/>
      <c r="AE133" s="238"/>
      <c r="AF133" s="238"/>
      <c r="AG133" s="238" t="s">
        <v>1077</v>
      </c>
      <c r="AH133" s="238" t="s">
        <v>794</v>
      </c>
      <c r="AI133" s="238">
        <v>210003810</v>
      </c>
      <c r="AJ133" s="238" t="s">
        <v>1072</v>
      </c>
      <c r="AK133" s="240"/>
      <c r="AL133" s="245"/>
      <c r="AM133" s="247"/>
    </row>
    <row r="134" spans="1:39" s="243" customFormat="1" ht="100.5" customHeight="1">
      <c r="A134" s="5" t="s">
        <v>1078</v>
      </c>
      <c r="B134" s="94" t="s">
        <v>33</v>
      </c>
      <c r="C134" s="94" t="s">
        <v>1069</v>
      </c>
      <c r="D134" s="94" t="s">
        <v>1070</v>
      </c>
      <c r="E134" s="94" t="s">
        <v>1070</v>
      </c>
      <c r="F134" s="94" t="s">
        <v>1071</v>
      </c>
      <c r="G134" s="94" t="s">
        <v>1071</v>
      </c>
      <c r="H134" s="94" t="s">
        <v>1072</v>
      </c>
      <c r="I134" s="94" t="s">
        <v>1072</v>
      </c>
      <c r="J134" s="94" t="s">
        <v>38</v>
      </c>
      <c r="K134" s="94">
        <v>0</v>
      </c>
      <c r="L134" s="94">
        <v>711000000</v>
      </c>
      <c r="M134" s="625" t="s">
        <v>73</v>
      </c>
      <c r="N134" s="94" t="s">
        <v>761</v>
      </c>
      <c r="O134" s="94" t="s">
        <v>808</v>
      </c>
      <c r="P134" s="94" t="s">
        <v>229</v>
      </c>
      <c r="Q134" s="94" t="s">
        <v>230</v>
      </c>
      <c r="R134" s="94" t="s">
        <v>1018</v>
      </c>
      <c r="S134" s="94">
        <v>112</v>
      </c>
      <c r="T134" s="94" t="s">
        <v>1058</v>
      </c>
      <c r="U134" s="244">
        <v>15</v>
      </c>
      <c r="V134" s="244">
        <v>7500</v>
      </c>
      <c r="W134" s="704">
        <v>112500</v>
      </c>
      <c r="X134" s="237">
        <f t="shared" si="6"/>
        <v>126000.00000000001</v>
      </c>
      <c r="Y134" s="94"/>
      <c r="Z134" s="94">
        <v>2016</v>
      </c>
      <c r="AA134" s="94"/>
      <c r="AB134" s="238" t="s">
        <v>876</v>
      </c>
      <c r="AC134" s="239" t="s">
        <v>209</v>
      </c>
      <c r="AD134" s="238"/>
      <c r="AE134" s="238"/>
      <c r="AF134" s="238"/>
      <c r="AG134" s="238" t="s">
        <v>1079</v>
      </c>
      <c r="AH134" s="238" t="s">
        <v>794</v>
      </c>
      <c r="AI134" s="238">
        <v>210003810</v>
      </c>
      <c r="AJ134" s="238" t="s">
        <v>1072</v>
      </c>
      <c r="AK134" s="240"/>
      <c r="AL134" s="245"/>
      <c r="AM134" s="247"/>
    </row>
    <row r="135" spans="1:39" s="243" customFormat="1" ht="100.5" customHeight="1">
      <c r="A135" s="5" t="s">
        <v>1080</v>
      </c>
      <c r="B135" s="94" t="s">
        <v>33</v>
      </c>
      <c r="C135" s="94" t="s">
        <v>1069</v>
      </c>
      <c r="D135" s="94" t="s">
        <v>1070</v>
      </c>
      <c r="E135" s="94" t="s">
        <v>1070</v>
      </c>
      <c r="F135" s="94" t="s">
        <v>1071</v>
      </c>
      <c r="G135" s="94" t="s">
        <v>1071</v>
      </c>
      <c r="H135" s="94" t="s">
        <v>1072</v>
      </c>
      <c r="I135" s="94" t="s">
        <v>1072</v>
      </c>
      <c r="J135" s="94" t="s">
        <v>38</v>
      </c>
      <c r="K135" s="94">
        <v>0</v>
      </c>
      <c r="L135" s="94">
        <v>711000000</v>
      </c>
      <c r="M135" s="625" t="s">
        <v>73</v>
      </c>
      <c r="N135" s="94" t="s">
        <v>761</v>
      </c>
      <c r="O135" s="94" t="s">
        <v>700</v>
      </c>
      <c r="P135" s="94" t="s">
        <v>229</v>
      </c>
      <c r="Q135" s="94" t="s">
        <v>230</v>
      </c>
      <c r="R135" s="94" t="s">
        <v>1018</v>
      </c>
      <c r="S135" s="94">
        <v>112</v>
      </c>
      <c r="T135" s="94" t="s">
        <v>1058</v>
      </c>
      <c r="U135" s="244">
        <v>5</v>
      </c>
      <c r="V135" s="244">
        <v>7500</v>
      </c>
      <c r="W135" s="704">
        <v>37500</v>
      </c>
      <c r="X135" s="237">
        <f t="shared" si="6"/>
        <v>42000.000000000007</v>
      </c>
      <c r="Y135" s="94"/>
      <c r="Z135" s="94">
        <v>2016</v>
      </c>
      <c r="AA135" s="94"/>
      <c r="AB135" s="238" t="s">
        <v>876</v>
      </c>
      <c r="AC135" s="239" t="s">
        <v>209</v>
      </c>
      <c r="AD135" s="238"/>
      <c r="AE135" s="238"/>
      <c r="AF135" s="238"/>
      <c r="AG135" s="238" t="s">
        <v>1081</v>
      </c>
      <c r="AH135" s="238" t="s">
        <v>794</v>
      </c>
      <c r="AI135" s="238">
        <v>210003810</v>
      </c>
      <c r="AJ135" s="238" t="s">
        <v>1072</v>
      </c>
      <c r="AK135" s="240"/>
      <c r="AL135" s="245"/>
      <c r="AM135" s="247"/>
    </row>
    <row r="136" spans="1:39" s="243" customFormat="1" ht="100.5" customHeight="1">
      <c r="A136" s="5" t="s">
        <v>1082</v>
      </c>
      <c r="B136" s="248" t="s">
        <v>33</v>
      </c>
      <c r="C136" s="248" t="s">
        <v>1083</v>
      </c>
      <c r="D136" s="248" t="s">
        <v>1084</v>
      </c>
      <c r="E136" s="248" t="s">
        <v>1084</v>
      </c>
      <c r="F136" s="248" t="s">
        <v>1085</v>
      </c>
      <c r="G136" s="248" t="s">
        <v>1085</v>
      </c>
      <c r="H136" s="248"/>
      <c r="I136" s="248"/>
      <c r="J136" s="94" t="s">
        <v>38</v>
      </c>
      <c r="K136" s="94">
        <v>0</v>
      </c>
      <c r="L136" s="94">
        <v>711000000</v>
      </c>
      <c r="M136" s="625" t="s">
        <v>73</v>
      </c>
      <c r="N136" s="94" t="s">
        <v>761</v>
      </c>
      <c r="O136" s="94" t="s">
        <v>1086</v>
      </c>
      <c r="P136" s="94" t="s">
        <v>229</v>
      </c>
      <c r="Q136" s="94" t="s">
        <v>1087</v>
      </c>
      <c r="R136" s="94" t="s">
        <v>231</v>
      </c>
      <c r="S136" s="94">
        <v>796</v>
      </c>
      <c r="T136" s="94" t="s">
        <v>232</v>
      </c>
      <c r="U136" s="94">
        <v>1</v>
      </c>
      <c r="V136" s="46">
        <v>425000</v>
      </c>
      <c r="W136" s="1362">
        <v>425000</v>
      </c>
      <c r="X136" s="237">
        <f t="shared" si="6"/>
        <v>476000.00000000006</v>
      </c>
      <c r="Y136" s="249"/>
      <c r="Z136" s="94">
        <v>2016</v>
      </c>
      <c r="AA136" s="94"/>
      <c r="AB136" s="238" t="s">
        <v>876</v>
      </c>
      <c r="AC136" s="238" t="s">
        <v>209</v>
      </c>
      <c r="AD136" s="238"/>
      <c r="AE136" s="238"/>
      <c r="AF136" s="238"/>
      <c r="AG136" s="238" t="s">
        <v>1088</v>
      </c>
      <c r="AH136" s="238" t="s">
        <v>794</v>
      </c>
      <c r="AI136" s="238">
        <v>130003866</v>
      </c>
      <c r="AJ136" s="238" t="s">
        <v>1089</v>
      </c>
      <c r="AK136" s="238"/>
      <c r="AL136" s="241"/>
      <c r="AM136" s="247"/>
    </row>
    <row r="137" spans="1:39" s="243" customFormat="1" ht="100.5" customHeight="1">
      <c r="A137" s="5" t="s">
        <v>1090</v>
      </c>
      <c r="B137" s="248" t="s">
        <v>33</v>
      </c>
      <c r="C137" s="94" t="s">
        <v>1083</v>
      </c>
      <c r="D137" s="94" t="s">
        <v>1084</v>
      </c>
      <c r="E137" s="94" t="s">
        <v>1084</v>
      </c>
      <c r="F137" s="94" t="s">
        <v>1085</v>
      </c>
      <c r="G137" s="94" t="s">
        <v>1085</v>
      </c>
      <c r="H137" s="94"/>
      <c r="I137" s="94"/>
      <c r="J137" s="94" t="s">
        <v>38</v>
      </c>
      <c r="K137" s="94">
        <v>0</v>
      </c>
      <c r="L137" s="94">
        <v>711000000</v>
      </c>
      <c r="M137" s="625" t="s">
        <v>73</v>
      </c>
      <c r="N137" s="94" t="s">
        <v>761</v>
      </c>
      <c r="O137" s="94" t="s">
        <v>808</v>
      </c>
      <c r="P137" s="94" t="s">
        <v>229</v>
      </c>
      <c r="Q137" s="94" t="s">
        <v>1087</v>
      </c>
      <c r="R137" s="94" t="s">
        <v>231</v>
      </c>
      <c r="S137" s="94">
        <v>796</v>
      </c>
      <c r="T137" s="94" t="s">
        <v>232</v>
      </c>
      <c r="U137" s="94">
        <v>1</v>
      </c>
      <c r="V137" s="46">
        <v>425000</v>
      </c>
      <c r="W137" s="1362">
        <v>425000</v>
      </c>
      <c r="X137" s="237">
        <f t="shared" si="6"/>
        <v>476000.00000000006</v>
      </c>
      <c r="Y137" s="94"/>
      <c r="Z137" s="94">
        <v>2016</v>
      </c>
      <c r="AA137" s="94"/>
      <c r="AB137" s="238" t="s">
        <v>876</v>
      </c>
      <c r="AC137" s="238" t="s">
        <v>209</v>
      </c>
      <c r="AD137" s="238"/>
      <c r="AE137" s="238"/>
      <c r="AF137" s="238"/>
      <c r="AG137" s="238" t="s">
        <v>1091</v>
      </c>
      <c r="AH137" s="238" t="s">
        <v>794</v>
      </c>
      <c r="AI137" s="238">
        <v>130003866</v>
      </c>
      <c r="AJ137" s="238" t="s">
        <v>1089</v>
      </c>
      <c r="AK137" s="238"/>
      <c r="AL137" s="241"/>
      <c r="AM137" s="247"/>
    </row>
    <row r="138" spans="1:39" s="243" customFormat="1" ht="100.5" customHeight="1">
      <c r="A138" s="5" t="s">
        <v>1092</v>
      </c>
      <c r="B138" s="248" t="s">
        <v>33</v>
      </c>
      <c r="C138" s="94" t="s">
        <v>1083</v>
      </c>
      <c r="D138" s="94" t="s">
        <v>1084</v>
      </c>
      <c r="E138" s="94" t="s">
        <v>1084</v>
      </c>
      <c r="F138" s="94" t="s">
        <v>1085</v>
      </c>
      <c r="G138" s="94" t="s">
        <v>1085</v>
      </c>
      <c r="H138" s="94"/>
      <c r="I138" s="94"/>
      <c r="J138" s="94" t="s">
        <v>38</v>
      </c>
      <c r="K138" s="94">
        <v>0</v>
      </c>
      <c r="L138" s="94">
        <v>711000000</v>
      </c>
      <c r="M138" s="625" t="s">
        <v>73</v>
      </c>
      <c r="N138" s="94" t="s">
        <v>761</v>
      </c>
      <c r="O138" s="94" t="s">
        <v>700</v>
      </c>
      <c r="P138" s="94" t="s">
        <v>229</v>
      </c>
      <c r="Q138" s="94" t="s">
        <v>1087</v>
      </c>
      <c r="R138" s="94" t="s">
        <v>231</v>
      </c>
      <c r="S138" s="94">
        <v>796</v>
      </c>
      <c r="T138" s="94" t="s">
        <v>232</v>
      </c>
      <c r="U138" s="94">
        <v>1</v>
      </c>
      <c r="V138" s="46">
        <v>425000</v>
      </c>
      <c r="W138" s="1362">
        <v>425000</v>
      </c>
      <c r="X138" s="237">
        <f t="shared" si="6"/>
        <v>476000.00000000006</v>
      </c>
      <c r="Y138" s="94"/>
      <c r="Z138" s="94">
        <v>2016</v>
      </c>
      <c r="AA138" s="94"/>
      <c r="AB138" s="238" t="s">
        <v>876</v>
      </c>
      <c r="AC138" s="238" t="s">
        <v>209</v>
      </c>
      <c r="AD138" s="238"/>
      <c r="AE138" s="238"/>
      <c r="AF138" s="238"/>
      <c r="AG138" s="238" t="s">
        <v>1093</v>
      </c>
      <c r="AH138" s="238" t="s">
        <v>794</v>
      </c>
      <c r="AI138" s="238">
        <v>130003866</v>
      </c>
      <c r="AJ138" s="238" t="s">
        <v>1089</v>
      </c>
      <c r="AK138" s="238"/>
      <c r="AL138" s="241"/>
      <c r="AM138" s="247"/>
    </row>
    <row r="139" spans="1:39" s="243" customFormat="1" ht="100.5" customHeight="1">
      <c r="A139" s="5" t="s">
        <v>1094</v>
      </c>
      <c r="B139" s="248" t="s">
        <v>33</v>
      </c>
      <c r="C139" s="94" t="s">
        <v>1095</v>
      </c>
      <c r="D139" s="94" t="s">
        <v>1096</v>
      </c>
      <c r="E139" s="94" t="s">
        <v>1096</v>
      </c>
      <c r="F139" s="94" t="s">
        <v>1050</v>
      </c>
      <c r="G139" s="94" t="s">
        <v>1050</v>
      </c>
      <c r="H139" s="94"/>
      <c r="I139" s="94"/>
      <c r="J139" s="94" t="s">
        <v>227</v>
      </c>
      <c r="K139" s="94">
        <v>0</v>
      </c>
      <c r="L139" s="94">
        <v>711000000</v>
      </c>
      <c r="M139" s="625" t="s">
        <v>73</v>
      </c>
      <c r="N139" s="94" t="s">
        <v>761</v>
      </c>
      <c r="O139" s="94" t="s">
        <v>808</v>
      </c>
      <c r="P139" s="94" t="s">
        <v>229</v>
      </c>
      <c r="Q139" s="94" t="s">
        <v>1087</v>
      </c>
      <c r="R139" s="94" t="s">
        <v>231</v>
      </c>
      <c r="S139" s="94">
        <v>796</v>
      </c>
      <c r="T139" s="94" t="s">
        <v>232</v>
      </c>
      <c r="U139" s="94">
        <v>10</v>
      </c>
      <c r="V139" s="46">
        <v>127500</v>
      </c>
      <c r="W139" s="1362">
        <v>1275000</v>
      </c>
      <c r="X139" s="237">
        <f t="shared" si="6"/>
        <v>1428000.0000000002</v>
      </c>
      <c r="Y139" s="94"/>
      <c r="Z139" s="94">
        <v>2016</v>
      </c>
      <c r="AA139" s="94"/>
      <c r="AB139" s="238" t="s">
        <v>876</v>
      </c>
      <c r="AC139" s="238"/>
      <c r="AD139" s="238"/>
      <c r="AE139" s="238"/>
      <c r="AF139" s="238"/>
      <c r="AG139" s="238" t="s">
        <v>1097</v>
      </c>
      <c r="AH139" s="238" t="s">
        <v>794</v>
      </c>
      <c r="AI139" s="238">
        <v>250006597</v>
      </c>
      <c r="AJ139" s="238" t="s">
        <v>1098</v>
      </c>
      <c r="AK139" s="238"/>
      <c r="AL139" s="241"/>
      <c r="AM139" s="247"/>
    </row>
    <row r="140" spans="1:39" s="243" customFormat="1" ht="100.5" customHeight="1">
      <c r="A140" s="5" t="s">
        <v>1099</v>
      </c>
      <c r="B140" s="248" t="s">
        <v>33</v>
      </c>
      <c r="C140" s="94" t="s">
        <v>1095</v>
      </c>
      <c r="D140" s="94" t="s">
        <v>1096</v>
      </c>
      <c r="E140" s="94" t="s">
        <v>1096</v>
      </c>
      <c r="F140" s="94" t="s">
        <v>1050</v>
      </c>
      <c r="G140" s="94" t="s">
        <v>1050</v>
      </c>
      <c r="H140" s="94"/>
      <c r="I140" s="94"/>
      <c r="J140" s="94" t="s">
        <v>227</v>
      </c>
      <c r="K140" s="94">
        <v>0</v>
      </c>
      <c r="L140" s="94">
        <v>711000000</v>
      </c>
      <c r="M140" s="625" t="s">
        <v>73</v>
      </c>
      <c r="N140" s="94" t="s">
        <v>761</v>
      </c>
      <c r="O140" s="94" t="s">
        <v>700</v>
      </c>
      <c r="P140" s="94" t="s">
        <v>229</v>
      </c>
      <c r="Q140" s="94" t="s">
        <v>1087</v>
      </c>
      <c r="R140" s="94" t="s">
        <v>231</v>
      </c>
      <c r="S140" s="94">
        <v>796</v>
      </c>
      <c r="T140" s="94" t="s">
        <v>232</v>
      </c>
      <c r="U140" s="94">
        <v>20</v>
      </c>
      <c r="V140" s="46">
        <v>127500</v>
      </c>
      <c r="W140" s="1362">
        <v>2550000</v>
      </c>
      <c r="X140" s="237">
        <f t="shared" si="6"/>
        <v>2856000.0000000005</v>
      </c>
      <c r="Y140" s="94"/>
      <c r="Z140" s="94">
        <v>2016</v>
      </c>
      <c r="AA140" s="94"/>
      <c r="AB140" s="238" t="s">
        <v>876</v>
      </c>
      <c r="AC140" s="238"/>
      <c r="AD140" s="238"/>
      <c r="AE140" s="238"/>
      <c r="AF140" s="238"/>
      <c r="AG140" s="238" t="s">
        <v>1100</v>
      </c>
      <c r="AH140" s="238" t="s">
        <v>794</v>
      </c>
      <c r="AI140" s="238">
        <v>250006597</v>
      </c>
      <c r="AJ140" s="238" t="s">
        <v>1098</v>
      </c>
      <c r="AK140" s="238"/>
      <c r="AL140" s="241"/>
      <c r="AM140" s="247"/>
    </row>
    <row r="141" spans="1:39" s="243" customFormat="1" ht="100.5" customHeight="1">
      <c r="A141" s="5" t="s">
        <v>1101</v>
      </c>
      <c r="B141" s="248" t="s">
        <v>33</v>
      </c>
      <c r="C141" s="94" t="s">
        <v>1102</v>
      </c>
      <c r="D141" s="94" t="s">
        <v>1103</v>
      </c>
      <c r="E141" s="94" t="s">
        <v>1103</v>
      </c>
      <c r="F141" s="94" t="s">
        <v>1104</v>
      </c>
      <c r="G141" s="94" t="s">
        <v>1104</v>
      </c>
      <c r="H141" s="94"/>
      <c r="I141" s="94"/>
      <c r="J141" s="94" t="s">
        <v>227</v>
      </c>
      <c r="K141" s="94">
        <v>0</v>
      </c>
      <c r="L141" s="94">
        <v>711000000</v>
      </c>
      <c r="M141" s="625" t="s">
        <v>73</v>
      </c>
      <c r="N141" s="94" t="s">
        <v>761</v>
      </c>
      <c r="O141" s="94" t="s">
        <v>808</v>
      </c>
      <c r="P141" s="94" t="s">
        <v>229</v>
      </c>
      <c r="Q141" s="94" t="s">
        <v>1087</v>
      </c>
      <c r="R141" s="94" t="s">
        <v>231</v>
      </c>
      <c r="S141" s="94">
        <v>796</v>
      </c>
      <c r="T141" s="94" t="s">
        <v>232</v>
      </c>
      <c r="U141" s="94">
        <v>19</v>
      </c>
      <c r="V141" s="46">
        <v>850000</v>
      </c>
      <c r="W141" s="1362">
        <v>16150000</v>
      </c>
      <c r="X141" s="237">
        <f t="shared" si="6"/>
        <v>18088000</v>
      </c>
      <c r="Y141" s="94"/>
      <c r="Z141" s="94">
        <v>2016</v>
      </c>
      <c r="AA141" s="94"/>
      <c r="AB141" s="238" t="s">
        <v>876</v>
      </c>
      <c r="AC141" s="238"/>
      <c r="AD141" s="238"/>
      <c r="AE141" s="238"/>
      <c r="AF141" s="238"/>
      <c r="AG141" s="238" t="s">
        <v>1105</v>
      </c>
      <c r="AH141" s="238" t="s">
        <v>794</v>
      </c>
      <c r="AI141" s="238">
        <v>250006596</v>
      </c>
      <c r="AJ141" s="238" t="s">
        <v>1106</v>
      </c>
      <c r="AK141" s="238"/>
      <c r="AL141" s="241"/>
      <c r="AM141" s="247"/>
    </row>
    <row r="142" spans="1:39" s="243" customFormat="1" ht="100.5" customHeight="1">
      <c r="A142" s="5" t="s">
        <v>1107</v>
      </c>
      <c r="B142" s="248" t="s">
        <v>33</v>
      </c>
      <c r="C142" s="94" t="s">
        <v>1102</v>
      </c>
      <c r="D142" s="94" t="s">
        <v>1103</v>
      </c>
      <c r="E142" s="94" t="s">
        <v>1103</v>
      </c>
      <c r="F142" s="250" t="s">
        <v>1104</v>
      </c>
      <c r="G142" s="250" t="s">
        <v>1104</v>
      </c>
      <c r="H142" s="94"/>
      <c r="I142" s="94"/>
      <c r="J142" s="94" t="s">
        <v>227</v>
      </c>
      <c r="K142" s="94">
        <v>0</v>
      </c>
      <c r="L142" s="94">
        <v>711000000</v>
      </c>
      <c r="M142" s="625" t="s">
        <v>73</v>
      </c>
      <c r="N142" s="94" t="s">
        <v>761</v>
      </c>
      <c r="O142" s="94" t="s">
        <v>700</v>
      </c>
      <c r="P142" s="94" t="s">
        <v>229</v>
      </c>
      <c r="Q142" s="94" t="s">
        <v>1087</v>
      </c>
      <c r="R142" s="94" t="s">
        <v>231</v>
      </c>
      <c r="S142" s="94">
        <v>796</v>
      </c>
      <c r="T142" s="94" t="s">
        <v>232</v>
      </c>
      <c r="U142" s="94">
        <v>20</v>
      </c>
      <c r="V142" s="46">
        <v>850000</v>
      </c>
      <c r="W142" s="1362">
        <v>17000000</v>
      </c>
      <c r="X142" s="237">
        <f t="shared" si="6"/>
        <v>19040000</v>
      </c>
      <c r="Y142" s="94"/>
      <c r="Z142" s="94">
        <v>2016</v>
      </c>
      <c r="AA142" s="94"/>
      <c r="AB142" s="238" t="s">
        <v>876</v>
      </c>
      <c r="AC142" s="238"/>
      <c r="AD142" s="238"/>
      <c r="AE142" s="238"/>
      <c r="AF142" s="238"/>
      <c r="AG142" s="238" t="s">
        <v>1108</v>
      </c>
      <c r="AH142" s="238" t="s">
        <v>794</v>
      </c>
      <c r="AI142" s="238">
        <v>250006596</v>
      </c>
      <c r="AJ142" s="238" t="s">
        <v>1106</v>
      </c>
      <c r="AK142" s="238"/>
      <c r="AL142" s="241"/>
      <c r="AM142" s="247"/>
    </row>
    <row r="143" spans="1:39" s="243" customFormat="1" ht="100.5" customHeight="1">
      <c r="A143" s="5" t="s">
        <v>1109</v>
      </c>
      <c r="B143" s="248" t="s">
        <v>33</v>
      </c>
      <c r="C143" s="94" t="s">
        <v>1110</v>
      </c>
      <c r="D143" s="94" t="s">
        <v>1111</v>
      </c>
      <c r="E143" s="94" t="s">
        <v>1111</v>
      </c>
      <c r="F143" s="94" t="s">
        <v>1112</v>
      </c>
      <c r="G143" s="94" t="s">
        <v>1112</v>
      </c>
      <c r="H143" s="94"/>
      <c r="I143" s="94"/>
      <c r="J143" s="94" t="s">
        <v>227</v>
      </c>
      <c r="K143" s="94">
        <v>0</v>
      </c>
      <c r="L143" s="94">
        <v>711000000</v>
      </c>
      <c r="M143" s="625" t="s">
        <v>73</v>
      </c>
      <c r="N143" s="94" t="s">
        <v>761</v>
      </c>
      <c r="O143" s="94" t="s">
        <v>700</v>
      </c>
      <c r="P143" s="94" t="s">
        <v>229</v>
      </c>
      <c r="Q143" s="94" t="s">
        <v>1087</v>
      </c>
      <c r="R143" s="94" t="s">
        <v>231</v>
      </c>
      <c r="S143" s="94">
        <v>796</v>
      </c>
      <c r="T143" s="94" t="s">
        <v>232</v>
      </c>
      <c r="U143" s="94">
        <v>60</v>
      </c>
      <c r="V143" s="46">
        <v>4500</v>
      </c>
      <c r="W143" s="1362">
        <v>270000</v>
      </c>
      <c r="X143" s="237">
        <f t="shared" si="6"/>
        <v>302400</v>
      </c>
      <c r="Y143" s="94"/>
      <c r="Z143" s="94">
        <v>2016</v>
      </c>
      <c r="AA143" s="94"/>
      <c r="AB143" s="238" t="s">
        <v>876</v>
      </c>
      <c r="AC143" s="238"/>
      <c r="AD143" s="238"/>
      <c r="AE143" s="238"/>
      <c r="AF143" s="238"/>
      <c r="AG143" s="238" t="s">
        <v>1113</v>
      </c>
      <c r="AH143" s="238" t="s">
        <v>794</v>
      </c>
      <c r="AI143" s="238">
        <v>250009212</v>
      </c>
      <c r="AJ143" s="238" t="s">
        <v>1114</v>
      </c>
      <c r="AK143" s="238"/>
      <c r="AL143" s="241"/>
      <c r="AM143" s="247"/>
    </row>
    <row r="144" spans="1:39" s="511" customFormat="1" ht="100.5" customHeight="1">
      <c r="A144" s="492" t="s">
        <v>1115</v>
      </c>
      <c r="B144" s="1152" t="s">
        <v>33</v>
      </c>
      <c r="C144" s="505" t="s">
        <v>1110</v>
      </c>
      <c r="D144" s="505" t="s">
        <v>1111</v>
      </c>
      <c r="E144" s="505" t="s">
        <v>1111</v>
      </c>
      <c r="F144" s="505" t="s">
        <v>1112</v>
      </c>
      <c r="G144" s="505" t="s">
        <v>1112</v>
      </c>
      <c r="H144" s="505"/>
      <c r="I144" s="505"/>
      <c r="J144" s="505" t="s">
        <v>227</v>
      </c>
      <c r="K144" s="505">
        <v>0</v>
      </c>
      <c r="L144" s="505">
        <v>711000000</v>
      </c>
      <c r="M144" s="556" t="s">
        <v>73</v>
      </c>
      <c r="N144" s="505" t="s">
        <v>761</v>
      </c>
      <c r="O144" s="505" t="s">
        <v>700</v>
      </c>
      <c r="P144" s="505" t="s">
        <v>229</v>
      </c>
      <c r="Q144" s="505" t="s">
        <v>1087</v>
      </c>
      <c r="R144" s="505" t="s">
        <v>231</v>
      </c>
      <c r="S144" s="505">
        <v>796</v>
      </c>
      <c r="T144" s="505" t="s">
        <v>232</v>
      </c>
      <c r="U144" s="505">
        <v>20</v>
      </c>
      <c r="V144" s="931">
        <v>4500</v>
      </c>
      <c r="W144" s="1153">
        <v>0</v>
      </c>
      <c r="X144" s="1154">
        <v>0</v>
      </c>
      <c r="Y144" s="505"/>
      <c r="Z144" s="505">
        <v>2016</v>
      </c>
      <c r="AA144" s="505"/>
      <c r="AB144" s="498" t="s">
        <v>876</v>
      </c>
      <c r="AC144" s="498"/>
      <c r="AD144" s="498"/>
      <c r="AE144" s="498"/>
      <c r="AF144" s="498"/>
      <c r="AG144" s="498" t="s">
        <v>1116</v>
      </c>
      <c r="AH144" s="498" t="s">
        <v>794</v>
      </c>
      <c r="AI144" s="498">
        <v>250009213</v>
      </c>
      <c r="AJ144" s="498" t="s">
        <v>1117</v>
      </c>
      <c r="AK144" s="498"/>
      <c r="AL144" s="993"/>
      <c r="AM144" s="510"/>
    </row>
    <row r="145" spans="1:39" s="511" customFormat="1" ht="100.5" customHeight="1">
      <c r="A145" s="492" t="s">
        <v>13468</v>
      </c>
      <c r="B145" s="1152" t="s">
        <v>33</v>
      </c>
      <c r="C145" s="505" t="s">
        <v>1110</v>
      </c>
      <c r="D145" s="505" t="s">
        <v>1111</v>
      </c>
      <c r="E145" s="505" t="s">
        <v>1111</v>
      </c>
      <c r="F145" s="505" t="s">
        <v>1112</v>
      </c>
      <c r="G145" s="505" t="s">
        <v>1112</v>
      </c>
      <c r="H145" s="505"/>
      <c r="I145" s="505"/>
      <c r="J145" s="505" t="s">
        <v>227</v>
      </c>
      <c r="K145" s="505">
        <v>0</v>
      </c>
      <c r="L145" s="505">
        <v>711000000</v>
      </c>
      <c r="M145" s="556" t="s">
        <v>73</v>
      </c>
      <c r="N145" s="505" t="s">
        <v>761</v>
      </c>
      <c r="O145" s="505" t="s">
        <v>700</v>
      </c>
      <c r="P145" s="505" t="s">
        <v>229</v>
      </c>
      <c r="Q145" s="505" t="s">
        <v>1087</v>
      </c>
      <c r="R145" s="505" t="s">
        <v>231</v>
      </c>
      <c r="S145" s="505">
        <v>796</v>
      </c>
      <c r="T145" s="505" t="s">
        <v>232</v>
      </c>
      <c r="U145" s="505">
        <v>20</v>
      </c>
      <c r="V145" s="931">
        <v>4500</v>
      </c>
      <c r="W145" s="1153">
        <v>0</v>
      </c>
      <c r="X145" s="1154">
        <v>0</v>
      </c>
      <c r="Y145" s="505"/>
      <c r="Z145" s="505">
        <v>2016</v>
      </c>
      <c r="AA145" s="505" t="s">
        <v>3133</v>
      </c>
      <c r="AB145" s="498" t="s">
        <v>876</v>
      </c>
      <c r="AC145" s="498"/>
      <c r="AD145" s="498"/>
      <c r="AE145" s="498"/>
      <c r="AF145" s="498"/>
      <c r="AG145" s="498" t="s">
        <v>1116</v>
      </c>
      <c r="AH145" s="498" t="s">
        <v>794</v>
      </c>
      <c r="AI145" s="498">
        <v>250009213</v>
      </c>
      <c r="AJ145" s="498" t="s">
        <v>1117</v>
      </c>
      <c r="AK145" s="498"/>
      <c r="AL145" s="993"/>
      <c r="AM145" s="510"/>
    </row>
    <row r="146" spans="1:39" s="561" customFormat="1" ht="100.5" customHeight="1">
      <c r="A146" s="492" t="s">
        <v>1118</v>
      </c>
      <c r="B146" s="493" t="s">
        <v>819</v>
      </c>
      <c r="C146" s="493" t="s">
        <v>1119</v>
      </c>
      <c r="D146" s="493" t="s">
        <v>1120</v>
      </c>
      <c r="E146" s="493" t="s">
        <v>1120</v>
      </c>
      <c r="F146" s="493" t="s">
        <v>1121</v>
      </c>
      <c r="G146" s="493" t="s">
        <v>1122</v>
      </c>
      <c r="H146" s="493" t="s">
        <v>1123</v>
      </c>
      <c r="I146" s="493" t="s">
        <v>1124</v>
      </c>
      <c r="J146" s="493" t="s">
        <v>38</v>
      </c>
      <c r="K146" s="554">
        <v>100</v>
      </c>
      <c r="L146" s="555">
        <v>711000000</v>
      </c>
      <c r="M146" s="556" t="s">
        <v>73</v>
      </c>
      <c r="N146" s="496" t="s">
        <v>841</v>
      </c>
      <c r="O146" s="556" t="s">
        <v>73</v>
      </c>
      <c r="P146" s="494" t="s">
        <v>229</v>
      </c>
      <c r="Q146" s="493" t="s">
        <v>1125</v>
      </c>
      <c r="R146" s="494" t="s">
        <v>1126</v>
      </c>
      <c r="S146" s="493"/>
      <c r="T146" s="557" t="s">
        <v>232</v>
      </c>
      <c r="U146" s="558">
        <v>19</v>
      </c>
      <c r="V146" s="559">
        <v>38178.57</v>
      </c>
      <c r="W146" s="559">
        <v>0</v>
      </c>
      <c r="X146" s="559">
        <v>0</v>
      </c>
      <c r="Y146" s="493" t="s">
        <v>762</v>
      </c>
      <c r="Z146" s="493">
        <v>2016</v>
      </c>
      <c r="AA146" s="493"/>
      <c r="AB146" s="498" t="s">
        <v>366</v>
      </c>
      <c r="AC146" s="499" t="s">
        <v>209</v>
      </c>
      <c r="AD146" s="560"/>
      <c r="AE146" s="560"/>
      <c r="AF146" s="560"/>
      <c r="AG146" s="500"/>
      <c r="AH146" s="560"/>
      <c r="AI146" s="560"/>
      <c r="AJ146" s="560"/>
      <c r="AK146" s="500" t="s">
        <v>1127</v>
      </c>
    </row>
    <row r="147" spans="1:39" s="561" customFormat="1" ht="100.5" customHeight="1">
      <c r="A147" s="534" t="s">
        <v>3069</v>
      </c>
      <c r="B147" s="514" t="s">
        <v>819</v>
      </c>
      <c r="C147" s="514" t="s">
        <v>1119</v>
      </c>
      <c r="D147" s="514" t="s">
        <v>1120</v>
      </c>
      <c r="E147" s="514" t="s">
        <v>1120</v>
      </c>
      <c r="F147" s="514" t="s">
        <v>1121</v>
      </c>
      <c r="G147" s="514" t="s">
        <v>1122</v>
      </c>
      <c r="H147" s="514" t="s">
        <v>1123</v>
      </c>
      <c r="I147" s="514" t="s">
        <v>1124</v>
      </c>
      <c r="J147" s="514" t="s">
        <v>38</v>
      </c>
      <c r="K147" s="727">
        <v>100</v>
      </c>
      <c r="L147" s="517">
        <v>711000000</v>
      </c>
      <c r="M147" s="518" t="s">
        <v>73</v>
      </c>
      <c r="N147" s="728" t="s">
        <v>841</v>
      </c>
      <c r="O147" s="518" t="s">
        <v>73</v>
      </c>
      <c r="P147" s="494" t="s">
        <v>229</v>
      </c>
      <c r="Q147" s="514" t="s">
        <v>1125</v>
      </c>
      <c r="R147" s="531" t="s">
        <v>1126</v>
      </c>
      <c r="S147" s="514"/>
      <c r="T147" s="585" t="s">
        <v>232</v>
      </c>
      <c r="U147" s="520">
        <v>19</v>
      </c>
      <c r="V147" s="521">
        <v>78947.360000000001</v>
      </c>
      <c r="W147" s="559">
        <v>0</v>
      </c>
      <c r="X147" s="559">
        <v>0</v>
      </c>
      <c r="Y147" s="514" t="s">
        <v>3070</v>
      </c>
      <c r="Z147" s="514">
        <v>2016</v>
      </c>
      <c r="AA147" s="514" t="s">
        <v>3071</v>
      </c>
      <c r="AB147" s="729" t="s">
        <v>366</v>
      </c>
      <c r="AC147" s="685" t="s">
        <v>209</v>
      </c>
      <c r="AD147" s="730"/>
      <c r="AE147" s="730"/>
      <c r="AF147" s="730"/>
      <c r="AG147" s="529"/>
      <c r="AH147" s="730"/>
      <c r="AI147" s="730"/>
      <c r="AJ147" s="730"/>
      <c r="AK147" s="529" t="s">
        <v>2849</v>
      </c>
    </row>
    <row r="148" spans="1:39" s="255" customFormat="1" ht="100.5" customHeight="1">
      <c r="A148" s="617" t="s">
        <v>3974</v>
      </c>
      <c r="B148" s="619" t="s">
        <v>819</v>
      </c>
      <c r="C148" s="619" t="s">
        <v>1119</v>
      </c>
      <c r="D148" s="619" t="s">
        <v>1120</v>
      </c>
      <c r="E148" s="619" t="s">
        <v>1120</v>
      </c>
      <c r="F148" s="619" t="s">
        <v>1121</v>
      </c>
      <c r="G148" s="619" t="s">
        <v>1122</v>
      </c>
      <c r="H148" s="619" t="s">
        <v>1123</v>
      </c>
      <c r="I148" s="619" t="s">
        <v>1124</v>
      </c>
      <c r="J148" s="619" t="s">
        <v>38</v>
      </c>
      <c r="K148" s="478">
        <v>100</v>
      </c>
      <c r="L148" s="294">
        <v>711000000</v>
      </c>
      <c r="M148" s="295" t="s">
        <v>73</v>
      </c>
      <c r="N148" s="331" t="s">
        <v>841</v>
      </c>
      <c r="O148" s="295" t="s">
        <v>73</v>
      </c>
      <c r="P148" s="8" t="s">
        <v>229</v>
      </c>
      <c r="Q148" s="619" t="s">
        <v>1125</v>
      </c>
      <c r="R148" s="288" t="s">
        <v>1126</v>
      </c>
      <c r="S148" s="619"/>
      <c r="T148" s="326" t="s">
        <v>232</v>
      </c>
      <c r="U148" s="314">
        <v>19</v>
      </c>
      <c r="V148" s="315">
        <v>78947.360000000001</v>
      </c>
      <c r="W148" s="315">
        <v>1499999.84</v>
      </c>
      <c r="X148" s="315">
        <f>W148*1.12</f>
        <v>1679999.8208000003</v>
      </c>
      <c r="Y148" s="619" t="s">
        <v>3070</v>
      </c>
      <c r="Z148" s="619">
        <v>2016</v>
      </c>
      <c r="AA148" s="619">
        <v>13</v>
      </c>
      <c r="AB148" s="624" t="s">
        <v>366</v>
      </c>
      <c r="AC148" s="341" t="s">
        <v>209</v>
      </c>
      <c r="AD148" s="399"/>
      <c r="AE148" s="399"/>
      <c r="AF148" s="399"/>
      <c r="AG148" s="290"/>
      <c r="AH148" s="399"/>
      <c r="AI148" s="399"/>
      <c r="AJ148" s="399"/>
      <c r="AK148" s="290" t="s">
        <v>2849</v>
      </c>
    </row>
    <row r="149" spans="1:39" s="561" customFormat="1" ht="100.5" customHeight="1">
      <c r="A149" s="492" t="s">
        <v>1128</v>
      </c>
      <c r="B149" s="493" t="s">
        <v>819</v>
      </c>
      <c r="C149" s="493" t="s">
        <v>1129</v>
      </c>
      <c r="D149" s="493" t="s">
        <v>1130</v>
      </c>
      <c r="E149" s="493" t="s">
        <v>1130</v>
      </c>
      <c r="F149" s="493" t="s">
        <v>1131</v>
      </c>
      <c r="G149" s="493" t="s">
        <v>1132</v>
      </c>
      <c r="H149" s="493" t="s">
        <v>1133</v>
      </c>
      <c r="I149" s="493" t="s">
        <v>1134</v>
      </c>
      <c r="J149" s="493" t="s">
        <v>1135</v>
      </c>
      <c r="K149" s="554">
        <v>0</v>
      </c>
      <c r="L149" s="555">
        <v>711000000</v>
      </c>
      <c r="M149" s="556" t="s">
        <v>73</v>
      </c>
      <c r="N149" s="496" t="s">
        <v>841</v>
      </c>
      <c r="O149" s="556" t="s">
        <v>73</v>
      </c>
      <c r="P149" s="494" t="s">
        <v>229</v>
      </c>
      <c r="Q149" s="493" t="s">
        <v>1136</v>
      </c>
      <c r="R149" s="494" t="s">
        <v>1137</v>
      </c>
      <c r="S149" s="493"/>
      <c r="T149" s="557" t="s">
        <v>232</v>
      </c>
      <c r="U149" s="558">
        <v>15</v>
      </c>
      <c r="V149" s="559">
        <v>355264.28600000002</v>
      </c>
      <c r="W149" s="559">
        <v>0</v>
      </c>
      <c r="X149" s="559">
        <v>0</v>
      </c>
      <c r="Y149" s="493"/>
      <c r="Z149" s="493">
        <v>2016</v>
      </c>
      <c r="AA149" s="493"/>
      <c r="AB149" s="498" t="s">
        <v>366</v>
      </c>
      <c r="AC149" s="499"/>
      <c r="AD149" s="499"/>
      <c r="AE149" s="560"/>
      <c r="AF149" s="560"/>
      <c r="AG149" s="500"/>
      <c r="AH149" s="560"/>
      <c r="AI149" s="499">
        <v>150001967</v>
      </c>
      <c r="AJ149" s="560"/>
      <c r="AK149" s="500" t="s">
        <v>1127</v>
      </c>
    </row>
    <row r="150" spans="1:39" s="561" customFormat="1" ht="100.5" customHeight="1">
      <c r="A150" s="534" t="s">
        <v>3072</v>
      </c>
      <c r="B150" s="514" t="s">
        <v>819</v>
      </c>
      <c r="C150" s="514" t="s">
        <v>1129</v>
      </c>
      <c r="D150" s="514" t="s">
        <v>1130</v>
      </c>
      <c r="E150" s="514" t="s">
        <v>1130</v>
      </c>
      <c r="F150" s="514" t="s">
        <v>1131</v>
      </c>
      <c r="G150" s="514" t="s">
        <v>1132</v>
      </c>
      <c r="H150" s="514" t="s">
        <v>3073</v>
      </c>
      <c r="I150" s="514" t="s">
        <v>3074</v>
      </c>
      <c r="J150" s="514" t="s">
        <v>1135</v>
      </c>
      <c r="K150" s="727">
        <v>0</v>
      </c>
      <c r="L150" s="517">
        <v>711000000</v>
      </c>
      <c r="M150" s="518" t="s">
        <v>73</v>
      </c>
      <c r="N150" s="728" t="s">
        <v>1233</v>
      </c>
      <c r="O150" s="518" t="s">
        <v>73</v>
      </c>
      <c r="P150" s="494" t="s">
        <v>229</v>
      </c>
      <c r="Q150" s="514" t="s">
        <v>1136</v>
      </c>
      <c r="R150" s="531" t="s">
        <v>1137</v>
      </c>
      <c r="S150" s="514"/>
      <c r="T150" s="585" t="s">
        <v>232</v>
      </c>
      <c r="U150" s="520">
        <v>12</v>
      </c>
      <c r="V150" s="521">
        <v>309869.53999999998</v>
      </c>
      <c r="W150" s="559">
        <v>0</v>
      </c>
      <c r="X150" s="559">
        <v>0</v>
      </c>
      <c r="Y150" s="514"/>
      <c r="Z150" s="514">
        <v>2016</v>
      </c>
      <c r="AA150" s="514" t="s">
        <v>3075</v>
      </c>
      <c r="AB150" s="729" t="s">
        <v>366</v>
      </c>
      <c r="AC150" s="685"/>
      <c r="AD150" s="685"/>
      <c r="AE150" s="730"/>
      <c r="AF150" s="730"/>
      <c r="AG150" s="529"/>
      <c r="AH150" s="730"/>
      <c r="AI150" s="685">
        <v>150001967</v>
      </c>
      <c r="AJ150" s="730"/>
      <c r="AK150" s="529" t="s">
        <v>2849</v>
      </c>
    </row>
    <row r="151" spans="1:39" s="561" customFormat="1" ht="100.5" customHeight="1">
      <c r="A151" s="534" t="s">
        <v>3975</v>
      </c>
      <c r="B151" s="514" t="s">
        <v>819</v>
      </c>
      <c r="C151" s="514" t="s">
        <v>1129</v>
      </c>
      <c r="D151" s="514" t="s">
        <v>1130</v>
      </c>
      <c r="E151" s="514" t="s">
        <v>1130</v>
      </c>
      <c r="F151" s="514" t="s">
        <v>1131</v>
      </c>
      <c r="G151" s="514" t="s">
        <v>1132</v>
      </c>
      <c r="H151" s="514" t="s">
        <v>3073</v>
      </c>
      <c r="I151" s="514" t="s">
        <v>3074</v>
      </c>
      <c r="J151" s="514" t="s">
        <v>1135</v>
      </c>
      <c r="K151" s="727">
        <v>0</v>
      </c>
      <c r="L151" s="517">
        <v>711000000</v>
      </c>
      <c r="M151" s="518" t="s">
        <v>73</v>
      </c>
      <c r="N151" s="728" t="s">
        <v>1233</v>
      </c>
      <c r="O151" s="518" t="s">
        <v>73</v>
      </c>
      <c r="P151" s="494" t="s">
        <v>229</v>
      </c>
      <c r="Q151" s="514" t="s">
        <v>1136</v>
      </c>
      <c r="R151" s="531" t="s">
        <v>1137</v>
      </c>
      <c r="S151" s="514"/>
      <c r="T151" s="585" t="s">
        <v>232</v>
      </c>
      <c r="U151" s="520">
        <v>12</v>
      </c>
      <c r="V151" s="521">
        <v>309869.53999999998</v>
      </c>
      <c r="W151" s="521">
        <v>0</v>
      </c>
      <c r="X151" s="521">
        <f>W151*1.12</f>
        <v>0</v>
      </c>
      <c r="Y151" s="514"/>
      <c r="Z151" s="514">
        <v>2016</v>
      </c>
      <c r="AA151" s="514">
        <v>13</v>
      </c>
      <c r="AB151" s="729" t="s">
        <v>366</v>
      </c>
      <c r="AC151" s="685"/>
      <c r="AD151" s="685"/>
      <c r="AE151" s="730"/>
      <c r="AF151" s="730"/>
      <c r="AG151" s="529"/>
      <c r="AH151" s="730"/>
      <c r="AI151" s="685">
        <v>150001967</v>
      </c>
      <c r="AJ151" s="730"/>
      <c r="AK151" s="529" t="s">
        <v>2849</v>
      </c>
    </row>
    <row r="152" spans="1:39" s="1226" customFormat="1" ht="100.5" customHeight="1">
      <c r="A152" s="1175" t="s">
        <v>13596</v>
      </c>
      <c r="B152" s="1204" t="s">
        <v>819</v>
      </c>
      <c r="C152" s="1204" t="s">
        <v>1129</v>
      </c>
      <c r="D152" s="1204" t="s">
        <v>1130</v>
      </c>
      <c r="E152" s="1204" t="s">
        <v>1130</v>
      </c>
      <c r="F152" s="1204" t="s">
        <v>1131</v>
      </c>
      <c r="G152" s="1204" t="s">
        <v>1132</v>
      </c>
      <c r="H152" s="1204" t="s">
        <v>3073</v>
      </c>
      <c r="I152" s="1204" t="s">
        <v>3074</v>
      </c>
      <c r="J152" s="1204" t="s">
        <v>1135</v>
      </c>
      <c r="K152" s="1328">
        <v>0</v>
      </c>
      <c r="L152" s="1203">
        <v>711000000</v>
      </c>
      <c r="M152" s="1192" t="s">
        <v>73</v>
      </c>
      <c r="N152" s="1329" t="s">
        <v>2035</v>
      </c>
      <c r="O152" s="1192" t="s">
        <v>73</v>
      </c>
      <c r="P152" s="1201" t="s">
        <v>229</v>
      </c>
      <c r="Q152" s="1204" t="s">
        <v>1136</v>
      </c>
      <c r="R152" s="1201" t="s">
        <v>1137</v>
      </c>
      <c r="S152" s="1204"/>
      <c r="T152" s="1217" t="s">
        <v>232</v>
      </c>
      <c r="U152" s="1330">
        <v>12</v>
      </c>
      <c r="V152" s="1331">
        <v>309869.53999999998</v>
      </c>
      <c r="W152" s="1331">
        <v>3718434.4799999995</v>
      </c>
      <c r="X152" s="1331">
        <f t="shared" ref="X152" si="16">W152*1.12</f>
        <v>4164646.6176</v>
      </c>
      <c r="Y152" s="1204"/>
      <c r="Z152" s="1204">
        <v>2016</v>
      </c>
      <c r="AA152" s="1204">
        <v>11</v>
      </c>
      <c r="AB152" s="1259" t="s">
        <v>366</v>
      </c>
      <c r="AC152" s="1332"/>
      <c r="AD152" s="1332"/>
      <c r="AE152" s="1222"/>
      <c r="AF152" s="1222"/>
      <c r="AG152" s="1180"/>
      <c r="AH152" s="1222"/>
      <c r="AI152" s="1332">
        <v>150001967</v>
      </c>
      <c r="AJ152" s="1222"/>
      <c r="AK152" s="1180" t="s">
        <v>2849</v>
      </c>
    </row>
    <row r="153" spans="1:39" s="561" customFormat="1" ht="100.5" customHeight="1">
      <c r="A153" s="492" t="s">
        <v>1138</v>
      </c>
      <c r="B153" s="493" t="s">
        <v>819</v>
      </c>
      <c r="C153" s="493" t="s">
        <v>1139</v>
      </c>
      <c r="D153" s="493" t="s">
        <v>1140</v>
      </c>
      <c r="E153" s="493" t="s">
        <v>1141</v>
      </c>
      <c r="F153" s="493" t="s">
        <v>1142</v>
      </c>
      <c r="G153" s="493" t="s">
        <v>1143</v>
      </c>
      <c r="H153" s="493" t="s">
        <v>1144</v>
      </c>
      <c r="I153" s="493" t="s">
        <v>1145</v>
      </c>
      <c r="J153" s="493" t="s">
        <v>227</v>
      </c>
      <c r="K153" s="493">
        <v>0</v>
      </c>
      <c r="L153" s="555">
        <v>711000000</v>
      </c>
      <c r="M153" s="556" t="s">
        <v>73</v>
      </c>
      <c r="N153" s="496" t="s">
        <v>841</v>
      </c>
      <c r="O153" s="556" t="s">
        <v>73</v>
      </c>
      <c r="P153" s="494" t="s">
        <v>229</v>
      </c>
      <c r="Q153" s="493" t="s">
        <v>1136</v>
      </c>
      <c r="R153" s="493" t="s">
        <v>1146</v>
      </c>
      <c r="S153" s="493"/>
      <c r="T153" s="557" t="s">
        <v>232</v>
      </c>
      <c r="U153" s="493">
        <v>1</v>
      </c>
      <c r="V153" s="559">
        <v>92857142.859999999</v>
      </c>
      <c r="W153" s="559">
        <v>0</v>
      </c>
      <c r="X153" s="559">
        <v>0</v>
      </c>
      <c r="Y153" s="493"/>
      <c r="Z153" s="493">
        <v>2016</v>
      </c>
      <c r="AA153" s="493"/>
      <c r="AB153" s="498" t="s">
        <v>366</v>
      </c>
      <c r="AC153" s="499"/>
      <c r="AD153" s="560"/>
      <c r="AE153" s="560"/>
      <c r="AF153" s="560"/>
      <c r="AG153" s="500"/>
      <c r="AH153" s="560"/>
      <c r="AI153" s="560"/>
      <c r="AJ153" s="560"/>
      <c r="AK153" s="500" t="s">
        <v>1127</v>
      </c>
    </row>
    <row r="154" spans="1:39" s="561" customFormat="1" ht="100.5" customHeight="1">
      <c r="A154" s="492" t="s">
        <v>3976</v>
      </c>
      <c r="B154" s="493" t="s">
        <v>819</v>
      </c>
      <c r="C154" s="493" t="s">
        <v>1139</v>
      </c>
      <c r="D154" s="493" t="s">
        <v>1140</v>
      </c>
      <c r="E154" s="493" t="s">
        <v>1141</v>
      </c>
      <c r="F154" s="493" t="s">
        <v>1142</v>
      </c>
      <c r="G154" s="493" t="s">
        <v>1143</v>
      </c>
      <c r="H154" s="493" t="s">
        <v>1144</v>
      </c>
      <c r="I154" s="493" t="s">
        <v>1145</v>
      </c>
      <c r="J154" s="493" t="s">
        <v>227</v>
      </c>
      <c r="K154" s="493">
        <v>0</v>
      </c>
      <c r="L154" s="555">
        <v>711000000</v>
      </c>
      <c r="M154" s="556" t="s">
        <v>73</v>
      </c>
      <c r="N154" s="496" t="s">
        <v>841</v>
      </c>
      <c r="O154" s="556" t="s">
        <v>73</v>
      </c>
      <c r="P154" s="494" t="s">
        <v>229</v>
      </c>
      <c r="Q154" s="493" t="s">
        <v>1136</v>
      </c>
      <c r="R154" s="493" t="s">
        <v>1146</v>
      </c>
      <c r="S154" s="493"/>
      <c r="T154" s="557" t="s">
        <v>232</v>
      </c>
      <c r="U154" s="493">
        <v>1</v>
      </c>
      <c r="V154" s="559">
        <v>92857142.859999999</v>
      </c>
      <c r="W154" s="559">
        <v>0</v>
      </c>
      <c r="X154" s="559">
        <f>W154*1.12</f>
        <v>0</v>
      </c>
      <c r="Y154" s="493"/>
      <c r="Z154" s="493">
        <v>2016</v>
      </c>
      <c r="AA154" s="493">
        <v>13</v>
      </c>
      <c r="AB154" s="498" t="s">
        <v>366</v>
      </c>
      <c r="AC154" s="499"/>
      <c r="AD154" s="560"/>
      <c r="AE154" s="560"/>
      <c r="AF154" s="560"/>
      <c r="AG154" s="500"/>
      <c r="AH154" s="560"/>
      <c r="AI154" s="560"/>
      <c r="AJ154" s="560"/>
      <c r="AK154" s="500" t="s">
        <v>1127</v>
      </c>
    </row>
    <row r="155" spans="1:39" s="1226" customFormat="1" ht="100.5" customHeight="1">
      <c r="A155" s="1175" t="s">
        <v>13588</v>
      </c>
      <c r="B155" s="1204" t="s">
        <v>33</v>
      </c>
      <c r="C155" s="1204" t="s">
        <v>1139</v>
      </c>
      <c r="D155" s="1204" t="s">
        <v>1140</v>
      </c>
      <c r="E155" s="1204" t="s">
        <v>1141</v>
      </c>
      <c r="F155" s="1204" t="s">
        <v>1142</v>
      </c>
      <c r="G155" s="1204" t="s">
        <v>1143</v>
      </c>
      <c r="H155" s="1204" t="s">
        <v>13589</v>
      </c>
      <c r="I155" s="1204" t="s">
        <v>13590</v>
      </c>
      <c r="J155" s="1204" t="s">
        <v>227</v>
      </c>
      <c r="K155" s="1204">
        <v>0</v>
      </c>
      <c r="L155" s="1204">
        <v>711000000</v>
      </c>
      <c r="M155" s="1192" t="s">
        <v>73</v>
      </c>
      <c r="N155" s="1204" t="s">
        <v>2035</v>
      </c>
      <c r="O155" s="1192" t="s">
        <v>73</v>
      </c>
      <c r="P155" s="1204" t="s">
        <v>229</v>
      </c>
      <c r="Q155" s="1204" t="s">
        <v>1136</v>
      </c>
      <c r="R155" s="1204" t="s">
        <v>1146</v>
      </c>
      <c r="S155" s="1204"/>
      <c r="T155" s="1204" t="s">
        <v>13591</v>
      </c>
      <c r="U155" s="1204">
        <v>1</v>
      </c>
      <c r="V155" s="1331">
        <v>82327187.5</v>
      </c>
      <c r="W155" s="1331">
        <f>U155*V155</f>
        <v>82327187.5</v>
      </c>
      <c r="X155" s="1331">
        <f t="shared" ref="X155" si="17">W155*1.12</f>
        <v>92206450.000000015</v>
      </c>
      <c r="Y155" s="1204"/>
      <c r="Z155" s="1204">
        <v>2016</v>
      </c>
      <c r="AA155" s="1204" t="s">
        <v>13592</v>
      </c>
      <c r="AB155" s="1259" t="s">
        <v>366</v>
      </c>
      <c r="AC155" s="1332"/>
      <c r="AD155" s="1222"/>
      <c r="AE155" s="1222"/>
      <c r="AF155" s="1204" t="s">
        <v>13593</v>
      </c>
      <c r="AG155" s="1218" t="s">
        <v>13594</v>
      </c>
      <c r="AH155" s="1222"/>
      <c r="AI155" s="1222"/>
      <c r="AJ155" s="1222"/>
      <c r="AK155" s="1180" t="s">
        <v>13595</v>
      </c>
    </row>
    <row r="156" spans="1:39" s="255" customFormat="1" ht="100.5" customHeight="1">
      <c r="A156" s="617" t="s">
        <v>1147</v>
      </c>
      <c r="B156" s="619" t="s">
        <v>819</v>
      </c>
      <c r="C156" s="619" t="s">
        <v>1148</v>
      </c>
      <c r="D156" s="619" t="s">
        <v>1149</v>
      </c>
      <c r="E156" s="619" t="s">
        <v>1150</v>
      </c>
      <c r="F156" s="619" t="s">
        <v>1151</v>
      </c>
      <c r="G156" s="619" t="s">
        <v>1152</v>
      </c>
      <c r="H156" s="619" t="s">
        <v>1998</v>
      </c>
      <c r="I156" s="619" t="s">
        <v>2001</v>
      </c>
      <c r="J156" s="619" t="s">
        <v>38</v>
      </c>
      <c r="K156" s="619">
        <v>0</v>
      </c>
      <c r="L156" s="294">
        <v>711000000</v>
      </c>
      <c r="M156" s="295" t="s">
        <v>73</v>
      </c>
      <c r="N156" s="331" t="s">
        <v>841</v>
      </c>
      <c r="O156" s="295" t="s">
        <v>73</v>
      </c>
      <c r="P156" s="8" t="s">
        <v>229</v>
      </c>
      <c r="Q156" s="619" t="s">
        <v>1136</v>
      </c>
      <c r="R156" s="619" t="s">
        <v>2021</v>
      </c>
      <c r="S156" s="398"/>
      <c r="T156" s="326" t="s">
        <v>232</v>
      </c>
      <c r="U156" s="619">
        <v>1</v>
      </c>
      <c r="V156" s="315">
        <v>54430000</v>
      </c>
      <c r="W156" s="315">
        <v>54430000</v>
      </c>
      <c r="X156" s="315">
        <f>W156*1.12</f>
        <v>60961600.000000007</v>
      </c>
      <c r="Y156" s="12"/>
      <c r="Z156" s="619">
        <v>2016</v>
      </c>
      <c r="AA156" s="619"/>
      <c r="AB156" s="624" t="s">
        <v>366</v>
      </c>
      <c r="AC156" s="341" t="s">
        <v>1999</v>
      </c>
      <c r="AD156" s="399"/>
      <c r="AE156" s="399"/>
      <c r="AF156" s="399"/>
      <c r="AG156" s="290"/>
      <c r="AH156" s="399"/>
      <c r="AI156" s="399"/>
      <c r="AJ156" s="399"/>
      <c r="AK156" s="290" t="s">
        <v>2000</v>
      </c>
    </row>
    <row r="157" spans="1:39" s="502" customFormat="1" ht="100.5" customHeight="1">
      <c r="A157" s="492" t="s">
        <v>1153</v>
      </c>
      <c r="B157" s="493" t="s">
        <v>819</v>
      </c>
      <c r="C157" s="494" t="s">
        <v>981</v>
      </c>
      <c r="D157" s="494" t="s">
        <v>982</v>
      </c>
      <c r="E157" s="494" t="s">
        <v>982</v>
      </c>
      <c r="F157" s="494" t="s">
        <v>983</v>
      </c>
      <c r="G157" s="494" t="s">
        <v>983</v>
      </c>
      <c r="H157" s="494"/>
      <c r="I157" s="494"/>
      <c r="J157" s="494" t="s">
        <v>38</v>
      </c>
      <c r="K157" s="494">
        <v>0</v>
      </c>
      <c r="L157" s="494">
        <v>511010000</v>
      </c>
      <c r="M157" s="495" t="s">
        <v>88</v>
      </c>
      <c r="N157" s="496" t="s">
        <v>841</v>
      </c>
      <c r="O157" s="494" t="s">
        <v>700</v>
      </c>
      <c r="P157" s="494" t="s">
        <v>229</v>
      </c>
      <c r="Q157" s="494" t="s">
        <v>791</v>
      </c>
      <c r="R157" s="494" t="s">
        <v>231</v>
      </c>
      <c r="S157" s="494">
        <v>166</v>
      </c>
      <c r="T157" s="494" t="s">
        <v>902</v>
      </c>
      <c r="U157" s="931">
        <v>6</v>
      </c>
      <c r="V157" s="497">
        <v>2500</v>
      </c>
      <c r="W157" s="503">
        <v>0</v>
      </c>
      <c r="X157" s="504">
        <v>0</v>
      </c>
      <c r="Y157" s="494"/>
      <c r="Z157" s="494">
        <v>2016</v>
      </c>
      <c r="AA157" s="494"/>
      <c r="AB157" s="498" t="s">
        <v>876</v>
      </c>
      <c r="AC157" s="499" t="s">
        <v>209</v>
      </c>
      <c r="AD157" s="500"/>
      <c r="AE157" s="500"/>
      <c r="AF157" s="500"/>
      <c r="AG157" s="500" t="s">
        <v>985</v>
      </c>
      <c r="AH157" s="500" t="s">
        <v>794</v>
      </c>
      <c r="AI157" s="500">
        <v>210001578</v>
      </c>
      <c r="AJ157" s="500" t="s">
        <v>984</v>
      </c>
      <c r="AK157" s="501"/>
    </row>
    <row r="158" spans="1:39" s="502" customFormat="1" ht="100.5" customHeight="1">
      <c r="A158" s="492" t="s">
        <v>3136</v>
      </c>
      <c r="B158" s="493" t="s">
        <v>819</v>
      </c>
      <c r="C158" s="494" t="s">
        <v>981</v>
      </c>
      <c r="D158" s="494" t="s">
        <v>982</v>
      </c>
      <c r="E158" s="494" t="s">
        <v>982</v>
      </c>
      <c r="F158" s="494" t="s">
        <v>983</v>
      </c>
      <c r="G158" s="494" t="s">
        <v>983</v>
      </c>
      <c r="H158" s="494"/>
      <c r="I158" s="494"/>
      <c r="J158" s="494" t="s">
        <v>38</v>
      </c>
      <c r="K158" s="494">
        <v>0</v>
      </c>
      <c r="L158" s="494">
        <v>511010000</v>
      </c>
      <c r="M158" s="495" t="s">
        <v>88</v>
      </c>
      <c r="N158" s="496" t="s">
        <v>841</v>
      </c>
      <c r="O158" s="494" t="s">
        <v>700</v>
      </c>
      <c r="P158" s="494" t="s">
        <v>229</v>
      </c>
      <c r="Q158" s="494" t="s">
        <v>791</v>
      </c>
      <c r="R158" s="494" t="s">
        <v>231</v>
      </c>
      <c r="S158" s="494">
        <v>166</v>
      </c>
      <c r="T158" s="494" t="s">
        <v>902</v>
      </c>
      <c r="U158" s="931">
        <v>6</v>
      </c>
      <c r="V158" s="497">
        <v>2500</v>
      </c>
      <c r="W158" s="503">
        <v>0</v>
      </c>
      <c r="X158" s="504">
        <v>0</v>
      </c>
      <c r="Y158" s="494"/>
      <c r="Z158" s="494">
        <v>2016</v>
      </c>
      <c r="AA158" s="494" t="s">
        <v>3133</v>
      </c>
      <c r="AB158" s="498" t="s">
        <v>876</v>
      </c>
      <c r="AC158" s="499" t="s">
        <v>209</v>
      </c>
      <c r="AD158" s="500"/>
      <c r="AE158" s="500"/>
      <c r="AF158" s="500"/>
      <c r="AG158" s="500" t="s">
        <v>985</v>
      </c>
      <c r="AH158" s="500" t="s">
        <v>794</v>
      </c>
      <c r="AI158" s="500">
        <v>210001578</v>
      </c>
      <c r="AJ158" s="500" t="s">
        <v>984</v>
      </c>
      <c r="AK158" s="501"/>
    </row>
    <row r="159" spans="1:39" s="259" customFormat="1" ht="100.5" customHeight="1">
      <c r="A159" s="5" t="s">
        <v>1154</v>
      </c>
      <c r="B159" s="12" t="s">
        <v>819</v>
      </c>
      <c r="C159" s="8" t="s">
        <v>1155</v>
      </c>
      <c r="D159" s="8" t="s">
        <v>1156</v>
      </c>
      <c r="E159" s="8" t="s">
        <v>1156</v>
      </c>
      <c r="F159" s="8" t="s">
        <v>1157</v>
      </c>
      <c r="G159" s="8" t="s">
        <v>1157</v>
      </c>
      <c r="H159" s="8"/>
      <c r="I159" s="8"/>
      <c r="J159" s="8" t="s">
        <v>38</v>
      </c>
      <c r="K159" s="8">
        <v>0</v>
      </c>
      <c r="L159" s="8">
        <v>511010000</v>
      </c>
      <c r="M159" s="26" t="s">
        <v>88</v>
      </c>
      <c r="N159" s="160" t="s">
        <v>841</v>
      </c>
      <c r="O159" s="8" t="s">
        <v>700</v>
      </c>
      <c r="P159" s="8" t="s">
        <v>229</v>
      </c>
      <c r="Q159" s="8" t="s">
        <v>791</v>
      </c>
      <c r="R159" s="8" t="s">
        <v>231</v>
      </c>
      <c r="S159" s="8">
        <v>796</v>
      </c>
      <c r="T159" s="8" t="s">
        <v>232</v>
      </c>
      <c r="U159" s="46">
        <v>50</v>
      </c>
      <c r="V159" s="256">
        <v>3000</v>
      </c>
      <c r="W159" s="1363">
        <v>150000</v>
      </c>
      <c r="X159" s="257">
        <v>168000</v>
      </c>
      <c r="Y159" s="8"/>
      <c r="Z159" s="8">
        <v>2016</v>
      </c>
      <c r="AA159" s="8"/>
      <c r="AB159" s="238" t="s">
        <v>876</v>
      </c>
      <c r="AC159" s="253" t="s">
        <v>209</v>
      </c>
      <c r="AD159" s="2"/>
      <c r="AE159" s="2"/>
      <c r="AF159" s="2"/>
      <c r="AG159" s="2" t="s">
        <v>991</v>
      </c>
      <c r="AH159" s="2" t="s">
        <v>794</v>
      </c>
      <c r="AI159" s="2">
        <v>210025125</v>
      </c>
      <c r="AJ159" s="2" t="s">
        <v>990</v>
      </c>
      <c r="AK159" s="258"/>
    </row>
    <row r="160" spans="1:39" s="259" customFormat="1" ht="100.5" customHeight="1">
      <c r="A160" s="5" t="s">
        <v>1158</v>
      </c>
      <c r="B160" s="8" t="s">
        <v>33</v>
      </c>
      <c r="C160" s="8" t="s">
        <v>884</v>
      </c>
      <c r="D160" s="260" t="s">
        <v>872</v>
      </c>
      <c r="E160" s="260" t="s">
        <v>872</v>
      </c>
      <c r="F160" s="8" t="s">
        <v>885</v>
      </c>
      <c r="G160" s="8" t="s">
        <v>885</v>
      </c>
      <c r="H160" s="8" t="s">
        <v>886</v>
      </c>
      <c r="I160" s="8" t="s">
        <v>886</v>
      </c>
      <c r="J160" s="260" t="s">
        <v>227</v>
      </c>
      <c r="K160" s="260">
        <v>0</v>
      </c>
      <c r="L160" s="235">
        <v>711000000</v>
      </c>
      <c r="M160" s="625" t="s">
        <v>73</v>
      </c>
      <c r="N160" s="260" t="s">
        <v>841</v>
      </c>
      <c r="O160" s="8" t="s">
        <v>802</v>
      </c>
      <c r="P160" s="260" t="s">
        <v>229</v>
      </c>
      <c r="Q160" s="8" t="s">
        <v>875</v>
      </c>
      <c r="R160" s="8" t="s">
        <v>231</v>
      </c>
      <c r="S160" s="260">
        <v>168</v>
      </c>
      <c r="T160" s="8" t="s">
        <v>698</v>
      </c>
      <c r="U160" s="261">
        <f>14.593-7.162</f>
        <v>7.431</v>
      </c>
      <c r="V160" s="262">
        <v>1450000</v>
      </c>
      <c r="W160" s="1355">
        <v>10774950</v>
      </c>
      <c r="X160" s="262">
        <f t="shared" ref="X160:X164" si="18">W160*1.12</f>
        <v>12067944.000000002</v>
      </c>
      <c r="Y160" s="260"/>
      <c r="Z160" s="260">
        <v>2016</v>
      </c>
      <c r="AA160" s="260"/>
      <c r="AB160" s="238" t="s">
        <v>876</v>
      </c>
      <c r="AC160" s="2"/>
      <c r="AD160" s="212"/>
      <c r="AE160" s="212"/>
      <c r="AF160" s="2"/>
      <c r="AG160" s="2" t="s">
        <v>1159</v>
      </c>
      <c r="AH160" s="212" t="s">
        <v>794</v>
      </c>
      <c r="AI160" s="212">
        <v>210022458</v>
      </c>
      <c r="AJ160" s="2" t="s">
        <v>886</v>
      </c>
      <c r="AK160" s="258"/>
    </row>
    <row r="161" spans="1:37" s="259" customFormat="1" ht="100.5" customHeight="1">
      <c r="A161" s="5" t="s">
        <v>1160</v>
      </c>
      <c r="B161" s="8" t="s">
        <v>33</v>
      </c>
      <c r="C161" s="8" t="s">
        <v>884</v>
      </c>
      <c r="D161" s="260" t="s">
        <v>872</v>
      </c>
      <c r="E161" s="260" t="s">
        <v>872</v>
      </c>
      <c r="F161" s="8" t="s">
        <v>885</v>
      </c>
      <c r="G161" s="8" t="s">
        <v>885</v>
      </c>
      <c r="H161" s="8" t="s">
        <v>1161</v>
      </c>
      <c r="I161" s="8" t="s">
        <v>1161</v>
      </c>
      <c r="J161" s="260" t="s">
        <v>38</v>
      </c>
      <c r="K161" s="260">
        <v>80</v>
      </c>
      <c r="L161" s="235">
        <v>711000000</v>
      </c>
      <c r="M161" s="625" t="s">
        <v>73</v>
      </c>
      <c r="N161" s="260" t="s">
        <v>841</v>
      </c>
      <c r="O161" s="8" t="s">
        <v>802</v>
      </c>
      <c r="P161" s="260" t="s">
        <v>229</v>
      </c>
      <c r="Q161" s="8" t="s">
        <v>875</v>
      </c>
      <c r="R161" s="8" t="s">
        <v>901</v>
      </c>
      <c r="S161" s="260">
        <v>168</v>
      </c>
      <c r="T161" s="8" t="s">
        <v>698</v>
      </c>
      <c r="U161" s="261">
        <v>5.2720000000000002</v>
      </c>
      <c r="V161" s="262">
        <v>2482000</v>
      </c>
      <c r="W161" s="1355">
        <v>13085104</v>
      </c>
      <c r="X161" s="262">
        <f t="shared" si="18"/>
        <v>14655316.480000002</v>
      </c>
      <c r="Y161" s="260" t="s">
        <v>762</v>
      </c>
      <c r="Z161" s="260">
        <v>2016</v>
      </c>
      <c r="AA161" s="260"/>
      <c r="AB161" s="238" t="s">
        <v>876</v>
      </c>
      <c r="AC161" s="2" t="s">
        <v>903</v>
      </c>
      <c r="AD161" s="212"/>
      <c r="AE161" s="212"/>
      <c r="AF161" s="2"/>
      <c r="AG161" s="2" t="s">
        <v>1162</v>
      </c>
      <c r="AH161" s="212" t="s">
        <v>794</v>
      </c>
      <c r="AI161" s="212">
        <v>210021783</v>
      </c>
      <c r="AJ161" s="2" t="s">
        <v>1161</v>
      </c>
      <c r="AK161" s="258"/>
    </row>
    <row r="162" spans="1:37" s="259" customFormat="1" ht="100.5" customHeight="1">
      <c r="A162" s="5" t="s">
        <v>1163</v>
      </c>
      <c r="B162" s="8" t="s">
        <v>33</v>
      </c>
      <c r="C162" s="8" t="s">
        <v>884</v>
      </c>
      <c r="D162" s="260" t="s">
        <v>872</v>
      </c>
      <c r="E162" s="260" t="s">
        <v>872</v>
      </c>
      <c r="F162" s="8" t="s">
        <v>885</v>
      </c>
      <c r="G162" s="8" t="s">
        <v>885</v>
      </c>
      <c r="H162" s="8" t="s">
        <v>1164</v>
      </c>
      <c r="I162" s="8" t="s">
        <v>1164</v>
      </c>
      <c r="J162" s="260" t="s">
        <v>38</v>
      </c>
      <c r="K162" s="260">
        <v>80</v>
      </c>
      <c r="L162" s="235">
        <v>711000000</v>
      </c>
      <c r="M162" s="625" t="s">
        <v>73</v>
      </c>
      <c r="N162" s="260" t="s">
        <v>841</v>
      </c>
      <c r="O162" s="8" t="s">
        <v>802</v>
      </c>
      <c r="P162" s="260" t="s">
        <v>229</v>
      </c>
      <c r="Q162" s="8" t="s">
        <v>875</v>
      </c>
      <c r="R162" s="8" t="s">
        <v>901</v>
      </c>
      <c r="S162" s="260">
        <v>168</v>
      </c>
      <c r="T162" s="8" t="s">
        <v>698</v>
      </c>
      <c r="U162" s="261">
        <v>1</v>
      </c>
      <c r="V162" s="262">
        <v>1668000</v>
      </c>
      <c r="W162" s="1355">
        <v>1668000</v>
      </c>
      <c r="X162" s="262">
        <f t="shared" si="18"/>
        <v>1868160.0000000002</v>
      </c>
      <c r="Y162" s="260" t="s">
        <v>762</v>
      </c>
      <c r="Z162" s="260">
        <v>2016</v>
      </c>
      <c r="AA162" s="260"/>
      <c r="AB162" s="238" t="s">
        <v>876</v>
      </c>
      <c r="AC162" s="2" t="s">
        <v>903</v>
      </c>
      <c r="AD162" s="212"/>
      <c r="AE162" s="212"/>
      <c r="AF162" s="2"/>
      <c r="AG162" s="2" t="s">
        <v>1165</v>
      </c>
      <c r="AH162" s="212" t="s">
        <v>794</v>
      </c>
      <c r="AI162" s="212">
        <v>210021781</v>
      </c>
      <c r="AJ162" s="2" t="s">
        <v>1164</v>
      </c>
      <c r="AK162" s="258"/>
    </row>
    <row r="163" spans="1:37" s="259" customFormat="1" ht="100.5" customHeight="1">
      <c r="A163" s="5" t="s">
        <v>1166</v>
      </c>
      <c r="B163" s="8" t="s">
        <v>33</v>
      </c>
      <c r="C163" s="8" t="s">
        <v>884</v>
      </c>
      <c r="D163" s="260" t="s">
        <v>872</v>
      </c>
      <c r="E163" s="260" t="s">
        <v>872</v>
      </c>
      <c r="F163" s="8" t="s">
        <v>885</v>
      </c>
      <c r="G163" s="8" t="s">
        <v>885</v>
      </c>
      <c r="H163" s="8" t="s">
        <v>1161</v>
      </c>
      <c r="I163" s="8" t="s">
        <v>1161</v>
      </c>
      <c r="J163" s="260" t="s">
        <v>38</v>
      </c>
      <c r="K163" s="260">
        <v>80</v>
      </c>
      <c r="L163" s="235">
        <v>711000000</v>
      </c>
      <c r="M163" s="625" t="s">
        <v>73</v>
      </c>
      <c r="N163" s="260" t="s">
        <v>841</v>
      </c>
      <c r="O163" s="8" t="s">
        <v>805</v>
      </c>
      <c r="P163" s="260" t="s">
        <v>229</v>
      </c>
      <c r="Q163" s="8" t="s">
        <v>875</v>
      </c>
      <c r="R163" s="8" t="s">
        <v>901</v>
      </c>
      <c r="S163" s="260">
        <v>168</v>
      </c>
      <c r="T163" s="8" t="s">
        <v>698</v>
      </c>
      <c r="U163" s="261">
        <v>0.18</v>
      </c>
      <c r="V163" s="262">
        <v>2482000</v>
      </c>
      <c r="W163" s="1355">
        <v>446760</v>
      </c>
      <c r="X163" s="262">
        <f t="shared" si="18"/>
        <v>500371.20000000007</v>
      </c>
      <c r="Y163" s="260" t="s">
        <v>762</v>
      </c>
      <c r="Z163" s="260">
        <v>2016</v>
      </c>
      <c r="AA163" s="260"/>
      <c r="AB163" s="238" t="s">
        <v>876</v>
      </c>
      <c r="AC163" s="2" t="s">
        <v>903</v>
      </c>
      <c r="AD163" s="212"/>
      <c r="AE163" s="212"/>
      <c r="AF163" s="2"/>
      <c r="AG163" s="2" t="s">
        <v>1167</v>
      </c>
      <c r="AH163" s="212" t="s">
        <v>794</v>
      </c>
      <c r="AI163" s="212">
        <v>210021783</v>
      </c>
      <c r="AJ163" s="2" t="s">
        <v>1161</v>
      </c>
      <c r="AK163" s="258"/>
    </row>
    <row r="164" spans="1:37" s="259" customFormat="1" ht="100.5" customHeight="1">
      <c r="A164" s="5" t="s">
        <v>1168</v>
      </c>
      <c r="B164" s="8" t="s">
        <v>33</v>
      </c>
      <c r="C164" s="8" t="s">
        <v>884</v>
      </c>
      <c r="D164" s="260" t="s">
        <v>872</v>
      </c>
      <c r="E164" s="260" t="s">
        <v>872</v>
      </c>
      <c r="F164" s="8" t="s">
        <v>885</v>
      </c>
      <c r="G164" s="8" t="s">
        <v>885</v>
      </c>
      <c r="H164" s="8" t="s">
        <v>1161</v>
      </c>
      <c r="I164" s="8" t="s">
        <v>1161</v>
      </c>
      <c r="J164" s="260" t="s">
        <v>38</v>
      </c>
      <c r="K164" s="260">
        <v>80</v>
      </c>
      <c r="L164" s="235">
        <v>711000000</v>
      </c>
      <c r="M164" s="625" t="s">
        <v>73</v>
      </c>
      <c r="N164" s="260" t="s">
        <v>841</v>
      </c>
      <c r="O164" s="8" t="s">
        <v>236</v>
      </c>
      <c r="P164" s="260" t="s">
        <v>229</v>
      </c>
      <c r="Q164" s="8" t="s">
        <v>875</v>
      </c>
      <c r="R164" s="8" t="s">
        <v>901</v>
      </c>
      <c r="S164" s="260">
        <v>168</v>
      </c>
      <c r="T164" s="8" t="s">
        <v>698</v>
      </c>
      <c r="U164" s="261">
        <v>1.766</v>
      </c>
      <c r="V164" s="262">
        <v>2482000</v>
      </c>
      <c r="W164" s="1355">
        <v>4383212</v>
      </c>
      <c r="X164" s="262">
        <f t="shared" si="18"/>
        <v>4909197.4400000004</v>
      </c>
      <c r="Y164" s="260" t="s">
        <v>762</v>
      </c>
      <c r="Z164" s="260">
        <v>2016</v>
      </c>
      <c r="AA164" s="260"/>
      <c r="AB164" s="238" t="s">
        <v>876</v>
      </c>
      <c r="AC164" s="2" t="s">
        <v>903</v>
      </c>
      <c r="AD164" s="212"/>
      <c r="AE164" s="212"/>
      <c r="AF164" s="2"/>
      <c r="AG164" s="2" t="s">
        <v>1169</v>
      </c>
      <c r="AH164" s="212" t="s">
        <v>794</v>
      </c>
      <c r="AI164" s="212">
        <v>210021783</v>
      </c>
      <c r="AJ164" s="2" t="s">
        <v>1161</v>
      </c>
      <c r="AK164" s="258"/>
    </row>
    <row r="165" spans="1:37" s="490" customFormat="1" ht="100.5" customHeight="1">
      <c r="A165" s="534" t="s">
        <v>1940</v>
      </c>
      <c r="B165" s="531" t="s">
        <v>33</v>
      </c>
      <c r="C165" s="583" t="s">
        <v>1941</v>
      </c>
      <c r="D165" s="583" t="s">
        <v>1942</v>
      </c>
      <c r="E165" s="583" t="s">
        <v>1943</v>
      </c>
      <c r="F165" s="583" t="s">
        <v>1944</v>
      </c>
      <c r="G165" s="583" t="s">
        <v>1945</v>
      </c>
      <c r="H165" s="583" t="s">
        <v>1946</v>
      </c>
      <c r="I165" s="583" t="s">
        <v>1947</v>
      </c>
      <c r="J165" s="531" t="s">
        <v>227</v>
      </c>
      <c r="K165" s="531">
        <v>0</v>
      </c>
      <c r="L165" s="517">
        <v>711000000</v>
      </c>
      <c r="M165" s="518" t="s">
        <v>73</v>
      </c>
      <c r="N165" s="531" t="s">
        <v>841</v>
      </c>
      <c r="O165" s="531" t="s">
        <v>802</v>
      </c>
      <c r="P165" s="531" t="s">
        <v>229</v>
      </c>
      <c r="Q165" s="531" t="s">
        <v>875</v>
      </c>
      <c r="R165" s="531" t="s">
        <v>231</v>
      </c>
      <c r="S165" s="531">
        <v>5111</v>
      </c>
      <c r="T165" s="531" t="s">
        <v>1948</v>
      </c>
      <c r="U165" s="856">
        <v>36619</v>
      </c>
      <c r="V165" s="535">
        <v>85</v>
      </c>
      <c r="W165" s="1412">
        <v>0</v>
      </c>
      <c r="X165" s="856">
        <v>0</v>
      </c>
      <c r="Y165" s="857"/>
      <c r="Z165" s="686">
        <v>2016</v>
      </c>
      <c r="AA165" s="535"/>
      <c r="AB165" s="729" t="s">
        <v>876</v>
      </c>
      <c r="AC165" s="529"/>
      <c r="AD165" s="529"/>
      <c r="AE165" s="529"/>
      <c r="AF165" s="529"/>
      <c r="AG165" s="529" t="s">
        <v>1949</v>
      </c>
      <c r="AH165" s="529" t="s">
        <v>794</v>
      </c>
      <c r="AI165" s="529">
        <v>210025607</v>
      </c>
      <c r="AJ165" s="529" t="s">
        <v>1950</v>
      </c>
      <c r="AK165" s="858"/>
    </row>
    <row r="166" spans="1:37" s="490" customFormat="1" ht="100.5" customHeight="1">
      <c r="A166" s="492" t="s">
        <v>4183</v>
      </c>
      <c r="B166" s="494" t="s">
        <v>33</v>
      </c>
      <c r="C166" s="538" t="s">
        <v>1941</v>
      </c>
      <c r="D166" s="538" t="s">
        <v>1942</v>
      </c>
      <c r="E166" s="538" t="s">
        <v>1943</v>
      </c>
      <c r="F166" s="538" t="s">
        <v>1944</v>
      </c>
      <c r="G166" s="538" t="s">
        <v>1945</v>
      </c>
      <c r="H166" s="538" t="s">
        <v>1946</v>
      </c>
      <c r="I166" s="538" t="s">
        <v>1947</v>
      </c>
      <c r="J166" s="494" t="s">
        <v>227</v>
      </c>
      <c r="K166" s="494">
        <v>0</v>
      </c>
      <c r="L166" s="555">
        <v>711000000</v>
      </c>
      <c r="M166" s="556" t="s">
        <v>73</v>
      </c>
      <c r="N166" s="494" t="s">
        <v>1199</v>
      </c>
      <c r="O166" s="494" t="s">
        <v>802</v>
      </c>
      <c r="P166" s="494" t="s">
        <v>229</v>
      </c>
      <c r="Q166" s="494" t="s">
        <v>875</v>
      </c>
      <c r="R166" s="494" t="s">
        <v>231</v>
      </c>
      <c r="S166" s="494">
        <v>5111</v>
      </c>
      <c r="T166" s="494" t="s">
        <v>1948</v>
      </c>
      <c r="U166" s="703">
        <v>32977</v>
      </c>
      <c r="V166" s="703">
        <v>85</v>
      </c>
      <c r="W166" s="1412">
        <v>0</v>
      </c>
      <c r="X166" s="856">
        <v>0</v>
      </c>
      <c r="Y166" s="931"/>
      <c r="Z166" s="932">
        <v>2016</v>
      </c>
      <c r="AA166" s="703" t="s">
        <v>4184</v>
      </c>
      <c r="AB166" s="498" t="s">
        <v>876</v>
      </c>
      <c r="AC166" s="500"/>
      <c r="AD166" s="500"/>
      <c r="AE166" s="500"/>
      <c r="AF166" s="500"/>
      <c r="AG166" s="500" t="s">
        <v>1949</v>
      </c>
      <c r="AH166" s="500" t="s">
        <v>794</v>
      </c>
      <c r="AI166" s="500">
        <v>210025607</v>
      </c>
      <c r="AJ166" s="500" t="s">
        <v>1950</v>
      </c>
      <c r="AK166" s="500" t="s">
        <v>4091</v>
      </c>
    </row>
    <row r="167" spans="1:37" s="389" customFormat="1" ht="100.5" customHeight="1">
      <c r="A167" s="745" t="s">
        <v>4319</v>
      </c>
      <c r="B167" s="723" t="s">
        <v>33</v>
      </c>
      <c r="C167" s="818" t="s">
        <v>1941</v>
      </c>
      <c r="D167" s="790" t="s">
        <v>1942</v>
      </c>
      <c r="E167" s="790" t="s">
        <v>1943</v>
      </c>
      <c r="F167" s="790" t="s">
        <v>1944</v>
      </c>
      <c r="G167" s="790" t="s">
        <v>1945</v>
      </c>
      <c r="H167" s="790" t="s">
        <v>4364</v>
      </c>
      <c r="I167" s="790" t="s">
        <v>1947</v>
      </c>
      <c r="J167" s="773" t="s">
        <v>227</v>
      </c>
      <c r="K167" s="773">
        <v>0</v>
      </c>
      <c r="L167" s="814">
        <v>711000000</v>
      </c>
      <c r="M167" s="809" t="s">
        <v>73</v>
      </c>
      <c r="N167" s="723" t="s">
        <v>1199</v>
      </c>
      <c r="O167" s="773" t="s">
        <v>802</v>
      </c>
      <c r="P167" s="773" t="s">
        <v>229</v>
      </c>
      <c r="Q167" s="773" t="s">
        <v>875</v>
      </c>
      <c r="R167" s="773" t="s">
        <v>231</v>
      </c>
      <c r="S167" s="773">
        <v>5111</v>
      </c>
      <c r="T167" s="723" t="s">
        <v>1948</v>
      </c>
      <c r="U167" s="785">
        <v>25655</v>
      </c>
      <c r="V167" s="808">
        <v>85</v>
      </c>
      <c r="W167" s="820">
        <v>2180675</v>
      </c>
      <c r="X167" s="820">
        <f>W167*1.12</f>
        <v>2442356</v>
      </c>
      <c r="Y167" s="929"/>
      <c r="Z167" s="930">
        <v>2016</v>
      </c>
      <c r="AA167" s="808" t="s">
        <v>4273</v>
      </c>
      <c r="AB167" s="794" t="s">
        <v>876</v>
      </c>
      <c r="AC167" s="758"/>
      <c r="AD167" s="758"/>
      <c r="AE167" s="758"/>
      <c r="AF167" s="758"/>
      <c r="AG167" s="758" t="s">
        <v>1949</v>
      </c>
      <c r="AH167" s="758" t="s">
        <v>794</v>
      </c>
      <c r="AI167" s="758">
        <v>210025607</v>
      </c>
      <c r="AJ167" s="758" t="s">
        <v>1950</v>
      </c>
      <c r="AK167" s="756" t="s">
        <v>4309</v>
      </c>
    </row>
    <row r="168" spans="1:37" s="490" customFormat="1" ht="100.5" customHeight="1">
      <c r="A168" s="534" t="s">
        <v>1951</v>
      </c>
      <c r="B168" s="531" t="s">
        <v>33</v>
      </c>
      <c r="C168" s="583" t="s">
        <v>1941</v>
      </c>
      <c r="D168" s="583" t="s">
        <v>1942</v>
      </c>
      <c r="E168" s="583" t="s">
        <v>1943</v>
      </c>
      <c r="F168" s="583" t="s">
        <v>1944</v>
      </c>
      <c r="G168" s="583" t="s">
        <v>1945</v>
      </c>
      <c r="H168" s="583" t="s">
        <v>1946</v>
      </c>
      <c r="I168" s="583" t="s">
        <v>1947</v>
      </c>
      <c r="J168" s="531" t="s">
        <v>227</v>
      </c>
      <c r="K168" s="531">
        <v>0</v>
      </c>
      <c r="L168" s="517">
        <v>711000000</v>
      </c>
      <c r="M168" s="518" t="s">
        <v>73</v>
      </c>
      <c r="N168" s="531" t="s">
        <v>841</v>
      </c>
      <c r="O168" s="531" t="s">
        <v>228</v>
      </c>
      <c r="P168" s="531" t="s">
        <v>229</v>
      </c>
      <c r="Q168" s="531" t="s">
        <v>875</v>
      </c>
      <c r="R168" s="531" t="s">
        <v>231</v>
      </c>
      <c r="S168" s="531">
        <v>5111</v>
      </c>
      <c r="T168" s="531" t="s">
        <v>1948</v>
      </c>
      <c r="U168" s="856">
        <v>68765</v>
      </c>
      <c r="V168" s="535">
        <v>85</v>
      </c>
      <c r="W168" s="1412">
        <v>0</v>
      </c>
      <c r="X168" s="856">
        <v>0</v>
      </c>
      <c r="Y168" s="857"/>
      <c r="Z168" s="686">
        <v>2016</v>
      </c>
      <c r="AA168" s="535"/>
      <c r="AB168" s="729" t="s">
        <v>876</v>
      </c>
      <c r="AC168" s="529"/>
      <c r="AD168" s="529"/>
      <c r="AE168" s="529"/>
      <c r="AF168" s="529"/>
      <c r="AG168" s="529" t="s">
        <v>1952</v>
      </c>
      <c r="AH168" s="529" t="s">
        <v>794</v>
      </c>
      <c r="AI168" s="529">
        <v>210025607</v>
      </c>
      <c r="AJ168" s="529" t="s">
        <v>1950</v>
      </c>
      <c r="AK168" s="858"/>
    </row>
    <row r="169" spans="1:37" s="490" customFormat="1" ht="100.5" customHeight="1">
      <c r="A169" s="492" t="s">
        <v>4185</v>
      </c>
      <c r="B169" s="494" t="s">
        <v>33</v>
      </c>
      <c r="C169" s="538" t="s">
        <v>1941</v>
      </c>
      <c r="D169" s="538" t="s">
        <v>1942</v>
      </c>
      <c r="E169" s="538" t="s">
        <v>1943</v>
      </c>
      <c r="F169" s="538" t="s">
        <v>1944</v>
      </c>
      <c r="G169" s="538" t="s">
        <v>1945</v>
      </c>
      <c r="H169" s="538" t="s">
        <v>1946</v>
      </c>
      <c r="I169" s="538" t="s">
        <v>1947</v>
      </c>
      <c r="J169" s="494" t="s">
        <v>227</v>
      </c>
      <c r="K169" s="494">
        <v>0</v>
      </c>
      <c r="L169" s="555">
        <v>711000000</v>
      </c>
      <c r="M169" s="556" t="s">
        <v>73</v>
      </c>
      <c r="N169" s="494" t="s">
        <v>1199</v>
      </c>
      <c r="O169" s="494" t="s">
        <v>228</v>
      </c>
      <c r="P169" s="494" t="s">
        <v>229</v>
      </c>
      <c r="Q169" s="494" t="s">
        <v>875</v>
      </c>
      <c r="R169" s="494" t="s">
        <v>231</v>
      </c>
      <c r="S169" s="494">
        <v>5111</v>
      </c>
      <c r="T169" s="494" t="s">
        <v>1948</v>
      </c>
      <c r="U169" s="703">
        <v>63048</v>
      </c>
      <c r="V169" s="703">
        <v>85</v>
      </c>
      <c r="W169" s="1412">
        <v>0</v>
      </c>
      <c r="X169" s="856">
        <v>0</v>
      </c>
      <c r="Y169" s="931"/>
      <c r="Z169" s="932">
        <v>2016</v>
      </c>
      <c r="AA169" s="703" t="s">
        <v>4184</v>
      </c>
      <c r="AB169" s="498" t="s">
        <v>876</v>
      </c>
      <c r="AC169" s="500"/>
      <c r="AD169" s="500"/>
      <c r="AE169" s="500"/>
      <c r="AF169" s="500"/>
      <c r="AG169" s="500" t="s">
        <v>1952</v>
      </c>
      <c r="AH169" s="500" t="s">
        <v>794</v>
      </c>
      <c r="AI169" s="500">
        <v>210025607</v>
      </c>
      <c r="AJ169" s="500" t="s">
        <v>1950</v>
      </c>
      <c r="AK169" s="500" t="s">
        <v>4091</v>
      </c>
    </row>
    <row r="170" spans="1:37" s="389" customFormat="1" ht="100.5" customHeight="1">
      <c r="A170" s="745" t="s">
        <v>4320</v>
      </c>
      <c r="B170" s="723" t="s">
        <v>33</v>
      </c>
      <c r="C170" s="818" t="s">
        <v>1941</v>
      </c>
      <c r="D170" s="790" t="s">
        <v>1942</v>
      </c>
      <c r="E170" s="790" t="s">
        <v>1943</v>
      </c>
      <c r="F170" s="790" t="s">
        <v>1944</v>
      </c>
      <c r="G170" s="790" t="s">
        <v>1945</v>
      </c>
      <c r="H170" s="790" t="s">
        <v>4364</v>
      </c>
      <c r="I170" s="790" t="s">
        <v>1947</v>
      </c>
      <c r="J170" s="773" t="s">
        <v>227</v>
      </c>
      <c r="K170" s="773">
        <v>0</v>
      </c>
      <c r="L170" s="814">
        <v>711000000</v>
      </c>
      <c r="M170" s="809" t="s">
        <v>73</v>
      </c>
      <c r="N170" s="723" t="s">
        <v>1199</v>
      </c>
      <c r="O170" s="773" t="s">
        <v>228</v>
      </c>
      <c r="P170" s="773" t="s">
        <v>229</v>
      </c>
      <c r="Q170" s="773" t="s">
        <v>875</v>
      </c>
      <c r="R170" s="773" t="s">
        <v>231</v>
      </c>
      <c r="S170" s="773">
        <v>5111</v>
      </c>
      <c r="T170" s="723" t="s">
        <v>1948</v>
      </c>
      <c r="U170" s="785">
        <v>51690</v>
      </c>
      <c r="V170" s="808">
        <v>85</v>
      </c>
      <c r="W170" s="820">
        <v>4393650</v>
      </c>
      <c r="X170" s="820">
        <f>W170*1.12</f>
        <v>4920888.0000000009</v>
      </c>
      <c r="Y170" s="929"/>
      <c r="Z170" s="930">
        <v>2016</v>
      </c>
      <c r="AA170" s="808" t="s">
        <v>4273</v>
      </c>
      <c r="AB170" s="794" t="s">
        <v>876</v>
      </c>
      <c r="AC170" s="758"/>
      <c r="AD170" s="758"/>
      <c r="AE170" s="758"/>
      <c r="AF170" s="758"/>
      <c r="AG170" s="758" t="s">
        <v>1952</v>
      </c>
      <c r="AH170" s="758" t="s">
        <v>794</v>
      </c>
      <c r="AI170" s="758">
        <v>210025607</v>
      </c>
      <c r="AJ170" s="758" t="s">
        <v>1950</v>
      </c>
      <c r="AK170" s="756" t="s">
        <v>4309</v>
      </c>
    </row>
    <row r="171" spans="1:37" s="490" customFormat="1" ht="100.5" customHeight="1">
      <c r="A171" s="534" t="s">
        <v>1953</v>
      </c>
      <c r="B171" s="531" t="s">
        <v>33</v>
      </c>
      <c r="C171" s="583" t="s">
        <v>1941</v>
      </c>
      <c r="D171" s="583" t="s">
        <v>1942</v>
      </c>
      <c r="E171" s="583" t="s">
        <v>1943</v>
      </c>
      <c r="F171" s="583" t="s">
        <v>1944</v>
      </c>
      <c r="G171" s="583" t="s">
        <v>1945</v>
      </c>
      <c r="H171" s="583" t="s">
        <v>1946</v>
      </c>
      <c r="I171" s="583" t="s">
        <v>1947</v>
      </c>
      <c r="J171" s="531" t="s">
        <v>227</v>
      </c>
      <c r="K171" s="531">
        <v>0</v>
      </c>
      <c r="L171" s="517">
        <v>711000000</v>
      </c>
      <c r="M171" s="518" t="s">
        <v>73</v>
      </c>
      <c r="N171" s="531" t="s">
        <v>841</v>
      </c>
      <c r="O171" s="531" t="s">
        <v>805</v>
      </c>
      <c r="P171" s="531" t="s">
        <v>229</v>
      </c>
      <c r="Q171" s="531" t="s">
        <v>875</v>
      </c>
      <c r="R171" s="531" t="s">
        <v>231</v>
      </c>
      <c r="S171" s="531">
        <v>5111</v>
      </c>
      <c r="T171" s="531" t="s">
        <v>1948</v>
      </c>
      <c r="U171" s="856">
        <v>57340</v>
      </c>
      <c r="V171" s="535">
        <v>85</v>
      </c>
      <c r="W171" s="1412">
        <v>0</v>
      </c>
      <c r="X171" s="856">
        <v>0</v>
      </c>
      <c r="Y171" s="857"/>
      <c r="Z171" s="686">
        <v>2016</v>
      </c>
      <c r="AA171" s="535"/>
      <c r="AB171" s="729" t="s">
        <v>876</v>
      </c>
      <c r="AC171" s="529"/>
      <c r="AD171" s="529"/>
      <c r="AE171" s="529"/>
      <c r="AF171" s="529"/>
      <c r="AG171" s="529" t="s">
        <v>1954</v>
      </c>
      <c r="AH171" s="529" t="s">
        <v>794</v>
      </c>
      <c r="AI171" s="529">
        <v>210025607</v>
      </c>
      <c r="AJ171" s="529" t="s">
        <v>1950</v>
      </c>
      <c r="AK171" s="858"/>
    </row>
    <row r="172" spans="1:37" s="490" customFormat="1" ht="100.5" customHeight="1">
      <c r="A172" s="492" t="s">
        <v>4186</v>
      </c>
      <c r="B172" s="494" t="s">
        <v>33</v>
      </c>
      <c r="C172" s="538" t="s">
        <v>1941</v>
      </c>
      <c r="D172" s="538" t="s">
        <v>1942</v>
      </c>
      <c r="E172" s="538" t="s">
        <v>1943</v>
      </c>
      <c r="F172" s="538" t="s">
        <v>1944</v>
      </c>
      <c r="G172" s="538" t="s">
        <v>1945</v>
      </c>
      <c r="H172" s="538" t="s">
        <v>1946</v>
      </c>
      <c r="I172" s="538" t="s">
        <v>1947</v>
      </c>
      <c r="J172" s="494" t="s">
        <v>227</v>
      </c>
      <c r="K172" s="494">
        <v>0</v>
      </c>
      <c r="L172" s="555">
        <v>711000000</v>
      </c>
      <c r="M172" s="556" t="s">
        <v>73</v>
      </c>
      <c r="N172" s="494" t="s">
        <v>1199</v>
      </c>
      <c r="O172" s="494" t="s">
        <v>805</v>
      </c>
      <c r="P172" s="494" t="s">
        <v>229</v>
      </c>
      <c r="Q172" s="494" t="s">
        <v>875</v>
      </c>
      <c r="R172" s="494" t="s">
        <v>231</v>
      </c>
      <c r="S172" s="494">
        <v>5111</v>
      </c>
      <c r="T172" s="494" t="s">
        <v>1948</v>
      </c>
      <c r="U172" s="703">
        <v>51604</v>
      </c>
      <c r="V172" s="703">
        <v>85</v>
      </c>
      <c r="W172" s="1412">
        <v>0</v>
      </c>
      <c r="X172" s="856">
        <v>0</v>
      </c>
      <c r="Y172" s="931"/>
      <c r="Z172" s="932">
        <v>2016</v>
      </c>
      <c r="AA172" s="703" t="s">
        <v>4184</v>
      </c>
      <c r="AB172" s="498" t="s">
        <v>876</v>
      </c>
      <c r="AC172" s="500"/>
      <c r="AD172" s="500"/>
      <c r="AE172" s="500"/>
      <c r="AF172" s="500"/>
      <c r="AG172" s="500" t="s">
        <v>1954</v>
      </c>
      <c r="AH172" s="500" t="s">
        <v>794</v>
      </c>
      <c r="AI172" s="500">
        <v>210025607</v>
      </c>
      <c r="AJ172" s="500" t="s">
        <v>1950</v>
      </c>
      <c r="AK172" s="500" t="s">
        <v>4091</v>
      </c>
    </row>
    <row r="173" spans="1:37" s="389" customFormat="1" ht="100.5" customHeight="1">
      <c r="A173" s="745" t="s">
        <v>4321</v>
      </c>
      <c r="B173" s="723" t="s">
        <v>33</v>
      </c>
      <c r="C173" s="818" t="s">
        <v>1941</v>
      </c>
      <c r="D173" s="790" t="s">
        <v>1942</v>
      </c>
      <c r="E173" s="790" t="s">
        <v>1943</v>
      </c>
      <c r="F173" s="790" t="s">
        <v>1944</v>
      </c>
      <c r="G173" s="790" t="s">
        <v>1945</v>
      </c>
      <c r="H173" s="790" t="s">
        <v>4364</v>
      </c>
      <c r="I173" s="790" t="s">
        <v>1947</v>
      </c>
      <c r="J173" s="773" t="s">
        <v>227</v>
      </c>
      <c r="K173" s="773">
        <v>0</v>
      </c>
      <c r="L173" s="814">
        <v>711000000</v>
      </c>
      <c r="M173" s="809" t="s">
        <v>73</v>
      </c>
      <c r="N173" s="723" t="s">
        <v>1199</v>
      </c>
      <c r="O173" s="773" t="s">
        <v>805</v>
      </c>
      <c r="P173" s="773" t="s">
        <v>229</v>
      </c>
      <c r="Q173" s="773" t="s">
        <v>875</v>
      </c>
      <c r="R173" s="773" t="s">
        <v>231</v>
      </c>
      <c r="S173" s="773">
        <v>5111</v>
      </c>
      <c r="T173" s="723" t="s">
        <v>1948</v>
      </c>
      <c r="U173" s="785">
        <v>40138</v>
      </c>
      <c r="V173" s="808">
        <v>85</v>
      </c>
      <c r="W173" s="820">
        <v>3411730</v>
      </c>
      <c r="X173" s="820">
        <f>W173*1.12</f>
        <v>3821137.6000000006</v>
      </c>
      <c r="Y173" s="929"/>
      <c r="Z173" s="930">
        <v>2016</v>
      </c>
      <c r="AA173" s="808" t="s">
        <v>4273</v>
      </c>
      <c r="AB173" s="794" t="s">
        <v>876</v>
      </c>
      <c r="AC173" s="758"/>
      <c r="AD173" s="758"/>
      <c r="AE173" s="758"/>
      <c r="AF173" s="758"/>
      <c r="AG173" s="758" t="s">
        <v>1954</v>
      </c>
      <c r="AH173" s="758" t="s">
        <v>794</v>
      </c>
      <c r="AI173" s="758">
        <v>210025607</v>
      </c>
      <c r="AJ173" s="758" t="s">
        <v>1950</v>
      </c>
      <c r="AK173" s="756" t="s">
        <v>4309</v>
      </c>
    </row>
    <row r="174" spans="1:37" s="490" customFormat="1" ht="100.5" customHeight="1">
      <c r="A174" s="534" t="s">
        <v>1955</v>
      </c>
      <c r="B174" s="531" t="s">
        <v>33</v>
      </c>
      <c r="C174" s="583" t="s">
        <v>1941</v>
      </c>
      <c r="D174" s="583" t="s">
        <v>1942</v>
      </c>
      <c r="E174" s="583" t="s">
        <v>1943</v>
      </c>
      <c r="F174" s="583" t="s">
        <v>1944</v>
      </c>
      <c r="G174" s="583" t="s">
        <v>1945</v>
      </c>
      <c r="H174" s="583" t="s">
        <v>1946</v>
      </c>
      <c r="I174" s="583" t="s">
        <v>1947</v>
      </c>
      <c r="J174" s="531" t="s">
        <v>227</v>
      </c>
      <c r="K174" s="531">
        <v>0</v>
      </c>
      <c r="L174" s="517">
        <v>711000000</v>
      </c>
      <c r="M174" s="518" t="s">
        <v>73</v>
      </c>
      <c r="N174" s="531" t="s">
        <v>841</v>
      </c>
      <c r="O174" s="531" t="s">
        <v>1086</v>
      </c>
      <c r="P174" s="531" t="s">
        <v>229</v>
      </c>
      <c r="Q174" s="531" t="s">
        <v>875</v>
      </c>
      <c r="R174" s="531" t="s">
        <v>231</v>
      </c>
      <c r="S174" s="531">
        <v>5111</v>
      </c>
      <c r="T174" s="531" t="s">
        <v>1948</v>
      </c>
      <c r="U174" s="856">
        <v>48739</v>
      </c>
      <c r="V174" s="535">
        <v>85</v>
      </c>
      <c r="W174" s="1412">
        <v>0</v>
      </c>
      <c r="X174" s="856">
        <v>0</v>
      </c>
      <c r="Y174" s="857"/>
      <c r="Z174" s="686">
        <v>2016</v>
      </c>
      <c r="AA174" s="535"/>
      <c r="AB174" s="729" t="s">
        <v>876</v>
      </c>
      <c r="AC174" s="529"/>
      <c r="AD174" s="529"/>
      <c r="AE174" s="529"/>
      <c r="AF174" s="529"/>
      <c r="AG174" s="529" t="s">
        <v>1956</v>
      </c>
      <c r="AH174" s="529" t="s">
        <v>794</v>
      </c>
      <c r="AI174" s="529">
        <v>210025607</v>
      </c>
      <c r="AJ174" s="529" t="s">
        <v>1950</v>
      </c>
      <c r="AK174" s="858"/>
    </row>
    <row r="175" spans="1:37" s="490" customFormat="1" ht="100.5" customHeight="1">
      <c r="A175" s="492" t="s">
        <v>4187</v>
      </c>
      <c r="B175" s="494" t="s">
        <v>33</v>
      </c>
      <c r="C175" s="538" t="s">
        <v>1941</v>
      </c>
      <c r="D175" s="538" t="s">
        <v>1942</v>
      </c>
      <c r="E175" s="538" t="s">
        <v>1943</v>
      </c>
      <c r="F175" s="538" t="s">
        <v>1944</v>
      </c>
      <c r="G175" s="538" t="s">
        <v>1945</v>
      </c>
      <c r="H175" s="538" t="s">
        <v>1946</v>
      </c>
      <c r="I175" s="538" t="s">
        <v>1947</v>
      </c>
      <c r="J175" s="494" t="s">
        <v>227</v>
      </c>
      <c r="K175" s="494">
        <v>0</v>
      </c>
      <c r="L175" s="555">
        <v>711000000</v>
      </c>
      <c r="M175" s="556" t="s">
        <v>73</v>
      </c>
      <c r="N175" s="494" t="s">
        <v>1199</v>
      </c>
      <c r="O175" s="494" t="s">
        <v>1086</v>
      </c>
      <c r="P175" s="494" t="s">
        <v>229</v>
      </c>
      <c r="Q175" s="494" t="s">
        <v>875</v>
      </c>
      <c r="R175" s="494" t="s">
        <v>231</v>
      </c>
      <c r="S175" s="494">
        <v>5111</v>
      </c>
      <c r="T175" s="494" t="s">
        <v>1948</v>
      </c>
      <c r="U175" s="703">
        <v>43580</v>
      </c>
      <c r="V175" s="703">
        <v>85</v>
      </c>
      <c r="W175" s="1412">
        <v>0</v>
      </c>
      <c r="X175" s="856">
        <v>0</v>
      </c>
      <c r="Y175" s="931"/>
      <c r="Z175" s="932">
        <v>2016</v>
      </c>
      <c r="AA175" s="703" t="s">
        <v>4184</v>
      </c>
      <c r="AB175" s="498" t="s">
        <v>876</v>
      </c>
      <c r="AC175" s="500"/>
      <c r="AD175" s="500"/>
      <c r="AE175" s="500"/>
      <c r="AF175" s="500"/>
      <c r="AG175" s="500" t="s">
        <v>1956</v>
      </c>
      <c r="AH175" s="500" t="s">
        <v>794</v>
      </c>
      <c r="AI175" s="500">
        <v>210025607</v>
      </c>
      <c r="AJ175" s="500" t="s">
        <v>1950</v>
      </c>
      <c r="AK175" s="500" t="s">
        <v>4091</v>
      </c>
    </row>
    <row r="176" spans="1:37" s="389" customFormat="1" ht="100.5" customHeight="1">
      <c r="A176" s="745" t="s">
        <v>4322</v>
      </c>
      <c r="B176" s="723" t="s">
        <v>33</v>
      </c>
      <c r="C176" s="818" t="s">
        <v>1941</v>
      </c>
      <c r="D176" s="790" t="s">
        <v>1942</v>
      </c>
      <c r="E176" s="790" t="s">
        <v>1943</v>
      </c>
      <c r="F176" s="790" t="s">
        <v>1944</v>
      </c>
      <c r="G176" s="790" t="s">
        <v>1945</v>
      </c>
      <c r="H176" s="790" t="s">
        <v>4364</v>
      </c>
      <c r="I176" s="790" t="s">
        <v>1947</v>
      </c>
      <c r="J176" s="773" t="s">
        <v>227</v>
      </c>
      <c r="K176" s="773">
        <v>0</v>
      </c>
      <c r="L176" s="814">
        <v>711000000</v>
      </c>
      <c r="M176" s="809" t="s">
        <v>73</v>
      </c>
      <c r="N176" s="723" t="s">
        <v>1199</v>
      </c>
      <c r="O176" s="773" t="s">
        <v>1086</v>
      </c>
      <c r="P176" s="773" t="s">
        <v>229</v>
      </c>
      <c r="Q176" s="773" t="s">
        <v>875</v>
      </c>
      <c r="R176" s="773" t="s">
        <v>231</v>
      </c>
      <c r="S176" s="773">
        <v>5111</v>
      </c>
      <c r="T176" s="723" t="s">
        <v>1948</v>
      </c>
      <c r="U176" s="785">
        <v>33262</v>
      </c>
      <c r="V176" s="808">
        <v>85</v>
      </c>
      <c r="W176" s="820">
        <v>2827270</v>
      </c>
      <c r="X176" s="820">
        <f>W176*1.12</f>
        <v>3166542.4000000004</v>
      </c>
      <c r="Y176" s="929"/>
      <c r="Z176" s="930">
        <v>2016</v>
      </c>
      <c r="AA176" s="808" t="s">
        <v>4273</v>
      </c>
      <c r="AB176" s="794" t="s">
        <v>876</v>
      </c>
      <c r="AC176" s="758"/>
      <c r="AD176" s="758"/>
      <c r="AE176" s="758"/>
      <c r="AF176" s="758"/>
      <c r="AG176" s="758" t="s">
        <v>1956</v>
      </c>
      <c r="AH176" s="758" t="s">
        <v>794</v>
      </c>
      <c r="AI176" s="758">
        <v>210025607</v>
      </c>
      <c r="AJ176" s="758" t="s">
        <v>1950</v>
      </c>
      <c r="AK176" s="756" t="s">
        <v>4309</v>
      </c>
    </row>
    <row r="177" spans="1:37" s="490" customFormat="1" ht="100.5" customHeight="1">
      <c r="A177" s="534" t="s">
        <v>1957</v>
      </c>
      <c r="B177" s="531" t="s">
        <v>33</v>
      </c>
      <c r="C177" s="583" t="s">
        <v>1941</v>
      </c>
      <c r="D177" s="583" t="s">
        <v>1942</v>
      </c>
      <c r="E177" s="583" t="s">
        <v>1943</v>
      </c>
      <c r="F177" s="583" t="s">
        <v>1944</v>
      </c>
      <c r="G177" s="583" t="s">
        <v>1945</v>
      </c>
      <c r="H177" s="583" t="s">
        <v>1946</v>
      </c>
      <c r="I177" s="583" t="s">
        <v>1947</v>
      </c>
      <c r="J177" s="531" t="s">
        <v>227</v>
      </c>
      <c r="K177" s="531">
        <v>0</v>
      </c>
      <c r="L177" s="517">
        <v>711000000</v>
      </c>
      <c r="M177" s="518" t="s">
        <v>73</v>
      </c>
      <c r="N177" s="531" t="s">
        <v>841</v>
      </c>
      <c r="O177" s="531" t="s">
        <v>790</v>
      </c>
      <c r="P177" s="531" t="s">
        <v>229</v>
      </c>
      <c r="Q177" s="531" t="s">
        <v>875</v>
      </c>
      <c r="R177" s="531" t="s">
        <v>231</v>
      </c>
      <c r="S177" s="531">
        <v>5111</v>
      </c>
      <c r="T177" s="531" t="s">
        <v>1948</v>
      </c>
      <c r="U177" s="856">
        <v>10350</v>
      </c>
      <c r="V177" s="535">
        <v>85</v>
      </c>
      <c r="W177" s="1412">
        <v>0</v>
      </c>
      <c r="X177" s="856">
        <v>0</v>
      </c>
      <c r="Y177" s="857"/>
      <c r="Z177" s="686">
        <v>2016</v>
      </c>
      <c r="AA177" s="535"/>
      <c r="AB177" s="729" t="s">
        <v>876</v>
      </c>
      <c r="AC177" s="529"/>
      <c r="AD177" s="529"/>
      <c r="AE177" s="529"/>
      <c r="AF177" s="529"/>
      <c r="AG177" s="529" t="s">
        <v>1958</v>
      </c>
      <c r="AH177" s="529" t="s">
        <v>794</v>
      </c>
      <c r="AI177" s="529">
        <v>210025607</v>
      </c>
      <c r="AJ177" s="529" t="s">
        <v>1950</v>
      </c>
      <c r="AK177" s="858"/>
    </row>
    <row r="178" spans="1:37" s="490" customFormat="1" ht="100.5" customHeight="1">
      <c r="A178" s="492" t="s">
        <v>4188</v>
      </c>
      <c r="B178" s="494" t="s">
        <v>33</v>
      </c>
      <c r="C178" s="538" t="s">
        <v>1941</v>
      </c>
      <c r="D178" s="538" t="s">
        <v>1942</v>
      </c>
      <c r="E178" s="538" t="s">
        <v>1943</v>
      </c>
      <c r="F178" s="538" t="s">
        <v>1944</v>
      </c>
      <c r="G178" s="538" t="s">
        <v>1945</v>
      </c>
      <c r="H178" s="538" t="s">
        <v>1946</v>
      </c>
      <c r="I178" s="538" t="s">
        <v>1947</v>
      </c>
      <c r="J178" s="494" t="s">
        <v>227</v>
      </c>
      <c r="K178" s="494">
        <v>0</v>
      </c>
      <c r="L178" s="555">
        <v>711000000</v>
      </c>
      <c r="M178" s="556" t="s">
        <v>73</v>
      </c>
      <c r="N178" s="494" t="s">
        <v>1199</v>
      </c>
      <c r="O178" s="494" t="s">
        <v>790</v>
      </c>
      <c r="P178" s="494" t="s">
        <v>229</v>
      </c>
      <c r="Q178" s="494" t="s">
        <v>875</v>
      </c>
      <c r="R178" s="494" t="s">
        <v>231</v>
      </c>
      <c r="S178" s="494">
        <v>5111</v>
      </c>
      <c r="T178" s="494" t="s">
        <v>1948</v>
      </c>
      <c r="U178" s="703">
        <v>9355</v>
      </c>
      <c r="V178" s="703">
        <v>85</v>
      </c>
      <c r="W178" s="1412">
        <v>0</v>
      </c>
      <c r="X178" s="856">
        <v>0</v>
      </c>
      <c r="Y178" s="931"/>
      <c r="Z178" s="932">
        <v>2016</v>
      </c>
      <c r="AA178" s="703" t="s">
        <v>4184</v>
      </c>
      <c r="AB178" s="498" t="s">
        <v>876</v>
      </c>
      <c r="AC178" s="500"/>
      <c r="AD178" s="500"/>
      <c r="AE178" s="500"/>
      <c r="AF178" s="500"/>
      <c r="AG178" s="500" t="s">
        <v>1958</v>
      </c>
      <c r="AH178" s="500" t="s">
        <v>794</v>
      </c>
      <c r="AI178" s="500">
        <v>210025607</v>
      </c>
      <c r="AJ178" s="500" t="s">
        <v>1950</v>
      </c>
      <c r="AK178" s="500" t="s">
        <v>4091</v>
      </c>
    </row>
    <row r="179" spans="1:37" s="389" customFormat="1" ht="100.5" customHeight="1">
      <c r="A179" s="745" t="s">
        <v>4323</v>
      </c>
      <c r="B179" s="723" t="s">
        <v>33</v>
      </c>
      <c r="C179" s="818" t="s">
        <v>1941</v>
      </c>
      <c r="D179" s="790" t="s">
        <v>1942</v>
      </c>
      <c r="E179" s="790" t="s">
        <v>1943</v>
      </c>
      <c r="F179" s="790" t="s">
        <v>1944</v>
      </c>
      <c r="G179" s="790" t="s">
        <v>1945</v>
      </c>
      <c r="H179" s="790" t="s">
        <v>4364</v>
      </c>
      <c r="I179" s="790" t="s">
        <v>1947</v>
      </c>
      <c r="J179" s="773" t="s">
        <v>227</v>
      </c>
      <c r="K179" s="773">
        <v>0</v>
      </c>
      <c r="L179" s="814">
        <v>711000000</v>
      </c>
      <c r="M179" s="809" t="s">
        <v>73</v>
      </c>
      <c r="N179" s="723" t="s">
        <v>1199</v>
      </c>
      <c r="O179" s="773" t="s">
        <v>790</v>
      </c>
      <c r="P179" s="773" t="s">
        <v>229</v>
      </c>
      <c r="Q179" s="773" t="s">
        <v>875</v>
      </c>
      <c r="R179" s="773" t="s">
        <v>231</v>
      </c>
      <c r="S179" s="773">
        <v>5111</v>
      </c>
      <c r="T179" s="723" t="s">
        <v>1948</v>
      </c>
      <c r="U179" s="785">
        <v>7265</v>
      </c>
      <c r="V179" s="808">
        <v>85</v>
      </c>
      <c r="W179" s="820">
        <v>617525</v>
      </c>
      <c r="X179" s="820">
        <f>W179*1.12</f>
        <v>691628.00000000012</v>
      </c>
      <c r="Y179" s="929"/>
      <c r="Z179" s="930">
        <v>2016</v>
      </c>
      <c r="AA179" s="808" t="s">
        <v>4273</v>
      </c>
      <c r="AB179" s="794" t="s">
        <v>876</v>
      </c>
      <c r="AC179" s="758"/>
      <c r="AD179" s="758"/>
      <c r="AE179" s="758"/>
      <c r="AF179" s="758"/>
      <c r="AG179" s="758" t="s">
        <v>1958</v>
      </c>
      <c r="AH179" s="758" t="s">
        <v>794</v>
      </c>
      <c r="AI179" s="758">
        <v>210025607</v>
      </c>
      <c r="AJ179" s="758" t="s">
        <v>1950</v>
      </c>
      <c r="AK179" s="756" t="s">
        <v>4309</v>
      </c>
    </row>
    <row r="180" spans="1:37" s="490" customFormat="1" ht="100.5" customHeight="1">
      <c r="A180" s="534" t="s">
        <v>1959</v>
      </c>
      <c r="B180" s="531" t="s">
        <v>33</v>
      </c>
      <c r="C180" s="583" t="s">
        <v>1941</v>
      </c>
      <c r="D180" s="583" t="s">
        <v>1942</v>
      </c>
      <c r="E180" s="583" t="s">
        <v>1943</v>
      </c>
      <c r="F180" s="583" t="s">
        <v>1944</v>
      </c>
      <c r="G180" s="583" t="s">
        <v>1945</v>
      </c>
      <c r="H180" s="583" t="s">
        <v>1946</v>
      </c>
      <c r="I180" s="583" t="s">
        <v>1947</v>
      </c>
      <c r="J180" s="531" t="s">
        <v>227</v>
      </c>
      <c r="K180" s="531">
        <v>0</v>
      </c>
      <c r="L180" s="517">
        <v>711000000</v>
      </c>
      <c r="M180" s="518" t="s">
        <v>73</v>
      </c>
      <c r="N180" s="531" t="s">
        <v>841</v>
      </c>
      <c r="O180" s="531" t="s">
        <v>1960</v>
      </c>
      <c r="P180" s="531" t="s">
        <v>229</v>
      </c>
      <c r="Q180" s="531" t="s">
        <v>875</v>
      </c>
      <c r="R180" s="531" t="s">
        <v>231</v>
      </c>
      <c r="S180" s="531">
        <v>5111</v>
      </c>
      <c r="T180" s="531" t="s">
        <v>1948</v>
      </c>
      <c r="U180" s="856">
        <v>9232</v>
      </c>
      <c r="V180" s="535">
        <v>85</v>
      </c>
      <c r="W180" s="1412">
        <v>0</v>
      </c>
      <c r="X180" s="856">
        <v>0</v>
      </c>
      <c r="Y180" s="857"/>
      <c r="Z180" s="686">
        <v>2016</v>
      </c>
      <c r="AA180" s="535"/>
      <c r="AB180" s="729" t="s">
        <v>876</v>
      </c>
      <c r="AC180" s="529"/>
      <c r="AD180" s="529"/>
      <c r="AE180" s="529"/>
      <c r="AF180" s="529"/>
      <c r="AG180" s="529" t="s">
        <v>1961</v>
      </c>
      <c r="AH180" s="529" t="s">
        <v>794</v>
      </c>
      <c r="AI180" s="529">
        <v>210025607</v>
      </c>
      <c r="AJ180" s="529" t="s">
        <v>1950</v>
      </c>
      <c r="AK180" s="858"/>
    </row>
    <row r="181" spans="1:37" s="490" customFormat="1" ht="100.5" customHeight="1">
      <c r="A181" s="492" t="s">
        <v>4189</v>
      </c>
      <c r="B181" s="494" t="s">
        <v>33</v>
      </c>
      <c r="C181" s="538" t="s">
        <v>1941</v>
      </c>
      <c r="D181" s="538" t="s">
        <v>1942</v>
      </c>
      <c r="E181" s="538" t="s">
        <v>1943</v>
      </c>
      <c r="F181" s="538" t="s">
        <v>1944</v>
      </c>
      <c r="G181" s="538" t="s">
        <v>1945</v>
      </c>
      <c r="H181" s="538" t="s">
        <v>1946</v>
      </c>
      <c r="I181" s="538" t="s">
        <v>1947</v>
      </c>
      <c r="J181" s="494" t="s">
        <v>227</v>
      </c>
      <c r="K181" s="494">
        <v>0</v>
      </c>
      <c r="L181" s="555">
        <v>711000000</v>
      </c>
      <c r="M181" s="556" t="s">
        <v>73</v>
      </c>
      <c r="N181" s="494" t="s">
        <v>1199</v>
      </c>
      <c r="O181" s="494" t="s">
        <v>1960</v>
      </c>
      <c r="P181" s="494" t="s">
        <v>229</v>
      </c>
      <c r="Q181" s="494" t="s">
        <v>875</v>
      </c>
      <c r="R181" s="494" t="s">
        <v>231</v>
      </c>
      <c r="S181" s="494">
        <v>5111</v>
      </c>
      <c r="T181" s="494" t="s">
        <v>1948</v>
      </c>
      <c r="U181" s="703">
        <v>8078</v>
      </c>
      <c r="V181" s="703">
        <v>85</v>
      </c>
      <c r="W181" s="1412">
        <v>0</v>
      </c>
      <c r="X181" s="856">
        <v>0</v>
      </c>
      <c r="Y181" s="931"/>
      <c r="Z181" s="932">
        <v>2016</v>
      </c>
      <c r="AA181" s="703" t="s">
        <v>4184</v>
      </c>
      <c r="AB181" s="498" t="s">
        <v>876</v>
      </c>
      <c r="AC181" s="500"/>
      <c r="AD181" s="500"/>
      <c r="AE181" s="500"/>
      <c r="AF181" s="500"/>
      <c r="AG181" s="500" t="s">
        <v>1961</v>
      </c>
      <c r="AH181" s="500" t="s">
        <v>794</v>
      </c>
      <c r="AI181" s="500">
        <v>210025607</v>
      </c>
      <c r="AJ181" s="500" t="s">
        <v>1950</v>
      </c>
      <c r="AK181" s="500" t="s">
        <v>4091</v>
      </c>
    </row>
    <row r="182" spans="1:37" s="389" customFormat="1" ht="100.5" customHeight="1">
      <c r="A182" s="745" t="s">
        <v>4324</v>
      </c>
      <c r="B182" s="723" t="s">
        <v>33</v>
      </c>
      <c r="C182" s="818" t="s">
        <v>1941</v>
      </c>
      <c r="D182" s="790" t="s">
        <v>1942</v>
      </c>
      <c r="E182" s="790" t="s">
        <v>1943</v>
      </c>
      <c r="F182" s="790" t="s">
        <v>1944</v>
      </c>
      <c r="G182" s="790" t="s">
        <v>1945</v>
      </c>
      <c r="H182" s="790" t="s">
        <v>4364</v>
      </c>
      <c r="I182" s="790" t="s">
        <v>1947</v>
      </c>
      <c r="J182" s="773" t="s">
        <v>227</v>
      </c>
      <c r="K182" s="773">
        <v>0</v>
      </c>
      <c r="L182" s="814">
        <v>711000000</v>
      </c>
      <c r="M182" s="809" t="s">
        <v>73</v>
      </c>
      <c r="N182" s="723" t="s">
        <v>1199</v>
      </c>
      <c r="O182" s="773" t="s">
        <v>1960</v>
      </c>
      <c r="P182" s="773" t="s">
        <v>229</v>
      </c>
      <c r="Q182" s="773" t="s">
        <v>875</v>
      </c>
      <c r="R182" s="773" t="s">
        <v>231</v>
      </c>
      <c r="S182" s="773">
        <v>5111</v>
      </c>
      <c r="T182" s="723" t="s">
        <v>1948</v>
      </c>
      <c r="U182" s="785">
        <v>5770</v>
      </c>
      <c r="V182" s="808">
        <v>85</v>
      </c>
      <c r="W182" s="820">
        <v>490450</v>
      </c>
      <c r="X182" s="820">
        <f>W182*1.12</f>
        <v>549304</v>
      </c>
      <c r="Y182" s="929"/>
      <c r="Z182" s="930">
        <v>2016</v>
      </c>
      <c r="AA182" s="808" t="s">
        <v>4273</v>
      </c>
      <c r="AB182" s="794" t="s">
        <v>876</v>
      </c>
      <c r="AC182" s="758"/>
      <c r="AD182" s="758"/>
      <c r="AE182" s="758"/>
      <c r="AF182" s="758"/>
      <c r="AG182" s="758" t="s">
        <v>1961</v>
      </c>
      <c r="AH182" s="758" t="s">
        <v>794</v>
      </c>
      <c r="AI182" s="758">
        <v>210025607</v>
      </c>
      <c r="AJ182" s="758" t="s">
        <v>1950</v>
      </c>
      <c r="AK182" s="756" t="s">
        <v>4309</v>
      </c>
    </row>
    <row r="183" spans="1:37" s="490" customFormat="1" ht="100.5" customHeight="1">
      <c r="A183" s="534" t="s">
        <v>1962</v>
      </c>
      <c r="B183" s="531" t="s">
        <v>33</v>
      </c>
      <c r="C183" s="583" t="s">
        <v>1941</v>
      </c>
      <c r="D183" s="583" t="s">
        <v>1942</v>
      </c>
      <c r="E183" s="583" t="s">
        <v>1943</v>
      </c>
      <c r="F183" s="583" t="s">
        <v>1944</v>
      </c>
      <c r="G183" s="583" t="s">
        <v>1945</v>
      </c>
      <c r="H183" s="583" t="s">
        <v>1946</v>
      </c>
      <c r="I183" s="583" t="s">
        <v>1947</v>
      </c>
      <c r="J183" s="531" t="s">
        <v>227</v>
      </c>
      <c r="K183" s="531">
        <v>0</v>
      </c>
      <c r="L183" s="517">
        <v>711000000</v>
      </c>
      <c r="M183" s="518" t="s">
        <v>73</v>
      </c>
      <c r="N183" s="531" t="s">
        <v>841</v>
      </c>
      <c r="O183" s="531" t="s">
        <v>236</v>
      </c>
      <c r="P183" s="531" t="s">
        <v>229</v>
      </c>
      <c r="Q183" s="531" t="s">
        <v>875</v>
      </c>
      <c r="R183" s="531" t="s">
        <v>231</v>
      </c>
      <c r="S183" s="531">
        <v>5111</v>
      </c>
      <c r="T183" s="531" t="s">
        <v>1948</v>
      </c>
      <c r="U183" s="856">
        <v>28574</v>
      </c>
      <c r="V183" s="535">
        <v>85</v>
      </c>
      <c r="W183" s="1412">
        <v>0</v>
      </c>
      <c r="X183" s="856">
        <v>0</v>
      </c>
      <c r="Y183" s="857"/>
      <c r="Z183" s="686">
        <v>2016</v>
      </c>
      <c r="AA183" s="535"/>
      <c r="AB183" s="729" t="s">
        <v>876</v>
      </c>
      <c r="AC183" s="529"/>
      <c r="AD183" s="529"/>
      <c r="AE183" s="529"/>
      <c r="AF183" s="529"/>
      <c r="AG183" s="529" t="s">
        <v>1963</v>
      </c>
      <c r="AH183" s="529" t="s">
        <v>794</v>
      </c>
      <c r="AI183" s="529">
        <v>210025607</v>
      </c>
      <c r="AJ183" s="529" t="s">
        <v>1950</v>
      </c>
      <c r="AK183" s="858"/>
    </row>
    <row r="184" spans="1:37" s="490" customFormat="1" ht="100.5" customHeight="1">
      <c r="A184" s="492" t="s">
        <v>4190</v>
      </c>
      <c r="B184" s="494" t="s">
        <v>33</v>
      </c>
      <c r="C184" s="538" t="s">
        <v>1941</v>
      </c>
      <c r="D184" s="538" t="s">
        <v>1942</v>
      </c>
      <c r="E184" s="538" t="s">
        <v>1943</v>
      </c>
      <c r="F184" s="538" t="s">
        <v>1944</v>
      </c>
      <c r="G184" s="538" t="s">
        <v>1945</v>
      </c>
      <c r="H184" s="538" t="s">
        <v>1946</v>
      </c>
      <c r="I184" s="538" t="s">
        <v>1947</v>
      </c>
      <c r="J184" s="494" t="s">
        <v>227</v>
      </c>
      <c r="K184" s="494">
        <v>0</v>
      </c>
      <c r="L184" s="555">
        <v>711000000</v>
      </c>
      <c r="M184" s="556" t="s">
        <v>73</v>
      </c>
      <c r="N184" s="494" t="s">
        <v>1199</v>
      </c>
      <c r="O184" s="494" t="s">
        <v>236</v>
      </c>
      <c r="P184" s="494" t="s">
        <v>229</v>
      </c>
      <c r="Q184" s="494" t="s">
        <v>875</v>
      </c>
      <c r="R184" s="494" t="s">
        <v>231</v>
      </c>
      <c r="S184" s="494">
        <v>5111</v>
      </c>
      <c r="T184" s="494" t="s">
        <v>1948</v>
      </c>
      <c r="U184" s="703">
        <v>25544</v>
      </c>
      <c r="V184" s="703">
        <v>85</v>
      </c>
      <c r="W184" s="1412">
        <v>0</v>
      </c>
      <c r="X184" s="856">
        <v>0</v>
      </c>
      <c r="Y184" s="931"/>
      <c r="Z184" s="932">
        <v>2016</v>
      </c>
      <c r="AA184" s="703" t="s">
        <v>4184</v>
      </c>
      <c r="AB184" s="498" t="s">
        <v>876</v>
      </c>
      <c r="AC184" s="500"/>
      <c r="AD184" s="500"/>
      <c r="AE184" s="500"/>
      <c r="AF184" s="500"/>
      <c r="AG184" s="500" t="s">
        <v>1963</v>
      </c>
      <c r="AH184" s="500" t="s">
        <v>794</v>
      </c>
      <c r="AI184" s="500">
        <v>210025607</v>
      </c>
      <c r="AJ184" s="500" t="s">
        <v>1950</v>
      </c>
      <c r="AK184" s="500" t="s">
        <v>4091</v>
      </c>
    </row>
    <row r="185" spans="1:37" s="389" customFormat="1" ht="100.5" customHeight="1">
      <c r="A185" s="745" t="s">
        <v>4325</v>
      </c>
      <c r="B185" s="723" t="s">
        <v>33</v>
      </c>
      <c r="C185" s="818" t="s">
        <v>1941</v>
      </c>
      <c r="D185" s="790" t="s">
        <v>1942</v>
      </c>
      <c r="E185" s="790" t="s">
        <v>1943</v>
      </c>
      <c r="F185" s="790" t="s">
        <v>1944</v>
      </c>
      <c r="G185" s="790" t="s">
        <v>1945</v>
      </c>
      <c r="H185" s="790" t="s">
        <v>4364</v>
      </c>
      <c r="I185" s="790" t="s">
        <v>1947</v>
      </c>
      <c r="J185" s="773" t="s">
        <v>227</v>
      </c>
      <c r="K185" s="773">
        <v>0</v>
      </c>
      <c r="L185" s="814">
        <v>711000000</v>
      </c>
      <c r="M185" s="809" t="s">
        <v>73</v>
      </c>
      <c r="N185" s="723" t="s">
        <v>1199</v>
      </c>
      <c r="O185" s="773" t="s">
        <v>236</v>
      </c>
      <c r="P185" s="773" t="s">
        <v>229</v>
      </c>
      <c r="Q185" s="773" t="s">
        <v>875</v>
      </c>
      <c r="R185" s="773" t="s">
        <v>231</v>
      </c>
      <c r="S185" s="773">
        <v>5111</v>
      </c>
      <c r="T185" s="723" t="s">
        <v>1948</v>
      </c>
      <c r="U185" s="785">
        <v>19484</v>
      </c>
      <c r="V185" s="808">
        <v>85</v>
      </c>
      <c r="W185" s="820">
        <v>1656140</v>
      </c>
      <c r="X185" s="820">
        <f>W185*1.12</f>
        <v>1854876.8000000003</v>
      </c>
      <c r="Y185" s="929"/>
      <c r="Z185" s="930">
        <v>2016</v>
      </c>
      <c r="AA185" s="808" t="s">
        <v>4273</v>
      </c>
      <c r="AB185" s="794" t="s">
        <v>876</v>
      </c>
      <c r="AC185" s="758"/>
      <c r="AD185" s="758"/>
      <c r="AE185" s="758"/>
      <c r="AF185" s="758"/>
      <c r="AG185" s="758" t="s">
        <v>1963</v>
      </c>
      <c r="AH185" s="758" t="s">
        <v>794</v>
      </c>
      <c r="AI185" s="758">
        <v>210025607</v>
      </c>
      <c r="AJ185" s="758" t="s">
        <v>1950</v>
      </c>
      <c r="AK185" s="756" t="s">
        <v>4309</v>
      </c>
    </row>
    <row r="186" spans="1:37" s="490" customFormat="1" ht="100.5" customHeight="1">
      <c r="A186" s="534" t="s">
        <v>1964</v>
      </c>
      <c r="B186" s="531" t="s">
        <v>33</v>
      </c>
      <c r="C186" s="583" t="s">
        <v>1941</v>
      </c>
      <c r="D186" s="583" t="s">
        <v>1942</v>
      </c>
      <c r="E186" s="583" t="s">
        <v>1943</v>
      </c>
      <c r="F186" s="583" t="s">
        <v>1944</v>
      </c>
      <c r="G186" s="583" t="s">
        <v>1945</v>
      </c>
      <c r="H186" s="583" t="s">
        <v>1946</v>
      </c>
      <c r="I186" s="583" t="s">
        <v>1947</v>
      </c>
      <c r="J186" s="531" t="s">
        <v>227</v>
      </c>
      <c r="K186" s="531">
        <v>0</v>
      </c>
      <c r="L186" s="517">
        <v>711000000</v>
      </c>
      <c r="M186" s="518" t="s">
        <v>73</v>
      </c>
      <c r="N186" s="531" t="s">
        <v>841</v>
      </c>
      <c r="O186" s="531" t="s">
        <v>808</v>
      </c>
      <c r="P186" s="531" t="s">
        <v>229</v>
      </c>
      <c r="Q186" s="531" t="s">
        <v>875</v>
      </c>
      <c r="R186" s="531" t="s">
        <v>231</v>
      </c>
      <c r="S186" s="531">
        <v>5111</v>
      </c>
      <c r="T186" s="531" t="s">
        <v>1948</v>
      </c>
      <c r="U186" s="856">
        <v>14759</v>
      </c>
      <c r="V186" s="535">
        <v>85</v>
      </c>
      <c r="W186" s="1412">
        <v>0</v>
      </c>
      <c r="X186" s="856">
        <v>0</v>
      </c>
      <c r="Y186" s="857"/>
      <c r="Z186" s="686">
        <v>2016</v>
      </c>
      <c r="AA186" s="535"/>
      <c r="AB186" s="729" t="s">
        <v>876</v>
      </c>
      <c r="AC186" s="529"/>
      <c r="AD186" s="529"/>
      <c r="AE186" s="529"/>
      <c r="AF186" s="529"/>
      <c r="AG186" s="529" t="s">
        <v>1965</v>
      </c>
      <c r="AH186" s="529" t="s">
        <v>794</v>
      </c>
      <c r="AI186" s="529">
        <v>210025607</v>
      </c>
      <c r="AJ186" s="529" t="s">
        <v>1950</v>
      </c>
      <c r="AK186" s="858"/>
    </row>
    <row r="187" spans="1:37" s="490" customFormat="1" ht="100.5" customHeight="1">
      <c r="A187" s="492" t="s">
        <v>4191</v>
      </c>
      <c r="B187" s="494" t="s">
        <v>33</v>
      </c>
      <c r="C187" s="538" t="s">
        <v>1941</v>
      </c>
      <c r="D187" s="538" t="s">
        <v>1942</v>
      </c>
      <c r="E187" s="538" t="s">
        <v>1943</v>
      </c>
      <c r="F187" s="538" t="s">
        <v>1944</v>
      </c>
      <c r="G187" s="538" t="s">
        <v>1945</v>
      </c>
      <c r="H187" s="538" t="s">
        <v>1946</v>
      </c>
      <c r="I187" s="538" t="s">
        <v>1947</v>
      </c>
      <c r="J187" s="494" t="s">
        <v>227</v>
      </c>
      <c r="K187" s="494">
        <v>0</v>
      </c>
      <c r="L187" s="555">
        <v>711000000</v>
      </c>
      <c r="M187" s="556" t="s">
        <v>73</v>
      </c>
      <c r="N187" s="494" t="s">
        <v>1199</v>
      </c>
      <c r="O187" s="494" t="s">
        <v>808</v>
      </c>
      <c r="P187" s="494" t="s">
        <v>229</v>
      </c>
      <c r="Q187" s="494" t="s">
        <v>875</v>
      </c>
      <c r="R187" s="494" t="s">
        <v>231</v>
      </c>
      <c r="S187" s="494">
        <v>5111</v>
      </c>
      <c r="T187" s="494" t="s">
        <v>1948</v>
      </c>
      <c r="U187" s="703">
        <v>12650</v>
      </c>
      <c r="V187" s="703">
        <v>85</v>
      </c>
      <c r="W187" s="1412">
        <v>0</v>
      </c>
      <c r="X187" s="856">
        <v>0</v>
      </c>
      <c r="Y187" s="931"/>
      <c r="Z187" s="932">
        <v>2016</v>
      </c>
      <c r="AA187" s="703" t="s">
        <v>4184</v>
      </c>
      <c r="AB187" s="498" t="s">
        <v>876</v>
      </c>
      <c r="AC187" s="500"/>
      <c r="AD187" s="500"/>
      <c r="AE187" s="500"/>
      <c r="AF187" s="500"/>
      <c r="AG187" s="500" t="s">
        <v>1965</v>
      </c>
      <c r="AH187" s="500" t="s">
        <v>794</v>
      </c>
      <c r="AI187" s="500">
        <v>210025607</v>
      </c>
      <c r="AJ187" s="500" t="s">
        <v>1950</v>
      </c>
      <c r="AK187" s="500" t="s">
        <v>4091</v>
      </c>
    </row>
    <row r="188" spans="1:37" s="389" customFormat="1" ht="100.5" customHeight="1">
      <c r="A188" s="745" t="s">
        <v>4326</v>
      </c>
      <c r="B188" s="723" t="s">
        <v>33</v>
      </c>
      <c r="C188" s="818" t="s">
        <v>1941</v>
      </c>
      <c r="D188" s="790" t="s">
        <v>1942</v>
      </c>
      <c r="E188" s="790" t="s">
        <v>1943</v>
      </c>
      <c r="F188" s="790" t="s">
        <v>1944</v>
      </c>
      <c r="G188" s="790" t="s">
        <v>1945</v>
      </c>
      <c r="H188" s="790" t="s">
        <v>4364</v>
      </c>
      <c r="I188" s="790" t="s">
        <v>1947</v>
      </c>
      <c r="J188" s="773" t="s">
        <v>227</v>
      </c>
      <c r="K188" s="773">
        <v>0</v>
      </c>
      <c r="L188" s="814">
        <v>711000000</v>
      </c>
      <c r="M188" s="809" t="s">
        <v>73</v>
      </c>
      <c r="N188" s="723" t="s">
        <v>1199</v>
      </c>
      <c r="O188" s="773" t="s">
        <v>808</v>
      </c>
      <c r="P188" s="773" t="s">
        <v>229</v>
      </c>
      <c r="Q188" s="773" t="s">
        <v>875</v>
      </c>
      <c r="R188" s="773" t="s">
        <v>231</v>
      </c>
      <c r="S188" s="773">
        <v>5111</v>
      </c>
      <c r="T188" s="723" t="s">
        <v>1948</v>
      </c>
      <c r="U188" s="785">
        <v>8434</v>
      </c>
      <c r="V188" s="808">
        <v>85</v>
      </c>
      <c r="W188" s="820">
        <v>716890</v>
      </c>
      <c r="X188" s="820">
        <f>W188*1.12</f>
        <v>802916.8</v>
      </c>
      <c r="Y188" s="929"/>
      <c r="Z188" s="930">
        <v>2016</v>
      </c>
      <c r="AA188" s="808" t="s">
        <v>4273</v>
      </c>
      <c r="AB188" s="794" t="s">
        <v>876</v>
      </c>
      <c r="AC188" s="758"/>
      <c r="AD188" s="758"/>
      <c r="AE188" s="758"/>
      <c r="AF188" s="758"/>
      <c r="AG188" s="758" t="s">
        <v>1965</v>
      </c>
      <c r="AH188" s="758" t="s">
        <v>794</v>
      </c>
      <c r="AI188" s="758">
        <v>210025607</v>
      </c>
      <c r="AJ188" s="758" t="s">
        <v>1950</v>
      </c>
      <c r="AK188" s="756" t="s">
        <v>4309</v>
      </c>
    </row>
    <row r="189" spans="1:37" s="490" customFormat="1" ht="100.5" customHeight="1">
      <c r="A189" s="534" t="s">
        <v>1966</v>
      </c>
      <c r="B189" s="531" t="s">
        <v>33</v>
      </c>
      <c r="C189" s="583" t="s">
        <v>1941</v>
      </c>
      <c r="D189" s="583" t="s">
        <v>1942</v>
      </c>
      <c r="E189" s="583" t="s">
        <v>1943</v>
      </c>
      <c r="F189" s="583" t="s">
        <v>1944</v>
      </c>
      <c r="G189" s="583" t="s">
        <v>1945</v>
      </c>
      <c r="H189" s="583" t="s">
        <v>1946</v>
      </c>
      <c r="I189" s="583" t="s">
        <v>1947</v>
      </c>
      <c r="J189" s="531" t="s">
        <v>227</v>
      </c>
      <c r="K189" s="531">
        <v>0</v>
      </c>
      <c r="L189" s="517">
        <v>711000000</v>
      </c>
      <c r="M189" s="518" t="s">
        <v>73</v>
      </c>
      <c r="N189" s="531" t="s">
        <v>841</v>
      </c>
      <c r="O189" s="531" t="s">
        <v>1967</v>
      </c>
      <c r="P189" s="531" t="s">
        <v>229</v>
      </c>
      <c r="Q189" s="531" t="s">
        <v>875</v>
      </c>
      <c r="R189" s="531" t="s">
        <v>231</v>
      </c>
      <c r="S189" s="531">
        <v>5111</v>
      </c>
      <c r="T189" s="531" t="s">
        <v>1948</v>
      </c>
      <c r="U189" s="856">
        <v>10630</v>
      </c>
      <c r="V189" s="535">
        <v>85</v>
      </c>
      <c r="W189" s="1412">
        <v>0</v>
      </c>
      <c r="X189" s="856">
        <v>0</v>
      </c>
      <c r="Y189" s="857"/>
      <c r="Z189" s="686">
        <v>2016</v>
      </c>
      <c r="AA189" s="535"/>
      <c r="AB189" s="729" t="s">
        <v>876</v>
      </c>
      <c r="AC189" s="529"/>
      <c r="AD189" s="529"/>
      <c r="AE189" s="529"/>
      <c r="AF189" s="529"/>
      <c r="AG189" s="529" t="s">
        <v>1968</v>
      </c>
      <c r="AH189" s="529" t="s">
        <v>794</v>
      </c>
      <c r="AI189" s="529">
        <v>210025607</v>
      </c>
      <c r="AJ189" s="529" t="s">
        <v>1950</v>
      </c>
      <c r="AK189" s="858"/>
    </row>
    <row r="190" spans="1:37" s="490" customFormat="1" ht="100.5" customHeight="1">
      <c r="A190" s="492" t="s">
        <v>4192</v>
      </c>
      <c r="B190" s="494" t="s">
        <v>33</v>
      </c>
      <c r="C190" s="538" t="s">
        <v>1941</v>
      </c>
      <c r="D190" s="538" t="s">
        <v>1942</v>
      </c>
      <c r="E190" s="538" t="s">
        <v>1943</v>
      </c>
      <c r="F190" s="538" t="s">
        <v>1944</v>
      </c>
      <c r="G190" s="538" t="s">
        <v>1945</v>
      </c>
      <c r="H190" s="538" t="s">
        <v>1946</v>
      </c>
      <c r="I190" s="538" t="s">
        <v>1947</v>
      </c>
      <c r="J190" s="494" t="s">
        <v>227</v>
      </c>
      <c r="K190" s="494">
        <v>0</v>
      </c>
      <c r="L190" s="555">
        <v>711000000</v>
      </c>
      <c r="M190" s="556" t="s">
        <v>73</v>
      </c>
      <c r="N190" s="494" t="s">
        <v>1199</v>
      </c>
      <c r="O190" s="494" t="s">
        <v>1967</v>
      </c>
      <c r="P190" s="494" t="s">
        <v>229</v>
      </c>
      <c r="Q190" s="494" t="s">
        <v>875</v>
      </c>
      <c r="R190" s="494" t="s">
        <v>231</v>
      </c>
      <c r="S190" s="494">
        <v>5111</v>
      </c>
      <c r="T190" s="494" t="s">
        <v>1948</v>
      </c>
      <c r="U190" s="703">
        <v>9567</v>
      </c>
      <c r="V190" s="703">
        <v>85</v>
      </c>
      <c r="W190" s="1412">
        <v>0</v>
      </c>
      <c r="X190" s="856">
        <v>0</v>
      </c>
      <c r="Y190" s="931"/>
      <c r="Z190" s="932">
        <v>2016</v>
      </c>
      <c r="AA190" s="703" t="s">
        <v>4184</v>
      </c>
      <c r="AB190" s="498" t="s">
        <v>876</v>
      </c>
      <c r="AC190" s="500"/>
      <c r="AD190" s="500"/>
      <c r="AE190" s="500"/>
      <c r="AF190" s="500"/>
      <c r="AG190" s="500" t="s">
        <v>1968</v>
      </c>
      <c r="AH190" s="500" t="s">
        <v>794</v>
      </c>
      <c r="AI190" s="500">
        <v>210025607</v>
      </c>
      <c r="AJ190" s="500" t="s">
        <v>1950</v>
      </c>
      <c r="AK190" s="500" t="s">
        <v>4091</v>
      </c>
    </row>
    <row r="191" spans="1:37" s="490" customFormat="1" ht="100.5" customHeight="1">
      <c r="A191" s="890" t="s">
        <v>4327</v>
      </c>
      <c r="B191" s="843" t="s">
        <v>33</v>
      </c>
      <c r="C191" s="923" t="s">
        <v>1941</v>
      </c>
      <c r="D191" s="923" t="s">
        <v>1942</v>
      </c>
      <c r="E191" s="923" t="s">
        <v>1943</v>
      </c>
      <c r="F191" s="923" t="s">
        <v>1944</v>
      </c>
      <c r="G191" s="923" t="s">
        <v>1945</v>
      </c>
      <c r="H191" s="923" t="s">
        <v>4364</v>
      </c>
      <c r="I191" s="923" t="s">
        <v>1947</v>
      </c>
      <c r="J191" s="843" t="s">
        <v>227</v>
      </c>
      <c r="K191" s="843">
        <v>0</v>
      </c>
      <c r="L191" s="924">
        <v>711000000</v>
      </c>
      <c r="M191" s="925" t="s">
        <v>73</v>
      </c>
      <c r="N191" s="843" t="s">
        <v>1199</v>
      </c>
      <c r="O191" s="843" t="s">
        <v>1967</v>
      </c>
      <c r="P191" s="843" t="s">
        <v>229</v>
      </c>
      <c r="Q191" s="843" t="s">
        <v>875</v>
      </c>
      <c r="R191" s="843" t="s">
        <v>231</v>
      </c>
      <c r="S191" s="843">
        <v>5111</v>
      </c>
      <c r="T191" s="843" t="s">
        <v>1948</v>
      </c>
      <c r="U191" s="892">
        <v>7441</v>
      </c>
      <c r="V191" s="892">
        <v>85</v>
      </c>
      <c r="W191" s="1412">
        <v>0</v>
      </c>
      <c r="X191" s="856">
        <v>0</v>
      </c>
      <c r="Y191" s="939"/>
      <c r="Z191" s="940">
        <v>2016</v>
      </c>
      <c r="AA191" s="892" t="s">
        <v>4273</v>
      </c>
      <c r="AB191" s="893" t="s">
        <v>876</v>
      </c>
      <c r="AC191" s="894"/>
      <c r="AD191" s="894"/>
      <c r="AE191" s="894"/>
      <c r="AF191" s="894"/>
      <c r="AG191" s="894" t="s">
        <v>1968</v>
      </c>
      <c r="AH191" s="894" t="s">
        <v>794</v>
      </c>
      <c r="AI191" s="894">
        <v>210025607</v>
      </c>
      <c r="AJ191" s="894" t="s">
        <v>1950</v>
      </c>
      <c r="AK191" s="894" t="s">
        <v>4309</v>
      </c>
    </row>
    <row r="192" spans="1:37" s="389" customFormat="1" ht="100.5" customHeight="1">
      <c r="A192" s="745" t="s">
        <v>4367</v>
      </c>
      <c r="B192" s="723" t="s">
        <v>33</v>
      </c>
      <c r="C192" s="818" t="s">
        <v>1941</v>
      </c>
      <c r="D192" s="790" t="s">
        <v>1942</v>
      </c>
      <c r="E192" s="790" t="s">
        <v>1943</v>
      </c>
      <c r="F192" s="790" t="s">
        <v>1944</v>
      </c>
      <c r="G192" s="790" t="s">
        <v>1945</v>
      </c>
      <c r="H192" s="790" t="s">
        <v>4364</v>
      </c>
      <c r="I192" s="790" t="s">
        <v>1947</v>
      </c>
      <c r="J192" s="773" t="s">
        <v>227</v>
      </c>
      <c r="K192" s="773">
        <v>0</v>
      </c>
      <c r="L192" s="814">
        <v>711000000</v>
      </c>
      <c r="M192" s="809" t="s">
        <v>73</v>
      </c>
      <c r="N192" s="723" t="s">
        <v>1199</v>
      </c>
      <c r="O192" s="773" t="s">
        <v>1967</v>
      </c>
      <c r="P192" s="773" t="s">
        <v>229</v>
      </c>
      <c r="Q192" s="773" t="s">
        <v>875</v>
      </c>
      <c r="R192" s="773" t="s">
        <v>231</v>
      </c>
      <c r="S192" s="773">
        <v>5111</v>
      </c>
      <c r="T192" s="723" t="s">
        <v>1948</v>
      </c>
      <c r="U192" s="785">
        <v>7441</v>
      </c>
      <c r="V192" s="808">
        <v>85</v>
      </c>
      <c r="W192" s="820">
        <v>632485</v>
      </c>
      <c r="X192" s="820">
        <f>W192*1.12</f>
        <v>708383.20000000007</v>
      </c>
      <c r="Y192" s="929"/>
      <c r="Z192" s="930">
        <v>2016</v>
      </c>
      <c r="AA192" s="808" t="s">
        <v>4182</v>
      </c>
      <c r="AB192" s="794" t="s">
        <v>876</v>
      </c>
      <c r="AC192" s="758"/>
      <c r="AD192" s="758"/>
      <c r="AE192" s="758"/>
      <c r="AF192" s="758"/>
      <c r="AG192" s="758" t="s">
        <v>1968</v>
      </c>
      <c r="AH192" s="758" t="s">
        <v>794</v>
      </c>
      <c r="AI192" s="758">
        <v>210025607</v>
      </c>
      <c r="AJ192" s="758" t="s">
        <v>1950</v>
      </c>
      <c r="AK192" s="756" t="s">
        <v>4309</v>
      </c>
    </row>
    <row r="193" spans="1:37" s="490" customFormat="1" ht="100.5" customHeight="1">
      <c r="A193" s="534" t="s">
        <v>1969</v>
      </c>
      <c r="B193" s="531" t="s">
        <v>33</v>
      </c>
      <c r="C193" s="583" t="s">
        <v>1941</v>
      </c>
      <c r="D193" s="583" t="s">
        <v>1942</v>
      </c>
      <c r="E193" s="583" t="s">
        <v>1943</v>
      </c>
      <c r="F193" s="583" t="s">
        <v>1944</v>
      </c>
      <c r="G193" s="583" t="s">
        <v>1945</v>
      </c>
      <c r="H193" s="583" t="s">
        <v>1946</v>
      </c>
      <c r="I193" s="583" t="s">
        <v>1947</v>
      </c>
      <c r="J193" s="531" t="s">
        <v>227</v>
      </c>
      <c r="K193" s="531">
        <v>0</v>
      </c>
      <c r="L193" s="517">
        <v>711000000</v>
      </c>
      <c r="M193" s="518" t="s">
        <v>73</v>
      </c>
      <c r="N193" s="531" t="s">
        <v>841</v>
      </c>
      <c r="O193" s="531" t="s">
        <v>700</v>
      </c>
      <c r="P193" s="531" t="s">
        <v>229</v>
      </c>
      <c r="Q193" s="531" t="s">
        <v>875</v>
      </c>
      <c r="R193" s="531" t="s">
        <v>231</v>
      </c>
      <c r="S193" s="531">
        <v>5112</v>
      </c>
      <c r="T193" s="531" t="s">
        <v>1948</v>
      </c>
      <c r="U193" s="856">
        <v>24730</v>
      </c>
      <c r="V193" s="535">
        <v>85</v>
      </c>
      <c r="W193" s="1412">
        <v>0</v>
      </c>
      <c r="X193" s="856">
        <v>0</v>
      </c>
      <c r="Y193" s="857"/>
      <c r="Z193" s="686">
        <v>2016</v>
      </c>
      <c r="AA193" s="535"/>
      <c r="AB193" s="729" t="s">
        <v>876</v>
      </c>
      <c r="AC193" s="529"/>
      <c r="AD193" s="529"/>
      <c r="AE193" s="529"/>
      <c r="AF193" s="529"/>
      <c r="AG193" s="529" t="s">
        <v>1970</v>
      </c>
      <c r="AH193" s="529" t="s">
        <v>794</v>
      </c>
      <c r="AI193" s="529">
        <v>210025608</v>
      </c>
      <c r="AJ193" s="529" t="s">
        <v>1950</v>
      </c>
      <c r="AK193" s="858"/>
    </row>
    <row r="194" spans="1:37" s="490" customFormat="1" ht="100.5" customHeight="1">
      <c r="A194" s="492" t="s">
        <v>4193</v>
      </c>
      <c r="B194" s="494" t="s">
        <v>33</v>
      </c>
      <c r="C194" s="538" t="s">
        <v>1941</v>
      </c>
      <c r="D194" s="538" t="s">
        <v>1942</v>
      </c>
      <c r="E194" s="538" t="s">
        <v>1943</v>
      </c>
      <c r="F194" s="538" t="s">
        <v>1944</v>
      </c>
      <c r="G194" s="538" t="s">
        <v>1945</v>
      </c>
      <c r="H194" s="538" t="s">
        <v>1946</v>
      </c>
      <c r="I194" s="538" t="s">
        <v>1947</v>
      </c>
      <c r="J194" s="494" t="s">
        <v>227</v>
      </c>
      <c r="K194" s="494">
        <v>0</v>
      </c>
      <c r="L194" s="555">
        <v>711000000</v>
      </c>
      <c r="M194" s="556" t="s">
        <v>73</v>
      </c>
      <c r="N194" s="494" t="s">
        <v>1199</v>
      </c>
      <c r="O194" s="494" t="s">
        <v>700</v>
      </c>
      <c r="P194" s="494" t="s">
        <v>229</v>
      </c>
      <c r="Q194" s="494" t="s">
        <v>875</v>
      </c>
      <c r="R194" s="494" t="s">
        <v>231</v>
      </c>
      <c r="S194" s="494">
        <v>5112</v>
      </c>
      <c r="T194" s="494" t="s">
        <v>1948</v>
      </c>
      <c r="U194" s="703">
        <v>21124</v>
      </c>
      <c r="V194" s="703">
        <v>85</v>
      </c>
      <c r="W194" s="1412">
        <v>0</v>
      </c>
      <c r="X194" s="856">
        <v>0</v>
      </c>
      <c r="Y194" s="931"/>
      <c r="Z194" s="932">
        <v>2016</v>
      </c>
      <c r="AA194" s="703" t="s">
        <v>4184</v>
      </c>
      <c r="AB194" s="498" t="s">
        <v>876</v>
      </c>
      <c r="AC194" s="500"/>
      <c r="AD194" s="500"/>
      <c r="AE194" s="500"/>
      <c r="AF194" s="500"/>
      <c r="AG194" s="500" t="s">
        <v>1970</v>
      </c>
      <c r="AH194" s="500" t="s">
        <v>794</v>
      </c>
      <c r="AI194" s="500">
        <v>210025608</v>
      </c>
      <c r="AJ194" s="500" t="s">
        <v>1950</v>
      </c>
      <c r="AK194" s="500" t="s">
        <v>4091</v>
      </c>
    </row>
    <row r="195" spans="1:37" s="389" customFormat="1" ht="100.5" customHeight="1">
      <c r="A195" s="745" t="s">
        <v>4328</v>
      </c>
      <c r="B195" s="723" t="s">
        <v>33</v>
      </c>
      <c r="C195" s="818" t="s">
        <v>1941</v>
      </c>
      <c r="D195" s="790" t="s">
        <v>1942</v>
      </c>
      <c r="E195" s="790" t="s">
        <v>1943</v>
      </c>
      <c r="F195" s="790" t="s">
        <v>1944</v>
      </c>
      <c r="G195" s="790" t="s">
        <v>1945</v>
      </c>
      <c r="H195" s="790" t="s">
        <v>4364</v>
      </c>
      <c r="I195" s="790" t="s">
        <v>1947</v>
      </c>
      <c r="J195" s="773" t="s">
        <v>227</v>
      </c>
      <c r="K195" s="773">
        <v>0</v>
      </c>
      <c r="L195" s="814">
        <v>711000000</v>
      </c>
      <c r="M195" s="809" t="s">
        <v>73</v>
      </c>
      <c r="N195" s="723" t="s">
        <v>1199</v>
      </c>
      <c r="O195" s="773" t="s">
        <v>700</v>
      </c>
      <c r="P195" s="773" t="s">
        <v>229</v>
      </c>
      <c r="Q195" s="773" t="s">
        <v>875</v>
      </c>
      <c r="R195" s="773" t="s">
        <v>231</v>
      </c>
      <c r="S195" s="773">
        <v>5112</v>
      </c>
      <c r="T195" s="723" t="s">
        <v>1948</v>
      </c>
      <c r="U195" s="785">
        <v>14116</v>
      </c>
      <c r="V195" s="808">
        <v>85</v>
      </c>
      <c r="W195" s="820">
        <v>1199860</v>
      </c>
      <c r="X195" s="820">
        <f>W195*1.12</f>
        <v>1343843.2000000002</v>
      </c>
      <c r="Y195" s="929"/>
      <c r="Z195" s="930">
        <v>2016</v>
      </c>
      <c r="AA195" s="808" t="s">
        <v>4273</v>
      </c>
      <c r="AB195" s="794" t="s">
        <v>876</v>
      </c>
      <c r="AC195" s="758"/>
      <c r="AD195" s="758"/>
      <c r="AE195" s="758"/>
      <c r="AF195" s="758"/>
      <c r="AG195" s="758" t="s">
        <v>1970</v>
      </c>
      <c r="AH195" s="758" t="s">
        <v>794</v>
      </c>
      <c r="AI195" s="758">
        <v>210025608</v>
      </c>
      <c r="AJ195" s="758" t="s">
        <v>1950</v>
      </c>
      <c r="AK195" s="756" t="s">
        <v>4309</v>
      </c>
    </row>
    <row r="196" spans="1:37" s="389" customFormat="1" ht="100.5" customHeight="1">
      <c r="A196" s="617" t="s">
        <v>1971</v>
      </c>
      <c r="B196" s="288" t="s">
        <v>33</v>
      </c>
      <c r="C196" s="383" t="s">
        <v>1941</v>
      </c>
      <c r="D196" s="317" t="s">
        <v>1942</v>
      </c>
      <c r="E196" s="317" t="s">
        <v>1943</v>
      </c>
      <c r="F196" s="317" t="s">
        <v>1944</v>
      </c>
      <c r="G196" s="317" t="s">
        <v>1945</v>
      </c>
      <c r="H196" s="317" t="s">
        <v>1946</v>
      </c>
      <c r="I196" s="317" t="s">
        <v>1947</v>
      </c>
      <c r="J196" s="288" t="s">
        <v>38</v>
      </c>
      <c r="K196" s="288">
        <v>0</v>
      </c>
      <c r="L196" s="294">
        <v>711000000</v>
      </c>
      <c r="M196" s="295" t="s">
        <v>73</v>
      </c>
      <c r="N196" s="288" t="s">
        <v>841</v>
      </c>
      <c r="O196" s="288" t="s">
        <v>802</v>
      </c>
      <c r="P196" s="288" t="s">
        <v>229</v>
      </c>
      <c r="Q196" s="288" t="s">
        <v>1972</v>
      </c>
      <c r="R196" s="288" t="s">
        <v>231</v>
      </c>
      <c r="S196" s="288">
        <v>5111</v>
      </c>
      <c r="T196" s="288" t="s">
        <v>1948</v>
      </c>
      <c r="U196" s="390">
        <v>7318</v>
      </c>
      <c r="V196" s="287">
        <v>85</v>
      </c>
      <c r="W196" s="1411">
        <v>622030</v>
      </c>
      <c r="X196" s="385">
        <v>696673.60000000009</v>
      </c>
      <c r="Y196" s="287"/>
      <c r="Z196" s="288">
        <v>2016</v>
      </c>
      <c r="AA196" s="288"/>
      <c r="AB196" s="624" t="s">
        <v>876</v>
      </c>
      <c r="AC196" s="290" t="s">
        <v>79</v>
      </c>
      <c r="AD196" s="290"/>
      <c r="AE196" s="290"/>
      <c r="AF196" s="290"/>
      <c r="AG196" s="290" t="s">
        <v>1949</v>
      </c>
      <c r="AH196" s="290" t="s">
        <v>794</v>
      </c>
      <c r="AI196" s="290">
        <v>210025607</v>
      </c>
      <c r="AJ196" s="290" t="s">
        <v>1950</v>
      </c>
      <c r="AK196" s="382"/>
    </row>
    <row r="197" spans="1:37" s="389" customFormat="1" ht="100.5" customHeight="1">
      <c r="A197" s="617" t="s">
        <v>1973</v>
      </c>
      <c r="B197" s="288" t="s">
        <v>33</v>
      </c>
      <c r="C197" s="383" t="s">
        <v>1941</v>
      </c>
      <c r="D197" s="317" t="s">
        <v>1942</v>
      </c>
      <c r="E197" s="317" t="s">
        <v>1943</v>
      </c>
      <c r="F197" s="317" t="s">
        <v>1944</v>
      </c>
      <c r="G197" s="317" t="s">
        <v>1945</v>
      </c>
      <c r="H197" s="317" t="s">
        <v>1946</v>
      </c>
      <c r="I197" s="317" t="s">
        <v>1947</v>
      </c>
      <c r="J197" s="288" t="s">
        <v>38</v>
      </c>
      <c r="K197" s="288">
        <v>0</v>
      </c>
      <c r="L197" s="294">
        <v>711000000</v>
      </c>
      <c r="M197" s="295" t="s">
        <v>73</v>
      </c>
      <c r="N197" s="288" t="s">
        <v>841</v>
      </c>
      <c r="O197" s="288" t="s">
        <v>228</v>
      </c>
      <c r="P197" s="288" t="s">
        <v>229</v>
      </c>
      <c r="Q197" s="288" t="s">
        <v>1972</v>
      </c>
      <c r="R197" s="288" t="s">
        <v>231</v>
      </c>
      <c r="S197" s="288">
        <v>5111</v>
      </c>
      <c r="T197" s="288" t="s">
        <v>1948</v>
      </c>
      <c r="U197" s="390">
        <v>11353</v>
      </c>
      <c r="V197" s="287">
        <v>85</v>
      </c>
      <c r="W197" s="1411">
        <v>965005</v>
      </c>
      <c r="X197" s="385">
        <v>1080805.6000000001</v>
      </c>
      <c r="Y197" s="287"/>
      <c r="Z197" s="288">
        <v>2016</v>
      </c>
      <c r="AA197" s="288"/>
      <c r="AB197" s="624" t="s">
        <v>876</v>
      </c>
      <c r="AC197" s="290" t="s">
        <v>79</v>
      </c>
      <c r="AD197" s="290"/>
      <c r="AE197" s="290"/>
      <c r="AF197" s="290"/>
      <c r="AG197" s="290" t="s">
        <v>1952</v>
      </c>
      <c r="AH197" s="290" t="s">
        <v>794</v>
      </c>
      <c r="AI197" s="290">
        <v>210025607</v>
      </c>
      <c r="AJ197" s="290" t="s">
        <v>1950</v>
      </c>
      <c r="AK197" s="382"/>
    </row>
    <row r="198" spans="1:37" s="389" customFormat="1" ht="100.5" customHeight="1">
      <c r="A198" s="617" t="s">
        <v>1974</v>
      </c>
      <c r="B198" s="288" t="s">
        <v>33</v>
      </c>
      <c r="C198" s="383" t="s">
        <v>1941</v>
      </c>
      <c r="D198" s="317" t="s">
        <v>1942</v>
      </c>
      <c r="E198" s="317" t="s">
        <v>1943</v>
      </c>
      <c r="F198" s="317" t="s">
        <v>1944</v>
      </c>
      <c r="G198" s="317" t="s">
        <v>1945</v>
      </c>
      <c r="H198" s="317" t="s">
        <v>1946</v>
      </c>
      <c r="I198" s="317" t="s">
        <v>1947</v>
      </c>
      <c r="J198" s="288" t="s">
        <v>38</v>
      </c>
      <c r="K198" s="288">
        <v>0</v>
      </c>
      <c r="L198" s="294">
        <v>711000000</v>
      </c>
      <c r="M198" s="295" t="s">
        <v>73</v>
      </c>
      <c r="N198" s="288" t="s">
        <v>841</v>
      </c>
      <c r="O198" s="288" t="s">
        <v>805</v>
      </c>
      <c r="P198" s="288" t="s">
        <v>229</v>
      </c>
      <c r="Q198" s="288" t="s">
        <v>1972</v>
      </c>
      <c r="R198" s="288" t="s">
        <v>231</v>
      </c>
      <c r="S198" s="288">
        <v>5111</v>
      </c>
      <c r="T198" s="288" t="s">
        <v>1948</v>
      </c>
      <c r="U198" s="390">
        <v>11468</v>
      </c>
      <c r="V198" s="287">
        <v>85</v>
      </c>
      <c r="W198" s="1411">
        <v>974780</v>
      </c>
      <c r="X198" s="385">
        <v>1091753.6000000001</v>
      </c>
      <c r="Y198" s="287"/>
      <c r="Z198" s="288">
        <v>2016</v>
      </c>
      <c r="AA198" s="288"/>
      <c r="AB198" s="624" t="s">
        <v>876</v>
      </c>
      <c r="AC198" s="290" t="s">
        <v>79</v>
      </c>
      <c r="AD198" s="290"/>
      <c r="AE198" s="290"/>
      <c r="AF198" s="290"/>
      <c r="AG198" s="290" t="s">
        <v>1954</v>
      </c>
      <c r="AH198" s="290" t="s">
        <v>794</v>
      </c>
      <c r="AI198" s="290">
        <v>210025607</v>
      </c>
      <c r="AJ198" s="290" t="s">
        <v>1950</v>
      </c>
      <c r="AK198" s="382"/>
    </row>
    <row r="199" spans="1:37" s="389" customFormat="1" ht="100.5" customHeight="1">
      <c r="A199" s="617" t="s">
        <v>1975</v>
      </c>
      <c r="B199" s="288" t="s">
        <v>33</v>
      </c>
      <c r="C199" s="383" t="s">
        <v>1941</v>
      </c>
      <c r="D199" s="317" t="s">
        <v>1942</v>
      </c>
      <c r="E199" s="317" t="s">
        <v>1943</v>
      </c>
      <c r="F199" s="317" t="s">
        <v>1944</v>
      </c>
      <c r="G199" s="317" t="s">
        <v>1945</v>
      </c>
      <c r="H199" s="317" t="s">
        <v>1946</v>
      </c>
      <c r="I199" s="317" t="s">
        <v>1947</v>
      </c>
      <c r="J199" s="288" t="s">
        <v>38</v>
      </c>
      <c r="K199" s="288">
        <v>0</v>
      </c>
      <c r="L199" s="294">
        <v>711000000</v>
      </c>
      <c r="M199" s="295" t="s">
        <v>73</v>
      </c>
      <c r="N199" s="288" t="s">
        <v>841</v>
      </c>
      <c r="O199" s="288" t="s">
        <v>1086</v>
      </c>
      <c r="P199" s="288" t="s">
        <v>229</v>
      </c>
      <c r="Q199" s="288" t="s">
        <v>1972</v>
      </c>
      <c r="R199" s="288" t="s">
        <v>231</v>
      </c>
      <c r="S199" s="288">
        <v>5111</v>
      </c>
      <c r="T199" s="288" t="s">
        <v>1948</v>
      </c>
      <c r="U199" s="390">
        <v>10318</v>
      </c>
      <c r="V199" s="287">
        <v>85</v>
      </c>
      <c r="W199" s="1411">
        <v>877030</v>
      </c>
      <c r="X199" s="385">
        <v>982273.60000000009</v>
      </c>
      <c r="Y199" s="287"/>
      <c r="Z199" s="288">
        <v>2016</v>
      </c>
      <c r="AA199" s="288"/>
      <c r="AB199" s="624" t="s">
        <v>876</v>
      </c>
      <c r="AC199" s="290" t="s">
        <v>79</v>
      </c>
      <c r="AD199" s="290"/>
      <c r="AE199" s="290"/>
      <c r="AF199" s="290"/>
      <c r="AG199" s="290" t="s">
        <v>1956</v>
      </c>
      <c r="AH199" s="290" t="s">
        <v>794</v>
      </c>
      <c r="AI199" s="290">
        <v>210025607</v>
      </c>
      <c r="AJ199" s="290" t="s">
        <v>1950</v>
      </c>
      <c r="AK199" s="382"/>
    </row>
    <row r="200" spans="1:37" s="389" customFormat="1" ht="100.5" customHeight="1">
      <c r="A200" s="617" t="s">
        <v>1976</v>
      </c>
      <c r="B200" s="288" t="s">
        <v>33</v>
      </c>
      <c r="C200" s="383" t="s">
        <v>1941</v>
      </c>
      <c r="D200" s="317" t="s">
        <v>1942</v>
      </c>
      <c r="E200" s="317" t="s">
        <v>1943</v>
      </c>
      <c r="F200" s="317" t="s">
        <v>1944</v>
      </c>
      <c r="G200" s="317" t="s">
        <v>1945</v>
      </c>
      <c r="H200" s="317" t="s">
        <v>1946</v>
      </c>
      <c r="I200" s="317" t="s">
        <v>1947</v>
      </c>
      <c r="J200" s="288" t="s">
        <v>38</v>
      </c>
      <c r="K200" s="288">
        <v>0</v>
      </c>
      <c r="L200" s="294">
        <v>711000000</v>
      </c>
      <c r="M200" s="295" t="s">
        <v>73</v>
      </c>
      <c r="N200" s="288" t="s">
        <v>841</v>
      </c>
      <c r="O200" s="288" t="s">
        <v>790</v>
      </c>
      <c r="P200" s="288" t="s">
        <v>229</v>
      </c>
      <c r="Q200" s="288" t="s">
        <v>1972</v>
      </c>
      <c r="R200" s="288" t="s">
        <v>231</v>
      </c>
      <c r="S200" s="288">
        <v>5111</v>
      </c>
      <c r="T200" s="288" t="s">
        <v>1948</v>
      </c>
      <c r="U200" s="390">
        <v>2088</v>
      </c>
      <c r="V200" s="287">
        <v>85</v>
      </c>
      <c r="W200" s="1411">
        <v>177480</v>
      </c>
      <c r="X200" s="385">
        <v>198777.60000000001</v>
      </c>
      <c r="Y200" s="287"/>
      <c r="Z200" s="288">
        <v>2016</v>
      </c>
      <c r="AA200" s="288"/>
      <c r="AB200" s="624" t="s">
        <v>876</v>
      </c>
      <c r="AC200" s="290" t="s">
        <v>79</v>
      </c>
      <c r="AD200" s="290"/>
      <c r="AE200" s="290"/>
      <c r="AF200" s="290"/>
      <c r="AG200" s="290" t="s">
        <v>1958</v>
      </c>
      <c r="AH200" s="290" t="s">
        <v>794</v>
      </c>
      <c r="AI200" s="290">
        <v>210025607</v>
      </c>
      <c r="AJ200" s="290" t="s">
        <v>1950</v>
      </c>
      <c r="AK200" s="382"/>
    </row>
    <row r="201" spans="1:37" s="389" customFormat="1" ht="100.5" customHeight="1">
      <c r="A201" s="617" t="s">
        <v>1977</v>
      </c>
      <c r="B201" s="288" t="s">
        <v>33</v>
      </c>
      <c r="C201" s="383" t="s">
        <v>1941</v>
      </c>
      <c r="D201" s="317" t="s">
        <v>1942</v>
      </c>
      <c r="E201" s="317" t="s">
        <v>1943</v>
      </c>
      <c r="F201" s="317" t="s">
        <v>1944</v>
      </c>
      <c r="G201" s="317" t="s">
        <v>1945</v>
      </c>
      <c r="H201" s="317" t="s">
        <v>1946</v>
      </c>
      <c r="I201" s="317" t="s">
        <v>1947</v>
      </c>
      <c r="J201" s="288" t="s">
        <v>38</v>
      </c>
      <c r="K201" s="288">
        <v>0</v>
      </c>
      <c r="L201" s="294">
        <v>711000000</v>
      </c>
      <c r="M201" s="295" t="s">
        <v>73</v>
      </c>
      <c r="N201" s="288" t="s">
        <v>841</v>
      </c>
      <c r="O201" s="288" t="s">
        <v>1960</v>
      </c>
      <c r="P201" s="288" t="s">
        <v>229</v>
      </c>
      <c r="Q201" s="288" t="s">
        <v>1972</v>
      </c>
      <c r="R201" s="288" t="s">
        <v>231</v>
      </c>
      <c r="S201" s="288">
        <v>5111</v>
      </c>
      <c r="T201" s="288" t="s">
        <v>1948</v>
      </c>
      <c r="U201" s="390">
        <v>2308</v>
      </c>
      <c r="V201" s="287">
        <v>85</v>
      </c>
      <c r="W201" s="1411">
        <v>196180</v>
      </c>
      <c r="X201" s="385">
        <v>219721.60000000003</v>
      </c>
      <c r="Y201" s="287"/>
      <c r="Z201" s="288">
        <v>2016</v>
      </c>
      <c r="AA201" s="288"/>
      <c r="AB201" s="624" t="s">
        <v>876</v>
      </c>
      <c r="AC201" s="290" t="s">
        <v>79</v>
      </c>
      <c r="AD201" s="290"/>
      <c r="AE201" s="290"/>
      <c r="AF201" s="290"/>
      <c r="AG201" s="290" t="s">
        <v>1961</v>
      </c>
      <c r="AH201" s="290" t="s">
        <v>794</v>
      </c>
      <c r="AI201" s="290">
        <v>210025607</v>
      </c>
      <c r="AJ201" s="290" t="s">
        <v>1950</v>
      </c>
      <c r="AK201" s="382"/>
    </row>
    <row r="202" spans="1:37" s="389" customFormat="1" ht="100.5" customHeight="1">
      <c r="A202" s="617" t="s">
        <v>1978</v>
      </c>
      <c r="B202" s="288" t="s">
        <v>33</v>
      </c>
      <c r="C202" s="383" t="s">
        <v>1941</v>
      </c>
      <c r="D202" s="317" t="s">
        <v>1942</v>
      </c>
      <c r="E202" s="317" t="s">
        <v>1943</v>
      </c>
      <c r="F202" s="317" t="s">
        <v>1944</v>
      </c>
      <c r="G202" s="317" t="s">
        <v>1945</v>
      </c>
      <c r="H202" s="317" t="s">
        <v>1946</v>
      </c>
      <c r="I202" s="317" t="s">
        <v>1947</v>
      </c>
      <c r="J202" s="288" t="s">
        <v>38</v>
      </c>
      <c r="K202" s="288">
        <v>0</v>
      </c>
      <c r="L202" s="294">
        <v>711000000</v>
      </c>
      <c r="M202" s="295" t="s">
        <v>73</v>
      </c>
      <c r="N202" s="288" t="s">
        <v>841</v>
      </c>
      <c r="O202" s="288" t="s">
        <v>236</v>
      </c>
      <c r="P202" s="288" t="s">
        <v>229</v>
      </c>
      <c r="Q202" s="288" t="s">
        <v>1972</v>
      </c>
      <c r="R202" s="288" t="s">
        <v>231</v>
      </c>
      <c r="S202" s="288">
        <v>5111</v>
      </c>
      <c r="T202" s="288" t="s">
        <v>1948</v>
      </c>
      <c r="U202" s="390">
        <v>6060</v>
      </c>
      <c r="V202" s="287">
        <v>85</v>
      </c>
      <c r="W202" s="1411">
        <v>515100</v>
      </c>
      <c r="X202" s="385">
        <v>576912</v>
      </c>
      <c r="Y202" s="287"/>
      <c r="Z202" s="288">
        <v>2016</v>
      </c>
      <c r="AA202" s="288"/>
      <c r="AB202" s="624" t="s">
        <v>876</v>
      </c>
      <c r="AC202" s="290" t="s">
        <v>79</v>
      </c>
      <c r="AD202" s="290"/>
      <c r="AE202" s="290"/>
      <c r="AF202" s="290"/>
      <c r="AG202" s="290" t="s">
        <v>1963</v>
      </c>
      <c r="AH202" s="290" t="s">
        <v>794</v>
      </c>
      <c r="AI202" s="290">
        <v>210025607</v>
      </c>
      <c r="AJ202" s="290" t="s">
        <v>1950</v>
      </c>
      <c r="AK202" s="382"/>
    </row>
    <row r="203" spans="1:37" s="389" customFormat="1" ht="100.5" customHeight="1">
      <c r="A203" s="617" t="s">
        <v>1979</v>
      </c>
      <c r="B203" s="288" t="s">
        <v>33</v>
      </c>
      <c r="C203" s="383" t="s">
        <v>1941</v>
      </c>
      <c r="D203" s="317" t="s">
        <v>1942</v>
      </c>
      <c r="E203" s="317" t="s">
        <v>1943</v>
      </c>
      <c r="F203" s="317" t="s">
        <v>1944</v>
      </c>
      <c r="G203" s="317" t="s">
        <v>1945</v>
      </c>
      <c r="H203" s="317" t="s">
        <v>1946</v>
      </c>
      <c r="I203" s="317" t="s">
        <v>1947</v>
      </c>
      <c r="J203" s="288" t="s">
        <v>38</v>
      </c>
      <c r="K203" s="288">
        <v>0</v>
      </c>
      <c r="L203" s="294">
        <v>711000000</v>
      </c>
      <c r="M203" s="295" t="s">
        <v>73</v>
      </c>
      <c r="N203" s="288" t="s">
        <v>841</v>
      </c>
      <c r="O203" s="288" t="s">
        <v>808</v>
      </c>
      <c r="P203" s="288" t="s">
        <v>229</v>
      </c>
      <c r="Q203" s="288" t="s">
        <v>1972</v>
      </c>
      <c r="R203" s="288" t="s">
        <v>231</v>
      </c>
      <c r="S203" s="288">
        <v>5111</v>
      </c>
      <c r="T203" s="288" t="s">
        <v>1948</v>
      </c>
      <c r="U203" s="390">
        <v>4220</v>
      </c>
      <c r="V203" s="287">
        <v>85</v>
      </c>
      <c r="W203" s="1411">
        <v>358700</v>
      </c>
      <c r="X203" s="385">
        <v>401744.00000000006</v>
      </c>
      <c r="Y203" s="287"/>
      <c r="Z203" s="288">
        <v>2016</v>
      </c>
      <c r="AA203" s="288"/>
      <c r="AB203" s="624" t="s">
        <v>876</v>
      </c>
      <c r="AC203" s="290" t="s">
        <v>79</v>
      </c>
      <c r="AD203" s="290"/>
      <c r="AE203" s="290"/>
      <c r="AF203" s="290"/>
      <c r="AG203" s="290" t="s">
        <v>1965</v>
      </c>
      <c r="AH203" s="290" t="s">
        <v>794</v>
      </c>
      <c r="AI203" s="290">
        <v>210025607</v>
      </c>
      <c r="AJ203" s="290" t="s">
        <v>1950</v>
      </c>
      <c r="AK203" s="382"/>
    </row>
    <row r="204" spans="1:37" s="389" customFormat="1" ht="100.5" customHeight="1">
      <c r="A204" s="617" t="s">
        <v>1980</v>
      </c>
      <c r="B204" s="288" t="s">
        <v>33</v>
      </c>
      <c r="C204" s="383" t="s">
        <v>1941</v>
      </c>
      <c r="D204" s="317" t="s">
        <v>1942</v>
      </c>
      <c r="E204" s="317" t="s">
        <v>1943</v>
      </c>
      <c r="F204" s="317" t="s">
        <v>1944</v>
      </c>
      <c r="G204" s="317" t="s">
        <v>1945</v>
      </c>
      <c r="H204" s="317" t="s">
        <v>1946</v>
      </c>
      <c r="I204" s="317" t="s">
        <v>1947</v>
      </c>
      <c r="J204" s="288" t="s">
        <v>38</v>
      </c>
      <c r="K204" s="288">
        <v>0</v>
      </c>
      <c r="L204" s="294">
        <v>711000000</v>
      </c>
      <c r="M204" s="295" t="s">
        <v>73</v>
      </c>
      <c r="N204" s="288" t="s">
        <v>841</v>
      </c>
      <c r="O204" s="288" t="s">
        <v>1967</v>
      </c>
      <c r="P204" s="288" t="s">
        <v>229</v>
      </c>
      <c r="Q204" s="288" t="s">
        <v>1972</v>
      </c>
      <c r="R204" s="288" t="s">
        <v>231</v>
      </c>
      <c r="S204" s="288">
        <v>5111</v>
      </c>
      <c r="T204" s="288" t="s">
        <v>1948</v>
      </c>
      <c r="U204" s="390">
        <v>2126</v>
      </c>
      <c r="V204" s="287">
        <v>85</v>
      </c>
      <c r="W204" s="1411">
        <v>180710</v>
      </c>
      <c r="X204" s="385">
        <v>202395.2</v>
      </c>
      <c r="Y204" s="287"/>
      <c r="Z204" s="288">
        <v>2016</v>
      </c>
      <c r="AA204" s="288"/>
      <c r="AB204" s="624" t="s">
        <v>876</v>
      </c>
      <c r="AC204" s="290" t="s">
        <v>79</v>
      </c>
      <c r="AD204" s="290"/>
      <c r="AE204" s="290"/>
      <c r="AF204" s="290"/>
      <c r="AG204" s="290" t="s">
        <v>1968</v>
      </c>
      <c r="AH204" s="290" t="s">
        <v>794</v>
      </c>
      <c r="AI204" s="290">
        <v>210025607</v>
      </c>
      <c r="AJ204" s="290" t="s">
        <v>1950</v>
      </c>
      <c r="AK204" s="382"/>
    </row>
    <row r="205" spans="1:37" s="389" customFormat="1" ht="100.5" customHeight="1">
      <c r="A205" s="617" t="s">
        <v>1981</v>
      </c>
      <c r="B205" s="288" t="s">
        <v>33</v>
      </c>
      <c r="C205" s="383" t="s">
        <v>1941</v>
      </c>
      <c r="D205" s="317" t="s">
        <v>1942</v>
      </c>
      <c r="E205" s="317" t="s">
        <v>1943</v>
      </c>
      <c r="F205" s="317" t="s">
        <v>1944</v>
      </c>
      <c r="G205" s="317" t="s">
        <v>1945</v>
      </c>
      <c r="H205" s="317" t="s">
        <v>1946</v>
      </c>
      <c r="I205" s="317" t="s">
        <v>1947</v>
      </c>
      <c r="J205" s="288" t="s">
        <v>38</v>
      </c>
      <c r="K205" s="288">
        <v>0</v>
      </c>
      <c r="L205" s="294">
        <v>711000000</v>
      </c>
      <c r="M205" s="295" t="s">
        <v>73</v>
      </c>
      <c r="N205" s="288" t="s">
        <v>841</v>
      </c>
      <c r="O205" s="288" t="s">
        <v>700</v>
      </c>
      <c r="P205" s="288" t="s">
        <v>229</v>
      </c>
      <c r="Q205" s="288" t="s">
        <v>1972</v>
      </c>
      <c r="R205" s="288" t="s">
        <v>231</v>
      </c>
      <c r="S205" s="288">
        <v>5112</v>
      </c>
      <c r="T205" s="288" t="s">
        <v>1948</v>
      </c>
      <c r="U205" s="390">
        <v>7008</v>
      </c>
      <c r="V205" s="287">
        <v>85</v>
      </c>
      <c r="W205" s="1411">
        <v>595680</v>
      </c>
      <c r="X205" s="385">
        <v>667161.60000000009</v>
      </c>
      <c r="Y205" s="287"/>
      <c r="Z205" s="288">
        <v>2016</v>
      </c>
      <c r="AA205" s="288"/>
      <c r="AB205" s="624" t="s">
        <v>876</v>
      </c>
      <c r="AC205" s="290" t="s">
        <v>79</v>
      </c>
      <c r="AD205" s="290"/>
      <c r="AE205" s="290"/>
      <c r="AF205" s="290"/>
      <c r="AG205" s="290" t="s">
        <v>1970</v>
      </c>
      <c r="AH205" s="290" t="s">
        <v>794</v>
      </c>
      <c r="AI205" s="290">
        <v>210025608</v>
      </c>
      <c r="AJ205" s="290" t="s">
        <v>1950</v>
      </c>
      <c r="AK205" s="382"/>
    </row>
    <row r="206" spans="1:37" s="389" customFormat="1" ht="100.5" customHeight="1">
      <c r="A206" s="617" t="s">
        <v>1982</v>
      </c>
      <c r="B206" s="391" t="s">
        <v>819</v>
      </c>
      <c r="C206" s="391" t="s">
        <v>723</v>
      </c>
      <c r="D206" s="391" t="s">
        <v>724</v>
      </c>
      <c r="E206" s="391" t="s">
        <v>724</v>
      </c>
      <c r="F206" s="391" t="s">
        <v>725</v>
      </c>
      <c r="G206" s="391" t="s">
        <v>727</v>
      </c>
      <c r="H206" s="391" t="s">
        <v>728</v>
      </c>
      <c r="I206" s="391" t="s">
        <v>729</v>
      </c>
      <c r="J206" s="391" t="s">
        <v>38</v>
      </c>
      <c r="K206" s="391">
        <v>100</v>
      </c>
      <c r="L206" s="392">
        <v>711000000</v>
      </c>
      <c r="M206" s="621" t="s">
        <v>73</v>
      </c>
      <c r="N206" s="391" t="s">
        <v>841</v>
      </c>
      <c r="O206" s="391" t="s">
        <v>746</v>
      </c>
      <c r="P206" s="391" t="s">
        <v>229</v>
      </c>
      <c r="Q206" s="391" t="s">
        <v>1983</v>
      </c>
      <c r="R206" s="391" t="s">
        <v>1984</v>
      </c>
      <c r="S206" s="391">
        <v>114</v>
      </c>
      <c r="T206" s="391" t="s">
        <v>726</v>
      </c>
      <c r="U206" s="393">
        <v>46286.794000000002</v>
      </c>
      <c r="V206" s="394">
        <v>19633.5</v>
      </c>
      <c r="W206" s="665">
        <v>908771769.99900007</v>
      </c>
      <c r="X206" s="395">
        <f t="shared" ref="X206:X216" si="19">W206*1.12</f>
        <v>1017824382.3988801</v>
      </c>
      <c r="Y206" s="391" t="s">
        <v>762</v>
      </c>
      <c r="Z206" s="391">
        <v>2016</v>
      </c>
      <c r="AA206" s="391"/>
      <c r="AB206" s="396" t="s">
        <v>720</v>
      </c>
      <c r="AC206" s="396" t="s">
        <v>722</v>
      </c>
      <c r="AD206" s="290"/>
      <c r="AE206" s="290"/>
      <c r="AF206" s="290"/>
      <c r="AG206" s="290"/>
      <c r="AH206" s="290"/>
      <c r="AI206" s="290"/>
      <c r="AJ206" s="290"/>
      <c r="AK206" s="290" t="s">
        <v>1985</v>
      </c>
    </row>
    <row r="207" spans="1:37" s="389" customFormat="1" ht="100.5" customHeight="1">
      <c r="A207" s="617" t="s">
        <v>1986</v>
      </c>
      <c r="B207" s="391" t="s">
        <v>819</v>
      </c>
      <c r="C207" s="391" t="s">
        <v>723</v>
      </c>
      <c r="D207" s="391" t="s">
        <v>724</v>
      </c>
      <c r="E207" s="391" t="s">
        <v>724</v>
      </c>
      <c r="F207" s="391" t="s">
        <v>725</v>
      </c>
      <c r="G207" s="391" t="s">
        <v>727</v>
      </c>
      <c r="H207" s="391" t="s">
        <v>730</v>
      </c>
      <c r="I207" s="391" t="s">
        <v>731</v>
      </c>
      <c r="J207" s="391" t="s">
        <v>38</v>
      </c>
      <c r="K207" s="391">
        <v>100</v>
      </c>
      <c r="L207" s="392">
        <v>711000000</v>
      </c>
      <c r="M207" s="621" t="s">
        <v>73</v>
      </c>
      <c r="N207" s="391" t="s">
        <v>841</v>
      </c>
      <c r="O207" s="391" t="s">
        <v>1987</v>
      </c>
      <c r="P207" s="391" t="s">
        <v>229</v>
      </c>
      <c r="Q207" s="391" t="s">
        <v>1983</v>
      </c>
      <c r="R207" s="391" t="s">
        <v>1984</v>
      </c>
      <c r="S207" s="391">
        <v>114</v>
      </c>
      <c r="T207" s="391" t="s">
        <v>726</v>
      </c>
      <c r="U207" s="393">
        <v>3534.0080000000003</v>
      </c>
      <c r="V207" s="394">
        <v>19633.5</v>
      </c>
      <c r="W207" s="665">
        <v>69384946.068000004</v>
      </c>
      <c r="X207" s="395">
        <f t="shared" si="19"/>
        <v>77711139.59616001</v>
      </c>
      <c r="Y207" s="391" t="s">
        <v>762</v>
      </c>
      <c r="Z207" s="391">
        <v>2016</v>
      </c>
      <c r="AA207" s="391"/>
      <c r="AB207" s="396" t="s">
        <v>720</v>
      </c>
      <c r="AC207" s="396" t="s">
        <v>722</v>
      </c>
      <c r="AD207" s="290"/>
      <c r="AE207" s="290"/>
      <c r="AF207" s="290"/>
      <c r="AG207" s="290"/>
      <c r="AH207" s="290"/>
      <c r="AI207" s="290"/>
      <c r="AJ207" s="290"/>
      <c r="AK207" s="290" t="s">
        <v>1985</v>
      </c>
    </row>
    <row r="208" spans="1:37" s="389" customFormat="1" ht="100.5" customHeight="1">
      <c r="A208" s="617" t="s">
        <v>1988</v>
      </c>
      <c r="B208" s="391" t="s">
        <v>819</v>
      </c>
      <c r="C208" s="391" t="s">
        <v>723</v>
      </c>
      <c r="D208" s="391" t="s">
        <v>724</v>
      </c>
      <c r="E208" s="391" t="s">
        <v>724</v>
      </c>
      <c r="F208" s="391" t="s">
        <v>725</v>
      </c>
      <c r="G208" s="391" t="s">
        <v>727</v>
      </c>
      <c r="H208" s="391" t="s">
        <v>732</v>
      </c>
      <c r="I208" s="391" t="s">
        <v>733</v>
      </c>
      <c r="J208" s="391" t="s">
        <v>38</v>
      </c>
      <c r="K208" s="391">
        <v>100</v>
      </c>
      <c r="L208" s="392">
        <v>711000000</v>
      </c>
      <c r="M208" s="621" t="s">
        <v>73</v>
      </c>
      <c r="N208" s="391" t="s">
        <v>841</v>
      </c>
      <c r="O208" s="391" t="s">
        <v>747</v>
      </c>
      <c r="P208" s="391" t="s">
        <v>229</v>
      </c>
      <c r="Q208" s="391" t="s">
        <v>1983</v>
      </c>
      <c r="R208" s="391" t="s">
        <v>1984</v>
      </c>
      <c r="S208" s="391">
        <v>114</v>
      </c>
      <c r="T208" s="391" t="s">
        <v>726</v>
      </c>
      <c r="U208" s="393">
        <v>6514.8209999999999</v>
      </c>
      <c r="V208" s="394">
        <v>19633.5</v>
      </c>
      <c r="W208" s="665">
        <v>127908738.10349999</v>
      </c>
      <c r="X208" s="395">
        <f t="shared" si="19"/>
        <v>143257786.67592001</v>
      </c>
      <c r="Y208" s="391" t="s">
        <v>762</v>
      </c>
      <c r="Z208" s="391">
        <v>2016</v>
      </c>
      <c r="AA208" s="391"/>
      <c r="AB208" s="396" t="s">
        <v>720</v>
      </c>
      <c r="AC208" s="396" t="s">
        <v>722</v>
      </c>
      <c r="AD208" s="290"/>
      <c r="AE208" s="290"/>
      <c r="AF208" s="290"/>
      <c r="AG208" s="290"/>
      <c r="AH208" s="290"/>
      <c r="AI208" s="290"/>
      <c r="AJ208" s="290"/>
      <c r="AK208" s="290" t="s">
        <v>1985</v>
      </c>
    </row>
    <row r="209" spans="1:37" s="389" customFormat="1" ht="100.5" customHeight="1">
      <c r="A209" s="617" t="s">
        <v>1989</v>
      </c>
      <c r="B209" s="391" t="s">
        <v>819</v>
      </c>
      <c r="C209" s="391" t="s">
        <v>723</v>
      </c>
      <c r="D209" s="391" t="s">
        <v>724</v>
      </c>
      <c r="E209" s="391" t="s">
        <v>724</v>
      </c>
      <c r="F209" s="391" t="s">
        <v>725</v>
      </c>
      <c r="G209" s="391" t="s">
        <v>727</v>
      </c>
      <c r="H209" s="391" t="s">
        <v>734</v>
      </c>
      <c r="I209" s="391" t="s">
        <v>735</v>
      </c>
      <c r="J209" s="391" t="s">
        <v>38</v>
      </c>
      <c r="K209" s="391">
        <v>100</v>
      </c>
      <c r="L209" s="392">
        <v>711000000</v>
      </c>
      <c r="M209" s="621" t="s">
        <v>73</v>
      </c>
      <c r="N209" s="391" t="s">
        <v>841</v>
      </c>
      <c r="O209" s="391" t="s">
        <v>748</v>
      </c>
      <c r="P209" s="391" t="s">
        <v>229</v>
      </c>
      <c r="Q209" s="391" t="s">
        <v>1983</v>
      </c>
      <c r="R209" s="391" t="s">
        <v>1984</v>
      </c>
      <c r="S209" s="391">
        <v>114</v>
      </c>
      <c r="T209" s="391" t="s">
        <v>726</v>
      </c>
      <c r="U209" s="393">
        <v>201385.372</v>
      </c>
      <c r="V209" s="394">
        <v>15754.42</v>
      </c>
      <c r="W209" s="665">
        <v>3172709732.3442402</v>
      </c>
      <c r="X209" s="395">
        <f t="shared" si="19"/>
        <v>3553434900.2255492</v>
      </c>
      <c r="Y209" s="391" t="s">
        <v>762</v>
      </c>
      <c r="Z209" s="391">
        <v>2016</v>
      </c>
      <c r="AA209" s="391"/>
      <c r="AB209" s="396" t="s">
        <v>720</v>
      </c>
      <c r="AC209" s="396" t="s">
        <v>722</v>
      </c>
      <c r="AD209" s="290"/>
      <c r="AE209" s="290"/>
      <c r="AF209" s="290"/>
      <c r="AG209" s="290"/>
      <c r="AH209" s="290"/>
      <c r="AI209" s="290"/>
      <c r="AJ209" s="290"/>
      <c r="AK209" s="290" t="s">
        <v>1985</v>
      </c>
    </row>
    <row r="210" spans="1:37" s="389" customFormat="1" ht="100.5" customHeight="1">
      <c r="A210" s="617" t="s">
        <v>1990</v>
      </c>
      <c r="B210" s="391" t="s">
        <v>819</v>
      </c>
      <c r="C210" s="391" t="s">
        <v>723</v>
      </c>
      <c r="D210" s="391" t="s">
        <v>724</v>
      </c>
      <c r="E210" s="391" t="s">
        <v>724</v>
      </c>
      <c r="F210" s="391" t="s">
        <v>725</v>
      </c>
      <c r="G210" s="391" t="s">
        <v>727</v>
      </c>
      <c r="H210" s="391" t="s">
        <v>736</v>
      </c>
      <c r="I210" s="391" t="s">
        <v>737</v>
      </c>
      <c r="J210" s="391" t="s">
        <v>38</v>
      </c>
      <c r="K210" s="391">
        <v>100</v>
      </c>
      <c r="L210" s="392">
        <v>711000000</v>
      </c>
      <c r="M210" s="621" t="s">
        <v>73</v>
      </c>
      <c r="N210" s="391" t="s">
        <v>841</v>
      </c>
      <c r="O210" s="391" t="s">
        <v>749</v>
      </c>
      <c r="P210" s="391" t="s">
        <v>229</v>
      </c>
      <c r="Q210" s="391" t="s">
        <v>1983</v>
      </c>
      <c r="R210" s="391" t="s">
        <v>1984</v>
      </c>
      <c r="S210" s="391">
        <v>114</v>
      </c>
      <c r="T210" s="391" t="s">
        <v>726</v>
      </c>
      <c r="U210" s="393">
        <v>65723.690999999992</v>
      </c>
      <c r="V210" s="394">
        <v>15754.42</v>
      </c>
      <c r="W210" s="665">
        <v>1035438631.9642199</v>
      </c>
      <c r="X210" s="395">
        <f t="shared" si="19"/>
        <v>1159691267.7999265</v>
      </c>
      <c r="Y210" s="391" t="s">
        <v>762</v>
      </c>
      <c r="Z210" s="391">
        <v>2016</v>
      </c>
      <c r="AA210" s="391"/>
      <c r="AB210" s="396" t="s">
        <v>720</v>
      </c>
      <c r="AC210" s="396" t="s">
        <v>722</v>
      </c>
      <c r="AD210" s="290"/>
      <c r="AE210" s="290"/>
      <c r="AF210" s="290"/>
      <c r="AG210" s="290"/>
      <c r="AH210" s="290"/>
      <c r="AI210" s="290"/>
      <c r="AJ210" s="290"/>
      <c r="AK210" s="290" t="s">
        <v>1985</v>
      </c>
    </row>
    <row r="211" spans="1:37" s="389" customFormat="1" ht="100.5" customHeight="1">
      <c r="A211" s="617" t="s">
        <v>1991</v>
      </c>
      <c r="B211" s="391" t="s">
        <v>819</v>
      </c>
      <c r="C211" s="391" t="s">
        <v>723</v>
      </c>
      <c r="D211" s="391" t="s">
        <v>724</v>
      </c>
      <c r="E211" s="391" t="s">
        <v>724</v>
      </c>
      <c r="F211" s="391" t="s">
        <v>725</v>
      </c>
      <c r="G211" s="391" t="s">
        <v>727</v>
      </c>
      <c r="H211" s="391" t="s">
        <v>738</v>
      </c>
      <c r="I211" s="391" t="s">
        <v>739</v>
      </c>
      <c r="J211" s="391" t="s">
        <v>38</v>
      </c>
      <c r="K211" s="391">
        <v>0</v>
      </c>
      <c r="L211" s="392">
        <v>711000000</v>
      </c>
      <c r="M211" s="621" t="s">
        <v>73</v>
      </c>
      <c r="N211" s="391" t="s">
        <v>841</v>
      </c>
      <c r="O211" s="391" t="s">
        <v>750</v>
      </c>
      <c r="P211" s="391" t="s">
        <v>229</v>
      </c>
      <c r="Q211" s="391" t="s">
        <v>1983</v>
      </c>
      <c r="R211" s="391" t="s">
        <v>1984</v>
      </c>
      <c r="S211" s="391">
        <v>114</v>
      </c>
      <c r="T211" s="391" t="s">
        <v>726</v>
      </c>
      <c r="U211" s="393">
        <v>594.50599999999997</v>
      </c>
      <c r="V211" s="394">
        <v>20025.419999999998</v>
      </c>
      <c r="W211" s="665">
        <v>11905232.342519999</v>
      </c>
      <c r="X211" s="395">
        <f t="shared" si="19"/>
        <v>13333860.2236224</v>
      </c>
      <c r="Y211" s="391"/>
      <c r="Z211" s="391">
        <v>2016</v>
      </c>
      <c r="AA211" s="391"/>
      <c r="AB211" s="396" t="s">
        <v>720</v>
      </c>
      <c r="AC211" s="396" t="s">
        <v>722</v>
      </c>
      <c r="AD211" s="290"/>
      <c r="AE211" s="290"/>
      <c r="AF211" s="290"/>
      <c r="AG211" s="290"/>
      <c r="AH211" s="290"/>
      <c r="AI211" s="290"/>
      <c r="AJ211" s="290"/>
      <c r="AK211" s="290" t="s">
        <v>1985</v>
      </c>
    </row>
    <row r="212" spans="1:37" s="490" customFormat="1" ht="100.5" customHeight="1">
      <c r="A212" s="534" t="s">
        <v>1992</v>
      </c>
      <c r="B212" s="738" t="s">
        <v>819</v>
      </c>
      <c r="C212" s="738" t="s">
        <v>723</v>
      </c>
      <c r="D212" s="738" t="s">
        <v>724</v>
      </c>
      <c r="E212" s="738" t="s">
        <v>724</v>
      </c>
      <c r="F212" s="738" t="s">
        <v>725</v>
      </c>
      <c r="G212" s="738" t="s">
        <v>727</v>
      </c>
      <c r="H212" s="738" t="s">
        <v>740</v>
      </c>
      <c r="I212" s="738" t="s">
        <v>741</v>
      </c>
      <c r="J212" s="738" t="s">
        <v>38</v>
      </c>
      <c r="K212" s="738">
        <v>100</v>
      </c>
      <c r="L212" s="739">
        <v>711000000</v>
      </c>
      <c r="M212" s="689" t="s">
        <v>73</v>
      </c>
      <c r="N212" s="738" t="s">
        <v>841</v>
      </c>
      <c r="O212" s="738" t="s">
        <v>1993</v>
      </c>
      <c r="P212" s="738" t="s">
        <v>229</v>
      </c>
      <c r="Q212" s="738" t="s">
        <v>1994</v>
      </c>
      <c r="R212" s="738" t="s">
        <v>1984</v>
      </c>
      <c r="S212" s="738">
        <v>114</v>
      </c>
      <c r="T212" s="738" t="s">
        <v>726</v>
      </c>
      <c r="U212" s="740">
        <v>17935</v>
      </c>
      <c r="V212" s="741">
        <v>28000</v>
      </c>
      <c r="W212" s="1432">
        <v>0</v>
      </c>
      <c r="X212" s="742">
        <v>0</v>
      </c>
      <c r="Y212" s="738" t="s">
        <v>762</v>
      </c>
      <c r="Z212" s="738">
        <v>2016</v>
      </c>
      <c r="AA212" s="738"/>
      <c r="AB212" s="743" t="s">
        <v>720</v>
      </c>
      <c r="AC212" s="743" t="s">
        <v>722</v>
      </c>
      <c r="AD212" s="529"/>
      <c r="AE212" s="529"/>
      <c r="AF212" s="529"/>
      <c r="AG212" s="529"/>
      <c r="AH212" s="529"/>
      <c r="AI212" s="529"/>
      <c r="AJ212" s="529"/>
      <c r="AK212" s="529" t="s">
        <v>1985</v>
      </c>
    </row>
    <row r="213" spans="1:37" s="490" customFormat="1" ht="100.5" customHeight="1">
      <c r="A213" s="534" t="s">
        <v>4058</v>
      </c>
      <c r="B213" s="738" t="s">
        <v>819</v>
      </c>
      <c r="C213" s="738" t="s">
        <v>723</v>
      </c>
      <c r="D213" s="738" t="s">
        <v>724</v>
      </c>
      <c r="E213" s="738" t="s">
        <v>724</v>
      </c>
      <c r="F213" s="738" t="s">
        <v>725</v>
      </c>
      <c r="G213" s="738" t="s">
        <v>727</v>
      </c>
      <c r="H213" s="738" t="s">
        <v>740</v>
      </c>
      <c r="I213" s="738" t="s">
        <v>741</v>
      </c>
      <c r="J213" s="738" t="s">
        <v>38</v>
      </c>
      <c r="K213" s="738">
        <v>100</v>
      </c>
      <c r="L213" s="739">
        <v>711000000</v>
      </c>
      <c r="M213" s="689" t="s">
        <v>73</v>
      </c>
      <c r="N213" s="738" t="s">
        <v>841</v>
      </c>
      <c r="O213" s="738" t="s">
        <v>1993</v>
      </c>
      <c r="P213" s="738" t="s">
        <v>229</v>
      </c>
      <c r="Q213" s="738" t="s">
        <v>1994</v>
      </c>
      <c r="R213" s="738" t="s">
        <v>1984</v>
      </c>
      <c r="S213" s="738">
        <v>114</v>
      </c>
      <c r="T213" s="738" t="s">
        <v>726</v>
      </c>
      <c r="U213" s="740">
        <v>17935</v>
      </c>
      <c r="V213" s="741">
        <v>28000</v>
      </c>
      <c r="W213" s="1432">
        <v>0</v>
      </c>
      <c r="X213" s="742">
        <v>0</v>
      </c>
      <c r="Y213" s="738" t="s">
        <v>762</v>
      </c>
      <c r="Z213" s="738">
        <v>2016</v>
      </c>
      <c r="AA213" s="738" t="s">
        <v>3133</v>
      </c>
      <c r="AB213" s="743" t="s">
        <v>720</v>
      </c>
      <c r="AC213" s="743" t="s">
        <v>722</v>
      </c>
      <c r="AD213" s="529"/>
      <c r="AE213" s="529"/>
      <c r="AF213" s="529"/>
      <c r="AG213" s="529"/>
      <c r="AH213" s="529"/>
      <c r="AI213" s="529"/>
      <c r="AJ213" s="529"/>
      <c r="AK213" s="529" t="s">
        <v>1985</v>
      </c>
    </row>
    <row r="214" spans="1:37" s="490" customFormat="1" ht="100.5" customHeight="1">
      <c r="A214" s="534" t="s">
        <v>1995</v>
      </c>
      <c r="B214" s="738" t="s">
        <v>819</v>
      </c>
      <c r="C214" s="738" t="s">
        <v>723</v>
      </c>
      <c r="D214" s="738" t="s">
        <v>724</v>
      </c>
      <c r="E214" s="738" t="s">
        <v>724</v>
      </c>
      <c r="F214" s="738" t="s">
        <v>725</v>
      </c>
      <c r="G214" s="738" t="s">
        <v>727</v>
      </c>
      <c r="H214" s="738" t="s">
        <v>742</v>
      </c>
      <c r="I214" s="738" t="s">
        <v>743</v>
      </c>
      <c r="J214" s="738" t="s">
        <v>38</v>
      </c>
      <c r="K214" s="738">
        <v>100</v>
      </c>
      <c r="L214" s="739">
        <v>711000000</v>
      </c>
      <c r="M214" s="689" t="s">
        <v>73</v>
      </c>
      <c r="N214" s="738" t="s">
        <v>841</v>
      </c>
      <c r="O214" s="738" t="s">
        <v>1996</v>
      </c>
      <c r="P214" s="738" t="s">
        <v>229</v>
      </c>
      <c r="Q214" s="738" t="s">
        <v>1994</v>
      </c>
      <c r="R214" s="738" t="s">
        <v>1984</v>
      </c>
      <c r="S214" s="738">
        <v>114</v>
      </c>
      <c r="T214" s="738" t="s">
        <v>726</v>
      </c>
      <c r="U214" s="740">
        <v>5088</v>
      </c>
      <c r="V214" s="741">
        <v>28000</v>
      </c>
      <c r="W214" s="1432">
        <v>0</v>
      </c>
      <c r="X214" s="742">
        <v>0</v>
      </c>
      <c r="Y214" s="738" t="s">
        <v>762</v>
      </c>
      <c r="Z214" s="738">
        <v>2016</v>
      </c>
      <c r="AA214" s="738"/>
      <c r="AB214" s="743" t="s">
        <v>720</v>
      </c>
      <c r="AC214" s="743" t="s">
        <v>722</v>
      </c>
      <c r="AD214" s="529"/>
      <c r="AE214" s="529"/>
      <c r="AF214" s="529"/>
      <c r="AG214" s="529"/>
      <c r="AH214" s="529"/>
      <c r="AI214" s="529"/>
      <c r="AJ214" s="529"/>
      <c r="AK214" s="529" t="s">
        <v>1985</v>
      </c>
    </row>
    <row r="215" spans="1:37" s="490" customFormat="1" ht="100.5" customHeight="1">
      <c r="A215" s="534" t="s">
        <v>4057</v>
      </c>
      <c r="B215" s="738" t="s">
        <v>819</v>
      </c>
      <c r="C215" s="738" t="s">
        <v>723</v>
      </c>
      <c r="D215" s="738" t="s">
        <v>724</v>
      </c>
      <c r="E215" s="738" t="s">
        <v>724</v>
      </c>
      <c r="F215" s="738" t="s">
        <v>725</v>
      </c>
      <c r="G215" s="738" t="s">
        <v>727</v>
      </c>
      <c r="H215" s="738" t="s">
        <v>742</v>
      </c>
      <c r="I215" s="738" t="s">
        <v>743</v>
      </c>
      <c r="J215" s="738" t="s">
        <v>38</v>
      </c>
      <c r="K215" s="738">
        <v>100</v>
      </c>
      <c r="L215" s="739">
        <v>711000000</v>
      </c>
      <c r="M215" s="689" t="s">
        <v>73</v>
      </c>
      <c r="N215" s="738" t="s">
        <v>841</v>
      </c>
      <c r="O215" s="738" t="s">
        <v>1996</v>
      </c>
      <c r="P215" s="738" t="s">
        <v>229</v>
      </c>
      <c r="Q215" s="738" t="s">
        <v>1994</v>
      </c>
      <c r="R215" s="738" t="s">
        <v>1984</v>
      </c>
      <c r="S215" s="738">
        <v>114</v>
      </c>
      <c r="T215" s="738" t="s">
        <v>726</v>
      </c>
      <c r="U215" s="740">
        <v>5088</v>
      </c>
      <c r="V215" s="741">
        <v>28000</v>
      </c>
      <c r="W215" s="1432">
        <v>0</v>
      </c>
      <c r="X215" s="742">
        <v>0</v>
      </c>
      <c r="Y215" s="738" t="s">
        <v>762</v>
      </c>
      <c r="Z215" s="738">
        <v>2016</v>
      </c>
      <c r="AA215" s="738" t="s">
        <v>3133</v>
      </c>
      <c r="AB215" s="743" t="s">
        <v>720</v>
      </c>
      <c r="AC215" s="743" t="s">
        <v>722</v>
      </c>
      <c r="AD215" s="529"/>
      <c r="AE215" s="529"/>
      <c r="AF215" s="529"/>
      <c r="AG215" s="529"/>
      <c r="AH215" s="529"/>
      <c r="AI215" s="529"/>
      <c r="AJ215" s="529"/>
      <c r="AK215" s="529" t="s">
        <v>1985</v>
      </c>
    </row>
    <row r="216" spans="1:37" s="389" customFormat="1" ht="100.5" customHeight="1">
      <c r="A216" s="617" t="s">
        <v>1997</v>
      </c>
      <c r="B216" s="391" t="s">
        <v>819</v>
      </c>
      <c r="C216" s="391" t="s">
        <v>723</v>
      </c>
      <c r="D216" s="391" t="s">
        <v>724</v>
      </c>
      <c r="E216" s="391" t="s">
        <v>724</v>
      </c>
      <c r="F216" s="391" t="s">
        <v>725</v>
      </c>
      <c r="G216" s="391" t="s">
        <v>727</v>
      </c>
      <c r="H216" s="391" t="s">
        <v>744</v>
      </c>
      <c r="I216" s="391" t="s">
        <v>745</v>
      </c>
      <c r="J216" s="391" t="s">
        <v>38</v>
      </c>
      <c r="K216" s="391">
        <v>100</v>
      </c>
      <c r="L216" s="392">
        <v>711000000</v>
      </c>
      <c r="M216" s="621" t="s">
        <v>73</v>
      </c>
      <c r="N216" s="391" t="s">
        <v>841</v>
      </c>
      <c r="O216" s="391" t="s">
        <v>751</v>
      </c>
      <c r="P216" s="391" t="s">
        <v>229</v>
      </c>
      <c r="Q216" s="391" t="s">
        <v>1983</v>
      </c>
      <c r="R216" s="391" t="s">
        <v>1984</v>
      </c>
      <c r="S216" s="391">
        <v>114</v>
      </c>
      <c r="T216" s="391" t="s">
        <v>726</v>
      </c>
      <c r="U216" s="397">
        <v>163.999</v>
      </c>
      <c r="V216" s="394">
        <v>7836.93</v>
      </c>
      <c r="W216" s="665">
        <v>1285248.68307</v>
      </c>
      <c r="X216" s="395">
        <f t="shared" si="19"/>
        <v>1439478.5250384002</v>
      </c>
      <c r="Y216" s="391" t="s">
        <v>762</v>
      </c>
      <c r="Z216" s="391">
        <v>2016</v>
      </c>
      <c r="AA216" s="391"/>
      <c r="AB216" s="396" t="s">
        <v>720</v>
      </c>
      <c r="AC216" s="396" t="s">
        <v>722</v>
      </c>
      <c r="AD216" s="290"/>
      <c r="AE216" s="290"/>
      <c r="AF216" s="290"/>
      <c r="AG216" s="290"/>
      <c r="AH216" s="290"/>
      <c r="AI216" s="290"/>
      <c r="AJ216" s="290"/>
      <c r="AK216" s="290" t="s">
        <v>1985</v>
      </c>
    </row>
    <row r="217" spans="1:37" s="389" customFormat="1" ht="100.5" customHeight="1">
      <c r="A217" s="617" t="s">
        <v>2303</v>
      </c>
      <c r="B217" s="436" t="s">
        <v>819</v>
      </c>
      <c r="C217" s="288" t="s">
        <v>2304</v>
      </c>
      <c r="D217" s="384" t="s">
        <v>2305</v>
      </c>
      <c r="E217" s="384" t="s">
        <v>2305</v>
      </c>
      <c r="F217" s="384" t="s">
        <v>2306</v>
      </c>
      <c r="G217" s="384" t="s">
        <v>2306</v>
      </c>
      <c r="H217" s="288"/>
      <c r="I217" s="288"/>
      <c r="J217" s="288" t="s">
        <v>38</v>
      </c>
      <c r="K217" s="288">
        <v>0</v>
      </c>
      <c r="L217" s="392">
        <v>711000000</v>
      </c>
      <c r="M217" s="621" t="s">
        <v>73</v>
      </c>
      <c r="N217" s="436" t="s">
        <v>841</v>
      </c>
      <c r="O217" s="288" t="s">
        <v>700</v>
      </c>
      <c r="P217" s="288" t="s">
        <v>229</v>
      </c>
      <c r="Q217" s="288" t="s">
        <v>697</v>
      </c>
      <c r="R217" s="288" t="s">
        <v>231</v>
      </c>
      <c r="S217" s="288">
        <v>796</v>
      </c>
      <c r="T217" s="288" t="s">
        <v>232</v>
      </c>
      <c r="U217" s="387">
        <v>50</v>
      </c>
      <c r="V217" s="387">
        <v>37500</v>
      </c>
      <c r="W217" s="1411">
        <v>1875000</v>
      </c>
      <c r="X217" s="437">
        <f>W217*1.12</f>
        <v>2100000</v>
      </c>
      <c r="Y217" s="288"/>
      <c r="Z217" s="288">
        <v>2016</v>
      </c>
      <c r="AA217" s="436"/>
      <c r="AB217" s="396" t="s">
        <v>876</v>
      </c>
      <c r="AC217" s="396" t="s">
        <v>209</v>
      </c>
      <c r="AD217" s="290"/>
      <c r="AE217" s="290"/>
      <c r="AF217" s="290"/>
      <c r="AG217" s="290" t="s">
        <v>2307</v>
      </c>
      <c r="AH217" s="290" t="s">
        <v>794</v>
      </c>
      <c r="AI217" s="290" t="s">
        <v>2308</v>
      </c>
      <c r="AJ217" s="290" t="s">
        <v>2309</v>
      </c>
      <c r="AK217" s="290"/>
    </row>
    <row r="218" spans="1:37" s="561" customFormat="1" ht="100.5" customHeight="1">
      <c r="A218" s="534" t="s">
        <v>2846</v>
      </c>
      <c r="B218" s="514" t="s">
        <v>819</v>
      </c>
      <c r="C218" s="514" t="s">
        <v>1129</v>
      </c>
      <c r="D218" s="514" t="s">
        <v>1130</v>
      </c>
      <c r="E218" s="514" t="s">
        <v>1130</v>
      </c>
      <c r="F218" s="514" t="s">
        <v>1131</v>
      </c>
      <c r="G218" s="514" t="s">
        <v>1132</v>
      </c>
      <c r="H218" s="514" t="s">
        <v>2847</v>
      </c>
      <c r="I218" s="514" t="s">
        <v>2848</v>
      </c>
      <c r="J218" s="514" t="s">
        <v>1135</v>
      </c>
      <c r="K218" s="727">
        <v>0</v>
      </c>
      <c r="L218" s="517">
        <v>711000000</v>
      </c>
      <c r="M218" s="518" t="s">
        <v>73</v>
      </c>
      <c r="N218" s="728" t="s">
        <v>1233</v>
      </c>
      <c r="O218" s="518" t="s">
        <v>73</v>
      </c>
      <c r="P218" s="494"/>
      <c r="Q218" s="514" t="s">
        <v>1136</v>
      </c>
      <c r="R218" s="531" t="s">
        <v>1137</v>
      </c>
      <c r="S218" s="514"/>
      <c r="T218" s="585" t="s">
        <v>232</v>
      </c>
      <c r="U218" s="520">
        <v>3</v>
      </c>
      <c r="V218" s="521">
        <v>536842.84</v>
      </c>
      <c r="W218" s="521">
        <v>0</v>
      </c>
      <c r="X218" s="521">
        <v>0</v>
      </c>
      <c r="Y218" s="514"/>
      <c r="Z218" s="514">
        <v>2016</v>
      </c>
      <c r="AA218" s="514"/>
      <c r="AB218" s="729" t="s">
        <v>366</v>
      </c>
      <c r="AC218" s="685"/>
      <c r="AD218" s="685"/>
      <c r="AE218" s="730"/>
      <c r="AF218" s="730"/>
      <c r="AG218" s="529"/>
      <c r="AH218" s="730"/>
      <c r="AI218" s="685">
        <v>150001967</v>
      </c>
      <c r="AJ218" s="730"/>
      <c r="AK218" s="529" t="s">
        <v>2849</v>
      </c>
    </row>
    <row r="219" spans="1:37" s="561" customFormat="1" ht="100.5" customHeight="1">
      <c r="A219" s="534" t="s">
        <v>3977</v>
      </c>
      <c r="B219" s="514" t="s">
        <v>819</v>
      </c>
      <c r="C219" s="514" t="s">
        <v>1129</v>
      </c>
      <c r="D219" s="514" t="s">
        <v>1130</v>
      </c>
      <c r="E219" s="514" t="s">
        <v>1130</v>
      </c>
      <c r="F219" s="514" t="s">
        <v>1131</v>
      </c>
      <c r="G219" s="514" t="s">
        <v>1132</v>
      </c>
      <c r="H219" s="514" t="s">
        <v>2847</v>
      </c>
      <c r="I219" s="514" t="s">
        <v>2848</v>
      </c>
      <c r="J219" s="514" t="s">
        <v>1135</v>
      </c>
      <c r="K219" s="727">
        <v>0</v>
      </c>
      <c r="L219" s="517">
        <v>711000000</v>
      </c>
      <c r="M219" s="518" t="s">
        <v>73</v>
      </c>
      <c r="N219" s="728" t="s">
        <v>1233</v>
      </c>
      <c r="O219" s="518" t="s">
        <v>73</v>
      </c>
      <c r="P219" s="494" t="s">
        <v>229</v>
      </c>
      <c r="Q219" s="514" t="s">
        <v>1136</v>
      </c>
      <c r="R219" s="531" t="s">
        <v>1137</v>
      </c>
      <c r="S219" s="514"/>
      <c r="T219" s="585" t="s">
        <v>232</v>
      </c>
      <c r="U219" s="520">
        <v>3</v>
      </c>
      <c r="V219" s="521">
        <v>536842.84</v>
      </c>
      <c r="W219" s="521">
        <v>0</v>
      </c>
      <c r="X219" s="521">
        <f>W219*1.12</f>
        <v>0</v>
      </c>
      <c r="Y219" s="514"/>
      <c r="Z219" s="514">
        <v>2016</v>
      </c>
      <c r="AA219" s="514">
        <v>13</v>
      </c>
      <c r="AB219" s="729" t="s">
        <v>366</v>
      </c>
      <c r="AC219" s="685"/>
      <c r="AD219" s="685"/>
      <c r="AE219" s="730"/>
      <c r="AF219" s="730"/>
      <c r="AG219" s="529"/>
      <c r="AH219" s="730"/>
      <c r="AI219" s="685">
        <v>150001967</v>
      </c>
      <c r="AJ219" s="730"/>
      <c r="AK219" s="529" t="s">
        <v>2849</v>
      </c>
    </row>
    <row r="220" spans="1:37" s="1226" customFormat="1" ht="100.5" customHeight="1">
      <c r="A220" s="1175" t="s">
        <v>13597</v>
      </c>
      <c r="B220" s="1204" t="s">
        <v>819</v>
      </c>
      <c r="C220" s="1204" t="s">
        <v>1129</v>
      </c>
      <c r="D220" s="1204" t="s">
        <v>1130</v>
      </c>
      <c r="E220" s="1204" t="s">
        <v>1130</v>
      </c>
      <c r="F220" s="1204" t="s">
        <v>1131</v>
      </c>
      <c r="G220" s="1204" t="s">
        <v>1132</v>
      </c>
      <c r="H220" s="1204" t="s">
        <v>2847</v>
      </c>
      <c r="I220" s="1204" t="s">
        <v>2848</v>
      </c>
      <c r="J220" s="1204" t="s">
        <v>1135</v>
      </c>
      <c r="K220" s="1328">
        <v>0</v>
      </c>
      <c r="L220" s="1203">
        <v>711000000</v>
      </c>
      <c r="M220" s="1192" t="s">
        <v>73</v>
      </c>
      <c r="N220" s="1329" t="s">
        <v>2035</v>
      </c>
      <c r="O220" s="1192" t="s">
        <v>73</v>
      </c>
      <c r="P220" s="1201" t="s">
        <v>229</v>
      </c>
      <c r="Q220" s="1204" t="s">
        <v>1136</v>
      </c>
      <c r="R220" s="1201" t="s">
        <v>1137</v>
      </c>
      <c r="S220" s="1204"/>
      <c r="T220" s="1217" t="s">
        <v>232</v>
      </c>
      <c r="U220" s="1330">
        <v>3</v>
      </c>
      <c r="V220" s="1331">
        <v>536842.84</v>
      </c>
      <c r="W220" s="1331">
        <v>1610528.52</v>
      </c>
      <c r="X220" s="1331">
        <f t="shared" ref="X220" si="20">W220*1.12</f>
        <v>1803791.9424000003</v>
      </c>
      <c r="Y220" s="1204"/>
      <c r="Z220" s="1204">
        <v>2016</v>
      </c>
      <c r="AA220" s="1204">
        <v>11</v>
      </c>
      <c r="AB220" s="1259" t="s">
        <v>366</v>
      </c>
      <c r="AC220" s="1332"/>
      <c r="AD220" s="1332"/>
      <c r="AE220" s="1222"/>
      <c r="AF220" s="1222"/>
      <c r="AG220" s="1180"/>
      <c r="AH220" s="1222"/>
      <c r="AI220" s="1332">
        <v>150001967</v>
      </c>
      <c r="AJ220" s="1222"/>
      <c r="AK220" s="1180" t="s">
        <v>2849</v>
      </c>
    </row>
    <row r="221" spans="1:37" s="561" customFormat="1" ht="100.5" customHeight="1">
      <c r="A221" s="534" t="s">
        <v>2850</v>
      </c>
      <c r="B221" s="531" t="s">
        <v>33</v>
      </c>
      <c r="C221" s="533" t="s">
        <v>2851</v>
      </c>
      <c r="D221" s="533" t="s">
        <v>2852</v>
      </c>
      <c r="E221" s="533" t="s">
        <v>2852</v>
      </c>
      <c r="F221" s="533" t="s">
        <v>2853</v>
      </c>
      <c r="G221" s="533" t="s">
        <v>2853</v>
      </c>
      <c r="H221" s="533" t="s">
        <v>2854</v>
      </c>
      <c r="I221" s="533" t="s">
        <v>2854</v>
      </c>
      <c r="J221" s="532" t="s">
        <v>38</v>
      </c>
      <c r="K221" s="533">
        <v>0</v>
      </c>
      <c r="L221" s="597">
        <v>271010000</v>
      </c>
      <c r="M221" s="531" t="s">
        <v>127</v>
      </c>
      <c r="N221" s="531" t="s">
        <v>1233</v>
      </c>
      <c r="O221" s="556" t="s">
        <v>3144</v>
      </c>
      <c r="P221" s="494"/>
      <c r="Q221" s="514" t="s">
        <v>2855</v>
      </c>
      <c r="R221" s="531" t="s">
        <v>2856</v>
      </c>
      <c r="S221" s="674">
        <v>796</v>
      </c>
      <c r="T221" s="585" t="s">
        <v>232</v>
      </c>
      <c r="U221" s="675">
        <v>3</v>
      </c>
      <c r="V221" s="676">
        <v>445138.87666666665</v>
      </c>
      <c r="W221" s="677">
        <v>0</v>
      </c>
      <c r="X221" s="522">
        <v>0</v>
      </c>
      <c r="Y221" s="535"/>
      <c r="Z221" s="531">
        <v>2016</v>
      </c>
      <c r="AA221" s="678"/>
      <c r="AB221" s="529" t="s">
        <v>300</v>
      </c>
      <c r="AC221" s="593"/>
      <c r="AD221" s="529"/>
      <c r="AE221" s="529"/>
      <c r="AF221" s="529"/>
      <c r="AG221" s="679"/>
      <c r="AH221" s="679"/>
      <c r="AI221" s="679"/>
      <c r="AJ221" s="679"/>
      <c r="AK221" s="529" t="s">
        <v>2857</v>
      </c>
    </row>
    <row r="222" spans="1:37" s="561" customFormat="1" ht="100.5" customHeight="1">
      <c r="A222" s="534" t="s">
        <v>3829</v>
      </c>
      <c r="B222" s="531" t="s">
        <v>33</v>
      </c>
      <c r="C222" s="533" t="s">
        <v>2851</v>
      </c>
      <c r="D222" s="533" t="s">
        <v>2852</v>
      </c>
      <c r="E222" s="533" t="s">
        <v>2852</v>
      </c>
      <c r="F222" s="533" t="s">
        <v>2853</v>
      </c>
      <c r="G222" s="533" t="s">
        <v>2853</v>
      </c>
      <c r="H222" s="533" t="s">
        <v>2854</v>
      </c>
      <c r="I222" s="533" t="s">
        <v>2854</v>
      </c>
      <c r="J222" s="532" t="s">
        <v>38</v>
      </c>
      <c r="K222" s="533">
        <v>0</v>
      </c>
      <c r="L222" s="597">
        <v>271010000</v>
      </c>
      <c r="M222" s="531" t="s">
        <v>127</v>
      </c>
      <c r="N222" s="531" t="s">
        <v>1233</v>
      </c>
      <c r="O222" s="518" t="s">
        <v>3144</v>
      </c>
      <c r="P222" s="494" t="s">
        <v>229</v>
      </c>
      <c r="Q222" s="514" t="s">
        <v>2855</v>
      </c>
      <c r="R222" s="531" t="s">
        <v>2856</v>
      </c>
      <c r="S222" s="674">
        <v>796</v>
      </c>
      <c r="T222" s="585" t="s">
        <v>232</v>
      </c>
      <c r="U222" s="675">
        <v>1</v>
      </c>
      <c r="V222" s="677">
        <v>1335416.6299999999</v>
      </c>
      <c r="W222" s="677">
        <v>0</v>
      </c>
      <c r="X222" s="522">
        <v>0</v>
      </c>
      <c r="Y222" s="535"/>
      <c r="Z222" s="531">
        <v>2016</v>
      </c>
      <c r="AA222" s="531" t="s">
        <v>3978</v>
      </c>
      <c r="AB222" s="529" t="s">
        <v>300</v>
      </c>
      <c r="AC222" s="593"/>
      <c r="AD222" s="529"/>
      <c r="AE222" s="529"/>
      <c r="AF222" s="529"/>
      <c r="AG222" s="679"/>
      <c r="AH222" s="679"/>
      <c r="AI222" s="679"/>
      <c r="AJ222" s="679"/>
      <c r="AK222" s="500" t="s">
        <v>3952</v>
      </c>
    </row>
    <row r="223" spans="1:37" s="255" customFormat="1" ht="100.5" customHeight="1">
      <c r="A223" s="5" t="s">
        <v>4203</v>
      </c>
      <c r="B223" s="8" t="s">
        <v>33</v>
      </c>
      <c r="C223" s="10" t="s">
        <v>2851</v>
      </c>
      <c r="D223" s="10" t="s">
        <v>2852</v>
      </c>
      <c r="E223" s="10" t="s">
        <v>2852</v>
      </c>
      <c r="F223" s="10" t="s">
        <v>2853</v>
      </c>
      <c r="G223" s="10" t="s">
        <v>2853</v>
      </c>
      <c r="H223" s="10" t="s">
        <v>2854</v>
      </c>
      <c r="I223" s="10" t="s">
        <v>2854</v>
      </c>
      <c r="J223" s="25" t="s">
        <v>38</v>
      </c>
      <c r="K223" s="10">
        <v>0</v>
      </c>
      <c r="L223" s="30">
        <v>271010000</v>
      </c>
      <c r="M223" s="8" t="s">
        <v>127</v>
      </c>
      <c r="N223" s="8" t="s">
        <v>1233</v>
      </c>
      <c r="O223" s="625" t="s">
        <v>3144</v>
      </c>
      <c r="P223" s="8" t="s">
        <v>229</v>
      </c>
      <c r="Q223" s="12" t="s">
        <v>2855</v>
      </c>
      <c r="R223" s="8" t="s">
        <v>4204</v>
      </c>
      <c r="S223" s="204">
        <v>796</v>
      </c>
      <c r="T223" s="13" t="s">
        <v>232</v>
      </c>
      <c r="U223" s="862">
        <v>1</v>
      </c>
      <c r="V223" s="704">
        <v>1335416.6299999999</v>
      </c>
      <c r="W223" s="704">
        <v>1335416.6299999999</v>
      </c>
      <c r="X223" s="7">
        <v>1495666.6255999999</v>
      </c>
      <c r="Y223" s="15"/>
      <c r="Z223" s="8">
        <v>2016</v>
      </c>
      <c r="AA223" s="8">
        <v>15</v>
      </c>
      <c r="AB223" s="2" t="s">
        <v>300</v>
      </c>
      <c r="AC223" s="1"/>
      <c r="AD223" s="2"/>
      <c r="AE223" s="2"/>
      <c r="AF223" s="2"/>
      <c r="AG223" s="205"/>
      <c r="AH223" s="205"/>
      <c r="AI223" s="205"/>
      <c r="AJ223" s="205"/>
      <c r="AK223" s="2" t="s">
        <v>3952</v>
      </c>
    </row>
    <row r="224" spans="1:37" s="561" customFormat="1" ht="100.5" customHeight="1">
      <c r="A224" s="534" t="s">
        <v>2858</v>
      </c>
      <c r="B224" s="531" t="s">
        <v>33</v>
      </c>
      <c r="C224" s="533" t="s">
        <v>2859</v>
      </c>
      <c r="D224" s="533" t="s">
        <v>2852</v>
      </c>
      <c r="E224" s="533" t="s">
        <v>2852</v>
      </c>
      <c r="F224" s="533" t="s">
        <v>2860</v>
      </c>
      <c r="G224" s="533" t="s">
        <v>2860</v>
      </c>
      <c r="H224" s="533" t="s">
        <v>2861</v>
      </c>
      <c r="I224" s="533" t="s">
        <v>2861</v>
      </c>
      <c r="J224" s="532" t="s">
        <v>38</v>
      </c>
      <c r="K224" s="533">
        <v>0</v>
      </c>
      <c r="L224" s="597">
        <v>271010000</v>
      </c>
      <c r="M224" s="531" t="s">
        <v>127</v>
      </c>
      <c r="N224" s="531" t="s">
        <v>1233</v>
      </c>
      <c r="O224" s="556" t="s">
        <v>3144</v>
      </c>
      <c r="P224" s="494"/>
      <c r="Q224" s="514" t="s">
        <v>2855</v>
      </c>
      <c r="R224" s="531" t="s">
        <v>2856</v>
      </c>
      <c r="S224" s="674">
        <v>796</v>
      </c>
      <c r="T224" s="585" t="s">
        <v>232</v>
      </c>
      <c r="U224" s="675">
        <v>1</v>
      </c>
      <c r="V224" s="676">
        <v>1553575.892857143</v>
      </c>
      <c r="W224" s="677">
        <v>0</v>
      </c>
      <c r="X224" s="522">
        <v>0</v>
      </c>
      <c r="Y224" s="535"/>
      <c r="Z224" s="531">
        <v>2016</v>
      </c>
      <c r="AA224" s="678"/>
      <c r="AB224" s="529" t="s">
        <v>300</v>
      </c>
      <c r="AC224" s="593"/>
      <c r="AD224" s="529"/>
      <c r="AE224" s="529"/>
      <c r="AF224" s="529"/>
      <c r="AG224" s="679"/>
      <c r="AH224" s="679"/>
      <c r="AI224" s="679"/>
      <c r="AJ224" s="679"/>
      <c r="AK224" s="529" t="s">
        <v>2857</v>
      </c>
    </row>
    <row r="225" spans="1:37" s="561" customFormat="1" ht="100.5" customHeight="1">
      <c r="A225" s="534" t="s">
        <v>3979</v>
      </c>
      <c r="B225" s="531" t="s">
        <v>33</v>
      </c>
      <c r="C225" s="533" t="s">
        <v>2859</v>
      </c>
      <c r="D225" s="533" t="s">
        <v>2852</v>
      </c>
      <c r="E225" s="533" t="s">
        <v>2852</v>
      </c>
      <c r="F225" s="533" t="s">
        <v>2860</v>
      </c>
      <c r="G225" s="533" t="s">
        <v>2860</v>
      </c>
      <c r="H225" s="533" t="s">
        <v>2861</v>
      </c>
      <c r="I225" s="533" t="s">
        <v>2861</v>
      </c>
      <c r="J225" s="532" t="s">
        <v>38</v>
      </c>
      <c r="K225" s="533">
        <v>0</v>
      </c>
      <c r="L225" s="597">
        <v>271010000</v>
      </c>
      <c r="M225" s="531" t="s">
        <v>127</v>
      </c>
      <c r="N225" s="531" t="s">
        <v>1233</v>
      </c>
      <c r="O225" s="556" t="s">
        <v>3144</v>
      </c>
      <c r="P225" s="494" t="s">
        <v>229</v>
      </c>
      <c r="Q225" s="514" t="s">
        <v>2855</v>
      </c>
      <c r="R225" s="531" t="s">
        <v>2856</v>
      </c>
      <c r="S225" s="674">
        <v>796</v>
      </c>
      <c r="T225" s="585" t="s">
        <v>232</v>
      </c>
      <c r="U225" s="675">
        <v>1</v>
      </c>
      <c r="V225" s="676">
        <v>1553575.892857143</v>
      </c>
      <c r="W225" s="677">
        <v>0</v>
      </c>
      <c r="X225" s="522">
        <v>0</v>
      </c>
      <c r="Y225" s="535"/>
      <c r="Z225" s="531">
        <v>2016</v>
      </c>
      <c r="AA225" s="514">
        <v>13</v>
      </c>
      <c r="AB225" s="529" t="s">
        <v>300</v>
      </c>
      <c r="AC225" s="593"/>
      <c r="AD225" s="529"/>
      <c r="AE225" s="529"/>
      <c r="AF225" s="529"/>
      <c r="AG225" s="679"/>
      <c r="AH225" s="679"/>
      <c r="AI225" s="679"/>
      <c r="AJ225" s="679"/>
      <c r="AK225" s="529" t="s">
        <v>2857</v>
      </c>
    </row>
    <row r="226" spans="1:37" s="255" customFormat="1" ht="100.5" customHeight="1">
      <c r="A226" s="5" t="s">
        <v>4205</v>
      </c>
      <c r="B226" s="8" t="s">
        <v>33</v>
      </c>
      <c r="C226" s="10" t="s">
        <v>2859</v>
      </c>
      <c r="D226" s="10" t="s">
        <v>2852</v>
      </c>
      <c r="E226" s="10" t="s">
        <v>2852</v>
      </c>
      <c r="F226" s="10" t="s">
        <v>2860</v>
      </c>
      <c r="G226" s="10" t="s">
        <v>2860</v>
      </c>
      <c r="H226" s="10" t="s">
        <v>2861</v>
      </c>
      <c r="I226" s="10" t="s">
        <v>2861</v>
      </c>
      <c r="J226" s="25" t="s">
        <v>38</v>
      </c>
      <c r="K226" s="10">
        <v>0</v>
      </c>
      <c r="L226" s="30">
        <v>271010000</v>
      </c>
      <c r="M226" s="8" t="s">
        <v>127</v>
      </c>
      <c r="N226" s="8" t="s">
        <v>1233</v>
      </c>
      <c r="O226" s="625" t="s">
        <v>3144</v>
      </c>
      <c r="P226" s="8" t="s">
        <v>229</v>
      </c>
      <c r="Q226" s="12" t="s">
        <v>2855</v>
      </c>
      <c r="R226" s="8" t="s">
        <v>4204</v>
      </c>
      <c r="S226" s="204">
        <v>796</v>
      </c>
      <c r="T226" s="13" t="s">
        <v>232</v>
      </c>
      <c r="U226" s="862">
        <v>1</v>
      </c>
      <c r="V226" s="863">
        <v>1553575.892857143</v>
      </c>
      <c r="W226" s="704">
        <v>1553575.892857143</v>
      </c>
      <c r="X226" s="7">
        <v>1740005.0000000002</v>
      </c>
      <c r="Y226" s="15"/>
      <c r="Z226" s="8">
        <v>2016</v>
      </c>
      <c r="AA226" s="8">
        <v>15</v>
      </c>
      <c r="AB226" s="2" t="s">
        <v>300</v>
      </c>
      <c r="AC226" s="1"/>
      <c r="AD226" s="2"/>
      <c r="AE226" s="2"/>
      <c r="AF226" s="2"/>
      <c r="AG226" s="205"/>
      <c r="AH226" s="205"/>
      <c r="AI226" s="205"/>
      <c r="AJ226" s="205"/>
      <c r="AK226" s="2" t="s">
        <v>2857</v>
      </c>
    </row>
    <row r="227" spans="1:37" s="561" customFormat="1" ht="100.5" customHeight="1">
      <c r="A227" s="534" t="s">
        <v>2862</v>
      </c>
      <c r="B227" s="531" t="s">
        <v>33</v>
      </c>
      <c r="C227" s="533" t="s">
        <v>2863</v>
      </c>
      <c r="D227" s="533" t="s">
        <v>2864</v>
      </c>
      <c r="E227" s="533" t="s">
        <v>2864</v>
      </c>
      <c r="F227" s="533" t="s">
        <v>2865</v>
      </c>
      <c r="G227" s="533" t="s">
        <v>2865</v>
      </c>
      <c r="H227" s="533" t="s">
        <v>2866</v>
      </c>
      <c r="I227" s="533" t="s">
        <v>2866</v>
      </c>
      <c r="J227" s="532" t="s">
        <v>38</v>
      </c>
      <c r="K227" s="533">
        <v>0</v>
      </c>
      <c r="L227" s="597">
        <v>271010000</v>
      </c>
      <c r="M227" s="531" t="s">
        <v>127</v>
      </c>
      <c r="N227" s="531" t="s">
        <v>1233</v>
      </c>
      <c r="O227" s="556" t="s">
        <v>3144</v>
      </c>
      <c r="P227" s="494"/>
      <c r="Q227" s="514" t="s">
        <v>2855</v>
      </c>
      <c r="R227" s="531" t="s">
        <v>2856</v>
      </c>
      <c r="S227" s="674">
        <v>796</v>
      </c>
      <c r="T227" s="585" t="s">
        <v>232</v>
      </c>
      <c r="U227" s="675">
        <v>8</v>
      </c>
      <c r="V227" s="676">
        <v>149772.79749999999</v>
      </c>
      <c r="W227" s="677">
        <v>0</v>
      </c>
      <c r="X227" s="522">
        <v>0</v>
      </c>
      <c r="Y227" s="535"/>
      <c r="Z227" s="531">
        <v>2016</v>
      </c>
      <c r="AA227" s="678"/>
      <c r="AB227" s="529" t="s">
        <v>300</v>
      </c>
      <c r="AC227" s="593"/>
      <c r="AD227" s="529"/>
      <c r="AE227" s="529"/>
      <c r="AF227" s="529"/>
      <c r="AG227" s="679"/>
      <c r="AH227" s="679"/>
      <c r="AI227" s="679"/>
      <c r="AJ227" s="679"/>
      <c r="AK227" s="529" t="s">
        <v>2857</v>
      </c>
    </row>
    <row r="228" spans="1:37" s="561" customFormat="1" ht="100.5" customHeight="1">
      <c r="A228" s="534" t="s">
        <v>3980</v>
      </c>
      <c r="B228" s="531" t="s">
        <v>33</v>
      </c>
      <c r="C228" s="533" t="s">
        <v>2863</v>
      </c>
      <c r="D228" s="533" t="s">
        <v>2864</v>
      </c>
      <c r="E228" s="533" t="s">
        <v>2864</v>
      </c>
      <c r="F228" s="533" t="s">
        <v>2865</v>
      </c>
      <c r="G228" s="533" t="s">
        <v>2865</v>
      </c>
      <c r="H228" s="533" t="s">
        <v>2866</v>
      </c>
      <c r="I228" s="533" t="s">
        <v>2866</v>
      </c>
      <c r="J228" s="532" t="s">
        <v>38</v>
      </c>
      <c r="K228" s="533">
        <v>0</v>
      </c>
      <c r="L228" s="597">
        <v>271010000</v>
      </c>
      <c r="M228" s="531" t="s">
        <v>127</v>
      </c>
      <c r="N228" s="531" t="s">
        <v>1233</v>
      </c>
      <c r="O228" s="556" t="s">
        <v>3144</v>
      </c>
      <c r="P228" s="494" t="s">
        <v>229</v>
      </c>
      <c r="Q228" s="514" t="s">
        <v>2855</v>
      </c>
      <c r="R228" s="531" t="s">
        <v>2856</v>
      </c>
      <c r="S228" s="674">
        <v>796</v>
      </c>
      <c r="T228" s="585" t="s">
        <v>232</v>
      </c>
      <c r="U228" s="675">
        <v>8</v>
      </c>
      <c r="V228" s="676">
        <v>149772.79749999999</v>
      </c>
      <c r="W228" s="677">
        <v>0</v>
      </c>
      <c r="X228" s="522">
        <v>0</v>
      </c>
      <c r="Y228" s="535"/>
      <c r="Z228" s="531">
        <v>2016</v>
      </c>
      <c r="AA228" s="531">
        <v>13</v>
      </c>
      <c r="AB228" s="529" t="s">
        <v>300</v>
      </c>
      <c r="AC228" s="593"/>
      <c r="AD228" s="529"/>
      <c r="AE228" s="529"/>
      <c r="AF228" s="529"/>
      <c r="AG228" s="679"/>
      <c r="AH228" s="679"/>
      <c r="AI228" s="679"/>
      <c r="AJ228" s="679"/>
      <c r="AK228" s="529" t="s">
        <v>2857</v>
      </c>
    </row>
    <row r="229" spans="1:37" s="255" customFormat="1" ht="100.5" customHeight="1">
      <c r="A229" s="5" t="s">
        <v>4206</v>
      </c>
      <c r="B229" s="8" t="s">
        <v>33</v>
      </c>
      <c r="C229" s="10" t="s">
        <v>2863</v>
      </c>
      <c r="D229" s="10" t="s">
        <v>2864</v>
      </c>
      <c r="E229" s="10" t="s">
        <v>2864</v>
      </c>
      <c r="F229" s="10" t="s">
        <v>2865</v>
      </c>
      <c r="G229" s="10" t="s">
        <v>2865</v>
      </c>
      <c r="H229" s="10" t="s">
        <v>2866</v>
      </c>
      <c r="I229" s="10" t="s">
        <v>2866</v>
      </c>
      <c r="J229" s="25" t="s">
        <v>38</v>
      </c>
      <c r="K229" s="10">
        <v>0</v>
      </c>
      <c r="L229" s="30">
        <v>271010000</v>
      </c>
      <c r="M229" s="8" t="s">
        <v>127</v>
      </c>
      <c r="N229" s="8" t="s">
        <v>1233</v>
      </c>
      <c r="O229" s="625" t="s">
        <v>3144</v>
      </c>
      <c r="P229" s="8" t="s">
        <v>229</v>
      </c>
      <c r="Q229" s="12" t="s">
        <v>2855</v>
      </c>
      <c r="R229" s="8" t="s">
        <v>4204</v>
      </c>
      <c r="S229" s="204">
        <v>796</v>
      </c>
      <c r="T229" s="13" t="s">
        <v>232</v>
      </c>
      <c r="U229" s="862">
        <v>8</v>
      </c>
      <c r="V229" s="863">
        <v>149772.79749999999</v>
      </c>
      <c r="W229" s="704">
        <v>1198182.3799999999</v>
      </c>
      <c r="X229" s="7">
        <v>1341964.2656</v>
      </c>
      <c r="Y229" s="15"/>
      <c r="Z229" s="8">
        <v>2016</v>
      </c>
      <c r="AA229" s="8">
        <v>15</v>
      </c>
      <c r="AB229" s="2" t="s">
        <v>300</v>
      </c>
      <c r="AC229" s="1"/>
      <c r="AD229" s="2"/>
      <c r="AE229" s="2"/>
      <c r="AF229" s="2"/>
      <c r="AG229" s="205"/>
      <c r="AH229" s="205"/>
      <c r="AI229" s="205"/>
      <c r="AJ229" s="205"/>
      <c r="AK229" s="2" t="s">
        <v>2857</v>
      </c>
    </row>
    <row r="230" spans="1:37" s="561" customFormat="1" ht="100.5" customHeight="1">
      <c r="A230" s="534" t="s">
        <v>2867</v>
      </c>
      <c r="B230" s="531" t="s">
        <v>33</v>
      </c>
      <c r="C230" s="533" t="s">
        <v>2868</v>
      </c>
      <c r="D230" s="531" t="s">
        <v>2869</v>
      </c>
      <c r="E230" s="531" t="s">
        <v>2869</v>
      </c>
      <c r="F230" s="531" t="s">
        <v>2870</v>
      </c>
      <c r="G230" s="531" t="s">
        <v>2870</v>
      </c>
      <c r="H230" s="531" t="s">
        <v>2871</v>
      </c>
      <c r="I230" s="531" t="s">
        <v>2871</v>
      </c>
      <c r="J230" s="532" t="s">
        <v>38</v>
      </c>
      <c r="K230" s="533">
        <v>0</v>
      </c>
      <c r="L230" s="597">
        <v>271010000</v>
      </c>
      <c r="M230" s="531" t="s">
        <v>127</v>
      </c>
      <c r="N230" s="531" t="s">
        <v>1233</v>
      </c>
      <c r="O230" s="556" t="s">
        <v>3144</v>
      </c>
      <c r="P230" s="494"/>
      <c r="Q230" s="514" t="s">
        <v>2855</v>
      </c>
      <c r="R230" s="531" t="s">
        <v>2856</v>
      </c>
      <c r="S230" s="674">
        <v>796</v>
      </c>
      <c r="T230" s="585" t="s">
        <v>232</v>
      </c>
      <c r="U230" s="675">
        <v>2</v>
      </c>
      <c r="V230" s="731">
        <v>399040.18</v>
      </c>
      <c r="W230" s="677">
        <v>0</v>
      </c>
      <c r="X230" s="522">
        <v>0</v>
      </c>
      <c r="Y230" s="535"/>
      <c r="Z230" s="531">
        <v>2016</v>
      </c>
      <c r="AA230" s="678"/>
      <c r="AB230" s="529" t="s">
        <v>300</v>
      </c>
      <c r="AC230" s="593"/>
      <c r="AD230" s="529"/>
      <c r="AE230" s="529"/>
      <c r="AF230" s="529"/>
      <c r="AG230" s="529"/>
      <c r="AH230" s="529"/>
      <c r="AI230" s="529"/>
      <c r="AJ230" s="529"/>
      <c r="AK230" s="529" t="s">
        <v>2857</v>
      </c>
    </row>
    <row r="231" spans="1:37" s="561" customFormat="1" ht="100.5" customHeight="1">
      <c r="A231" s="534" t="s">
        <v>3981</v>
      </c>
      <c r="B231" s="531" t="s">
        <v>33</v>
      </c>
      <c r="C231" s="533" t="s">
        <v>2868</v>
      </c>
      <c r="D231" s="531" t="s">
        <v>2869</v>
      </c>
      <c r="E231" s="531" t="s">
        <v>2869</v>
      </c>
      <c r="F231" s="531" t="s">
        <v>2870</v>
      </c>
      <c r="G231" s="531" t="s">
        <v>2870</v>
      </c>
      <c r="H231" s="531" t="s">
        <v>2871</v>
      </c>
      <c r="I231" s="531" t="s">
        <v>2871</v>
      </c>
      <c r="J231" s="532" t="s">
        <v>38</v>
      </c>
      <c r="K231" s="533">
        <v>0</v>
      </c>
      <c r="L231" s="597">
        <v>271010000</v>
      </c>
      <c r="M231" s="531" t="s">
        <v>127</v>
      </c>
      <c r="N231" s="531" t="s">
        <v>1233</v>
      </c>
      <c r="O231" s="556" t="s">
        <v>3144</v>
      </c>
      <c r="P231" s="494" t="s">
        <v>229</v>
      </c>
      <c r="Q231" s="514" t="s">
        <v>2855</v>
      </c>
      <c r="R231" s="531" t="s">
        <v>2856</v>
      </c>
      <c r="S231" s="674">
        <v>796</v>
      </c>
      <c r="T231" s="585" t="s">
        <v>232</v>
      </c>
      <c r="U231" s="675">
        <v>2</v>
      </c>
      <c r="V231" s="731">
        <v>399040.18</v>
      </c>
      <c r="W231" s="677">
        <v>0</v>
      </c>
      <c r="X231" s="522">
        <v>0</v>
      </c>
      <c r="Y231" s="535"/>
      <c r="Z231" s="531">
        <v>2016</v>
      </c>
      <c r="AA231" s="531">
        <v>13</v>
      </c>
      <c r="AB231" s="529" t="s">
        <v>300</v>
      </c>
      <c r="AC231" s="593"/>
      <c r="AD231" s="529"/>
      <c r="AE231" s="529"/>
      <c r="AF231" s="529"/>
      <c r="AG231" s="529"/>
      <c r="AH231" s="529"/>
      <c r="AI231" s="529"/>
      <c r="AJ231" s="529"/>
      <c r="AK231" s="529" t="s">
        <v>2857</v>
      </c>
    </row>
    <row r="232" spans="1:37" s="255" customFormat="1" ht="100.5" customHeight="1">
      <c r="A232" s="5" t="s">
        <v>4207</v>
      </c>
      <c r="B232" s="8" t="s">
        <v>33</v>
      </c>
      <c r="C232" s="10" t="s">
        <v>2868</v>
      </c>
      <c r="D232" s="8" t="s">
        <v>2869</v>
      </c>
      <c r="E232" s="8" t="s">
        <v>2869</v>
      </c>
      <c r="F232" s="8" t="s">
        <v>2870</v>
      </c>
      <c r="G232" s="8" t="s">
        <v>2870</v>
      </c>
      <c r="H232" s="8" t="s">
        <v>2871</v>
      </c>
      <c r="I232" s="8" t="s">
        <v>2871</v>
      </c>
      <c r="J232" s="25" t="s">
        <v>38</v>
      </c>
      <c r="K232" s="10">
        <v>0</v>
      </c>
      <c r="L232" s="30">
        <v>271010000</v>
      </c>
      <c r="M232" s="8" t="s">
        <v>127</v>
      </c>
      <c r="N232" s="8" t="s">
        <v>1233</v>
      </c>
      <c r="O232" s="625" t="s">
        <v>3144</v>
      </c>
      <c r="P232" s="8" t="s">
        <v>229</v>
      </c>
      <c r="Q232" s="12" t="s">
        <v>2855</v>
      </c>
      <c r="R232" s="8" t="s">
        <v>4204</v>
      </c>
      <c r="S232" s="204">
        <v>796</v>
      </c>
      <c r="T232" s="13" t="s">
        <v>232</v>
      </c>
      <c r="U232" s="862">
        <v>2</v>
      </c>
      <c r="V232" s="864">
        <v>399040.18</v>
      </c>
      <c r="W232" s="704">
        <v>798080.36</v>
      </c>
      <c r="X232" s="7">
        <v>893850.00320000004</v>
      </c>
      <c r="Y232" s="15"/>
      <c r="Z232" s="8">
        <v>2016</v>
      </c>
      <c r="AA232" s="8">
        <v>15</v>
      </c>
      <c r="AB232" s="2" t="s">
        <v>300</v>
      </c>
      <c r="AC232" s="1"/>
      <c r="AD232" s="2"/>
      <c r="AE232" s="2"/>
      <c r="AF232" s="2"/>
      <c r="AG232" s="2"/>
      <c r="AH232" s="2"/>
      <c r="AI232" s="2"/>
      <c r="AJ232" s="2"/>
      <c r="AK232" s="2" t="s">
        <v>2857</v>
      </c>
    </row>
    <row r="233" spans="1:37" s="561" customFormat="1" ht="100.5" customHeight="1">
      <c r="A233" s="534" t="s">
        <v>2872</v>
      </c>
      <c r="B233" s="531" t="s">
        <v>33</v>
      </c>
      <c r="C233" s="533" t="s">
        <v>2873</v>
      </c>
      <c r="D233" s="533" t="s">
        <v>2869</v>
      </c>
      <c r="E233" s="533" t="s">
        <v>2869</v>
      </c>
      <c r="F233" s="533" t="s">
        <v>2874</v>
      </c>
      <c r="G233" s="533" t="s">
        <v>2874</v>
      </c>
      <c r="H233" s="531" t="s">
        <v>2875</v>
      </c>
      <c r="I233" s="531" t="s">
        <v>2875</v>
      </c>
      <c r="J233" s="532" t="s">
        <v>38</v>
      </c>
      <c r="K233" s="533">
        <v>0</v>
      </c>
      <c r="L233" s="597">
        <v>271010000</v>
      </c>
      <c r="M233" s="531" t="s">
        <v>127</v>
      </c>
      <c r="N233" s="531" t="s">
        <v>1233</v>
      </c>
      <c r="O233" s="556" t="s">
        <v>3144</v>
      </c>
      <c r="P233" s="494"/>
      <c r="Q233" s="514" t="s">
        <v>2855</v>
      </c>
      <c r="R233" s="531" t="s">
        <v>2856</v>
      </c>
      <c r="S233" s="674">
        <v>796</v>
      </c>
      <c r="T233" s="585" t="s">
        <v>232</v>
      </c>
      <c r="U233" s="675">
        <v>1</v>
      </c>
      <c r="V233" s="731">
        <v>635906.25</v>
      </c>
      <c r="W233" s="677">
        <v>0</v>
      </c>
      <c r="X233" s="522">
        <v>0</v>
      </c>
      <c r="Y233" s="535"/>
      <c r="Z233" s="531">
        <v>2016</v>
      </c>
      <c r="AA233" s="678"/>
      <c r="AB233" s="529" t="s">
        <v>300</v>
      </c>
      <c r="AC233" s="593"/>
      <c r="AD233" s="529"/>
      <c r="AE233" s="529"/>
      <c r="AF233" s="529"/>
      <c r="AG233" s="529"/>
      <c r="AH233" s="529"/>
      <c r="AI233" s="529"/>
      <c r="AJ233" s="529"/>
      <c r="AK233" s="529" t="s">
        <v>2857</v>
      </c>
    </row>
    <row r="234" spans="1:37" s="561" customFormat="1" ht="100.5" customHeight="1">
      <c r="A234" s="534" t="s">
        <v>3982</v>
      </c>
      <c r="B234" s="531" t="s">
        <v>33</v>
      </c>
      <c r="C234" s="533" t="s">
        <v>2873</v>
      </c>
      <c r="D234" s="533" t="s">
        <v>2869</v>
      </c>
      <c r="E234" s="533" t="s">
        <v>2869</v>
      </c>
      <c r="F234" s="533" t="s">
        <v>2874</v>
      </c>
      <c r="G234" s="533" t="s">
        <v>2874</v>
      </c>
      <c r="H234" s="531" t="s">
        <v>2875</v>
      </c>
      <c r="I234" s="531" t="s">
        <v>2875</v>
      </c>
      <c r="J234" s="532" t="s">
        <v>38</v>
      </c>
      <c r="K234" s="533">
        <v>0</v>
      </c>
      <c r="L234" s="597">
        <v>271010000</v>
      </c>
      <c r="M234" s="531" t="s">
        <v>127</v>
      </c>
      <c r="N234" s="531" t="s">
        <v>1233</v>
      </c>
      <c r="O234" s="556" t="s">
        <v>3144</v>
      </c>
      <c r="P234" s="494" t="s">
        <v>229</v>
      </c>
      <c r="Q234" s="514" t="s">
        <v>2855</v>
      </c>
      <c r="R234" s="531" t="s">
        <v>2856</v>
      </c>
      <c r="S234" s="674">
        <v>796</v>
      </c>
      <c r="T234" s="585" t="s">
        <v>232</v>
      </c>
      <c r="U234" s="675">
        <v>1</v>
      </c>
      <c r="V234" s="731">
        <v>635906.25</v>
      </c>
      <c r="W234" s="677">
        <v>0</v>
      </c>
      <c r="X234" s="522">
        <v>0</v>
      </c>
      <c r="Y234" s="535"/>
      <c r="Z234" s="531">
        <v>2016</v>
      </c>
      <c r="AA234" s="531">
        <v>13</v>
      </c>
      <c r="AB234" s="529" t="s">
        <v>300</v>
      </c>
      <c r="AC234" s="593"/>
      <c r="AD234" s="529"/>
      <c r="AE234" s="529"/>
      <c r="AF234" s="529"/>
      <c r="AG234" s="529"/>
      <c r="AH234" s="529"/>
      <c r="AI234" s="529"/>
      <c r="AJ234" s="529"/>
      <c r="AK234" s="529" t="s">
        <v>2857</v>
      </c>
    </row>
    <row r="235" spans="1:37" s="255" customFormat="1" ht="100.5" customHeight="1">
      <c r="A235" s="5" t="s">
        <v>4208</v>
      </c>
      <c r="B235" s="8" t="s">
        <v>33</v>
      </c>
      <c r="C235" s="10" t="s">
        <v>2873</v>
      </c>
      <c r="D235" s="10" t="s">
        <v>2869</v>
      </c>
      <c r="E235" s="10" t="s">
        <v>2869</v>
      </c>
      <c r="F235" s="10" t="s">
        <v>2874</v>
      </c>
      <c r="G235" s="10" t="s">
        <v>2874</v>
      </c>
      <c r="H235" s="8" t="s">
        <v>2875</v>
      </c>
      <c r="I235" s="8" t="s">
        <v>2875</v>
      </c>
      <c r="J235" s="25" t="s">
        <v>38</v>
      </c>
      <c r="K235" s="10">
        <v>0</v>
      </c>
      <c r="L235" s="30">
        <v>271010000</v>
      </c>
      <c r="M235" s="8" t="s">
        <v>127</v>
      </c>
      <c r="N235" s="8" t="s">
        <v>1233</v>
      </c>
      <c r="O235" s="625" t="s">
        <v>3144</v>
      </c>
      <c r="P235" s="8" t="s">
        <v>229</v>
      </c>
      <c r="Q235" s="12" t="s">
        <v>2855</v>
      </c>
      <c r="R235" s="8" t="s">
        <v>4204</v>
      </c>
      <c r="S235" s="204">
        <v>796</v>
      </c>
      <c r="T235" s="13" t="s">
        <v>232</v>
      </c>
      <c r="U235" s="862">
        <v>1</v>
      </c>
      <c r="V235" s="864">
        <v>635906.25</v>
      </c>
      <c r="W235" s="704">
        <v>635906.25</v>
      </c>
      <c r="X235" s="7">
        <v>712215.00000000012</v>
      </c>
      <c r="Y235" s="15"/>
      <c r="Z235" s="8">
        <v>2016</v>
      </c>
      <c r="AA235" s="8">
        <v>15</v>
      </c>
      <c r="AB235" s="2" t="s">
        <v>300</v>
      </c>
      <c r="AC235" s="1"/>
      <c r="AD235" s="2"/>
      <c r="AE235" s="2"/>
      <c r="AF235" s="2"/>
      <c r="AG235" s="2"/>
      <c r="AH235" s="2"/>
      <c r="AI235" s="2"/>
      <c r="AJ235" s="2"/>
      <c r="AK235" s="2" t="s">
        <v>2857</v>
      </c>
    </row>
    <row r="236" spans="1:37" s="561" customFormat="1" ht="100.5" customHeight="1">
      <c r="A236" s="534" t="s">
        <v>2876</v>
      </c>
      <c r="B236" s="531" t="s">
        <v>33</v>
      </c>
      <c r="C236" s="533" t="s">
        <v>2877</v>
      </c>
      <c r="D236" s="533" t="s">
        <v>2869</v>
      </c>
      <c r="E236" s="533" t="s">
        <v>2869</v>
      </c>
      <c r="F236" s="533" t="s">
        <v>2878</v>
      </c>
      <c r="G236" s="533" t="s">
        <v>2878</v>
      </c>
      <c r="H236" s="531" t="s">
        <v>2879</v>
      </c>
      <c r="I236" s="531" t="s">
        <v>2879</v>
      </c>
      <c r="J236" s="532" t="s">
        <v>38</v>
      </c>
      <c r="K236" s="533">
        <v>0</v>
      </c>
      <c r="L236" s="597">
        <v>271010000</v>
      </c>
      <c r="M236" s="531" t="s">
        <v>127</v>
      </c>
      <c r="N236" s="531" t="s">
        <v>1233</v>
      </c>
      <c r="O236" s="556" t="s">
        <v>3144</v>
      </c>
      <c r="P236" s="494"/>
      <c r="Q236" s="514" t="s">
        <v>2855</v>
      </c>
      <c r="R236" s="531" t="s">
        <v>2856</v>
      </c>
      <c r="S236" s="674">
        <v>796</v>
      </c>
      <c r="T236" s="585" t="s">
        <v>232</v>
      </c>
      <c r="U236" s="675">
        <v>2</v>
      </c>
      <c r="V236" s="731">
        <v>430650</v>
      </c>
      <c r="W236" s="677">
        <v>0</v>
      </c>
      <c r="X236" s="522">
        <v>0</v>
      </c>
      <c r="Y236" s="535"/>
      <c r="Z236" s="531">
        <v>2016</v>
      </c>
      <c r="AA236" s="678"/>
      <c r="AB236" s="529" t="s">
        <v>300</v>
      </c>
      <c r="AC236" s="593"/>
      <c r="AD236" s="529"/>
      <c r="AE236" s="529"/>
      <c r="AF236" s="529"/>
      <c r="AG236" s="529"/>
      <c r="AH236" s="529"/>
      <c r="AI236" s="529"/>
      <c r="AJ236" s="529"/>
      <c r="AK236" s="529" t="s">
        <v>2857</v>
      </c>
    </row>
    <row r="237" spans="1:37" s="561" customFormat="1" ht="100.5" customHeight="1">
      <c r="A237" s="534" t="s">
        <v>3983</v>
      </c>
      <c r="B237" s="531" t="s">
        <v>33</v>
      </c>
      <c r="C237" s="533" t="s">
        <v>2877</v>
      </c>
      <c r="D237" s="533" t="s">
        <v>2869</v>
      </c>
      <c r="E237" s="533" t="s">
        <v>2869</v>
      </c>
      <c r="F237" s="533" t="s">
        <v>2878</v>
      </c>
      <c r="G237" s="533" t="s">
        <v>2878</v>
      </c>
      <c r="H237" s="531" t="s">
        <v>2879</v>
      </c>
      <c r="I237" s="531" t="s">
        <v>2879</v>
      </c>
      <c r="J237" s="532" t="s">
        <v>38</v>
      </c>
      <c r="K237" s="533">
        <v>0</v>
      </c>
      <c r="L237" s="597">
        <v>271010000</v>
      </c>
      <c r="M237" s="531" t="s">
        <v>127</v>
      </c>
      <c r="N237" s="531" t="s">
        <v>1233</v>
      </c>
      <c r="O237" s="556" t="s">
        <v>3144</v>
      </c>
      <c r="P237" s="494" t="s">
        <v>229</v>
      </c>
      <c r="Q237" s="514" t="s">
        <v>2855</v>
      </c>
      <c r="R237" s="531" t="s">
        <v>2856</v>
      </c>
      <c r="S237" s="674">
        <v>796</v>
      </c>
      <c r="T237" s="585" t="s">
        <v>232</v>
      </c>
      <c r="U237" s="675">
        <v>2</v>
      </c>
      <c r="V237" s="731">
        <v>430650</v>
      </c>
      <c r="W237" s="677">
        <v>0</v>
      </c>
      <c r="X237" s="522">
        <v>0</v>
      </c>
      <c r="Y237" s="535"/>
      <c r="Z237" s="531">
        <v>2016</v>
      </c>
      <c r="AA237" s="531">
        <v>13</v>
      </c>
      <c r="AB237" s="529" t="s">
        <v>300</v>
      </c>
      <c r="AC237" s="593"/>
      <c r="AD237" s="529"/>
      <c r="AE237" s="529"/>
      <c r="AF237" s="529"/>
      <c r="AG237" s="529"/>
      <c r="AH237" s="529"/>
      <c r="AI237" s="529"/>
      <c r="AJ237" s="529"/>
      <c r="AK237" s="529" t="s">
        <v>2857</v>
      </c>
    </row>
    <row r="238" spans="1:37" s="255" customFormat="1" ht="100.5" customHeight="1">
      <c r="A238" s="5" t="s">
        <v>4209</v>
      </c>
      <c r="B238" s="8" t="s">
        <v>33</v>
      </c>
      <c r="C238" s="10" t="s">
        <v>2877</v>
      </c>
      <c r="D238" s="10" t="s">
        <v>2869</v>
      </c>
      <c r="E238" s="10" t="s">
        <v>2869</v>
      </c>
      <c r="F238" s="10" t="s">
        <v>2878</v>
      </c>
      <c r="G238" s="10" t="s">
        <v>2878</v>
      </c>
      <c r="H238" s="8" t="s">
        <v>2879</v>
      </c>
      <c r="I238" s="8" t="s">
        <v>2879</v>
      </c>
      <c r="J238" s="25" t="s">
        <v>38</v>
      </c>
      <c r="K238" s="10">
        <v>0</v>
      </c>
      <c r="L238" s="30">
        <v>271010000</v>
      </c>
      <c r="M238" s="8" t="s">
        <v>127</v>
      </c>
      <c r="N238" s="8" t="s">
        <v>1233</v>
      </c>
      <c r="O238" s="625" t="s">
        <v>3144</v>
      </c>
      <c r="P238" s="8" t="s">
        <v>229</v>
      </c>
      <c r="Q238" s="12" t="s">
        <v>2855</v>
      </c>
      <c r="R238" s="8" t="s">
        <v>4204</v>
      </c>
      <c r="S238" s="204">
        <v>796</v>
      </c>
      <c r="T238" s="13" t="s">
        <v>232</v>
      </c>
      <c r="U238" s="862">
        <v>2</v>
      </c>
      <c r="V238" s="864">
        <v>430650</v>
      </c>
      <c r="W238" s="704">
        <v>861300</v>
      </c>
      <c r="X238" s="7">
        <v>964656.00000000012</v>
      </c>
      <c r="Y238" s="15"/>
      <c r="Z238" s="8">
        <v>2016</v>
      </c>
      <c r="AA238" s="8">
        <v>15</v>
      </c>
      <c r="AB238" s="2" t="s">
        <v>300</v>
      </c>
      <c r="AC238" s="1"/>
      <c r="AD238" s="2"/>
      <c r="AE238" s="2"/>
      <c r="AF238" s="2"/>
      <c r="AG238" s="2"/>
      <c r="AH238" s="2"/>
      <c r="AI238" s="2"/>
      <c r="AJ238" s="2"/>
      <c r="AK238" s="2" t="s">
        <v>2857</v>
      </c>
    </row>
    <row r="239" spans="1:37" s="561" customFormat="1" ht="100.5" customHeight="1">
      <c r="A239" s="534" t="s">
        <v>2880</v>
      </c>
      <c r="B239" s="531" t="s">
        <v>33</v>
      </c>
      <c r="C239" s="533" t="s">
        <v>2881</v>
      </c>
      <c r="D239" s="533" t="s">
        <v>2869</v>
      </c>
      <c r="E239" s="533" t="s">
        <v>2869</v>
      </c>
      <c r="F239" s="533" t="s">
        <v>2882</v>
      </c>
      <c r="G239" s="533" t="s">
        <v>2882</v>
      </c>
      <c r="H239" s="531" t="s">
        <v>2883</v>
      </c>
      <c r="I239" s="531" t="s">
        <v>2883</v>
      </c>
      <c r="J239" s="532" t="s">
        <v>38</v>
      </c>
      <c r="K239" s="533">
        <v>0</v>
      </c>
      <c r="L239" s="597">
        <v>271010000</v>
      </c>
      <c r="M239" s="531" t="s">
        <v>127</v>
      </c>
      <c r="N239" s="531" t="s">
        <v>1233</v>
      </c>
      <c r="O239" s="556" t="s">
        <v>3144</v>
      </c>
      <c r="P239" s="494"/>
      <c r="Q239" s="514" t="s">
        <v>2855</v>
      </c>
      <c r="R239" s="531" t="s">
        <v>2856</v>
      </c>
      <c r="S239" s="674">
        <v>796</v>
      </c>
      <c r="T239" s="585" t="s">
        <v>232</v>
      </c>
      <c r="U239" s="675">
        <v>1</v>
      </c>
      <c r="V239" s="731">
        <v>373106.25</v>
      </c>
      <c r="W239" s="677">
        <v>0</v>
      </c>
      <c r="X239" s="522">
        <v>0</v>
      </c>
      <c r="Y239" s="535"/>
      <c r="Z239" s="531">
        <v>2016</v>
      </c>
      <c r="AA239" s="678"/>
      <c r="AB239" s="529" t="s">
        <v>300</v>
      </c>
      <c r="AC239" s="593"/>
      <c r="AD239" s="529"/>
      <c r="AE239" s="529"/>
      <c r="AF239" s="529"/>
      <c r="AG239" s="529"/>
      <c r="AH239" s="529"/>
      <c r="AI239" s="529"/>
      <c r="AJ239" s="529"/>
      <c r="AK239" s="529" t="s">
        <v>2857</v>
      </c>
    </row>
    <row r="240" spans="1:37" s="561" customFormat="1" ht="100.5" customHeight="1">
      <c r="A240" s="534" t="s">
        <v>3984</v>
      </c>
      <c r="B240" s="531" t="s">
        <v>33</v>
      </c>
      <c r="C240" s="533" t="s">
        <v>2881</v>
      </c>
      <c r="D240" s="533" t="s">
        <v>2869</v>
      </c>
      <c r="E240" s="533" t="s">
        <v>2869</v>
      </c>
      <c r="F240" s="533" t="s">
        <v>2882</v>
      </c>
      <c r="G240" s="533" t="s">
        <v>2882</v>
      </c>
      <c r="H240" s="531" t="s">
        <v>2883</v>
      </c>
      <c r="I240" s="531" t="s">
        <v>2883</v>
      </c>
      <c r="J240" s="532" t="s">
        <v>38</v>
      </c>
      <c r="K240" s="533">
        <v>0</v>
      </c>
      <c r="L240" s="597">
        <v>271010000</v>
      </c>
      <c r="M240" s="531" t="s">
        <v>127</v>
      </c>
      <c r="N240" s="531" t="s">
        <v>1233</v>
      </c>
      <c r="O240" s="556" t="s">
        <v>3144</v>
      </c>
      <c r="P240" s="494" t="s">
        <v>229</v>
      </c>
      <c r="Q240" s="514" t="s">
        <v>2855</v>
      </c>
      <c r="R240" s="531" t="s">
        <v>2856</v>
      </c>
      <c r="S240" s="674">
        <v>796</v>
      </c>
      <c r="T240" s="585" t="s">
        <v>232</v>
      </c>
      <c r="U240" s="675">
        <v>1</v>
      </c>
      <c r="V240" s="731">
        <v>373106.25</v>
      </c>
      <c r="W240" s="677">
        <v>0</v>
      </c>
      <c r="X240" s="522">
        <v>0</v>
      </c>
      <c r="Y240" s="535"/>
      <c r="Z240" s="531">
        <v>2016</v>
      </c>
      <c r="AA240" s="531">
        <v>13</v>
      </c>
      <c r="AB240" s="529" t="s">
        <v>300</v>
      </c>
      <c r="AC240" s="593"/>
      <c r="AD240" s="529"/>
      <c r="AE240" s="529"/>
      <c r="AF240" s="529"/>
      <c r="AG240" s="529"/>
      <c r="AH240" s="529"/>
      <c r="AI240" s="529"/>
      <c r="AJ240" s="529"/>
      <c r="AK240" s="529" t="s">
        <v>2857</v>
      </c>
    </row>
    <row r="241" spans="1:37" s="255" customFormat="1" ht="100.5" customHeight="1">
      <c r="A241" s="5" t="s">
        <v>4210</v>
      </c>
      <c r="B241" s="8" t="s">
        <v>33</v>
      </c>
      <c r="C241" s="10" t="s">
        <v>2881</v>
      </c>
      <c r="D241" s="10" t="s">
        <v>2869</v>
      </c>
      <c r="E241" s="10" t="s">
        <v>2869</v>
      </c>
      <c r="F241" s="10" t="s">
        <v>2882</v>
      </c>
      <c r="G241" s="10" t="s">
        <v>2882</v>
      </c>
      <c r="H241" s="8" t="s">
        <v>2883</v>
      </c>
      <c r="I241" s="8" t="s">
        <v>2883</v>
      </c>
      <c r="J241" s="25" t="s">
        <v>38</v>
      </c>
      <c r="K241" s="10">
        <v>0</v>
      </c>
      <c r="L241" s="30">
        <v>271010000</v>
      </c>
      <c r="M241" s="8" t="s">
        <v>127</v>
      </c>
      <c r="N241" s="8" t="s">
        <v>1233</v>
      </c>
      <c r="O241" s="625" t="s">
        <v>3144</v>
      </c>
      <c r="P241" s="8" t="s">
        <v>229</v>
      </c>
      <c r="Q241" s="12" t="s">
        <v>2855</v>
      </c>
      <c r="R241" s="8" t="s">
        <v>4204</v>
      </c>
      <c r="S241" s="204">
        <v>796</v>
      </c>
      <c r="T241" s="13" t="s">
        <v>232</v>
      </c>
      <c r="U241" s="862">
        <v>1</v>
      </c>
      <c r="V241" s="864">
        <v>373106.25</v>
      </c>
      <c r="W241" s="704">
        <v>373106.25</v>
      </c>
      <c r="X241" s="7">
        <v>417879.00000000006</v>
      </c>
      <c r="Y241" s="15"/>
      <c r="Z241" s="8">
        <v>2016</v>
      </c>
      <c r="AA241" s="8">
        <v>15</v>
      </c>
      <c r="AB241" s="2" t="s">
        <v>300</v>
      </c>
      <c r="AC241" s="1"/>
      <c r="AD241" s="2"/>
      <c r="AE241" s="2"/>
      <c r="AF241" s="2"/>
      <c r="AG241" s="2"/>
      <c r="AH241" s="2"/>
      <c r="AI241" s="2"/>
      <c r="AJ241" s="2"/>
      <c r="AK241" s="2" t="s">
        <v>2857</v>
      </c>
    </row>
    <row r="242" spans="1:37" s="561" customFormat="1" ht="100.5" customHeight="1">
      <c r="A242" s="534" t="s">
        <v>2884</v>
      </c>
      <c r="B242" s="531" t="s">
        <v>33</v>
      </c>
      <c r="C242" s="533" t="s">
        <v>2885</v>
      </c>
      <c r="D242" s="533" t="s">
        <v>2869</v>
      </c>
      <c r="E242" s="533" t="s">
        <v>2869</v>
      </c>
      <c r="F242" s="533" t="s">
        <v>2886</v>
      </c>
      <c r="G242" s="533" t="s">
        <v>2886</v>
      </c>
      <c r="H242" s="531" t="s">
        <v>2887</v>
      </c>
      <c r="I242" s="531" t="s">
        <v>2887</v>
      </c>
      <c r="J242" s="532" t="s">
        <v>38</v>
      </c>
      <c r="K242" s="533">
        <v>0</v>
      </c>
      <c r="L242" s="597">
        <v>271010000</v>
      </c>
      <c r="M242" s="531" t="s">
        <v>127</v>
      </c>
      <c r="N242" s="531" t="s">
        <v>1233</v>
      </c>
      <c r="O242" s="556" t="s">
        <v>3144</v>
      </c>
      <c r="P242" s="494"/>
      <c r="Q242" s="514" t="s">
        <v>2855</v>
      </c>
      <c r="R242" s="531" t="s">
        <v>2856</v>
      </c>
      <c r="S242" s="674">
        <v>796</v>
      </c>
      <c r="T242" s="585" t="s">
        <v>232</v>
      </c>
      <c r="U242" s="675">
        <v>2</v>
      </c>
      <c r="V242" s="731">
        <v>938190.17857142852</v>
      </c>
      <c r="W242" s="677">
        <v>0</v>
      </c>
      <c r="X242" s="522">
        <v>0</v>
      </c>
      <c r="Y242" s="732"/>
      <c r="Z242" s="534">
        <v>2016</v>
      </c>
      <c r="AA242" s="733"/>
      <c r="AB242" s="529" t="s">
        <v>300</v>
      </c>
      <c r="AC242" s="593"/>
      <c r="AD242" s="527"/>
      <c r="AE242" s="529"/>
      <c r="AF242" s="527"/>
      <c r="AG242" s="581"/>
      <c r="AH242" s="581"/>
      <c r="AI242" s="581"/>
      <c r="AJ242" s="581"/>
      <c r="AK242" s="529" t="s">
        <v>2857</v>
      </c>
    </row>
    <row r="243" spans="1:37" s="561" customFormat="1" ht="100.5" customHeight="1">
      <c r="A243" s="534" t="s">
        <v>3985</v>
      </c>
      <c r="B243" s="531" t="s">
        <v>33</v>
      </c>
      <c r="C243" s="533" t="s">
        <v>2885</v>
      </c>
      <c r="D243" s="533" t="s">
        <v>2869</v>
      </c>
      <c r="E243" s="533" t="s">
        <v>2869</v>
      </c>
      <c r="F243" s="533" t="s">
        <v>2886</v>
      </c>
      <c r="G243" s="533" t="s">
        <v>2886</v>
      </c>
      <c r="H243" s="531" t="s">
        <v>2887</v>
      </c>
      <c r="I243" s="531" t="s">
        <v>2887</v>
      </c>
      <c r="J243" s="532" t="s">
        <v>38</v>
      </c>
      <c r="K243" s="533">
        <v>0</v>
      </c>
      <c r="L243" s="597">
        <v>271010000</v>
      </c>
      <c r="M243" s="531" t="s">
        <v>127</v>
      </c>
      <c r="N243" s="531" t="s">
        <v>1233</v>
      </c>
      <c r="O243" s="556" t="s">
        <v>3144</v>
      </c>
      <c r="P243" s="494" t="s">
        <v>229</v>
      </c>
      <c r="Q243" s="514" t="s">
        <v>2855</v>
      </c>
      <c r="R243" s="531" t="s">
        <v>2856</v>
      </c>
      <c r="S243" s="674">
        <v>796</v>
      </c>
      <c r="T243" s="585" t="s">
        <v>232</v>
      </c>
      <c r="U243" s="675">
        <v>2</v>
      </c>
      <c r="V243" s="731">
        <v>938190.17857142852</v>
      </c>
      <c r="W243" s="677">
        <v>0</v>
      </c>
      <c r="X243" s="522">
        <v>0</v>
      </c>
      <c r="Y243" s="732"/>
      <c r="Z243" s="534">
        <v>2016</v>
      </c>
      <c r="AA243" s="531">
        <v>13</v>
      </c>
      <c r="AB243" s="529" t="s">
        <v>300</v>
      </c>
      <c r="AC243" s="593"/>
      <c r="AD243" s="527"/>
      <c r="AE243" s="529"/>
      <c r="AF243" s="527"/>
      <c r="AG243" s="581"/>
      <c r="AH243" s="581"/>
      <c r="AI243" s="581"/>
      <c r="AJ243" s="581"/>
      <c r="AK243" s="529" t="s">
        <v>2857</v>
      </c>
    </row>
    <row r="244" spans="1:37" s="255" customFormat="1" ht="100.5" customHeight="1">
      <c r="A244" s="5" t="s">
        <v>4211</v>
      </c>
      <c r="B244" s="8" t="s">
        <v>33</v>
      </c>
      <c r="C244" s="10" t="s">
        <v>2885</v>
      </c>
      <c r="D244" s="10" t="s">
        <v>2869</v>
      </c>
      <c r="E244" s="10" t="s">
        <v>2869</v>
      </c>
      <c r="F244" s="10" t="s">
        <v>2886</v>
      </c>
      <c r="G244" s="10" t="s">
        <v>2886</v>
      </c>
      <c r="H244" s="8" t="s">
        <v>2887</v>
      </c>
      <c r="I244" s="8" t="s">
        <v>2887</v>
      </c>
      <c r="J244" s="25" t="s">
        <v>38</v>
      </c>
      <c r="K244" s="10">
        <v>0</v>
      </c>
      <c r="L244" s="30">
        <v>271010000</v>
      </c>
      <c r="M244" s="8" t="s">
        <v>127</v>
      </c>
      <c r="N244" s="8" t="s">
        <v>1233</v>
      </c>
      <c r="O244" s="625" t="s">
        <v>3144</v>
      </c>
      <c r="P244" s="8" t="s">
        <v>229</v>
      </c>
      <c r="Q244" s="12" t="s">
        <v>2855</v>
      </c>
      <c r="R244" s="8" t="s">
        <v>4204</v>
      </c>
      <c r="S244" s="204">
        <v>796</v>
      </c>
      <c r="T244" s="13" t="s">
        <v>232</v>
      </c>
      <c r="U244" s="862">
        <v>2</v>
      </c>
      <c r="V244" s="864">
        <v>938190.17857142852</v>
      </c>
      <c r="W244" s="704">
        <v>1876380.357142857</v>
      </c>
      <c r="X244" s="7">
        <v>2101546</v>
      </c>
      <c r="Y244" s="865"/>
      <c r="Z244" s="5">
        <v>2016</v>
      </c>
      <c r="AA244" s="8">
        <v>15</v>
      </c>
      <c r="AB244" s="2" t="s">
        <v>300</v>
      </c>
      <c r="AC244" s="1"/>
      <c r="AD244" s="432"/>
      <c r="AE244" s="2"/>
      <c r="AF244" s="432"/>
      <c r="AG244" s="263"/>
      <c r="AH244" s="263"/>
      <c r="AI244" s="263"/>
      <c r="AJ244" s="263"/>
      <c r="AK244" s="2" t="s">
        <v>2857</v>
      </c>
    </row>
    <row r="245" spans="1:37" s="561" customFormat="1" ht="100.5" customHeight="1">
      <c r="A245" s="534" t="s">
        <v>2888</v>
      </c>
      <c r="B245" s="531" t="s">
        <v>33</v>
      </c>
      <c r="C245" s="533" t="s">
        <v>2889</v>
      </c>
      <c r="D245" s="531" t="s">
        <v>2890</v>
      </c>
      <c r="E245" s="531" t="s">
        <v>2890</v>
      </c>
      <c r="F245" s="533" t="s">
        <v>2891</v>
      </c>
      <c r="G245" s="533" t="s">
        <v>2891</v>
      </c>
      <c r="H245" s="531" t="s">
        <v>2892</v>
      </c>
      <c r="I245" s="531" t="s">
        <v>2892</v>
      </c>
      <c r="J245" s="532" t="s">
        <v>38</v>
      </c>
      <c r="K245" s="533">
        <v>0</v>
      </c>
      <c r="L245" s="597">
        <v>271010000</v>
      </c>
      <c r="M245" s="531" t="s">
        <v>127</v>
      </c>
      <c r="N245" s="531" t="s">
        <v>1233</v>
      </c>
      <c r="O245" s="556" t="s">
        <v>3144</v>
      </c>
      <c r="P245" s="494"/>
      <c r="Q245" s="514" t="s">
        <v>2855</v>
      </c>
      <c r="R245" s="531" t="s">
        <v>2856</v>
      </c>
      <c r="S245" s="674">
        <v>796</v>
      </c>
      <c r="T245" s="585" t="s">
        <v>232</v>
      </c>
      <c r="U245" s="675">
        <v>1</v>
      </c>
      <c r="V245" s="734">
        <v>857514.11</v>
      </c>
      <c r="W245" s="677">
        <v>0</v>
      </c>
      <c r="X245" s="522">
        <v>0</v>
      </c>
      <c r="Y245" s="732"/>
      <c r="Z245" s="534">
        <v>2016</v>
      </c>
      <c r="AA245" s="733"/>
      <c r="AB245" s="529" t="s">
        <v>300</v>
      </c>
      <c r="AC245" s="593"/>
      <c r="AD245" s="527"/>
      <c r="AE245" s="529"/>
      <c r="AF245" s="527"/>
      <c r="AG245" s="581"/>
      <c r="AH245" s="581"/>
      <c r="AI245" s="581"/>
      <c r="AJ245" s="581"/>
      <c r="AK245" s="529" t="s">
        <v>2857</v>
      </c>
    </row>
    <row r="246" spans="1:37" s="561" customFormat="1" ht="100.5" customHeight="1">
      <c r="A246" s="534" t="s">
        <v>3986</v>
      </c>
      <c r="B246" s="531" t="s">
        <v>33</v>
      </c>
      <c r="C246" s="533" t="s">
        <v>2889</v>
      </c>
      <c r="D246" s="531" t="s">
        <v>2890</v>
      </c>
      <c r="E246" s="531" t="s">
        <v>2890</v>
      </c>
      <c r="F246" s="533" t="s">
        <v>2891</v>
      </c>
      <c r="G246" s="533" t="s">
        <v>2891</v>
      </c>
      <c r="H246" s="531" t="s">
        <v>2892</v>
      </c>
      <c r="I246" s="531" t="s">
        <v>2892</v>
      </c>
      <c r="J246" s="532" t="s">
        <v>38</v>
      </c>
      <c r="K246" s="533">
        <v>0</v>
      </c>
      <c r="L246" s="597">
        <v>271010000</v>
      </c>
      <c r="M246" s="531" t="s">
        <v>127</v>
      </c>
      <c r="N246" s="531" t="s">
        <v>1233</v>
      </c>
      <c r="O246" s="556" t="s">
        <v>3144</v>
      </c>
      <c r="P246" s="494" t="s">
        <v>229</v>
      </c>
      <c r="Q246" s="514" t="s">
        <v>2855</v>
      </c>
      <c r="R246" s="531" t="s">
        <v>2856</v>
      </c>
      <c r="S246" s="674">
        <v>796</v>
      </c>
      <c r="T246" s="585" t="s">
        <v>232</v>
      </c>
      <c r="U246" s="675">
        <v>1</v>
      </c>
      <c r="V246" s="734">
        <v>857514.11</v>
      </c>
      <c r="W246" s="677">
        <v>0</v>
      </c>
      <c r="X246" s="522">
        <v>0</v>
      </c>
      <c r="Y246" s="732"/>
      <c r="Z246" s="534">
        <v>2016</v>
      </c>
      <c r="AA246" s="531">
        <v>13</v>
      </c>
      <c r="AB246" s="529" t="s">
        <v>300</v>
      </c>
      <c r="AC246" s="593"/>
      <c r="AD246" s="527"/>
      <c r="AE246" s="529"/>
      <c r="AF246" s="527"/>
      <c r="AG246" s="581"/>
      <c r="AH246" s="581"/>
      <c r="AI246" s="581"/>
      <c r="AJ246" s="581"/>
      <c r="AK246" s="529" t="s">
        <v>2857</v>
      </c>
    </row>
    <row r="247" spans="1:37" s="255" customFormat="1" ht="100.5" customHeight="1">
      <c r="A247" s="5" t="s">
        <v>4212</v>
      </c>
      <c r="B247" s="8" t="s">
        <v>33</v>
      </c>
      <c r="C247" s="10" t="s">
        <v>2889</v>
      </c>
      <c r="D247" s="8" t="s">
        <v>2890</v>
      </c>
      <c r="E247" s="8" t="s">
        <v>2890</v>
      </c>
      <c r="F247" s="10" t="s">
        <v>2891</v>
      </c>
      <c r="G247" s="10" t="s">
        <v>2891</v>
      </c>
      <c r="H247" s="8" t="s">
        <v>2892</v>
      </c>
      <c r="I247" s="8" t="s">
        <v>2892</v>
      </c>
      <c r="J247" s="25" t="s">
        <v>38</v>
      </c>
      <c r="K247" s="10">
        <v>0</v>
      </c>
      <c r="L247" s="30">
        <v>271010000</v>
      </c>
      <c r="M247" s="8" t="s">
        <v>127</v>
      </c>
      <c r="N247" s="8" t="s">
        <v>1233</v>
      </c>
      <c r="O247" s="625" t="s">
        <v>3144</v>
      </c>
      <c r="P247" s="8" t="s">
        <v>229</v>
      </c>
      <c r="Q247" s="12" t="s">
        <v>2855</v>
      </c>
      <c r="R247" s="8" t="s">
        <v>4204</v>
      </c>
      <c r="S247" s="204">
        <v>796</v>
      </c>
      <c r="T247" s="13" t="s">
        <v>232</v>
      </c>
      <c r="U247" s="862">
        <v>1</v>
      </c>
      <c r="V247" s="866">
        <v>857514.11</v>
      </c>
      <c r="W247" s="704">
        <v>857514.11</v>
      </c>
      <c r="X247" s="7">
        <v>960415.80320000008</v>
      </c>
      <c r="Y247" s="865"/>
      <c r="Z247" s="5">
        <v>2016</v>
      </c>
      <c r="AA247" s="8">
        <v>15</v>
      </c>
      <c r="AB247" s="2" t="s">
        <v>300</v>
      </c>
      <c r="AC247" s="1"/>
      <c r="AD247" s="432"/>
      <c r="AE247" s="2"/>
      <c r="AF247" s="432"/>
      <c r="AG247" s="263"/>
      <c r="AH247" s="263"/>
      <c r="AI247" s="263"/>
      <c r="AJ247" s="263"/>
      <c r="AK247" s="2" t="s">
        <v>2857</v>
      </c>
    </row>
    <row r="248" spans="1:37" s="561" customFormat="1" ht="100.5" customHeight="1">
      <c r="A248" s="534" t="s">
        <v>2893</v>
      </c>
      <c r="B248" s="531" t="s">
        <v>33</v>
      </c>
      <c r="C248" s="533" t="s">
        <v>2894</v>
      </c>
      <c r="D248" s="533" t="s">
        <v>2890</v>
      </c>
      <c r="E248" s="533" t="s">
        <v>2890</v>
      </c>
      <c r="F248" s="531" t="s">
        <v>2895</v>
      </c>
      <c r="G248" s="531" t="s">
        <v>2895</v>
      </c>
      <c r="H248" s="531" t="s">
        <v>2896</v>
      </c>
      <c r="I248" s="531" t="s">
        <v>2896</v>
      </c>
      <c r="J248" s="532" t="s">
        <v>38</v>
      </c>
      <c r="K248" s="533">
        <v>0</v>
      </c>
      <c r="L248" s="597">
        <v>271010000</v>
      </c>
      <c r="M248" s="531" t="s">
        <v>127</v>
      </c>
      <c r="N248" s="531" t="s">
        <v>1233</v>
      </c>
      <c r="O248" s="556" t="s">
        <v>3144</v>
      </c>
      <c r="P248" s="494"/>
      <c r="Q248" s="514" t="s">
        <v>2855</v>
      </c>
      <c r="R248" s="531" t="s">
        <v>2856</v>
      </c>
      <c r="S248" s="674">
        <v>796</v>
      </c>
      <c r="T248" s="585" t="s">
        <v>232</v>
      </c>
      <c r="U248" s="675">
        <v>1</v>
      </c>
      <c r="V248" s="734">
        <v>400298.44</v>
      </c>
      <c r="W248" s="677">
        <v>0</v>
      </c>
      <c r="X248" s="522">
        <v>0</v>
      </c>
      <c r="Y248" s="732"/>
      <c r="Z248" s="534">
        <v>2016</v>
      </c>
      <c r="AA248" s="733"/>
      <c r="AB248" s="529" t="s">
        <v>300</v>
      </c>
      <c r="AC248" s="593"/>
      <c r="AD248" s="527"/>
      <c r="AE248" s="529"/>
      <c r="AF248" s="527"/>
      <c r="AG248" s="581"/>
      <c r="AH248" s="581"/>
      <c r="AI248" s="581"/>
      <c r="AJ248" s="581"/>
      <c r="AK248" s="529" t="s">
        <v>2857</v>
      </c>
    </row>
    <row r="249" spans="1:37" s="561" customFormat="1" ht="100.5" customHeight="1">
      <c r="A249" s="534" t="s">
        <v>3987</v>
      </c>
      <c r="B249" s="531" t="s">
        <v>33</v>
      </c>
      <c r="C249" s="533" t="s">
        <v>2894</v>
      </c>
      <c r="D249" s="533" t="s">
        <v>2890</v>
      </c>
      <c r="E249" s="533" t="s">
        <v>2890</v>
      </c>
      <c r="F249" s="531" t="s">
        <v>2895</v>
      </c>
      <c r="G249" s="531" t="s">
        <v>2895</v>
      </c>
      <c r="H249" s="531" t="s">
        <v>2896</v>
      </c>
      <c r="I249" s="531" t="s">
        <v>2896</v>
      </c>
      <c r="J249" s="532" t="s">
        <v>38</v>
      </c>
      <c r="K249" s="533">
        <v>0</v>
      </c>
      <c r="L249" s="597">
        <v>271010000</v>
      </c>
      <c r="M249" s="531" t="s">
        <v>127</v>
      </c>
      <c r="N249" s="531" t="s">
        <v>1233</v>
      </c>
      <c r="O249" s="556" t="s">
        <v>3144</v>
      </c>
      <c r="P249" s="494" t="s">
        <v>229</v>
      </c>
      <c r="Q249" s="514" t="s">
        <v>2855</v>
      </c>
      <c r="R249" s="531" t="s">
        <v>2856</v>
      </c>
      <c r="S249" s="674">
        <v>796</v>
      </c>
      <c r="T249" s="585" t="s">
        <v>232</v>
      </c>
      <c r="U249" s="675">
        <v>1</v>
      </c>
      <c r="V249" s="734">
        <v>400298.44</v>
      </c>
      <c r="W249" s="677">
        <v>0</v>
      </c>
      <c r="X249" s="522">
        <v>0</v>
      </c>
      <c r="Y249" s="732"/>
      <c r="Z249" s="534">
        <v>2016</v>
      </c>
      <c r="AA249" s="531">
        <v>13</v>
      </c>
      <c r="AB249" s="529" t="s">
        <v>300</v>
      </c>
      <c r="AC249" s="593"/>
      <c r="AD249" s="527"/>
      <c r="AE249" s="529"/>
      <c r="AF249" s="527"/>
      <c r="AG249" s="581"/>
      <c r="AH249" s="581"/>
      <c r="AI249" s="581"/>
      <c r="AJ249" s="581"/>
      <c r="AK249" s="529" t="s">
        <v>2857</v>
      </c>
    </row>
    <row r="250" spans="1:37" s="255" customFormat="1" ht="100.5" customHeight="1">
      <c r="A250" s="5" t="s">
        <v>4213</v>
      </c>
      <c r="B250" s="8" t="s">
        <v>33</v>
      </c>
      <c r="C250" s="10" t="s">
        <v>2894</v>
      </c>
      <c r="D250" s="10" t="s">
        <v>2890</v>
      </c>
      <c r="E250" s="10" t="s">
        <v>2890</v>
      </c>
      <c r="F250" s="8" t="s">
        <v>2895</v>
      </c>
      <c r="G250" s="8" t="s">
        <v>2895</v>
      </c>
      <c r="H250" s="8" t="s">
        <v>2896</v>
      </c>
      <c r="I250" s="8" t="s">
        <v>2896</v>
      </c>
      <c r="J250" s="25" t="s">
        <v>38</v>
      </c>
      <c r="K250" s="10">
        <v>0</v>
      </c>
      <c r="L250" s="30">
        <v>271010000</v>
      </c>
      <c r="M250" s="8" t="s">
        <v>127</v>
      </c>
      <c r="N250" s="8" t="s">
        <v>1233</v>
      </c>
      <c r="O250" s="625" t="s">
        <v>3144</v>
      </c>
      <c r="P250" s="8" t="s">
        <v>229</v>
      </c>
      <c r="Q250" s="12" t="s">
        <v>2855</v>
      </c>
      <c r="R250" s="8" t="s">
        <v>4204</v>
      </c>
      <c r="S250" s="204">
        <v>796</v>
      </c>
      <c r="T250" s="13" t="s">
        <v>232</v>
      </c>
      <c r="U250" s="862">
        <v>1</v>
      </c>
      <c r="V250" s="866">
        <v>400298.44</v>
      </c>
      <c r="W250" s="704">
        <v>400298.44</v>
      </c>
      <c r="X250" s="7">
        <v>448334.25280000002</v>
      </c>
      <c r="Y250" s="865"/>
      <c r="Z250" s="5">
        <v>2016</v>
      </c>
      <c r="AA250" s="8">
        <v>15</v>
      </c>
      <c r="AB250" s="2" t="s">
        <v>300</v>
      </c>
      <c r="AC250" s="1"/>
      <c r="AD250" s="432"/>
      <c r="AE250" s="2"/>
      <c r="AF250" s="432"/>
      <c r="AG250" s="263"/>
      <c r="AH250" s="263"/>
      <c r="AI250" s="263"/>
      <c r="AJ250" s="263"/>
      <c r="AK250" s="2" t="s">
        <v>2857</v>
      </c>
    </row>
    <row r="251" spans="1:37" s="561" customFormat="1" ht="100.5" customHeight="1">
      <c r="A251" s="534" t="s">
        <v>2897</v>
      </c>
      <c r="B251" s="531" t="s">
        <v>33</v>
      </c>
      <c r="C251" s="531" t="s">
        <v>2898</v>
      </c>
      <c r="D251" s="533" t="s">
        <v>2890</v>
      </c>
      <c r="E251" s="533" t="s">
        <v>2890</v>
      </c>
      <c r="F251" s="533" t="s">
        <v>2899</v>
      </c>
      <c r="G251" s="533" t="s">
        <v>2899</v>
      </c>
      <c r="H251" s="531" t="s">
        <v>2900</v>
      </c>
      <c r="I251" s="531" t="s">
        <v>2900</v>
      </c>
      <c r="J251" s="532" t="s">
        <v>38</v>
      </c>
      <c r="K251" s="533">
        <v>0</v>
      </c>
      <c r="L251" s="597">
        <v>271010000</v>
      </c>
      <c r="M251" s="531" t="s">
        <v>127</v>
      </c>
      <c r="N251" s="531" t="s">
        <v>1233</v>
      </c>
      <c r="O251" s="556" t="s">
        <v>3144</v>
      </c>
      <c r="P251" s="494"/>
      <c r="Q251" s="514" t="s">
        <v>2855</v>
      </c>
      <c r="R251" s="531" t="s">
        <v>2856</v>
      </c>
      <c r="S251" s="674">
        <v>796</v>
      </c>
      <c r="T251" s="585" t="s">
        <v>232</v>
      </c>
      <c r="U251" s="675">
        <v>1</v>
      </c>
      <c r="V251" s="731">
        <v>475201.69</v>
      </c>
      <c r="W251" s="677">
        <v>0</v>
      </c>
      <c r="X251" s="522">
        <v>0</v>
      </c>
      <c r="Y251" s="732"/>
      <c r="Z251" s="534">
        <v>2016</v>
      </c>
      <c r="AA251" s="733"/>
      <c r="AB251" s="529" t="s">
        <v>300</v>
      </c>
      <c r="AC251" s="593"/>
      <c r="AD251" s="527"/>
      <c r="AE251" s="529"/>
      <c r="AF251" s="527"/>
      <c r="AG251" s="581"/>
      <c r="AH251" s="581"/>
      <c r="AI251" s="581"/>
      <c r="AJ251" s="581"/>
      <c r="AK251" s="529" t="s">
        <v>2857</v>
      </c>
    </row>
    <row r="252" spans="1:37" s="561" customFormat="1" ht="100.5" customHeight="1">
      <c r="A252" s="534" t="s">
        <v>3988</v>
      </c>
      <c r="B252" s="531" t="s">
        <v>33</v>
      </c>
      <c r="C252" s="531" t="s">
        <v>2898</v>
      </c>
      <c r="D252" s="533" t="s">
        <v>2890</v>
      </c>
      <c r="E252" s="533" t="s">
        <v>2890</v>
      </c>
      <c r="F252" s="533" t="s">
        <v>2899</v>
      </c>
      <c r="G252" s="533" t="s">
        <v>2899</v>
      </c>
      <c r="H252" s="531" t="s">
        <v>2900</v>
      </c>
      <c r="I252" s="531" t="s">
        <v>2900</v>
      </c>
      <c r="J252" s="532" t="s">
        <v>38</v>
      </c>
      <c r="K252" s="533">
        <v>0</v>
      </c>
      <c r="L252" s="597">
        <v>271010000</v>
      </c>
      <c r="M252" s="531" t="s">
        <v>127</v>
      </c>
      <c r="N252" s="531" t="s">
        <v>1233</v>
      </c>
      <c r="O252" s="556" t="s">
        <v>3144</v>
      </c>
      <c r="P252" s="494" t="s">
        <v>229</v>
      </c>
      <c r="Q252" s="514" t="s">
        <v>2855</v>
      </c>
      <c r="R252" s="531" t="s">
        <v>2856</v>
      </c>
      <c r="S252" s="674">
        <v>796</v>
      </c>
      <c r="T252" s="585" t="s">
        <v>232</v>
      </c>
      <c r="U252" s="675">
        <v>1</v>
      </c>
      <c r="V252" s="731">
        <v>475201.69</v>
      </c>
      <c r="W252" s="677">
        <v>0</v>
      </c>
      <c r="X252" s="522">
        <v>0</v>
      </c>
      <c r="Y252" s="732"/>
      <c r="Z252" s="534">
        <v>2016</v>
      </c>
      <c r="AA252" s="531">
        <v>13</v>
      </c>
      <c r="AB252" s="529" t="s">
        <v>300</v>
      </c>
      <c r="AC252" s="593"/>
      <c r="AD252" s="527"/>
      <c r="AE252" s="529"/>
      <c r="AF252" s="527"/>
      <c r="AG252" s="581"/>
      <c r="AH252" s="581"/>
      <c r="AI252" s="581"/>
      <c r="AJ252" s="581"/>
      <c r="AK252" s="529" t="s">
        <v>2857</v>
      </c>
    </row>
    <row r="253" spans="1:37" s="255" customFormat="1" ht="100.5" customHeight="1">
      <c r="A253" s="5" t="s">
        <v>4214</v>
      </c>
      <c r="B253" s="8" t="s">
        <v>33</v>
      </c>
      <c r="C253" s="8" t="s">
        <v>2898</v>
      </c>
      <c r="D253" s="10" t="s">
        <v>2890</v>
      </c>
      <c r="E253" s="10" t="s">
        <v>2890</v>
      </c>
      <c r="F253" s="10" t="s">
        <v>2899</v>
      </c>
      <c r="G253" s="10" t="s">
        <v>2899</v>
      </c>
      <c r="H253" s="8" t="s">
        <v>2900</v>
      </c>
      <c r="I253" s="8" t="s">
        <v>2900</v>
      </c>
      <c r="J253" s="25" t="s">
        <v>38</v>
      </c>
      <c r="K253" s="10">
        <v>0</v>
      </c>
      <c r="L253" s="30">
        <v>271010000</v>
      </c>
      <c r="M253" s="8" t="s">
        <v>127</v>
      </c>
      <c r="N253" s="8" t="s">
        <v>1233</v>
      </c>
      <c r="O253" s="625" t="s">
        <v>3144</v>
      </c>
      <c r="P253" s="8" t="s">
        <v>229</v>
      </c>
      <c r="Q253" s="12" t="s">
        <v>2855</v>
      </c>
      <c r="R253" s="8" t="s">
        <v>4204</v>
      </c>
      <c r="S253" s="204">
        <v>796</v>
      </c>
      <c r="T253" s="13" t="s">
        <v>232</v>
      </c>
      <c r="U253" s="862">
        <v>1</v>
      </c>
      <c r="V253" s="864">
        <v>475201.69</v>
      </c>
      <c r="W253" s="704">
        <v>475201.69</v>
      </c>
      <c r="X253" s="7">
        <v>532225.89280000003</v>
      </c>
      <c r="Y253" s="865"/>
      <c r="Z253" s="5">
        <v>2016</v>
      </c>
      <c r="AA253" s="8">
        <v>15</v>
      </c>
      <c r="AB253" s="2" t="s">
        <v>300</v>
      </c>
      <c r="AC253" s="1"/>
      <c r="AD253" s="432"/>
      <c r="AE253" s="2"/>
      <c r="AF253" s="432"/>
      <c r="AG253" s="263"/>
      <c r="AH253" s="263"/>
      <c r="AI253" s="263"/>
      <c r="AJ253" s="263"/>
      <c r="AK253" s="2" t="s">
        <v>2857</v>
      </c>
    </row>
    <row r="254" spans="1:37" s="561" customFormat="1" ht="100.5" customHeight="1">
      <c r="A254" s="534" t="s">
        <v>2901</v>
      </c>
      <c r="B254" s="531" t="s">
        <v>33</v>
      </c>
      <c r="C254" s="531" t="s">
        <v>2898</v>
      </c>
      <c r="D254" s="533" t="s">
        <v>2890</v>
      </c>
      <c r="E254" s="533" t="s">
        <v>2890</v>
      </c>
      <c r="F254" s="533" t="s">
        <v>2899</v>
      </c>
      <c r="G254" s="533" t="s">
        <v>2899</v>
      </c>
      <c r="H254" s="531" t="s">
        <v>2902</v>
      </c>
      <c r="I254" s="531" t="s">
        <v>2902</v>
      </c>
      <c r="J254" s="532" t="s">
        <v>38</v>
      </c>
      <c r="K254" s="533">
        <v>0</v>
      </c>
      <c r="L254" s="597">
        <v>271010000</v>
      </c>
      <c r="M254" s="531" t="s">
        <v>127</v>
      </c>
      <c r="N254" s="531" t="s">
        <v>1233</v>
      </c>
      <c r="O254" s="556" t="s">
        <v>3144</v>
      </c>
      <c r="P254" s="494"/>
      <c r="Q254" s="514" t="s">
        <v>2855</v>
      </c>
      <c r="R254" s="531" t="s">
        <v>2856</v>
      </c>
      <c r="S254" s="674">
        <v>796</v>
      </c>
      <c r="T254" s="585" t="s">
        <v>232</v>
      </c>
      <c r="U254" s="675">
        <v>1</v>
      </c>
      <c r="V254" s="731">
        <v>156026.25</v>
      </c>
      <c r="W254" s="677">
        <v>0</v>
      </c>
      <c r="X254" s="522">
        <v>0</v>
      </c>
      <c r="Y254" s="732"/>
      <c r="Z254" s="534">
        <v>2016</v>
      </c>
      <c r="AA254" s="733"/>
      <c r="AB254" s="529" t="s">
        <v>300</v>
      </c>
      <c r="AC254" s="593"/>
      <c r="AD254" s="527"/>
      <c r="AE254" s="529"/>
      <c r="AF254" s="527"/>
      <c r="AG254" s="581"/>
      <c r="AH254" s="581"/>
      <c r="AI254" s="581"/>
      <c r="AJ254" s="581"/>
      <c r="AK254" s="529" t="s">
        <v>2857</v>
      </c>
    </row>
    <row r="255" spans="1:37" s="561" customFormat="1" ht="100.5" customHeight="1">
      <c r="A255" s="534" t="s">
        <v>3989</v>
      </c>
      <c r="B255" s="531" t="s">
        <v>33</v>
      </c>
      <c r="C255" s="531" t="s">
        <v>2898</v>
      </c>
      <c r="D255" s="533" t="s">
        <v>2890</v>
      </c>
      <c r="E255" s="533" t="s">
        <v>2890</v>
      </c>
      <c r="F255" s="533" t="s">
        <v>2899</v>
      </c>
      <c r="G255" s="533" t="s">
        <v>2899</v>
      </c>
      <c r="H255" s="531" t="s">
        <v>2902</v>
      </c>
      <c r="I255" s="531" t="s">
        <v>2902</v>
      </c>
      <c r="J255" s="532" t="s">
        <v>38</v>
      </c>
      <c r="K255" s="533">
        <v>0</v>
      </c>
      <c r="L255" s="597">
        <v>271010000</v>
      </c>
      <c r="M255" s="531" t="s">
        <v>127</v>
      </c>
      <c r="N255" s="531" t="s">
        <v>1233</v>
      </c>
      <c r="O255" s="556" t="s">
        <v>3144</v>
      </c>
      <c r="P255" s="494" t="s">
        <v>229</v>
      </c>
      <c r="Q255" s="514" t="s">
        <v>2855</v>
      </c>
      <c r="R255" s="531" t="s">
        <v>2856</v>
      </c>
      <c r="S255" s="674">
        <v>796</v>
      </c>
      <c r="T255" s="585" t="s">
        <v>232</v>
      </c>
      <c r="U255" s="675">
        <v>1</v>
      </c>
      <c r="V255" s="731">
        <v>156026.25</v>
      </c>
      <c r="W255" s="677">
        <v>0</v>
      </c>
      <c r="X255" s="522">
        <v>0</v>
      </c>
      <c r="Y255" s="732"/>
      <c r="Z255" s="534">
        <v>2016</v>
      </c>
      <c r="AA255" s="531">
        <v>13</v>
      </c>
      <c r="AB255" s="529" t="s">
        <v>300</v>
      </c>
      <c r="AC255" s="593"/>
      <c r="AD255" s="527"/>
      <c r="AE255" s="529"/>
      <c r="AF255" s="527"/>
      <c r="AG255" s="581"/>
      <c r="AH255" s="581"/>
      <c r="AI255" s="581"/>
      <c r="AJ255" s="581"/>
      <c r="AK255" s="529" t="s">
        <v>2857</v>
      </c>
    </row>
    <row r="256" spans="1:37" s="255" customFormat="1" ht="100.5" customHeight="1">
      <c r="A256" s="5" t="s">
        <v>4215</v>
      </c>
      <c r="B256" s="8" t="s">
        <v>33</v>
      </c>
      <c r="C256" s="8" t="s">
        <v>2898</v>
      </c>
      <c r="D256" s="10" t="s">
        <v>2890</v>
      </c>
      <c r="E256" s="10" t="s">
        <v>2890</v>
      </c>
      <c r="F256" s="10" t="s">
        <v>2899</v>
      </c>
      <c r="G256" s="10" t="s">
        <v>2899</v>
      </c>
      <c r="H256" s="8" t="s">
        <v>2902</v>
      </c>
      <c r="I256" s="8" t="s">
        <v>2902</v>
      </c>
      <c r="J256" s="25" t="s">
        <v>38</v>
      </c>
      <c r="K256" s="10">
        <v>0</v>
      </c>
      <c r="L256" s="30">
        <v>271010000</v>
      </c>
      <c r="M256" s="8" t="s">
        <v>127</v>
      </c>
      <c r="N256" s="8" t="s">
        <v>1233</v>
      </c>
      <c r="O256" s="625" t="s">
        <v>3144</v>
      </c>
      <c r="P256" s="8" t="s">
        <v>229</v>
      </c>
      <c r="Q256" s="12" t="s">
        <v>2855</v>
      </c>
      <c r="R256" s="8" t="s">
        <v>4204</v>
      </c>
      <c r="S256" s="204">
        <v>796</v>
      </c>
      <c r="T256" s="13" t="s">
        <v>232</v>
      </c>
      <c r="U256" s="862">
        <v>1</v>
      </c>
      <c r="V256" s="864">
        <v>156026.25</v>
      </c>
      <c r="W256" s="704">
        <v>156026.25</v>
      </c>
      <c r="X256" s="7">
        <v>174749.40000000002</v>
      </c>
      <c r="Y256" s="865"/>
      <c r="Z256" s="5">
        <v>2016</v>
      </c>
      <c r="AA256" s="8">
        <v>15</v>
      </c>
      <c r="AB256" s="2" t="s">
        <v>300</v>
      </c>
      <c r="AC256" s="1"/>
      <c r="AD256" s="432"/>
      <c r="AE256" s="2"/>
      <c r="AF256" s="432"/>
      <c r="AG256" s="263"/>
      <c r="AH256" s="263"/>
      <c r="AI256" s="263"/>
      <c r="AJ256" s="263"/>
      <c r="AK256" s="2" t="s">
        <v>2857</v>
      </c>
    </row>
    <row r="257" spans="1:37" s="561" customFormat="1" ht="100.5" customHeight="1">
      <c r="A257" s="534" t="s">
        <v>2903</v>
      </c>
      <c r="B257" s="531" t="s">
        <v>33</v>
      </c>
      <c r="C257" s="533" t="s">
        <v>2904</v>
      </c>
      <c r="D257" s="533" t="s">
        <v>2905</v>
      </c>
      <c r="E257" s="533" t="s">
        <v>2905</v>
      </c>
      <c r="F257" s="533" t="s">
        <v>2906</v>
      </c>
      <c r="G257" s="533" t="s">
        <v>2906</v>
      </c>
      <c r="H257" s="531" t="s">
        <v>2907</v>
      </c>
      <c r="I257" s="531" t="s">
        <v>2907</v>
      </c>
      <c r="J257" s="532" t="s">
        <v>38</v>
      </c>
      <c r="K257" s="533">
        <v>0</v>
      </c>
      <c r="L257" s="597">
        <v>271010000</v>
      </c>
      <c r="M257" s="531" t="s">
        <v>127</v>
      </c>
      <c r="N257" s="531" t="s">
        <v>1233</v>
      </c>
      <c r="O257" s="556" t="s">
        <v>3144</v>
      </c>
      <c r="P257" s="494"/>
      <c r="Q257" s="514" t="s">
        <v>2855</v>
      </c>
      <c r="R257" s="531" t="s">
        <v>2856</v>
      </c>
      <c r="S257" s="674">
        <v>796</v>
      </c>
      <c r="T257" s="585" t="s">
        <v>232</v>
      </c>
      <c r="U257" s="675">
        <v>3</v>
      </c>
      <c r="V257" s="734">
        <v>467174.25333333336</v>
      </c>
      <c r="W257" s="677">
        <v>0</v>
      </c>
      <c r="X257" s="522">
        <v>0</v>
      </c>
      <c r="Y257" s="732"/>
      <c r="Z257" s="534">
        <v>2016</v>
      </c>
      <c r="AA257" s="733"/>
      <c r="AB257" s="529" t="s">
        <v>300</v>
      </c>
      <c r="AC257" s="593"/>
      <c r="AD257" s="527"/>
      <c r="AE257" s="529"/>
      <c r="AF257" s="527"/>
      <c r="AG257" s="581"/>
      <c r="AH257" s="581"/>
      <c r="AI257" s="581"/>
      <c r="AJ257" s="581"/>
      <c r="AK257" s="529" t="s">
        <v>2857</v>
      </c>
    </row>
    <row r="258" spans="1:37" s="561" customFormat="1" ht="100.5" customHeight="1">
      <c r="A258" s="534" t="s">
        <v>3990</v>
      </c>
      <c r="B258" s="531" t="s">
        <v>33</v>
      </c>
      <c r="C258" s="533" t="s">
        <v>2904</v>
      </c>
      <c r="D258" s="533" t="s">
        <v>2905</v>
      </c>
      <c r="E258" s="533" t="s">
        <v>2905</v>
      </c>
      <c r="F258" s="533" t="s">
        <v>2906</v>
      </c>
      <c r="G258" s="533" t="s">
        <v>2906</v>
      </c>
      <c r="H258" s="531" t="s">
        <v>2907</v>
      </c>
      <c r="I258" s="531" t="s">
        <v>2907</v>
      </c>
      <c r="J258" s="532" t="s">
        <v>38</v>
      </c>
      <c r="K258" s="533">
        <v>0</v>
      </c>
      <c r="L258" s="597">
        <v>271010000</v>
      </c>
      <c r="M258" s="531" t="s">
        <v>127</v>
      </c>
      <c r="N258" s="531" t="s">
        <v>1233</v>
      </c>
      <c r="O258" s="556" t="s">
        <v>3144</v>
      </c>
      <c r="P258" s="494" t="s">
        <v>229</v>
      </c>
      <c r="Q258" s="514" t="s">
        <v>2855</v>
      </c>
      <c r="R258" s="531" t="s">
        <v>2856</v>
      </c>
      <c r="S258" s="674">
        <v>796</v>
      </c>
      <c r="T258" s="585" t="s">
        <v>232</v>
      </c>
      <c r="U258" s="675">
        <v>3</v>
      </c>
      <c r="V258" s="734">
        <v>467174.25333333336</v>
      </c>
      <c r="W258" s="677">
        <v>0</v>
      </c>
      <c r="X258" s="522">
        <v>0</v>
      </c>
      <c r="Y258" s="732"/>
      <c r="Z258" s="534">
        <v>2016</v>
      </c>
      <c r="AA258" s="531">
        <v>13</v>
      </c>
      <c r="AB258" s="529" t="s">
        <v>300</v>
      </c>
      <c r="AC258" s="593"/>
      <c r="AD258" s="527"/>
      <c r="AE258" s="529"/>
      <c r="AF258" s="527"/>
      <c r="AG258" s="581"/>
      <c r="AH258" s="581"/>
      <c r="AI258" s="581"/>
      <c r="AJ258" s="581"/>
      <c r="AK258" s="529" t="s">
        <v>2857</v>
      </c>
    </row>
    <row r="259" spans="1:37" s="255" customFormat="1" ht="100.5" customHeight="1">
      <c r="A259" s="5" t="s">
        <v>4216</v>
      </c>
      <c r="B259" s="8" t="s">
        <v>33</v>
      </c>
      <c r="C259" s="10" t="s">
        <v>2904</v>
      </c>
      <c r="D259" s="10" t="s">
        <v>2905</v>
      </c>
      <c r="E259" s="10" t="s">
        <v>2905</v>
      </c>
      <c r="F259" s="10" t="s">
        <v>2906</v>
      </c>
      <c r="G259" s="10" t="s">
        <v>2906</v>
      </c>
      <c r="H259" s="8" t="s">
        <v>2907</v>
      </c>
      <c r="I259" s="8" t="s">
        <v>2907</v>
      </c>
      <c r="J259" s="25" t="s">
        <v>38</v>
      </c>
      <c r="K259" s="10">
        <v>0</v>
      </c>
      <c r="L259" s="30">
        <v>271010000</v>
      </c>
      <c r="M259" s="8" t="s">
        <v>127</v>
      </c>
      <c r="N259" s="8" t="s">
        <v>1233</v>
      </c>
      <c r="O259" s="625" t="s">
        <v>3144</v>
      </c>
      <c r="P259" s="8" t="s">
        <v>229</v>
      </c>
      <c r="Q259" s="12" t="s">
        <v>2855</v>
      </c>
      <c r="R259" s="8" t="s">
        <v>4204</v>
      </c>
      <c r="S259" s="204">
        <v>796</v>
      </c>
      <c r="T259" s="13" t="s">
        <v>232</v>
      </c>
      <c r="U259" s="862">
        <v>3</v>
      </c>
      <c r="V259" s="866">
        <v>467174.25333333336</v>
      </c>
      <c r="W259" s="704">
        <v>1401522.76</v>
      </c>
      <c r="X259" s="7">
        <v>1569705.4912</v>
      </c>
      <c r="Y259" s="865"/>
      <c r="Z259" s="5">
        <v>2016</v>
      </c>
      <c r="AA259" s="8">
        <v>15</v>
      </c>
      <c r="AB259" s="2" t="s">
        <v>300</v>
      </c>
      <c r="AC259" s="1"/>
      <c r="AD259" s="432"/>
      <c r="AE259" s="2"/>
      <c r="AF259" s="432"/>
      <c r="AG259" s="263"/>
      <c r="AH259" s="263"/>
      <c r="AI259" s="263"/>
      <c r="AJ259" s="263"/>
      <c r="AK259" s="2" t="s">
        <v>2857</v>
      </c>
    </row>
    <row r="260" spans="1:37" s="561" customFormat="1" ht="100.5" customHeight="1">
      <c r="A260" s="534" t="s">
        <v>2908</v>
      </c>
      <c r="B260" s="531" t="s">
        <v>33</v>
      </c>
      <c r="C260" s="533" t="s">
        <v>2909</v>
      </c>
      <c r="D260" s="533" t="s">
        <v>2905</v>
      </c>
      <c r="E260" s="533" t="s">
        <v>2905</v>
      </c>
      <c r="F260" s="533" t="s">
        <v>2910</v>
      </c>
      <c r="G260" s="533" t="s">
        <v>2910</v>
      </c>
      <c r="H260" s="531" t="s">
        <v>2911</v>
      </c>
      <c r="I260" s="531" t="s">
        <v>2911</v>
      </c>
      <c r="J260" s="532" t="s">
        <v>38</v>
      </c>
      <c r="K260" s="533">
        <v>0</v>
      </c>
      <c r="L260" s="597">
        <v>271010000</v>
      </c>
      <c r="M260" s="531" t="s">
        <v>127</v>
      </c>
      <c r="N260" s="531" t="s">
        <v>1233</v>
      </c>
      <c r="O260" s="556" t="s">
        <v>3144</v>
      </c>
      <c r="P260" s="494"/>
      <c r="Q260" s="514" t="s">
        <v>2855</v>
      </c>
      <c r="R260" s="531" t="s">
        <v>2856</v>
      </c>
      <c r="S260" s="674">
        <v>796</v>
      </c>
      <c r="T260" s="585" t="s">
        <v>232</v>
      </c>
      <c r="U260" s="675">
        <v>2</v>
      </c>
      <c r="V260" s="731">
        <v>802677.34</v>
      </c>
      <c r="W260" s="677">
        <v>0</v>
      </c>
      <c r="X260" s="522">
        <v>0</v>
      </c>
      <c r="Y260" s="732"/>
      <c r="Z260" s="534">
        <v>2016</v>
      </c>
      <c r="AA260" s="733"/>
      <c r="AB260" s="529" t="s">
        <v>300</v>
      </c>
      <c r="AC260" s="593"/>
      <c r="AD260" s="527"/>
      <c r="AE260" s="529"/>
      <c r="AF260" s="527"/>
      <c r="AG260" s="581"/>
      <c r="AH260" s="581"/>
      <c r="AI260" s="581"/>
      <c r="AJ260" s="581"/>
      <c r="AK260" s="529" t="s">
        <v>2857</v>
      </c>
    </row>
    <row r="261" spans="1:37" s="561" customFormat="1" ht="100.5" customHeight="1">
      <c r="A261" s="534" t="s">
        <v>3991</v>
      </c>
      <c r="B261" s="531" t="s">
        <v>33</v>
      </c>
      <c r="C261" s="533" t="s">
        <v>2909</v>
      </c>
      <c r="D261" s="533" t="s">
        <v>2905</v>
      </c>
      <c r="E261" s="533" t="s">
        <v>2905</v>
      </c>
      <c r="F261" s="533" t="s">
        <v>2910</v>
      </c>
      <c r="G261" s="533" t="s">
        <v>2910</v>
      </c>
      <c r="H261" s="531" t="s">
        <v>2911</v>
      </c>
      <c r="I261" s="531" t="s">
        <v>2911</v>
      </c>
      <c r="J261" s="532" t="s">
        <v>38</v>
      </c>
      <c r="K261" s="533">
        <v>0</v>
      </c>
      <c r="L261" s="597">
        <v>271010000</v>
      </c>
      <c r="M261" s="531" t="s">
        <v>127</v>
      </c>
      <c r="N261" s="531" t="s">
        <v>1233</v>
      </c>
      <c r="O261" s="556" t="s">
        <v>3144</v>
      </c>
      <c r="P261" s="494" t="s">
        <v>229</v>
      </c>
      <c r="Q261" s="514" t="s">
        <v>2855</v>
      </c>
      <c r="R261" s="531" t="s">
        <v>2856</v>
      </c>
      <c r="S261" s="674">
        <v>796</v>
      </c>
      <c r="T261" s="585" t="s">
        <v>232</v>
      </c>
      <c r="U261" s="675">
        <v>2</v>
      </c>
      <c r="V261" s="731">
        <v>802677.34</v>
      </c>
      <c r="W261" s="677">
        <v>0</v>
      </c>
      <c r="X261" s="522">
        <v>0</v>
      </c>
      <c r="Y261" s="732"/>
      <c r="Z261" s="534">
        <v>2016</v>
      </c>
      <c r="AA261" s="531">
        <v>13</v>
      </c>
      <c r="AB261" s="529" t="s">
        <v>300</v>
      </c>
      <c r="AC261" s="593"/>
      <c r="AD261" s="527"/>
      <c r="AE261" s="529"/>
      <c r="AF261" s="527"/>
      <c r="AG261" s="581"/>
      <c r="AH261" s="581"/>
      <c r="AI261" s="581"/>
      <c r="AJ261" s="581"/>
      <c r="AK261" s="529" t="s">
        <v>2857</v>
      </c>
    </row>
    <row r="262" spans="1:37" s="255" customFormat="1" ht="100.5" customHeight="1">
      <c r="A262" s="5" t="s">
        <v>4217</v>
      </c>
      <c r="B262" s="8" t="s">
        <v>33</v>
      </c>
      <c r="C262" s="10" t="s">
        <v>2909</v>
      </c>
      <c r="D262" s="10" t="s">
        <v>2905</v>
      </c>
      <c r="E262" s="10" t="s">
        <v>2905</v>
      </c>
      <c r="F262" s="10" t="s">
        <v>2910</v>
      </c>
      <c r="G262" s="10" t="s">
        <v>2910</v>
      </c>
      <c r="H262" s="8" t="s">
        <v>2911</v>
      </c>
      <c r="I262" s="8" t="s">
        <v>2911</v>
      </c>
      <c r="J262" s="25" t="s">
        <v>38</v>
      </c>
      <c r="K262" s="10">
        <v>0</v>
      </c>
      <c r="L262" s="30">
        <v>271010000</v>
      </c>
      <c r="M262" s="8" t="s">
        <v>127</v>
      </c>
      <c r="N262" s="8" t="s">
        <v>1233</v>
      </c>
      <c r="O262" s="625" t="s">
        <v>3144</v>
      </c>
      <c r="P262" s="8" t="s">
        <v>229</v>
      </c>
      <c r="Q262" s="12" t="s">
        <v>2855</v>
      </c>
      <c r="R262" s="8" t="s">
        <v>4204</v>
      </c>
      <c r="S262" s="204">
        <v>796</v>
      </c>
      <c r="T262" s="13" t="s">
        <v>232</v>
      </c>
      <c r="U262" s="862">
        <v>2</v>
      </c>
      <c r="V262" s="864">
        <v>802677.34</v>
      </c>
      <c r="W262" s="704">
        <v>1605354.68</v>
      </c>
      <c r="X262" s="7">
        <v>1797997.2416000001</v>
      </c>
      <c r="Y262" s="865"/>
      <c r="Z262" s="5">
        <v>2016</v>
      </c>
      <c r="AA262" s="8">
        <v>15</v>
      </c>
      <c r="AB262" s="2" t="s">
        <v>300</v>
      </c>
      <c r="AC262" s="1"/>
      <c r="AD262" s="432"/>
      <c r="AE262" s="2"/>
      <c r="AF262" s="432"/>
      <c r="AG262" s="263"/>
      <c r="AH262" s="263"/>
      <c r="AI262" s="263"/>
      <c r="AJ262" s="263"/>
      <c r="AK262" s="2" t="s">
        <v>2857</v>
      </c>
    </row>
    <row r="263" spans="1:37" s="561" customFormat="1" ht="100.5" customHeight="1">
      <c r="A263" s="534" t="s">
        <v>2912</v>
      </c>
      <c r="B263" s="531" t="s">
        <v>33</v>
      </c>
      <c r="C263" s="533" t="s">
        <v>2913</v>
      </c>
      <c r="D263" s="533" t="s">
        <v>2905</v>
      </c>
      <c r="E263" s="533" t="s">
        <v>2905</v>
      </c>
      <c r="F263" s="533" t="s">
        <v>2914</v>
      </c>
      <c r="G263" s="533" t="s">
        <v>2914</v>
      </c>
      <c r="H263" s="531" t="s">
        <v>2915</v>
      </c>
      <c r="I263" s="531" t="s">
        <v>2915</v>
      </c>
      <c r="J263" s="532" t="s">
        <v>38</v>
      </c>
      <c r="K263" s="533">
        <v>0</v>
      </c>
      <c r="L263" s="597">
        <v>271010000</v>
      </c>
      <c r="M263" s="531" t="s">
        <v>127</v>
      </c>
      <c r="N263" s="531" t="s">
        <v>1233</v>
      </c>
      <c r="O263" s="556" t="s">
        <v>3144</v>
      </c>
      <c r="P263" s="494"/>
      <c r="Q263" s="514" t="s">
        <v>2855</v>
      </c>
      <c r="R263" s="531" t="s">
        <v>2856</v>
      </c>
      <c r="S263" s="674">
        <v>796</v>
      </c>
      <c r="T263" s="585" t="s">
        <v>232</v>
      </c>
      <c r="U263" s="675">
        <v>1</v>
      </c>
      <c r="V263" s="734">
        <v>1258256.25</v>
      </c>
      <c r="W263" s="677">
        <v>0</v>
      </c>
      <c r="X263" s="522">
        <v>0</v>
      </c>
      <c r="Y263" s="732"/>
      <c r="Z263" s="534">
        <v>2016</v>
      </c>
      <c r="AA263" s="733"/>
      <c r="AB263" s="529" t="s">
        <v>300</v>
      </c>
      <c r="AC263" s="593"/>
      <c r="AD263" s="527"/>
      <c r="AE263" s="529"/>
      <c r="AF263" s="527"/>
      <c r="AG263" s="581"/>
      <c r="AH263" s="581"/>
      <c r="AI263" s="581"/>
      <c r="AJ263" s="581"/>
      <c r="AK263" s="529" t="s">
        <v>2857</v>
      </c>
    </row>
    <row r="264" spans="1:37" s="561" customFormat="1" ht="100.5" customHeight="1">
      <c r="A264" s="534" t="s">
        <v>3992</v>
      </c>
      <c r="B264" s="531" t="s">
        <v>33</v>
      </c>
      <c r="C264" s="533" t="s">
        <v>2913</v>
      </c>
      <c r="D264" s="533" t="s">
        <v>2905</v>
      </c>
      <c r="E264" s="533" t="s">
        <v>2905</v>
      </c>
      <c r="F264" s="533" t="s">
        <v>2914</v>
      </c>
      <c r="G264" s="533" t="s">
        <v>2914</v>
      </c>
      <c r="H264" s="531" t="s">
        <v>2915</v>
      </c>
      <c r="I264" s="531" t="s">
        <v>2915</v>
      </c>
      <c r="J264" s="532" t="s">
        <v>38</v>
      </c>
      <c r="K264" s="533">
        <v>0</v>
      </c>
      <c r="L264" s="597">
        <v>271010000</v>
      </c>
      <c r="M264" s="531" t="s">
        <v>127</v>
      </c>
      <c r="N264" s="531" t="s">
        <v>1233</v>
      </c>
      <c r="O264" s="556" t="s">
        <v>3144</v>
      </c>
      <c r="P264" s="494" t="s">
        <v>229</v>
      </c>
      <c r="Q264" s="514" t="s">
        <v>2855</v>
      </c>
      <c r="R264" s="531" t="s">
        <v>2856</v>
      </c>
      <c r="S264" s="674">
        <v>796</v>
      </c>
      <c r="T264" s="585" t="s">
        <v>232</v>
      </c>
      <c r="U264" s="675">
        <v>1</v>
      </c>
      <c r="V264" s="734">
        <v>1258256.25</v>
      </c>
      <c r="W264" s="677">
        <v>0</v>
      </c>
      <c r="X264" s="522">
        <v>0</v>
      </c>
      <c r="Y264" s="732"/>
      <c r="Z264" s="534">
        <v>2016</v>
      </c>
      <c r="AA264" s="531">
        <v>13</v>
      </c>
      <c r="AB264" s="529" t="s">
        <v>300</v>
      </c>
      <c r="AC264" s="593"/>
      <c r="AD264" s="527"/>
      <c r="AE264" s="529"/>
      <c r="AF264" s="527"/>
      <c r="AG264" s="581"/>
      <c r="AH264" s="581"/>
      <c r="AI264" s="581"/>
      <c r="AJ264" s="581"/>
      <c r="AK264" s="529" t="s">
        <v>2857</v>
      </c>
    </row>
    <row r="265" spans="1:37" s="255" customFormat="1" ht="100.5" customHeight="1">
      <c r="A265" s="5" t="s">
        <v>4218</v>
      </c>
      <c r="B265" s="8" t="s">
        <v>33</v>
      </c>
      <c r="C265" s="10" t="s">
        <v>2913</v>
      </c>
      <c r="D265" s="10" t="s">
        <v>2905</v>
      </c>
      <c r="E265" s="10" t="s">
        <v>2905</v>
      </c>
      <c r="F265" s="10" t="s">
        <v>2914</v>
      </c>
      <c r="G265" s="10" t="s">
        <v>2914</v>
      </c>
      <c r="H265" s="8" t="s">
        <v>2915</v>
      </c>
      <c r="I265" s="8" t="s">
        <v>2915</v>
      </c>
      <c r="J265" s="25" t="s">
        <v>38</v>
      </c>
      <c r="K265" s="10">
        <v>0</v>
      </c>
      <c r="L265" s="30">
        <v>271010000</v>
      </c>
      <c r="M265" s="8" t="s">
        <v>127</v>
      </c>
      <c r="N265" s="8" t="s">
        <v>1233</v>
      </c>
      <c r="O265" s="625" t="s">
        <v>3144</v>
      </c>
      <c r="P265" s="8" t="s">
        <v>229</v>
      </c>
      <c r="Q265" s="12" t="s">
        <v>2855</v>
      </c>
      <c r="R265" s="8" t="s">
        <v>4204</v>
      </c>
      <c r="S265" s="204">
        <v>796</v>
      </c>
      <c r="T265" s="13" t="s">
        <v>232</v>
      </c>
      <c r="U265" s="862">
        <v>1</v>
      </c>
      <c r="V265" s="866">
        <v>1258256.25</v>
      </c>
      <c r="W265" s="704">
        <v>1258256.25</v>
      </c>
      <c r="X265" s="7">
        <v>1409247.0000000002</v>
      </c>
      <c r="Y265" s="865"/>
      <c r="Z265" s="5">
        <v>2016</v>
      </c>
      <c r="AA265" s="8">
        <v>15</v>
      </c>
      <c r="AB265" s="2" t="s">
        <v>300</v>
      </c>
      <c r="AC265" s="1"/>
      <c r="AD265" s="432"/>
      <c r="AE265" s="2"/>
      <c r="AF265" s="432"/>
      <c r="AG265" s="263"/>
      <c r="AH265" s="263"/>
      <c r="AI265" s="263"/>
      <c r="AJ265" s="263"/>
      <c r="AK265" s="2" t="s">
        <v>2857</v>
      </c>
    </row>
    <row r="266" spans="1:37" s="561" customFormat="1" ht="100.5" customHeight="1">
      <c r="A266" s="534" t="s">
        <v>2916</v>
      </c>
      <c r="B266" s="531" t="s">
        <v>33</v>
      </c>
      <c r="C266" s="533" t="s">
        <v>2913</v>
      </c>
      <c r="D266" s="533" t="s">
        <v>2905</v>
      </c>
      <c r="E266" s="533" t="s">
        <v>2905</v>
      </c>
      <c r="F266" s="533" t="s">
        <v>2914</v>
      </c>
      <c r="G266" s="533" t="s">
        <v>2914</v>
      </c>
      <c r="H266" s="531" t="s">
        <v>2917</v>
      </c>
      <c r="I266" s="531" t="s">
        <v>2917</v>
      </c>
      <c r="J266" s="532" t="s">
        <v>38</v>
      </c>
      <c r="K266" s="533">
        <v>0</v>
      </c>
      <c r="L266" s="597">
        <v>271010000</v>
      </c>
      <c r="M266" s="531" t="s">
        <v>127</v>
      </c>
      <c r="N266" s="531" t="s">
        <v>1233</v>
      </c>
      <c r="O266" s="556" t="s">
        <v>3144</v>
      </c>
      <c r="P266" s="494"/>
      <c r="Q266" s="514" t="s">
        <v>2855</v>
      </c>
      <c r="R266" s="531" t="s">
        <v>2856</v>
      </c>
      <c r="S266" s="674">
        <v>796</v>
      </c>
      <c r="T266" s="585" t="s">
        <v>232</v>
      </c>
      <c r="U266" s="675">
        <v>1</v>
      </c>
      <c r="V266" s="734">
        <v>697928.13</v>
      </c>
      <c r="W266" s="677">
        <v>0</v>
      </c>
      <c r="X266" s="522">
        <v>0</v>
      </c>
      <c r="Y266" s="732"/>
      <c r="Z266" s="534">
        <v>2016</v>
      </c>
      <c r="AA266" s="733"/>
      <c r="AB266" s="529" t="s">
        <v>300</v>
      </c>
      <c r="AC266" s="593"/>
      <c r="AD266" s="527"/>
      <c r="AE266" s="529"/>
      <c r="AF266" s="527"/>
      <c r="AG266" s="581"/>
      <c r="AH266" s="581"/>
      <c r="AI266" s="581"/>
      <c r="AJ266" s="581"/>
      <c r="AK266" s="529" t="s">
        <v>2857</v>
      </c>
    </row>
    <row r="267" spans="1:37" s="561" customFormat="1" ht="100.5" customHeight="1">
      <c r="A267" s="534" t="s">
        <v>3993</v>
      </c>
      <c r="B267" s="531" t="s">
        <v>33</v>
      </c>
      <c r="C267" s="533" t="s">
        <v>2913</v>
      </c>
      <c r="D267" s="533" t="s">
        <v>2905</v>
      </c>
      <c r="E267" s="533" t="s">
        <v>2905</v>
      </c>
      <c r="F267" s="533" t="s">
        <v>2914</v>
      </c>
      <c r="G267" s="533" t="s">
        <v>2914</v>
      </c>
      <c r="H267" s="531" t="s">
        <v>2917</v>
      </c>
      <c r="I267" s="531" t="s">
        <v>2917</v>
      </c>
      <c r="J267" s="532" t="s">
        <v>38</v>
      </c>
      <c r="K267" s="533">
        <v>0</v>
      </c>
      <c r="L267" s="597">
        <v>271010000</v>
      </c>
      <c r="M267" s="531" t="s">
        <v>127</v>
      </c>
      <c r="N267" s="531" t="s">
        <v>1233</v>
      </c>
      <c r="O267" s="556" t="s">
        <v>3144</v>
      </c>
      <c r="P267" s="494" t="s">
        <v>229</v>
      </c>
      <c r="Q267" s="514" t="s">
        <v>2855</v>
      </c>
      <c r="R267" s="531" t="s">
        <v>2856</v>
      </c>
      <c r="S267" s="674">
        <v>796</v>
      </c>
      <c r="T267" s="585" t="s">
        <v>232</v>
      </c>
      <c r="U267" s="675">
        <v>1</v>
      </c>
      <c r="V267" s="734">
        <v>697928.13</v>
      </c>
      <c r="W267" s="677">
        <v>0</v>
      </c>
      <c r="X267" s="522">
        <v>0</v>
      </c>
      <c r="Y267" s="732"/>
      <c r="Z267" s="534">
        <v>2016</v>
      </c>
      <c r="AA267" s="531">
        <v>13</v>
      </c>
      <c r="AB267" s="529" t="s">
        <v>300</v>
      </c>
      <c r="AC267" s="593"/>
      <c r="AD267" s="527"/>
      <c r="AE267" s="529"/>
      <c r="AF267" s="527"/>
      <c r="AG267" s="581"/>
      <c r="AH267" s="581"/>
      <c r="AI267" s="581"/>
      <c r="AJ267" s="581"/>
      <c r="AK267" s="529" t="s">
        <v>2857</v>
      </c>
    </row>
    <row r="268" spans="1:37" s="255" customFormat="1" ht="100.5" customHeight="1">
      <c r="A268" s="5" t="s">
        <v>4219</v>
      </c>
      <c r="B268" s="8" t="s">
        <v>33</v>
      </c>
      <c r="C268" s="10" t="s">
        <v>2913</v>
      </c>
      <c r="D268" s="10" t="s">
        <v>2905</v>
      </c>
      <c r="E268" s="10" t="s">
        <v>2905</v>
      </c>
      <c r="F268" s="10" t="s">
        <v>2914</v>
      </c>
      <c r="G268" s="10" t="s">
        <v>2914</v>
      </c>
      <c r="H268" s="8" t="s">
        <v>2917</v>
      </c>
      <c r="I268" s="8" t="s">
        <v>2917</v>
      </c>
      <c r="J268" s="25" t="s">
        <v>38</v>
      </c>
      <c r="K268" s="10">
        <v>0</v>
      </c>
      <c r="L268" s="30">
        <v>271010000</v>
      </c>
      <c r="M268" s="8" t="s">
        <v>127</v>
      </c>
      <c r="N268" s="8" t="s">
        <v>1233</v>
      </c>
      <c r="O268" s="625" t="s">
        <v>3144</v>
      </c>
      <c r="P268" s="8" t="s">
        <v>229</v>
      </c>
      <c r="Q268" s="12" t="s">
        <v>2855</v>
      </c>
      <c r="R268" s="8" t="s">
        <v>4204</v>
      </c>
      <c r="S268" s="204">
        <v>796</v>
      </c>
      <c r="T268" s="13" t="s">
        <v>232</v>
      </c>
      <c r="U268" s="862">
        <v>1</v>
      </c>
      <c r="V268" s="866">
        <v>697928.13</v>
      </c>
      <c r="W268" s="704">
        <v>697928.13</v>
      </c>
      <c r="X268" s="7">
        <v>781679.50560000003</v>
      </c>
      <c r="Y268" s="865"/>
      <c r="Z268" s="5">
        <v>2016</v>
      </c>
      <c r="AA268" s="8">
        <v>15</v>
      </c>
      <c r="AB268" s="2" t="s">
        <v>300</v>
      </c>
      <c r="AC268" s="1"/>
      <c r="AD268" s="432"/>
      <c r="AE268" s="2"/>
      <c r="AF268" s="432"/>
      <c r="AG268" s="263"/>
      <c r="AH268" s="263"/>
      <c r="AI268" s="263"/>
      <c r="AJ268" s="263"/>
      <c r="AK268" s="2" t="s">
        <v>2857</v>
      </c>
    </row>
    <row r="269" spans="1:37" s="561" customFormat="1" ht="100.5" customHeight="1">
      <c r="A269" s="534" t="s">
        <v>2918</v>
      </c>
      <c r="B269" s="531" t="s">
        <v>33</v>
      </c>
      <c r="C269" s="533" t="s">
        <v>2919</v>
      </c>
      <c r="D269" s="533" t="s">
        <v>2905</v>
      </c>
      <c r="E269" s="533" t="s">
        <v>2905</v>
      </c>
      <c r="F269" s="533" t="s">
        <v>2920</v>
      </c>
      <c r="G269" s="533" t="s">
        <v>2920</v>
      </c>
      <c r="H269" s="531" t="s">
        <v>2921</v>
      </c>
      <c r="I269" s="531" t="s">
        <v>2921</v>
      </c>
      <c r="J269" s="532" t="s">
        <v>38</v>
      </c>
      <c r="K269" s="533">
        <v>0</v>
      </c>
      <c r="L269" s="597">
        <v>271010000</v>
      </c>
      <c r="M269" s="531" t="s">
        <v>127</v>
      </c>
      <c r="N269" s="531" t="s">
        <v>1233</v>
      </c>
      <c r="O269" s="556" t="s">
        <v>3144</v>
      </c>
      <c r="P269" s="494"/>
      <c r="Q269" s="514" t="s">
        <v>2855</v>
      </c>
      <c r="R269" s="531" t="s">
        <v>2856</v>
      </c>
      <c r="S269" s="674">
        <v>796</v>
      </c>
      <c r="T269" s="585" t="s">
        <v>232</v>
      </c>
      <c r="U269" s="675">
        <v>1</v>
      </c>
      <c r="V269" s="731">
        <v>1258256.25</v>
      </c>
      <c r="W269" s="677">
        <v>0</v>
      </c>
      <c r="X269" s="522">
        <v>0</v>
      </c>
      <c r="Y269" s="732"/>
      <c r="Z269" s="534">
        <v>2016</v>
      </c>
      <c r="AA269" s="733"/>
      <c r="AB269" s="529" t="s">
        <v>300</v>
      </c>
      <c r="AC269" s="593"/>
      <c r="AD269" s="527"/>
      <c r="AE269" s="529"/>
      <c r="AF269" s="527"/>
      <c r="AG269" s="581"/>
      <c r="AH269" s="581"/>
      <c r="AI269" s="581"/>
      <c r="AJ269" s="581"/>
      <c r="AK269" s="529" t="s">
        <v>2857</v>
      </c>
    </row>
    <row r="270" spans="1:37" s="561" customFormat="1" ht="100.5" customHeight="1">
      <c r="A270" s="534" t="s">
        <v>3994</v>
      </c>
      <c r="B270" s="531" t="s">
        <v>33</v>
      </c>
      <c r="C270" s="533" t="s">
        <v>2919</v>
      </c>
      <c r="D270" s="533" t="s">
        <v>2905</v>
      </c>
      <c r="E270" s="533" t="s">
        <v>2905</v>
      </c>
      <c r="F270" s="533" t="s">
        <v>2920</v>
      </c>
      <c r="G270" s="533" t="s">
        <v>2920</v>
      </c>
      <c r="H270" s="531" t="s">
        <v>2921</v>
      </c>
      <c r="I270" s="531" t="s">
        <v>2921</v>
      </c>
      <c r="J270" s="532" t="s">
        <v>38</v>
      </c>
      <c r="K270" s="533">
        <v>0</v>
      </c>
      <c r="L270" s="597">
        <v>271010000</v>
      </c>
      <c r="M270" s="531" t="s">
        <v>127</v>
      </c>
      <c r="N270" s="531" t="s">
        <v>1233</v>
      </c>
      <c r="O270" s="556" t="s">
        <v>3144</v>
      </c>
      <c r="P270" s="494" t="s">
        <v>229</v>
      </c>
      <c r="Q270" s="514" t="s">
        <v>2855</v>
      </c>
      <c r="R270" s="531" t="s">
        <v>2856</v>
      </c>
      <c r="S270" s="674">
        <v>796</v>
      </c>
      <c r="T270" s="585" t="s">
        <v>232</v>
      </c>
      <c r="U270" s="675">
        <v>1</v>
      </c>
      <c r="V270" s="731">
        <v>1258256.25</v>
      </c>
      <c r="W270" s="677">
        <v>0</v>
      </c>
      <c r="X270" s="522">
        <v>0</v>
      </c>
      <c r="Y270" s="732"/>
      <c r="Z270" s="534">
        <v>2016</v>
      </c>
      <c r="AA270" s="531">
        <v>13</v>
      </c>
      <c r="AB270" s="529" t="s">
        <v>300</v>
      </c>
      <c r="AC270" s="593"/>
      <c r="AD270" s="527"/>
      <c r="AE270" s="529"/>
      <c r="AF270" s="527"/>
      <c r="AG270" s="581"/>
      <c r="AH270" s="581"/>
      <c r="AI270" s="581"/>
      <c r="AJ270" s="581"/>
      <c r="AK270" s="529" t="s">
        <v>2857</v>
      </c>
    </row>
    <row r="271" spans="1:37" s="255" customFormat="1" ht="100.5" customHeight="1">
      <c r="A271" s="5" t="s">
        <v>4220</v>
      </c>
      <c r="B271" s="8" t="s">
        <v>33</v>
      </c>
      <c r="C271" s="10" t="s">
        <v>2919</v>
      </c>
      <c r="D271" s="10" t="s">
        <v>2905</v>
      </c>
      <c r="E271" s="10" t="s">
        <v>2905</v>
      </c>
      <c r="F271" s="10" t="s">
        <v>2920</v>
      </c>
      <c r="G271" s="10" t="s">
        <v>2920</v>
      </c>
      <c r="H271" s="8" t="s">
        <v>2921</v>
      </c>
      <c r="I271" s="8" t="s">
        <v>2921</v>
      </c>
      <c r="J271" s="25" t="s">
        <v>38</v>
      </c>
      <c r="K271" s="10">
        <v>0</v>
      </c>
      <c r="L271" s="30">
        <v>271010000</v>
      </c>
      <c r="M271" s="8" t="s">
        <v>127</v>
      </c>
      <c r="N271" s="8" t="s">
        <v>1233</v>
      </c>
      <c r="O271" s="625" t="s">
        <v>3144</v>
      </c>
      <c r="P271" s="8" t="s">
        <v>229</v>
      </c>
      <c r="Q271" s="12" t="s">
        <v>2855</v>
      </c>
      <c r="R271" s="8" t="s">
        <v>4204</v>
      </c>
      <c r="S271" s="204">
        <v>796</v>
      </c>
      <c r="T271" s="13" t="s">
        <v>232</v>
      </c>
      <c r="U271" s="862">
        <v>1</v>
      </c>
      <c r="V271" s="864">
        <v>1258256.25</v>
      </c>
      <c r="W271" s="704">
        <v>1258256.25</v>
      </c>
      <c r="X271" s="7">
        <v>1409247.0000000002</v>
      </c>
      <c r="Y271" s="865"/>
      <c r="Z271" s="5">
        <v>2016</v>
      </c>
      <c r="AA271" s="8">
        <v>15</v>
      </c>
      <c r="AB271" s="2" t="s">
        <v>300</v>
      </c>
      <c r="AC271" s="1"/>
      <c r="AD271" s="432"/>
      <c r="AE271" s="2"/>
      <c r="AF271" s="432"/>
      <c r="AG271" s="263"/>
      <c r="AH271" s="263"/>
      <c r="AI271" s="263"/>
      <c r="AJ271" s="263"/>
      <c r="AK271" s="2" t="s">
        <v>2857</v>
      </c>
    </row>
    <row r="272" spans="1:37" s="561" customFormat="1" ht="100.5" customHeight="1">
      <c r="A272" s="534" t="s">
        <v>2922</v>
      </c>
      <c r="B272" s="531" t="s">
        <v>33</v>
      </c>
      <c r="C272" s="533" t="s">
        <v>2923</v>
      </c>
      <c r="D272" s="533" t="s">
        <v>2905</v>
      </c>
      <c r="E272" s="533" t="s">
        <v>2905</v>
      </c>
      <c r="F272" s="533" t="s">
        <v>2924</v>
      </c>
      <c r="G272" s="533" t="s">
        <v>2924</v>
      </c>
      <c r="H272" s="531" t="s">
        <v>2925</v>
      </c>
      <c r="I272" s="531" t="s">
        <v>2925</v>
      </c>
      <c r="J272" s="532" t="s">
        <v>38</v>
      </c>
      <c r="K272" s="533">
        <v>0</v>
      </c>
      <c r="L272" s="597">
        <v>271010000</v>
      </c>
      <c r="M272" s="531" t="s">
        <v>127</v>
      </c>
      <c r="N272" s="531" t="s">
        <v>1233</v>
      </c>
      <c r="O272" s="556" t="s">
        <v>3144</v>
      </c>
      <c r="P272" s="494"/>
      <c r="Q272" s="514" t="s">
        <v>2855</v>
      </c>
      <c r="R272" s="531" t="s">
        <v>2856</v>
      </c>
      <c r="S272" s="674">
        <v>796</v>
      </c>
      <c r="T272" s="585" t="s">
        <v>232</v>
      </c>
      <c r="U272" s="675">
        <v>1</v>
      </c>
      <c r="V272" s="731">
        <v>609859.1</v>
      </c>
      <c r="W272" s="677">
        <v>0</v>
      </c>
      <c r="X272" s="522">
        <v>0</v>
      </c>
      <c r="Y272" s="732"/>
      <c r="Z272" s="534">
        <v>2016</v>
      </c>
      <c r="AA272" s="733"/>
      <c r="AB272" s="529" t="s">
        <v>300</v>
      </c>
      <c r="AC272" s="593"/>
      <c r="AD272" s="527"/>
      <c r="AE272" s="529"/>
      <c r="AF272" s="527"/>
      <c r="AG272" s="581"/>
      <c r="AH272" s="581"/>
      <c r="AI272" s="581"/>
      <c r="AJ272" s="581"/>
      <c r="AK272" s="529" t="s">
        <v>2857</v>
      </c>
    </row>
    <row r="273" spans="1:37" s="561" customFormat="1" ht="100.5" customHeight="1">
      <c r="A273" s="534" t="s">
        <v>3995</v>
      </c>
      <c r="B273" s="531" t="s">
        <v>33</v>
      </c>
      <c r="C273" s="533" t="s">
        <v>2923</v>
      </c>
      <c r="D273" s="533" t="s">
        <v>2905</v>
      </c>
      <c r="E273" s="533" t="s">
        <v>2905</v>
      </c>
      <c r="F273" s="533" t="s">
        <v>2924</v>
      </c>
      <c r="G273" s="533" t="s">
        <v>2924</v>
      </c>
      <c r="H273" s="531" t="s">
        <v>2925</v>
      </c>
      <c r="I273" s="531" t="s">
        <v>2925</v>
      </c>
      <c r="J273" s="532" t="s">
        <v>38</v>
      </c>
      <c r="K273" s="533">
        <v>0</v>
      </c>
      <c r="L273" s="597">
        <v>271010000</v>
      </c>
      <c r="M273" s="531" t="s">
        <v>127</v>
      </c>
      <c r="N273" s="531" t="s">
        <v>1233</v>
      </c>
      <c r="O273" s="556" t="s">
        <v>3144</v>
      </c>
      <c r="P273" s="494" t="s">
        <v>229</v>
      </c>
      <c r="Q273" s="514" t="s">
        <v>2855</v>
      </c>
      <c r="R273" s="531" t="s">
        <v>2856</v>
      </c>
      <c r="S273" s="674">
        <v>796</v>
      </c>
      <c r="T273" s="585" t="s">
        <v>232</v>
      </c>
      <c r="U273" s="675">
        <v>1</v>
      </c>
      <c r="V273" s="731">
        <v>609859.1</v>
      </c>
      <c r="W273" s="677">
        <v>0</v>
      </c>
      <c r="X273" s="522">
        <v>0</v>
      </c>
      <c r="Y273" s="732"/>
      <c r="Z273" s="534">
        <v>2016</v>
      </c>
      <c r="AA273" s="531">
        <v>13</v>
      </c>
      <c r="AB273" s="529" t="s">
        <v>300</v>
      </c>
      <c r="AC273" s="593"/>
      <c r="AD273" s="527"/>
      <c r="AE273" s="529"/>
      <c r="AF273" s="527"/>
      <c r="AG273" s="581"/>
      <c r="AH273" s="581"/>
      <c r="AI273" s="581"/>
      <c r="AJ273" s="581"/>
      <c r="AK273" s="529" t="s">
        <v>2857</v>
      </c>
    </row>
    <row r="274" spans="1:37" s="255" customFormat="1" ht="100.5" customHeight="1">
      <c r="A274" s="5" t="s">
        <v>4221</v>
      </c>
      <c r="B274" s="8" t="s">
        <v>33</v>
      </c>
      <c r="C274" s="10" t="s">
        <v>2923</v>
      </c>
      <c r="D274" s="10" t="s">
        <v>2905</v>
      </c>
      <c r="E274" s="10" t="s">
        <v>2905</v>
      </c>
      <c r="F274" s="10" t="s">
        <v>2924</v>
      </c>
      <c r="G274" s="10" t="s">
        <v>2924</v>
      </c>
      <c r="H274" s="8" t="s">
        <v>2925</v>
      </c>
      <c r="I274" s="8" t="s">
        <v>2925</v>
      </c>
      <c r="J274" s="25" t="s">
        <v>38</v>
      </c>
      <c r="K274" s="10">
        <v>0</v>
      </c>
      <c r="L274" s="30">
        <v>271010000</v>
      </c>
      <c r="M274" s="8" t="s">
        <v>127</v>
      </c>
      <c r="N274" s="8" t="s">
        <v>1233</v>
      </c>
      <c r="O274" s="625" t="s">
        <v>3144</v>
      </c>
      <c r="P274" s="8" t="s">
        <v>229</v>
      </c>
      <c r="Q274" s="12" t="s">
        <v>2855</v>
      </c>
      <c r="R274" s="8" t="s">
        <v>4204</v>
      </c>
      <c r="S274" s="204">
        <v>796</v>
      </c>
      <c r="T274" s="13" t="s">
        <v>232</v>
      </c>
      <c r="U274" s="862">
        <v>1</v>
      </c>
      <c r="V274" s="864">
        <v>609859.1</v>
      </c>
      <c r="W274" s="704">
        <v>609859.1</v>
      </c>
      <c r="X274" s="7">
        <v>683042.19200000004</v>
      </c>
      <c r="Y274" s="865"/>
      <c r="Z274" s="5">
        <v>2016</v>
      </c>
      <c r="AA274" s="8">
        <v>15</v>
      </c>
      <c r="AB274" s="2" t="s">
        <v>300</v>
      </c>
      <c r="AC274" s="1"/>
      <c r="AD274" s="432"/>
      <c r="AE274" s="2"/>
      <c r="AF274" s="432"/>
      <c r="AG274" s="263"/>
      <c r="AH274" s="263"/>
      <c r="AI274" s="263"/>
      <c r="AJ274" s="263"/>
      <c r="AK274" s="2" t="s">
        <v>2857</v>
      </c>
    </row>
    <row r="275" spans="1:37" s="561" customFormat="1" ht="100.5" customHeight="1">
      <c r="A275" s="534" t="s">
        <v>2926</v>
      </c>
      <c r="B275" s="531" t="s">
        <v>33</v>
      </c>
      <c r="C275" s="531" t="s">
        <v>2927</v>
      </c>
      <c r="D275" s="531" t="s">
        <v>2928</v>
      </c>
      <c r="E275" s="531" t="s">
        <v>2928</v>
      </c>
      <c r="F275" s="533" t="s">
        <v>2929</v>
      </c>
      <c r="G275" s="531" t="s">
        <v>2929</v>
      </c>
      <c r="H275" s="531" t="s">
        <v>2930</v>
      </c>
      <c r="I275" s="531" t="s">
        <v>2930</v>
      </c>
      <c r="J275" s="532" t="s">
        <v>38</v>
      </c>
      <c r="K275" s="533">
        <v>0</v>
      </c>
      <c r="L275" s="597">
        <v>271010000</v>
      </c>
      <c r="M275" s="531" t="s">
        <v>127</v>
      </c>
      <c r="N275" s="531" t="s">
        <v>1233</v>
      </c>
      <c r="O275" s="556" t="s">
        <v>3144</v>
      </c>
      <c r="P275" s="494"/>
      <c r="Q275" s="514" t="s">
        <v>2855</v>
      </c>
      <c r="R275" s="531" t="s">
        <v>2856</v>
      </c>
      <c r="S275" s="674">
        <v>796</v>
      </c>
      <c r="T275" s="585" t="s">
        <v>232</v>
      </c>
      <c r="U275" s="675">
        <v>1</v>
      </c>
      <c r="V275" s="731">
        <v>836436.38</v>
      </c>
      <c r="W275" s="677">
        <v>0</v>
      </c>
      <c r="X275" s="522">
        <v>0</v>
      </c>
      <c r="Y275" s="732"/>
      <c r="Z275" s="534">
        <v>2016</v>
      </c>
      <c r="AA275" s="733"/>
      <c r="AB275" s="529" t="s">
        <v>300</v>
      </c>
      <c r="AC275" s="593"/>
      <c r="AD275" s="527"/>
      <c r="AE275" s="529"/>
      <c r="AF275" s="527"/>
      <c r="AG275" s="581"/>
      <c r="AH275" s="581"/>
      <c r="AI275" s="581"/>
      <c r="AJ275" s="581"/>
      <c r="AK275" s="529" t="s">
        <v>2857</v>
      </c>
    </row>
    <row r="276" spans="1:37" s="561" customFormat="1" ht="100.5" customHeight="1">
      <c r="A276" s="534" t="s">
        <v>3996</v>
      </c>
      <c r="B276" s="531" t="s">
        <v>33</v>
      </c>
      <c r="C276" s="531" t="s">
        <v>2927</v>
      </c>
      <c r="D276" s="531" t="s">
        <v>2928</v>
      </c>
      <c r="E276" s="531" t="s">
        <v>2928</v>
      </c>
      <c r="F276" s="533" t="s">
        <v>2929</v>
      </c>
      <c r="G276" s="531" t="s">
        <v>2929</v>
      </c>
      <c r="H276" s="531" t="s">
        <v>2930</v>
      </c>
      <c r="I276" s="531" t="s">
        <v>2930</v>
      </c>
      <c r="J276" s="532" t="s">
        <v>38</v>
      </c>
      <c r="K276" s="533">
        <v>0</v>
      </c>
      <c r="L276" s="597">
        <v>271010000</v>
      </c>
      <c r="M276" s="531" t="s">
        <v>127</v>
      </c>
      <c r="N276" s="531" t="s">
        <v>1233</v>
      </c>
      <c r="O276" s="556" t="s">
        <v>3144</v>
      </c>
      <c r="P276" s="494" t="s">
        <v>229</v>
      </c>
      <c r="Q276" s="514" t="s">
        <v>2855</v>
      </c>
      <c r="R276" s="531" t="s">
        <v>2856</v>
      </c>
      <c r="S276" s="674">
        <v>796</v>
      </c>
      <c r="T276" s="585" t="s">
        <v>232</v>
      </c>
      <c r="U276" s="675">
        <v>1</v>
      </c>
      <c r="V276" s="731">
        <v>836436.38</v>
      </c>
      <c r="W276" s="677">
        <v>0</v>
      </c>
      <c r="X276" s="522">
        <v>0</v>
      </c>
      <c r="Y276" s="732"/>
      <c r="Z276" s="534">
        <v>2016</v>
      </c>
      <c r="AA276" s="531">
        <v>13</v>
      </c>
      <c r="AB276" s="529" t="s">
        <v>300</v>
      </c>
      <c r="AC276" s="593"/>
      <c r="AD276" s="527"/>
      <c r="AE276" s="529"/>
      <c r="AF276" s="527"/>
      <c r="AG276" s="581"/>
      <c r="AH276" s="581"/>
      <c r="AI276" s="581"/>
      <c r="AJ276" s="581"/>
      <c r="AK276" s="529" t="s">
        <v>2857</v>
      </c>
    </row>
    <row r="277" spans="1:37" s="255" customFormat="1" ht="100.5" customHeight="1">
      <c r="A277" s="5" t="s">
        <v>4222</v>
      </c>
      <c r="B277" s="8" t="s">
        <v>33</v>
      </c>
      <c r="C277" s="8" t="s">
        <v>2927</v>
      </c>
      <c r="D277" s="8" t="s">
        <v>2928</v>
      </c>
      <c r="E277" s="8" t="s">
        <v>2928</v>
      </c>
      <c r="F277" s="10" t="s">
        <v>2929</v>
      </c>
      <c r="G277" s="8" t="s">
        <v>2929</v>
      </c>
      <c r="H277" s="8" t="s">
        <v>2930</v>
      </c>
      <c r="I277" s="8" t="s">
        <v>2930</v>
      </c>
      <c r="J277" s="25" t="s">
        <v>38</v>
      </c>
      <c r="K277" s="10">
        <v>0</v>
      </c>
      <c r="L277" s="30">
        <v>271010000</v>
      </c>
      <c r="M277" s="8" t="s">
        <v>127</v>
      </c>
      <c r="N277" s="8" t="s">
        <v>1233</v>
      </c>
      <c r="O277" s="625" t="s">
        <v>3144</v>
      </c>
      <c r="P277" s="8" t="s">
        <v>229</v>
      </c>
      <c r="Q277" s="12" t="s">
        <v>2855</v>
      </c>
      <c r="R277" s="8" t="s">
        <v>4204</v>
      </c>
      <c r="S277" s="204">
        <v>796</v>
      </c>
      <c r="T277" s="13" t="s">
        <v>232</v>
      </c>
      <c r="U277" s="862">
        <v>1</v>
      </c>
      <c r="V277" s="864">
        <v>836436.38</v>
      </c>
      <c r="W277" s="704">
        <v>836436.38</v>
      </c>
      <c r="X277" s="7">
        <v>936808.74560000014</v>
      </c>
      <c r="Y277" s="865"/>
      <c r="Z277" s="5">
        <v>2016</v>
      </c>
      <c r="AA277" s="8">
        <v>15</v>
      </c>
      <c r="AB277" s="2" t="s">
        <v>300</v>
      </c>
      <c r="AC277" s="1"/>
      <c r="AD277" s="432"/>
      <c r="AE277" s="2"/>
      <c r="AF277" s="432"/>
      <c r="AG277" s="263"/>
      <c r="AH277" s="263"/>
      <c r="AI277" s="263"/>
      <c r="AJ277" s="263"/>
      <c r="AK277" s="2" t="s">
        <v>2857</v>
      </c>
    </row>
    <row r="278" spans="1:37" s="561" customFormat="1" ht="100.5" customHeight="1">
      <c r="A278" s="534" t="s">
        <v>2931</v>
      </c>
      <c r="B278" s="531" t="s">
        <v>33</v>
      </c>
      <c r="C278" s="533" t="s">
        <v>2932</v>
      </c>
      <c r="D278" s="533" t="s">
        <v>2928</v>
      </c>
      <c r="E278" s="533" t="s">
        <v>2928</v>
      </c>
      <c r="F278" s="533" t="s">
        <v>2933</v>
      </c>
      <c r="G278" s="533" t="s">
        <v>2933</v>
      </c>
      <c r="H278" s="531" t="s">
        <v>2934</v>
      </c>
      <c r="I278" s="531" t="s">
        <v>2934</v>
      </c>
      <c r="J278" s="532" t="s">
        <v>38</v>
      </c>
      <c r="K278" s="533">
        <v>0</v>
      </c>
      <c r="L278" s="597">
        <v>271010000</v>
      </c>
      <c r="M278" s="531" t="s">
        <v>127</v>
      </c>
      <c r="N278" s="531" t="s">
        <v>1233</v>
      </c>
      <c r="O278" s="556" t="s">
        <v>3144</v>
      </c>
      <c r="P278" s="494"/>
      <c r="Q278" s="514" t="s">
        <v>2855</v>
      </c>
      <c r="R278" s="531" t="s">
        <v>2856</v>
      </c>
      <c r="S278" s="674">
        <v>796</v>
      </c>
      <c r="T278" s="585" t="s">
        <v>232</v>
      </c>
      <c r="U278" s="675">
        <v>1</v>
      </c>
      <c r="V278" s="731">
        <v>1393325.89</v>
      </c>
      <c r="W278" s="677">
        <v>0</v>
      </c>
      <c r="X278" s="522">
        <v>0</v>
      </c>
      <c r="Y278" s="732"/>
      <c r="Z278" s="534">
        <v>2016</v>
      </c>
      <c r="AA278" s="733"/>
      <c r="AB278" s="529" t="s">
        <v>300</v>
      </c>
      <c r="AC278" s="593"/>
      <c r="AD278" s="527"/>
      <c r="AE278" s="529"/>
      <c r="AF278" s="527"/>
      <c r="AG278" s="581"/>
      <c r="AH278" s="581"/>
      <c r="AI278" s="581"/>
      <c r="AJ278" s="581"/>
      <c r="AK278" s="529" t="s">
        <v>2857</v>
      </c>
    </row>
    <row r="279" spans="1:37" s="561" customFormat="1" ht="100.5" customHeight="1">
      <c r="A279" s="534" t="s">
        <v>3997</v>
      </c>
      <c r="B279" s="531" t="s">
        <v>33</v>
      </c>
      <c r="C279" s="533" t="s">
        <v>2932</v>
      </c>
      <c r="D279" s="533" t="s">
        <v>2928</v>
      </c>
      <c r="E279" s="533" t="s">
        <v>2928</v>
      </c>
      <c r="F279" s="533" t="s">
        <v>2933</v>
      </c>
      <c r="G279" s="533" t="s">
        <v>2933</v>
      </c>
      <c r="H279" s="531" t="s">
        <v>2934</v>
      </c>
      <c r="I279" s="531" t="s">
        <v>2934</v>
      </c>
      <c r="J279" s="532" t="s">
        <v>38</v>
      </c>
      <c r="K279" s="533">
        <v>0</v>
      </c>
      <c r="L279" s="597">
        <v>271010000</v>
      </c>
      <c r="M279" s="531" t="s">
        <v>127</v>
      </c>
      <c r="N279" s="531" t="s">
        <v>1233</v>
      </c>
      <c r="O279" s="556" t="s">
        <v>3144</v>
      </c>
      <c r="P279" s="494" t="s">
        <v>229</v>
      </c>
      <c r="Q279" s="514" t="s">
        <v>2855</v>
      </c>
      <c r="R279" s="531" t="s">
        <v>2856</v>
      </c>
      <c r="S279" s="674">
        <v>796</v>
      </c>
      <c r="T279" s="585" t="s">
        <v>232</v>
      </c>
      <c r="U279" s="675">
        <v>1</v>
      </c>
      <c r="V279" s="731">
        <v>1393325.89</v>
      </c>
      <c r="W279" s="677">
        <v>0</v>
      </c>
      <c r="X279" s="522">
        <v>0</v>
      </c>
      <c r="Y279" s="732"/>
      <c r="Z279" s="534">
        <v>2016</v>
      </c>
      <c r="AA279" s="531">
        <v>13</v>
      </c>
      <c r="AB279" s="529" t="s">
        <v>300</v>
      </c>
      <c r="AC279" s="593"/>
      <c r="AD279" s="527"/>
      <c r="AE279" s="529"/>
      <c r="AF279" s="527"/>
      <c r="AG279" s="581"/>
      <c r="AH279" s="581"/>
      <c r="AI279" s="581"/>
      <c r="AJ279" s="581"/>
      <c r="AK279" s="529" t="s">
        <v>2857</v>
      </c>
    </row>
    <row r="280" spans="1:37" s="255" customFormat="1" ht="100.5" customHeight="1">
      <c r="A280" s="5" t="s">
        <v>4223</v>
      </c>
      <c r="B280" s="8" t="s">
        <v>33</v>
      </c>
      <c r="C280" s="10" t="s">
        <v>2932</v>
      </c>
      <c r="D280" s="10" t="s">
        <v>2928</v>
      </c>
      <c r="E280" s="10" t="s">
        <v>2928</v>
      </c>
      <c r="F280" s="10" t="s">
        <v>2933</v>
      </c>
      <c r="G280" s="10" t="s">
        <v>2933</v>
      </c>
      <c r="H280" s="8" t="s">
        <v>2934</v>
      </c>
      <c r="I280" s="8" t="s">
        <v>2934</v>
      </c>
      <c r="J280" s="25" t="s">
        <v>38</v>
      </c>
      <c r="K280" s="10">
        <v>0</v>
      </c>
      <c r="L280" s="30">
        <v>271010000</v>
      </c>
      <c r="M280" s="8" t="s">
        <v>127</v>
      </c>
      <c r="N280" s="8" t="s">
        <v>1233</v>
      </c>
      <c r="O280" s="625" t="s">
        <v>3144</v>
      </c>
      <c r="P280" s="8" t="s">
        <v>229</v>
      </c>
      <c r="Q280" s="12" t="s">
        <v>2855</v>
      </c>
      <c r="R280" s="8" t="s">
        <v>4204</v>
      </c>
      <c r="S280" s="204">
        <v>796</v>
      </c>
      <c r="T280" s="13" t="s">
        <v>232</v>
      </c>
      <c r="U280" s="862">
        <v>1</v>
      </c>
      <c r="V280" s="864">
        <v>1393325.89</v>
      </c>
      <c r="W280" s="704">
        <v>1393325.89</v>
      </c>
      <c r="X280" s="7">
        <v>1560524.9968000001</v>
      </c>
      <c r="Y280" s="865"/>
      <c r="Z280" s="5">
        <v>2016</v>
      </c>
      <c r="AA280" s="8">
        <v>15</v>
      </c>
      <c r="AB280" s="2" t="s">
        <v>300</v>
      </c>
      <c r="AC280" s="1"/>
      <c r="AD280" s="432"/>
      <c r="AE280" s="2"/>
      <c r="AF280" s="432"/>
      <c r="AG280" s="263"/>
      <c r="AH280" s="263"/>
      <c r="AI280" s="263"/>
      <c r="AJ280" s="263"/>
      <c r="AK280" s="2" t="s">
        <v>2857</v>
      </c>
    </row>
    <row r="281" spans="1:37" s="561" customFormat="1" ht="100.5" customHeight="1">
      <c r="A281" s="534" t="s">
        <v>2935</v>
      </c>
      <c r="B281" s="531" t="s">
        <v>33</v>
      </c>
      <c r="C281" s="533" t="s">
        <v>2936</v>
      </c>
      <c r="D281" s="533" t="s">
        <v>2928</v>
      </c>
      <c r="E281" s="533" t="s">
        <v>2928</v>
      </c>
      <c r="F281" s="533" t="s">
        <v>2937</v>
      </c>
      <c r="G281" s="533" t="s">
        <v>2937</v>
      </c>
      <c r="H281" s="531" t="s">
        <v>2938</v>
      </c>
      <c r="I281" s="531" t="s">
        <v>2938</v>
      </c>
      <c r="J281" s="532" t="s">
        <v>38</v>
      </c>
      <c r="K281" s="533">
        <v>0</v>
      </c>
      <c r="L281" s="597">
        <v>271010000</v>
      </c>
      <c r="M281" s="531" t="s">
        <v>127</v>
      </c>
      <c r="N281" s="531" t="s">
        <v>1233</v>
      </c>
      <c r="O281" s="556" t="s">
        <v>3144</v>
      </c>
      <c r="P281" s="494"/>
      <c r="Q281" s="514" t="s">
        <v>2855</v>
      </c>
      <c r="R281" s="531" t="s">
        <v>2856</v>
      </c>
      <c r="S281" s="674">
        <v>796</v>
      </c>
      <c r="T281" s="585" t="s">
        <v>232</v>
      </c>
      <c r="U281" s="675">
        <v>1</v>
      </c>
      <c r="V281" s="731">
        <v>942637.5</v>
      </c>
      <c r="W281" s="677">
        <v>0</v>
      </c>
      <c r="X281" s="522">
        <v>0</v>
      </c>
      <c r="Y281" s="732"/>
      <c r="Z281" s="534">
        <v>2016</v>
      </c>
      <c r="AA281" s="733"/>
      <c r="AB281" s="529" t="s">
        <v>300</v>
      </c>
      <c r="AC281" s="593"/>
      <c r="AD281" s="527"/>
      <c r="AE281" s="529"/>
      <c r="AF281" s="527"/>
      <c r="AG281" s="581"/>
      <c r="AH281" s="581"/>
      <c r="AI281" s="581"/>
      <c r="AJ281" s="581"/>
      <c r="AK281" s="529" t="s">
        <v>2857</v>
      </c>
    </row>
    <row r="282" spans="1:37" s="561" customFormat="1" ht="100.5" customHeight="1">
      <c r="A282" s="534" t="s">
        <v>3998</v>
      </c>
      <c r="B282" s="531" t="s">
        <v>33</v>
      </c>
      <c r="C282" s="533" t="s">
        <v>2936</v>
      </c>
      <c r="D282" s="533" t="s">
        <v>2928</v>
      </c>
      <c r="E282" s="533" t="s">
        <v>2928</v>
      </c>
      <c r="F282" s="533" t="s">
        <v>2937</v>
      </c>
      <c r="G282" s="533" t="s">
        <v>2937</v>
      </c>
      <c r="H282" s="531" t="s">
        <v>2938</v>
      </c>
      <c r="I282" s="531" t="s">
        <v>2938</v>
      </c>
      <c r="J282" s="532" t="s">
        <v>38</v>
      </c>
      <c r="K282" s="533">
        <v>0</v>
      </c>
      <c r="L282" s="597">
        <v>271010000</v>
      </c>
      <c r="M282" s="531" t="s">
        <v>127</v>
      </c>
      <c r="N282" s="531" t="s">
        <v>1233</v>
      </c>
      <c r="O282" s="556" t="s">
        <v>3144</v>
      </c>
      <c r="P282" s="494" t="s">
        <v>229</v>
      </c>
      <c r="Q282" s="514" t="s">
        <v>2855</v>
      </c>
      <c r="R282" s="531" t="s">
        <v>2856</v>
      </c>
      <c r="S282" s="674">
        <v>796</v>
      </c>
      <c r="T282" s="585" t="s">
        <v>232</v>
      </c>
      <c r="U282" s="675">
        <v>1</v>
      </c>
      <c r="V282" s="731">
        <v>942637.5</v>
      </c>
      <c r="W282" s="677">
        <v>0</v>
      </c>
      <c r="X282" s="522">
        <v>0</v>
      </c>
      <c r="Y282" s="732"/>
      <c r="Z282" s="534">
        <v>2016</v>
      </c>
      <c r="AA282" s="531">
        <v>13</v>
      </c>
      <c r="AB282" s="529" t="s">
        <v>300</v>
      </c>
      <c r="AC282" s="593"/>
      <c r="AD282" s="527"/>
      <c r="AE282" s="529"/>
      <c r="AF282" s="527"/>
      <c r="AG282" s="581"/>
      <c r="AH282" s="581"/>
      <c r="AI282" s="581"/>
      <c r="AJ282" s="581"/>
      <c r="AK282" s="529" t="s">
        <v>2857</v>
      </c>
    </row>
    <row r="283" spans="1:37" s="255" customFormat="1" ht="100.5" customHeight="1">
      <c r="A283" s="5" t="s">
        <v>4224</v>
      </c>
      <c r="B283" s="8" t="s">
        <v>33</v>
      </c>
      <c r="C283" s="10" t="s">
        <v>2936</v>
      </c>
      <c r="D283" s="10" t="s">
        <v>2928</v>
      </c>
      <c r="E283" s="10" t="s">
        <v>2928</v>
      </c>
      <c r="F283" s="10" t="s">
        <v>2937</v>
      </c>
      <c r="G283" s="10" t="s">
        <v>2937</v>
      </c>
      <c r="H283" s="8" t="s">
        <v>2938</v>
      </c>
      <c r="I283" s="8" t="s">
        <v>2938</v>
      </c>
      <c r="J283" s="25" t="s">
        <v>38</v>
      </c>
      <c r="K283" s="10">
        <v>0</v>
      </c>
      <c r="L283" s="30">
        <v>271010000</v>
      </c>
      <c r="M283" s="8" t="s">
        <v>127</v>
      </c>
      <c r="N283" s="8" t="s">
        <v>1233</v>
      </c>
      <c r="O283" s="625" t="s">
        <v>3144</v>
      </c>
      <c r="P283" s="8" t="s">
        <v>229</v>
      </c>
      <c r="Q283" s="12" t="s">
        <v>2855</v>
      </c>
      <c r="R283" s="8" t="s">
        <v>4204</v>
      </c>
      <c r="S283" s="204">
        <v>796</v>
      </c>
      <c r="T283" s="13" t="s">
        <v>232</v>
      </c>
      <c r="U283" s="862">
        <v>1</v>
      </c>
      <c r="V283" s="864">
        <v>942637.5</v>
      </c>
      <c r="W283" s="704">
        <v>942637.5</v>
      </c>
      <c r="X283" s="7">
        <v>1055754</v>
      </c>
      <c r="Y283" s="865"/>
      <c r="Z283" s="5">
        <v>2016</v>
      </c>
      <c r="AA283" s="8">
        <v>15</v>
      </c>
      <c r="AB283" s="2" t="s">
        <v>300</v>
      </c>
      <c r="AC283" s="1"/>
      <c r="AD283" s="432"/>
      <c r="AE283" s="2"/>
      <c r="AF283" s="432"/>
      <c r="AG283" s="263"/>
      <c r="AH283" s="263"/>
      <c r="AI283" s="263"/>
      <c r="AJ283" s="263"/>
      <c r="AK283" s="2" t="s">
        <v>2857</v>
      </c>
    </row>
    <row r="284" spans="1:37" s="561" customFormat="1" ht="100.5" customHeight="1">
      <c r="A284" s="534" t="s">
        <v>2939</v>
      </c>
      <c r="B284" s="531" t="s">
        <v>33</v>
      </c>
      <c r="C284" s="533" t="s">
        <v>2936</v>
      </c>
      <c r="D284" s="533" t="s">
        <v>2928</v>
      </c>
      <c r="E284" s="533" t="s">
        <v>2928</v>
      </c>
      <c r="F284" s="533" t="s">
        <v>2937</v>
      </c>
      <c r="G284" s="533" t="s">
        <v>2937</v>
      </c>
      <c r="H284" s="531" t="s">
        <v>2940</v>
      </c>
      <c r="I284" s="531" t="s">
        <v>2940</v>
      </c>
      <c r="J284" s="532" t="s">
        <v>38</v>
      </c>
      <c r="K284" s="533">
        <v>0</v>
      </c>
      <c r="L284" s="597">
        <v>271010000</v>
      </c>
      <c r="M284" s="531" t="s">
        <v>127</v>
      </c>
      <c r="N284" s="531" t="s">
        <v>1233</v>
      </c>
      <c r="O284" s="556" t="s">
        <v>3144</v>
      </c>
      <c r="P284" s="494"/>
      <c r="Q284" s="514" t="s">
        <v>2855</v>
      </c>
      <c r="R284" s="531" t="s">
        <v>2856</v>
      </c>
      <c r="S284" s="674">
        <v>796</v>
      </c>
      <c r="T284" s="585" t="s">
        <v>232</v>
      </c>
      <c r="U284" s="675">
        <v>1</v>
      </c>
      <c r="V284" s="731">
        <v>292005</v>
      </c>
      <c r="W284" s="677">
        <v>0</v>
      </c>
      <c r="X284" s="522">
        <v>0</v>
      </c>
      <c r="Y284" s="732"/>
      <c r="Z284" s="534">
        <v>2016</v>
      </c>
      <c r="AA284" s="733"/>
      <c r="AB284" s="529" t="s">
        <v>300</v>
      </c>
      <c r="AC284" s="593"/>
      <c r="AD284" s="527"/>
      <c r="AE284" s="529"/>
      <c r="AF284" s="527"/>
      <c r="AG284" s="581"/>
      <c r="AH284" s="581"/>
      <c r="AI284" s="581"/>
      <c r="AJ284" s="581"/>
      <c r="AK284" s="529" t="s">
        <v>2857</v>
      </c>
    </row>
    <row r="285" spans="1:37" s="561" customFormat="1" ht="100.5" customHeight="1">
      <c r="A285" s="534" t="s">
        <v>3999</v>
      </c>
      <c r="B285" s="531" t="s">
        <v>33</v>
      </c>
      <c r="C285" s="533" t="s">
        <v>2936</v>
      </c>
      <c r="D285" s="533" t="s">
        <v>2928</v>
      </c>
      <c r="E285" s="533" t="s">
        <v>2928</v>
      </c>
      <c r="F285" s="533" t="s">
        <v>2937</v>
      </c>
      <c r="G285" s="533" t="s">
        <v>2937</v>
      </c>
      <c r="H285" s="531" t="s">
        <v>2940</v>
      </c>
      <c r="I285" s="531" t="s">
        <v>2940</v>
      </c>
      <c r="J285" s="532" t="s">
        <v>38</v>
      </c>
      <c r="K285" s="533">
        <v>0</v>
      </c>
      <c r="L285" s="597">
        <v>271010000</v>
      </c>
      <c r="M285" s="531" t="s">
        <v>127</v>
      </c>
      <c r="N285" s="531" t="s">
        <v>1233</v>
      </c>
      <c r="O285" s="556" t="s">
        <v>3144</v>
      </c>
      <c r="P285" s="494" t="s">
        <v>229</v>
      </c>
      <c r="Q285" s="514" t="s">
        <v>2855</v>
      </c>
      <c r="R285" s="531" t="s">
        <v>2856</v>
      </c>
      <c r="S285" s="674">
        <v>796</v>
      </c>
      <c r="T285" s="585" t="s">
        <v>232</v>
      </c>
      <c r="U285" s="675">
        <v>1</v>
      </c>
      <c r="V285" s="731">
        <v>292005</v>
      </c>
      <c r="W285" s="677">
        <v>0</v>
      </c>
      <c r="X285" s="522">
        <v>0</v>
      </c>
      <c r="Y285" s="732"/>
      <c r="Z285" s="534">
        <v>2016</v>
      </c>
      <c r="AA285" s="531">
        <v>13</v>
      </c>
      <c r="AB285" s="529" t="s">
        <v>300</v>
      </c>
      <c r="AC285" s="593"/>
      <c r="AD285" s="527"/>
      <c r="AE285" s="529"/>
      <c r="AF285" s="527"/>
      <c r="AG285" s="581"/>
      <c r="AH285" s="581"/>
      <c r="AI285" s="581"/>
      <c r="AJ285" s="581"/>
      <c r="AK285" s="529" t="s">
        <v>2857</v>
      </c>
    </row>
    <row r="286" spans="1:37" s="255" customFormat="1" ht="100.5" customHeight="1">
      <c r="A286" s="5" t="s">
        <v>4225</v>
      </c>
      <c r="B286" s="8" t="s">
        <v>33</v>
      </c>
      <c r="C286" s="10" t="s">
        <v>2936</v>
      </c>
      <c r="D286" s="10" t="s">
        <v>2928</v>
      </c>
      <c r="E286" s="10" t="s">
        <v>2928</v>
      </c>
      <c r="F286" s="10" t="s">
        <v>2937</v>
      </c>
      <c r="G286" s="10" t="s">
        <v>2937</v>
      </c>
      <c r="H286" s="8" t="s">
        <v>2940</v>
      </c>
      <c r="I286" s="8" t="s">
        <v>2940</v>
      </c>
      <c r="J286" s="25" t="s">
        <v>38</v>
      </c>
      <c r="K286" s="10">
        <v>0</v>
      </c>
      <c r="L286" s="30">
        <v>271010000</v>
      </c>
      <c r="M286" s="8" t="s">
        <v>127</v>
      </c>
      <c r="N286" s="8" t="s">
        <v>1233</v>
      </c>
      <c r="O286" s="625" t="s">
        <v>3144</v>
      </c>
      <c r="P286" s="8" t="s">
        <v>229</v>
      </c>
      <c r="Q286" s="12" t="s">
        <v>2855</v>
      </c>
      <c r="R286" s="8" t="s">
        <v>4204</v>
      </c>
      <c r="S286" s="204">
        <v>796</v>
      </c>
      <c r="T286" s="13" t="s">
        <v>232</v>
      </c>
      <c r="U286" s="862">
        <v>1</v>
      </c>
      <c r="V286" s="864">
        <v>292005</v>
      </c>
      <c r="W286" s="704">
        <v>292005</v>
      </c>
      <c r="X286" s="7">
        <v>327045.60000000003</v>
      </c>
      <c r="Y286" s="865"/>
      <c r="Z286" s="5">
        <v>2016</v>
      </c>
      <c r="AA286" s="8">
        <v>15</v>
      </c>
      <c r="AB286" s="2" t="s">
        <v>300</v>
      </c>
      <c r="AC286" s="1"/>
      <c r="AD286" s="432"/>
      <c r="AE286" s="2"/>
      <c r="AF286" s="432"/>
      <c r="AG286" s="263"/>
      <c r="AH286" s="263"/>
      <c r="AI286" s="263"/>
      <c r="AJ286" s="263"/>
      <c r="AK286" s="2" t="s">
        <v>2857</v>
      </c>
    </row>
    <row r="287" spans="1:37" s="561" customFormat="1" ht="100.5" customHeight="1">
      <c r="A287" s="534" t="s">
        <v>2941</v>
      </c>
      <c r="B287" s="531" t="s">
        <v>33</v>
      </c>
      <c r="C287" s="531" t="s">
        <v>2942</v>
      </c>
      <c r="D287" s="531" t="s">
        <v>2943</v>
      </c>
      <c r="E287" s="531" t="s">
        <v>2943</v>
      </c>
      <c r="F287" s="531" t="s">
        <v>2944</v>
      </c>
      <c r="G287" s="531" t="s">
        <v>2944</v>
      </c>
      <c r="H287" s="531" t="s">
        <v>2945</v>
      </c>
      <c r="I287" s="531" t="s">
        <v>2945</v>
      </c>
      <c r="J287" s="532" t="s">
        <v>38</v>
      </c>
      <c r="K287" s="533">
        <v>0</v>
      </c>
      <c r="L287" s="735">
        <v>711000000</v>
      </c>
      <c r="M287" s="689" t="s">
        <v>73</v>
      </c>
      <c r="N287" s="531" t="s">
        <v>1233</v>
      </c>
      <c r="O287" s="518" t="s">
        <v>73</v>
      </c>
      <c r="P287" s="494"/>
      <c r="Q287" s="514" t="s">
        <v>2946</v>
      </c>
      <c r="R287" s="531" t="s">
        <v>2856</v>
      </c>
      <c r="S287" s="674">
        <v>796</v>
      </c>
      <c r="T287" s="585" t="s">
        <v>232</v>
      </c>
      <c r="U287" s="675">
        <v>30</v>
      </c>
      <c r="V287" s="734">
        <v>59523.803571428572</v>
      </c>
      <c r="W287" s="677">
        <v>0</v>
      </c>
      <c r="X287" s="522">
        <v>0</v>
      </c>
      <c r="Y287" s="732"/>
      <c r="Z287" s="534">
        <v>2016</v>
      </c>
      <c r="AA287" s="733"/>
      <c r="AB287" s="529" t="s">
        <v>300</v>
      </c>
      <c r="AC287" s="500" t="s">
        <v>209</v>
      </c>
      <c r="AD287" s="527"/>
      <c r="AE287" s="529"/>
      <c r="AF287" s="527"/>
      <c r="AG287" s="581"/>
      <c r="AH287" s="581"/>
      <c r="AI287" s="581"/>
      <c r="AJ287" s="581"/>
      <c r="AK287" s="529" t="s">
        <v>2857</v>
      </c>
    </row>
    <row r="288" spans="1:37" s="255" customFormat="1" ht="100.5" customHeight="1">
      <c r="A288" s="617" t="s">
        <v>4000</v>
      </c>
      <c r="B288" s="288" t="s">
        <v>33</v>
      </c>
      <c r="C288" s="288" t="s">
        <v>2942</v>
      </c>
      <c r="D288" s="288" t="s">
        <v>2943</v>
      </c>
      <c r="E288" s="288" t="s">
        <v>2943</v>
      </c>
      <c r="F288" s="288" t="s">
        <v>2944</v>
      </c>
      <c r="G288" s="288" t="s">
        <v>2944</v>
      </c>
      <c r="H288" s="288" t="s">
        <v>2945</v>
      </c>
      <c r="I288" s="288" t="s">
        <v>2945</v>
      </c>
      <c r="J288" s="308" t="s">
        <v>38</v>
      </c>
      <c r="K288" s="316">
        <v>0</v>
      </c>
      <c r="L288" s="623">
        <v>711000000</v>
      </c>
      <c r="M288" s="621" t="s">
        <v>73</v>
      </c>
      <c r="N288" s="288" t="s">
        <v>1233</v>
      </c>
      <c r="O288" s="295" t="s">
        <v>73</v>
      </c>
      <c r="P288" s="8" t="s">
        <v>229</v>
      </c>
      <c r="Q288" s="619" t="s">
        <v>2946</v>
      </c>
      <c r="R288" s="288" t="s">
        <v>2856</v>
      </c>
      <c r="S288" s="340">
        <v>796</v>
      </c>
      <c r="T288" s="326" t="s">
        <v>232</v>
      </c>
      <c r="U288" s="479">
        <v>30</v>
      </c>
      <c r="V288" s="481">
        <v>59523.803571428572</v>
      </c>
      <c r="W288" s="322">
        <v>1785714.1071428573</v>
      </c>
      <c r="X288" s="622">
        <f>W288*1.12</f>
        <v>1999999.8000000003</v>
      </c>
      <c r="Y288" s="333"/>
      <c r="Z288" s="617">
        <v>2016</v>
      </c>
      <c r="AA288" s="288">
        <v>13</v>
      </c>
      <c r="AB288" s="290" t="s">
        <v>300</v>
      </c>
      <c r="AC288" s="2" t="s">
        <v>209</v>
      </c>
      <c r="AD288" s="303"/>
      <c r="AE288" s="290"/>
      <c r="AF288" s="303"/>
      <c r="AG288" s="293"/>
      <c r="AH288" s="293"/>
      <c r="AI288" s="293"/>
      <c r="AJ288" s="293"/>
      <c r="AK288" s="290" t="s">
        <v>2857</v>
      </c>
    </row>
    <row r="289" spans="1:39" s="561" customFormat="1" ht="100.5" customHeight="1">
      <c r="A289" s="534" t="s">
        <v>2947</v>
      </c>
      <c r="B289" s="531" t="s">
        <v>33</v>
      </c>
      <c r="C289" s="531" t="s">
        <v>2948</v>
      </c>
      <c r="D289" s="531" t="s">
        <v>2949</v>
      </c>
      <c r="E289" s="531" t="s">
        <v>2949</v>
      </c>
      <c r="F289" s="531" t="s">
        <v>2950</v>
      </c>
      <c r="G289" s="531" t="s">
        <v>2950</v>
      </c>
      <c r="H289" s="531" t="s">
        <v>2951</v>
      </c>
      <c r="I289" s="531" t="s">
        <v>2951</v>
      </c>
      <c r="J289" s="532" t="s">
        <v>38</v>
      </c>
      <c r="K289" s="533">
        <v>0</v>
      </c>
      <c r="L289" s="597">
        <v>271010000</v>
      </c>
      <c r="M289" s="531" t="s">
        <v>127</v>
      </c>
      <c r="N289" s="531" t="s">
        <v>1233</v>
      </c>
      <c r="O289" s="556" t="s">
        <v>3144</v>
      </c>
      <c r="P289" s="494"/>
      <c r="Q289" s="514" t="s">
        <v>2952</v>
      </c>
      <c r="R289" s="531" t="s">
        <v>2856</v>
      </c>
      <c r="S289" s="674">
        <v>796</v>
      </c>
      <c r="T289" s="585" t="s">
        <v>232</v>
      </c>
      <c r="U289" s="675">
        <v>2</v>
      </c>
      <c r="V289" s="736">
        <v>800000</v>
      </c>
      <c r="W289" s="677">
        <v>0</v>
      </c>
      <c r="X289" s="522">
        <v>0</v>
      </c>
      <c r="Y289" s="732"/>
      <c r="Z289" s="534">
        <v>2016</v>
      </c>
      <c r="AA289" s="733"/>
      <c r="AB289" s="529" t="s">
        <v>300</v>
      </c>
      <c r="AC289" s="593"/>
      <c r="AD289" s="527"/>
      <c r="AE289" s="529"/>
      <c r="AF289" s="527"/>
      <c r="AG289" s="581"/>
      <c r="AH289" s="581"/>
      <c r="AI289" s="581"/>
      <c r="AJ289" s="581"/>
      <c r="AK289" s="529" t="s">
        <v>2857</v>
      </c>
    </row>
    <row r="290" spans="1:39" s="255" customFormat="1" ht="100.5" customHeight="1">
      <c r="A290" s="617" t="s">
        <v>4001</v>
      </c>
      <c r="B290" s="288" t="s">
        <v>33</v>
      </c>
      <c r="C290" s="288" t="s">
        <v>2948</v>
      </c>
      <c r="D290" s="288" t="s">
        <v>2949</v>
      </c>
      <c r="E290" s="288" t="s">
        <v>2949</v>
      </c>
      <c r="F290" s="288" t="s">
        <v>2950</v>
      </c>
      <c r="G290" s="288" t="s">
        <v>2950</v>
      </c>
      <c r="H290" s="288" t="s">
        <v>2951</v>
      </c>
      <c r="I290" s="288" t="s">
        <v>2951</v>
      </c>
      <c r="J290" s="308" t="s">
        <v>38</v>
      </c>
      <c r="K290" s="316">
        <v>0</v>
      </c>
      <c r="L290" s="618">
        <v>271010000</v>
      </c>
      <c r="M290" s="288" t="s">
        <v>127</v>
      </c>
      <c r="N290" s="288" t="s">
        <v>1233</v>
      </c>
      <c r="O290" s="625" t="s">
        <v>3144</v>
      </c>
      <c r="P290" s="8" t="s">
        <v>229</v>
      </c>
      <c r="Q290" s="619" t="s">
        <v>2952</v>
      </c>
      <c r="R290" s="288" t="s">
        <v>2856</v>
      </c>
      <c r="S290" s="340">
        <v>796</v>
      </c>
      <c r="T290" s="326" t="s">
        <v>232</v>
      </c>
      <c r="U290" s="479">
        <v>2</v>
      </c>
      <c r="V290" s="737">
        <v>800000</v>
      </c>
      <c r="W290" s="322">
        <v>1600000</v>
      </c>
      <c r="X290" s="622">
        <f t="shared" ref="X290" si="21">W290*1.12</f>
        <v>1792000.0000000002</v>
      </c>
      <c r="Y290" s="333"/>
      <c r="Z290" s="617">
        <v>2016</v>
      </c>
      <c r="AA290" s="288">
        <v>13</v>
      </c>
      <c r="AB290" s="290" t="s">
        <v>300</v>
      </c>
      <c r="AC290" s="620"/>
      <c r="AD290" s="303"/>
      <c r="AE290" s="290"/>
      <c r="AF290" s="303"/>
      <c r="AG290" s="293"/>
      <c r="AH290" s="293"/>
      <c r="AI290" s="293"/>
      <c r="AJ290" s="293"/>
      <c r="AK290" s="290" t="s">
        <v>2857</v>
      </c>
    </row>
    <row r="291" spans="1:39" s="561" customFormat="1" ht="100.5" customHeight="1">
      <c r="A291" s="534" t="s">
        <v>2953</v>
      </c>
      <c r="B291" s="531" t="s">
        <v>33</v>
      </c>
      <c r="C291" s="531" t="s">
        <v>2954</v>
      </c>
      <c r="D291" s="531" t="s">
        <v>2949</v>
      </c>
      <c r="E291" s="531" t="s">
        <v>2949</v>
      </c>
      <c r="F291" s="533" t="s">
        <v>2955</v>
      </c>
      <c r="G291" s="533" t="s">
        <v>2955</v>
      </c>
      <c r="H291" s="531" t="s">
        <v>2956</v>
      </c>
      <c r="I291" s="531" t="s">
        <v>2956</v>
      </c>
      <c r="J291" s="532" t="s">
        <v>38</v>
      </c>
      <c r="K291" s="533">
        <v>0</v>
      </c>
      <c r="L291" s="597">
        <v>271010000</v>
      </c>
      <c r="M291" s="531" t="s">
        <v>127</v>
      </c>
      <c r="N291" s="531" t="s">
        <v>1233</v>
      </c>
      <c r="O291" s="556" t="s">
        <v>3144</v>
      </c>
      <c r="P291" s="494"/>
      <c r="Q291" s="514" t="s">
        <v>2952</v>
      </c>
      <c r="R291" s="531" t="s">
        <v>2856</v>
      </c>
      <c r="S291" s="674">
        <v>796</v>
      </c>
      <c r="T291" s="585" t="s">
        <v>232</v>
      </c>
      <c r="U291" s="675">
        <v>1</v>
      </c>
      <c r="V291" s="734">
        <v>280357.14</v>
      </c>
      <c r="W291" s="677">
        <v>0</v>
      </c>
      <c r="X291" s="522">
        <v>0</v>
      </c>
      <c r="Y291" s="732"/>
      <c r="Z291" s="534">
        <v>2016</v>
      </c>
      <c r="AA291" s="733"/>
      <c r="AB291" s="529" t="s">
        <v>300</v>
      </c>
      <c r="AC291" s="593"/>
      <c r="AD291" s="527"/>
      <c r="AE291" s="529"/>
      <c r="AF291" s="527"/>
      <c r="AG291" s="581"/>
      <c r="AH291" s="581"/>
      <c r="AI291" s="581"/>
      <c r="AJ291" s="581"/>
      <c r="AK291" s="529" t="s">
        <v>2857</v>
      </c>
    </row>
    <row r="292" spans="1:39" s="255" customFormat="1" ht="100.5" customHeight="1">
      <c r="A292" s="617" t="s">
        <v>4002</v>
      </c>
      <c r="B292" s="288" t="s">
        <v>33</v>
      </c>
      <c r="C292" s="288" t="s">
        <v>2954</v>
      </c>
      <c r="D292" s="288" t="s">
        <v>2949</v>
      </c>
      <c r="E292" s="288" t="s">
        <v>2949</v>
      </c>
      <c r="F292" s="316" t="s">
        <v>2955</v>
      </c>
      <c r="G292" s="316" t="s">
        <v>2955</v>
      </c>
      <c r="H292" s="288" t="s">
        <v>2956</v>
      </c>
      <c r="I292" s="288" t="s">
        <v>2956</v>
      </c>
      <c r="J292" s="308" t="s">
        <v>38</v>
      </c>
      <c r="K292" s="316">
        <v>0</v>
      </c>
      <c r="L292" s="618">
        <v>271010000</v>
      </c>
      <c r="M292" s="288" t="s">
        <v>127</v>
      </c>
      <c r="N292" s="288" t="s">
        <v>1233</v>
      </c>
      <c r="O292" s="625" t="s">
        <v>3144</v>
      </c>
      <c r="P292" s="8" t="s">
        <v>229</v>
      </c>
      <c r="Q292" s="619" t="s">
        <v>2952</v>
      </c>
      <c r="R292" s="288" t="s">
        <v>2856</v>
      </c>
      <c r="S292" s="340">
        <v>796</v>
      </c>
      <c r="T292" s="326" t="s">
        <v>232</v>
      </c>
      <c r="U292" s="479">
        <v>1</v>
      </c>
      <c r="V292" s="481">
        <v>280357.14</v>
      </c>
      <c r="W292" s="322">
        <v>280357.14</v>
      </c>
      <c r="X292" s="622">
        <f t="shared" ref="X292" si="22">W292*1.12</f>
        <v>313999.99680000002</v>
      </c>
      <c r="Y292" s="333"/>
      <c r="Z292" s="617">
        <v>2016</v>
      </c>
      <c r="AA292" s="288">
        <v>13</v>
      </c>
      <c r="AB292" s="290" t="s">
        <v>300</v>
      </c>
      <c r="AC292" s="620"/>
      <c r="AD292" s="303"/>
      <c r="AE292" s="290"/>
      <c r="AF292" s="303"/>
      <c r="AG292" s="293"/>
      <c r="AH292" s="293"/>
      <c r="AI292" s="293"/>
      <c r="AJ292" s="293"/>
      <c r="AK292" s="290" t="s">
        <v>2857</v>
      </c>
    </row>
    <row r="293" spans="1:39" s="255" customFormat="1" ht="100.5" customHeight="1">
      <c r="A293" s="617" t="s">
        <v>3145</v>
      </c>
      <c r="B293" s="288" t="s">
        <v>33</v>
      </c>
      <c r="C293" s="288" t="s">
        <v>3146</v>
      </c>
      <c r="D293" s="288" t="s">
        <v>3147</v>
      </c>
      <c r="E293" s="288" t="s">
        <v>3147</v>
      </c>
      <c r="F293" s="406" t="s">
        <v>3148</v>
      </c>
      <c r="G293" s="406" t="s">
        <v>3148</v>
      </c>
      <c r="H293" s="406" t="s">
        <v>3148</v>
      </c>
      <c r="I293" s="406" t="s">
        <v>3148</v>
      </c>
      <c r="J293" s="308" t="s">
        <v>38</v>
      </c>
      <c r="K293" s="316">
        <v>0</v>
      </c>
      <c r="L293" s="623">
        <v>711000000</v>
      </c>
      <c r="M293" s="621" t="s">
        <v>73</v>
      </c>
      <c r="N293" s="288" t="s">
        <v>1233</v>
      </c>
      <c r="O293" s="621" t="s">
        <v>73</v>
      </c>
      <c r="P293" s="8" t="s">
        <v>229</v>
      </c>
      <c r="Q293" s="619" t="s">
        <v>2946</v>
      </c>
      <c r="R293" s="288" t="s">
        <v>2856</v>
      </c>
      <c r="S293" s="340">
        <v>166</v>
      </c>
      <c r="T293" s="326" t="s">
        <v>902</v>
      </c>
      <c r="U293" s="441">
        <v>428.58</v>
      </c>
      <c r="V293" s="482">
        <v>500</v>
      </c>
      <c r="W293" s="322">
        <v>214290</v>
      </c>
      <c r="X293" s="622">
        <f t="shared" ref="X293" si="23">W293*1.12</f>
        <v>240004.80000000002</v>
      </c>
      <c r="Y293" s="333"/>
      <c r="Z293" s="617">
        <v>2016</v>
      </c>
      <c r="AA293" s="480"/>
      <c r="AB293" s="290" t="s">
        <v>300</v>
      </c>
      <c r="AC293" s="620" t="s">
        <v>209</v>
      </c>
      <c r="AD293" s="426"/>
      <c r="AE293" s="290"/>
      <c r="AF293" s="426"/>
      <c r="AG293" s="293"/>
      <c r="AH293" s="293"/>
      <c r="AI293" s="293"/>
      <c r="AJ293" s="293"/>
      <c r="AK293" s="290" t="s">
        <v>3149</v>
      </c>
    </row>
    <row r="294" spans="1:39" s="243" customFormat="1" ht="100.5" customHeight="1">
      <c r="A294" s="617" t="s">
        <v>3164</v>
      </c>
      <c r="B294" s="361" t="s">
        <v>33</v>
      </c>
      <c r="C294" s="723" t="s">
        <v>3165</v>
      </c>
      <c r="D294" s="723" t="s">
        <v>3166</v>
      </c>
      <c r="E294" s="723" t="s">
        <v>3166</v>
      </c>
      <c r="F294" s="723" t="s">
        <v>3167</v>
      </c>
      <c r="G294" s="288" t="s">
        <v>3167</v>
      </c>
      <c r="H294" s="288" t="s">
        <v>3167</v>
      </c>
      <c r="I294" s="288" t="s">
        <v>3167</v>
      </c>
      <c r="J294" s="288" t="s">
        <v>38</v>
      </c>
      <c r="K294" s="288"/>
      <c r="L294" s="436">
        <v>271010000</v>
      </c>
      <c r="M294" s="288" t="s">
        <v>127</v>
      </c>
      <c r="N294" s="336" t="s">
        <v>1233</v>
      </c>
      <c r="O294" s="623" t="s">
        <v>802</v>
      </c>
      <c r="P294" s="8" t="s">
        <v>229</v>
      </c>
      <c r="Q294" s="619" t="s">
        <v>2946</v>
      </c>
      <c r="R294" s="288" t="s">
        <v>4031</v>
      </c>
      <c r="S294" s="340">
        <v>55</v>
      </c>
      <c r="T294" s="326" t="s">
        <v>3168</v>
      </c>
      <c r="U294" s="441">
        <v>184</v>
      </c>
      <c r="V294" s="724">
        <v>6642.86</v>
      </c>
      <c r="W294" s="322">
        <v>1222286.24</v>
      </c>
      <c r="X294" s="622">
        <f>W294*1.12</f>
        <v>1368960.5888</v>
      </c>
      <c r="Y294" s="636"/>
      <c r="Z294" s="359">
        <v>2016</v>
      </c>
      <c r="AA294" s="637"/>
      <c r="AB294" s="290" t="s">
        <v>300</v>
      </c>
      <c r="AC294" s="290" t="s">
        <v>209</v>
      </c>
      <c r="AD294" s="290"/>
      <c r="AE294" s="290"/>
      <c r="AF294" s="290"/>
      <c r="AG294" s="290"/>
      <c r="AH294" s="290"/>
      <c r="AI294" s="290"/>
      <c r="AJ294" s="290"/>
      <c r="AK294" s="290" t="s">
        <v>3169</v>
      </c>
      <c r="AL294" s="247"/>
      <c r="AM294" s="247"/>
    </row>
    <row r="295" spans="1:39" s="243" customFormat="1" ht="100.5" customHeight="1">
      <c r="A295" s="617" t="s">
        <v>3170</v>
      </c>
      <c r="B295" s="361" t="s">
        <v>33</v>
      </c>
      <c r="C295" s="723" t="s">
        <v>3171</v>
      </c>
      <c r="D295" s="723" t="s">
        <v>3172</v>
      </c>
      <c r="E295" s="723" t="s">
        <v>3172</v>
      </c>
      <c r="F295" s="723" t="s">
        <v>3960</v>
      </c>
      <c r="G295" s="288" t="s">
        <v>3173</v>
      </c>
      <c r="H295" s="725" t="s">
        <v>3174</v>
      </c>
      <c r="I295" s="725" t="s">
        <v>3174</v>
      </c>
      <c r="J295" s="308" t="s">
        <v>38</v>
      </c>
      <c r="K295" s="316">
        <v>0</v>
      </c>
      <c r="L295" s="317">
        <v>711000000</v>
      </c>
      <c r="M295" s="295" t="s">
        <v>73</v>
      </c>
      <c r="N295" s="288" t="s">
        <v>1233</v>
      </c>
      <c r="O295" s="295" t="s">
        <v>73</v>
      </c>
      <c r="P295" s="8" t="s">
        <v>229</v>
      </c>
      <c r="Q295" s="619" t="s">
        <v>2855</v>
      </c>
      <c r="R295" s="288" t="s">
        <v>2856</v>
      </c>
      <c r="S295" s="340">
        <v>796</v>
      </c>
      <c r="T295" s="326" t="s">
        <v>232</v>
      </c>
      <c r="U295" s="441">
        <v>20</v>
      </c>
      <c r="V295" s="724">
        <v>67410.714285714275</v>
      </c>
      <c r="W295" s="1411">
        <v>1348214.2857142854</v>
      </c>
      <c r="X295" s="726">
        <f>W295*1.12</f>
        <v>1509999.9999999998</v>
      </c>
      <c r="Y295" s="317"/>
      <c r="Z295" s="392">
        <v>2016</v>
      </c>
      <c r="AA295" s="288"/>
      <c r="AB295" s="290" t="s">
        <v>300</v>
      </c>
      <c r="AC295" s="290" t="s">
        <v>209</v>
      </c>
      <c r="AD295" s="290"/>
      <c r="AE295" s="290"/>
      <c r="AF295" s="290"/>
      <c r="AG295" s="290" t="s">
        <v>3175</v>
      </c>
      <c r="AH295" s="290" t="s">
        <v>794</v>
      </c>
      <c r="AI295" s="290">
        <v>210021232</v>
      </c>
      <c r="AJ295" s="388" t="s">
        <v>3176</v>
      </c>
      <c r="AK295" s="290" t="s">
        <v>3177</v>
      </c>
      <c r="AL295" s="247"/>
      <c r="AM295" s="247"/>
    </row>
    <row r="296" spans="1:39" s="243" customFormat="1" ht="100.5" customHeight="1">
      <c r="A296" s="617" t="s">
        <v>3178</v>
      </c>
      <c r="B296" s="361" t="s">
        <v>33</v>
      </c>
      <c r="C296" s="723" t="s">
        <v>3179</v>
      </c>
      <c r="D296" s="723" t="s">
        <v>3180</v>
      </c>
      <c r="E296" s="723" t="s">
        <v>3180</v>
      </c>
      <c r="F296" s="723" t="s">
        <v>3961</v>
      </c>
      <c r="G296" s="288" t="s">
        <v>3181</v>
      </c>
      <c r="H296" s="725" t="s">
        <v>3182</v>
      </c>
      <c r="I296" s="725" t="s">
        <v>3182</v>
      </c>
      <c r="J296" s="308" t="s">
        <v>38</v>
      </c>
      <c r="K296" s="316">
        <v>0</v>
      </c>
      <c r="L296" s="317">
        <v>711000000</v>
      </c>
      <c r="M296" s="295" t="s">
        <v>73</v>
      </c>
      <c r="N296" s="288" t="s">
        <v>1233</v>
      </c>
      <c r="O296" s="295" t="s">
        <v>73</v>
      </c>
      <c r="P296" s="8" t="s">
        <v>229</v>
      </c>
      <c r="Q296" s="619" t="s">
        <v>2855</v>
      </c>
      <c r="R296" s="288" t="s">
        <v>2856</v>
      </c>
      <c r="S296" s="340">
        <v>796</v>
      </c>
      <c r="T296" s="326" t="s">
        <v>232</v>
      </c>
      <c r="U296" s="441">
        <v>3</v>
      </c>
      <c r="V296" s="724">
        <v>352678.57142857142</v>
      </c>
      <c r="W296" s="1411">
        <v>1058035.7142857143</v>
      </c>
      <c r="X296" s="726">
        <f t="shared" ref="X296:X316" si="24">W296*1.12</f>
        <v>1185000.0000000002</v>
      </c>
      <c r="Y296" s="317"/>
      <c r="Z296" s="392">
        <v>2016</v>
      </c>
      <c r="AA296" s="288"/>
      <c r="AB296" s="290" t="s">
        <v>300</v>
      </c>
      <c r="AC296" s="290" t="s">
        <v>209</v>
      </c>
      <c r="AD296" s="290"/>
      <c r="AE296" s="290"/>
      <c r="AF296" s="290"/>
      <c r="AG296" s="290" t="s">
        <v>3183</v>
      </c>
      <c r="AH296" s="290" t="s">
        <v>794</v>
      </c>
      <c r="AI296" s="290">
        <v>210024749</v>
      </c>
      <c r="AJ296" s="388" t="s">
        <v>3184</v>
      </c>
      <c r="AK296" s="290" t="s">
        <v>3177</v>
      </c>
      <c r="AL296" s="247"/>
      <c r="AM296" s="247"/>
    </row>
    <row r="297" spans="1:39" s="243" customFormat="1" ht="100.5" customHeight="1">
      <c r="A297" s="617" t="s">
        <v>3185</v>
      </c>
      <c r="B297" s="361" t="s">
        <v>33</v>
      </c>
      <c r="C297" s="723" t="s">
        <v>3186</v>
      </c>
      <c r="D297" s="723" t="s">
        <v>3187</v>
      </c>
      <c r="E297" s="723" t="s">
        <v>3187</v>
      </c>
      <c r="F297" s="723" t="s">
        <v>3188</v>
      </c>
      <c r="G297" s="288" t="s">
        <v>3188</v>
      </c>
      <c r="H297" s="725" t="s">
        <v>3189</v>
      </c>
      <c r="I297" s="725" t="s">
        <v>3189</v>
      </c>
      <c r="J297" s="308" t="s">
        <v>38</v>
      </c>
      <c r="K297" s="316">
        <v>0</v>
      </c>
      <c r="L297" s="317">
        <v>711000000</v>
      </c>
      <c r="M297" s="295" t="s">
        <v>73</v>
      </c>
      <c r="N297" s="288" t="s">
        <v>1233</v>
      </c>
      <c r="O297" s="295" t="s">
        <v>73</v>
      </c>
      <c r="P297" s="8" t="s">
        <v>229</v>
      </c>
      <c r="Q297" s="619" t="s">
        <v>2855</v>
      </c>
      <c r="R297" s="288" t="s">
        <v>2856</v>
      </c>
      <c r="S297" s="340">
        <v>704</v>
      </c>
      <c r="T297" s="326" t="s">
        <v>3190</v>
      </c>
      <c r="U297" s="441">
        <v>20</v>
      </c>
      <c r="V297" s="724">
        <v>33482.142857142855</v>
      </c>
      <c r="W297" s="1411">
        <v>669642.85714285704</v>
      </c>
      <c r="X297" s="726">
        <f t="shared" si="24"/>
        <v>750000</v>
      </c>
      <c r="Y297" s="317"/>
      <c r="Z297" s="392">
        <v>2016</v>
      </c>
      <c r="AA297" s="288"/>
      <c r="AB297" s="290" t="s">
        <v>300</v>
      </c>
      <c r="AC297" s="290" t="s">
        <v>209</v>
      </c>
      <c r="AD297" s="290"/>
      <c r="AE297" s="290"/>
      <c r="AF297" s="290"/>
      <c r="AG297" s="290" t="s">
        <v>3191</v>
      </c>
      <c r="AH297" s="290" t="s">
        <v>794</v>
      </c>
      <c r="AI297" s="290">
        <v>210024219</v>
      </c>
      <c r="AJ297" s="388" t="s">
        <v>3192</v>
      </c>
      <c r="AK297" s="290" t="s">
        <v>3177</v>
      </c>
      <c r="AL297" s="247"/>
      <c r="AM297" s="247"/>
    </row>
    <row r="298" spans="1:39" s="243" customFormat="1" ht="100.5" customHeight="1">
      <c r="A298" s="617" t="s">
        <v>3193</v>
      </c>
      <c r="B298" s="361" t="s">
        <v>33</v>
      </c>
      <c r="C298" s="723" t="s">
        <v>3194</v>
      </c>
      <c r="D298" s="723" t="s">
        <v>3195</v>
      </c>
      <c r="E298" s="723" t="s">
        <v>3195</v>
      </c>
      <c r="F298" s="723" t="s">
        <v>3196</v>
      </c>
      <c r="G298" s="288" t="s">
        <v>3196</v>
      </c>
      <c r="H298" s="725" t="s">
        <v>3197</v>
      </c>
      <c r="I298" s="725" t="s">
        <v>3197</v>
      </c>
      <c r="J298" s="308" t="s">
        <v>38</v>
      </c>
      <c r="K298" s="316">
        <v>0</v>
      </c>
      <c r="L298" s="317">
        <v>711000000</v>
      </c>
      <c r="M298" s="295" t="s">
        <v>73</v>
      </c>
      <c r="N298" s="288" t="s">
        <v>1233</v>
      </c>
      <c r="O298" s="295" t="s">
        <v>73</v>
      </c>
      <c r="P298" s="8" t="s">
        <v>229</v>
      </c>
      <c r="Q298" s="619" t="s">
        <v>2855</v>
      </c>
      <c r="R298" s="288" t="s">
        <v>2856</v>
      </c>
      <c r="S298" s="340">
        <v>796</v>
      </c>
      <c r="T298" s="326" t="s">
        <v>232</v>
      </c>
      <c r="U298" s="441">
        <v>10</v>
      </c>
      <c r="V298" s="724">
        <v>140089.28571428571</v>
      </c>
      <c r="W298" s="1411">
        <v>1400892.857142857</v>
      </c>
      <c r="X298" s="726">
        <f t="shared" si="24"/>
        <v>1569000</v>
      </c>
      <c r="Y298" s="317"/>
      <c r="Z298" s="392">
        <v>2016</v>
      </c>
      <c r="AA298" s="288"/>
      <c r="AB298" s="290" t="s">
        <v>300</v>
      </c>
      <c r="AC298" s="290" t="s">
        <v>209</v>
      </c>
      <c r="AD298" s="290"/>
      <c r="AE298" s="290"/>
      <c r="AF298" s="290"/>
      <c r="AG298" s="290" t="s">
        <v>3198</v>
      </c>
      <c r="AH298" s="290" t="s">
        <v>794</v>
      </c>
      <c r="AI298" s="290">
        <v>210019470</v>
      </c>
      <c r="AJ298" s="388" t="s">
        <v>3199</v>
      </c>
      <c r="AK298" s="290" t="s">
        <v>3177</v>
      </c>
      <c r="AL298" s="247"/>
      <c r="AM298" s="247"/>
    </row>
    <row r="299" spans="1:39" s="243" customFormat="1" ht="100.5" customHeight="1">
      <c r="A299" s="617" t="s">
        <v>3200</v>
      </c>
      <c r="B299" s="361" t="s">
        <v>33</v>
      </c>
      <c r="C299" s="723" t="s">
        <v>3201</v>
      </c>
      <c r="D299" s="723" t="s">
        <v>3202</v>
      </c>
      <c r="E299" s="723" t="s">
        <v>3202</v>
      </c>
      <c r="F299" s="723" t="s">
        <v>3962</v>
      </c>
      <c r="G299" s="288" t="s">
        <v>3203</v>
      </c>
      <c r="H299" s="725" t="s">
        <v>3204</v>
      </c>
      <c r="I299" s="725" t="s">
        <v>3204</v>
      </c>
      <c r="J299" s="308" t="s">
        <v>38</v>
      </c>
      <c r="K299" s="316">
        <v>0</v>
      </c>
      <c r="L299" s="317">
        <v>711000000</v>
      </c>
      <c r="M299" s="295" t="s">
        <v>73</v>
      </c>
      <c r="N299" s="288" t="s">
        <v>1233</v>
      </c>
      <c r="O299" s="295" t="s">
        <v>73</v>
      </c>
      <c r="P299" s="8" t="s">
        <v>229</v>
      </c>
      <c r="Q299" s="619" t="s">
        <v>2855</v>
      </c>
      <c r="R299" s="288" t="s">
        <v>2856</v>
      </c>
      <c r="S299" s="340">
        <v>796</v>
      </c>
      <c r="T299" s="326" t="s">
        <v>232</v>
      </c>
      <c r="U299" s="441">
        <v>20</v>
      </c>
      <c r="V299" s="724">
        <v>35535.714285714283</v>
      </c>
      <c r="W299" s="1411">
        <v>710714.28571428568</v>
      </c>
      <c r="X299" s="726">
        <f t="shared" si="24"/>
        <v>796000</v>
      </c>
      <c r="Y299" s="317"/>
      <c r="Z299" s="392">
        <v>2016</v>
      </c>
      <c r="AA299" s="288"/>
      <c r="AB299" s="290" t="s">
        <v>300</v>
      </c>
      <c r="AC299" s="290" t="s">
        <v>209</v>
      </c>
      <c r="AD299" s="290"/>
      <c r="AE299" s="290"/>
      <c r="AF299" s="290"/>
      <c r="AG299" s="290" t="s">
        <v>3205</v>
      </c>
      <c r="AH299" s="290" t="s">
        <v>794</v>
      </c>
      <c r="AI299" s="290">
        <v>210024735</v>
      </c>
      <c r="AJ299" s="388" t="s">
        <v>3206</v>
      </c>
      <c r="AK299" s="290" t="s">
        <v>3177</v>
      </c>
      <c r="AL299" s="247"/>
      <c r="AM299" s="247"/>
    </row>
    <row r="300" spans="1:39" s="243" customFormat="1" ht="100.5" customHeight="1">
      <c r="A300" s="617" t="s">
        <v>3207</v>
      </c>
      <c r="B300" s="361" t="s">
        <v>33</v>
      </c>
      <c r="C300" s="723" t="s">
        <v>3208</v>
      </c>
      <c r="D300" s="723" t="s">
        <v>3209</v>
      </c>
      <c r="E300" s="723" t="s">
        <v>3209</v>
      </c>
      <c r="F300" s="723" t="s">
        <v>3210</v>
      </c>
      <c r="G300" s="288" t="s">
        <v>3210</v>
      </c>
      <c r="H300" s="725" t="s">
        <v>3211</v>
      </c>
      <c r="I300" s="725" t="s">
        <v>3211</v>
      </c>
      <c r="J300" s="308" t="s">
        <v>38</v>
      </c>
      <c r="K300" s="316">
        <v>0</v>
      </c>
      <c r="L300" s="317">
        <v>711000000</v>
      </c>
      <c r="M300" s="295" t="s">
        <v>73</v>
      </c>
      <c r="N300" s="288" t="s">
        <v>1233</v>
      </c>
      <c r="O300" s="295" t="s">
        <v>73</v>
      </c>
      <c r="P300" s="8" t="s">
        <v>229</v>
      </c>
      <c r="Q300" s="619" t="s">
        <v>2855</v>
      </c>
      <c r="R300" s="288" t="s">
        <v>2856</v>
      </c>
      <c r="S300" s="340">
        <v>796</v>
      </c>
      <c r="T300" s="326" t="s">
        <v>232</v>
      </c>
      <c r="U300" s="441">
        <v>20</v>
      </c>
      <c r="V300" s="724">
        <v>15758.928571428571</v>
      </c>
      <c r="W300" s="1411">
        <v>315178.57142857142</v>
      </c>
      <c r="X300" s="726">
        <f t="shared" si="24"/>
        <v>353000</v>
      </c>
      <c r="Y300" s="317"/>
      <c r="Z300" s="392">
        <v>2016</v>
      </c>
      <c r="AA300" s="288"/>
      <c r="AB300" s="290" t="s">
        <v>300</v>
      </c>
      <c r="AC300" s="290" t="s">
        <v>209</v>
      </c>
      <c r="AD300" s="290"/>
      <c r="AE300" s="290"/>
      <c r="AF300" s="290"/>
      <c r="AG300" s="290" t="s">
        <v>3212</v>
      </c>
      <c r="AH300" s="290" t="s">
        <v>794</v>
      </c>
      <c r="AI300" s="290">
        <v>210024752</v>
      </c>
      <c r="AJ300" s="388" t="s">
        <v>3213</v>
      </c>
      <c r="AK300" s="290" t="s">
        <v>3177</v>
      </c>
      <c r="AL300" s="247"/>
      <c r="AM300" s="247"/>
    </row>
    <row r="301" spans="1:39" s="243" customFormat="1" ht="100.5" customHeight="1">
      <c r="A301" s="617" t="s">
        <v>3214</v>
      </c>
      <c r="B301" s="361" t="s">
        <v>33</v>
      </c>
      <c r="C301" s="723" t="s">
        <v>3215</v>
      </c>
      <c r="D301" s="723" t="s">
        <v>3216</v>
      </c>
      <c r="E301" s="723" t="s">
        <v>3216</v>
      </c>
      <c r="F301" s="723" t="s">
        <v>3217</v>
      </c>
      <c r="G301" s="288" t="s">
        <v>3217</v>
      </c>
      <c r="H301" s="725" t="s">
        <v>3218</v>
      </c>
      <c r="I301" s="725" t="s">
        <v>3218</v>
      </c>
      <c r="J301" s="308" t="s">
        <v>38</v>
      </c>
      <c r="K301" s="316">
        <v>0</v>
      </c>
      <c r="L301" s="317">
        <v>711000000</v>
      </c>
      <c r="M301" s="295" t="s">
        <v>73</v>
      </c>
      <c r="N301" s="288" t="s">
        <v>1233</v>
      </c>
      <c r="O301" s="295" t="s">
        <v>73</v>
      </c>
      <c r="P301" s="8" t="s">
        <v>229</v>
      </c>
      <c r="Q301" s="619" t="s">
        <v>2855</v>
      </c>
      <c r="R301" s="288" t="s">
        <v>2856</v>
      </c>
      <c r="S301" s="340">
        <v>796</v>
      </c>
      <c r="T301" s="326" t="s">
        <v>232</v>
      </c>
      <c r="U301" s="441">
        <v>30</v>
      </c>
      <c r="V301" s="724">
        <v>11874.999999999998</v>
      </c>
      <c r="W301" s="1411">
        <v>356249.99999999994</v>
      </c>
      <c r="X301" s="726">
        <f t="shared" si="24"/>
        <v>399000</v>
      </c>
      <c r="Y301" s="317"/>
      <c r="Z301" s="392">
        <v>2016</v>
      </c>
      <c r="AA301" s="288"/>
      <c r="AB301" s="290" t="s">
        <v>300</v>
      </c>
      <c r="AC301" s="290" t="s">
        <v>209</v>
      </c>
      <c r="AD301" s="290"/>
      <c r="AE301" s="290"/>
      <c r="AF301" s="290"/>
      <c r="AG301" s="290" t="s">
        <v>3219</v>
      </c>
      <c r="AH301" s="290" t="s">
        <v>794</v>
      </c>
      <c r="AI301" s="290">
        <v>210024734</v>
      </c>
      <c r="AJ301" s="388" t="s">
        <v>3220</v>
      </c>
      <c r="AK301" s="290" t="s">
        <v>3177</v>
      </c>
      <c r="AL301" s="247"/>
      <c r="AM301" s="247"/>
    </row>
    <row r="302" spans="1:39" s="243" customFormat="1" ht="100.5" customHeight="1">
      <c r="A302" s="617" t="s">
        <v>3221</v>
      </c>
      <c r="B302" s="361" t="s">
        <v>33</v>
      </c>
      <c r="C302" s="723" t="s">
        <v>3954</v>
      </c>
      <c r="D302" s="723" t="s">
        <v>3180</v>
      </c>
      <c r="E302" s="723" t="s">
        <v>3180</v>
      </c>
      <c r="F302" s="723" t="s">
        <v>3222</v>
      </c>
      <c r="G302" s="288" t="s">
        <v>3222</v>
      </c>
      <c r="H302" s="725" t="s">
        <v>3223</v>
      </c>
      <c r="I302" s="725" t="s">
        <v>3223</v>
      </c>
      <c r="J302" s="308" t="s">
        <v>38</v>
      </c>
      <c r="K302" s="316">
        <v>0</v>
      </c>
      <c r="L302" s="317">
        <v>711000000</v>
      </c>
      <c r="M302" s="295" t="s">
        <v>73</v>
      </c>
      <c r="N302" s="288" t="s">
        <v>1233</v>
      </c>
      <c r="O302" s="295" t="s">
        <v>73</v>
      </c>
      <c r="P302" s="8" t="s">
        <v>229</v>
      </c>
      <c r="Q302" s="619" t="s">
        <v>2855</v>
      </c>
      <c r="R302" s="288" t="s">
        <v>2856</v>
      </c>
      <c r="S302" s="340">
        <v>796</v>
      </c>
      <c r="T302" s="326" t="s">
        <v>232</v>
      </c>
      <c r="U302" s="441">
        <v>20</v>
      </c>
      <c r="V302" s="724">
        <v>25624.999999999996</v>
      </c>
      <c r="W302" s="1411">
        <v>512499.99999999994</v>
      </c>
      <c r="X302" s="726">
        <f t="shared" si="24"/>
        <v>574000</v>
      </c>
      <c r="Y302" s="317"/>
      <c r="Z302" s="392">
        <v>2016</v>
      </c>
      <c r="AA302" s="288"/>
      <c r="AB302" s="290" t="s">
        <v>300</v>
      </c>
      <c r="AC302" s="290" t="s">
        <v>209</v>
      </c>
      <c r="AD302" s="290"/>
      <c r="AE302" s="290"/>
      <c r="AF302" s="290"/>
      <c r="AG302" s="290" t="s">
        <v>3224</v>
      </c>
      <c r="AH302" s="290" t="s">
        <v>794</v>
      </c>
      <c r="AI302" s="290">
        <v>210023478</v>
      </c>
      <c r="AJ302" s="388" t="s">
        <v>3225</v>
      </c>
      <c r="AK302" s="290" t="s">
        <v>3177</v>
      </c>
      <c r="AL302" s="247"/>
      <c r="AM302" s="247"/>
    </row>
    <row r="303" spans="1:39" s="243" customFormat="1" ht="100.5" customHeight="1">
      <c r="A303" s="617" t="s">
        <v>3226</v>
      </c>
      <c r="B303" s="361" t="s">
        <v>33</v>
      </c>
      <c r="C303" s="723" t="s">
        <v>3227</v>
      </c>
      <c r="D303" s="723" t="s">
        <v>3228</v>
      </c>
      <c r="E303" s="723" t="s">
        <v>3228</v>
      </c>
      <c r="F303" s="723" t="s">
        <v>3229</v>
      </c>
      <c r="G303" s="288" t="s">
        <v>3229</v>
      </c>
      <c r="H303" s="725" t="s">
        <v>3230</v>
      </c>
      <c r="I303" s="725" t="s">
        <v>3230</v>
      </c>
      <c r="J303" s="308" t="s">
        <v>38</v>
      </c>
      <c r="K303" s="316">
        <v>0</v>
      </c>
      <c r="L303" s="317">
        <v>711000000</v>
      </c>
      <c r="M303" s="295" t="s">
        <v>73</v>
      </c>
      <c r="N303" s="288" t="s">
        <v>1233</v>
      </c>
      <c r="O303" s="295" t="s">
        <v>73</v>
      </c>
      <c r="P303" s="8" t="s">
        <v>229</v>
      </c>
      <c r="Q303" s="619" t="s">
        <v>2855</v>
      </c>
      <c r="R303" s="288" t="s">
        <v>2856</v>
      </c>
      <c r="S303" s="340">
        <v>839</v>
      </c>
      <c r="T303" s="326" t="s">
        <v>997</v>
      </c>
      <c r="U303" s="441">
        <v>10</v>
      </c>
      <c r="V303" s="724">
        <v>34553.571428571428</v>
      </c>
      <c r="W303" s="1411">
        <v>345535.71428571426</v>
      </c>
      <c r="X303" s="726">
        <f t="shared" si="24"/>
        <v>387000</v>
      </c>
      <c r="Y303" s="317"/>
      <c r="Z303" s="392">
        <v>2016</v>
      </c>
      <c r="AA303" s="288"/>
      <c r="AB303" s="290" t="s">
        <v>300</v>
      </c>
      <c r="AC303" s="290" t="s">
        <v>209</v>
      </c>
      <c r="AD303" s="290"/>
      <c r="AE303" s="290"/>
      <c r="AF303" s="290"/>
      <c r="AG303" s="290" t="s">
        <v>3231</v>
      </c>
      <c r="AH303" s="290" t="s">
        <v>794</v>
      </c>
      <c r="AI303" s="290">
        <v>210024722</v>
      </c>
      <c r="AJ303" s="388" t="s">
        <v>3232</v>
      </c>
      <c r="AK303" s="290" t="s">
        <v>3177</v>
      </c>
      <c r="AL303" s="247"/>
      <c r="AM303" s="247"/>
    </row>
    <row r="304" spans="1:39" s="243" customFormat="1" ht="100.5" customHeight="1">
      <c r="A304" s="617" t="s">
        <v>3233</v>
      </c>
      <c r="B304" s="361" t="s">
        <v>33</v>
      </c>
      <c r="C304" s="723" t="s">
        <v>3234</v>
      </c>
      <c r="D304" s="723" t="s">
        <v>3235</v>
      </c>
      <c r="E304" s="723" t="s">
        <v>3235</v>
      </c>
      <c r="F304" s="723" t="s">
        <v>3236</v>
      </c>
      <c r="G304" s="288" t="s">
        <v>3236</v>
      </c>
      <c r="H304" s="725" t="s">
        <v>3237</v>
      </c>
      <c r="I304" s="725" t="s">
        <v>3237</v>
      </c>
      <c r="J304" s="308" t="s">
        <v>38</v>
      </c>
      <c r="K304" s="316">
        <v>0</v>
      </c>
      <c r="L304" s="317">
        <v>711000000</v>
      </c>
      <c r="M304" s="295" t="s">
        <v>73</v>
      </c>
      <c r="N304" s="288" t="s">
        <v>1233</v>
      </c>
      <c r="O304" s="295" t="s">
        <v>73</v>
      </c>
      <c r="P304" s="8" t="s">
        <v>229</v>
      </c>
      <c r="Q304" s="619" t="s">
        <v>2855</v>
      </c>
      <c r="R304" s="288" t="s">
        <v>2856</v>
      </c>
      <c r="S304" s="340">
        <v>796</v>
      </c>
      <c r="T304" s="326" t="s">
        <v>232</v>
      </c>
      <c r="U304" s="441">
        <v>500</v>
      </c>
      <c r="V304" s="724">
        <v>2946.4285714285711</v>
      </c>
      <c r="W304" s="1411">
        <v>1473214.2857142854</v>
      </c>
      <c r="X304" s="726">
        <f t="shared" si="24"/>
        <v>1649999.9999999998</v>
      </c>
      <c r="Y304" s="317"/>
      <c r="Z304" s="392">
        <v>2016</v>
      </c>
      <c r="AA304" s="288"/>
      <c r="AB304" s="290" t="s">
        <v>300</v>
      </c>
      <c r="AC304" s="290" t="s">
        <v>209</v>
      </c>
      <c r="AD304" s="290"/>
      <c r="AE304" s="290"/>
      <c r="AF304" s="290"/>
      <c r="AG304" s="290" t="s">
        <v>3238</v>
      </c>
      <c r="AH304" s="290" t="s">
        <v>794</v>
      </c>
      <c r="AI304" s="290">
        <v>210019480</v>
      </c>
      <c r="AJ304" s="388" t="s">
        <v>3239</v>
      </c>
      <c r="AK304" s="290" t="s">
        <v>3177</v>
      </c>
      <c r="AL304" s="247"/>
      <c r="AM304" s="247"/>
    </row>
    <row r="305" spans="1:39" s="243" customFormat="1" ht="100.5" customHeight="1">
      <c r="A305" s="617" t="s">
        <v>3240</v>
      </c>
      <c r="B305" s="361" t="s">
        <v>33</v>
      </c>
      <c r="C305" s="723" t="s">
        <v>3241</v>
      </c>
      <c r="D305" s="723" t="s">
        <v>3235</v>
      </c>
      <c r="E305" s="723" t="s">
        <v>3235</v>
      </c>
      <c r="F305" s="723" t="s">
        <v>3242</v>
      </c>
      <c r="G305" s="288" t="s">
        <v>3242</v>
      </c>
      <c r="H305" s="725" t="s">
        <v>3243</v>
      </c>
      <c r="I305" s="725" t="s">
        <v>3243</v>
      </c>
      <c r="J305" s="308" t="s">
        <v>38</v>
      </c>
      <c r="K305" s="316">
        <v>0</v>
      </c>
      <c r="L305" s="317">
        <v>711000000</v>
      </c>
      <c r="M305" s="295" t="s">
        <v>73</v>
      </c>
      <c r="N305" s="288" t="s">
        <v>1233</v>
      </c>
      <c r="O305" s="295" t="s">
        <v>73</v>
      </c>
      <c r="P305" s="8" t="s">
        <v>229</v>
      </c>
      <c r="Q305" s="619" t="s">
        <v>2855</v>
      </c>
      <c r="R305" s="288" t="s">
        <v>2856</v>
      </c>
      <c r="S305" s="340">
        <v>796</v>
      </c>
      <c r="T305" s="326" t="s">
        <v>232</v>
      </c>
      <c r="U305" s="441">
        <v>500</v>
      </c>
      <c r="V305" s="724">
        <v>2669.6428571428569</v>
      </c>
      <c r="W305" s="1411">
        <v>1334821.4285714284</v>
      </c>
      <c r="X305" s="726">
        <f t="shared" si="24"/>
        <v>1495000</v>
      </c>
      <c r="Y305" s="317"/>
      <c r="Z305" s="392">
        <v>2016</v>
      </c>
      <c r="AA305" s="288"/>
      <c r="AB305" s="290" t="s">
        <v>300</v>
      </c>
      <c r="AC305" s="290" t="s">
        <v>209</v>
      </c>
      <c r="AD305" s="290"/>
      <c r="AE305" s="290"/>
      <c r="AF305" s="290"/>
      <c r="AG305" s="290" t="s">
        <v>3244</v>
      </c>
      <c r="AH305" s="290" t="s">
        <v>794</v>
      </c>
      <c r="AI305" s="290">
        <v>210019479</v>
      </c>
      <c r="AJ305" s="388" t="s">
        <v>3245</v>
      </c>
      <c r="AK305" s="290" t="s">
        <v>3177</v>
      </c>
      <c r="AL305" s="247"/>
      <c r="AM305" s="247"/>
    </row>
    <row r="306" spans="1:39" s="243" customFormat="1" ht="100.5" customHeight="1">
      <c r="A306" s="617" t="s">
        <v>3246</v>
      </c>
      <c r="B306" s="361" t="s">
        <v>33</v>
      </c>
      <c r="C306" s="723" t="s">
        <v>3247</v>
      </c>
      <c r="D306" s="723" t="s">
        <v>3955</v>
      </c>
      <c r="E306" s="723" t="s">
        <v>3955</v>
      </c>
      <c r="F306" s="723" t="s">
        <v>3963</v>
      </c>
      <c r="G306" s="288" t="s">
        <v>3248</v>
      </c>
      <c r="H306" s="725" t="s">
        <v>3249</v>
      </c>
      <c r="I306" s="725" t="s">
        <v>3249</v>
      </c>
      <c r="J306" s="308" t="s">
        <v>38</v>
      </c>
      <c r="K306" s="316">
        <v>0</v>
      </c>
      <c r="L306" s="317">
        <v>711000000</v>
      </c>
      <c r="M306" s="295" t="s">
        <v>73</v>
      </c>
      <c r="N306" s="288" t="s">
        <v>1233</v>
      </c>
      <c r="O306" s="295" t="s">
        <v>73</v>
      </c>
      <c r="P306" s="8" t="s">
        <v>229</v>
      </c>
      <c r="Q306" s="619" t="s">
        <v>2855</v>
      </c>
      <c r="R306" s="288" t="s">
        <v>2856</v>
      </c>
      <c r="S306" s="340">
        <v>796</v>
      </c>
      <c r="T306" s="326" t="s">
        <v>232</v>
      </c>
      <c r="U306" s="441">
        <v>10</v>
      </c>
      <c r="V306" s="724">
        <v>39999.999999999993</v>
      </c>
      <c r="W306" s="1411">
        <v>399999.99999999994</v>
      </c>
      <c r="X306" s="726">
        <f t="shared" si="24"/>
        <v>448000</v>
      </c>
      <c r="Y306" s="317"/>
      <c r="Z306" s="392">
        <v>2016</v>
      </c>
      <c r="AA306" s="288"/>
      <c r="AB306" s="290" t="s">
        <v>300</v>
      </c>
      <c r="AC306" s="290" t="s">
        <v>209</v>
      </c>
      <c r="AD306" s="290"/>
      <c r="AE306" s="290"/>
      <c r="AF306" s="290"/>
      <c r="AG306" s="290" t="s">
        <v>3250</v>
      </c>
      <c r="AH306" s="290" t="s">
        <v>794</v>
      </c>
      <c r="AI306" s="290">
        <v>210021220</v>
      </c>
      <c r="AJ306" s="388" t="s">
        <v>3251</v>
      </c>
      <c r="AK306" s="290" t="s">
        <v>3177</v>
      </c>
      <c r="AL306" s="247"/>
      <c r="AM306" s="247"/>
    </row>
    <row r="307" spans="1:39" s="243" customFormat="1" ht="100.5" customHeight="1">
      <c r="A307" s="617" t="s">
        <v>3252</v>
      </c>
      <c r="B307" s="361" t="s">
        <v>33</v>
      </c>
      <c r="C307" s="723" t="s">
        <v>3253</v>
      </c>
      <c r="D307" s="723" t="s">
        <v>3956</v>
      </c>
      <c r="E307" s="723" t="s">
        <v>3956</v>
      </c>
      <c r="F307" s="723" t="s">
        <v>3964</v>
      </c>
      <c r="G307" s="288" t="s">
        <v>3254</v>
      </c>
      <c r="H307" s="725" t="s">
        <v>3255</v>
      </c>
      <c r="I307" s="725" t="s">
        <v>3255</v>
      </c>
      <c r="J307" s="308" t="s">
        <v>38</v>
      </c>
      <c r="K307" s="316">
        <v>0</v>
      </c>
      <c r="L307" s="317">
        <v>711000000</v>
      </c>
      <c r="M307" s="295" t="s">
        <v>73</v>
      </c>
      <c r="N307" s="288" t="s">
        <v>1233</v>
      </c>
      <c r="O307" s="295" t="s">
        <v>73</v>
      </c>
      <c r="P307" s="8" t="s">
        <v>229</v>
      </c>
      <c r="Q307" s="619" t="s">
        <v>2855</v>
      </c>
      <c r="R307" s="288" t="s">
        <v>2856</v>
      </c>
      <c r="S307" s="340">
        <v>796</v>
      </c>
      <c r="T307" s="326" t="s">
        <v>232</v>
      </c>
      <c r="U307" s="441">
        <v>50</v>
      </c>
      <c r="V307" s="724">
        <v>8392.8571428571413</v>
      </c>
      <c r="W307" s="1411">
        <v>419642.85714285704</v>
      </c>
      <c r="X307" s="726">
        <f t="shared" si="24"/>
        <v>469999.99999999994</v>
      </c>
      <c r="Y307" s="317"/>
      <c r="Z307" s="392">
        <v>2016</v>
      </c>
      <c r="AA307" s="288"/>
      <c r="AB307" s="290" t="s">
        <v>300</v>
      </c>
      <c r="AC307" s="290" t="s">
        <v>209</v>
      </c>
      <c r="AD307" s="290"/>
      <c r="AE307" s="290"/>
      <c r="AF307" s="290"/>
      <c r="AG307" s="290" t="s">
        <v>3256</v>
      </c>
      <c r="AH307" s="290" t="s">
        <v>794</v>
      </c>
      <c r="AI307" s="290">
        <v>210019497</v>
      </c>
      <c r="AJ307" s="388" t="s">
        <v>3257</v>
      </c>
      <c r="AK307" s="290" t="s">
        <v>3177</v>
      </c>
      <c r="AL307" s="247"/>
      <c r="AM307" s="247"/>
    </row>
    <row r="308" spans="1:39" s="243" customFormat="1" ht="100.5" customHeight="1">
      <c r="A308" s="617" t="s">
        <v>3258</v>
      </c>
      <c r="B308" s="361" t="s">
        <v>33</v>
      </c>
      <c r="C308" s="723" t="s">
        <v>3259</v>
      </c>
      <c r="D308" s="723" t="s">
        <v>3957</v>
      </c>
      <c r="E308" s="723" t="s">
        <v>3957</v>
      </c>
      <c r="F308" s="723" t="s">
        <v>3965</v>
      </c>
      <c r="G308" s="288" t="s">
        <v>3260</v>
      </c>
      <c r="H308" s="725" t="s">
        <v>3261</v>
      </c>
      <c r="I308" s="725" t="s">
        <v>3261</v>
      </c>
      <c r="J308" s="308" t="s">
        <v>38</v>
      </c>
      <c r="K308" s="316">
        <v>0</v>
      </c>
      <c r="L308" s="317">
        <v>711000000</v>
      </c>
      <c r="M308" s="295" t="s">
        <v>73</v>
      </c>
      <c r="N308" s="288" t="s">
        <v>1233</v>
      </c>
      <c r="O308" s="295" t="s">
        <v>73</v>
      </c>
      <c r="P308" s="8" t="s">
        <v>229</v>
      </c>
      <c r="Q308" s="619" t="s">
        <v>2855</v>
      </c>
      <c r="R308" s="288" t="s">
        <v>2856</v>
      </c>
      <c r="S308" s="340">
        <v>796</v>
      </c>
      <c r="T308" s="326" t="s">
        <v>232</v>
      </c>
      <c r="U308" s="441">
        <v>300</v>
      </c>
      <c r="V308" s="724">
        <v>2571.4285714285711</v>
      </c>
      <c r="W308" s="1411">
        <v>771428.57142857136</v>
      </c>
      <c r="X308" s="726">
        <f t="shared" si="24"/>
        <v>864000</v>
      </c>
      <c r="Y308" s="317"/>
      <c r="Z308" s="392">
        <v>2016</v>
      </c>
      <c r="AA308" s="288"/>
      <c r="AB308" s="290" t="s">
        <v>300</v>
      </c>
      <c r="AC308" s="290" t="s">
        <v>209</v>
      </c>
      <c r="AD308" s="290"/>
      <c r="AE308" s="290"/>
      <c r="AF308" s="290"/>
      <c r="AG308" s="290" t="s">
        <v>3262</v>
      </c>
      <c r="AH308" s="290" t="s">
        <v>794</v>
      </c>
      <c r="AI308" s="290">
        <v>210019481</v>
      </c>
      <c r="AJ308" s="388" t="s">
        <v>3263</v>
      </c>
      <c r="AK308" s="290" t="s">
        <v>3177</v>
      </c>
      <c r="AL308" s="247"/>
      <c r="AM308" s="247"/>
    </row>
    <row r="309" spans="1:39" s="243" customFormat="1" ht="100.5" customHeight="1">
      <c r="A309" s="617" t="s">
        <v>3264</v>
      </c>
      <c r="B309" s="361" t="s">
        <v>33</v>
      </c>
      <c r="C309" s="723" t="s">
        <v>3265</v>
      </c>
      <c r="D309" s="723" t="s">
        <v>3958</v>
      </c>
      <c r="E309" s="723" t="s">
        <v>3958</v>
      </c>
      <c r="F309" s="723" t="s">
        <v>3966</v>
      </c>
      <c r="G309" s="288" t="s">
        <v>3266</v>
      </c>
      <c r="H309" s="725" t="s">
        <v>3267</v>
      </c>
      <c r="I309" s="725" t="s">
        <v>3267</v>
      </c>
      <c r="J309" s="308" t="s">
        <v>38</v>
      </c>
      <c r="K309" s="316">
        <v>0</v>
      </c>
      <c r="L309" s="317">
        <v>711000000</v>
      </c>
      <c r="M309" s="295" t="s">
        <v>73</v>
      </c>
      <c r="N309" s="288" t="s">
        <v>1233</v>
      </c>
      <c r="O309" s="295" t="s">
        <v>73</v>
      </c>
      <c r="P309" s="8" t="s">
        <v>229</v>
      </c>
      <c r="Q309" s="619" t="s">
        <v>2855</v>
      </c>
      <c r="R309" s="288" t="s">
        <v>2856</v>
      </c>
      <c r="S309" s="340">
        <v>796</v>
      </c>
      <c r="T309" s="326" t="s">
        <v>232</v>
      </c>
      <c r="U309" s="441">
        <v>250</v>
      </c>
      <c r="V309" s="724">
        <v>7502.8571428571431</v>
      </c>
      <c r="W309" s="1411">
        <v>1875714.2857142857</v>
      </c>
      <c r="X309" s="726">
        <f t="shared" si="24"/>
        <v>2100800</v>
      </c>
      <c r="Y309" s="317"/>
      <c r="Z309" s="392">
        <v>2016</v>
      </c>
      <c r="AA309" s="288"/>
      <c r="AB309" s="290" t="s">
        <v>300</v>
      </c>
      <c r="AC309" s="290" t="s">
        <v>209</v>
      </c>
      <c r="AD309" s="290"/>
      <c r="AE309" s="290"/>
      <c r="AF309" s="290"/>
      <c r="AG309" s="290" t="s">
        <v>3268</v>
      </c>
      <c r="AH309" s="290" t="s">
        <v>794</v>
      </c>
      <c r="AI309" s="290">
        <v>210019462</v>
      </c>
      <c r="AJ309" s="388" t="s">
        <v>3269</v>
      </c>
      <c r="AK309" s="290" t="s">
        <v>3177</v>
      </c>
      <c r="AL309" s="247"/>
      <c r="AM309" s="247"/>
    </row>
    <row r="310" spans="1:39" s="243" customFormat="1" ht="100.5" customHeight="1">
      <c r="A310" s="617" t="s">
        <v>3270</v>
      </c>
      <c r="B310" s="361" t="s">
        <v>33</v>
      </c>
      <c r="C310" s="723" t="s">
        <v>3271</v>
      </c>
      <c r="D310" s="723" t="s">
        <v>3272</v>
      </c>
      <c r="E310" s="723" t="s">
        <v>3272</v>
      </c>
      <c r="F310" s="723" t="s">
        <v>3967</v>
      </c>
      <c r="G310" s="288" t="s">
        <v>3273</v>
      </c>
      <c r="H310" s="725" t="s">
        <v>3274</v>
      </c>
      <c r="I310" s="725" t="s">
        <v>3274</v>
      </c>
      <c r="J310" s="308" t="s">
        <v>38</v>
      </c>
      <c r="K310" s="316">
        <v>0</v>
      </c>
      <c r="L310" s="317">
        <v>711000000</v>
      </c>
      <c r="M310" s="295" t="s">
        <v>73</v>
      </c>
      <c r="N310" s="288" t="s">
        <v>1233</v>
      </c>
      <c r="O310" s="295" t="s">
        <v>73</v>
      </c>
      <c r="P310" s="8" t="s">
        <v>229</v>
      </c>
      <c r="Q310" s="619" t="s">
        <v>2855</v>
      </c>
      <c r="R310" s="288" t="s">
        <v>2856</v>
      </c>
      <c r="S310" s="340">
        <v>796</v>
      </c>
      <c r="T310" s="326" t="s">
        <v>232</v>
      </c>
      <c r="U310" s="441">
        <v>650</v>
      </c>
      <c r="V310" s="724">
        <v>2243.75</v>
      </c>
      <c r="W310" s="1411">
        <v>1458437.5</v>
      </c>
      <c r="X310" s="726">
        <f t="shared" si="24"/>
        <v>1633450.0000000002</v>
      </c>
      <c r="Y310" s="317"/>
      <c r="Z310" s="392">
        <v>2016</v>
      </c>
      <c r="AA310" s="288"/>
      <c r="AB310" s="290" t="s">
        <v>300</v>
      </c>
      <c r="AC310" s="290" t="s">
        <v>209</v>
      </c>
      <c r="AD310" s="290"/>
      <c r="AE310" s="290"/>
      <c r="AF310" s="290"/>
      <c r="AG310" s="290" t="s">
        <v>3275</v>
      </c>
      <c r="AH310" s="290" t="s">
        <v>794</v>
      </c>
      <c r="AI310" s="290">
        <v>210019492</v>
      </c>
      <c r="AJ310" s="388" t="s">
        <v>3276</v>
      </c>
      <c r="AK310" s="290" t="s">
        <v>3177</v>
      </c>
      <c r="AL310" s="247"/>
      <c r="AM310" s="247"/>
    </row>
    <row r="311" spans="1:39" s="243" customFormat="1" ht="100.5" customHeight="1">
      <c r="A311" s="617" t="s">
        <v>3277</v>
      </c>
      <c r="B311" s="361" t="s">
        <v>33</v>
      </c>
      <c r="C311" s="723" t="s">
        <v>3278</v>
      </c>
      <c r="D311" s="723" t="s">
        <v>3279</v>
      </c>
      <c r="E311" s="723" t="s">
        <v>3279</v>
      </c>
      <c r="F311" s="723" t="s">
        <v>3968</v>
      </c>
      <c r="G311" s="288" t="s">
        <v>3280</v>
      </c>
      <c r="H311" s="725" t="s">
        <v>3281</v>
      </c>
      <c r="I311" s="725" t="s">
        <v>3281</v>
      </c>
      <c r="J311" s="308" t="s">
        <v>38</v>
      </c>
      <c r="K311" s="316">
        <v>0</v>
      </c>
      <c r="L311" s="317">
        <v>711000000</v>
      </c>
      <c r="M311" s="295" t="s">
        <v>73</v>
      </c>
      <c r="N311" s="288" t="s">
        <v>1233</v>
      </c>
      <c r="O311" s="295" t="s">
        <v>73</v>
      </c>
      <c r="P311" s="8" t="s">
        <v>229</v>
      </c>
      <c r="Q311" s="619" t="s">
        <v>2855</v>
      </c>
      <c r="R311" s="288" t="s">
        <v>2856</v>
      </c>
      <c r="S311" s="340">
        <v>796</v>
      </c>
      <c r="T311" s="326" t="s">
        <v>232</v>
      </c>
      <c r="U311" s="441">
        <v>650</v>
      </c>
      <c r="V311" s="724">
        <v>1142.8571428571427</v>
      </c>
      <c r="W311" s="1411">
        <v>742857.14285714272</v>
      </c>
      <c r="X311" s="726">
        <f t="shared" si="24"/>
        <v>831999.99999999988</v>
      </c>
      <c r="Y311" s="317"/>
      <c r="Z311" s="392">
        <v>2016</v>
      </c>
      <c r="AA311" s="288"/>
      <c r="AB311" s="290" t="s">
        <v>300</v>
      </c>
      <c r="AC311" s="290" t="s">
        <v>209</v>
      </c>
      <c r="AD311" s="290"/>
      <c r="AE311" s="290"/>
      <c r="AF311" s="290"/>
      <c r="AG311" s="290" t="s">
        <v>3282</v>
      </c>
      <c r="AH311" s="290" t="s">
        <v>794</v>
      </c>
      <c r="AI311" s="290">
        <v>210019490</v>
      </c>
      <c r="AJ311" s="388" t="s">
        <v>3283</v>
      </c>
      <c r="AK311" s="290" t="s">
        <v>3177</v>
      </c>
      <c r="AL311" s="247"/>
      <c r="AM311" s="247"/>
    </row>
    <row r="312" spans="1:39" s="243" customFormat="1" ht="100.5" customHeight="1">
      <c r="A312" s="617" t="s">
        <v>3284</v>
      </c>
      <c r="B312" s="361" t="s">
        <v>33</v>
      </c>
      <c r="C312" s="723" t="s">
        <v>3285</v>
      </c>
      <c r="D312" s="723" t="s">
        <v>3286</v>
      </c>
      <c r="E312" s="723" t="s">
        <v>3286</v>
      </c>
      <c r="F312" s="723" t="s">
        <v>3969</v>
      </c>
      <c r="G312" s="288" t="s">
        <v>3287</v>
      </c>
      <c r="H312" s="725" t="s">
        <v>3288</v>
      </c>
      <c r="I312" s="725" t="s">
        <v>3288</v>
      </c>
      <c r="J312" s="308" t="s">
        <v>38</v>
      </c>
      <c r="K312" s="316">
        <v>0</v>
      </c>
      <c r="L312" s="317">
        <v>711000000</v>
      </c>
      <c r="M312" s="295" t="s">
        <v>73</v>
      </c>
      <c r="N312" s="288" t="s">
        <v>1233</v>
      </c>
      <c r="O312" s="295" t="s">
        <v>73</v>
      </c>
      <c r="P312" s="8" t="s">
        <v>229</v>
      </c>
      <c r="Q312" s="619" t="s">
        <v>2855</v>
      </c>
      <c r="R312" s="288" t="s">
        <v>2856</v>
      </c>
      <c r="S312" s="340">
        <v>796</v>
      </c>
      <c r="T312" s="326" t="s">
        <v>232</v>
      </c>
      <c r="U312" s="441">
        <v>200</v>
      </c>
      <c r="V312" s="724">
        <v>999.99999999999989</v>
      </c>
      <c r="W312" s="1411">
        <v>199999.99999999997</v>
      </c>
      <c r="X312" s="726">
        <f t="shared" si="24"/>
        <v>224000</v>
      </c>
      <c r="Y312" s="317"/>
      <c r="Z312" s="392">
        <v>2016</v>
      </c>
      <c r="AA312" s="288"/>
      <c r="AB312" s="290" t="s">
        <v>300</v>
      </c>
      <c r="AC312" s="290" t="s">
        <v>209</v>
      </c>
      <c r="AD312" s="290"/>
      <c r="AE312" s="290"/>
      <c r="AF312" s="290"/>
      <c r="AG312" s="290" t="s">
        <v>3289</v>
      </c>
      <c r="AH312" s="290" t="s">
        <v>794</v>
      </c>
      <c r="AI312" s="290">
        <v>210024217</v>
      </c>
      <c r="AJ312" s="388" t="s">
        <v>3290</v>
      </c>
      <c r="AK312" s="290" t="s">
        <v>3177</v>
      </c>
      <c r="AL312" s="247"/>
      <c r="AM312" s="247"/>
    </row>
    <row r="313" spans="1:39" s="243" customFormat="1" ht="100.5" customHeight="1">
      <c r="A313" s="617" t="s">
        <v>3291</v>
      </c>
      <c r="B313" s="361" t="s">
        <v>33</v>
      </c>
      <c r="C313" s="723" t="s">
        <v>3292</v>
      </c>
      <c r="D313" s="723" t="s">
        <v>3959</v>
      </c>
      <c r="E313" s="723" t="s">
        <v>3959</v>
      </c>
      <c r="F313" s="723" t="s">
        <v>3970</v>
      </c>
      <c r="G313" s="288" t="s">
        <v>3293</v>
      </c>
      <c r="H313" s="725" t="s">
        <v>3294</v>
      </c>
      <c r="I313" s="725" t="s">
        <v>3294</v>
      </c>
      <c r="J313" s="308" t="s">
        <v>38</v>
      </c>
      <c r="K313" s="316">
        <v>0</v>
      </c>
      <c r="L313" s="317">
        <v>711000000</v>
      </c>
      <c r="M313" s="295" t="s">
        <v>73</v>
      </c>
      <c r="N313" s="288" t="s">
        <v>1233</v>
      </c>
      <c r="O313" s="295" t="s">
        <v>73</v>
      </c>
      <c r="P313" s="8" t="s">
        <v>229</v>
      </c>
      <c r="Q313" s="619" t="s">
        <v>2855</v>
      </c>
      <c r="R313" s="288" t="s">
        <v>2856</v>
      </c>
      <c r="S313" s="340">
        <v>796</v>
      </c>
      <c r="T313" s="326" t="s">
        <v>232</v>
      </c>
      <c r="U313" s="441">
        <v>50</v>
      </c>
      <c r="V313" s="724">
        <v>6071.4285714285706</v>
      </c>
      <c r="W313" s="1411">
        <v>303571.42857142852</v>
      </c>
      <c r="X313" s="726">
        <f t="shared" si="24"/>
        <v>340000</v>
      </c>
      <c r="Y313" s="317"/>
      <c r="Z313" s="392">
        <v>2016</v>
      </c>
      <c r="AA313" s="288"/>
      <c r="AB313" s="290" t="s">
        <v>300</v>
      </c>
      <c r="AC313" s="290" t="s">
        <v>209</v>
      </c>
      <c r="AD313" s="290"/>
      <c r="AE313" s="290"/>
      <c r="AF313" s="290"/>
      <c r="AG313" s="290" t="s">
        <v>3295</v>
      </c>
      <c r="AH313" s="290" t="s">
        <v>794</v>
      </c>
      <c r="AI313" s="290">
        <v>210023467</v>
      </c>
      <c r="AJ313" s="388" t="s">
        <v>3296</v>
      </c>
      <c r="AK313" s="290" t="s">
        <v>3177</v>
      </c>
      <c r="AL313" s="247"/>
      <c r="AM313" s="247"/>
    </row>
    <row r="314" spans="1:39" s="243" customFormat="1" ht="100.5" customHeight="1">
      <c r="A314" s="617" t="s">
        <v>3297</v>
      </c>
      <c r="B314" s="361" t="s">
        <v>33</v>
      </c>
      <c r="C314" s="723" t="s">
        <v>3298</v>
      </c>
      <c r="D314" s="723" t="s">
        <v>3959</v>
      </c>
      <c r="E314" s="723" t="s">
        <v>3959</v>
      </c>
      <c r="F314" s="723" t="s">
        <v>3971</v>
      </c>
      <c r="G314" s="288" t="s">
        <v>3293</v>
      </c>
      <c r="H314" s="725" t="s">
        <v>3299</v>
      </c>
      <c r="I314" s="725" t="s">
        <v>3299</v>
      </c>
      <c r="J314" s="308" t="s">
        <v>38</v>
      </c>
      <c r="K314" s="316">
        <v>0</v>
      </c>
      <c r="L314" s="317">
        <v>711000000</v>
      </c>
      <c r="M314" s="295" t="s">
        <v>73</v>
      </c>
      <c r="N314" s="288" t="s">
        <v>1233</v>
      </c>
      <c r="O314" s="295" t="s">
        <v>73</v>
      </c>
      <c r="P314" s="8" t="s">
        <v>229</v>
      </c>
      <c r="Q314" s="619" t="s">
        <v>2855</v>
      </c>
      <c r="R314" s="288" t="s">
        <v>2856</v>
      </c>
      <c r="S314" s="340">
        <v>796</v>
      </c>
      <c r="T314" s="326" t="s">
        <v>232</v>
      </c>
      <c r="U314" s="441">
        <v>3000</v>
      </c>
      <c r="V314" s="724">
        <v>258.03571428571428</v>
      </c>
      <c r="W314" s="1411">
        <v>774107.14285714284</v>
      </c>
      <c r="X314" s="726">
        <f t="shared" si="24"/>
        <v>867000.00000000012</v>
      </c>
      <c r="Y314" s="317"/>
      <c r="Z314" s="392">
        <v>2016</v>
      </c>
      <c r="AA314" s="288"/>
      <c r="AB314" s="290" t="s">
        <v>300</v>
      </c>
      <c r="AC314" s="290" t="s">
        <v>209</v>
      </c>
      <c r="AD314" s="290"/>
      <c r="AE314" s="290"/>
      <c r="AF314" s="290"/>
      <c r="AG314" s="290" t="s">
        <v>3300</v>
      </c>
      <c r="AH314" s="290" t="s">
        <v>794</v>
      </c>
      <c r="AI314" s="290">
        <v>210023468</v>
      </c>
      <c r="AJ314" s="388" t="s">
        <v>3301</v>
      </c>
      <c r="AK314" s="290" t="s">
        <v>3177</v>
      </c>
      <c r="AL314" s="247"/>
      <c r="AM314" s="247"/>
    </row>
    <row r="315" spans="1:39" s="243" customFormat="1" ht="100.5" customHeight="1">
      <c r="A315" s="617" t="s">
        <v>3302</v>
      </c>
      <c r="B315" s="361" t="s">
        <v>33</v>
      </c>
      <c r="C315" s="723" t="s">
        <v>3303</v>
      </c>
      <c r="D315" s="723" t="s">
        <v>3304</v>
      </c>
      <c r="E315" s="723" t="s">
        <v>3304</v>
      </c>
      <c r="F315" s="723" t="s">
        <v>3972</v>
      </c>
      <c r="G315" s="288" t="s">
        <v>3305</v>
      </c>
      <c r="H315" s="725" t="s">
        <v>3306</v>
      </c>
      <c r="I315" s="725" t="s">
        <v>3306</v>
      </c>
      <c r="J315" s="308" t="s">
        <v>38</v>
      </c>
      <c r="K315" s="316">
        <v>0</v>
      </c>
      <c r="L315" s="317">
        <v>711000000</v>
      </c>
      <c r="M315" s="295" t="s">
        <v>73</v>
      </c>
      <c r="N315" s="288" t="s">
        <v>1233</v>
      </c>
      <c r="O315" s="295" t="s">
        <v>73</v>
      </c>
      <c r="P315" s="8" t="s">
        <v>229</v>
      </c>
      <c r="Q315" s="619" t="s">
        <v>2855</v>
      </c>
      <c r="R315" s="288" t="s">
        <v>2856</v>
      </c>
      <c r="S315" s="340">
        <v>796</v>
      </c>
      <c r="T315" s="326" t="s">
        <v>232</v>
      </c>
      <c r="U315" s="441">
        <v>50</v>
      </c>
      <c r="V315" s="724">
        <v>5535.7142857142853</v>
      </c>
      <c r="W315" s="1411">
        <v>276785.71428571426</v>
      </c>
      <c r="X315" s="726">
        <f t="shared" si="24"/>
        <v>310000</v>
      </c>
      <c r="Y315" s="317"/>
      <c r="Z315" s="392">
        <v>2016</v>
      </c>
      <c r="AA315" s="288"/>
      <c r="AB315" s="290" t="s">
        <v>300</v>
      </c>
      <c r="AC315" s="290" t="s">
        <v>209</v>
      </c>
      <c r="AD315" s="290"/>
      <c r="AE315" s="290"/>
      <c r="AF315" s="290"/>
      <c r="AG315" s="290" t="s">
        <v>3307</v>
      </c>
      <c r="AH315" s="290" t="s">
        <v>794</v>
      </c>
      <c r="AI315" s="290">
        <v>210023456</v>
      </c>
      <c r="AJ315" s="388" t="s">
        <v>3308</v>
      </c>
      <c r="AK315" s="290" t="s">
        <v>3177</v>
      </c>
      <c r="AL315" s="247"/>
      <c r="AM315" s="247"/>
    </row>
    <row r="316" spans="1:39" s="243" customFormat="1" ht="100.5" customHeight="1">
      <c r="A316" s="617" t="s">
        <v>3309</v>
      </c>
      <c r="B316" s="361" t="s">
        <v>33</v>
      </c>
      <c r="C316" s="723" t="s">
        <v>3310</v>
      </c>
      <c r="D316" s="723" t="s">
        <v>3180</v>
      </c>
      <c r="E316" s="723" t="s">
        <v>3180</v>
      </c>
      <c r="F316" s="723" t="s">
        <v>3973</v>
      </c>
      <c r="G316" s="288" t="s">
        <v>3311</v>
      </c>
      <c r="H316" s="725" t="s">
        <v>3312</v>
      </c>
      <c r="I316" s="725" t="s">
        <v>3312</v>
      </c>
      <c r="J316" s="308" t="s">
        <v>38</v>
      </c>
      <c r="K316" s="316">
        <v>0</v>
      </c>
      <c r="L316" s="317">
        <v>711000000</v>
      </c>
      <c r="M316" s="295" t="s">
        <v>73</v>
      </c>
      <c r="N316" s="288" t="s">
        <v>1233</v>
      </c>
      <c r="O316" s="295" t="s">
        <v>73</v>
      </c>
      <c r="P316" s="8" t="s">
        <v>229</v>
      </c>
      <c r="Q316" s="619" t="s">
        <v>2855</v>
      </c>
      <c r="R316" s="288" t="s">
        <v>2856</v>
      </c>
      <c r="S316" s="340">
        <v>796</v>
      </c>
      <c r="T316" s="326" t="s">
        <v>232</v>
      </c>
      <c r="U316" s="441">
        <v>50</v>
      </c>
      <c r="V316" s="724">
        <v>4999.9999999999991</v>
      </c>
      <c r="W316" s="1411">
        <v>249999.99999999994</v>
      </c>
      <c r="X316" s="726">
        <f t="shared" si="24"/>
        <v>279999.99999999994</v>
      </c>
      <c r="Y316" s="317"/>
      <c r="Z316" s="392">
        <v>2016</v>
      </c>
      <c r="AA316" s="288"/>
      <c r="AB316" s="290" t="s">
        <v>300</v>
      </c>
      <c r="AC316" s="290" t="s">
        <v>209</v>
      </c>
      <c r="AD316" s="290"/>
      <c r="AE316" s="290"/>
      <c r="AF316" s="290"/>
      <c r="AG316" s="290" t="s">
        <v>3313</v>
      </c>
      <c r="AH316" s="290" t="s">
        <v>794</v>
      </c>
      <c r="AI316" s="290">
        <v>210024733</v>
      </c>
      <c r="AJ316" s="388" t="s">
        <v>3314</v>
      </c>
      <c r="AK316" s="290" t="s">
        <v>3177</v>
      </c>
      <c r="AL316" s="247"/>
      <c r="AM316" s="247"/>
    </row>
    <row r="317" spans="1:39" s="243" customFormat="1" ht="100.5" customHeight="1">
      <c r="A317" s="617" t="s">
        <v>3315</v>
      </c>
      <c r="B317" s="288" t="s">
        <v>33</v>
      </c>
      <c r="C317" s="288" t="s">
        <v>3316</v>
      </c>
      <c r="D317" s="639" t="s">
        <v>3317</v>
      </c>
      <c r="E317" s="639" t="s">
        <v>3318</v>
      </c>
      <c r="F317" s="638" t="s">
        <v>3319</v>
      </c>
      <c r="G317" s="638"/>
      <c r="H317" s="638" t="s">
        <v>3320</v>
      </c>
      <c r="I317" s="638"/>
      <c r="J317" s="288" t="s">
        <v>38</v>
      </c>
      <c r="K317" s="288">
        <v>0</v>
      </c>
      <c r="L317" s="294">
        <v>711000000</v>
      </c>
      <c r="M317" s="295" t="s">
        <v>73</v>
      </c>
      <c r="N317" s="288" t="s">
        <v>327</v>
      </c>
      <c r="O317" s="295" t="s">
        <v>73</v>
      </c>
      <c r="P317" s="861" t="s">
        <v>229</v>
      </c>
      <c r="Q317" s="639" t="s">
        <v>3321</v>
      </c>
      <c r="R317" s="288" t="s">
        <v>3322</v>
      </c>
      <c r="S317" s="288">
        <v>796</v>
      </c>
      <c r="T317" s="288" t="s">
        <v>232</v>
      </c>
      <c r="U317" s="640">
        <v>1</v>
      </c>
      <c r="V317" s="640">
        <v>3500</v>
      </c>
      <c r="W317" s="1431">
        <v>3500</v>
      </c>
      <c r="X317" s="333">
        <f>W317*1.12</f>
        <v>3920.0000000000005</v>
      </c>
      <c r="Y317" s="288"/>
      <c r="Z317" s="288">
        <v>2016</v>
      </c>
      <c r="AA317" s="637"/>
      <c r="AB317" s="290" t="s">
        <v>3323</v>
      </c>
      <c r="AC317" s="290" t="s">
        <v>209</v>
      </c>
      <c r="AD317" s="290"/>
      <c r="AE317" s="290"/>
      <c r="AF317" s="290"/>
      <c r="AG317" s="290"/>
      <c r="AH317" s="290"/>
      <c r="AI317" s="290"/>
      <c r="AJ317" s="388"/>
      <c r="AK317" s="290" t="s">
        <v>3324</v>
      </c>
      <c r="AL317" s="247"/>
      <c r="AM317" s="247"/>
    </row>
    <row r="318" spans="1:39" s="243" customFormat="1" ht="100.5" customHeight="1">
      <c r="A318" s="617" t="s">
        <v>3325</v>
      </c>
      <c r="B318" s="288" t="s">
        <v>33</v>
      </c>
      <c r="C318" s="288" t="s">
        <v>3316</v>
      </c>
      <c r="D318" s="639" t="s">
        <v>3317</v>
      </c>
      <c r="E318" s="639" t="s">
        <v>3318</v>
      </c>
      <c r="F318" s="638" t="s">
        <v>3319</v>
      </c>
      <c r="G318" s="638"/>
      <c r="H318" s="638" t="s">
        <v>3326</v>
      </c>
      <c r="I318" s="638"/>
      <c r="J318" s="288" t="s">
        <v>38</v>
      </c>
      <c r="K318" s="288">
        <v>0</v>
      </c>
      <c r="L318" s="294">
        <v>711000000</v>
      </c>
      <c r="M318" s="295" t="s">
        <v>73</v>
      </c>
      <c r="N318" s="288" t="s">
        <v>327</v>
      </c>
      <c r="O318" s="295" t="s">
        <v>73</v>
      </c>
      <c r="P318" s="861" t="s">
        <v>229</v>
      </c>
      <c r="Q318" s="639" t="s">
        <v>3321</v>
      </c>
      <c r="R318" s="288" t="s">
        <v>3322</v>
      </c>
      <c r="S318" s="288">
        <v>796</v>
      </c>
      <c r="T318" s="288" t="s">
        <v>232</v>
      </c>
      <c r="U318" s="640">
        <v>1</v>
      </c>
      <c r="V318" s="640">
        <v>4000</v>
      </c>
      <c r="W318" s="1431">
        <v>4000</v>
      </c>
      <c r="X318" s="333">
        <f t="shared" ref="X318:X334" si="25">W318*1.12</f>
        <v>4480</v>
      </c>
      <c r="Y318" s="288"/>
      <c r="Z318" s="288">
        <v>2016</v>
      </c>
      <c r="AA318" s="637"/>
      <c r="AB318" s="290" t="s">
        <v>3323</v>
      </c>
      <c r="AC318" s="290" t="s">
        <v>209</v>
      </c>
      <c r="AD318" s="290"/>
      <c r="AE318" s="290"/>
      <c r="AF318" s="290"/>
      <c r="AG318" s="290"/>
      <c r="AH318" s="290"/>
      <c r="AI318" s="290"/>
      <c r="AJ318" s="388"/>
      <c r="AK318" s="290" t="s">
        <v>3324</v>
      </c>
      <c r="AL318" s="247"/>
      <c r="AM318" s="247"/>
    </row>
    <row r="319" spans="1:39" s="243" customFormat="1" ht="100.5" customHeight="1">
      <c r="A319" s="617" t="s">
        <v>3327</v>
      </c>
      <c r="B319" s="288" t="s">
        <v>33</v>
      </c>
      <c r="C319" s="288" t="s">
        <v>3316</v>
      </c>
      <c r="D319" s="639" t="s">
        <v>3317</v>
      </c>
      <c r="E319" s="639" t="s">
        <v>3318</v>
      </c>
      <c r="F319" s="638" t="s">
        <v>3319</v>
      </c>
      <c r="G319" s="638"/>
      <c r="H319" s="638" t="s">
        <v>3328</v>
      </c>
      <c r="I319" s="638"/>
      <c r="J319" s="288" t="s">
        <v>38</v>
      </c>
      <c r="K319" s="288">
        <v>0</v>
      </c>
      <c r="L319" s="294">
        <v>711000000</v>
      </c>
      <c r="M319" s="295" t="s">
        <v>73</v>
      </c>
      <c r="N319" s="288" t="s">
        <v>327</v>
      </c>
      <c r="O319" s="295" t="s">
        <v>73</v>
      </c>
      <c r="P319" s="861" t="s">
        <v>229</v>
      </c>
      <c r="Q319" s="639" t="s">
        <v>3321</v>
      </c>
      <c r="R319" s="288" t="s">
        <v>3322</v>
      </c>
      <c r="S319" s="288">
        <v>796</v>
      </c>
      <c r="T319" s="288" t="s">
        <v>232</v>
      </c>
      <c r="U319" s="640">
        <v>3</v>
      </c>
      <c r="V319" s="640">
        <v>2000</v>
      </c>
      <c r="W319" s="1431">
        <v>6000</v>
      </c>
      <c r="X319" s="333">
        <f t="shared" si="25"/>
        <v>6720.0000000000009</v>
      </c>
      <c r="Y319" s="288"/>
      <c r="Z319" s="288">
        <v>2016</v>
      </c>
      <c r="AA319" s="637"/>
      <c r="AB319" s="290" t="s">
        <v>3323</v>
      </c>
      <c r="AC319" s="290" t="s">
        <v>209</v>
      </c>
      <c r="AD319" s="290"/>
      <c r="AE319" s="290"/>
      <c r="AF319" s="290"/>
      <c r="AG319" s="290"/>
      <c r="AH319" s="290"/>
      <c r="AI319" s="290"/>
      <c r="AJ319" s="388"/>
      <c r="AK319" s="290" t="s">
        <v>3324</v>
      </c>
      <c r="AL319" s="247"/>
      <c r="AM319" s="247"/>
    </row>
    <row r="320" spans="1:39" s="243" customFormat="1" ht="100.5" customHeight="1">
      <c r="A320" s="617" t="s">
        <v>3329</v>
      </c>
      <c r="B320" s="288" t="s">
        <v>33</v>
      </c>
      <c r="C320" s="288" t="s">
        <v>3316</v>
      </c>
      <c r="D320" s="639" t="s">
        <v>3317</v>
      </c>
      <c r="E320" s="639" t="s">
        <v>3318</v>
      </c>
      <c r="F320" s="638" t="s">
        <v>3319</v>
      </c>
      <c r="G320" s="638"/>
      <c r="H320" s="638" t="s">
        <v>3330</v>
      </c>
      <c r="I320" s="638"/>
      <c r="J320" s="288" t="s">
        <v>38</v>
      </c>
      <c r="K320" s="288">
        <v>0</v>
      </c>
      <c r="L320" s="294">
        <v>711000000</v>
      </c>
      <c r="M320" s="295" t="s">
        <v>73</v>
      </c>
      <c r="N320" s="288" t="s">
        <v>327</v>
      </c>
      <c r="O320" s="295" t="s">
        <v>73</v>
      </c>
      <c r="P320" s="861" t="s">
        <v>229</v>
      </c>
      <c r="Q320" s="639" t="s">
        <v>3321</v>
      </c>
      <c r="R320" s="288" t="s">
        <v>3322</v>
      </c>
      <c r="S320" s="288">
        <v>796</v>
      </c>
      <c r="T320" s="288" t="s">
        <v>232</v>
      </c>
      <c r="U320" s="640">
        <v>1</v>
      </c>
      <c r="V320" s="640">
        <v>26000</v>
      </c>
      <c r="W320" s="1431">
        <v>26000</v>
      </c>
      <c r="X320" s="333">
        <f t="shared" si="25"/>
        <v>29120.000000000004</v>
      </c>
      <c r="Y320" s="288"/>
      <c r="Z320" s="288">
        <v>2016</v>
      </c>
      <c r="AA320" s="637"/>
      <c r="AB320" s="290" t="s">
        <v>3323</v>
      </c>
      <c r="AC320" s="290" t="s">
        <v>209</v>
      </c>
      <c r="AD320" s="290"/>
      <c r="AE320" s="290"/>
      <c r="AF320" s="290"/>
      <c r="AG320" s="290"/>
      <c r="AH320" s="290"/>
      <c r="AI320" s="290"/>
      <c r="AJ320" s="388"/>
      <c r="AK320" s="290" t="s">
        <v>3324</v>
      </c>
      <c r="AL320" s="247"/>
      <c r="AM320" s="247"/>
    </row>
    <row r="321" spans="1:39" s="243" customFormat="1" ht="100.5" customHeight="1">
      <c r="A321" s="617" t="s">
        <v>3331</v>
      </c>
      <c r="B321" s="288" t="s">
        <v>33</v>
      </c>
      <c r="C321" s="288" t="s">
        <v>3316</v>
      </c>
      <c r="D321" s="639" t="s">
        <v>3317</v>
      </c>
      <c r="E321" s="639" t="s">
        <v>3318</v>
      </c>
      <c r="F321" s="638" t="s">
        <v>3319</v>
      </c>
      <c r="G321" s="638"/>
      <c r="H321" s="638" t="s">
        <v>3332</v>
      </c>
      <c r="I321" s="638"/>
      <c r="J321" s="288" t="s">
        <v>38</v>
      </c>
      <c r="K321" s="288">
        <v>0</v>
      </c>
      <c r="L321" s="294">
        <v>711000000</v>
      </c>
      <c r="M321" s="295" t="s">
        <v>73</v>
      </c>
      <c r="N321" s="288" t="s">
        <v>327</v>
      </c>
      <c r="O321" s="295" t="s">
        <v>73</v>
      </c>
      <c r="P321" s="861" t="s">
        <v>229</v>
      </c>
      <c r="Q321" s="639" t="s">
        <v>3321</v>
      </c>
      <c r="R321" s="288" t="s">
        <v>3322</v>
      </c>
      <c r="S321" s="288">
        <v>796</v>
      </c>
      <c r="T321" s="288" t="s">
        <v>232</v>
      </c>
      <c r="U321" s="640">
        <v>2</v>
      </c>
      <c r="V321" s="640">
        <v>9000</v>
      </c>
      <c r="W321" s="1431">
        <v>18000</v>
      </c>
      <c r="X321" s="333">
        <f t="shared" si="25"/>
        <v>20160.000000000004</v>
      </c>
      <c r="Y321" s="288"/>
      <c r="Z321" s="288">
        <v>2016</v>
      </c>
      <c r="AA321" s="637"/>
      <c r="AB321" s="290" t="s">
        <v>3323</v>
      </c>
      <c r="AC321" s="290" t="s">
        <v>209</v>
      </c>
      <c r="AD321" s="290"/>
      <c r="AE321" s="290"/>
      <c r="AF321" s="290"/>
      <c r="AG321" s="290"/>
      <c r="AH321" s="290"/>
      <c r="AI321" s="290"/>
      <c r="AJ321" s="388"/>
      <c r="AK321" s="290" t="s">
        <v>3324</v>
      </c>
      <c r="AL321" s="247"/>
      <c r="AM321" s="247"/>
    </row>
    <row r="322" spans="1:39" s="243" customFormat="1" ht="100.5" customHeight="1">
      <c r="A322" s="617" t="s">
        <v>3333</v>
      </c>
      <c r="B322" s="288" t="s">
        <v>33</v>
      </c>
      <c r="C322" s="288" t="s">
        <v>3316</v>
      </c>
      <c r="D322" s="639" t="s">
        <v>3317</v>
      </c>
      <c r="E322" s="639" t="s">
        <v>3318</v>
      </c>
      <c r="F322" s="638" t="s">
        <v>3319</v>
      </c>
      <c r="G322" s="638"/>
      <c r="H322" s="638" t="s">
        <v>3334</v>
      </c>
      <c r="I322" s="638"/>
      <c r="J322" s="288" t="s">
        <v>38</v>
      </c>
      <c r="K322" s="288">
        <v>0</v>
      </c>
      <c r="L322" s="294">
        <v>711000000</v>
      </c>
      <c r="M322" s="295" t="s">
        <v>73</v>
      </c>
      <c r="N322" s="288" t="s">
        <v>327</v>
      </c>
      <c r="O322" s="295" t="s">
        <v>73</v>
      </c>
      <c r="P322" s="861" t="s">
        <v>229</v>
      </c>
      <c r="Q322" s="639" t="s">
        <v>3321</v>
      </c>
      <c r="R322" s="288" t="s">
        <v>3322</v>
      </c>
      <c r="S322" s="288">
        <v>796</v>
      </c>
      <c r="T322" s="288" t="s">
        <v>232</v>
      </c>
      <c r="U322" s="640">
        <v>2</v>
      </c>
      <c r="V322" s="640">
        <v>9000</v>
      </c>
      <c r="W322" s="1431">
        <v>18000</v>
      </c>
      <c r="X322" s="333">
        <f t="shared" si="25"/>
        <v>20160.000000000004</v>
      </c>
      <c r="Y322" s="288"/>
      <c r="Z322" s="288">
        <v>2016</v>
      </c>
      <c r="AA322" s="637"/>
      <c r="AB322" s="290" t="s">
        <v>3323</v>
      </c>
      <c r="AC322" s="290" t="s">
        <v>209</v>
      </c>
      <c r="AD322" s="290"/>
      <c r="AE322" s="290"/>
      <c r="AF322" s="290"/>
      <c r="AG322" s="290"/>
      <c r="AH322" s="290"/>
      <c r="AI322" s="290"/>
      <c r="AJ322" s="388"/>
      <c r="AK322" s="290" t="s">
        <v>3324</v>
      </c>
      <c r="AL322" s="247"/>
      <c r="AM322" s="247"/>
    </row>
    <row r="323" spans="1:39" s="243" customFormat="1" ht="100.5" customHeight="1">
      <c r="A323" s="617" t="s">
        <v>3335</v>
      </c>
      <c r="B323" s="288" t="s">
        <v>33</v>
      </c>
      <c r="C323" s="288" t="s">
        <v>3316</v>
      </c>
      <c r="D323" s="639" t="s">
        <v>3317</v>
      </c>
      <c r="E323" s="639" t="s">
        <v>3318</v>
      </c>
      <c r="F323" s="638" t="s">
        <v>3319</v>
      </c>
      <c r="G323" s="638"/>
      <c r="H323" s="638" t="s">
        <v>3336</v>
      </c>
      <c r="I323" s="638"/>
      <c r="J323" s="288" t="s">
        <v>38</v>
      </c>
      <c r="K323" s="288">
        <v>0</v>
      </c>
      <c r="L323" s="294">
        <v>711000000</v>
      </c>
      <c r="M323" s="295" t="s">
        <v>73</v>
      </c>
      <c r="N323" s="288" t="s">
        <v>327</v>
      </c>
      <c r="O323" s="295" t="s">
        <v>73</v>
      </c>
      <c r="P323" s="861" t="s">
        <v>229</v>
      </c>
      <c r="Q323" s="639" t="s">
        <v>3321</v>
      </c>
      <c r="R323" s="288" t="s">
        <v>3322</v>
      </c>
      <c r="S323" s="288">
        <v>796</v>
      </c>
      <c r="T323" s="288" t="s">
        <v>232</v>
      </c>
      <c r="U323" s="640">
        <v>2</v>
      </c>
      <c r="V323" s="640">
        <v>9000</v>
      </c>
      <c r="W323" s="1431">
        <v>18000</v>
      </c>
      <c r="X323" s="333">
        <f t="shared" si="25"/>
        <v>20160.000000000004</v>
      </c>
      <c r="Y323" s="288"/>
      <c r="Z323" s="288">
        <v>2016</v>
      </c>
      <c r="AA323" s="637"/>
      <c r="AB323" s="290" t="s">
        <v>3323</v>
      </c>
      <c r="AC323" s="290" t="s">
        <v>209</v>
      </c>
      <c r="AD323" s="290"/>
      <c r="AE323" s="290"/>
      <c r="AF323" s="290"/>
      <c r="AG323" s="290"/>
      <c r="AH323" s="290"/>
      <c r="AI323" s="290"/>
      <c r="AJ323" s="388"/>
      <c r="AK323" s="290" t="s">
        <v>3324</v>
      </c>
      <c r="AL323" s="247"/>
      <c r="AM323" s="247"/>
    </row>
    <row r="324" spans="1:39" s="243" customFormat="1" ht="100.5" customHeight="1">
      <c r="A324" s="617" t="s">
        <v>3337</v>
      </c>
      <c r="B324" s="288" t="s">
        <v>33</v>
      </c>
      <c r="C324" s="288" t="s">
        <v>3316</v>
      </c>
      <c r="D324" s="639" t="s">
        <v>3317</v>
      </c>
      <c r="E324" s="639" t="s">
        <v>3318</v>
      </c>
      <c r="F324" s="638" t="s">
        <v>3319</v>
      </c>
      <c r="G324" s="638"/>
      <c r="H324" s="638" t="s">
        <v>3338</v>
      </c>
      <c r="I324" s="638"/>
      <c r="J324" s="288" t="s">
        <v>38</v>
      </c>
      <c r="K324" s="288">
        <v>0</v>
      </c>
      <c r="L324" s="294">
        <v>711000000</v>
      </c>
      <c r="M324" s="295" t="s">
        <v>73</v>
      </c>
      <c r="N324" s="288" t="s">
        <v>327</v>
      </c>
      <c r="O324" s="295" t="s">
        <v>73</v>
      </c>
      <c r="P324" s="861" t="s">
        <v>229</v>
      </c>
      <c r="Q324" s="639" t="s">
        <v>3321</v>
      </c>
      <c r="R324" s="288" t="s">
        <v>3322</v>
      </c>
      <c r="S324" s="288">
        <v>796</v>
      </c>
      <c r="T324" s="288" t="s">
        <v>232</v>
      </c>
      <c r="U324" s="640">
        <v>2</v>
      </c>
      <c r="V324" s="640">
        <v>9000</v>
      </c>
      <c r="W324" s="1431">
        <v>18000</v>
      </c>
      <c r="X324" s="333">
        <f t="shared" si="25"/>
        <v>20160.000000000004</v>
      </c>
      <c r="Y324" s="288"/>
      <c r="Z324" s="288">
        <v>2016</v>
      </c>
      <c r="AA324" s="637"/>
      <c r="AB324" s="290" t="s">
        <v>3323</v>
      </c>
      <c r="AC324" s="290" t="s">
        <v>209</v>
      </c>
      <c r="AD324" s="290"/>
      <c r="AE324" s="290"/>
      <c r="AF324" s="290"/>
      <c r="AG324" s="290"/>
      <c r="AH324" s="290"/>
      <c r="AI324" s="290"/>
      <c r="AJ324" s="388"/>
      <c r="AK324" s="290" t="s">
        <v>3324</v>
      </c>
      <c r="AL324" s="247"/>
      <c r="AM324" s="247"/>
    </row>
    <row r="325" spans="1:39" s="243" customFormat="1" ht="100.5" customHeight="1">
      <c r="A325" s="617" t="s">
        <v>3339</v>
      </c>
      <c r="B325" s="288" t="s">
        <v>33</v>
      </c>
      <c r="C325" s="288" t="s">
        <v>3316</v>
      </c>
      <c r="D325" s="639" t="s">
        <v>3317</v>
      </c>
      <c r="E325" s="639" t="s">
        <v>3318</v>
      </c>
      <c r="F325" s="638" t="s">
        <v>3319</v>
      </c>
      <c r="G325" s="638"/>
      <c r="H325" s="638" t="s">
        <v>3340</v>
      </c>
      <c r="I325" s="638"/>
      <c r="J325" s="288" t="s">
        <v>38</v>
      </c>
      <c r="K325" s="288">
        <v>0</v>
      </c>
      <c r="L325" s="294">
        <v>711000000</v>
      </c>
      <c r="M325" s="295" t="s">
        <v>73</v>
      </c>
      <c r="N325" s="288" t="s">
        <v>327</v>
      </c>
      <c r="O325" s="295" t="s">
        <v>73</v>
      </c>
      <c r="P325" s="861" t="s">
        <v>229</v>
      </c>
      <c r="Q325" s="639" t="s">
        <v>3321</v>
      </c>
      <c r="R325" s="288" t="s">
        <v>3322</v>
      </c>
      <c r="S325" s="288">
        <v>796</v>
      </c>
      <c r="T325" s="288" t="s">
        <v>232</v>
      </c>
      <c r="U325" s="640">
        <v>2</v>
      </c>
      <c r="V325" s="640">
        <v>9000</v>
      </c>
      <c r="W325" s="1431">
        <v>18000</v>
      </c>
      <c r="X325" s="333">
        <f t="shared" si="25"/>
        <v>20160.000000000004</v>
      </c>
      <c r="Y325" s="288"/>
      <c r="Z325" s="288">
        <v>2016</v>
      </c>
      <c r="AA325" s="637"/>
      <c r="AB325" s="290" t="s">
        <v>3323</v>
      </c>
      <c r="AC325" s="290" t="s">
        <v>209</v>
      </c>
      <c r="AD325" s="290"/>
      <c r="AE325" s="290"/>
      <c r="AF325" s="290"/>
      <c r="AG325" s="290"/>
      <c r="AH325" s="290"/>
      <c r="AI325" s="290"/>
      <c r="AJ325" s="388"/>
      <c r="AK325" s="290" t="s">
        <v>3324</v>
      </c>
      <c r="AL325" s="247"/>
      <c r="AM325" s="247"/>
    </row>
    <row r="326" spans="1:39" s="243" customFormat="1" ht="100.5" customHeight="1">
      <c r="A326" s="617" t="s">
        <v>3341</v>
      </c>
      <c r="B326" s="288" t="s">
        <v>33</v>
      </c>
      <c r="C326" s="288" t="s">
        <v>3316</v>
      </c>
      <c r="D326" s="639" t="s">
        <v>3317</v>
      </c>
      <c r="E326" s="639" t="s">
        <v>3318</v>
      </c>
      <c r="F326" s="638" t="s">
        <v>3319</v>
      </c>
      <c r="G326" s="638"/>
      <c r="H326" s="638" t="s">
        <v>3342</v>
      </c>
      <c r="I326" s="638"/>
      <c r="J326" s="288" t="s">
        <v>38</v>
      </c>
      <c r="K326" s="288">
        <v>0</v>
      </c>
      <c r="L326" s="294">
        <v>711000000</v>
      </c>
      <c r="M326" s="295" t="s">
        <v>73</v>
      </c>
      <c r="N326" s="288" t="s">
        <v>327</v>
      </c>
      <c r="O326" s="295" t="s">
        <v>73</v>
      </c>
      <c r="P326" s="861" t="s">
        <v>229</v>
      </c>
      <c r="Q326" s="639" t="s">
        <v>3321</v>
      </c>
      <c r="R326" s="288" t="s">
        <v>3322</v>
      </c>
      <c r="S326" s="288">
        <v>796</v>
      </c>
      <c r="T326" s="288" t="s">
        <v>232</v>
      </c>
      <c r="U326" s="640">
        <v>2</v>
      </c>
      <c r="V326" s="640">
        <v>9000</v>
      </c>
      <c r="W326" s="1431">
        <v>18000</v>
      </c>
      <c r="X326" s="333">
        <f t="shared" si="25"/>
        <v>20160.000000000004</v>
      </c>
      <c r="Y326" s="288"/>
      <c r="Z326" s="288">
        <v>2016</v>
      </c>
      <c r="AA326" s="637"/>
      <c r="AB326" s="290" t="s">
        <v>3323</v>
      </c>
      <c r="AC326" s="290" t="s">
        <v>209</v>
      </c>
      <c r="AD326" s="290"/>
      <c r="AE326" s="290"/>
      <c r="AF326" s="290"/>
      <c r="AG326" s="290"/>
      <c r="AH326" s="290"/>
      <c r="AI326" s="290"/>
      <c r="AJ326" s="388"/>
      <c r="AK326" s="290" t="s">
        <v>3324</v>
      </c>
      <c r="AL326" s="247"/>
      <c r="AM326" s="247"/>
    </row>
    <row r="327" spans="1:39" s="243" customFormat="1" ht="100.5" customHeight="1">
      <c r="A327" s="617" t="s">
        <v>3343</v>
      </c>
      <c r="B327" s="288" t="s">
        <v>33</v>
      </c>
      <c r="C327" s="288" t="s">
        <v>3316</v>
      </c>
      <c r="D327" s="639" t="s">
        <v>3317</v>
      </c>
      <c r="E327" s="639" t="s">
        <v>3318</v>
      </c>
      <c r="F327" s="638" t="s">
        <v>3319</v>
      </c>
      <c r="G327" s="638"/>
      <c r="H327" s="638" t="s">
        <v>3344</v>
      </c>
      <c r="I327" s="638"/>
      <c r="J327" s="288" t="s">
        <v>38</v>
      </c>
      <c r="K327" s="288">
        <v>0</v>
      </c>
      <c r="L327" s="294">
        <v>711000000</v>
      </c>
      <c r="M327" s="295" t="s">
        <v>73</v>
      </c>
      <c r="N327" s="288" t="s">
        <v>327</v>
      </c>
      <c r="O327" s="295" t="s">
        <v>73</v>
      </c>
      <c r="P327" s="861" t="s">
        <v>229</v>
      </c>
      <c r="Q327" s="639" t="s">
        <v>3321</v>
      </c>
      <c r="R327" s="288" t="s">
        <v>3322</v>
      </c>
      <c r="S327" s="288">
        <v>796</v>
      </c>
      <c r="T327" s="288" t="s">
        <v>232</v>
      </c>
      <c r="U327" s="640">
        <v>2</v>
      </c>
      <c r="V327" s="640">
        <v>9000</v>
      </c>
      <c r="W327" s="1431">
        <v>18000</v>
      </c>
      <c r="X327" s="333">
        <f t="shared" si="25"/>
        <v>20160.000000000004</v>
      </c>
      <c r="Y327" s="288"/>
      <c r="Z327" s="288">
        <v>2016</v>
      </c>
      <c r="AA327" s="637"/>
      <c r="AB327" s="290" t="s">
        <v>3323</v>
      </c>
      <c r="AC327" s="290" t="s">
        <v>209</v>
      </c>
      <c r="AD327" s="290"/>
      <c r="AE327" s="290"/>
      <c r="AF327" s="290"/>
      <c r="AG327" s="290"/>
      <c r="AH327" s="290"/>
      <c r="AI327" s="290"/>
      <c r="AJ327" s="388"/>
      <c r="AK327" s="290" t="s">
        <v>3324</v>
      </c>
      <c r="AL327" s="247"/>
      <c r="AM327" s="247"/>
    </row>
    <row r="328" spans="1:39" s="243" customFormat="1" ht="100.5" customHeight="1">
      <c r="A328" s="617" t="s">
        <v>3345</v>
      </c>
      <c r="B328" s="288" t="s">
        <v>33</v>
      </c>
      <c r="C328" s="288" t="s">
        <v>3316</v>
      </c>
      <c r="D328" s="639" t="s">
        <v>3317</v>
      </c>
      <c r="E328" s="639" t="s">
        <v>3318</v>
      </c>
      <c r="F328" s="638" t="s">
        <v>3319</v>
      </c>
      <c r="G328" s="638"/>
      <c r="H328" s="638" t="s">
        <v>3346</v>
      </c>
      <c r="I328" s="638"/>
      <c r="J328" s="288" t="s">
        <v>38</v>
      </c>
      <c r="K328" s="288">
        <v>0</v>
      </c>
      <c r="L328" s="294">
        <v>711000000</v>
      </c>
      <c r="M328" s="295" t="s">
        <v>73</v>
      </c>
      <c r="N328" s="288" t="s">
        <v>327</v>
      </c>
      <c r="O328" s="295" t="s">
        <v>73</v>
      </c>
      <c r="P328" s="861" t="s">
        <v>229</v>
      </c>
      <c r="Q328" s="639" t="s">
        <v>3321</v>
      </c>
      <c r="R328" s="288" t="s">
        <v>3322</v>
      </c>
      <c r="S328" s="288">
        <v>796</v>
      </c>
      <c r="T328" s="288" t="s">
        <v>232</v>
      </c>
      <c r="U328" s="640">
        <v>2</v>
      </c>
      <c r="V328" s="640">
        <v>9000</v>
      </c>
      <c r="W328" s="1431">
        <v>18000</v>
      </c>
      <c r="X328" s="333">
        <f t="shared" si="25"/>
        <v>20160.000000000004</v>
      </c>
      <c r="Y328" s="288"/>
      <c r="Z328" s="288">
        <v>2016</v>
      </c>
      <c r="AA328" s="637"/>
      <c r="AB328" s="290" t="s">
        <v>3323</v>
      </c>
      <c r="AC328" s="290" t="s">
        <v>209</v>
      </c>
      <c r="AD328" s="290"/>
      <c r="AE328" s="290"/>
      <c r="AF328" s="290"/>
      <c r="AG328" s="290"/>
      <c r="AH328" s="290"/>
      <c r="AI328" s="290"/>
      <c r="AJ328" s="388"/>
      <c r="AK328" s="290" t="s">
        <v>3324</v>
      </c>
      <c r="AL328" s="247"/>
      <c r="AM328" s="247"/>
    </row>
    <row r="329" spans="1:39" s="243" customFormat="1" ht="100.5" customHeight="1">
      <c r="A329" s="617" t="s">
        <v>3347</v>
      </c>
      <c r="B329" s="288" t="s">
        <v>33</v>
      </c>
      <c r="C329" s="288" t="s">
        <v>3316</v>
      </c>
      <c r="D329" s="639" t="s">
        <v>3317</v>
      </c>
      <c r="E329" s="639" t="s">
        <v>3318</v>
      </c>
      <c r="F329" s="638" t="s">
        <v>3319</v>
      </c>
      <c r="G329" s="638"/>
      <c r="H329" s="638" t="s">
        <v>3348</v>
      </c>
      <c r="I329" s="638"/>
      <c r="J329" s="288" t="s">
        <v>38</v>
      </c>
      <c r="K329" s="288">
        <v>0</v>
      </c>
      <c r="L329" s="294">
        <v>711000000</v>
      </c>
      <c r="M329" s="295" t="s">
        <v>73</v>
      </c>
      <c r="N329" s="288" t="s">
        <v>327</v>
      </c>
      <c r="O329" s="295" t="s">
        <v>73</v>
      </c>
      <c r="P329" s="861" t="s">
        <v>229</v>
      </c>
      <c r="Q329" s="639" t="s">
        <v>3321</v>
      </c>
      <c r="R329" s="288" t="s">
        <v>3322</v>
      </c>
      <c r="S329" s="288">
        <v>796</v>
      </c>
      <c r="T329" s="288" t="s">
        <v>232</v>
      </c>
      <c r="U329" s="640">
        <v>2</v>
      </c>
      <c r="V329" s="640">
        <v>9000</v>
      </c>
      <c r="W329" s="1431">
        <v>18000</v>
      </c>
      <c r="X329" s="333">
        <f t="shared" si="25"/>
        <v>20160.000000000004</v>
      </c>
      <c r="Y329" s="288"/>
      <c r="Z329" s="288">
        <v>2016</v>
      </c>
      <c r="AA329" s="637"/>
      <c r="AB329" s="290" t="s">
        <v>3323</v>
      </c>
      <c r="AC329" s="290" t="s">
        <v>209</v>
      </c>
      <c r="AD329" s="290"/>
      <c r="AE329" s="290"/>
      <c r="AF329" s="290"/>
      <c r="AG329" s="290"/>
      <c r="AH329" s="290"/>
      <c r="AI329" s="290"/>
      <c r="AJ329" s="388"/>
      <c r="AK329" s="290" t="s">
        <v>3324</v>
      </c>
      <c r="AL329" s="247"/>
      <c r="AM329" s="247"/>
    </row>
    <row r="330" spans="1:39" s="243" customFormat="1" ht="100.5" customHeight="1">
      <c r="A330" s="617" t="s">
        <v>3349</v>
      </c>
      <c r="B330" s="288" t="s">
        <v>33</v>
      </c>
      <c r="C330" s="288" t="s">
        <v>3316</v>
      </c>
      <c r="D330" s="639" t="s">
        <v>3317</v>
      </c>
      <c r="E330" s="639" t="s">
        <v>3318</v>
      </c>
      <c r="F330" s="638" t="s">
        <v>3319</v>
      </c>
      <c r="G330" s="638"/>
      <c r="H330" s="638" t="s">
        <v>3350</v>
      </c>
      <c r="I330" s="638"/>
      <c r="J330" s="288" t="s">
        <v>38</v>
      </c>
      <c r="K330" s="288">
        <v>0</v>
      </c>
      <c r="L330" s="294">
        <v>711000000</v>
      </c>
      <c r="M330" s="295" t="s">
        <v>73</v>
      </c>
      <c r="N330" s="288" t="s">
        <v>327</v>
      </c>
      <c r="O330" s="295" t="s">
        <v>73</v>
      </c>
      <c r="P330" s="861" t="s">
        <v>229</v>
      </c>
      <c r="Q330" s="639" t="s">
        <v>3321</v>
      </c>
      <c r="R330" s="288" t="s">
        <v>3322</v>
      </c>
      <c r="S330" s="288">
        <v>796</v>
      </c>
      <c r="T330" s="288" t="s">
        <v>232</v>
      </c>
      <c r="U330" s="640">
        <v>2</v>
      </c>
      <c r="V330" s="640">
        <v>9000</v>
      </c>
      <c r="W330" s="1431">
        <v>18000</v>
      </c>
      <c r="X330" s="333">
        <f t="shared" si="25"/>
        <v>20160.000000000004</v>
      </c>
      <c r="Y330" s="288"/>
      <c r="Z330" s="288">
        <v>2016</v>
      </c>
      <c r="AA330" s="637"/>
      <c r="AB330" s="290" t="s">
        <v>3323</v>
      </c>
      <c r="AC330" s="290" t="s">
        <v>209</v>
      </c>
      <c r="AD330" s="290"/>
      <c r="AE330" s="290"/>
      <c r="AF330" s="290"/>
      <c r="AG330" s="290"/>
      <c r="AH330" s="290"/>
      <c r="AI330" s="290"/>
      <c r="AJ330" s="388"/>
      <c r="AK330" s="290" t="s">
        <v>3324</v>
      </c>
      <c r="AL330" s="247"/>
      <c r="AM330" s="247"/>
    </row>
    <row r="331" spans="1:39" s="243" customFormat="1" ht="100.5" customHeight="1">
      <c r="A331" s="617" t="s">
        <v>3351</v>
      </c>
      <c r="B331" s="288" t="s">
        <v>33</v>
      </c>
      <c r="C331" s="288" t="s">
        <v>3316</v>
      </c>
      <c r="D331" s="639" t="s">
        <v>3317</v>
      </c>
      <c r="E331" s="639" t="s">
        <v>3318</v>
      </c>
      <c r="F331" s="638" t="s">
        <v>3319</v>
      </c>
      <c r="G331" s="638"/>
      <c r="H331" s="638" t="s">
        <v>3352</v>
      </c>
      <c r="I331" s="638"/>
      <c r="J331" s="288" t="s">
        <v>38</v>
      </c>
      <c r="K331" s="288">
        <v>0</v>
      </c>
      <c r="L331" s="294">
        <v>711000000</v>
      </c>
      <c r="M331" s="295" t="s">
        <v>73</v>
      </c>
      <c r="N331" s="288" t="s">
        <v>327</v>
      </c>
      <c r="O331" s="295" t="s">
        <v>73</v>
      </c>
      <c r="P331" s="861" t="s">
        <v>229</v>
      </c>
      <c r="Q331" s="639" t="s">
        <v>3321</v>
      </c>
      <c r="R331" s="288" t="s">
        <v>3322</v>
      </c>
      <c r="S331" s="288">
        <v>796</v>
      </c>
      <c r="T331" s="288" t="s">
        <v>232</v>
      </c>
      <c r="U331" s="640">
        <v>13</v>
      </c>
      <c r="V331" s="640">
        <v>9000</v>
      </c>
      <c r="W331" s="1431">
        <v>117000</v>
      </c>
      <c r="X331" s="333">
        <f t="shared" si="25"/>
        <v>131040.00000000001</v>
      </c>
      <c r="Y331" s="288"/>
      <c r="Z331" s="288">
        <v>2016</v>
      </c>
      <c r="AA331" s="637"/>
      <c r="AB331" s="290" t="s">
        <v>3323</v>
      </c>
      <c r="AC331" s="290" t="s">
        <v>209</v>
      </c>
      <c r="AD331" s="290"/>
      <c r="AE331" s="290"/>
      <c r="AF331" s="290"/>
      <c r="AG331" s="290"/>
      <c r="AH331" s="290"/>
      <c r="AI331" s="290"/>
      <c r="AJ331" s="388"/>
      <c r="AK331" s="290" t="s">
        <v>3324</v>
      </c>
      <c r="AL331" s="247"/>
      <c r="AM331" s="247"/>
    </row>
    <row r="332" spans="1:39" s="243" customFormat="1" ht="100.5" customHeight="1">
      <c r="A332" s="617" t="s">
        <v>3353</v>
      </c>
      <c r="B332" s="288" t="s">
        <v>33</v>
      </c>
      <c r="C332" s="288" t="s">
        <v>3316</v>
      </c>
      <c r="D332" s="639" t="s">
        <v>3317</v>
      </c>
      <c r="E332" s="639" t="s">
        <v>3318</v>
      </c>
      <c r="F332" s="638" t="s">
        <v>3319</v>
      </c>
      <c r="G332" s="638"/>
      <c r="H332" s="638" t="s">
        <v>3354</v>
      </c>
      <c r="I332" s="638"/>
      <c r="J332" s="288" t="s">
        <v>38</v>
      </c>
      <c r="K332" s="288">
        <v>0</v>
      </c>
      <c r="L332" s="294">
        <v>711000000</v>
      </c>
      <c r="M332" s="295" t="s">
        <v>73</v>
      </c>
      <c r="N332" s="288" t="s">
        <v>327</v>
      </c>
      <c r="O332" s="295" t="s">
        <v>73</v>
      </c>
      <c r="P332" s="861" t="s">
        <v>229</v>
      </c>
      <c r="Q332" s="639" t="s">
        <v>3321</v>
      </c>
      <c r="R332" s="288" t="s">
        <v>3322</v>
      </c>
      <c r="S332" s="288">
        <v>796</v>
      </c>
      <c r="T332" s="288" t="s">
        <v>232</v>
      </c>
      <c r="U332" s="640">
        <v>5</v>
      </c>
      <c r="V332" s="640">
        <v>9000</v>
      </c>
      <c r="W332" s="1431">
        <v>45000</v>
      </c>
      <c r="X332" s="333">
        <f t="shared" si="25"/>
        <v>50400.000000000007</v>
      </c>
      <c r="Y332" s="288"/>
      <c r="Z332" s="288">
        <v>2016</v>
      </c>
      <c r="AA332" s="637"/>
      <c r="AB332" s="290" t="s">
        <v>3323</v>
      </c>
      <c r="AC332" s="290" t="s">
        <v>209</v>
      </c>
      <c r="AD332" s="290"/>
      <c r="AE332" s="290"/>
      <c r="AF332" s="290"/>
      <c r="AG332" s="290"/>
      <c r="AH332" s="290"/>
      <c r="AI332" s="290"/>
      <c r="AJ332" s="388"/>
      <c r="AK332" s="290" t="s">
        <v>3324</v>
      </c>
      <c r="AL332" s="247"/>
      <c r="AM332" s="247"/>
    </row>
    <row r="333" spans="1:39" s="243" customFormat="1" ht="100.5" customHeight="1">
      <c r="A333" s="617" t="s">
        <v>3355</v>
      </c>
      <c r="B333" s="288" t="s">
        <v>33</v>
      </c>
      <c r="C333" s="288" t="s">
        <v>3316</v>
      </c>
      <c r="D333" s="639" t="s">
        <v>3317</v>
      </c>
      <c r="E333" s="639" t="s">
        <v>3318</v>
      </c>
      <c r="F333" s="638" t="s">
        <v>3319</v>
      </c>
      <c r="G333" s="638"/>
      <c r="H333" s="638" t="s">
        <v>3356</v>
      </c>
      <c r="I333" s="638"/>
      <c r="J333" s="288" t="s">
        <v>38</v>
      </c>
      <c r="K333" s="288">
        <v>0</v>
      </c>
      <c r="L333" s="294">
        <v>711000000</v>
      </c>
      <c r="M333" s="295" t="s">
        <v>73</v>
      </c>
      <c r="N333" s="288" t="s">
        <v>327</v>
      </c>
      <c r="O333" s="295" t="s">
        <v>73</v>
      </c>
      <c r="P333" s="861" t="s">
        <v>229</v>
      </c>
      <c r="Q333" s="639" t="s">
        <v>3321</v>
      </c>
      <c r="R333" s="288" t="s">
        <v>3322</v>
      </c>
      <c r="S333" s="288">
        <v>796</v>
      </c>
      <c r="T333" s="288" t="s">
        <v>232</v>
      </c>
      <c r="U333" s="640">
        <v>3</v>
      </c>
      <c r="V333" s="640">
        <v>9000</v>
      </c>
      <c r="W333" s="1431">
        <v>27000</v>
      </c>
      <c r="X333" s="333">
        <f t="shared" si="25"/>
        <v>30240.000000000004</v>
      </c>
      <c r="Y333" s="288"/>
      <c r="Z333" s="288">
        <v>2016</v>
      </c>
      <c r="AA333" s="637"/>
      <c r="AB333" s="290" t="s">
        <v>3323</v>
      </c>
      <c r="AC333" s="290" t="s">
        <v>209</v>
      </c>
      <c r="AD333" s="290"/>
      <c r="AE333" s="290"/>
      <c r="AF333" s="290"/>
      <c r="AG333" s="290"/>
      <c r="AH333" s="290"/>
      <c r="AI333" s="290"/>
      <c r="AJ333" s="388"/>
      <c r="AK333" s="290" t="s">
        <v>3324</v>
      </c>
      <c r="AL333" s="247"/>
      <c r="AM333" s="247"/>
    </row>
    <row r="334" spans="1:39" s="243" customFormat="1" ht="100.5" customHeight="1">
      <c r="A334" s="617" t="s">
        <v>3357</v>
      </c>
      <c r="B334" s="288" t="s">
        <v>33</v>
      </c>
      <c r="C334" s="288" t="s">
        <v>3316</v>
      </c>
      <c r="D334" s="639" t="s">
        <v>3317</v>
      </c>
      <c r="E334" s="639" t="s">
        <v>3318</v>
      </c>
      <c r="F334" s="638" t="s">
        <v>3319</v>
      </c>
      <c r="G334" s="638"/>
      <c r="H334" s="638" t="s">
        <v>3358</v>
      </c>
      <c r="I334" s="638"/>
      <c r="J334" s="288" t="s">
        <v>38</v>
      </c>
      <c r="K334" s="288">
        <v>0</v>
      </c>
      <c r="L334" s="294">
        <v>711000000</v>
      </c>
      <c r="M334" s="295" t="s">
        <v>73</v>
      </c>
      <c r="N334" s="288" t="s">
        <v>327</v>
      </c>
      <c r="O334" s="295" t="s">
        <v>73</v>
      </c>
      <c r="P334" s="861" t="s">
        <v>229</v>
      </c>
      <c r="Q334" s="639" t="s">
        <v>3321</v>
      </c>
      <c r="R334" s="288" t="s">
        <v>3322</v>
      </c>
      <c r="S334" s="288">
        <v>796</v>
      </c>
      <c r="T334" s="288" t="s">
        <v>232</v>
      </c>
      <c r="U334" s="640">
        <v>2</v>
      </c>
      <c r="V334" s="640">
        <v>9000</v>
      </c>
      <c r="W334" s="1431">
        <v>18000</v>
      </c>
      <c r="X334" s="333">
        <f t="shared" si="25"/>
        <v>20160.000000000004</v>
      </c>
      <c r="Y334" s="288"/>
      <c r="Z334" s="288">
        <v>2016</v>
      </c>
      <c r="AA334" s="637"/>
      <c r="AB334" s="290" t="s">
        <v>3323</v>
      </c>
      <c r="AC334" s="290" t="s">
        <v>209</v>
      </c>
      <c r="AD334" s="290"/>
      <c r="AE334" s="290"/>
      <c r="AF334" s="290"/>
      <c r="AG334" s="290"/>
      <c r="AH334" s="290"/>
      <c r="AI334" s="290"/>
      <c r="AJ334" s="388"/>
      <c r="AK334" s="290" t="s">
        <v>3324</v>
      </c>
      <c r="AL334" s="247"/>
      <c r="AM334" s="247"/>
    </row>
    <row r="335" spans="1:39" s="896" customFormat="1" ht="100.5" customHeight="1">
      <c r="A335" s="890" t="s">
        <v>4062</v>
      </c>
      <c r="B335" s="519" t="s">
        <v>481</v>
      </c>
      <c r="C335" s="843" t="s">
        <v>4063</v>
      </c>
      <c r="D335" s="843" t="s">
        <v>4064</v>
      </c>
      <c r="E335" s="843"/>
      <c r="F335" s="843" t="s">
        <v>4065</v>
      </c>
      <c r="G335" s="843"/>
      <c r="H335" s="843"/>
      <c r="I335" s="843"/>
      <c r="J335" s="843" t="s">
        <v>38</v>
      </c>
      <c r="K335" s="843">
        <v>100</v>
      </c>
      <c r="L335" s="903">
        <v>751000000</v>
      </c>
      <c r="M335" s="890" t="s">
        <v>83</v>
      </c>
      <c r="N335" s="891" t="s">
        <v>1199</v>
      </c>
      <c r="O335" s="843" t="s">
        <v>4066</v>
      </c>
      <c r="P335" s="843" t="s">
        <v>229</v>
      </c>
      <c r="Q335" s="843" t="s">
        <v>4067</v>
      </c>
      <c r="R335" s="843" t="s">
        <v>231</v>
      </c>
      <c r="S335" s="843">
        <v>166</v>
      </c>
      <c r="T335" s="843" t="s">
        <v>902</v>
      </c>
      <c r="U335" s="843">
        <v>1094.5</v>
      </c>
      <c r="V335" s="843">
        <v>250</v>
      </c>
      <c r="W335" s="1377">
        <v>0</v>
      </c>
      <c r="X335" s="892">
        <v>0</v>
      </c>
      <c r="Y335" s="843"/>
      <c r="Z335" s="843">
        <v>2016</v>
      </c>
      <c r="AA335" s="843"/>
      <c r="AB335" s="893" t="s">
        <v>876</v>
      </c>
      <c r="AC335" s="894"/>
      <c r="AD335" s="894"/>
      <c r="AE335" s="894"/>
      <c r="AF335" s="894"/>
      <c r="AG335" s="894" t="s">
        <v>4068</v>
      </c>
      <c r="AH335" s="894" t="s">
        <v>794</v>
      </c>
      <c r="AI335" s="894">
        <v>210000038</v>
      </c>
      <c r="AJ335" s="894" t="s">
        <v>4069</v>
      </c>
      <c r="AK335" s="895"/>
      <c r="AL335" s="510"/>
      <c r="AM335" s="510"/>
    </row>
    <row r="336" spans="1:39" s="1269" customFormat="1" ht="100.5" customHeight="1">
      <c r="A336" s="1175" t="s">
        <v>13525</v>
      </c>
      <c r="B336" s="1264" t="s">
        <v>481</v>
      </c>
      <c r="C336" s="1201" t="s">
        <v>4063</v>
      </c>
      <c r="D336" s="1201" t="s">
        <v>4064</v>
      </c>
      <c r="E336" s="1201"/>
      <c r="F336" s="1201" t="s">
        <v>4065</v>
      </c>
      <c r="G336" s="1201"/>
      <c r="H336" s="1201"/>
      <c r="I336" s="1201"/>
      <c r="J336" s="1201" t="s">
        <v>38</v>
      </c>
      <c r="K336" s="1201">
        <v>100</v>
      </c>
      <c r="L336" s="1265">
        <v>751000000</v>
      </c>
      <c r="M336" s="1175" t="s">
        <v>83</v>
      </c>
      <c r="N336" s="1266" t="s">
        <v>2035</v>
      </c>
      <c r="O336" s="1201" t="s">
        <v>4066</v>
      </c>
      <c r="P336" s="1201" t="s">
        <v>229</v>
      </c>
      <c r="Q336" s="1201" t="s">
        <v>13524</v>
      </c>
      <c r="R336" s="1201" t="s">
        <v>231</v>
      </c>
      <c r="S336" s="1201">
        <v>166</v>
      </c>
      <c r="T336" s="1201" t="s">
        <v>902</v>
      </c>
      <c r="U336" s="1201">
        <v>1094.5</v>
      </c>
      <c r="V336" s="1201">
        <v>250</v>
      </c>
      <c r="W336" s="1267">
        <v>273625</v>
      </c>
      <c r="X336" s="1267">
        <v>306460</v>
      </c>
      <c r="Y336" s="1201"/>
      <c r="Z336" s="1201">
        <v>2016</v>
      </c>
      <c r="AA336" s="1201">
        <v>14</v>
      </c>
      <c r="AB336" s="1259" t="s">
        <v>876</v>
      </c>
      <c r="AC336" s="1180"/>
      <c r="AD336" s="1180"/>
      <c r="AE336" s="1180"/>
      <c r="AF336" s="1180"/>
      <c r="AG336" s="1180" t="s">
        <v>4068</v>
      </c>
      <c r="AH336" s="1180" t="s">
        <v>794</v>
      </c>
      <c r="AI336" s="1180">
        <v>210000038</v>
      </c>
      <c r="AJ336" s="1180" t="s">
        <v>4069</v>
      </c>
      <c r="AK336" s="1268"/>
    </row>
    <row r="337" spans="1:39" s="896" customFormat="1" ht="100.5" customHeight="1">
      <c r="A337" s="890" t="s">
        <v>4070</v>
      </c>
      <c r="B337" s="519" t="s">
        <v>481</v>
      </c>
      <c r="C337" s="843" t="s">
        <v>4063</v>
      </c>
      <c r="D337" s="843" t="s">
        <v>4064</v>
      </c>
      <c r="E337" s="843"/>
      <c r="F337" s="843" t="s">
        <v>4065</v>
      </c>
      <c r="G337" s="843"/>
      <c r="H337" s="843"/>
      <c r="I337" s="843"/>
      <c r="J337" s="843" t="s">
        <v>38</v>
      </c>
      <c r="K337" s="843">
        <v>100</v>
      </c>
      <c r="L337" s="890">
        <v>431010000</v>
      </c>
      <c r="M337" s="890" t="s">
        <v>129</v>
      </c>
      <c r="N337" s="891" t="s">
        <v>1199</v>
      </c>
      <c r="O337" s="843" t="s">
        <v>1960</v>
      </c>
      <c r="P337" s="843" t="s">
        <v>229</v>
      </c>
      <c r="Q337" s="843" t="s">
        <v>4067</v>
      </c>
      <c r="R337" s="843" t="s">
        <v>231</v>
      </c>
      <c r="S337" s="843">
        <v>166</v>
      </c>
      <c r="T337" s="843" t="s">
        <v>902</v>
      </c>
      <c r="U337" s="843">
        <v>40</v>
      </c>
      <c r="V337" s="843">
        <v>250</v>
      </c>
      <c r="W337" s="1377">
        <v>0</v>
      </c>
      <c r="X337" s="892">
        <v>0</v>
      </c>
      <c r="Y337" s="843"/>
      <c r="Z337" s="843">
        <v>2016</v>
      </c>
      <c r="AA337" s="843"/>
      <c r="AB337" s="893" t="s">
        <v>876</v>
      </c>
      <c r="AC337" s="894"/>
      <c r="AD337" s="894"/>
      <c r="AE337" s="894"/>
      <c r="AF337" s="894"/>
      <c r="AG337" s="894" t="s">
        <v>4071</v>
      </c>
      <c r="AH337" s="894" t="s">
        <v>794</v>
      </c>
      <c r="AI337" s="894">
        <v>210000038</v>
      </c>
      <c r="AJ337" s="894" t="s">
        <v>4069</v>
      </c>
      <c r="AK337" s="895"/>
      <c r="AL337" s="510"/>
      <c r="AM337" s="510"/>
    </row>
    <row r="338" spans="1:39" s="817" customFormat="1" ht="100.5" customHeight="1">
      <c r="A338" s="5" t="s">
        <v>4272</v>
      </c>
      <c r="B338" s="73" t="s">
        <v>481</v>
      </c>
      <c r="C338" s="8" t="s">
        <v>4063</v>
      </c>
      <c r="D338" s="8" t="s">
        <v>4064</v>
      </c>
      <c r="E338" s="8" t="s">
        <v>4064</v>
      </c>
      <c r="F338" s="8" t="s">
        <v>4065</v>
      </c>
      <c r="G338" s="8" t="s">
        <v>4065</v>
      </c>
      <c r="H338" s="8"/>
      <c r="I338" s="8"/>
      <c r="J338" s="8" t="s">
        <v>38</v>
      </c>
      <c r="K338" s="8">
        <v>100</v>
      </c>
      <c r="L338" s="5">
        <v>431010000</v>
      </c>
      <c r="M338" s="5" t="s">
        <v>129</v>
      </c>
      <c r="N338" s="815" t="s">
        <v>1199</v>
      </c>
      <c r="O338" s="8" t="s">
        <v>1960</v>
      </c>
      <c r="P338" s="8" t="s">
        <v>229</v>
      </c>
      <c r="Q338" s="8" t="s">
        <v>4067</v>
      </c>
      <c r="R338" s="8" t="s">
        <v>231</v>
      </c>
      <c r="S338" s="8">
        <v>166</v>
      </c>
      <c r="T338" s="8" t="s">
        <v>902</v>
      </c>
      <c r="U338" s="8">
        <v>20</v>
      </c>
      <c r="V338" s="8">
        <v>250</v>
      </c>
      <c r="W338" s="15">
        <v>5000</v>
      </c>
      <c r="X338" s="15">
        <f>W338*1.12</f>
        <v>5600.0000000000009</v>
      </c>
      <c r="Y338" s="8"/>
      <c r="Z338" s="8">
        <v>2016</v>
      </c>
      <c r="AA338" s="8" t="s">
        <v>4273</v>
      </c>
      <c r="AB338" s="238" t="s">
        <v>876</v>
      </c>
      <c r="AC338" s="2" t="s">
        <v>209</v>
      </c>
      <c r="AD338" s="2"/>
      <c r="AE338" s="2"/>
      <c r="AF338" s="2"/>
      <c r="AG338" s="2" t="s">
        <v>4071</v>
      </c>
      <c r="AH338" s="2" t="s">
        <v>794</v>
      </c>
      <c r="AI338" s="2">
        <v>210000038</v>
      </c>
      <c r="AJ338" s="2" t="s">
        <v>4069</v>
      </c>
      <c r="AK338" s="162"/>
      <c r="AL338" s="247"/>
      <c r="AM338" s="247"/>
    </row>
    <row r="339" spans="1:39" s="817" customFormat="1" ht="100.5" customHeight="1">
      <c r="A339" s="745" t="s">
        <v>4072</v>
      </c>
      <c r="B339" s="73" t="s">
        <v>481</v>
      </c>
      <c r="C339" s="723" t="s">
        <v>4063</v>
      </c>
      <c r="D339" s="723" t="s">
        <v>4064</v>
      </c>
      <c r="E339" s="723"/>
      <c r="F339" s="723" t="s">
        <v>4065</v>
      </c>
      <c r="G339" s="723"/>
      <c r="H339" s="723"/>
      <c r="I339" s="723"/>
      <c r="J339" s="723" t="s">
        <v>38</v>
      </c>
      <c r="K339" s="723">
        <v>100</v>
      </c>
      <c r="L339" s="95">
        <v>311010000</v>
      </c>
      <c r="M339" s="723" t="s">
        <v>342</v>
      </c>
      <c r="N339" s="815" t="s">
        <v>1199</v>
      </c>
      <c r="O339" s="723" t="s">
        <v>808</v>
      </c>
      <c r="P339" s="723" t="s">
        <v>229</v>
      </c>
      <c r="Q339" s="723" t="s">
        <v>4067</v>
      </c>
      <c r="R339" s="723" t="s">
        <v>231</v>
      </c>
      <c r="S339" s="723">
        <v>166</v>
      </c>
      <c r="T339" s="723" t="s">
        <v>902</v>
      </c>
      <c r="U339" s="723">
        <v>1916.0150000000001</v>
      </c>
      <c r="V339" s="723">
        <v>250</v>
      </c>
      <c r="W339" s="1371">
        <v>479003.75</v>
      </c>
      <c r="X339" s="785">
        <v>536484.19999999995</v>
      </c>
      <c r="Y339" s="723"/>
      <c r="Z339" s="723">
        <v>2016</v>
      </c>
      <c r="AA339" s="723"/>
      <c r="AB339" s="794" t="s">
        <v>876</v>
      </c>
      <c r="AC339" s="756"/>
      <c r="AD339" s="756"/>
      <c r="AE339" s="756"/>
      <c r="AF339" s="756"/>
      <c r="AG339" s="756" t="s">
        <v>4073</v>
      </c>
      <c r="AH339" s="756" t="s">
        <v>794</v>
      </c>
      <c r="AI339" s="756">
        <v>210000038</v>
      </c>
      <c r="AJ339" s="756" t="s">
        <v>4069</v>
      </c>
      <c r="AK339" s="816"/>
      <c r="AL339" s="247"/>
      <c r="AM339" s="247"/>
    </row>
    <row r="340" spans="1:39" s="817" customFormat="1" ht="100.5" customHeight="1">
      <c r="A340" s="745" t="s">
        <v>4074</v>
      </c>
      <c r="B340" s="73" t="s">
        <v>481</v>
      </c>
      <c r="C340" s="723" t="s">
        <v>4063</v>
      </c>
      <c r="D340" s="723" t="s">
        <v>4064</v>
      </c>
      <c r="E340" s="723"/>
      <c r="F340" s="723" t="s">
        <v>4065</v>
      </c>
      <c r="G340" s="723"/>
      <c r="H340" s="723"/>
      <c r="I340" s="723"/>
      <c r="J340" s="723" t="s">
        <v>38</v>
      </c>
      <c r="K340" s="723">
        <v>100</v>
      </c>
      <c r="L340" s="723">
        <v>511010000</v>
      </c>
      <c r="M340" s="749" t="s">
        <v>88</v>
      </c>
      <c r="N340" s="815" t="s">
        <v>1199</v>
      </c>
      <c r="O340" s="723" t="s">
        <v>700</v>
      </c>
      <c r="P340" s="723" t="s">
        <v>229</v>
      </c>
      <c r="Q340" s="723" t="s">
        <v>4067</v>
      </c>
      <c r="R340" s="723" t="s">
        <v>231</v>
      </c>
      <c r="S340" s="723">
        <v>166</v>
      </c>
      <c r="T340" s="723" t="s">
        <v>902</v>
      </c>
      <c r="U340" s="723">
        <v>1582.8</v>
      </c>
      <c r="V340" s="723">
        <v>250</v>
      </c>
      <c r="W340" s="1371">
        <v>395700</v>
      </c>
      <c r="X340" s="785">
        <v>443184</v>
      </c>
      <c r="Y340" s="723"/>
      <c r="Z340" s="723">
        <v>2016</v>
      </c>
      <c r="AA340" s="723"/>
      <c r="AB340" s="794" t="s">
        <v>876</v>
      </c>
      <c r="AC340" s="756"/>
      <c r="AD340" s="756"/>
      <c r="AE340" s="756"/>
      <c r="AF340" s="756"/>
      <c r="AG340" s="756" t="s">
        <v>4075</v>
      </c>
      <c r="AH340" s="756" t="s">
        <v>794</v>
      </c>
      <c r="AI340" s="756">
        <v>210000038</v>
      </c>
      <c r="AJ340" s="756" t="s">
        <v>4069</v>
      </c>
      <c r="AK340" s="816"/>
      <c r="AL340" s="247"/>
      <c r="AM340" s="247"/>
    </row>
    <row r="341" spans="1:39" s="896" customFormat="1" ht="100.5" customHeight="1">
      <c r="A341" s="890" t="s">
        <v>4076</v>
      </c>
      <c r="B341" s="519" t="s">
        <v>481</v>
      </c>
      <c r="C341" s="843" t="s">
        <v>4077</v>
      </c>
      <c r="D341" s="843" t="s">
        <v>4078</v>
      </c>
      <c r="E341" s="843" t="s">
        <v>4079</v>
      </c>
      <c r="F341" s="843" t="s">
        <v>4080</v>
      </c>
      <c r="G341" s="843" t="s">
        <v>4081</v>
      </c>
      <c r="H341" s="843"/>
      <c r="I341" s="843"/>
      <c r="J341" s="843" t="s">
        <v>1135</v>
      </c>
      <c r="K341" s="843">
        <v>100</v>
      </c>
      <c r="L341" s="903">
        <v>751000000</v>
      </c>
      <c r="M341" s="890" t="s">
        <v>83</v>
      </c>
      <c r="N341" s="891" t="s">
        <v>1199</v>
      </c>
      <c r="O341" s="843" t="s">
        <v>4066</v>
      </c>
      <c r="P341" s="843" t="s">
        <v>229</v>
      </c>
      <c r="Q341" s="843" t="s">
        <v>4067</v>
      </c>
      <c r="R341" s="843" t="s">
        <v>231</v>
      </c>
      <c r="S341" s="843">
        <v>113</v>
      </c>
      <c r="T341" s="843" t="s">
        <v>4082</v>
      </c>
      <c r="U341" s="843">
        <v>660</v>
      </c>
      <c r="V341" s="843">
        <v>580</v>
      </c>
      <c r="W341" s="1377">
        <v>0</v>
      </c>
      <c r="X341" s="892">
        <v>0</v>
      </c>
      <c r="Y341" s="843"/>
      <c r="Z341" s="843">
        <v>2016</v>
      </c>
      <c r="AA341" s="843"/>
      <c r="AB341" s="893" t="s">
        <v>876</v>
      </c>
      <c r="AC341" s="894"/>
      <c r="AD341" s="894"/>
      <c r="AE341" s="894"/>
      <c r="AF341" s="894"/>
      <c r="AG341" s="894" t="s">
        <v>4083</v>
      </c>
      <c r="AH341" s="894" t="s">
        <v>794</v>
      </c>
      <c r="AI341" s="894">
        <v>210000047</v>
      </c>
      <c r="AJ341" s="894" t="s">
        <v>4078</v>
      </c>
      <c r="AK341" s="895"/>
      <c r="AL341" s="510"/>
      <c r="AM341" s="510"/>
    </row>
    <row r="342" spans="1:39" s="1269" customFormat="1" ht="100.5" customHeight="1">
      <c r="A342" s="1175" t="s">
        <v>13526</v>
      </c>
      <c r="B342" s="1264" t="s">
        <v>481</v>
      </c>
      <c r="C342" s="1201" t="s">
        <v>4077</v>
      </c>
      <c r="D342" s="1201" t="s">
        <v>4078</v>
      </c>
      <c r="E342" s="1201" t="s">
        <v>4079</v>
      </c>
      <c r="F342" s="1201" t="s">
        <v>4080</v>
      </c>
      <c r="G342" s="1201" t="s">
        <v>4081</v>
      </c>
      <c r="H342" s="1201"/>
      <c r="I342" s="1201"/>
      <c r="J342" s="1201" t="s">
        <v>1135</v>
      </c>
      <c r="K342" s="1201">
        <v>100</v>
      </c>
      <c r="L342" s="1265">
        <v>751000000</v>
      </c>
      <c r="M342" s="1175" t="s">
        <v>83</v>
      </c>
      <c r="N342" s="1266" t="s">
        <v>2035</v>
      </c>
      <c r="O342" s="1201" t="s">
        <v>4066</v>
      </c>
      <c r="P342" s="1201" t="s">
        <v>229</v>
      </c>
      <c r="Q342" s="1201" t="s">
        <v>13524</v>
      </c>
      <c r="R342" s="1201" t="s">
        <v>231</v>
      </c>
      <c r="S342" s="1201">
        <v>113</v>
      </c>
      <c r="T342" s="1201" t="s">
        <v>4082</v>
      </c>
      <c r="U342" s="1201">
        <v>660</v>
      </c>
      <c r="V342" s="1201">
        <v>580</v>
      </c>
      <c r="W342" s="1267">
        <v>382800</v>
      </c>
      <c r="X342" s="1267">
        <v>428736</v>
      </c>
      <c r="Y342" s="1201"/>
      <c r="Z342" s="1201">
        <v>2016</v>
      </c>
      <c r="AA342" s="1201">
        <v>14</v>
      </c>
      <c r="AB342" s="1259" t="s">
        <v>876</v>
      </c>
      <c r="AC342" s="1180"/>
      <c r="AD342" s="1180"/>
      <c r="AE342" s="1180"/>
      <c r="AF342" s="1180"/>
      <c r="AG342" s="1180" t="s">
        <v>4083</v>
      </c>
      <c r="AH342" s="1180" t="s">
        <v>794</v>
      </c>
      <c r="AI342" s="1180">
        <v>210000047</v>
      </c>
      <c r="AJ342" s="1180" t="s">
        <v>4078</v>
      </c>
      <c r="AK342" s="1268"/>
    </row>
    <row r="343" spans="1:39" s="896" customFormat="1" ht="100.5" customHeight="1">
      <c r="A343" s="890" t="s">
        <v>4084</v>
      </c>
      <c r="B343" s="519" t="s">
        <v>481</v>
      </c>
      <c r="C343" s="843" t="s">
        <v>4077</v>
      </c>
      <c r="D343" s="843" t="s">
        <v>4078</v>
      </c>
      <c r="E343" s="843" t="s">
        <v>4079</v>
      </c>
      <c r="F343" s="898" t="s">
        <v>4080</v>
      </c>
      <c r="G343" s="898" t="s">
        <v>4081</v>
      </c>
      <c r="H343" s="843"/>
      <c r="I343" s="843"/>
      <c r="J343" s="843" t="s">
        <v>1135</v>
      </c>
      <c r="K343" s="843">
        <v>100</v>
      </c>
      <c r="L343" s="890">
        <v>431010000</v>
      </c>
      <c r="M343" s="890" t="s">
        <v>129</v>
      </c>
      <c r="N343" s="891" t="s">
        <v>1199</v>
      </c>
      <c r="O343" s="843" t="s">
        <v>1960</v>
      </c>
      <c r="P343" s="843" t="s">
        <v>229</v>
      </c>
      <c r="Q343" s="843" t="s">
        <v>4067</v>
      </c>
      <c r="R343" s="843" t="s">
        <v>231</v>
      </c>
      <c r="S343" s="843">
        <v>113</v>
      </c>
      <c r="T343" s="843" t="s">
        <v>4082</v>
      </c>
      <c r="U343" s="843">
        <v>138</v>
      </c>
      <c r="V343" s="843">
        <v>580</v>
      </c>
      <c r="W343" s="1377">
        <v>0</v>
      </c>
      <c r="X343" s="892">
        <v>0</v>
      </c>
      <c r="Y343" s="843"/>
      <c r="Z343" s="843">
        <v>2016</v>
      </c>
      <c r="AA343" s="843"/>
      <c r="AB343" s="893" t="s">
        <v>876</v>
      </c>
      <c r="AC343" s="894"/>
      <c r="AD343" s="894"/>
      <c r="AE343" s="894"/>
      <c r="AF343" s="894"/>
      <c r="AG343" s="894" t="s">
        <v>4085</v>
      </c>
      <c r="AH343" s="894" t="s">
        <v>794</v>
      </c>
      <c r="AI343" s="894">
        <v>210000047</v>
      </c>
      <c r="AJ343" s="894" t="s">
        <v>4078</v>
      </c>
      <c r="AK343" s="895"/>
      <c r="AL343" s="510"/>
      <c r="AM343" s="510"/>
    </row>
    <row r="344" spans="1:39" s="817" customFormat="1" ht="100.5" customHeight="1">
      <c r="A344" s="5" t="s">
        <v>4274</v>
      </c>
      <c r="B344" s="73" t="s">
        <v>481</v>
      </c>
      <c r="C344" s="8" t="s">
        <v>4077</v>
      </c>
      <c r="D344" s="8" t="s">
        <v>4078</v>
      </c>
      <c r="E344" s="8" t="s">
        <v>4079</v>
      </c>
      <c r="F344" s="897" t="s">
        <v>4080</v>
      </c>
      <c r="G344" s="897" t="s">
        <v>4081</v>
      </c>
      <c r="H344" s="8"/>
      <c r="I344" s="8"/>
      <c r="J344" s="8" t="s">
        <v>1135</v>
      </c>
      <c r="K344" s="8">
        <v>100</v>
      </c>
      <c r="L344" s="5">
        <v>431010000</v>
      </c>
      <c r="M344" s="5" t="s">
        <v>129</v>
      </c>
      <c r="N344" s="815" t="s">
        <v>1199</v>
      </c>
      <c r="O344" s="8" t="s">
        <v>1960</v>
      </c>
      <c r="P344" s="8" t="s">
        <v>229</v>
      </c>
      <c r="Q344" s="8" t="s">
        <v>4067</v>
      </c>
      <c r="R344" s="8" t="s">
        <v>231</v>
      </c>
      <c r="S344" s="8">
        <v>113</v>
      </c>
      <c r="T344" s="8" t="s">
        <v>4082</v>
      </c>
      <c r="U344" s="8">
        <v>12</v>
      </c>
      <c r="V344" s="8">
        <v>580</v>
      </c>
      <c r="W344" s="15">
        <v>6960</v>
      </c>
      <c r="X344" s="15">
        <f>W344*1.12</f>
        <v>7795.2000000000007</v>
      </c>
      <c r="Y344" s="8"/>
      <c r="Z344" s="8">
        <v>2016</v>
      </c>
      <c r="AA344" s="8" t="s">
        <v>4273</v>
      </c>
      <c r="AB344" s="238" t="s">
        <v>876</v>
      </c>
      <c r="AC344" s="2"/>
      <c r="AD344" s="2"/>
      <c r="AE344" s="2"/>
      <c r="AF344" s="2"/>
      <c r="AG344" s="2" t="s">
        <v>4085</v>
      </c>
      <c r="AH344" s="2" t="s">
        <v>794</v>
      </c>
      <c r="AI344" s="2">
        <v>210000047</v>
      </c>
      <c r="AJ344" s="2" t="s">
        <v>4078</v>
      </c>
      <c r="AK344" s="162"/>
      <c r="AL344" s="247"/>
      <c r="AM344" s="247"/>
    </row>
    <row r="345" spans="1:39" s="817" customFormat="1" ht="100.5" customHeight="1">
      <c r="A345" s="745" t="s">
        <v>4086</v>
      </c>
      <c r="B345" s="73" t="s">
        <v>481</v>
      </c>
      <c r="C345" s="723" t="s">
        <v>4077</v>
      </c>
      <c r="D345" s="723" t="s">
        <v>4078</v>
      </c>
      <c r="E345" s="723" t="s">
        <v>4079</v>
      </c>
      <c r="F345" s="723" t="s">
        <v>4080</v>
      </c>
      <c r="G345" s="723" t="s">
        <v>4081</v>
      </c>
      <c r="H345" s="723"/>
      <c r="I345" s="723"/>
      <c r="J345" s="723" t="s">
        <v>1135</v>
      </c>
      <c r="K345" s="723">
        <v>100</v>
      </c>
      <c r="L345" s="95">
        <v>311010000</v>
      </c>
      <c r="M345" s="723" t="s">
        <v>342</v>
      </c>
      <c r="N345" s="815" t="s">
        <v>1199</v>
      </c>
      <c r="O345" s="723" t="s">
        <v>808</v>
      </c>
      <c r="P345" s="723" t="s">
        <v>229</v>
      </c>
      <c r="Q345" s="723" t="s">
        <v>4067</v>
      </c>
      <c r="R345" s="723" t="s">
        <v>231</v>
      </c>
      <c r="S345" s="723">
        <v>113</v>
      </c>
      <c r="T345" s="723" t="s">
        <v>4082</v>
      </c>
      <c r="U345" s="723">
        <v>1455.37</v>
      </c>
      <c r="V345" s="723">
        <v>580</v>
      </c>
      <c r="W345" s="1371">
        <v>844114.6</v>
      </c>
      <c r="X345" s="785">
        <v>945408.35</v>
      </c>
      <c r="Y345" s="723"/>
      <c r="Z345" s="723">
        <v>2016</v>
      </c>
      <c r="AA345" s="723"/>
      <c r="AB345" s="794" t="s">
        <v>876</v>
      </c>
      <c r="AC345" s="756"/>
      <c r="AD345" s="756"/>
      <c r="AE345" s="756"/>
      <c r="AF345" s="756"/>
      <c r="AG345" s="756" t="s">
        <v>4087</v>
      </c>
      <c r="AH345" s="756" t="s">
        <v>794</v>
      </c>
      <c r="AI345" s="756">
        <v>210000047</v>
      </c>
      <c r="AJ345" s="756" t="s">
        <v>4078</v>
      </c>
      <c r="AK345" s="816"/>
      <c r="AL345" s="247"/>
      <c r="AM345" s="247"/>
    </row>
    <row r="346" spans="1:39" s="817" customFormat="1" ht="100.5" customHeight="1">
      <c r="A346" s="745" t="s">
        <v>4088</v>
      </c>
      <c r="B346" s="73" t="s">
        <v>481</v>
      </c>
      <c r="C346" s="723" t="s">
        <v>4077</v>
      </c>
      <c r="D346" s="723" t="s">
        <v>4078</v>
      </c>
      <c r="E346" s="723" t="s">
        <v>4079</v>
      </c>
      <c r="F346" s="723" t="s">
        <v>4080</v>
      </c>
      <c r="G346" s="723" t="s">
        <v>4081</v>
      </c>
      <c r="H346" s="723"/>
      <c r="I346" s="723"/>
      <c r="J346" s="723" t="s">
        <v>1135</v>
      </c>
      <c r="K346" s="723">
        <v>100</v>
      </c>
      <c r="L346" s="723">
        <v>511010000</v>
      </c>
      <c r="M346" s="749" t="s">
        <v>88</v>
      </c>
      <c r="N346" s="815" t="s">
        <v>1199</v>
      </c>
      <c r="O346" s="723" t="s">
        <v>700</v>
      </c>
      <c r="P346" s="723" t="s">
        <v>229</v>
      </c>
      <c r="Q346" s="723" t="s">
        <v>4067</v>
      </c>
      <c r="R346" s="723" t="s">
        <v>231</v>
      </c>
      <c r="S346" s="723">
        <v>113</v>
      </c>
      <c r="T346" s="723" t="s">
        <v>4082</v>
      </c>
      <c r="U346" s="723">
        <v>5104.53</v>
      </c>
      <c r="V346" s="723">
        <v>580</v>
      </c>
      <c r="W346" s="1371">
        <v>2960627.4</v>
      </c>
      <c r="X346" s="785">
        <v>3315902.69</v>
      </c>
      <c r="Y346" s="723"/>
      <c r="Z346" s="723">
        <v>2016</v>
      </c>
      <c r="AA346" s="723"/>
      <c r="AB346" s="794" t="s">
        <v>876</v>
      </c>
      <c r="AC346" s="756"/>
      <c r="AD346" s="756"/>
      <c r="AE346" s="756"/>
      <c r="AF346" s="756"/>
      <c r="AG346" s="756" t="s">
        <v>4089</v>
      </c>
      <c r="AH346" s="756" t="s">
        <v>794</v>
      </c>
      <c r="AI346" s="756">
        <v>210000047</v>
      </c>
      <c r="AJ346" s="756" t="s">
        <v>4078</v>
      </c>
      <c r="AK346" s="816"/>
      <c r="AL346" s="247"/>
      <c r="AM346" s="247"/>
    </row>
    <row r="347" spans="1:39" s="490" customFormat="1" ht="100.5" customHeight="1">
      <c r="A347" s="890" t="s">
        <v>4090</v>
      </c>
      <c r="B347" s="843" t="s">
        <v>33</v>
      </c>
      <c r="C347" s="923" t="s">
        <v>1941</v>
      </c>
      <c r="D347" s="923" t="s">
        <v>1942</v>
      </c>
      <c r="E347" s="923" t="s">
        <v>1943</v>
      </c>
      <c r="F347" s="923" t="s">
        <v>1944</v>
      </c>
      <c r="G347" s="923" t="s">
        <v>1945</v>
      </c>
      <c r="H347" s="923" t="s">
        <v>1946</v>
      </c>
      <c r="I347" s="923" t="s">
        <v>1947</v>
      </c>
      <c r="J347" s="843" t="s">
        <v>38</v>
      </c>
      <c r="K347" s="843">
        <v>0</v>
      </c>
      <c r="L347" s="924">
        <v>711000000</v>
      </c>
      <c r="M347" s="925" t="s">
        <v>73</v>
      </c>
      <c r="N347" s="843" t="s">
        <v>1199</v>
      </c>
      <c r="O347" s="843" t="s">
        <v>802</v>
      </c>
      <c r="P347" s="843" t="s">
        <v>229</v>
      </c>
      <c r="Q347" s="843" t="s">
        <v>1972</v>
      </c>
      <c r="R347" s="843" t="s">
        <v>231</v>
      </c>
      <c r="S347" s="843">
        <v>5111</v>
      </c>
      <c r="T347" s="843" t="s">
        <v>1948</v>
      </c>
      <c r="U347" s="926">
        <v>3669</v>
      </c>
      <c r="V347" s="892">
        <v>85</v>
      </c>
      <c r="W347" s="927">
        <v>0</v>
      </c>
      <c r="X347" s="927">
        <v>0</v>
      </c>
      <c r="Y347" s="892"/>
      <c r="Z347" s="843">
        <v>2016</v>
      </c>
      <c r="AA347" s="843"/>
      <c r="AB347" s="893" t="s">
        <v>876</v>
      </c>
      <c r="AC347" s="894" t="s">
        <v>79</v>
      </c>
      <c r="AD347" s="894"/>
      <c r="AE347" s="894"/>
      <c r="AF347" s="894"/>
      <c r="AG347" s="894" t="s">
        <v>1949</v>
      </c>
      <c r="AH347" s="894" t="s">
        <v>794</v>
      </c>
      <c r="AI347" s="894">
        <v>210025607</v>
      </c>
      <c r="AJ347" s="894" t="s">
        <v>1950</v>
      </c>
      <c r="AK347" s="894" t="s">
        <v>4091</v>
      </c>
    </row>
    <row r="348" spans="1:39" s="928" customFormat="1" ht="100.5" customHeight="1">
      <c r="A348" s="745" t="s">
        <v>4308</v>
      </c>
      <c r="B348" s="723" t="s">
        <v>33</v>
      </c>
      <c r="C348" s="818" t="s">
        <v>1941</v>
      </c>
      <c r="D348" s="790" t="s">
        <v>1942</v>
      </c>
      <c r="E348" s="790" t="s">
        <v>1943</v>
      </c>
      <c r="F348" s="790" t="s">
        <v>1944</v>
      </c>
      <c r="G348" s="790" t="s">
        <v>1945</v>
      </c>
      <c r="H348" s="790" t="s">
        <v>1946</v>
      </c>
      <c r="I348" s="790" t="s">
        <v>1947</v>
      </c>
      <c r="J348" s="723" t="s">
        <v>38</v>
      </c>
      <c r="K348" s="723">
        <v>0</v>
      </c>
      <c r="L348" s="814">
        <v>711000000</v>
      </c>
      <c r="M348" s="809" t="s">
        <v>73</v>
      </c>
      <c r="N348" s="723" t="s">
        <v>1199</v>
      </c>
      <c r="O348" s="723" t="s">
        <v>802</v>
      </c>
      <c r="P348" s="723" t="s">
        <v>229</v>
      </c>
      <c r="Q348" s="723" t="s">
        <v>1972</v>
      </c>
      <c r="R348" s="723" t="s">
        <v>231</v>
      </c>
      <c r="S348" s="723">
        <v>5111</v>
      </c>
      <c r="T348" s="723" t="s">
        <v>1948</v>
      </c>
      <c r="U348" s="819">
        <v>7322</v>
      </c>
      <c r="V348" s="785">
        <v>85</v>
      </c>
      <c r="W348" s="820">
        <v>622370</v>
      </c>
      <c r="X348" s="820">
        <f>W348*1.12</f>
        <v>697054.4</v>
      </c>
      <c r="Y348" s="785"/>
      <c r="Z348" s="723">
        <v>2016</v>
      </c>
      <c r="AA348" s="723"/>
      <c r="AB348" s="794" t="s">
        <v>876</v>
      </c>
      <c r="AC348" s="756" t="s">
        <v>79</v>
      </c>
      <c r="AD348" s="756"/>
      <c r="AE348" s="756"/>
      <c r="AF348" s="756"/>
      <c r="AG348" s="756" t="s">
        <v>1949</v>
      </c>
      <c r="AH348" s="756" t="s">
        <v>794</v>
      </c>
      <c r="AI348" s="756">
        <v>210025607</v>
      </c>
      <c r="AJ348" s="756" t="s">
        <v>1950</v>
      </c>
      <c r="AK348" s="756" t="s">
        <v>4309</v>
      </c>
    </row>
    <row r="349" spans="1:39" s="490" customFormat="1" ht="100.5" customHeight="1">
      <c r="A349" s="890" t="s">
        <v>4092</v>
      </c>
      <c r="B349" s="843" t="s">
        <v>33</v>
      </c>
      <c r="C349" s="923" t="s">
        <v>1941</v>
      </c>
      <c r="D349" s="923" t="s">
        <v>1942</v>
      </c>
      <c r="E349" s="923" t="s">
        <v>1943</v>
      </c>
      <c r="F349" s="923" t="s">
        <v>1944</v>
      </c>
      <c r="G349" s="923" t="s">
        <v>1945</v>
      </c>
      <c r="H349" s="923" t="s">
        <v>1946</v>
      </c>
      <c r="I349" s="923" t="s">
        <v>1947</v>
      </c>
      <c r="J349" s="843" t="s">
        <v>38</v>
      </c>
      <c r="K349" s="843">
        <v>0</v>
      </c>
      <c r="L349" s="924">
        <v>711000000</v>
      </c>
      <c r="M349" s="925" t="s">
        <v>73</v>
      </c>
      <c r="N349" s="843" t="s">
        <v>1199</v>
      </c>
      <c r="O349" s="843" t="s">
        <v>228</v>
      </c>
      <c r="P349" s="843" t="s">
        <v>229</v>
      </c>
      <c r="Q349" s="843" t="s">
        <v>1972</v>
      </c>
      <c r="R349" s="843" t="s">
        <v>231</v>
      </c>
      <c r="S349" s="843">
        <v>5111</v>
      </c>
      <c r="T349" s="843" t="s">
        <v>1948</v>
      </c>
      <c r="U349" s="926">
        <v>5677</v>
      </c>
      <c r="V349" s="892">
        <v>85</v>
      </c>
      <c r="W349" s="927">
        <v>0</v>
      </c>
      <c r="X349" s="927">
        <v>0</v>
      </c>
      <c r="Y349" s="892"/>
      <c r="Z349" s="843">
        <v>2016</v>
      </c>
      <c r="AA349" s="843"/>
      <c r="AB349" s="893" t="s">
        <v>876</v>
      </c>
      <c r="AC349" s="894" t="s">
        <v>79</v>
      </c>
      <c r="AD349" s="894"/>
      <c r="AE349" s="894"/>
      <c r="AF349" s="894"/>
      <c r="AG349" s="894" t="s">
        <v>1952</v>
      </c>
      <c r="AH349" s="894" t="s">
        <v>794</v>
      </c>
      <c r="AI349" s="894">
        <v>210025607</v>
      </c>
      <c r="AJ349" s="894" t="s">
        <v>1950</v>
      </c>
      <c r="AK349" s="894" t="s">
        <v>4091</v>
      </c>
    </row>
    <row r="350" spans="1:39" s="928" customFormat="1" ht="100.5" customHeight="1">
      <c r="A350" s="745" t="s">
        <v>4310</v>
      </c>
      <c r="B350" s="723" t="s">
        <v>33</v>
      </c>
      <c r="C350" s="818" t="s">
        <v>1941</v>
      </c>
      <c r="D350" s="790" t="s">
        <v>1942</v>
      </c>
      <c r="E350" s="790" t="s">
        <v>1943</v>
      </c>
      <c r="F350" s="790" t="s">
        <v>1944</v>
      </c>
      <c r="G350" s="790" t="s">
        <v>1945</v>
      </c>
      <c r="H350" s="790" t="s">
        <v>1946</v>
      </c>
      <c r="I350" s="790" t="s">
        <v>1947</v>
      </c>
      <c r="J350" s="723" t="s">
        <v>38</v>
      </c>
      <c r="K350" s="723">
        <v>0</v>
      </c>
      <c r="L350" s="814">
        <v>711000000</v>
      </c>
      <c r="M350" s="809" t="s">
        <v>73</v>
      </c>
      <c r="N350" s="723" t="s">
        <v>1199</v>
      </c>
      <c r="O350" s="723" t="s">
        <v>228</v>
      </c>
      <c r="P350" s="723" t="s">
        <v>229</v>
      </c>
      <c r="Q350" s="723" t="s">
        <v>1972</v>
      </c>
      <c r="R350" s="723" t="s">
        <v>231</v>
      </c>
      <c r="S350" s="723">
        <v>5111</v>
      </c>
      <c r="T350" s="723" t="s">
        <v>1948</v>
      </c>
      <c r="U350" s="819">
        <v>11357</v>
      </c>
      <c r="V350" s="785">
        <v>85</v>
      </c>
      <c r="W350" s="820">
        <v>965345</v>
      </c>
      <c r="X350" s="820">
        <f>W350*1.12</f>
        <v>1081186.4000000001</v>
      </c>
      <c r="Y350" s="785"/>
      <c r="Z350" s="723">
        <v>2016</v>
      </c>
      <c r="AA350" s="723"/>
      <c r="AB350" s="794" t="s">
        <v>876</v>
      </c>
      <c r="AC350" s="756" t="s">
        <v>79</v>
      </c>
      <c r="AD350" s="756"/>
      <c r="AE350" s="756"/>
      <c r="AF350" s="756"/>
      <c r="AG350" s="756" t="s">
        <v>1952</v>
      </c>
      <c r="AH350" s="756" t="s">
        <v>794</v>
      </c>
      <c r="AI350" s="756">
        <v>210025607</v>
      </c>
      <c r="AJ350" s="756" t="s">
        <v>1950</v>
      </c>
      <c r="AK350" s="756" t="s">
        <v>4309</v>
      </c>
    </row>
    <row r="351" spans="1:39" s="490" customFormat="1" ht="100.5" customHeight="1">
      <c r="A351" s="890" t="s">
        <v>4093</v>
      </c>
      <c r="B351" s="843" t="s">
        <v>33</v>
      </c>
      <c r="C351" s="923" t="s">
        <v>1941</v>
      </c>
      <c r="D351" s="923" t="s">
        <v>1942</v>
      </c>
      <c r="E351" s="923" t="s">
        <v>1943</v>
      </c>
      <c r="F351" s="923" t="s">
        <v>1944</v>
      </c>
      <c r="G351" s="923" t="s">
        <v>1945</v>
      </c>
      <c r="H351" s="923" t="s">
        <v>1946</v>
      </c>
      <c r="I351" s="923" t="s">
        <v>1947</v>
      </c>
      <c r="J351" s="843" t="s">
        <v>38</v>
      </c>
      <c r="K351" s="843">
        <v>0</v>
      </c>
      <c r="L351" s="924">
        <v>711000000</v>
      </c>
      <c r="M351" s="925" t="s">
        <v>73</v>
      </c>
      <c r="N351" s="843" t="s">
        <v>1199</v>
      </c>
      <c r="O351" s="843" t="s">
        <v>805</v>
      </c>
      <c r="P351" s="843" t="s">
        <v>229</v>
      </c>
      <c r="Q351" s="843" t="s">
        <v>1972</v>
      </c>
      <c r="R351" s="843" t="s">
        <v>231</v>
      </c>
      <c r="S351" s="843">
        <v>5111</v>
      </c>
      <c r="T351" s="843" t="s">
        <v>1948</v>
      </c>
      <c r="U351" s="926">
        <v>5732</v>
      </c>
      <c r="V351" s="892">
        <v>85</v>
      </c>
      <c r="W351" s="927">
        <v>0</v>
      </c>
      <c r="X351" s="927">
        <v>0</v>
      </c>
      <c r="Y351" s="892"/>
      <c r="Z351" s="843">
        <v>2016</v>
      </c>
      <c r="AA351" s="843"/>
      <c r="AB351" s="893" t="s">
        <v>876</v>
      </c>
      <c r="AC351" s="894" t="s">
        <v>79</v>
      </c>
      <c r="AD351" s="894"/>
      <c r="AE351" s="894"/>
      <c r="AF351" s="894"/>
      <c r="AG351" s="894" t="s">
        <v>1954</v>
      </c>
      <c r="AH351" s="894" t="s">
        <v>794</v>
      </c>
      <c r="AI351" s="894">
        <v>210025607</v>
      </c>
      <c r="AJ351" s="894" t="s">
        <v>1950</v>
      </c>
      <c r="AK351" s="894" t="s">
        <v>4091</v>
      </c>
    </row>
    <row r="352" spans="1:39" s="928" customFormat="1" ht="100.5" customHeight="1">
      <c r="A352" s="745" t="s">
        <v>4311</v>
      </c>
      <c r="B352" s="723" t="s">
        <v>33</v>
      </c>
      <c r="C352" s="818" t="s">
        <v>1941</v>
      </c>
      <c r="D352" s="790" t="s">
        <v>1942</v>
      </c>
      <c r="E352" s="790" t="s">
        <v>1943</v>
      </c>
      <c r="F352" s="790" t="s">
        <v>1944</v>
      </c>
      <c r="G352" s="790" t="s">
        <v>1945</v>
      </c>
      <c r="H352" s="790" t="s">
        <v>1946</v>
      </c>
      <c r="I352" s="790" t="s">
        <v>1947</v>
      </c>
      <c r="J352" s="723" t="s">
        <v>38</v>
      </c>
      <c r="K352" s="723">
        <v>0</v>
      </c>
      <c r="L352" s="814">
        <v>711000000</v>
      </c>
      <c r="M352" s="809" t="s">
        <v>73</v>
      </c>
      <c r="N352" s="723" t="s">
        <v>1199</v>
      </c>
      <c r="O352" s="723" t="s">
        <v>805</v>
      </c>
      <c r="P352" s="723" t="s">
        <v>229</v>
      </c>
      <c r="Q352" s="723" t="s">
        <v>1972</v>
      </c>
      <c r="R352" s="723" t="s">
        <v>231</v>
      </c>
      <c r="S352" s="723">
        <v>5111</v>
      </c>
      <c r="T352" s="723" t="s">
        <v>1948</v>
      </c>
      <c r="U352" s="819">
        <v>11466</v>
      </c>
      <c r="V352" s="785">
        <v>85</v>
      </c>
      <c r="W352" s="820">
        <v>974610</v>
      </c>
      <c r="X352" s="820">
        <f>W352*1.12</f>
        <v>1091563.2000000002</v>
      </c>
      <c r="Y352" s="785"/>
      <c r="Z352" s="723">
        <v>2016</v>
      </c>
      <c r="AA352" s="723"/>
      <c r="AB352" s="794" t="s">
        <v>876</v>
      </c>
      <c r="AC352" s="756" t="s">
        <v>79</v>
      </c>
      <c r="AD352" s="756"/>
      <c r="AE352" s="756"/>
      <c r="AF352" s="756"/>
      <c r="AG352" s="756" t="s">
        <v>1954</v>
      </c>
      <c r="AH352" s="756" t="s">
        <v>794</v>
      </c>
      <c r="AI352" s="756">
        <v>210025607</v>
      </c>
      <c r="AJ352" s="756" t="s">
        <v>1950</v>
      </c>
      <c r="AK352" s="756" t="s">
        <v>4309</v>
      </c>
    </row>
    <row r="353" spans="1:37" s="490" customFormat="1" ht="100.5" customHeight="1">
      <c r="A353" s="890" t="s">
        <v>4094</v>
      </c>
      <c r="B353" s="843" t="s">
        <v>33</v>
      </c>
      <c r="C353" s="923" t="s">
        <v>1941</v>
      </c>
      <c r="D353" s="923" t="s">
        <v>1942</v>
      </c>
      <c r="E353" s="923" t="s">
        <v>1943</v>
      </c>
      <c r="F353" s="923" t="s">
        <v>1944</v>
      </c>
      <c r="G353" s="923" t="s">
        <v>1945</v>
      </c>
      <c r="H353" s="923" t="s">
        <v>1946</v>
      </c>
      <c r="I353" s="923" t="s">
        <v>1947</v>
      </c>
      <c r="J353" s="843" t="s">
        <v>38</v>
      </c>
      <c r="K353" s="843">
        <v>0</v>
      </c>
      <c r="L353" s="924">
        <v>711000000</v>
      </c>
      <c r="M353" s="925" t="s">
        <v>73</v>
      </c>
      <c r="N353" s="843" t="s">
        <v>1199</v>
      </c>
      <c r="O353" s="843" t="s">
        <v>1086</v>
      </c>
      <c r="P353" s="843" t="s">
        <v>229</v>
      </c>
      <c r="Q353" s="843" t="s">
        <v>1972</v>
      </c>
      <c r="R353" s="843" t="s">
        <v>231</v>
      </c>
      <c r="S353" s="843">
        <v>5111</v>
      </c>
      <c r="T353" s="843" t="s">
        <v>1948</v>
      </c>
      <c r="U353" s="926">
        <v>5159</v>
      </c>
      <c r="V353" s="892">
        <v>85</v>
      </c>
      <c r="W353" s="927">
        <v>0</v>
      </c>
      <c r="X353" s="927">
        <v>0</v>
      </c>
      <c r="Y353" s="892"/>
      <c r="Z353" s="843">
        <v>2016</v>
      </c>
      <c r="AA353" s="843"/>
      <c r="AB353" s="893" t="s">
        <v>876</v>
      </c>
      <c r="AC353" s="894" t="s">
        <v>79</v>
      </c>
      <c r="AD353" s="894"/>
      <c r="AE353" s="894"/>
      <c r="AF353" s="894"/>
      <c r="AG353" s="894" t="s">
        <v>1956</v>
      </c>
      <c r="AH353" s="894" t="s">
        <v>794</v>
      </c>
      <c r="AI353" s="894">
        <v>210025607</v>
      </c>
      <c r="AJ353" s="894" t="s">
        <v>1950</v>
      </c>
      <c r="AK353" s="894" t="s">
        <v>4091</v>
      </c>
    </row>
    <row r="354" spans="1:37" s="928" customFormat="1" ht="100.5" customHeight="1">
      <c r="A354" s="745" t="s">
        <v>4312</v>
      </c>
      <c r="B354" s="723" t="s">
        <v>33</v>
      </c>
      <c r="C354" s="818" t="s">
        <v>1941</v>
      </c>
      <c r="D354" s="790" t="s">
        <v>1942</v>
      </c>
      <c r="E354" s="790" t="s">
        <v>1943</v>
      </c>
      <c r="F354" s="790" t="s">
        <v>1944</v>
      </c>
      <c r="G354" s="790" t="s">
        <v>1945</v>
      </c>
      <c r="H354" s="790" t="s">
        <v>1946</v>
      </c>
      <c r="I354" s="790" t="s">
        <v>1947</v>
      </c>
      <c r="J354" s="723" t="s">
        <v>38</v>
      </c>
      <c r="K354" s="723">
        <v>0</v>
      </c>
      <c r="L354" s="814">
        <v>711000000</v>
      </c>
      <c r="M354" s="809" t="s">
        <v>73</v>
      </c>
      <c r="N354" s="723" t="s">
        <v>1199</v>
      </c>
      <c r="O354" s="723" t="s">
        <v>1086</v>
      </c>
      <c r="P354" s="723" t="s">
        <v>229</v>
      </c>
      <c r="Q354" s="723" t="s">
        <v>1972</v>
      </c>
      <c r="R354" s="723" t="s">
        <v>231</v>
      </c>
      <c r="S354" s="723">
        <v>5111</v>
      </c>
      <c r="T354" s="723" t="s">
        <v>1948</v>
      </c>
      <c r="U354" s="819">
        <v>10318</v>
      </c>
      <c r="V354" s="785">
        <v>85</v>
      </c>
      <c r="W354" s="820">
        <v>877030</v>
      </c>
      <c r="X354" s="820">
        <f>W354*1.12</f>
        <v>982273.60000000009</v>
      </c>
      <c r="Y354" s="785"/>
      <c r="Z354" s="723">
        <v>2016</v>
      </c>
      <c r="AA354" s="723"/>
      <c r="AB354" s="794" t="s">
        <v>876</v>
      </c>
      <c r="AC354" s="756" t="s">
        <v>79</v>
      </c>
      <c r="AD354" s="756"/>
      <c r="AE354" s="756"/>
      <c r="AF354" s="756"/>
      <c r="AG354" s="756" t="s">
        <v>1956</v>
      </c>
      <c r="AH354" s="756" t="s">
        <v>794</v>
      </c>
      <c r="AI354" s="756">
        <v>210025607</v>
      </c>
      <c r="AJ354" s="756" t="s">
        <v>1950</v>
      </c>
      <c r="AK354" s="756" t="s">
        <v>4309</v>
      </c>
    </row>
    <row r="355" spans="1:37" s="490" customFormat="1" ht="100.5" customHeight="1">
      <c r="A355" s="890" t="s">
        <v>4095</v>
      </c>
      <c r="B355" s="843" t="s">
        <v>33</v>
      </c>
      <c r="C355" s="923" t="s">
        <v>1941</v>
      </c>
      <c r="D355" s="923" t="s">
        <v>1942</v>
      </c>
      <c r="E355" s="923" t="s">
        <v>1943</v>
      </c>
      <c r="F355" s="923" t="s">
        <v>1944</v>
      </c>
      <c r="G355" s="923" t="s">
        <v>1945</v>
      </c>
      <c r="H355" s="923" t="s">
        <v>1946</v>
      </c>
      <c r="I355" s="923" t="s">
        <v>1947</v>
      </c>
      <c r="J355" s="843" t="s">
        <v>38</v>
      </c>
      <c r="K355" s="843">
        <v>0</v>
      </c>
      <c r="L355" s="924">
        <v>711000000</v>
      </c>
      <c r="M355" s="925" t="s">
        <v>73</v>
      </c>
      <c r="N355" s="843" t="s">
        <v>1199</v>
      </c>
      <c r="O355" s="843" t="s">
        <v>790</v>
      </c>
      <c r="P355" s="843" t="s">
        <v>229</v>
      </c>
      <c r="Q355" s="843" t="s">
        <v>1972</v>
      </c>
      <c r="R355" s="843" t="s">
        <v>231</v>
      </c>
      <c r="S355" s="843">
        <v>5111</v>
      </c>
      <c r="T355" s="843" t="s">
        <v>1948</v>
      </c>
      <c r="U355" s="926">
        <v>1035</v>
      </c>
      <c r="V355" s="892">
        <v>85</v>
      </c>
      <c r="W355" s="927">
        <v>0</v>
      </c>
      <c r="X355" s="927">
        <v>0</v>
      </c>
      <c r="Y355" s="892"/>
      <c r="Z355" s="843">
        <v>2016</v>
      </c>
      <c r="AA355" s="843"/>
      <c r="AB355" s="893" t="s">
        <v>876</v>
      </c>
      <c r="AC355" s="894" t="s">
        <v>79</v>
      </c>
      <c r="AD355" s="894"/>
      <c r="AE355" s="894"/>
      <c r="AF355" s="894"/>
      <c r="AG355" s="894" t="s">
        <v>1958</v>
      </c>
      <c r="AH355" s="894" t="s">
        <v>794</v>
      </c>
      <c r="AI355" s="894">
        <v>210025607</v>
      </c>
      <c r="AJ355" s="894" t="s">
        <v>1950</v>
      </c>
      <c r="AK355" s="894" t="s">
        <v>4091</v>
      </c>
    </row>
    <row r="356" spans="1:37" s="928" customFormat="1" ht="100.5" customHeight="1">
      <c r="A356" s="745" t="s">
        <v>4313</v>
      </c>
      <c r="B356" s="723" t="s">
        <v>33</v>
      </c>
      <c r="C356" s="818" t="s">
        <v>1941</v>
      </c>
      <c r="D356" s="790" t="s">
        <v>1942</v>
      </c>
      <c r="E356" s="790" t="s">
        <v>1943</v>
      </c>
      <c r="F356" s="790" t="s">
        <v>1944</v>
      </c>
      <c r="G356" s="790" t="s">
        <v>1945</v>
      </c>
      <c r="H356" s="790" t="s">
        <v>1946</v>
      </c>
      <c r="I356" s="790" t="s">
        <v>1947</v>
      </c>
      <c r="J356" s="723" t="s">
        <v>38</v>
      </c>
      <c r="K356" s="723">
        <v>0</v>
      </c>
      <c r="L356" s="814">
        <v>711000000</v>
      </c>
      <c r="M356" s="809" t="s">
        <v>73</v>
      </c>
      <c r="N356" s="723" t="s">
        <v>1199</v>
      </c>
      <c r="O356" s="723" t="s">
        <v>790</v>
      </c>
      <c r="P356" s="723" t="s">
        <v>229</v>
      </c>
      <c r="Q356" s="723" t="s">
        <v>1972</v>
      </c>
      <c r="R356" s="723" t="s">
        <v>231</v>
      </c>
      <c r="S356" s="723">
        <v>5111</v>
      </c>
      <c r="T356" s="723" t="s">
        <v>1948</v>
      </c>
      <c r="U356" s="819">
        <v>2090</v>
      </c>
      <c r="V356" s="785">
        <v>85</v>
      </c>
      <c r="W356" s="820">
        <v>177650</v>
      </c>
      <c r="X356" s="820">
        <f>W356*1.12</f>
        <v>198968.00000000003</v>
      </c>
      <c r="Y356" s="785"/>
      <c r="Z356" s="723">
        <v>2016</v>
      </c>
      <c r="AA356" s="723"/>
      <c r="AB356" s="794" t="s">
        <v>876</v>
      </c>
      <c r="AC356" s="756" t="s">
        <v>79</v>
      </c>
      <c r="AD356" s="756"/>
      <c r="AE356" s="756"/>
      <c r="AF356" s="756"/>
      <c r="AG356" s="756" t="s">
        <v>1958</v>
      </c>
      <c r="AH356" s="756" t="s">
        <v>794</v>
      </c>
      <c r="AI356" s="756">
        <v>210025607</v>
      </c>
      <c r="AJ356" s="756" t="s">
        <v>1950</v>
      </c>
      <c r="AK356" s="756" t="s">
        <v>4309</v>
      </c>
    </row>
    <row r="357" spans="1:37" s="490" customFormat="1" ht="100.5" customHeight="1">
      <c r="A357" s="890" t="s">
        <v>4096</v>
      </c>
      <c r="B357" s="843" t="s">
        <v>33</v>
      </c>
      <c r="C357" s="923" t="s">
        <v>1941</v>
      </c>
      <c r="D357" s="923" t="s">
        <v>1942</v>
      </c>
      <c r="E357" s="923" t="s">
        <v>1943</v>
      </c>
      <c r="F357" s="923" t="s">
        <v>1944</v>
      </c>
      <c r="G357" s="923" t="s">
        <v>1945</v>
      </c>
      <c r="H357" s="923" t="s">
        <v>1946</v>
      </c>
      <c r="I357" s="923" t="s">
        <v>1947</v>
      </c>
      <c r="J357" s="843" t="s">
        <v>38</v>
      </c>
      <c r="K357" s="843">
        <v>0</v>
      </c>
      <c r="L357" s="924">
        <v>711000000</v>
      </c>
      <c r="M357" s="925" t="s">
        <v>73</v>
      </c>
      <c r="N357" s="843" t="s">
        <v>1199</v>
      </c>
      <c r="O357" s="843" t="s">
        <v>1960</v>
      </c>
      <c r="P357" s="843" t="s">
        <v>229</v>
      </c>
      <c r="Q357" s="843" t="s">
        <v>1972</v>
      </c>
      <c r="R357" s="843" t="s">
        <v>231</v>
      </c>
      <c r="S357" s="843">
        <v>5111</v>
      </c>
      <c r="T357" s="843" t="s">
        <v>1948</v>
      </c>
      <c r="U357" s="926">
        <v>1154</v>
      </c>
      <c r="V357" s="892">
        <v>85</v>
      </c>
      <c r="W357" s="927">
        <v>0</v>
      </c>
      <c r="X357" s="927">
        <v>0</v>
      </c>
      <c r="Y357" s="892"/>
      <c r="Z357" s="843">
        <v>2016</v>
      </c>
      <c r="AA357" s="843"/>
      <c r="AB357" s="893" t="s">
        <v>876</v>
      </c>
      <c r="AC357" s="894" t="s">
        <v>79</v>
      </c>
      <c r="AD357" s="894"/>
      <c r="AE357" s="894"/>
      <c r="AF357" s="894"/>
      <c r="AG357" s="894" t="s">
        <v>1961</v>
      </c>
      <c r="AH357" s="894" t="s">
        <v>794</v>
      </c>
      <c r="AI357" s="894">
        <v>210025607</v>
      </c>
      <c r="AJ357" s="894" t="s">
        <v>1950</v>
      </c>
      <c r="AK357" s="894" t="s">
        <v>4091</v>
      </c>
    </row>
    <row r="358" spans="1:37" s="928" customFormat="1" ht="100.5" customHeight="1">
      <c r="A358" s="745" t="s">
        <v>4314</v>
      </c>
      <c r="B358" s="723" t="s">
        <v>33</v>
      </c>
      <c r="C358" s="818" t="s">
        <v>1941</v>
      </c>
      <c r="D358" s="790" t="s">
        <v>1942</v>
      </c>
      <c r="E358" s="790" t="s">
        <v>1943</v>
      </c>
      <c r="F358" s="790" t="s">
        <v>1944</v>
      </c>
      <c r="G358" s="790" t="s">
        <v>1945</v>
      </c>
      <c r="H358" s="790" t="s">
        <v>1946</v>
      </c>
      <c r="I358" s="790" t="s">
        <v>1947</v>
      </c>
      <c r="J358" s="723" t="s">
        <v>38</v>
      </c>
      <c r="K358" s="723">
        <v>0</v>
      </c>
      <c r="L358" s="814">
        <v>711000000</v>
      </c>
      <c r="M358" s="809" t="s">
        <v>73</v>
      </c>
      <c r="N358" s="723" t="s">
        <v>1199</v>
      </c>
      <c r="O358" s="723" t="s">
        <v>1960</v>
      </c>
      <c r="P358" s="723" t="s">
        <v>229</v>
      </c>
      <c r="Q358" s="723" t="s">
        <v>1972</v>
      </c>
      <c r="R358" s="723" t="s">
        <v>231</v>
      </c>
      <c r="S358" s="723">
        <v>5111</v>
      </c>
      <c r="T358" s="723" t="s">
        <v>1948</v>
      </c>
      <c r="U358" s="819">
        <v>2308</v>
      </c>
      <c r="V358" s="785">
        <v>85</v>
      </c>
      <c r="W358" s="820">
        <v>196180</v>
      </c>
      <c r="X358" s="820">
        <f>W358*1.12</f>
        <v>219721.60000000003</v>
      </c>
      <c r="Y358" s="785"/>
      <c r="Z358" s="723">
        <v>2016</v>
      </c>
      <c r="AA358" s="723"/>
      <c r="AB358" s="794" t="s">
        <v>876</v>
      </c>
      <c r="AC358" s="756" t="s">
        <v>79</v>
      </c>
      <c r="AD358" s="756"/>
      <c r="AE358" s="756"/>
      <c r="AF358" s="756"/>
      <c r="AG358" s="756" t="s">
        <v>1961</v>
      </c>
      <c r="AH358" s="756" t="s">
        <v>794</v>
      </c>
      <c r="AI358" s="756">
        <v>210025607</v>
      </c>
      <c r="AJ358" s="756" t="s">
        <v>1950</v>
      </c>
      <c r="AK358" s="756" t="s">
        <v>4309</v>
      </c>
    </row>
    <row r="359" spans="1:37" s="490" customFormat="1" ht="100.5" customHeight="1">
      <c r="A359" s="890" t="s">
        <v>4097</v>
      </c>
      <c r="B359" s="843" t="s">
        <v>33</v>
      </c>
      <c r="C359" s="923" t="s">
        <v>1941</v>
      </c>
      <c r="D359" s="923" t="s">
        <v>1942</v>
      </c>
      <c r="E359" s="923" t="s">
        <v>1943</v>
      </c>
      <c r="F359" s="923" t="s">
        <v>1944</v>
      </c>
      <c r="G359" s="923" t="s">
        <v>1945</v>
      </c>
      <c r="H359" s="923" t="s">
        <v>1946</v>
      </c>
      <c r="I359" s="923" t="s">
        <v>1947</v>
      </c>
      <c r="J359" s="843" t="s">
        <v>38</v>
      </c>
      <c r="K359" s="843">
        <v>0</v>
      </c>
      <c r="L359" s="924">
        <v>711000000</v>
      </c>
      <c r="M359" s="925" t="s">
        <v>73</v>
      </c>
      <c r="N359" s="843" t="s">
        <v>1199</v>
      </c>
      <c r="O359" s="843" t="s">
        <v>236</v>
      </c>
      <c r="P359" s="843" t="s">
        <v>229</v>
      </c>
      <c r="Q359" s="843" t="s">
        <v>1972</v>
      </c>
      <c r="R359" s="843" t="s">
        <v>231</v>
      </c>
      <c r="S359" s="843">
        <v>5111</v>
      </c>
      <c r="T359" s="843" t="s">
        <v>1948</v>
      </c>
      <c r="U359" s="926">
        <v>3030</v>
      </c>
      <c r="V359" s="892">
        <v>85</v>
      </c>
      <c r="W359" s="927">
        <v>0</v>
      </c>
      <c r="X359" s="927">
        <v>0</v>
      </c>
      <c r="Y359" s="892"/>
      <c r="Z359" s="843">
        <v>2016</v>
      </c>
      <c r="AA359" s="843"/>
      <c r="AB359" s="893" t="s">
        <v>876</v>
      </c>
      <c r="AC359" s="894" t="s">
        <v>79</v>
      </c>
      <c r="AD359" s="894"/>
      <c r="AE359" s="894"/>
      <c r="AF359" s="894"/>
      <c r="AG359" s="894" t="s">
        <v>1963</v>
      </c>
      <c r="AH359" s="894" t="s">
        <v>794</v>
      </c>
      <c r="AI359" s="894">
        <v>210025607</v>
      </c>
      <c r="AJ359" s="894" t="s">
        <v>1950</v>
      </c>
      <c r="AK359" s="894" t="s">
        <v>4091</v>
      </c>
    </row>
    <row r="360" spans="1:37" s="928" customFormat="1" ht="100.5" customHeight="1">
      <c r="A360" s="745" t="s">
        <v>4315</v>
      </c>
      <c r="B360" s="723" t="s">
        <v>33</v>
      </c>
      <c r="C360" s="818" t="s">
        <v>1941</v>
      </c>
      <c r="D360" s="790" t="s">
        <v>1942</v>
      </c>
      <c r="E360" s="790" t="s">
        <v>1943</v>
      </c>
      <c r="F360" s="790" t="s">
        <v>1944</v>
      </c>
      <c r="G360" s="790" t="s">
        <v>1945</v>
      </c>
      <c r="H360" s="790" t="s">
        <v>1946</v>
      </c>
      <c r="I360" s="790" t="s">
        <v>1947</v>
      </c>
      <c r="J360" s="723" t="s">
        <v>38</v>
      </c>
      <c r="K360" s="723">
        <v>0</v>
      </c>
      <c r="L360" s="814">
        <v>711000000</v>
      </c>
      <c r="M360" s="809" t="s">
        <v>73</v>
      </c>
      <c r="N360" s="723" t="s">
        <v>1199</v>
      </c>
      <c r="O360" s="723" t="s">
        <v>236</v>
      </c>
      <c r="P360" s="723" t="s">
        <v>229</v>
      </c>
      <c r="Q360" s="723" t="s">
        <v>1972</v>
      </c>
      <c r="R360" s="723" t="s">
        <v>231</v>
      </c>
      <c r="S360" s="723">
        <v>5111</v>
      </c>
      <c r="T360" s="723" t="s">
        <v>1948</v>
      </c>
      <c r="U360" s="819">
        <v>6060</v>
      </c>
      <c r="V360" s="785">
        <v>85</v>
      </c>
      <c r="W360" s="820">
        <v>515100</v>
      </c>
      <c r="X360" s="820">
        <f>W360*1.12</f>
        <v>576912</v>
      </c>
      <c r="Y360" s="785"/>
      <c r="Z360" s="723">
        <v>2016</v>
      </c>
      <c r="AA360" s="723"/>
      <c r="AB360" s="794" t="s">
        <v>876</v>
      </c>
      <c r="AC360" s="756" t="s">
        <v>79</v>
      </c>
      <c r="AD360" s="756"/>
      <c r="AE360" s="756"/>
      <c r="AF360" s="756"/>
      <c r="AG360" s="756" t="s">
        <v>1963</v>
      </c>
      <c r="AH360" s="756" t="s">
        <v>794</v>
      </c>
      <c r="AI360" s="756">
        <v>210025607</v>
      </c>
      <c r="AJ360" s="756" t="s">
        <v>1950</v>
      </c>
      <c r="AK360" s="756" t="s">
        <v>4309</v>
      </c>
    </row>
    <row r="361" spans="1:37" s="490" customFormat="1" ht="100.5" customHeight="1">
      <c r="A361" s="890" t="s">
        <v>4098</v>
      </c>
      <c r="B361" s="843" t="s">
        <v>33</v>
      </c>
      <c r="C361" s="923" t="s">
        <v>1941</v>
      </c>
      <c r="D361" s="923" t="s">
        <v>1942</v>
      </c>
      <c r="E361" s="923" t="s">
        <v>1943</v>
      </c>
      <c r="F361" s="923" t="s">
        <v>1944</v>
      </c>
      <c r="G361" s="923" t="s">
        <v>1945</v>
      </c>
      <c r="H361" s="923" t="s">
        <v>1946</v>
      </c>
      <c r="I361" s="923" t="s">
        <v>1947</v>
      </c>
      <c r="J361" s="843" t="s">
        <v>38</v>
      </c>
      <c r="K361" s="843">
        <v>0</v>
      </c>
      <c r="L361" s="924">
        <v>711000000</v>
      </c>
      <c r="M361" s="925" t="s">
        <v>73</v>
      </c>
      <c r="N361" s="843" t="s">
        <v>1199</v>
      </c>
      <c r="O361" s="843" t="s">
        <v>808</v>
      </c>
      <c r="P361" s="843" t="s">
        <v>229</v>
      </c>
      <c r="Q361" s="843" t="s">
        <v>1972</v>
      </c>
      <c r="R361" s="843" t="s">
        <v>231</v>
      </c>
      <c r="S361" s="843">
        <v>5111</v>
      </c>
      <c r="T361" s="843" t="s">
        <v>1948</v>
      </c>
      <c r="U361" s="926">
        <v>2108</v>
      </c>
      <c r="V361" s="892">
        <v>85</v>
      </c>
      <c r="W361" s="927">
        <v>0</v>
      </c>
      <c r="X361" s="927">
        <v>0</v>
      </c>
      <c r="Y361" s="892"/>
      <c r="Z361" s="843">
        <v>2016</v>
      </c>
      <c r="AA361" s="843"/>
      <c r="AB361" s="893" t="s">
        <v>876</v>
      </c>
      <c r="AC361" s="894" t="s">
        <v>79</v>
      </c>
      <c r="AD361" s="894"/>
      <c r="AE361" s="894"/>
      <c r="AF361" s="894"/>
      <c r="AG361" s="894" t="s">
        <v>1965</v>
      </c>
      <c r="AH361" s="894" t="s">
        <v>794</v>
      </c>
      <c r="AI361" s="894">
        <v>210025607</v>
      </c>
      <c r="AJ361" s="894" t="s">
        <v>1950</v>
      </c>
      <c r="AK361" s="894" t="s">
        <v>4091</v>
      </c>
    </row>
    <row r="362" spans="1:37" s="928" customFormat="1" ht="100.5" customHeight="1">
      <c r="A362" s="745" t="s">
        <v>4316</v>
      </c>
      <c r="B362" s="723" t="s">
        <v>33</v>
      </c>
      <c r="C362" s="818" t="s">
        <v>1941</v>
      </c>
      <c r="D362" s="790" t="s">
        <v>1942</v>
      </c>
      <c r="E362" s="790" t="s">
        <v>1943</v>
      </c>
      <c r="F362" s="790" t="s">
        <v>1944</v>
      </c>
      <c r="G362" s="790" t="s">
        <v>1945</v>
      </c>
      <c r="H362" s="790" t="s">
        <v>1946</v>
      </c>
      <c r="I362" s="790" t="s">
        <v>1947</v>
      </c>
      <c r="J362" s="723" t="s">
        <v>38</v>
      </c>
      <c r="K362" s="723">
        <v>0</v>
      </c>
      <c r="L362" s="814">
        <v>711000000</v>
      </c>
      <c r="M362" s="809" t="s">
        <v>73</v>
      </c>
      <c r="N362" s="723" t="s">
        <v>1199</v>
      </c>
      <c r="O362" s="723" t="s">
        <v>808</v>
      </c>
      <c r="P362" s="723" t="s">
        <v>229</v>
      </c>
      <c r="Q362" s="723" t="s">
        <v>1972</v>
      </c>
      <c r="R362" s="723" t="s">
        <v>231</v>
      </c>
      <c r="S362" s="723">
        <v>5111</v>
      </c>
      <c r="T362" s="723" t="s">
        <v>1948</v>
      </c>
      <c r="U362" s="819">
        <v>4216</v>
      </c>
      <c r="V362" s="785">
        <v>85</v>
      </c>
      <c r="W362" s="820">
        <v>358360</v>
      </c>
      <c r="X362" s="820">
        <f>W362*1.12</f>
        <v>401363.20000000001</v>
      </c>
      <c r="Y362" s="785"/>
      <c r="Z362" s="723">
        <v>2016</v>
      </c>
      <c r="AA362" s="723"/>
      <c r="AB362" s="794" t="s">
        <v>876</v>
      </c>
      <c r="AC362" s="756" t="s">
        <v>79</v>
      </c>
      <c r="AD362" s="756"/>
      <c r="AE362" s="756"/>
      <c r="AF362" s="756"/>
      <c r="AG362" s="756" t="s">
        <v>1965</v>
      </c>
      <c r="AH362" s="756" t="s">
        <v>794</v>
      </c>
      <c r="AI362" s="756">
        <v>210025607</v>
      </c>
      <c r="AJ362" s="756" t="s">
        <v>1950</v>
      </c>
      <c r="AK362" s="756" t="s">
        <v>4309</v>
      </c>
    </row>
    <row r="363" spans="1:37" s="490" customFormat="1" ht="100.5" customHeight="1">
      <c r="A363" s="890" t="s">
        <v>4099</v>
      </c>
      <c r="B363" s="843" t="s">
        <v>33</v>
      </c>
      <c r="C363" s="923" t="s">
        <v>1941</v>
      </c>
      <c r="D363" s="923" t="s">
        <v>1942</v>
      </c>
      <c r="E363" s="923" t="s">
        <v>1943</v>
      </c>
      <c r="F363" s="923" t="s">
        <v>1944</v>
      </c>
      <c r="G363" s="923" t="s">
        <v>1945</v>
      </c>
      <c r="H363" s="923" t="s">
        <v>1946</v>
      </c>
      <c r="I363" s="923" t="s">
        <v>1947</v>
      </c>
      <c r="J363" s="843" t="s">
        <v>38</v>
      </c>
      <c r="K363" s="843">
        <v>0</v>
      </c>
      <c r="L363" s="924">
        <v>711000000</v>
      </c>
      <c r="M363" s="925" t="s">
        <v>73</v>
      </c>
      <c r="N363" s="843" t="s">
        <v>1199</v>
      </c>
      <c r="O363" s="843" t="s">
        <v>1967</v>
      </c>
      <c r="P363" s="843" t="s">
        <v>229</v>
      </c>
      <c r="Q363" s="843" t="s">
        <v>1972</v>
      </c>
      <c r="R363" s="843" t="s">
        <v>231</v>
      </c>
      <c r="S363" s="843">
        <v>5111</v>
      </c>
      <c r="T363" s="843" t="s">
        <v>1948</v>
      </c>
      <c r="U363" s="926">
        <v>1063</v>
      </c>
      <c r="V363" s="892">
        <v>85</v>
      </c>
      <c r="W363" s="927">
        <v>0</v>
      </c>
      <c r="X363" s="927">
        <v>0</v>
      </c>
      <c r="Y363" s="892"/>
      <c r="Z363" s="843">
        <v>2016</v>
      </c>
      <c r="AA363" s="843"/>
      <c r="AB363" s="893" t="s">
        <v>876</v>
      </c>
      <c r="AC363" s="894" t="s">
        <v>79</v>
      </c>
      <c r="AD363" s="894"/>
      <c r="AE363" s="894"/>
      <c r="AF363" s="894"/>
      <c r="AG363" s="894" t="s">
        <v>1968</v>
      </c>
      <c r="AH363" s="894" t="s">
        <v>794</v>
      </c>
      <c r="AI363" s="894">
        <v>210025607</v>
      </c>
      <c r="AJ363" s="894" t="s">
        <v>1950</v>
      </c>
      <c r="AK363" s="894" t="s">
        <v>4091</v>
      </c>
    </row>
    <row r="364" spans="1:37" s="928" customFormat="1" ht="100.5" customHeight="1">
      <c r="A364" s="745" t="s">
        <v>4317</v>
      </c>
      <c r="B364" s="723" t="s">
        <v>33</v>
      </c>
      <c r="C364" s="818" t="s">
        <v>1941</v>
      </c>
      <c r="D364" s="790" t="s">
        <v>1942</v>
      </c>
      <c r="E364" s="790" t="s">
        <v>1943</v>
      </c>
      <c r="F364" s="790" t="s">
        <v>1944</v>
      </c>
      <c r="G364" s="790" t="s">
        <v>1945</v>
      </c>
      <c r="H364" s="790" t="s">
        <v>1946</v>
      </c>
      <c r="I364" s="790" t="s">
        <v>1947</v>
      </c>
      <c r="J364" s="723" t="s">
        <v>38</v>
      </c>
      <c r="K364" s="723">
        <v>0</v>
      </c>
      <c r="L364" s="814">
        <v>711000000</v>
      </c>
      <c r="M364" s="809" t="s">
        <v>73</v>
      </c>
      <c r="N364" s="723" t="s">
        <v>1199</v>
      </c>
      <c r="O364" s="723" t="s">
        <v>1967</v>
      </c>
      <c r="P364" s="723" t="s">
        <v>229</v>
      </c>
      <c r="Q364" s="723" t="s">
        <v>1972</v>
      </c>
      <c r="R364" s="723" t="s">
        <v>231</v>
      </c>
      <c r="S364" s="723">
        <v>5111</v>
      </c>
      <c r="T364" s="723" t="s">
        <v>1948</v>
      </c>
      <c r="U364" s="819">
        <v>2126</v>
      </c>
      <c r="V364" s="785">
        <v>85</v>
      </c>
      <c r="W364" s="820">
        <v>180710</v>
      </c>
      <c r="X364" s="820">
        <f>W364*1.12</f>
        <v>202395.2</v>
      </c>
      <c r="Y364" s="785"/>
      <c r="Z364" s="723">
        <v>2016</v>
      </c>
      <c r="AA364" s="723"/>
      <c r="AB364" s="794" t="s">
        <v>876</v>
      </c>
      <c r="AC364" s="756" t="s">
        <v>79</v>
      </c>
      <c r="AD364" s="756"/>
      <c r="AE364" s="756"/>
      <c r="AF364" s="756"/>
      <c r="AG364" s="756" t="s">
        <v>1968</v>
      </c>
      <c r="AH364" s="756" t="s">
        <v>794</v>
      </c>
      <c r="AI364" s="756">
        <v>210025607</v>
      </c>
      <c r="AJ364" s="756" t="s">
        <v>1950</v>
      </c>
      <c r="AK364" s="756" t="s">
        <v>4309</v>
      </c>
    </row>
    <row r="365" spans="1:37" s="490" customFormat="1" ht="100.5" customHeight="1">
      <c r="A365" s="890" t="s">
        <v>4100</v>
      </c>
      <c r="B365" s="843" t="s">
        <v>33</v>
      </c>
      <c r="C365" s="923" t="s">
        <v>1941</v>
      </c>
      <c r="D365" s="923" t="s">
        <v>1942</v>
      </c>
      <c r="E365" s="923" t="s">
        <v>1943</v>
      </c>
      <c r="F365" s="923" t="s">
        <v>1944</v>
      </c>
      <c r="G365" s="923" t="s">
        <v>1945</v>
      </c>
      <c r="H365" s="923" t="s">
        <v>1946</v>
      </c>
      <c r="I365" s="923" t="s">
        <v>1947</v>
      </c>
      <c r="J365" s="843" t="s">
        <v>38</v>
      </c>
      <c r="K365" s="843">
        <v>0</v>
      </c>
      <c r="L365" s="924">
        <v>711000000</v>
      </c>
      <c r="M365" s="925" t="s">
        <v>73</v>
      </c>
      <c r="N365" s="843" t="s">
        <v>1199</v>
      </c>
      <c r="O365" s="843" t="s">
        <v>700</v>
      </c>
      <c r="P365" s="843" t="s">
        <v>229</v>
      </c>
      <c r="Q365" s="843" t="s">
        <v>1972</v>
      </c>
      <c r="R365" s="843" t="s">
        <v>231</v>
      </c>
      <c r="S365" s="843">
        <v>5112</v>
      </c>
      <c r="T365" s="843" t="s">
        <v>1948</v>
      </c>
      <c r="U365" s="926">
        <v>3504</v>
      </c>
      <c r="V365" s="892">
        <v>85</v>
      </c>
      <c r="W365" s="927">
        <v>0</v>
      </c>
      <c r="X365" s="927">
        <v>0</v>
      </c>
      <c r="Y365" s="892"/>
      <c r="Z365" s="843">
        <v>2016</v>
      </c>
      <c r="AA365" s="843"/>
      <c r="AB365" s="893" t="s">
        <v>876</v>
      </c>
      <c r="AC365" s="894" t="s">
        <v>79</v>
      </c>
      <c r="AD365" s="894"/>
      <c r="AE365" s="894"/>
      <c r="AF365" s="894"/>
      <c r="AG365" s="894" t="s">
        <v>1970</v>
      </c>
      <c r="AH365" s="894" t="s">
        <v>794</v>
      </c>
      <c r="AI365" s="894">
        <v>210025608</v>
      </c>
      <c r="AJ365" s="894" t="s">
        <v>1950</v>
      </c>
      <c r="AK365" s="894" t="s">
        <v>4091</v>
      </c>
    </row>
    <row r="366" spans="1:37" s="928" customFormat="1" ht="100.5" customHeight="1">
      <c r="A366" s="745" t="s">
        <v>4318</v>
      </c>
      <c r="B366" s="723" t="s">
        <v>33</v>
      </c>
      <c r="C366" s="818" t="s">
        <v>1941</v>
      </c>
      <c r="D366" s="790" t="s">
        <v>1942</v>
      </c>
      <c r="E366" s="790" t="s">
        <v>1943</v>
      </c>
      <c r="F366" s="790" t="s">
        <v>1944</v>
      </c>
      <c r="G366" s="790" t="s">
        <v>1945</v>
      </c>
      <c r="H366" s="790" t="s">
        <v>1946</v>
      </c>
      <c r="I366" s="790" t="s">
        <v>1947</v>
      </c>
      <c r="J366" s="723" t="s">
        <v>38</v>
      </c>
      <c r="K366" s="723">
        <v>0</v>
      </c>
      <c r="L366" s="814">
        <v>711000000</v>
      </c>
      <c r="M366" s="809" t="s">
        <v>73</v>
      </c>
      <c r="N366" s="723" t="s">
        <v>1199</v>
      </c>
      <c r="O366" s="723" t="s">
        <v>700</v>
      </c>
      <c r="P366" s="723" t="s">
        <v>229</v>
      </c>
      <c r="Q366" s="723" t="s">
        <v>1972</v>
      </c>
      <c r="R366" s="723" t="s">
        <v>231</v>
      </c>
      <c r="S366" s="723">
        <v>5112</v>
      </c>
      <c r="T366" s="723" t="s">
        <v>1948</v>
      </c>
      <c r="U366" s="819">
        <v>7008</v>
      </c>
      <c r="V366" s="785">
        <v>85</v>
      </c>
      <c r="W366" s="820">
        <v>595680</v>
      </c>
      <c r="X366" s="820">
        <f>W366*1.12</f>
        <v>667161.60000000009</v>
      </c>
      <c r="Y366" s="785"/>
      <c r="Z366" s="723">
        <v>2016</v>
      </c>
      <c r="AA366" s="723"/>
      <c r="AB366" s="794" t="s">
        <v>876</v>
      </c>
      <c r="AC366" s="756" t="s">
        <v>79</v>
      </c>
      <c r="AD366" s="756"/>
      <c r="AE366" s="756"/>
      <c r="AF366" s="756"/>
      <c r="AG366" s="756" t="s">
        <v>1970</v>
      </c>
      <c r="AH366" s="756" t="s">
        <v>794</v>
      </c>
      <c r="AI366" s="756">
        <v>210025608</v>
      </c>
      <c r="AJ366" s="756" t="s">
        <v>1950</v>
      </c>
      <c r="AK366" s="756" t="s">
        <v>4309</v>
      </c>
    </row>
    <row r="367" spans="1:37" s="550" customFormat="1" ht="100.5" customHeight="1">
      <c r="A367" s="890" t="s">
        <v>4294</v>
      </c>
      <c r="B367" s="890" t="s">
        <v>33</v>
      </c>
      <c r="C367" s="843" t="s">
        <v>723</v>
      </c>
      <c r="D367" s="843" t="s">
        <v>724</v>
      </c>
      <c r="E367" s="843" t="s">
        <v>724</v>
      </c>
      <c r="F367" s="843" t="s">
        <v>725</v>
      </c>
      <c r="G367" s="890" t="s">
        <v>727</v>
      </c>
      <c r="H367" s="890" t="s">
        <v>738</v>
      </c>
      <c r="I367" s="890" t="s">
        <v>739</v>
      </c>
      <c r="J367" s="907" t="s">
        <v>38</v>
      </c>
      <c r="K367" s="843">
        <v>0</v>
      </c>
      <c r="L367" s="942">
        <v>711000000</v>
      </c>
      <c r="M367" s="997" t="s">
        <v>73</v>
      </c>
      <c r="N367" s="998" t="s">
        <v>1199</v>
      </c>
      <c r="O367" s="890" t="s">
        <v>750</v>
      </c>
      <c r="P367" s="843" t="s">
        <v>229</v>
      </c>
      <c r="Q367" s="907" t="s">
        <v>4295</v>
      </c>
      <c r="R367" s="999" t="s">
        <v>719</v>
      </c>
      <c r="S367" s="843">
        <v>114</v>
      </c>
      <c r="T367" s="843" t="s">
        <v>726</v>
      </c>
      <c r="U367" s="1000">
        <v>368.50599999999997</v>
      </c>
      <c r="V367" s="1001">
        <v>20091.18</v>
      </c>
      <c r="W367" s="927">
        <v>0</v>
      </c>
      <c r="X367" s="927">
        <v>0</v>
      </c>
      <c r="Y367" s="843"/>
      <c r="Z367" s="907">
        <v>2016</v>
      </c>
      <c r="AA367" s="1002"/>
      <c r="AB367" s="894" t="s">
        <v>720</v>
      </c>
      <c r="AC367" s="894" t="s">
        <v>722</v>
      </c>
      <c r="AD367" s="894"/>
      <c r="AE367" s="894"/>
      <c r="AF367" s="943"/>
      <c r="AG367" s="943"/>
      <c r="AH367" s="943"/>
      <c r="AI367" s="894"/>
      <c r="AJ367" s="894"/>
      <c r="AK367" s="894" t="s">
        <v>4296</v>
      </c>
    </row>
    <row r="368" spans="1:37" ht="100.5" customHeight="1">
      <c r="A368" s="745" t="s">
        <v>4573</v>
      </c>
      <c r="B368" s="745" t="s">
        <v>33</v>
      </c>
      <c r="C368" s="723" t="s">
        <v>723</v>
      </c>
      <c r="D368" s="723" t="s">
        <v>724</v>
      </c>
      <c r="E368" s="723" t="s">
        <v>724</v>
      </c>
      <c r="F368" s="723" t="s">
        <v>725</v>
      </c>
      <c r="G368" s="915" t="s">
        <v>727</v>
      </c>
      <c r="H368" s="915" t="s">
        <v>738</v>
      </c>
      <c r="I368" s="915" t="s">
        <v>739</v>
      </c>
      <c r="J368" s="747" t="s">
        <v>38</v>
      </c>
      <c r="K368" s="723">
        <v>0</v>
      </c>
      <c r="L368" s="748">
        <v>711000000</v>
      </c>
      <c r="M368" s="749" t="s">
        <v>73</v>
      </c>
      <c r="N368" s="750" t="s">
        <v>1199</v>
      </c>
      <c r="O368" s="915" t="s">
        <v>750</v>
      </c>
      <c r="P368" s="723" t="s">
        <v>229</v>
      </c>
      <c r="Q368" s="747" t="s">
        <v>4574</v>
      </c>
      <c r="R368" s="751" t="s">
        <v>719</v>
      </c>
      <c r="S368" s="723">
        <v>114</v>
      </c>
      <c r="T368" s="723" t="s">
        <v>726</v>
      </c>
      <c r="U368" s="752">
        <v>16.971</v>
      </c>
      <c r="V368" s="753">
        <v>20091.18</v>
      </c>
      <c r="W368" s="1403">
        <v>340967.41577999998</v>
      </c>
      <c r="X368" s="753">
        <f>W368*1.12</f>
        <v>381883.50567360001</v>
      </c>
      <c r="Y368" s="723" t="s">
        <v>4563</v>
      </c>
      <c r="Z368" s="747">
        <v>2016</v>
      </c>
      <c r="AA368" s="755"/>
      <c r="AB368" s="756" t="s">
        <v>720</v>
      </c>
      <c r="AC368" s="756" t="s">
        <v>722</v>
      </c>
      <c r="AD368" s="756"/>
      <c r="AE368" s="756"/>
      <c r="AF368" s="757"/>
      <c r="AG368" s="757"/>
      <c r="AH368" s="757"/>
      <c r="AI368" s="756"/>
      <c r="AJ368" s="756"/>
      <c r="AK368" s="756" t="s">
        <v>4564</v>
      </c>
    </row>
    <row r="369" spans="1:37" ht="100.5" customHeight="1">
      <c r="A369" s="745" t="s">
        <v>4336</v>
      </c>
      <c r="B369" s="937" t="s">
        <v>243</v>
      </c>
      <c r="C369" s="723" t="s">
        <v>4337</v>
      </c>
      <c r="D369" s="723" t="s">
        <v>4338</v>
      </c>
      <c r="E369" s="723" t="s">
        <v>4338</v>
      </c>
      <c r="F369" s="723" t="s">
        <v>4339</v>
      </c>
      <c r="G369" s="723" t="s">
        <v>4339</v>
      </c>
      <c r="H369" s="723"/>
      <c r="I369" s="723"/>
      <c r="J369" s="723" t="s">
        <v>1135</v>
      </c>
      <c r="K369" s="723">
        <v>98</v>
      </c>
      <c r="L369" s="95">
        <v>311010000</v>
      </c>
      <c r="M369" s="723" t="s">
        <v>342</v>
      </c>
      <c r="N369" s="723" t="s">
        <v>1199</v>
      </c>
      <c r="O369" s="723" t="s">
        <v>808</v>
      </c>
      <c r="P369" s="723" t="s">
        <v>229</v>
      </c>
      <c r="Q369" s="748" t="s">
        <v>875</v>
      </c>
      <c r="R369" s="723" t="s">
        <v>4340</v>
      </c>
      <c r="S369" s="723">
        <v>166</v>
      </c>
      <c r="T369" s="723" t="s">
        <v>902</v>
      </c>
      <c r="U369" s="929">
        <v>3000</v>
      </c>
      <c r="V369" s="723">
        <v>428</v>
      </c>
      <c r="W369" s="820">
        <v>1284000</v>
      </c>
      <c r="X369" s="929">
        <v>1438080</v>
      </c>
      <c r="Y369" s="723"/>
      <c r="Z369" s="723">
        <v>2016</v>
      </c>
      <c r="AA369" s="785"/>
      <c r="AB369" s="756" t="s">
        <v>876</v>
      </c>
      <c r="AC369" s="756"/>
      <c r="AD369" s="756"/>
      <c r="AE369" s="756"/>
      <c r="AF369" s="757"/>
      <c r="AG369" s="756" t="s">
        <v>4341</v>
      </c>
      <c r="AH369" s="756" t="s">
        <v>794</v>
      </c>
      <c r="AI369" s="756">
        <v>210021180</v>
      </c>
      <c r="AJ369" s="756" t="s">
        <v>4342</v>
      </c>
      <c r="AK369" s="756"/>
    </row>
    <row r="370" spans="1:37" ht="100.5" customHeight="1">
      <c r="A370" s="745" t="s">
        <v>4343</v>
      </c>
      <c r="B370" s="937" t="s">
        <v>243</v>
      </c>
      <c r="C370" s="723" t="s">
        <v>4337</v>
      </c>
      <c r="D370" s="723" t="s">
        <v>4338</v>
      </c>
      <c r="E370" s="723" t="s">
        <v>4338</v>
      </c>
      <c r="F370" s="723" t="s">
        <v>4339</v>
      </c>
      <c r="G370" s="723" t="s">
        <v>4339</v>
      </c>
      <c r="H370" s="723"/>
      <c r="I370" s="723"/>
      <c r="J370" s="723" t="s">
        <v>1135</v>
      </c>
      <c r="K370" s="723">
        <v>98</v>
      </c>
      <c r="L370" s="723">
        <v>511010000</v>
      </c>
      <c r="M370" s="749" t="s">
        <v>88</v>
      </c>
      <c r="N370" s="723" t="s">
        <v>1199</v>
      </c>
      <c r="O370" s="723" t="s">
        <v>700</v>
      </c>
      <c r="P370" s="723" t="s">
        <v>229</v>
      </c>
      <c r="Q370" s="748" t="s">
        <v>875</v>
      </c>
      <c r="R370" s="723" t="s">
        <v>4340</v>
      </c>
      <c r="S370" s="723">
        <v>166</v>
      </c>
      <c r="T370" s="723" t="s">
        <v>902</v>
      </c>
      <c r="U370" s="929">
        <v>16039</v>
      </c>
      <c r="V370" s="723">
        <v>428</v>
      </c>
      <c r="W370" s="820">
        <v>6864692</v>
      </c>
      <c r="X370" s="929">
        <v>7688455.04</v>
      </c>
      <c r="Y370" s="723"/>
      <c r="Z370" s="723">
        <v>2016</v>
      </c>
      <c r="AA370" s="723"/>
      <c r="AB370" s="756" t="s">
        <v>876</v>
      </c>
      <c r="AC370" s="756"/>
      <c r="AD370" s="756"/>
      <c r="AE370" s="756"/>
      <c r="AF370" s="757"/>
      <c r="AG370" s="756" t="s">
        <v>4344</v>
      </c>
      <c r="AH370" s="756" t="s">
        <v>794</v>
      </c>
      <c r="AI370" s="756">
        <v>210021180</v>
      </c>
      <c r="AJ370" s="756" t="s">
        <v>4342</v>
      </c>
      <c r="AK370" s="756"/>
    </row>
    <row r="371" spans="1:37" ht="100.5" customHeight="1">
      <c r="A371" s="745" t="s">
        <v>4345</v>
      </c>
      <c r="B371" s="937" t="s">
        <v>243</v>
      </c>
      <c r="C371" s="723" t="s">
        <v>4346</v>
      </c>
      <c r="D371" s="723" t="s">
        <v>4347</v>
      </c>
      <c r="E371" s="723" t="s">
        <v>4347</v>
      </c>
      <c r="F371" s="723" t="s">
        <v>4348</v>
      </c>
      <c r="G371" s="723" t="s">
        <v>4348</v>
      </c>
      <c r="H371" s="723"/>
      <c r="I371" s="723"/>
      <c r="J371" s="723" t="s">
        <v>38</v>
      </c>
      <c r="K371" s="723">
        <v>0</v>
      </c>
      <c r="L371" s="95">
        <v>311010000</v>
      </c>
      <c r="M371" s="723" t="s">
        <v>342</v>
      </c>
      <c r="N371" s="723" t="s">
        <v>1199</v>
      </c>
      <c r="O371" s="723" t="s">
        <v>808</v>
      </c>
      <c r="P371" s="723" t="s">
        <v>229</v>
      </c>
      <c r="Q371" s="748" t="s">
        <v>875</v>
      </c>
      <c r="R371" s="723" t="s">
        <v>4340</v>
      </c>
      <c r="S371" s="723">
        <v>166</v>
      </c>
      <c r="T371" s="723" t="s">
        <v>902</v>
      </c>
      <c r="U371" s="929">
        <v>440</v>
      </c>
      <c r="V371" s="723">
        <v>700</v>
      </c>
      <c r="W371" s="820">
        <v>308000</v>
      </c>
      <c r="X371" s="929">
        <v>344960</v>
      </c>
      <c r="Y371" s="723"/>
      <c r="Z371" s="723">
        <v>2016</v>
      </c>
      <c r="AA371" s="723"/>
      <c r="AB371" s="756" t="s">
        <v>876</v>
      </c>
      <c r="AC371" s="756"/>
      <c r="AD371" s="756"/>
      <c r="AE371" s="756"/>
      <c r="AF371" s="757"/>
      <c r="AG371" s="756" t="s">
        <v>4349</v>
      </c>
      <c r="AH371" s="756" t="s">
        <v>794</v>
      </c>
      <c r="AI371" s="756">
        <v>210021361</v>
      </c>
      <c r="AJ371" s="756" t="s">
        <v>4350</v>
      </c>
      <c r="AK371" s="756"/>
    </row>
    <row r="372" spans="1:37" ht="100.5" customHeight="1">
      <c r="A372" s="745" t="s">
        <v>4351</v>
      </c>
      <c r="B372" s="937" t="s">
        <v>243</v>
      </c>
      <c r="C372" s="723" t="s">
        <v>4346</v>
      </c>
      <c r="D372" s="723" t="s">
        <v>4347</v>
      </c>
      <c r="E372" s="723" t="s">
        <v>4347</v>
      </c>
      <c r="F372" s="723" t="s">
        <v>4348</v>
      </c>
      <c r="G372" s="723" t="s">
        <v>4348</v>
      </c>
      <c r="H372" s="723"/>
      <c r="I372" s="723"/>
      <c r="J372" s="723" t="s">
        <v>38</v>
      </c>
      <c r="K372" s="723">
        <v>0</v>
      </c>
      <c r="L372" s="723">
        <v>511010000</v>
      </c>
      <c r="M372" s="749" t="s">
        <v>88</v>
      </c>
      <c r="N372" s="723" t="s">
        <v>1199</v>
      </c>
      <c r="O372" s="723" t="s">
        <v>700</v>
      </c>
      <c r="P372" s="723" t="s">
        <v>229</v>
      </c>
      <c r="Q372" s="748" t="s">
        <v>875</v>
      </c>
      <c r="R372" s="723" t="s">
        <v>4340</v>
      </c>
      <c r="S372" s="723">
        <v>166</v>
      </c>
      <c r="T372" s="723" t="s">
        <v>902</v>
      </c>
      <c r="U372" s="929">
        <v>1920</v>
      </c>
      <c r="V372" s="723">
        <v>700</v>
      </c>
      <c r="W372" s="820">
        <v>1344000</v>
      </c>
      <c r="X372" s="929">
        <v>1505280</v>
      </c>
      <c r="Y372" s="723"/>
      <c r="Z372" s="723">
        <v>2016</v>
      </c>
      <c r="AA372" s="723"/>
      <c r="AB372" s="756" t="s">
        <v>876</v>
      </c>
      <c r="AC372" s="756"/>
      <c r="AD372" s="756"/>
      <c r="AE372" s="756"/>
      <c r="AF372" s="757"/>
      <c r="AG372" s="756" t="s">
        <v>4352</v>
      </c>
      <c r="AH372" s="756" t="s">
        <v>794</v>
      </c>
      <c r="AI372" s="756">
        <v>210021361</v>
      </c>
      <c r="AJ372" s="756" t="s">
        <v>4350</v>
      </c>
      <c r="AK372" s="756"/>
    </row>
    <row r="373" spans="1:37" s="550" customFormat="1" ht="100.5" customHeight="1">
      <c r="A373" s="890" t="s">
        <v>4353</v>
      </c>
      <c r="B373" s="941" t="s">
        <v>243</v>
      </c>
      <c r="C373" s="843" t="s">
        <v>4354</v>
      </c>
      <c r="D373" s="843" t="s">
        <v>4355</v>
      </c>
      <c r="E373" s="843" t="s">
        <v>4355</v>
      </c>
      <c r="F373" s="843" t="s">
        <v>4356</v>
      </c>
      <c r="G373" s="843" t="s">
        <v>4356</v>
      </c>
      <c r="H373" s="843"/>
      <c r="I373" s="843"/>
      <c r="J373" s="843" t="s">
        <v>38</v>
      </c>
      <c r="K373" s="843">
        <v>0</v>
      </c>
      <c r="L373" s="551">
        <v>311010000</v>
      </c>
      <c r="M373" s="843" t="s">
        <v>342</v>
      </c>
      <c r="N373" s="843" t="s">
        <v>1199</v>
      </c>
      <c r="O373" s="843" t="s">
        <v>4357</v>
      </c>
      <c r="P373" s="843" t="s">
        <v>229</v>
      </c>
      <c r="Q373" s="942" t="s">
        <v>875</v>
      </c>
      <c r="R373" s="843" t="s">
        <v>4340</v>
      </c>
      <c r="S373" s="843">
        <v>168</v>
      </c>
      <c r="T373" s="843" t="s">
        <v>698</v>
      </c>
      <c r="U373" s="939">
        <v>0.7</v>
      </c>
      <c r="V373" s="843">
        <v>41400</v>
      </c>
      <c r="W373" s="927">
        <v>0</v>
      </c>
      <c r="X373" s="944">
        <v>0</v>
      </c>
      <c r="Y373" s="843"/>
      <c r="Z373" s="843">
        <v>2016</v>
      </c>
      <c r="AA373" s="843"/>
      <c r="AB373" s="894" t="s">
        <v>876</v>
      </c>
      <c r="AC373" s="894"/>
      <c r="AD373" s="894"/>
      <c r="AE373" s="894"/>
      <c r="AF373" s="943"/>
      <c r="AG373" s="894" t="s">
        <v>4358</v>
      </c>
      <c r="AH373" s="894" t="s">
        <v>794</v>
      </c>
      <c r="AI373" s="894">
        <v>210021182</v>
      </c>
      <c r="AJ373" s="894" t="s">
        <v>4359</v>
      </c>
      <c r="AK373" s="894"/>
    </row>
    <row r="374" spans="1:37" ht="100.5" customHeight="1">
      <c r="A374" s="745" t="s">
        <v>4369</v>
      </c>
      <c r="B374" s="937" t="s">
        <v>243</v>
      </c>
      <c r="C374" s="723" t="s">
        <v>4354</v>
      </c>
      <c r="D374" s="723" t="s">
        <v>4355</v>
      </c>
      <c r="E374" s="723" t="s">
        <v>4355</v>
      </c>
      <c r="F374" s="723" t="s">
        <v>4356</v>
      </c>
      <c r="G374" s="723" t="s">
        <v>4356</v>
      </c>
      <c r="H374" s="723"/>
      <c r="I374" s="723"/>
      <c r="J374" s="723" t="s">
        <v>38</v>
      </c>
      <c r="K374" s="723">
        <v>0</v>
      </c>
      <c r="L374" s="440">
        <v>151010000</v>
      </c>
      <c r="M374" s="617" t="s">
        <v>82</v>
      </c>
      <c r="N374" s="723" t="s">
        <v>1199</v>
      </c>
      <c r="O374" s="723" t="s">
        <v>4357</v>
      </c>
      <c r="P374" s="723" t="s">
        <v>229</v>
      </c>
      <c r="Q374" s="748" t="s">
        <v>875</v>
      </c>
      <c r="R374" s="723" t="s">
        <v>4340</v>
      </c>
      <c r="S374" s="723">
        <v>168</v>
      </c>
      <c r="T374" s="723" t="s">
        <v>698</v>
      </c>
      <c r="U374" s="929">
        <v>0.7</v>
      </c>
      <c r="V374" s="723">
        <v>41400</v>
      </c>
      <c r="W374" s="820">
        <v>28980</v>
      </c>
      <c r="X374" s="929">
        <v>32457.599999999999</v>
      </c>
      <c r="Y374" s="723"/>
      <c r="Z374" s="723">
        <v>2016</v>
      </c>
      <c r="AA374" s="723" t="s">
        <v>4254</v>
      </c>
      <c r="AB374" s="756" t="s">
        <v>876</v>
      </c>
      <c r="AC374" s="756"/>
      <c r="AD374" s="756"/>
      <c r="AE374" s="756"/>
      <c r="AF374" s="757"/>
      <c r="AG374" s="756" t="s">
        <v>4358</v>
      </c>
      <c r="AH374" s="756" t="s">
        <v>794</v>
      </c>
      <c r="AI374" s="756">
        <v>210021182</v>
      </c>
      <c r="AJ374" s="756" t="s">
        <v>4359</v>
      </c>
      <c r="AK374" s="756"/>
    </row>
    <row r="375" spans="1:37" ht="100.5" customHeight="1">
      <c r="A375" s="745" t="s">
        <v>4360</v>
      </c>
      <c r="B375" s="937" t="s">
        <v>243</v>
      </c>
      <c r="C375" s="723" t="s">
        <v>4354</v>
      </c>
      <c r="D375" s="723" t="s">
        <v>4355</v>
      </c>
      <c r="E375" s="723" t="s">
        <v>4355</v>
      </c>
      <c r="F375" s="723" t="s">
        <v>4356</v>
      </c>
      <c r="G375" s="723" t="s">
        <v>4356</v>
      </c>
      <c r="H375" s="723"/>
      <c r="I375" s="723"/>
      <c r="J375" s="723" t="s">
        <v>38</v>
      </c>
      <c r="K375" s="723">
        <v>0</v>
      </c>
      <c r="L375" s="723">
        <v>511010000</v>
      </c>
      <c r="M375" s="749" t="s">
        <v>88</v>
      </c>
      <c r="N375" s="723" t="s">
        <v>1199</v>
      </c>
      <c r="O375" s="723" t="s">
        <v>700</v>
      </c>
      <c r="P375" s="723" t="s">
        <v>229</v>
      </c>
      <c r="Q375" s="748" t="s">
        <v>875</v>
      </c>
      <c r="R375" s="723" t="s">
        <v>4340</v>
      </c>
      <c r="S375" s="723">
        <v>168</v>
      </c>
      <c r="T375" s="723" t="s">
        <v>698</v>
      </c>
      <c r="U375" s="929">
        <v>8.5</v>
      </c>
      <c r="V375" s="723">
        <v>41400</v>
      </c>
      <c r="W375" s="820">
        <v>351900</v>
      </c>
      <c r="X375" s="929">
        <v>394128</v>
      </c>
      <c r="Y375" s="723"/>
      <c r="Z375" s="723">
        <v>2016</v>
      </c>
      <c r="AA375" s="723"/>
      <c r="AB375" s="756" t="s">
        <v>876</v>
      </c>
      <c r="AC375" s="756"/>
      <c r="AD375" s="756"/>
      <c r="AE375" s="756"/>
      <c r="AF375" s="757"/>
      <c r="AG375" s="756" t="s">
        <v>4361</v>
      </c>
      <c r="AH375" s="756" t="s">
        <v>794</v>
      </c>
      <c r="AI375" s="756">
        <v>210021182</v>
      </c>
      <c r="AJ375" s="756" t="s">
        <v>4359</v>
      </c>
      <c r="AK375" s="756"/>
    </row>
    <row r="376" spans="1:37" s="99" customFormat="1" ht="100.5" customHeight="1">
      <c r="A376" s="723" t="s">
        <v>4372</v>
      </c>
      <c r="B376" s="723" t="s">
        <v>33</v>
      </c>
      <c r="C376" s="723" t="s">
        <v>4373</v>
      </c>
      <c r="D376" s="723" t="s">
        <v>4374</v>
      </c>
      <c r="E376" s="723" t="s">
        <v>4374</v>
      </c>
      <c r="F376" s="723" t="s">
        <v>4375</v>
      </c>
      <c r="G376" s="723" t="s">
        <v>4375</v>
      </c>
      <c r="H376" s="723" t="s">
        <v>4376</v>
      </c>
      <c r="I376" s="723" t="s">
        <v>4376</v>
      </c>
      <c r="J376" s="723" t="s">
        <v>227</v>
      </c>
      <c r="K376" s="723">
        <v>70</v>
      </c>
      <c r="L376" s="748">
        <v>711000000</v>
      </c>
      <c r="M376" s="809" t="s">
        <v>73</v>
      </c>
      <c r="N376" s="723" t="s">
        <v>1199</v>
      </c>
      <c r="O376" s="723" t="s">
        <v>802</v>
      </c>
      <c r="P376" s="723" t="s">
        <v>229</v>
      </c>
      <c r="Q376" s="723" t="s">
        <v>875</v>
      </c>
      <c r="R376" s="723" t="s">
        <v>4340</v>
      </c>
      <c r="S376" s="723">
        <v>839</v>
      </c>
      <c r="T376" s="723" t="s">
        <v>997</v>
      </c>
      <c r="U376" s="785">
        <v>106</v>
      </c>
      <c r="V376" s="785">
        <v>20000</v>
      </c>
      <c r="W376" s="1371">
        <v>2120000</v>
      </c>
      <c r="X376" s="785">
        <f t="shared" ref="X376:X406" si="26">W376*1.12</f>
        <v>2374400</v>
      </c>
      <c r="Y376" s="723"/>
      <c r="Z376" s="723">
        <v>2016</v>
      </c>
      <c r="AA376" s="723"/>
      <c r="AB376" s="756" t="s">
        <v>876</v>
      </c>
      <c r="AC376" s="756"/>
      <c r="AD376" s="756"/>
      <c r="AE376" s="756"/>
      <c r="AF376" s="756"/>
      <c r="AG376" s="756" t="s">
        <v>4377</v>
      </c>
      <c r="AH376" s="756" t="s">
        <v>794</v>
      </c>
      <c r="AI376" s="756"/>
      <c r="AJ376" s="756"/>
      <c r="AK376" s="756"/>
    </row>
    <row r="377" spans="1:37" s="192" customFormat="1" ht="100.5" customHeight="1">
      <c r="A377" s="723" t="s">
        <v>4378</v>
      </c>
      <c r="B377" s="723" t="s">
        <v>33</v>
      </c>
      <c r="C377" s="723" t="s">
        <v>4373</v>
      </c>
      <c r="D377" s="723" t="s">
        <v>4374</v>
      </c>
      <c r="E377" s="723" t="s">
        <v>4374</v>
      </c>
      <c r="F377" s="723" t="s">
        <v>4375</v>
      </c>
      <c r="G377" s="723" t="s">
        <v>4375</v>
      </c>
      <c r="H377" s="723" t="s">
        <v>4376</v>
      </c>
      <c r="I377" s="723" t="s">
        <v>4376</v>
      </c>
      <c r="J377" s="723" t="s">
        <v>38</v>
      </c>
      <c r="K377" s="723">
        <v>70</v>
      </c>
      <c r="L377" s="748">
        <v>711000000</v>
      </c>
      <c r="M377" s="809" t="s">
        <v>73</v>
      </c>
      <c r="N377" s="723" t="s">
        <v>1199</v>
      </c>
      <c r="O377" s="723" t="s">
        <v>802</v>
      </c>
      <c r="P377" s="723" t="s">
        <v>229</v>
      </c>
      <c r="Q377" s="723" t="s">
        <v>875</v>
      </c>
      <c r="R377" s="723" t="s">
        <v>4340</v>
      </c>
      <c r="S377" s="723">
        <v>839</v>
      </c>
      <c r="T377" s="723" t="s">
        <v>997</v>
      </c>
      <c r="U377" s="785">
        <v>264</v>
      </c>
      <c r="V377" s="785">
        <v>20000</v>
      </c>
      <c r="W377" s="1371">
        <v>5280000</v>
      </c>
      <c r="X377" s="785">
        <f t="shared" si="26"/>
        <v>5913600.0000000009</v>
      </c>
      <c r="Y377" s="723"/>
      <c r="Z377" s="723">
        <v>2016</v>
      </c>
      <c r="AA377" s="723"/>
      <c r="AB377" s="756" t="s">
        <v>876</v>
      </c>
      <c r="AC377" s="756"/>
      <c r="AD377" s="756"/>
      <c r="AE377" s="756"/>
      <c r="AF377" s="756"/>
      <c r="AG377" s="756" t="s">
        <v>4377</v>
      </c>
      <c r="AH377" s="756" t="s">
        <v>794</v>
      </c>
      <c r="AI377" s="803"/>
      <c r="AJ377" s="803"/>
      <c r="AK377" s="803"/>
    </row>
    <row r="378" spans="1:37" s="192" customFormat="1" ht="100.5" customHeight="1">
      <c r="A378" s="723" t="s">
        <v>4379</v>
      </c>
      <c r="B378" s="723" t="s">
        <v>33</v>
      </c>
      <c r="C378" s="723" t="s">
        <v>4373</v>
      </c>
      <c r="D378" s="723" t="s">
        <v>4374</v>
      </c>
      <c r="E378" s="723" t="s">
        <v>4374</v>
      </c>
      <c r="F378" s="723" t="s">
        <v>4375</v>
      </c>
      <c r="G378" s="723" t="s">
        <v>4375</v>
      </c>
      <c r="H378" s="723" t="s">
        <v>4376</v>
      </c>
      <c r="I378" s="723" t="s">
        <v>4376</v>
      </c>
      <c r="J378" s="723" t="s">
        <v>227</v>
      </c>
      <c r="K378" s="723">
        <v>70</v>
      </c>
      <c r="L378" s="748">
        <v>711000000</v>
      </c>
      <c r="M378" s="809" t="s">
        <v>73</v>
      </c>
      <c r="N378" s="723" t="s">
        <v>1199</v>
      </c>
      <c r="O378" s="723" t="s">
        <v>802</v>
      </c>
      <c r="P378" s="723" t="s">
        <v>229</v>
      </c>
      <c r="Q378" s="723" t="s">
        <v>875</v>
      </c>
      <c r="R378" s="723" t="s">
        <v>4340</v>
      </c>
      <c r="S378" s="723">
        <v>839</v>
      </c>
      <c r="T378" s="723" t="s">
        <v>997</v>
      </c>
      <c r="U378" s="785">
        <v>52</v>
      </c>
      <c r="V378" s="785">
        <v>20000</v>
      </c>
      <c r="W378" s="1371">
        <v>1040000</v>
      </c>
      <c r="X378" s="785">
        <f t="shared" si="26"/>
        <v>1164800</v>
      </c>
      <c r="Y378" s="723"/>
      <c r="Z378" s="723">
        <v>2016</v>
      </c>
      <c r="AA378" s="723"/>
      <c r="AB378" s="756" t="s">
        <v>876</v>
      </c>
      <c r="AC378" s="756"/>
      <c r="AD378" s="756"/>
      <c r="AE378" s="756"/>
      <c r="AF378" s="756"/>
      <c r="AG378" s="756" t="s">
        <v>4380</v>
      </c>
      <c r="AH378" s="756" t="s">
        <v>794</v>
      </c>
      <c r="AI378" s="803"/>
      <c r="AJ378" s="803"/>
      <c r="AK378" s="803"/>
    </row>
    <row r="379" spans="1:37" s="192" customFormat="1" ht="100.5" customHeight="1">
      <c r="A379" s="723" t="s">
        <v>4381</v>
      </c>
      <c r="B379" s="723" t="s">
        <v>33</v>
      </c>
      <c r="C379" s="723" t="s">
        <v>4373</v>
      </c>
      <c r="D379" s="723" t="s">
        <v>4374</v>
      </c>
      <c r="E379" s="723" t="s">
        <v>4374</v>
      </c>
      <c r="F379" s="723" t="s">
        <v>4375</v>
      </c>
      <c r="G379" s="723" t="s">
        <v>4375</v>
      </c>
      <c r="H379" s="723" t="s">
        <v>4376</v>
      </c>
      <c r="I379" s="723" t="s">
        <v>4376</v>
      </c>
      <c r="J379" s="723" t="s">
        <v>38</v>
      </c>
      <c r="K379" s="723">
        <v>70</v>
      </c>
      <c r="L379" s="748">
        <v>711000000</v>
      </c>
      <c r="M379" s="809" t="s">
        <v>73</v>
      </c>
      <c r="N379" s="723" t="s">
        <v>1199</v>
      </c>
      <c r="O379" s="723" t="s">
        <v>802</v>
      </c>
      <c r="P379" s="723" t="s">
        <v>229</v>
      </c>
      <c r="Q379" s="723" t="s">
        <v>875</v>
      </c>
      <c r="R379" s="723" t="s">
        <v>4340</v>
      </c>
      <c r="S379" s="723">
        <v>839</v>
      </c>
      <c r="T379" s="723" t="s">
        <v>997</v>
      </c>
      <c r="U379" s="785">
        <v>22</v>
      </c>
      <c r="V379" s="785">
        <v>20000</v>
      </c>
      <c r="W379" s="1371">
        <v>440000</v>
      </c>
      <c r="X379" s="785">
        <f t="shared" si="26"/>
        <v>492800.00000000006</v>
      </c>
      <c r="Y379" s="723"/>
      <c r="Z379" s="723">
        <v>2016</v>
      </c>
      <c r="AA379" s="723"/>
      <c r="AB379" s="756" t="s">
        <v>876</v>
      </c>
      <c r="AC379" s="756"/>
      <c r="AD379" s="756"/>
      <c r="AE379" s="756"/>
      <c r="AF379" s="756"/>
      <c r="AG379" s="756" t="s">
        <v>4380</v>
      </c>
      <c r="AH379" s="756" t="s">
        <v>794</v>
      </c>
      <c r="AI379" s="803"/>
      <c r="AJ379" s="803"/>
      <c r="AK379" s="803"/>
    </row>
    <row r="380" spans="1:37" s="192" customFormat="1" ht="100.5" customHeight="1">
      <c r="A380" s="723" t="s">
        <v>4382</v>
      </c>
      <c r="B380" s="723" t="s">
        <v>33</v>
      </c>
      <c r="C380" s="723" t="s">
        <v>4373</v>
      </c>
      <c r="D380" s="723" t="s">
        <v>4374</v>
      </c>
      <c r="E380" s="723" t="s">
        <v>4374</v>
      </c>
      <c r="F380" s="723" t="s">
        <v>4375</v>
      </c>
      <c r="G380" s="723" t="s">
        <v>4375</v>
      </c>
      <c r="H380" s="723" t="s">
        <v>4376</v>
      </c>
      <c r="I380" s="723" t="s">
        <v>4376</v>
      </c>
      <c r="J380" s="723" t="s">
        <v>227</v>
      </c>
      <c r="K380" s="723">
        <v>70</v>
      </c>
      <c r="L380" s="748">
        <v>711000000</v>
      </c>
      <c r="M380" s="809" t="s">
        <v>73</v>
      </c>
      <c r="N380" s="723" t="s">
        <v>1199</v>
      </c>
      <c r="O380" s="723" t="s">
        <v>4383</v>
      </c>
      <c r="P380" s="723" t="s">
        <v>229</v>
      </c>
      <c r="Q380" s="723" t="s">
        <v>875</v>
      </c>
      <c r="R380" s="723" t="s">
        <v>4340</v>
      </c>
      <c r="S380" s="723">
        <v>839</v>
      </c>
      <c r="T380" s="723" t="s">
        <v>997</v>
      </c>
      <c r="U380" s="785">
        <v>172</v>
      </c>
      <c r="V380" s="785">
        <v>20000</v>
      </c>
      <c r="W380" s="1371">
        <v>3440000</v>
      </c>
      <c r="X380" s="785">
        <f t="shared" si="26"/>
        <v>3852800.0000000005</v>
      </c>
      <c r="Y380" s="723"/>
      <c r="Z380" s="723">
        <v>2016</v>
      </c>
      <c r="AA380" s="723"/>
      <c r="AB380" s="756" t="s">
        <v>876</v>
      </c>
      <c r="AC380" s="756"/>
      <c r="AD380" s="756"/>
      <c r="AE380" s="756"/>
      <c r="AF380" s="756"/>
      <c r="AG380" s="756" t="s">
        <v>4384</v>
      </c>
      <c r="AH380" s="756" t="s">
        <v>794</v>
      </c>
      <c r="AI380" s="803"/>
      <c r="AJ380" s="803"/>
      <c r="AK380" s="803"/>
    </row>
    <row r="381" spans="1:37" s="192" customFormat="1" ht="100.5" customHeight="1">
      <c r="A381" s="723" t="s">
        <v>4385</v>
      </c>
      <c r="B381" s="723" t="s">
        <v>33</v>
      </c>
      <c r="C381" s="723" t="s">
        <v>4373</v>
      </c>
      <c r="D381" s="723" t="s">
        <v>4374</v>
      </c>
      <c r="E381" s="723" t="s">
        <v>4374</v>
      </c>
      <c r="F381" s="723" t="s">
        <v>4375</v>
      </c>
      <c r="G381" s="723" t="s">
        <v>4375</v>
      </c>
      <c r="H381" s="723" t="s">
        <v>4376</v>
      </c>
      <c r="I381" s="723" t="s">
        <v>4376</v>
      </c>
      <c r="J381" s="723" t="s">
        <v>38</v>
      </c>
      <c r="K381" s="723">
        <v>70</v>
      </c>
      <c r="L381" s="748">
        <v>711000000</v>
      </c>
      <c r="M381" s="809" t="s">
        <v>73</v>
      </c>
      <c r="N381" s="723" t="s">
        <v>1199</v>
      </c>
      <c r="O381" s="723" t="s">
        <v>4383</v>
      </c>
      <c r="P381" s="723" t="s">
        <v>229</v>
      </c>
      <c r="Q381" s="723" t="s">
        <v>875</v>
      </c>
      <c r="R381" s="723" t="s">
        <v>4340</v>
      </c>
      <c r="S381" s="723">
        <v>839</v>
      </c>
      <c r="T381" s="723" t="s">
        <v>997</v>
      </c>
      <c r="U381" s="785">
        <v>208</v>
      </c>
      <c r="V381" s="785">
        <v>20000</v>
      </c>
      <c r="W381" s="1371">
        <v>4160000</v>
      </c>
      <c r="X381" s="785">
        <f t="shared" si="26"/>
        <v>4659200</v>
      </c>
      <c r="Y381" s="723"/>
      <c r="Z381" s="723">
        <v>2016</v>
      </c>
      <c r="AA381" s="723"/>
      <c r="AB381" s="756" t="s">
        <v>876</v>
      </c>
      <c r="AC381" s="756"/>
      <c r="AD381" s="756"/>
      <c r="AE381" s="756"/>
      <c r="AF381" s="756"/>
      <c r="AG381" s="756" t="s">
        <v>4384</v>
      </c>
      <c r="AH381" s="756" t="s">
        <v>794</v>
      </c>
      <c r="AI381" s="803"/>
      <c r="AJ381" s="803"/>
      <c r="AK381" s="803"/>
    </row>
    <row r="382" spans="1:37" s="192" customFormat="1" ht="100.5" customHeight="1">
      <c r="A382" s="723" t="s">
        <v>4386</v>
      </c>
      <c r="B382" s="723" t="s">
        <v>33</v>
      </c>
      <c r="C382" s="723" t="s">
        <v>4373</v>
      </c>
      <c r="D382" s="723" t="s">
        <v>4374</v>
      </c>
      <c r="E382" s="723" t="s">
        <v>4374</v>
      </c>
      <c r="F382" s="723" t="s">
        <v>4375</v>
      </c>
      <c r="G382" s="723" t="s">
        <v>4375</v>
      </c>
      <c r="H382" s="723" t="s">
        <v>4376</v>
      </c>
      <c r="I382" s="723" t="s">
        <v>4376</v>
      </c>
      <c r="J382" s="723" t="s">
        <v>227</v>
      </c>
      <c r="K382" s="723">
        <v>70</v>
      </c>
      <c r="L382" s="748">
        <v>711000000</v>
      </c>
      <c r="M382" s="809" t="s">
        <v>73</v>
      </c>
      <c r="N382" s="723" t="s">
        <v>1199</v>
      </c>
      <c r="O382" s="723" t="s">
        <v>4383</v>
      </c>
      <c r="P382" s="723" t="s">
        <v>229</v>
      </c>
      <c r="Q382" s="723" t="s">
        <v>875</v>
      </c>
      <c r="R382" s="723" t="s">
        <v>4340</v>
      </c>
      <c r="S382" s="723">
        <v>839</v>
      </c>
      <c r="T382" s="723" t="s">
        <v>997</v>
      </c>
      <c r="U382" s="785">
        <v>18</v>
      </c>
      <c r="V382" s="785">
        <v>20000</v>
      </c>
      <c r="W382" s="1371">
        <v>360000</v>
      </c>
      <c r="X382" s="785">
        <f t="shared" si="26"/>
        <v>403200.00000000006</v>
      </c>
      <c r="Y382" s="723"/>
      <c r="Z382" s="723">
        <v>2016</v>
      </c>
      <c r="AA382" s="723"/>
      <c r="AB382" s="756" t="s">
        <v>876</v>
      </c>
      <c r="AC382" s="756"/>
      <c r="AD382" s="756"/>
      <c r="AE382" s="756"/>
      <c r="AF382" s="756"/>
      <c r="AG382" s="756" t="s">
        <v>4387</v>
      </c>
      <c r="AH382" s="756" t="s">
        <v>794</v>
      </c>
      <c r="AI382" s="803"/>
      <c r="AJ382" s="803"/>
      <c r="AK382" s="803"/>
    </row>
    <row r="383" spans="1:37" s="192" customFormat="1" ht="100.5" customHeight="1">
      <c r="A383" s="723" t="s">
        <v>4388</v>
      </c>
      <c r="B383" s="723" t="s">
        <v>33</v>
      </c>
      <c r="C383" s="723" t="s">
        <v>4373</v>
      </c>
      <c r="D383" s="723" t="s">
        <v>4374</v>
      </c>
      <c r="E383" s="723" t="s">
        <v>4374</v>
      </c>
      <c r="F383" s="723" t="s">
        <v>4375</v>
      </c>
      <c r="G383" s="723" t="s">
        <v>4375</v>
      </c>
      <c r="H383" s="723" t="s">
        <v>4376</v>
      </c>
      <c r="I383" s="723" t="s">
        <v>4376</v>
      </c>
      <c r="J383" s="723" t="s">
        <v>38</v>
      </c>
      <c r="K383" s="723">
        <v>70</v>
      </c>
      <c r="L383" s="748">
        <v>711000000</v>
      </c>
      <c r="M383" s="809" t="s">
        <v>73</v>
      </c>
      <c r="N383" s="723" t="s">
        <v>1199</v>
      </c>
      <c r="O383" s="723" t="s">
        <v>4383</v>
      </c>
      <c r="P383" s="723" t="s">
        <v>229</v>
      </c>
      <c r="Q383" s="723" t="s">
        <v>875</v>
      </c>
      <c r="R383" s="723" t="s">
        <v>4340</v>
      </c>
      <c r="S383" s="723">
        <v>839</v>
      </c>
      <c r="T383" s="723" t="s">
        <v>997</v>
      </c>
      <c r="U383" s="785">
        <v>10</v>
      </c>
      <c r="V383" s="785">
        <v>20000</v>
      </c>
      <c r="W383" s="1371">
        <v>200000</v>
      </c>
      <c r="X383" s="785">
        <f t="shared" si="26"/>
        <v>224000.00000000003</v>
      </c>
      <c r="Y383" s="723"/>
      <c r="Z383" s="723">
        <v>2016</v>
      </c>
      <c r="AA383" s="723"/>
      <c r="AB383" s="756" t="s">
        <v>876</v>
      </c>
      <c r="AC383" s="756"/>
      <c r="AD383" s="756"/>
      <c r="AE383" s="756"/>
      <c r="AF383" s="756"/>
      <c r="AG383" s="756" t="s">
        <v>4387</v>
      </c>
      <c r="AH383" s="756" t="s">
        <v>794</v>
      </c>
      <c r="AI383" s="803"/>
      <c r="AJ383" s="803"/>
      <c r="AK383" s="803"/>
    </row>
    <row r="384" spans="1:37" s="192" customFormat="1" ht="100.5" customHeight="1">
      <c r="A384" s="723" t="s">
        <v>4389</v>
      </c>
      <c r="B384" s="723" t="s">
        <v>33</v>
      </c>
      <c r="C384" s="723" t="s">
        <v>4373</v>
      </c>
      <c r="D384" s="723" t="s">
        <v>4374</v>
      </c>
      <c r="E384" s="723" t="s">
        <v>4374</v>
      </c>
      <c r="F384" s="723" t="s">
        <v>4375</v>
      </c>
      <c r="G384" s="723" t="s">
        <v>4375</v>
      </c>
      <c r="H384" s="723" t="s">
        <v>4376</v>
      </c>
      <c r="I384" s="723" t="s">
        <v>4376</v>
      </c>
      <c r="J384" s="723" t="s">
        <v>227</v>
      </c>
      <c r="K384" s="723">
        <v>70</v>
      </c>
      <c r="L384" s="748">
        <v>711000000</v>
      </c>
      <c r="M384" s="809" t="s">
        <v>73</v>
      </c>
      <c r="N384" s="723" t="s">
        <v>1199</v>
      </c>
      <c r="O384" s="723" t="s">
        <v>4390</v>
      </c>
      <c r="P384" s="723" t="s">
        <v>229</v>
      </c>
      <c r="Q384" s="723" t="s">
        <v>875</v>
      </c>
      <c r="R384" s="723" t="s">
        <v>4340</v>
      </c>
      <c r="S384" s="723">
        <v>839</v>
      </c>
      <c r="T384" s="723" t="s">
        <v>997</v>
      </c>
      <c r="U384" s="785">
        <v>154</v>
      </c>
      <c r="V384" s="785">
        <v>20000</v>
      </c>
      <c r="W384" s="1371">
        <v>3080000</v>
      </c>
      <c r="X384" s="785">
        <f t="shared" si="26"/>
        <v>3449600.0000000005</v>
      </c>
      <c r="Y384" s="723"/>
      <c r="Z384" s="723">
        <v>2016</v>
      </c>
      <c r="AA384" s="723"/>
      <c r="AB384" s="756" t="s">
        <v>876</v>
      </c>
      <c r="AC384" s="756"/>
      <c r="AD384" s="756"/>
      <c r="AE384" s="756"/>
      <c r="AF384" s="756"/>
      <c r="AG384" s="756" t="s">
        <v>4391</v>
      </c>
      <c r="AH384" s="756" t="s">
        <v>794</v>
      </c>
      <c r="AI384" s="803"/>
      <c r="AJ384" s="803"/>
      <c r="AK384" s="803"/>
    </row>
    <row r="385" spans="1:37" s="192" customFormat="1" ht="100.5" customHeight="1">
      <c r="A385" s="723" t="s">
        <v>4392</v>
      </c>
      <c r="B385" s="723" t="s">
        <v>33</v>
      </c>
      <c r="C385" s="723" t="s">
        <v>4373</v>
      </c>
      <c r="D385" s="723" t="s">
        <v>4374</v>
      </c>
      <c r="E385" s="723" t="s">
        <v>4374</v>
      </c>
      <c r="F385" s="723" t="s">
        <v>4375</v>
      </c>
      <c r="G385" s="723" t="s">
        <v>4375</v>
      </c>
      <c r="H385" s="723" t="s">
        <v>4376</v>
      </c>
      <c r="I385" s="723" t="s">
        <v>4376</v>
      </c>
      <c r="J385" s="723" t="s">
        <v>38</v>
      </c>
      <c r="K385" s="723">
        <v>70</v>
      </c>
      <c r="L385" s="748">
        <v>711000000</v>
      </c>
      <c r="M385" s="809" t="s">
        <v>73</v>
      </c>
      <c r="N385" s="723" t="s">
        <v>1199</v>
      </c>
      <c r="O385" s="723" t="s">
        <v>4390</v>
      </c>
      <c r="P385" s="723" t="s">
        <v>229</v>
      </c>
      <c r="Q385" s="723" t="s">
        <v>875</v>
      </c>
      <c r="R385" s="723" t="s">
        <v>4340</v>
      </c>
      <c r="S385" s="723">
        <v>839</v>
      </c>
      <c r="T385" s="723" t="s">
        <v>997</v>
      </c>
      <c r="U385" s="785">
        <v>184</v>
      </c>
      <c r="V385" s="785">
        <v>20000</v>
      </c>
      <c r="W385" s="1371">
        <v>3680000</v>
      </c>
      <c r="X385" s="785">
        <f t="shared" si="26"/>
        <v>4121600.0000000005</v>
      </c>
      <c r="Y385" s="723"/>
      <c r="Z385" s="723">
        <v>2016</v>
      </c>
      <c r="AA385" s="723"/>
      <c r="AB385" s="756" t="s">
        <v>876</v>
      </c>
      <c r="AC385" s="756"/>
      <c r="AD385" s="756"/>
      <c r="AE385" s="756"/>
      <c r="AF385" s="756"/>
      <c r="AG385" s="756" t="s">
        <v>4391</v>
      </c>
      <c r="AH385" s="756" t="s">
        <v>794</v>
      </c>
      <c r="AI385" s="803"/>
      <c r="AJ385" s="803"/>
      <c r="AK385" s="803"/>
    </row>
    <row r="386" spans="1:37" s="192" customFormat="1" ht="100.5" customHeight="1">
      <c r="A386" s="723" t="s">
        <v>4393</v>
      </c>
      <c r="B386" s="723" t="s">
        <v>33</v>
      </c>
      <c r="C386" s="723" t="s">
        <v>4373</v>
      </c>
      <c r="D386" s="723" t="s">
        <v>4374</v>
      </c>
      <c r="E386" s="723" t="s">
        <v>4374</v>
      </c>
      <c r="F386" s="723" t="s">
        <v>4375</v>
      </c>
      <c r="G386" s="723" t="s">
        <v>4375</v>
      </c>
      <c r="H386" s="723" t="s">
        <v>4376</v>
      </c>
      <c r="I386" s="723" t="s">
        <v>4376</v>
      </c>
      <c r="J386" s="723" t="s">
        <v>227</v>
      </c>
      <c r="K386" s="723">
        <v>70</v>
      </c>
      <c r="L386" s="748">
        <v>711000000</v>
      </c>
      <c r="M386" s="809" t="s">
        <v>73</v>
      </c>
      <c r="N386" s="723" t="s">
        <v>1199</v>
      </c>
      <c r="O386" s="723" t="s">
        <v>4390</v>
      </c>
      <c r="P386" s="723" t="s">
        <v>229</v>
      </c>
      <c r="Q386" s="723" t="s">
        <v>875</v>
      </c>
      <c r="R386" s="723" t="s">
        <v>4340</v>
      </c>
      <c r="S386" s="723">
        <v>839</v>
      </c>
      <c r="T386" s="723" t="s">
        <v>997</v>
      </c>
      <c r="U386" s="785">
        <v>25</v>
      </c>
      <c r="V386" s="785">
        <v>20000</v>
      </c>
      <c r="W386" s="1371">
        <v>500000</v>
      </c>
      <c r="X386" s="785">
        <f t="shared" si="26"/>
        <v>560000</v>
      </c>
      <c r="Y386" s="723"/>
      <c r="Z386" s="723">
        <v>2016</v>
      </c>
      <c r="AA386" s="723"/>
      <c r="AB386" s="756" t="s">
        <v>876</v>
      </c>
      <c r="AC386" s="756"/>
      <c r="AD386" s="756"/>
      <c r="AE386" s="756"/>
      <c r="AF386" s="756"/>
      <c r="AG386" s="756" t="s">
        <v>4394</v>
      </c>
      <c r="AH386" s="756" t="s">
        <v>794</v>
      </c>
      <c r="AI386" s="803"/>
      <c r="AJ386" s="803"/>
      <c r="AK386" s="803"/>
    </row>
    <row r="387" spans="1:37" s="192" customFormat="1" ht="100.5" customHeight="1">
      <c r="A387" s="723" t="s">
        <v>4395</v>
      </c>
      <c r="B387" s="723" t="s">
        <v>33</v>
      </c>
      <c r="C387" s="723" t="s">
        <v>4373</v>
      </c>
      <c r="D387" s="723" t="s">
        <v>4374</v>
      </c>
      <c r="E387" s="723" t="s">
        <v>4374</v>
      </c>
      <c r="F387" s="723" t="s">
        <v>4375</v>
      </c>
      <c r="G387" s="723" t="s">
        <v>4375</v>
      </c>
      <c r="H387" s="723" t="s">
        <v>4376</v>
      </c>
      <c r="I387" s="723" t="s">
        <v>4376</v>
      </c>
      <c r="J387" s="723" t="s">
        <v>38</v>
      </c>
      <c r="K387" s="723">
        <v>70</v>
      </c>
      <c r="L387" s="748">
        <v>711000000</v>
      </c>
      <c r="M387" s="809" t="s">
        <v>73</v>
      </c>
      <c r="N387" s="723" t="s">
        <v>1199</v>
      </c>
      <c r="O387" s="723" t="s">
        <v>4390</v>
      </c>
      <c r="P387" s="723" t="s">
        <v>229</v>
      </c>
      <c r="Q387" s="723" t="s">
        <v>875</v>
      </c>
      <c r="R387" s="723" t="s">
        <v>4340</v>
      </c>
      <c r="S387" s="723">
        <v>839</v>
      </c>
      <c r="T387" s="723" t="s">
        <v>997</v>
      </c>
      <c r="U387" s="785">
        <v>34</v>
      </c>
      <c r="V387" s="785">
        <v>20000</v>
      </c>
      <c r="W387" s="1371">
        <v>680000</v>
      </c>
      <c r="X387" s="785">
        <f t="shared" si="26"/>
        <v>761600.00000000012</v>
      </c>
      <c r="Y387" s="723"/>
      <c r="Z387" s="723">
        <v>2016</v>
      </c>
      <c r="AA387" s="723"/>
      <c r="AB387" s="756" t="s">
        <v>876</v>
      </c>
      <c r="AC387" s="756"/>
      <c r="AD387" s="756"/>
      <c r="AE387" s="756"/>
      <c r="AF387" s="756"/>
      <c r="AG387" s="756" t="s">
        <v>4394</v>
      </c>
      <c r="AH387" s="756" t="s">
        <v>794</v>
      </c>
      <c r="AI387" s="803"/>
      <c r="AJ387" s="803"/>
      <c r="AK387" s="803"/>
    </row>
    <row r="388" spans="1:37" s="192" customFormat="1" ht="100.5" customHeight="1">
      <c r="A388" s="723" t="s">
        <v>4396</v>
      </c>
      <c r="B388" s="723" t="s">
        <v>33</v>
      </c>
      <c r="C388" s="723" t="s">
        <v>4397</v>
      </c>
      <c r="D388" s="723" t="s">
        <v>4398</v>
      </c>
      <c r="E388" s="723" t="s">
        <v>4398</v>
      </c>
      <c r="F388" s="723" t="s">
        <v>4399</v>
      </c>
      <c r="G388" s="723" t="s">
        <v>4399</v>
      </c>
      <c r="H388" s="723"/>
      <c r="I388" s="723"/>
      <c r="J388" s="723" t="s">
        <v>227</v>
      </c>
      <c r="K388" s="723">
        <v>0</v>
      </c>
      <c r="L388" s="748">
        <v>711000000</v>
      </c>
      <c r="M388" s="809" t="s">
        <v>73</v>
      </c>
      <c r="N388" s="723" t="s">
        <v>1199</v>
      </c>
      <c r="O388" s="723" t="s">
        <v>4400</v>
      </c>
      <c r="P388" s="723" t="s">
        <v>229</v>
      </c>
      <c r="Q388" s="723" t="s">
        <v>875</v>
      </c>
      <c r="R388" s="723" t="s">
        <v>4340</v>
      </c>
      <c r="S388" s="723">
        <v>796</v>
      </c>
      <c r="T388" s="723" t="s">
        <v>232</v>
      </c>
      <c r="U388" s="785">
        <v>197</v>
      </c>
      <c r="V388" s="785">
        <v>1400</v>
      </c>
      <c r="W388" s="1371">
        <v>275800</v>
      </c>
      <c r="X388" s="785">
        <f t="shared" si="26"/>
        <v>308896.00000000006</v>
      </c>
      <c r="Y388" s="723"/>
      <c r="Z388" s="723">
        <v>2016</v>
      </c>
      <c r="AA388" s="723"/>
      <c r="AB388" s="756" t="s">
        <v>876</v>
      </c>
      <c r="AC388" s="756"/>
      <c r="AD388" s="756"/>
      <c r="AE388" s="756"/>
      <c r="AF388" s="756"/>
      <c r="AG388" s="756" t="s">
        <v>4401</v>
      </c>
      <c r="AH388" s="756" t="s">
        <v>794</v>
      </c>
      <c r="AI388" s="803"/>
      <c r="AJ388" s="803"/>
      <c r="AK388" s="803"/>
    </row>
    <row r="389" spans="1:37" s="192" customFormat="1" ht="100.5" customHeight="1">
      <c r="A389" s="723" t="s">
        <v>4402</v>
      </c>
      <c r="B389" s="723" t="s">
        <v>33</v>
      </c>
      <c r="C389" s="723" t="s">
        <v>4373</v>
      </c>
      <c r="D389" s="723" t="s">
        <v>4374</v>
      </c>
      <c r="E389" s="723" t="s">
        <v>4374</v>
      </c>
      <c r="F389" s="723" t="s">
        <v>4375</v>
      </c>
      <c r="G389" s="723" t="s">
        <v>4375</v>
      </c>
      <c r="H389" s="723" t="s">
        <v>4376</v>
      </c>
      <c r="I389" s="723" t="s">
        <v>4376</v>
      </c>
      <c r="J389" s="723" t="s">
        <v>227</v>
      </c>
      <c r="K389" s="723">
        <v>70</v>
      </c>
      <c r="L389" s="748">
        <v>711000000</v>
      </c>
      <c r="M389" s="809" t="s">
        <v>73</v>
      </c>
      <c r="N389" s="723" t="s">
        <v>1199</v>
      </c>
      <c r="O389" s="723" t="s">
        <v>4400</v>
      </c>
      <c r="P389" s="723" t="s">
        <v>229</v>
      </c>
      <c r="Q389" s="723" t="s">
        <v>875</v>
      </c>
      <c r="R389" s="723" t="s">
        <v>4340</v>
      </c>
      <c r="S389" s="723">
        <v>839</v>
      </c>
      <c r="T389" s="723" t="s">
        <v>997</v>
      </c>
      <c r="U389" s="785">
        <v>127</v>
      </c>
      <c r="V389" s="785">
        <v>20000</v>
      </c>
      <c r="W389" s="1371">
        <v>2540000</v>
      </c>
      <c r="X389" s="785">
        <f t="shared" si="26"/>
        <v>2844800.0000000005</v>
      </c>
      <c r="Y389" s="723"/>
      <c r="Z389" s="723">
        <v>2016</v>
      </c>
      <c r="AA389" s="723"/>
      <c r="AB389" s="756" t="s">
        <v>876</v>
      </c>
      <c r="AC389" s="756"/>
      <c r="AD389" s="756"/>
      <c r="AE389" s="756"/>
      <c r="AF389" s="756"/>
      <c r="AG389" s="756" t="s">
        <v>4403</v>
      </c>
      <c r="AH389" s="756" t="s">
        <v>794</v>
      </c>
      <c r="AI389" s="803"/>
      <c r="AJ389" s="803"/>
      <c r="AK389" s="803"/>
    </row>
    <row r="390" spans="1:37" s="192" customFormat="1" ht="100.5" customHeight="1">
      <c r="A390" s="723" t="s">
        <v>4404</v>
      </c>
      <c r="B390" s="723" t="s">
        <v>33</v>
      </c>
      <c r="C390" s="723" t="s">
        <v>4373</v>
      </c>
      <c r="D390" s="723" t="s">
        <v>4374</v>
      </c>
      <c r="E390" s="723" t="s">
        <v>4374</v>
      </c>
      <c r="F390" s="723" t="s">
        <v>4375</v>
      </c>
      <c r="G390" s="723" t="s">
        <v>4375</v>
      </c>
      <c r="H390" s="723" t="s">
        <v>4376</v>
      </c>
      <c r="I390" s="723" t="s">
        <v>4376</v>
      </c>
      <c r="J390" s="723" t="s">
        <v>38</v>
      </c>
      <c r="K390" s="723">
        <v>70</v>
      </c>
      <c r="L390" s="748">
        <v>711000000</v>
      </c>
      <c r="M390" s="809" t="s">
        <v>73</v>
      </c>
      <c r="N390" s="723" t="s">
        <v>1199</v>
      </c>
      <c r="O390" s="723" t="s">
        <v>4400</v>
      </c>
      <c r="P390" s="723" t="s">
        <v>229</v>
      </c>
      <c r="Q390" s="723" t="s">
        <v>875</v>
      </c>
      <c r="R390" s="723" t="s">
        <v>4340</v>
      </c>
      <c r="S390" s="723">
        <v>839</v>
      </c>
      <c r="T390" s="723" t="s">
        <v>997</v>
      </c>
      <c r="U390" s="785">
        <v>20</v>
      </c>
      <c r="V390" s="785">
        <v>20000</v>
      </c>
      <c r="W390" s="1371">
        <v>400000</v>
      </c>
      <c r="X390" s="785">
        <f t="shared" si="26"/>
        <v>448000.00000000006</v>
      </c>
      <c r="Y390" s="723"/>
      <c r="Z390" s="723">
        <v>2016</v>
      </c>
      <c r="AA390" s="723"/>
      <c r="AB390" s="756" t="s">
        <v>876</v>
      </c>
      <c r="AC390" s="756"/>
      <c r="AD390" s="756"/>
      <c r="AE390" s="756"/>
      <c r="AF390" s="756"/>
      <c r="AG390" s="756" t="s">
        <v>4403</v>
      </c>
      <c r="AH390" s="756" t="s">
        <v>794</v>
      </c>
      <c r="AI390" s="803"/>
      <c r="AJ390" s="803"/>
      <c r="AK390" s="803"/>
    </row>
    <row r="391" spans="1:37" s="192" customFormat="1" ht="100.5" customHeight="1">
      <c r="A391" s="723" t="s">
        <v>4405</v>
      </c>
      <c r="B391" s="723" t="s">
        <v>33</v>
      </c>
      <c r="C391" s="723" t="s">
        <v>4373</v>
      </c>
      <c r="D391" s="723" t="s">
        <v>4374</v>
      </c>
      <c r="E391" s="723" t="s">
        <v>4374</v>
      </c>
      <c r="F391" s="723" t="s">
        <v>4375</v>
      </c>
      <c r="G391" s="723" t="s">
        <v>4375</v>
      </c>
      <c r="H391" s="723" t="s">
        <v>4376</v>
      </c>
      <c r="I391" s="723" t="s">
        <v>4376</v>
      </c>
      <c r="J391" s="723" t="s">
        <v>227</v>
      </c>
      <c r="K391" s="723">
        <v>70</v>
      </c>
      <c r="L391" s="748">
        <v>711000000</v>
      </c>
      <c r="M391" s="809" t="s">
        <v>73</v>
      </c>
      <c r="N391" s="723" t="s">
        <v>1199</v>
      </c>
      <c r="O391" s="723" t="s">
        <v>4406</v>
      </c>
      <c r="P391" s="723" t="s">
        <v>229</v>
      </c>
      <c r="Q391" s="723" t="s">
        <v>875</v>
      </c>
      <c r="R391" s="723" t="s">
        <v>4340</v>
      </c>
      <c r="S391" s="723">
        <v>839</v>
      </c>
      <c r="T391" s="723" t="s">
        <v>997</v>
      </c>
      <c r="U391" s="785">
        <v>4</v>
      </c>
      <c r="V391" s="785">
        <v>20000</v>
      </c>
      <c r="W391" s="1371">
        <v>80000</v>
      </c>
      <c r="X391" s="785">
        <f t="shared" si="26"/>
        <v>89600.000000000015</v>
      </c>
      <c r="Y391" s="723"/>
      <c r="Z391" s="723">
        <v>2016</v>
      </c>
      <c r="AA391" s="723"/>
      <c r="AB391" s="756" t="s">
        <v>876</v>
      </c>
      <c r="AC391" s="756"/>
      <c r="AD391" s="756"/>
      <c r="AE391" s="756"/>
      <c r="AF391" s="756"/>
      <c r="AG391" s="756" t="s">
        <v>4407</v>
      </c>
      <c r="AH391" s="756" t="s">
        <v>794</v>
      </c>
      <c r="AI391" s="803"/>
      <c r="AJ391" s="803"/>
      <c r="AK391" s="803"/>
    </row>
    <row r="392" spans="1:37" s="192" customFormat="1" ht="100.5" customHeight="1">
      <c r="A392" s="723" t="s">
        <v>4408</v>
      </c>
      <c r="B392" s="723" t="s">
        <v>33</v>
      </c>
      <c r="C392" s="723" t="s">
        <v>4373</v>
      </c>
      <c r="D392" s="723" t="s">
        <v>4374</v>
      </c>
      <c r="E392" s="723" t="s">
        <v>4374</v>
      </c>
      <c r="F392" s="723" t="s">
        <v>4375</v>
      </c>
      <c r="G392" s="723" t="s">
        <v>4375</v>
      </c>
      <c r="H392" s="723" t="s">
        <v>4376</v>
      </c>
      <c r="I392" s="723" t="s">
        <v>4376</v>
      </c>
      <c r="J392" s="723" t="s">
        <v>227</v>
      </c>
      <c r="K392" s="723">
        <v>70</v>
      </c>
      <c r="L392" s="748">
        <v>711000000</v>
      </c>
      <c r="M392" s="809" t="s">
        <v>73</v>
      </c>
      <c r="N392" s="723" t="s">
        <v>1199</v>
      </c>
      <c r="O392" s="723" t="s">
        <v>4406</v>
      </c>
      <c r="P392" s="723" t="s">
        <v>229</v>
      </c>
      <c r="Q392" s="723" t="s">
        <v>875</v>
      </c>
      <c r="R392" s="723" t="s">
        <v>4340</v>
      </c>
      <c r="S392" s="723">
        <v>839</v>
      </c>
      <c r="T392" s="723" t="s">
        <v>997</v>
      </c>
      <c r="U392" s="785">
        <v>60</v>
      </c>
      <c r="V392" s="785">
        <v>20000</v>
      </c>
      <c r="W392" s="1371">
        <v>1200000</v>
      </c>
      <c r="X392" s="785">
        <f t="shared" si="26"/>
        <v>1344000.0000000002</v>
      </c>
      <c r="Y392" s="723"/>
      <c r="Z392" s="723">
        <v>2016</v>
      </c>
      <c r="AA392" s="723"/>
      <c r="AB392" s="756" t="s">
        <v>876</v>
      </c>
      <c r="AC392" s="756"/>
      <c r="AD392" s="756"/>
      <c r="AE392" s="756"/>
      <c r="AF392" s="756"/>
      <c r="AG392" s="756" t="s">
        <v>4409</v>
      </c>
      <c r="AH392" s="756" t="s">
        <v>794</v>
      </c>
      <c r="AI392" s="803"/>
      <c r="AJ392" s="803"/>
      <c r="AK392" s="803"/>
    </row>
    <row r="393" spans="1:37" s="192" customFormat="1" ht="100.5" customHeight="1">
      <c r="A393" s="723" t="s">
        <v>4410</v>
      </c>
      <c r="B393" s="723" t="s">
        <v>33</v>
      </c>
      <c r="C393" s="723" t="s">
        <v>4373</v>
      </c>
      <c r="D393" s="723" t="s">
        <v>4374</v>
      </c>
      <c r="E393" s="723" t="s">
        <v>4374</v>
      </c>
      <c r="F393" s="723" t="s">
        <v>4375</v>
      </c>
      <c r="G393" s="723" t="s">
        <v>4375</v>
      </c>
      <c r="H393" s="723" t="s">
        <v>4376</v>
      </c>
      <c r="I393" s="723" t="s">
        <v>4376</v>
      </c>
      <c r="J393" s="723" t="s">
        <v>227</v>
      </c>
      <c r="K393" s="723">
        <v>70</v>
      </c>
      <c r="L393" s="748">
        <v>711000000</v>
      </c>
      <c r="M393" s="809" t="s">
        <v>73</v>
      </c>
      <c r="N393" s="723" t="s">
        <v>1199</v>
      </c>
      <c r="O393" s="723" t="s">
        <v>1960</v>
      </c>
      <c r="P393" s="723" t="s">
        <v>229</v>
      </c>
      <c r="Q393" s="723" t="s">
        <v>875</v>
      </c>
      <c r="R393" s="723" t="s">
        <v>4340</v>
      </c>
      <c r="S393" s="723">
        <v>839</v>
      </c>
      <c r="T393" s="723" t="s">
        <v>997</v>
      </c>
      <c r="U393" s="785">
        <v>70</v>
      </c>
      <c r="V393" s="785">
        <v>20000</v>
      </c>
      <c r="W393" s="1371">
        <v>1400000</v>
      </c>
      <c r="X393" s="785">
        <f t="shared" si="26"/>
        <v>1568000.0000000002</v>
      </c>
      <c r="Y393" s="723"/>
      <c r="Z393" s="723">
        <v>2016</v>
      </c>
      <c r="AA393" s="723"/>
      <c r="AB393" s="756" t="s">
        <v>876</v>
      </c>
      <c r="AC393" s="756"/>
      <c r="AD393" s="756"/>
      <c r="AE393" s="756"/>
      <c r="AF393" s="756"/>
      <c r="AG393" s="756" t="s">
        <v>4411</v>
      </c>
      <c r="AH393" s="756" t="s">
        <v>794</v>
      </c>
      <c r="AI393" s="803"/>
      <c r="AJ393" s="803"/>
      <c r="AK393" s="803"/>
    </row>
    <row r="394" spans="1:37" s="192" customFormat="1" ht="100.5" customHeight="1">
      <c r="A394" s="723" t="s">
        <v>4412</v>
      </c>
      <c r="B394" s="723" t="s">
        <v>33</v>
      </c>
      <c r="C394" s="723" t="s">
        <v>4373</v>
      </c>
      <c r="D394" s="723" t="s">
        <v>4374</v>
      </c>
      <c r="E394" s="723" t="s">
        <v>4374</v>
      </c>
      <c r="F394" s="723" t="s">
        <v>4375</v>
      </c>
      <c r="G394" s="723" t="s">
        <v>4375</v>
      </c>
      <c r="H394" s="723" t="s">
        <v>4376</v>
      </c>
      <c r="I394" s="723" t="s">
        <v>4376</v>
      </c>
      <c r="J394" s="723" t="s">
        <v>227</v>
      </c>
      <c r="K394" s="723">
        <v>70</v>
      </c>
      <c r="L394" s="748">
        <v>711000000</v>
      </c>
      <c r="M394" s="809" t="s">
        <v>73</v>
      </c>
      <c r="N394" s="723" t="s">
        <v>1199</v>
      </c>
      <c r="O394" s="723" t="s">
        <v>1960</v>
      </c>
      <c r="P394" s="723" t="s">
        <v>229</v>
      </c>
      <c r="Q394" s="723" t="s">
        <v>875</v>
      </c>
      <c r="R394" s="723" t="s">
        <v>4340</v>
      </c>
      <c r="S394" s="723">
        <v>839</v>
      </c>
      <c r="T394" s="723" t="s">
        <v>997</v>
      </c>
      <c r="U394" s="785">
        <v>38</v>
      </c>
      <c r="V394" s="785">
        <v>20000</v>
      </c>
      <c r="W394" s="1371">
        <v>760000</v>
      </c>
      <c r="X394" s="785">
        <f t="shared" si="26"/>
        <v>851200.00000000012</v>
      </c>
      <c r="Y394" s="723"/>
      <c r="Z394" s="723">
        <v>2016</v>
      </c>
      <c r="AA394" s="723"/>
      <c r="AB394" s="756" t="s">
        <v>876</v>
      </c>
      <c r="AC394" s="756"/>
      <c r="AD394" s="756"/>
      <c r="AE394" s="756"/>
      <c r="AF394" s="756"/>
      <c r="AG394" s="756" t="s">
        <v>4413</v>
      </c>
      <c r="AH394" s="756" t="s">
        <v>794</v>
      </c>
      <c r="AI394" s="803"/>
      <c r="AJ394" s="803"/>
      <c r="AK394" s="803"/>
    </row>
    <row r="395" spans="1:37" s="192" customFormat="1" ht="100.5" customHeight="1">
      <c r="A395" s="723" t="s">
        <v>4414</v>
      </c>
      <c r="B395" s="723" t="s">
        <v>33</v>
      </c>
      <c r="C395" s="723" t="s">
        <v>4373</v>
      </c>
      <c r="D395" s="723" t="s">
        <v>4374</v>
      </c>
      <c r="E395" s="723" t="s">
        <v>4374</v>
      </c>
      <c r="F395" s="723" t="s">
        <v>4375</v>
      </c>
      <c r="G395" s="723" t="s">
        <v>4375</v>
      </c>
      <c r="H395" s="723" t="s">
        <v>4376</v>
      </c>
      <c r="I395" s="723" t="s">
        <v>4376</v>
      </c>
      <c r="J395" s="723" t="s">
        <v>227</v>
      </c>
      <c r="K395" s="723">
        <v>70</v>
      </c>
      <c r="L395" s="748">
        <v>711000000</v>
      </c>
      <c r="M395" s="809" t="s">
        <v>73</v>
      </c>
      <c r="N395" s="723" t="s">
        <v>1199</v>
      </c>
      <c r="O395" s="723" t="s">
        <v>236</v>
      </c>
      <c r="P395" s="723" t="s">
        <v>229</v>
      </c>
      <c r="Q395" s="723" t="s">
        <v>875</v>
      </c>
      <c r="R395" s="723" t="s">
        <v>4340</v>
      </c>
      <c r="S395" s="723">
        <v>839</v>
      </c>
      <c r="T395" s="723" t="s">
        <v>997</v>
      </c>
      <c r="U395" s="785">
        <v>60</v>
      </c>
      <c r="V395" s="785">
        <v>20000</v>
      </c>
      <c r="W395" s="1371">
        <v>1200000</v>
      </c>
      <c r="X395" s="785">
        <f t="shared" si="26"/>
        <v>1344000.0000000002</v>
      </c>
      <c r="Y395" s="723"/>
      <c r="Z395" s="723">
        <v>2016</v>
      </c>
      <c r="AA395" s="723"/>
      <c r="AB395" s="756" t="s">
        <v>876</v>
      </c>
      <c r="AC395" s="756"/>
      <c r="AD395" s="756"/>
      <c r="AE395" s="756"/>
      <c r="AF395" s="756"/>
      <c r="AG395" s="756" t="s">
        <v>4415</v>
      </c>
      <c r="AH395" s="756" t="s">
        <v>794</v>
      </c>
      <c r="AI395" s="803"/>
      <c r="AJ395" s="803"/>
      <c r="AK395" s="803"/>
    </row>
    <row r="396" spans="1:37" s="192" customFormat="1" ht="100.5" customHeight="1">
      <c r="A396" s="723" t="s">
        <v>4416</v>
      </c>
      <c r="B396" s="723" t="s">
        <v>33</v>
      </c>
      <c r="C396" s="723" t="s">
        <v>4373</v>
      </c>
      <c r="D396" s="723" t="s">
        <v>4374</v>
      </c>
      <c r="E396" s="723" t="s">
        <v>4374</v>
      </c>
      <c r="F396" s="723" t="s">
        <v>4375</v>
      </c>
      <c r="G396" s="723" t="s">
        <v>4375</v>
      </c>
      <c r="H396" s="723" t="s">
        <v>4376</v>
      </c>
      <c r="I396" s="723" t="s">
        <v>4376</v>
      </c>
      <c r="J396" s="723" t="s">
        <v>38</v>
      </c>
      <c r="K396" s="723">
        <v>70</v>
      </c>
      <c r="L396" s="748">
        <v>711000000</v>
      </c>
      <c r="M396" s="809" t="s">
        <v>73</v>
      </c>
      <c r="N396" s="723" t="s">
        <v>1199</v>
      </c>
      <c r="O396" s="723" t="s">
        <v>236</v>
      </c>
      <c r="P396" s="723" t="s">
        <v>229</v>
      </c>
      <c r="Q396" s="723" t="s">
        <v>875</v>
      </c>
      <c r="R396" s="723" t="s">
        <v>4340</v>
      </c>
      <c r="S396" s="723">
        <v>839</v>
      </c>
      <c r="T396" s="723" t="s">
        <v>997</v>
      </c>
      <c r="U396" s="785">
        <v>126</v>
      </c>
      <c r="V396" s="785">
        <v>20000</v>
      </c>
      <c r="W396" s="1371">
        <v>2520000</v>
      </c>
      <c r="X396" s="785">
        <f t="shared" si="26"/>
        <v>2822400.0000000005</v>
      </c>
      <c r="Y396" s="723"/>
      <c r="Z396" s="723">
        <v>2016</v>
      </c>
      <c r="AA396" s="723"/>
      <c r="AB396" s="756" t="s">
        <v>876</v>
      </c>
      <c r="AC396" s="756"/>
      <c r="AD396" s="756"/>
      <c r="AE396" s="756"/>
      <c r="AF396" s="756"/>
      <c r="AG396" s="756" t="s">
        <v>4415</v>
      </c>
      <c r="AH396" s="756" t="s">
        <v>794</v>
      </c>
      <c r="AI396" s="803"/>
      <c r="AJ396" s="803"/>
      <c r="AK396" s="803"/>
    </row>
    <row r="397" spans="1:37" s="192" customFormat="1" ht="100.5" customHeight="1">
      <c r="A397" s="723" t="s">
        <v>4417</v>
      </c>
      <c r="B397" s="723" t="s">
        <v>33</v>
      </c>
      <c r="C397" s="723" t="s">
        <v>4373</v>
      </c>
      <c r="D397" s="723" t="s">
        <v>4374</v>
      </c>
      <c r="E397" s="723" t="s">
        <v>4374</v>
      </c>
      <c r="F397" s="723" t="s">
        <v>4375</v>
      </c>
      <c r="G397" s="723" t="s">
        <v>4375</v>
      </c>
      <c r="H397" s="723" t="s">
        <v>4376</v>
      </c>
      <c r="I397" s="723" t="s">
        <v>4376</v>
      </c>
      <c r="J397" s="723" t="s">
        <v>227</v>
      </c>
      <c r="K397" s="723">
        <v>70</v>
      </c>
      <c r="L397" s="748">
        <v>711000000</v>
      </c>
      <c r="M397" s="809" t="s">
        <v>73</v>
      </c>
      <c r="N397" s="723" t="s">
        <v>1199</v>
      </c>
      <c r="O397" s="723" t="s">
        <v>236</v>
      </c>
      <c r="P397" s="723" t="s">
        <v>229</v>
      </c>
      <c r="Q397" s="723" t="s">
        <v>875</v>
      </c>
      <c r="R397" s="723" t="s">
        <v>4340</v>
      </c>
      <c r="S397" s="723">
        <v>839</v>
      </c>
      <c r="T397" s="723" t="s">
        <v>997</v>
      </c>
      <c r="U397" s="785">
        <v>17</v>
      </c>
      <c r="V397" s="785">
        <v>20000</v>
      </c>
      <c r="W397" s="1371">
        <v>340000</v>
      </c>
      <c r="X397" s="785">
        <f t="shared" si="26"/>
        <v>380800.00000000006</v>
      </c>
      <c r="Y397" s="723"/>
      <c r="Z397" s="723">
        <v>2016</v>
      </c>
      <c r="AA397" s="723"/>
      <c r="AB397" s="756" t="s">
        <v>876</v>
      </c>
      <c r="AC397" s="756"/>
      <c r="AD397" s="756"/>
      <c r="AE397" s="756"/>
      <c r="AF397" s="756"/>
      <c r="AG397" s="756" t="s">
        <v>4418</v>
      </c>
      <c r="AH397" s="756" t="s">
        <v>794</v>
      </c>
      <c r="AI397" s="803"/>
      <c r="AJ397" s="803"/>
      <c r="AK397" s="803"/>
    </row>
    <row r="398" spans="1:37" s="192" customFormat="1" ht="100.5" customHeight="1">
      <c r="A398" s="723" t="s">
        <v>4419</v>
      </c>
      <c r="B398" s="723" t="s">
        <v>33</v>
      </c>
      <c r="C398" s="723" t="s">
        <v>4373</v>
      </c>
      <c r="D398" s="723" t="s">
        <v>4374</v>
      </c>
      <c r="E398" s="723" t="s">
        <v>4374</v>
      </c>
      <c r="F398" s="723" t="s">
        <v>4375</v>
      </c>
      <c r="G398" s="723" t="s">
        <v>4375</v>
      </c>
      <c r="H398" s="723" t="s">
        <v>4376</v>
      </c>
      <c r="I398" s="723" t="s">
        <v>4376</v>
      </c>
      <c r="J398" s="723" t="s">
        <v>38</v>
      </c>
      <c r="K398" s="723">
        <v>70</v>
      </c>
      <c r="L398" s="748">
        <v>711000000</v>
      </c>
      <c r="M398" s="809" t="s">
        <v>73</v>
      </c>
      <c r="N398" s="723" t="s">
        <v>1199</v>
      </c>
      <c r="O398" s="723" t="s">
        <v>236</v>
      </c>
      <c r="P398" s="723" t="s">
        <v>229</v>
      </c>
      <c r="Q398" s="723" t="s">
        <v>875</v>
      </c>
      <c r="R398" s="723" t="s">
        <v>4340</v>
      </c>
      <c r="S398" s="723">
        <v>839</v>
      </c>
      <c r="T398" s="723" t="s">
        <v>997</v>
      </c>
      <c r="U398" s="785">
        <v>12</v>
      </c>
      <c r="V398" s="785">
        <v>20000</v>
      </c>
      <c r="W398" s="1371">
        <v>240000</v>
      </c>
      <c r="X398" s="785">
        <f t="shared" si="26"/>
        <v>268800</v>
      </c>
      <c r="Y398" s="723"/>
      <c r="Z398" s="723">
        <v>2016</v>
      </c>
      <c r="AA398" s="723"/>
      <c r="AB398" s="756" t="s">
        <v>876</v>
      </c>
      <c r="AC398" s="756"/>
      <c r="AD398" s="756"/>
      <c r="AE398" s="756"/>
      <c r="AF398" s="756"/>
      <c r="AG398" s="756" t="s">
        <v>4418</v>
      </c>
      <c r="AH398" s="756" t="s">
        <v>794</v>
      </c>
      <c r="AI398" s="803"/>
      <c r="AJ398" s="803"/>
      <c r="AK398" s="803"/>
    </row>
    <row r="399" spans="1:37" s="192" customFormat="1" ht="100.5" customHeight="1">
      <c r="A399" s="723" t="s">
        <v>4420</v>
      </c>
      <c r="B399" s="723" t="s">
        <v>33</v>
      </c>
      <c r="C399" s="723" t="s">
        <v>4373</v>
      </c>
      <c r="D399" s="723" t="s">
        <v>4374</v>
      </c>
      <c r="E399" s="723" t="s">
        <v>4374</v>
      </c>
      <c r="F399" s="723" t="s">
        <v>4375</v>
      </c>
      <c r="G399" s="723" t="s">
        <v>4375</v>
      </c>
      <c r="H399" s="723" t="s">
        <v>4376</v>
      </c>
      <c r="I399" s="723" t="s">
        <v>4376</v>
      </c>
      <c r="J399" s="723" t="s">
        <v>227</v>
      </c>
      <c r="K399" s="723">
        <v>70</v>
      </c>
      <c r="L399" s="748">
        <v>711000000</v>
      </c>
      <c r="M399" s="809" t="s">
        <v>73</v>
      </c>
      <c r="N399" s="723" t="s">
        <v>1199</v>
      </c>
      <c r="O399" s="723" t="s">
        <v>808</v>
      </c>
      <c r="P399" s="723" t="s">
        <v>229</v>
      </c>
      <c r="Q399" s="723" t="s">
        <v>875</v>
      </c>
      <c r="R399" s="723" t="s">
        <v>4340</v>
      </c>
      <c r="S399" s="723">
        <v>839</v>
      </c>
      <c r="T399" s="723" t="s">
        <v>997</v>
      </c>
      <c r="U399" s="785">
        <v>121</v>
      </c>
      <c r="V399" s="785">
        <v>20000</v>
      </c>
      <c r="W399" s="1371">
        <v>2420000</v>
      </c>
      <c r="X399" s="785">
        <f t="shared" si="26"/>
        <v>2710400.0000000005</v>
      </c>
      <c r="Y399" s="723"/>
      <c r="Z399" s="723">
        <v>2016</v>
      </c>
      <c r="AA399" s="723"/>
      <c r="AB399" s="756" t="s">
        <v>876</v>
      </c>
      <c r="AC399" s="756"/>
      <c r="AD399" s="756"/>
      <c r="AE399" s="756"/>
      <c r="AF399" s="756"/>
      <c r="AG399" s="756" t="s">
        <v>4421</v>
      </c>
      <c r="AH399" s="756" t="s">
        <v>794</v>
      </c>
      <c r="AI399" s="803"/>
      <c r="AJ399" s="803"/>
      <c r="AK399" s="803"/>
    </row>
    <row r="400" spans="1:37" s="192" customFormat="1" ht="100.5" customHeight="1">
      <c r="A400" s="723" t="s">
        <v>4422</v>
      </c>
      <c r="B400" s="723" t="s">
        <v>33</v>
      </c>
      <c r="C400" s="723" t="s">
        <v>4373</v>
      </c>
      <c r="D400" s="723" t="s">
        <v>4374</v>
      </c>
      <c r="E400" s="723" t="s">
        <v>4374</v>
      </c>
      <c r="F400" s="723" t="s">
        <v>4375</v>
      </c>
      <c r="G400" s="723" t="s">
        <v>4375</v>
      </c>
      <c r="H400" s="723" t="s">
        <v>4376</v>
      </c>
      <c r="I400" s="723" t="s">
        <v>4376</v>
      </c>
      <c r="J400" s="723" t="s">
        <v>38</v>
      </c>
      <c r="K400" s="723">
        <v>70</v>
      </c>
      <c r="L400" s="748">
        <v>711000000</v>
      </c>
      <c r="M400" s="809" t="s">
        <v>73</v>
      </c>
      <c r="N400" s="723" t="s">
        <v>1199</v>
      </c>
      <c r="O400" s="723" t="s">
        <v>808</v>
      </c>
      <c r="P400" s="723" t="s">
        <v>229</v>
      </c>
      <c r="Q400" s="723" t="s">
        <v>875</v>
      </c>
      <c r="R400" s="723" t="s">
        <v>4340</v>
      </c>
      <c r="S400" s="723">
        <v>839</v>
      </c>
      <c r="T400" s="723" t="s">
        <v>997</v>
      </c>
      <c r="U400" s="785">
        <v>196</v>
      </c>
      <c r="V400" s="785">
        <v>20000</v>
      </c>
      <c r="W400" s="1371">
        <v>3920000</v>
      </c>
      <c r="X400" s="785">
        <f t="shared" si="26"/>
        <v>4390400</v>
      </c>
      <c r="Y400" s="723"/>
      <c r="Z400" s="723">
        <v>2016</v>
      </c>
      <c r="AA400" s="723"/>
      <c r="AB400" s="756" t="s">
        <v>876</v>
      </c>
      <c r="AC400" s="756"/>
      <c r="AD400" s="756"/>
      <c r="AE400" s="756"/>
      <c r="AF400" s="756"/>
      <c r="AG400" s="756" t="s">
        <v>4421</v>
      </c>
      <c r="AH400" s="756" t="s">
        <v>794</v>
      </c>
      <c r="AI400" s="803"/>
      <c r="AJ400" s="803"/>
      <c r="AK400" s="803"/>
    </row>
    <row r="401" spans="1:37" s="192" customFormat="1" ht="100.5" customHeight="1">
      <c r="A401" s="723" t="s">
        <v>4423</v>
      </c>
      <c r="B401" s="723" t="s">
        <v>33</v>
      </c>
      <c r="C401" s="723" t="s">
        <v>4373</v>
      </c>
      <c r="D401" s="723" t="s">
        <v>4374</v>
      </c>
      <c r="E401" s="723" t="s">
        <v>4374</v>
      </c>
      <c r="F401" s="723" t="s">
        <v>4375</v>
      </c>
      <c r="G401" s="723" t="s">
        <v>4375</v>
      </c>
      <c r="H401" s="723" t="s">
        <v>4376</v>
      </c>
      <c r="I401" s="723" t="s">
        <v>4376</v>
      </c>
      <c r="J401" s="723" t="s">
        <v>227</v>
      </c>
      <c r="K401" s="723">
        <v>70</v>
      </c>
      <c r="L401" s="748">
        <v>711000000</v>
      </c>
      <c r="M401" s="809" t="s">
        <v>73</v>
      </c>
      <c r="N401" s="723" t="s">
        <v>1199</v>
      </c>
      <c r="O401" s="723" t="s">
        <v>808</v>
      </c>
      <c r="P401" s="723" t="s">
        <v>229</v>
      </c>
      <c r="Q401" s="723" t="s">
        <v>875</v>
      </c>
      <c r="R401" s="723" t="s">
        <v>4340</v>
      </c>
      <c r="S401" s="723">
        <v>839</v>
      </c>
      <c r="T401" s="723" t="s">
        <v>997</v>
      </c>
      <c r="U401" s="785">
        <v>19</v>
      </c>
      <c r="V401" s="785">
        <v>20000</v>
      </c>
      <c r="W401" s="1371">
        <v>380000</v>
      </c>
      <c r="X401" s="785">
        <f t="shared" si="26"/>
        <v>425600.00000000006</v>
      </c>
      <c r="Y401" s="723"/>
      <c r="Z401" s="723">
        <v>2016</v>
      </c>
      <c r="AA401" s="723"/>
      <c r="AB401" s="756" t="s">
        <v>876</v>
      </c>
      <c r="AC401" s="756"/>
      <c r="AD401" s="756"/>
      <c r="AE401" s="756"/>
      <c r="AF401" s="756"/>
      <c r="AG401" s="756" t="s">
        <v>4424</v>
      </c>
      <c r="AH401" s="756" t="s">
        <v>794</v>
      </c>
      <c r="AI401" s="803"/>
      <c r="AJ401" s="803"/>
      <c r="AK401" s="803"/>
    </row>
    <row r="402" spans="1:37" s="192" customFormat="1" ht="100.5" customHeight="1">
      <c r="A402" s="723" t="s">
        <v>4425</v>
      </c>
      <c r="B402" s="723" t="s">
        <v>33</v>
      </c>
      <c r="C402" s="723" t="s">
        <v>4373</v>
      </c>
      <c r="D402" s="723" t="s">
        <v>4374</v>
      </c>
      <c r="E402" s="723" t="s">
        <v>4374</v>
      </c>
      <c r="F402" s="723" t="s">
        <v>4375</v>
      </c>
      <c r="G402" s="723" t="s">
        <v>4375</v>
      </c>
      <c r="H402" s="723" t="s">
        <v>4376</v>
      </c>
      <c r="I402" s="723" t="s">
        <v>4376</v>
      </c>
      <c r="J402" s="723" t="s">
        <v>227</v>
      </c>
      <c r="K402" s="723">
        <v>70</v>
      </c>
      <c r="L402" s="748">
        <v>711000000</v>
      </c>
      <c r="M402" s="809" t="s">
        <v>73</v>
      </c>
      <c r="N402" s="723" t="s">
        <v>1199</v>
      </c>
      <c r="O402" s="723" t="s">
        <v>4426</v>
      </c>
      <c r="P402" s="723" t="s">
        <v>229</v>
      </c>
      <c r="Q402" s="723" t="s">
        <v>875</v>
      </c>
      <c r="R402" s="723" t="s">
        <v>4340</v>
      </c>
      <c r="S402" s="723">
        <v>839</v>
      </c>
      <c r="T402" s="723" t="s">
        <v>997</v>
      </c>
      <c r="U402" s="785">
        <v>63</v>
      </c>
      <c r="V402" s="785">
        <v>20000</v>
      </c>
      <c r="W402" s="1371">
        <v>1260000</v>
      </c>
      <c r="X402" s="785">
        <f t="shared" si="26"/>
        <v>1411200.0000000002</v>
      </c>
      <c r="Y402" s="723"/>
      <c r="Z402" s="723">
        <v>2016</v>
      </c>
      <c r="AA402" s="723"/>
      <c r="AB402" s="756" t="s">
        <v>876</v>
      </c>
      <c r="AC402" s="756"/>
      <c r="AD402" s="756"/>
      <c r="AE402" s="756"/>
      <c r="AF402" s="756"/>
      <c r="AG402" s="756" t="s">
        <v>4427</v>
      </c>
      <c r="AH402" s="756" t="s">
        <v>794</v>
      </c>
      <c r="AI402" s="803"/>
      <c r="AJ402" s="803"/>
      <c r="AK402" s="803"/>
    </row>
    <row r="403" spans="1:37" s="192" customFormat="1" ht="100.5" customHeight="1">
      <c r="A403" s="723" t="s">
        <v>4428</v>
      </c>
      <c r="B403" s="723" t="s">
        <v>33</v>
      </c>
      <c r="C403" s="723" t="s">
        <v>4373</v>
      </c>
      <c r="D403" s="723" t="s">
        <v>4374</v>
      </c>
      <c r="E403" s="723" t="s">
        <v>4374</v>
      </c>
      <c r="F403" s="723" t="s">
        <v>4375</v>
      </c>
      <c r="G403" s="723" t="s">
        <v>4375</v>
      </c>
      <c r="H403" s="723" t="s">
        <v>4376</v>
      </c>
      <c r="I403" s="723" t="s">
        <v>4376</v>
      </c>
      <c r="J403" s="723" t="s">
        <v>38</v>
      </c>
      <c r="K403" s="723">
        <v>70</v>
      </c>
      <c r="L403" s="748">
        <v>711000000</v>
      </c>
      <c r="M403" s="809" t="s">
        <v>73</v>
      </c>
      <c r="N403" s="723" t="s">
        <v>1199</v>
      </c>
      <c r="O403" s="723" t="s">
        <v>4426</v>
      </c>
      <c r="P403" s="723" t="s">
        <v>229</v>
      </c>
      <c r="Q403" s="723" t="s">
        <v>875</v>
      </c>
      <c r="R403" s="723" t="s">
        <v>4340</v>
      </c>
      <c r="S403" s="723">
        <v>839</v>
      </c>
      <c r="T403" s="723" t="s">
        <v>997</v>
      </c>
      <c r="U403" s="785">
        <v>186</v>
      </c>
      <c r="V403" s="785">
        <v>20000</v>
      </c>
      <c r="W403" s="1371">
        <v>3720000</v>
      </c>
      <c r="X403" s="785">
        <f t="shared" si="26"/>
        <v>4166400.0000000005</v>
      </c>
      <c r="Y403" s="723"/>
      <c r="Z403" s="723">
        <v>2016</v>
      </c>
      <c r="AA403" s="723"/>
      <c r="AB403" s="756" t="s">
        <v>876</v>
      </c>
      <c r="AC403" s="756"/>
      <c r="AD403" s="756"/>
      <c r="AE403" s="756"/>
      <c r="AF403" s="756"/>
      <c r="AG403" s="756" t="s">
        <v>4427</v>
      </c>
      <c r="AH403" s="756" t="s">
        <v>794</v>
      </c>
      <c r="AI403" s="803"/>
      <c r="AJ403" s="803"/>
      <c r="AK403" s="803"/>
    </row>
    <row r="404" spans="1:37" s="192" customFormat="1" ht="100.5" customHeight="1">
      <c r="A404" s="723" t="s">
        <v>4429</v>
      </c>
      <c r="B404" s="723" t="s">
        <v>33</v>
      </c>
      <c r="C404" s="723" t="s">
        <v>4373</v>
      </c>
      <c r="D404" s="723" t="s">
        <v>4374</v>
      </c>
      <c r="E404" s="723" t="s">
        <v>4374</v>
      </c>
      <c r="F404" s="723" t="s">
        <v>4375</v>
      </c>
      <c r="G404" s="723" t="s">
        <v>4375</v>
      </c>
      <c r="H404" s="723" t="s">
        <v>4376</v>
      </c>
      <c r="I404" s="723" t="s">
        <v>4376</v>
      </c>
      <c r="J404" s="723" t="s">
        <v>227</v>
      </c>
      <c r="K404" s="723">
        <v>70</v>
      </c>
      <c r="L404" s="748">
        <v>711000000</v>
      </c>
      <c r="M404" s="809" t="s">
        <v>73</v>
      </c>
      <c r="N404" s="723" t="s">
        <v>1199</v>
      </c>
      <c r="O404" s="723" t="s">
        <v>4426</v>
      </c>
      <c r="P404" s="723" t="s">
        <v>229</v>
      </c>
      <c r="Q404" s="723" t="s">
        <v>875</v>
      </c>
      <c r="R404" s="723" t="s">
        <v>4340</v>
      </c>
      <c r="S404" s="723">
        <v>839</v>
      </c>
      <c r="T404" s="723" t="s">
        <v>997</v>
      </c>
      <c r="U404" s="785">
        <v>17</v>
      </c>
      <c r="V404" s="785">
        <v>20000</v>
      </c>
      <c r="W404" s="1371">
        <v>340000</v>
      </c>
      <c r="X404" s="785">
        <f t="shared" si="26"/>
        <v>380800.00000000006</v>
      </c>
      <c r="Y404" s="723"/>
      <c r="Z404" s="723">
        <v>2016</v>
      </c>
      <c r="AA404" s="723"/>
      <c r="AB404" s="756" t="s">
        <v>876</v>
      </c>
      <c r="AC404" s="756"/>
      <c r="AD404" s="756"/>
      <c r="AE404" s="756"/>
      <c r="AF404" s="756"/>
      <c r="AG404" s="756" t="s">
        <v>4430</v>
      </c>
      <c r="AH404" s="756" t="s">
        <v>794</v>
      </c>
      <c r="AI404" s="803"/>
      <c r="AJ404" s="803"/>
      <c r="AK404" s="803"/>
    </row>
    <row r="405" spans="1:37" s="192" customFormat="1" ht="100.5" customHeight="1">
      <c r="A405" s="723" t="s">
        <v>4431</v>
      </c>
      <c r="B405" s="723" t="s">
        <v>33</v>
      </c>
      <c r="C405" s="723" t="s">
        <v>4373</v>
      </c>
      <c r="D405" s="723" t="s">
        <v>4374</v>
      </c>
      <c r="E405" s="723" t="s">
        <v>4374</v>
      </c>
      <c r="F405" s="723" t="s">
        <v>4375</v>
      </c>
      <c r="G405" s="723" t="s">
        <v>4375</v>
      </c>
      <c r="H405" s="723" t="s">
        <v>4376</v>
      </c>
      <c r="I405" s="723" t="s">
        <v>4376</v>
      </c>
      <c r="J405" s="723" t="s">
        <v>227</v>
      </c>
      <c r="K405" s="723">
        <v>70</v>
      </c>
      <c r="L405" s="748">
        <v>711000000</v>
      </c>
      <c r="M405" s="809" t="s">
        <v>73</v>
      </c>
      <c r="N405" s="723" t="s">
        <v>1199</v>
      </c>
      <c r="O405" s="723" t="s">
        <v>4432</v>
      </c>
      <c r="P405" s="723" t="s">
        <v>229</v>
      </c>
      <c r="Q405" s="723" t="s">
        <v>875</v>
      </c>
      <c r="R405" s="723" t="s">
        <v>4340</v>
      </c>
      <c r="S405" s="723">
        <v>839</v>
      </c>
      <c r="T405" s="723" t="s">
        <v>997</v>
      </c>
      <c r="U405" s="785">
        <v>178</v>
      </c>
      <c r="V405" s="785">
        <v>20000</v>
      </c>
      <c r="W405" s="1371">
        <v>3560000</v>
      </c>
      <c r="X405" s="785">
        <f t="shared" si="26"/>
        <v>3987200.0000000005</v>
      </c>
      <c r="Y405" s="723"/>
      <c r="Z405" s="723">
        <v>2016</v>
      </c>
      <c r="AA405" s="723"/>
      <c r="AB405" s="756" t="s">
        <v>876</v>
      </c>
      <c r="AC405" s="756"/>
      <c r="AD405" s="756"/>
      <c r="AE405" s="756"/>
      <c r="AF405" s="756"/>
      <c r="AG405" s="756" t="s">
        <v>4433</v>
      </c>
      <c r="AH405" s="756" t="s">
        <v>794</v>
      </c>
      <c r="AI405" s="803"/>
      <c r="AJ405" s="803"/>
      <c r="AK405" s="803"/>
    </row>
    <row r="406" spans="1:37" s="192" customFormat="1" ht="100.5" customHeight="1">
      <c r="A406" s="723" t="s">
        <v>4434</v>
      </c>
      <c r="B406" s="723" t="s">
        <v>33</v>
      </c>
      <c r="C406" s="723" t="s">
        <v>4373</v>
      </c>
      <c r="D406" s="723" t="s">
        <v>4374</v>
      </c>
      <c r="E406" s="723" t="s">
        <v>4374</v>
      </c>
      <c r="F406" s="723" t="s">
        <v>4375</v>
      </c>
      <c r="G406" s="723" t="s">
        <v>4375</v>
      </c>
      <c r="H406" s="723" t="s">
        <v>4376</v>
      </c>
      <c r="I406" s="723" t="s">
        <v>4376</v>
      </c>
      <c r="J406" s="723" t="s">
        <v>227</v>
      </c>
      <c r="K406" s="723">
        <v>70</v>
      </c>
      <c r="L406" s="748">
        <v>711000000</v>
      </c>
      <c r="M406" s="809" t="s">
        <v>73</v>
      </c>
      <c r="N406" s="723" t="s">
        <v>1199</v>
      </c>
      <c r="O406" s="723" t="s">
        <v>4432</v>
      </c>
      <c r="P406" s="723" t="s">
        <v>229</v>
      </c>
      <c r="Q406" s="723" t="s">
        <v>875</v>
      </c>
      <c r="R406" s="723" t="s">
        <v>4340</v>
      </c>
      <c r="S406" s="723">
        <v>839</v>
      </c>
      <c r="T406" s="723" t="s">
        <v>997</v>
      </c>
      <c r="U406" s="785">
        <v>25</v>
      </c>
      <c r="V406" s="785">
        <v>20000</v>
      </c>
      <c r="W406" s="1371">
        <v>500000</v>
      </c>
      <c r="X406" s="785">
        <f t="shared" si="26"/>
        <v>560000</v>
      </c>
      <c r="Y406" s="723"/>
      <c r="Z406" s="723">
        <v>2016</v>
      </c>
      <c r="AA406" s="723"/>
      <c r="AB406" s="756" t="s">
        <v>876</v>
      </c>
      <c r="AC406" s="756"/>
      <c r="AD406" s="756"/>
      <c r="AE406" s="756"/>
      <c r="AF406" s="756"/>
      <c r="AG406" s="756" t="s">
        <v>4435</v>
      </c>
      <c r="AH406" s="756" t="s">
        <v>794</v>
      </c>
      <c r="AI406" s="803"/>
      <c r="AJ406" s="803"/>
      <c r="AK406" s="803"/>
    </row>
    <row r="407" spans="1:37" s="550" customFormat="1" ht="100.5" customHeight="1">
      <c r="A407" s="843" t="s">
        <v>4651</v>
      </c>
      <c r="B407" s="923" t="s">
        <v>33</v>
      </c>
      <c r="C407" s="843" t="s">
        <v>4652</v>
      </c>
      <c r="D407" s="843" t="s">
        <v>4653</v>
      </c>
      <c r="E407" s="843" t="s">
        <v>4653</v>
      </c>
      <c r="F407" s="843" t="s">
        <v>4654</v>
      </c>
      <c r="G407" s="843" t="s">
        <v>4654</v>
      </c>
      <c r="H407" s="843"/>
      <c r="I407" s="843"/>
      <c r="J407" s="843" t="s">
        <v>38</v>
      </c>
      <c r="K407" s="843">
        <v>0</v>
      </c>
      <c r="L407" s="997">
        <v>511010000</v>
      </c>
      <c r="M407" s="843" t="s">
        <v>131</v>
      </c>
      <c r="N407" s="843" t="s">
        <v>2115</v>
      </c>
      <c r="O407" s="843" t="s">
        <v>700</v>
      </c>
      <c r="P407" s="843" t="s">
        <v>229</v>
      </c>
      <c r="Q407" s="843" t="s">
        <v>4067</v>
      </c>
      <c r="R407" s="843" t="s">
        <v>4370</v>
      </c>
      <c r="S407" s="843">
        <v>112</v>
      </c>
      <c r="T407" s="843" t="s">
        <v>4655</v>
      </c>
      <c r="U407" s="939">
        <v>36</v>
      </c>
      <c r="V407" s="939">
        <v>1800</v>
      </c>
      <c r="W407" s="927">
        <v>0</v>
      </c>
      <c r="X407" s="944">
        <f>W407*1.12</f>
        <v>0</v>
      </c>
      <c r="Y407" s="843"/>
      <c r="Z407" s="843">
        <v>2016</v>
      </c>
      <c r="AA407" s="843"/>
      <c r="AB407" s="894" t="s">
        <v>876</v>
      </c>
      <c r="AC407" s="894" t="s">
        <v>209</v>
      </c>
      <c r="AD407" s="894"/>
      <c r="AE407" s="894"/>
      <c r="AF407" s="894"/>
      <c r="AG407" s="894" t="s">
        <v>4656</v>
      </c>
      <c r="AH407" s="894" t="s">
        <v>794</v>
      </c>
      <c r="AI407" s="894">
        <v>210025115</v>
      </c>
      <c r="AJ407" s="894" t="s">
        <v>4657</v>
      </c>
      <c r="AK407" s="894"/>
    </row>
    <row r="408" spans="1:37" s="1269" customFormat="1" ht="100.5" customHeight="1">
      <c r="A408" s="1228" t="s">
        <v>13552</v>
      </c>
      <c r="B408" s="1303" t="s">
        <v>33</v>
      </c>
      <c r="C408" s="1300" t="s">
        <v>4652</v>
      </c>
      <c r="D408" s="1300" t="s">
        <v>4653</v>
      </c>
      <c r="E408" s="1300" t="s">
        <v>4653</v>
      </c>
      <c r="F408" s="1300" t="s">
        <v>4654</v>
      </c>
      <c r="G408" s="1300" t="s">
        <v>4654</v>
      </c>
      <c r="H408" s="1300"/>
      <c r="I408" s="1300"/>
      <c r="J408" s="1300" t="s">
        <v>38</v>
      </c>
      <c r="K408" s="1300">
        <v>0</v>
      </c>
      <c r="L408" s="1304">
        <v>511010000</v>
      </c>
      <c r="M408" s="1305" t="s">
        <v>131</v>
      </c>
      <c r="N408" s="1300" t="s">
        <v>2035</v>
      </c>
      <c r="O408" s="1300" t="s">
        <v>700</v>
      </c>
      <c r="P408" s="1300" t="s">
        <v>229</v>
      </c>
      <c r="Q408" s="1300" t="s">
        <v>4067</v>
      </c>
      <c r="R408" s="1300" t="s">
        <v>231</v>
      </c>
      <c r="S408" s="1300">
        <v>112</v>
      </c>
      <c r="T408" s="1300" t="s">
        <v>1058</v>
      </c>
      <c r="U408" s="1306">
        <v>27.2</v>
      </c>
      <c r="V408" s="1307">
        <f>W408/U408</f>
        <v>2382.3529411764707</v>
      </c>
      <c r="W408" s="1404">
        <v>64800</v>
      </c>
      <c r="X408" s="1306">
        <f>W408*1.12</f>
        <v>72576</v>
      </c>
      <c r="Y408" s="1300"/>
      <c r="Z408" s="1300">
        <v>2016</v>
      </c>
      <c r="AA408" s="1300" t="s">
        <v>13545</v>
      </c>
      <c r="AB408" s="1241" t="s">
        <v>876</v>
      </c>
      <c r="AC408" s="1241" t="s">
        <v>209</v>
      </c>
      <c r="AD408" s="1300"/>
      <c r="AE408" s="1300"/>
      <c r="AF408" s="1300"/>
      <c r="AG408" s="1300" t="s">
        <v>4656</v>
      </c>
      <c r="AH408" s="1300" t="s">
        <v>794</v>
      </c>
      <c r="AI408" s="1300">
        <v>210025115</v>
      </c>
      <c r="AJ408" s="1300" t="s">
        <v>4657</v>
      </c>
      <c r="AK408" s="1308"/>
    </row>
    <row r="409" spans="1:37" s="192" customFormat="1" ht="100.5" customHeight="1">
      <c r="A409" s="723" t="s">
        <v>4658</v>
      </c>
      <c r="B409" s="1039" t="s">
        <v>33</v>
      </c>
      <c r="C409" s="723" t="s">
        <v>4659</v>
      </c>
      <c r="D409" s="723" t="s">
        <v>4660</v>
      </c>
      <c r="E409" s="723" t="s">
        <v>4660</v>
      </c>
      <c r="F409" s="723" t="s">
        <v>4661</v>
      </c>
      <c r="G409" s="723" t="s">
        <v>4661</v>
      </c>
      <c r="H409" s="773" t="s">
        <v>4662</v>
      </c>
      <c r="I409" s="773" t="s">
        <v>4662</v>
      </c>
      <c r="J409" s="764" t="s">
        <v>1135</v>
      </c>
      <c r="K409" s="783">
        <v>39</v>
      </c>
      <c r="L409" s="762">
        <v>271010000</v>
      </c>
      <c r="M409" s="723" t="s">
        <v>127</v>
      </c>
      <c r="N409" s="723" t="s">
        <v>2115</v>
      </c>
      <c r="O409" s="809" t="s">
        <v>802</v>
      </c>
      <c r="P409" s="790" t="s">
        <v>229</v>
      </c>
      <c r="Q409" s="870" t="s">
        <v>4663</v>
      </c>
      <c r="R409" s="723" t="s">
        <v>2856</v>
      </c>
      <c r="S409" s="1040">
        <v>5111</v>
      </c>
      <c r="T409" s="763" t="s">
        <v>1948</v>
      </c>
      <c r="U409" s="808">
        <v>34</v>
      </c>
      <c r="V409" s="1041">
        <v>1580</v>
      </c>
      <c r="W409" s="1042">
        <v>53720</v>
      </c>
      <c r="X409" s="1043">
        <v>60166.400000000001</v>
      </c>
      <c r="Y409" s="790" t="s">
        <v>4270</v>
      </c>
      <c r="Z409" s="1039">
        <v>2016</v>
      </c>
      <c r="AA409" s="723"/>
      <c r="AB409" s="756" t="s">
        <v>300</v>
      </c>
      <c r="AC409" s="756"/>
      <c r="AD409" s="756"/>
      <c r="AE409" s="756"/>
      <c r="AF409" s="758"/>
      <c r="AG409" s="756" t="s">
        <v>4664</v>
      </c>
      <c r="AH409" s="756" t="s">
        <v>794</v>
      </c>
      <c r="AI409" s="756">
        <v>210004064</v>
      </c>
      <c r="AJ409" s="758" t="s">
        <v>4665</v>
      </c>
      <c r="AK409" s="756" t="s">
        <v>4666</v>
      </c>
    </row>
    <row r="410" spans="1:37" s="192" customFormat="1" ht="100.5" customHeight="1">
      <c r="A410" s="723" t="s">
        <v>4667</v>
      </c>
      <c r="B410" s="1039" t="s">
        <v>33</v>
      </c>
      <c r="C410" s="723" t="s">
        <v>4659</v>
      </c>
      <c r="D410" s="723" t="s">
        <v>4660</v>
      </c>
      <c r="E410" s="723" t="s">
        <v>4660</v>
      </c>
      <c r="F410" s="723" t="s">
        <v>4661</v>
      </c>
      <c r="G410" s="723" t="s">
        <v>4661</v>
      </c>
      <c r="H410" s="773" t="s">
        <v>4662</v>
      </c>
      <c r="I410" s="773" t="s">
        <v>4662</v>
      </c>
      <c r="J410" s="764" t="s">
        <v>1135</v>
      </c>
      <c r="K410" s="783">
        <v>39</v>
      </c>
      <c r="L410" s="784">
        <v>231010000</v>
      </c>
      <c r="M410" s="745" t="s">
        <v>128</v>
      </c>
      <c r="N410" s="723" t="s">
        <v>2115</v>
      </c>
      <c r="O410" s="809" t="s">
        <v>4668</v>
      </c>
      <c r="P410" s="790" t="s">
        <v>229</v>
      </c>
      <c r="Q410" s="870" t="s">
        <v>4663</v>
      </c>
      <c r="R410" s="723" t="s">
        <v>2856</v>
      </c>
      <c r="S410" s="1040">
        <v>5111</v>
      </c>
      <c r="T410" s="763" t="s">
        <v>1948</v>
      </c>
      <c r="U410" s="808">
        <v>40</v>
      </c>
      <c r="V410" s="1041">
        <v>1580</v>
      </c>
      <c r="W410" s="1042">
        <v>63200</v>
      </c>
      <c r="X410" s="1043">
        <v>70784</v>
      </c>
      <c r="Y410" s="790" t="s">
        <v>4270</v>
      </c>
      <c r="Z410" s="1039">
        <v>2016</v>
      </c>
      <c r="AA410" s="723"/>
      <c r="AB410" s="756" t="s">
        <v>300</v>
      </c>
      <c r="AC410" s="756"/>
      <c r="AD410" s="756"/>
      <c r="AE410" s="756"/>
      <c r="AF410" s="758"/>
      <c r="AG410" s="756" t="s">
        <v>4669</v>
      </c>
      <c r="AH410" s="756" t="s">
        <v>794</v>
      </c>
      <c r="AI410" s="756">
        <v>210004064</v>
      </c>
      <c r="AJ410" s="758" t="s">
        <v>4665</v>
      </c>
      <c r="AK410" s="756" t="s">
        <v>4666</v>
      </c>
    </row>
    <row r="411" spans="1:37" s="550" customFormat="1" ht="100.5" customHeight="1">
      <c r="A411" s="843" t="s">
        <v>4670</v>
      </c>
      <c r="B411" s="1078" t="s">
        <v>33</v>
      </c>
      <c r="C411" s="843" t="s">
        <v>4659</v>
      </c>
      <c r="D411" s="843" t="s">
        <v>4660</v>
      </c>
      <c r="E411" s="843" t="s">
        <v>4660</v>
      </c>
      <c r="F411" s="843" t="s">
        <v>4661</v>
      </c>
      <c r="G411" s="843" t="s">
        <v>4661</v>
      </c>
      <c r="H411" s="843" t="s">
        <v>4662</v>
      </c>
      <c r="I411" s="843" t="s">
        <v>4662</v>
      </c>
      <c r="J411" s="1082" t="s">
        <v>1135</v>
      </c>
      <c r="K411" s="1080">
        <v>39</v>
      </c>
      <c r="L411" s="1350">
        <v>151010000</v>
      </c>
      <c r="M411" s="890" t="s">
        <v>82</v>
      </c>
      <c r="N411" s="843" t="s">
        <v>2115</v>
      </c>
      <c r="O411" s="925" t="s">
        <v>4671</v>
      </c>
      <c r="P411" s="923" t="s">
        <v>229</v>
      </c>
      <c r="Q411" s="1062" t="s">
        <v>4663</v>
      </c>
      <c r="R411" s="843" t="s">
        <v>2856</v>
      </c>
      <c r="S411" s="1288">
        <v>5111</v>
      </c>
      <c r="T411" s="1289" t="s">
        <v>1948</v>
      </c>
      <c r="U411" s="892">
        <v>45</v>
      </c>
      <c r="V411" s="1290">
        <v>1580</v>
      </c>
      <c r="W411" s="1291">
        <v>0</v>
      </c>
      <c r="X411" s="1151">
        <v>0</v>
      </c>
      <c r="Y411" s="923" t="s">
        <v>4270</v>
      </c>
      <c r="Z411" s="1078">
        <v>2016</v>
      </c>
      <c r="AA411" s="843"/>
      <c r="AB411" s="894" t="s">
        <v>300</v>
      </c>
      <c r="AC411" s="894"/>
      <c r="AD411" s="894"/>
      <c r="AE411" s="894"/>
      <c r="AF411" s="894"/>
      <c r="AG411" s="894" t="s">
        <v>4672</v>
      </c>
      <c r="AH411" s="894" t="s">
        <v>794</v>
      </c>
      <c r="AI411" s="894">
        <v>210004064</v>
      </c>
      <c r="AJ411" s="894" t="s">
        <v>4665</v>
      </c>
      <c r="AK411" s="894" t="s">
        <v>4666</v>
      </c>
    </row>
    <row r="412" spans="1:37" s="1243" customFormat="1" ht="99.75" customHeight="1">
      <c r="A412" s="1201" t="s">
        <v>13742</v>
      </c>
      <c r="B412" s="1270" t="s">
        <v>33</v>
      </c>
      <c r="C412" s="1201" t="s">
        <v>4659</v>
      </c>
      <c r="D412" s="1201" t="s">
        <v>4660</v>
      </c>
      <c r="E412" s="1201" t="s">
        <v>4660</v>
      </c>
      <c r="F412" s="1201" t="s">
        <v>4661</v>
      </c>
      <c r="G412" s="1201" t="s">
        <v>4661</v>
      </c>
      <c r="H412" s="1195" t="s">
        <v>4662</v>
      </c>
      <c r="I412" s="1195" t="s">
        <v>4662</v>
      </c>
      <c r="J412" s="1272" t="s">
        <v>1135</v>
      </c>
      <c r="K412" s="1292">
        <v>39</v>
      </c>
      <c r="L412" s="1261">
        <v>151010000</v>
      </c>
      <c r="M412" s="1175" t="s">
        <v>82</v>
      </c>
      <c r="N412" s="1201" t="s">
        <v>2035</v>
      </c>
      <c r="O412" s="1192" t="s">
        <v>4671</v>
      </c>
      <c r="P412" s="1191" t="s">
        <v>229</v>
      </c>
      <c r="Q412" s="1256" t="s">
        <v>4663</v>
      </c>
      <c r="R412" s="1201" t="s">
        <v>2856</v>
      </c>
      <c r="S412" s="1293">
        <v>5111</v>
      </c>
      <c r="T412" s="1217" t="s">
        <v>1948</v>
      </c>
      <c r="U412" s="1294">
        <v>45</v>
      </c>
      <c r="V412" s="1295">
        <v>1580</v>
      </c>
      <c r="W412" s="1296">
        <v>71100</v>
      </c>
      <c r="X412" s="1262">
        <v>79632</v>
      </c>
      <c r="Y412" s="1191"/>
      <c r="Z412" s="1270">
        <v>2016</v>
      </c>
      <c r="AA412" s="1201">
        <v>22</v>
      </c>
      <c r="AB412" s="1180" t="s">
        <v>300</v>
      </c>
      <c r="AC412" s="1180"/>
      <c r="AD412" s="1180"/>
      <c r="AE412" s="1180"/>
      <c r="AF412" s="1260"/>
      <c r="AG412" s="1180" t="s">
        <v>4672</v>
      </c>
      <c r="AH412" s="1180" t="s">
        <v>794</v>
      </c>
      <c r="AI412" s="1180">
        <v>210004064</v>
      </c>
      <c r="AJ412" s="1260" t="s">
        <v>4665</v>
      </c>
      <c r="AK412" s="1180" t="s">
        <v>13741</v>
      </c>
    </row>
    <row r="413" spans="1:37" s="192" customFormat="1" ht="100.5" customHeight="1">
      <c r="A413" s="723" t="s">
        <v>4673</v>
      </c>
      <c r="B413" s="1039" t="s">
        <v>33</v>
      </c>
      <c r="C413" s="723" t="s">
        <v>4659</v>
      </c>
      <c r="D413" s="723" t="s">
        <v>4660</v>
      </c>
      <c r="E413" s="723" t="s">
        <v>4660</v>
      </c>
      <c r="F413" s="723" t="s">
        <v>4661</v>
      </c>
      <c r="G413" s="723" t="s">
        <v>4661</v>
      </c>
      <c r="H413" s="773" t="s">
        <v>4662</v>
      </c>
      <c r="I413" s="773" t="s">
        <v>4662</v>
      </c>
      <c r="J413" s="764" t="s">
        <v>1135</v>
      </c>
      <c r="K413" s="783">
        <v>39</v>
      </c>
      <c r="L413" s="762">
        <v>751000000</v>
      </c>
      <c r="M413" s="745" t="s">
        <v>83</v>
      </c>
      <c r="N413" s="723" t="s">
        <v>2115</v>
      </c>
      <c r="O413" s="809" t="s">
        <v>4674</v>
      </c>
      <c r="P413" s="790" t="s">
        <v>229</v>
      </c>
      <c r="Q413" s="870" t="s">
        <v>4663</v>
      </c>
      <c r="R413" s="723" t="s">
        <v>2856</v>
      </c>
      <c r="S413" s="1040">
        <v>5111</v>
      </c>
      <c r="T413" s="763" t="s">
        <v>1948</v>
      </c>
      <c r="U413" s="808">
        <v>43</v>
      </c>
      <c r="V413" s="1041">
        <v>1580</v>
      </c>
      <c r="W413" s="1042">
        <v>67940</v>
      </c>
      <c r="X413" s="1043">
        <v>76092.800000000003</v>
      </c>
      <c r="Y413" s="790" t="s">
        <v>4270</v>
      </c>
      <c r="Z413" s="1039">
        <v>2016</v>
      </c>
      <c r="AA413" s="723"/>
      <c r="AB413" s="756" t="s">
        <v>300</v>
      </c>
      <c r="AC413" s="756"/>
      <c r="AD413" s="756"/>
      <c r="AE413" s="756"/>
      <c r="AF413" s="758"/>
      <c r="AG413" s="756" t="s">
        <v>4675</v>
      </c>
      <c r="AH413" s="756" t="s">
        <v>794</v>
      </c>
      <c r="AI413" s="756">
        <v>210004064</v>
      </c>
      <c r="AJ413" s="758" t="s">
        <v>4665</v>
      </c>
      <c r="AK413" s="756" t="s">
        <v>4666</v>
      </c>
    </row>
    <row r="414" spans="1:37" s="192" customFormat="1" ht="100.5" customHeight="1">
      <c r="A414" s="723" t="s">
        <v>4676</v>
      </c>
      <c r="B414" s="1039" t="s">
        <v>33</v>
      </c>
      <c r="C414" s="723" t="s">
        <v>4659</v>
      </c>
      <c r="D414" s="723" t="s">
        <v>4660</v>
      </c>
      <c r="E414" s="723" t="s">
        <v>4660</v>
      </c>
      <c r="F414" s="723" t="s">
        <v>4661</v>
      </c>
      <c r="G414" s="723" t="s">
        <v>4661</v>
      </c>
      <c r="H414" s="773" t="s">
        <v>4662</v>
      </c>
      <c r="I414" s="773" t="s">
        <v>4662</v>
      </c>
      <c r="J414" s="764" t="s">
        <v>1135</v>
      </c>
      <c r="K414" s="783">
        <v>39</v>
      </c>
      <c r="L414" s="745">
        <v>431010000</v>
      </c>
      <c r="M414" s="745" t="s">
        <v>129</v>
      </c>
      <c r="N414" s="723" t="s">
        <v>2115</v>
      </c>
      <c r="O414" s="809" t="s">
        <v>4677</v>
      </c>
      <c r="P414" s="790" t="s">
        <v>229</v>
      </c>
      <c r="Q414" s="870" t="s">
        <v>4663</v>
      </c>
      <c r="R414" s="723" t="s">
        <v>2856</v>
      </c>
      <c r="S414" s="1040">
        <v>5111</v>
      </c>
      <c r="T414" s="763" t="s">
        <v>1948</v>
      </c>
      <c r="U414" s="808">
        <v>37</v>
      </c>
      <c r="V414" s="1041">
        <v>1580</v>
      </c>
      <c r="W414" s="1042">
        <v>58460</v>
      </c>
      <c r="X414" s="1043">
        <v>65475.199999999997</v>
      </c>
      <c r="Y414" s="790" t="s">
        <v>4270</v>
      </c>
      <c r="Z414" s="1039">
        <v>2016</v>
      </c>
      <c r="AA414" s="723"/>
      <c r="AB414" s="756" t="s">
        <v>300</v>
      </c>
      <c r="AC414" s="756"/>
      <c r="AD414" s="756"/>
      <c r="AE414" s="756"/>
      <c r="AF414" s="758"/>
      <c r="AG414" s="756" t="s">
        <v>4678</v>
      </c>
      <c r="AH414" s="756" t="s">
        <v>794</v>
      </c>
      <c r="AI414" s="756">
        <v>210004064</v>
      </c>
      <c r="AJ414" s="758" t="s">
        <v>4665</v>
      </c>
      <c r="AK414" s="756" t="s">
        <v>4666</v>
      </c>
    </row>
    <row r="415" spans="1:37" s="550" customFormat="1" ht="100.5" customHeight="1">
      <c r="A415" s="843" t="s">
        <v>4679</v>
      </c>
      <c r="B415" s="1078" t="s">
        <v>33</v>
      </c>
      <c r="C415" s="843" t="s">
        <v>4659</v>
      </c>
      <c r="D415" s="843" t="s">
        <v>4660</v>
      </c>
      <c r="E415" s="843" t="s">
        <v>4660</v>
      </c>
      <c r="F415" s="843" t="s">
        <v>4661</v>
      </c>
      <c r="G415" s="843" t="s">
        <v>4661</v>
      </c>
      <c r="H415" s="843" t="s">
        <v>4662</v>
      </c>
      <c r="I415" s="843" t="s">
        <v>4662</v>
      </c>
      <c r="J415" s="1082" t="s">
        <v>1135</v>
      </c>
      <c r="K415" s="1080">
        <v>39</v>
      </c>
      <c r="L415" s="903">
        <v>471010000</v>
      </c>
      <c r="M415" s="843" t="s">
        <v>125</v>
      </c>
      <c r="N415" s="843" t="s">
        <v>2115</v>
      </c>
      <c r="O415" s="925" t="s">
        <v>236</v>
      </c>
      <c r="P415" s="923" t="s">
        <v>229</v>
      </c>
      <c r="Q415" s="1062" t="s">
        <v>4663</v>
      </c>
      <c r="R415" s="843" t="s">
        <v>2856</v>
      </c>
      <c r="S415" s="1288">
        <v>5111</v>
      </c>
      <c r="T415" s="1289" t="s">
        <v>1948</v>
      </c>
      <c r="U415" s="892">
        <v>17</v>
      </c>
      <c r="V415" s="1290">
        <v>1580</v>
      </c>
      <c r="W415" s="1291">
        <v>0</v>
      </c>
      <c r="X415" s="1151">
        <v>0</v>
      </c>
      <c r="Y415" s="923" t="s">
        <v>4270</v>
      </c>
      <c r="Z415" s="1078">
        <v>2016</v>
      </c>
      <c r="AA415" s="843"/>
      <c r="AB415" s="894" t="s">
        <v>300</v>
      </c>
      <c r="AC415" s="894"/>
      <c r="AD415" s="894"/>
      <c r="AE415" s="894"/>
      <c r="AF415" s="894"/>
      <c r="AG415" s="894" t="s">
        <v>4680</v>
      </c>
      <c r="AH415" s="894" t="s">
        <v>794</v>
      </c>
      <c r="AI415" s="894">
        <v>210004064</v>
      </c>
      <c r="AJ415" s="894" t="s">
        <v>4665</v>
      </c>
      <c r="AK415" s="894" t="s">
        <v>4666</v>
      </c>
    </row>
    <row r="416" spans="1:37" s="1243" customFormat="1" ht="99.75" customHeight="1">
      <c r="A416" s="1201" t="s">
        <v>13669</v>
      </c>
      <c r="B416" s="1270" t="s">
        <v>33</v>
      </c>
      <c r="C416" s="1201" t="s">
        <v>4659</v>
      </c>
      <c r="D416" s="1201" t="s">
        <v>4660</v>
      </c>
      <c r="E416" s="1201" t="s">
        <v>4660</v>
      </c>
      <c r="F416" s="1201" t="s">
        <v>4661</v>
      </c>
      <c r="G416" s="1201" t="s">
        <v>4661</v>
      </c>
      <c r="H416" s="1195" t="s">
        <v>4662</v>
      </c>
      <c r="I416" s="1195" t="s">
        <v>4662</v>
      </c>
      <c r="J416" s="1272" t="s">
        <v>1135</v>
      </c>
      <c r="K416" s="1292">
        <v>39</v>
      </c>
      <c r="L416" s="1265">
        <v>471010000</v>
      </c>
      <c r="M416" s="1343" t="s">
        <v>125</v>
      </c>
      <c r="N416" s="1201" t="s">
        <v>2035</v>
      </c>
      <c r="O416" s="1192" t="s">
        <v>236</v>
      </c>
      <c r="P416" s="1191" t="s">
        <v>229</v>
      </c>
      <c r="Q416" s="1256" t="s">
        <v>4663</v>
      </c>
      <c r="R416" s="1201" t="s">
        <v>2856</v>
      </c>
      <c r="S416" s="1293">
        <v>5111</v>
      </c>
      <c r="T416" s="1217" t="s">
        <v>1948</v>
      </c>
      <c r="U416" s="1294">
        <v>17</v>
      </c>
      <c r="V416" s="1295">
        <v>1580</v>
      </c>
      <c r="W416" s="1296">
        <v>26860</v>
      </c>
      <c r="X416" s="1262">
        <v>30083.200000000001</v>
      </c>
      <c r="Y416" s="1191"/>
      <c r="Z416" s="1270">
        <v>2016</v>
      </c>
      <c r="AA416" s="1201">
        <v>22</v>
      </c>
      <c r="AB416" s="1180" t="s">
        <v>300</v>
      </c>
      <c r="AC416" s="1180"/>
      <c r="AD416" s="1180"/>
      <c r="AE416" s="1180"/>
      <c r="AF416" s="1260"/>
      <c r="AG416" s="1180" t="s">
        <v>4680</v>
      </c>
      <c r="AH416" s="1180" t="s">
        <v>794</v>
      </c>
      <c r="AI416" s="1180">
        <v>210004064</v>
      </c>
      <c r="AJ416" s="1260" t="s">
        <v>4665</v>
      </c>
      <c r="AK416" s="1180" t="s">
        <v>13668</v>
      </c>
    </row>
    <row r="417" spans="1:37" s="550" customFormat="1" ht="100.5" customHeight="1">
      <c r="A417" s="843" t="s">
        <v>4681</v>
      </c>
      <c r="B417" s="1078" t="s">
        <v>33</v>
      </c>
      <c r="C417" s="843" t="s">
        <v>4659</v>
      </c>
      <c r="D417" s="843" t="s">
        <v>4660</v>
      </c>
      <c r="E417" s="843" t="s">
        <v>4660</v>
      </c>
      <c r="F417" s="843" t="s">
        <v>4661</v>
      </c>
      <c r="G417" s="843" t="s">
        <v>4661</v>
      </c>
      <c r="H417" s="843" t="s">
        <v>4662</v>
      </c>
      <c r="I417" s="843" t="s">
        <v>4662</v>
      </c>
      <c r="J417" s="1082" t="s">
        <v>1135</v>
      </c>
      <c r="K417" s="1080">
        <v>39</v>
      </c>
      <c r="L417" s="551">
        <v>311010000</v>
      </c>
      <c r="M417" s="843" t="s">
        <v>342</v>
      </c>
      <c r="N417" s="843" t="s">
        <v>2115</v>
      </c>
      <c r="O417" s="925" t="s">
        <v>4682</v>
      </c>
      <c r="P417" s="923" t="s">
        <v>229</v>
      </c>
      <c r="Q417" s="1062" t="s">
        <v>4663</v>
      </c>
      <c r="R417" s="843" t="s">
        <v>2856</v>
      </c>
      <c r="S417" s="1288">
        <v>5111</v>
      </c>
      <c r="T417" s="1289" t="s">
        <v>1948</v>
      </c>
      <c r="U417" s="892">
        <v>19</v>
      </c>
      <c r="V417" s="1290">
        <v>1580</v>
      </c>
      <c r="W417" s="1291">
        <v>0</v>
      </c>
      <c r="X417" s="1151">
        <v>0</v>
      </c>
      <c r="Y417" s="923" t="s">
        <v>4270</v>
      </c>
      <c r="Z417" s="1078">
        <v>2016</v>
      </c>
      <c r="AA417" s="843"/>
      <c r="AB417" s="894" t="s">
        <v>300</v>
      </c>
      <c r="AC417" s="894"/>
      <c r="AD417" s="894"/>
      <c r="AE417" s="894"/>
      <c r="AF417" s="894"/>
      <c r="AG417" s="894" t="s">
        <v>4683</v>
      </c>
      <c r="AH417" s="894" t="s">
        <v>794</v>
      </c>
      <c r="AI417" s="894">
        <v>210004064</v>
      </c>
      <c r="AJ417" s="894" t="s">
        <v>4665</v>
      </c>
      <c r="AK417" s="894" t="s">
        <v>4666</v>
      </c>
    </row>
    <row r="418" spans="1:37" s="1243" customFormat="1" ht="99.75" customHeight="1">
      <c r="A418" s="1201" t="s">
        <v>13598</v>
      </c>
      <c r="B418" s="1270" t="s">
        <v>33</v>
      </c>
      <c r="C418" s="1201" t="s">
        <v>4659</v>
      </c>
      <c r="D418" s="1201" t="s">
        <v>4660</v>
      </c>
      <c r="E418" s="1201" t="s">
        <v>4660</v>
      </c>
      <c r="F418" s="1201" t="s">
        <v>4661</v>
      </c>
      <c r="G418" s="1201" t="s">
        <v>4661</v>
      </c>
      <c r="H418" s="1195" t="s">
        <v>4662</v>
      </c>
      <c r="I418" s="1195" t="s">
        <v>4662</v>
      </c>
      <c r="J418" s="1272" t="s">
        <v>1135</v>
      </c>
      <c r="K418" s="1292">
        <v>39</v>
      </c>
      <c r="L418" s="1319">
        <v>311010000</v>
      </c>
      <c r="M418" s="1201" t="s">
        <v>342</v>
      </c>
      <c r="N418" s="1201" t="s">
        <v>2035</v>
      </c>
      <c r="O418" s="1192" t="s">
        <v>4682</v>
      </c>
      <c r="P418" s="1191" t="s">
        <v>229</v>
      </c>
      <c r="Q418" s="1256" t="s">
        <v>4663</v>
      </c>
      <c r="R418" s="1201" t="s">
        <v>2856</v>
      </c>
      <c r="S418" s="1293">
        <v>5111</v>
      </c>
      <c r="T418" s="1217" t="s">
        <v>1948</v>
      </c>
      <c r="U418" s="1294">
        <v>19</v>
      </c>
      <c r="V418" s="1295">
        <v>1580</v>
      </c>
      <c r="W418" s="1296">
        <v>30020</v>
      </c>
      <c r="X418" s="1262">
        <v>33622.400000000001</v>
      </c>
      <c r="Y418" s="1191"/>
      <c r="Z418" s="1270">
        <v>2016</v>
      </c>
      <c r="AA418" s="1201">
        <v>22</v>
      </c>
      <c r="AB418" s="1180" t="s">
        <v>300</v>
      </c>
      <c r="AC418" s="1180"/>
      <c r="AD418" s="1180"/>
      <c r="AE418" s="1180"/>
      <c r="AF418" s="1260"/>
      <c r="AG418" s="1180" t="s">
        <v>4683</v>
      </c>
      <c r="AH418" s="1180" t="s">
        <v>794</v>
      </c>
      <c r="AI418" s="1180">
        <v>210004064</v>
      </c>
      <c r="AJ418" s="1260" t="s">
        <v>4665</v>
      </c>
      <c r="AK418" s="1180" t="s">
        <v>13599</v>
      </c>
    </row>
    <row r="419" spans="1:37" s="550" customFormat="1" ht="100.5" customHeight="1">
      <c r="A419" s="843" t="s">
        <v>4684</v>
      </c>
      <c r="B419" s="1078" t="s">
        <v>33</v>
      </c>
      <c r="C419" s="843" t="s">
        <v>4685</v>
      </c>
      <c r="D419" s="843" t="s">
        <v>4660</v>
      </c>
      <c r="E419" s="843" t="s">
        <v>4660</v>
      </c>
      <c r="F419" s="843" t="s">
        <v>4686</v>
      </c>
      <c r="G419" s="843" t="s">
        <v>4686</v>
      </c>
      <c r="H419" s="843" t="s">
        <v>4662</v>
      </c>
      <c r="I419" s="843" t="s">
        <v>4662</v>
      </c>
      <c r="J419" s="1082" t="s">
        <v>1135</v>
      </c>
      <c r="K419" s="1080">
        <v>35</v>
      </c>
      <c r="L419" s="551">
        <v>311010000</v>
      </c>
      <c r="M419" s="843" t="s">
        <v>342</v>
      </c>
      <c r="N419" s="843" t="s">
        <v>2115</v>
      </c>
      <c r="O419" s="925" t="s">
        <v>4682</v>
      </c>
      <c r="P419" s="923" t="s">
        <v>229</v>
      </c>
      <c r="Q419" s="1062" t="s">
        <v>4663</v>
      </c>
      <c r="R419" s="843" t="s">
        <v>2856</v>
      </c>
      <c r="S419" s="1288">
        <v>5111</v>
      </c>
      <c r="T419" s="1289" t="s">
        <v>1948</v>
      </c>
      <c r="U419" s="892">
        <v>1783</v>
      </c>
      <c r="V419" s="1290">
        <v>869</v>
      </c>
      <c r="W419" s="1291">
        <v>0</v>
      </c>
      <c r="X419" s="1151">
        <v>0</v>
      </c>
      <c r="Y419" s="923" t="s">
        <v>4270</v>
      </c>
      <c r="Z419" s="1078">
        <v>2016</v>
      </c>
      <c r="AA419" s="843"/>
      <c r="AB419" s="894" t="s">
        <v>300</v>
      </c>
      <c r="AC419" s="894"/>
      <c r="AD419" s="894"/>
      <c r="AE419" s="894"/>
      <c r="AF419" s="894"/>
      <c r="AG419" s="894" t="s">
        <v>4687</v>
      </c>
      <c r="AH419" s="894" t="s">
        <v>794</v>
      </c>
      <c r="AI419" s="894">
        <v>210004063</v>
      </c>
      <c r="AJ419" s="894" t="s">
        <v>4688</v>
      </c>
      <c r="AK419" s="894" t="s">
        <v>4666</v>
      </c>
    </row>
    <row r="420" spans="1:37" s="1243" customFormat="1" ht="99.75" customHeight="1">
      <c r="A420" s="1201" t="s">
        <v>13600</v>
      </c>
      <c r="B420" s="1270" t="s">
        <v>33</v>
      </c>
      <c r="C420" s="1201" t="s">
        <v>4685</v>
      </c>
      <c r="D420" s="1201" t="s">
        <v>4660</v>
      </c>
      <c r="E420" s="1201" t="s">
        <v>4660</v>
      </c>
      <c r="F420" s="1201" t="s">
        <v>4686</v>
      </c>
      <c r="G420" s="1201" t="s">
        <v>4686</v>
      </c>
      <c r="H420" s="1195" t="s">
        <v>4662</v>
      </c>
      <c r="I420" s="1195" t="s">
        <v>4662</v>
      </c>
      <c r="J420" s="1272" t="s">
        <v>1135</v>
      </c>
      <c r="K420" s="1292">
        <v>35</v>
      </c>
      <c r="L420" s="1319">
        <v>311010000</v>
      </c>
      <c r="M420" s="1201" t="s">
        <v>342</v>
      </c>
      <c r="N420" s="1201" t="s">
        <v>2035</v>
      </c>
      <c r="O420" s="1192" t="s">
        <v>4682</v>
      </c>
      <c r="P420" s="1191" t="s">
        <v>229</v>
      </c>
      <c r="Q420" s="1256" t="s">
        <v>4663</v>
      </c>
      <c r="R420" s="1201" t="s">
        <v>2856</v>
      </c>
      <c r="S420" s="1293">
        <v>5111</v>
      </c>
      <c r="T420" s="1217" t="s">
        <v>1948</v>
      </c>
      <c r="U420" s="1294">
        <v>1783</v>
      </c>
      <c r="V420" s="1295">
        <v>869</v>
      </c>
      <c r="W420" s="1296">
        <v>1549427</v>
      </c>
      <c r="X420" s="1262">
        <v>1735358.24</v>
      </c>
      <c r="Y420" s="1191"/>
      <c r="Z420" s="1270">
        <v>2016</v>
      </c>
      <c r="AA420" s="1201">
        <v>22</v>
      </c>
      <c r="AB420" s="1180" t="s">
        <v>300</v>
      </c>
      <c r="AC420" s="1180"/>
      <c r="AD420" s="1180"/>
      <c r="AE420" s="1180"/>
      <c r="AF420" s="1260"/>
      <c r="AG420" s="1180" t="s">
        <v>4687</v>
      </c>
      <c r="AH420" s="1180" t="s">
        <v>794</v>
      </c>
      <c r="AI420" s="1180">
        <v>210004063</v>
      </c>
      <c r="AJ420" s="1260" t="s">
        <v>4688</v>
      </c>
      <c r="AK420" s="1180" t="s">
        <v>13599</v>
      </c>
    </row>
    <row r="421" spans="1:37" s="550" customFormat="1" ht="100.5" customHeight="1">
      <c r="A421" s="843" t="s">
        <v>4689</v>
      </c>
      <c r="B421" s="1078" t="s">
        <v>33</v>
      </c>
      <c r="C421" s="843" t="s">
        <v>4659</v>
      </c>
      <c r="D421" s="843" t="s">
        <v>4660</v>
      </c>
      <c r="E421" s="843" t="s">
        <v>4660</v>
      </c>
      <c r="F421" s="843" t="s">
        <v>4661</v>
      </c>
      <c r="G421" s="843" t="s">
        <v>4661</v>
      </c>
      <c r="H421" s="843" t="s">
        <v>4662</v>
      </c>
      <c r="I421" s="843" t="s">
        <v>4662</v>
      </c>
      <c r="J421" s="1082" t="s">
        <v>1135</v>
      </c>
      <c r="K421" s="1080">
        <v>39</v>
      </c>
      <c r="L421" s="942">
        <v>711000000</v>
      </c>
      <c r="M421" s="997" t="s">
        <v>73</v>
      </c>
      <c r="N421" s="843" t="s">
        <v>2115</v>
      </c>
      <c r="O421" s="925" t="s">
        <v>73</v>
      </c>
      <c r="P421" s="923" t="s">
        <v>229</v>
      </c>
      <c r="Q421" s="1062" t="s">
        <v>4663</v>
      </c>
      <c r="R421" s="843" t="s">
        <v>2856</v>
      </c>
      <c r="S421" s="1288">
        <v>5111</v>
      </c>
      <c r="T421" s="1289" t="s">
        <v>1948</v>
      </c>
      <c r="U421" s="892">
        <v>50</v>
      </c>
      <c r="V421" s="1290">
        <v>1580</v>
      </c>
      <c r="W421" s="1291">
        <v>0</v>
      </c>
      <c r="X421" s="1151">
        <v>0</v>
      </c>
      <c r="Y421" s="923" t="s">
        <v>4270</v>
      </c>
      <c r="Z421" s="1078">
        <v>2016</v>
      </c>
      <c r="AA421" s="843"/>
      <c r="AB421" s="894" t="s">
        <v>300</v>
      </c>
      <c r="AC421" s="894"/>
      <c r="AD421" s="894"/>
      <c r="AE421" s="894"/>
      <c r="AF421" s="894"/>
      <c r="AG421" s="894" t="s">
        <v>4690</v>
      </c>
      <c r="AH421" s="894" t="s">
        <v>794</v>
      </c>
      <c r="AI421" s="894">
        <v>210004064</v>
      </c>
      <c r="AJ421" s="894" t="s">
        <v>4665</v>
      </c>
      <c r="AK421" s="894" t="s">
        <v>4666</v>
      </c>
    </row>
    <row r="422" spans="1:37" s="1226" customFormat="1" ht="100.5" customHeight="1">
      <c r="A422" s="1201" t="s">
        <v>13539</v>
      </c>
      <c r="B422" s="1270" t="s">
        <v>33</v>
      </c>
      <c r="C422" s="1201" t="s">
        <v>4659</v>
      </c>
      <c r="D422" s="1201" t="s">
        <v>4660</v>
      </c>
      <c r="E422" s="1201" t="s">
        <v>4660</v>
      </c>
      <c r="F422" s="1201" t="s">
        <v>4661</v>
      </c>
      <c r="G422" s="1201" t="s">
        <v>4661</v>
      </c>
      <c r="H422" s="1195" t="s">
        <v>4662</v>
      </c>
      <c r="I422" s="1195" t="s">
        <v>4662</v>
      </c>
      <c r="J422" s="1272" t="s">
        <v>1135</v>
      </c>
      <c r="K422" s="1292">
        <v>39</v>
      </c>
      <c r="L422" s="1254">
        <v>711000000</v>
      </c>
      <c r="M422" s="1255" t="s">
        <v>73</v>
      </c>
      <c r="N422" s="1201" t="s">
        <v>2115</v>
      </c>
      <c r="O422" s="1192" t="s">
        <v>73</v>
      </c>
      <c r="P422" s="1191" t="s">
        <v>229</v>
      </c>
      <c r="Q422" s="1256" t="s">
        <v>4663</v>
      </c>
      <c r="R422" s="1201" t="s">
        <v>2856</v>
      </c>
      <c r="S422" s="1293">
        <v>5111</v>
      </c>
      <c r="T422" s="1217" t="s">
        <v>1948</v>
      </c>
      <c r="U422" s="1294">
        <v>50</v>
      </c>
      <c r="V422" s="1295">
        <v>1580</v>
      </c>
      <c r="W422" s="1296">
        <v>79000</v>
      </c>
      <c r="X422" s="1262">
        <v>88480</v>
      </c>
      <c r="Y422" s="1191"/>
      <c r="Z422" s="1270">
        <v>2016</v>
      </c>
      <c r="AA422" s="1201">
        <v>22</v>
      </c>
      <c r="AB422" s="1180" t="s">
        <v>300</v>
      </c>
      <c r="AC422" s="1180"/>
      <c r="AD422" s="1180"/>
      <c r="AE422" s="1180"/>
      <c r="AF422" s="1260"/>
      <c r="AG422" s="1180" t="s">
        <v>4690</v>
      </c>
      <c r="AH422" s="1180" t="s">
        <v>794</v>
      </c>
      <c r="AI422" s="1180">
        <v>210004064</v>
      </c>
      <c r="AJ422" s="1260" t="s">
        <v>4665</v>
      </c>
      <c r="AK422" s="1180" t="s">
        <v>4666</v>
      </c>
    </row>
    <row r="423" spans="1:37" s="550" customFormat="1" ht="100.5" customHeight="1">
      <c r="A423" s="843" t="s">
        <v>4691</v>
      </c>
      <c r="B423" s="1078" t="s">
        <v>33</v>
      </c>
      <c r="C423" s="843" t="s">
        <v>4659</v>
      </c>
      <c r="D423" s="843" t="s">
        <v>4660</v>
      </c>
      <c r="E423" s="843" t="s">
        <v>4660</v>
      </c>
      <c r="F423" s="843" t="s">
        <v>4661</v>
      </c>
      <c r="G423" s="843" t="s">
        <v>4661</v>
      </c>
      <c r="H423" s="843" t="s">
        <v>4662</v>
      </c>
      <c r="I423" s="843" t="s">
        <v>4662</v>
      </c>
      <c r="J423" s="1082" t="s">
        <v>1135</v>
      </c>
      <c r="K423" s="1080">
        <v>39</v>
      </c>
      <c r="L423" s="890">
        <v>391010000</v>
      </c>
      <c r="M423" s="890" t="s">
        <v>341</v>
      </c>
      <c r="N423" s="843" t="s">
        <v>2115</v>
      </c>
      <c r="O423" s="925" t="s">
        <v>4692</v>
      </c>
      <c r="P423" s="923" t="s">
        <v>229</v>
      </c>
      <c r="Q423" s="1062" t="s">
        <v>4663</v>
      </c>
      <c r="R423" s="843" t="s">
        <v>2856</v>
      </c>
      <c r="S423" s="1288">
        <v>5111</v>
      </c>
      <c r="T423" s="1289" t="s">
        <v>1948</v>
      </c>
      <c r="U423" s="892">
        <v>3</v>
      </c>
      <c r="V423" s="1290">
        <v>1580</v>
      </c>
      <c r="W423" s="1291">
        <v>0</v>
      </c>
      <c r="X423" s="1151">
        <v>0</v>
      </c>
      <c r="Y423" s="923" t="s">
        <v>4270</v>
      </c>
      <c r="Z423" s="1078">
        <v>2016</v>
      </c>
      <c r="AA423" s="843"/>
      <c r="AB423" s="894" t="s">
        <v>300</v>
      </c>
      <c r="AC423" s="894"/>
      <c r="AD423" s="894"/>
      <c r="AE423" s="894"/>
      <c r="AF423" s="894"/>
      <c r="AG423" s="894" t="s">
        <v>4693</v>
      </c>
      <c r="AH423" s="894" t="s">
        <v>794</v>
      </c>
      <c r="AI423" s="894">
        <v>210004064</v>
      </c>
      <c r="AJ423" s="894" t="s">
        <v>4665</v>
      </c>
      <c r="AK423" s="894" t="s">
        <v>4666</v>
      </c>
    </row>
    <row r="424" spans="1:37" s="1243" customFormat="1" ht="99.75" customHeight="1">
      <c r="A424" s="1201" t="s">
        <v>13743</v>
      </c>
      <c r="B424" s="1270" t="s">
        <v>33</v>
      </c>
      <c r="C424" s="1201" t="s">
        <v>4659</v>
      </c>
      <c r="D424" s="1201" t="s">
        <v>4660</v>
      </c>
      <c r="E424" s="1201" t="s">
        <v>4660</v>
      </c>
      <c r="F424" s="1201" t="s">
        <v>4661</v>
      </c>
      <c r="G424" s="1201" t="s">
        <v>4661</v>
      </c>
      <c r="H424" s="1195" t="s">
        <v>4662</v>
      </c>
      <c r="I424" s="1195" t="s">
        <v>4662</v>
      </c>
      <c r="J424" s="1272" t="s">
        <v>1135</v>
      </c>
      <c r="K424" s="1292">
        <v>39</v>
      </c>
      <c r="L424" s="1175">
        <v>391010000</v>
      </c>
      <c r="M424" s="1175" t="s">
        <v>341</v>
      </c>
      <c r="N424" s="1201" t="s">
        <v>2035</v>
      </c>
      <c r="O424" s="1192" t="s">
        <v>4692</v>
      </c>
      <c r="P424" s="1191" t="s">
        <v>229</v>
      </c>
      <c r="Q424" s="1256" t="s">
        <v>4663</v>
      </c>
      <c r="R424" s="1201" t="s">
        <v>2856</v>
      </c>
      <c r="S424" s="1293">
        <v>5111</v>
      </c>
      <c r="T424" s="1217" t="s">
        <v>1948</v>
      </c>
      <c r="U424" s="1294">
        <v>3</v>
      </c>
      <c r="V424" s="1295">
        <v>1580</v>
      </c>
      <c r="W424" s="1296">
        <v>4740</v>
      </c>
      <c r="X424" s="1262">
        <v>5308.8</v>
      </c>
      <c r="Y424" s="1191"/>
      <c r="Z424" s="1270">
        <v>2016</v>
      </c>
      <c r="AA424" s="1201">
        <v>22</v>
      </c>
      <c r="AB424" s="1180" t="s">
        <v>300</v>
      </c>
      <c r="AC424" s="1180"/>
      <c r="AD424" s="1180"/>
      <c r="AE424" s="1180"/>
      <c r="AF424" s="1260"/>
      <c r="AG424" s="1180" t="s">
        <v>4693</v>
      </c>
      <c r="AH424" s="1180" t="s">
        <v>794</v>
      </c>
      <c r="AI424" s="1180">
        <v>210004064</v>
      </c>
      <c r="AJ424" s="1260" t="s">
        <v>4665</v>
      </c>
      <c r="AK424" s="1180" t="s">
        <v>13741</v>
      </c>
    </row>
    <row r="425" spans="1:37" s="550" customFormat="1" ht="100.5" customHeight="1">
      <c r="A425" s="843" t="s">
        <v>4694</v>
      </c>
      <c r="B425" s="1078" t="s">
        <v>33</v>
      </c>
      <c r="C425" s="843" t="s">
        <v>4659</v>
      </c>
      <c r="D425" s="843" t="s">
        <v>4660</v>
      </c>
      <c r="E425" s="843" t="s">
        <v>4660</v>
      </c>
      <c r="F425" s="843" t="s">
        <v>4661</v>
      </c>
      <c r="G425" s="843" t="s">
        <v>4661</v>
      </c>
      <c r="H425" s="843" t="s">
        <v>4662</v>
      </c>
      <c r="I425" s="843" t="s">
        <v>4662</v>
      </c>
      <c r="J425" s="1082" t="s">
        <v>1135</v>
      </c>
      <c r="K425" s="1080">
        <v>39</v>
      </c>
      <c r="L425" s="843">
        <v>511010000</v>
      </c>
      <c r="M425" s="997" t="s">
        <v>88</v>
      </c>
      <c r="N425" s="843" t="s">
        <v>2115</v>
      </c>
      <c r="O425" s="925" t="s">
        <v>4695</v>
      </c>
      <c r="P425" s="923" t="s">
        <v>229</v>
      </c>
      <c r="Q425" s="1062" t="s">
        <v>4663</v>
      </c>
      <c r="R425" s="843" t="s">
        <v>2856</v>
      </c>
      <c r="S425" s="1288">
        <v>5111</v>
      </c>
      <c r="T425" s="1289" t="s">
        <v>1948</v>
      </c>
      <c r="U425" s="892">
        <v>75</v>
      </c>
      <c r="V425" s="1290">
        <v>1580</v>
      </c>
      <c r="W425" s="1291">
        <v>0</v>
      </c>
      <c r="X425" s="1151">
        <v>0</v>
      </c>
      <c r="Y425" s="923" t="s">
        <v>4270</v>
      </c>
      <c r="Z425" s="1078">
        <v>2016</v>
      </c>
      <c r="AA425" s="843"/>
      <c r="AB425" s="894" t="s">
        <v>300</v>
      </c>
      <c r="AC425" s="894"/>
      <c r="AD425" s="894"/>
      <c r="AE425" s="894"/>
      <c r="AF425" s="894"/>
      <c r="AG425" s="894" t="s">
        <v>4696</v>
      </c>
      <c r="AH425" s="894" t="s">
        <v>794</v>
      </c>
      <c r="AI425" s="894">
        <v>210004064</v>
      </c>
      <c r="AJ425" s="894" t="s">
        <v>4665</v>
      </c>
      <c r="AK425" s="894" t="s">
        <v>4666</v>
      </c>
    </row>
    <row r="426" spans="1:37" s="1243" customFormat="1" ht="99.75" customHeight="1">
      <c r="A426" s="1201" t="s">
        <v>13786</v>
      </c>
      <c r="B426" s="1270" t="s">
        <v>33</v>
      </c>
      <c r="C426" s="1201" t="s">
        <v>4659</v>
      </c>
      <c r="D426" s="1201" t="s">
        <v>4660</v>
      </c>
      <c r="E426" s="1201" t="s">
        <v>4660</v>
      </c>
      <c r="F426" s="1201" t="s">
        <v>4661</v>
      </c>
      <c r="G426" s="1201" t="s">
        <v>4661</v>
      </c>
      <c r="H426" s="1195" t="s">
        <v>4662</v>
      </c>
      <c r="I426" s="1195" t="s">
        <v>4662</v>
      </c>
      <c r="J426" s="1272" t="s">
        <v>1135</v>
      </c>
      <c r="K426" s="1292">
        <v>39</v>
      </c>
      <c r="L426" s="1201">
        <v>511010000</v>
      </c>
      <c r="M426" s="1255" t="s">
        <v>88</v>
      </c>
      <c r="N426" s="1201" t="s">
        <v>2035</v>
      </c>
      <c r="O426" s="1192" t="s">
        <v>4695</v>
      </c>
      <c r="P426" s="1191" t="s">
        <v>229</v>
      </c>
      <c r="Q426" s="1256" t="s">
        <v>4663</v>
      </c>
      <c r="R426" s="1201" t="s">
        <v>2856</v>
      </c>
      <c r="S426" s="1293">
        <v>5111</v>
      </c>
      <c r="T426" s="1217" t="s">
        <v>1948</v>
      </c>
      <c r="U426" s="1294">
        <v>75</v>
      </c>
      <c r="V426" s="1295">
        <v>1580</v>
      </c>
      <c r="W426" s="1296">
        <v>118500</v>
      </c>
      <c r="X426" s="1262">
        <v>132720</v>
      </c>
      <c r="Y426" s="1191"/>
      <c r="Z426" s="1270">
        <v>2016</v>
      </c>
      <c r="AA426" s="1201">
        <v>11.22</v>
      </c>
      <c r="AB426" s="1180" t="s">
        <v>300</v>
      </c>
      <c r="AC426" s="1180"/>
      <c r="AD426" s="1180"/>
      <c r="AE426" s="1180"/>
      <c r="AF426" s="1260"/>
      <c r="AG426" s="1180" t="s">
        <v>4696</v>
      </c>
      <c r="AH426" s="1180" t="s">
        <v>794</v>
      </c>
      <c r="AI426" s="1180">
        <v>210004064</v>
      </c>
      <c r="AJ426" s="1260" t="s">
        <v>4665</v>
      </c>
      <c r="AK426" s="1180" t="s">
        <v>4666</v>
      </c>
    </row>
    <row r="427" spans="1:37" s="192" customFormat="1" ht="100.5" customHeight="1">
      <c r="A427" s="723" t="s">
        <v>4697</v>
      </c>
      <c r="B427" s="1039" t="s">
        <v>33</v>
      </c>
      <c r="C427" s="723" t="s">
        <v>4685</v>
      </c>
      <c r="D427" s="723" t="s">
        <v>4660</v>
      </c>
      <c r="E427" s="723" t="s">
        <v>4660</v>
      </c>
      <c r="F427" s="723" t="s">
        <v>4686</v>
      </c>
      <c r="G427" s="723" t="s">
        <v>4686</v>
      </c>
      <c r="H427" s="773" t="s">
        <v>4662</v>
      </c>
      <c r="I427" s="773" t="s">
        <v>4662</v>
      </c>
      <c r="J427" s="764" t="s">
        <v>1135</v>
      </c>
      <c r="K427" s="783">
        <v>35</v>
      </c>
      <c r="L427" s="762">
        <v>271010000</v>
      </c>
      <c r="M427" s="723" t="s">
        <v>127</v>
      </c>
      <c r="N427" s="723" t="s">
        <v>2115</v>
      </c>
      <c r="O427" s="809" t="s">
        <v>802</v>
      </c>
      <c r="P427" s="790" t="s">
        <v>229</v>
      </c>
      <c r="Q427" s="870" t="s">
        <v>4663</v>
      </c>
      <c r="R427" s="723" t="s">
        <v>2856</v>
      </c>
      <c r="S427" s="1040">
        <v>5111</v>
      </c>
      <c r="T427" s="763" t="s">
        <v>1948</v>
      </c>
      <c r="U427" s="808">
        <v>2096</v>
      </c>
      <c r="V427" s="1041">
        <v>869</v>
      </c>
      <c r="W427" s="1042">
        <v>1821424</v>
      </c>
      <c r="X427" s="1043">
        <v>2039994.88</v>
      </c>
      <c r="Y427" s="790" t="s">
        <v>4270</v>
      </c>
      <c r="Z427" s="1039">
        <v>2016</v>
      </c>
      <c r="AA427" s="723"/>
      <c r="AB427" s="756" t="s">
        <v>300</v>
      </c>
      <c r="AC427" s="756"/>
      <c r="AD427" s="756"/>
      <c r="AE427" s="756"/>
      <c r="AF427" s="758"/>
      <c r="AG427" s="756" t="s">
        <v>4698</v>
      </c>
      <c r="AH427" s="756" t="s">
        <v>794</v>
      </c>
      <c r="AI427" s="756">
        <v>210004063</v>
      </c>
      <c r="AJ427" s="758" t="s">
        <v>4688</v>
      </c>
      <c r="AK427" s="756" t="s">
        <v>4666</v>
      </c>
    </row>
    <row r="428" spans="1:37" s="192" customFormat="1" ht="100.5" customHeight="1">
      <c r="A428" s="723" t="s">
        <v>4699</v>
      </c>
      <c r="B428" s="1039" t="s">
        <v>33</v>
      </c>
      <c r="C428" s="723" t="s">
        <v>4685</v>
      </c>
      <c r="D428" s="723" t="s">
        <v>4660</v>
      </c>
      <c r="E428" s="723" t="s">
        <v>4660</v>
      </c>
      <c r="F428" s="723" t="s">
        <v>4686</v>
      </c>
      <c r="G428" s="723" t="s">
        <v>4686</v>
      </c>
      <c r="H428" s="773" t="s">
        <v>4662</v>
      </c>
      <c r="I428" s="773" t="s">
        <v>4662</v>
      </c>
      <c r="J428" s="764" t="s">
        <v>1135</v>
      </c>
      <c r="K428" s="783">
        <v>35</v>
      </c>
      <c r="L428" s="784">
        <v>231010000</v>
      </c>
      <c r="M428" s="745" t="s">
        <v>128</v>
      </c>
      <c r="N428" s="723" t="s">
        <v>2115</v>
      </c>
      <c r="O428" s="809" t="s">
        <v>4668</v>
      </c>
      <c r="P428" s="790" t="s">
        <v>229</v>
      </c>
      <c r="Q428" s="870" t="s">
        <v>4663</v>
      </c>
      <c r="R428" s="723" t="s">
        <v>2856</v>
      </c>
      <c r="S428" s="1040">
        <v>5111</v>
      </c>
      <c r="T428" s="763" t="s">
        <v>1948</v>
      </c>
      <c r="U428" s="808">
        <v>3627</v>
      </c>
      <c r="V428" s="1041">
        <v>869</v>
      </c>
      <c r="W428" s="1042">
        <v>3151863</v>
      </c>
      <c r="X428" s="1043">
        <v>3530086.56</v>
      </c>
      <c r="Y428" s="790" t="s">
        <v>4270</v>
      </c>
      <c r="Z428" s="1039">
        <v>2016</v>
      </c>
      <c r="AA428" s="723"/>
      <c r="AB428" s="756" t="s">
        <v>300</v>
      </c>
      <c r="AC428" s="756"/>
      <c r="AD428" s="756"/>
      <c r="AE428" s="756"/>
      <c r="AF428" s="758"/>
      <c r="AG428" s="756" t="s">
        <v>4700</v>
      </c>
      <c r="AH428" s="756" t="s">
        <v>794</v>
      </c>
      <c r="AI428" s="756">
        <v>210004063</v>
      </c>
      <c r="AJ428" s="758" t="s">
        <v>4688</v>
      </c>
      <c r="AK428" s="756" t="s">
        <v>4666</v>
      </c>
    </row>
    <row r="429" spans="1:37" s="550" customFormat="1" ht="100.5" customHeight="1">
      <c r="A429" s="843" t="s">
        <v>4701</v>
      </c>
      <c r="B429" s="1078" t="s">
        <v>33</v>
      </c>
      <c r="C429" s="843" t="s">
        <v>4685</v>
      </c>
      <c r="D429" s="843" t="s">
        <v>4660</v>
      </c>
      <c r="E429" s="843" t="s">
        <v>4660</v>
      </c>
      <c r="F429" s="843" t="s">
        <v>4686</v>
      </c>
      <c r="G429" s="843" t="s">
        <v>4686</v>
      </c>
      <c r="H429" s="843" t="s">
        <v>4662</v>
      </c>
      <c r="I429" s="843" t="s">
        <v>4662</v>
      </c>
      <c r="J429" s="1082" t="s">
        <v>1135</v>
      </c>
      <c r="K429" s="1080">
        <v>35</v>
      </c>
      <c r="L429" s="1350">
        <v>151010000</v>
      </c>
      <c r="M429" s="890" t="s">
        <v>82</v>
      </c>
      <c r="N429" s="843" t="s">
        <v>2115</v>
      </c>
      <c r="O429" s="925" t="s">
        <v>4671</v>
      </c>
      <c r="P429" s="923" t="s">
        <v>229</v>
      </c>
      <c r="Q429" s="1062" t="s">
        <v>4663</v>
      </c>
      <c r="R429" s="843" t="s">
        <v>2856</v>
      </c>
      <c r="S429" s="1288">
        <v>5111</v>
      </c>
      <c r="T429" s="1289" t="s">
        <v>1948</v>
      </c>
      <c r="U429" s="892">
        <v>4022</v>
      </c>
      <c r="V429" s="1290">
        <v>869</v>
      </c>
      <c r="W429" s="1291">
        <v>0</v>
      </c>
      <c r="X429" s="1151">
        <v>0</v>
      </c>
      <c r="Y429" s="923" t="s">
        <v>4270</v>
      </c>
      <c r="Z429" s="1078">
        <v>2016</v>
      </c>
      <c r="AA429" s="843"/>
      <c r="AB429" s="894" t="s">
        <v>300</v>
      </c>
      <c r="AC429" s="894"/>
      <c r="AD429" s="894"/>
      <c r="AE429" s="894"/>
      <c r="AF429" s="894"/>
      <c r="AG429" s="894" t="s">
        <v>4702</v>
      </c>
      <c r="AH429" s="894" t="s">
        <v>794</v>
      </c>
      <c r="AI429" s="894">
        <v>210004063</v>
      </c>
      <c r="AJ429" s="894" t="s">
        <v>4688</v>
      </c>
      <c r="AK429" s="894" t="s">
        <v>4666</v>
      </c>
    </row>
    <row r="430" spans="1:37" s="1243" customFormat="1" ht="99.75" customHeight="1">
      <c r="A430" s="1201" t="s">
        <v>13744</v>
      </c>
      <c r="B430" s="1270" t="s">
        <v>33</v>
      </c>
      <c r="C430" s="1201" t="s">
        <v>4685</v>
      </c>
      <c r="D430" s="1201" t="s">
        <v>4660</v>
      </c>
      <c r="E430" s="1201" t="s">
        <v>4660</v>
      </c>
      <c r="F430" s="1201" t="s">
        <v>4686</v>
      </c>
      <c r="G430" s="1201" t="s">
        <v>4686</v>
      </c>
      <c r="H430" s="1195" t="s">
        <v>4662</v>
      </c>
      <c r="I430" s="1195" t="s">
        <v>4662</v>
      </c>
      <c r="J430" s="1272" t="s">
        <v>1135</v>
      </c>
      <c r="K430" s="1292">
        <v>35</v>
      </c>
      <c r="L430" s="1261">
        <v>151010000</v>
      </c>
      <c r="M430" s="1175" t="s">
        <v>82</v>
      </c>
      <c r="N430" s="1201" t="s">
        <v>2035</v>
      </c>
      <c r="O430" s="1192" t="s">
        <v>4671</v>
      </c>
      <c r="P430" s="1191" t="s">
        <v>229</v>
      </c>
      <c r="Q430" s="1256" t="s">
        <v>4663</v>
      </c>
      <c r="R430" s="1201" t="s">
        <v>2856</v>
      </c>
      <c r="S430" s="1293">
        <v>5111</v>
      </c>
      <c r="T430" s="1217" t="s">
        <v>1948</v>
      </c>
      <c r="U430" s="1294">
        <v>4022</v>
      </c>
      <c r="V430" s="1295">
        <v>869</v>
      </c>
      <c r="W430" s="1296">
        <v>3495118</v>
      </c>
      <c r="X430" s="1262">
        <v>3914532.16</v>
      </c>
      <c r="Y430" s="1191"/>
      <c r="Z430" s="1270">
        <v>2016</v>
      </c>
      <c r="AA430" s="1201">
        <v>22</v>
      </c>
      <c r="AB430" s="1180" t="s">
        <v>300</v>
      </c>
      <c r="AC430" s="1180"/>
      <c r="AD430" s="1180"/>
      <c r="AE430" s="1180"/>
      <c r="AF430" s="1260"/>
      <c r="AG430" s="1180" t="s">
        <v>4702</v>
      </c>
      <c r="AH430" s="1180" t="s">
        <v>794</v>
      </c>
      <c r="AI430" s="1180">
        <v>210004063</v>
      </c>
      <c r="AJ430" s="1260" t="s">
        <v>4688</v>
      </c>
      <c r="AK430" s="1180" t="s">
        <v>13741</v>
      </c>
    </row>
    <row r="431" spans="1:37" s="192" customFormat="1" ht="100.5" customHeight="1">
      <c r="A431" s="723" t="s">
        <v>4703</v>
      </c>
      <c r="B431" s="1039" t="s">
        <v>33</v>
      </c>
      <c r="C431" s="723" t="s">
        <v>4685</v>
      </c>
      <c r="D431" s="723" t="s">
        <v>4660</v>
      </c>
      <c r="E431" s="723" t="s">
        <v>4660</v>
      </c>
      <c r="F431" s="723" t="s">
        <v>4686</v>
      </c>
      <c r="G431" s="723" t="s">
        <v>4686</v>
      </c>
      <c r="H431" s="773" t="s">
        <v>4662</v>
      </c>
      <c r="I431" s="773" t="s">
        <v>4662</v>
      </c>
      <c r="J431" s="764" t="s">
        <v>1135</v>
      </c>
      <c r="K431" s="783">
        <v>35</v>
      </c>
      <c r="L431" s="762">
        <v>751000000</v>
      </c>
      <c r="M431" s="745" t="s">
        <v>83</v>
      </c>
      <c r="N431" s="723" t="s">
        <v>2115</v>
      </c>
      <c r="O431" s="809" t="s">
        <v>4674</v>
      </c>
      <c r="P431" s="790" t="s">
        <v>229</v>
      </c>
      <c r="Q431" s="870" t="s">
        <v>4663</v>
      </c>
      <c r="R431" s="723" t="s">
        <v>2856</v>
      </c>
      <c r="S431" s="1040">
        <v>5111</v>
      </c>
      <c r="T431" s="763" t="s">
        <v>1948</v>
      </c>
      <c r="U431" s="808">
        <v>581</v>
      </c>
      <c r="V431" s="1041">
        <v>869</v>
      </c>
      <c r="W431" s="1042">
        <v>504889</v>
      </c>
      <c r="X431" s="1043">
        <v>565475.68000000005</v>
      </c>
      <c r="Y431" s="790" t="s">
        <v>4270</v>
      </c>
      <c r="Z431" s="1039">
        <v>2016</v>
      </c>
      <c r="AA431" s="723"/>
      <c r="AB431" s="756" t="s">
        <v>300</v>
      </c>
      <c r="AC431" s="756"/>
      <c r="AD431" s="756"/>
      <c r="AE431" s="756"/>
      <c r="AF431" s="758"/>
      <c r="AG431" s="756" t="s">
        <v>4704</v>
      </c>
      <c r="AH431" s="756" t="s">
        <v>794</v>
      </c>
      <c r="AI431" s="756">
        <v>210004063</v>
      </c>
      <c r="AJ431" s="758" t="s">
        <v>4688</v>
      </c>
      <c r="AK431" s="756" t="s">
        <v>4666</v>
      </c>
    </row>
    <row r="432" spans="1:37" s="550" customFormat="1" ht="100.5" customHeight="1">
      <c r="A432" s="843" t="s">
        <v>4705</v>
      </c>
      <c r="B432" s="1078" t="s">
        <v>33</v>
      </c>
      <c r="C432" s="843" t="s">
        <v>4685</v>
      </c>
      <c r="D432" s="843" t="s">
        <v>4660</v>
      </c>
      <c r="E432" s="843" t="s">
        <v>4660</v>
      </c>
      <c r="F432" s="843" t="s">
        <v>4686</v>
      </c>
      <c r="G432" s="843" t="s">
        <v>4686</v>
      </c>
      <c r="H432" s="843" t="s">
        <v>4662</v>
      </c>
      <c r="I432" s="843" t="s">
        <v>4662</v>
      </c>
      <c r="J432" s="1082" t="s">
        <v>1135</v>
      </c>
      <c r="K432" s="1080">
        <v>35</v>
      </c>
      <c r="L432" s="890">
        <v>271034100</v>
      </c>
      <c r="M432" s="997" t="s">
        <v>84</v>
      </c>
      <c r="N432" s="843" t="s">
        <v>2115</v>
      </c>
      <c r="O432" s="925" t="s">
        <v>4706</v>
      </c>
      <c r="P432" s="923" t="s">
        <v>229</v>
      </c>
      <c r="Q432" s="1062" t="s">
        <v>4663</v>
      </c>
      <c r="R432" s="843" t="s">
        <v>2856</v>
      </c>
      <c r="S432" s="1288">
        <v>5111</v>
      </c>
      <c r="T432" s="1289" t="s">
        <v>1948</v>
      </c>
      <c r="U432" s="892">
        <v>1055</v>
      </c>
      <c r="V432" s="1290">
        <v>869</v>
      </c>
      <c r="W432" s="1291">
        <v>0</v>
      </c>
      <c r="X432" s="1151">
        <v>0</v>
      </c>
      <c r="Y432" s="923" t="s">
        <v>4270</v>
      </c>
      <c r="Z432" s="1078">
        <v>2016</v>
      </c>
      <c r="AA432" s="843"/>
      <c r="AB432" s="894" t="s">
        <v>300</v>
      </c>
      <c r="AC432" s="894"/>
      <c r="AD432" s="894"/>
      <c r="AE432" s="894"/>
      <c r="AF432" s="894"/>
      <c r="AG432" s="894" t="s">
        <v>4707</v>
      </c>
      <c r="AH432" s="894" t="s">
        <v>794</v>
      </c>
      <c r="AI432" s="894">
        <v>210004063</v>
      </c>
      <c r="AJ432" s="894" t="s">
        <v>4688</v>
      </c>
      <c r="AK432" s="894" t="s">
        <v>4666</v>
      </c>
    </row>
    <row r="433" spans="1:37" s="1243" customFormat="1" ht="99.75" customHeight="1">
      <c r="A433" s="1201" t="s">
        <v>13745</v>
      </c>
      <c r="B433" s="1270" t="s">
        <v>33</v>
      </c>
      <c r="C433" s="1201" t="s">
        <v>4685</v>
      </c>
      <c r="D433" s="1201" t="s">
        <v>4660</v>
      </c>
      <c r="E433" s="1201" t="s">
        <v>4660</v>
      </c>
      <c r="F433" s="1201" t="s">
        <v>4686</v>
      </c>
      <c r="G433" s="1201" t="s">
        <v>4686</v>
      </c>
      <c r="H433" s="1195" t="s">
        <v>4662</v>
      </c>
      <c r="I433" s="1195" t="s">
        <v>4662</v>
      </c>
      <c r="J433" s="1272" t="s">
        <v>1135</v>
      </c>
      <c r="K433" s="1292">
        <v>35</v>
      </c>
      <c r="L433" s="1175">
        <v>271034100</v>
      </c>
      <c r="M433" s="1255" t="s">
        <v>84</v>
      </c>
      <c r="N433" s="1201" t="s">
        <v>2035</v>
      </c>
      <c r="O433" s="1192" t="s">
        <v>4706</v>
      </c>
      <c r="P433" s="1191" t="s">
        <v>229</v>
      </c>
      <c r="Q433" s="1256" t="s">
        <v>4663</v>
      </c>
      <c r="R433" s="1201" t="s">
        <v>2856</v>
      </c>
      <c r="S433" s="1293">
        <v>5111</v>
      </c>
      <c r="T433" s="1217" t="s">
        <v>1948</v>
      </c>
      <c r="U433" s="1294">
        <v>1055</v>
      </c>
      <c r="V433" s="1295">
        <v>869</v>
      </c>
      <c r="W433" s="1296">
        <v>916795</v>
      </c>
      <c r="X433" s="1262">
        <v>1026810.4</v>
      </c>
      <c r="Y433" s="1191"/>
      <c r="Z433" s="1270">
        <v>2016</v>
      </c>
      <c r="AA433" s="1201">
        <v>22</v>
      </c>
      <c r="AB433" s="1180" t="s">
        <v>300</v>
      </c>
      <c r="AC433" s="1180"/>
      <c r="AD433" s="1180"/>
      <c r="AE433" s="1180"/>
      <c r="AF433" s="1260"/>
      <c r="AG433" s="1180" t="s">
        <v>4707</v>
      </c>
      <c r="AH433" s="1180" t="s">
        <v>794</v>
      </c>
      <c r="AI433" s="1180">
        <v>210004063</v>
      </c>
      <c r="AJ433" s="1260" t="s">
        <v>4688</v>
      </c>
      <c r="AK433" s="1180" t="s">
        <v>13741</v>
      </c>
    </row>
    <row r="434" spans="1:37" s="192" customFormat="1" ht="100.5" customHeight="1">
      <c r="A434" s="723" t="s">
        <v>4708</v>
      </c>
      <c r="B434" s="1039" t="s">
        <v>33</v>
      </c>
      <c r="C434" s="723" t="s">
        <v>4685</v>
      </c>
      <c r="D434" s="723" t="s">
        <v>4660</v>
      </c>
      <c r="E434" s="723" t="s">
        <v>4660</v>
      </c>
      <c r="F434" s="723" t="s">
        <v>4686</v>
      </c>
      <c r="G434" s="723" t="s">
        <v>4686</v>
      </c>
      <c r="H434" s="773" t="s">
        <v>4662</v>
      </c>
      <c r="I434" s="773" t="s">
        <v>4662</v>
      </c>
      <c r="J434" s="764" t="s">
        <v>1135</v>
      </c>
      <c r="K434" s="783">
        <v>35</v>
      </c>
      <c r="L434" s="745">
        <v>431010000</v>
      </c>
      <c r="M434" s="745" t="s">
        <v>129</v>
      </c>
      <c r="N434" s="723" t="s">
        <v>2115</v>
      </c>
      <c r="O434" s="809" t="s">
        <v>4677</v>
      </c>
      <c r="P434" s="790" t="s">
        <v>229</v>
      </c>
      <c r="Q434" s="870" t="s">
        <v>4663</v>
      </c>
      <c r="R434" s="723" t="s">
        <v>2856</v>
      </c>
      <c r="S434" s="1040">
        <v>5111</v>
      </c>
      <c r="T434" s="763" t="s">
        <v>1948</v>
      </c>
      <c r="U434" s="808">
        <v>730</v>
      </c>
      <c r="V434" s="1041">
        <v>869</v>
      </c>
      <c r="W434" s="1042">
        <v>634370</v>
      </c>
      <c r="X434" s="1043">
        <v>710494.4</v>
      </c>
      <c r="Y434" s="790" t="s">
        <v>4270</v>
      </c>
      <c r="Z434" s="1039">
        <v>2016</v>
      </c>
      <c r="AA434" s="723"/>
      <c r="AB434" s="756" t="s">
        <v>300</v>
      </c>
      <c r="AC434" s="756"/>
      <c r="AD434" s="756"/>
      <c r="AE434" s="756"/>
      <c r="AF434" s="758"/>
      <c r="AG434" s="756" t="s">
        <v>4709</v>
      </c>
      <c r="AH434" s="756" t="s">
        <v>794</v>
      </c>
      <c r="AI434" s="756">
        <v>210004063</v>
      </c>
      <c r="AJ434" s="758" t="s">
        <v>4688</v>
      </c>
      <c r="AK434" s="756" t="s">
        <v>4666</v>
      </c>
    </row>
    <row r="435" spans="1:37" s="550" customFormat="1" ht="100.5" customHeight="1">
      <c r="A435" s="843" t="s">
        <v>4710</v>
      </c>
      <c r="B435" s="1078" t="s">
        <v>33</v>
      </c>
      <c r="C435" s="843" t="s">
        <v>4685</v>
      </c>
      <c r="D435" s="843" t="s">
        <v>4660</v>
      </c>
      <c r="E435" s="843" t="s">
        <v>4660</v>
      </c>
      <c r="F435" s="843" t="s">
        <v>4686</v>
      </c>
      <c r="G435" s="843" t="s">
        <v>4686</v>
      </c>
      <c r="H435" s="843" t="s">
        <v>4662</v>
      </c>
      <c r="I435" s="843" t="s">
        <v>4662</v>
      </c>
      <c r="J435" s="1082" t="s">
        <v>1135</v>
      </c>
      <c r="K435" s="1080">
        <v>35</v>
      </c>
      <c r="L435" s="903">
        <v>471010000</v>
      </c>
      <c r="M435" s="843" t="s">
        <v>125</v>
      </c>
      <c r="N435" s="843" t="s">
        <v>2115</v>
      </c>
      <c r="O435" s="925" t="s">
        <v>236</v>
      </c>
      <c r="P435" s="923" t="s">
        <v>229</v>
      </c>
      <c r="Q435" s="1062" t="s">
        <v>4663</v>
      </c>
      <c r="R435" s="843" t="s">
        <v>2856</v>
      </c>
      <c r="S435" s="1288">
        <v>5111</v>
      </c>
      <c r="T435" s="1289" t="s">
        <v>1948</v>
      </c>
      <c r="U435" s="892">
        <v>2560</v>
      </c>
      <c r="V435" s="1290">
        <v>869</v>
      </c>
      <c r="W435" s="1291">
        <v>0</v>
      </c>
      <c r="X435" s="1151">
        <v>0</v>
      </c>
      <c r="Y435" s="923" t="s">
        <v>4270</v>
      </c>
      <c r="Z435" s="1078">
        <v>2016</v>
      </c>
      <c r="AA435" s="843"/>
      <c r="AB435" s="894" t="s">
        <v>300</v>
      </c>
      <c r="AC435" s="894"/>
      <c r="AD435" s="894"/>
      <c r="AE435" s="894"/>
      <c r="AF435" s="894"/>
      <c r="AG435" s="894" t="s">
        <v>4711</v>
      </c>
      <c r="AH435" s="894" t="s">
        <v>794</v>
      </c>
      <c r="AI435" s="894">
        <v>210004063</v>
      </c>
      <c r="AJ435" s="894" t="s">
        <v>4688</v>
      </c>
      <c r="AK435" s="894" t="s">
        <v>4666</v>
      </c>
    </row>
    <row r="436" spans="1:37" s="1243" customFormat="1" ht="99.75" customHeight="1">
      <c r="A436" s="1201" t="s">
        <v>13670</v>
      </c>
      <c r="B436" s="1270" t="s">
        <v>33</v>
      </c>
      <c r="C436" s="1201" t="s">
        <v>4685</v>
      </c>
      <c r="D436" s="1201" t="s">
        <v>4660</v>
      </c>
      <c r="E436" s="1201" t="s">
        <v>4660</v>
      </c>
      <c r="F436" s="1201" t="s">
        <v>4686</v>
      </c>
      <c r="G436" s="1201" t="s">
        <v>4686</v>
      </c>
      <c r="H436" s="1195" t="s">
        <v>4662</v>
      </c>
      <c r="I436" s="1195" t="s">
        <v>4662</v>
      </c>
      <c r="J436" s="1272" t="s">
        <v>1135</v>
      </c>
      <c r="K436" s="1292">
        <v>35</v>
      </c>
      <c r="L436" s="1265">
        <v>471010000</v>
      </c>
      <c r="M436" s="1343" t="s">
        <v>125</v>
      </c>
      <c r="N436" s="1201" t="s">
        <v>2035</v>
      </c>
      <c r="O436" s="1192" t="s">
        <v>236</v>
      </c>
      <c r="P436" s="1191" t="s">
        <v>229</v>
      </c>
      <c r="Q436" s="1256" t="s">
        <v>4663</v>
      </c>
      <c r="R436" s="1201" t="s">
        <v>2856</v>
      </c>
      <c r="S436" s="1293">
        <v>5111</v>
      </c>
      <c r="T436" s="1217" t="s">
        <v>1948</v>
      </c>
      <c r="U436" s="1294">
        <v>2560</v>
      </c>
      <c r="V436" s="1295">
        <v>869</v>
      </c>
      <c r="W436" s="1296">
        <v>2224640</v>
      </c>
      <c r="X436" s="1262">
        <v>2491596.7999999998</v>
      </c>
      <c r="Y436" s="1191"/>
      <c r="Z436" s="1270">
        <v>2016</v>
      </c>
      <c r="AA436" s="1201">
        <v>22</v>
      </c>
      <c r="AB436" s="1180" t="s">
        <v>300</v>
      </c>
      <c r="AC436" s="1180"/>
      <c r="AD436" s="1180"/>
      <c r="AE436" s="1180"/>
      <c r="AF436" s="1260"/>
      <c r="AG436" s="1180" t="s">
        <v>4711</v>
      </c>
      <c r="AH436" s="1180" t="s">
        <v>794</v>
      </c>
      <c r="AI436" s="1180">
        <v>210004063</v>
      </c>
      <c r="AJ436" s="1260" t="s">
        <v>4688</v>
      </c>
      <c r="AK436" s="1180" t="s">
        <v>13668</v>
      </c>
    </row>
    <row r="437" spans="1:37" s="192" customFormat="1" ht="100.5" customHeight="1">
      <c r="A437" s="723" t="s">
        <v>4712</v>
      </c>
      <c r="B437" s="1039" t="s">
        <v>33</v>
      </c>
      <c r="C437" s="723" t="s">
        <v>4685</v>
      </c>
      <c r="D437" s="723" t="s">
        <v>4660</v>
      </c>
      <c r="E437" s="723" t="s">
        <v>4660</v>
      </c>
      <c r="F437" s="723" t="s">
        <v>4686</v>
      </c>
      <c r="G437" s="723" t="s">
        <v>4686</v>
      </c>
      <c r="H437" s="773" t="s">
        <v>4662</v>
      </c>
      <c r="I437" s="773" t="s">
        <v>4662</v>
      </c>
      <c r="J437" s="764" t="s">
        <v>1135</v>
      </c>
      <c r="K437" s="783">
        <v>35</v>
      </c>
      <c r="L437" s="762">
        <v>511010000</v>
      </c>
      <c r="M437" s="745" t="s">
        <v>87</v>
      </c>
      <c r="N437" s="723" t="s">
        <v>2115</v>
      </c>
      <c r="O437" s="745" t="s">
        <v>87</v>
      </c>
      <c r="P437" s="790" t="s">
        <v>229</v>
      </c>
      <c r="Q437" s="870" t="s">
        <v>4663</v>
      </c>
      <c r="R437" s="723" t="s">
        <v>2856</v>
      </c>
      <c r="S437" s="1040">
        <v>5111</v>
      </c>
      <c r="T437" s="763" t="s">
        <v>1948</v>
      </c>
      <c r="U437" s="808">
        <v>359</v>
      </c>
      <c r="V437" s="1041">
        <v>869</v>
      </c>
      <c r="W437" s="1042">
        <v>311971</v>
      </c>
      <c r="X437" s="1043">
        <v>349407.52</v>
      </c>
      <c r="Y437" s="790" t="s">
        <v>4270</v>
      </c>
      <c r="Z437" s="1039">
        <v>2016</v>
      </c>
      <c r="AA437" s="723"/>
      <c r="AB437" s="756" t="s">
        <v>300</v>
      </c>
      <c r="AC437" s="756"/>
      <c r="AD437" s="756"/>
      <c r="AE437" s="756"/>
      <c r="AF437" s="758"/>
      <c r="AG437" s="756" t="s">
        <v>4713</v>
      </c>
      <c r="AH437" s="756" t="s">
        <v>794</v>
      </c>
      <c r="AI437" s="756">
        <v>210004063</v>
      </c>
      <c r="AJ437" s="758" t="s">
        <v>4688</v>
      </c>
      <c r="AK437" s="756" t="s">
        <v>4666</v>
      </c>
    </row>
    <row r="438" spans="1:37" s="550" customFormat="1" ht="100.5" customHeight="1">
      <c r="A438" s="843" t="s">
        <v>4714</v>
      </c>
      <c r="B438" s="1078" t="s">
        <v>33</v>
      </c>
      <c r="C438" s="843" t="s">
        <v>4685</v>
      </c>
      <c r="D438" s="843" t="s">
        <v>4660</v>
      </c>
      <c r="E438" s="843" t="s">
        <v>4660</v>
      </c>
      <c r="F438" s="843" t="s">
        <v>4686</v>
      </c>
      <c r="G438" s="843" t="s">
        <v>4686</v>
      </c>
      <c r="H438" s="843" t="s">
        <v>4662</v>
      </c>
      <c r="I438" s="843" t="s">
        <v>4662</v>
      </c>
      <c r="J438" s="1082" t="s">
        <v>1135</v>
      </c>
      <c r="K438" s="1080">
        <v>35</v>
      </c>
      <c r="L438" s="942">
        <v>711000000</v>
      </c>
      <c r="M438" s="997" t="s">
        <v>73</v>
      </c>
      <c r="N438" s="843" t="s">
        <v>2115</v>
      </c>
      <c r="O438" s="925" t="s">
        <v>73</v>
      </c>
      <c r="P438" s="923" t="s">
        <v>229</v>
      </c>
      <c r="Q438" s="1062" t="s">
        <v>4663</v>
      </c>
      <c r="R438" s="843" t="s">
        <v>2856</v>
      </c>
      <c r="S438" s="1288">
        <v>5111</v>
      </c>
      <c r="T438" s="1289" t="s">
        <v>1948</v>
      </c>
      <c r="U438" s="892">
        <v>2000</v>
      </c>
      <c r="V438" s="1290">
        <v>869</v>
      </c>
      <c r="W438" s="1291">
        <v>0</v>
      </c>
      <c r="X438" s="1151">
        <v>0</v>
      </c>
      <c r="Y438" s="923" t="s">
        <v>4270</v>
      </c>
      <c r="Z438" s="1078">
        <v>2016</v>
      </c>
      <c r="AA438" s="843"/>
      <c r="AB438" s="894" t="s">
        <v>300</v>
      </c>
      <c r="AC438" s="894"/>
      <c r="AD438" s="894"/>
      <c r="AE438" s="894"/>
      <c r="AF438" s="894"/>
      <c r="AG438" s="894" t="s">
        <v>4715</v>
      </c>
      <c r="AH438" s="894" t="s">
        <v>794</v>
      </c>
      <c r="AI438" s="894">
        <v>210004063</v>
      </c>
      <c r="AJ438" s="894" t="s">
        <v>4688</v>
      </c>
      <c r="AK438" s="894" t="s">
        <v>4666</v>
      </c>
    </row>
    <row r="439" spans="1:37" s="1269" customFormat="1" ht="100.5" customHeight="1">
      <c r="A439" s="1201" t="s">
        <v>13540</v>
      </c>
      <c r="B439" s="1270" t="s">
        <v>33</v>
      </c>
      <c r="C439" s="1201" t="s">
        <v>4685</v>
      </c>
      <c r="D439" s="1201" t="s">
        <v>4660</v>
      </c>
      <c r="E439" s="1201" t="s">
        <v>4660</v>
      </c>
      <c r="F439" s="1201" t="s">
        <v>4686</v>
      </c>
      <c r="G439" s="1201" t="s">
        <v>4686</v>
      </c>
      <c r="H439" s="1195" t="s">
        <v>4662</v>
      </c>
      <c r="I439" s="1195" t="s">
        <v>4662</v>
      </c>
      <c r="J439" s="1272" t="s">
        <v>1135</v>
      </c>
      <c r="K439" s="1292">
        <v>35</v>
      </c>
      <c r="L439" s="1254">
        <v>711000000</v>
      </c>
      <c r="M439" s="1255" t="s">
        <v>73</v>
      </c>
      <c r="N439" s="1201" t="s">
        <v>2115</v>
      </c>
      <c r="O439" s="1192" t="s">
        <v>73</v>
      </c>
      <c r="P439" s="1191" t="s">
        <v>229</v>
      </c>
      <c r="Q439" s="1256" t="s">
        <v>4663</v>
      </c>
      <c r="R439" s="1201" t="s">
        <v>2856</v>
      </c>
      <c r="S439" s="1293">
        <v>5111</v>
      </c>
      <c r="T439" s="1217" t="s">
        <v>1948</v>
      </c>
      <c r="U439" s="1294">
        <v>2000</v>
      </c>
      <c r="V439" s="1295">
        <v>869</v>
      </c>
      <c r="W439" s="1296">
        <v>1738000</v>
      </c>
      <c r="X439" s="1262">
        <v>1946560</v>
      </c>
      <c r="Y439" s="1191"/>
      <c r="Z439" s="1270">
        <v>2016</v>
      </c>
      <c r="AA439" s="1201">
        <v>22</v>
      </c>
      <c r="AB439" s="1180" t="s">
        <v>300</v>
      </c>
      <c r="AC439" s="1180"/>
      <c r="AD439" s="1180"/>
      <c r="AE439" s="1180"/>
      <c r="AF439" s="1260"/>
      <c r="AG439" s="1180" t="s">
        <v>4715</v>
      </c>
      <c r="AH439" s="1180" t="s">
        <v>794</v>
      </c>
      <c r="AI439" s="1180">
        <v>210004063</v>
      </c>
      <c r="AJ439" s="1260" t="s">
        <v>4688</v>
      </c>
      <c r="AK439" s="1180" t="s">
        <v>4666</v>
      </c>
    </row>
    <row r="440" spans="1:37" s="550" customFormat="1" ht="100.5" customHeight="1">
      <c r="A440" s="843" t="s">
        <v>4716</v>
      </c>
      <c r="B440" s="1078" t="s">
        <v>33</v>
      </c>
      <c r="C440" s="843" t="s">
        <v>4685</v>
      </c>
      <c r="D440" s="843" t="s">
        <v>4660</v>
      </c>
      <c r="E440" s="843" t="s">
        <v>4660</v>
      </c>
      <c r="F440" s="843" t="s">
        <v>4686</v>
      </c>
      <c r="G440" s="843" t="s">
        <v>4686</v>
      </c>
      <c r="H440" s="843" t="s">
        <v>4662</v>
      </c>
      <c r="I440" s="843" t="s">
        <v>4662</v>
      </c>
      <c r="J440" s="1082" t="s">
        <v>1135</v>
      </c>
      <c r="K440" s="1080">
        <v>35</v>
      </c>
      <c r="L440" s="890">
        <v>391010000</v>
      </c>
      <c r="M440" s="890" t="s">
        <v>341</v>
      </c>
      <c r="N440" s="843" t="s">
        <v>2115</v>
      </c>
      <c r="O440" s="925" t="s">
        <v>4692</v>
      </c>
      <c r="P440" s="923" t="s">
        <v>229</v>
      </c>
      <c r="Q440" s="1062" t="s">
        <v>4663</v>
      </c>
      <c r="R440" s="843" t="s">
        <v>2856</v>
      </c>
      <c r="S440" s="1288">
        <v>5111</v>
      </c>
      <c r="T440" s="1289" t="s">
        <v>1948</v>
      </c>
      <c r="U440" s="892">
        <v>357</v>
      </c>
      <c r="V440" s="1290">
        <v>869</v>
      </c>
      <c r="W440" s="1291">
        <v>0</v>
      </c>
      <c r="X440" s="1151">
        <v>0</v>
      </c>
      <c r="Y440" s="923" t="s">
        <v>4270</v>
      </c>
      <c r="Z440" s="1078">
        <v>2016</v>
      </c>
      <c r="AA440" s="843"/>
      <c r="AB440" s="894" t="s">
        <v>300</v>
      </c>
      <c r="AC440" s="894"/>
      <c r="AD440" s="894"/>
      <c r="AE440" s="894"/>
      <c r="AF440" s="894"/>
      <c r="AG440" s="894" t="s">
        <v>4717</v>
      </c>
      <c r="AH440" s="894" t="s">
        <v>794</v>
      </c>
      <c r="AI440" s="894">
        <v>210004063</v>
      </c>
      <c r="AJ440" s="894" t="s">
        <v>4688</v>
      </c>
      <c r="AK440" s="894" t="s">
        <v>4666</v>
      </c>
    </row>
    <row r="441" spans="1:37" s="1243" customFormat="1" ht="99.75" customHeight="1">
      <c r="A441" s="1201" t="s">
        <v>13746</v>
      </c>
      <c r="B441" s="1270" t="s">
        <v>33</v>
      </c>
      <c r="C441" s="1201" t="s">
        <v>4685</v>
      </c>
      <c r="D441" s="1201" t="s">
        <v>4660</v>
      </c>
      <c r="E441" s="1201" t="s">
        <v>4660</v>
      </c>
      <c r="F441" s="1201" t="s">
        <v>4686</v>
      </c>
      <c r="G441" s="1201" t="s">
        <v>4686</v>
      </c>
      <c r="H441" s="1195" t="s">
        <v>4662</v>
      </c>
      <c r="I441" s="1195" t="s">
        <v>4662</v>
      </c>
      <c r="J441" s="1272" t="s">
        <v>1135</v>
      </c>
      <c r="K441" s="1292">
        <v>35</v>
      </c>
      <c r="L441" s="1175">
        <v>391010000</v>
      </c>
      <c r="M441" s="1175" t="s">
        <v>341</v>
      </c>
      <c r="N441" s="1201" t="s">
        <v>2035</v>
      </c>
      <c r="O441" s="1192" t="s">
        <v>4692</v>
      </c>
      <c r="P441" s="1191" t="s">
        <v>229</v>
      </c>
      <c r="Q441" s="1256" t="s">
        <v>4663</v>
      </c>
      <c r="R441" s="1201" t="s">
        <v>2856</v>
      </c>
      <c r="S441" s="1293">
        <v>5111</v>
      </c>
      <c r="T441" s="1217" t="s">
        <v>1948</v>
      </c>
      <c r="U441" s="1294">
        <v>357</v>
      </c>
      <c r="V441" s="1295">
        <v>869</v>
      </c>
      <c r="W441" s="1296">
        <v>310233</v>
      </c>
      <c r="X441" s="1262">
        <v>347460.96</v>
      </c>
      <c r="Y441" s="1191"/>
      <c r="Z441" s="1270">
        <v>2016</v>
      </c>
      <c r="AA441" s="1201">
        <v>22</v>
      </c>
      <c r="AB441" s="1180" t="s">
        <v>300</v>
      </c>
      <c r="AC441" s="1180"/>
      <c r="AD441" s="1180"/>
      <c r="AE441" s="1180"/>
      <c r="AF441" s="1260"/>
      <c r="AG441" s="1180" t="s">
        <v>4717</v>
      </c>
      <c r="AH441" s="1180" t="s">
        <v>794</v>
      </c>
      <c r="AI441" s="1180">
        <v>210004063</v>
      </c>
      <c r="AJ441" s="1260" t="s">
        <v>4688</v>
      </c>
      <c r="AK441" s="1180" t="s">
        <v>13741</v>
      </c>
    </row>
    <row r="442" spans="1:37" s="550" customFormat="1" ht="100.5" customHeight="1">
      <c r="A442" s="843" t="s">
        <v>4718</v>
      </c>
      <c r="B442" s="1078" t="s">
        <v>33</v>
      </c>
      <c r="C442" s="843" t="s">
        <v>4685</v>
      </c>
      <c r="D442" s="843" t="s">
        <v>4660</v>
      </c>
      <c r="E442" s="843" t="s">
        <v>4660</v>
      </c>
      <c r="F442" s="843" t="s">
        <v>4686</v>
      </c>
      <c r="G442" s="843" t="s">
        <v>4686</v>
      </c>
      <c r="H442" s="843" t="s">
        <v>4662</v>
      </c>
      <c r="I442" s="843" t="s">
        <v>4662</v>
      </c>
      <c r="J442" s="1082" t="s">
        <v>1135</v>
      </c>
      <c r="K442" s="1080">
        <v>35</v>
      </c>
      <c r="L442" s="843">
        <v>511010000</v>
      </c>
      <c r="M442" s="997" t="s">
        <v>88</v>
      </c>
      <c r="N442" s="843" t="s">
        <v>2115</v>
      </c>
      <c r="O442" s="925" t="s">
        <v>4695</v>
      </c>
      <c r="P442" s="923" t="s">
        <v>229</v>
      </c>
      <c r="Q442" s="1062" t="s">
        <v>4663</v>
      </c>
      <c r="R442" s="843" t="s">
        <v>2856</v>
      </c>
      <c r="S442" s="1288">
        <v>5111</v>
      </c>
      <c r="T442" s="1289" t="s">
        <v>1948</v>
      </c>
      <c r="U442" s="892">
        <v>2738</v>
      </c>
      <c r="V442" s="1290">
        <v>869</v>
      </c>
      <c r="W442" s="1291">
        <v>0</v>
      </c>
      <c r="X442" s="1151">
        <v>0</v>
      </c>
      <c r="Y442" s="923" t="s">
        <v>4270</v>
      </c>
      <c r="Z442" s="1078">
        <v>2016</v>
      </c>
      <c r="AA442" s="843"/>
      <c r="AB442" s="894" t="s">
        <v>300</v>
      </c>
      <c r="AC442" s="894"/>
      <c r="AD442" s="894"/>
      <c r="AE442" s="894"/>
      <c r="AF442" s="894"/>
      <c r="AG442" s="894" t="s">
        <v>4719</v>
      </c>
      <c r="AH442" s="894" t="s">
        <v>794</v>
      </c>
      <c r="AI442" s="894">
        <v>210004063</v>
      </c>
      <c r="AJ442" s="894" t="s">
        <v>4688</v>
      </c>
      <c r="AK442" s="894" t="s">
        <v>4666</v>
      </c>
    </row>
    <row r="443" spans="1:37" s="1243" customFormat="1" ht="99.75" customHeight="1">
      <c r="A443" s="1201" t="s">
        <v>13787</v>
      </c>
      <c r="B443" s="1270" t="s">
        <v>33</v>
      </c>
      <c r="C443" s="1201" t="s">
        <v>4685</v>
      </c>
      <c r="D443" s="1201" t="s">
        <v>4660</v>
      </c>
      <c r="E443" s="1201" t="s">
        <v>4660</v>
      </c>
      <c r="F443" s="1201" t="s">
        <v>4686</v>
      </c>
      <c r="G443" s="1201" t="s">
        <v>4686</v>
      </c>
      <c r="H443" s="1195" t="s">
        <v>4662</v>
      </c>
      <c r="I443" s="1195" t="s">
        <v>4662</v>
      </c>
      <c r="J443" s="1272" t="s">
        <v>1135</v>
      </c>
      <c r="K443" s="1292">
        <v>35</v>
      </c>
      <c r="L443" s="1201">
        <v>511010000</v>
      </c>
      <c r="M443" s="1255" t="s">
        <v>88</v>
      </c>
      <c r="N443" s="1201" t="s">
        <v>2035</v>
      </c>
      <c r="O443" s="1192" t="s">
        <v>4695</v>
      </c>
      <c r="P443" s="1191" t="s">
        <v>229</v>
      </c>
      <c r="Q443" s="1256" t="s">
        <v>4663</v>
      </c>
      <c r="R443" s="1201" t="s">
        <v>2856</v>
      </c>
      <c r="S443" s="1293">
        <v>5111</v>
      </c>
      <c r="T443" s="1217" t="s">
        <v>1948</v>
      </c>
      <c r="U443" s="1294">
        <v>2738</v>
      </c>
      <c r="V443" s="1295">
        <v>869</v>
      </c>
      <c r="W443" s="1296">
        <v>2379322</v>
      </c>
      <c r="X443" s="1262">
        <v>2664840.64</v>
      </c>
      <c r="Y443" s="1191"/>
      <c r="Z443" s="1270">
        <v>2016</v>
      </c>
      <c r="AA443" s="1201">
        <v>11.22</v>
      </c>
      <c r="AB443" s="1180" t="s">
        <v>300</v>
      </c>
      <c r="AC443" s="1180"/>
      <c r="AD443" s="1180"/>
      <c r="AE443" s="1180"/>
      <c r="AF443" s="1260"/>
      <c r="AG443" s="1180" t="s">
        <v>4719</v>
      </c>
      <c r="AH443" s="1180" t="s">
        <v>794</v>
      </c>
      <c r="AI443" s="1180">
        <v>210004063</v>
      </c>
      <c r="AJ443" s="1260" t="s">
        <v>4688</v>
      </c>
      <c r="AK443" s="1180" t="s">
        <v>4666</v>
      </c>
    </row>
    <row r="444" spans="1:37" s="550" customFormat="1" ht="100.5" customHeight="1">
      <c r="A444" s="843" t="s">
        <v>4720</v>
      </c>
      <c r="B444" s="1078" t="s">
        <v>33</v>
      </c>
      <c r="C444" s="843" t="s">
        <v>4721</v>
      </c>
      <c r="D444" s="843" t="s">
        <v>4722</v>
      </c>
      <c r="E444" s="843" t="s">
        <v>4722</v>
      </c>
      <c r="F444" s="843" t="s">
        <v>4723</v>
      </c>
      <c r="G444" s="843" t="s">
        <v>4723</v>
      </c>
      <c r="H444" s="843"/>
      <c r="I444" s="843"/>
      <c r="J444" s="843" t="s">
        <v>1135</v>
      </c>
      <c r="K444" s="843">
        <v>100</v>
      </c>
      <c r="L444" s="890">
        <v>271034100</v>
      </c>
      <c r="M444" s="997" t="s">
        <v>84</v>
      </c>
      <c r="N444" s="998" t="s">
        <v>2115</v>
      </c>
      <c r="O444" s="843" t="s">
        <v>4706</v>
      </c>
      <c r="P444" s="843" t="s">
        <v>229</v>
      </c>
      <c r="Q444" s="1062" t="s">
        <v>230</v>
      </c>
      <c r="R444" s="843" t="s">
        <v>2856</v>
      </c>
      <c r="S444" s="843">
        <v>113</v>
      </c>
      <c r="T444" s="843" t="s">
        <v>4082</v>
      </c>
      <c r="U444" s="927">
        <v>18</v>
      </c>
      <c r="V444" s="927">
        <v>1117</v>
      </c>
      <c r="W444" s="927">
        <v>0</v>
      </c>
      <c r="X444" s="927">
        <v>0</v>
      </c>
      <c r="Y444" s="843" t="s">
        <v>4270</v>
      </c>
      <c r="Z444" s="1079">
        <v>2016</v>
      </c>
      <c r="AA444" s="1002"/>
      <c r="AB444" s="894" t="s">
        <v>876</v>
      </c>
      <c r="AC444" s="894"/>
      <c r="AD444" s="894"/>
      <c r="AE444" s="894"/>
      <c r="AF444" s="894"/>
      <c r="AG444" s="894" t="s">
        <v>4724</v>
      </c>
      <c r="AH444" s="894" t="s">
        <v>794</v>
      </c>
      <c r="AI444" s="1064"/>
      <c r="AJ444" s="1064"/>
      <c r="AK444" s="1064"/>
    </row>
    <row r="445" spans="1:37" s="1243" customFormat="1" ht="99.75" customHeight="1">
      <c r="A445" s="1201" t="s">
        <v>13748</v>
      </c>
      <c r="B445" s="1270" t="s">
        <v>33</v>
      </c>
      <c r="C445" s="1201" t="s">
        <v>4721</v>
      </c>
      <c r="D445" s="1201" t="s">
        <v>4722</v>
      </c>
      <c r="E445" s="1201" t="s">
        <v>4722</v>
      </c>
      <c r="F445" s="1201" t="s">
        <v>4723</v>
      </c>
      <c r="G445" s="1201" t="s">
        <v>4723</v>
      </c>
      <c r="H445" s="1201"/>
      <c r="I445" s="1201"/>
      <c r="J445" s="1201" t="s">
        <v>1135</v>
      </c>
      <c r="K445" s="1201">
        <v>100</v>
      </c>
      <c r="L445" s="1175">
        <v>271034100</v>
      </c>
      <c r="M445" s="1255" t="s">
        <v>84</v>
      </c>
      <c r="N445" s="1333" t="s">
        <v>2035</v>
      </c>
      <c r="O445" s="1201" t="s">
        <v>4706</v>
      </c>
      <c r="P445" s="1201" t="s">
        <v>229</v>
      </c>
      <c r="Q445" s="1256" t="s">
        <v>230</v>
      </c>
      <c r="R445" s="1201" t="s">
        <v>2856</v>
      </c>
      <c r="S445" s="1201">
        <v>113</v>
      </c>
      <c r="T445" s="1201" t="s">
        <v>4082</v>
      </c>
      <c r="U445" s="1276">
        <v>18</v>
      </c>
      <c r="V445" s="1276">
        <v>1117</v>
      </c>
      <c r="W445" s="1276">
        <v>20106</v>
      </c>
      <c r="X445" s="1276">
        <v>22518.720000000001</v>
      </c>
      <c r="Y445" s="1201"/>
      <c r="Z445" s="1285">
        <v>2016</v>
      </c>
      <c r="AA445" s="1351">
        <v>11.22</v>
      </c>
      <c r="AB445" s="1180" t="s">
        <v>876</v>
      </c>
      <c r="AC445" s="1180"/>
      <c r="AD445" s="1180"/>
      <c r="AE445" s="1180"/>
      <c r="AF445" s="1180"/>
      <c r="AG445" s="1180" t="s">
        <v>4724</v>
      </c>
      <c r="AH445" s="1180" t="s">
        <v>794</v>
      </c>
      <c r="AI445" s="1222"/>
      <c r="AJ445" s="1222"/>
      <c r="AK445" s="1183" t="s">
        <v>13747</v>
      </c>
    </row>
    <row r="446" spans="1:37" s="192" customFormat="1" ht="100.5" customHeight="1">
      <c r="A446" s="723" t="s">
        <v>4725</v>
      </c>
      <c r="B446" s="1039" t="s">
        <v>33</v>
      </c>
      <c r="C446" s="723" t="s">
        <v>4726</v>
      </c>
      <c r="D446" s="723" t="s">
        <v>4722</v>
      </c>
      <c r="E446" s="723" t="s">
        <v>4722</v>
      </c>
      <c r="F446" s="723" t="s">
        <v>4727</v>
      </c>
      <c r="G446" s="723" t="s">
        <v>4727</v>
      </c>
      <c r="H446" s="723"/>
      <c r="I446" s="723"/>
      <c r="J446" s="723" t="s">
        <v>1135</v>
      </c>
      <c r="K446" s="723">
        <v>100</v>
      </c>
      <c r="L446" s="762">
        <v>271010000</v>
      </c>
      <c r="M446" s="723" t="s">
        <v>127</v>
      </c>
      <c r="N446" s="750" t="s">
        <v>2115</v>
      </c>
      <c r="O446" s="723" t="s">
        <v>802</v>
      </c>
      <c r="P446" s="723" t="s">
        <v>229</v>
      </c>
      <c r="Q446" s="870" t="s">
        <v>230</v>
      </c>
      <c r="R446" s="723" t="s">
        <v>2856</v>
      </c>
      <c r="S446" s="723">
        <v>5108</v>
      </c>
      <c r="T446" s="723" t="s">
        <v>4728</v>
      </c>
      <c r="U446" s="820">
        <v>1</v>
      </c>
      <c r="V446" s="820">
        <v>120000</v>
      </c>
      <c r="W446" s="820">
        <v>120000</v>
      </c>
      <c r="X446" s="820">
        <v>134400</v>
      </c>
      <c r="Y446" s="723" t="s">
        <v>4270</v>
      </c>
      <c r="Z446" s="1045">
        <v>2016</v>
      </c>
      <c r="AA446" s="755"/>
      <c r="AB446" s="756" t="s">
        <v>876</v>
      </c>
      <c r="AC446" s="756"/>
      <c r="AD446" s="756"/>
      <c r="AE446" s="756"/>
      <c r="AF446" s="756"/>
      <c r="AG446" s="756" t="s">
        <v>4729</v>
      </c>
      <c r="AH446" s="756" t="s">
        <v>794</v>
      </c>
      <c r="AI446" s="803"/>
      <c r="AJ446" s="803"/>
      <c r="AK446" s="803"/>
    </row>
    <row r="447" spans="1:37" s="192" customFormat="1" ht="100.5" customHeight="1">
      <c r="A447" s="723" t="s">
        <v>4730</v>
      </c>
      <c r="B447" s="1039" t="s">
        <v>33</v>
      </c>
      <c r="C447" s="723" t="s">
        <v>4726</v>
      </c>
      <c r="D447" s="723" t="s">
        <v>4722</v>
      </c>
      <c r="E447" s="723" t="s">
        <v>4722</v>
      </c>
      <c r="F447" s="723" t="s">
        <v>4727</v>
      </c>
      <c r="G447" s="723" t="s">
        <v>4727</v>
      </c>
      <c r="H447" s="723"/>
      <c r="I447" s="723"/>
      <c r="J447" s="723" t="s">
        <v>1135</v>
      </c>
      <c r="K447" s="723">
        <v>100</v>
      </c>
      <c r="L447" s="784">
        <v>231010000</v>
      </c>
      <c r="M447" s="745" t="s">
        <v>128</v>
      </c>
      <c r="N447" s="750" t="s">
        <v>2115</v>
      </c>
      <c r="O447" s="809" t="s">
        <v>4668</v>
      </c>
      <c r="P447" s="723" t="s">
        <v>229</v>
      </c>
      <c r="Q447" s="870" t="s">
        <v>230</v>
      </c>
      <c r="R447" s="723" t="s">
        <v>2856</v>
      </c>
      <c r="S447" s="723">
        <v>5108</v>
      </c>
      <c r="T447" s="723" t="s">
        <v>4728</v>
      </c>
      <c r="U447" s="820">
        <v>1</v>
      </c>
      <c r="V447" s="820">
        <v>120000</v>
      </c>
      <c r="W447" s="820">
        <v>120000</v>
      </c>
      <c r="X447" s="820">
        <v>134400</v>
      </c>
      <c r="Y447" s="723" t="s">
        <v>4270</v>
      </c>
      <c r="Z447" s="1045">
        <v>2016</v>
      </c>
      <c r="AA447" s="755"/>
      <c r="AB447" s="756" t="s">
        <v>876</v>
      </c>
      <c r="AC447" s="756"/>
      <c r="AD447" s="756"/>
      <c r="AE447" s="756"/>
      <c r="AF447" s="756"/>
      <c r="AG447" s="756" t="s">
        <v>4731</v>
      </c>
      <c r="AH447" s="756" t="s">
        <v>794</v>
      </c>
      <c r="AI447" s="803"/>
      <c r="AJ447" s="803"/>
      <c r="AK447" s="803"/>
    </row>
    <row r="448" spans="1:37" s="192" customFormat="1" ht="100.5" customHeight="1">
      <c r="A448" s="723" t="s">
        <v>4732</v>
      </c>
      <c r="B448" s="1039" t="s">
        <v>33</v>
      </c>
      <c r="C448" s="723" t="s">
        <v>4726</v>
      </c>
      <c r="D448" s="723" t="s">
        <v>4722</v>
      </c>
      <c r="E448" s="723" t="s">
        <v>4722</v>
      </c>
      <c r="F448" s="723" t="s">
        <v>4727</v>
      </c>
      <c r="G448" s="723" t="s">
        <v>4727</v>
      </c>
      <c r="H448" s="723"/>
      <c r="I448" s="723"/>
      <c r="J448" s="723" t="s">
        <v>1135</v>
      </c>
      <c r="K448" s="723">
        <v>100</v>
      </c>
      <c r="L448" s="1044">
        <v>151010000</v>
      </c>
      <c r="M448" s="745" t="s">
        <v>82</v>
      </c>
      <c r="N448" s="750" t="s">
        <v>2115</v>
      </c>
      <c r="O448" s="809" t="s">
        <v>4671</v>
      </c>
      <c r="P448" s="723" t="s">
        <v>229</v>
      </c>
      <c r="Q448" s="870" t="s">
        <v>230</v>
      </c>
      <c r="R448" s="723" t="s">
        <v>2856</v>
      </c>
      <c r="S448" s="723">
        <v>5108</v>
      </c>
      <c r="T448" s="723" t="s">
        <v>4728</v>
      </c>
      <c r="U448" s="820">
        <v>1</v>
      </c>
      <c r="V448" s="820">
        <v>120000</v>
      </c>
      <c r="W448" s="820">
        <v>120000</v>
      </c>
      <c r="X448" s="820">
        <v>134400</v>
      </c>
      <c r="Y448" s="723" t="s">
        <v>4270</v>
      </c>
      <c r="Z448" s="1045">
        <v>2016</v>
      </c>
      <c r="AA448" s="755"/>
      <c r="AB448" s="756" t="s">
        <v>876</v>
      </c>
      <c r="AC448" s="756"/>
      <c r="AD448" s="756"/>
      <c r="AE448" s="756"/>
      <c r="AF448" s="756"/>
      <c r="AG448" s="756" t="s">
        <v>4733</v>
      </c>
      <c r="AH448" s="756" t="s">
        <v>794</v>
      </c>
      <c r="AI448" s="803"/>
      <c r="AJ448" s="803"/>
      <c r="AK448" s="803"/>
    </row>
    <row r="449" spans="1:37" s="550" customFormat="1" ht="100.5" customHeight="1">
      <c r="A449" s="843" t="s">
        <v>4734</v>
      </c>
      <c r="B449" s="1078" t="s">
        <v>33</v>
      </c>
      <c r="C449" s="843" t="s">
        <v>4726</v>
      </c>
      <c r="D449" s="843" t="s">
        <v>4722</v>
      </c>
      <c r="E449" s="843" t="s">
        <v>4722</v>
      </c>
      <c r="F449" s="843" t="s">
        <v>4727</v>
      </c>
      <c r="G449" s="843" t="s">
        <v>4727</v>
      </c>
      <c r="H449" s="843"/>
      <c r="I449" s="843"/>
      <c r="J449" s="843" t="s">
        <v>1135</v>
      </c>
      <c r="K449" s="843">
        <v>100</v>
      </c>
      <c r="L449" s="551">
        <v>311010000</v>
      </c>
      <c r="M449" s="843" t="s">
        <v>342</v>
      </c>
      <c r="N449" s="998" t="s">
        <v>2115</v>
      </c>
      <c r="O449" s="925" t="s">
        <v>4682</v>
      </c>
      <c r="P449" s="843" t="s">
        <v>229</v>
      </c>
      <c r="Q449" s="1062" t="s">
        <v>230</v>
      </c>
      <c r="R449" s="843" t="s">
        <v>2856</v>
      </c>
      <c r="S449" s="843">
        <v>5108</v>
      </c>
      <c r="T449" s="843" t="s">
        <v>4728</v>
      </c>
      <c r="U449" s="927">
        <v>2</v>
      </c>
      <c r="V449" s="927">
        <v>120000</v>
      </c>
      <c r="W449" s="927">
        <v>0</v>
      </c>
      <c r="X449" s="927">
        <v>0</v>
      </c>
      <c r="Y449" s="843" t="s">
        <v>4270</v>
      </c>
      <c r="Z449" s="1079">
        <v>2016</v>
      </c>
      <c r="AA449" s="1002"/>
      <c r="AB449" s="894" t="s">
        <v>876</v>
      </c>
      <c r="AC449" s="894"/>
      <c r="AD449" s="894"/>
      <c r="AE449" s="894"/>
      <c r="AF449" s="894"/>
      <c r="AG449" s="894" t="s">
        <v>4735</v>
      </c>
      <c r="AH449" s="894" t="s">
        <v>794</v>
      </c>
      <c r="AI449" s="1064"/>
      <c r="AJ449" s="1064"/>
      <c r="AK449" s="1064"/>
    </row>
    <row r="450" spans="1:37" s="1243" customFormat="1" ht="99.75" customHeight="1">
      <c r="A450" s="1201" t="s">
        <v>13601</v>
      </c>
      <c r="B450" s="1270" t="s">
        <v>33</v>
      </c>
      <c r="C450" s="1201" t="s">
        <v>4726</v>
      </c>
      <c r="D450" s="1201" t="s">
        <v>4722</v>
      </c>
      <c r="E450" s="1201" t="s">
        <v>4722</v>
      </c>
      <c r="F450" s="1201" t="s">
        <v>4727</v>
      </c>
      <c r="G450" s="1201" t="s">
        <v>4727</v>
      </c>
      <c r="H450" s="1201"/>
      <c r="I450" s="1201"/>
      <c r="J450" s="1201" t="s">
        <v>1135</v>
      </c>
      <c r="K450" s="1201">
        <v>100</v>
      </c>
      <c r="L450" s="1319">
        <v>311010000</v>
      </c>
      <c r="M450" s="1201" t="s">
        <v>342</v>
      </c>
      <c r="N450" s="1333" t="s">
        <v>2035</v>
      </c>
      <c r="O450" s="1192" t="s">
        <v>4682</v>
      </c>
      <c r="P450" s="1201" t="s">
        <v>229</v>
      </c>
      <c r="Q450" s="1256" t="s">
        <v>230</v>
      </c>
      <c r="R450" s="1201" t="s">
        <v>2856</v>
      </c>
      <c r="S450" s="1201">
        <v>5108</v>
      </c>
      <c r="T450" s="1201" t="s">
        <v>4728</v>
      </c>
      <c r="U450" s="1276">
        <v>2</v>
      </c>
      <c r="V450" s="1276">
        <v>120000</v>
      </c>
      <c r="W450" s="1276">
        <v>240000</v>
      </c>
      <c r="X450" s="1276">
        <v>268800</v>
      </c>
      <c r="Y450" s="1201"/>
      <c r="Z450" s="1285">
        <v>2016</v>
      </c>
      <c r="AA450" s="1201">
        <v>22</v>
      </c>
      <c r="AB450" s="1180" t="s">
        <v>876</v>
      </c>
      <c r="AC450" s="1180"/>
      <c r="AD450" s="1180"/>
      <c r="AE450" s="1180"/>
      <c r="AF450" s="1180"/>
      <c r="AG450" s="1180" t="s">
        <v>4735</v>
      </c>
      <c r="AH450" s="1180" t="s">
        <v>794</v>
      </c>
      <c r="AI450" s="1222"/>
      <c r="AJ450" s="1222"/>
      <c r="AK450" s="1180" t="s">
        <v>13599</v>
      </c>
    </row>
    <row r="451" spans="1:37" s="192" customFormat="1" ht="100.5" customHeight="1">
      <c r="A451" s="723" t="s">
        <v>4736</v>
      </c>
      <c r="B451" s="1039" t="s">
        <v>33</v>
      </c>
      <c r="C451" s="723" t="s">
        <v>4737</v>
      </c>
      <c r="D451" s="723" t="s">
        <v>4738</v>
      </c>
      <c r="E451" s="723" t="s">
        <v>4738</v>
      </c>
      <c r="F451" s="723" t="s">
        <v>4739</v>
      </c>
      <c r="G451" s="723" t="s">
        <v>4739</v>
      </c>
      <c r="H451" s="723"/>
      <c r="I451" s="723"/>
      <c r="J451" s="723" t="s">
        <v>1135</v>
      </c>
      <c r="K451" s="723">
        <v>100</v>
      </c>
      <c r="L451" s="784">
        <v>231010000</v>
      </c>
      <c r="M451" s="745" t="s">
        <v>128</v>
      </c>
      <c r="N451" s="750" t="s">
        <v>2115</v>
      </c>
      <c r="O451" s="809" t="s">
        <v>4668</v>
      </c>
      <c r="P451" s="723" t="s">
        <v>229</v>
      </c>
      <c r="Q451" s="870" t="s">
        <v>230</v>
      </c>
      <c r="R451" s="723" t="s">
        <v>2856</v>
      </c>
      <c r="S451" s="723">
        <v>166</v>
      </c>
      <c r="T451" s="723" t="s">
        <v>902</v>
      </c>
      <c r="U451" s="820">
        <v>54.52</v>
      </c>
      <c r="V451" s="820">
        <v>5885</v>
      </c>
      <c r="W451" s="820">
        <v>320850.2</v>
      </c>
      <c r="X451" s="820">
        <v>359352.22</v>
      </c>
      <c r="Y451" s="723" t="s">
        <v>4270</v>
      </c>
      <c r="Z451" s="1045">
        <v>2016</v>
      </c>
      <c r="AA451" s="755"/>
      <c r="AB451" s="756" t="s">
        <v>876</v>
      </c>
      <c r="AC451" s="756"/>
      <c r="AD451" s="756"/>
      <c r="AE451" s="756"/>
      <c r="AF451" s="756"/>
      <c r="AG451" s="756" t="s">
        <v>4740</v>
      </c>
      <c r="AH451" s="756" t="s">
        <v>794</v>
      </c>
      <c r="AI451" s="803"/>
      <c r="AJ451" s="803"/>
      <c r="AK451" s="803"/>
    </row>
    <row r="452" spans="1:37" s="192" customFormat="1" ht="100.5" customHeight="1">
      <c r="A452" s="723" t="s">
        <v>4741</v>
      </c>
      <c r="B452" s="1039" t="s">
        <v>33</v>
      </c>
      <c r="C452" s="723" t="s">
        <v>4737</v>
      </c>
      <c r="D452" s="723" t="s">
        <v>4738</v>
      </c>
      <c r="E452" s="723" t="s">
        <v>4738</v>
      </c>
      <c r="F452" s="723" t="s">
        <v>4739</v>
      </c>
      <c r="G452" s="723" t="s">
        <v>4739</v>
      </c>
      <c r="H452" s="723"/>
      <c r="I452" s="723"/>
      <c r="J452" s="723" t="s">
        <v>1135</v>
      </c>
      <c r="K452" s="723">
        <v>100</v>
      </c>
      <c r="L452" s="1044">
        <v>151010000</v>
      </c>
      <c r="M452" s="745" t="s">
        <v>82</v>
      </c>
      <c r="N452" s="750" t="s">
        <v>2115</v>
      </c>
      <c r="O452" s="809" t="s">
        <v>4671</v>
      </c>
      <c r="P452" s="723" t="s">
        <v>229</v>
      </c>
      <c r="Q452" s="870" t="s">
        <v>230</v>
      </c>
      <c r="R452" s="723" t="s">
        <v>2856</v>
      </c>
      <c r="S452" s="723">
        <v>166</v>
      </c>
      <c r="T452" s="723" t="s">
        <v>902</v>
      </c>
      <c r="U452" s="820">
        <v>500</v>
      </c>
      <c r="V452" s="820">
        <v>5885</v>
      </c>
      <c r="W452" s="820">
        <v>2942500</v>
      </c>
      <c r="X452" s="820">
        <v>3295600</v>
      </c>
      <c r="Y452" s="723" t="s">
        <v>4270</v>
      </c>
      <c r="Z452" s="1045">
        <v>2016</v>
      </c>
      <c r="AA452" s="755"/>
      <c r="AB452" s="756" t="s">
        <v>876</v>
      </c>
      <c r="AC452" s="756"/>
      <c r="AD452" s="756"/>
      <c r="AE452" s="756"/>
      <c r="AF452" s="756"/>
      <c r="AG452" s="756" t="s">
        <v>4742</v>
      </c>
      <c r="AH452" s="756" t="s">
        <v>794</v>
      </c>
      <c r="AI452" s="803"/>
      <c r="AJ452" s="803"/>
      <c r="AK452" s="803"/>
    </row>
    <row r="453" spans="1:37" s="192" customFormat="1" ht="100.5" customHeight="1">
      <c r="A453" s="723" t="s">
        <v>4743</v>
      </c>
      <c r="B453" s="1039" t="s">
        <v>33</v>
      </c>
      <c r="C453" s="723" t="s">
        <v>4737</v>
      </c>
      <c r="D453" s="723" t="s">
        <v>4738</v>
      </c>
      <c r="E453" s="723" t="s">
        <v>4738</v>
      </c>
      <c r="F453" s="723" t="s">
        <v>4739</v>
      </c>
      <c r="G453" s="723" t="s">
        <v>4739</v>
      </c>
      <c r="H453" s="723"/>
      <c r="I453" s="723"/>
      <c r="J453" s="723" t="s">
        <v>1135</v>
      </c>
      <c r="K453" s="723">
        <v>100</v>
      </c>
      <c r="L453" s="723">
        <v>511010000</v>
      </c>
      <c r="M453" s="749" t="s">
        <v>88</v>
      </c>
      <c r="N453" s="750" t="s">
        <v>2115</v>
      </c>
      <c r="O453" s="809" t="s">
        <v>4695</v>
      </c>
      <c r="P453" s="723" t="s">
        <v>229</v>
      </c>
      <c r="Q453" s="870" t="s">
        <v>230</v>
      </c>
      <c r="R453" s="723" t="s">
        <v>2856</v>
      </c>
      <c r="S453" s="723">
        <v>166</v>
      </c>
      <c r="T453" s="723" t="s">
        <v>902</v>
      </c>
      <c r="U453" s="820">
        <v>48</v>
      </c>
      <c r="V453" s="820">
        <v>5885</v>
      </c>
      <c r="W453" s="820">
        <v>282480</v>
      </c>
      <c r="X453" s="820">
        <v>316377.59999999998</v>
      </c>
      <c r="Y453" s="723" t="s">
        <v>4270</v>
      </c>
      <c r="Z453" s="1045">
        <v>2016</v>
      </c>
      <c r="AA453" s="755"/>
      <c r="AB453" s="756" t="s">
        <v>876</v>
      </c>
      <c r="AC453" s="756"/>
      <c r="AD453" s="756"/>
      <c r="AE453" s="756"/>
      <c r="AF453" s="756"/>
      <c r="AG453" s="756" t="s">
        <v>4744</v>
      </c>
      <c r="AH453" s="756" t="s">
        <v>794</v>
      </c>
      <c r="AI453" s="803"/>
      <c r="AJ453" s="803"/>
      <c r="AK453" s="803"/>
    </row>
    <row r="454" spans="1:37" s="550" customFormat="1" ht="100.5" customHeight="1">
      <c r="A454" s="843" t="s">
        <v>4745</v>
      </c>
      <c r="B454" s="1078" t="s">
        <v>33</v>
      </c>
      <c r="C454" s="843" t="s">
        <v>4746</v>
      </c>
      <c r="D454" s="843" t="s">
        <v>4747</v>
      </c>
      <c r="E454" s="843" t="s">
        <v>4747</v>
      </c>
      <c r="F454" s="843" t="s">
        <v>4748</v>
      </c>
      <c r="G454" s="843" t="s">
        <v>4748</v>
      </c>
      <c r="H454" s="843"/>
      <c r="I454" s="843"/>
      <c r="J454" s="843" t="s">
        <v>1135</v>
      </c>
      <c r="K454" s="843">
        <v>50</v>
      </c>
      <c r="L454" s="843">
        <v>511010000</v>
      </c>
      <c r="M454" s="997" t="s">
        <v>88</v>
      </c>
      <c r="N454" s="998" t="s">
        <v>2115</v>
      </c>
      <c r="O454" s="925" t="s">
        <v>4695</v>
      </c>
      <c r="P454" s="843" t="s">
        <v>229</v>
      </c>
      <c r="Q454" s="1062" t="s">
        <v>230</v>
      </c>
      <c r="R454" s="843" t="s">
        <v>2856</v>
      </c>
      <c r="S454" s="843">
        <v>796</v>
      </c>
      <c r="T454" s="843" t="s">
        <v>232</v>
      </c>
      <c r="U454" s="927">
        <v>1</v>
      </c>
      <c r="V454" s="927">
        <v>307800</v>
      </c>
      <c r="W454" s="927">
        <v>0</v>
      </c>
      <c r="X454" s="927">
        <v>0</v>
      </c>
      <c r="Y454" s="843" t="s">
        <v>4270</v>
      </c>
      <c r="Z454" s="1079">
        <v>2016</v>
      </c>
      <c r="AA454" s="1002"/>
      <c r="AB454" s="894" t="s">
        <v>876</v>
      </c>
      <c r="AC454" s="894"/>
      <c r="AD454" s="894"/>
      <c r="AE454" s="894"/>
      <c r="AF454" s="894"/>
      <c r="AG454" s="894" t="s">
        <v>4749</v>
      </c>
      <c r="AH454" s="894" t="s">
        <v>794</v>
      </c>
      <c r="AI454" s="1064"/>
      <c r="AJ454" s="1064"/>
      <c r="AK454" s="1064"/>
    </row>
    <row r="455" spans="1:37" s="1269" customFormat="1" ht="100.5" customHeight="1">
      <c r="A455" s="1297" t="s">
        <v>13454</v>
      </c>
      <c r="B455" s="1334" t="s">
        <v>33</v>
      </c>
      <c r="C455" s="1297" t="s">
        <v>4746</v>
      </c>
      <c r="D455" s="1297" t="s">
        <v>4747</v>
      </c>
      <c r="E455" s="1297"/>
      <c r="F455" s="1297" t="s">
        <v>4748</v>
      </c>
      <c r="G455" s="1297"/>
      <c r="H455" s="1297"/>
      <c r="I455" s="1297"/>
      <c r="J455" s="1297" t="s">
        <v>1135</v>
      </c>
      <c r="K455" s="1297">
        <v>50</v>
      </c>
      <c r="L455" s="1297">
        <v>511010000</v>
      </c>
      <c r="M455" s="1344" t="s">
        <v>88</v>
      </c>
      <c r="N455" s="1336" t="s">
        <v>2115</v>
      </c>
      <c r="O455" s="1337" t="s">
        <v>4695</v>
      </c>
      <c r="P455" s="1297" t="s">
        <v>229</v>
      </c>
      <c r="Q455" s="1338" t="s">
        <v>230</v>
      </c>
      <c r="R455" s="1297" t="s">
        <v>2856</v>
      </c>
      <c r="S455" s="1297">
        <v>796</v>
      </c>
      <c r="T455" s="1297" t="s">
        <v>232</v>
      </c>
      <c r="U455" s="1339">
        <v>1</v>
      </c>
      <c r="V455" s="1339">
        <v>307800</v>
      </c>
      <c r="W455" s="1339">
        <v>0</v>
      </c>
      <c r="X455" s="1339">
        <v>0</v>
      </c>
      <c r="Y455" s="1297" t="s">
        <v>4270</v>
      </c>
      <c r="Z455" s="1340">
        <v>2016</v>
      </c>
      <c r="AA455" s="1341" t="s">
        <v>3133</v>
      </c>
      <c r="AB455" s="1298" t="s">
        <v>876</v>
      </c>
      <c r="AC455" s="1298"/>
      <c r="AD455" s="1298"/>
      <c r="AE455" s="1298"/>
      <c r="AF455" s="1298"/>
      <c r="AG455" s="1298" t="s">
        <v>4749</v>
      </c>
      <c r="AH455" s="1298" t="s">
        <v>794</v>
      </c>
      <c r="AI455" s="1271"/>
      <c r="AJ455" s="1271"/>
      <c r="AK455" s="1345" t="s">
        <v>13453</v>
      </c>
    </row>
    <row r="456" spans="1:37" s="550" customFormat="1" ht="100.5" customHeight="1">
      <c r="A456" s="843" t="s">
        <v>4750</v>
      </c>
      <c r="B456" s="1078" t="s">
        <v>33</v>
      </c>
      <c r="C456" s="843" t="s">
        <v>4751</v>
      </c>
      <c r="D456" s="843" t="s">
        <v>4747</v>
      </c>
      <c r="E456" s="843" t="s">
        <v>4747</v>
      </c>
      <c r="F456" s="843" t="s">
        <v>4752</v>
      </c>
      <c r="G456" s="843" t="s">
        <v>4752</v>
      </c>
      <c r="H456" s="843"/>
      <c r="I456" s="843"/>
      <c r="J456" s="843" t="s">
        <v>1135</v>
      </c>
      <c r="K456" s="843">
        <v>50</v>
      </c>
      <c r="L456" s="843">
        <v>511010000</v>
      </c>
      <c r="M456" s="997" t="s">
        <v>88</v>
      </c>
      <c r="N456" s="998" t="s">
        <v>2115</v>
      </c>
      <c r="O456" s="925" t="s">
        <v>4695</v>
      </c>
      <c r="P456" s="843" t="s">
        <v>229</v>
      </c>
      <c r="Q456" s="1062" t="s">
        <v>230</v>
      </c>
      <c r="R456" s="843" t="s">
        <v>2856</v>
      </c>
      <c r="S456" s="843">
        <v>796</v>
      </c>
      <c r="T456" s="843" t="s">
        <v>232</v>
      </c>
      <c r="U456" s="927">
        <v>1</v>
      </c>
      <c r="V456" s="927">
        <v>307800</v>
      </c>
      <c r="W456" s="927">
        <v>0</v>
      </c>
      <c r="X456" s="927">
        <v>0</v>
      </c>
      <c r="Y456" s="843" t="s">
        <v>4270</v>
      </c>
      <c r="Z456" s="1079">
        <v>2016</v>
      </c>
      <c r="AA456" s="1002"/>
      <c r="AB456" s="894" t="s">
        <v>876</v>
      </c>
      <c r="AC456" s="894"/>
      <c r="AD456" s="894"/>
      <c r="AE456" s="894"/>
      <c r="AF456" s="894"/>
      <c r="AG456" s="894" t="s">
        <v>4753</v>
      </c>
      <c r="AH456" s="894" t="s">
        <v>794</v>
      </c>
      <c r="AI456" s="1064"/>
      <c r="AJ456" s="1064"/>
      <c r="AK456" s="1064"/>
    </row>
    <row r="457" spans="1:37" s="1269" customFormat="1" ht="100.5" customHeight="1">
      <c r="A457" s="1297" t="s">
        <v>13455</v>
      </c>
      <c r="B457" s="1334" t="s">
        <v>33</v>
      </c>
      <c r="C457" s="1297" t="s">
        <v>4751</v>
      </c>
      <c r="D457" s="1297" t="s">
        <v>4747</v>
      </c>
      <c r="E457" s="1297"/>
      <c r="F457" s="1297" t="s">
        <v>4752</v>
      </c>
      <c r="G457" s="1297"/>
      <c r="H457" s="1297"/>
      <c r="I457" s="1297"/>
      <c r="J457" s="1297" t="s">
        <v>1135</v>
      </c>
      <c r="K457" s="1297">
        <v>50</v>
      </c>
      <c r="L457" s="1297">
        <v>511010000</v>
      </c>
      <c r="M457" s="1344" t="s">
        <v>88</v>
      </c>
      <c r="N457" s="1336" t="s">
        <v>2115</v>
      </c>
      <c r="O457" s="1337" t="s">
        <v>4695</v>
      </c>
      <c r="P457" s="1297" t="s">
        <v>229</v>
      </c>
      <c r="Q457" s="1338" t="s">
        <v>230</v>
      </c>
      <c r="R457" s="1297" t="s">
        <v>2856</v>
      </c>
      <c r="S457" s="1297">
        <v>796</v>
      </c>
      <c r="T457" s="1297" t="s">
        <v>232</v>
      </c>
      <c r="U457" s="1339">
        <v>1</v>
      </c>
      <c r="V457" s="1339">
        <v>307800</v>
      </c>
      <c r="W457" s="1339">
        <v>0</v>
      </c>
      <c r="X457" s="1339">
        <v>0</v>
      </c>
      <c r="Y457" s="1297" t="s">
        <v>4270</v>
      </c>
      <c r="Z457" s="1340">
        <v>2016</v>
      </c>
      <c r="AA457" s="1341" t="s">
        <v>3133</v>
      </c>
      <c r="AB457" s="1298" t="s">
        <v>876</v>
      </c>
      <c r="AC457" s="1298"/>
      <c r="AD457" s="1298"/>
      <c r="AE457" s="1298"/>
      <c r="AF457" s="1298"/>
      <c r="AG457" s="1298" t="s">
        <v>4753</v>
      </c>
      <c r="AH457" s="1298" t="s">
        <v>794</v>
      </c>
      <c r="AI457" s="1271"/>
      <c r="AJ457" s="1271"/>
      <c r="AK457" s="1345" t="s">
        <v>13453</v>
      </c>
    </row>
    <row r="458" spans="1:37" s="192" customFormat="1" ht="100.5" customHeight="1">
      <c r="A458" s="723" t="s">
        <v>4754</v>
      </c>
      <c r="B458" s="1039" t="s">
        <v>33</v>
      </c>
      <c r="C458" s="723" t="s">
        <v>4755</v>
      </c>
      <c r="D458" s="723" t="s">
        <v>4756</v>
      </c>
      <c r="E458" s="723" t="s">
        <v>4756</v>
      </c>
      <c r="F458" s="723" t="s">
        <v>4757</v>
      </c>
      <c r="G458" s="723" t="s">
        <v>4757</v>
      </c>
      <c r="H458" s="723"/>
      <c r="I458" s="723"/>
      <c r="J458" s="723" t="s">
        <v>38</v>
      </c>
      <c r="K458" s="723">
        <v>0</v>
      </c>
      <c r="L458" s="723">
        <v>511010000</v>
      </c>
      <c r="M458" s="749" t="s">
        <v>88</v>
      </c>
      <c r="N458" s="750" t="s">
        <v>2115</v>
      </c>
      <c r="O458" s="809" t="s">
        <v>4695</v>
      </c>
      <c r="P458" s="723" t="s">
        <v>229</v>
      </c>
      <c r="Q458" s="870" t="s">
        <v>230</v>
      </c>
      <c r="R458" s="723" t="s">
        <v>2856</v>
      </c>
      <c r="S458" s="723">
        <v>796</v>
      </c>
      <c r="T458" s="723" t="s">
        <v>232</v>
      </c>
      <c r="U458" s="820">
        <v>2</v>
      </c>
      <c r="V458" s="820">
        <v>2837</v>
      </c>
      <c r="W458" s="820">
        <v>5674</v>
      </c>
      <c r="X458" s="820">
        <v>6354.88</v>
      </c>
      <c r="Y458" s="723"/>
      <c r="Z458" s="1045">
        <v>2016</v>
      </c>
      <c r="AA458" s="755"/>
      <c r="AB458" s="756" t="s">
        <v>876</v>
      </c>
      <c r="AC458" s="756" t="s">
        <v>209</v>
      </c>
      <c r="AD458" s="756"/>
      <c r="AE458" s="756"/>
      <c r="AF458" s="756"/>
      <c r="AG458" s="756" t="s">
        <v>4758</v>
      </c>
      <c r="AH458" s="756" t="s">
        <v>794</v>
      </c>
      <c r="AI458" s="803"/>
      <c r="AJ458" s="803"/>
      <c r="AK458" s="803"/>
    </row>
    <row r="459" spans="1:37" s="192" customFormat="1" ht="100.5" customHeight="1">
      <c r="A459" s="723" t="s">
        <v>4759</v>
      </c>
      <c r="B459" s="1039" t="s">
        <v>33</v>
      </c>
      <c r="C459" s="723" t="s">
        <v>4760</v>
      </c>
      <c r="D459" s="723" t="s">
        <v>4756</v>
      </c>
      <c r="E459" s="723" t="s">
        <v>4756</v>
      </c>
      <c r="F459" s="723" t="s">
        <v>4761</v>
      </c>
      <c r="G459" s="723" t="s">
        <v>4761</v>
      </c>
      <c r="H459" s="723"/>
      <c r="I459" s="723"/>
      <c r="J459" s="723" t="s">
        <v>38</v>
      </c>
      <c r="K459" s="723">
        <v>0</v>
      </c>
      <c r="L459" s="745">
        <v>431010000</v>
      </c>
      <c r="M459" s="745" t="s">
        <v>129</v>
      </c>
      <c r="N459" s="750" t="s">
        <v>2115</v>
      </c>
      <c r="O459" s="809" t="s">
        <v>4677</v>
      </c>
      <c r="P459" s="723" t="s">
        <v>229</v>
      </c>
      <c r="Q459" s="870" t="s">
        <v>230</v>
      </c>
      <c r="R459" s="723" t="s">
        <v>2856</v>
      </c>
      <c r="S459" s="723">
        <v>796</v>
      </c>
      <c r="T459" s="723" t="s">
        <v>232</v>
      </c>
      <c r="U459" s="820">
        <v>4</v>
      </c>
      <c r="V459" s="820">
        <v>6000</v>
      </c>
      <c r="W459" s="820">
        <v>24000</v>
      </c>
      <c r="X459" s="820">
        <v>26880</v>
      </c>
      <c r="Y459" s="723"/>
      <c r="Z459" s="1045">
        <v>2016</v>
      </c>
      <c r="AA459" s="755"/>
      <c r="AB459" s="756" t="s">
        <v>876</v>
      </c>
      <c r="AC459" s="756" t="s">
        <v>209</v>
      </c>
      <c r="AD459" s="756"/>
      <c r="AE459" s="756"/>
      <c r="AF459" s="756"/>
      <c r="AG459" s="756" t="s">
        <v>4762</v>
      </c>
      <c r="AH459" s="756" t="s">
        <v>794</v>
      </c>
      <c r="AI459" s="803"/>
      <c r="AJ459" s="803"/>
      <c r="AK459" s="803"/>
    </row>
    <row r="460" spans="1:37" s="192" customFormat="1" ht="100.5" customHeight="1">
      <c r="A460" s="723" t="s">
        <v>4763</v>
      </c>
      <c r="B460" s="1039" t="s">
        <v>33</v>
      </c>
      <c r="C460" s="723" t="s">
        <v>4764</v>
      </c>
      <c r="D460" s="723" t="s">
        <v>4756</v>
      </c>
      <c r="E460" s="723" t="s">
        <v>4756</v>
      </c>
      <c r="F460" s="723" t="s">
        <v>4765</v>
      </c>
      <c r="G460" s="723" t="s">
        <v>4765</v>
      </c>
      <c r="H460" s="723"/>
      <c r="I460" s="723"/>
      <c r="J460" s="723" t="s">
        <v>38</v>
      </c>
      <c r="K460" s="723">
        <v>0</v>
      </c>
      <c r="L460" s="95">
        <v>311010000</v>
      </c>
      <c r="M460" s="723" t="s">
        <v>342</v>
      </c>
      <c r="N460" s="750" t="s">
        <v>2115</v>
      </c>
      <c r="O460" s="809" t="s">
        <v>4682</v>
      </c>
      <c r="P460" s="723" t="s">
        <v>229</v>
      </c>
      <c r="Q460" s="870" t="s">
        <v>230</v>
      </c>
      <c r="R460" s="723" t="s">
        <v>2856</v>
      </c>
      <c r="S460" s="723">
        <v>796</v>
      </c>
      <c r="T460" s="723" t="s">
        <v>232</v>
      </c>
      <c r="U460" s="820">
        <v>2</v>
      </c>
      <c r="V460" s="820">
        <v>7000</v>
      </c>
      <c r="W460" s="820">
        <v>14000</v>
      </c>
      <c r="X460" s="820">
        <v>15680</v>
      </c>
      <c r="Y460" s="723"/>
      <c r="Z460" s="1045">
        <v>2016</v>
      </c>
      <c r="AA460" s="755"/>
      <c r="AB460" s="756" t="s">
        <v>876</v>
      </c>
      <c r="AC460" s="756" t="s">
        <v>209</v>
      </c>
      <c r="AD460" s="756"/>
      <c r="AE460" s="756"/>
      <c r="AF460" s="756"/>
      <c r="AG460" s="756" t="s">
        <v>4766</v>
      </c>
      <c r="AH460" s="756" t="s">
        <v>794</v>
      </c>
      <c r="AI460" s="803"/>
      <c r="AJ460" s="803"/>
      <c r="AK460" s="803"/>
    </row>
    <row r="461" spans="1:37" s="192" customFormat="1" ht="100.5" customHeight="1">
      <c r="A461" s="723" t="s">
        <v>4767</v>
      </c>
      <c r="B461" s="1039" t="s">
        <v>33</v>
      </c>
      <c r="C461" s="723" t="s">
        <v>4764</v>
      </c>
      <c r="D461" s="723" t="s">
        <v>4756</v>
      </c>
      <c r="E461" s="723" t="s">
        <v>4756</v>
      </c>
      <c r="F461" s="723" t="s">
        <v>4765</v>
      </c>
      <c r="G461" s="723" t="s">
        <v>4765</v>
      </c>
      <c r="H461" s="723"/>
      <c r="I461" s="723"/>
      <c r="J461" s="723" t="s">
        <v>38</v>
      </c>
      <c r="K461" s="723">
        <v>0</v>
      </c>
      <c r="L461" s="95">
        <v>311010000</v>
      </c>
      <c r="M461" s="723" t="s">
        <v>342</v>
      </c>
      <c r="N461" s="750" t="s">
        <v>2115</v>
      </c>
      <c r="O461" s="809" t="s">
        <v>4682</v>
      </c>
      <c r="P461" s="723" t="s">
        <v>229</v>
      </c>
      <c r="Q461" s="870" t="s">
        <v>230</v>
      </c>
      <c r="R461" s="723" t="s">
        <v>2856</v>
      </c>
      <c r="S461" s="723">
        <v>796</v>
      </c>
      <c r="T461" s="723" t="s">
        <v>232</v>
      </c>
      <c r="U461" s="820">
        <v>1</v>
      </c>
      <c r="V461" s="820">
        <v>7000</v>
      </c>
      <c r="W461" s="820">
        <v>7000</v>
      </c>
      <c r="X461" s="820">
        <v>7840</v>
      </c>
      <c r="Y461" s="723"/>
      <c r="Z461" s="1045">
        <v>2016</v>
      </c>
      <c r="AA461" s="755"/>
      <c r="AB461" s="756" t="s">
        <v>876</v>
      </c>
      <c r="AC461" s="756" t="s">
        <v>209</v>
      </c>
      <c r="AD461" s="756"/>
      <c r="AE461" s="756"/>
      <c r="AF461" s="756"/>
      <c r="AG461" s="756" t="s">
        <v>4766</v>
      </c>
      <c r="AH461" s="756" t="s">
        <v>794</v>
      </c>
      <c r="AI461" s="803"/>
      <c r="AJ461" s="803"/>
      <c r="AK461" s="803"/>
    </row>
    <row r="462" spans="1:37" s="192" customFormat="1" ht="100.5" customHeight="1">
      <c r="A462" s="723" t="s">
        <v>4768</v>
      </c>
      <c r="B462" s="1039" t="s">
        <v>33</v>
      </c>
      <c r="C462" s="723" t="s">
        <v>4764</v>
      </c>
      <c r="D462" s="723" t="s">
        <v>4756</v>
      </c>
      <c r="E462" s="723" t="s">
        <v>4756</v>
      </c>
      <c r="F462" s="723" t="s">
        <v>4765</v>
      </c>
      <c r="G462" s="723" t="s">
        <v>4765</v>
      </c>
      <c r="H462" s="723"/>
      <c r="I462" s="723"/>
      <c r="J462" s="723" t="s">
        <v>38</v>
      </c>
      <c r="K462" s="723">
        <v>0</v>
      </c>
      <c r="L462" s="95">
        <v>311010000</v>
      </c>
      <c r="M462" s="723" t="s">
        <v>342</v>
      </c>
      <c r="N462" s="750" t="s">
        <v>2115</v>
      </c>
      <c r="O462" s="809" t="s">
        <v>4682</v>
      </c>
      <c r="P462" s="723" t="s">
        <v>229</v>
      </c>
      <c r="Q462" s="870" t="s">
        <v>230</v>
      </c>
      <c r="R462" s="723" t="s">
        <v>2856</v>
      </c>
      <c r="S462" s="723">
        <v>796</v>
      </c>
      <c r="T462" s="723" t="s">
        <v>232</v>
      </c>
      <c r="U462" s="820">
        <v>1</v>
      </c>
      <c r="V462" s="820">
        <v>7000</v>
      </c>
      <c r="W462" s="820">
        <v>7000</v>
      </c>
      <c r="X462" s="820">
        <v>7840</v>
      </c>
      <c r="Y462" s="723"/>
      <c r="Z462" s="1045">
        <v>2016</v>
      </c>
      <c r="AA462" s="755"/>
      <c r="AB462" s="756" t="s">
        <v>876</v>
      </c>
      <c r="AC462" s="756" t="s">
        <v>209</v>
      </c>
      <c r="AD462" s="756"/>
      <c r="AE462" s="756"/>
      <c r="AF462" s="756"/>
      <c r="AG462" s="756" t="s">
        <v>4766</v>
      </c>
      <c r="AH462" s="756" t="s">
        <v>794</v>
      </c>
      <c r="AI462" s="803"/>
      <c r="AJ462" s="803"/>
      <c r="AK462" s="803"/>
    </row>
    <row r="463" spans="1:37" s="192" customFormat="1" ht="100.5" customHeight="1">
      <c r="A463" s="723" t="s">
        <v>4769</v>
      </c>
      <c r="B463" s="1039" t="s">
        <v>33</v>
      </c>
      <c r="C463" s="723" t="s">
        <v>4764</v>
      </c>
      <c r="D463" s="723" t="s">
        <v>4756</v>
      </c>
      <c r="E463" s="723" t="s">
        <v>4756</v>
      </c>
      <c r="F463" s="723" t="s">
        <v>4765</v>
      </c>
      <c r="G463" s="723" t="s">
        <v>4765</v>
      </c>
      <c r="H463" s="723"/>
      <c r="I463" s="723"/>
      <c r="J463" s="723" t="s">
        <v>38</v>
      </c>
      <c r="K463" s="723">
        <v>0</v>
      </c>
      <c r="L463" s="95">
        <v>311010000</v>
      </c>
      <c r="M463" s="723" t="s">
        <v>342</v>
      </c>
      <c r="N463" s="750" t="s">
        <v>2115</v>
      </c>
      <c r="O463" s="809" t="s">
        <v>4682</v>
      </c>
      <c r="P463" s="723" t="s">
        <v>229</v>
      </c>
      <c r="Q463" s="870" t="s">
        <v>230</v>
      </c>
      <c r="R463" s="723" t="s">
        <v>2856</v>
      </c>
      <c r="S463" s="723">
        <v>796</v>
      </c>
      <c r="T463" s="723" t="s">
        <v>232</v>
      </c>
      <c r="U463" s="820">
        <v>1</v>
      </c>
      <c r="V463" s="820">
        <v>7000</v>
      </c>
      <c r="W463" s="820">
        <v>7000</v>
      </c>
      <c r="X463" s="820">
        <v>7840</v>
      </c>
      <c r="Y463" s="723"/>
      <c r="Z463" s="1045">
        <v>2016</v>
      </c>
      <c r="AA463" s="755"/>
      <c r="AB463" s="756" t="s">
        <v>876</v>
      </c>
      <c r="AC463" s="756" t="s">
        <v>209</v>
      </c>
      <c r="AD463" s="756"/>
      <c r="AE463" s="756"/>
      <c r="AF463" s="756"/>
      <c r="AG463" s="756" t="s">
        <v>4766</v>
      </c>
      <c r="AH463" s="756" t="s">
        <v>794</v>
      </c>
      <c r="AI463" s="803"/>
      <c r="AJ463" s="803"/>
      <c r="AK463" s="803"/>
    </row>
    <row r="464" spans="1:37" s="192" customFormat="1" ht="100.5" customHeight="1">
      <c r="A464" s="723" t="s">
        <v>4770</v>
      </c>
      <c r="B464" s="1039" t="s">
        <v>33</v>
      </c>
      <c r="C464" s="723" t="s">
        <v>4764</v>
      </c>
      <c r="D464" s="723" t="s">
        <v>4756</v>
      </c>
      <c r="E464" s="723" t="s">
        <v>4756</v>
      </c>
      <c r="F464" s="723" t="s">
        <v>4765</v>
      </c>
      <c r="G464" s="723" t="s">
        <v>4765</v>
      </c>
      <c r="H464" s="723"/>
      <c r="I464" s="723"/>
      <c r="J464" s="723" t="s">
        <v>38</v>
      </c>
      <c r="K464" s="723">
        <v>0</v>
      </c>
      <c r="L464" s="95">
        <v>311010000</v>
      </c>
      <c r="M464" s="723" t="s">
        <v>342</v>
      </c>
      <c r="N464" s="750" t="s">
        <v>2115</v>
      </c>
      <c r="O464" s="809" t="s">
        <v>4682</v>
      </c>
      <c r="P464" s="723" t="s">
        <v>229</v>
      </c>
      <c r="Q464" s="870" t="s">
        <v>230</v>
      </c>
      <c r="R464" s="723" t="s">
        <v>2856</v>
      </c>
      <c r="S464" s="723">
        <v>796</v>
      </c>
      <c r="T464" s="723" t="s">
        <v>232</v>
      </c>
      <c r="U464" s="820">
        <v>1</v>
      </c>
      <c r="V464" s="820">
        <v>7000</v>
      </c>
      <c r="W464" s="820">
        <v>7000</v>
      </c>
      <c r="X464" s="820">
        <v>7840</v>
      </c>
      <c r="Y464" s="723"/>
      <c r="Z464" s="1045">
        <v>2016</v>
      </c>
      <c r="AA464" s="755"/>
      <c r="AB464" s="756" t="s">
        <v>876</v>
      </c>
      <c r="AC464" s="756" t="s">
        <v>209</v>
      </c>
      <c r="AD464" s="756"/>
      <c r="AE464" s="756"/>
      <c r="AF464" s="756"/>
      <c r="AG464" s="756" t="s">
        <v>4766</v>
      </c>
      <c r="AH464" s="756" t="s">
        <v>794</v>
      </c>
      <c r="AI464" s="803"/>
      <c r="AJ464" s="803"/>
      <c r="AK464" s="803"/>
    </row>
    <row r="465" spans="1:37" s="192" customFormat="1" ht="100.5" customHeight="1">
      <c r="A465" s="723" t="s">
        <v>4771</v>
      </c>
      <c r="B465" s="1039" t="s">
        <v>33</v>
      </c>
      <c r="C465" s="723" t="s">
        <v>4764</v>
      </c>
      <c r="D465" s="723" t="s">
        <v>4756</v>
      </c>
      <c r="E465" s="723" t="s">
        <v>4756</v>
      </c>
      <c r="F465" s="723" t="s">
        <v>4765</v>
      </c>
      <c r="G465" s="723" t="s">
        <v>4765</v>
      </c>
      <c r="H465" s="723"/>
      <c r="I465" s="723"/>
      <c r="J465" s="723" t="s">
        <v>38</v>
      </c>
      <c r="K465" s="723">
        <v>0</v>
      </c>
      <c r="L465" s="95">
        <v>311010000</v>
      </c>
      <c r="M465" s="723" t="s">
        <v>342</v>
      </c>
      <c r="N465" s="750" t="s">
        <v>2115</v>
      </c>
      <c r="O465" s="809" t="s">
        <v>4682</v>
      </c>
      <c r="P465" s="723" t="s">
        <v>229</v>
      </c>
      <c r="Q465" s="870" t="s">
        <v>230</v>
      </c>
      <c r="R465" s="723" t="s">
        <v>2856</v>
      </c>
      <c r="S465" s="723">
        <v>796</v>
      </c>
      <c r="T465" s="723" t="s">
        <v>232</v>
      </c>
      <c r="U465" s="820">
        <v>1</v>
      </c>
      <c r="V465" s="820">
        <v>7000</v>
      </c>
      <c r="W465" s="820">
        <v>7000</v>
      </c>
      <c r="X465" s="820">
        <v>7840</v>
      </c>
      <c r="Y465" s="723"/>
      <c r="Z465" s="1045">
        <v>2016</v>
      </c>
      <c r="AA465" s="755"/>
      <c r="AB465" s="756" t="s">
        <v>876</v>
      </c>
      <c r="AC465" s="756" t="s">
        <v>209</v>
      </c>
      <c r="AD465" s="756"/>
      <c r="AE465" s="756"/>
      <c r="AF465" s="756"/>
      <c r="AG465" s="756" t="s">
        <v>4766</v>
      </c>
      <c r="AH465" s="756" t="s">
        <v>794</v>
      </c>
      <c r="AI465" s="803"/>
      <c r="AJ465" s="803"/>
      <c r="AK465" s="803"/>
    </row>
    <row r="466" spans="1:37" s="192" customFormat="1" ht="100.5" customHeight="1">
      <c r="A466" s="723" t="s">
        <v>4772</v>
      </c>
      <c r="B466" s="1039" t="s">
        <v>33</v>
      </c>
      <c r="C466" s="723" t="s">
        <v>4764</v>
      </c>
      <c r="D466" s="723" t="s">
        <v>4756</v>
      </c>
      <c r="E466" s="723" t="s">
        <v>4756</v>
      </c>
      <c r="F466" s="723" t="s">
        <v>4765</v>
      </c>
      <c r="G466" s="723" t="s">
        <v>4765</v>
      </c>
      <c r="H466" s="723"/>
      <c r="I466" s="723"/>
      <c r="J466" s="723" t="s">
        <v>38</v>
      </c>
      <c r="K466" s="723">
        <v>0</v>
      </c>
      <c r="L466" s="95">
        <v>311010000</v>
      </c>
      <c r="M466" s="723" t="s">
        <v>342</v>
      </c>
      <c r="N466" s="750" t="s">
        <v>2115</v>
      </c>
      <c r="O466" s="809" t="s">
        <v>4682</v>
      </c>
      <c r="P466" s="723" t="s">
        <v>229</v>
      </c>
      <c r="Q466" s="870" t="s">
        <v>230</v>
      </c>
      <c r="R466" s="723" t="s">
        <v>2856</v>
      </c>
      <c r="S466" s="723">
        <v>796</v>
      </c>
      <c r="T466" s="723" t="s">
        <v>232</v>
      </c>
      <c r="U466" s="820">
        <v>1</v>
      </c>
      <c r="V466" s="820">
        <v>7000</v>
      </c>
      <c r="W466" s="820">
        <v>7000</v>
      </c>
      <c r="X466" s="820">
        <v>7840</v>
      </c>
      <c r="Y466" s="723"/>
      <c r="Z466" s="1045">
        <v>2016</v>
      </c>
      <c r="AA466" s="755"/>
      <c r="AB466" s="756" t="s">
        <v>876</v>
      </c>
      <c r="AC466" s="756" t="s">
        <v>209</v>
      </c>
      <c r="AD466" s="756"/>
      <c r="AE466" s="756"/>
      <c r="AF466" s="756"/>
      <c r="AG466" s="756" t="s">
        <v>4766</v>
      </c>
      <c r="AH466" s="756" t="s">
        <v>794</v>
      </c>
      <c r="AI466" s="803"/>
      <c r="AJ466" s="803"/>
      <c r="AK466" s="803"/>
    </row>
    <row r="467" spans="1:37" s="192" customFormat="1" ht="100.5" customHeight="1">
      <c r="A467" s="723" t="s">
        <v>4773</v>
      </c>
      <c r="B467" s="1039" t="s">
        <v>33</v>
      </c>
      <c r="C467" s="723" t="s">
        <v>4764</v>
      </c>
      <c r="D467" s="723" t="s">
        <v>4756</v>
      </c>
      <c r="E467" s="723" t="s">
        <v>4756</v>
      </c>
      <c r="F467" s="723" t="s">
        <v>4765</v>
      </c>
      <c r="G467" s="723" t="s">
        <v>4765</v>
      </c>
      <c r="H467" s="723"/>
      <c r="I467" s="723"/>
      <c r="J467" s="723" t="s">
        <v>38</v>
      </c>
      <c r="K467" s="723">
        <v>0</v>
      </c>
      <c r="L467" s="95">
        <v>311010000</v>
      </c>
      <c r="M467" s="723" t="s">
        <v>342</v>
      </c>
      <c r="N467" s="750" t="s">
        <v>2115</v>
      </c>
      <c r="O467" s="809" t="s">
        <v>4682</v>
      </c>
      <c r="P467" s="723" t="s">
        <v>229</v>
      </c>
      <c r="Q467" s="870" t="s">
        <v>230</v>
      </c>
      <c r="R467" s="723" t="s">
        <v>2856</v>
      </c>
      <c r="S467" s="723">
        <v>796</v>
      </c>
      <c r="T467" s="723" t="s">
        <v>232</v>
      </c>
      <c r="U467" s="820">
        <v>1</v>
      </c>
      <c r="V467" s="820">
        <v>7000</v>
      </c>
      <c r="W467" s="820">
        <v>7000</v>
      </c>
      <c r="X467" s="820">
        <v>7840</v>
      </c>
      <c r="Y467" s="723"/>
      <c r="Z467" s="1045">
        <v>2016</v>
      </c>
      <c r="AA467" s="755"/>
      <c r="AB467" s="756" t="s">
        <v>876</v>
      </c>
      <c r="AC467" s="756" t="s">
        <v>209</v>
      </c>
      <c r="AD467" s="756"/>
      <c r="AE467" s="756"/>
      <c r="AF467" s="756"/>
      <c r="AG467" s="756" t="s">
        <v>4766</v>
      </c>
      <c r="AH467" s="756" t="s">
        <v>794</v>
      </c>
      <c r="AI467" s="803"/>
      <c r="AJ467" s="803"/>
      <c r="AK467" s="803"/>
    </row>
    <row r="468" spans="1:37" s="192" customFormat="1" ht="100.5" customHeight="1">
      <c r="A468" s="723" t="s">
        <v>4774</v>
      </c>
      <c r="B468" s="1039" t="s">
        <v>33</v>
      </c>
      <c r="C468" s="723" t="s">
        <v>4764</v>
      </c>
      <c r="D468" s="723" t="s">
        <v>4756</v>
      </c>
      <c r="E468" s="723" t="s">
        <v>4756</v>
      </c>
      <c r="F468" s="723" t="s">
        <v>4765</v>
      </c>
      <c r="G468" s="723" t="s">
        <v>4765</v>
      </c>
      <c r="H468" s="723"/>
      <c r="I468" s="723"/>
      <c r="J468" s="723" t="s">
        <v>38</v>
      </c>
      <c r="K468" s="723">
        <v>0</v>
      </c>
      <c r="L468" s="95">
        <v>311010000</v>
      </c>
      <c r="M468" s="723" t="s">
        <v>342</v>
      </c>
      <c r="N468" s="750" t="s">
        <v>2115</v>
      </c>
      <c r="O468" s="809" t="s">
        <v>4682</v>
      </c>
      <c r="P468" s="723" t="s">
        <v>229</v>
      </c>
      <c r="Q468" s="870" t="s">
        <v>230</v>
      </c>
      <c r="R468" s="723" t="s">
        <v>2856</v>
      </c>
      <c r="S468" s="723">
        <v>796</v>
      </c>
      <c r="T468" s="723" t="s">
        <v>232</v>
      </c>
      <c r="U468" s="820">
        <v>1</v>
      </c>
      <c r="V468" s="820">
        <v>7000</v>
      </c>
      <c r="W468" s="820">
        <v>7000</v>
      </c>
      <c r="X468" s="820">
        <v>7840</v>
      </c>
      <c r="Y468" s="723"/>
      <c r="Z468" s="1045">
        <v>2016</v>
      </c>
      <c r="AA468" s="755"/>
      <c r="AB468" s="756" t="s">
        <v>876</v>
      </c>
      <c r="AC468" s="756" t="s">
        <v>209</v>
      </c>
      <c r="AD468" s="756"/>
      <c r="AE468" s="756"/>
      <c r="AF468" s="756"/>
      <c r="AG468" s="756" t="s">
        <v>4766</v>
      </c>
      <c r="AH468" s="756" t="s">
        <v>794</v>
      </c>
      <c r="AI468" s="803"/>
      <c r="AJ468" s="803"/>
      <c r="AK468" s="803"/>
    </row>
    <row r="469" spans="1:37" s="192" customFormat="1" ht="100.5" customHeight="1">
      <c r="A469" s="723" t="s">
        <v>4775</v>
      </c>
      <c r="B469" s="1039" t="s">
        <v>33</v>
      </c>
      <c r="C469" s="723" t="s">
        <v>4776</v>
      </c>
      <c r="D469" s="723" t="s">
        <v>4756</v>
      </c>
      <c r="E469" s="723" t="s">
        <v>4756</v>
      </c>
      <c r="F469" s="723" t="s">
        <v>4777</v>
      </c>
      <c r="G469" s="723" t="s">
        <v>4777</v>
      </c>
      <c r="H469" s="723"/>
      <c r="I469" s="723"/>
      <c r="J469" s="723" t="s">
        <v>38</v>
      </c>
      <c r="K469" s="723">
        <v>0</v>
      </c>
      <c r="L469" s="1044">
        <v>151010000</v>
      </c>
      <c r="M469" s="745" t="s">
        <v>82</v>
      </c>
      <c r="N469" s="750" t="s">
        <v>2115</v>
      </c>
      <c r="O469" s="809" t="s">
        <v>4671</v>
      </c>
      <c r="P469" s="723" t="s">
        <v>229</v>
      </c>
      <c r="Q469" s="870" t="s">
        <v>230</v>
      </c>
      <c r="R469" s="723" t="s">
        <v>2856</v>
      </c>
      <c r="S469" s="723">
        <v>796</v>
      </c>
      <c r="T469" s="723" t="s">
        <v>232</v>
      </c>
      <c r="U469" s="820">
        <v>8</v>
      </c>
      <c r="V469" s="820">
        <v>5000</v>
      </c>
      <c r="W469" s="820">
        <v>40000</v>
      </c>
      <c r="X469" s="820">
        <v>44800</v>
      </c>
      <c r="Y469" s="723"/>
      <c r="Z469" s="1045">
        <v>2016</v>
      </c>
      <c r="AA469" s="755"/>
      <c r="AB469" s="756" t="s">
        <v>876</v>
      </c>
      <c r="AC469" s="756" t="s">
        <v>209</v>
      </c>
      <c r="AD469" s="756"/>
      <c r="AE469" s="756"/>
      <c r="AF469" s="756"/>
      <c r="AG469" s="756" t="s">
        <v>4778</v>
      </c>
      <c r="AH469" s="756" t="s">
        <v>794</v>
      </c>
      <c r="AI469" s="803"/>
      <c r="AJ469" s="803"/>
      <c r="AK469" s="803"/>
    </row>
    <row r="470" spans="1:37" s="192" customFormat="1" ht="100.5" customHeight="1">
      <c r="A470" s="723" t="s">
        <v>4779</v>
      </c>
      <c r="B470" s="1039" t="s">
        <v>33</v>
      </c>
      <c r="C470" s="723" t="s">
        <v>4776</v>
      </c>
      <c r="D470" s="723" t="s">
        <v>4756</v>
      </c>
      <c r="E470" s="723" t="s">
        <v>4756</v>
      </c>
      <c r="F470" s="723" t="s">
        <v>4777</v>
      </c>
      <c r="G470" s="723" t="s">
        <v>4777</v>
      </c>
      <c r="H470" s="723"/>
      <c r="I470" s="723"/>
      <c r="J470" s="723" t="s">
        <v>38</v>
      </c>
      <c r="K470" s="723">
        <v>0</v>
      </c>
      <c r="L470" s="723">
        <v>511010000</v>
      </c>
      <c r="M470" s="749" t="s">
        <v>88</v>
      </c>
      <c r="N470" s="750" t="s">
        <v>2115</v>
      </c>
      <c r="O470" s="809" t="s">
        <v>4695</v>
      </c>
      <c r="P470" s="723" t="s">
        <v>229</v>
      </c>
      <c r="Q470" s="870" t="s">
        <v>230</v>
      </c>
      <c r="R470" s="723" t="s">
        <v>2856</v>
      </c>
      <c r="S470" s="723">
        <v>796</v>
      </c>
      <c r="T470" s="723" t="s">
        <v>232</v>
      </c>
      <c r="U470" s="820">
        <v>14</v>
      </c>
      <c r="V470" s="820">
        <v>5000</v>
      </c>
      <c r="W470" s="820">
        <v>70000</v>
      </c>
      <c r="X470" s="820">
        <v>78400</v>
      </c>
      <c r="Y470" s="723"/>
      <c r="Z470" s="1045">
        <v>2016</v>
      </c>
      <c r="AA470" s="755"/>
      <c r="AB470" s="756" t="s">
        <v>876</v>
      </c>
      <c r="AC470" s="756" t="s">
        <v>209</v>
      </c>
      <c r="AD470" s="756"/>
      <c r="AE470" s="756"/>
      <c r="AF470" s="756"/>
      <c r="AG470" s="756" t="s">
        <v>4780</v>
      </c>
      <c r="AH470" s="756" t="s">
        <v>794</v>
      </c>
      <c r="AI470" s="803"/>
      <c r="AJ470" s="803"/>
      <c r="AK470" s="803"/>
    </row>
    <row r="471" spans="1:37" s="192" customFormat="1" ht="100.5" customHeight="1">
      <c r="A471" s="723" t="s">
        <v>4781</v>
      </c>
      <c r="B471" s="1039" t="s">
        <v>33</v>
      </c>
      <c r="C471" s="723" t="s">
        <v>4782</v>
      </c>
      <c r="D471" s="723" t="s">
        <v>4756</v>
      </c>
      <c r="E471" s="723" t="s">
        <v>4756</v>
      </c>
      <c r="F471" s="723" t="s">
        <v>4783</v>
      </c>
      <c r="G471" s="723" t="s">
        <v>4783</v>
      </c>
      <c r="H471" s="723"/>
      <c r="I471" s="723"/>
      <c r="J471" s="723" t="s">
        <v>1135</v>
      </c>
      <c r="K471" s="723">
        <v>80</v>
      </c>
      <c r="L471" s="1044">
        <v>151010000</v>
      </c>
      <c r="M471" s="745" t="s">
        <v>82</v>
      </c>
      <c r="N471" s="750" t="s">
        <v>2115</v>
      </c>
      <c r="O471" s="723" t="s">
        <v>4784</v>
      </c>
      <c r="P471" s="723" t="s">
        <v>229</v>
      </c>
      <c r="Q471" s="870" t="s">
        <v>230</v>
      </c>
      <c r="R471" s="723" t="s">
        <v>2856</v>
      </c>
      <c r="S471" s="723">
        <v>796</v>
      </c>
      <c r="T471" s="723" t="s">
        <v>232</v>
      </c>
      <c r="U471" s="820">
        <v>1</v>
      </c>
      <c r="V471" s="820">
        <v>6420</v>
      </c>
      <c r="W471" s="820">
        <v>6420</v>
      </c>
      <c r="X471" s="820">
        <v>7190.4</v>
      </c>
      <c r="Y471" s="723" t="s">
        <v>4270</v>
      </c>
      <c r="Z471" s="1045">
        <v>2016</v>
      </c>
      <c r="AA471" s="755"/>
      <c r="AB471" s="756" t="s">
        <v>876</v>
      </c>
      <c r="AC471" s="756"/>
      <c r="AD471" s="756"/>
      <c r="AE471" s="756"/>
      <c r="AF471" s="756"/>
      <c r="AG471" s="756" t="s">
        <v>4785</v>
      </c>
      <c r="AH471" s="756" t="s">
        <v>794</v>
      </c>
      <c r="AI471" s="803"/>
      <c r="AJ471" s="803"/>
      <c r="AK471" s="803"/>
    </row>
    <row r="472" spans="1:37" s="192" customFormat="1" ht="100.5" customHeight="1">
      <c r="A472" s="723" t="s">
        <v>4786</v>
      </c>
      <c r="B472" s="1039" t="s">
        <v>33</v>
      </c>
      <c r="C472" s="723" t="s">
        <v>4787</v>
      </c>
      <c r="D472" s="723" t="s">
        <v>4788</v>
      </c>
      <c r="E472" s="723" t="s">
        <v>4788</v>
      </c>
      <c r="F472" s="723" t="s">
        <v>4789</v>
      </c>
      <c r="G472" s="723" t="s">
        <v>4789</v>
      </c>
      <c r="H472" s="723"/>
      <c r="I472" s="723"/>
      <c r="J472" s="723" t="s">
        <v>1135</v>
      </c>
      <c r="K472" s="723">
        <v>81</v>
      </c>
      <c r="L472" s="762">
        <v>271010000</v>
      </c>
      <c r="M472" s="723" t="s">
        <v>127</v>
      </c>
      <c r="N472" s="750" t="s">
        <v>2115</v>
      </c>
      <c r="O472" s="723" t="s">
        <v>802</v>
      </c>
      <c r="P472" s="723" t="s">
        <v>229</v>
      </c>
      <c r="Q472" s="870" t="s">
        <v>230</v>
      </c>
      <c r="R472" s="723" t="s">
        <v>2856</v>
      </c>
      <c r="S472" s="723">
        <v>166</v>
      </c>
      <c r="T472" s="723" t="s">
        <v>902</v>
      </c>
      <c r="U472" s="820">
        <v>320.8</v>
      </c>
      <c r="V472" s="820">
        <v>400</v>
      </c>
      <c r="W472" s="820">
        <v>128320</v>
      </c>
      <c r="X472" s="820">
        <v>320801.03000000003</v>
      </c>
      <c r="Y472" s="723" t="s">
        <v>4270</v>
      </c>
      <c r="Z472" s="1045">
        <v>2016</v>
      </c>
      <c r="AA472" s="755"/>
      <c r="AB472" s="756" t="s">
        <v>876</v>
      </c>
      <c r="AC472" s="756"/>
      <c r="AD472" s="756"/>
      <c r="AE472" s="756"/>
      <c r="AF472" s="756"/>
      <c r="AG472" s="756" t="s">
        <v>4790</v>
      </c>
      <c r="AH472" s="756" t="s">
        <v>794</v>
      </c>
      <c r="AI472" s="803"/>
      <c r="AJ472" s="803"/>
      <c r="AK472" s="803"/>
    </row>
    <row r="473" spans="1:37" s="192" customFormat="1" ht="100.5" customHeight="1">
      <c r="A473" s="723" t="s">
        <v>4791</v>
      </c>
      <c r="B473" s="1039" t="s">
        <v>33</v>
      </c>
      <c r="C473" s="723" t="s">
        <v>4787</v>
      </c>
      <c r="D473" s="723" t="s">
        <v>4788</v>
      </c>
      <c r="E473" s="723" t="s">
        <v>4788</v>
      </c>
      <c r="F473" s="723" t="s">
        <v>4789</v>
      </c>
      <c r="G473" s="723" t="s">
        <v>4789</v>
      </c>
      <c r="H473" s="723"/>
      <c r="I473" s="723"/>
      <c r="J473" s="723" t="s">
        <v>1135</v>
      </c>
      <c r="K473" s="723">
        <v>81</v>
      </c>
      <c r="L473" s="762">
        <v>271010000</v>
      </c>
      <c r="M473" s="723" t="s">
        <v>127</v>
      </c>
      <c r="N473" s="750" t="s">
        <v>2115</v>
      </c>
      <c r="O473" s="723" t="s">
        <v>802</v>
      </c>
      <c r="P473" s="723" t="s">
        <v>229</v>
      </c>
      <c r="Q473" s="870" t="s">
        <v>230</v>
      </c>
      <c r="R473" s="723" t="s">
        <v>2856</v>
      </c>
      <c r="S473" s="723">
        <v>166</v>
      </c>
      <c r="T473" s="723" t="s">
        <v>902</v>
      </c>
      <c r="U473" s="820">
        <v>1450</v>
      </c>
      <c r="V473" s="820">
        <v>400</v>
      </c>
      <c r="W473" s="820">
        <v>580000</v>
      </c>
      <c r="X473" s="820">
        <v>1450004.64</v>
      </c>
      <c r="Y473" s="723" t="s">
        <v>4270</v>
      </c>
      <c r="Z473" s="1045">
        <v>2016</v>
      </c>
      <c r="AA473" s="755"/>
      <c r="AB473" s="756" t="s">
        <v>876</v>
      </c>
      <c r="AC473" s="756"/>
      <c r="AD473" s="756"/>
      <c r="AE473" s="756"/>
      <c r="AF473" s="756"/>
      <c r="AG473" s="756" t="s">
        <v>4790</v>
      </c>
      <c r="AH473" s="756" t="s">
        <v>794</v>
      </c>
      <c r="AI473" s="803"/>
      <c r="AJ473" s="803"/>
      <c r="AK473" s="803"/>
    </row>
    <row r="474" spans="1:37" s="192" customFormat="1" ht="100.5" customHeight="1">
      <c r="A474" s="723" t="s">
        <v>4792</v>
      </c>
      <c r="B474" s="1039" t="s">
        <v>33</v>
      </c>
      <c r="C474" s="723" t="s">
        <v>4787</v>
      </c>
      <c r="D474" s="723" t="s">
        <v>4788</v>
      </c>
      <c r="E474" s="723" t="s">
        <v>4788</v>
      </c>
      <c r="F474" s="723" t="s">
        <v>4789</v>
      </c>
      <c r="G474" s="723" t="s">
        <v>4789</v>
      </c>
      <c r="H474" s="723"/>
      <c r="I474" s="723"/>
      <c r="J474" s="723" t="s">
        <v>1135</v>
      </c>
      <c r="K474" s="723">
        <v>81</v>
      </c>
      <c r="L474" s="1044">
        <v>151010000</v>
      </c>
      <c r="M474" s="745" t="s">
        <v>82</v>
      </c>
      <c r="N474" s="750" t="s">
        <v>2115</v>
      </c>
      <c r="O474" s="723" t="s">
        <v>4793</v>
      </c>
      <c r="P474" s="723" t="s">
        <v>229</v>
      </c>
      <c r="Q474" s="870" t="s">
        <v>230</v>
      </c>
      <c r="R474" s="723" t="s">
        <v>2856</v>
      </c>
      <c r="S474" s="723">
        <v>166</v>
      </c>
      <c r="T474" s="723" t="s">
        <v>902</v>
      </c>
      <c r="U474" s="820">
        <v>43</v>
      </c>
      <c r="V474" s="820">
        <v>400</v>
      </c>
      <c r="W474" s="820">
        <v>17200</v>
      </c>
      <c r="X474" s="820">
        <v>19264</v>
      </c>
      <c r="Y474" s="723" t="s">
        <v>4270</v>
      </c>
      <c r="Z474" s="1045">
        <v>2016</v>
      </c>
      <c r="AA474" s="755"/>
      <c r="AB474" s="756" t="s">
        <v>876</v>
      </c>
      <c r="AC474" s="756"/>
      <c r="AD474" s="756"/>
      <c r="AE474" s="756"/>
      <c r="AF474" s="756"/>
      <c r="AG474" s="756" t="s">
        <v>4794</v>
      </c>
      <c r="AH474" s="756" t="s">
        <v>794</v>
      </c>
      <c r="AI474" s="803"/>
      <c r="AJ474" s="803"/>
      <c r="AK474" s="803"/>
    </row>
    <row r="475" spans="1:37" s="192" customFormat="1" ht="100.5" customHeight="1">
      <c r="A475" s="723" t="s">
        <v>4795</v>
      </c>
      <c r="B475" s="1039" t="s">
        <v>33</v>
      </c>
      <c r="C475" s="723" t="s">
        <v>4787</v>
      </c>
      <c r="D475" s="723" t="s">
        <v>4788</v>
      </c>
      <c r="E475" s="723" t="s">
        <v>4788</v>
      </c>
      <c r="F475" s="723" t="s">
        <v>4789</v>
      </c>
      <c r="G475" s="723" t="s">
        <v>4789</v>
      </c>
      <c r="H475" s="723"/>
      <c r="I475" s="723"/>
      <c r="J475" s="723" t="s">
        <v>1135</v>
      </c>
      <c r="K475" s="723">
        <v>81</v>
      </c>
      <c r="L475" s="762">
        <v>751000000</v>
      </c>
      <c r="M475" s="745" t="s">
        <v>83</v>
      </c>
      <c r="N475" s="750" t="s">
        <v>2115</v>
      </c>
      <c r="O475" s="809" t="s">
        <v>4674</v>
      </c>
      <c r="P475" s="723" t="s">
        <v>229</v>
      </c>
      <c r="Q475" s="870" t="s">
        <v>230</v>
      </c>
      <c r="R475" s="723" t="s">
        <v>2856</v>
      </c>
      <c r="S475" s="723">
        <v>166</v>
      </c>
      <c r="T475" s="723" t="s">
        <v>902</v>
      </c>
      <c r="U475" s="820">
        <v>7</v>
      </c>
      <c r="V475" s="820">
        <v>400</v>
      </c>
      <c r="W475" s="820">
        <v>2800</v>
      </c>
      <c r="X475" s="820">
        <v>3136</v>
      </c>
      <c r="Y475" s="723" t="s">
        <v>4270</v>
      </c>
      <c r="Z475" s="1045">
        <v>2016</v>
      </c>
      <c r="AA475" s="755"/>
      <c r="AB475" s="756" t="s">
        <v>876</v>
      </c>
      <c r="AC475" s="756"/>
      <c r="AD475" s="756"/>
      <c r="AE475" s="756"/>
      <c r="AF475" s="756"/>
      <c r="AG475" s="756" t="s">
        <v>4796</v>
      </c>
      <c r="AH475" s="756" t="s">
        <v>794</v>
      </c>
      <c r="AI475" s="803"/>
      <c r="AJ475" s="803"/>
      <c r="AK475" s="803"/>
    </row>
    <row r="476" spans="1:37" s="192" customFormat="1" ht="100.5" customHeight="1">
      <c r="A476" s="723" t="s">
        <v>4797</v>
      </c>
      <c r="B476" s="1039" t="s">
        <v>33</v>
      </c>
      <c r="C476" s="723" t="s">
        <v>4787</v>
      </c>
      <c r="D476" s="723" t="s">
        <v>4788</v>
      </c>
      <c r="E476" s="723" t="s">
        <v>4788</v>
      </c>
      <c r="F476" s="723" t="s">
        <v>4789</v>
      </c>
      <c r="G476" s="723" t="s">
        <v>4789</v>
      </c>
      <c r="H476" s="723"/>
      <c r="I476" s="723"/>
      <c r="J476" s="723" t="s">
        <v>1135</v>
      </c>
      <c r="K476" s="723">
        <v>81</v>
      </c>
      <c r="L476" s="745">
        <v>431010000</v>
      </c>
      <c r="M476" s="745" t="s">
        <v>129</v>
      </c>
      <c r="N476" s="750" t="s">
        <v>2115</v>
      </c>
      <c r="O476" s="809" t="s">
        <v>4677</v>
      </c>
      <c r="P476" s="723" t="s">
        <v>229</v>
      </c>
      <c r="Q476" s="870" t="s">
        <v>230</v>
      </c>
      <c r="R476" s="723" t="s">
        <v>2856</v>
      </c>
      <c r="S476" s="723">
        <v>166</v>
      </c>
      <c r="T476" s="723" t="s">
        <v>902</v>
      </c>
      <c r="U476" s="820">
        <v>530</v>
      </c>
      <c r="V476" s="820">
        <v>400</v>
      </c>
      <c r="W476" s="820">
        <v>212000</v>
      </c>
      <c r="X476" s="820">
        <v>237440</v>
      </c>
      <c r="Y476" s="723" t="s">
        <v>4270</v>
      </c>
      <c r="Z476" s="1045">
        <v>2016</v>
      </c>
      <c r="AA476" s="755"/>
      <c r="AB476" s="756" t="s">
        <v>876</v>
      </c>
      <c r="AC476" s="756"/>
      <c r="AD476" s="756"/>
      <c r="AE476" s="756"/>
      <c r="AF476" s="756"/>
      <c r="AG476" s="756" t="s">
        <v>4798</v>
      </c>
      <c r="AH476" s="756" t="s">
        <v>794</v>
      </c>
      <c r="AI476" s="803"/>
      <c r="AJ476" s="803"/>
      <c r="AK476" s="803"/>
    </row>
    <row r="477" spans="1:37" s="1430" customFormat="1" ht="100.5" customHeight="1">
      <c r="A477" s="1369" t="s">
        <v>4799</v>
      </c>
      <c r="B477" s="1078" t="s">
        <v>33</v>
      </c>
      <c r="C477" s="1369" t="s">
        <v>4787</v>
      </c>
      <c r="D477" s="1369" t="s">
        <v>4788</v>
      </c>
      <c r="E477" s="1369" t="s">
        <v>4788</v>
      </c>
      <c r="F477" s="1369" t="s">
        <v>4789</v>
      </c>
      <c r="G477" s="1369" t="s">
        <v>4789</v>
      </c>
      <c r="H477" s="1369"/>
      <c r="I477" s="1369"/>
      <c r="J477" s="1369" t="s">
        <v>1135</v>
      </c>
      <c r="K477" s="1369">
        <v>81</v>
      </c>
      <c r="L477" s="1368">
        <v>471010000</v>
      </c>
      <c r="M477" s="1369" t="s">
        <v>125</v>
      </c>
      <c r="N477" s="998" t="s">
        <v>2115</v>
      </c>
      <c r="O477" s="1369" t="s">
        <v>4800</v>
      </c>
      <c r="P477" s="1369" t="s">
        <v>229</v>
      </c>
      <c r="Q477" s="1062" t="s">
        <v>230</v>
      </c>
      <c r="R477" s="1369" t="s">
        <v>2856</v>
      </c>
      <c r="S477" s="1369">
        <v>166</v>
      </c>
      <c r="T477" s="1369" t="s">
        <v>902</v>
      </c>
      <c r="U477" s="927">
        <v>18.600000000000001</v>
      </c>
      <c r="V477" s="927">
        <v>400</v>
      </c>
      <c r="W477" s="927">
        <v>0</v>
      </c>
      <c r="X477" s="927">
        <v>0</v>
      </c>
      <c r="Y477" s="1369" t="s">
        <v>4270</v>
      </c>
      <c r="Z477" s="1079">
        <v>2016</v>
      </c>
      <c r="AA477" s="1002"/>
      <c r="AB477" s="1365" t="s">
        <v>876</v>
      </c>
      <c r="AC477" s="1365"/>
      <c r="AD477" s="1365"/>
      <c r="AE477" s="1365"/>
      <c r="AF477" s="1365"/>
      <c r="AG477" s="1365" t="s">
        <v>4801</v>
      </c>
      <c r="AH477" s="1365" t="s">
        <v>794</v>
      </c>
      <c r="AI477" s="1373"/>
      <c r="AJ477" s="1373"/>
      <c r="AK477" s="1373"/>
    </row>
    <row r="478" spans="1:37" s="1243" customFormat="1" ht="99.75" customHeight="1">
      <c r="A478" s="1452" t="s">
        <v>13857</v>
      </c>
      <c r="B478" s="1453" t="s">
        <v>33</v>
      </c>
      <c r="C478" s="1452" t="s">
        <v>4787</v>
      </c>
      <c r="D478" s="1452" t="s">
        <v>4788</v>
      </c>
      <c r="E478" s="1452" t="s">
        <v>4788</v>
      </c>
      <c r="F478" s="1452" t="s">
        <v>4789</v>
      </c>
      <c r="G478" s="1452" t="s">
        <v>4789</v>
      </c>
      <c r="H478" s="1452"/>
      <c r="I478" s="1452"/>
      <c r="J478" s="1452" t="s">
        <v>1135</v>
      </c>
      <c r="K478" s="1452">
        <v>81</v>
      </c>
      <c r="L478" s="1454">
        <v>471010000</v>
      </c>
      <c r="M478" s="1455" t="s">
        <v>125</v>
      </c>
      <c r="N478" s="1456" t="s">
        <v>2035</v>
      </c>
      <c r="O478" s="1452" t="s">
        <v>4800</v>
      </c>
      <c r="P478" s="1452" t="s">
        <v>229</v>
      </c>
      <c r="Q478" s="1457" t="s">
        <v>230</v>
      </c>
      <c r="R478" s="1452" t="s">
        <v>2856</v>
      </c>
      <c r="S478" s="1452">
        <v>166</v>
      </c>
      <c r="T478" s="1452" t="s">
        <v>902</v>
      </c>
      <c r="U478" s="1458">
        <v>18.600000000000001</v>
      </c>
      <c r="V478" s="1458">
        <v>400</v>
      </c>
      <c r="W478" s="1458">
        <v>7440</v>
      </c>
      <c r="X478" s="1458">
        <v>8332.7999999999993</v>
      </c>
      <c r="Y478" s="1452"/>
      <c r="Z478" s="1459">
        <v>2016</v>
      </c>
      <c r="AA478" s="1452">
        <v>22</v>
      </c>
      <c r="AB478" s="1460" t="s">
        <v>876</v>
      </c>
      <c r="AC478" s="1460"/>
      <c r="AD478" s="1460"/>
      <c r="AE478" s="1460"/>
      <c r="AF478" s="1460"/>
      <c r="AG478" s="1460" t="s">
        <v>4801</v>
      </c>
      <c r="AH478" s="1460" t="s">
        <v>794</v>
      </c>
      <c r="AI478" s="1461"/>
      <c r="AJ478" s="1461"/>
      <c r="AK478" s="1460" t="s">
        <v>13668</v>
      </c>
    </row>
    <row r="479" spans="1:37" s="550" customFormat="1" ht="100.5" customHeight="1">
      <c r="A479" s="843" t="s">
        <v>4802</v>
      </c>
      <c r="B479" s="1078" t="s">
        <v>33</v>
      </c>
      <c r="C479" s="843" t="s">
        <v>4787</v>
      </c>
      <c r="D479" s="843" t="s">
        <v>4788</v>
      </c>
      <c r="E479" s="843" t="s">
        <v>4788</v>
      </c>
      <c r="F479" s="843" t="s">
        <v>4789</v>
      </c>
      <c r="G479" s="843" t="s">
        <v>4789</v>
      </c>
      <c r="H479" s="843"/>
      <c r="I479" s="843"/>
      <c r="J479" s="843" t="s">
        <v>1135</v>
      </c>
      <c r="K479" s="843">
        <v>81</v>
      </c>
      <c r="L479" s="551">
        <v>311010000</v>
      </c>
      <c r="M479" s="843" t="s">
        <v>342</v>
      </c>
      <c r="N479" s="998" t="s">
        <v>2115</v>
      </c>
      <c r="O479" s="925" t="s">
        <v>4682</v>
      </c>
      <c r="P479" s="843" t="s">
        <v>229</v>
      </c>
      <c r="Q479" s="1062" t="s">
        <v>230</v>
      </c>
      <c r="R479" s="843" t="s">
        <v>2856</v>
      </c>
      <c r="S479" s="843">
        <v>166</v>
      </c>
      <c r="T479" s="843" t="s">
        <v>902</v>
      </c>
      <c r="U479" s="927">
        <v>116.7</v>
      </c>
      <c r="V479" s="927">
        <v>400</v>
      </c>
      <c r="W479" s="927">
        <v>0</v>
      </c>
      <c r="X479" s="927">
        <v>0</v>
      </c>
      <c r="Y479" s="843" t="s">
        <v>4270</v>
      </c>
      <c r="Z479" s="1079">
        <v>2016</v>
      </c>
      <c r="AA479" s="1002"/>
      <c r="AB479" s="894" t="s">
        <v>876</v>
      </c>
      <c r="AC479" s="894"/>
      <c r="AD479" s="894"/>
      <c r="AE479" s="894"/>
      <c r="AF479" s="894"/>
      <c r="AG479" s="894" t="s">
        <v>4803</v>
      </c>
      <c r="AH479" s="894" t="s">
        <v>794</v>
      </c>
      <c r="AI479" s="1064"/>
      <c r="AJ479" s="1064"/>
      <c r="AK479" s="1064"/>
    </row>
    <row r="480" spans="1:37" s="1243" customFormat="1" ht="99.75" customHeight="1">
      <c r="A480" s="1201" t="s">
        <v>13602</v>
      </c>
      <c r="B480" s="1270" t="s">
        <v>33</v>
      </c>
      <c r="C480" s="1201" t="s">
        <v>4787</v>
      </c>
      <c r="D480" s="1201" t="s">
        <v>4788</v>
      </c>
      <c r="E480" s="1201" t="s">
        <v>4788</v>
      </c>
      <c r="F480" s="1201" t="s">
        <v>4789</v>
      </c>
      <c r="G480" s="1201" t="s">
        <v>4789</v>
      </c>
      <c r="H480" s="1201"/>
      <c r="I480" s="1201"/>
      <c r="J480" s="1201" t="s">
        <v>1135</v>
      </c>
      <c r="K480" s="1201">
        <v>81</v>
      </c>
      <c r="L480" s="1319">
        <v>311010000</v>
      </c>
      <c r="M480" s="1201" t="s">
        <v>342</v>
      </c>
      <c r="N480" s="1456" t="s">
        <v>2035</v>
      </c>
      <c r="O480" s="1192" t="s">
        <v>4682</v>
      </c>
      <c r="P480" s="1201" t="s">
        <v>229</v>
      </c>
      <c r="Q480" s="1256" t="s">
        <v>230</v>
      </c>
      <c r="R480" s="1201" t="s">
        <v>2856</v>
      </c>
      <c r="S480" s="1201">
        <v>166</v>
      </c>
      <c r="T480" s="1201" t="s">
        <v>902</v>
      </c>
      <c r="U480" s="1276">
        <v>116.7</v>
      </c>
      <c r="V480" s="1276">
        <v>400</v>
      </c>
      <c r="W480" s="1276">
        <v>46680</v>
      </c>
      <c r="X480" s="1276">
        <v>52281.599999999999</v>
      </c>
      <c r="Y480" s="1201"/>
      <c r="Z480" s="1285">
        <v>2016</v>
      </c>
      <c r="AA480" s="1201">
        <v>22</v>
      </c>
      <c r="AB480" s="1180" t="s">
        <v>876</v>
      </c>
      <c r="AC480" s="1180"/>
      <c r="AD480" s="1180"/>
      <c r="AE480" s="1180"/>
      <c r="AF480" s="1180"/>
      <c r="AG480" s="1180" t="s">
        <v>4803</v>
      </c>
      <c r="AH480" s="1180" t="s">
        <v>794</v>
      </c>
      <c r="AI480" s="1222"/>
      <c r="AJ480" s="1222"/>
      <c r="AK480" s="1180" t="s">
        <v>13599</v>
      </c>
    </row>
    <row r="481" spans="1:37" s="550" customFormat="1" ht="100.5" customHeight="1">
      <c r="A481" s="843" t="s">
        <v>4804</v>
      </c>
      <c r="B481" s="1078" t="s">
        <v>33</v>
      </c>
      <c r="C481" s="843" t="s">
        <v>4787</v>
      </c>
      <c r="D481" s="843" t="s">
        <v>4788</v>
      </c>
      <c r="E481" s="843" t="s">
        <v>4788</v>
      </c>
      <c r="F481" s="843" t="s">
        <v>4789</v>
      </c>
      <c r="G481" s="843" t="s">
        <v>4789</v>
      </c>
      <c r="H481" s="843"/>
      <c r="I481" s="843"/>
      <c r="J481" s="843" t="s">
        <v>1135</v>
      </c>
      <c r="K481" s="843">
        <v>81</v>
      </c>
      <c r="L481" s="551">
        <v>311010000</v>
      </c>
      <c r="M481" s="843" t="s">
        <v>342</v>
      </c>
      <c r="N481" s="998" t="s">
        <v>2115</v>
      </c>
      <c r="O481" s="925" t="s">
        <v>4682</v>
      </c>
      <c r="P481" s="843" t="s">
        <v>229</v>
      </c>
      <c r="Q481" s="1062" t="s">
        <v>230</v>
      </c>
      <c r="R481" s="843" t="s">
        <v>2856</v>
      </c>
      <c r="S481" s="843">
        <v>166</v>
      </c>
      <c r="T481" s="843" t="s">
        <v>902</v>
      </c>
      <c r="U481" s="927">
        <v>1430</v>
      </c>
      <c r="V481" s="927">
        <v>400</v>
      </c>
      <c r="W481" s="927">
        <v>0</v>
      </c>
      <c r="X481" s="927">
        <v>0</v>
      </c>
      <c r="Y481" s="843" t="s">
        <v>4270</v>
      </c>
      <c r="Z481" s="1079">
        <v>2016</v>
      </c>
      <c r="AA481" s="1002"/>
      <c r="AB481" s="894" t="s">
        <v>876</v>
      </c>
      <c r="AC481" s="894"/>
      <c r="AD481" s="894"/>
      <c r="AE481" s="894"/>
      <c r="AF481" s="894"/>
      <c r="AG481" s="894" t="s">
        <v>4803</v>
      </c>
      <c r="AH481" s="894" t="s">
        <v>794</v>
      </c>
      <c r="AI481" s="1064"/>
      <c r="AJ481" s="1064"/>
      <c r="AK481" s="1064"/>
    </row>
    <row r="482" spans="1:37" s="1243" customFormat="1" ht="99.75" customHeight="1">
      <c r="A482" s="1201" t="s">
        <v>13603</v>
      </c>
      <c r="B482" s="1270" t="s">
        <v>33</v>
      </c>
      <c r="C482" s="1201" t="s">
        <v>4787</v>
      </c>
      <c r="D482" s="1201" t="s">
        <v>4788</v>
      </c>
      <c r="E482" s="1201" t="s">
        <v>4788</v>
      </c>
      <c r="F482" s="1201" t="s">
        <v>4789</v>
      </c>
      <c r="G482" s="1201" t="s">
        <v>4789</v>
      </c>
      <c r="H482" s="1201"/>
      <c r="I482" s="1201"/>
      <c r="J482" s="1201" t="s">
        <v>1135</v>
      </c>
      <c r="K482" s="1201">
        <v>81</v>
      </c>
      <c r="L482" s="1319">
        <v>311010000</v>
      </c>
      <c r="M482" s="1201" t="s">
        <v>342</v>
      </c>
      <c r="N482" s="1456" t="s">
        <v>2035</v>
      </c>
      <c r="O482" s="1192" t="s">
        <v>4682</v>
      </c>
      <c r="P482" s="1201" t="s">
        <v>229</v>
      </c>
      <c r="Q482" s="1256" t="s">
        <v>230</v>
      </c>
      <c r="R482" s="1201" t="s">
        <v>2856</v>
      </c>
      <c r="S482" s="1201">
        <v>166</v>
      </c>
      <c r="T482" s="1201" t="s">
        <v>902</v>
      </c>
      <c r="U482" s="1276">
        <v>1430</v>
      </c>
      <c r="V482" s="1276">
        <v>400</v>
      </c>
      <c r="W482" s="1276">
        <v>572000</v>
      </c>
      <c r="X482" s="1276">
        <v>640640</v>
      </c>
      <c r="Y482" s="1201"/>
      <c r="Z482" s="1285">
        <v>2016</v>
      </c>
      <c r="AA482" s="1201">
        <v>22</v>
      </c>
      <c r="AB482" s="1180" t="s">
        <v>876</v>
      </c>
      <c r="AC482" s="1180"/>
      <c r="AD482" s="1180"/>
      <c r="AE482" s="1180"/>
      <c r="AF482" s="1180"/>
      <c r="AG482" s="1180" t="s">
        <v>4803</v>
      </c>
      <c r="AH482" s="1180" t="s">
        <v>794</v>
      </c>
      <c r="AI482" s="1222"/>
      <c r="AJ482" s="1222"/>
      <c r="AK482" s="1180" t="s">
        <v>13599</v>
      </c>
    </row>
    <row r="483" spans="1:37" s="550" customFormat="1" ht="100.5" customHeight="1">
      <c r="A483" s="843" t="s">
        <v>4805</v>
      </c>
      <c r="B483" s="1078" t="s">
        <v>33</v>
      </c>
      <c r="C483" s="843" t="s">
        <v>4787</v>
      </c>
      <c r="D483" s="843" t="s">
        <v>4788</v>
      </c>
      <c r="E483" s="843" t="s">
        <v>4788</v>
      </c>
      <c r="F483" s="843" t="s">
        <v>4789</v>
      </c>
      <c r="G483" s="843" t="s">
        <v>4789</v>
      </c>
      <c r="H483" s="843"/>
      <c r="I483" s="843"/>
      <c r="J483" s="843" t="s">
        <v>1135</v>
      </c>
      <c r="K483" s="843">
        <v>81</v>
      </c>
      <c r="L483" s="551">
        <v>311010000</v>
      </c>
      <c r="M483" s="843" t="s">
        <v>342</v>
      </c>
      <c r="N483" s="998" t="s">
        <v>2115</v>
      </c>
      <c r="O483" s="925" t="s">
        <v>4682</v>
      </c>
      <c r="P483" s="843" t="s">
        <v>229</v>
      </c>
      <c r="Q483" s="1062" t="s">
        <v>230</v>
      </c>
      <c r="R483" s="843" t="s">
        <v>2856</v>
      </c>
      <c r="S483" s="843">
        <v>166</v>
      </c>
      <c r="T483" s="843" t="s">
        <v>902</v>
      </c>
      <c r="U483" s="927">
        <v>500</v>
      </c>
      <c r="V483" s="927">
        <v>400</v>
      </c>
      <c r="W483" s="927">
        <v>0</v>
      </c>
      <c r="X483" s="927">
        <v>0</v>
      </c>
      <c r="Y483" s="843" t="s">
        <v>4270</v>
      </c>
      <c r="Z483" s="1079">
        <v>2016</v>
      </c>
      <c r="AA483" s="1002"/>
      <c r="AB483" s="894" t="s">
        <v>876</v>
      </c>
      <c r="AC483" s="894"/>
      <c r="AD483" s="894"/>
      <c r="AE483" s="894"/>
      <c r="AF483" s="894"/>
      <c r="AG483" s="894" t="s">
        <v>4803</v>
      </c>
      <c r="AH483" s="894" t="s">
        <v>794</v>
      </c>
      <c r="AI483" s="1064"/>
      <c r="AJ483" s="1064"/>
      <c r="AK483" s="1064"/>
    </row>
    <row r="484" spans="1:37" s="1243" customFormat="1" ht="99.75" customHeight="1">
      <c r="A484" s="1201" t="s">
        <v>13611</v>
      </c>
      <c r="B484" s="1270" t="s">
        <v>33</v>
      </c>
      <c r="C484" s="1201" t="s">
        <v>4787</v>
      </c>
      <c r="D484" s="1201" t="s">
        <v>4788</v>
      </c>
      <c r="E484" s="1201" t="s">
        <v>4788</v>
      </c>
      <c r="F484" s="1201" t="s">
        <v>4789</v>
      </c>
      <c r="G484" s="1201" t="s">
        <v>4789</v>
      </c>
      <c r="H484" s="1201"/>
      <c r="I484" s="1201"/>
      <c r="J484" s="1201" t="s">
        <v>1135</v>
      </c>
      <c r="K484" s="1201">
        <v>81</v>
      </c>
      <c r="L484" s="1319">
        <v>311010000</v>
      </c>
      <c r="M484" s="1201" t="s">
        <v>342</v>
      </c>
      <c r="N484" s="1456" t="s">
        <v>2035</v>
      </c>
      <c r="O484" s="1192" t="s">
        <v>4682</v>
      </c>
      <c r="P484" s="1201" t="s">
        <v>229</v>
      </c>
      <c r="Q484" s="1256" t="s">
        <v>230</v>
      </c>
      <c r="R484" s="1201" t="s">
        <v>2856</v>
      </c>
      <c r="S484" s="1201">
        <v>166</v>
      </c>
      <c r="T484" s="1201" t="s">
        <v>902</v>
      </c>
      <c r="U484" s="1276">
        <v>500</v>
      </c>
      <c r="V484" s="1276">
        <v>400</v>
      </c>
      <c r="W484" s="1276">
        <v>200000</v>
      </c>
      <c r="X484" s="1276">
        <v>224000</v>
      </c>
      <c r="Y484" s="1201"/>
      <c r="Z484" s="1285">
        <v>2016</v>
      </c>
      <c r="AA484" s="1201">
        <v>22</v>
      </c>
      <c r="AB484" s="1180" t="s">
        <v>876</v>
      </c>
      <c r="AC484" s="1180"/>
      <c r="AD484" s="1180"/>
      <c r="AE484" s="1180"/>
      <c r="AF484" s="1180"/>
      <c r="AG484" s="1180" t="s">
        <v>4803</v>
      </c>
      <c r="AH484" s="1180" t="s">
        <v>794</v>
      </c>
      <c r="AI484" s="1222"/>
      <c r="AJ484" s="1222"/>
      <c r="AK484" s="1180" t="s">
        <v>13599</v>
      </c>
    </row>
    <row r="485" spans="1:37" s="550" customFormat="1" ht="100.5" customHeight="1">
      <c r="A485" s="843" t="s">
        <v>4806</v>
      </c>
      <c r="B485" s="1078" t="s">
        <v>33</v>
      </c>
      <c r="C485" s="843" t="s">
        <v>4787</v>
      </c>
      <c r="D485" s="843" t="s">
        <v>4788</v>
      </c>
      <c r="E485" s="843" t="s">
        <v>4788</v>
      </c>
      <c r="F485" s="843" t="s">
        <v>4789</v>
      </c>
      <c r="G485" s="843" t="s">
        <v>4789</v>
      </c>
      <c r="H485" s="843"/>
      <c r="I485" s="843"/>
      <c r="J485" s="843" t="s">
        <v>1135</v>
      </c>
      <c r="K485" s="843">
        <v>81</v>
      </c>
      <c r="L485" s="551">
        <v>311010000</v>
      </c>
      <c r="M485" s="843" t="s">
        <v>342</v>
      </c>
      <c r="N485" s="998" t="s">
        <v>2115</v>
      </c>
      <c r="O485" s="925" t="s">
        <v>4682</v>
      </c>
      <c r="P485" s="843" t="s">
        <v>229</v>
      </c>
      <c r="Q485" s="1062" t="s">
        <v>230</v>
      </c>
      <c r="R485" s="843" t="s">
        <v>2856</v>
      </c>
      <c r="S485" s="843">
        <v>166</v>
      </c>
      <c r="T485" s="843" t="s">
        <v>902</v>
      </c>
      <c r="U485" s="927">
        <v>500</v>
      </c>
      <c r="V485" s="927">
        <v>400</v>
      </c>
      <c r="W485" s="927">
        <v>0</v>
      </c>
      <c r="X485" s="927">
        <v>0</v>
      </c>
      <c r="Y485" s="843" t="s">
        <v>4270</v>
      </c>
      <c r="Z485" s="1079">
        <v>2016</v>
      </c>
      <c r="AA485" s="1002"/>
      <c r="AB485" s="894" t="s">
        <v>876</v>
      </c>
      <c r="AC485" s="894"/>
      <c r="AD485" s="894"/>
      <c r="AE485" s="894"/>
      <c r="AF485" s="894"/>
      <c r="AG485" s="894" t="s">
        <v>4803</v>
      </c>
      <c r="AH485" s="894" t="s">
        <v>794</v>
      </c>
      <c r="AI485" s="1064"/>
      <c r="AJ485" s="1064"/>
      <c r="AK485" s="1064"/>
    </row>
    <row r="486" spans="1:37" s="1243" customFormat="1" ht="99.75" customHeight="1">
      <c r="A486" s="1201" t="s">
        <v>13610</v>
      </c>
      <c r="B486" s="1270" t="s">
        <v>33</v>
      </c>
      <c r="C486" s="1201" t="s">
        <v>4787</v>
      </c>
      <c r="D486" s="1201" t="s">
        <v>4788</v>
      </c>
      <c r="E486" s="1201" t="s">
        <v>4788</v>
      </c>
      <c r="F486" s="1201" t="s">
        <v>4789</v>
      </c>
      <c r="G486" s="1201" t="s">
        <v>4789</v>
      </c>
      <c r="H486" s="1201"/>
      <c r="I486" s="1201"/>
      <c r="J486" s="1201" t="s">
        <v>1135</v>
      </c>
      <c r="K486" s="1201">
        <v>81</v>
      </c>
      <c r="L486" s="1319">
        <v>311010000</v>
      </c>
      <c r="M486" s="1201" t="s">
        <v>342</v>
      </c>
      <c r="N486" s="1456" t="s">
        <v>2035</v>
      </c>
      <c r="O486" s="1192" t="s">
        <v>4682</v>
      </c>
      <c r="P486" s="1201" t="s">
        <v>229</v>
      </c>
      <c r="Q486" s="1256" t="s">
        <v>230</v>
      </c>
      <c r="R486" s="1201" t="s">
        <v>2856</v>
      </c>
      <c r="S486" s="1201">
        <v>166</v>
      </c>
      <c r="T486" s="1201" t="s">
        <v>902</v>
      </c>
      <c r="U486" s="1276">
        <v>500</v>
      </c>
      <c r="V486" s="1276">
        <v>400</v>
      </c>
      <c r="W486" s="1276">
        <v>200000</v>
      </c>
      <c r="X486" s="1276">
        <v>224000</v>
      </c>
      <c r="Y486" s="1201"/>
      <c r="Z486" s="1285">
        <v>2016</v>
      </c>
      <c r="AA486" s="1201">
        <v>22</v>
      </c>
      <c r="AB486" s="1180" t="s">
        <v>876</v>
      </c>
      <c r="AC486" s="1180"/>
      <c r="AD486" s="1180"/>
      <c r="AE486" s="1180"/>
      <c r="AF486" s="1180"/>
      <c r="AG486" s="1180" t="s">
        <v>4803</v>
      </c>
      <c r="AH486" s="1180" t="s">
        <v>794</v>
      </c>
      <c r="AI486" s="1222"/>
      <c r="AJ486" s="1222"/>
      <c r="AK486" s="1180" t="s">
        <v>13599</v>
      </c>
    </row>
    <row r="487" spans="1:37" s="550" customFormat="1" ht="100.5" customHeight="1">
      <c r="A487" s="843" t="s">
        <v>4807</v>
      </c>
      <c r="B487" s="1078" t="s">
        <v>33</v>
      </c>
      <c r="C487" s="843" t="s">
        <v>4787</v>
      </c>
      <c r="D487" s="843" t="s">
        <v>4788</v>
      </c>
      <c r="E487" s="843" t="s">
        <v>4788</v>
      </c>
      <c r="F487" s="843" t="s">
        <v>4789</v>
      </c>
      <c r="G487" s="843" t="s">
        <v>4789</v>
      </c>
      <c r="H487" s="843"/>
      <c r="I487" s="843"/>
      <c r="J487" s="843" t="s">
        <v>1135</v>
      </c>
      <c r="K487" s="843">
        <v>81</v>
      </c>
      <c r="L487" s="551">
        <v>311010000</v>
      </c>
      <c r="M487" s="843" t="s">
        <v>342</v>
      </c>
      <c r="N487" s="998" t="s">
        <v>2115</v>
      </c>
      <c r="O487" s="925" t="s">
        <v>4682</v>
      </c>
      <c r="P487" s="843" t="s">
        <v>229</v>
      </c>
      <c r="Q487" s="1062" t="s">
        <v>230</v>
      </c>
      <c r="R487" s="843" t="s">
        <v>2856</v>
      </c>
      <c r="S487" s="843">
        <v>166</v>
      </c>
      <c r="T487" s="843" t="s">
        <v>902</v>
      </c>
      <c r="U487" s="927">
        <v>500</v>
      </c>
      <c r="V487" s="927">
        <v>400</v>
      </c>
      <c r="W487" s="927">
        <v>0</v>
      </c>
      <c r="X487" s="927">
        <v>0</v>
      </c>
      <c r="Y487" s="843" t="s">
        <v>4270</v>
      </c>
      <c r="Z487" s="1079">
        <v>2016</v>
      </c>
      <c r="AA487" s="1002"/>
      <c r="AB487" s="894" t="s">
        <v>876</v>
      </c>
      <c r="AC487" s="894"/>
      <c r="AD487" s="894"/>
      <c r="AE487" s="894"/>
      <c r="AF487" s="894"/>
      <c r="AG487" s="894" t="s">
        <v>4803</v>
      </c>
      <c r="AH487" s="894" t="s">
        <v>794</v>
      </c>
      <c r="AI487" s="1064"/>
      <c r="AJ487" s="1064"/>
      <c r="AK487" s="1064"/>
    </row>
    <row r="488" spans="1:37" s="1243" customFormat="1" ht="99.75" customHeight="1">
      <c r="A488" s="1201" t="s">
        <v>13609</v>
      </c>
      <c r="B488" s="1270" t="s">
        <v>33</v>
      </c>
      <c r="C488" s="1201" t="s">
        <v>4787</v>
      </c>
      <c r="D488" s="1201" t="s">
        <v>4788</v>
      </c>
      <c r="E488" s="1201" t="s">
        <v>4788</v>
      </c>
      <c r="F488" s="1201" t="s">
        <v>4789</v>
      </c>
      <c r="G488" s="1201" t="s">
        <v>4789</v>
      </c>
      <c r="H488" s="1201"/>
      <c r="I488" s="1201"/>
      <c r="J488" s="1201" t="s">
        <v>1135</v>
      </c>
      <c r="K488" s="1201">
        <v>81</v>
      </c>
      <c r="L488" s="1319">
        <v>311010000</v>
      </c>
      <c r="M488" s="1201" t="s">
        <v>342</v>
      </c>
      <c r="N488" s="1456" t="s">
        <v>2035</v>
      </c>
      <c r="O488" s="1192" t="s">
        <v>4682</v>
      </c>
      <c r="P488" s="1201" t="s">
        <v>229</v>
      </c>
      <c r="Q488" s="1256" t="s">
        <v>230</v>
      </c>
      <c r="R488" s="1201" t="s">
        <v>2856</v>
      </c>
      <c r="S488" s="1201">
        <v>166</v>
      </c>
      <c r="T488" s="1201" t="s">
        <v>902</v>
      </c>
      <c r="U488" s="1276">
        <v>500</v>
      </c>
      <c r="V488" s="1276">
        <v>400</v>
      </c>
      <c r="W488" s="1276">
        <v>200000</v>
      </c>
      <c r="X488" s="1276">
        <v>224000</v>
      </c>
      <c r="Y488" s="1201"/>
      <c r="Z488" s="1285">
        <v>2016</v>
      </c>
      <c r="AA488" s="1201">
        <v>22</v>
      </c>
      <c r="AB488" s="1180" t="s">
        <v>876</v>
      </c>
      <c r="AC488" s="1180"/>
      <c r="AD488" s="1180"/>
      <c r="AE488" s="1180"/>
      <c r="AF488" s="1180"/>
      <c r="AG488" s="1180" t="s">
        <v>4803</v>
      </c>
      <c r="AH488" s="1180" t="s">
        <v>794</v>
      </c>
      <c r="AI488" s="1222"/>
      <c r="AJ488" s="1222"/>
      <c r="AK488" s="1180" t="s">
        <v>13599</v>
      </c>
    </row>
    <row r="489" spans="1:37" s="550" customFormat="1" ht="100.5" customHeight="1">
      <c r="A489" s="843" t="s">
        <v>4808</v>
      </c>
      <c r="B489" s="1078" t="s">
        <v>33</v>
      </c>
      <c r="C489" s="843" t="s">
        <v>4787</v>
      </c>
      <c r="D489" s="843" t="s">
        <v>4788</v>
      </c>
      <c r="E489" s="843" t="s">
        <v>4788</v>
      </c>
      <c r="F489" s="843" t="s">
        <v>4789</v>
      </c>
      <c r="G489" s="843" t="s">
        <v>4789</v>
      </c>
      <c r="H489" s="843"/>
      <c r="I489" s="843"/>
      <c r="J489" s="843" t="s">
        <v>1135</v>
      </c>
      <c r="K489" s="843">
        <v>81</v>
      </c>
      <c r="L489" s="551">
        <v>311010000</v>
      </c>
      <c r="M489" s="843" t="s">
        <v>342</v>
      </c>
      <c r="N489" s="998" t="s">
        <v>2115</v>
      </c>
      <c r="O489" s="925" t="s">
        <v>4682</v>
      </c>
      <c r="P489" s="843" t="s">
        <v>229</v>
      </c>
      <c r="Q489" s="1062" t="s">
        <v>230</v>
      </c>
      <c r="R489" s="843" t="s">
        <v>2856</v>
      </c>
      <c r="S489" s="843">
        <v>166</v>
      </c>
      <c r="T489" s="843" t="s">
        <v>902</v>
      </c>
      <c r="U489" s="927">
        <v>500</v>
      </c>
      <c r="V489" s="927">
        <v>400</v>
      </c>
      <c r="W489" s="927">
        <v>0</v>
      </c>
      <c r="X489" s="927">
        <v>0</v>
      </c>
      <c r="Y489" s="843" t="s">
        <v>4270</v>
      </c>
      <c r="Z489" s="1079">
        <v>2016</v>
      </c>
      <c r="AA489" s="1002"/>
      <c r="AB489" s="894" t="s">
        <v>876</v>
      </c>
      <c r="AC489" s="894"/>
      <c r="AD489" s="894"/>
      <c r="AE489" s="894"/>
      <c r="AF489" s="894"/>
      <c r="AG489" s="894" t="s">
        <v>4803</v>
      </c>
      <c r="AH489" s="894" t="s">
        <v>794</v>
      </c>
      <c r="AI489" s="1064"/>
      <c r="AJ489" s="1064"/>
      <c r="AK489" s="1064"/>
    </row>
    <row r="490" spans="1:37" s="1243" customFormat="1" ht="99.75" customHeight="1">
      <c r="A490" s="1201" t="s">
        <v>13608</v>
      </c>
      <c r="B490" s="1270" t="s">
        <v>33</v>
      </c>
      <c r="C490" s="1201" t="s">
        <v>4787</v>
      </c>
      <c r="D490" s="1201" t="s">
        <v>4788</v>
      </c>
      <c r="E490" s="1201" t="s">
        <v>4788</v>
      </c>
      <c r="F490" s="1201" t="s">
        <v>4789</v>
      </c>
      <c r="G490" s="1201" t="s">
        <v>4789</v>
      </c>
      <c r="H490" s="1201"/>
      <c r="I490" s="1201"/>
      <c r="J490" s="1201" t="s">
        <v>1135</v>
      </c>
      <c r="K490" s="1201">
        <v>81</v>
      </c>
      <c r="L490" s="1319">
        <v>311010000</v>
      </c>
      <c r="M490" s="1201" t="s">
        <v>342</v>
      </c>
      <c r="N490" s="1456" t="s">
        <v>2035</v>
      </c>
      <c r="O490" s="1192" t="s">
        <v>4682</v>
      </c>
      <c r="P490" s="1201" t="s">
        <v>229</v>
      </c>
      <c r="Q490" s="1256" t="s">
        <v>230</v>
      </c>
      <c r="R490" s="1201" t="s">
        <v>2856</v>
      </c>
      <c r="S490" s="1201">
        <v>166</v>
      </c>
      <c r="T490" s="1201" t="s">
        <v>902</v>
      </c>
      <c r="U490" s="1276">
        <v>500</v>
      </c>
      <c r="V490" s="1276">
        <v>400</v>
      </c>
      <c r="W490" s="1276">
        <v>200000</v>
      </c>
      <c r="X490" s="1276">
        <v>224000</v>
      </c>
      <c r="Y490" s="1201"/>
      <c r="Z490" s="1285">
        <v>2016</v>
      </c>
      <c r="AA490" s="1201">
        <v>22</v>
      </c>
      <c r="AB490" s="1180" t="s">
        <v>876</v>
      </c>
      <c r="AC490" s="1180"/>
      <c r="AD490" s="1180"/>
      <c r="AE490" s="1180"/>
      <c r="AF490" s="1180"/>
      <c r="AG490" s="1180" t="s">
        <v>4803</v>
      </c>
      <c r="AH490" s="1180" t="s">
        <v>794</v>
      </c>
      <c r="AI490" s="1222"/>
      <c r="AJ490" s="1222"/>
      <c r="AK490" s="1180" t="s">
        <v>13599</v>
      </c>
    </row>
    <row r="491" spans="1:37" s="550" customFormat="1" ht="100.5" customHeight="1">
      <c r="A491" s="843" t="s">
        <v>4809</v>
      </c>
      <c r="B491" s="1078" t="s">
        <v>33</v>
      </c>
      <c r="C491" s="843" t="s">
        <v>4787</v>
      </c>
      <c r="D491" s="843" t="s">
        <v>4788</v>
      </c>
      <c r="E491" s="843" t="s">
        <v>4788</v>
      </c>
      <c r="F491" s="843" t="s">
        <v>4789</v>
      </c>
      <c r="G491" s="843" t="s">
        <v>4789</v>
      </c>
      <c r="H491" s="843"/>
      <c r="I491" s="843"/>
      <c r="J491" s="843" t="s">
        <v>1135</v>
      </c>
      <c r="K491" s="843">
        <v>81</v>
      </c>
      <c r="L491" s="551">
        <v>311010000</v>
      </c>
      <c r="M491" s="843" t="s">
        <v>342</v>
      </c>
      <c r="N491" s="998" t="s">
        <v>2115</v>
      </c>
      <c r="O491" s="925" t="s">
        <v>4682</v>
      </c>
      <c r="P491" s="843" t="s">
        <v>229</v>
      </c>
      <c r="Q491" s="1062" t="s">
        <v>230</v>
      </c>
      <c r="R491" s="843" t="s">
        <v>2856</v>
      </c>
      <c r="S491" s="843">
        <v>166</v>
      </c>
      <c r="T491" s="843" t="s">
        <v>902</v>
      </c>
      <c r="U491" s="927">
        <v>500</v>
      </c>
      <c r="V491" s="927">
        <v>400</v>
      </c>
      <c r="W491" s="927">
        <v>0</v>
      </c>
      <c r="X491" s="927">
        <v>0</v>
      </c>
      <c r="Y491" s="843" t="s">
        <v>4270</v>
      </c>
      <c r="Z491" s="1079">
        <v>2016</v>
      </c>
      <c r="AA491" s="1002"/>
      <c r="AB491" s="894" t="s">
        <v>876</v>
      </c>
      <c r="AC491" s="894"/>
      <c r="AD491" s="894"/>
      <c r="AE491" s="894"/>
      <c r="AF491" s="894"/>
      <c r="AG491" s="894" t="s">
        <v>4803</v>
      </c>
      <c r="AH491" s="894" t="s">
        <v>794</v>
      </c>
      <c r="AI491" s="1064"/>
      <c r="AJ491" s="1064"/>
      <c r="AK491" s="1064"/>
    </row>
    <row r="492" spans="1:37" s="1243" customFormat="1" ht="99.75" customHeight="1">
      <c r="A492" s="1201" t="s">
        <v>13607</v>
      </c>
      <c r="B492" s="1270" t="s">
        <v>33</v>
      </c>
      <c r="C492" s="1201" t="s">
        <v>4787</v>
      </c>
      <c r="D492" s="1201" t="s">
        <v>4788</v>
      </c>
      <c r="E492" s="1201" t="s">
        <v>4788</v>
      </c>
      <c r="F492" s="1201" t="s">
        <v>4789</v>
      </c>
      <c r="G492" s="1201" t="s">
        <v>4789</v>
      </c>
      <c r="H492" s="1201"/>
      <c r="I492" s="1201"/>
      <c r="J492" s="1201" t="s">
        <v>1135</v>
      </c>
      <c r="K492" s="1201">
        <v>81</v>
      </c>
      <c r="L492" s="1319">
        <v>311010000</v>
      </c>
      <c r="M492" s="1201" t="s">
        <v>342</v>
      </c>
      <c r="N492" s="1456" t="s">
        <v>2035</v>
      </c>
      <c r="O492" s="1192" t="s">
        <v>4682</v>
      </c>
      <c r="P492" s="1201" t="s">
        <v>229</v>
      </c>
      <c r="Q492" s="1256" t="s">
        <v>230</v>
      </c>
      <c r="R492" s="1201" t="s">
        <v>2856</v>
      </c>
      <c r="S492" s="1201">
        <v>166</v>
      </c>
      <c r="T492" s="1201" t="s">
        <v>902</v>
      </c>
      <c r="U492" s="1276">
        <v>500</v>
      </c>
      <c r="V492" s="1276">
        <v>400</v>
      </c>
      <c r="W492" s="1276">
        <v>200000</v>
      </c>
      <c r="X492" s="1276">
        <v>224000</v>
      </c>
      <c r="Y492" s="1201"/>
      <c r="Z492" s="1285">
        <v>2016</v>
      </c>
      <c r="AA492" s="1201">
        <v>22</v>
      </c>
      <c r="AB492" s="1180" t="s">
        <v>876</v>
      </c>
      <c r="AC492" s="1180"/>
      <c r="AD492" s="1180"/>
      <c r="AE492" s="1180"/>
      <c r="AF492" s="1180"/>
      <c r="AG492" s="1180" t="s">
        <v>4803</v>
      </c>
      <c r="AH492" s="1180" t="s">
        <v>794</v>
      </c>
      <c r="AI492" s="1222"/>
      <c r="AJ492" s="1222"/>
      <c r="AK492" s="1180" t="s">
        <v>13599</v>
      </c>
    </row>
    <row r="493" spans="1:37" s="550" customFormat="1" ht="100.5" customHeight="1">
      <c r="A493" s="843" t="s">
        <v>4810</v>
      </c>
      <c r="B493" s="1078" t="s">
        <v>33</v>
      </c>
      <c r="C493" s="843" t="s">
        <v>4787</v>
      </c>
      <c r="D493" s="843" t="s">
        <v>4788</v>
      </c>
      <c r="E493" s="843" t="s">
        <v>4788</v>
      </c>
      <c r="F493" s="843" t="s">
        <v>4789</v>
      </c>
      <c r="G493" s="843" t="s">
        <v>4789</v>
      </c>
      <c r="H493" s="843"/>
      <c r="I493" s="843"/>
      <c r="J493" s="843" t="s">
        <v>1135</v>
      </c>
      <c r="K493" s="843">
        <v>81</v>
      </c>
      <c r="L493" s="551">
        <v>311010000</v>
      </c>
      <c r="M493" s="843" t="s">
        <v>342</v>
      </c>
      <c r="N493" s="998" t="s">
        <v>2115</v>
      </c>
      <c r="O493" s="925" t="s">
        <v>4682</v>
      </c>
      <c r="P493" s="843" t="s">
        <v>229</v>
      </c>
      <c r="Q493" s="1062" t="s">
        <v>230</v>
      </c>
      <c r="R493" s="843" t="s">
        <v>2856</v>
      </c>
      <c r="S493" s="843">
        <v>166</v>
      </c>
      <c r="T493" s="843" t="s">
        <v>902</v>
      </c>
      <c r="U493" s="927">
        <v>500</v>
      </c>
      <c r="V493" s="927">
        <v>400</v>
      </c>
      <c r="W493" s="927">
        <v>0</v>
      </c>
      <c r="X493" s="927">
        <v>0</v>
      </c>
      <c r="Y493" s="843" t="s">
        <v>4270</v>
      </c>
      <c r="Z493" s="1079">
        <v>2016</v>
      </c>
      <c r="AA493" s="1002"/>
      <c r="AB493" s="894" t="s">
        <v>876</v>
      </c>
      <c r="AC493" s="894"/>
      <c r="AD493" s="894"/>
      <c r="AE493" s="894"/>
      <c r="AF493" s="894"/>
      <c r="AG493" s="894" t="s">
        <v>4803</v>
      </c>
      <c r="AH493" s="894" t="s">
        <v>794</v>
      </c>
      <c r="AI493" s="1064"/>
      <c r="AJ493" s="1064"/>
      <c r="AK493" s="1064"/>
    </row>
    <row r="494" spans="1:37" s="1243" customFormat="1" ht="99.75" customHeight="1">
      <c r="A494" s="1201" t="s">
        <v>13606</v>
      </c>
      <c r="B494" s="1270" t="s">
        <v>33</v>
      </c>
      <c r="C494" s="1201" t="s">
        <v>4787</v>
      </c>
      <c r="D494" s="1201" t="s">
        <v>4788</v>
      </c>
      <c r="E494" s="1201" t="s">
        <v>4788</v>
      </c>
      <c r="F494" s="1201" t="s">
        <v>4789</v>
      </c>
      <c r="G494" s="1201" t="s">
        <v>4789</v>
      </c>
      <c r="H494" s="1201"/>
      <c r="I494" s="1201"/>
      <c r="J494" s="1201" t="s">
        <v>1135</v>
      </c>
      <c r="K494" s="1201">
        <v>81</v>
      </c>
      <c r="L494" s="1319">
        <v>311010000</v>
      </c>
      <c r="M494" s="1201" t="s">
        <v>342</v>
      </c>
      <c r="N494" s="1456" t="s">
        <v>2035</v>
      </c>
      <c r="O494" s="1192" t="s">
        <v>4682</v>
      </c>
      <c r="P494" s="1201" t="s">
        <v>229</v>
      </c>
      <c r="Q494" s="1256" t="s">
        <v>230</v>
      </c>
      <c r="R494" s="1201" t="s">
        <v>2856</v>
      </c>
      <c r="S494" s="1201">
        <v>166</v>
      </c>
      <c r="T494" s="1201" t="s">
        <v>902</v>
      </c>
      <c r="U494" s="1276">
        <v>500</v>
      </c>
      <c r="V494" s="1276">
        <v>400</v>
      </c>
      <c r="W494" s="1276">
        <v>200000</v>
      </c>
      <c r="X494" s="1276">
        <v>224000</v>
      </c>
      <c r="Y494" s="1201"/>
      <c r="Z494" s="1285">
        <v>2016</v>
      </c>
      <c r="AA494" s="1201">
        <v>22</v>
      </c>
      <c r="AB494" s="1180" t="s">
        <v>876</v>
      </c>
      <c r="AC494" s="1180"/>
      <c r="AD494" s="1180"/>
      <c r="AE494" s="1180"/>
      <c r="AF494" s="1180"/>
      <c r="AG494" s="1180" t="s">
        <v>4803</v>
      </c>
      <c r="AH494" s="1180" t="s">
        <v>794</v>
      </c>
      <c r="AI494" s="1222"/>
      <c r="AJ494" s="1222"/>
      <c r="AK494" s="1180" t="s">
        <v>13599</v>
      </c>
    </row>
    <row r="495" spans="1:37" s="550" customFormat="1" ht="100.5" customHeight="1">
      <c r="A495" s="843" t="s">
        <v>4811</v>
      </c>
      <c r="B495" s="1078" t="s">
        <v>33</v>
      </c>
      <c r="C495" s="843" t="s">
        <v>4787</v>
      </c>
      <c r="D495" s="843" t="s">
        <v>4788</v>
      </c>
      <c r="E495" s="843" t="s">
        <v>4788</v>
      </c>
      <c r="F495" s="843" t="s">
        <v>4789</v>
      </c>
      <c r="G495" s="843" t="s">
        <v>4789</v>
      </c>
      <c r="H495" s="843"/>
      <c r="I495" s="843"/>
      <c r="J495" s="843" t="s">
        <v>1135</v>
      </c>
      <c r="K495" s="843">
        <v>81</v>
      </c>
      <c r="L495" s="551">
        <v>311010000</v>
      </c>
      <c r="M495" s="843" t="s">
        <v>342</v>
      </c>
      <c r="N495" s="998" t="s">
        <v>2115</v>
      </c>
      <c r="O495" s="925" t="s">
        <v>4682</v>
      </c>
      <c r="P495" s="843" t="s">
        <v>229</v>
      </c>
      <c r="Q495" s="1062" t="s">
        <v>230</v>
      </c>
      <c r="R495" s="843" t="s">
        <v>2856</v>
      </c>
      <c r="S495" s="843">
        <v>166</v>
      </c>
      <c r="T495" s="843" t="s">
        <v>902</v>
      </c>
      <c r="U495" s="927">
        <v>500</v>
      </c>
      <c r="V495" s="927">
        <v>400</v>
      </c>
      <c r="W495" s="927">
        <v>0</v>
      </c>
      <c r="X495" s="927">
        <v>0</v>
      </c>
      <c r="Y495" s="843" t="s">
        <v>4270</v>
      </c>
      <c r="Z495" s="1079">
        <v>2016</v>
      </c>
      <c r="AA495" s="1002"/>
      <c r="AB495" s="894" t="s">
        <v>876</v>
      </c>
      <c r="AC495" s="894"/>
      <c r="AD495" s="894"/>
      <c r="AE495" s="894"/>
      <c r="AF495" s="894"/>
      <c r="AG495" s="894" t="s">
        <v>4803</v>
      </c>
      <c r="AH495" s="894" t="s">
        <v>794</v>
      </c>
      <c r="AI495" s="1064"/>
      <c r="AJ495" s="1064"/>
      <c r="AK495" s="1064"/>
    </row>
    <row r="496" spans="1:37" s="1243" customFormat="1" ht="99.75" customHeight="1">
      <c r="A496" s="1201" t="s">
        <v>13605</v>
      </c>
      <c r="B496" s="1270" t="s">
        <v>33</v>
      </c>
      <c r="C496" s="1201" t="s">
        <v>4787</v>
      </c>
      <c r="D496" s="1201" t="s">
        <v>4788</v>
      </c>
      <c r="E496" s="1201" t="s">
        <v>4788</v>
      </c>
      <c r="F496" s="1201" t="s">
        <v>4789</v>
      </c>
      <c r="G496" s="1201" t="s">
        <v>4789</v>
      </c>
      <c r="H496" s="1201"/>
      <c r="I496" s="1201"/>
      <c r="J496" s="1201" t="s">
        <v>1135</v>
      </c>
      <c r="K496" s="1201">
        <v>81</v>
      </c>
      <c r="L496" s="1319">
        <v>311010000</v>
      </c>
      <c r="M496" s="1201" t="s">
        <v>342</v>
      </c>
      <c r="N496" s="1456" t="s">
        <v>2035</v>
      </c>
      <c r="O496" s="1192" t="s">
        <v>4682</v>
      </c>
      <c r="P496" s="1201" t="s">
        <v>229</v>
      </c>
      <c r="Q496" s="1256" t="s">
        <v>230</v>
      </c>
      <c r="R496" s="1201" t="s">
        <v>2856</v>
      </c>
      <c r="S496" s="1201">
        <v>166</v>
      </c>
      <c r="T496" s="1201" t="s">
        <v>902</v>
      </c>
      <c r="U496" s="1276">
        <v>500</v>
      </c>
      <c r="V496" s="1276">
        <v>400</v>
      </c>
      <c r="W496" s="1276">
        <v>200000</v>
      </c>
      <c r="X496" s="1276">
        <v>224000</v>
      </c>
      <c r="Y496" s="1201"/>
      <c r="Z496" s="1285">
        <v>2016</v>
      </c>
      <c r="AA496" s="1201">
        <v>22</v>
      </c>
      <c r="AB496" s="1180" t="s">
        <v>876</v>
      </c>
      <c r="AC496" s="1180"/>
      <c r="AD496" s="1180"/>
      <c r="AE496" s="1180"/>
      <c r="AF496" s="1180"/>
      <c r="AG496" s="1180" t="s">
        <v>4803</v>
      </c>
      <c r="AH496" s="1180" t="s">
        <v>794</v>
      </c>
      <c r="AI496" s="1222"/>
      <c r="AJ496" s="1222"/>
      <c r="AK496" s="1180" t="s">
        <v>13599</v>
      </c>
    </row>
    <row r="497" spans="1:37" s="550" customFormat="1" ht="100.5" customHeight="1">
      <c r="A497" s="843" t="s">
        <v>4812</v>
      </c>
      <c r="B497" s="1078" t="s">
        <v>33</v>
      </c>
      <c r="C497" s="843" t="s">
        <v>4787</v>
      </c>
      <c r="D497" s="843" t="s">
        <v>4788</v>
      </c>
      <c r="E497" s="843" t="s">
        <v>4788</v>
      </c>
      <c r="F497" s="843" t="s">
        <v>4789</v>
      </c>
      <c r="G497" s="843" t="s">
        <v>4789</v>
      </c>
      <c r="H497" s="843"/>
      <c r="I497" s="843"/>
      <c r="J497" s="843" t="s">
        <v>1135</v>
      </c>
      <c r="K497" s="843">
        <v>81</v>
      </c>
      <c r="L497" s="551">
        <v>311010000</v>
      </c>
      <c r="M497" s="843" t="s">
        <v>342</v>
      </c>
      <c r="N497" s="998" t="s">
        <v>2115</v>
      </c>
      <c r="O497" s="925" t="s">
        <v>4682</v>
      </c>
      <c r="P497" s="843" t="s">
        <v>229</v>
      </c>
      <c r="Q497" s="1062" t="s">
        <v>230</v>
      </c>
      <c r="R497" s="843" t="s">
        <v>2856</v>
      </c>
      <c r="S497" s="843">
        <v>166</v>
      </c>
      <c r="T497" s="843" t="s">
        <v>902</v>
      </c>
      <c r="U497" s="927">
        <v>500</v>
      </c>
      <c r="V497" s="927">
        <v>400</v>
      </c>
      <c r="W497" s="927">
        <v>0</v>
      </c>
      <c r="X497" s="927">
        <v>0</v>
      </c>
      <c r="Y497" s="843" t="s">
        <v>4270</v>
      </c>
      <c r="Z497" s="1079">
        <v>2016</v>
      </c>
      <c r="AA497" s="1002"/>
      <c r="AB497" s="894" t="s">
        <v>876</v>
      </c>
      <c r="AC497" s="894"/>
      <c r="AD497" s="894"/>
      <c r="AE497" s="894"/>
      <c r="AF497" s="894"/>
      <c r="AG497" s="894" t="s">
        <v>4803</v>
      </c>
      <c r="AH497" s="894" t="s">
        <v>794</v>
      </c>
      <c r="AI497" s="1064"/>
      <c r="AJ497" s="1064"/>
      <c r="AK497" s="1064"/>
    </row>
    <row r="498" spans="1:37" s="1243" customFormat="1" ht="99.75" customHeight="1">
      <c r="A498" s="1201" t="s">
        <v>13604</v>
      </c>
      <c r="B498" s="1270" t="s">
        <v>33</v>
      </c>
      <c r="C498" s="1201" t="s">
        <v>4787</v>
      </c>
      <c r="D498" s="1201" t="s">
        <v>4788</v>
      </c>
      <c r="E498" s="1201" t="s">
        <v>4788</v>
      </c>
      <c r="F498" s="1201" t="s">
        <v>4789</v>
      </c>
      <c r="G498" s="1201" t="s">
        <v>4789</v>
      </c>
      <c r="H498" s="1201"/>
      <c r="I498" s="1201"/>
      <c r="J498" s="1201" t="s">
        <v>1135</v>
      </c>
      <c r="K498" s="1201">
        <v>81</v>
      </c>
      <c r="L498" s="1319">
        <v>311010000</v>
      </c>
      <c r="M498" s="1201" t="s">
        <v>342</v>
      </c>
      <c r="N498" s="1456" t="s">
        <v>2035</v>
      </c>
      <c r="O498" s="1192" t="s">
        <v>4682</v>
      </c>
      <c r="P498" s="1201" t="s">
        <v>229</v>
      </c>
      <c r="Q498" s="1256" t="s">
        <v>230</v>
      </c>
      <c r="R498" s="1201" t="s">
        <v>2856</v>
      </c>
      <c r="S498" s="1201">
        <v>166</v>
      </c>
      <c r="T498" s="1201" t="s">
        <v>902</v>
      </c>
      <c r="U498" s="1276">
        <v>500</v>
      </c>
      <c r="V498" s="1276">
        <v>400</v>
      </c>
      <c r="W498" s="1276">
        <v>200000</v>
      </c>
      <c r="X498" s="1276">
        <v>224000</v>
      </c>
      <c r="Y498" s="1201"/>
      <c r="Z498" s="1285">
        <v>2016</v>
      </c>
      <c r="AA498" s="1201">
        <v>22</v>
      </c>
      <c r="AB498" s="1180" t="s">
        <v>876</v>
      </c>
      <c r="AC498" s="1180"/>
      <c r="AD498" s="1180"/>
      <c r="AE498" s="1180"/>
      <c r="AF498" s="1180"/>
      <c r="AG498" s="1180" t="s">
        <v>4803</v>
      </c>
      <c r="AH498" s="1180" t="s">
        <v>794</v>
      </c>
      <c r="AI498" s="1222"/>
      <c r="AJ498" s="1222"/>
      <c r="AK498" s="1180" t="s">
        <v>13599</v>
      </c>
    </row>
    <row r="499" spans="1:37" s="192" customFormat="1" ht="100.5" customHeight="1">
      <c r="A499" s="723" t="s">
        <v>4813</v>
      </c>
      <c r="B499" s="1039" t="s">
        <v>33</v>
      </c>
      <c r="C499" s="723" t="s">
        <v>4787</v>
      </c>
      <c r="D499" s="723" t="s">
        <v>4788</v>
      </c>
      <c r="E499" s="723" t="s">
        <v>4788</v>
      </c>
      <c r="F499" s="723" t="s">
        <v>4789</v>
      </c>
      <c r="G499" s="723" t="s">
        <v>4789</v>
      </c>
      <c r="H499" s="723"/>
      <c r="I499" s="723"/>
      <c r="J499" s="723" t="s">
        <v>1135</v>
      </c>
      <c r="K499" s="723">
        <v>81</v>
      </c>
      <c r="L499" s="745">
        <v>391010000</v>
      </c>
      <c r="M499" s="745" t="s">
        <v>341</v>
      </c>
      <c r="N499" s="750" t="s">
        <v>2115</v>
      </c>
      <c r="O499" s="809" t="s">
        <v>4692</v>
      </c>
      <c r="P499" s="723" t="s">
        <v>229</v>
      </c>
      <c r="Q499" s="870" t="s">
        <v>230</v>
      </c>
      <c r="R499" s="723" t="s">
        <v>2856</v>
      </c>
      <c r="S499" s="723">
        <v>166</v>
      </c>
      <c r="T499" s="723" t="s">
        <v>902</v>
      </c>
      <c r="U499" s="820">
        <v>98.8</v>
      </c>
      <c r="V499" s="820">
        <v>400</v>
      </c>
      <c r="W499" s="820">
        <v>39520</v>
      </c>
      <c r="X499" s="820">
        <v>44262.400000000001</v>
      </c>
      <c r="Y499" s="723" t="s">
        <v>4270</v>
      </c>
      <c r="Z499" s="1045">
        <v>2016</v>
      </c>
      <c r="AA499" s="755"/>
      <c r="AB499" s="756" t="s">
        <v>876</v>
      </c>
      <c r="AC499" s="756"/>
      <c r="AD499" s="756"/>
      <c r="AE499" s="756"/>
      <c r="AF499" s="756"/>
      <c r="AG499" s="756" t="s">
        <v>4814</v>
      </c>
      <c r="AH499" s="756" t="s">
        <v>794</v>
      </c>
      <c r="AI499" s="803"/>
      <c r="AJ499" s="803"/>
      <c r="AK499" s="803"/>
    </row>
    <row r="500" spans="1:37" s="550" customFormat="1" ht="100.5" customHeight="1">
      <c r="A500" s="843" t="s">
        <v>4815</v>
      </c>
      <c r="B500" s="1078" t="s">
        <v>33</v>
      </c>
      <c r="C500" s="843" t="s">
        <v>4787</v>
      </c>
      <c r="D500" s="843" t="s">
        <v>4788</v>
      </c>
      <c r="E500" s="843" t="s">
        <v>4788</v>
      </c>
      <c r="F500" s="843" t="s">
        <v>4789</v>
      </c>
      <c r="G500" s="843" t="s">
        <v>4789</v>
      </c>
      <c r="H500" s="843"/>
      <c r="I500" s="843"/>
      <c r="J500" s="843" t="s">
        <v>1135</v>
      </c>
      <c r="K500" s="843">
        <v>81</v>
      </c>
      <c r="L500" s="843">
        <v>511010000</v>
      </c>
      <c r="M500" s="997" t="s">
        <v>88</v>
      </c>
      <c r="N500" s="998" t="s">
        <v>2115</v>
      </c>
      <c r="O500" s="925" t="s">
        <v>4695</v>
      </c>
      <c r="P500" s="843" t="s">
        <v>229</v>
      </c>
      <c r="Q500" s="1062" t="s">
        <v>230</v>
      </c>
      <c r="R500" s="843" t="s">
        <v>2856</v>
      </c>
      <c r="S500" s="843">
        <v>166</v>
      </c>
      <c r="T500" s="843" t="s">
        <v>902</v>
      </c>
      <c r="U500" s="927">
        <v>24.696000000000002</v>
      </c>
      <c r="V500" s="927">
        <v>400</v>
      </c>
      <c r="W500" s="927">
        <v>0</v>
      </c>
      <c r="X500" s="927">
        <v>0</v>
      </c>
      <c r="Y500" s="843" t="s">
        <v>4270</v>
      </c>
      <c r="Z500" s="1079">
        <v>2016</v>
      </c>
      <c r="AA500" s="1002"/>
      <c r="AB500" s="894" t="s">
        <v>876</v>
      </c>
      <c r="AC500" s="894"/>
      <c r="AD500" s="894"/>
      <c r="AE500" s="894"/>
      <c r="AF500" s="894"/>
      <c r="AG500" s="894" t="s">
        <v>4816</v>
      </c>
      <c r="AH500" s="894" t="s">
        <v>794</v>
      </c>
      <c r="AI500" s="1064"/>
      <c r="AJ500" s="1064"/>
      <c r="AK500" s="1064"/>
    </row>
    <row r="501" spans="1:37" s="1243" customFormat="1" ht="99.75" customHeight="1">
      <c r="A501" s="1201" t="s">
        <v>13788</v>
      </c>
      <c r="B501" s="1270" t="s">
        <v>33</v>
      </c>
      <c r="C501" s="1201" t="s">
        <v>4787</v>
      </c>
      <c r="D501" s="1201" t="s">
        <v>4788</v>
      </c>
      <c r="E501" s="1201" t="s">
        <v>4788</v>
      </c>
      <c r="F501" s="1201" t="s">
        <v>4789</v>
      </c>
      <c r="G501" s="1201" t="s">
        <v>4789</v>
      </c>
      <c r="H501" s="1201"/>
      <c r="I501" s="1201"/>
      <c r="J501" s="1201" t="s">
        <v>1135</v>
      </c>
      <c r="K501" s="1201">
        <v>81</v>
      </c>
      <c r="L501" s="1201">
        <v>511010000</v>
      </c>
      <c r="M501" s="1255" t="s">
        <v>88</v>
      </c>
      <c r="N501" s="1333" t="s">
        <v>326</v>
      </c>
      <c r="O501" s="1192" t="s">
        <v>4695</v>
      </c>
      <c r="P501" s="1201" t="s">
        <v>229</v>
      </c>
      <c r="Q501" s="1256" t="s">
        <v>230</v>
      </c>
      <c r="R501" s="1201" t="s">
        <v>2856</v>
      </c>
      <c r="S501" s="1201">
        <v>166</v>
      </c>
      <c r="T501" s="1201" t="s">
        <v>902</v>
      </c>
      <c r="U501" s="1276">
        <v>24.696000000000002</v>
      </c>
      <c r="V501" s="1276">
        <v>400</v>
      </c>
      <c r="W501" s="1276">
        <v>9878.4</v>
      </c>
      <c r="X501" s="1276">
        <v>11063.81</v>
      </c>
      <c r="Y501" s="1201"/>
      <c r="Z501" s="1285">
        <v>2016</v>
      </c>
      <c r="AA501" s="1201">
        <v>11.22</v>
      </c>
      <c r="AB501" s="1180" t="s">
        <v>876</v>
      </c>
      <c r="AC501" s="1180"/>
      <c r="AD501" s="1180"/>
      <c r="AE501" s="1180"/>
      <c r="AF501" s="1180"/>
      <c r="AG501" s="1180" t="s">
        <v>4816</v>
      </c>
      <c r="AH501" s="1180" t="s">
        <v>794</v>
      </c>
      <c r="AI501" s="1352"/>
      <c r="AJ501" s="1352"/>
      <c r="AK501" s="1352"/>
    </row>
    <row r="502" spans="1:37" s="550" customFormat="1" ht="100.5" customHeight="1">
      <c r="A502" s="843" t="s">
        <v>4817</v>
      </c>
      <c r="B502" s="1078" t="s">
        <v>33</v>
      </c>
      <c r="C502" s="843" t="s">
        <v>4787</v>
      </c>
      <c r="D502" s="843" t="s">
        <v>4788</v>
      </c>
      <c r="E502" s="843" t="s">
        <v>4788</v>
      </c>
      <c r="F502" s="843" t="s">
        <v>4789</v>
      </c>
      <c r="G502" s="843" t="s">
        <v>4789</v>
      </c>
      <c r="H502" s="843"/>
      <c r="I502" s="843"/>
      <c r="J502" s="843" t="s">
        <v>1135</v>
      </c>
      <c r="K502" s="843">
        <v>81</v>
      </c>
      <c r="L502" s="843">
        <v>511010000</v>
      </c>
      <c r="M502" s="997" t="s">
        <v>88</v>
      </c>
      <c r="N502" s="998" t="s">
        <v>2115</v>
      </c>
      <c r="O502" s="843" t="s">
        <v>4432</v>
      </c>
      <c r="P502" s="843" t="s">
        <v>229</v>
      </c>
      <c r="Q502" s="1062" t="s">
        <v>230</v>
      </c>
      <c r="R502" s="843" t="s">
        <v>2856</v>
      </c>
      <c r="S502" s="843">
        <v>166</v>
      </c>
      <c r="T502" s="843" t="s">
        <v>902</v>
      </c>
      <c r="U502" s="927">
        <v>44</v>
      </c>
      <c r="V502" s="927">
        <v>400</v>
      </c>
      <c r="W502" s="927">
        <v>0</v>
      </c>
      <c r="X502" s="927">
        <v>0</v>
      </c>
      <c r="Y502" s="843" t="s">
        <v>4270</v>
      </c>
      <c r="Z502" s="1079">
        <v>2016</v>
      </c>
      <c r="AA502" s="1002"/>
      <c r="AB502" s="894" t="s">
        <v>876</v>
      </c>
      <c r="AC502" s="894"/>
      <c r="AD502" s="894"/>
      <c r="AE502" s="894"/>
      <c r="AF502" s="894"/>
      <c r="AG502" s="894" t="s">
        <v>4816</v>
      </c>
      <c r="AH502" s="894" t="s">
        <v>794</v>
      </c>
      <c r="AI502" s="1064"/>
      <c r="AJ502" s="1064"/>
      <c r="AK502" s="1064"/>
    </row>
    <row r="503" spans="1:37" s="1243" customFormat="1" ht="99.75" customHeight="1">
      <c r="A503" s="1201" t="s">
        <v>13789</v>
      </c>
      <c r="B503" s="1270" t="s">
        <v>33</v>
      </c>
      <c r="C503" s="1201" t="s">
        <v>4787</v>
      </c>
      <c r="D503" s="1201" t="s">
        <v>4788</v>
      </c>
      <c r="E503" s="1201" t="s">
        <v>4788</v>
      </c>
      <c r="F503" s="1201" t="s">
        <v>4789</v>
      </c>
      <c r="G503" s="1201" t="s">
        <v>4789</v>
      </c>
      <c r="H503" s="1201"/>
      <c r="I503" s="1201"/>
      <c r="J503" s="1201" t="s">
        <v>1135</v>
      </c>
      <c r="K503" s="1201">
        <v>81</v>
      </c>
      <c r="L503" s="1201">
        <v>511010000</v>
      </c>
      <c r="M503" s="1255" t="s">
        <v>88</v>
      </c>
      <c r="N503" s="1333" t="s">
        <v>326</v>
      </c>
      <c r="O503" s="1201" t="s">
        <v>4432</v>
      </c>
      <c r="P503" s="1201" t="s">
        <v>229</v>
      </c>
      <c r="Q503" s="1256" t="s">
        <v>230</v>
      </c>
      <c r="R503" s="1201" t="s">
        <v>2856</v>
      </c>
      <c r="S503" s="1201">
        <v>166</v>
      </c>
      <c r="T503" s="1201" t="s">
        <v>902</v>
      </c>
      <c r="U503" s="1276">
        <v>44</v>
      </c>
      <c r="V503" s="1276">
        <v>400</v>
      </c>
      <c r="W503" s="1276">
        <v>17600</v>
      </c>
      <c r="X503" s="1276">
        <v>19712</v>
      </c>
      <c r="Y503" s="1201"/>
      <c r="Z503" s="1285">
        <v>2016</v>
      </c>
      <c r="AA503" s="1201">
        <v>11.22</v>
      </c>
      <c r="AB503" s="1180" t="s">
        <v>876</v>
      </c>
      <c r="AC503" s="1180"/>
      <c r="AD503" s="1180"/>
      <c r="AE503" s="1180"/>
      <c r="AF503" s="1180"/>
      <c r="AG503" s="1180" t="s">
        <v>4816</v>
      </c>
      <c r="AH503" s="1180" t="s">
        <v>794</v>
      </c>
      <c r="AI503" s="1352"/>
      <c r="AJ503" s="1352"/>
      <c r="AK503" s="1352"/>
    </row>
    <row r="504" spans="1:37" s="550" customFormat="1" ht="100.5" customHeight="1">
      <c r="A504" s="843" t="s">
        <v>4818</v>
      </c>
      <c r="B504" s="1078" t="s">
        <v>33</v>
      </c>
      <c r="C504" s="843" t="s">
        <v>4787</v>
      </c>
      <c r="D504" s="843" t="s">
        <v>4788</v>
      </c>
      <c r="E504" s="843" t="s">
        <v>4788</v>
      </c>
      <c r="F504" s="843" t="s">
        <v>4789</v>
      </c>
      <c r="G504" s="843" t="s">
        <v>4789</v>
      </c>
      <c r="H504" s="843"/>
      <c r="I504" s="843"/>
      <c r="J504" s="843" t="s">
        <v>1135</v>
      </c>
      <c r="K504" s="843">
        <v>81</v>
      </c>
      <c r="L504" s="843">
        <v>511010000</v>
      </c>
      <c r="M504" s="997" t="s">
        <v>88</v>
      </c>
      <c r="N504" s="998" t="s">
        <v>2115</v>
      </c>
      <c r="O504" s="925" t="s">
        <v>4695</v>
      </c>
      <c r="P504" s="843" t="s">
        <v>229</v>
      </c>
      <c r="Q504" s="1062" t="s">
        <v>230</v>
      </c>
      <c r="R504" s="843" t="s">
        <v>2856</v>
      </c>
      <c r="S504" s="843">
        <v>166</v>
      </c>
      <c r="T504" s="843" t="s">
        <v>902</v>
      </c>
      <c r="U504" s="927">
        <v>3250</v>
      </c>
      <c r="V504" s="927">
        <v>400</v>
      </c>
      <c r="W504" s="927">
        <v>0</v>
      </c>
      <c r="X504" s="927">
        <v>0</v>
      </c>
      <c r="Y504" s="843" t="s">
        <v>4270</v>
      </c>
      <c r="Z504" s="1079">
        <v>2016</v>
      </c>
      <c r="AA504" s="1002"/>
      <c r="AB504" s="894" t="s">
        <v>876</v>
      </c>
      <c r="AC504" s="894"/>
      <c r="AD504" s="894"/>
      <c r="AE504" s="894"/>
      <c r="AF504" s="894"/>
      <c r="AG504" s="894" t="s">
        <v>4816</v>
      </c>
      <c r="AH504" s="894" t="s">
        <v>794</v>
      </c>
      <c r="AI504" s="1064"/>
      <c r="AJ504" s="1064"/>
      <c r="AK504" s="1064"/>
    </row>
    <row r="505" spans="1:37" s="1243" customFormat="1" ht="99.75" customHeight="1">
      <c r="A505" s="1201" t="s">
        <v>13790</v>
      </c>
      <c r="B505" s="1270" t="s">
        <v>33</v>
      </c>
      <c r="C505" s="1201" t="s">
        <v>4787</v>
      </c>
      <c r="D505" s="1201" t="s">
        <v>4788</v>
      </c>
      <c r="E505" s="1201" t="s">
        <v>4788</v>
      </c>
      <c r="F505" s="1201" t="s">
        <v>4789</v>
      </c>
      <c r="G505" s="1201" t="s">
        <v>4789</v>
      </c>
      <c r="H505" s="1201"/>
      <c r="I505" s="1201"/>
      <c r="J505" s="1201" t="s">
        <v>1135</v>
      </c>
      <c r="K505" s="1201">
        <v>81</v>
      </c>
      <c r="L505" s="1201">
        <v>511010000</v>
      </c>
      <c r="M505" s="1255" t="s">
        <v>88</v>
      </c>
      <c r="N505" s="1333" t="s">
        <v>326</v>
      </c>
      <c r="O505" s="1192" t="s">
        <v>4695</v>
      </c>
      <c r="P505" s="1201" t="s">
        <v>229</v>
      </c>
      <c r="Q505" s="1256" t="s">
        <v>230</v>
      </c>
      <c r="R505" s="1201" t="s">
        <v>2856</v>
      </c>
      <c r="S505" s="1201">
        <v>166</v>
      </c>
      <c r="T505" s="1201" t="s">
        <v>902</v>
      </c>
      <c r="U505" s="1276">
        <v>3250</v>
      </c>
      <c r="V505" s="1276">
        <v>400</v>
      </c>
      <c r="W505" s="1276">
        <v>1300000</v>
      </c>
      <c r="X505" s="1276">
        <v>1456000</v>
      </c>
      <c r="Y505" s="1201"/>
      <c r="Z505" s="1285">
        <v>2016</v>
      </c>
      <c r="AA505" s="1201">
        <v>11.22</v>
      </c>
      <c r="AB505" s="1180" t="s">
        <v>876</v>
      </c>
      <c r="AC505" s="1180"/>
      <c r="AD505" s="1180"/>
      <c r="AE505" s="1180"/>
      <c r="AF505" s="1180"/>
      <c r="AG505" s="1180" t="s">
        <v>4816</v>
      </c>
      <c r="AH505" s="1180" t="s">
        <v>794</v>
      </c>
      <c r="AI505" s="1352"/>
      <c r="AJ505" s="1352"/>
      <c r="AK505" s="1352"/>
    </row>
    <row r="506" spans="1:37" s="550" customFormat="1" ht="100.5" customHeight="1">
      <c r="A506" s="843" t="s">
        <v>4819</v>
      </c>
      <c r="B506" s="1078" t="s">
        <v>33</v>
      </c>
      <c r="C506" s="843" t="s">
        <v>4787</v>
      </c>
      <c r="D506" s="843" t="s">
        <v>4788</v>
      </c>
      <c r="E506" s="843" t="s">
        <v>4788</v>
      </c>
      <c r="F506" s="843" t="s">
        <v>4789</v>
      </c>
      <c r="G506" s="843" t="s">
        <v>4789</v>
      </c>
      <c r="H506" s="843"/>
      <c r="I506" s="843"/>
      <c r="J506" s="843" t="s">
        <v>1135</v>
      </c>
      <c r="K506" s="843">
        <v>81</v>
      </c>
      <c r="L506" s="843">
        <v>511010000</v>
      </c>
      <c r="M506" s="997" t="s">
        <v>88</v>
      </c>
      <c r="N506" s="998" t="s">
        <v>2115</v>
      </c>
      <c r="O506" s="925" t="s">
        <v>4695</v>
      </c>
      <c r="P506" s="843" t="s">
        <v>229</v>
      </c>
      <c r="Q506" s="1062" t="s">
        <v>230</v>
      </c>
      <c r="R506" s="843" t="s">
        <v>2856</v>
      </c>
      <c r="S506" s="843">
        <v>166</v>
      </c>
      <c r="T506" s="843" t="s">
        <v>902</v>
      </c>
      <c r="U506" s="927">
        <v>200</v>
      </c>
      <c r="V506" s="927">
        <v>400</v>
      </c>
      <c r="W506" s="927">
        <v>0</v>
      </c>
      <c r="X506" s="927">
        <v>0</v>
      </c>
      <c r="Y506" s="843" t="s">
        <v>4270</v>
      </c>
      <c r="Z506" s="1079">
        <v>2016</v>
      </c>
      <c r="AA506" s="1002"/>
      <c r="AB506" s="894" t="s">
        <v>876</v>
      </c>
      <c r="AC506" s="894"/>
      <c r="AD506" s="894"/>
      <c r="AE506" s="894"/>
      <c r="AF506" s="894"/>
      <c r="AG506" s="894" t="s">
        <v>4816</v>
      </c>
      <c r="AH506" s="894" t="s">
        <v>794</v>
      </c>
      <c r="AI506" s="1064"/>
      <c r="AJ506" s="1064"/>
      <c r="AK506" s="1064"/>
    </row>
    <row r="507" spans="1:37" s="1243" customFormat="1" ht="99.75" customHeight="1">
      <c r="A507" s="1201" t="s">
        <v>13791</v>
      </c>
      <c r="B507" s="1270" t="s">
        <v>33</v>
      </c>
      <c r="C507" s="1201" t="s">
        <v>4787</v>
      </c>
      <c r="D507" s="1201" t="s">
        <v>4788</v>
      </c>
      <c r="E507" s="1201" t="s">
        <v>4788</v>
      </c>
      <c r="F507" s="1201" t="s">
        <v>4789</v>
      </c>
      <c r="G507" s="1201" t="s">
        <v>4789</v>
      </c>
      <c r="H507" s="1201"/>
      <c r="I507" s="1201"/>
      <c r="J507" s="1201" t="s">
        <v>1135</v>
      </c>
      <c r="K507" s="1201">
        <v>81</v>
      </c>
      <c r="L507" s="1201">
        <v>511010000</v>
      </c>
      <c r="M507" s="1255" t="s">
        <v>88</v>
      </c>
      <c r="N507" s="1333" t="s">
        <v>326</v>
      </c>
      <c r="O507" s="1192" t="s">
        <v>4695</v>
      </c>
      <c r="P507" s="1201" t="s">
        <v>229</v>
      </c>
      <c r="Q507" s="1256" t="s">
        <v>230</v>
      </c>
      <c r="R507" s="1201" t="s">
        <v>2856</v>
      </c>
      <c r="S507" s="1201">
        <v>166</v>
      </c>
      <c r="T507" s="1201" t="s">
        <v>902</v>
      </c>
      <c r="U507" s="1276">
        <v>200</v>
      </c>
      <c r="V507" s="1276">
        <v>400</v>
      </c>
      <c r="W507" s="1276">
        <v>80000</v>
      </c>
      <c r="X507" s="1276">
        <v>89600</v>
      </c>
      <c r="Y507" s="1201"/>
      <c r="Z507" s="1285">
        <v>2016</v>
      </c>
      <c r="AA507" s="1201">
        <v>11.22</v>
      </c>
      <c r="AB507" s="1180" t="s">
        <v>876</v>
      </c>
      <c r="AC507" s="1180"/>
      <c r="AD507" s="1180"/>
      <c r="AE507" s="1180"/>
      <c r="AF507" s="1180"/>
      <c r="AG507" s="1180" t="s">
        <v>4816</v>
      </c>
      <c r="AH507" s="1180" t="s">
        <v>794</v>
      </c>
      <c r="AI507" s="1352"/>
      <c r="AJ507" s="1352"/>
      <c r="AK507" s="1352"/>
    </row>
    <row r="508" spans="1:37" s="550" customFormat="1" ht="100.5" customHeight="1">
      <c r="A508" s="843" t="s">
        <v>4820</v>
      </c>
      <c r="B508" s="1078" t="s">
        <v>33</v>
      </c>
      <c r="C508" s="843" t="s">
        <v>4787</v>
      </c>
      <c r="D508" s="843" t="s">
        <v>4788</v>
      </c>
      <c r="E508" s="843" t="s">
        <v>4788</v>
      </c>
      <c r="F508" s="843" t="s">
        <v>4789</v>
      </c>
      <c r="G508" s="843" t="s">
        <v>4789</v>
      </c>
      <c r="H508" s="843"/>
      <c r="I508" s="843"/>
      <c r="J508" s="843" t="s">
        <v>1135</v>
      </c>
      <c r="K508" s="843">
        <v>81</v>
      </c>
      <c r="L508" s="843">
        <v>511010000</v>
      </c>
      <c r="M508" s="997" t="s">
        <v>88</v>
      </c>
      <c r="N508" s="998" t="s">
        <v>2115</v>
      </c>
      <c r="O508" s="925" t="s">
        <v>4695</v>
      </c>
      <c r="P508" s="843" t="s">
        <v>229</v>
      </c>
      <c r="Q508" s="1062" t="s">
        <v>230</v>
      </c>
      <c r="R508" s="843" t="s">
        <v>2856</v>
      </c>
      <c r="S508" s="843">
        <v>166</v>
      </c>
      <c r="T508" s="843" t="s">
        <v>902</v>
      </c>
      <c r="U508" s="927">
        <v>520</v>
      </c>
      <c r="V508" s="927">
        <v>400</v>
      </c>
      <c r="W508" s="927">
        <v>0</v>
      </c>
      <c r="X508" s="927">
        <v>0</v>
      </c>
      <c r="Y508" s="843" t="s">
        <v>4270</v>
      </c>
      <c r="Z508" s="1079">
        <v>2016</v>
      </c>
      <c r="AA508" s="1002"/>
      <c r="AB508" s="894" t="s">
        <v>876</v>
      </c>
      <c r="AC508" s="894"/>
      <c r="AD508" s="894"/>
      <c r="AE508" s="894"/>
      <c r="AF508" s="894"/>
      <c r="AG508" s="894" t="s">
        <v>4816</v>
      </c>
      <c r="AH508" s="894" t="s">
        <v>794</v>
      </c>
      <c r="AI508" s="1064"/>
      <c r="AJ508" s="1064"/>
      <c r="AK508" s="1064"/>
    </row>
    <row r="509" spans="1:37" s="1243" customFormat="1" ht="99.75" customHeight="1">
      <c r="A509" s="1201" t="s">
        <v>13792</v>
      </c>
      <c r="B509" s="1270" t="s">
        <v>33</v>
      </c>
      <c r="C509" s="1201" t="s">
        <v>4787</v>
      </c>
      <c r="D509" s="1201" t="s">
        <v>4788</v>
      </c>
      <c r="E509" s="1201" t="s">
        <v>4788</v>
      </c>
      <c r="F509" s="1201" t="s">
        <v>4789</v>
      </c>
      <c r="G509" s="1201" t="s">
        <v>4789</v>
      </c>
      <c r="H509" s="1201"/>
      <c r="I509" s="1201"/>
      <c r="J509" s="1201" t="s">
        <v>1135</v>
      </c>
      <c r="K509" s="1201">
        <v>81</v>
      </c>
      <c r="L509" s="1201">
        <v>511010000</v>
      </c>
      <c r="M509" s="1255" t="s">
        <v>88</v>
      </c>
      <c r="N509" s="1333" t="s">
        <v>326</v>
      </c>
      <c r="O509" s="1192" t="s">
        <v>4695</v>
      </c>
      <c r="P509" s="1201" t="s">
        <v>229</v>
      </c>
      <c r="Q509" s="1256" t="s">
        <v>230</v>
      </c>
      <c r="R509" s="1201" t="s">
        <v>2856</v>
      </c>
      <c r="S509" s="1201">
        <v>166</v>
      </c>
      <c r="T509" s="1201" t="s">
        <v>902</v>
      </c>
      <c r="U509" s="1276">
        <v>520</v>
      </c>
      <c r="V509" s="1276">
        <v>400</v>
      </c>
      <c r="W509" s="1276">
        <v>208000</v>
      </c>
      <c r="X509" s="1276">
        <v>232960</v>
      </c>
      <c r="Y509" s="1201"/>
      <c r="Z509" s="1285">
        <v>2016</v>
      </c>
      <c r="AA509" s="1201">
        <v>11.22</v>
      </c>
      <c r="AB509" s="1180" t="s">
        <v>876</v>
      </c>
      <c r="AC509" s="1180"/>
      <c r="AD509" s="1180"/>
      <c r="AE509" s="1180"/>
      <c r="AF509" s="1180"/>
      <c r="AG509" s="1180" t="s">
        <v>4816</v>
      </c>
      <c r="AH509" s="1180" t="s">
        <v>794</v>
      </c>
      <c r="AI509" s="1352"/>
      <c r="AJ509" s="1352"/>
      <c r="AK509" s="1352"/>
    </row>
    <row r="510" spans="1:37" s="550" customFormat="1" ht="100.5" customHeight="1">
      <c r="A510" s="843" t="s">
        <v>4821</v>
      </c>
      <c r="B510" s="1078" t="s">
        <v>33</v>
      </c>
      <c r="C510" s="843" t="s">
        <v>4787</v>
      </c>
      <c r="D510" s="843" t="s">
        <v>4788</v>
      </c>
      <c r="E510" s="843" t="s">
        <v>4788</v>
      </c>
      <c r="F510" s="843" t="s">
        <v>4789</v>
      </c>
      <c r="G510" s="843" t="s">
        <v>4789</v>
      </c>
      <c r="H510" s="843"/>
      <c r="I510" s="843"/>
      <c r="J510" s="843" t="s">
        <v>1135</v>
      </c>
      <c r="K510" s="843">
        <v>81</v>
      </c>
      <c r="L510" s="843">
        <v>511010000</v>
      </c>
      <c r="M510" s="997" t="s">
        <v>88</v>
      </c>
      <c r="N510" s="998" t="s">
        <v>2115</v>
      </c>
      <c r="O510" s="925" t="s">
        <v>4695</v>
      </c>
      <c r="P510" s="843" t="s">
        <v>229</v>
      </c>
      <c r="Q510" s="1062" t="s">
        <v>230</v>
      </c>
      <c r="R510" s="843" t="s">
        <v>2856</v>
      </c>
      <c r="S510" s="843">
        <v>166</v>
      </c>
      <c r="T510" s="843" t="s">
        <v>902</v>
      </c>
      <c r="U510" s="927">
        <v>260</v>
      </c>
      <c r="V510" s="927">
        <v>400</v>
      </c>
      <c r="W510" s="927">
        <v>0</v>
      </c>
      <c r="X510" s="927">
        <v>0</v>
      </c>
      <c r="Y510" s="843" t="s">
        <v>4270</v>
      </c>
      <c r="Z510" s="1079">
        <v>2016</v>
      </c>
      <c r="AA510" s="1002"/>
      <c r="AB510" s="894" t="s">
        <v>876</v>
      </c>
      <c r="AC510" s="894"/>
      <c r="AD510" s="894"/>
      <c r="AE510" s="894"/>
      <c r="AF510" s="894"/>
      <c r="AG510" s="894" t="s">
        <v>4816</v>
      </c>
      <c r="AH510" s="894" t="s">
        <v>794</v>
      </c>
      <c r="AI510" s="1064"/>
      <c r="AJ510" s="1064"/>
      <c r="AK510" s="1064"/>
    </row>
    <row r="511" spans="1:37" s="1243" customFormat="1" ht="99.75" customHeight="1">
      <c r="A511" s="1201" t="s">
        <v>13793</v>
      </c>
      <c r="B511" s="1270" t="s">
        <v>33</v>
      </c>
      <c r="C511" s="1201" t="s">
        <v>4787</v>
      </c>
      <c r="D511" s="1201" t="s">
        <v>4788</v>
      </c>
      <c r="E511" s="1201" t="s">
        <v>4788</v>
      </c>
      <c r="F511" s="1201" t="s">
        <v>4789</v>
      </c>
      <c r="G511" s="1201" t="s">
        <v>4789</v>
      </c>
      <c r="H511" s="1201"/>
      <c r="I511" s="1201"/>
      <c r="J511" s="1201" t="s">
        <v>1135</v>
      </c>
      <c r="K511" s="1201">
        <v>81</v>
      </c>
      <c r="L511" s="1201">
        <v>511010000</v>
      </c>
      <c r="M511" s="1255" t="s">
        <v>88</v>
      </c>
      <c r="N511" s="1333" t="s">
        <v>326</v>
      </c>
      <c r="O511" s="1192" t="s">
        <v>4695</v>
      </c>
      <c r="P511" s="1201" t="s">
        <v>229</v>
      </c>
      <c r="Q511" s="1256" t="s">
        <v>230</v>
      </c>
      <c r="R511" s="1201" t="s">
        <v>2856</v>
      </c>
      <c r="S511" s="1201">
        <v>166</v>
      </c>
      <c r="T511" s="1201" t="s">
        <v>902</v>
      </c>
      <c r="U511" s="1276">
        <v>260</v>
      </c>
      <c r="V511" s="1276">
        <v>400</v>
      </c>
      <c r="W511" s="1276">
        <v>104000</v>
      </c>
      <c r="X511" s="1276">
        <v>116480</v>
      </c>
      <c r="Y511" s="1201"/>
      <c r="Z511" s="1285">
        <v>2016</v>
      </c>
      <c r="AA511" s="1201">
        <v>11.22</v>
      </c>
      <c r="AB511" s="1180" t="s">
        <v>876</v>
      </c>
      <c r="AC511" s="1180"/>
      <c r="AD511" s="1180"/>
      <c r="AE511" s="1180"/>
      <c r="AF511" s="1180"/>
      <c r="AG511" s="1180" t="s">
        <v>4816</v>
      </c>
      <c r="AH511" s="1180" t="s">
        <v>794</v>
      </c>
      <c r="AI511" s="1352"/>
      <c r="AJ511" s="1352"/>
      <c r="AK511" s="1352"/>
    </row>
    <row r="512" spans="1:37" s="550" customFormat="1" ht="100.5" customHeight="1">
      <c r="A512" s="843" t="s">
        <v>4822</v>
      </c>
      <c r="B512" s="1078" t="s">
        <v>33</v>
      </c>
      <c r="C512" s="843" t="s">
        <v>4787</v>
      </c>
      <c r="D512" s="843" t="s">
        <v>4788</v>
      </c>
      <c r="E512" s="843" t="s">
        <v>4788</v>
      </c>
      <c r="F512" s="843" t="s">
        <v>4789</v>
      </c>
      <c r="G512" s="843" t="s">
        <v>4789</v>
      </c>
      <c r="H512" s="843"/>
      <c r="I512" s="843"/>
      <c r="J512" s="843" t="s">
        <v>1135</v>
      </c>
      <c r="K512" s="843">
        <v>81</v>
      </c>
      <c r="L512" s="843">
        <v>511010000</v>
      </c>
      <c r="M512" s="997" t="s">
        <v>88</v>
      </c>
      <c r="N512" s="998" t="s">
        <v>2115</v>
      </c>
      <c r="O512" s="925" t="s">
        <v>4695</v>
      </c>
      <c r="P512" s="843" t="s">
        <v>229</v>
      </c>
      <c r="Q512" s="1062" t="s">
        <v>230</v>
      </c>
      <c r="R512" s="843" t="s">
        <v>2856</v>
      </c>
      <c r="S512" s="843">
        <v>166</v>
      </c>
      <c r="T512" s="843" t="s">
        <v>902</v>
      </c>
      <c r="U512" s="927">
        <v>250</v>
      </c>
      <c r="V512" s="927">
        <v>400</v>
      </c>
      <c r="W512" s="927">
        <v>0</v>
      </c>
      <c r="X512" s="927">
        <v>0</v>
      </c>
      <c r="Y512" s="843" t="s">
        <v>4270</v>
      </c>
      <c r="Z512" s="1079">
        <v>2016</v>
      </c>
      <c r="AA512" s="1002"/>
      <c r="AB512" s="894" t="s">
        <v>876</v>
      </c>
      <c r="AC512" s="894"/>
      <c r="AD512" s="894"/>
      <c r="AE512" s="894"/>
      <c r="AF512" s="894"/>
      <c r="AG512" s="894" t="s">
        <v>4816</v>
      </c>
      <c r="AH512" s="894" t="s">
        <v>794</v>
      </c>
      <c r="AI512" s="1064"/>
      <c r="AJ512" s="1064"/>
      <c r="AK512" s="1064"/>
    </row>
    <row r="513" spans="1:37" s="1243" customFormat="1" ht="99.75" customHeight="1">
      <c r="A513" s="1201" t="s">
        <v>13794</v>
      </c>
      <c r="B513" s="1270" t="s">
        <v>33</v>
      </c>
      <c r="C513" s="1201" t="s">
        <v>4787</v>
      </c>
      <c r="D513" s="1201" t="s">
        <v>4788</v>
      </c>
      <c r="E513" s="1201" t="s">
        <v>4788</v>
      </c>
      <c r="F513" s="1201" t="s">
        <v>4789</v>
      </c>
      <c r="G513" s="1201" t="s">
        <v>4789</v>
      </c>
      <c r="H513" s="1201"/>
      <c r="I513" s="1201"/>
      <c r="J513" s="1201" t="s">
        <v>1135</v>
      </c>
      <c r="K513" s="1201">
        <v>81</v>
      </c>
      <c r="L513" s="1201">
        <v>511010000</v>
      </c>
      <c r="M513" s="1255" t="s">
        <v>88</v>
      </c>
      <c r="N513" s="1333" t="s">
        <v>326</v>
      </c>
      <c r="O513" s="1192" t="s">
        <v>4695</v>
      </c>
      <c r="P513" s="1201" t="s">
        <v>229</v>
      </c>
      <c r="Q513" s="1256" t="s">
        <v>230</v>
      </c>
      <c r="R513" s="1201" t="s">
        <v>2856</v>
      </c>
      <c r="S513" s="1201">
        <v>166</v>
      </c>
      <c r="T513" s="1201" t="s">
        <v>902</v>
      </c>
      <c r="U513" s="1276">
        <v>250</v>
      </c>
      <c r="V513" s="1276">
        <v>400</v>
      </c>
      <c r="W513" s="1276">
        <v>100000</v>
      </c>
      <c r="X513" s="1276">
        <v>112000</v>
      </c>
      <c r="Y513" s="1201"/>
      <c r="Z513" s="1285">
        <v>2016</v>
      </c>
      <c r="AA513" s="1201">
        <v>11.22</v>
      </c>
      <c r="AB513" s="1180" t="s">
        <v>876</v>
      </c>
      <c r="AC513" s="1180"/>
      <c r="AD513" s="1180"/>
      <c r="AE513" s="1180"/>
      <c r="AF513" s="1180"/>
      <c r="AG513" s="1180" t="s">
        <v>4816</v>
      </c>
      <c r="AH513" s="1180" t="s">
        <v>794</v>
      </c>
      <c r="AI513" s="1352"/>
      <c r="AJ513" s="1352"/>
      <c r="AK513" s="1352"/>
    </row>
    <row r="514" spans="1:37" s="550" customFormat="1" ht="100.5" customHeight="1">
      <c r="A514" s="843" t="s">
        <v>4823</v>
      </c>
      <c r="B514" s="1078" t="s">
        <v>33</v>
      </c>
      <c r="C514" s="843" t="s">
        <v>4787</v>
      </c>
      <c r="D514" s="843" t="s">
        <v>4788</v>
      </c>
      <c r="E514" s="843" t="s">
        <v>4788</v>
      </c>
      <c r="F514" s="843" t="s">
        <v>4789</v>
      </c>
      <c r="G514" s="843" t="s">
        <v>4789</v>
      </c>
      <c r="H514" s="843"/>
      <c r="I514" s="843"/>
      <c r="J514" s="843" t="s">
        <v>1135</v>
      </c>
      <c r="K514" s="843">
        <v>81</v>
      </c>
      <c r="L514" s="843">
        <v>511010000</v>
      </c>
      <c r="M514" s="997" t="s">
        <v>88</v>
      </c>
      <c r="N514" s="998" t="s">
        <v>2115</v>
      </c>
      <c r="O514" s="925" t="s">
        <v>4695</v>
      </c>
      <c r="P514" s="843" t="s">
        <v>229</v>
      </c>
      <c r="Q514" s="1062" t="s">
        <v>230</v>
      </c>
      <c r="R514" s="843" t="s">
        <v>2856</v>
      </c>
      <c r="S514" s="843">
        <v>166</v>
      </c>
      <c r="T514" s="843" t="s">
        <v>902</v>
      </c>
      <c r="U514" s="927">
        <v>250</v>
      </c>
      <c r="V514" s="927">
        <v>400</v>
      </c>
      <c r="W514" s="927">
        <v>0</v>
      </c>
      <c r="X514" s="927">
        <v>0</v>
      </c>
      <c r="Y514" s="843" t="s">
        <v>4270</v>
      </c>
      <c r="Z514" s="1079">
        <v>2016</v>
      </c>
      <c r="AA514" s="1002"/>
      <c r="AB514" s="894" t="s">
        <v>876</v>
      </c>
      <c r="AC514" s="894"/>
      <c r="AD514" s="894"/>
      <c r="AE514" s="894"/>
      <c r="AF514" s="894"/>
      <c r="AG514" s="894" t="s">
        <v>4816</v>
      </c>
      <c r="AH514" s="894" t="s">
        <v>794</v>
      </c>
      <c r="AI514" s="1064"/>
      <c r="AJ514" s="1064"/>
      <c r="AK514" s="1064"/>
    </row>
    <row r="515" spans="1:37" s="1243" customFormat="1" ht="99.75" customHeight="1">
      <c r="A515" s="1201" t="s">
        <v>13795</v>
      </c>
      <c r="B515" s="1270" t="s">
        <v>33</v>
      </c>
      <c r="C515" s="1201" t="s">
        <v>4787</v>
      </c>
      <c r="D515" s="1201" t="s">
        <v>4788</v>
      </c>
      <c r="E515" s="1201" t="s">
        <v>4788</v>
      </c>
      <c r="F515" s="1201" t="s">
        <v>4789</v>
      </c>
      <c r="G515" s="1201" t="s">
        <v>4789</v>
      </c>
      <c r="H515" s="1201"/>
      <c r="I515" s="1201"/>
      <c r="J515" s="1201" t="s">
        <v>1135</v>
      </c>
      <c r="K515" s="1201">
        <v>81</v>
      </c>
      <c r="L515" s="1201">
        <v>511010000</v>
      </c>
      <c r="M515" s="1255" t="s">
        <v>88</v>
      </c>
      <c r="N515" s="1333" t="s">
        <v>326</v>
      </c>
      <c r="O515" s="1192" t="s">
        <v>4695</v>
      </c>
      <c r="P515" s="1201" t="s">
        <v>229</v>
      </c>
      <c r="Q515" s="1256" t="s">
        <v>230</v>
      </c>
      <c r="R515" s="1201" t="s">
        <v>2856</v>
      </c>
      <c r="S515" s="1201">
        <v>166</v>
      </c>
      <c r="T515" s="1201" t="s">
        <v>902</v>
      </c>
      <c r="U515" s="1276">
        <v>250</v>
      </c>
      <c r="V515" s="1276">
        <v>400</v>
      </c>
      <c r="W515" s="1276">
        <v>100000</v>
      </c>
      <c r="X515" s="1276">
        <v>112000</v>
      </c>
      <c r="Y515" s="1201"/>
      <c r="Z515" s="1285">
        <v>2016</v>
      </c>
      <c r="AA515" s="1201">
        <v>11.22</v>
      </c>
      <c r="AB515" s="1180" t="s">
        <v>876</v>
      </c>
      <c r="AC515" s="1180"/>
      <c r="AD515" s="1180"/>
      <c r="AE515" s="1180"/>
      <c r="AF515" s="1180"/>
      <c r="AG515" s="1180" t="s">
        <v>4816</v>
      </c>
      <c r="AH515" s="1180" t="s">
        <v>794</v>
      </c>
      <c r="AI515" s="1352"/>
      <c r="AJ515" s="1352"/>
      <c r="AK515" s="1352"/>
    </row>
    <row r="516" spans="1:37" s="550" customFormat="1" ht="100.5" customHeight="1">
      <c r="A516" s="843" t="s">
        <v>4824</v>
      </c>
      <c r="B516" s="1078" t="s">
        <v>33</v>
      </c>
      <c r="C516" s="843" t="s">
        <v>4787</v>
      </c>
      <c r="D516" s="843" t="s">
        <v>4788</v>
      </c>
      <c r="E516" s="843" t="s">
        <v>4788</v>
      </c>
      <c r="F516" s="843" t="s">
        <v>4789</v>
      </c>
      <c r="G516" s="843" t="s">
        <v>4789</v>
      </c>
      <c r="H516" s="843"/>
      <c r="I516" s="843"/>
      <c r="J516" s="843" t="s">
        <v>1135</v>
      </c>
      <c r="K516" s="843">
        <v>81</v>
      </c>
      <c r="L516" s="843">
        <v>511010000</v>
      </c>
      <c r="M516" s="997" t="s">
        <v>88</v>
      </c>
      <c r="N516" s="998" t="s">
        <v>2115</v>
      </c>
      <c r="O516" s="925" t="s">
        <v>4695</v>
      </c>
      <c r="P516" s="843" t="s">
        <v>229</v>
      </c>
      <c r="Q516" s="1062" t="s">
        <v>230</v>
      </c>
      <c r="R516" s="843" t="s">
        <v>2856</v>
      </c>
      <c r="S516" s="843">
        <v>166</v>
      </c>
      <c r="T516" s="843" t="s">
        <v>902</v>
      </c>
      <c r="U516" s="927">
        <v>250</v>
      </c>
      <c r="V516" s="927">
        <v>400</v>
      </c>
      <c r="W516" s="927">
        <v>0</v>
      </c>
      <c r="X516" s="927">
        <v>0</v>
      </c>
      <c r="Y516" s="843" t="s">
        <v>4270</v>
      </c>
      <c r="Z516" s="1079">
        <v>2016</v>
      </c>
      <c r="AA516" s="1002"/>
      <c r="AB516" s="894" t="s">
        <v>876</v>
      </c>
      <c r="AC516" s="894"/>
      <c r="AD516" s="894"/>
      <c r="AE516" s="894"/>
      <c r="AF516" s="894"/>
      <c r="AG516" s="894" t="s">
        <v>4816</v>
      </c>
      <c r="AH516" s="894" t="s">
        <v>794</v>
      </c>
      <c r="AI516" s="1064"/>
      <c r="AJ516" s="1064"/>
      <c r="AK516" s="1064"/>
    </row>
    <row r="517" spans="1:37" s="1243" customFormat="1" ht="99.75" customHeight="1">
      <c r="A517" s="1201" t="s">
        <v>13796</v>
      </c>
      <c r="B517" s="1270" t="s">
        <v>33</v>
      </c>
      <c r="C517" s="1201" t="s">
        <v>4787</v>
      </c>
      <c r="D517" s="1201" t="s">
        <v>4788</v>
      </c>
      <c r="E517" s="1201" t="s">
        <v>4788</v>
      </c>
      <c r="F517" s="1201" t="s">
        <v>4789</v>
      </c>
      <c r="G517" s="1201" t="s">
        <v>4789</v>
      </c>
      <c r="H517" s="1201"/>
      <c r="I517" s="1201"/>
      <c r="J517" s="1201" t="s">
        <v>1135</v>
      </c>
      <c r="K517" s="1201">
        <v>81</v>
      </c>
      <c r="L517" s="1201">
        <v>511010000</v>
      </c>
      <c r="M517" s="1255" t="s">
        <v>88</v>
      </c>
      <c r="N517" s="1333" t="s">
        <v>326</v>
      </c>
      <c r="O517" s="1192" t="s">
        <v>4695</v>
      </c>
      <c r="P517" s="1201" t="s">
        <v>229</v>
      </c>
      <c r="Q517" s="1256" t="s">
        <v>230</v>
      </c>
      <c r="R517" s="1201" t="s">
        <v>2856</v>
      </c>
      <c r="S517" s="1201">
        <v>166</v>
      </c>
      <c r="T517" s="1201" t="s">
        <v>902</v>
      </c>
      <c r="U517" s="1276">
        <v>250</v>
      </c>
      <c r="V517" s="1276">
        <v>400</v>
      </c>
      <c r="W517" s="1276">
        <v>100000</v>
      </c>
      <c r="X517" s="1276">
        <v>112000</v>
      </c>
      <c r="Y517" s="1201"/>
      <c r="Z517" s="1285">
        <v>2016</v>
      </c>
      <c r="AA517" s="1201">
        <v>11.22</v>
      </c>
      <c r="AB517" s="1180" t="s">
        <v>876</v>
      </c>
      <c r="AC517" s="1180"/>
      <c r="AD517" s="1180"/>
      <c r="AE517" s="1180"/>
      <c r="AF517" s="1180"/>
      <c r="AG517" s="1180" t="s">
        <v>4816</v>
      </c>
      <c r="AH517" s="1180" t="s">
        <v>794</v>
      </c>
      <c r="AI517" s="1352"/>
      <c r="AJ517" s="1352"/>
      <c r="AK517" s="1352"/>
    </row>
    <row r="518" spans="1:37" s="550" customFormat="1" ht="100.5" customHeight="1">
      <c r="A518" s="843" t="s">
        <v>4825</v>
      </c>
      <c r="B518" s="1078" t="s">
        <v>33</v>
      </c>
      <c r="C518" s="843" t="s">
        <v>4787</v>
      </c>
      <c r="D518" s="843" t="s">
        <v>4788</v>
      </c>
      <c r="E518" s="843" t="s">
        <v>4788</v>
      </c>
      <c r="F518" s="843" t="s">
        <v>4789</v>
      </c>
      <c r="G518" s="843" t="s">
        <v>4789</v>
      </c>
      <c r="H518" s="843"/>
      <c r="I518" s="843"/>
      <c r="J518" s="843" t="s">
        <v>1135</v>
      </c>
      <c r="K518" s="843">
        <v>81</v>
      </c>
      <c r="L518" s="843">
        <v>511010000</v>
      </c>
      <c r="M518" s="997" t="s">
        <v>88</v>
      </c>
      <c r="N518" s="998" t="s">
        <v>2115</v>
      </c>
      <c r="O518" s="925" t="s">
        <v>4695</v>
      </c>
      <c r="P518" s="843" t="s">
        <v>229</v>
      </c>
      <c r="Q518" s="1062" t="s">
        <v>230</v>
      </c>
      <c r="R518" s="843" t="s">
        <v>2856</v>
      </c>
      <c r="S518" s="843">
        <v>166</v>
      </c>
      <c r="T518" s="843" t="s">
        <v>902</v>
      </c>
      <c r="U518" s="927">
        <v>150</v>
      </c>
      <c r="V518" s="927">
        <v>400</v>
      </c>
      <c r="W518" s="927">
        <v>0</v>
      </c>
      <c r="X518" s="927">
        <v>0</v>
      </c>
      <c r="Y518" s="843" t="s">
        <v>4270</v>
      </c>
      <c r="Z518" s="1079">
        <v>2016</v>
      </c>
      <c r="AA518" s="1002"/>
      <c r="AB518" s="894" t="s">
        <v>876</v>
      </c>
      <c r="AC518" s="894"/>
      <c r="AD518" s="894"/>
      <c r="AE518" s="894"/>
      <c r="AF518" s="894"/>
      <c r="AG518" s="894" t="s">
        <v>4816</v>
      </c>
      <c r="AH518" s="894" t="s">
        <v>794</v>
      </c>
      <c r="AI518" s="1064"/>
      <c r="AJ518" s="1064"/>
      <c r="AK518" s="1064"/>
    </row>
    <row r="519" spans="1:37" s="1243" customFormat="1" ht="99.75" customHeight="1">
      <c r="A519" s="1201" t="s">
        <v>13797</v>
      </c>
      <c r="B519" s="1270" t="s">
        <v>33</v>
      </c>
      <c r="C519" s="1201" t="s">
        <v>4787</v>
      </c>
      <c r="D519" s="1201" t="s">
        <v>4788</v>
      </c>
      <c r="E519" s="1201" t="s">
        <v>4788</v>
      </c>
      <c r="F519" s="1201" t="s">
        <v>4789</v>
      </c>
      <c r="G519" s="1201" t="s">
        <v>4789</v>
      </c>
      <c r="H519" s="1201"/>
      <c r="I519" s="1201"/>
      <c r="J519" s="1201" t="s">
        <v>1135</v>
      </c>
      <c r="K519" s="1201">
        <v>81</v>
      </c>
      <c r="L519" s="1201">
        <v>511010000</v>
      </c>
      <c r="M519" s="1255" t="s">
        <v>88</v>
      </c>
      <c r="N519" s="1333" t="s">
        <v>326</v>
      </c>
      <c r="O519" s="1192" t="s">
        <v>4695</v>
      </c>
      <c r="P519" s="1201" t="s">
        <v>229</v>
      </c>
      <c r="Q519" s="1256" t="s">
        <v>230</v>
      </c>
      <c r="R519" s="1201" t="s">
        <v>2856</v>
      </c>
      <c r="S519" s="1201">
        <v>166</v>
      </c>
      <c r="T519" s="1201" t="s">
        <v>902</v>
      </c>
      <c r="U519" s="1276">
        <v>150</v>
      </c>
      <c r="V519" s="1276">
        <v>400</v>
      </c>
      <c r="W519" s="1276">
        <v>60000</v>
      </c>
      <c r="X519" s="1276">
        <v>67200</v>
      </c>
      <c r="Y519" s="1201"/>
      <c r="Z519" s="1285">
        <v>2016</v>
      </c>
      <c r="AA519" s="1201">
        <v>11.22</v>
      </c>
      <c r="AB519" s="1180" t="s">
        <v>876</v>
      </c>
      <c r="AC519" s="1180"/>
      <c r="AD519" s="1180"/>
      <c r="AE519" s="1180"/>
      <c r="AF519" s="1180"/>
      <c r="AG519" s="1180" t="s">
        <v>4816</v>
      </c>
      <c r="AH519" s="1180" t="s">
        <v>794</v>
      </c>
      <c r="AI519" s="1352"/>
      <c r="AJ519" s="1352"/>
      <c r="AK519" s="1352"/>
    </row>
    <row r="520" spans="1:37" s="550" customFormat="1" ht="100.5" customHeight="1">
      <c r="A520" s="843" t="s">
        <v>4826</v>
      </c>
      <c r="B520" s="1078" t="s">
        <v>33</v>
      </c>
      <c r="C520" s="843" t="s">
        <v>4787</v>
      </c>
      <c r="D520" s="843" t="s">
        <v>4788</v>
      </c>
      <c r="E520" s="843" t="s">
        <v>4788</v>
      </c>
      <c r="F520" s="843" t="s">
        <v>4789</v>
      </c>
      <c r="G520" s="843" t="s">
        <v>4789</v>
      </c>
      <c r="H520" s="843"/>
      <c r="I520" s="843"/>
      <c r="J520" s="843" t="s">
        <v>1135</v>
      </c>
      <c r="K520" s="843">
        <v>81</v>
      </c>
      <c r="L520" s="843">
        <v>511010000</v>
      </c>
      <c r="M520" s="997" t="s">
        <v>88</v>
      </c>
      <c r="N520" s="998" t="s">
        <v>2115</v>
      </c>
      <c r="O520" s="925" t="s">
        <v>4695</v>
      </c>
      <c r="P520" s="843" t="s">
        <v>229</v>
      </c>
      <c r="Q520" s="1062" t="s">
        <v>230</v>
      </c>
      <c r="R520" s="843" t="s">
        <v>2856</v>
      </c>
      <c r="S520" s="843">
        <v>166</v>
      </c>
      <c r="T520" s="843" t="s">
        <v>902</v>
      </c>
      <c r="U520" s="927">
        <v>75</v>
      </c>
      <c r="V520" s="927">
        <v>400</v>
      </c>
      <c r="W520" s="927">
        <v>0</v>
      </c>
      <c r="X520" s="927">
        <v>0</v>
      </c>
      <c r="Y520" s="843" t="s">
        <v>4270</v>
      </c>
      <c r="Z520" s="1079">
        <v>2016</v>
      </c>
      <c r="AA520" s="1002"/>
      <c r="AB520" s="894" t="s">
        <v>876</v>
      </c>
      <c r="AC520" s="894"/>
      <c r="AD520" s="894"/>
      <c r="AE520" s="894"/>
      <c r="AF520" s="894"/>
      <c r="AG520" s="894" t="s">
        <v>4816</v>
      </c>
      <c r="AH520" s="894" t="s">
        <v>794</v>
      </c>
      <c r="AI520" s="1064"/>
      <c r="AJ520" s="1064"/>
      <c r="AK520" s="1064"/>
    </row>
    <row r="521" spans="1:37" s="1243" customFormat="1" ht="99.75" customHeight="1">
      <c r="A521" s="1201" t="s">
        <v>13798</v>
      </c>
      <c r="B521" s="1270" t="s">
        <v>33</v>
      </c>
      <c r="C521" s="1201" t="s">
        <v>4787</v>
      </c>
      <c r="D521" s="1201" t="s">
        <v>4788</v>
      </c>
      <c r="E521" s="1201" t="s">
        <v>4788</v>
      </c>
      <c r="F521" s="1201" t="s">
        <v>4789</v>
      </c>
      <c r="G521" s="1201" t="s">
        <v>4789</v>
      </c>
      <c r="H521" s="1201"/>
      <c r="I521" s="1201"/>
      <c r="J521" s="1201" t="s">
        <v>1135</v>
      </c>
      <c r="K521" s="1201">
        <v>81</v>
      </c>
      <c r="L521" s="1201">
        <v>511010000</v>
      </c>
      <c r="M521" s="1255" t="s">
        <v>88</v>
      </c>
      <c r="N521" s="1333" t="s">
        <v>326</v>
      </c>
      <c r="O521" s="1192" t="s">
        <v>4695</v>
      </c>
      <c r="P521" s="1201" t="s">
        <v>229</v>
      </c>
      <c r="Q521" s="1256" t="s">
        <v>230</v>
      </c>
      <c r="R521" s="1201" t="s">
        <v>2856</v>
      </c>
      <c r="S521" s="1201">
        <v>166</v>
      </c>
      <c r="T521" s="1201" t="s">
        <v>902</v>
      </c>
      <c r="U521" s="1276">
        <v>75</v>
      </c>
      <c r="V521" s="1276">
        <v>400</v>
      </c>
      <c r="W521" s="1276">
        <v>30000</v>
      </c>
      <c r="X521" s="1276">
        <v>33600</v>
      </c>
      <c r="Y521" s="1201"/>
      <c r="Z521" s="1285">
        <v>2016</v>
      </c>
      <c r="AA521" s="1201">
        <v>11.22</v>
      </c>
      <c r="AB521" s="1180" t="s">
        <v>876</v>
      </c>
      <c r="AC521" s="1180"/>
      <c r="AD521" s="1180"/>
      <c r="AE521" s="1180"/>
      <c r="AF521" s="1180"/>
      <c r="AG521" s="1180" t="s">
        <v>4816</v>
      </c>
      <c r="AH521" s="1180" t="s">
        <v>794</v>
      </c>
      <c r="AI521" s="1352"/>
      <c r="AJ521" s="1352"/>
      <c r="AK521" s="1352"/>
    </row>
    <row r="522" spans="1:37" s="550" customFormat="1" ht="100.5" customHeight="1">
      <c r="A522" s="843" t="s">
        <v>4827</v>
      </c>
      <c r="B522" s="1078" t="s">
        <v>33</v>
      </c>
      <c r="C522" s="843" t="s">
        <v>4787</v>
      </c>
      <c r="D522" s="843" t="s">
        <v>4788</v>
      </c>
      <c r="E522" s="843" t="s">
        <v>4788</v>
      </c>
      <c r="F522" s="843" t="s">
        <v>4789</v>
      </c>
      <c r="G522" s="843" t="s">
        <v>4789</v>
      </c>
      <c r="H522" s="843"/>
      <c r="I522" s="843"/>
      <c r="J522" s="843" t="s">
        <v>1135</v>
      </c>
      <c r="K522" s="843">
        <v>81</v>
      </c>
      <c r="L522" s="843">
        <v>511010000</v>
      </c>
      <c r="M522" s="997" t="s">
        <v>88</v>
      </c>
      <c r="N522" s="998" t="s">
        <v>2115</v>
      </c>
      <c r="O522" s="925" t="s">
        <v>4695</v>
      </c>
      <c r="P522" s="843" t="s">
        <v>229</v>
      </c>
      <c r="Q522" s="1062" t="s">
        <v>230</v>
      </c>
      <c r="R522" s="843" t="s">
        <v>2856</v>
      </c>
      <c r="S522" s="843">
        <v>166</v>
      </c>
      <c r="T522" s="843" t="s">
        <v>902</v>
      </c>
      <c r="U522" s="927">
        <v>100</v>
      </c>
      <c r="V522" s="927">
        <v>400</v>
      </c>
      <c r="W522" s="927">
        <v>0</v>
      </c>
      <c r="X522" s="927">
        <v>0</v>
      </c>
      <c r="Y522" s="843" t="s">
        <v>4270</v>
      </c>
      <c r="Z522" s="1079">
        <v>2016</v>
      </c>
      <c r="AA522" s="1002"/>
      <c r="AB522" s="894" t="s">
        <v>876</v>
      </c>
      <c r="AC522" s="894"/>
      <c r="AD522" s="894"/>
      <c r="AE522" s="894"/>
      <c r="AF522" s="894"/>
      <c r="AG522" s="894" t="s">
        <v>4816</v>
      </c>
      <c r="AH522" s="894" t="s">
        <v>794</v>
      </c>
      <c r="AI522" s="1064"/>
      <c r="AJ522" s="1064"/>
      <c r="AK522" s="1064"/>
    </row>
    <row r="523" spans="1:37" s="1243" customFormat="1" ht="99.75" customHeight="1">
      <c r="A523" s="1201" t="s">
        <v>13799</v>
      </c>
      <c r="B523" s="1270" t="s">
        <v>33</v>
      </c>
      <c r="C523" s="1201" t="s">
        <v>4787</v>
      </c>
      <c r="D523" s="1201" t="s">
        <v>4788</v>
      </c>
      <c r="E523" s="1201" t="s">
        <v>4788</v>
      </c>
      <c r="F523" s="1201" t="s">
        <v>4789</v>
      </c>
      <c r="G523" s="1201" t="s">
        <v>4789</v>
      </c>
      <c r="H523" s="1201"/>
      <c r="I523" s="1201"/>
      <c r="J523" s="1201" t="s">
        <v>1135</v>
      </c>
      <c r="K523" s="1201">
        <v>81</v>
      </c>
      <c r="L523" s="1201">
        <v>511010000</v>
      </c>
      <c r="M523" s="1255" t="s">
        <v>88</v>
      </c>
      <c r="N523" s="1333" t="s">
        <v>326</v>
      </c>
      <c r="O523" s="1192" t="s">
        <v>4695</v>
      </c>
      <c r="P523" s="1201" t="s">
        <v>229</v>
      </c>
      <c r="Q523" s="1256" t="s">
        <v>230</v>
      </c>
      <c r="R523" s="1201" t="s">
        <v>2856</v>
      </c>
      <c r="S523" s="1201">
        <v>166</v>
      </c>
      <c r="T523" s="1201" t="s">
        <v>902</v>
      </c>
      <c r="U523" s="1276">
        <v>100</v>
      </c>
      <c r="V523" s="1276">
        <v>400</v>
      </c>
      <c r="W523" s="1276">
        <v>40000</v>
      </c>
      <c r="X523" s="1276">
        <v>44800</v>
      </c>
      <c r="Y523" s="1201"/>
      <c r="Z523" s="1285">
        <v>2016</v>
      </c>
      <c r="AA523" s="1201">
        <v>11.22</v>
      </c>
      <c r="AB523" s="1180" t="s">
        <v>876</v>
      </c>
      <c r="AC523" s="1180"/>
      <c r="AD523" s="1180"/>
      <c r="AE523" s="1180"/>
      <c r="AF523" s="1180"/>
      <c r="AG523" s="1180" t="s">
        <v>4816</v>
      </c>
      <c r="AH523" s="1180" t="s">
        <v>794</v>
      </c>
      <c r="AI523" s="1352"/>
      <c r="AJ523" s="1352"/>
      <c r="AK523" s="1352"/>
    </row>
    <row r="524" spans="1:37" s="192" customFormat="1" ht="100.5" customHeight="1">
      <c r="A524" s="723" t="s">
        <v>4828</v>
      </c>
      <c r="B524" s="1039" t="s">
        <v>33</v>
      </c>
      <c r="C524" s="723" t="s">
        <v>4829</v>
      </c>
      <c r="D524" s="723" t="s">
        <v>4830</v>
      </c>
      <c r="E524" s="723" t="s">
        <v>4830</v>
      </c>
      <c r="F524" s="723" t="s">
        <v>4831</v>
      </c>
      <c r="G524" s="723" t="s">
        <v>4831</v>
      </c>
      <c r="H524" s="723"/>
      <c r="I524" s="723"/>
      <c r="J524" s="723" t="s">
        <v>1135</v>
      </c>
      <c r="K524" s="723">
        <v>50</v>
      </c>
      <c r="L524" s="1044">
        <v>151010000</v>
      </c>
      <c r="M524" s="745" t="s">
        <v>82</v>
      </c>
      <c r="N524" s="750" t="s">
        <v>2115</v>
      </c>
      <c r="O524" s="809" t="s">
        <v>4671</v>
      </c>
      <c r="P524" s="723" t="s">
        <v>229</v>
      </c>
      <c r="Q524" s="870" t="s">
        <v>230</v>
      </c>
      <c r="R524" s="723" t="s">
        <v>2856</v>
      </c>
      <c r="S524" s="723">
        <v>796</v>
      </c>
      <c r="T524" s="723" t="s">
        <v>232</v>
      </c>
      <c r="U524" s="820">
        <v>2</v>
      </c>
      <c r="V524" s="820">
        <v>15000</v>
      </c>
      <c r="W524" s="820">
        <v>30000</v>
      </c>
      <c r="X524" s="820">
        <v>33600</v>
      </c>
      <c r="Y524" s="723" t="s">
        <v>4270</v>
      </c>
      <c r="Z524" s="1045">
        <v>2016</v>
      </c>
      <c r="AA524" s="755"/>
      <c r="AB524" s="756" t="s">
        <v>876</v>
      </c>
      <c r="AC524" s="756"/>
      <c r="AD524" s="756"/>
      <c r="AE524" s="756"/>
      <c r="AF524" s="756"/>
      <c r="AG524" s="756" t="s">
        <v>4832</v>
      </c>
      <c r="AH524" s="756" t="s">
        <v>794</v>
      </c>
      <c r="AI524" s="803"/>
      <c r="AJ524" s="803"/>
      <c r="AK524" s="803"/>
    </row>
    <row r="525" spans="1:37" s="192" customFormat="1" ht="100.5" customHeight="1">
      <c r="A525" s="723" t="s">
        <v>4833</v>
      </c>
      <c r="B525" s="1039" t="s">
        <v>33</v>
      </c>
      <c r="C525" s="723" t="s">
        <v>4834</v>
      </c>
      <c r="D525" s="723" t="s">
        <v>4835</v>
      </c>
      <c r="E525" s="723" t="s">
        <v>4835</v>
      </c>
      <c r="F525" s="723" t="s">
        <v>4836</v>
      </c>
      <c r="G525" s="723" t="s">
        <v>4836</v>
      </c>
      <c r="H525" s="723"/>
      <c r="I525" s="723"/>
      <c r="J525" s="723" t="s">
        <v>1135</v>
      </c>
      <c r="K525" s="723">
        <v>50</v>
      </c>
      <c r="L525" s="1044">
        <v>151010000</v>
      </c>
      <c r="M525" s="745" t="s">
        <v>82</v>
      </c>
      <c r="N525" s="750" t="s">
        <v>2115</v>
      </c>
      <c r="O525" s="809" t="s">
        <v>4671</v>
      </c>
      <c r="P525" s="723" t="s">
        <v>229</v>
      </c>
      <c r="Q525" s="870" t="s">
        <v>230</v>
      </c>
      <c r="R525" s="723" t="s">
        <v>2856</v>
      </c>
      <c r="S525" s="723">
        <v>796</v>
      </c>
      <c r="T525" s="723" t="s">
        <v>232</v>
      </c>
      <c r="U525" s="820">
        <v>2</v>
      </c>
      <c r="V525" s="820">
        <v>929100</v>
      </c>
      <c r="W525" s="820">
        <v>1858200</v>
      </c>
      <c r="X525" s="820">
        <v>2081184</v>
      </c>
      <c r="Y525" s="723" t="s">
        <v>4270</v>
      </c>
      <c r="Z525" s="1045">
        <v>2016</v>
      </c>
      <c r="AA525" s="755"/>
      <c r="AB525" s="756" t="s">
        <v>876</v>
      </c>
      <c r="AC525" s="756"/>
      <c r="AD525" s="756"/>
      <c r="AE525" s="756"/>
      <c r="AF525" s="756"/>
      <c r="AG525" s="756" t="s">
        <v>4837</v>
      </c>
      <c r="AH525" s="756" t="s">
        <v>794</v>
      </c>
      <c r="AI525" s="803"/>
      <c r="AJ525" s="803"/>
      <c r="AK525" s="803"/>
    </row>
    <row r="526" spans="1:37" s="192" customFormat="1" ht="100.5" customHeight="1">
      <c r="A526" s="723" t="s">
        <v>4838</v>
      </c>
      <c r="B526" s="1039" t="s">
        <v>33</v>
      </c>
      <c r="C526" s="723" t="s">
        <v>4839</v>
      </c>
      <c r="D526" s="723" t="s">
        <v>4840</v>
      </c>
      <c r="E526" s="723" t="s">
        <v>4840</v>
      </c>
      <c r="F526" s="723" t="s">
        <v>4841</v>
      </c>
      <c r="G526" s="723" t="s">
        <v>4841</v>
      </c>
      <c r="H526" s="723"/>
      <c r="I526" s="723"/>
      <c r="J526" s="723" t="s">
        <v>1135</v>
      </c>
      <c r="K526" s="723">
        <v>50</v>
      </c>
      <c r="L526" s="723">
        <v>511010000</v>
      </c>
      <c r="M526" s="749" t="s">
        <v>88</v>
      </c>
      <c r="N526" s="750" t="s">
        <v>2115</v>
      </c>
      <c r="O526" s="809" t="s">
        <v>4695</v>
      </c>
      <c r="P526" s="723" t="s">
        <v>229</v>
      </c>
      <c r="Q526" s="870" t="s">
        <v>230</v>
      </c>
      <c r="R526" s="723" t="s">
        <v>2856</v>
      </c>
      <c r="S526" s="723">
        <v>796</v>
      </c>
      <c r="T526" s="723" t="s">
        <v>232</v>
      </c>
      <c r="U526" s="820">
        <v>8</v>
      </c>
      <c r="V526" s="820">
        <v>52440</v>
      </c>
      <c r="W526" s="820">
        <v>419520</v>
      </c>
      <c r="X526" s="820">
        <v>469862.40000000002</v>
      </c>
      <c r="Y526" s="723" t="s">
        <v>4270</v>
      </c>
      <c r="Z526" s="1045">
        <v>2016</v>
      </c>
      <c r="AA526" s="755"/>
      <c r="AB526" s="756" t="s">
        <v>876</v>
      </c>
      <c r="AC526" s="756"/>
      <c r="AD526" s="756"/>
      <c r="AE526" s="756"/>
      <c r="AF526" s="756"/>
      <c r="AG526" s="756" t="s">
        <v>4842</v>
      </c>
      <c r="AH526" s="756" t="s">
        <v>794</v>
      </c>
      <c r="AI526" s="803"/>
      <c r="AJ526" s="803"/>
      <c r="AK526" s="803"/>
    </row>
    <row r="527" spans="1:37" s="192" customFormat="1" ht="100.5" customHeight="1">
      <c r="A527" s="723" t="s">
        <v>4843</v>
      </c>
      <c r="B527" s="1039" t="s">
        <v>33</v>
      </c>
      <c r="C527" s="723" t="s">
        <v>4839</v>
      </c>
      <c r="D527" s="723" t="s">
        <v>4840</v>
      </c>
      <c r="E527" s="723" t="s">
        <v>4840</v>
      </c>
      <c r="F527" s="723" t="s">
        <v>4841</v>
      </c>
      <c r="G527" s="723" t="s">
        <v>4841</v>
      </c>
      <c r="H527" s="723"/>
      <c r="I527" s="723"/>
      <c r="J527" s="723" t="s">
        <v>1135</v>
      </c>
      <c r="K527" s="723">
        <v>50</v>
      </c>
      <c r="L527" s="723">
        <v>511010000</v>
      </c>
      <c r="M527" s="749" t="s">
        <v>88</v>
      </c>
      <c r="N527" s="750" t="s">
        <v>2115</v>
      </c>
      <c r="O527" s="809" t="s">
        <v>4695</v>
      </c>
      <c r="P527" s="723" t="s">
        <v>229</v>
      </c>
      <c r="Q527" s="870" t="s">
        <v>230</v>
      </c>
      <c r="R527" s="723" t="s">
        <v>2856</v>
      </c>
      <c r="S527" s="723">
        <v>796</v>
      </c>
      <c r="T527" s="723" t="s">
        <v>232</v>
      </c>
      <c r="U527" s="820">
        <v>8</v>
      </c>
      <c r="V527" s="820">
        <v>52440</v>
      </c>
      <c r="W527" s="820">
        <v>419520</v>
      </c>
      <c r="X527" s="820">
        <v>469862.40000000002</v>
      </c>
      <c r="Y527" s="723" t="s">
        <v>4270</v>
      </c>
      <c r="Z527" s="1045">
        <v>2016</v>
      </c>
      <c r="AA527" s="755"/>
      <c r="AB527" s="756" t="s">
        <v>876</v>
      </c>
      <c r="AC527" s="756"/>
      <c r="AD527" s="756"/>
      <c r="AE527" s="756"/>
      <c r="AF527" s="756"/>
      <c r="AG527" s="756" t="s">
        <v>4844</v>
      </c>
      <c r="AH527" s="756" t="s">
        <v>794</v>
      </c>
      <c r="AI527" s="803"/>
      <c r="AJ527" s="803"/>
      <c r="AK527" s="803"/>
    </row>
    <row r="528" spans="1:37" s="192" customFormat="1" ht="100.5" customHeight="1">
      <c r="A528" s="723" t="s">
        <v>4845</v>
      </c>
      <c r="B528" s="1039" t="s">
        <v>33</v>
      </c>
      <c r="C528" s="723" t="s">
        <v>4839</v>
      </c>
      <c r="D528" s="723" t="s">
        <v>4840</v>
      </c>
      <c r="E528" s="723" t="s">
        <v>4840</v>
      </c>
      <c r="F528" s="723" t="s">
        <v>4841</v>
      </c>
      <c r="G528" s="723" t="s">
        <v>4841</v>
      </c>
      <c r="H528" s="723"/>
      <c r="I528" s="723"/>
      <c r="J528" s="723" t="s">
        <v>1135</v>
      </c>
      <c r="K528" s="723">
        <v>50</v>
      </c>
      <c r="L528" s="762">
        <v>271010000</v>
      </c>
      <c r="M528" s="723" t="s">
        <v>127</v>
      </c>
      <c r="N528" s="750" t="s">
        <v>2115</v>
      </c>
      <c r="O528" s="723" t="s">
        <v>802</v>
      </c>
      <c r="P528" s="723" t="s">
        <v>229</v>
      </c>
      <c r="Q528" s="870" t="s">
        <v>230</v>
      </c>
      <c r="R528" s="723" t="s">
        <v>2856</v>
      </c>
      <c r="S528" s="723">
        <v>796</v>
      </c>
      <c r="T528" s="723" t="s">
        <v>232</v>
      </c>
      <c r="U528" s="820">
        <v>10</v>
      </c>
      <c r="V528" s="820">
        <v>100000</v>
      </c>
      <c r="W528" s="820">
        <v>1000000</v>
      </c>
      <c r="X528" s="820">
        <v>1120000</v>
      </c>
      <c r="Y528" s="723" t="s">
        <v>4270</v>
      </c>
      <c r="Z528" s="1045">
        <v>2016</v>
      </c>
      <c r="AA528" s="755"/>
      <c r="AB528" s="756" t="s">
        <v>876</v>
      </c>
      <c r="AC528" s="756"/>
      <c r="AD528" s="756"/>
      <c r="AE528" s="756"/>
      <c r="AF528" s="756"/>
      <c r="AG528" s="756" t="s">
        <v>4846</v>
      </c>
      <c r="AH528" s="756" t="s">
        <v>794</v>
      </c>
      <c r="AI528" s="803"/>
      <c r="AJ528" s="803"/>
      <c r="AK528" s="803"/>
    </row>
    <row r="529" spans="1:37" s="192" customFormat="1" ht="100.5" customHeight="1">
      <c r="A529" s="723" t="s">
        <v>4847</v>
      </c>
      <c r="B529" s="1039" t="s">
        <v>33</v>
      </c>
      <c r="C529" s="723" t="s">
        <v>4848</v>
      </c>
      <c r="D529" s="723" t="s">
        <v>4849</v>
      </c>
      <c r="E529" s="723" t="s">
        <v>4849</v>
      </c>
      <c r="F529" s="723" t="s">
        <v>4850</v>
      </c>
      <c r="G529" s="723" t="s">
        <v>4850</v>
      </c>
      <c r="H529" s="723"/>
      <c r="I529" s="723"/>
      <c r="J529" s="723" t="s">
        <v>1135</v>
      </c>
      <c r="K529" s="723">
        <v>50</v>
      </c>
      <c r="L529" s="1044">
        <v>151010000</v>
      </c>
      <c r="M529" s="745" t="s">
        <v>82</v>
      </c>
      <c r="N529" s="750" t="s">
        <v>2115</v>
      </c>
      <c r="O529" s="809" t="s">
        <v>4671</v>
      </c>
      <c r="P529" s="723" t="s">
        <v>229</v>
      </c>
      <c r="Q529" s="870" t="s">
        <v>230</v>
      </c>
      <c r="R529" s="723" t="s">
        <v>2856</v>
      </c>
      <c r="S529" s="723">
        <v>796</v>
      </c>
      <c r="T529" s="723" t="s">
        <v>232</v>
      </c>
      <c r="U529" s="820">
        <v>6</v>
      </c>
      <c r="V529" s="820">
        <v>38500</v>
      </c>
      <c r="W529" s="820">
        <v>231000</v>
      </c>
      <c r="X529" s="820">
        <v>258720</v>
      </c>
      <c r="Y529" s="723" t="s">
        <v>4270</v>
      </c>
      <c r="Z529" s="1045">
        <v>2016</v>
      </c>
      <c r="AA529" s="755"/>
      <c r="AB529" s="756" t="s">
        <v>876</v>
      </c>
      <c r="AC529" s="756"/>
      <c r="AD529" s="756"/>
      <c r="AE529" s="756"/>
      <c r="AF529" s="756"/>
      <c r="AG529" s="756" t="s">
        <v>4851</v>
      </c>
      <c r="AH529" s="756" t="s">
        <v>794</v>
      </c>
      <c r="AI529" s="803"/>
      <c r="AJ529" s="803"/>
      <c r="AK529" s="803"/>
    </row>
    <row r="530" spans="1:37" s="192" customFormat="1" ht="100.5" customHeight="1">
      <c r="A530" s="723" t="s">
        <v>4852</v>
      </c>
      <c r="B530" s="1039" t="s">
        <v>33</v>
      </c>
      <c r="C530" s="723" t="s">
        <v>4853</v>
      </c>
      <c r="D530" s="723" t="s">
        <v>4849</v>
      </c>
      <c r="E530" s="723" t="s">
        <v>4849</v>
      </c>
      <c r="F530" s="723" t="s">
        <v>4854</v>
      </c>
      <c r="G530" s="723" t="s">
        <v>4854</v>
      </c>
      <c r="H530" s="723"/>
      <c r="I530" s="723"/>
      <c r="J530" s="723" t="s">
        <v>1135</v>
      </c>
      <c r="K530" s="723">
        <v>50</v>
      </c>
      <c r="L530" s="1044">
        <v>151010000</v>
      </c>
      <c r="M530" s="745" t="s">
        <v>82</v>
      </c>
      <c r="N530" s="750" t="s">
        <v>2115</v>
      </c>
      <c r="O530" s="809" t="s">
        <v>4671</v>
      </c>
      <c r="P530" s="723" t="s">
        <v>229</v>
      </c>
      <c r="Q530" s="870" t="s">
        <v>230</v>
      </c>
      <c r="R530" s="723" t="s">
        <v>2856</v>
      </c>
      <c r="S530" s="723">
        <v>796</v>
      </c>
      <c r="T530" s="723" t="s">
        <v>232</v>
      </c>
      <c r="U530" s="820">
        <v>6</v>
      </c>
      <c r="V530" s="820">
        <v>6900</v>
      </c>
      <c r="W530" s="820">
        <v>41400</v>
      </c>
      <c r="X530" s="820">
        <v>46368</v>
      </c>
      <c r="Y530" s="723" t="s">
        <v>4270</v>
      </c>
      <c r="Z530" s="1045">
        <v>2016</v>
      </c>
      <c r="AA530" s="755"/>
      <c r="AB530" s="756" t="s">
        <v>876</v>
      </c>
      <c r="AC530" s="756"/>
      <c r="AD530" s="756"/>
      <c r="AE530" s="756"/>
      <c r="AF530" s="756"/>
      <c r="AG530" s="756" t="s">
        <v>4855</v>
      </c>
      <c r="AH530" s="756" t="s">
        <v>794</v>
      </c>
      <c r="AI530" s="803"/>
      <c r="AJ530" s="803"/>
      <c r="AK530" s="803"/>
    </row>
    <row r="531" spans="1:37" s="192" customFormat="1" ht="100.5" customHeight="1">
      <c r="A531" s="723" t="s">
        <v>4856</v>
      </c>
      <c r="B531" s="1039" t="s">
        <v>33</v>
      </c>
      <c r="C531" s="723" t="s">
        <v>4857</v>
      </c>
      <c r="D531" s="723" t="s">
        <v>4849</v>
      </c>
      <c r="E531" s="723" t="s">
        <v>4849</v>
      </c>
      <c r="F531" s="723" t="s">
        <v>4858</v>
      </c>
      <c r="G531" s="723" t="s">
        <v>4858</v>
      </c>
      <c r="H531" s="723"/>
      <c r="I531" s="723"/>
      <c r="J531" s="723" t="s">
        <v>1135</v>
      </c>
      <c r="K531" s="723">
        <v>50</v>
      </c>
      <c r="L531" s="762">
        <v>271010000</v>
      </c>
      <c r="M531" s="723" t="s">
        <v>127</v>
      </c>
      <c r="N531" s="750" t="s">
        <v>2115</v>
      </c>
      <c r="O531" s="723" t="s">
        <v>802</v>
      </c>
      <c r="P531" s="723" t="s">
        <v>229</v>
      </c>
      <c r="Q531" s="870" t="s">
        <v>230</v>
      </c>
      <c r="R531" s="723" t="s">
        <v>2856</v>
      </c>
      <c r="S531" s="723">
        <v>796</v>
      </c>
      <c r="T531" s="723" t="s">
        <v>232</v>
      </c>
      <c r="U531" s="820">
        <v>6</v>
      </c>
      <c r="V531" s="820">
        <v>16632</v>
      </c>
      <c r="W531" s="820">
        <v>99792</v>
      </c>
      <c r="X531" s="820">
        <v>111767.03999999999</v>
      </c>
      <c r="Y531" s="723" t="s">
        <v>4270</v>
      </c>
      <c r="Z531" s="1045">
        <v>2016</v>
      </c>
      <c r="AA531" s="755"/>
      <c r="AB531" s="756" t="s">
        <v>876</v>
      </c>
      <c r="AC531" s="756"/>
      <c r="AD531" s="756"/>
      <c r="AE531" s="756"/>
      <c r="AF531" s="756"/>
      <c r="AG531" s="756" t="s">
        <v>4859</v>
      </c>
      <c r="AH531" s="756" t="s">
        <v>794</v>
      </c>
      <c r="AI531" s="803"/>
      <c r="AJ531" s="803"/>
      <c r="AK531" s="803"/>
    </row>
    <row r="532" spans="1:37" s="192" customFormat="1" ht="100.5" customHeight="1">
      <c r="A532" s="723" t="s">
        <v>4860</v>
      </c>
      <c r="B532" s="1039" t="s">
        <v>33</v>
      </c>
      <c r="C532" s="723" t="s">
        <v>4857</v>
      </c>
      <c r="D532" s="723" t="s">
        <v>4849</v>
      </c>
      <c r="E532" s="723" t="s">
        <v>4849</v>
      </c>
      <c r="F532" s="723" t="s">
        <v>4858</v>
      </c>
      <c r="G532" s="723" t="s">
        <v>4858</v>
      </c>
      <c r="H532" s="723"/>
      <c r="I532" s="723"/>
      <c r="J532" s="723" t="s">
        <v>1135</v>
      </c>
      <c r="K532" s="723">
        <v>50</v>
      </c>
      <c r="L532" s="762">
        <v>271010000</v>
      </c>
      <c r="M532" s="723" t="s">
        <v>127</v>
      </c>
      <c r="N532" s="750" t="s">
        <v>2115</v>
      </c>
      <c r="O532" s="723" t="s">
        <v>802</v>
      </c>
      <c r="P532" s="723" t="s">
        <v>229</v>
      </c>
      <c r="Q532" s="870" t="s">
        <v>230</v>
      </c>
      <c r="R532" s="723" t="s">
        <v>2856</v>
      </c>
      <c r="S532" s="723">
        <v>796</v>
      </c>
      <c r="T532" s="723" t="s">
        <v>232</v>
      </c>
      <c r="U532" s="820">
        <v>6</v>
      </c>
      <c r="V532" s="820">
        <v>6420</v>
      </c>
      <c r="W532" s="820">
        <v>38520</v>
      </c>
      <c r="X532" s="820">
        <v>43142.400000000001</v>
      </c>
      <c r="Y532" s="723" t="s">
        <v>4270</v>
      </c>
      <c r="Z532" s="1045">
        <v>2016</v>
      </c>
      <c r="AA532" s="755"/>
      <c r="AB532" s="756" t="s">
        <v>876</v>
      </c>
      <c r="AC532" s="756"/>
      <c r="AD532" s="756"/>
      <c r="AE532" s="756"/>
      <c r="AF532" s="756"/>
      <c r="AG532" s="756" t="s">
        <v>4861</v>
      </c>
      <c r="AH532" s="756" t="s">
        <v>794</v>
      </c>
      <c r="AI532" s="803"/>
      <c r="AJ532" s="803"/>
      <c r="AK532" s="803"/>
    </row>
    <row r="533" spans="1:37" s="192" customFormat="1" ht="100.5" customHeight="1">
      <c r="A533" s="723" t="s">
        <v>4862</v>
      </c>
      <c r="B533" s="1039" t="s">
        <v>33</v>
      </c>
      <c r="C533" s="723" t="s">
        <v>4857</v>
      </c>
      <c r="D533" s="723" t="s">
        <v>4849</v>
      </c>
      <c r="E533" s="723" t="s">
        <v>4849</v>
      </c>
      <c r="F533" s="723" t="s">
        <v>4858</v>
      </c>
      <c r="G533" s="723" t="s">
        <v>4858</v>
      </c>
      <c r="H533" s="723"/>
      <c r="I533" s="723"/>
      <c r="J533" s="723" t="s">
        <v>1135</v>
      </c>
      <c r="K533" s="723">
        <v>50</v>
      </c>
      <c r="L533" s="762">
        <v>271010000</v>
      </c>
      <c r="M533" s="723" t="s">
        <v>127</v>
      </c>
      <c r="N533" s="750" t="s">
        <v>2115</v>
      </c>
      <c r="O533" s="723" t="s">
        <v>802</v>
      </c>
      <c r="P533" s="723" t="s">
        <v>229</v>
      </c>
      <c r="Q533" s="870" t="s">
        <v>230</v>
      </c>
      <c r="R533" s="723" t="s">
        <v>2856</v>
      </c>
      <c r="S533" s="723">
        <v>796</v>
      </c>
      <c r="T533" s="723" t="s">
        <v>232</v>
      </c>
      <c r="U533" s="820">
        <v>2</v>
      </c>
      <c r="V533" s="820">
        <v>6000</v>
      </c>
      <c r="W533" s="820">
        <v>12000</v>
      </c>
      <c r="X533" s="820">
        <v>13440</v>
      </c>
      <c r="Y533" s="723" t="s">
        <v>4270</v>
      </c>
      <c r="Z533" s="1045">
        <v>2016</v>
      </c>
      <c r="AA533" s="755"/>
      <c r="AB533" s="756" t="s">
        <v>876</v>
      </c>
      <c r="AC533" s="756"/>
      <c r="AD533" s="756"/>
      <c r="AE533" s="756"/>
      <c r="AF533" s="756"/>
      <c r="AG533" s="756" t="s">
        <v>4863</v>
      </c>
      <c r="AH533" s="756" t="s">
        <v>794</v>
      </c>
      <c r="AI533" s="803"/>
      <c r="AJ533" s="803"/>
      <c r="AK533" s="803"/>
    </row>
    <row r="534" spans="1:37" s="192" customFormat="1" ht="100.5" customHeight="1">
      <c r="A534" s="723" t="s">
        <v>4864</v>
      </c>
      <c r="B534" s="1039" t="s">
        <v>33</v>
      </c>
      <c r="C534" s="723" t="s">
        <v>4848</v>
      </c>
      <c r="D534" s="723" t="s">
        <v>4849</v>
      </c>
      <c r="E534" s="723" t="s">
        <v>4849</v>
      </c>
      <c r="F534" s="723" t="s">
        <v>4850</v>
      </c>
      <c r="G534" s="723" t="s">
        <v>4850</v>
      </c>
      <c r="H534" s="723"/>
      <c r="I534" s="723"/>
      <c r="J534" s="723" t="s">
        <v>1135</v>
      </c>
      <c r="K534" s="723">
        <v>50</v>
      </c>
      <c r="L534" s="784">
        <v>231010000</v>
      </c>
      <c r="M534" s="745" t="s">
        <v>128</v>
      </c>
      <c r="N534" s="750" t="s">
        <v>2115</v>
      </c>
      <c r="O534" s="809" t="s">
        <v>4668</v>
      </c>
      <c r="P534" s="723" t="s">
        <v>229</v>
      </c>
      <c r="Q534" s="870" t="s">
        <v>230</v>
      </c>
      <c r="R534" s="723" t="s">
        <v>2856</v>
      </c>
      <c r="S534" s="723">
        <v>796</v>
      </c>
      <c r="T534" s="723" t="s">
        <v>232</v>
      </c>
      <c r="U534" s="820">
        <v>10</v>
      </c>
      <c r="V534" s="820">
        <v>6900</v>
      </c>
      <c r="W534" s="820">
        <v>69000</v>
      </c>
      <c r="X534" s="820">
        <v>77280</v>
      </c>
      <c r="Y534" s="723" t="s">
        <v>4270</v>
      </c>
      <c r="Z534" s="1045">
        <v>2016</v>
      </c>
      <c r="AA534" s="755"/>
      <c r="AB534" s="756" t="s">
        <v>876</v>
      </c>
      <c r="AC534" s="756"/>
      <c r="AD534" s="756"/>
      <c r="AE534" s="756"/>
      <c r="AF534" s="756"/>
      <c r="AG534" s="756" t="s">
        <v>4865</v>
      </c>
      <c r="AH534" s="756" t="s">
        <v>794</v>
      </c>
      <c r="AI534" s="803"/>
      <c r="AJ534" s="803"/>
      <c r="AK534" s="803"/>
    </row>
    <row r="535" spans="1:37" s="550" customFormat="1" ht="100.5" customHeight="1">
      <c r="A535" s="843" t="s">
        <v>4866</v>
      </c>
      <c r="B535" s="1078" t="s">
        <v>33</v>
      </c>
      <c r="C535" s="843" t="s">
        <v>4867</v>
      </c>
      <c r="D535" s="843" t="s">
        <v>4868</v>
      </c>
      <c r="E535" s="843" t="s">
        <v>4868</v>
      </c>
      <c r="F535" s="843" t="s">
        <v>4869</v>
      </c>
      <c r="G535" s="843" t="s">
        <v>4869</v>
      </c>
      <c r="H535" s="843"/>
      <c r="I535" s="843"/>
      <c r="J535" s="843" t="s">
        <v>1135</v>
      </c>
      <c r="K535" s="843">
        <v>87</v>
      </c>
      <c r="L535" s="551">
        <v>311010000</v>
      </c>
      <c r="M535" s="843" t="s">
        <v>342</v>
      </c>
      <c r="N535" s="998" t="s">
        <v>2115</v>
      </c>
      <c r="O535" s="925" t="s">
        <v>4682</v>
      </c>
      <c r="P535" s="843" t="s">
        <v>229</v>
      </c>
      <c r="Q535" s="1062" t="s">
        <v>230</v>
      </c>
      <c r="R535" s="843" t="s">
        <v>2856</v>
      </c>
      <c r="S535" s="843">
        <v>796</v>
      </c>
      <c r="T535" s="843" t="s">
        <v>232</v>
      </c>
      <c r="U535" s="927">
        <v>12</v>
      </c>
      <c r="V535" s="927">
        <v>22000</v>
      </c>
      <c r="W535" s="927">
        <v>0</v>
      </c>
      <c r="X535" s="927">
        <v>0</v>
      </c>
      <c r="Y535" s="843" t="s">
        <v>4270</v>
      </c>
      <c r="Z535" s="1079">
        <v>2016</v>
      </c>
      <c r="AA535" s="1002"/>
      <c r="AB535" s="894" t="s">
        <v>876</v>
      </c>
      <c r="AC535" s="894"/>
      <c r="AD535" s="894"/>
      <c r="AE535" s="894"/>
      <c r="AF535" s="894"/>
      <c r="AG535" s="894" t="s">
        <v>4870</v>
      </c>
      <c r="AH535" s="894" t="s">
        <v>794</v>
      </c>
      <c r="AI535" s="1064"/>
      <c r="AJ535" s="1064"/>
      <c r="AK535" s="1064"/>
    </row>
    <row r="536" spans="1:37" s="1243" customFormat="1" ht="99.75" customHeight="1">
      <c r="A536" s="1201" t="s">
        <v>13612</v>
      </c>
      <c r="B536" s="1270" t="s">
        <v>33</v>
      </c>
      <c r="C536" s="1201" t="s">
        <v>4867</v>
      </c>
      <c r="D536" s="1201" t="s">
        <v>4868</v>
      </c>
      <c r="E536" s="1201" t="s">
        <v>4868</v>
      </c>
      <c r="F536" s="1201" t="s">
        <v>4869</v>
      </c>
      <c r="G536" s="1201" t="s">
        <v>4869</v>
      </c>
      <c r="H536" s="1201"/>
      <c r="I536" s="1201"/>
      <c r="J536" s="1201" t="s">
        <v>1135</v>
      </c>
      <c r="K536" s="1201">
        <v>87</v>
      </c>
      <c r="L536" s="1319">
        <v>311010000</v>
      </c>
      <c r="M536" s="1201" t="s">
        <v>342</v>
      </c>
      <c r="N536" s="1333" t="s">
        <v>326</v>
      </c>
      <c r="O536" s="1192" t="s">
        <v>4682</v>
      </c>
      <c r="P536" s="1201" t="s">
        <v>229</v>
      </c>
      <c r="Q536" s="1256" t="s">
        <v>230</v>
      </c>
      <c r="R536" s="1201" t="s">
        <v>2856</v>
      </c>
      <c r="S536" s="1201">
        <v>796</v>
      </c>
      <c r="T536" s="1201" t="s">
        <v>232</v>
      </c>
      <c r="U536" s="1276">
        <v>12</v>
      </c>
      <c r="V536" s="1276">
        <v>22000</v>
      </c>
      <c r="W536" s="1276">
        <v>264000</v>
      </c>
      <c r="X536" s="1276">
        <v>295680</v>
      </c>
      <c r="Y536" s="1201"/>
      <c r="Z536" s="1285">
        <v>2016</v>
      </c>
      <c r="AA536" s="1201">
        <v>22</v>
      </c>
      <c r="AB536" s="1180" t="s">
        <v>876</v>
      </c>
      <c r="AC536" s="1180"/>
      <c r="AD536" s="1180"/>
      <c r="AE536" s="1180"/>
      <c r="AF536" s="1180"/>
      <c r="AG536" s="1180" t="s">
        <v>4870</v>
      </c>
      <c r="AH536" s="1180" t="s">
        <v>794</v>
      </c>
      <c r="AI536" s="1222"/>
      <c r="AJ536" s="1222"/>
      <c r="AK536" s="1180" t="s">
        <v>13599</v>
      </c>
    </row>
    <row r="537" spans="1:37" s="550" customFormat="1" ht="100.5" customHeight="1">
      <c r="A537" s="843" t="s">
        <v>4871</v>
      </c>
      <c r="B537" s="1078" t="s">
        <v>33</v>
      </c>
      <c r="C537" s="843" t="s">
        <v>4867</v>
      </c>
      <c r="D537" s="843" t="s">
        <v>4868</v>
      </c>
      <c r="E537" s="843" t="s">
        <v>4868</v>
      </c>
      <c r="F537" s="843" t="s">
        <v>4869</v>
      </c>
      <c r="G537" s="843" t="s">
        <v>4869</v>
      </c>
      <c r="H537" s="843"/>
      <c r="I537" s="843"/>
      <c r="J537" s="843" t="s">
        <v>1135</v>
      </c>
      <c r="K537" s="843">
        <v>87</v>
      </c>
      <c r="L537" s="551">
        <v>311010000</v>
      </c>
      <c r="M537" s="843" t="s">
        <v>342</v>
      </c>
      <c r="N537" s="998" t="s">
        <v>2115</v>
      </c>
      <c r="O537" s="925" t="s">
        <v>4682</v>
      </c>
      <c r="P537" s="843" t="s">
        <v>229</v>
      </c>
      <c r="Q537" s="1062" t="s">
        <v>230</v>
      </c>
      <c r="R537" s="843" t="s">
        <v>2856</v>
      </c>
      <c r="S537" s="843">
        <v>796</v>
      </c>
      <c r="T537" s="843" t="s">
        <v>232</v>
      </c>
      <c r="U537" s="927">
        <v>20</v>
      </c>
      <c r="V537" s="927">
        <v>39680</v>
      </c>
      <c r="W537" s="927">
        <v>0</v>
      </c>
      <c r="X537" s="927">
        <v>0</v>
      </c>
      <c r="Y537" s="843" t="s">
        <v>4270</v>
      </c>
      <c r="Z537" s="1079">
        <v>2016</v>
      </c>
      <c r="AA537" s="1002"/>
      <c r="AB537" s="894" t="s">
        <v>876</v>
      </c>
      <c r="AC537" s="894"/>
      <c r="AD537" s="894"/>
      <c r="AE537" s="894"/>
      <c r="AF537" s="894"/>
      <c r="AG537" s="894" t="s">
        <v>4872</v>
      </c>
      <c r="AH537" s="894" t="s">
        <v>794</v>
      </c>
      <c r="AI537" s="1064"/>
      <c r="AJ537" s="1064"/>
      <c r="AK537" s="1064"/>
    </row>
    <row r="538" spans="1:37" s="1243" customFormat="1" ht="99.75" customHeight="1">
      <c r="A538" s="1201" t="s">
        <v>13613</v>
      </c>
      <c r="B538" s="1270" t="s">
        <v>33</v>
      </c>
      <c r="C538" s="1201" t="s">
        <v>4867</v>
      </c>
      <c r="D538" s="1201" t="s">
        <v>4868</v>
      </c>
      <c r="E538" s="1201" t="s">
        <v>4868</v>
      </c>
      <c r="F538" s="1201" t="s">
        <v>4869</v>
      </c>
      <c r="G538" s="1201" t="s">
        <v>4869</v>
      </c>
      <c r="H538" s="1201"/>
      <c r="I538" s="1201"/>
      <c r="J538" s="1201" t="s">
        <v>1135</v>
      </c>
      <c r="K538" s="1201">
        <v>87</v>
      </c>
      <c r="L538" s="1319">
        <v>311010000</v>
      </c>
      <c r="M538" s="1201" t="s">
        <v>342</v>
      </c>
      <c r="N538" s="1333" t="s">
        <v>326</v>
      </c>
      <c r="O538" s="1192" t="s">
        <v>4682</v>
      </c>
      <c r="P538" s="1201" t="s">
        <v>229</v>
      </c>
      <c r="Q538" s="1256" t="s">
        <v>230</v>
      </c>
      <c r="R538" s="1201" t="s">
        <v>2856</v>
      </c>
      <c r="S538" s="1201">
        <v>796</v>
      </c>
      <c r="T538" s="1201" t="s">
        <v>232</v>
      </c>
      <c r="U538" s="1276">
        <v>20</v>
      </c>
      <c r="V538" s="1276">
        <v>39680</v>
      </c>
      <c r="W538" s="1276">
        <v>793600</v>
      </c>
      <c r="X538" s="1276">
        <v>888832</v>
      </c>
      <c r="Y538" s="1201"/>
      <c r="Z538" s="1285">
        <v>2016</v>
      </c>
      <c r="AA538" s="1201">
        <v>22</v>
      </c>
      <c r="AB538" s="1180" t="s">
        <v>876</v>
      </c>
      <c r="AC538" s="1180"/>
      <c r="AD538" s="1180"/>
      <c r="AE538" s="1180"/>
      <c r="AF538" s="1180"/>
      <c r="AG538" s="1180" t="s">
        <v>4872</v>
      </c>
      <c r="AH538" s="1180" t="s">
        <v>794</v>
      </c>
      <c r="AI538" s="1222"/>
      <c r="AJ538" s="1222"/>
      <c r="AK538" s="1180" t="s">
        <v>13599</v>
      </c>
    </row>
    <row r="539" spans="1:37" s="1269" customFormat="1" ht="100.5" customHeight="1">
      <c r="A539" s="1297" t="s">
        <v>4873</v>
      </c>
      <c r="B539" s="1334" t="s">
        <v>33</v>
      </c>
      <c r="C539" s="1297" t="s">
        <v>4867</v>
      </c>
      <c r="D539" s="1297" t="s">
        <v>4868</v>
      </c>
      <c r="E539" s="1297" t="s">
        <v>4868</v>
      </c>
      <c r="F539" s="1297" t="s">
        <v>4869</v>
      </c>
      <c r="G539" s="1297" t="s">
        <v>4869</v>
      </c>
      <c r="H539" s="1297"/>
      <c r="I539" s="1297"/>
      <c r="J539" s="1297" t="s">
        <v>1135</v>
      </c>
      <c r="K539" s="1297">
        <v>87</v>
      </c>
      <c r="L539" s="1335">
        <v>311010000</v>
      </c>
      <c r="M539" s="1297" t="s">
        <v>342</v>
      </c>
      <c r="N539" s="1336" t="s">
        <v>2115</v>
      </c>
      <c r="O539" s="1337" t="s">
        <v>4682</v>
      </c>
      <c r="P539" s="1297" t="s">
        <v>229</v>
      </c>
      <c r="Q539" s="1338" t="s">
        <v>230</v>
      </c>
      <c r="R539" s="1297" t="s">
        <v>2856</v>
      </c>
      <c r="S539" s="1297">
        <v>796</v>
      </c>
      <c r="T539" s="1297" t="s">
        <v>232</v>
      </c>
      <c r="U539" s="1339">
        <v>60</v>
      </c>
      <c r="V539" s="1339">
        <v>22000</v>
      </c>
      <c r="W539" s="1339">
        <v>0</v>
      </c>
      <c r="X539" s="1339">
        <v>0</v>
      </c>
      <c r="Y539" s="1297" t="s">
        <v>4270</v>
      </c>
      <c r="Z539" s="1340">
        <v>2016</v>
      </c>
      <c r="AA539" s="1341"/>
      <c r="AB539" s="1298" t="s">
        <v>876</v>
      </c>
      <c r="AC539" s="1298"/>
      <c r="AD539" s="1298"/>
      <c r="AE539" s="1298"/>
      <c r="AF539" s="1298"/>
      <c r="AG539" s="1298" t="s">
        <v>4874</v>
      </c>
      <c r="AH539" s="1298" t="s">
        <v>794</v>
      </c>
      <c r="AI539" s="1342"/>
      <c r="AJ539" s="1342"/>
      <c r="AK539" s="1342"/>
    </row>
    <row r="540" spans="1:37" s="1243" customFormat="1" ht="99.75" customHeight="1">
      <c r="A540" s="1201" t="s">
        <v>13614</v>
      </c>
      <c r="B540" s="1270" t="s">
        <v>33</v>
      </c>
      <c r="C540" s="1201" t="s">
        <v>4867</v>
      </c>
      <c r="D540" s="1201" t="s">
        <v>4868</v>
      </c>
      <c r="E540" s="1201" t="s">
        <v>4868</v>
      </c>
      <c r="F540" s="1201" t="s">
        <v>4869</v>
      </c>
      <c r="G540" s="1201" t="s">
        <v>4869</v>
      </c>
      <c r="H540" s="1201"/>
      <c r="I540" s="1201"/>
      <c r="J540" s="1201" t="s">
        <v>1135</v>
      </c>
      <c r="K540" s="1201">
        <v>87</v>
      </c>
      <c r="L540" s="1319">
        <v>311010000</v>
      </c>
      <c r="M540" s="1201" t="s">
        <v>342</v>
      </c>
      <c r="N540" s="1333" t="s">
        <v>326</v>
      </c>
      <c r="O540" s="1192" t="s">
        <v>4682</v>
      </c>
      <c r="P540" s="1201" t="s">
        <v>229</v>
      </c>
      <c r="Q540" s="1256" t="s">
        <v>230</v>
      </c>
      <c r="R540" s="1201" t="s">
        <v>2856</v>
      </c>
      <c r="S540" s="1201">
        <v>796</v>
      </c>
      <c r="T540" s="1201" t="s">
        <v>232</v>
      </c>
      <c r="U540" s="1276">
        <v>60</v>
      </c>
      <c r="V540" s="1276">
        <v>22000</v>
      </c>
      <c r="W540" s="1276">
        <v>1320000</v>
      </c>
      <c r="X540" s="1276">
        <v>1478400</v>
      </c>
      <c r="Y540" s="1201"/>
      <c r="Z540" s="1285">
        <v>2016</v>
      </c>
      <c r="AA540" s="1201">
        <v>22</v>
      </c>
      <c r="AB540" s="1180" t="s">
        <v>876</v>
      </c>
      <c r="AC540" s="1180"/>
      <c r="AD540" s="1180"/>
      <c r="AE540" s="1180"/>
      <c r="AF540" s="1180"/>
      <c r="AG540" s="1180" t="s">
        <v>4874</v>
      </c>
      <c r="AH540" s="1180" t="s">
        <v>794</v>
      </c>
      <c r="AI540" s="1222"/>
      <c r="AJ540" s="1222"/>
      <c r="AK540" s="1180" t="s">
        <v>13599</v>
      </c>
    </row>
    <row r="541" spans="1:37" s="192" customFormat="1" ht="100.5" customHeight="1">
      <c r="A541" s="723" t="s">
        <v>4875</v>
      </c>
      <c r="B541" s="1039" t="s">
        <v>33</v>
      </c>
      <c r="C541" s="723" t="s">
        <v>4876</v>
      </c>
      <c r="D541" s="723" t="s">
        <v>4877</v>
      </c>
      <c r="E541" s="723" t="s">
        <v>4877</v>
      </c>
      <c r="F541" s="723" t="s">
        <v>4878</v>
      </c>
      <c r="G541" s="723" t="s">
        <v>4878</v>
      </c>
      <c r="H541" s="723"/>
      <c r="I541" s="723"/>
      <c r="J541" s="723" t="s">
        <v>1135</v>
      </c>
      <c r="K541" s="723">
        <v>50</v>
      </c>
      <c r="L541" s="1044">
        <v>151010000</v>
      </c>
      <c r="M541" s="745" t="s">
        <v>82</v>
      </c>
      <c r="N541" s="750" t="s">
        <v>2115</v>
      </c>
      <c r="O541" s="809" t="s">
        <v>4671</v>
      </c>
      <c r="P541" s="723" t="s">
        <v>229</v>
      </c>
      <c r="Q541" s="870" t="s">
        <v>230</v>
      </c>
      <c r="R541" s="723" t="s">
        <v>2856</v>
      </c>
      <c r="S541" s="723">
        <v>796</v>
      </c>
      <c r="T541" s="723" t="s">
        <v>232</v>
      </c>
      <c r="U541" s="820">
        <v>2</v>
      </c>
      <c r="V541" s="820">
        <v>115500</v>
      </c>
      <c r="W541" s="820">
        <v>231000</v>
      </c>
      <c r="X541" s="820">
        <v>258720.00000000003</v>
      </c>
      <c r="Y541" s="723" t="s">
        <v>4270</v>
      </c>
      <c r="Z541" s="1045">
        <v>2016</v>
      </c>
      <c r="AA541" s="755"/>
      <c r="AB541" s="756" t="s">
        <v>876</v>
      </c>
      <c r="AC541" s="756"/>
      <c r="AD541" s="756"/>
      <c r="AE541" s="756"/>
      <c r="AF541" s="756"/>
      <c r="AG541" s="756" t="s">
        <v>4879</v>
      </c>
      <c r="AH541" s="756" t="s">
        <v>794</v>
      </c>
      <c r="AI541" s="803"/>
      <c r="AJ541" s="803"/>
      <c r="AK541" s="803"/>
    </row>
    <row r="542" spans="1:37" s="192" customFormat="1" ht="100.5" customHeight="1">
      <c r="A542" s="723" t="s">
        <v>4880</v>
      </c>
      <c r="B542" s="1039" t="s">
        <v>33</v>
      </c>
      <c r="C542" s="723" t="s">
        <v>4881</v>
      </c>
      <c r="D542" s="723" t="s">
        <v>4877</v>
      </c>
      <c r="E542" s="723" t="s">
        <v>4877</v>
      </c>
      <c r="F542" s="723" t="s">
        <v>4882</v>
      </c>
      <c r="G542" s="723" t="s">
        <v>4882</v>
      </c>
      <c r="H542" s="723"/>
      <c r="I542" s="723"/>
      <c r="J542" s="723" t="s">
        <v>1135</v>
      </c>
      <c r="K542" s="723">
        <v>50</v>
      </c>
      <c r="L542" s="1044">
        <v>151010000</v>
      </c>
      <c r="M542" s="745" t="s">
        <v>82</v>
      </c>
      <c r="N542" s="750" t="s">
        <v>2115</v>
      </c>
      <c r="O542" s="809" t="s">
        <v>4671</v>
      </c>
      <c r="P542" s="723" t="s">
        <v>229</v>
      </c>
      <c r="Q542" s="870" t="s">
        <v>230</v>
      </c>
      <c r="R542" s="723" t="s">
        <v>2856</v>
      </c>
      <c r="S542" s="723">
        <v>796</v>
      </c>
      <c r="T542" s="723" t="s">
        <v>232</v>
      </c>
      <c r="U542" s="820">
        <v>2</v>
      </c>
      <c r="V542" s="820">
        <v>9646</v>
      </c>
      <c r="W542" s="820">
        <v>19292</v>
      </c>
      <c r="X542" s="820">
        <v>21607.040000000001</v>
      </c>
      <c r="Y542" s="723" t="s">
        <v>4270</v>
      </c>
      <c r="Z542" s="1045">
        <v>2016</v>
      </c>
      <c r="AA542" s="755"/>
      <c r="AB542" s="756" t="s">
        <v>876</v>
      </c>
      <c r="AC542" s="756"/>
      <c r="AD542" s="756"/>
      <c r="AE542" s="756"/>
      <c r="AF542" s="756"/>
      <c r="AG542" s="756" t="s">
        <v>4883</v>
      </c>
      <c r="AH542" s="756" t="s">
        <v>794</v>
      </c>
      <c r="AI542" s="803"/>
      <c r="AJ542" s="803"/>
      <c r="AK542" s="803"/>
    </row>
    <row r="543" spans="1:37" s="192" customFormat="1" ht="100.5" customHeight="1">
      <c r="A543" s="723" t="s">
        <v>4884</v>
      </c>
      <c r="B543" s="1039" t="s">
        <v>33</v>
      </c>
      <c r="C543" s="723" t="s">
        <v>4885</v>
      </c>
      <c r="D543" s="723" t="s">
        <v>4877</v>
      </c>
      <c r="E543" s="723" t="s">
        <v>4877</v>
      </c>
      <c r="F543" s="723" t="s">
        <v>923</v>
      </c>
      <c r="G543" s="723" t="s">
        <v>923</v>
      </c>
      <c r="H543" s="723"/>
      <c r="I543" s="723"/>
      <c r="J543" s="723" t="s">
        <v>1135</v>
      </c>
      <c r="K543" s="723">
        <v>50</v>
      </c>
      <c r="L543" s="1044">
        <v>151010000</v>
      </c>
      <c r="M543" s="745" t="s">
        <v>82</v>
      </c>
      <c r="N543" s="750" t="s">
        <v>2115</v>
      </c>
      <c r="O543" s="809" t="s">
        <v>4671</v>
      </c>
      <c r="P543" s="723" t="s">
        <v>229</v>
      </c>
      <c r="Q543" s="870" t="s">
        <v>230</v>
      </c>
      <c r="R543" s="723" t="s">
        <v>2856</v>
      </c>
      <c r="S543" s="723">
        <v>796</v>
      </c>
      <c r="T543" s="723" t="s">
        <v>232</v>
      </c>
      <c r="U543" s="820">
        <v>29</v>
      </c>
      <c r="V543" s="820">
        <v>11770</v>
      </c>
      <c r="W543" s="820">
        <v>341330</v>
      </c>
      <c r="X543" s="820">
        <v>382289.6</v>
      </c>
      <c r="Y543" s="723" t="s">
        <v>4270</v>
      </c>
      <c r="Z543" s="1045">
        <v>2016</v>
      </c>
      <c r="AA543" s="755"/>
      <c r="AB543" s="756" t="s">
        <v>876</v>
      </c>
      <c r="AC543" s="756"/>
      <c r="AD543" s="756"/>
      <c r="AE543" s="756"/>
      <c r="AF543" s="756"/>
      <c r="AG543" s="756" t="s">
        <v>4886</v>
      </c>
      <c r="AH543" s="756" t="s">
        <v>794</v>
      </c>
      <c r="AI543" s="803"/>
      <c r="AJ543" s="803"/>
      <c r="AK543" s="803"/>
    </row>
    <row r="544" spans="1:37" s="192" customFormat="1" ht="100.5" customHeight="1">
      <c r="A544" s="723" t="s">
        <v>4887</v>
      </c>
      <c r="B544" s="1039" t="s">
        <v>33</v>
      </c>
      <c r="C544" s="723" t="s">
        <v>4885</v>
      </c>
      <c r="D544" s="723" t="s">
        <v>4877</v>
      </c>
      <c r="E544" s="723" t="s">
        <v>4877</v>
      </c>
      <c r="F544" s="723" t="s">
        <v>923</v>
      </c>
      <c r="G544" s="723" t="s">
        <v>923</v>
      </c>
      <c r="H544" s="723"/>
      <c r="I544" s="723"/>
      <c r="J544" s="723" t="s">
        <v>1135</v>
      </c>
      <c r="K544" s="723">
        <v>50</v>
      </c>
      <c r="L544" s="1044">
        <v>151010000</v>
      </c>
      <c r="M544" s="745" t="s">
        <v>82</v>
      </c>
      <c r="N544" s="750" t="s">
        <v>2115</v>
      </c>
      <c r="O544" s="809" t="s">
        <v>4671</v>
      </c>
      <c r="P544" s="723" t="s">
        <v>229</v>
      </c>
      <c r="Q544" s="870" t="s">
        <v>230</v>
      </c>
      <c r="R544" s="723" t="s">
        <v>2856</v>
      </c>
      <c r="S544" s="723">
        <v>796</v>
      </c>
      <c r="T544" s="723" t="s">
        <v>232</v>
      </c>
      <c r="U544" s="820">
        <v>2</v>
      </c>
      <c r="V544" s="820">
        <v>5700</v>
      </c>
      <c r="W544" s="820">
        <v>11400</v>
      </c>
      <c r="X544" s="820">
        <v>12768</v>
      </c>
      <c r="Y544" s="723" t="s">
        <v>4270</v>
      </c>
      <c r="Z544" s="1045">
        <v>2016</v>
      </c>
      <c r="AA544" s="755"/>
      <c r="AB544" s="756" t="s">
        <v>876</v>
      </c>
      <c r="AC544" s="756"/>
      <c r="AD544" s="756"/>
      <c r="AE544" s="756"/>
      <c r="AF544" s="756"/>
      <c r="AG544" s="756" t="s">
        <v>4888</v>
      </c>
      <c r="AH544" s="756" t="s">
        <v>794</v>
      </c>
      <c r="AI544" s="803"/>
      <c r="AJ544" s="803"/>
      <c r="AK544" s="803"/>
    </row>
    <row r="545" spans="1:37" s="192" customFormat="1" ht="100.5" customHeight="1">
      <c r="A545" s="723" t="s">
        <v>4889</v>
      </c>
      <c r="B545" s="1039" t="s">
        <v>33</v>
      </c>
      <c r="C545" s="723" t="s">
        <v>4885</v>
      </c>
      <c r="D545" s="723" t="s">
        <v>4877</v>
      </c>
      <c r="E545" s="723" t="s">
        <v>4877</v>
      </c>
      <c r="F545" s="723" t="s">
        <v>923</v>
      </c>
      <c r="G545" s="723" t="s">
        <v>923</v>
      </c>
      <c r="H545" s="723"/>
      <c r="I545" s="723"/>
      <c r="J545" s="723" t="s">
        <v>1135</v>
      </c>
      <c r="K545" s="723">
        <v>50</v>
      </c>
      <c r="L545" s="1044">
        <v>151010000</v>
      </c>
      <c r="M545" s="745" t="s">
        <v>82</v>
      </c>
      <c r="N545" s="750" t="s">
        <v>2115</v>
      </c>
      <c r="O545" s="809" t="s">
        <v>4671</v>
      </c>
      <c r="P545" s="723" t="s">
        <v>229</v>
      </c>
      <c r="Q545" s="870" t="s">
        <v>230</v>
      </c>
      <c r="R545" s="723" t="s">
        <v>2856</v>
      </c>
      <c r="S545" s="723">
        <v>796</v>
      </c>
      <c r="T545" s="723" t="s">
        <v>232</v>
      </c>
      <c r="U545" s="820">
        <v>2</v>
      </c>
      <c r="V545" s="820">
        <v>5700</v>
      </c>
      <c r="W545" s="820">
        <v>11400</v>
      </c>
      <c r="X545" s="820">
        <v>12768</v>
      </c>
      <c r="Y545" s="723" t="s">
        <v>4270</v>
      </c>
      <c r="Z545" s="1045">
        <v>2016</v>
      </c>
      <c r="AA545" s="755"/>
      <c r="AB545" s="756" t="s">
        <v>876</v>
      </c>
      <c r="AC545" s="756"/>
      <c r="AD545" s="756"/>
      <c r="AE545" s="756"/>
      <c r="AF545" s="756"/>
      <c r="AG545" s="756" t="s">
        <v>4890</v>
      </c>
      <c r="AH545" s="756" t="s">
        <v>794</v>
      </c>
      <c r="AI545" s="803"/>
      <c r="AJ545" s="803"/>
      <c r="AK545" s="803"/>
    </row>
    <row r="546" spans="1:37" s="192" customFormat="1" ht="100.5" customHeight="1">
      <c r="A546" s="723" t="s">
        <v>4891</v>
      </c>
      <c r="B546" s="1039" t="s">
        <v>33</v>
      </c>
      <c r="C546" s="723" t="s">
        <v>4885</v>
      </c>
      <c r="D546" s="723" t="s">
        <v>4877</v>
      </c>
      <c r="E546" s="723" t="s">
        <v>4877</v>
      </c>
      <c r="F546" s="723" t="s">
        <v>923</v>
      </c>
      <c r="G546" s="723" t="s">
        <v>923</v>
      </c>
      <c r="H546" s="723"/>
      <c r="I546" s="723"/>
      <c r="J546" s="723" t="s">
        <v>1135</v>
      </c>
      <c r="K546" s="723">
        <v>50</v>
      </c>
      <c r="L546" s="1044">
        <v>151010000</v>
      </c>
      <c r="M546" s="745" t="s">
        <v>82</v>
      </c>
      <c r="N546" s="750" t="s">
        <v>2115</v>
      </c>
      <c r="O546" s="809" t="s">
        <v>4671</v>
      </c>
      <c r="P546" s="723" t="s">
        <v>229</v>
      </c>
      <c r="Q546" s="870" t="s">
        <v>230</v>
      </c>
      <c r="R546" s="723" t="s">
        <v>2856</v>
      </c>
      <c r="S546" s="723">
        <v>796</v>
      </c>
      <c r="T546" s="723" t="s">
        <v>232</v>
      </c>
      <c r="U546" s="820">
        <v>2</v>
      </c>
      <c r="V546" s="820">
        <v>5700</v>
      </c>
      <c r="W546" s="820">
        <v>11400</v>
      </c>
      <c r="X546" s="820">
        <v>12768</v>
      </c>
      <c r="Y546" s="723" t="s">
        <v>4270</v>
      </c>
      <c r="Z546" s="1045">
        <v>2016</v>
      </c>
      <c r="AA546" s="755"/>
      <c r="AB546" s="756" t="s">
        <v>876</v>
      </c>
      <c r="AC546" s="756"/>
      <c r="AD546" s="756"/>
      <c r="AE546" s="756"/>
      <c r="AF546" s="756"/>
      <c r="AG546" s="756" t="s">
        <v>4892</v>
      </c>
      <c r="AH546" s="756" t="s">
        <v>794</v>
      </c>
      <c r="AI546" s="803"/>
      <c r="AJ546" s="803"/>
      <c r="AK546" s="803"/>
    </row>
    <row r="547" spans="1:37" s="192" customFormat="1" ht="100.5" customHeight="1">
      <c r="A547" s="723" t="s">
        <v>4893</v>
      </c>
      <c r="B547" s="1039" t="s">
        <v>33</v>
      </c>
      <c r="C547" s="723" t="s">
        <v>4894</v>
      </c>
      <c r="D547" s="723" t="s">
        <v>4877</v>
      </c>
      <c r="E547" s="723" t="s">
        <v>4877</v>
      </c>
      <c r="F547" s="723" t="s">
        <v>4895</v>
      </c>
      <c r="G547" s="723" t="s">
        <v>4895</v>
      </c>
      <c r="H547" s="723"/>
      <c r="I547" s="723"/>
      <c r="J547" s="723" t="s">
        <v>1135</v>
      </c>
      <c r="K547" s="723">
        <v>50</v>
      </c>
      <c r="L547" s="1044">
        <v>151010000</v>
      </c>
      <c r="M547" s="745" t="s">
        <v>82</v>
      </c>
      <c r="N547" s="750" t="s">
        <v>2115</v>
      </c>
      <c r="O547" s="809" t="s">
        <v>4671</v>
      </c>
      <c r="P547" s="723" t="s">
        <v>229</v>
      </c>
      <c r="Q547" s="870" t="s">
        <v>230</v>
      </c>
      <c r="R547" s="723" t="s">
        <v>2856</v>
      </c>
      <c r="S547" s="723">
        <v>796</v>
      </c>
      <c r="T547" s="723" t="s">
        <v>232</v>
      </c>
      <c r="U547" s="820">
        <v>2</v>
      </c>
      <c r="V547" s="820">
        <v>4000</v>
      </c>
      <c r="W547" s="820">
        <v>8000</v>
      </c>
      <c r="X547" s="820">
        <v>8960</v>
      </c>
      <c r="Y547" s="723" t="s">
        <v>4270</v>
      </c>
      <c r="Z547" s="1045">
        <v>2016</v>
      </c>
      <c r="AA547" s="755"/>
      <c r="AB547" s="756" t="s">
        <v>876</v>
      </c>
      <c r="AC547" s="756"/>
      <c r="AD547" s="756"/>
      <c r="AE547" s="756"/>
      <c r="AF547" s="756"/>
      <c r="AG547" s="756" t="s">
        <v>4896</v>
      </c>
      <c r="AH547" s="756" t="s">
        <v>794</v>
      </c>
      <c r="AI547" s="803"/>
      <c r="AJ547" s="803"/>
      <c r="AK547" s="803"/>
    </row>
    <row r="548" spans="1:37" s="192" customFormat="1" ht="100.5" customHeight="1">
      <c r="A548" s="723" t="s">
        <v>4897</v>
      </c>
      <c r="B548" s="1039" t="s">
        <v>33</v>
      </c>
      <c r="C548" s="723" t="s">
        <v>4898</v>
      </c>
      <c r="D548" s="723" t="s">
        <v>4899</v>
      </c>
      <c r="E548" s="723" t="s">
        <v>4899</v>
      </c>
      <c r="F548" s="723" t="s">
        <v>4900</v>
      </c>
      <c r="G548" s="723" t="s">
        <v>4900</v>
      </c>
      <c r="H548" s="723"/>
      <c r="I548" s="723"/>
      <c r="J548" s="723" t="s">
        <v>38</v>
      </c>
      <c r="K548" s="723">
        <v>0</v>
      </c>
      <c r="L548" s="784">
        <v>231010000</v>
      </c>
      <c r="M548" s="745" t="s">
        <v>128</v>
      </c>
      <c r="N548" s="750" t="s">
        <v>2115</v>
      </c>
      <c r="O548" s="809" t="s">
        <v>4668</v>
      </c>
      <c r="P548" s="723" t="s">
        <v>229</v>
      </c>
      <c r="Q548" s="870" t="s">
        <v>230</v>
      </c>
      <c r="R548" s="723" t="s">
        <v>2856</v>
      </c>
      <c r="S548" s="723">
        <v>796</v>
      </c>
      <c r="T548" s="723" t="s">
        <v>232</v>
      </c>
      <c r="U548" s="820">
        <v>2</v>
      </c>
      <c r="V548" s="820">
        <v>27000</v>
      </c>
      <c r="W548" s="820">
        <v>54000</v>
      </c>
      <c r="X548" s="820">
        <v>60480</v>
      </c>
      <c r="Y548" s="723"/>
      <c r="Z548" s="1045">
        <v>2016</v>
      </c>
      <c r="AA548" s="755"/>
      <c r="AB548" s="756" t="s">
        <v>876</v>
      </c>
      <c r="AC548" s="756" t="s">
        <v>209</v>
      </c>
      <c r="AD548" s="756"/>
      <c r="AE548" s="756"/>
      <c r="AF548" s="756"/>
      <c r="AG548" s="756" t="s">
        <v>4901</v>
      </c>
      <c r="AH548" s="756" t="s">
        <v>794</v>
      </c>
      <c r="AI548" s="803"/>
      <c r="AJ548" s="803"/>
      <c r="AK548" s="803"/>
    </row>
    <row r="549" spans="1:37" s="192" customFormat="1" ht="100.5" customHeight="1">
      <c r="A549" s="723" t="s">
        <v>4902</v>
      </c>
      <c r="B549" s="1039" t="s">
        <v>33</v>
      </c>
      <c r="C549" s="723" t="s">
        <v>4898</v>
      </c>
      <c r="D549" s="723" t="s">
        <v>4899</v>
      </c>
      <c r="E549" s="723" t="s">
        <v>4899</v>
      </c>
      <c r="F549" s="723" t="s">
        <v>4900</v>
      </c>
      <c r="G549" s="723" t="s">
        <v>4900</v>
      </c>
      <c r="H549" s="723"/>
      <c r="I549" s="723"/>
      <c r="J549" s="723" t="s">
        <v>38</v>
      </c>
      <c r="K549" s="723">
        <v>0</v>
      </c>
      <c r="L549" s="784">
        <v>231010000</v>
      </c>
      <c r="M549" s="745" t="s">
        <v>128</v>
      </c>
      <c r="N549" s="750" t="s">
        <v>2115</v>
      </c>
      <c r="O549" s="809" t="s">
        <v>4668</v>
      </c>
      <c r="P549" s="723" t="s">
        <v>229</v>
      </c>
      <c r="Q549" s="870" t="s">
        <v>230</v>
      </c>
      <c r="R549" s="723" t="s">
        <v>2856</v>
      </c>
      <c r="S549" s="723">
        <v>796</v>
      </c>
      <c r="T549" s="723" t="s">
        <v>232</v>
      </c>
      <c r="U549" s="820">
        <v>1</v>
      </c>
      <c r="V549" s="820">
        <v>27000</v>
      </c>
      <c r="W549" s="820">
        <v>27000</v>
      </c>
      <c r="X549" s="820">
        <v>30240</v>
      </c>
      <c r="Y549" s="723"/>
      <c r="Z549" s="1045">
        <v>2016</v>
      </c>
      <c r="AA549" s="755"/>
      <c r="AB549" s="756" t="s">
        <v>876</v>
      </c>
      <c r="AC549" s="756" t="s">
        <v>209</v>
      </c>
      <c r="AD549" s="756"/>
      <c r="AE549" s="756"/>
      <c r="AF549" s="756"/>
      <c r="AG549" s="756" t="s">
        <v>4901</v>
      </c>
      <c r="AH549" s="756" t="s">
        <v>794</v>
      </c>
      <c r="AI549" s="803"/>
      <c r="AJ549" s="803"/>
      <c r="AK549" s="803"/>
    </row>
    <row r="550" spans="1:37" s="192" customFormat="1" ht="100.5" customHeight="1">
      <c r="A550" s="723" t="s">
        <v>4903</v>
      </c>
      <c r="B550" s="1039" t="s">
        <v>33</v>
      </c>
      <c r="C550" s="723" t="s">
        <v>4898</v>
      </c>
      <c r="D550" s="723" t="s">
        <v>4899</v>
      </c>
      <c r="E550" s="723" t="s">
        <v>4899</v>
      </c>
      <c r="F550" s="723" t="s">
        <v>4900</v>
      </c>
      <c r="G550" s="723" t="s">
        <v>4900</v>
      </c>
      <c r="H550" s="723"/>
      <c r="I550" s="723"/>
      <c r="J550" s="723" t="s">
        <v>38</v>
      </c>
      <c r="K550" s="723">
        <v>0</v>
      </c>
      <c r="L550" s="784">
        <v>231010000</v>
      </c>
      <c r="M550" s="745" t="s">
        <v>128</v>
      </c>
      <c r="N550" s="750" t="s">
        <v>2115</v>
      </c>
      <c r="O550" s="809" t="s">
        <v>4668</v>
      </c>
      <c r="P550" s="723" t="s">
        <v>229</v>
      </c>
      <c r="Q550" s="870" t="s">
        <v>230</v>
      </c>
      <c r="R550" s="723" t="s">
        <v>2856</v>
      </c>
      <c r="S550" s="723">
        <v>796</v>
      </c>
      <c r="T550" s="723" t="s">
        <v>232</v>
      </c>
      <c r="U550" s="820">
        <v>1</v>
      </c>
      <c r="V550" s="820">
        <v>27000</v>
      </c>
      <c r="W550" s="820">
        <v>27000</v>
      </c>
      <c r="X550" s="820">
        <v>30240</v>
      </c>
      <c r="Y550" s="723"/>
      <c r="Z550" s="1045">
        <v>2016</v>
      </c>
      <c r="AA550" s="755"/>
      <c r="AB550" s="756" t="s">
        <v>876</v>
      </c>
      <c r="AC550" s="756" t="s">
        <v>209</v>
      </c>
      <c r="AD550" s="756"/>
      <c r="AE550" s="756"/>
      <c r="AF550" s="756"/>
      <c r="AG550" s="756" t="s">
        <v>4901</v>
      </c>
      <c r="AH550" s="756" t="s">
        <v>794</v>
      </c>
      <c r="AI550" s="803"/>
      <c r="AJ550" s="803"/>
      <c r="AK550" s="803"/>
    </row>
    <row r="551" spans="1:37" s="192" customFormat="1" ht="100.5" customHeight="1">
      <c r="A551" s="723" t="s">
        <v>4904</v>
      </c>
      <c r="B551" s="1039" t="s">
        <v>33</v>
      </c>
      <c r="C551" s="723" t="s">
        <v>4898</v>
      </c>
      <c r="D551" s="723" t="s">
        <v>4899</v>
      </c>
      <c r="E551" s="723" t="s">
        <v>4899</v>
      </c>
      <c r="F551" s="723" t="s">
        <v>4900</v>
      </c>
      <c r="G551" s="723" t="s">
        <v>4900</v>
      </c>
      <c r="H551" s="723"/>
      <c r="I551" s="723"/>
      <c r="J551" s="723" t="s">
        <v>38</v>
      </c>
      <c r="K551" s="723">
        <v>0</v>
      </c>
      <c r="L551" s="784">
        <v>231010000</v>
      </c>
      <c r="M551" s="745" t="s">
        <v>128</v>
      </c>
      <c r="N551" s="750" t="s">
        <v>2115</v>
      </c>
      <c r="O551" s="809" t="s">
        <v>4668</v>
      </c>
      <c r="P551" s="723" t="s">
        <v>229</v>
      </c>
      <c r="Q551" s="870" t="s">
        <v>230</v>
      </c>
      <c r="R551" s="723" t="s">
        <v>2856</v>
      </c>
      <c r="S551" s="723">
        <v>796</v>
      </c>
      <c r="T551" s="723" t="s">
        <v>232</v>
      </c>
      <c r="U551" s="820">
        <v>1</v>
      </c>
      <c r="V551" s="820">
        <v>27000</v>
      </c>
      <c r="W551" s="820">
        <v>27000</v>
      </c>
      <c r="X551" s="820">
        <v>30240</v>
      </c>
      <c r="Y551" s="723"/>
      <c r="Z551" s="1045">
        <v>2016</v>
      </c>
      <c r="AA551" s="755"/>
      <c r="AB551" s="756" t="s">
        <v>876</v>
      </c>
      <c r="AC551" s="756" t="s">
        <v>209</v>
      </c>
      <c r="AD551" s="756"/>
      <c r="AE551" s="756"/>
      <c r="AF551" s="756"/>
      <c r="AG551" s="756" t="s">
        <v>4901</v>
      </c>
      <c r="AH551" s="756" t="s">
        <v>794</v>
      </c>
      <c r="AI551" s="803"/>
      <c r="AJ551" s="803"/>
      <c r="AK551" s="803"/>
    </row>
    <row r="552" spans="1:37" s="192" customFormat="1" ht="100.5" customHeight="1">
      <c r="A552" s="723" t="s">
        <v>4905</v>
      </c>
      <c r="B552" s="1039" t="s">
        <v>33</v>
      </c>
      <c r="C552" s="723" t="s">
        <v>4898</v>
      </c>
      <c r="D552" s="723" t="s">
        <v>4899</v>
      </c>
      <c r="E552" s="723" t="s">
        <v>4899</v>
      </c>
      <c r="F552" s="723" t="s">
        <v>4900</v>
      </c>
      <c r="G552" s="723" t="s">
        <v>4900</v>
      </c>
      <c r="H552" s="723"/>
      <c r="I552" s="723"/>
      <c r="J552" s="723" t="s">
        <v>38</v>
      </c>
      <c r="K552" s="723">
        <v>0</v>
      </c>
      <c r="L552" s="784">
        <v>231010000</v>
      </c>
      <c r="M552" s="745" t="s">
        <v>128</v>
      </c>
      <c r="N552" s="750" t="s">
        <v>2115</v>
      </c>
      <c r="O552" s="809" t="s">
        <v>4668</v>
      </c>
      <c r="P552" s="723" t="s">
        <v>229</v>
      </c>
      <c r="Q552" s="870" t="s">
        <v>230</v>
      </c>
      <c r="R552" s="723" t="s">
        <v>2856</v>
      </c>
      <c r="S552" s="723">
        <v>796</v>
      </c>
      <c r="T552" s="723" t="s">
        <v>232</v>
      </c>
      <c r="U552" s="820">
        <v>1</v>
      </c>
      <c r="V552" s="820">
        <v>27000</v>
      </c>
      <c r="W552" s="820">
        <v>27000</v>
      </c>
      <c r="X552" s="820">
        <v>30240</v>
      </c>
      <c r="Y552" s="723"/>
      <c r="Z552" s="1045">
        <v>2016</v>
      </c>
      <c r="AA552" s="755"/>
      <c r="AB552" s="756" t="s">
        <v>876</v>
      </c>
      <c r="AC552" s="756" t="s">
        <v>209</v>
      </c>
      <c r="AD552" s="756"/>
      <c r="AE552" s="756"/>
      <c r="AF552" s="756"/>
      <c r="AG552" s="756" t="s">
        <v>4901</v>
      </c>
      <c r="AH552" s="756" t="s">
        <v>794</v>
      </c>
      <c r="AI552" s="803"/>
      <c r="AJ552" s="803"/>
      <c r="AK552" s="803"/>
    </row>
    <row r="553" spans="1:37" s="192" customFormat="1" ht="100.5" customHeight="1">
      <c r="A553" s="723" t="s">
        <v>4906</v>
      </c>
      <c r="B553" s="1039" t="s">
        <v>33</v>
      </c>
      <c r="C553" s="723" t="s">
        <v>4898</v>
      </c>
      <c r="D553" s="723" t="s">
        <v>4899</v>
      </c>
      <c r="E553" s="723" t="s">
        <v>4899</v>
      </c>
      <c r="F553" s="723" t="s">
        <v>4900</v>
      </c>
      <c r="G553" s="723" t="s">
        <v>4900</v>
      </c>
      <c r="H553" s="723"/>
      <c r="I553" s="723"/>
      <c r="J553" s="723" t="s">
        <v>38</v>
      </c>
      <c r="K553" s="723">
        <v>0</v>
      </c>
      <c r="L553" s="784">
        <v>231010000</v>
      </c>
      <c r="M553" s="745" t="s">
        <v>128</v>
      </c>
      <c r="N553" s="750" t="s">
        <v>2115</v>
      </c>
      <c r="O553" s="809" t="s">
        <v>4668</v>
      </c>
      <c r="P553" s="723" t="s">
        <v>229</v>
      </c>
      <c r="Q553" s="870" t="s">
        <v>230</v>
      </c>
      <c r="R553" s="723" t="s">
        <v>2856</v>
      </c>
      <c r="S553" s="723">
        <v>796</v>
      </c>
      <c r="T553" s="723" t="s">
        <v>232</v>
      </c>
      <c r="U553" s="820">
        <v>1</v>
      </c>
      <c r="V553" s="820">
        <v>27000</v>
      </c>
      <c r="W553" s="820">
        <v>27000</v>
      </c>
      <c r="X553" s="820">
        <v>30240</v>
      </c>
      <c r="Y553" s="723"/>
      <c r="Z553" s="1045">
        <v>2016</v>
      </c>
      <c r="AA553" s="755"/>
      <c r="AB553" s="756" t="s">
        <v>876</v>
      </c>
      <c r="AC553" s="756" t="s">
        <v>209</v>
      </c>
      <c r="AD553" s="756"/>
      <c r="AE553" s="756"/>
      <c r="AF553" s="756"/>
      <c r="AG553" s="756" t="s">
        <v>4901</v>
      </c>
      <c r="AH553" s="756" t="s">
        <v>794</v>
      </c>
      <c r="AI553" s="803"/>
      <c r="AJ553" s="803"/>
      <c r="AK553" s="803"/>
    </row>
    <row r="554" spans="1:37" s="192" customFormat="1" ht="100.5" customHeight="1">
      <c r="A554" s="723" t="s">
        <v>4907</v>
      </c>
      <c r="B554" s="1039" t="s">
        <v>33</v>
      </c>
      <c r="C554" s="723" t="s">
        <v>4898</v>
      </c>
      <c r="D554" s="723" t="s">
        <v>4899</v>
      </c>
      <c r="E554" s="723" t="s">
        <v>4899</v>
      </c>
      <c r="F554" s="723" t="s">
        <v>4900</v>
      </c>
      <c r="G554" s="723" t="s">
        <v>4900</v>
      </c>
      <c r="H554" s="723"/>
      <c r="I554" s="723"/>
      <c r="J554" s="723" t="s">
        <v>38</v>
      </c>
      <c r="K554" s="723">
        <v>0</v>
      </c>
      <c r="L554" s="784">
        <v>231010000</v>
      </c>
      <c r="M554" s="745" t="s">
        <v>128</v>
      </c>
      <c r="N554" s="750" t="s">
        <v>2115</v>
      </c>
      <c r="O554" s="809" t="s">
        <v>4668</v>
      </c>
      <c r="P554" s="723" t="s">
        <v>229</v>
      </c>
      <c r="Q554" s="870" t="s">
        <v>230</v>
      </c>
      <c r="R554" s="723" t="s">
        <v>2856</v>
      </c>
      <c r="S554" s="723">
        <v>796</v>
      </c>
      <c r="T554" s="723" t="s">
        <v>232</v>
      </c>
      <c r="U554" s="820">
        <v>1</v>
      </c>
      <c r="V554" s="820">
        <v>27000</v>
      </c>
      <c r="W554" s="820">
        <v>27000</v>
      </c>
      <c r="X554" s="820">
        <v>30240</v>
      </c>
      <c r="Y554" s="723"/>
      <c r="Z554" s="1045">
        <v>2016</v>
      </c>
      <c r="AA554" s="755"/>
      <c r="AB554" s="756" t="s">
        <v>876</v>
      </c>
      <c r="AC554" s="756" t="s">
        <v>209</v>
      </c>
      <c r="AD554" s="756"/>
      <c r="AE554" s="756"/>
      <c r="AF554" s="756"/>
      <c r="AG554" s="756" t="s">
        <v>4901</v>
      </c>
      <c r="AH554" s="756" t="s">
        <v>794</v>
      </c>
      <c r="AI554" s="803"/>
      <c r="AJ554" s="803"/>
      <c r="AK554" s="803"/>
    </row>
    <row r="555" spans="1:37" s="550" customFormat="1" ht="100.5" customHeight="1">
      <c r="A555" s="843" t="s">
        <v>4908</v>
      </c>
      <c r="B555" s="1078" t="s">
        <v>33</v>
      </c>
      <c r="C555" s="843" t="s">
        <v>4909</v>
      </c>
      <c r="D555" s="843" t="s">
        <v>4910</v>
      </c>
      <c r="E555" s="843" t="s">
        <v>4910</v>
      </c>
      <c r="F555" s="843" t="s">
        <v>4911</v>
      </c>
      <c r="G555" s="843" t="s">
        <v>4911</v>
      </c>
      <c r="H555" s="843"/>
      <c r="I555" s="843"/>
      <c r="J555" s="843" t="s">
        <v>1135</v>
      </c>
      <c r="K555" s="843">
        <v>50</v>
      </c>
      <c r="L555" s="903">
        <v>471010000</v>
      </c>
      <c r="M555" s="843" t="s">
        <v>125</v>
      </c>
      <c r="N555" s="998" t="s">
        <v>2115</v>
      </c>
      <c r="O555" s="843" t="s">
        <v>236</v>
      </c>
      <c r="P555" s="843" t="s">
        <v>229</v>
      </c>
      <c r="Q555" s="1062" t="s">
        <v>230</v>
      </c>
      <c r="R555" s="843" t="s">
        <v>2856</v>
      </c>
      <c r="S555" s="843">
        <v>839</v>
      </c>
      <c r="T555" s="843" t="s">
        <v>997</v>
      </c>
      <c r="U555" s="927">
        <v>6</v>
      </c>
      <c r="V555" s="927">
        <v>30000</v>
      </c>
      <c r="W555" s="927">
        <v>0</v>
      </c>
      <c r="X555" s="927">
        <v>0</v>
      </c>
      <c r="Y555" s="843" t="s">
        <v>4270</v>
      </c>
      <c r="Z555" s="1079">
        <v>2016</v>
      </c>
      <c r="AA555" s="1002"/>
      <c r="AB555" s="894" t="s">
        <v>876</v>
      </c>
      <c r="AC555" s="894"/>
      <c r="AD555" s="894"/>
      <c r="AE555" s="894"/>
      <c r="AF555" s="894"/>
      <c r="AG555" s="894" t="s">
        <v>4912</v>
      </c>
      <c r="AH555" s="894" t="s">
        <v>794</v>
      </c>
      <c r="AI555" s="1064"/>
      <c r="AJ555" s="1064"/>
      <c r="AK555" s="1064"/>
    </row>
    <row r="556" spans="1:37" s="1243" customFormat="1" ht="99.75" customHeight="1">
      <c r="A556" s="1201" t="s">
        <v>13671</v>
      </c>
      <c r="B556" s="1270" t="s">
        <v>33</v>
      </c>
      <c r="C556" s="1201" t="s">
        <v>4909</v>
      </c>
      <c r="D556" s="1201" t="s">
        <v>4910</v>
      </c>
      <c r="E556" s="1201" t="s">
        <v>4910</v>
      </c>
      <c r="F556" s="1201" t="s">
        <v>4911</v>
      </c>
      <c r="G556" s="1201" t="s">
        <v>4911</v>
      </c>
      <c r="H556" s="1201"/>
      <c r="I556" s="1201"/>
      <c r="J556" s="1201" t="s">
        <v>1135</v>
      </c>
      <c r="K556" s="1201">
        <v>50</v>
      </c>
      <c r="L556" s="1265">
        <v>471010000</v>
      </c>
      <c r="M556" s="1343" t="s">
        <v>125</v>
      </c>
      <c r="N556" s="1333" t="s">
        <v>326</v>
      </c>
      <c r="O556" s="1201" t="s">
        <v>236</v>
      </c>
      <c r="P556" s="1201" t="s">
        <v>229</v>
      </c>
      <c r="Q556" s="1256" t="s">
        <v>230</v>
      </c>
      <c r="R556" s="1201" t="s">
        <v>2856</v>
      </c>
      <c r="S556" s="1201">
        <v>839</v>
      </c>
      <c r="T556" s="1201" t="s">
        <v>997</v>
      </c>
      <c r="U556" s="1276">
        <v>6</v>
      </c>
      <c r="V556" s="1276">
        <v>30000</v>
      </c>
      <c r="W556" s="1276">
        <v>180000</v>
      </c>
      <c r="X556" s="1276">
        <v>201600</v>
      </c>
      <c r="Y556" s="1201"/>
      <c r="Z556" s="1285">
        <v>2016</v>
      </c>
      <c r="AA556" s="1201">
        <v>22</v>
      </c>
      <c r="AB556" s="1180" t="s">
        <v>876</v>
      </c>
      <c r="AC556" s="1180"/>
      <c r="AD556" s="1180"/>
      <c r="AE556" s="1180"/>
      <c r="AF556" s="1180"/>
      <c r="AG556" s="1180" t="s">
        <v>4912</v>
      </c>
      <c r="AH556" s="1180" t="s">
        <v>794</v>
      </c>
      <c r="AI556" s="1222"/>
      <c r="AJ556" s="1222"/>
      <c r="AK556" s="1180" t="s">
        <v>13668</v>
      </c>
    </row>
    <row r="557" spans="1:37" s="192" customFormat="1" ht="100.5" customHeight="1">
      <c r="A557" s="723" t="s">
        <v>4913</v>
      </c>
      <c r="B557" s="1039" t="s">
        <v>33</v>
      </c>
      <c r="C557" s="723" t="s">
        <v>4914</v>
      </c>
      <c r="D557" s="723" t="s">
        <v>4915</v>
      </c>
      <c r="E557" s="723" t="s">
        <v>4915</v>
      </c>
      <c r="F557" s="723" t="s">
        <v>4916</v>
      </c>
      <c r="G557" s="723" t="s">
        <v>4916</v>
      </c>
      <c r="H557" s="723"/>
      <c r="I557" s="723"/>
      <c r="J557" s="723" t="s">
        <v>1135</v>
      </c>
      <c r="K557" s="723">
        <v>57</v>
      </c>
      <c r="L557" s="784">
        <v>231010000</v>
      </c>
      <c r="M557" s="745" t="s">
        <v>128</v>
      </c>
      <c r="N557" s="750" t="s">
        <v>2115</v>
      </c>
      <c r="O557" s="809" t="s">
        <v>4668</v>
      </c>
      <c r="P557" s="723" t="s">
        <v>229</v>
      </c>
      <c r="Q557" s="870" t="s">
        <v>230</v>
      </c>
      <c r="R557" s="723" t="s">
        <v>2856</v>
      </c>
      <c r="S557" s="723">
        <v>166</v>
      </c>
      <c r="T557" s="723" t="s">
        <v>902</v>
      </c>
      <c r="U557" s="820">
        <v>1000.986</v>
      </c>
      <c r="V557" s="820">
        <v>787</v>
      </c>
      <c r="W557" s="820">
        <v>787775.98</v>
      </c>
      <c r="X557" s="820">
        <v>882309.1</v>
      </c>
      <c r="Y557" s="723" t="s">
        <v>4270</v>
      </c>
      <c r="Z557" s="1045">
        <v>2016</v>
      </c>
      <c r="AA557" s="755"/>
      <c r="AB557" s="756" t="s">
        <v>876</v>
      </c>
      <c r="AC557" s="756"/>
      <c r="AD557" s="756"/>
      <c r="AE557" s="756"/>
      <c r="AF557" s="756"/>
      <c r="AG557" s="756" t="s">
        <v>4917</v>
      </c>
      <c r="AH557" s="756" t="s">
        <v>794</v>
      </c>
      <c r="AI557" s="803"/>
      <c r="AJ557" s="803"/>
      <c r="AK557" s="803"/>
    </row>
    <row r="558" spans="1:37" s="192" customFormat="1" ht="100.5" customHeight="1">
      <c r="A558" s="723" t="s">
        <v>4918</v>
      </c>
      <c r="B558" s="1039" t="s">
        <v>33</v>
      </c>
      <c r="C558" s="723" t="s">
        <v>4914</v>
      </c>
      <c r="D558" s="723" t="s">
        <v>4915</v>
      </c>
      <c r="E558" s="723" t="s">
        <v>4915</v>
      </c>
      <c r="F558" s="723" t="s">
        <v>4916</v>
      </c>
      <c r="G558" s="723" t="s">
        <v>4916</v>
      </c>
      <c r="H558" s="723"/>
      <c r="I558" s="723"/>
      <c r="J558" s="723" t="s">
        <v>1135</v>
      </c>
      <c r="K558" s="723">
        <v>57</v>
      </c>
      <c r="L558" s="762">
        <v>751000000</v>
      </c>
      <c r="M558" s="745" t="s">
        <v>83</v>
      </c>
      <c r="N558" s="750" t="s">
        <v>2115</v>
      </c>
      <c r="O558" s="809" t="s">
        <v>4674</v>
      </c>
      <c r="P558" s="723" t="s">
        <v>229</v>
      </c>
      <c r="Q558" s="870" t="s">
        <v>230</v>
      </c>
      <c r="R558" s="723" t="s">
        <v>2856</v>
      </c>
      <c r="S558" s="723">
        <v>166</v>
      </c>
      <c r="T558" s="723" t="s">
        <v>902</v>
      </c>
      <c r="U558" s="820">
        <v>163.6</v>
      </c>
      <c r="V558" s="820">
        <v>787</v>
      </c>
      <c r="W558" s="820">
        <v>128753.2</v>
      </c>
      <c r="X558" s="820">
        <v>144203.57999999999</v>
      </c>
      <c r="Y558" s="723" t="s">
        <v>4270</v>
      </c>
      <c r="Z558" s="1045">
        <v>2016</v>
      </c>
      <c r="AA558" s="755"/>
      <c r="AB558" s="756" t="s">
        <v>876</v>
      </c>
      <c r="AC558" s="756"/>
      <c r="AD558" s="756"/>
      <c r="AE558" s="756"/>
      <c r="AF558" s="756"/>
      <c r="AG558" s="756" t="s">
        <v>4919</v>
      </c>
      <c r="AH558" s="756" t="s">
        <v>794</v>
      </c>
      <c r="AI558" s="803"/>
      <c r="AJ558" s="803"/>
      <c r="AK558" s="803"/>
    </row>
    <row r="559" spans="1:37" s="192" customFormat="1" ht="100.5" customHeight="1">
      <c r="A559" s="723" t="s">
        <v>4920</v>
      </c>
      <c r="B559" s="1039" t="s">
        <v>33</v>
      </c>
      <c r="C559" s="723" t="s">
        <v>4914</v>
      </c>
      <c r="D559" s="723" t="s">
        <v>4915</v>
      </c>
      <c r="E559" s="723" t="s">
        <v>4915</v>
      </c>
      <c r="F559" s="723" t="s">
        <v>4916</v>
      </c>
      <c r="G559" s="723" t="s">
        <v>4916</v>
      </c>
      <c r="H559" s="723"/>
      <c r="I559" s="723"/>
      <c r="J559" s="723" t="s">
        <v>1135</v>
      </c>
      <c r="K559" s="723">
        <v>57</v>
      </c>
      <c r="L559" s="745">
        <v>431010000</v>
      </c>
      <c r="M559" s="745" t="s">
        <v>129</v>
      </c>
      <c r="N559" s="750" t="s">
        <v>2115</v>
      </c>
      <c r="O559" s="809" t="s">
        <v>4677</v>
      </c>
      <c r="P559" s="723" t="s">
        <v>229</v>
      </c>
      <c r="Q559" s="870" t="s">
        <v>230</v>
      </c>
      <c r="R559" s="723" t="s">
        <v>2856</v>
      </c>
      <c r="S559" s="723">
        <v>166</v>
      </c>
      <c r="T559" s="723" t="s">
        <v>902</v>
      </c>
      <c r="U559" s="820">
        <v>33</v>
      </c>
      <c r="V559" s="820">
        <v>787</v>
      </c>
      <c r="W559" s="820">
        <v>25971</v>
      </c>
      <c r="X559" s="820">
        <v>29087.52</v>
      </c>
      <c r="Y559" s="723" t="s">
        <v>4270</v>
      </c>
      <c r="Z559" s="1045">
        <v>2016</v>
      </c>
      <c r="AA559" s="755"/>
      <c r="AB559" s="756" t="s">
        <v>876</v>
      </c>
      <c r="AC559" s="756"/>
      <c r="AD559" s="756"/>
      <c r="AE559" s="756"/>
      <c r="AF559" s="756"/>
      <c r="AG559" s="756" t="s">
        <v>4921</v>
      </c>
      <c r="AH559" s="756" t="s">
        <v>794</v>
      </c>
      <c r="AI559" s="803"/>
      <c r="AJ559" s="803"/>
      <c r="AK559" s="803"/>
    </row>
    <row r="560" spans="1:37" s="550" customFormat="1" ht="100.5" customHeight="1">
      <c r="A560" s="843" t="s">
        <v>4922</v>
      </c>
      <c r="B560" s="1078" t="s">
        <v>33</v>
      </c>
      <c r="C560" s="843" t="s">
        <v>4914</v>
      </c>
      <c r="D560" s="843" t="s">
        <v>4915</v>
      </c>
      <c r="E560" s="843" t="s">
        <v>4915</v>
      </c>
      <c r="F560" s="843" t="s">
        <v>4916</v>
      </c>
      <c r="G560" s="843" t="s">
        <v>4916</v>
      </c>
      <c r="H560" s="843"/>
      <c r="I560" s="843"/>
      <c r="J560" s="843" t="s">
        <v>1135</v>
      </c>
      <c r="K560" s="843">
        <v>57</v>
      </c>
      <c r="L560" s="551">
        <v>311010000</v>
      </c>
      <c r="M560" s="843" t="s">
        <v>342</v>
      </c>
      <c r="N560" s="998" t="s">
        <v>2115</v>
      </c>
      <c r="O560" s="925" t="s">
        <v>4682</v>
      </c>
      <c r="P560" s="843" t="s">
        <v>229</v>
      </c>
      <c r="Q560" s="1062" t="s">
        <v>230</v>
      </c>
      <c r="R560" s="843" t="s">
        <v>2856</v>
      </c>
      <c r="S560" s="843">
        <v>166</v>
      </c>
      <c r="T560" s="843" t="s">
        <v>902</v>
      </c>
      <c r="U560" s="927">
        <v>563.60799999999995</v>
      </c>
      <c r="V560" s="927">
        <v>787</v>
      </c>
      <c r="W560" s="927">
        <v>0</v>
      </c>
      <c r="X560" s="927">
        <v>0</v>
      </c>
      <c r="Y560" s="843" t="s">
        <v>4270</v>
      </c>
      <c r="Z560" s="1079">
        <v>2016</v>
      </c>
      <c r="AA560" s="1002"/>
      <c r="AB560" s="894" t="s">
        <v>876</v>
      </c>
      <c r="AC560" s="894"/>
      <c r="AD560" s="894"/>
      <c r="AE560" s="894"/>
      <c r="AF560" s="894"/>
      <c r="AG560" s="894" t="s">
        <v>4923</v>
      </c>
      <c r="AH560" s="894" t="s">
        <v>794</v>
      </c>
      <c r="AI560" s="1064"/>
      <c r="AJ560" s="1064"/>
      <c r="AK560" s="1064"/>
    </row>
    <row r="561" spans="1:37" s="192" customFormat="1" ht="100.5" customHeight="1">
      <c r="A561" s="723" t="s">
        <v>13304</v>
      </c>
      <c r="B561" s="1039" t="s">
        <v>33</v>
      </c>
      <c r="C561" s="723" t="s">
        <v>4914</v>
      </c>
      <c r="D561" s="723" t="s">
        <v>4915</v>
      </c>
      <c r="E561" s="723" t="s">
        <v>4915</v>
      </c>
      <c r="F561" s="723" t="s">
        <v>4916</v>
      </c>
      <c r="G561" s="723" t="s">
        <v>4916</v>
      </c>
      <c r="H561" s="723"/>
      <c r="I561" s="723"/>
      <c r="J561" s="723" t="s">
        <v>1135</v>
      </c>
      <c r="K561" s="723">
        <v>57</v>
      </c>
      <c r="L561" s="784">
        <v>311000000</v>
      </c>
      <c r="M561" s="723" t="s">
        <v>342</v>
      </c>
      <c r="N561" s="750" t="s">
        <v>2115</v>
      </c>
      <c r="O561" s="809" t="s">
        <v>4682</v>
      </c>
      <c r="P561" s="723" t="s">
        <v>229</v>
      </c>
      <c r="Q561" s="870" t="s">
        <v>230</v>
      </c>
      <c r="R561" s="723" t="s">
        <v>2856</v>
      </c>
      <c r="S561" s="723">
        <v>166</v>
      </c>
      <c r="T561" s="723" t="s">
        <v>902</v>
      </c>
      <c r="U561" s="1081">
        <v>563.60799999999995</v>
      </c>
      <c r="V561" s="820">
        <v>787</v>
      </c>
      <c r="W561" s="820">
        <v>443559.5</v>
      </c>
      <c r="X561" s="820">
        <v>496786.64</v>
      </c>
      <c r="Y561" s="723" t="s">
        <v>4270</v>
      </c>
      <c r="Z561" s="1045">
        <v>2016</v>
      </c>
      <c r="AA561" s="755">
        <v>18</v>
      </c>
      <c r="AB561" s="756" t="s">
        <v>876</v>
      </c>
      <c r="AC561" s="756"/>
      <c r="AD561" s="756"/>
      <c r="AE561" s="756"/>
      <c r="AF561" s="756"/>
      <c r="AG561" s="756" t="s">
        <v>4923</v>
      </c>
      <c r="AH561" s="756" t="s">
        <v>794</v>
      </c>
      <c r="AI561" s="803"/>
      <c r="AJ561" s="803"/>
      <c r="AK561" s="803"/>
    </row>
    <row r="562" spans="1:37" s="192" customFormat="1" ht="100.5" customHeight="1">
      <c r="A562" s="723" t="s">
        <v>4924</v>
      </c>
      <c r="B562" s="1039" t="s">
        <v>33</v>
      </c>
      <c r="C562" s="723" t="s">
        <v>4914</v>
      </c>
      <c r="D562" s="723" t="s">
        <v>4915</v>
      </c>
      <c r="E562" s="723" t="s">
        <v>4915</v>
      </c>
      <c r="F562" s="723" t="s">
        <v>4916</v>
      </c>
      <c r="G562" s="723" t="s">
        <v>4916</v>
      </c>
      <c r="H562" s="723"/>
      <c r="I562" s="723"/>
      <c r="J562" s="723" t="s">
        <v>1135</v>
      </c>
      <c r="K562" s="723">
        <v>57</v>
      </c>
      <c r="L562" s="723">
        <v>511010000</v>
      </c>
      <c r="M562" s="749" t="s">
        <v>88</v>
      </c>
      <c r="N562" s="750" t="s">
        <v>2115</v>
      </c>
      <c r="O562" s="809" t="s">
        <v>4695</v>
      </c>
      <c r="P562" s="723" t="s">
        <v>229</v>
      </c>
      <c r="Q562" s="870" t="s">
        <v>230</v>
      </c>
      <c r="R562" s="723" t="s">
        <v>2856</v>
      </c>
      <c r="S562" s="723">
        <v>166</v>
      </c>
      <c r="T562" s="723" t="s">
        <v>902</v>
      </c>
      <c r="U562" s="820">
        <v>578.41700000000003</v>
      </c>
      <c r="V562" s="820">
        <v>787</v>
      </c>
      <c r="W562" s="820">
        <v>455214.18</v>
      </c>
      <c r="X562" s="820">
        <v>509839.88</v>
      </c>
      <c r="Y562" s="723" t="s">
        <v>4270</v>
      </c>
      <c r="Z562" s="1045">
        <v>2016</v>
      </c>
      <c r="AA562" s="755"/>
      <c r="AB562" s="756" t="s">
        <v>876</v>
      </c>
      <c r="AC562" s="756"/>
      <c r="AD562" s="756"/>
      <c r="AE562" s="756"/>
      <c r="AF562" s="756"/>
      <c r="AG562" s="756" t="s">
        <v>4925</v>
      </c>
      <c r="AH562" s="756" t="s">
        <v>794</v>
      </c>
      <c r="AI562" s="803"/>
      <c r="AJ562" s="803"/>
      <c r="AK562" s="803"/>
    </row>
    <row r="563" spans="1:37" s="192" customFormat="1" ht="100.5" customHeight="1">
      <c r="A563" s="723" t="s">
        <v>4926</v>
      </c>
      <c r="B563" s="1039" t="s">
        <v>33</v>
      </c>
      <c r="C563" s="723" t="s">
        <v>4927</v>
      </c>
      <c r="D563" s="723" t="s">
        <v>4915</v>
      </c>
      <c r="E563" s="723" t="s">
        <v>4915</v>
      </c>
      <c r="F563" s="723" t="s">
        <v>4928</v>
      </c>
      <c r="G563" s="723" t="s">
        <v>4928</v>
      </c>
      <c r="H563" s="723"/>
      <c r="I563" s="723"/>
      <c r="J563" s="723" t="s">
        <v>1135</v>
      </c>
      <c r="K563" s="723">
        <v>60</v>
      </c>
      <c r="L563" s="1044">
        <v>151010000</v>
      </c>
      <c r="M563" s="745" t="s">
        <v>82</v>
      </c>
      <c r="N563" s="750" t="s">
        <v>2115</v>
      </c>
      <c r="O563" s="809" t="s">
        <v>4671</v>
      </c>
      <c r="P563" s="723" t="s">
        <v>229</v>
      </c>
      <c r="Q563" s="870" t="s">
        <v>230</v>
      </c>
      <c r="R563" s="723" t="s">
        <v>2856</v>
      </c>
      <c r="S563" s="723">
        <v>166</v>
      </c>
      <c r="T563" s="723" t="s">
        <v>902</v>
      </c>
      <c r="U563" s="820">
        <v>700</v>
      </c>
      <c r="V563" s="820">
        <v>400</v>
      </c>
      <c r="W563" s="820">
        <v>280000</v>
      </c>
      <c r="X563" s="820">
        <v>313600</v>
      </c>
      <c r="Y563" s="723" t="s">
        <v>4270</v>
      </c>
      <c r="Z563" s="1045">
        <v>2016</v>
      </c>
      <c r="AA563" s="755"/>
      <c r="AB563" s="756" t="s">
        <v>876</v>
      </c>
      <c r="AC563" s="756"/>
      <c r="AD563" s="756"/>
      <c r="AE563" s="756"/>
      <c r="AF563" s="756"/>
      <c r="AG563" s="756" t="s">
        <v>4929</v>
      </c>
      <c r="AH563" s="756" t="s">
        <v>794</v>
      </c>
      <c r="AI563" s="803"/>
      <c r="AJ563" s="803"/>
      <c r="AK563" s="803"/>
    </row>
    <row r="564" spans="1:37" s="192" customFormat="1" ht="100.5" customHeight="1">
      <c r="A564" s="723" t="s">
        <v>4930</v>
      </c>
      <c r="B564" s="1039" t="s">
        <v>33</v>
      </c>
      <c r="C564" s="723" t="s">
        <v>4927</v>
      </c>
      <c r="D564" s="723" t="s">
        <v>4915</v>
      </c>
      <c r="E564" s="723" t="s">
        <v>4915</v>
      </c>
      <c r="F564" s="723" t="s">
        <v>4928</v>
      </c>
      <c r="G564" s="723" t="s">
        <v>4928</v>
      </c>
      <c r="H564" s="723"/>
      <c r="I564" s="723"/>
      <c r="J564" s="723" t="s">
        <v>1135</v>
      </c>
      <c r="K564" s="723">
        <v>81</v>
      </c>
      <c r="L564" s="1044">
        <v>151010000</v>
      </c>
      <c r="M564" s="745" t="s">
        <v>82</v>
      </c>
      <c r="N564" s="750" t="s">
        <v>2115</v>
      </c>
      <c r="O564" s="809" t="s">
        <v>4671</v>
      </c>
      <c r="P564" s="723" t="s">
        <v>229</v>
      </c>
      <c r="Q564" s="870" t="s">
        <v>230</v>
      </c>
      <c r="R564" s="723" t="s">
        <v>2856</v>
      </c>
      <c r="S564" s="723">
        <v>166</v>
      </c>
      <c r="T564" s="723" t="s">
        <v>902</v>
      </c>
      <c r="U564" s="820">
        <v>10</v>
      </c>
      <c r="V564" s="820">
        <v>350</v>
      </c>
      <c r="W564" s="820">
        <v>3500</v>
      </c>
      <c r="X564" s="820">
        <v>3920</v>
      </c>
      <c r="Y564" s="723" t="s">
        <v>4270</v>
      </c>
      <c r="Z564" s="1045">
        <v>2016</v>
      </c>
      <c r="AA564" s="755"/>
      <c r="AB564" s="756" t="s">
        <v>876</v>
      </c>
      <c r="AC564" s="756"/>
      <c r="AD564" s="756"/>
      <c r="AE564" s="756"/>
      <c r="AF564" s="756"/>
      <c r="AG564" s="756" t="s">
        <v>4929</v>
      </c>
      <c r="AH564" s="756" t="s">
        <v>794</v>
      </c>
      <c r="AI564" s="803"/>
      <c r="AJ564" s="803"/>
      <c r="AK564" s="803"/>
    </row>
    <row r="565" spans="1:37" s="192" customFormat="1" ht="100.5" customHeight="1">
      <c r="A565" s="723" t="s">
        <v>4931</v>
      </c>
      <c r="B565" s="1039" t="s">
        <v>33</v>
      </c>
      <c r="C565" s="723" t="s">
        <v>4932</v>
      </c>
      <c r="D565" s="723" t="s">
        <v>4915</v>
      </c>
      <c r="E565" s="723" t="s">
        <v>4915</v>
      </c>
      <c r="F565" s="723" t="s">
        <v>4933</v>
      </c>
      <c r="G565" s="723" t="s">
        <v>4933</v>
      </c>
      <c r="H565" s="723"/>
      <c r="I565" s="723"/>
      <c r="J565" s="723" t="s">
        <v>38</v>
      </c>
      <c r="K565" s="723">
        <v>0</v>
      </c>
      <c r="L565" s="784">
        <v>231010000</v>
      </c>
      <c r="M565" s="745" t="s">
        <v>128</v>
      </c>
      <c r="N565" s="750" t="s">
        <v>2115</v>
      </c>
      <c r="O565" s="809" t="s">
        <v>4668</v>
      </c>
      <c r="P565" s="723" t="s">
        <v>229</v>
      </c>
      <c r="Q565" s="870" t="s">
        <v>230</v>
      </c>
      <c r="R565" s="723" t="s">
        <v>2856</v>
      </c>
      <c r="S565" s="723">
        <v>166</v>
      </c>
      <c r="T565" s="723" t="s">
        <v>902</v>
      </c>
      <c r="U565" s="820">
        <v>1131.9100000000001</v>
      </c>
      <c r="V565" s="820">
        <v>590</v>
      </c>
      <c r="W565" s="820">
        <v>667826.9</v>
      </c>
      <c r="X565" s="820">
        <v>747966.13</v>
      </c>
      <c r="Y565" s="723"/>
      <c r="Z565" s="1045">
        <v>2016</v>
      </c>
      <c r="AA565" s="755"/>
      <c r="AB565" s="756" t="s">
        <v>876</v>
      </c>
      <c r="AC565" s="756" t="s">
        <v>209</v>
      </c>
      <c r="AD565" s="756"/>
      <c r="AE565" s="756"/>
      <c r="AF565" s="756"/>
      <c r="AG565" s="756" t="s">
        <v>4934</v>
      </c>
      <c r="AH565" s="756" t="s">
        <v>794</v>
      </c>
      <c r="AI565" s="803"/>
      <c r="AJ565" s="803"/>
      <c r="AK565" s="803"/>
    </row>
    <row r="566" spans="1:37" s="192" customFormat="1" ht="100.5" customHeight="1">
      <c r="A566" s="723" t="s">
        <v>4935</v>
      </c>
      <c r="B566" s="1039" t="s">
        <v>33</v>
      </c>
      <c r="C566" s="723" t="s">
        <v>4936</v>
      </c>
      <c r="D566" s="723" t="s">
        <v>4915</v>
      </c>
      <c r="E566" s="723" t="s">
        <v>4915</v>
      </c>
      <c r="F566" s="723" t="s">
        <v>4937</v>
      </c>
      <c r="G566" s="723" t="s">
        <v>4937</v>
      </c>
      <c r="H566" s="723"/>
      <c r="I566" s="723"/>
      <c r="J566" s="723" t="s">
        <v>1135</v>
      </c>
      <c r="K566" s="723">
        <v>50</v>
      </c>
      <c r="L566" s="1044">
        <v>151010000</v>
      </c>
      <c r="M566" s="745" t="s">
        <v>82</v>
      </c>
      <c r="N566" s="750" t="s">
        <v>2115</v>
      </c>
      <c r="O566" s="809" t="s">
        <v>4671</v>
      </c>
      <c r="P566" s="723" t="s">
        <v>229</v>
      </c>
      <c r="Q566" s="870" t="s">
        <v>230</v>
      </c>
      <c r="R566" s="723" t="s">
        <v>2856</v>
      </c>
      <c r="S566" s="723">
        <v>166</v>
      </c>
      <c r="T566" s="723" t="s">
        <v>902</v>
      </c>
      <c r="U566" s="820">
        <v>40</v>
      </c>
      <c r="V566" s="820">
        <v>300</v>
      </c>
      <c r="W566" s="820">
        <v>12000</v>
      </c>
      <c r="X566" s="820">
        <v>13440</v>
      </c>
      <c r="Y566" s="723" t="s">
        <v>4270</v>
      </c>
      <c r="Z566" s="1045">
        <v>2016</v>
      </c>
      <c r="AA566" s="755"/>
      <c r="AB566" s="756" t="s">
        <v>876</v>
      </c>
      <c r="AC566" s="756"/>
      <c r="AD566" s="756"/>
      <c r="AE566" s="756"/>
      <c r="AF566" s="756"/>
      <c r="AG566" s="756" t="s">
        <v>4938</v>
      </c>
      <c r="AH566" s="756" t="s">
        <v>794</v>
      </c>
      <c r="AI566" s="803"/>
      <c r="AJ566" s="803"/>
      <c r="AK566" s="803"/>
    </row>
    <row r="567" spans="1:37" s="192" customFormat="1" ht="100.5" customHeight="1">
      <c r="A567" s="723" t="s">
        <v>4939</v>
      </c>
      <c r="B567" s="1039" t="s">
        <v>33</v>
      </c>
      <c r="C567" s="723" t="s">
        <v>4936</v>
      </c>
      <c r="D567" s="723" t="s">
        <v>4915</v>
      </c>
      <c r="E567" s="723" t="s">
        <v>4915</v>
      </c>
      <c r="F567" s="723" t="s">
        <v>4937</v>
      </c>
      <c r="G567" s="723" t="s">
        <v>4937</v>
      </c>
      <c r="H567" s="723"/>
      <c r="I567" s="723"/>
      <c r="J567" s="723" t="s">
        <v>1135</v>
      </c>
      <c r="K567" s="723">
        <v>50</v>
      </c>
      <c r="L567" s="745">
        <v>431010000</v>
      </c>
      <c r="M567" s="745" t="s">
        <v>129</v>
      </c>
      <c r="N567" s="750" t="s">
        <v>2115</v>
      </c>
      <c r="O567" s="809" t="s">
        <v>4677</v>
      </c>
      <c r="P567" s="723" t="s">
        <v>229</v>
      </c>
      <c r="Q567" s="870" t="s">
        <v>230</v>
      </c>
      <c r="R567" s="723" t="s">
        <v>2856</v>
      </c>
      <c r="S567" s="723">
        <v>166</v>
      </c>
      <c r="T567" s="723" t="s">
        <v>902</v>
      </c>
      <c r="U567" s="820">
        <v>537</v>
      </c>
      <c r="V567" s="820">
        <v>300</v>
      </c>
      <c r="W567" s="820">
        <v>161100</v>
      </c>
      <c r="X567" s="820">
        <v>180432</v>
      </c>
      <c r="Y567" s="723" t="s">
        <v>4270</v>
      </c>
      <c r="Z567" s="1045">
        <v>2016</v>
      </c>
      <c r="AA567" s="755"/>
      <c r="AB567" s="756" t="s">
        <v>876</v>
      </c>
      <c r="AC567" s="756"/>
      <c r="AD567" s="756"/>
      <c r="AE567" s="756"/>
      <c r="AF567" s="756"/>
      <c r="AG567" s="756" t="s">
        <v>4940</v>
      </c>
      <c r="AH567" s="756" t="s">
        <v>794</v>
      </c>
      <c r="AI567" s="803"/>
      <c r="AJ567" s="803"/>
      <c r="AK567" s="803"/>
    </row>
    <row r="568" spans="1:37" s="192" customFormat="1" ht="100.5" customHeight="1">
      <c r="A568" s="723" t="s">
        <v>4941</v>
      </c>
      <c r="B568" s="1039" t="s">
        <v>33</v>
      </c>
      <c r="C568" s="723" t="s">
        <v>4942</v>
      </c>
      <c r="D568" s="723" t="s">
        <v>4943</v>
      </c>
      <c r="E568" s="723" t="s">
        <v>4943</v>
      </c>
      <c r="F568" s="723" t="s">
        <v>4944</v>
      </c>
      <c r="G568" s="723" t="s">
        <v>4944</v>
      </c>
      <c r="H568" s="723"/>
      <c r="I568" s="723"/>
      <c r="J568" s="723" t="s">
        <v>1135</v>
      </c>
      <c r="K568" s="723">
        <v>80</v>
      </c>
      <c r="L568" s="762">
        <v>751000000</v>
      </c>
      <c r="M568" s="745" t="s">
        <v>83</v>
      </c>
      <c r="N568" s="750" t="s">
        <v>2115</v>
      </c>
      <c r="O568" s="809" t="s">
        <v>4674</v>
      </c>
      <c r="P568" s="723" t="s">
        <v>229</v>
      </c>
      <c r="Q568" s="870" t="s">
        <v>230</v>
      </c>
      <c r="R568" s="723" t="s">
        <v>2856</v>
      </c>
      <c r="S568" s="723">
        <v>796</v>
      </c>
      <c r="T568" s="723" t="s">
        <v>232</v>
      </c>
      <c r="U568" s="820">
        <v>3</v>
      </c>
      <c r="V568" s="820">
        <v>1200</v>
      </c>
      <c r="W568" s="820">
        <v>3600</v>
      </c>
      <c r="X568" s="820">
        <v>4032</v>
      </c>
      <c r="Y568" s="723" t="s">
        <v>4270</v>
      </c>
      <c r="Z568" s="1045">
        <v>2016</v>
      </c>
      <c r="AA568" s="755"/>
      <c r="AB568" s="756" t="s">
        <v>876</v>
      </c>
      <c r="AC568" s="756"/>
      <c r="AD568" s="756"/>
      <c r="AE568" s="756"/>
      <c r="AF568" s="756"/>
      <c r="AG568" s="756" t="s">
        <v>4945</v>
      </c>
      <c r="AH568" s="756" t="s">
        <v>794</v>
      </c>
      <c r="AI568" s="803"/>
      <c r="AJ568" s="803"/>
      <c r="AK568" s="803"/>
    </row>
    <row r="569" spans="1:37" s="192" customFormat="1" ht="100.5" customHeight="1">
      <c r="A569" s="723" t="s">
        <v>4946</v>
      </c>
      <c r="B569" s="1039" t="s">
        <v>33</v>
      </c>
      <c r="C569" s="723" t="s">
        <v>4947</v>
      </c>
      <c r="D569" s="723" t="s">
        <v>4943</v>
      </c>
      <c r="E569" s="723" t="s">
        <v>4943</v>
      </c>
      <c r="F569" s="723" t="s">
        <v>4948</v>
      </c>
      <c r="G569" s="723" t="s">
        <v>4948</v>
      </c>
      <c r="H569" s="723"/>
      <c r="I569" s="723"/>
      <c r="J569" s="723" t="s">
        <v>1135</v>
      </c>
      <c r="K569" s="723">
        <v>80</v>
      </c>
      <c r="L569" s="1044">
        <v>151010000</v>
      </c>
      <c r="M569" s="745" t="s">
        <v>82</v>
      </c>
      <c r="N569" s="750" t="s">
        <v>2115</v>
      </c>
      <c r="O569" s="723" t="s">
        <v>4793</v>
      </c>
      <c r="P569" s="723" t="s">
        <v>229</v>
      </c>
      <c r="Q569" s="870" t="s">
        <v>230</v>
      </c>
      <c r="R569" s="723" t="s">
        <v>2856</v>
      </c>
      <c r="S569" s="723">
        <v>796</v>
      </c>
      <c r="T569" s="723" t="s">
        <v>232</v>
      </c>
      <c r="U569" s="820">
        <v>5</v>
      </c>
      <c r="V569" s="820">
        <v>1700</v>
      </c>
      <c r="W569" s="820">
        <v>8500</v>
      </c>
      <c r="X569" s="820">
        <v>9520</v>
      </c>
      <c r="Y569" s="723" t="s">
        <v>4270</v>
      </c>
      <c r="Z569" s="1045">
        <v>2016</v>
      </c>
      <c r="AA569" s="755"/>
      <c r="AB569" s="756" t="s">
        <v>876</v>
      </c>
      <c r="AC569" s="756"/>
      <c r="AD569" s="756"/>
      <c r="AE569" s="756"/>
      <c r="AF569" s="756"/>
      <c r="AG569" s="756" t="s">
        <v>4949</v>
      </c>
      <c r="AH569" s="756" t="s">
        <v>794</v>
      </c>
      <c r="AI569" s="803"/>
      <c r="AJ569" s="803"/>
      <c r="AK569" s="803"/>
    </row>
    <row r="570" spans="1:37" s="192" customFormat="1" ht="100.5" customHeight="1">
      <c r="A570" s="723" t="s">
        <v>4950</v>
      </c>
      <c r="B570" s="1039" t="s">
        <v>33</v>
      </c>
      <c r="C570" s="723" t="s">
        <v>4947</v>
      </c>
      <c r="D570" s="723" t="s">
        <v>4943</v>
      </c>
      <c r="E570" s="723" t="s">
        <v>4943</v>
      </c>
      <c r="F570" s="723" t="s">
        <v>4948</v>
      </c>
      <c r="G570" s="723" t="s">
        <v>4948</v>
      </c>
      <c r="H570" s="723"/>
      <c r="I570" s="723"/>
      <c r="J570" s="723" t="s">
        <v>1135</v>
      </c>
      <c r="K570" s="723">
        <v>80</v>
      </c>
      <c r="L570" s="745">
        <v>391010000</v>
      </c>
      <c r="M570" s="745" t="s">
        <v>341</v>
      </c>
      <c r="N570" s="750" t="s">
        <v>2115</v>
      </c>
      <c r="O570" s="809" t="s">
        <v>4692</v>
      </c>
      <c r="P570" s="723" t="s">
        <v>229</v>
      </c>
      <c r="Q570" s="870" t="s">
        <v>230</v>
      </c>
      <c r="R570" s="723" t="s">
        <v>2856</v>
      </c>
      <c r="S570" s="723">
        <v>796</v>
      </c>
      <c r="T570" s="723" t="s">
        <v>232</v>
      </c>
      <c r="U570" s="820">
        <v>45</v>
      </c>
      <c r="V570" s="820">
        <v>1700</v>
      </c>
      <c r="W570" s="820">
        <v>76500</v>
      </c>
      <c r="X570" s="820">
        <v>85680</v>
      </c>
      <c r="Y570" s="723" t="s">
        <v>4270</v>
      </c>
      <c r="Z570" s="1045">
        <v>2016</v>
      </c>
      <c r="AA570" s="755"/>
      <c r="AB570" s="756" t="s">
        <v>876</v>
      </c>
      <c r="AC570" s="756"/>
      <c r="AD570" s="756"/>
      <c r="AE570" s="756"/>
      <c r="AF570" s="756"/>
      <c r="AG570" s="756" t="s">
        <v>4951</v>
      </c>
      <c r="AH570" s="756" t="s">
        <v>794</v>
      </c>
      <c r="AI570" s="803"/>
      <c r="AJ570" s="803"/>
      <c r="AK570" s="803"/>
    </row>
    <row r="571" spans="1:37" s="192" customFormat="1" ht="100.5" customHeight="1">
      <c r="A571" s="723" t="s">
        <v>4952</v>
      </c>
      <c r="B571" s="1039" t="s">
        <v>33</v>
      </c>
      <c r="C571" s="723" t="s">
        <v>4942</v>
      </c>
      <c r="D571" s="723" t="s">
        <v>4943</v>
      </c>
      <c r="E571" s="723" t="s">
        <v>4943</v>
      </c>
      <c r="F571" s="723" t="s">
        <v>4944</v>
      </c>
      <c r="G571" s="723" t="s">
        <v>4944</v>
      </c>
      <c r="H571" s="723"/>
      <c r="I571" s="723"/>
      <c r="J571" s="723" t="s">
        <v>1135</v>
      </c>
      <c r="K571" s="723">
        <v>80</v>
      </c>
      <c r="L571" s="784">
        <v>231010000</v>
      </c>
      <c r="M571" s="745" t="s">
        <v>128</v>
      </c>
      <c r="N571" s="750" t="s">
        <v>2115</v>
      </c>
      <c r="O571" s="809" t="s">
        <v>4668</v>
      </c>
      <c r="P571" s="723" t="s">
        <v>229</v>
      </c>
      <c r="Q571" s="870" t="s">
        <v>230</v>
      </c>
      <c r="R571" s="723" t="s">
        <v>2856</v>
      </c>
      <c r="S571" s="723">
        <v>796</v>
      </c>
      <c r="T571" s="723" t="s">
        <v>232</v>
      </c>
      <c r="U571" s="820">
        <v>2</v>
      </c>
      <c r="V571" s="820">
        <v>950</v>
      </c>
      <c r="W571" s="820">
        <v>1900</v>
      </c>
      <c r="X571" s="820">
        <v>2128</v>
      </c>
      <c r="Y571" s="723" t="s">
        <v>4270</v>
      </c>
      <c r="Z571" s="1045">
        <v>2016</v>
      </c>
      <c r="AA571" s="755"/>
      <c r="AB571" s="756" t="s">
        <v>876</v>
      </c>
      <c r="AC571" s="756"/>
      <c r="AD571" s="756"/>
      <c r="AE571" s="756"/>
      <c r="AF571" s="756"/>
      <c r="AG571" s="756" t="s">
        <v>4953</v>
      </c>
      <c r="AH571" s="756" t="s">
        <v>794</v>
      </c>
      <c r="AI571" s="803"/>
      <c r="AJ571" s="803"/>
      <c r="AK571" s="803"/>
    </row>
    <row r="572" spans="1:37" s="192" customFormat="1" ht="100.5" customHeight="1">
      <c r="A572" s="723" t="s">
        <v>4954</v>
      </c>
      <c r="B572" s="1039" t="s">
        <v>33</v>
      </c>
      <c r="C572" s="723" t="s">
        <v>4942</v>
      </c>
      <c r="D572" s="723" t="s">
        <v>4943</v>
      </c>
      <c r="E572" s="723" t="s">
        <v>4943</v>
      </c>
      <c r="F572" s="723" t="s">
        <v>4944</v>
      </c>
      <c r="G572" s="723" t="s">
        <v>4944</v>
      </c>
      <c r="H572" s="723"/>
      <c r="I572" s="723"/>
      <c r="J572" s="723" t="s">
        <v>1135</v>
      </c>
      <c r="K572" s="723">
        <v>80</v>
      </c>
      <c r="L572" s="784">
        <v>231010000</v>
      </c>
      <c r="M572" s="745" t="s">
        <v>128</v>
      </c>
      <c r="N572" s="750" t="s">
        <v>2115</v>
      </c>
      <c r="O572" s="809" t="s">
        <v>4668</v>
      </c>
      <c r="P572" s="723" t="s">
        <v>229</v>
      </c>
      <c r="Q572" s="870" t="s">
        <v>230</v>
      </c>
      <c r="R572" s="723" t="s">
        <v>2856</v>
      </c>
      <c r="S572" s="723">
        <v>796</v>
      </c>
      <c r="T572" s="723" t="s">
        <v>232</v>
      </c>
      <c r="U572" s="820">
        <v>3</v>
      </c>
      <c r="V572" s="820">
        <v>950</v>
      </c>
      <c r="W572" s="820">
        <v>2850</v>
      </c>
      <c r="X572" s="820">
        <v>3192</v>
      </c>
      <c r="Y572" s="723" t="s">
        <v>4270</v>
      </c>
      <c r="Z572" s="1045">
        <v>2016</v>
      </c>
      <c r="AA572" s="755"/>
      <c r="AB572" s="756" t="s">
        <v>876</v>
      </c>
      <c r="AC572" s="756"/>
      <c r="AD572" s="756"/>
      <c r="AE572" s="756"/>
      <c r="AF572" s="756"/>
      <c r="AG572" s="756" t="s">
        <v>4953</v>
      </c>
      <c r="AH572" s="756" t="s">
        <v>794</v>
      </c>
      <c r="AI572" s="803"/>
      <c r="AJ572" s="803"/>
      <c r="AK572" s="803"/>
    </row>
    <row r="573" spans="1:37" s="192" customFormat="1" ht="100.5" customHeight="1">
      <c r="A573" s="723" t="s">
        <v>4955</v>
      </c>
      <c r="B573" s="1039" t="s">
        <v>33</v>
      </c>
      <c r="C573" s="723" t="s">
        <v>4942</v>
      </c>
      <c r="D573" s="723" t="s">
        <v>4943</v>
      </c>
      <c r="E573" s="723" t="s">
        <v>4943</v>
      </c>
      <c r="F573" s="723" t="s">
        <v>4944</v>
      </c>
      <c r="G573" s="723" t="s">
        <v>4944</v>
      </c>
      <c r="H573" s="723"/>
      <c r="I573" s="723"/>
      <c r="J573" s="723" t="s">
        <v>1135</v>
      </c>
      <c r="K573" s="723">
        <v>80</v>
      </c>
      <c r="L573" s="784">
        <v>231010000</v>
      </c>
      <c r="M573" s="745" t="s">
        <v>128</v>
      </c>
      <c r="N573" s="750" t="s">
        <v>2115</v>
      </c>
      <c r="O573" s="809" t="s">
        <v>4668</v>
      </c>
      <c r="P573" s="723" t="s">
        <v>229</v>
      </c>
      <c r="Q573" s="870" t="s">
        <v>230</v>
      </c>
      <c r="R573" s="723" t="s">
        <v>2856</v>
      </c>
      <c r="S573" s="723">
        <v>796</v>
      </c>
      <c r="T573" s="723" t="s">
        <v>232</v>
      </c>
      <c r="U573" s="820">
        <v>29</v>
      </c>
      <c r="V573" s="820">
        <v>950</v>
      </c>
      <c r="W573" s="820">
        <v>27550</v>
      </c>
      <c r="X573" s="820">
        <v>30856</v>
      </c>
      <c r="Y573" s="723" t="s">
        <v>4270</v>
      </c>
      <c r="Z573" s="1045">
        <v>2016</v>
      </c>
      <c r="AA573" s="755"/>
      <c r="AB573" s="756" t="s">
        <v>876</v>
      </c>
      <c r="AC573" s="756"/>
      <c r="AD573" s="756"/>
      <c r="AE573" s="756"/>
      <c r="AF573" s="756"/>
      <c r="AG573" s="756" t="s">
        <v>4953</v>
      </c>
      <c r="AH573" s="756" t="s">
        <v>794</v>
      </c>
      <c r="AI573" s="803"/>
      <c r="AJ573" s="803"/>
      <c r="AK573" s="803"/>
    </row>
    <row r="574" spans="1:37" s="192" customFormat="1" ht="100.5" customHeight="1">
      <c r="A574" s="723" t="s">
        <v>4956</v>
      </c>
      <c r="B574" s="1039" t="s">
        <v>33</v>
      </c>
      <c r="C574" s="723" t="s">
        <v>4942</v>
      </c>
      <c r="D574" s="723" t="s">
        <v>4943</v>
      </c>
      <c r="E574" s="723" t="s">
        <v>4943</v>
      </c>
      <c r="F574" s="723" t="s">
        <v>4944</v>
      </c>
      <c r="G574" s="723" t="s">
        <v>4944</v>
      </c>
      <c r="H574" s="723"/>
      <c r="I574" s="723"/>
      <c r="J574" s="723" t="s">
        <v>1135</v>
      </c>
      <c r="K574" s="723">
        <v>80</v>
      </c>
      <c r="L574" s="784">
        <v>231010000</v>
      </c>
      <c r="M574" s="745" t="s">
        <v>128</v>
      </c>
      <c r="N574" s="750" t="s">
        <v>2115</v>
      </c>
      <c r="O574" s="809" t="s">
        <v>4668</v>
      </c>
      <c r="P574" s="723" t="s">
        <v>229</v>
      </c>
      <c r="Q574" s="870" t="s">
        <v>230</v>
      </c>
      <c r="R574" s="723" t="s">
        <v>2856</v>
      </c>
      <c r="S574" s="723">
        <v>796</v>
      </c>
      <c r="T574" s="723" t="s">
        <v>232</v>
      </c>
      <c r="U574" s="820">
        <v>1</v>
      </c>
      <c r="V574" s="820">
        <v>950</v>
      </c>
      <c r="W574" s="820">
        <v>950</v>
      </c>
      <c r="X574" s="820">
        <v>1064</v>
      </c>
      <c r="Y574" s="723" t="s">
        <v>4270</v>
      </c>
      <c r="Z574" s="1045">
        <v>2016</v>
      </c>
      <c r="AA574" s="755"/>
      <c r="AB574" s="756" t="s">
        <v>876</v>
      </c>
      <c r="AC574" s="756"/>
      <c r="AD574" s="756"/>
      <c r="AE574" s="756"/>
      <c r="AF574" s="756"/>
      <c r="AG574" s="756" t="s">
        <v>4953</v>
      </c>
      <c r="AH574" s="756" t="s">
        <v>794</v>
      </c>
      <c r="AI574" s="803"/>
      <c r="AJ574" s="803"/>
      <c r="AK574" s="803"/>
    </row>
    <row r="575" spans="1:37" s="192" customFormat="1" ht="100.5" customHeight="1">
      <c r="A575" s="723" t="s">
        <v>4957</v>
      </c>
      <c r="B575" s="1039" t="s">
        <v>33</v>
      </c>
      <c r="C575" s="723" t="s">
        <v>4942</v>
      </c>
      <c r="D575" s="723" t="s">
        <v>4943</v>
      </c>
      <c r="E575" s="723" t="s">
        <v>4943</v>
      </c>
      <c r="F575" s="723" t="s">
        <v>4944</v>
      </c>
      <c r="G575" s="723" t="s">
        <v>4944</v>
      </c>
      <c r="H575" s="723"/>
      <c r="I575" s="723"/>
      <c r="J575" s="723" t="s">
        <v>1135</v>
      </c>
      <c r="K575" s="723">
        <v>80</v>
      </c>
      <c r="L575" s="784">
        <v>231010000</v>
      </c>
      <c r="M575" s="745" t="s">
        <v>128</v>
      </c>
      <c r="N575" s="750" t="s">
        <v>2115</v>
      </c>
      <c r="O575" s="809" t="s">
        <v>4668</v>
      </c>
      <c r="P575" s="723" t="s">
        <v>229</v>
      </c>
      <c r="Q575" s="870" t="s">
        <v>230</v>
      </c>
      <c r="R575" s="723" t="s">
        <v>2856</v>
      </c>
      <c r="S575" s="723">
        <v>796</v>
      </c>
      <c r="T575" s="723" t="s">
        <v>232</v>
      </c>
      <c r="U575" s="820">
        <v>20</v>
      </c>
      <c r="V575" s="820">
        <v>950</v>
      </c>
      <c r="W575" s="820">
        <v>19000</v>
      </c>
      <c r="X575" s="820">
        <v>21280</v>
      </c>
      <c r="Y575" s="723" t="s">
        <v>4270</v>
      </c>
      <c r="Z575" s="1045">
        <v>2016</v>
      </c>
      <c r="AA575" s="755"/>
      <c r="AB575" s="756" t="s">
        <v>876</v>
      </c>
      <c r="AC575" s="756"/>
      <c r="AD575" s="756"/>
      <c r="AE575" s="756"/>
      <c r="AF575" s="756"/>
      <c r="AG575" s="756" t="s">
        <v>4953</v>
      </c>
      <c r="AH575" s="756" t="s">
        <v>794</v>
      </c>
      <c r="AI575" s="803"/>
      <c r="AJ575" s="803"/>
      <c r="AK575" s="803"/>
    </row>
    <row r="576" spans="1:37" s="192" customFormat="1" ht="100.5" customHeight="1">
      <c r="A576" s="723" t="s">
        <v>4958</v>
      </c>
      <c r="B576" s="1039" t="s">
        <v>33</v>
      </c>
      <c r="C576" s="723" t="s">
        <v>4942</v>
      </c>
      <c r="D576" s="723" t="s">
        <v>4943</v>
      </c>
      <c r="E576" s="723" t="s">
        <v>4943</v>
      </c>
      <c r="F576" s="723" t="s">
        <v>4944</v>
      </c>
      <c r="G576" s="723" t="s">
        <v>4944</v>
      </c>
      <c r="H576" s="723"/>
      <c r="I576" s="723"/>
      <c r="J576" s="723" t="s">
        <v>1135</v>
      </c>
      <c r="K576" s="723">
        <v>80</v>
      </c>
      <c r="L576" s="784">
        <v>231010000</v>
      </c>
      <c r="M576" s="745" t="s">
        <v>128</v>
      </c>
      <c r="N576" s="750" t="s">
        <v>2115</v>
      </c>
      <c r="O576" s="809" t="s">
        <v>4668</v>
      </c>
      <c r="P576" s="723" t="s">
        <v>229</v>
      </c>
      <c r="Q576" s="870" t="s">
        <v>230</v>
      </c>
      <c r="R576" s="723" t="s">
        <v>2856</v>
      </c>
      <c r="S576" s="723">
        <v>796</v>
      </c>
      <c r="T576" s="723" t="s">
        <v>232</v>
      </c>
      <c r="U576" s="820">
        <v>18</v>
      </c>
      <c r="V576" s="820">
        <v>950</v>
      </c>
      <c r="W576" s="820">
        <v>17100</v>
      </c>
      <c r="X576" s="820">
        <v>19152</v>
      </c>
      <c r="Y576" s="723" t="s">
        <v>4270</v>
      </c>
      <c r="Z576" s="1045">
        <v>2016</v>
      </c>
      <c r="AA576" s="755"/>
      <c r="AB576" s="756" t="s">
        <v>876</v>
      </c>
      <c r="AC576" s="756"/>
      <c r="AD576" s="756"/>
      <c r="AE576" s="756"/>
      <c r="AF576" s="756"/>
      <c r="AG576" s="756" t="s">
        <v>4953</v>
      </c>
      <c r="AH576" s="756" t="s">
        <v>794</v>
      </c>
      <c r="AI576" s="803"/>
      <c r="AJ576" s="803"/>
      <c r="AK576" s="803"/>
    </row>
    <row r="577" spans="1:37" s="192" customFormat="1" ht="100.5" customHeight="1">
      <c r="A577" s="723" t="s">
        <v>4959</v>
      </c>
      <c r="B577" s="1039" t="s">
        <v>33</v>
      </c>
      <c r="C577" s="723" t="s">
        <v>4942</v>
      </c>
      <c r="D577" s="723" t="s">
        <v>4943</v>
      </c>
      <c r="E577" s="723" t="s">
        <v>4943</v>
      </c>
      <c r="F577" s="723" t="s">
        <v>4944</v>
      </c>
      <c r="G577" s="723" t="s">
        <v>4944</v>
      </c>
      <c r="H577" s="723"/>
      <c r="I577" s="723"/>
      <c r="J577" s="723" t="s">
        <v>1135</v>
      </c>
      <c r="K577" s="723">
        <v>80</v>
      </c>
      <c r="L577" s="784">
        <v>231010000</v>
      </c>
      <c r="M577" s="745" t="s">
        <v>128</v>
      </c>
      <c r="N577" s="750" t="s">
        <v>2115</v>
      </c>
      <c r="O577" s="809" t="s">
        <v>4668</v>
      </c>
      <c r="P577" s="723" t="s">
        <v>229</v>
      </c>
      <c r="Q577" s="870" t="s">
        <v>230</v>
      </c>
      <c r="R577" s="723" t="s">
        <v>2856</v>
      </c>
      <c r="S577" s="723">
        <v>796</v>
      </c>
      <c r="T577" s="723" t="s">
        <v>232</v>
      </c>
      <c r="U577" s="820">
        <v>11</v>
      </c>
      <c r="V577" s="820">
        <v>950</v>
      </c>
      <c r="W577" s="820">
        <v>10450</v>
      </c>
      <c r="X577" s="820">
        <v>11704</v>
      </c>
      <c r="Y577" s="723" t="s">
        <v>4270</v>
      </c>
      <c r="Z577" s="1045">
        <v>2016</v>
      </c>
      <c r="AA577" s="755"/>
      <c r="AB577" s="756" t="s">
        <v>876</v>
      </c>
      <c r="AC577" s="756"/>
      <c r="AD577" s="756"/>
      <c r="AE577" s="756"/>
      <c r="AF577" s="756"/>
      <c r="AG577" s="756" t="s">
        <v>4953</v>
      </c>
      <c r="AH577" s="756" t="s">
        <v>794</v>
      </c>
      <c r="AI577" s="803"/>
      <c r="AJ577" s="803"/>
      <c r="AK577" s="803"/>
    </row>
    <row r="578" spans="1:37" s="192" customFormat="1" ht="100.5" customHeight="1">
      <c r="A578" s="723" t="s">
        <v>4960</v>
      </c>
      <c r="B578" s="1039" t="s">
        <v>33</v>
      </c>
      <c r="C578" s="723" t="s">
        <v>4947</v>
      </c>
      <c r="D578" s="723" t="s">
        <v>4943</v>
      </c>
      <c r="E578" s="723" t="s">
        <v>4943</v>
      </c>
      <c r="F578" s="723" t="s">
        <v>4948</v>
      </c>
      <c r="G578" s="723" t="s">
        <v>4948</v>
      </c>
      <c r="H578" s="723"/>
      <c r="I578" s="723"/>
      <c r="J578" s="723" t="s">
        <v>1135</v>
      </c>
      <c r="K578" s="723">
        <v>80</v>
      </c>
      <c r="L578" s="762">
        <v>271010000</v>
      </c>
      <c r="M578" s="723" t="s">
        <v>127</v>
      </c>
      <c r="N578" s="750" t="s">
        <v>2115</v>
      </c>
      <c r="O578" s="723" t="s">
        <v>802</v>
      </c>
      <c r="P578" s="723" t="s">
        <v>229</v>
      </c>
      <c r="Q578" s="870" t="s">
        <v>230</v>
      </c>
      <c r="R578" s="723" t="s">
        <v>2856</v>
      </c>
      <c r="S578" s="723">
        <v>796</v>
      </c>
      <c r="T578" s="723" t="s">
        <v>232</v>
      </c>
      <c r="U578" s="820">
        <v>5</v>
      </c>
      <c r="V578" s="820">
        <v>950</v>
      </c>
      <c r="W578" s="820">
        <v>4750</v>
      </c>
      <c r="X578" s="820">
        <v>5320</v>
      </c>
      <c r="Y578" s="723" t="s">
        <v>4270</v>
      </c>
      <c r="Z578" s="1045">
        <v>2016</v>
      </c>
      <c r="AA578" s="755"/>
      <c r="AB578" s="756" t="s">
        <v>876</v>
      </c>
      <c r="AC578" s="756"/>
      <c r="AD578" s="756"/>
      <c r="AE578" s="756"/>
      <c r="AF578" s="756"/>
      <c r="AG578" s="756" t="s">
        <v>4961</v>
      </c>
      <c r="AH578" s="756" t="s">
        <v>794</v>
      </c>
      <c r="AI578" s="803"/>
      <c r="AJ578" s="803"/>
      <c r="AK578" s="803"/>
    </row>
    <row r="579" spans="1:37" s="192" customFormat="1" ht="100.5" customHeight="1">
      <c r="A579" s="723" t="s">
        <v>4962</v>
      </c>
      <c r="B579" s="1039" t="s">
        <v>33</v>
      </c>
      <c r="C579" s="723" t="s">
        <v>4947</v>
      </c>
      <c r="D579" s="723" t="s">
        <v>4943</v>
      </c>
      <c r="E579" s="723" t="s">
        <v>4943</v>
      </c>
      <c r="F579" s="723" t="s">
        <v>4948</v>
      </c>
      <c r="G579" s="723" t="s">
        <v>4948</v>
      </c>
      <c r="H579" s="723"/>
      <c r="I579" s="723"/>
      <c r="J579" s="723" t="s">
        <v>1135</v>
      </c>
      <c r="K579" s="723">
        <v>80</v>
      </c>
      <c r="L579" s="784">
        <v>231010000</v>
      </c>
      <c r="M579" s="745" t="s">
        <v>128</v>
      </c>
      <c r="N579" s="750" t="s">
        <v>2115</v>
      </c>
      <c r="O579" s="809" t="s">
        <v>4668</v>
      </c>
      <c r="P579" s="723" t="s">
        <v>229</v>
      </c>
      <c r="Q579" s="870" t="s">
        <v>230</v>
      </c>
      <c r="R579" s="723" t="s">
        <v>2856</v>
      </c>
      <c r="S579" s="723">
        <v>796</v>
      </c>
      <c r="T579" s="723" t="s">
        <v>232</v>
      </c>
      <c r="U579" s="820">
        <v>14</v>
      </c>
      <c r="V579" s="820">
        <v>2500</v>
      </c>
      <c r="W579" s="820">
        <v>35000</v>
      </c>
      <c r="X579" s="820">
        <v>39200.000000000007</v>
      </c>
      <c r="Y579" s="723" t="s">
        <v>4270</v>
      </c>
      <c r="Z579" s="1045">
        <v>2016</v>
      </c>
      <c r="AA579" s="755"/>
      <c r="AB579" s="756" t="s">
        <v>876</v>
      </c>
      <c r="AC579" s="756"/>
      <c r="AD579" s="756"/>
      <c r="AE579" s="756"/>
      <c r="AF579" s="756"/>
      <c r="AG579" s="756" t="s">
        <v>4963</v>
      </c>
      <c r="AH579" s="756" t="s">
        <v>794</v>
      </c>
      <c r="AI579" s="803"/>
      <c r="AJ579" s="803"/>
      <c r="AK579" s="803"/>
    </row>
    <row r="580" spans="1:37" s="192" customFormat="1" ht="100.5" customHeight="1">
      <c r="A580" s="723" t="s">
        <v>4964</v>
      </c>
      <c r="B580" s="1039" t="s">
        <v>33</v>
      </c>
      <c r="C580" s="723" t="s">
        <v>4947</v>
      </c>
      <c r="D580" s="723" t="s">
        <v>4943</v>
      </c>
      <c r="E580" s="723" t="s">
        <v>4943</v>
      </c>
      <c r="F580" s="723" t="s">
        <v>4948</v>
      </c>
      <c r="G580" s="723" t="s">
        <v>4948</v>
      </c>
      <c r="H580" s="723"/>
      <c r="I580" s="723"/>
      <c r="J580" s="723" t="s">
        <v>1135</v>
      </c>
      <c r="K580" s="723">
        <v>80</v>
      </c>
      <c r="L580" s="784">
        <v>231010000</v>
      </c>
      <c r="M580" s="745" t="s">
        <v>128</v>
      </c>
      <c r="N580" s="750" t="s">
        <v>2115</v>
      </c>
      <c r="O580" s="809" t="s">
        <v>4668</v>
      </c>
      <c r="P580" s="723" t="s">
        <v>229</v>
      </c>
      <c r="Q580" s="870" t="s">
        <v>230</v>
      </c>
      <c r="R580" s="723" t="s">
        <v>2856</v>
      </c>
      <c r="S580" s="723">
        <v>796</v>
      </c>
      <c r="T580" s="723" t="s">
        <v>232</v>
      </c>
      <c r="U580" s="820">
        <v>3</v>
      </c>
      <c r="V580" s="820">
        <v>2500</v>
      </c>
      <c r="W580" s="820">
        <v>7500</v>
      </c>
      <c r="X580" s="820">
        <v>8400</v>
      </c>
      <c r="Y580" s="723" t="s">
        <v>4270</v>
      </c>
      <c r="Z580" s="1045">
        <v>2016</v>
      </c>
      <c r="AA580" s="755"/>
      <c r="AB580" s="756" t="s">
        <v>876</v>
      </c>
      <c r="AC580" s="756"/>
      <c r="AD580" s="756"/>
      <c r="AE580" s="756"/>
      <c r="AF580" s="756"/>
      <c r="AG580" s="756" t="s">
        <v>4963</v>
      </c>
      <c r="AH580" s="756" t="s">
        <v>794</v>
      </c>
      <c r="AI580" s="803"/>
      <c r="AJ580" s="803"/>
      <c r="AK580" s="803"/>
    </row>
    <row r="581" spans="1:37" s="192" customFormat="1" ht="100.5" customHeight="1">
      <c r="A581" s="723" t="s">
        <v>4965</v>
      </c>
      <c r="B581" s="1039" t="s">
        <v>33</v>
      </c>
      <c r="C581" s="723" t="s">
        <v>4947</v>
      </c>
      <c r="D581" s="723" t="s">
        <v>4943</v>
      </c>
      <c r="E581" s="723" t="s">
        <v>4943</v>
      </c>
      <c r="F581" s="723" t="s">
        <v>4948</v>
      </c>
      <c r="G581" s="723" t="s">
        <v>4948</v>
      </c>
      <c r="H581" s="723"/>
      <c r="I581" s="723"/>
      <c r="J581" s="723" t="s">
        <v>1135</v>
      </c>
      <c r="K581" s="723">
        <v>80</v>
      </c>
      <c r="L581" s="784">
        <v>231010000</v>
      </c>
      <c r="M581" s="745" t="s">
        <v>128</v>
      </c>
      <c r="N581" s="750" t="s">
        <v>2115</v>
      </c>
      <c r="O581" s="809" t="s">
        <v>4668</v>
      </c>
      <c r="P581" s="723" t="s">
        <v>229</v>
      </c>
      <c r="Q581" s="870" t="s">
        <v>230</v>
      </c>
      <c r="R581" s="723" t="s">
        <v>2856</v>
      </c>
      <c r="S581" s="723">
        <v>796</v>
      </c>
      <c r="T581" s="723" t="s">
        <v>232</v>
      </c>
      <c r="U581" s="820">
        <v>12</v>
      </c>
      <c r="V581" s="820">
        <v>2500</v>
      </c>
      <c r="W581" s="820">
        <v>30000</v>
      </c>
      <c r="X581" s="820">
        <v>33600</v>
      </c>
      <c r="Y581" s="723" t="s">
        <v>4270</v>
      </c>
      <c r="Z581" s="1045">
        <v>2016</v>
      </c>
      <c r="AA581" s="755"/>
      <c r="AB581" s="756" t="s">
        <v>876</v>
      </c>
      <c r="AC581" s="756"/>
      <c r="AD581" s="756"/>
      <c r="AE581" s="756"/>
      <c r="AF581" s="756"/>
      <c r="AG581" s="756" t="s">
        <v>4963</v>
      </c>
      <c r="AH581" s="756" t="s">
        <v>794</v>
      </c>
      <c r="AI581" s="803"/>
      <c r="AJ581" s="803"/>
      <c r="AK581" s="803"/>
    </row>
    <row r="582" spans="1:37" s="192" customFormat="1" ht="100.5" customHeight="1">
      <c r="A582" s="723" t="s">
        <v>4966</v>
      </c>
      <c r="B582" s="1039" t="s">
        <v>33</v>
      </c>
      <c r="C582" s="723" t="s">
        <v>4947</v>
      </c>
      <c r="D582" s="723" t="s">
        <v>4943</v>
      </c>
      <c r="E582" s="723" t="s">
        <v>4943</v>
      </c>
      <c r="F582" s="723" t="s">
        <v>4948</v>
      </c>
      <c r="G582" s="723" t="s">
        <v>4948</v>
      </c>
      <c r="H582" s="723"/>
      <c r="I582" s="723"/>
      <c r="J582" s="723" t="s">
        <v>1135</v>
      </c>
      <c r="K582" s="723">
        <v>80</v>
      </c>
      <c r="L582" s="1044">
        <v>151010000</v>
      </c>
      <c r="M582" s="745" t="s">
        <v>82</v>
      </c>
      <c r="N582" s="750" t="s">
        <v>2115</v>
      </c>
      <c r="O582" s="723" t="s">
        <v>4357</v>
      </c>
      <c r="P582" s="723" t="s">
        <v>229</v>
      </c>
      <c r="Q582" s="870" t="s">
        <v>230</v>
      </c>
      <c r="R582" s="723" t="s">
        <v>2856</v>
      </c>
      <c r="S582" s="723">
        <v>796</v>
      </c>
      <c r="T582" s="723" t="s">
        <v>232</v>
      </c>
      <c r="U582" s="820">
        <v>2</v>
      </c>
      <c r="V582" s="820">
        <v>2500</v>
      </c>
      <c r="W582" s="820">
        <v>5000</v>
      </c>
      <c r="X582" s="820">
        <v>5600</v>
      </c>
      <c r="Y582" s="723" t="s">
        <v>4270</v>
      </c>
      <c r="Z582" s="1045">
        <v>2016</v>
      </c>
      <c r="AA582" s="755"/>
      <c r="AB582" s="756" t="s">
        <v>876</v>
      </c>
      <c r="AC582" s="756"/>
      <c r="AD582" s="756"/>
      <c r="AE582" s="756"/>
      <c r="AF582" s="756"/>
      <c r="AG582" s="756" t="s">
        <v>4949</v>
      </c>
      <c r="AH582" s="756" t="s">
        <v>794</v>
      </c>
      <c r="AI582" s="803"/>
      <c r="AJ582" s="803"/>
      <c r="AK582" s="803"/>
    </row>
    <row r="583" spans="1:37" s="192" customFormat="1" ht="100.5" customHeight="1">
      <c r="A583" s="723" t="s">
        <v>4967</v>
      </c>
      <c r="B583" s="1039" t="s">
        <v>33</v>
      </c>
      <c r="C583" s="723" t="s">
        <v>4947</v>
      </c>
      <c r="D583" s="723" t="s">
        <v>4943</v>
      </c>
      <c r="E583" s="723" t="s">
        <v>4943</v>
      </c>
      <c r="F583" s="723" t="s">
        <v>4948</v>
      </c>
      <c r="G583" s="723" t="s">
        <v>4948</v>
      </c>
      <c r="H583" s="723"/>
      <c r="I583" s="723"/>
      <c r="J583" s="723" t="s">
        <v>1135</v>
      </c>
      <c r="K583" s="723">
        <v>80</v>
      </c>
      <c r="L583" s="1044">
        <v>151010000</v>
      </c>
      <c r="M583" s="745" t="s">
        <v>82</v>
      </c>
      <c r="N583" s="750" t="s">
        <v>2115</v>
      </c>
      <c r="O583" s="809" t="s">
        <v>4671</v>
      </c>
      <c r="P583" s="723" t="s">
        <v>229</v>
      </c>
      <c r="Q583" s="870" t="s">
        <v>230</v>
      </c>
      <c r="R583" s="723" t="s">
        <v>2856</v>
      </c>
      <c r="S583" s="723">
        <v>796</v>
      </c>
      <c r="T583" s="723" t="s">
        <v>232</v>
      </c>
      <c r="U583" s="820">
        <v>15</v>
      </c>
      <c r="V583" s="820">
        <v>2500</v>
      </c>
      <c r="W583" s="820">
        <v>37500</v>
      </c>
      <c r="X583" s="820">
        <v>42000</v>
      </c>
      <c r="Y583" s="723" t="s">
        <v>4270</v>
      </c>
      <c r="Z583" s="1045">
        <v>2016</v>
      </c>
      <c r="AA583" s="755"/>
      <c r="AB583" s="756" t="s">
        <v>876</v>
      </c>
      <c r="AC583" s="756"/>
      <c r="AD583" s="756"/>
      <c r="AE583" s="756"/>
      <c r="AF583" s="756"/>
      <c r="AG583" s="756" t="s">
        <v>4949</v>
      </c>
      <c r="AH583" s="756" t="s">
        <v>794</v>
      </c>
      <c r="AI583" s="803"/>
      <c r="AJ583" s="803"/>
      <c r="AK583" s="803"/>
    </row>
    <row r="584" spans="1:37" s="192" customFormat="1" ht="100.5" customHeight="1">
      <c r="A584" s="723" t="s">
        <v>4968</v>
      </c>
      <c r="B584" s="1039" t="s">
        <v>33</v>
      </c>
      <c r="C584" s="723" t="s">
        <v>4947</v>
      </c>
      <c r="D584" s="723" t="s">
        <v>4943</v>
      </c>
      <c r="E584" s="723" t="s">
        <v>4943</v>
      </c>
      <c r="F584" s="723" t="s">
        <v>4948</v>
      </c>
      <c r="G584" s="723" t="s">
        <v>4948</v>
      </c>
      <c r="H584" s="723"/>
      <c r="I584" s="723"/>
      <c r="J584" s="723" t="s">
        <v>1135</v>
      </c>
      <c r="K584" s="723">
        <v>80</v>
      </c>
      <c r="L584" s="762">
        <v>751000000</v>
      </c>
      <c r="M584" s="745" t="s">
        <v>83</v>
      </c>
      <c r="N584" s="750" t="s">
        <v>2115</v>
      </c>
      <c r="O584" s="809" t="s">
        <v>4674</v>
      </c>
      <c r="P584" s="723" t="s">
        <v>229</v>
      </c>
      <c r="Q584" s="870" t="s">
        <v>230</v>
      </c>
      <c r="R584" s="723" t="s">
        <v>2856</v>
      </c>
      <c r="S584" s="723">
        <v>796</v>
      </c>
      <c r="T584" s="723" t="s">
        <v>232</v>
      </c>
      <c r="U584" s="820">
        <v>43</v>
      </c>
      <c r="V584" s="820">
        <v>2500</v>
      </c>
      <c r="W584" s="820">
        <v>107500</v>
      </c>
      <c r="X584" s="820">
        <v>120400</v>
      </c>
      <c r="Y584" s="723" t="s">
        <v>4270</v>
      </c>
      <c r="Z584" s="1045">
        <v>2016</v>
      </c>
      <c r="AA584" s="755"/>
      <c r="AB584" s="756" t="s">
        <v>876</v>
      </c>
      <c r="AC584" s="756"/>
      <c r="AD584" s="756"/>
      <c r="AE584" s="756"/>
      <c r="AF584" s="756"/>
      <c r="AG584" s="756" t="s">
        <v>4969</v>
      </c>
      <c r="AH584" s="756" t="s">
        <v>794</v>
      </c>
      <c r="AI584" s="803"/>
      <c r="AJ584" s="803"/>
      <c r="AK584" s="803"/>
    </row>
    <row r="585" spans="1:37" s="550" customFormat="1" ht="100.5" customHeight="1">
      <c r="A585" s="843" t="s">
        <v>4970</v>
      </c>
      <c r="B585" s="1078" t="s">
        <v>33</v>
      </c>
      <c r="C585" s="843" t="s">
        <v>4947</v>
      </c>
      <c r="D585" s="843" t="s">
        <v>4943</v>
      </c>
      <c r="E585" s="843" t="s">
        <v>4943</v>
      </c>
      <c r="F585" s="843" t="s">
        <v>4948</v>
      </c>
      <c r="G585" s="843" t="s">
        <v>4948</v>
      </c>
      <c r="H585" s="843"/>
      <c r="I585" s="843"/>
      <c r="J585" s="843" t="s">
        <v>1135</v>
      </c>
      <c r="K585" s="843">
        <v>80</v>
      </c>
      <c r="L585" s="903">
        <v>471010000</v>
      </c>
      <c r="M585" s="843" t="s">
        <v>125</v>
      </c>
      <c r="N585" s="998" t="s">
        <v>2115</v>
      </c>
      <c r="O585" s="843" t="s">
        <v>4800</v>
      </c>
      <c r="P585" s="843" t="s">
        <v>229</v>
      </c>
      <c r="Q585" s="1062" t="s">
        <v>230</v>
      </c>
      <c r="R585" s="843" t="s">
        <v>2856</v>
      </c>
      <c r="S585" s="843">
        <v>796</v>
      </c>
      <c r="T585" s="843" t="s">
        <v>232</v>
      </c>
      <c r="U585" s="927">
        <v>1</v>
      </c>
      <c r="V585" s="927">
        <v>2500</v>
      </c>
      <c r="W585" s="927">
        <v>0</v>
      </c>
      <c r="X585" s="927">
        <v>0</v>
      </c>
      <c r="Y585" s="843" t="s">
        <v>4270</v>
      </c>
      <c r="Z585" s="1079">
        <v>2016</v>
      </c>
      <c r="AA585" s="1002"/>
      <c r="AB585" s="894" t="s">
        <v>876</v>
      </c>
      <c r="AC585" s="894"/>
      <c r="AD585" s="894"/>
      <c r="AE585" s="894"/>
      <c r="AF585" s="894"/>
      <c r="AG585" s="894" t="s">
        <v>4971</v>
      </c>
      <c r="AH585" s="894" t="s">
        <v>794</v>
      </c>
      <c r="AI585" s="1064"/>
      <c r="AJ585" s="1064"/>
      <c r="AK585" s="1064"/>
    </row>
    <row r="586" spans="1:37" s="1243" customFormat="1" ht="99.75" customHeight="1">
      <c r="A586" s="1201" t="s">
        <v>13677</v>
      </c>
      <c r="B586" s="1270" t="s">
        <v>33</v>
      </c>
      <c r="C586" s="1201" t="s">
        <v>4947</v>
      </c>
      <c r="D586" s="1201" t="s">
        <v>4943</v>
      </c>
      <c r="E586" s="1201" t="s">
        <v>4943</v>
      </c>
      <c r="F586" s="1201" t="s">
        <v>4948</v>
      </c>
      <c r="G586" s="1201" t="s">
        <v>4948</v>
      </c>
      <c r="H586" s="1201"/>
      <c r="I586" s="1201"/>
      <c r="J586" s="1201" t="s">
        <v>1135</v>
      </c>
      <c r="K586" s="1201">
        <v>80</v>
      </c>
      <c r="L586" s="1265">
        <v>471010000</v>
      </c>
      <c r="M586" s="1343" t="s">
        <v>125</v>
      </c>
      <c r="N586" s="1333" t="s">
        <v>326</v>
      </c>
      <c r="O586" s="1201" t="s">
        <v>4800</v>
      </c>
      <c r="P586" s="1201" t="s">
        <v>229</v>
      </c>
      <c r="Q586" s="1256" t="s">
        <v>230</v>
      </c>
      <c r="R586" s="1201" t="s">
        <v>2856</v>
      </c>
      <c r="S586" s="1201">
        <v>796</v>
      </c>
      <c r="T586" s="1201" t="s">
        <v>232</v>
      </c>
      <c r="U586" s="1276">
        <v>1</v>
      </c>
      <c r="V586" s="1276">
        <v>2500</v>
      </c>
      <c r="W586" s="1276">
        <v>2500</v>
      </c>
      <c r="X586" s="1276">
        <v>2800</v>
      </c>
      <c r="Y586" s="1201"/>
      <c r="Z586" s="1285">
        <v>2016</v>
      </c>
      <c r="AA586" s="1201">
        <v>22</v>
      </c>
      <c r="AB586" s="1180" t="s">
        <v>876</v>
      </c>
      <c r="AC586" s="1180"/>
      <c r="AD586" s="1180"/>
      <c r="AE586" s="1180"/>
      <c r="AF586" s="1180"/>
      <c r="AG586" s="1180" t="s">
        <v>4971</v>
      </c>
      <c r="AH586" s="1180" t="s">
        <v>794</v>
      </c>
      <c r="AI586" s="1222"/>
      <c r="AJ586" s="1222"/>
      <c r="AK586" s="1180" t="s">
        <v>13668</v>
      </c>
    </row>
    <row r="587" spans="1:37" s="550" customFormat="1" ht="100.5" customHeight="1">
      <c r="A587" s="843" t="s">
        <v>4972</v>
      </c>
      <c r="B587" s="1078" t="s">
        <v>33</v>
      </c>
      <c r="C587" s="843" t="s">
        <v>4947</v>
      </c>
      <c r="D587" s="843" t="s">
        <v>4943</v>
      </c>
      <c r="E587" s="843" t="s">
        <v>4943</v>
      </c>
      <c r="F587" s="843" t="s">
        <v>4948</v>
      </c>
      <c r="G587" s="843" t="s">
        <v>4948</v>
      </c>
      <c r="H587" s="843"/>
      <c r="I587" s="843"/>
      <c r="J587" s="843" t="s">
        <v>1135</v>
      </c>
      <c r="K587" s="843">
        <v>80</v>
      </c>
      <c r="L587" s="903">
        <v>471010000</v>
      </c>
      <c r="M587" s="843" t="s">
        <v>125</v>
      </c>
      <c r="N587" s="998" t="s">
        <v>2115</v>
      </c>
      <c r="O587" s="843" t="s">
        <v>4973</v>
      </c>
      <c r="P587" s="843" t="s">
        <v>229</v>
      </c>
      <c r="Q587" s="1062" t="s">
        <v>230</v>
      </c>
      <c r="R587" s="843" t="s">
        <v>2856</v>
      </c>
      <c r="S587" s="843">
        <v>796</v>
      </c>
      <c r="T587" s="843" t="s">
        <v>232</v>
      </c>
      <c r="U587" s="927">
        <v>1</v>
      </c>
      <c r="V587" s="927">
        <v>2500</v>
      </c>
      <c r="W587" s="927">
        <v>0</v>
      </c>
      <c r="X587" s="927">
        <v>0</v>
      </c>
      <c r="Y587" s="843" t="s">
        <v>4270</v>
      </c>
      <c r="Z587" s="1079">
        <v>2016</v>
      </c>
      <c r="AA587" s="1002"/>
      <c r="AB587" s="894" t="s">
        <v>876</v>
      </c>
      <c r="AC587" s="894"/>
      <c r="AD587" s="894"/>
      <c r="AE587" s="894"/>
      <c r="AF587" s="894"/>
      <c r="AG587" s="894" t="s">
        <v>4971</v>
      </c>
      <c r="AH587" s="894" t="s">
        <v>794</v>
      </c>
      <c r="AI587" s="1064"/>
      <c r="AJ587" s="1064"/>
      <c r="AK587" s="1064"/>
    </row>
    <row r="588" spans="1:37" s="1243" customFormat="1" ht="99.75" customHeight="1">
      <c r="A588" s="1201" t="s">
        <v>13678</v>
      </c>
      <c r="B588" s="1270" t="s">
        <v>33</v>
      </c>
      <c r="C588" s="1201" t="s">
        <v>4947</v>
      </c>
      <c r="D588" s="1201" t="s">
        <v>4943</v>
      </c>
      <c r="E588" s="1201" t="s">
        <v>4943</v>
      </c>
      <c r="F588" s="1201" t="s">
        <v>4948</v>
      </c>
      <c r="G588" s="1201" t="s">
        <v>4948</v>
      </c>
      <c r="H588" s="1201"/>
      <c r="I588" s="1201"/>
      <c r="J588" s="1201" t="s">
        <v>1135</v>
      </c>
      <c r="K588" s="1201">
        <v>80</v>
      </c>
      <c r="L588" s="1265">
        <v>471010000</v>
      </c>
      <c r="M588" s="1343" t="s">
        <v>125</v>
      </c>
      <c r="N588" s="1333" t="s">
        <v>326</v>
      </c>
      <c r="O588" s="1201" t="s">
        <v>4973</v>
      </c>
      <c r="P588" s="1201" t="s">
        <v>229</v>
      </c>
      <c r="Q588" s="1256" t="s">
        <v>230</v>
      </c>
      <c r="R588" s="1201" t="s">
        <v>2856</v>
      </c>
      <c r="S588" s="1201">
        <v>796</v>
      </c>
      <c r="T588" s="1201" t="s">
        <v>232</v>
      </c>
      <c r="U588" s="1276">
        <v>1</v>
      </c>
      <c r="V588" s="1276">
        <v>2500</v>
      </c>
      <c r="W588" s="1276">
        <v>2500</v>
      </c>
      <c r="X588" s="1276">
        <v>2800</v>
      </c>
      <c r="Y588" s="1201"/>
      <c r="Z588" s="1285">
        <v>2016</v>
      </c>
      <c r="AA588" s="1201">
        <v>22</v>
      </c>
      <c r="AB588" s="1180" t="s">
        <v>876</v>
      </c>
      <c r="AC588" s="1180"/>
      <c r="AD588" s="1180"/>
      <c r="AE588" s="1180"/>
      <c r="AF588" s="1180"/>
      <c r="AG588" s="1180" t="s">
        <v>4971</v>
      </c>
      <c r="AH588" s="1180" t="s">
        <v>794</v>
      </c>
      <c r="AI588" s="1222"/>
      <c r="AJ588" s="1222"/>
      <c r="AK588" s="1180" t="s">
        <v>13668</v>
      </c>
    </row>
    <row r="589" spans="1:37" s="550" customFormat="1" ht="100.5" customHeight="1">
      <c r="A589" s="843" t="s">
        <v>4974</v>
      </c>
      <c r="B589" s="1078" t="s">
        <v>33</v>
      </c>
      <c r="C589" s="843" t="s">
        <v>4947</v>
      </c>
      <c r="D589" s="843" t="s">
        <v>4943</v>
      </c>
      <c r="E589" s="843" t="s">
        <v>4943</v>
      </c>
      <c r="F589" s="843" t="s">
        <v>4948</v>
      </c>
      <c r="G589" s="843" t="s">
        <v>4948</v>
      </c>
      <c r="H589" s="843"/>
      <c r="I589" s="843"/>
      <c r="J589" s="843" t="s">
        <v>1135</v>
      </c>
      <c r="K589" s="843">
        <v>80</v>
      </c>
      <c r="L589" s="903">
        <v>471010000</v>
      </c>
      <c r="M589" s="843" t="s">
        <v>125</v>
      </c>
      <c r="N589" s="998" t="s">
        <v>2115</v>
      </c>
      <c r="O589" s="843" t="s">
        <v>236</v>
      </c>
      <c r="P589" s="843" t="s">
        <v>229</v>
      </c>
      <c r="Q589" s="1062" t="s">
        <v>230</v>
      </c>
      <c r="R589" s="843" t="s">
        <v>2856</v>
      </c>
      <c r="S589" s="843">
        <v>796</v>
      </c>
      <c r="T589" s="843" t="s">
        <v>232</v>
      </c>
      <c r="U589" s="927">
        <v>47</v>
      </c>
      <c r="V589" s="927">
        <v>2500</v>
      </c>
      <c r="W589" s="927">
        <v>0</v>
      </c>
      <c r="X589" s="927">
        <v>0</v>
      </c>
      <c r="Y589" s="843" t="s">
        <v>4270</v>
      </c>
      <c r="Z589" s="1079">
        <v>2016</v>
      </c>
      <c r="AA589" s="1002"/>
      <c r="AB589" s="894" t="s">
        <v>876</v>
      </c>
      <c r="AC589" s="894"/>
      <c r="AD589" s="894"/>
      <c r="AE589" s="894"/>
      <c r="AF589" s="894"/>
      <c r="AG589" s="894" t="s">
        <v>4971</v>
      </c>
      <c r="AH589" s="894" t="s">
        <v>794</v>
      </c>
      <c r="AI589" s="1064"/>
      <c r="AJ589" s="1064"/>
      <c r="AK589" s="1064"/>
    </row>
    <row r="590" spans="1:37" s="1243" customFormat="1" ht="99.75" customHeight="1">
      <c r="A590" s="1201" t="s">
        <v>13672</v>
      </c>
      <c r="B590" s="1270" t="s">
        <v>33</v>
      </c>
      <c r="C590" s="1201" t="s">
        <v>4947</v>
      </c>
      <c r="D590" s="1201" t="s">
        <v>4943</v>
      </c>
      <c r="E590" s="1201" t="s">
        <v>4943</v>
      </c>
      <c r="F590" s="1201" t="s">
        <v>4948</v>
      </c>
      <c r="G590" s="1201" t="s">
        <v>4948</v>
      </c>
      <c r="H590" s="1201"/>
      <c r="I590" s="1201"/>
      <c r="J590" s="1201" t="s">
        <v>1135</v>
      </c>
      <c r="K590" s="1201">
        <v>80</v>
      </c>
      <c r="L590" s="1265">
        <v>471010000</v>
      </c>
      <c r="M590" s="1343" t="s">
        <v>125</v>
      </c>
      <c r="N590" s="1333" t="s">
        <v>326</v>
      </c>
      <c r="O590" s="1201" t="s">
        <v>236</v>
      </c>
      <c r="P590" s="1201" t="s">
        <v>229</v>
      </c>
      <c r="Q590" s="1256" t="s">
        <v>230</v>
      </c>
      <c r="R590" s="1201" t="s">
        <v>2856</v>
      </c>
      <c r="S590" s="1201">
        <v>796</v>
      </c>
      <c r="T590" s="1201" t="s">
        <v>232</v>
      </c>
      <c r="U590" s="1276">
        <v>47</v>
      </c>
      <c r="V590" s="1276">
        <v>2500</v>
      </c>
      <c r="W590" s="1276">
        <v>117500</v>
      </c>
      <c r="X590" s="1276">
        <v>131600</v>
      </c>
      <c r="Y590" s="1201"/>
      <c r="Z590" s="1285">
        <v>2016</v>
      </c>
      <c r="AA590" s="1201">
        <v>22</v>
      </c>
      <c r="AB590" s="1180" t="s">
        <v>876</v>
      </c>
      <c r="AC590" s="1180"/>
      <c r="AD590" s="1180"/>
      <c r="AE590" s="1180"/>
      <c r="AF590" s="1180"/>
      <c r="AG590" s="1180" t="s">
        <v>4971</v>
      </c>
      <c r="AH590" s="1180" t="s">
        <v>794</v>
      </c>
      <c r="AI590" s="1222"/>
      <c r="AJ590" s="1222"/>
      <c r="AK590" s="1180" t="s">
        <v>13668</v>
      </c>
    </row>
    <row r="591" spans="1:37" s="550" customFormat="1" ht="100.5" customHeight="1">
      <c r="A591" s="843" t="s">
        <v>4975</v>
      </c>
      <c r="B591" s="1078" t="s">
        <v>33</v>
      </c>
      <c r="C591" s="843" t="s">
        <v>4947</v>
      </c>
      <c r="D591" s="843" t="s">
        <v>4943</v>
      </c>
      <c r="E591" s="843" t="s">
        <v>4943</v>
      </c>
      <c r="F591" s="843" t="s">
        <v>4948</v>
      </c>
      <c r="G591" s="843" t="s">
        <v>4948</v>
      </c>
      <c r="H591" s="843"/>
      <c r="I591" s="843"/>
      <c r="J591" s="843" t="s">
        <v>1135</v>
      </c>
      <c r="K591" s="843">
        <v>80</v>
      </c>
      <c r="L591" s="903">
        <v>471010000</v>
      </c>
      <c r="M591" s="843" t="s">
        <v>125</v>
      </c>
      <c r="N591" s="998" t="s">
        <v>2115</v>
      </c>
      <c r="O591" s="843" t="s">
        <v>236</v>
      </c>
      <c r="P591" s="843" t="s">
        <v>229</v>
      </c>
      <c r="Q591" s="1062" t="s">
        <v>230</v>
      </c>
      <c r="R591" s="843" t="s">
        <v>2856</v>
      </c>
      <c r="S591" s="843">
        <v>796</v>
      </c>
      <c r="T591" s="843" t="s">
        <v>232</v>
      </c>
      <c r="U591" s="927">
        <v>3</v>
      </c>
      <c r="V591" s="927">
        <v>2500</v>
      </c>
      <c r="W591" s="927">
        <v>0</v>
      </c>
      <c r="X591" s="927">
        <v>0</v>
      </c>
      <c r="Y591" s="843" t="s">
        <v>4270</v>
      </c>
      <c r="Z591" s="1079">
        <v>2016</v>
      </c>
      <c r="AA591" s="1002"/>
      <c r="AB591" s="894" t="s">
        <v>876</v>
      </c>
      <c r="AC591" s="894"/>
      <c r="AD591" s="894"/>
      <c r="AE591" s="894"/>
      <c r="AF591" s="894"/>
      <c r="AG591" s="894" t="s">
        <v>4971</v>
      </c>
      <c r="AH591" s="894" t="s">
        <v>794</v>
      </c>
      <c r="AI591" s="1064"/>
      <c r="AJ591" s="1064"/>
      <c r="AK591" s="1064"/>
    </row>
    <row r="592" spans="1:37" s="1243" customFormat="1" ht="99.75" customHeight="1">
      <c r="A592" s="1201" t="s">
        <v>13673</v>
      </c>
      <c r="B592" s="1270" t="s">
        <v>33</v>
      </c>
      <c r="C592" s="1201" t="s">
        <v>4947</v>
      </c>
      <c r="D592" s="1201" t="s">
        <v>4943</v>
      </c>
      <c r="E592" s="1201" t="s">
        <v>4943</v>
      </c>
      <c r="F592" s="1201" t="s">
        <v>4948</v>
      </c>
      <c r="G592" s="1201" t="s">
        <v>4948</v>
      </c>
      <c r="H592" s="1201"/>
      <c r="I592" s="1201"/>
      <c r="J592" s="1201" t="s">
        <v>1135</v>
      </c>
      <c r="K592" s="1201">
        <v>80</v>
      </c>
      <c r="L592" s="1265">
        <v>471010000</v>
      </c>
      <c r="M592" s="1343" t="s">
        <v>125</v>
      </c>
      <c r="N592" s="1333" t="s">
        <v>326</v>
      </c>
      <c r="O592" s="1201" t="s">
        <v>236</v>
      </c>
      <c r="P592" s="1201" t="s">
        <v>229</v>
      </c>
      <c r="Q592" s="1256" t="s">
        <v>230</v>
      </c>
      <c r="R592" s="1201" t="s">
        <v>2856</v>
      </c>
      <c r="S592" s="1201">
        <v>796</v>
      </c>
      <c r="T592" s="1201" t="s">
        <v>232</v>
      </c>
      <c r="U592" s="1276">
        <v>3</v>
      </c>
      <c r="V592" s="1276">
        <v>2500</v>
      </c>
      <c r="W592" s="1276">
        <v>7500</v>
      </c>
      <c r="X592" s="1276">
        <v>8400</v>
      </c>
      <c r="Y592" s="1201"/>
      <c r="Z592" s="1285">
        <v>2016</v>
      </c>
      <c r="AA592" s="1201">
        <v>22</v>
      </c>
      <c r="AB592" s="1180" t="s">
        <v>876</v>
      </c>
      <c r="AC592" s="1180"/>
      <c r="AD592" s="1180"/>
      <c r="AE592" s="1180"/>
      <c r="AF592" s="1180"/>
      <c r="AG592" s="1180" t="s">
        <v>4971</v>
      </c>
      <c r="AH592" s="1180" t="s">
        <v>794</v>
      </c>
      <c r="AI592" s="1222"/>
      <c r="AJ592" s="1222"/>
      <c r="AK592" s="1180" t="s">
        <v>13668</v>
      </c>
    </row>
    <row r="593" spans="1:37" s="550" customFormat="1" ht="100.5" customHeight="1">
      <c r="A593" s="843" t="s">
        <v>4976</v>
      </c>
      <c r="B593" s="1078" t="s">
        <v>33</v>
      </c>
      <c r="C593" s="843" t="s">
        <v>4947</v>
      </c>
      <c r="D593" s="843" t="s">
        <v>4943</v>
      </c>
      <c r="E593" s="843" t="s">
        <v>4943</v>
      </c>
      <c r="F593" s="843" t="s">
        <v>4948</v>
      </c>
      <c r="G593" s="843" t="s">
        <v>4948</v>
      </c>
      <c r="H593" s="843"/>
      <c r="I593" s="843"/>
      <c r="J593" s="843" t="s">
        <v>1135</v>
      </c>
      <c r="K593" s="843">
        <v>80</v>
      </c>
      <c r="L593" s="903">
        <v>471010000</v>
      </c>
      <c r="M593" s="843" t="s">
        <v>125</v>
      </c>
      <c r="N593" s="998" t="s">
        <v>2115</v>
      </c>
      <c r="O593" s="843" t="s">
        <v>236</v>
      </c>
      <c r="P593" s="843" t="s">
        <v>229</v>
      </c>
      <c r="Q593" s="1062" t="s">
        <v>230</v>
      </c>
      <c r="R593" s="843" t="s">
        <v>2856</v>
      </c>
      <c r="S593" s="843">
        <v>796</v>
      </c>
      <c r="T593" s="843" t="s">
        <v>232</v>
      </c>
      <c r="U593" s="927">
        <v>3</v>
      </c>
      <c r="V593" s="927">
        <v>2500</v>
      </c>
      <c r="W593" s="927">
        <v>0</v>
      </c>
      <c r="X593" s="927">
        <v>0</v>
      </c>
      <c r="Y593" s="843" t="s">
        <v>4270</v>
      </c>
      <c r="Z593" s="1079">
        <v>2016</v>
      </c>
      <c r="AA593" s="1002"/>
      <c r="AB593" s="894" t="s">
        <v>876</v>
      </c>
      <c r="AC593" s="894"/>
      <c r="AD593" s="894"/>
      <c r="AE593" s="894"/>
      <c r="AF593" s="894"/>
      <c r="AG593" s="894" t="s">
        <v>4971</v>
      </c>
      <c r="AH593" s="894" t="s">
        <v>794</v>
      </c>
      <c r="AI593" s="1064"/>
      <c r="AJ593" s="1064"/>
      <c r="AK593" s="1064"/>
    </row>
    <row r="594" spans="1:37" s="1243" customFormat="1" ht="99.75" customHeight="1">
      <c r="A594" s="1201" t="s">
        <v>13674</v>
      </c>
      <c r="B594" s="1270" t="s">
        <v>33</v>
      </c>
      <c r="C594" s="1201" t="s">
        <v>4947</v>
      </c>
      <c r="D594" s="1201" t="s">
        <v>4943</v>
      </c>
      <c r="E594" s="1201" t="s">
        <v>4943</v>
      </c>
      <c r="F594" s="1201" t="s">
        <v>4948</v>
      </c>
      <c r="G594" s="1201" t="s">
        <v>4948</v>
      </c>
      <c r="H594" s="1201"/>
      <c r="I594" s="1201"/>
      <c r="J594" s="1201" t="s">
        <v>1135</v>
      </c>
      <c r="K594" s="1201">
        <v>80</v>
      </c>
      <c r="L594" s="1265">
        <v>471010000</v>
      </c>
      <c r="M594" s="1343" t="s">
        <v>125</v>
      </c>
      <c r="N594" s="1333" t="s">
        <v>326</v>
      </c>
      <c r="O594" s="1201" t="s">
        <v>236</v>
      </c>
      <c r="P594" s="1201" t="s">
        <v>229</v>
      </c>
      <c r="Q594" s="1256" t="s">
        <v>230</v>
      </c>
      <c r="R594" s="1201" t="s">
        <v>2856</v>
      </c>
      <c r="S594" s="1201">
        <v>796</v>
      </c>
      <c r="T594" s="1201" t="s">
        <v>232</v>
      </c>
      <c r="U594" s="1276">
        <v>3</v>
      </c>
      <c r="V594" s="1276">
        <v>2500</v>
      </c>
      <c r="W594" s="1276">
        <v>7500</v>
      </c>
      <c r="X594" s="1276">
        <v>8400</v>
      </c>
      <c r="Y594" s="1201"/>
      <c r="Z594" s="1285">
        <v>2016</v>
      </c>
      <c r="AA594" s="1201">
        <v>22</v>
      </c>
      <c r="AB594" s="1180" t="s">
        <v>876</v>
      </c>
      <c r="AC594" s="1180"/>
      <c r="AD594" s="1180"/>
      <c r="AE594" s="1180"/>
      <c r="AF594" s="1180"/>
      <c r="AG594" s="1180" t="s">
        <v>4971</v>
      </c>
      <c r="AH594" s="1180" t="s">
        <v>794</v>
      </c>
      <c r="AI594" s="1222"/>
      <c r="AJ594" s="1222"/>
      <c r="AK594" s="1180" t="s">
        <v>13668</v>
      </c>
    </row>
    <row r="595" spans="1:37" s="550" customFormat="1" ht="100.5" customHeight="1">
      <c r="A595" s="843" t="s">
        <v>4977</v>
      </c>
      <c r="B595" s="1078" t="s">
        <v>33</v>
      </c>
      <c r="C595" s="843" t="s">
        <v>4947</v>
      </c>
      <c r="D595" s="843" t="s">
        <v>4943</v>
      </c>
      <c r="E595" s="843" t="s">
        <v>4943</v>
      </c>
      <c r="F595" s="843" t="s">
        <v>4948</v>
      </c>
      <c r="G595" s="843" t="s">
        <v>4948</v>
      </c>
      <c r="H595" s="843"/>
      <c r="I595" s="843"/>
      <c r="J595" s="843" t="s">
        <v>1135</v>
      </c>
      <c r="K595" s="843">
        <v>80</v>
      </c>
      <c r="L595" s="903">
        <v>471010000</v>
      </c>
      <c r="M595" s="843" t="s">
        <v>125</v>
      </c>
      <c r="N595" s="998" t="s">
        <v>2115</v>
      </c>
      <c r="O595" s="843" t="s">
        <v>236</v>
      </c>
      <c r="P595" s="843" t="s">
        <v>229</v>
      </c>
      <c r="Q595" s="1062" t="s">
        <v>230</v>
      </c>
      <c r="R595" s="843" t="s">
        <v>2856</v>
      </c>
      <c r="S595" s="843">
        <v>796</v>
      </c>
      <c r="T595" s="843" t="s">
        <v>232</v>
      </c>
      <c r="U595" s="927">
        <v>1</v>
      </c>
      <c r="V595" s="927">
        <v>2500</v>
      </c>
      <c r="W595" s="927">
        <v>0</v>
      </c>
      <c r="X595" s="927">
        <v>0</v>
      </c>
      <c r="Y595" s="843" t="s">
        <v>4270</v>
      </c>
      <c r="Z595" s="1079">
        <v>2016</v>
      </c>
      <c r="AA595" s="1002"/>
      <c r="AB595" s="894" t="s">
        <v>876</v>
      </c>
      <c r="AC595" s="894"/>
      <c r="AD595" s="894"/>
      <c r="AE595" s="894"/>
      <c r="AF595" s="894"/>
      <c r="AG595" s="894" t="s">
        <v>4971</v>
      </c>
      <c r="AH595" s="894" t="s">
        <v>794</v>
      </c>
      <c r="AI595" s="1064"/>
      <c r="AJ595" s="1064"/>
      <c r="AK595" s="1064"/>
    </row>
    <row r="596" spans="1:37" s="1243" customFormat="1" ht="99.75" customHeight="1">
      <c r="A596" s="1201" t="s">
        <v>13675</v>
      </c>
      <c r="B596" s="1270" t="s">
        <v>33</v>
      </c>
      <c r="C596" s="1201" t="s">
        <v>4947</v>
      </c>
      <c r="D596" s="1201" t="s">
        <v>4943</v>
      </c>
      <c r="E596" s="1201" t="s">
        <v>4943</v>
      </c>
      <c r="F596" s="1201" t="s">
        <v>4948</v>
      </c>
      <c r="G596" s="1201" t="s">
        <v>4948</v>
      </c>
      <c r="H596" s="1201"/>
      <c r="I596" s="1201"/>
      <c r="J596" s="1201" t="s">
        <v>1135</v>
      </c>
      <c r="K596" s="1201">
        <v>80</v>
      </c>
      <c r="L596" s="1265">
        <v>471010000</v>
      </c>
      <c r="M596" s="1343" t="s">
        <v>125</v>
      </c>
      <c r="N596" s="1333" t="s">
        <v>326</v>
      </c>
      <c r="O596" s="1201" t="s">
        <v>236</v>
      </c>
      <c r="P596" s="1201" t="s">
        <v>229</v>
      </c>
      <c r="Q596" s="1256" t="s">
        <v>230</v>
      </c>
      <c r="R596" s="1201" t="s">
        <v>2856</v>
      </c>
      <c r="S596" s="1201">
        <v>796</v>
      </c>
      <c r="T596" s="1201" t="s">
        <v>232</v>
      </c>
      <c r="U596" s="1276">
        <v>1</v>
      </c>
      <c r="V596" s="1276">
        <v>2500</v>
      </c>
      <c r="W596" s="1276">
        <v>2500</v>
      </c>
      <c r="X596" s="1276">
        <v>2800</v>
      </c>
      <c r="Y596" s="1201"/>
      <c r="Z596" s="1285">
        <v>2016</v>
      </c>
      <c r="AA596" s="1201">
        <v>22</v>
      </c>
      <c r="AB596" s="1180" t="s">
        <v>876</v>
      </c>
      <c r="AC596" s="1180"/>
      <c r="AD596" s="1180"/>
      <c r="AE596" s="1180"/>
      <c r="AF596" s="1180"/>
      <c r="AG596" s="1180" t="s">
        <v>4971</v>
      </c>
      <c r="AH596" s="1180" t="s">
        <v>794</v>
      </c>
      <c r="AI596" s="1222"/>
      <c r="AJ596" s="1222"/>
      <c r="AK596" s="1180" t="s">
        <v>13668</v>
      </c>
    </row>
    <row r="597" spans="1:37" s="550" customFormat="1" ht="100.5" customHeight="1">
      <c r="A597" s="843" t="s">
        <v>4978</v>
      </c>
      <c r="B597" s="1078" t="s">
        <v>33</v>
      </c>
      <c r="C597" s="843" t="s">
        <v>4947</v>
      </c>
      <c r="D597" s="843" t="s">
        <v>4943</v>
      </c>
      <c r="E597" s="843" t="s">
        <v>4943</v>
      </c>
      <c r="F597" s="843" t="s">
        <v>4948</v>
      </c>
      <c r="G597" s="843" t="s">
        <v>4948</v>
      </c>
      <c r="H597" s="843"/>
      <c r="I597" s="843"/>
      <c r="J597" s="843" t="s">
        <v>1135</v>
      </c>
      <c r="K597" s="843">
        <v>80</v>
      </c>
      <c r="L597" s="903">
        <v>471010000</v>
      </c>
      <c r="M597" s="843" t="s">
        <v>125</v>
      </c>
      <c r="N597" s="998" t="s">
        <v>2115</v>
      </c>
      <c r="O597" s="843" t="s">
        <v>236</v>
      </c>
      <c r="P597" s="843" t="s">
        <v>229</v>
      </c>
      <c r="Q597" s="1062" t="s">
        <v>230</v>
      </c>
      <c r="R597" s="843" t="s">
        <v>2856</v>
      </c>
      <c r="S597" s="843">
        <v>796</v>
      </c>
      <c r="T597" s="843" t="s">
        <v>232</v>
      </c>
      <c r="U597" s="927">
        <v>2</v>
      </c>
      <c r="V597" s="927">
        <v>2500</v>
      </c>
      <c r="W597" s="927">
        <v>0</v>
      </c>
      <c r="X597" s="927">
        <v>0</v>
      </c>
      <c r="Y597" s="843" t="s">
        <v>4270</v>
      </c>
      <c r="Z597" s="1079">
        <v>2016</v>
      </c>
      <c r="AA597" s="1002"/>
      <c r="AB597" s="894" t="s">
        <v>876</v>
      </c>
      <c r="AC597" s="894"/>
      <c r="AD597" s="894"/>
      <c r="AE597" s="894"/>
      <c r="AF597" s="894"/>
      <c r="AG597" s="894" t="s">
        <v>4971</v>
      </c>
      <c r="AH597" s="894" t="s">
        <v>794</v>
      </c>
      <c r="AI597" s="1064"/>
      <c r="AJ597" s="1064"/>
      <c r="AK597" s="1064"/>
    </row>
    <row r="598" spans="1:37" s="1243" customFormat="1" ht="100.5" customHeight="1">
      <c r="A598" s="1201" t="s">
        <v>13676</v>
      </c>
      <c r="B598" s="1270" t="s">
        <v>33</v>
      </c>
      <c r="C598" s="1201" t="s">
        <v>4947</v>
      </c>
      <c r="D598" s="1201" t="s">
        <v>4943</v>
      </c>
      <c r="E598" s="1201" t="s">
        <v>4943</v>
      </c>
      <c r="F598" s="1201" t="s">
        <v>4948</v>
      </c>
      <c r="G598" s="1201" t="s">
        <v>4948</v>
      </c>
      <c r="H598" s="1201"/>
      <c r="I598" s="1201"/>
      <c r="J598" s="1201" t="s">
        <v>1135</v>
      </c>
      <c r="K598" s="1201">
        <v>80</v>
      </c>
      <c r="L598" s="1265">
        <v>471010000</v>
      </c>
      <c r="M598" s="1343" t="s">
        <v>125</v>
      </c>
      <c r="N598" s="1333" t="s">
        <v>326</v>
      </c>
      <c r="O598" s="1201" t="s">
        <v>236</v>
      </c>
      <c r="P598" s="1201" t="s">
        <v>229</v>
      </c>
      <c r="Q598" s="1256" t="s">
        <v>230</v>
      </c>
      <c r="R598" s="1201" t="s">
        <v>2856</v>
      </c>
      <c r="S598" s="1201">
        <v>796</v>
      </c>
      <c r="T598" s="1201" t="s">
        <v>232</v>
      </c>
      <c r="U598" s="1276">
        <v>2</v>
      </c>
      <c r="V598" s="1276">
        <v>2500</v>
      </c>
      <c r="W598" s="1276">
        <v>5000</v>
      </c>
      <c r="X598" s="1276">
        <v>5600</v>
      </c>
      <c r="Y598" s="1201"/>
      <c r="Z598" s="1285">
        <v>2016</v>
      </c>
      <c r="AA598" s="1201">
        <v>22</v>
      </c>
      <c r="AB598" s="1180" t="s">
        <v>876</v>
      </c>
      <c r="AC598" s="1180"/>
      <c r="AD598" s="1180"/>
      <c r="AE598" s="1180"/>
      <c r="AF598" s="1180"/>
      <c r="AG598" s="1180" t="s">
        <v>4971</v>
      </c>
      <c r="AH598" s="1180" t="s">
        <v>794</v>
      </c>
      <c r="AI598" s="1222"/>
      <c r="AJ598" s="1222"/>
      <c r="AK598" s="1180" t="s">
        <v>13668</v>
      </c>
    </row>
    <row r="599" spans="1:37" s="550" customFormat="1" ht="100.5" customHeight="1">
      <c r="A599" s="843" t="s">
        <v>4979</v>
      </c>
      <c r="B599" s="1078" t="s">
        <v>33</v>
      </c>
      <c r="C599" s="843" t="s">
        <v>4947</v>
      </c>
      <c r="D599" s="843" t="s">
        <v>4943</v>
      </c>
      <c r="E599" s="843" t="s">
        <v>4943</v>
      </c>
      <c r="F599" s="843" t="s">
        <v>4948</v>
      </c>
      <c r="G599" s="843" t="s">
        <v>4948</v>
      </c>
      <c r="H599" s="843"/>
      <c r="I599" s="843"/>
      <c r="J599" s="843" t="s">
        <v>1135</v>
      </c>
      <c r="K599" s="843">
        <v>80</v>
      </c>
      <c r="L599" s="903">
        <v>471010000</v>
      </c>
      <c r="M599" s="843" t="s">
        <v>125</v>
      </c>
      <c r="N599" s="998" t="s">
        <v>2115</v>
      </c>
      <c r="O599" s="843" t="s">
        <v>236</v>
      </c>
      <c r="P599" s="843" t="s">
        <v>229</v>
      </c>
      <c r="Q599" s="1062" t="s">
        <v>230</v>
      </c>
      <c r="R599" s="843" t="s">
        <v>2856</v>
      </c>
      <c r="S599" s="843">
        <v>796</v>
      </c>
      <c r="T599" s="843" t="s">
        <v>232</v>
      </c>
      <c r="U599" s="927">
        <v>19</v>
      </c>
      <c r="V599" s="927">
        <v>2500</v>
      </c>
      <c r="W599" s="927">
        <v>0</v>
      </c>
      <c r="X599" s="927">
        <v>0</v>
      </c>
      <c r="Y599" s="843" t="s">
        <v>4270</v>
      </c>
      <c r="Z599" s="1079">
        <v>2016</v>
      </c>
      <c r="AA599" s="1002"/>
      <c r="AB599" s="894" t="s">
        <v>876</v>
      </c>
      <c r="AC599" s="894"/>
      <c r="AD599" s="894"/>
      <c r="AE599" s="894"/>
      <c r="AF599" s="894"/>
      <c r="AG599" s="894" t="s">
        <v>4971</v>
      </c>
      <c r="AH599" s="894" t="s">
        <v>794</v>
      </c>
      <c r="AI599" s="1064"/>
      <c r="AJ599" s="1064"/>
      <c r="AK599" s="1064"/>
    </row>
    <row r="600" spans="1:37" s="1243" customFormat="1" ht="99.75" customHeight="1">
      <c r="A600" s="1201" t="s">
        <v>13679</v>
      </c>
      <c r="B600" s="1270" t="s">
        <v>33</v>
      </c>
      <c r="C600" s="1201" t="s">
        <v>4947</v>
      </c>
      <c r="D600" s="1201" t="s">
        <v>4943</v>
      </c>
      <c r="E600" s="1201" t="s">
        <v>4943</v>
      </c>
      <c r="F600" s="1201" t="s">
        <v>4948</v>
      </c>
      <c r="G600" s="1201" t="s">
        <v>4948</v>
      </c>
      <c r="H600" s="1201"/>
      <c r="I600" s="1201"/>
      <c r="J600" s="1201" t="s">
        <v>1135</v>
      </c>
      <c r="K600" s="1201">
        <v>80</v>
      </c>
      <c r="L600" s="1265">
        <v>471010000</v>
      </c>
      <c r="M600" s="1343" t="s">
        <v>125</v>
      </c>
      <c r="N600" s="1333" t="s">
        <v>326</v>
      </c>
      <c r="O600" s="1201" t="s">
        <v>236</v>
      </c>
      <c r="P600" s="1201" t="s">
        <v>229</v>
      </c>
      <c r="Q600" s="1256" t="s">
        <v>230</v>
      </c>
      <c r="R600" s="1201" t="s">
        <v>2856</v>
      </c>
      <c r="S600" s="1201">
        <v>796</v>
      </c>
      <c r="T600" s="1201" t="s">
        <v>232</v>
      </c>
      <c r="U600" s="1276">
        <v>19</v>
      </c>
      <c r="V600" s="1276">
        <v>2500</v>
      </c>
      <c r="W600" s="1276">
        <v>47500</v>
      </c>
      <c r="X600" s="1276">
        <v>53200</v>
      </c>
      <c r="Y600" s="1201"/>
      <c r="Z600" s="1285">
        <v>2016</v>
      </c>
      <c r="AA600" s="1201">
        <v>22</v>
      </c>
      <c r="AB600" s="1180" t="s">
        <v>876</v>
      </c>
      <c r="AC600" s="1180"/>
      <c r="AD600" s="1180"/>
      <c r="AE600" s="1180"/>
      <c r="AF600" s="1180"/>
      <c r="AG600" s="1180" t="s">
        <v>4971</v>
      </c>
      <c r="AH600" s="1180" t="s">
        <v>794</v>
      </c>
      <c r="AI600" s="1222"/>
      <c r="AJ600" s="1222"/>
      <c r="AK600" s="1180" t="s">
        <v>13668</v>
      </c>
    </row>
    <row r="601" spans="1:37" s="550" customFormat="1" ht="100.5" customHeight="1">
      <c r="A601" s="843" t="s">
        <v>4980</v>
      </c>
      <c r="B601" s="1078" t="s">
        <v>33</v>
      </c>
      <c r="C601" s="843" t="s">
        <v>4947</v>
      </c>
      <c r="D601" s="843" t="s">
        <v>4943</v>
      </c>
      <c r="E601" s="843" t="s">
        <v>4943</v>
      </c>
      <c r="F601" s="843" t="s">
        <v>4948</v>
      </c>
      <c r="G601" s="843" t="s">
        <v>4948</v>
      </c>
      <c r="H601" s="843"/>
      <c r="I601" s="843"/>
      <c r="J601" s="843" t="s">
        <v>1135</v>
      </c>
      <c r="K601" s="843">
        <v>80</v>
      </c>
      <c r="L601" s="903">
        <v>471010000</v>
      </c>
      <c r="M601" s="843" t="s">
        <v>125</v>
      </c>
      <c r="N601" s="998" t="s">
        <v>2115</v>
      </c>
      <c r="O601" s="843" t="s">
        <v>236</v>
      </c>
      <c r="P601" s="843" t="s">
        <v>229</v>
      </c>
      <c r="Q601" s="1062" t="s">
        <v>230</v>
      </c>
      <c r="R601" s="843" t="s">
        <v>2856</v>
      </c>
      <c r="S601" s="843">
        <v>796</v>
      </c>
      <c r="T601" s="843" t="s">
        <v>232</v>
      </c>
      <c r="U601" s="927">
        <v>3</v>
      </c>
      <c r="V601" s="927">
        <v>2500</v>
      </c>
      <c r="W601" s="927">
        <v>0</v>
      </c>
      <c r="X601" s="927">
        <v>0</v>
      </c>
      <c r="Y601" s="843" t="s">
        <v>4270</v>
      </c>
      <c r="Z601" s="1079">
        <v>2016</v>
      </c>
      <c r="AA601" s="1002"/>
      <c r="AB601" s="894" t="s">
        <v>876</v>
      </c>
      <c r="AC601" s="894"/>
      <c r="AD601" s="894"/>
      <c r="AE601" s="894"/>
      <c r="AF601" s="894"/>
      <c r="AG601" s="894" t="s">
        <v>4971</v>
      </c>
      <c r="AH601" s="894" t="s">
        <v>794</v>
      </c>
      <c r="AI601" s="1064"/>
      <c r="AJ601" s="1064"/>
      <c r="AK601" s="1064"/>
    </row>
    <row r="602" spans="1:37" s="1243" customFormat="1" ht="99.75" customHeight="1">
      <c r="A602" s="1201" t="s">
        <v>13680</v>
      </c>
      <c r="B602" s="1270" t="s">
        <v>33</v>
      </c>
      <c r="C602" s="1201" t="s">
        <v>4947</v>
      </c>
      <c r="D602" s="1201" t="s">
        <v>4943</v>
      </c>
      <c r="E602" s="1201" t="s">
        <v>4943</v>
      </c>
      <c r="F602" s="1201" t="s">
        <v>4948</v>
      </c>
      <c r="G602" s="1201" t="s">
        <v>4948</v>
      </c>
      <c r="H602" s="1201"/>
      <c r="I602" s="1201"/>
      <c r="J602" s="1201" t="s">
        <v>1135</v>
      </c>
      <c r="K602" s="1201">
        <v>80</v>
      </c>
      <c r="L602" s="1265">
        <v>471010000</v>
      </c>
      <c r="M602" s="1343" t="s">
        <v>125</v>
      </c>
      <c r="N602" s="1333" t="s">
        <v>326</v>
      </c>
      <c r="O602" s="1201" t="s">
        <v>236</v>
      </c>
      <c r="P602" s="1201" t="s">
        <v>229</v>
      </c>
      <c r="Q602" s="1256" t="s">
        <v>230</v>
      </c>
      <c r="R602" s="1201" t="s">
        <v>2856</v>
      </c>
      <c r="S602" s="1201">
        <v>796</v>
      </c>
      <c r="T602" s="1201" t="s">
        <v>232</v>
      </c>
      <c r="U602" s="1276">
        <v>3</v>
      </c>
      <c r="V602" s="1276">
        <v>2500</v>
      </c>
      <c r="W602" s="1276">
        <v>7500</v>
      </c>
      <c r="X602" s="1276">
        <v>8400</v>
      </c>
      <c r="Y602" s="1201"/>
      <c r="Z602" s="1285">
        <v>2016</v>
      </c>
      <c r="AA602" s="1201">
        <v>22</v>
      </c>
      <c r="AB602" s="1180" t="s">
        <v>876</v>
      </c>
      <c r="AC602" s="1180"/>
      <c r="AD602" s="1180"/>
      <c r="AE602" s="1180"/>
      <c r="AF602" s="1180"/>
      <c r="AG602" s="1180" t="s">
        <v>4971</v>
      </c>
      <c r="AH602" s="1180" t="s">
        <v>794</v>
      </c>
      <c r="AI602" s="1222"/>
      <c r="AJ602" s="1222"/>
      <c r="AK602" s="1180" t="s">
        <v>13668</v>
      </c>
    </row>
    <row r="603" spans="1:37" s="192" customFormat="1" ht="100.5" customHeight="1">
      <c r="A603" s="723" t="s">
        <v>4981</v>
      </c>
      <c r="B603" s="1039" t="s">
        <v>33</v>
      </c>
      <c r="C603" s="723" t="s">
        <v>4982</v>
      </c>
      <c r="D603" s="723" t="s">
        <v>4983</v>
      </c>
      <c r="E603" s="723" t="s">
        <v>4983</v>
      </c>
      <c r="F603" s="723" t="s">
        <v>4984</v>
      </c>
      <c r="G603" s="723" t="s">
        <v>4984</v>
      </c>
      <c r="H603" s="723"/>
      <c r="I603" s="723"/>
      <c r="J603" s="723" t="s">
        <v>1135</v>
      </c>
      <c r="K603" s="723">
        <v>50</v>
      </c>
      <c r="L603" s="1044">
        <v>151010000</v>
      </c>
      <c r="M603" s="745" t="s">
        <v>82</v>
      </c>
      <c r="N603" s="750" t="s">
        <v>2115</v>
      </c>
      <c r="O603" s="809" t="s">
        <v>4671</v>
      </c>
      <c r="P603" s="723" t="s">
        <v>229</v>
      </c>
      <c r="Q603" s="870" t="s">
        <v>230</v>
      </c>
      <c r="R603" s="723" t="s">
        <v>2856</v>
      </c>
      <c r="S603" s="723">
        <v>796</v>
      </c>
      <c r="T603" s="723" t="s">
        <v>232</v>
      </c>
      <c r="U603" s="820">
        <v>1</v>
      </c>
      <c r="V603" s="820">
        <v>220000</v>
      </c>
      <c r="W603" s="820">
        <v>220000</v>
      </c>
      <c r="X603" s="820">
        <v>246400</v>
      </c>
      <c r="Y603" s="723" t="s">
        <v>4270</v>
      </c>
      <c r="Z603" s="1045">
        <v>2016</v>
      </c>
      <c r="AA603" s="755"/>
      <c r="AB603" s="756" t="s">
        <v>876</v>
      </c>
      <c r="AC603" s="756"/>
      <c r="AD603" s="756"/>
      <c r="AE603" s="756"/>
      <c r="AF603" s="756"/>
      <c r="AG603" s="756" t="s">
        <v>4985</v>
      </c>
      <c r="AH603" s="756" t="s">
        <v>794</v>
      </c>
      <c r="AI603" s="803"/>
      <c r="AJ603" s="803"/>
      <c r="AK603" s="803"/>
    </row>
    <row r="604" spans="1:37" s="192" customFormat="1" ht="100.5" customHeight="1">
      <c r="A604" s="723" t="s">
        <v>4986</v>
      </c>
      <c r="B604" s="1039" t="s">
        <v>33</v>
      </c>
      <c r="C604" s="723" t="s">
        <v>4987</v>
      </c>
      <c r="D604" s="723" t="s">
        <v>4988</v>
      </c>
      <c r="E604" s="723" t="s">
        <v>4988</v>
      </c>
      <c r="F604" s="723" t="s">
        <v>4989</v>
      </c>
      <c r="G604" s="723" t="s">
        <v>4989</v>
      </c>
      <c r="H604" s="723"/>
      <c r="I604" s="723"/>
      <c r="J604" s="723" t="s">
        <v>1135</v>
      </c>
      <c r="K604" s="723">
        <v>50</v>
      </c>
      <c r="L604" s="762">
        <v>271010000</v>
      </c>
      <c r="M604" s="723" t="s">
        <v>127</v>
      </c>
      <c r="N604" s="750" t="s">
        <v>2115</v>
      </c>
      <c r="O604" s="723" t="s">
        <v>802</v>
      </c>
      <c r="P604" s="723" t="s">
        <v>229</v>
      </c>
      <c r="Q604" s="870" t="s">
        <v>230</v>
      </c>
      <c r="R604" s="723" t="s">
        <v>2856</v>
      </c>
      <c r="S604" s="723">
        <v>796</v>
      </c>
      <c r="T604" s="723" t="s">
        <v>232</v>
      </c>
      <c r="U604" s="820">
        <v>1</v>
      </c>
      <c r="V604" s="820">
        <v>25000</v>
      </c>
      <c r="W604" s="820">
        <v>25000</v>
      </c>
      <c r="X604" s="820">
        <v>28000</v>
      </c>
      <c r="Y604" s="723" t="s">
        <v>4270</v>
      </c>
      <c r="Z604" s="1045">
        <v>2016</v>
      </c>
      <c r="AA604" s="755"/>
      <c r="AB604" s="756" t="s">
        <v>876</v>
      </c>
      <c r="AC604" s="756"/>
      <c r="AD604" s="756"/>
      <c r="AE604" s="756"/>
      <c r="AF604" s="756"/>
      <c r="AG604" s="756" t="s">
        <v>4990</v>
      </c>
      <c r="AH604" s="756" t="s">
        <v>794</v>
      </c>
      <c r="AI604" s="803"/>
      <c r="AJ604" s="803"/>
      <c r="AK604" s="803"/>
    </row>
    <row r="605" spans="1:37" s="192" customFormat="1" ht="100.5" customHeight="1">
      <c r="A605" s="723" t="s">
        <v>4991</v>
      </c>
      <c r="B605" s="1039" t="s">
        <v>33</v>
      </c>
      <c r="C605" s="723" t="s">
        <v>4992</v>
      </c>
      <c r="D605" s="723" t="s">
        <v>4993</v>
      </c>
      <c r="E605" s="723" t="s">
        <v>4993</v>
      </c>
      <c r="F605" s="723" t="s">
        <v>4994</v>
      </c>
      <c r="G605" s="723" t="s">
        <v>4994</v>
      </c>
      <c r="H605" s="723"/>
      <c r="I605" s="723"/>
      <c r="J605" s="723" t="s">
        <v>38</v>
      </c>
      <c r="K605" s="723">
        <v>0</v>
      </c>
      <c r="L605" s="762">
        <v>271010000</v>
      </c>
      <c r="M605" s="723" t="s">
        <v>127</v>
      </c>
      <c r="N605" s="750" t="s">
        <v>2115</v>
      </c>
      <c r="O605" s="723" t="s">
        <v>802</v>
      </c>
      <c r="P605" s="723" t="s">
        <v>229</v>
      </c>
      <c r="Q605" s="870" t="s">
        <v>230</v>
      </c>
      <c r="R605" s="723" t="s">
        <v>2856</v>
      </c>
      <c r="S605" s="723">
        <v>796</v>
      </c>
      <c r="T605" s="723" t="s">
        <v>232</v>
      </c>
      <c r="U605" s="820">
        <v>19</v>
      </c>
      <c r="V605" s="820">
        <v>2000</v>
      </c>
      <c r="W605" s="820">
        <v>38000</v>
      </c>
      <c r="X605" s="820">
        <v>42560.000000000007</v>
      </c>
      <c r="Y605" s="723"/>
      <c r="Z605" s="1045">
        <v>2016</v>
      </c>
      <c r="AA605" s="755"/>
      <c r="AB605" s="756" t="s">
        <v>876</v>
      </c>
      <c r="AC605" s="756" t="s">
        <v>209</v>
      </c>
      <c r="AD605" s="756"/>
      <c r="AE605" s="756"/>
      <c r="AF605" s="756"/>
      <c r="AG605" s="756" t="s">
        <v>4995</v>
      </c>
      <c r="AH605" s="756" t="s">
        <v>794</v>
      </c>
      <c r="AI605" s="803"/>
      <c r="AJ605" s="803"/>
      <c r="AK605" s="803"/>
    </row>
    <row r="606" spans="1:37" s="192" customFormat="1" ht="100.5" customHeight="1">
      <c r="A606" s="723" t="s">
        <v>4996</v>
      </c>
      <c r="B606" s="1039" t="s">
        <v>33</v>
      </c>
      <c r="C606" s="723" t="s">
        <v>4992</v>
      </c>
      <c r="D606" s="723" t="s">
        <v>4993</v>
      </c>
      <c r="E606" s="723" t="s">
        <v>4993</v>
      </c>
      <c r="F606" s="723" t="s">
        <v>4994</v>
      </c>
      <c r="G606" s="723" t="s">
        <v>4994</v>
      </c>
      <c r="H606" s="723"/>
      <c r="I606" s="723"/>
      <c r="J606" s="723" t="s">
        <v>38</v>
      </c>
      <c r="K606" s="723">
        <v>0</v>
      </c>
      <c r="L606" s="784">
        <v>231010000</v>
      </c>
      <c r="M606" s="745" t="s">
        <v>128</v>
      </c>
      <c r="N606" s="750" t="s">
        <v>2115</v>
      </c>
      <c r="O606" s="809" t="s">
        <v>4668</v>
      </c>
      <c r="P606" s="723" t="s">
        <v>229</v>
      </c>
      <c r="Q606" s="870" t="s">
        <v>230</v>
      </c>
      <c r="R606" s="723" t="s">
        <v>2856</v>
      </c>
      <c r="S606" s="723">
        <v>796</v>
      </c>
      <c r="T606" s="723" t="s">
        <v>232</v>
      </c>
      <c r="U606" s="820">
        <v>15</v>
      </c>
      <c r="V606" s="820">
        <v>2000</v>
      </c>
      <c r="W606" s="820">
        <v>30000</v>
      </c>
      <c r="X606" s="820">
        <v>33600</v>
      </c>
      <c r="Y606" s="723"/>
      <c r="Z606" s="1045">
        <v>2016</v>
      </c>
      <c r="AA606" s="755"/>
      <c r="AB606" s="756" t="s">
        <v>876</v>
      </c>
      <c r="AC606" s="756" t="s">
        <v>209</v>
      </c>
      <c r="AD606" s="756"/>
      <c r="AE606" s="756"/>
      <c r="AF606" s="756"/>
      <c r="AG606" s="756" t="s">
        <v>4997</v>
      </c>
      <c r="AH606" s="756" t="s">
        <v>794</v>
      </c>
      <c r="AI606" s="803"/>
      <c r="AJ606" s="803"/>
      <c r="AK606" s="803"/>
    </row>
    <row r="607" spans="1:37" s="192" customFormat="1" ht="100.5" customHeight="1">
      <c r="A607" s="723" t="s">
        <v>4998</v>
      </c>
      <c r="B607" s="1039" t="s">
        <v>33</v>
      </c>
      <c r="C607" s="723" t="s">
        <v>4992</v>
      </c>
      <c r="D607" s="723" t="s">
        <v>4993</v>
      </c>
      <c r="E607" s="723" t="s">
        <v>4993</v>
      </c>
      <c r="F607" s="723" t="s">
        <v>4994</v>
      </c>
      <c r="G607" s="723" t="s">
        <v>4994</v>
      </c>
      <c r="H607" s="723"/>
      <c r="I607" s="723"/>
      <c r="J607" s="723" t="s">
        <v>38</v>
      </c>
      <c r="K607" s="723">
        <v>0</v>
      </c>
      <c r="L607" s="1044">
        <v>151010000</v>
      </c>
      <c r="M607" s="745" t="s">
        <v>82</v>
      </c>
      <c r="N607" s="750" t="s">
        <v>2115</v>
      </c>
      <c r="O607" s="809" t="s">
        <v>4671</v>
      </c>
      <c r="P607" s="723" t="s">
        <v>229</v>
      </c>
      <c r="Q607" s="870" t="s">
        <v>230</v>
      </c>
      <c r="R607" s="723" t="s">
        <v>2856</v>
      </c>
      <c r="S607" s="723">
        <v>796</v>
      </c>
      <c r="T607" s="723" t="s">
        <v>232</v>
      </c>
      <c r="U607" s="820">
        <v>24</v>
      </c>
      <c r="V607" s="820">
        <v>2000</v>
      </c>
      <c r="W607" s="820">
        <v>48000</v>
      </c>
      <c r="X607" s="820">
        <v>53760</v>
      </c>
      <c r="Y607" s="723"/>
      <c r="Z607" s="1045">
        <v>2016</v>
      </c>
      <c r="AA607" s="755"/>
      <c r="AB607" s="756" t="s">
        <v>876</v>
      </c>
      <c r="AC607" s="756" t="s">
        <v>209</v>
      </c>
      <c r="AD607" s="756"/>
      <c r="AE607" s="756"/>
      <c r="AF607" s="756"/>
      <c r="AG607" s="756" t="s">
        <v>4999</v>
      </c>
      <c r="AH607" s="756" t="s">
        <v>794</v>
      </c>
      <c r="AI607" s="803"/>
      <c r="AJ607" s="803"/>
      <c r="AK607" s="803"/>
    </row>
    <row r="608" spans="1:37" s="192" customFormat="1" ht="100.5" customHeight="1">
      <c r="A608" s="723" t="s">
        <v>5000</v>
      </c>
      <c r="B608" s="1039" t="s">
        <v>33</v>
      </c>
      <c r="C608" s="723" t="s">
        <v>4992</v>
      </c>
      <c r="D608" s="723" t="s">
        <v>4993</v>
      </c>
      <c r="E608" s="723" t="s">
        <v>4993</v>
      </c>
      <c r="F608" s="723" t="s">
        <v>4994</v>
      </c>
      <c r="G608" s="723" t="s">
        <v>4994</v>
      </c>
      <c r="H608" s="723"/>
      <c r="I608" s="723"/>
      <c r="J608" s="723" t="s">
        <v>38</v>
      </c>
      <c r="K608" s="723">
        <v>0</v>
      </c>
      <c r="L608" s="762">
        <v>471010000</v>
      </c>
      <c r="M608" s="1003" t="s">
        <v>125</v>
      </c>
      <c r="N608" s="750" t="s">
        <v>2115</v>
      </c>
      <c r="O608" s="723" t="s">
        <v>236</v>
      </c>
      <c r="P608" s="723" t="s">
        <v>229</v>
      </c>
      <c r="Q608" s="870" t="s">
        <v>230</v>
      </c>
      <c r="R608" s="723" t="s">
        <v>2856</v>
      </c>
      <c r="S608" s="723">
        <v>796</v>
      </c>
      <c r="T608" s="723" t="s">
        <v>232</v>
      </c>
      <c r="U608" s="820">
        <v>6</v>
      </c>
      <c r="V608" s="820">
        <v>2000</v>
      </c>
      <c r="W608" s="820">
        <v>12000</v>
      </c>
      <c r="X608" s="820">
        <v>13440</v>
      </c>
      <c r="Y608" s="723"/>
      <c r="Z608" s="1045">
        <v>2016</v>
      </c>
      <c r="AA608" s="755"/>
      <c r="AB608" s="756" t="s">
        <v>876</v>
      </c>
      <c r="AC608" s="756" t="s">
        <v>209</v>
      </c>
      <c r="AD608" s="756"/>
      <c r="AE608" s="756"/>
      <c r="AF608" s="756"/>
      <c r="AG608" s="756" t="s">
        <v>5001</v>
      </c>
      <c r="AH608" s="756" t="s">
        <v>794</v>
      </c>
      <c r="AI608" s="803"/>
      <c r="AJ608" s="803"/>
      <c r="AK608" s="803"/>
    </row>
    <row r="609" spans="1:37" s="192" customFormat="1" ht="100.5" customHeight="1">
      <c r="A609" s="723" t="s">
        <v>5002</v>
      </c>
      <c r="B609" s="1039" t="s">
        <v>33</v>
      </c>
      <c r="C609" s="723" t="s">
        <v>5003</v>
      </c>
      <c r="D609" s="723" t="s">
        <v>5004</v>
      </c>
      <c r="E609" s="723" t="s">
        <v>5004</v>
      </c>
      <c r="F609" s="723" t="s">
        <v>5005</v>
      </c>
      <c r="G609" s="723" t="s">
        <v>5005</v>
      </c>
      <c r="H609" s="723"/>
      <c r="I609" s="723"/>
      <c r="J609" s="723" t="s">
        <v>1135</v>
      </c>
      <c r="K609" s="723">
        <v>37</v>
      </c>
      <c r="L609" s="762">
        <v>271010000</v>
      </c>
      <c r="M609" s="723" t="s">
        <v>127</v>
      </c>
      <c r="N609" s="750" t="s">
        <v>2115</v>
      </c>
      <c r="O609" s="723" t="s">
        <v>802</v>
      </c>
      <c r="P609" s="723" t="s">
        <v>229</v>
      </c>
      <c r="Q609" s="870" t="s">
        <v>230</v>
      </c>
      <c r="R609" s="723" t="s">
        <v>2856</v>
      </c>
      <c r="S609" s="723">
        <v>168</v>
      </c>
      <c r="T609" s="723" t="s">
        <v>698</v>
      </c>
      <c r="U609" s="820">
        <v>5.0000000000000001E-3</v>
      </c>
      <c r="V609" s="820">
        <v>900000</v>
      </c>
      <c r="W609" s="820">
        <v>4500</v>
      </c>
      <c r="X609" s="820">
        <v>5040</v>
      </c>
      <c r="Y609" s="723" t="s">
        <v>4270</v>
      </c>
      <c r="Z609" s="1045">
        <v>2016</v>
      </c>
      <c r="AA609" s="755"/>
      <c r="AB609" s="756" t="s">
        <v>876</v>
      </c>
      <c r="AC609" s="756"/>
      <c r="AD609" s="756"/>
      <c r="AE609" s="756"/>
      <c r="AF609" s="756"/>
      <c r="AG609" s="756" t="s">
        <v>5006</v>
      </c>
      <c r="AH609" s="756" t="s">
        <v>794</v>
      </c>
      <c r="AI609" s="803"/>
      <c r="AJ609" s="803"/>
      <c r="AK609" s="803"/>
    </row>
    <row r="610" spans="1:37" s="192" customFormat="1" ht="100.5" customHeight="1">
      <c r="A610" s="723" t="s">
        <v>5007</v>
      </c>
      <c r="B610" s="1039" t="s">
        <v>33</v>
      </c>
      <c r="C610" s="723" t="s">
        <v>5003</v>
      </c>
      <c r="D610" s="723" t="s">
        <v>5004</v>
      </c>
      <c r="E610" s="723" t="s">
        <v>5004</v>
      </c>
      <c r="F610" s="723" t="s">
        <v>5005</v>
      </c>
      <c r="G610" s="723" t="s">
        <v>5005</v>
      </c>
      <c r="H610" s="723"/>
      <c r="I610" s="723"/>
      <c r="J610" s="723" t="s">
        <v>1135</v>
      </c>
      <c r="K610" s="723">
        <v>37</v>
      </c>
      <c r="L610" s="762">
        <v>471010000</v>
      </c>
      <c r="M610" s="1003" t="s">
        <v>125</v>
      </c>
      <c r="N610" s="750" t="s">
        <v>2115</v>
      </c>
      <c r="O610" s="723" t="s">
        <v>236</v>
      </c>
      <c r="P610" s="723" t="s">
        <v>229</v>
      </c>
      <c r="Q610" s="870" t="s">
        <v>230</v>
      </c>
      <c r="R610" s="723" t="s">
        <v>2856</v>
      </c>
      <c r="S610" s="723">
        <v>168</v>
      </c>
      <c r="T610" s="723" t="s">
        <v>698</v>
      </c>
      <c r="U610" s="820">
        <v>8.6999999999999994E-2</v>
      </c>
      <c r="V610" s="820">
        <v>900000</v>
      </c>
      <c r="W610" s="820">
        <v>78300</v>
      </c>
      <c r="X610" s="820">
        <v>87696</v>
      </c>
      <c r="Y610" s="723" t="s">
        <v>4270</v>
      </c>
      <c r="Z610" s="1045">
        <v>2016</v>
      </c>
      <c r="AA610" s="755"/>
      <c r="AB610" s="756" t="s">
        <v>876</v>
      </c>
      <c r="AC610" s="756"/>
      <c r="AD610" s="756"/>
      <c r="AE610" s="756"/>
      <c r="AF610" s="756"/>
      <c r="AG610" s="756" t="s">
        <v>5008</v>
      </c>
      <c r="AH610" s="756" t="s">
        <v>794</v>
      </c>
      <c r="AI610" s="803"/>
      <c r="AJ610" s="803"/>
      <c r="AK610" s="803"/>
    </row>
    <row r="611" spans="1:37" s="550" customFormat="1" ht="100.5" customHeight="1">
      <c r="A611" s="843" t="s">
        <v>5009</v>
      </c>
      <c r="B611" s="1078" t="s">
        <v>33</v>
      </c>
      <c r="C611" s="843" t="s">
        <v>5010</v>
      </c>
      <c r="D611" s="843" t="s">
        <v>5004</v>
      </c>
      <c r="E611" s="843" t="s">
        <v>5004</v>
      </c>
      <c r="F611" s="843" t="s">
        <v>5011</v>
      </c>
      <c r="G611" s="843" t="s">
        <v>5011</v>
      </c>
      <c r="H611" s="843"/>
      <c r="I611" s="843"/>
      <c r="J611" s="843" t="s">
        <v>1135</v>
      </c>
      <c r="K611" s="843">
        <v>37</v>
      </c>
      <c r="L611" s="551">
        <v>311010000</v>
      </c>
      <c r="M611" s="843" t="s">
        <v>342</v>
      </c>
      <c r="N611" s="998" t="s">
        <v>2115</v>
      </c>
      <c r="O611" s="925" t="s">
        <v>4682</v>
      </c>
      <c r="P611" s="843" t="s">
        <v>229</v>
      </c>
      <c r="Q611" s="1062" t="s">
        <v>230</v>
      </c>
      <c r="R611" s="843" t="s">
        <v>2856</v>
      </c>
      <c r="S611" s="843">
        <v>168</v>
      </c>
      <c r="T611" s="843" t="s">
        <v>698</v>
      </c>
      <c r="U611" s="927">
        <v>0.03</v>
      </c>
      <c r="V611" s="927">
        <v>900000</v>
      </c>
      <c r="W611" s="927">
        <v>0</v>
      </c>
      <c r="X611" s="927">
        <v>0</v>
      </c>
      <c r="Y611" s="843" t="s">
        <v>4270</v>
      </c>
      <c r="Z611" s="1079">
        <v>2016</v>
      </c>
      <c r="AA611" s="1002"/>
      <c r="AB611" s="894" t="s">
        <v>876</v>
      </c>
      <c r="AC611" s="894"/>
      <c r="AD611" s="894"/>
      <c r="AE611" s="894"/>
      <c r="AF611" s="894"/>
      <c r="AG611" s="894" t="s">
        <v>5012</v>
      </c>
      <c r="AH611" s="894" t="s">
        <v>794</v>
      </c>
      <c r="AI611" s="1064"/>
      <c r="AJ611" s="1064"/>
      <c r="AK611" s="1064"/>
    </row>
    <row r="612" spans="1:37" s="1243" customFormat="1" ht="99.75" customHeight="1">
      <c r="A612" s="1201" t="s">
        <v>13615</v>
      </c>
      <c r="B612" s="1270" t="s">
        <v>33</v>
      </c>
      <c r="C612" s="1201" t="s">
        <v>5010</v>
      </c>
      <c r="D612" s="1201" t="s">
        <v>5004</v>
      </c>
      <c r="E612" s="1201" t="s">
        <v>5004</v>
      </c>
      <c r="F612" s="1201" t="s">
        <v>5011</v>
      </c>
      <c r="G612" s="1201" t="s">
        <v>5011</v>
      </c>
      <c r="H612" s="1201"/>
      <c r="I612" s="1201"/>
      <c r="J612" s="1201" t="s">
        <v>1135</v>
      </c>
      <c r="K612" s="1201">
        <v>37</v>
      </c>
      <c r="L612" s="1319">
        <v>311010000</v>
      </c>
      <c r="M612" s="1201" t="s">
        <v>342</v>
      </c>
      <c r="N612" s="1333" t="s">
        <v>326</v>
      </c>
      <c r="O612" s="1192" t="s">
        <v>4682</v>
      </c>
      <c r="P612" s="1201" t="s">
        <v>229</v>
      </c>
      <c r="Q612" s="1256" t="s">
        <v>230</v>
      </c>
      <c r="R612" s="1201" t="s">
        <v>2856</v>
      </c>
      <c r="S612" s="1201">
        <v>168</v>
      </c>
      <c r="T612" s="1201" t="s">
        <v>698</v>
      </c>
      <c r="U612" s="1276">
        <v>0.03</v>
      </c>
      <c r="V612" s="1276">
        <v>900000</v>
      </c>
      <c r="W612" s="1276">
        <v>27000</v>
      </c>
      <c r="X612" s="1276">
        <v>30240</v>
      </c>
      <c r="Y612" s="1201"/>
      <c r="Z612" s="1285">
        <v>2016</v>
      </c>
      <c r="AA612" s="1201">
        <v>22</v>
      </c>
      <c r="AB612" s="1180" t="s">
        <v>876</v>
      </c>
      <c r="AC612" s="1180"/>
      <c r="AD612" s="1180"/>
      <c r="AE612" s="1180"/>
      <c r="AF612" s="1180"/>
      <c r="AG612" s="1180" t="s">
        <v>5012</v>
      </c>
      <c r="AH612" s="1180" t="s">
        <v>794</v>
      </c>
      <c r="AI612" s="1222"/>
      <c r="AJ612" s="1222"/>
      <c r="AK612" s="1180" t="s">
        <v>13599</v>
      </c>
    </row>
    <row r="613" spans="1:37" s="192" customFormat="1" ht="100.5" customHeight="1">
      <c r="A613" s="723" t="s">
        <v>5013</v>
      </c>
      <c r="B613" s="1039" t="s">
        <v>33</v>
      </c>
      <c r="C613" s="723" t="s">
        <v>5010</v>
      </c>
      <c r="D613" s="723" t="s">
        <v>5004</v>
      </c>
      <c r="E613" s="723" t="s">
        <v>5004</v>
      </c>
      <c r="F613" s="723" t="s">
        <v>5011</v>
      </c>
      <c r="G613" s="723" t="s">
        <v>5011</v>
      </c>
      <c r="H613" s="723"/>
      <c r="I613" s="723"/>
      <c r="J613" s="723" t="s">
        <v>1135</v>
      </c>
      <c r="K613" s="723">
        <v>37</v>
      </c>
      <c r="L613" s="723">
        <v>511010000</v>
      </c>
      <c r="M613" s="749" t="s">
        <v>88</v>
      </c>
      <c r="N613" s="750" t="s">
        <v>2115</v>
      </c>
      <c r="O613" s="809" t="s">
        <v>4695</v>
      </c>
      <c r="P613" s="723" t="s">
        <v>229</v>
      </c>
      <c r="Q613" s="870" t="s">
        <v>230</v>
      </c>
      <c r="R613" s="723" t="s">
        <v>2856</v>
      </c>
      <c r="S613" s="723">
        <v>168</v>
      </c>
      <c r="T613" s="723" t="s">
        <v>698</v>
      </c>
      <c r="U613" s="820">
        <v>4.0000000000000001E-3</v>
      </c>
      <c r="V613" s="820">
        <v>900000</v>
      </c>
      <c r="W613" s="820">
        <v>3600</v>
      </c>
      <c r="X613" s="820">
        <v>4032</v>
      </c>
      <c r="Y613" s="723" t="s">
        <v>4270</v>
      </c>
      <c r="Z613" s="1045">
        <v>2016</v>
      </c>
      <c r="AA613" s="755"/>
      <c r="AB613" s="756" t="s">
        <v>876</v>
      </c>
      <c r="AC613" s="756"/>
      <c r="AD613" s="756"/>
      <c r="AE613" s="756"/>
      <c r="AF613" s="756"/>
      <c r="AG613" s="756" t="s">
        <v>5014</v>
      </c>
      <c r="AH613" s="756" t="s">
        <v>794</v>
      </c>
      <c r="AI613" s="803"/>
      <c r="AJ613" s="803"/>
      <c r="AK613" s="803"/>
    </row>
    <row r="614" spans="1:37" s="192" customFormat="1" ht="100.5" customHeight="1">
      <c r="A614" s="723" t="s">
        <v>5015</v>
      </c>
      <c r="B614" s="1039" t="s">
        <v>33</v>
      </c>
      <c r="C614" s="723" t="s">
        <v>5010</v>
      </c>
      <c r="D614" s="723" t="s">
        <v>5004</v>
      </c>
      <c r="E614" s="723" t="s">
        <v>5004</v>
      </c>
      <c r="F614" s="723" t="s">
        <v>5011</v>
      </c>
      <c r="G614" s="723" t="s">
        <v>5011</v>
      </c>
      <c r="H614" s="723"/>
      <c r="I614" s="723"/>
      <c r="J614" s="723" t="s">
        <v>1135</v>
      </c>
      <c r="K614" s="723">
        <v>37</v>
      </c>
      <c r="L614" s="723">
        <v>511010000</v>
      </c>
      <c r="M614" s="749" t="s">
        <v>88</v>
      </c>
      <c r="N614" s="750" t="s">
        <v>2115</v>
      </c>
      <c r="O614" s="723" t="s">
        <v>4432</v>
      </c>
      <c r="P614" s="723" t="s">
        <v>229</v>
      </c>
      <c r="Q614" s="870" t="s">
        <v>230</v>
      </c>
      <c r="R614" s="723" t="s">
        <v>2856</v>
      </c>
      <c r="S614" s="723">
        <v>168</v>
      </c>
      <c r="T614" s="723" t="s">
        <v>698</v>
      </c>
      <c r="U614" s="820">
        <v>0.02</v>
      </c>
      <c r="V614" s="820">
        <v>900000</v>
      </c>
      <c r="W614" s="820">
        <v>18000</v>
      </c>
      <c r="X614" s="820">
        <v>20160</v>
      </c>
      <c r="Y614" s="723" t="s">
        <v>4270</v>
      </c>
      <c r="Z614" s="1045">
        <v>2016</v>
      </c>
      <c r="AA614" s="755"/>
      <c r="AB614" s="756" t="s">
        <v>876</v>
      </c>
      <c r="AC614" s="756"/>
      <c r="AD614" s="756"/>
      <c r="AE614" s="756"/>
      <c r="AF614" s="756"/>
      <c r="AG614" s="756" t="s">
        <v>5014</v>
      </c>
      <c r="AH614" s="756" t="s">
        <v>794</v>
      </c>
      <c r="AI614" s="803"/>
      <c r="AJ614" s="803"/>
      <c r="AK614" s="803"/>
    </row>
    <row r="615" spans="1:37" s="192" customFormat="1" ht="100.5" customHeight="1">
      <c r="A615" s="723" t="s">
        <v>5016</v>
      </c>
      <c r="B615" s="1039" t="s">
        <v>33</v>
      </c>
      <c r="C615" s="723" t="s">
        <v>5010</v>
      </c>
      <c r="D615" s="723" t="s">
        <v>5004</v>
      </c>
      <c r="E615" s="723" t="s">
        <v>5004</v>
      </c>
      <c r="F615" s="723" t="s">
        <v>5011</v>
      </c>
      <c r="G615" s="723" t="s">
        <v>5011</v>
      </c>
      <c r="H615" s="723"/>
      <c r="I615" s="723"/>
      <c r="J615" s="723" t="s">
        <v>1135</v>
      </c>
      <c r="K615" s="723">
        <v>37</v>
      </c>
      <c r="L615" s="723">
        <v>511010000</v>
      </c>
      <c r="M615" s="749" t="s">
        <v>88</v>
      </c>
      <c r="N615" s="750" t="s">
        <v>2115</v>
      </c>
      <c r="O615" s="809" t="s">
        <v>4695</v>
      </c>
      <c r="P615" s="723" t="s">
        <v>229</v>
      </c>
      <c r="Q615" s="870" t="s">
        <v>230</v>
      </c>
      <c r="R615" s="723" t="s">
        <v>2856</v>
      </c>
      <c r="S615" s="723">
        <v>168</v>
      </c>
      <c r="T615" s="723" t="s">
        <v>698</v>
      </c>
      <c r="U615" s="820">
        <v>1.2</v>
      </c>
      <c r="V615" s="820">
        <v>900000</v>
      </c>
      <c r="W615" s="820">
        <v>1080000</v>
      </c>
      <c r="X615" s="820">
        <v>1209600</v>
      </c>
      <c r="Y615" s="723" t="s">
        <v>4270</v>
      </c>
      <c r="Z615" s="1045">
        <v>2016</v>
      </c>
      <c r="AA615" s="755"/>
      <c r="AB615" s="756" t="s">
        <v>876</v>
      </c>
      <c r="AC615" s="756"/>
      <c r="AD615" s="756"/>
      <c r="AE615" s="756"/>
      <c r="AF615" s="756"/>
      <c r="AG615" s="756" t="s">
        <v>5014</v>
      </c>
      <c r="AH615" s="756" t="s">
        <v>794</v>
      </c>
      <c r="AI615" s="803"/>
      <c r="AJ615" s="803"/>
      <c r="AK615" s="803"/>
    </row>
    <row r="616" spans="1:37" s="192" customFormat="1" ht="100.5" customHeight="1">
      <c r="A616" s="723" t="s">
        <v>5017</v>
      </c>
      <c r="B616" s="1039" t="s">
        <v>33</v>
      </c>
      <c r="C616" s="723" t="s">
        <v>5018</v>
      </c>
      <c r="D616" s="723" t="s">
        <v>5004</v>
      </c>
      <c r="E616" s="723" t="s">
        <v>5004</v>
      </c>
      <c r="F616" s="723" t="s">
        <v>5019</v>
      </c>
      <c r="G616" s="723" t="s">
        <v>5019</v>
      </c>
      <c r="H616" s="723"/>
      <c r="I616" s="723"/>
      <c r="J616" s="723" t="s">
        <v>38</v>
      </c>
      <c r="K616" s="723">
        <v>0</v>
      </c>
      <c r="L616" s="784">
        <v>231010000</v>
      </c>
      <c r="M616" s="745" t="s">
        <v>128</v>
      </c>
      <c r="N616" s="750" t="s">
        <v>2115</v>
      </c>
      <c r="O616" s="809" t="s">
        <v>4668</v>
      </c>
      <c r="P616" s="723" t="s">
        <v>229</v>
      </c>
      <c r="Q616" s="870" t="s">
        <v>230</v>
      </c>
      <c r="R616" s="723" t="s">
        <v>2856</v>
      </c>
      <c r="S616" s="723">
        <v>168</v>
      </c>
      <c r="T616" s="723" t="s">
        <v>698</v>
      </c>
      <c r="U616" s="820">
        <v>0.44500000000000001</v>
      </c>
      <c r="V616" s="820">
        <v>200000</v>
      </c>
      <c r="W616" s="820">
        <v>89000</v>
      </c>
      <c r="X616" s="820">
        <v>99680</v>
      </c>
      <c r="Y616" s="723"/>
      <c r="Z616" s="1045">
        <v>2016</v>
      </c>
      <c r="AA616" s="755"/>
      <c r="AB616" s="756" t="s">
        <v>876</v>
      </c>
      <c r="AC616" s="756" t="s">
        <v>209</v>
      </c>
      <c r="AD616" s="756"/>
      <c r="AE616" s="756"/>
      <c r="AF616" s="756"/>
      <c r="AG616" s="756" t="s">
        <v>5020</v>
      </c>
      <c r="AH616" s="756" t="s">
        <v>794</v>
      </c>
      <c r="AI616" s="803"/>
      <c r="AJ616" s="803"/>
      <c r="AK616" s="803"/>
    </row>
    <row r="617" spans="1:37" s="192" customFormat="1" ht="100.5" customHeight="1">
      <c r="A617" s="723" t="s">
        <v>5021</v>
      </c>
      <c r="B617" s="1039" t="s">
        <v>33</v>
      </c>
      <c r="C617" s="723" t="s">
        <v>5018</v>
      </c>
      <c r="D617" s="723" t="s">
        <v>5004</v>
      </c>
      <c r="E617" s="723" t="s">
        <v>5004</v>
      </c>
      <c r="F617" s="723" t="s">
        <v>5019</v>
      </c>
      <c r="G617" s="723" t="s">
        <v>5019</v>
      </c>
      <c r="H617" s="723"/>
      <c r="I617" s="723"/>
      <c r="J617" s="723" t="s">
        <v>38</v>
      </c>
      <c r="K617" s="723">
        <v>0</v>
      </c>
      <c r="L617" s="745">
        <v>431010000</v>
      </c>
      <c r="M617" s="745" t="s">
        <v>129</v>
      </c>
      <c r="N617" s="750" t="s">
        <v>2115</v>
      </c>
      <c r="O617" s="809" t="s">
        <v>4677</v>
      </c>
      <c r="P617" s="723" t="s">
        <v>229</v>
      </c>
      <c r="Q617" s="870" t="s">
        <v>230</v>
      </c>
      <c r="R617" s="723" t="s">
        <v>2856</v>
      </c>
      <c r="S617" s="723">
        <v>168</v>
      </c>
      <c r="T617" s="723" t="s">
        <v>698</v>
      </c>
      <c r="U617" s="820">
        <v>8.5000000000000006E-2</v>
      </c>
      <c r="V617" s="820">
        <v>200000</v>
      </c>
      <c r="W617" s="820">
        <v>17000</v>
      </c>
      <c r="X617" s="820">
        <v>19040</v>
      </c>
      <c r="Y617" s="723"/>
      <c r="Z617" s="1045">
        <v>2016</v>
      </c>
      <c r="AA617" s="755"/>
      <c r="AB617" s="756" t="s">
        <v>876</v>
      </c>
      <c r="AC617" s="756" t="s">
        <v>209</v>
      </c>
      <c r="AD617" s="756"/>
      <c r="AE617" s="756"/>
      <c r="AF617" s="756"/>
      <c r="AG617" s="756" t="s">
        <v>5022</v>
      </c>
      <c r="AH617" s="756" t="s">
        <v>794</v>
      </c>
      <c r="AI617" s="803"/>
      <c r="AJ617" s="803"/>
      <c r="AK617" s="803"/>
    </row>
    <row r="618" spans="1:37" s="192" customFormat="1" ht="100.5" customHeight="1">
      <c r="A618" s="723" t="s">
        <v>5023</v>
      </c>
      <c r="B618" s="1039" t="s">
        <v>33</v>
      </c>
      <c r="C618" s="723" t="s">
        <v>5018</v>
      </c>
      <c r="D618" s="723" t="s">
        <v>5004</v>
      </c>
      <c r="E618" s="723" t="s">
        <v>5004</v>
      </c>
      <c r="F618" s="723" t="s">
        <v>5019</v>
      </c>
      <c r="G618" s="723" t="s">
        <v>5019</v>
      </c>
      <c r="H618" s="723"/>
      <c r="I618" s="723"/>
      <c r="J618" s="723" t="s">
        <v>38</v>
      </c>
      <c r="K618" s="723">
        <v>0</v>
      </c>
      <c r="L618" s="762">
        <v>471010000</v>
      </c>
      <c r="M618" s="1003" t="s">
        <v>125</v>
      </c>
      <c r="N618" s="750" t="s">
        <v>2115</v>
      </c>
      <c r="O618" s="723" t="s">
        <v>236</v>
      </c>
      <c r="P618" s="723" t="s">
        <v>229</v>
      </c>
      <c r="Q618" s="870" t="s">
        <v>230</v>
      </c>
      <c r="R618" s="723" t="s">
        <v>2856</v>
      </c>
      <c r="S618" s="723">
        <v>168</v>
      </c>
      <c r="T618" s="723" t="s">
        <v>698</v>
      </c>
      <c r="U618" s="820">
        <v>0.02</v>
      </c>
      <c r="V618" s="820">
        <v>200000</v>
      </c>
      <c r="W618" s="820">
        <v>4000</v>
      </c>
      <c r="X618" s="820">
        <v>4480</v>
      </c>
      <c r="Y618" s="723"/>
      <c r="Z618" s="1045">
        <v>2016</v>
      </c>
      <c r="AA618" s="755"/>
      <c r="AB618" s="756" t="s">
        <v>876</v>
      </c>
      <c r="AC618" s="756" t="s">
        <v>209</v>
      </c>
      <c r="AD618" s="756"/>
      <c r="AE618" s="756"/>
      <c r="AF618" s="756"/>
      <c r="AG618" s="756" t="s">
        <v>5024</v>
      </c>
      <c r="AH618" s="756" t="s">
        <v>794</v>
      </c>
      <c r="AI618" s="803"/>
      <c r="AJ618" s="803"/>
      <c r="AK618" s="803"/>
    </row>
    <row r="619" spans="1:37" s="192" customFormat="1" ht="100.5" customHeight="1">
      <c r="A619" s="723" t="s">
        <v>5025</v>
      </c>
      <c r="B619" s="1039" t="s">
        <v>33</v>
      </c>
      <c r="C619" s="723" t="s">
        <v>5018</v>
      </c>
      <c r="D619" s="723" t="s">
        <v>5004</v>
      </c>
      <c r="E619" s="723" t="s">
        <v>5004</v>
      </c>
      <c r="F619" s="723" t="s">
        <v>5019</v>
      </c>
      <c r="G619" s="723" t="s">
        <v>5019</v>
      </c>
      <c r="H619" s="723"/>
      <c r="I619" s="723"/>
      <c r="J619" s="723" t="s">
        <v>38</v>
      </c>
      <c r="K619" s="723">
        <v>0</v>
      </c>
      <c r="L619" s="95">
        <v>311010000</v>
      </c>
      <c r="M619" s="723" t="s">
        <v>342</v>
      </c>
      <c r="N619" s="750" t="s">
        <v>2115</v>
      </c>
      <c r="O619" s="809" t="s">
        <v>4682</v>
      </c>
      <c r="P619" s="723" t="s">
        <v>229</v>
      </c>
      <c r="Q619" s="870" t="s">
        <v>230</v>
      </c>
      <c r="R619" s="723" t="s">
        <v>2856</v>
      </c>
      <c r="S619" s="723">
        <v>168</v>
      </c>
      <c r="T619" s="723" t="s">
        <v>698</v>
      </c>
      <c r="U619" s="820">
        <v>0.36799999999999999</v>
      </c>
      <c r="V619" s="820">
        <v>200000</v>
      </c>
      <c r="W619" s="820">
        <v>73600</v>
      </c>
      <c r="X619" s="820">
        <v>82432</v>
      </c>
      <c r="Y619" s="723"/>
      <c r="Z619" s="1045">
        <v>2016</v>
      </c>
      <c r="AA619" s="755"/>
      <c r="AB619" s="756" t="s">
        <v>876</v>
      </c>
      <c r="AC619" s="756" t="s">
        <v>209</v>
      </c>
      <c r="AD619" s="756"/>
      <c r="AE619" s="756"/>
      <c r="AF619" s="756"/>
      <c r="AG619" s="756" t="s">
        <v>5026</v>
      </c>
      <c r="AH619" s="756" t="s">
        <v>794</v>
      </c>
      <c r="AI619" s="803"/>
      <c r="AJ619" s="803"/>
      <c r="AK619" s="803"/>
    </row>
    <row r="620" spans="1:37" s="192" customFormat="1" ht="100.5" customHeight="1">
      <c r="A620" s="723" t="s">
        <v>5027</v>
      </c>
      <c r="B620" s="1039" t="s">
        <v>33</v>
      </c>
      <c r="C620" s="723" t="s">
        <v>5018</v>
      </c>
      <c r="D620" s="723" t="s">
        <v>5004</v>
      </c>
      <c r="E620" s="723" t="s">
        <v>5004</v>
      </c>
      <c r="F620" s="723" t="s">
        <v>5019</v>
      </c>
      <c r="G620" s="723" t="s">
        <v>5019</v>
      </c>
      <c r="H620" s="723"/>
      <c r="I620" s="723"/>
      <c r="J620" s="723" t="s">
        <v>38</v>
      </c>
      <c r="K620" s="723">
        <v>0</v>
      </c>
      <c r="L620" s="95">
        <v>311010000</v>
      </c>
      <c r="M620" s="723" t="s">
        <v>342</v>
      </c>
      <c r="N620" s="750" t="s">
        <v>2115</v>
      </c>
      <c r="O620" s="809" t="s">
        <v>4682</v>
      </c>
      <c r="P620" s="723" t="s">
        <v>229</v>
      </c>
      <c r="Q620" s="870" t="s">
        <v>230</v>
      </c>
      <c r="R620" s="723" t="s">
        <v>2856</v>
      </c>
      <c r="S620" s="723">
        <v>168</v>
      </c>
      <c r="T620" s="723" t="s">
        <v>698</v>
      </c>
      <c r="U620" s="820">
        <v>0.1</v>
      </c>
      <c r="V620" s="820">
        <v>200000</v>
      </c>
      <c r="W620" s="820">
        <v>20000</v>
      </c>
      <c r="X620" s="820">
        <v>22400</v>
      </c>
      <c r="Y620" s="723"/>
      <c r="Z620" s="1045">
        <v>2016</v>
      </c>
      <c r="AA620" s="755"/>
      <c r="AB620" s="756" t="s">
        <v>876</v>
      </c>
      <c r="AC620" s="756" t="s">
        <v>209</v>
      </c>
      <c r="AD620" s="756"/>
      <c r="AE620" s="756"/>
      <c r="AF620" s="756"/>
      <c r="AG620" s="756" t="s">
        <v>5026</v>
      </c>
      <c r="AH620" s="756" t="s">
        <v>794</v>
      </c>
      <c r="AI620" s="803"/>
      <c r="AJ620" s="803"/>
      <c r="AK620" s="803"/>
    </row>
    <row r="621" spans="1:37" s="192" customFormat="1" ht="100.5" customHeight="1">
      <c r="A621" s="723" t="s">
        <v>5028</v>
      </c>
      <c r="B621" s="1039" t="s">
        <v>33</v>
      </c>
      <c r="C621" s="723" t="s">
        <v>5018</v>
      </c>
      <c r="D621" s="723" t="s">
        <v>5004</v>
      </c>
      <c r="E621" s="723" t="s">
        <v>5004</v>
      </c>
      <c r="F621" s="723" t="s">
        <v>5019</v>
      </c>
      <c r="G621" s="723" t="s">
        <v>5019</v>
      </c>
      <c r="H621" s="723"/>
      <c r="I621" s="723"/>
      <c r="J621" s="723" t="s">
        <v>38</v>
      </c>
      <c r="K621" s="723">
        <v>0</v>
      </c>
      <c r="L621" s="95">
        <v>311010000</v>
      </c>
      <c r="M621" s="723" t="s">
        <v>342</v>
      </c>
      <c r="N621" s="750" t="s">
        <v>2115</v>
      </c>
      <c r="O621" s="809" t="s">
        <v>4682</v>
      </c>
      <c r="P621" s="723" t="s">
        <v>229</v>
      </c>
      <c r="Q621" s="870" t="s">
        <v>230</v>
      </c>
      <c r="R621" s="723" t="s">
        <v>2856</v>
      </c>
      <c r="S621" s="723">
        <v>168</v>
      </c>
      <c r="T621" s="723" t="s">
        <v>698</v>
      </c>
      <c r="U621" s="820">
        <v>0.1</v>
      </c>
      <c r="V621" s="820">
        <v>200000</v>
      </c>
      <c r="W621" s="820">
        <v>20000</v>
      </c>
      <c r="X621" s="820">
        <v>22400</v>
      </c>
      <c r="Y621" s="723"/>
      <c r="Z621" s="1045">
        <v>2016</v>
      </c>
      <c r="AA621" s="755"/>
      <c r="AB621" s="756" t="s">
        <v>876</v>
      </c>
      <c r="AC621" s="756" t="s">
        <v>209</v>
      </c>
      <c r="AD621" s="756"/>
      <c r="AE621" s="756"/>
      <c r="AF621" s="756"/>
      <c r="AG621" s="756" t="s">
        <v>5026</v>
      </c>
      <c r="AH621" s="756" t="s">
        <v>794</v>
      </c>
      <c r="AI621" s="803"/>
      <c r="AJ621" s="803"/>
      <c r="AK621" s="803"/>
    </row>
    <row r="622" spans="1:37" s="192" customFormat="1" ht="100.5" customHeight="1">
      <c r="A622" s="723" t="s">
        <v>5029</v>
      </c>
      <c r="B622" s="1039" t="s">
        <v>33</v>
      </c>
      <c r="C622" s="723" t="s">
        <v>5018</v>
      </c>
      <c r="D622" s="723" t="s">
        <v>5004</v>
      </c>
      <c r="E622" s="723" t="s">
        <v>5004</v>
      </c>
      <c r="F622" s="723" t="s">
        <v>5019</v>
      </c>
      <c r="G622" s="723" t="s">
        <v>5019</v>
      </c>
      <c r="H622" s="723"/>
      <c r="I622" s="723"/>
      <c r="J622" s="723" t="s">
        <v>38</v>
      </c>
      <c r="K622" s="723">
        <v>0</v>
      </c>
      <c r="L622" s="95">
        <v>311010000</v>
      </c>
      <c r="M622" s="723" t="s">
        <v>342</v>
      </c>
      <c r="N622" s="750" t="s">
        <v>2115</v>
      </c>
      <c r="O622" s="809" t="s">
        <v>4682</v>
      </c>
      <c r="P622" s="723" t="s">
        <v>229</v>
      </c>
      <c r="Q622" s="870" t="s">
        <v>230</v>
      </c>
      <c r="R622" s="723" t="s">
        <v>2856</v>
      </c>
      <c r="S622" s="723">
        <v>168</v>
      </c>
      <c r="T622" s="723" t="s">
        <v>698</v>
      </c>
      <c r="U622" s="820">
        <v>0.1</v>
      </c>
      <c r="V622" s="820">
        <v>200000</v>
      </c>
      <c r="W622" s="820">
        <v>20000</v>
      </c>
      <c r="X622" s="820">
        <v>22400</v>
      </c>
      <c r="Y622" s="723"/>
      <c r="Z622" s="1045">
        <v>2016</v>
      </c>
      <c r="AA622" s="755"/>
      <c r="AB622" s="756" t="s">
        <v>876</v>
      </c>
      <c r="AC622" s="756" t="s">
        <v>209</v>
      </c>
      <c r="AD622" s="756"/>
      <c r="AE622" s="756"/>
      <c r="AF622" s="756"/>
      <c r="AG622" s="756" t="s">
        <v>5026</v>
      </c>
      <c r="AH622" s="756" t="s">
        <v>794</v>
      </c>
      <c r="AI622" s="803"/>
      <c r="AJ622" s="803"/>
      <c r="AK622" s="803"/>
    </row>
    <row r="623" spans="1:37" s="192" customFormat="1" ht="100.5" customHeight="1">
      <c r="A623" s="723" t="s">
        <v>5030</v>
      </c>
      <c r="B623" s="1039" t="s">
        <v>33</v>
      </c>
      <c r="C623" s="723" t="s">
        <v>5018</v>
      </c>
      <c r="D623" s="723" t="s">
        <v>5004</v>
      </c>
      <c r="E623" s="723" t="s">
        <v>5004</v>
      </c>
      <c r="F623" s="723" t="s">
        <v>5019</v>
      </c>
      <c r="G623" s="723" t="s">
        <v>5019</v>
      </c>
      <c r="H623" s="723"/>
      <c r="I623" s="723"/>
      <c r="J623" s="723" t="s">
        <v>38</v>
      </c>
      <c r="K623" s="723">
        <v>0</v>
      </c>
      <c r="L623" s="95">
        <v>311010000</v>
      </c>
      <c r="M623" s="723" t="s">
        <v>342</v>
      </c>
      <c r="N623" s="750" t="s">
        <v>2115</v>
      </c>
      <c r="O623" s="809" t="s">
        <v>4682</v>
      </c>
      <c r="P623" s="723" t="s">
        <v>229</v>
      </c>
      <c r="Q623" s="870" t="s">
        <v>230</v>
      </c>
      <c r="R623" s="723" t="s">
        <v>2856</v>
      </c>
      <c r="S623" s="723">
        <v>168</v>
      </c>
      <c r="T623" s="723" t="s">
        <v>698</v>
      </c>
      <c r="U623" s="820">
        <v>0.1</v>
      </c>
      <c r="V623" s="820">
        <v>200000</v>
      </c>
      <c r="W623" s="820">
        <v>20000</v>
      </c>
      <c r="X623" s="820">
        <v>22400</v>
      </c>
      <c r="Y623" s="723"/>
      <c r="Z623" s="1045">
        <v>2016</v>
      </c>
      <c r="AA623" s="755"/>
      <c r="AB623" s="756" t="s">
        <v>876</v>
      </c>
      <c r="AC623" s="756" t="s">
        <v>209</v>
      </c>
      <c r="AD623" s="756"/>
      <c r="AE623" s="756"/>
      <c r="AF623" s="756"/>
      <c r="AG623" s="756" t="s">
        <v>5026</v>
      </c>
      <c r="AH623" s="756" t="s">
        <v>794</v>
      </c>
      <c r="AI623" s="803"/>
      <c r="AJ623" s="803"/>
      <c r="AK623" s="803"/>
    </row>
    <row r="624" spans="1:37" s="192" customFormat="1" ht="100.5" customHeight="1">
      <c r="A624" s="723" t="s">
        <v>5031</v>
      </c>
      <c r="B624" s="1039" t="s">
        <v>33</v>
      </c>
      <c r="C624" s="723" t="s">
        <v>5018</v>
      </c>
      <c r="D624" s="723" t="s">
        <v>5004</v>
      </c>
      <c r="E624" s="723" t="s">
        <v>5004</v>
      </c>
      <c r="F624" s="723" t="s">
        <v>5019</v>
      </c>
      <c r="G624" s="723" t="s">
        <v>5019</v>
      </c>
      <c r="H624" s="723"/>
      <c r="I624" s="723"/>
      <c r="J624" s="723" t="s">
        <v>38</v>
      </c>
      <c r="K624" s="723">
        <v>0</v>
      </c>
      <c r="L624" s="95">
        <v>311010000</v>
      </c>
      <c r="M624" s="723" t="s">
        <v>342</v>
      </c>
      <c r="N624" s="750" t="s">
        <v>2115</v>
      </c>
      <c r="O624" s="809" t="s">
        <v>4682</v>
      </c>
      <c r="P624" s="723" t="s">
        <v>229</v>
      </c>
      <c r="Q624" s="870" t="s">
        <v>230</v>
      </c>
      <c r="R624" s="723" t="s">
        <v>2856</v>
      </c>
      <c r="S624" s="723">
        <v>168</v>
      </c>
      <c r="T624" s="723" t="s">
        <v>698</v>
      </c>
      <c r="U624" s="820">
        <v>0.1</v>
      </c>
      <c r="V624" s="820">
        <v>200000</v>
      </c>
      <c r="W624" s="820">
        <v>20000</v>
      </c>
      <c r="X624" s="820">
        <v>22400</v>
      </c>
      <c r="Y624" s="723"/>
      <c r="Z624" s="1045">
        <v>2016</v>
      </c>
      <c r="AA624" s="755"/>
      <c r="AB624" s="756" t="s">
        <v>876</v>
      </c>
      <c r="AC624" s="756" t="s">
        <v>209</v>
      </c>
      <c r="AD624" s="756"/>
      <c r="AE624" s="756"/>
      <c r="AF624" s="756"/>
      <c r="AG624" s="756" t="s">
        <v>5026</v>
      </c>
      <c r="AH624" s="756" t="s">
        <v>794</v>
      </c>
      <c r="AI624" s="803"/>
      <c r="AJ624" s="803"/>
      <c r="AK624" s="803"/>
    </row>
    <row r="625" spans="1:37" s="192" customFormat="1" ht="100.5" customHeight="1">
      <c r="A625" s="723" t="s">
        <v>5032</v>
      </c>
      <c r="B625" s="1039" t="s">
        <v>33</v>
      </c>
      <c r="C625" s="723" t="s">
        <v>5018</v>
      </c>
      <c r="D625" s="723" t="s">
        <v>5004</v>
      </c>
      <c r="E625" s="723" t="s">
        <v>5004</v>
      </c>
      <c r="F625" s="723" t="s">
        <v>5019</v>
      </c>
      <c r="G625" s="723" t="s">
        <v>5019</v>
      </c>
      <c r="H625" s="723"/>
      <c r="I625" s="723"/>
      <c r="J625" s="723" t="s">
        <v>38</v>
      </c>
      <c r="K625" s="723">
        <v>0</v>
      </c>
      <c r="L625" s="95">
        <v>311010000</v>
      </c>
      <c r="M625" s="723" t="s">
        <v>342</v>
      </c>
      <c r="N625" s="750" t="s">
        <v>2115</v>
      </c>
      <c r="O625" s="809" t="s">
        <v>4682</v>
      </c>
      <c r="P625" s="723" t="s">
        <v>229</v>
      </c>
      <c r="Q625" s="870" t="s">
        <v>230</v>
      </c>
      <c r="R625" s="723" t="s">
        <v>2856</v>
      </c>
      <c r="S625" s="723">
        <v>168</v>
      </c>
      <c r="T625" s="723" t="s">
        <v>698</v>
      </c>
      <c r="U625" s="820">
        <v>0.1</v>
      </c>
      <c r="V625" s="820">
        <v>200000</v>
      </c>
      <c r="W625" s="820">
        <v>20000</v>
      </c>
      <c r="X625" s="820">
        <v>22400</v>
      </c>
      <c r="Y625" s="723"/>
      <c r="Z625" s="1045">
        <v>2016</v>
      </c>
      <c r="AA625" s="755"/>
      <c r="AB625" s="756" t="s">
        <v>876</v>
      </c>
      <c r="AC625" s="756" t="s">
        <v>209</v>
      </c>
      <c r="AD625" s="756"/>
      <c r="AE625" s="756"/>
      <c r="AF625" s="756"/>
      <c r="AG625" s="756" t="s">
        <v>5026</v>
      </c>
      <c r="AH625" s="756" t="s">
        <v>794</v>
      </c>
      <c r="AI625" s="803"/>
      <c r="AJ625" s="803"/>
      <c r="AK625" s="803"/>
    </row>
    <row r="626" spans="1:37" s="192" customFormat="1" ht="100.5" customHeight="1">
      <c r="A626" s="723" t="s">
        <v>5033</v>
      </c>
      <c r="B626" s="1039" t="s">
        <v>33</v>
      </c>
      <c r="C626" s="723" t="s">
        <v>5018</v>
      </c>
      <c r="D626" s="723" t="s">
        <v>5004</v>
      </c>
      <c r="E626" s="723" t="s">
        <v>5004</v>
      </c>
      <c r="F626" s="723" t="s">
        <v>5019</v>
      </c>
      <c r="G626" s="723" t="s">
        <v>5019</v>
      </c>
      <c r="H626" s="723"/>
      <c r="I626" s="723"/>
      <c r="J626" s="723" t="s">
        <v>38</v>
      </c>
      <c r="K626" s="723">
        <v>0</v>
      </c>
      <c r="L626" s="95">
        <v>311010000</v>
      </c>
      <c r="M626" s="723" t="s">
        <v>342</v>
      </c>
      <c r="N626" s="750" t="s">
        <v>2115</v>
      </c>
      <c r="O626" s="809" t="s">
        <v>4682</v>
      </c>
      <c r="P626" s="723" t="s">
        <v>229</v>
      </c>
      <c r="Q626" s="870" t="s">
        <v>230</v>
      </c>
      <c r="R626" s="723" t="s">
        <v>2856</v>
      </c>
      <c r="S626" s="723">
        <v>168</v>
      </c>
      <c r="T626" s="723" t="s">
        <v>698</v>
      </c>
      <c r="U626" s="820">
        <v>0.1</v>
      </c>
      <c r="V626" s="820">
        <v>200000</v>
      </c>
      <c r="W626" s="820">
        <v>20000</v>
      </c>
      <c r="X626" s="820">
        <v>22400</v>
      </c>
      <c r="Y626" s="723"/>
      <c r="Z626" s="1045">
        <v>2016</v>
      </c>
      <c r="AA626" s="755"/>
      <c r="AB626" s="756" t="s">
        <v>876</v>
      </c>
      <c r="AC626" s="756" t="s">
        <v>209</v>
      </c>
      <c r="AD626" s="756"/>
      <c r="AE626" s="756"/>
      <c r="AF626" s="756"/>
      <c r="AG626" s="756" t="s">
        <v>5026</v>
      </c>
      <c r="AH626" s="756" t="s">
        <v>794</v>
      </c>
      <c r="AI626" s="803"/>
      <c r="AJ626" s="803"/>
      <c r="AK626" s="803"/>
    </row>
    <row r="627" spans="1:37" s="192" customFormat="1" ht="100.5" customHeight="1">
      <c r="A627" s="723" t="s">
        <v>5034</v>
      </c>
      <c r="B627" s="1039" t="s">
        <v>33</v>
      </c>
      <c r="C627" s="723" t="s">
        <v>5018</v>
      </c>
      <c r="D627" s="723" t="s">
        <v>5004</v>
      </c>
      <c r="E627" s="723" t="s">
        <v>5004</v>
      </c>
      <c r="F627" s="723" t="s">
        <v>5019</v>
      </c>
      <c r="G627" s="723" t="s">
        <v>5019</v>
      </c>
      <c r="H627" s="723"/>
      <c r="I627" s="723"/>
      <c r="J627" s="723" t="s">
        <v>38</v>
      </c>
      <c r="K627" s="723">
        <v>0</v>
      </c>
      <c r="L627" s="95">
        <v>311010000</v>
      </c>
      <c r="M627" s="723" t="s">
        <v>342</v>
      </c>
      <c r="N627" s="750" t="s">
        <v>2115</v>
      </c>
      <c r="O627" s="809" t="s">
        <v>4682</v>
      </c>
      <c r="P627" s="723" t="s">
        <v>229</v>
      </c>
      <c r="Q627" s="870" t="s">
        <v>230</v>
      </c>
      <c r="R627" s="723" t="s">
        <v>2856</v>
      </c>
      <c r="S627" s="723">
        <v>168</v>
      </c>
      <c r="T627" s="723" t="s">
        <v>698</v>
      </c>
      <c r="U627" s="820">
        <v>0.1</v>
      </c>
      <c r="V627" s="820">
        <v>200000</v>
      </c>
      <c r="W627" s="820">
        <v>20000</v>
      </c>
      <c r="X627" s="820">
        <v>22400</v>
      </c>
      <c r="Y627" s="723"/>
      <c r="Z627" s="1045">
        <v>2016</v>
      </c>
      <c r="AA627" s="755"/>
      <c r="AB627" s="756" t="s">
        <v>876</v>
      </c>
      <c r="AC627" s="756" t="s">
        <v>209</v>
      </c>
      <c r="AD627" s="756"/>
      <c r="AE627" s="756"/>
      <c r="AF627" s="756"/>
      <c r="AG627" s="756" t="s">
        <v>5026</v>
      </c>
      <c r="AH627" s="756" t="s">
        <v>794</v>
      </c>
      <c r="AI627" s="803"/>
      <c r="AJ627" s="803"/>
      <c r="AK627" s="803"/>
    </row>
    <row r="628" spans="1:37" s="192" customFormat="1" ht="100.5" customHeight="1">
      <c r="A628" s="723" t="s">
        <v>5035</v>
      </c>
      <c r="B628" s="1039" t="s">
        <v>33</v>
      </c>
      <c r="C628" s="723" t="s">
        <v>5036</v>
      </c>
      <c r="D628" s="723" t="s">
        <v>5004</v>
      </c>
      <c r="E628" s="723" t="s">
        <v>5004</v>
      </c>
      <c r="F628" s="723" t="s">
        <v>5037</v>
      </c>
      <c r="G628" s="723" t="s">
        <v>5037</v>
      </c>
      <c r="H628" s="723"/>
      <c r="I628" s="723"/>
      <c r="J628" s="723" t="s">
        <v>1135</v>
      </c>
      <c r="K628" s="723">
        <v>50</v>
      </c>
      <c r="L628" s="762">
        <v>271010000</v>
      </c>
      <c r="M628" s="723" t="s">
        <v>127</v>
      </c>
      <c r="N628" s="750" t="s">
        <v>2115</v>
      </c>
      <c r="O628" s="723" t="s">
        <v>802</v>
      </c>
      <c r="P628" s="723" t="s">
        <v>229</v>
      </c>
      <c r="Q628" s="870" t="s">
        <v>230</v>
      </c>
      <c r="R628" s="723" t="s">
        <v>2856</v>
      </c>
      <c r="S628" s="723">
        <v>796</v>
      </c>
      <c r="T628" s="723" t="s">
        <v>232</v>
      </c>
      <c r="U628" s="820">
        <v>10</v>
      </c>
      <c r="V628" s="820">
        <v>10000</v>
      </c>
      <c r="W628" s="820">
        <v>100000</v>
      </c>
      <c r="X628" s="820">
        <v>112000</v>
      </c>
      <c r="Y628" s="723" t="s">
        <v>4270</v>
      </c>
      <c r="Z628" s="1045">
        <v>2016</v>
      </c>
      <c r="AA628" s="755"/>
      <c r="AB628" s="756" t="s">
        <v>876</v>
      </c>
      <c r="AC628" s="756"/>
      <c r="AD628" s="756"/>
      <c r="AE628" s="756"/>
      <c r="AF628" s="756"/>
      <c r="AG628" s="756" t="s">
        <v>5038</v>
      </c>
      <c r="AH628" s="756" t="s">
        <v>794</v>
      </c>
      <c r="AI628" s="803"/>
      <c r="AJ628" s="803"/>
      <c r="AK628" s="803"/>
    </row>
    <row r="629" spans="1:37" s="192" customFormat="1" ht="100.5" customHeight="1">
      <c r="A629" s="723" t="s">
        <v>5039</v>
      </c>
      <c r="B629" s="1039" t="s">
        <v>33</v>
      </c>
      <c r="C629" s="723" t="s">
        <v>5036</v>
      </c>
      <c r="D629" s="723" t="s">
        <v>5004</v>
      </c>
      <c r="E629" s="723" t="s">
        <v>5004</v>
      </c>
      <c r="F629" s="723" t="s">
        <v>5037</v>
      </c>
      <c r="G629" s="723" t="s">
        <v>5037</v>
      </c>
      <c r="H629" s="723"/>
      <c r="I629" s="723"/>
      <c r="J629" s="723" t="s">
        <v>1135</v>
      </c>
      <c r="K629" s="723">
        <v>50</v>
      </c>
      <c r="L629" s="1044">
        <v>151010000</v>
      </c>
      <c r="M629" s="745" t="s">
        <v>82</v>
      </c>
      <c r="N629" s="750" t="s">
        <v>2115</v>
      </c>
      <c r="O629" s="809" t="s">
        <v>4671</v>
      </c>
      <c r="P629" s="723" t="s">
        <v>229</v>
      </c>
      <c r="Q629" s="870" t="s">
        <v>230</v>
      </c>
      <c r="R629" s="723" t="s">
        <v>2856</v>
      </c>
      <c r="S629" s="723">
        <v>796</v>
      </c>
      <c r="T629" s="723" t="s">
        <v>232</v>
      </c>
      <c r="U629" s="820">
        <v>3</v>
      </c>
      <c r="V629" s="820">
        <v>10000</v>
      </c>
      <c r="W629" s="820">
        <v>30000</v>
      </c>
      <c r="X629" s="820">
        <v>33600</v>
      </c>
      <c r="Y629" s="723" t="s">
        <v>4270</v>
      </c>
      <c r="Z629" s="1045">
        <v>2016</v>
      </c>
      <c r="AA629" s="755"/>
      <c r="AB629" s="756" t="s">
        <v>876</v>
      </c>
      <c r="AC629" s="756"/>
      <c r="AD629" s="756"/>
      <c r="AE629" s="756"/>
      <c r="AF629" s="756"/>
      <c r="AG629" s="756" t="s">
        <v>5040</v>
      </c>
      <c r="AH629" s="756" t="s">
        <v>794</v>
      </c>
      <c r="AI629" s="803"/>
      <c r="AJ629" s="803"/>
      <c r="AK629" s="803"/>
    </row>
    <row r="630" spans="1:37" s="192" customFormat="1" ht="100.5" customHeight="1">
      <c r="A630" s="723" t="s">
        <v>5041</v>
      </c>
      <c r="B630" s="1039" t="s">
        <v>33</v>
      </c>
      <c r="C630" s="723" t="s">
        <v>5042</v>
      </c>
      <c r="D630" s="723" t="s">
        <v>5043</v>
      </c>
      <c r="E630" s="723" t="s">
        <v>5043</v>
      </c>
      <c r="F630" s="723" t="s">
        <v>5044</v>
      </c>
      <c r="G630" s="723" t="s">
        <v>5044</v>
      </c>
      <c r="H630" s="723"/>
      <c r="I630" s="723"/>
      <c r="J630" s="723" t="s">
        <v>1135</v>
      </c>
      <c r="K630" s="723">
        <v>0</v>
      </c>
      <c r="L630" s="762">
        <v>271010000</v>
      </c>
      <c r="M630" s="723" t="s">
        <v>127</v>
      </c>
      <c r="N630" s="750" t="s">
        <v>2115</v>
      </c>
      <c r="O630" s="723" t="s">
        <v>802</v>
      </c>
      <c r="P630" s="723" t="s">
        <v>229</v>
      </c>
      <c r="Q630" s="870" t="s">
        <v>230</v>
      </c>
      <c r="R630" s="723" t="s">
        <v>2856</v>
      </c>
      <c r="S630" s="723">
        <v>796</v>
      </c>
      <c r="T630" s="723" t="s">
        <v>232</v>
      </c>
      <c r="U630" s="820">
        <v>2</v>
      </c>
      <c r="V630" s="820">
        <v>17100</v>
      </c>
      <c r="W630" s="820">
        <v>34200</v>
      </c>
      <c r="X630" s="820">
        <v>38304.000000000007</v>
      </c>
      <c r="Y630" s="723"/>
      <c r="Z630" s="1045">
        <v>2016</v>
      </c>
      <c r="AA630" s="755"/>
      <c r="AB630" s="756" t="s">
        <v>876</v>
      </c>
      <c r="AC630" s="756"/>
      <c r="AD630" s="756"/>
      <c r="AE630" s="756"/>
      <c r="AF630" s="756"/>
      <c r="AG630" s="756" t="s">
        <v>5045</v>
      </c>
      <c r="AH630" s="756" t="s">
        <v>794</v>
      </c>
      <c r="AI630" s="803"/>
      <c r="AJ630" s="803"/>
      <c r="AK630" s="803"/>
    </row>
    <row r="631" spans="1:37" s="192" customFormat="1" ht="100.5" customHeight="1">
      <c r="A631" s="723" t="s">
        <v>5046</v>
      </c>
      <c r="B631" s="1039" t="s">
        <v>33</v>
      </c>
      <c r="C631" s="723" t="s">
        <v>5042</v>
      </c>
      <c r="D631" s="723" t="s">
        <v>5043</v>
      </c>
      <c r="E631" s="723" t="s">
        <v>5043</v>
      </c>
      <c r="F631" s="723" t="s">
        <v>5044</v>
      </c>
      <c r="G631" s="723" t="s">
        <v>5044</v>
      </c>
      <c r="H631" s="723"/>
      <c r="I631" s="723"/>
      <c r="J631" s="723" t="s">
        <v>1135</v>
      </c>
      <c r="K631" s="723">
        <v>0</v>
      </c>
      <c r="L631" s="762">
        <v>271010000</v>
      </c>
      <c r="M631" s="723" t="s">
        <v>127</v>
      </c>
      <c r="N631" s="750" t="s">
        <v>2115</v>
      </c>
      <c r="O631" s="723" t="s">
        <v>802</v>
      </c>
      <c r="P631" s="723" t="s">
        <v>229</v>
      </c>
      <c r="Q631" s="870" t="s">
        <v>230</v>
      </c>
      <c r="R631" s="723" t="s">
        <v>2856</v>
      </c>
      <c r="S631" s="723">
        <v>796</v>
      </c>
      <c r="T631" s="723" t="s">
        <v>232</v>
      </c>
      <c r="U631" s="820">
        <v>2</v>
      </c>
      <c r="V631" s="820">
        <v>12540</v>
      </c>
      <c r="W631" s="820">
        <v>25080</v>
      </c>
      <c r="X631" s="820">
        <v>28089.600000000002</v>
      </c>
      <c r="Y631" s="723"/>
      <c r="Z631" s="1045">
        <v>2016</v>
      </c>
      <c r="AA631" s="755"/>
      <c r="AB631" s="756" t="s">
        <v>876</v>
      </c>
      <c r="AC631" s="756"/>
      <c r="AD631" s="756"/>
      <c r="AE631" s="756"/>
      <c r="AF631" s="756"/>
      <c r="AG631" s="756" t="s">
        <v>5047</v>
      </c>
      <c r="AH631" s="756" t="s">
        <v>794</v>
      </c>
      <c r="AI631" s="803"/>
      <c r="AJ631" s="803"/>
      <c r="AK631" s="803"/>
    </row>
    <row r="632" spans="1:37" s="192" customFormat="1" ht="100.5" customHeight="1">
      <c r="A632" s="723" t="s">
        <v>5048</v>
      </c>
      <c r="B632" s="1039" t="s">
        <v>33</v>
      </c>
      <c r="C632" s="723" t="s">
        <v>5042</v>
      </c>
      <c r="D632" s="723" t="s">
        <v>5043</v>
      </c>
      <c r="E632" s="723" t="s">
        <v>5043</v>
      </c>
      <c r="F632" s="723" t="s">
        <v>5044</v>
      </c>
      <c r="G632" s="723" t="s">
        <v>5044</v>
      </c>
      <c r="H632" s="723"/>
      <c r="I632" s="723"/>
      <c r="J632" s="723" t="s">
        <v>1135</v>
      </c>
      <c r="K632" s="723">
        <v>0</v>
      </c>
      <c r="L632" s="762">
        <v>271010000</v>
      </c>
      <c r="M632" s="723" t="s">
        <v>127</v>
      </c>
      <c r="N632" s="750" t="s">
        <v>2115</v>
      </c>
      <c r="O632" s="723" t="s">
        <v>802</v>
      </c>
      <c r="P632" s="723" t="s">
        <v>229</v>
      </c>
      <c r="Q632" s="870" t="s">
        <v>230</v>
      </c>
      <c r="R632" s="723" t="s">
        <v>2856</v>
      </c>
      <c r="S632" s="723">
        <v>796</v>
      </c>
      <c r="T632" s="723" t="s">
        <v>232</v>
      </c>
      <c r="U632" s="820">
        <v>3</v>
      </c>
      <c r="V632" s="820">
        <v>14003</v>
      </c>
      <c r="W632" s="820">
        <v>42009</v>
      </c>
      <c r="X632" s="820">
        <v>47050.080000000002</v>
      </c>
      <c r="Y632" s="723"/>
      <c r="Z632" s="1045">
        <v>2016</v>
      </c>
      <c r="AA632" s="755"/>
      <c r="AB632" s="756" t="s">
        <v>876</v>
      </c>
      <c r="AC632" s="756"/>
      <c r="AD632" s="756"/>
      <c r="AE632" s="756"/>
      <c r="AF632" s="756"/>
      <c r="AG632" s="756" t="s">
        <v>5049</v>
      </c>
      <c r="AH632" s="756" t="s">
        <v>794</v>
      </c>
      <c r="AI632" s="803"/>
      <c r="AJ632" s="803"/>
      <c r="AK632" s="803"/>
    </row>
    <row r="633" spans="1:37" s="192" customFormat="1" ht="100.5" customHeight="1">
      <c r="A633" s="723" t="s">
        <v>5050</v>
      </c>
      <c r="B633" s="1039" t="s">
        <v>33</v>
      </c>
      <c r="C633" s="723" t="s">
        <v>5042</v>
      </c>
      <c r="D633" s="723" t="s">
        <v>5043</v>
      </c>
      <c r="E633" s="723" t="s">
        <v>5043</v>
      </c>
      <c r="F633" s="723" t="s">
        <v>5044</v>
      </c>
      <c r="G633" s="723" t="s">
        <v>5044</v>
      </c>
      <c r="H633" s="723"/>
      <c r="I633" s="723"/>
      <c r="J633" s="723" t="s">
        <v>1135</v>
      </c>
      <c r="K633" s="723">
        <v>0</v>
      </c>
      <c r="L633" s="762">
        <v>271010000</v>
      </c>
      <c r="M633" s="723" t="s">
        <v>127</v>
      </c>
      <c r="N633" s="750" t="s">
        <v>2115</v>
      </c>
      <c r="O633" s="723" t="s">
        <v>802</v>
      </c>
      <c r="P633" s="723" t="s">
        <v>229</v>
      </c>
      <c r="Q633" s="870" t="s">
        <v>230</v>
      </c>
      <c r="R633" s="723" t="s">
        <v>2856</v>
      </c>
      <c r="S633" s="723">
        <v>796</v>
      </c>
      <c r="T633" s="723" t="s">
        <v>232</v>
      </c>
      <c r="U633" s="820">
        <v>15</v>
      </c>
      <c r="V633" s="820">
        <v>3071</v>
      </c>
      <c r="W633" s="820">
        <v>46065</v>
      </c>
      <c r="X633" s="820">
        <v>51592.800000000003</v>
      </c>
      <c r="Y633" s="723"/>
      <c r="Z633" s="1045">
        <v>2016</v>
      </c>
      <c r="AA633" s="755"/>
      <c r="AB633" s="756" t="s">
        <v>876</v>
      </c>
      <c r="AC633" s="756"/>
      <c r="AD633" s="756"/>
      <c r="AE633" s="756"/>
      <c r="AF633" s="756"/>
      <c r="AG633" s="756" t="s">
        <v>5051</v>
      </c>
      <c r="AH633" s="756" t="s">
        <v>794</v>
      </c>
      <c r="AI633" s="803"/>
      <c r="AJ633" s="803"/>
      <c r="AK633" s="803"/>
    </row>
    <row r="634" spans="1:37" s="192" customFormat="1" ht="100.5" customHeight="1">
      <c r="A634" s="723" t="s">
        <v>5052</v>
      </c>
      <c r="B634" s="1039" t="s">
        <v>33</v>
      </c>
      <c r="C634" s="723" t="s">
        <v>5053</v>
      </c>
      <c r="D634" s="723" t="s">
        <v>5043</v>
      </c>
      <c r="E634" s="723" t="s">
        <v>5043</v>
      </c>
      <c r="F634" s="723" t="s">
        <v>5054</v>
      </c>
      <c r="G634" s="723" t="s">
        <v>5054</v>
      </c>
      <c r="H634" s="723"/>
      <c r="I634" s="723"/>
      <c r="J634" s="723" t="s">
        <v>1135</v>
      </c>
      <c r="K634" s="723">
        <v>0</v>
      </c>
      <c r="L634" s="762">
        <v>271010000</v>
      </c>
      <c r="M634" s="723" t="s">
        <v>127</v>
      </c>
      <c r="N634" s="750" t="s">
        <v>2115</v>
      </c>
      <c r="O634" s="723" t="s">
        <v>802</v>
      </c>
      <c r="P634" s="723" t="s">
        <v>229</v>
      </c>
      <c r="Q634" s="870" t="s">
        <v>230</v>
      </c>
      <c r="R634" s="723" t="s">
        <v>2856</v>
      </c>
      <c r="S634" s="723">
        <v>796</v>
      </c>
      <c r="T634" s="723" t="s">
        <v>232</v>
      </c>
      <c r="U634" s="820">
        <v>3</v>
      </c>
      <c r="V634" s="820">
        <v>22027.5</v>
      </c>
      <c r="W634" s="820">
        <v>66082.5</v>
      </c>
      <c r="X634" s="820">
        <v>74012.400000000009</v>
      </c>
      <c r="Y634" s="723"/>
      <c r="Z634" s="1045">
        <v>2016</v>
      </c>
      <c r="AA634" s="755"/>
      <c r="AB634" s="756" t="s">
        <v>876</v>
      </c>
      <c r="AC634" s="756"/>
      <c r="AD634" s="756"/>
      <c r="AE634" s="756"/>
      <c r="AF634" s="756"/>
      <c r="AG634" s="756" t="s">
        <v>5055</v>
      </c>
      <c r="AH634" s="756" t="s">
        <v>794</v>
      </c>
      <c r="AI634" s="803"/>
      <c r="AJ634" s="803"/>
      <c r="AK634" s="803"/>
    </row>
    <row r="635" spans="1:37" s="192" customFormat="1" ht="100.5" customHeight="1">
      <c r="A635" s="723" t="s">
        <v>5056</v>
      </c>
      <c r="B635" s="1039" t="s">
        <v>33</v>
      </c>
      <c r="C635" s="723" t="s">
        <v>5053</v>
      </c>
      <c r="D635" s="723" t="s">
        <v>5043</v>
      </c>
      <c r="E635" s="723" t="s">
        <v>5043</v>
      </c>
      <c r="F635" s="723" t="s">
        <v>5054</v>
      </c>
      <c r="G635" s="723" t="s">
        <v>5054</v>
      </c>
      <c r="H635" s="723"/>
      <c r="I635" s="723"/>
      <c r="J635" s="723" t="s">
        <v>1135</v>
      </c>
      <c r="K635" s="723">
        <v>0</v>
      </c>
      <c r="L635" s="762">
        <v>271010000</v>
      </c>
      <c r="M635" s="723" t="s">
        <v>127</v>
      </c>
      <c r="N635" s="750" t="s">
        <v>2115</v>
      </c>
      <c r="O635" s="723" t="s">
        <v>802</v>
      </c>
      <c r="P635" s="723" t="s">
        <v>229</v>
      </c>
      <c r="Q635" s="870" t="s">
        <v>230</v>
      </c>
      <c r="R635" s="723" t="s">
        <v>2856</v>
      </c>
      <c r="S635" s="723">
        <v>796</v>
      </c>
      <c r="T635" s="723" t="s">
        <v>232</v>
      </c>
      <c r="U635" s="820">
        <v>12</v>
      </c>
      <c r="V635" s="820">
        <v>3148.2</v>
      </c>
      <c r="W635" s="820">
        <v>37778.399999999994</v>
      </c>
      <c r="X635" s="820">
        <v>42311.807999999997</v>
      </c>
      <c r="Y635" s="723"/>
      <c r="Z635" s="1045">
        <v>2016</v>
      </c>
      <c r="AA635" s="755"/>
      <c r="AB635" s="756" t="s">
        <v>876</v>
      </c>
      <c r="AC635" s="756"/>
      <c r="AD635" s="756"/>
      <c r="AE635" s="756"/>
      <c r="AF635" s="756"/>
      <c r="AG635" s="756" t="s">
        <v>5057</v>
      </c>
      <c r="AH635" s="756" t="s">
        <v>794</v>
      </c>
      <c r="AI635" s="803"/>
      <c r="AJ635" s="803"/>
      <c r="AK635" s="803"/>
    </row>
    <row r="636" spans="1:37" s="192" customFormat="1" ht="100.5" customHeight="1">
      <c r="A636" s="723" t="s">
        <v>5058</v>
      </c>
      <c r="B636" s="1039" t="s">
        <v>33</v>
      </c>
      <c r="C636" s="723" t="s">
        <v>5053</v>
      </c>
      <c r="D636" s="723" t="s">
        <v>5043</v>
      </c>
      <c r="E636" s="723" t="s">
        <v>5043</v>
      </c>
      <c r="F636" s="723" t="s">
        <v>5054</v>
      </c>
      <c r="G636" s="723" t="s">
        <v>5054</v>
      </c>
      <c r="H636" s="723"/>
      <c r="I636" s="723"/>
      <c r="J636" s="723" t="s">
        <v>1135</v>
      </c>
      <c r="K636" s="723">
        <v>0</v>
      </c>
      <c r="L636" s="762">
        <v>271010000</v>
      </c>
      <c r="M636" s="723" t="s">
        <v>127</v>
      </c>
      <c r="N636" s="750" t="s">
        <v>2115</v>
      </c>
      <c r="O636" s="723" t="s">
        <v>802</v>
      </c>
      <c r="P636" s="723" t="s">
        <v>229</v>
      </c>
      <c r="Q636" s="870" t="s">
        <v>230</v>
      </c>
      <c r="R636" s="723" t="s">
        <v>2856</v>
      </c>
      <c r="S636" s="723">
        <v>796</v>
      </c>
      <c r="T636" s="723" t="s">
        <v>232</v>
      </c>
      <c r="U636" s="820">
        <v>6</v>
      </c>
      <c r="V636" s="820">
        <v>8910</v>
      </c>
      <c r="W636" s="820">
        <v>53460</v>
      </c>
      <c r="X636" s="820">
        <v>59875.200000000004</v>
      </c>
      <c r="Y636" s="723"/>
      <c r="Z636" s="1045">
        <v>2016</v>
      </c>
      <c r="AA636" s="755"/>
      <c r="AB636" s="756" t="s">
        <v>876</v>
      </c>
      <c r="AC636" s="756"/>
      <c r="AD636" s="756"/>
      <c r="AE636" s="756"/>
      <c r="AF636" s="756"/>
      <c r="AG636" s="756" t="s">
        <v>5059</v>
      </c>
      <c r="AH636" s="756" t="s">
        <v>794</v>
      </c>
      <c r="AI636" s="803"/>
      <c r="AJ636" s="803"/>
      <c r="AK636" s="803"/>
    </row>
    <row r="637" spans="1:37" s="192" customFormat="1" ht="100.5" customHeight="1">
      <c r="A637" s="723" t="s">
        <v>5060</v>
      </c>
      <c r="B637" s="1039" t="s">
        <v>33</v>
      </c>
      <c r="C637" s="723" t="s">
        <v>5061</v>
      </c>
      <c r="D637" s="723" t="s">
        <v>5043</v>
      </c>
      <c r="E637" s="723" t="s">
        <v>5043</v>
      </c>
      <c r="F637" s="723" t="s">
        <v>5062</v>
      </c>
      <c r="G637" s="723" t="s">
        <v>5062</v>
      </c>
      <c r="H637" s="723"/>
      <c r="I637" s="723"/>
      <c r="J637" s="723" t="s">
        <v>1135</v>
      </c>
      <c r="K637" s="723">
        <v>50</v>
      </c>
      <c r="L637" s="762">
        <v>271010000</v>
      </c>
      <c r="M637" s="723" t="s">
        <v>127</v>
      </c>
      <c r="N637" s="750" t="s">
        <v>2115</v>
      </c>
      <c r="O637" s="723" t="s">
        <v>802</v>
      </c>
      <c r="P637" s="723" t="s">
        <v>229</v>
      </c>
      <c r="Q637" s="870" t="s">
        <v>230</v>
      </c>
      <c r="R637" s="723" t="s">
        <v>2856</v>
      </c>
      <c r="S637" s="723">
        <v>796</v>
      </c>
      <c r="T637" s="723" t="s">
        <v>232</v>
      </c>
      <c r="U637" s="820">
        <v>12</v>
      </c>
      <c r="V637" s="820">
        <v>16050</v>
      </c>
      <c r="W637" s="820">
        <v>192600</v>
      </c>
      <c r="X637" s="820">
        <v>215712.00000000003</v>
      </c>
      <c r="Y637" s="723" t="s">
        <v>4270</v>
      </c>
      <c r="Z637" s="1045">
        <v>2016</v>
      </c>
      <c r="AA637" s="755"/>
      <c r="AB637" s="756" t="s">
        <v>876</v>
      </c>
      <c r="AC637" s="756"/>
      <c r="AD637" s="756"/>
      <c r="AE637" s="756"/>
      <c r="AF637" s="756"/>
      <c r="AG637" s="756" t="s">
        <v>5063</v>
      </c>
      <c r="AH637" s="756" t="s">
        <v>794</v>
      </c>
      <c r="AI637" s="803"/>
      <c r="AJ637" s="803"/>
      <c r="AK637" s="803"/>
    </row>
    <row r="638" spans="1:37" s="192" customFormat="1" ht="100.5" customHeight="1">
      <c r="A638" s="723" t="s">
        <v>5064</v>
      </c>
      <c r="B638" s="1039" t="s">
        <v>33</v>
      </c>
      <c r="C638" s="723" t="s">
        <v>5065</v>
      </c>
      <c r="D638" s="723" t="s">
        <v>5043</v>
      </c>
      <c r="E638" s="723" t="s">
        <v>5043</v>
      </c>
      <c r="F638" s="723" t="s">
        <v>5066</v>
      </c>
      <c r="G638" s="723" t="s">
        <v>5066</v>
      </c>
      <c r="H638" s="723"/>
      <c r="I638" s="723"/>
      <c r="J638" s="723" t="s">
        <v>1135</v>
      </c>
      <c r="K638" s="723">
        <v>0</v>
      </c>
      <c r="L638" s="762">
        <v>271010000</v>
      </c>
      <c r="M638" s="723" t="s">
        <v>127</v>
      </c>
      <c r="N638" s="750" t="s">
        <v>2115</v>
      </c>
      <c r="O638" s="723" t="s">
        <v>802</v>
      </c>
      <c r="P638" s="723" t="s">
        <v>229</v>
      </c>
      <c r="Q638" s="870" t="s">
        <v>230</v>
      </c>
      <c r="R638" s="723" t="s">
        <v>2856</v>
      </c>
      <c r="S638" s="723">
        <v>796</v>
      </c>
      <c r="T638" s="723" t="s">
        <v>232</v>
      </c>
      <c r="U638" s="820">
        <v>16</v>
      </c>
      <c r="V638" s="820">
        <v>8167.5</v>
      </c>
      <c r="W638" s="820">
        <v>130680</v>
      </c>
      <c r="X638" s="820">
        <v>146361.60000000001</v>
      </c>
      <c r="Y638" s="723"/>
      <c r="Z638" s="1045">
        <v>2016</v>
      </c>
      <c r="AA638" s="755"/>
      <c r="AB638" s="756" t="s">
        <v>876</v>
      </c>
      <c r="AC638" s="756"/>
      <c r="AD638" s="756"/>
      <c r="AE638" s="756"/>
      <c r="AF638" s="756"/>
      <c r="AG638" s="756" t="s">
        <v>5067</v>
      </c>
      <c r="AH638" s="756" t="s">
        <v>794</v>
      </c>
      <c r="AI638" s="803"/>
      <c r="AJ638" s="803"/>
      <c r="AK638" s="803"/>
    </row>
    <row r="639" spans="1:37" s="192" customFormat="1" ht="100.5" customHeight="1">
      <c r="A639" s="723" t="s">
        <v>5068</v>
      </c>
      <c r="B639" s="1039" t="s">
        <v>33</v>
      </c>
      <c r="C639" s="723" t="s">
        <v>5065</v>
      </c>
      <c r="D639" s="723" t="s">
        <v>5043</v>
      </c>
      <c r="E639" s="723" t="s">
        <v>5043</v>
      </c>
      <c r="F639" s="723" t="s">
        <v>5066</v>
      </c>
      <c r="G639" s="723" t="s">
        <v>5066</v>
      </c>
      <c r="H639" s="723"/>
      <c r="I639" s="723"/>
      <c r="J639" s="723" t="s">
        <v>1135</v>
      </c>
      <c r="K639" s="723">
        <v>0</v>
      </c>
      <c r="L639" s="762">
        <v>271010000</v>
      </c>
      <c r="M639" s="723" t="s">
        <v>127</v>
      </c>
      <c r="N639" s="750" t="s">
        <v>2115</v>
      </c>
      <c r="O639" s="723" t="s">
        <v>802</v>
      </c>
      <c r="P639" s="723" t="s">
        <v>229</v>
      </c>
      <c r="Q639" s="870" t="s">
        <v>230</v>
      </c>
      <c r="R639" s="723" t="s">
        <v>2856</v>
      </c>
      <c r="S639" s="723">
        <v>796</v>
      </c>
      <c r="T639" s="723" t="s">
        <v>232</v>
      </c>
      <c r="U639" s="820">
        <v>40</v>
      </c>
      <c r="V639" s="820">
        <v>40446</v>
      </c>
      <c r="W639" s="820">
        <v>1617840</v>
      </c>
      <c r="X639" s="820">
        <v>1811980.8000000003</v>
      </c>
      <c r="Y639" s="723"/>
      <c r="Z639" s="1045">
        <v>2016</v>
      </c>
      <c r="AA639" s="755"/>
      <c r="AB639" s="756" t="s">
        <v>876</v>
      </c>
      <c r="AC639" s="756"/>
      <c r="AD639" s="756"/>
      <c r="AE639" s="756"/>
      <c r="AF639" s="756"/>
      <c r="AG639" s="756" t="s">
        <v>5069</v>
      </c>
      <c r="AH639" s="756" t="s">
        <v>794</v>
      </c>
      <c r="AI639" s="803"/>
      <c r="AJ639" s="803"/>
      <c r="AK639" s="803"/>
    </row>
    <row r="640" spans="1:37" s="192" customFormat="1" ht="100.5" customHeight="1">
      <c r="A640" s="723" t="s">
        <v>5070</v>
      </c>
      <c r="B640" s="1039" t="s">
        <v>33</v>
      </c>
      <c r="C640" s="723" t="s">
        <v>5065</v>
      </c>
      <c r="D640" s="723" t="s">
        <v>5043</v>
      </c>
      <c r="E640" s="723" t="s">
        <v>5043</v>
      </c>
      <c r="F640" s="723" t="s">
        <v>5066</v>
      </c>
      <c r="G640" s="723" t="s">
        <v>5066</v>
      </c>
      <c r="H640" s="723"/>
      <c r="I640" s="723"/>
      <c r="J640" s="723" t="s">
        <v>1135</v>
      </c>
      <c r="K640" s="723">
        <v>0</v>
      </c>
      <c r="L640" s="762">
        <v>271010000</v>
      </c>
      <c r="M640" s="723" t="s">
        <v>127</v>
      </c>
      <c r="N640" s="750" t="s">
        <v>2115</v>
      </c>
      <c r="O640" s="723" t="s">
        <v>802</v>
      </c>
      <c r="P640" s="723" t="s">
        <v>229</v>
      </c>
      <c r="Q640" s="870" t="s">
        <v>230</v>
      </c>
      <c r="R640" s="723" t="s">
        <v>2856</v>
      </c>
      <c r="S640" s="723">
        <v>796</v>
      </c>
      <c r="T640" s="723" t="s">
        <v>232</v>
      </c>
      <c r="U640" s="820">
        <v>1</v>
      </c>
      <c r="V640" s="820">
        <v>19260</v>
      </c>
      <c r="W640" s="820">
        <v>19260</v>
      </c>
      <c r="X640" s="820">
        <v>21571.200000000001</v>
      </c>
      <c r="Y640" s="723"/>
      <c r="Z640" s="1045">
        <v>2016</v>
      </c>
      <c r="AA640" s="755"/>
      <c r="AB640" s="756" t="s">
        <v>876</v>
      </c>
      <c r="AC640" s="756"/>
      <c r="AD640" s="756"/>
      <c r="AE640" s="756"/>
      <c r="AF640" s="756"/>
      <c r="AG640" s="756" t="s">
        <v>5071</v>
      </c>
      <c r="AH640" s="756" t="s">
        <v>794</v>
      </c>
      <c r="AI640" s="803"/>
      <c r="AJ640" s="803"/>
      <c r="AK640" s="803"/>
    </row>
    <row r="641" spans="1:37" s="192" customFormat="1" ht="100.5" customHeight="1">
      <c r="A641" s="723" t="s">
        <v>5072</v>
      </c>
      <c r="B641" s="1039" t="s">
        <v>33</v>
      </c>
      <c r="C641" s="723" t="s">
        <v>5073</v>
      </c>
      <c r="D641" s="723" t="s">
        <v>5043</v>
      </c>
      <c r="E641" s="723" t="s">
        <v>5043</v>
      </c>
      <c r="F641" s="723" t="s">
        <v>5074</v>
      </c>
      <c r="G641" s="723" t="s">
        <v>5074</v>
      </c>
      <c r="H641" s="723"/>
      <c r="I641" s="723"/>
      <c r="J641" s="723" t="s">
        <v>1135</v>
      </c>
      <c r="K641" s="723">
        <v>50</v>
      </c>
      <c r="L641" s="762">
        <v>271010000</v>
      </c>
      <c r="M641" s="723" t="s">
        <v>127</v>
      </c>
      <c r="N641" s="750" t="s">
        <v>2115</v>
      </c>
      <c r="O641" s="723" t="s">
        <v>802</v>
      </c>
      <c r="P641" s="723" t="s">
        <v>229</v>
      </c>
      <c r="Q641" s="870" t="s">
        <v>230</v>
      </c>
      <c r="R641" s="723" t="s">
        <v>2856</v>
      </c>
      <c r="S641" s="723">
        <v>796</v>
      </c>
      <c r="T641" s="723" t="s">
        <v>232</v>
      </c>
      <c r="U641" s="820">
        <v>11</v>
      </c>
      <c r="V641" s="820">
        <v>5700</v>
      </c>
      <c r="W641" s="820">
        <v>62700</v>
      </c>
      <c r="X641" s="820">
        <v>70224</v>
      </c>
      <c r="Y641" s="723" t="s">
        <v>4270</v>
      </c>
      <c r="Z641" s="1045">
        <v>2016</v>
      </c>
      <c r="AA641" s="755"/>
      <c r="AB641" s="756" t="s">
        <v>876</v>
      </c>
      <c r="AC641" s="756"/>
      <c r="AD641" s="756"/>
      <c r="AE641" s="756"/>
      <c r="AF641" s="756"/>
      <c r="AG641" s="756" t="s">
        <v>5075</v>
      </c>
      <c r="AH641" s="756" t="s">
        <v>794</v>
      </c>
      <c r="AI641" s="803"/>
      <c r="AJ641" s="803"/>
      <c r="AK641" s="803"/>
    </row>
    <row r="642" spans="1:37" s="192" customFormat="1" ht="100.5" customHeight="1">
      <c r="A642" s="723" t="s">
        <v>5076</v>
      </c>
      <c r="B642" s="1039" t="s">
        <v>33</v>
      </c>
      <c r="C642" s="723" t="s">
        <v>5077</v>
      </c>
      <c r="D642" s="723" t="s">
        <v>5078</v>
      </c>
      <c r="E642" s="723" t="s">
        <v>5078</v>
      </c>
      <c r="F642" s="723" t="s">
        <v>5079</v>
      </c>
      <c r="G642" s="723" t="s">
        <v>5079</v>
      </c>
      <c r="H642" s="723"/>
      <c r="I642" s="723"/>
      <c r="J642" s="723" t="s">
        <v>38</v>
      </c>
      <c r="K642" s="723">
        <v>0</v>
      </c>
      <c r="L642" s="762">
        <v>271010000</v>
      </c>
      <c r="M642" s="723" t="s">
        <v>127</v>
      </c>
      <c r="N642" s="750" t="s">
        <v>2115</v>
      </c>
      <c r="O642" s="723" t="s">
        <v>802</v>
      </c>
      <c r="P642" s="723" t="s">
        <v>229</v>
      </c>
      <c r="Q642" s="870" t="s">
        <v>230</v>
      </c>
      <c r="R642" s="723" t="s">
        <v>2856</v>
      </c>
      <c r="S642" s="723">
        <v>796</v>
      </c>
      <c r="T642" s="723" t="s">
        <v>232</v>
      </c>
      <c r="U642" s="820">
        <v>12</v>
      </c>
      <c r="V642" s="820">
        <v>16600</v>
      </c>
      <c r="W642" s="820">
        <v>199200</v>
      </c>
      <c r="X642" s="820">
        <v>223104</v>
      </c>
      <c r="Y642" s="723"/>
      <c r="Z642" s="1045">
        <v>2016</v>
      </c>
      <c r="AA642" s="755"/>
      <c r="AB642" s="756" t="s">
        <v>876</v>
      </c>
      <c r="AC642" s="756" t="s">
        <v>209</v>
      </c>
      <c r="AD642" s="756"/>
      <c r="AE642" s="756"/>
      <c r="AF642" s="756"/>
      <c r="AG642" s="756" t="s">
        <v>5080</v>
      </c>
      <c r="AH642" s="756" t="s">
        <v>794</v>
      </c>
      <c r="AI642" s="803"/>
      <c r="AJ642" s="803"/>
      <c r="AK642" s="803"/>
    </row>
    <row r="643" spans="1:37" s="192" customFormat="1" ht="100.5" customHeight="1">
      <c r="A643" s="723" t="s">
        <v>5081</v>
      </c>
      <c r="B643" s="1039" t="s">
        <v>33</v>
      </c>
      <c r="C643" s="723" t="s">
        <v>5082</v>
      </c>
      <c r="D643" s="723" t="s">
        <v>5078</v>
      </c>
      <c r="E643" s="723" t="s">
        <v>5078</v>
      </c>
      <c r="F643" s="723" t="s">
        <v>5083</v>
      </c>
      <c r="G643" s="723" t="s">
        <v>5083</v>
      </c>
      <c r="H643" s="723"/>
      <c r="I643" s="723"/>
      <c r="J643" s="723" t="s">
        <v>38</v>
      </c>
      <c r="K643" s="723">
        <v>0</v>
      </c>
      <c r="L643" s="762">
        <v>271010000</v>
      </c>
      <c r="M643" s="723" t="s">
        <v>127</v>
      </c>
      <c r="N643" s="750" t="s">
        <v>2115</v>
      </c>
      <c r="O643" s="723" t="s">
        <v>802</v>
      </c>
      <c r="P643" s="723" t="s">
        <v>229</v>
      </c>
      <c r="Q643" s="870" t="s">
        <v>230</v>
      </c>
      <c r="R643" s="723" t="s">
        <v>2856</v>
      </c>
      <c r="S643" s="723">
        <v>796</v>
      </c>
      <c r="T643" s="723" t="s">
        <v>232</v>
      </c>
      <c r="U643" s="820">
        <v>5</v>
      </c>
      <c r="V643" s="820">
        <v>64000</v>
      </c>
      <c r="W643" s="820">
        <v>320000</v>
      </c>
      <c r="X643" s="820">
        <v>358400</v>
      </c>
      <c r="Y643" s="723"/>
      <c r="Z643" s="1045">
        <v>2016</v>
      </c>
      <c r="AA643" s="755"/>
      <c r="AB643" s="756" t="s">
        <v>876</v>
      </c>
      <c r="AC643" s="756" t="s">
        <v>209</v>
      </c>
      <c r="AD643" s="756"/>
      <c r="AE643" s="756"/>
      <c r="AF643" s="756"/>
      <c r="AG643" s="756" t="s">
        <v>5084</v>
      </c>
      <c r="AH643" s="756" t="s">
        <v>794</v>
      </c>
      <c r="AI643" s="803"/>
      <c r="AJ643" s="803"/>
      <c r="AK643" s="803"/>
    </row>
    <row r="644" spans="1:37" s="192" customFormat="1" ht="100.5" customHeight="1">
      <c r="A644" s="723" t="s">
        <v>5085</v>
      </c>
      <c r="B644" s="1039" t="s">
        <v>33</v>
      </c>
      <c r="C644" s="723" t="s">
        <v>5086</v>
      </c>
      <c r="D644" s="723" t="s">
        <v>5078</v>
      </c>
      <c r="E644" s="723" t="s">
        <v>5078</v>
      </c>
      <c r="F644" s="723" t="s">
        <v>5087</v>
      </c>
      <c r="G644" s="723" t="s">
        <v>5087</v>
      </c>
      <c r="H644" s="723"/>
      <c r="I644" s="723"/>
      <c r="J644" s="723" t="s">
        <v>38</v>
      </c>
      <c r="K644" s="723">
        <v>0</v>
      </c>
      <c r="L644" s="762">
        <v>271010000</v>
      </c>
      <c r="M644" s="723" t="s">
        <v>127</v>
      </c>
      <c r="N644" s="750" t="s">
        <v>2115</v>
      </c>
      <c r="O644" s="723" t="s">
        <v>802</v>
      </c>
      <c r="P644" s="723" t="s">
        <v>229</v>
      </c>
      <c r="Q644" s="870" t="s">
        <v>230</v>
      </c>
      <c r="R644" s="723" t="s">
        <v>2856</v>
      </c>
      <c r="S644" s="723">
        <v>796</v>
      </c>
      <c r="T644" s="723" t="s">
        <v>232</v>
      </c>
      <c r="U644" s="820">
        <v>3</v>
      </c>
      <c r="V644" s="820">
        <v>28800</v>
      </c>
      <c r="W644" s="820">
        <v>86400</v>
      </c>
      <c r="X644" s="820">
        <v>96768</v>
      </c>
      <c r="Y644" s="723"/>
      <c r="Z644" s="1045">
        <v>2016</v>
      </c>
      <c r="AA644" s="755"/>
      <c r="AB644" s="756" t="s">
        <v>876</v>
      </c>
      <c r="AC644" s="756" t="s">
        <v>209</v>
      </c>
      <c r="AD644" s="756"/>
      <c r="AE644" s="756"/>
      <c r="AF644" s="756"/>
      <c r="AG644" s="756" t="s">
        <v>5088</v>
      </c>
      <c r="AH644" s="756" t="s">
        <v>794</v>
      </c>
      <c r="AI644" s="803"/>
      <c r="AJ644" s="803"/>
      <c r="AK644" s="803"/>
    </row>
    <row r="645" spans="1:37" s="192" customFormat="1" ht="100.5" customHeight="1">
      <c r="A645" s="723" t="s">
        <v>5089</v>
      </c>
      <c r="B645" s="1039" t="s">
        <v>33</v>
      </c>
      <c r="C645" s="723" t="s">
        <v>5090</v>
      </c>
      <c r="D645" s="723" t="s">
        <v>5091</v>
      </c>
      <c r="E645" s="723" t="s">
        <v>5091</v>
      </c>
      <c r="F645" s="723" t="s">
        <v>5092</v>
      </c>
      <c r="G645" s="723" t="s">
        <v>5092</v>
      </c>
      <c r="H645" s="723"/>
      <c r="I645" s="723"/>
      <c r="J645" s="723" t="s">
        <v>38</v>
      </c>
      <c r="K645" s="723">
        <v>0</v>
      </c>
      <c r="L645" s="95">
        <v>311010000</v>
      </c>
      <c r="M645" s="723" t="s">
        <v>342</v>
      </c>
      <c r="N645" s="750" t="s">
        <v>2115</v>
      </c>
      <c r="O645" s="809" t="s">
        <v>4682</v>
      </c>
      <c r="P645" s="723" t="s">
        <v>229</v>
      </c>
      <c r="Q645" s="870" t="s">
        <v>230</v>
      </c>
      <c r="R645" s="723" t="s">
        <v>2856</v>
      </c>
      <c r="S645" s="723">
        <v>796</v>
      </c>
      <c r="T645" s="723" t="s">
        <v>232</v>
      </c>
      <c r="U645" s="820">
        <v>50</v>
      </c>
      <c r="V645" s="820">
        <v>1000</v>
      </c>
      <c r="W645" s="820">
        <v>50000</v>
      </c>
      <c r="X645" s="820">
        <v>56000</v>
      </c>
      <c r="Y645" s="723"/>
      <c r="Z645" s="1045">
        <v>2016</v>
      </c>
      <c r="AA645" s="755"/>
      <c r="AB645" s="756" t="s">
        <v>876</v>
      </c>
      <c r="AC645" s="756" t="s">
        <v>209</v>
      </c>
      <c r="AD645" s="756"/>
      <c r="AE645" s="756"/>
      <c r="AF645" s="756"/>
      <c r="AG645" s="756" t="s">
        <v>5093</v>
      </c>
      <c r="AH645" s="756" t="s">
        <v>794</v>
      </c>
      <c r="AI645" s="803"/>
      <c r="AJ645" s="803"/>
      <c r="AK645" s="803"/>
    </row>
    <row r="646" spans="1:37" s="192" customFormat="1" ht="100.5" customHeight="1">
      <c r="A646" s="723" t="s">
        <v>5094</v>
      </c>
      <c r="B646" s="1039" t="s">
        <v>33</v>
      </c>
      <c r="C646" s="723" t="s">
        <v>5095</v>
      </c>
      <c r="D646" s="723" t="s">
        <v>5096</v>
      </c>
      <c r="E646" s="723" t="s">
        <v>5096</v>
      </c>
      <c r="F646" s="723" t="s">
        <v>5097</v>
      </c>
      <c r="G646" s="723" t="s">
        <v>5097</v>
      </c>
      <c r="H646" s="723"/>
      <c r="I646" s="723"/>
      <c r="J646" s="723" t="s">
        <v>1135</v>
      </c>
      <c r="K646" s="723">
        <v>50</v>
      </c>
      <c r="L646" s="1044">
        <v>151010000</v>
      </c>
      <c r="M646" s="745" t="s">
        <v>82</v>
      </c>
      <c r="N646" s="750" t="s">
        <v>2115</v>
      </c>
      <c r="O646" s="723" t="s">
        <v>4784</v>
      </c>
      <c r="P646" s="723" t="s">
        <v>229</v>
      </c>
      <c r="Q646" s="870" t="s">
        <v>230</v>
      </c>
      <c r="R646" s="723" t="s">
        <v>2856</v>
      </c>
      <c r="S646" s="723">
        <v>796</v>
      </c>
      <c r="T646" s="723" t="s">
        <v>232</v>
      </c>
      <c r="U646" s="820">
        <v>1</v>
      </c>
      <c r="V646" s="820">
        <v>5671</v>
      </c>
      <c r="W646" s="820">
        <v>5671</v>
      </c>
      <c r="X646" s="820">
        <v>6351.52</v>
      </c>
      <c r="Y646" s="723" t="s">
        <v>4270</v>
      </c>
      <c r="Z646" s="1045">
        <v>2016</v>
      </c>
      <c r="AA646" s="755"/>
      <c r="AB646" s="756" t="s">
        <v>876</v>
      </c>
      <c r="AC646" s="756"/>
      <c r="AD646" s="756"/>
      <c r="AE646" s="756"/>
      <c r="AF646" s="756"/>
      <c r="AG646" s="756" t="s">
        <v>5098</v>
      </c>
      <c r="AH646" s="756" t="s">
        <v>794</v>
      </c>
      <c r="AI646" s="803"/>
      <c r="AJ646" s="803"/>
      <c r="AK646" s="803"/>
    </row>
    <row r="647" spans="1:37" s="192" customFormat="1" ht="100.5" customHeight="1">
      <c r="A647" s="723" t="s">
        <v>5099</v>
      </c>
      <c r="B647" s="1039" t="s">
        <v>33</v>
      </c>
      <c r="C647" s="723" t="s">
        <v>5095</v>
      </c>
      <c r="D647" s="723" t="s">
        <v>5096</v>
      </c>
      <c r="E647" s="723" t="s">
        <v>5096</v>
      </c>
      <c r="F647" s="723" t="s">
        <v>5097</v>
      </c>
      <c r="G647" s="723" t="s">
        <v>5097</v>
      </c>
      <c r="H647" s="723"/>
      <c r="I647" s="723"/>
      <c r="J647" s="723" t="s">
        <v>1135</v>
      </c>
      <c r="K647" s="723">
        <v>50</v>
      </c>
      <c r="L647" s="745">
        <v>431010000</v>
      </c>
      <c r="M647" s="745" t="s">
        <v>129</v>
      </c>
      <c r="N647" s="750" t="s">
        <v>2115</v>
      </c>
      <c r="O647" s="809" t="s">
        <v>4677</v>
      </c>
      <c r="P647" s="723" t="s">
        <v>229</v>
      </c>
      <c r="Q647" s="870" t="s">
        <v>230</v>
      </c>
      <c r="R647" s="723" t="s">
        <v>2856</v>
      </c>
      <c r="S647" s="723">
        <v>796</v>
      </c>
      <c r="T647" s="723" t="s">
        <v>232</v>
      </c>
      <c r="U647" s="820">
        <v>4</v>
      </c>
      <c r="V647" s="820">
        <v>5671</v>
      </c>
      <c r="W647" s="820">
        <v>22684</v>
      </c>
      <c r="X647" s="820">
        <v>25406.080000000002</v>
      </c>
      <c r="Y647" s="723" t="s">
        <v>4270</v>
      </c>
      <c r="Z647" s="1045">
        <v>2016</v>
      </c>
      <c r="AA647" s="755"/>
      <c r="AB647" s="756" t="s">
        <v>876</v>
      </c>
      <c r="AC647" s="756"/>
      <c r="AD647" s="756"/>
      <c r="AE647" s="756"/>
      <c r="AF647" s="756"/>
      <c r="AG647" s="756" t="s">
        <v>5100</v>
      </c>
      <c r="AH647" s="756" t="s">
        <v>794</v>
      </c>
      <c r="AI647" s="803"/>
      <c r="AJ647" s="803"/>
      <c r="AK647" s="803"/>
    </row>
    <row r="648" spans="1:37" s="192" customFormat="1" ht="100.5" customHeight="1">
      <c r="A648" s="723" t="s">
        <v>5101</v>
      </c>
      <c r="B648" s="1039" t="s">
        <v>33</v>
      </c>
      <c r="C648" s="723" t="s">
        <v>5102</v>
      </c>
      <c r="D648" s="723" t="s">
        <v>5096</v>
      </c>
      <c r="E648" s="723" t="s">
        <v>5096</v>
      </c>
      <c r="F648" s="723" t="s">
        <v>5103</v>
      </c>
      <c r="G648" s="723" t="s">
        <v>5103</v>
      </c>
      <c r="H648" s="723"/>
      <c r="I648" s="723"/>
      <c r="J648" s="723" t="s">
        <v>1135</v>
      </c>
      <c r="K648" s="723">
        <v>50</v>
      </c>
      <c r="L648" s="784">
        <v>231010000</v>
      </c>
      <c r="M648" s="745" t="s">
        <v>128</v>
      </c>
      <c r="N648" s="750" t="s">
        <v>2115</v>
      </c>
      <c r="O648" s="809" t="s">
        <v>4668</v>
      </c>
      <c r="P648" s="723" t="s">
        <v>229</v>
      </c>
      <c r="Q648" s="870" t="s">
        <v>230</v>
      </c>
      <c r="R648" s="723" t="s">
        <v>2856</v>
      </c>
      <c r="S648" s="723">
        <v>796</v>
      </c>
      <c r="T648" s="723" t="s">
        <v>232</v>
      </c>
      <c r="U648" s="820">
        <v>2</v>
      </c>
      <c r="V648" s="820">
        <v>10000</v>
      </c>
      <c r="W648" s="820">
        <v>20000</v>
      </c>
      <c r="X648" s="820">
        <v>22400</v>
      </c>
      <c r="Y648" s="723" t="s">
        <v>4270</v>
      </c>
      <c r="Z648" s="1045">
        <v>2016</v>
      </c>
      <c r="AA648" s="755"/>
      <c r="AB648" s="756" t="s">
        <v>876</v>
      </c>
      <c r="AC648" s="756"/>
      <c r="AD648" s="756"/>
      <c r="AE648" s="756"/>
      <c r="AF648" s="756"/>
      <c r="AG648" s="756" t="s">
        <v>5104</v>
      </c>
      <c r="AH648" s="756" t="s">
        <v>794</v>
      </c>
      <c r="AI648" s="803"/>
      <c r="AJ648" s="803"/>
      <c r="AK648" s="803"/>
    </row>
    <row r="649" spans="1:37" s="192" customFormat="1" ht="100.5" customHeight="1">
      <c r="A649" s="723" t="s">
        <v>5105</v>
      </c>
      <c r="B649" s="1039" t="s">
        <v>33</v>
      </c>
      <c r="C649" s="723" t="s">
        <v>5102</v>
      </c>
      <c r="D649" s="723" t="s">
        <v>5096</v>
      </c>
      <c r="E649" s="723" t="s">
        <v>5096</v>
      </c>
      <c r="F649" s="723" t="s">
        <v>5103</v>
      </c>
      <c r="G649" s="723" t="s">
        <v>5103</v>
      </c>
      <c r="H649" s="723"/>
      <c r="I649" s="723"/>
      <c r="J649" s="723" t="s">
        <v>1135</v>
      </c>
      <c r="K649" s="723">
        <v>50</v>
      </c>
      <c r="L649" s="723">
        <v>511010000</v>
      </c>
      <c r="M649" s="749" t="s">
        <v>88</v>
      </c>
      <c r="N649" s="750" t="s">
        <v>2115</v>
      </c>
      <c r="O649" s="809" t="s">
        <v>4695</v>
      </c>
      <c r="P649" s="723" t="s">
        <v>229</v>
      </c>
      <c r="Q649" s="870" t="s">
        <v>230</v>
      </c>
      <c r="R649" s="723" t="s">
        <v>2856</v>
      </c>
      <c r="S649" s="723">
        <v>796</v>
      </c>
      <c r="T649" s="723" t="s">
        <v>232</v>
      </c>
      <c r="U649" s="820">
        <v>24</v>
      </c>
      <c r="V649" s="820">
        <v>10000</v>
      </c>
      <c r="W649" s="820">
        <v>240000</v>
      </c>
      <c r="X649" s="820">
        <v>268800</v>
      </c>
      <c r="Y649" s="723" t="s">
        <v>4270</v>
      </c>
      <c r="Z649" s="1045">
        <v>2016</v>
      </c>
      <c r="AA649" s="755"/>
      <c r="AB649" s="756" t="s">
        <v>876</v>
      </c>
      <c r="AC649" s="756"/>
      <c r="AD649" s="756"/>
      <c r="AE649" s="756"/>
      <c r="AF649" s="756"/>
      <c r="AG649" s="756" t="s">
        <v>5106</v>
      </c>
      <c r="AH649" s="756" t="s">
        <v>794</v>
      </c>
      <c r="AI649" s="803"/>
      <c r="AJ649" s="803"/>
      <c r="AK649" s="803"/>
    </row>
    <row r="650" spans="1:37" s="192" customFormat="1" ht="100.5" customHeight="1">
      <c r="A650" s="723" t="s">
        <v>5107</v>
      </c>
      <c r="B650" s="1039" t="s">
        <v>33</v>
      </c>
      <c r="C650" s="723" t="s">
        <v>5102</v>
      </c>
      <c r="D650" s="723" t="s">
        <v>5096</v>
      </c>
      <c r="E650" s="723" t="s">
        <v>5096</v>
      </c>
      <c r="F650" s="723" t="s">
        <v>5103</v>
      </c>
      <c r="G650" s="723" t="s">
        <v>5103</v>
      </c>
      <c r="H650" s="723"/>
      <c r="I650" s="723"/>
      <c r="J650" s="723" t="s">
        <v>1135</v>
      </c>
      <c r="K650" s="723">
        <v>50</v>
      </c>
      <c r="L650" s="723">
        <v>511010000</v>
      </c>
      <c r="M650" s="749" t="s">
        <v>88</v>
      </c>
      <c r="N650" s="750" t="s">
        <v>2115</v>
      </c>
      <c r="O650" s="809" t="s">
        <v>4695</v>
      </c>
      <c r="P650" s="723" t="s">
        <v>229</v>
      </c>
      <c r="Q650" s="870" t="s">
        <v>230</v>
      </c>
      <c r="R650" s="723" t="s">
        <v>2856</v>
      </c>
      <c r="S650" s="723">
        <v>796</v>
      </c>
      <c r="T650" s="723" t="s">
        <v>232</v>
      </c>
      <c r="U650" s="820">
        <v>2</v>
      </c>
      <c r="V650" s="820">
        <v>10000</v>
      </c>
      <c r="W650" s="820">
        <v>20000</v>
      </c>
      <c r="X650" s="820">
        <v>22400</v>
      </c>
      <c r="Y650" s="723" t="s">
        <v>4270</v>
      </c>
      <c r="Z650" s="1045">
        <v>2016</v>
      </c>
      <c r="AA650" s="755"/>
      <c r="AB650" s="756" t="s">
        <v>876</v>
      </c>
      <c r="AC650" s="756"/>
      <c r="AD650" s="756"/>
      <c r="AE650" s="756"/>
      <c r="AF650" s="756"/>
      <c r="AG650" s="756" t="s">
        <v>5106</v>
      </c>
      <c r="AH650" s="756" t="s">
        <v>794</v>
      </c>
      <c r="AI650" s="803"/>
      <c r="AJ650" s="803"/>
      <c r="AK650" s="803"/>
    </row>
    <row r="651" spans="1:37" s="192" customFormat="1" ht="100.5" customHeight="1">
      <c r="A651" s="723" t="s">
        <v>5108</v>
      </c>
      <c r="B651" s="1039" t="s">
        <v>33</v>
      </c>
      <c r="C651" s="723" t="s">
        <v>5109</v>
      </c>
      <c r="D651" s="723" t="s">
        <v>5096</v>
      </c>
      <c r="E651" s="723" t="s">
        <v>5096</v>
      </c>
      <c r="F651" s="723" t="s">
        <v>5110</v>
      </c>
      <c r="G651" s="723" t="s">
        <v>5110</v>
      </c>
      <c r="H651" s="723"/>
      <c r="I651" s="723"/>
      <c r="J651" s="723" t="s">
        <v>1135</v>
      </c>
      <c r="K651" s="723">
        <v>50</v>
      </c>
      <c r="L651" s="784">
        <v>231010000</v>
      </c>
      <c r="M651" s="745" t="s">
        <v>128</v>
      </c>
      <c r="N651" s="750" t="s">
        <v>2115</v>
      </c>
      <c r="O651" s="809" t="s">
        <v>4668</v>
      </c>
      <c r="P651" s="723" t="s">
        <v>229</v>
      </c>
      <c r="Q651" s="870" t="s">
        <v>230</v>
      </c>
      <c r="R651" s="723" t="s">
        <v>2856</v>
      </c>
      <c r="S651" s="723">
        <v>796</v>
      </c>
      <c r="T651" s="723" t="s">
        <v>232</v>
      </c>
      <c r="U651" s="820">
        <v>3</v>
      </c>
      <c r="V651" s="820">
        <v>9000</v>
      </c>
      <c r="W651" s="820">
        <v>27000</v>
      </c>
      <c r="X651" s="820">
        <v>30240</v>
      </c>
      <c r="Y651" s="723" t="s">
        <v>4270</v>
      </c>
      <c r="Z651" s="1045">
        <v>2016</v>
      </c>
      <c r="AA651" s="755"/>
      <c r="AB651" s="756" t="s">
        <v>876</v>
      </c>
      <c r="AC651" s="756"/>
      <c r="AD651" s="756"/>
      <c r="AE651" s="756"/>
      <c r="AF651" s="756"/>
      <c r="AG651" s="756" t="s">
        <v>5111</v>
      </c>
      <c r="AH651" s="756" t="s">
        <v>794</v>
      </c>
      <c r="AI651" s="803"/>
      <c r="AJ651" s="803"/>
      <c r="AK651" s="803"/>
    </row>
    <row r="652" spans="1:37" s="192" customFormat="1" ht="100.5" customHeight="1">
      <c r="A652" s="723" t="s">
        <v>5112</v>
      </c>
      <c r="B652" s="1039" t="s">
        <v>33</v>
      </c>
      <c r="C652" s="723" t="s">
        <v>5113</v>
      </c>
      <c r="D652" s="723" t="s">
        <v>5096</v>
      </c>
      <c r="E652" s="723" t="s">
        <v>5096</v>
      </c>
      <c r="F652" s="723" t="s">
        <v>5114</v>
      </c>
      <c r="G652" s="723" t="s">
        <v>5114</v>
      </c>
      <c r="H652" s="723"/>
      <c r="I652" s="723"/>
      <c r="J652" s="723" t="s">
        <v>1135</v>
      </c>
      <c r="K652" s="723">
        <v>50</v>
      </c>
      <c r="L652" s="762">
        <v>271010000</v>
      </c>
      <c r="M652" s="723" t="s">
        <v>127</v>
      </c>
      <c r="N652" s="750" t="s">
        <v>2115</v>
      </c>
      <c r="O652" s="723" t="s">
        <v>802</v>
      </c>
      <c r="P652" s="723" t="s">
        <v>229</v>
      </c>
      <c r="Q652" s="870" t="s">
        <v>230</v>
      </c>
      <c r="R652" s="723" t="s">
        <v>2856</v>
      </c>
      <c r="S652" s="723">
        <v>796</v>
      </c>
      <c r="T652" s="723" t="s">
        <v>232</v>
      </c>
      <c r="U652" s="820">
        <v>1</v>
      </c>
      <c r="V652" s="820">
        <v>2000</v>
      </c>
      <c r="W652" s="820">
        <v>2000</v>
      </c>
      <c r="X652" s="820">
        <v>2240</v>
      </c>
      <c r="Y652" s="723" t="s">
        <v>4270</v>
      </c>
      <c r="Z652" s="1045">
        <v>2016</v>
      </c>
      <c r="AA652" s="755"/>
      <c r="AB652" s="756" t="s">
        <v>876</v>
      </c>
      <c r="AC652" s="756"/>
      <c r="AD652" s="756"/>
      <c r="AE652" s="756"/>
      <c r="AF652" s="756"/>
      <c r="AG652" s="756" t="s">
        <v>5115</v>
      </c>
      <c r="AH652" s="756" t="s">
        <v>794</v>
      </c>
      <c r="AI652" s="803"/>
      <c r="AJ652" s="803"/>
      <c r="AK652" s="803"/>
    </row>
    <row r="653" spans="1:37" s="192" customFormat="1" ht="100.5" customHeight="1">
      <c r="A653" s="723" t="s">
        <v>5116</v>
      </c>
      <c r="B653" s="1039" t="s">
        <v>33</v>
      </c>
      <c r="C653" s="723" t="s">
        <v>5113</v>
      </c>
      <c r="D653" s="723" t="s">
        <v>5096</v>
      </c>
      <c r="E653" s="723" t="s">
        <v>5096</v>
      </c>
      <c r="F653" s="723" t="s">
        <v>5114</v>
      </c>
      <c r="G653" s="723" t="s">
        <v>5114</v>
      </c>
      <c r="H653" s="723"/>
      <c r="I653" s="723"/>
      <c r="J653" s="723" t="s">
        <v>1135</v>
      </c>
      <c r="K653" s="723">
        <v>50</v>
      </c>
      <c r="L653" s="1044">
        <v>151010000</v>
      </c>
      <c r="M653" s="745" t="s">
        <v>82</v>
      </c>
      <c r="N653" s="750" t="s">
        <v>2115</v>
      </c>
      <c r="O653" s="723" t="s">
        <v>4793</v>
      </c>
      <c r="P653" s="723" t="s">
        <v>229</v>
      </c>
      <c r="Q653" s="870" t="s">
        <v>230</v>
      </c>
      <c r="R653" s="723" t="s">
        <v>2856</v>
      </c>
      <c r="S653" s="723">
        <v>796</v>
      </c>
      <c r="T653" s="723" t="s">
        <v>232</v>
      </c>
      <c r="U653" s="820">
        <v>2</v>
      </c>
      <c r="V653" s="820">
        <v>4000</v>
      </c>
      <c r="W653" s="820">
        <v>8000</v>
      </c>
      <c r="X653" s="820">
        <v>8960</v>
      </c>
      <c r="Y653" s="723" t="s">
        <v>4270</v>
      </c>
      <c r="Z653" s="1045">
        <v>2016</v>
      </c>
      <c r="AA653" s="755"/>
      <c r="AB653" s="756" t="s">
        <v>876</v>
      </c>
      <c r="AC653" s="756"/>
      <c r="AD653" s="756"/>
      <c r="AE653" s="756"/>
      <c r="AF653" s="756"/>
      <c r="AG653" s="756" t="s">
        <v>5117</v>
      </c>
      <c r="AH653" s="756" t="s">
        <v>794</v>
      </c>
      <c r="AI653" s="803"/>
      <c r="AJ653" s="803"/>
      <c r="AK653" s="803"/>
    </row>
    <row r="654" spans="1:37" s="192" customFormat="1" ht="100.5" customHeight="1">
      <c r="A654" s="723" t="s">
        <v>5118</v>
      </c>
      <c r="B654" s="1039" t="s">
        <v>33</v>
      </c>
      <c r="C654" s="723" t="s">
        <v>5113</v>
      </c>
      <c r="D654" s="723" t="s">
        <v>5096</v>
      </c>
      <c r="E654" s="723" t="s">
        <v>5096</v>
      </c>
      <c r="F654" s="723" t="s">
        <v>5114</v>
      </c>
      <c r="G654" s="723" t="s">
        <v>5114</v>
      </c>
      <c r="H654" s="723"/>
      <c r="I654" s="723"/>
      <c r="J654" s="723" t="s">
        <v>1135</v>
      </c>
      <c r="K654" s="723">
        <v>50</v>
      </c>
      <c r="L654" s="784">
        <v>231010000</v>
      </c>
      <c r="M654" s="745" t="s">
        <v>128</v>
      </c>
      <c r="N654" s="750" t="s">
        <v>2115</v>
      </c>
      <c r="O654" s="809" t="s">
        <v>4668</v>
      </c>
      <c r="P654" s="723" t="s">
        <v>229</v>
      </c>
      <c r="Q654" s="870" t="s">
        <v>230</v>
      </c>
      <c r="R654" s="723" t="s">
        <v>2856</v>
      </c>
      <c r="S654" s="723">
        <v>796</v>
      </c>
      <c r="T654" s="723" t="s">
        <v>232</v>
      </c>
      <c r="U654" s="820">
        <v>1</v>
      </c>
      <c r="V654" s="820">
        <v>4000</v>
      </c>
      <c r="W654" s="820">
        <v>4000</v>
      </c>
      <c r="X654" s="820">
        <v>4480</v>
      </c>
      <c r="Y654" s="723" t="s">
        <v>4270</v>
      </c>
      <c r="Z654" s="1045">
        <v>2016</v>
      </c>
      <c r="AA654" s="755"/>
      <c r="AB654" s="756" t="s">
        <v>876</v>
      </c>
      <c r="AC654" s="756"/>
      <c r="AD654" s="756"/>
      <c r="AE654" s="756"/>
      <c r="AF654" s="756"/>
      <c r="AG654" s="756" t="s">
        <v>5119</v>
      </c>
      <c r="AH654" s="756" t="s">
        <v>794</v>
      </c>
      <c r="AI654" s="803"/>
      <c r="AJ654" s="803"/>
      <c r="AK654" s="803"/>
    </row>
    <row r="655" spans="1:37" s="550" customFormat="1" ht="100.5" customHeight="1">
      <c r="A655" s="843" t="s">
        <v>5120</v>
      </c>
      <c r="B655" s="1078" t="s">
        <v>33</v>
      </c>
      <c r="C655" s="843" t="s">
        <v>5113</v>
      </c>
      <c r="D655" s="843" t="s">
        <v>5096</v>
      </c>
      <c r="E655" s="843" t="s">
        <v>5096</v>
      </c>
      <c r="F655" s="843" t="s">
        <v>5114</v>
      </c>
      <c r="G655" s="843" t="s">
        <v>5114</v>
      </c>
      <c r="H655" s="843"/>
      <c r="I655" s="843"/>
      <c r="J655" s="843" t="s">
        <v>1135</v>
      </c>
      <c r="K655" s="843">
        <v>50</v>
      </c>
      <c r="L655" s="551">
        <v>311010000</v>
      </c>
      <c r="M655" s="843" t="s">
        <v>342</v>
      </c>
      <c r="N655" s="998" t="s">
        <v>2115</v>
      </c>
      <c r="O655" s="925" t="s">
        <v>4682</v>
      </c>
      <c r="P655" s="843" t="s">
        <v>229</v>
      </c>
      <c r="Q655" s="1062" t="s">
        <v>230</v>
      </c>
      <c r="R655" s="843" t="s">
        <v>2856</v>
      </c>
      <c r="S655" s="843">
        <v>796</v>
      </c>
      <c r="T655" s="843" t="s">
        <v>232</v>
      </c>
      <c r="U655" s="927">
        <v>4</v>
      </c>
      <c r="V655" s="927">
        <v>4000</v>
      </c>
      <c r="W655" s="927">
        <v>0</v>
      </c>
      <c r="X655" s="927">
        <v>0</v>
      </c>
      <c r="Y655" s="843" t="s">
        <v>4270</v>
      </c>
      <c r="Z655" s="1079">
        <v>2016</v>
      </c>
      <c r="AA655" s="1002"/>
      <c r="AB655" s="894" t="s">
        <v>876</v>
      </c>
      <c r="AC655" s="894"/>
      <c r="AD655" s="894"/>
      <c r="AE655" s="894"/>
      <c r="AF655" s="894"/>
      <c r="AG655" s="894" t="s">
        <v>5121</v>
      </c>
      <c r="AH655" s="894" t="s">
        <v>794</v>
      </c>
      <c r="AI655" s="1064"/>
      <c r="AJ655" s="1064"/>
      <c r="AK655" s="1064"/>
    </row>
    <row r="656" spans="1:37" s="1243" customFormat="1" ht="99.75" customHeight="1">
      <c r="A656" s="1201" t="s">
        <v>13616</v>
      </c>
      <c r="B656" s="1270" t="s">
        <v>33</v>
      </c>
      <c r="C656" s="1201" t="s">
        <v>5113</v>
      </c>
      <c r="D656" s="1201" t="s">
        <v>5096</v>
      </c>
      <c r="E656" s="1201" t="s">
        <v>5096</v>
      </c>
      <c r="F656" s="1201" t="s">
        <v>5114</v>
      </c>
      <c r="G656" s="1201" t="s">
        <v>5114</v>
      </c>
      <c r="H656" s="1201"/>
      <c r="I656" s="1201"/>
      <c r="J656" s="1201" t="s">
        <v>1135</v>
      </c>
      <c r="K656" s="1201">
        <v>50</v>
      </c>
      <c r="L656" s="1319">
        <v>311010000</v>
      </c>
      <c r="M656" s="1201" t="s">
        <v>342</v>
      </c>
      <c r="N656" s="1333" t="s">
        <v>326</v>
      </c>
      <c r="O656" s="1192" t="s">
        <v>4682</v>
      </c>
      <c r="P656" s="1201" t="s">
        <v>229</v>
      </c>
      <c r="Q656" s="1256" t="s">
        <v>230</v>
      </c>
      <c r="R656" s="1201" t="s">
        <v>2856</v>
      </c>
      <c r="S656" s="1201">
        <v>796</v>
      </c>
      <c r="T656" s="1201" t="s">
        <v>232</v>
      </c>
      <c r="U656" s="1276">
        <v>4</v>
      </c>
      <c r="V656" s="1276">
        <v>4000</v>
      </c>
      <c r="W656" s="1276">
        <v>16000</v>
      </c>
      <c r="X656" s="1276">
        <v>17920</v>
      </c>
      <c r="Y656" s="1201"/>
      <c r="Z656" s="1285">
        <v>2016</v>
      </c>
      <c r="AA656" s="1201">
        <v>22</v>
      </c>
      <c r="AB656" s="1180" t="s">
        <v>876</v>
      </c>
      <c r="AC656" s="1180"/>
      <c r="AD656" s="1180"/>
      <c r="AE656" s="1180"/>
      <c r="AF656" s="1180"/>
      <c r="AG656" s="1180" t="s">
        <v>5121</v>
      </c>
      <c r="AH656" s="1180" t="s">
        <v>794</v>
      </c>
      <c r="AI656" s="1222"/>
      <c r="AJ656" s="1222"/>
      <c r="AK656" s="1180" t="s">
        <v>13599</v>
      </c>
    </row>
    <row r="657" spans="1:37" s="192" customFormat="1" ht="100.5" customHeight="1">
      <c r="A657" s="723" t="s">
        <v>5122</v>
      </c>
      <c r="B657" s="1039" t="s">
        <v>33</v>
      </c>
      <c r="C657" s="723" t="s">
        <v>5095</v>
      </c>
      <c r="D657" s="723" t="s">
        <v>5096</v>
      </c>
      <c r="E657" s="723" t="s">
        <v>5096</v>
      </c>
      <c r="F657" s="723" t="s">
        <v>5097</v>
      </c>
      <c r="G657" s="723" t="s">
        <v>5097</v>
      </c>
      <c r="H657" s="723"/>
      <c r="I657" s="723"/>
      <c r="J657" s="723" t="s">
        <v>1135</v>
      </c>
      <c r="K657" s="723">
        <v>50</v>
      </c>
      <c r="L657" s="1044">
        <v>151010000</v>
      </c>
      <c r="M657" s="745" t="s">
        <v>82</v>
      </c>
      <c r="N657" s="750" t="s">
        <v>2115</v>
      </c>
      <c r="O657" s="723" t="s">
        <v>4793</v>
      </c>
      <c r="P657" s="723" t="s">
        <v>229</v>
      </c>
      <c r="Q657" s="870" t="s">
        <v>230</v>
      </c>
      <c r="R657" s="723" t="s">
        <v>2856</v>
      </c>
      <c r="S657" s="723">
        <v>796</v>
      </c>
      <c r="T657" s="723" t="s">
        <v>232</v>
      </c>
      <c r="U657" s="820">
        <v>2</v>
      </c>
      <c r="V657" s="820">
        <v>7000</v>
      </c>
      <c r="W657" s="820">
        <v>14000</v>
      </c>
      <c r="X657" s="820">
        <v>15680</v>
      </c>
      <c r="Y657" s="723" t="s">
        <v>4270</v>
      </c>
      <c r="Z657" s="1045">
        <v>2016</v>
      </c>
      <c r="AA657" s="755"/>
      <c r="AB657" s="756" t="s">
        <v>876</v>
      </c>
      <c r="AC657" s="756"/>
      <c r="AD657" s="756"/>
      <c r="AE657" s="756"/>
      <c r="AF657" s="756"/>
      <c r="AG657" s="756" t="s">
        <v>5123</v>
      </c>
      <c r="AH657" s="756" t="s">
        <v>794</v>
      </c>
      <c r="AI657" s="803"/>
      <c r="AJ657" s="803"/>
      <c r="AK657" s="803"/>
    </row>
    <row r="658" spans="1:37" s="192" customFormat="1" ht="100.5" customHeight="1">
      <c r="A658" s="723" t="s">
        <v>5124</v>
      </c>
      <c r="B658" s="1039" t="s">
        <v>33</v>
      </c>
      <c r="C658" s="723" t="s">
        <v>5095</v>
      </c>
      <c r="D658" s="723" t="s">
        <v>5096</v>
      </c>
      <c r="E658" s="723" t="s">
        <v>5096</v>
      </c>
      <c r="F658" s="723" t="s">
        <v>5097</v>
      </c>
      <c r="G658" s="723" t="s">
        <v>5097</v>
      </c>
      <c r="H658" s="723"/>
      <c r="I658" s="723"/>
      <c r="J658" s="723" t="s">
        <v>1135</v>
      </c>
      <c r="K658" s="723">
        <v>50</v>
      </c>
      <c r="L658" s="1044">
        <v>151010000</v>
      </c>
      <c r="M658" s="745" t="s">
        <v>82</v>
      </c>
      <c r="N658" s="750" t="s">
        <v>2115</v>
      </c>
      <c r="O658" s="723" t="s">
        <v>4784</v>
      </c>
      <c r="P658" s="723" t="s">
        <v>229</v>
      </c>
      <c r="Q658" s="870" t="s">
        <v>230</v>
      </c>
      <c r="R658" s="723" t="s">
        <v>2856</v>
      </c>
      <c r="S658" s="723">
        <v>796</v>
      </c>
      <c r="T658" s="723" t="s">
        <v>232</v>
      </c>
      <c r="U658" s="820">
        <v>2</v>
      </c>
      <c r="V658" s="820">
        <v>7000</v>
      </c>
      <c r="W658" s="820">
        <v>14000</v>
      </c>
      <c r="X658" s="820">
        <v>15680</v>
      </c>
      <c r="Y658" s="723" t="s">
        <v>4270</v>
      </c>
      <c r="Z658" s="1045">
        <v>2016</v>
      </c>
      <c r="AA658" s="755"/>
      <c r="AB658" s="756" t="s">
        <v>876</v>
      </c>
      <c r="AC658" s="756"/>
      <c r="AD658" s="756"/>
      <c r="AE658" s="756"/>
      <c r="AF658" s="756"/>
      <c r="AG658" s="756" t="s">
        <v>5123</v>
      </c>
      <c r="AH658" s="756" t="s">
        <v>794</v>
      </c>
      <c r="AI658" s="803"/>
      <c r="AJ658" s="803"/>
      <c r="AK658" s="803"/>
    </row>
    <row r="659" spans="1:37" s="550" customFormat="1" ht="100.5" customHeight="1">
      <c r="A659" s="843" t="s">
        <v>5125</v>
      </c>
      <c r="B659" s="1078" t="s">
        <v>33</v>
      </c>
      <c r="C659" s="843" t="s">
        <v>5095</v>
      </c>
      <c r="D659" s="843" t="s">
        <v>5096</v>
      </c>
      <c r="E659" s="843" t="s">
        <v>5096</v>
      </c>
      <c r="F659" s="843" t="s">
        <v>5097</v>
      </c>
      <c r="G659" s="843" t="s">
        <v>5097</v>
      </c>
      <c r="H659" s="843"/>
      <c r="I659" s="843"/>
      <c r="J659" s="843" t="s">
        <v>1135</v>
      </c>
      <c r="K659" s="843">
        <v>50</v>
      </c>
      <c r="L659" s="551">
        <v>311010000</v>
      </c>
      <c r="M659" s="843" t="s">
        <v>342</v>
      </c>
      <c r="N659" s="998" t="s">
        <v>2115</v>
      </c>
      <c r="O659" s="925" t="s">
        <v>4682</v>
      </c>
      <c r="P659" s="843" t="s">
        <v>229</v>
      </c>
      <c r="Q659" s="1062" t="s">
        <v>230</v>
      </c>
      <c r="R659" s="843" t="s">
        <v>2856</v>
      </c>
      <c r="S659" s="843">
        <v>796</v>
      </c>
      <c r="T659" s="843" t="s">
        <v>232</v>
      </c>
      <c r="U659" s="927">
        <v>10</v>
      </c>
      <c r="V659" s="927">
        <v>7000</v>
      </c>
      <c r="W659" s="927">
        <v>0</v>
      </c>
      <c r="X659" s="927">
        <v>0</v>
      </c>
      <c r="Y659" s="843" t="s">
        <v>4270</v>
      </c>
      <c r="Z659" s="1079">
        <v>2016</v>
      </c>
      <c r="AA659" s="1002"/>
      <c r="AB659" s="894" t="s">
        <v>876</v>
      </c>
      <c r="AC659" s="894"/>
      <c r="AD659" s="894"/>
      <c r="AE659" s="894"/>
      <c r="AF659" s="894"/>
      <c r="AG659" s="894" t="s">
        <v>5126</v>
      </c>
      <c r="AH659" s="894" t="s">
        <v>794</v>
      </c>
      <c r="AI659" s="1064"/>
      <c r="AJ659" s="1064"/>
      <c r="AK659" s="1064"/>
    </row>
    <row r="660" spans="1:37" s="1243" customFormat="1" ht="99.75" customHeight="1">
      <c r="A660" s="1201" t="s">
        <v>13617</v>
      </c>
      <c r="B660" s="1270" t="s">
        <v>33</v>
      </c>
      <c r="C660" s="1201" t="s">
        <v>5095</v>
      </c>
      <c r="D660" s="1201" t="s">
        <v>5096</v>
      </c>
      <c r="E660" s="1201" t="s">
        <v>5096</v>
      </c>
      <c r="F660" s="1201" t="s">
        <v>5097</v>
      </c>
      <c r="G660" s="1201" t="s">
        <v>5097</v>
      </c>
      <c r="H660" s="1201"/>
      <c r="I660" s="1201"/>
      <c r="J660" s="1201" t="s">
        <v>1135</v>
      </c>
      <c r="K660" s="1201">
        <v>50</v>
      </c>
      <c r="L660" s="1319">
        <v>311010000</v>
      </c>
      <c r="M660" s="1201" t="s">
        <v>342</v>
      </c>
      <c r="N660" s="1333" t="s">
        <v>326</v>
      </c>
      <c r="O660" s="1192" t="s">
        <v>4682</v>
      </c>
      <c r="P660" s="1201" t="s">
        <v>229</v>
      </c>
      <c r="Q660" s="1256" t="s">
        <v>230</v>
      </c>
      <c r="R660" s="1201" t="s">
        <v>2856</v>
      </c>
      <c r="S660" s="1201">
        <v>796</v>
      </c>
      <c r="T660" s="1201" t="s">
        <v>232</v>
      </c>
      <c r="U660" s="1276">
        <v>10</v>
      </c>
      <c r="V660" s="1276">
        <v>7000</v>
      </c>
      <c r="W660" s="1276">
        <v>70000</v>
      </c>
      <c r="X660" s="1276">
        <v>78400</v>
      </c>
      <c r="Y660" s="1201"/>
      <c r="Z660" s="1285">
        <v>2016</v>
      </c>
      <c r="AA660" s="1201">
        <v>22</v>
      </c>
      <c r="AB660" s="1180" t="s">
        <v>876</v>
      </c>
      <c r="AC660" s="1180"/>
      <c r="AD660" s="1180"/>
      <c r="AE660" s="1180"/>
      <c r="AF660" s="1180"/>
      <c r="AG660" s="1180" t="s">
        <v>5126</v>
      </c>
      <c r="AH660" s="1180" t="s">
        <v>794</v>
      </c>
      <c r="AI660" s="1222"/>
      <c r="AJ660" s="1222"/>
      <c r="AK660" s="1180" t="s">
        <v>13599</v>
      </c>
    </row>
    <row r="661" spans="1:37" s="550" customFormat="1" ht="100.5" customHeight="1">
      <c r="A661" s="843" t="s">
        <v>5127</v>
      </c>
      <c r="B661" s="1078" t="s">
        <v>33</v>
      </c>
      <c r="C661" s="843" t="s">
        <v>5095</v>
      </c>
      <c r="D661" s="843" t="s">
        <v>5096</v>
      </c>
      <c r="E661" s="843" t="s">
        <v>5096</v>
      </c>
      <c r="F661" s="843" t="s">
        <v>5097</v>
      </c>
      <c r="G661" s="843" t="s">
        <v>5097</v>
      </c>
      <c r="H661" s="843"/>
      <c r="I661" s="843"/>
      <c r="J661" s="843" t="s">
        <v>1135</v>
      </c>
      <c r="K661" s="843">
        <v>50</v>
      </c>
      <c r="L661" s="551">
        <v>311010000</v>
      </c>
      <c r="M661" s="843" t="s">
        <v>342</v>
      </c>
      <c r="N661" s="998" t="s">
        <v>2115</v>
      </c>
      <c r="O661" s="925" t="s">
        <v>4682</v>
      </c>
      <c r="P661" s="843" t="s">
        <v>229</v>
      </c>
      <c r="Q661" s="1062" t="s">
        <v>230</v>
      </c>
      <c r="R661" s="843" t="s">
        <v>2856</v>
      </c>
      <c r="S661" s="843">
        <v>796</v>
      </c>
      <c r="T661" s="843" t="s">
        <v>232</v>
      </c>
      <c r="U661" s="927">
        <v>1</v>
      </c>
      <c r="V661" s="927">
        <v>7000</v>
      </c>
      <c r="W661" s="927">
        <v>0</v>
      </c>
      <c r="X661" s="927">
        <v>0</v>
      </c>
      <c r="Y661" s="843" t="s">
        <v>4270</v>
      </c>
      <c r="Z661" s="1079">
        <v>2016</v>
      </c>
      <c r="AA661" s="1002"/>
      <c r="AB661" s="894" t="s">
        <v>876</v>
      </c>
      <c r="AC661" s="894"/>
      <c r="AD661" s="894"/>
      <c r="AE661" s="894"/>
      <c r="AF661" s="894"/>
      <c r="AG661" s="894" t="s">
        <v>5126</v>
      </c>
      <c r="AH661" s="894" t="s">
        <v>794</v>
      </c>
      <c r="AI661" s="1064"/>
      <c r="AJ661" s="1064"/>
      <c r="AK661" s="1064"/>
    </row>
    <row r="662" spans="1:37" s="1243" customFormat="1" ht="99.75" customHeight="1">
      <c r="A662" s="1201" t="s">
        <v>13618</v>
      </c>
      <c r="B662" s="1270" t="s">
        <v>33</v>
      </c>
      <c r="C662" s="1201" t="s">
        <v>5095</v>
      </c>
      <c r="D662" s="1201" t="s">
        <v>5096</v>
      </c>
      <c r="E662" s="1201" t="s">
        <v>5096</v>
      </c>
      <c r="F662" s="1201" t="s">
        <v>5097</v>
      </c>
      <c r="G662" s="1201" t="s">
        <v>5097</v>
      </c>
      <c r="H662" s="1201"/>
      <c r="I662" s="1201"/>
      <c r="J662" s="1201" t="s">
        <v>1135</v>
      </c>
      <c r="K662" s="1201">
        <v>50</v>
      </c>
      <c r="L662" s="1319">
        <v>311010000</v>
      </c>
      <c r="M662" s="1201" t="s">
        <v>342</v>
      </c>
      <c r="N662" s="1333" t="s">
        <v>326</v>
      </c>
      <c r="O662" s="1192" t="s">
        <v>4682</v>
      </c>
      <c r="P662" s="1201" t="s">
        <v>229</v>
      </c>
      <c r="Q662" s="1256" t="s">
        <v>230</v>
      </c>
      <c r="R662" s="1201" t="s">
        <v>2856</v>
      </c>
      <c r="S662" s="1201">
        <v>796</v>
      </c>
      <c r="T662" s="1201" t="s">
        <v>232</v>
      </c>
      <c r="U662" s="1276">
        <v>1</v>
      </c>
      <c r="V662" s="1276">
        <v>7000</v>
      </c>
      <c r="W662" s="1276">
        <v>7000</v>
      </c>
      <c r="X662" s="1276">
        <v>7840</v>
      </c>
      <c r="Y662" s="1201"/>
      <c r="Z662" s="1285">
        <v>2016</v>
      </c>
      <c r="AA662" s="1201">
        <v>22</v>
      </c>
      <c r="AB662" s="1180" t="s">
        <v>876</v>
      </c>
      <c r="AC662" s="1180"/>
      <c r="AD662" s="1180"/>
      <c r="AE662" s="1180"/>
      <c r="AF662" s="1180"/>
      <c r="AG662" s="1180" t="s">
        <v>5126</v>
      </c>
      <c r="AH662" s="1180" t="s">
        <v>794</v>
      </c>
      <c r="AI662" s="1222"/>
      <c r="AJ662" s="1222"/>
      <c r="AK662" s="1180" t="s">
        <v>13599</v>
      </c>
    </row>
    <row r="663" spans="1:37" s="550" customFormat="1" ht="100.5" customHeight="1">
      <c r="A663" s="843" t="s">
        <v>5128</v>
      </c>
      <c r="B663" s="1078" t="s">
        <v>33</v>
      </c>
      <c r="C663" s="843" t="s">
        <v>5095</v>
      </c>
      <c r="D663" s="843" t="s">
        <v>5096</v>
      </c>
      <c r="E663" s="843" t="s">
        <v>5096</v>
      </c>
      <c r="F663" s="843" t="s">
        <v>5097</v>
      </c>
      <c r="G663" s="843" t="s">
        <v>5097</v>
      </c>
      <c r="H663" s="843"/>
      <c r="I663" s="843"/>
      <c r="J663" s="843" t="s">
        <v>1135</v>
      </c>
      <c r="K663" s="843">
        <v>50</v>
      </c>
      <c r="L663" s="551">
        <v>311010000</v>
      </c>
      <c r="M663" s="843" t="s">
        <v>342</v>
      </c>
      <c r="N663" s="998" t="s">
        <v>2115</v>
      </c>
      <c r="O663" s="925" t="s">
        <v>4682</v>
      </c>
      <c r="P663" s="843" t="s">
        <v>229</v>
      </c>
      <c r="Q663" s="1062" t="s">
        <v>230</v>
      </c>
      <c r="R663" s="843" t="s">
        <v>2856</v>
      </c>
      <c r="S663" s="843">
        <v>796</v>
      </c>
      <c r="T663" s="843" t="s">
        <v>232</v>
      </c>
      <c r="U663" s="927">
        <v>1</v>
      </c>
      <c r="V663" s="927">
        <v>7000</v>
      </c>
      <c r="W663" s="927">
        <v>0</v>
      </c>
      <c r="X663" s="927">
        <v>0</v>
      </c>
      <c r="Y663" s="843" t="s">
        <v>4270</v>
      </c>
      <c r="Z663" s="1079">
        <v>2016</v>
      </c>
      <c r="AA663" s="1002"/>
      <c r="AB663" s="894" t="s">
        <v>876</v>
      </c>
      <c r="AC663" s="894"/>
      <c r="AD663" s="894"/>
      <c r="AE663" s="894"/>
      <c r="AF663" s="894"/>
      <c r="AG663" s="894" t="s">
        <v>5126</v>
      </c>
      <c r="AH663" s="894" t="s">
        <v>794</v>
      </c>
      <c r="AI663" s="1064"/>
      <c r="AJ663" s="1064"/>
      <c r="AK663" s="1064"/>
    </row>
    <row r="664" spans="1:37" s="1243" customFormat="1" ht="99.75" customHeight="1">
      <c r="A664" s="1201" t="s">
        <v>13619</v>
      </c>
      <c r="B664" s="1270" t="s">
        <v>33</v>
      </c>
      <c r="C664" s="1201" t="s">
        <v>5095</v>
      </c>
      <c r="D664" s="1201" t="s">
        <v>5096</v>
      </c>
      <c r="E664" s="1201" t="s">
        <v>5096</v>
      </c>
      <c r="F664" s="1201" t="s">
        <v>5097</v>
      </c>
      <c r="G664" s="1201" t="s">
        <v>5097</v>
      </c>
      <c r="H664" s="1201"/>
      <c r="I664" s="1201"/>
      <c r="J664" s="1201" t="s">
        <v>1135</v>
      </c>
      <c r="K664" s="1201">
        <v>50</v>
      </c>
      <c r="L664" s="1319">
        <v>311010000</v>
      </c>
      <c r="M664" s="1201" t="s">
        <v>342</v>
      </c>
      <c r="N664" s="1333" t="s">
        <v>326</v>
      </c>
      <c r="O664" s="1192" t="s">
        <v>4682</v>
      </c>
      <c r="P664" s="1201" t="s">
        <v>229</v>
      </c>
      <c r="Q664" s="1256" t="s">
        <v>230</v>
      </c>
      <c r="R664" s="1201" t="s">
        <v>2856</v>
      </c>
      <c r="S664" s="1201">
        <v>796</v>
      </c>
      <c r="T664" s="1201" t="s">
        <v>232</v>
      </c>
      <c r="U664" s="1276">
        <v>1</v>
      </c>
      <c r="V664" s="1276">
        <v>7000</v>
      </c>
      <c r="W664" s="1276">
        <v>7000</v>
      </c>
      <c r="X664" s="1276">
        <v>7840</v>
      </c>
      <c r="Y664" s="1201"/>
      <c r="Z664" s="1285">
        <v>2016</v>
      </c>
      <c r="AA664" s="1201">
        <v>22</v>
      </c>
      <c r="AB664" s="1180" t="s">
        <v>876</v>
      </c>
      <c r="AC664" s="1180"/>
      <c r="AD664" s="1180"/>
      <c r="AE664" s="1180"/>
      <c r="AF664" s="1180"/>
      <c r="AG664" s="1180" t="s">
        <v>5126</v>
      </c>
      <c r="AH664" s="1180" t="s">
        <v>794</v>
      </c>
      <c r="AI664" s="1222"/>
      <c r="AJ664" s="1222"/>
      <c r="AK664" s="1180" t="s">
        <v>13599</v>
      </c>
    </row>
    <row r="665" spans="1:37" s="550" customFormat="1" ht="100.5" customHeight="1">
      <c r="A665" s="843" t="s">
        <v>5129</v>
      </c>
      <c r="B665" s="1078" t="s">
        <v>33</v>
      </c>
      <c r="C665" s="843" t="s">
        <v>5095</v>
      </c>
      <c r="D665" s="843" t="s">
        <v>5096</v>
      </c>
      <c r="E665" s="843" t="s">
        <v>5096</v>
      </c>
      <c r="F665" s="843" t="s">
        <v>5097</v>
      </c>
      <c r="G665" s="843" t="s">
        <v>5097</v>
      </c>
      <c r="H665" s="843"/>
      <c r="I665" s="843"/>
      <c r="J665" s="843" t="s">
        <v>1135</v>
      </c>
      <c r="K665" s="843">
        <v>50</v>
      </c>
      <c r="L665" s="551">
        <v>311010000</v>
      </c>
      <c r="M665" s="843" t="s">
        <v>342</v>
      </c>
      <c r="N665" s="998" t="s">
        <v>2115</v>
      </c>
      <c r="O665" s="925" t="s">
        <v>4682</v>
      </c>
      <c r="P665" s="843" t="s">
        <v>229</v>
      </c>
      <c r="Q665" s="1062" t="s">
        <v>230</v>
      </c>
      <c r="R665" s="843" t="s">
        <v>2856</v>
      </c>
      <c r="S665" s="843">
        <v>796</v>
      </c>
      <c r="T665" s="843" t="s">
        <v>232</v>
      </c>
      <c r="U665" s="927">
        <v>1</v>
      </c>
      <c r="V665" s="927">
        <v>0</v>
      </c>
      <c r="W665" s="927">
        <v>0</v>
      </c>
      <c r="X665" s="927">
        <v>7840</v>
      </c>
      <c r="Y665" s="843" t="s">
        <v>4270</v>
      </c>
      <c r="Z665" s="1079">
        <v>2016</v>
      </c>
      <c r="AA665" s="1002"/>
      <c r="AB665" s="894" t="s">
        <v>876</v>
      </c>
      <c r="AC665" s="894"/>
      <c r="AD665" s="894"/>
      <c r="AE665" s="894"/>
      <c r="AF665" s="894"/>
      <c r="AG665" s="894" t="s">
        <v>5126</v>
      </c>
      <c r="AH665" s="894" t="s">
        <v>794</v>
      </c>
      <c r="AI665" s="1064"/>
      <c r="AJ665" s="1064"/>
      <c r="AK665" s="1064"/>
    </row>
    <row r="666" spans="1:37" s="1243" customFormat="1" ht="99.75" customHeight="1">
      <c r="A666" s="1201" t="s">
        <v>13620</v>
      </c>
      <c r="B666" s="1270" t="s">
        <v>33</v>
      </c>
      <c r="C666" s="1201" t="s">
        <v>5095</v>
      </c>
      <c r="D666" s="1201" t="s">
        <v>5096</v>
      </c>
      <c r="E666" s="1201" t="s">
        <v>5096</v>
      </c>
      <c r="F666" s="1201" t="s">
        <v>5097</v>
      </c>
      <c r="G666" s="1201" t="s">
        <v>5097</v>
      </c>
      <c r="H666" s="1201"/>
      <c r="I666" s="1201"/>
      <c r="J666" s="1201" t="s">
        <v>1135</v>
      </c>
      <c r="K666" s="1201">
        <v>50</v>
      </c>
      <c r="L666" s="1319">
        <v>311010000</v>
      </c>
      <c r="M666" s="1201" t="s">
        <v>342</v>
      </c>
      <c r="N666" s="1333" t="s">
        <v>326</v>
      </c>
      <c r="O666" s="1192" t="s">
        <v>4682</v>
      </c>
      <c r="P666" s="1201" t="s">
        <v>229</v>
      </c>
      <c r="Q666" s="1256" t="s">
        <v>230</v>
      </c>
      <c r="R666" s="1201" t="s">
        <v>2856</v>
      </c>
      <c r="S666" s="1201">
        <v>796</v>
      </c>
      <c r="T666" s="1201" t="s">
        <v>232</v>
      </c>
      <c r="U666" s="1276">
        <v>1</v>
      </c>
      <c r="V666" s="1276">
        <v>7000</v>
      </c>
      <c r="W666" s="1276">
        <v>7000</v>
      </c>
      <c r="X666" s="1276">
        <v>7840</v>
      </c>
      <c r="Y666" s="1201"/>
      <c r="Z666" s="1285">
        <v>2016</v>
      </c>
      <c r="AA666" s="1201">
        <v>22</v>
      </c>
      <c r="AB666" s="1180" t="s">
        <v>876</v>
      </c>
      <c r="AC666" s="1180"/>
      <c r="AD666" s="1180"/>
      <c r="AE666" s="1180"/>
      <c r="AF666" s="1180"/>
      <c r="AG666" s="1180" t="s">
        <v>5126</v>
      </c>
      <c r="AH666" s="1180" t="s">
        <v>794</v>
      </c>
      <c r="AI666" s="1222"/>
      <c r="AJ666" s="1222"/>
      <c r="AK666" s="1180" t="s">
        <v>13599</v>
      </c>
    </row>
    <row r="667" spans="1:37" s="550" customFormat="1" ht="100.5" customHeight="1">
      <c r="A667" s="843" t="s">
        <v>5130</v>
      </c>
      <c r="B667" s="1078" t="s">
        <v>33</v>
      </c>
      <c r="C667" s="843" t="s">
        <v>5095</v>
      </c>
      <c r="D667" s="843" t="s">
        <v>5096</v>
      </c>
      <c r="E667" s="843" t="s">
        <v>5096</v>
      </c>
      <c r="F667" s="843" t="s">
        <v>5097</v>
      </c>
      <c r="G667" s="843" t="s">
        <v>5097</v>
      </c>
      <c r="H667" s="843"/>
      <c r="I667" s="843"/>
      <c r="J667" s="843" t="s">
        <v>1135</v>
      </c>
      <c r="K667" s="843">
        <v>50</v>
      </c>
      <c r="L667" s="551">
        <v>311010000</v>
      </c>
      <c r="M667" s="843" t="s">
        <v>342</v>
      </c>
      <c r="N667" s="998" t="s">
        <v>2115</v>
      </c>
      <c r="O667" s="925" t="s">
        <v>4682</v>
      </c>
      <c r="P667" s="843" t="s">
        <v>229</v>
      </c>
      <c r="Q667" s="1062" t="s">
        <v>230</v>
      </c>
      <c r="R667" s="843" t="s">
        <v>2856</v>
      </c>
      <c r="S667" s="843">
        <v>796</v>
      </c>
      <c r="T667" s="843" t="s">
        <v>232</v>
      </c>
      <c r="U667" s="927">
        <v>1</v>
      </c>
      <c r="V667" s="927">
        <v>7000</v>
      </c>
      <c r="W667" s="927">
        <v>0</v>
      </c>
      <c r="X667" s="927">
        <v>0</v>
      </c>
      <c r="Y667" s="843" t="s">
        <v>4270</v>
      </c>
      <c r="Z667" s="1079">
        <v>2016</v>
      </c>
      <c r="AA667" s="1002"/>
      <c r="AB667" s="894" t="s">
        <v>876</v>
      </c>
      <c r="AC667" s="894"/>
      <c r="AD667" s="894"/>
      <c r="AE667" s="894"/>
      <c r="AF667" s="894"/>
      <c r="AG667" s="894" t="s">
        <v>5126</v>
      </c>
      <c r="AH667" s="894" t="s">
        <v>794</v>
      </c>
      <c r="AI667" s="1064"/>
      <c r="AJ667" s="1064"/>
      <c r="AK667" s="1064"/>
    </row>
    <row r="668" spans="1:37" s="1243" customFormat="1" ht="99.75" customHeight="1">
      <c r="A668" s="1201" t="s">
        <v>13621</v>
      </c>
      <c r="B668" s="1270" t="s">
        <v>33</v>
      </c>
      <c r="C668" s="1201" t="s">
        <v>5095</v>
      </c>
      <c r="D668" s="1201" t="s">
        <v>5096</v>
      </c>
      <c r="E668" s="1201" t="s">
        <v>5096</v>
      </c>
      <c r="F668" s="1201" t="s">
        <v>5097</v>
      </c>
      <c r="G668" s="1201" t="s">
        <v>5097</v>
      </c>
      <c r="H668" s="1201"/>
      <c r="I668" s="1201"/>
      <c r="J668" s="1201" t="s">
        <v>1135</v>
      </c>
      <c r="K668" s="1201">
        <v>50</v>
      </c>
      <c r="L668" s="1319">
        <v>311010000</v>
      </c>
      <c r="M668" s="1201" t="s">
        <v>342</v>
      </c>
      <c r="N668" s="1333" t="s">
        <v>326</v>
      </c>
      <c r="O668" s="1192" t="s">
        <v>4682</v>
      </c>
      <c r="P668" s="1201" t="s">
        <v>229</v>
      </c>
      <c r="Q668" s="1256" t="s">
        <v>230</v>
      </c>
      <c r="R668" s="1201" t="s">
        <v>2856</v>
      </c>
      <c r="S668" s="1201">
        <v>796</v>
      </c>
      <c r="T668" s="1201" t="s">
        <v>232</v>
      </c>
      <c r="U668" s="1276">
        <v>1</v>
      </c>
      <c r="V668" s="1276">
        <v>7000</v>
      </c>
      <c r="W668" s="1276">
        <v>7000</v>
      </c>
      <c r="X668" s="1276">
        <v>7840</v>
      </c>
      <c r="Y668" s="1201"/>
      <c r="Z668" s="1285">
        <v>2016</v>
      </c>
      <c r="AA668" s="1201">
        <v>22</v>
      </c>
      <c r="AB668" s="1180" t="s">
        <v>876</v>
      </c>
      <c r="AC668" s="1180"/>
      <c r="AD668" s="1180"/>
      <c r="AE668" s="1180"/>
      <c r="AF668" s="1180"/>
      <c r="AG668" s="1180" t="s">
        <v>5126</v>
      </c>
      <c r="AH668" s="1180" t="s">
        <v>794</v>
      </c>
      <c r="AI668" s="1222"/>
      <c r="AJ668" s="1222"/>
      <c r="AK668" s="1180" t="s">
        <v>13599</v>
      </c>
    </row>
    <row r="669" spans="1:37" s="550" customFormat="1" ht="100.5" customHeight="1">
      <c r="A669" s="843" t="s">
        <v>5131</v>
      </c>
      <c r="B669" s="1078" t="s">
        <v>33</v>
      </c>
      <c r="C669" s="843" t="s">
        <v>5095</v>
      </c>
      <c r="D669" s="843" t="s">
        <v>5096</v>
      </c>
      <c r="E669" s="843" t="s">
        <v>5096</v>
      </c>
      <c r="F669" s="843" t="s">
        <v>5097</v>
      </c>
      <c r="G669" s="843" t="s">
        <v>5097</v>
      </c>
      <c r="H669" s="843"/>
      <c r="I669" s="843"/>
      <c r="J669" s="843" t="s">
        <v>1135</v>
      </c>
      <c r="K669" s="843">
        <v>50</v>
      </c>
      <c r="L669" s="551">
        <v>311010000</v>
      </c>
      <c r="M669" s="843" t="s">
        <v>342</v>
      </c>
      <c r="N669" s="998" t="s">
        <v>2115</v>
      </c>
      <c r="O669" s="925" t="s">
        <v>4682</v>
      </c>
      <c r="P669" s="843" t="s">
        <v>229</v>
      </c>
      <c r="Q669" s="1062" t="s">
        <v>230</v>
      </c>
      <c r="R669" s="843" t="s">
        <v>2856</v>
      </c>
      <c r="S669" s="843">
        <v>796</v>
      </c>
      <c r="T669" s="843" t="s">
        <v>232</v>
      </c>
      <c r="U669" s="927">
        <v>1</v>
      </c>
      <c r="V669" s="927">
        <v>7000</v>
      </c>
      <c r="W669" s="927">
        <v>0</v>
      </c>
      <c r="X669" s="927">
        <v>0</v>
      </c>
      <c r="Y669" s="843" t="s">
        <v>4270</v>
      </c>
      <c r="Z669" s="1079">
        <v>2016</v>
      </c>
      <c r="AA669" s="1002"/>
      <c r="AB669" s="894" t="s">
        <v>876</v>
      </c>
      <c r="AC669" s="894"/>
      <c r="AD669" s="894"/>
      <c r="AE669" s="894"/>
      <c r="AF669" s="894"/>
      <c r="AG669" s="894" t="s">
        <v>5126</v>
      </c>
      <c r="AH669" s="894" t="s">
        <v>794</v>
      </c>
      <c r="AI669" s="1064"/>
      <c r="AJ669" s="1064"/>
      <c r="AK669" s="1064"/>
    </row>
    <row r="670" spans="1:37" s="1243" customFormat="1" ht="99.75" customHeight="1">
      <c r="A670" s="1201" t="s">
        <v>13622</v>
      </c>
      <c r="B670" s="1270" t="s">
        <v>33</v>
      </c>
      <c r="C670" s="1201" t="s">
        <v>5095</v>
      </c>
      <c r="D670" s="1201" t="s">
        <v>5096</v>
      </c>
      <c r="E670" s="1201" t="s">
        <v>5096</v>
      </c>
      <c r="F670" s="1201" t="s">
        <v>5097</v>
      </c>
      <c r="G670" s="1201" t="s">
        <v>5097</v>
      </c>
      <c r="H670" s="1201"/>
      <c r="I670" s="1201"/>
      <c r="J670" s="1201" t="s">
        <v>1135</v>
      </c>
      <c r="K670" s="1201">
        <v>50</v>
      </c>
      <c r="L670" s="1319">
        <v>311010000</v>
      </c>
      <c r="M670" s="1201" t="s">
        <v>342</v>
      </c>
      <c r="N670" s="1333" t="s">
        <v>326</v>
      </c>
      <c r="O670" s="1192" t="s">
        <v>4682</v>
      </c>
      <c r="P670" s="1201" t="s">
        <v>229</v>
      </c>
      <c r="Q670" s="1256" t="s">
        <v>230</v>
      </c>
      <c r="R670" s="1201" t="s">
        <v>2856</v>
      </c>
      <c r="S670" s="1201">
        <v>796</v>
      </c>
      <c r="T670" s="1201" t="s">
        <v>232</v>
      </c>
      <c r="U670" s="1276">
        <v>1</v>
      </c>
      <c r="V670" s="1276">
        <v>7000</v>
      </c>
      <c r="W670" s="1276">
        <v>7000</v>
      </c>
      <c r="X670" s="1276">
        <v>7840</v>
      </c>
      <c r="Y670" s="1201"/>
      <c r="Z670" s="1285">
        <v>2016</v>
      </c>
      <c r="AA670" s="1201">
        <v>22</v>
      </c>
      <c r="AB670" s="1180" t="s">
        <v>876</v>
      </c>
      <c r="AC670" s="1180"/>
      <c r="AD670" s="1180"/>
      <c r="AE670" s="1180"/>
      <c r="AF670" s="1180"/>
      <c r="AG670" s="1180" t="s">
        <v>5126</v>
      </c>
      <c r="AH670" s="1180" t="s">
        <v>794</v>
      </c>
      <c r="AI670" s="1222"/>
      <c r="AJ670" s="1222"/>
      <c r="AK670" s="1180" t="s">
        <v>13599</v>
      </c>
    </row>
    <row r="671" spans="1:37" s="550" customFormat="1" ht="100.5" customHeight="1">
      <c r="A671" s="843" t="s">
        <v>5132</v>
      </c>
      <c r="B671" s="1078" t="s">
        <v>33</v>
      </c>
      <c r="C671" s="843" t="s">
        <v>5095</v>
      </c>
      <c r="D671" s="843" t="s">
        <v>5096</v>
      </c>
      <c r="E671" s="843" t="s">
        <v>5096</v>
      </c>
      <c r="F671" s="843" t="s">
        <v>5097</v>
      </c>
      <c r="G671" s="843" t="s">
        <v>5097</v>
      </c>
      <c r="H671" s="843"/>
      <c r="I671" s="843"/>
      <c r="J671" s="843" t="s">
        <v>1135</v>
      </c>
      <c r="K671" s="843">
        <v>50</v>
      </c>
      <c r="L671" s="551">
        <v>311010000</v>
      </c>
      <c r="M671" s="843" t="s">
        <v>342</v>
      </c>
      <c r="N671" s="998" t="s">
        <v>2115</v>
      </c>
      <c r="O671" s="925" t="s">
        <v>4682</v>
      </c>
      <c r="P671" s="843" t="s">
        <v>229</v>
      </c>
      <c r="Q671" s="1062" t="s">
        <v>230</v>
      </c>
      <c r="R671" s="843" t="s">
        <v>2856</v>
      </c>
      <c r="S671" s="843">
        <v>796</v>
      </c>
      <c r="T671" s="843" t="s">
        <v>232</v>
      </c>
      <c r="U671" s="927">
        <v>1</v>
      </c>
      <c r="V671" s="927">
        <v>7000</v>
      </c>
      <c r="W671" s="927">
        <v>0</v>
      </c>
      <c r="X671" s="927">
        <v>0</v>
      </c>
      <c r="Y671" s="843" t="s">
        <v>4270</v>
      </c>
      <c r="Z671" s="1079">
        <v>2016</v>
      </c>
      <c r="AA671" s="1002"/>
      <c r="AB671" s="894" t="s">
        <v>876</v>
      </c>
      <c r="AC671" s="894"/>
      <c r="AD671" s="894"/>
      <c r="AE671" s="894"/>
      <c r="AF671" s="894"/>
      <c r="AG671" s="894" t="s">
        <v>5126</v>
      </c>
      <c r="AH671" s="894" t="s">
        <v>794</v>
      </c>
      <c r="AI671" s="1064"/>
      <c r="AJ671" s="1064"/>
      <c r="AK671" s="1064"/>
    </row>
    <row r="672" spans="1:37" s="1243" customFormat="1" ht="99.75" customHeight="1">
      <c r="A672" s="1201" t="s">
        <v>13623</v>
      </c>
      <c r="B672" s="1270" t="s">
        <v>33</v>
      </c>
      <c r="C672" s="1201" t="s">
        <v>5095</v>
      </c>
      <c r="D672" s="1201" t="s">
        <v>5096</v>
      </c>
      <c r="E672" s="1201" t="s">
        <v>5096</v>
      </c>
      <c r="F672" s="1201" t="s">
        <v>5097</v>
      </c>
      <c r="G672" s="1201" t="s">
        <v>5097</v>
      </c>
      <c r="H672" s="1201"/>
      <c r="I672" s="1201"/>
      <c r="J672" s="1201" t="s">
        <v>1135</v>
      </c>
      <c r="K672" s="1201">
        <v>50</v>
      </c>
      <c r="L672" s="1319">
        <v>311010000</v>
      </c>
      <c r="M672" s="1201" t="s">
        <v>342</v>
      </c>
      <c r="N672" s="1333" t="s">
        <v>326</v>
      </c>
      <c r="O672" s="1192" t="s">
        <v>4682</v>
      </c>
      <c r="P672" s="1201" t="s">
        <v>229</v>
      </c>
      <c r="Q672" s="1256" t="s">
        <v>230</v>
      </c>
      <c r="R672" s="1201" t="s">
        <v>2856</v>
      </c>
      <c r="S672" s="1201">
        <v>796</v>
      </c>
      <c r="T672" s="1201" t="s">
        <v>232</v>
      </c>
      <c r="U672" s="1276">
        <v>1</v>
      </c>
      <c r="V672" s="1276">
        <v>7000</v>
      </c>
      <c r="W672" s="1276">
        <v>7000</v>
      </c>
      <c r="X672" s="1276">
        <v>7840</v>
      </c>
      <c r="Y672" s="1201"/>
      <c r="Z672" s="1285">
        <v>2016</v>
      </c>
      <c r="AA672" s="1201">
        <v>22</v>
      </c>
      <c r="AB672" s="1180" t="s">
        <v>876</v>
      </c>
      <c r="AC672" s="1180"/>
      <c r="AD672" s="1180"/>
      <c r="AE672" s="1180"/>
      <c r="AF672" s="1180"/>
      <c r="AG672" s="1180" t="s">
        <v>5126</v>
      </c>
      <c r="AH672" s="1180" t="s">
        <v>794</v>
      </c>
      <c r="AI672" s="1222"/>
      <c r="AJ672" s="1222"/>
      <c r="AK672" s="1180" t="s">
        <v>13599</v>
      </c>
    </row>
    <row r="673" spans="1:37" s="550" customFormat="1" ht="100.5" customHeight="1">
      <c r="A673" s="843" t="s">
        <v>5133</v>
      </c>
      <c r="B673" s="1078" t="s">
        <v>33</v>
      </c>
      <c r="C673" s="843" t="s">
        <v>5095</v>
      </c>
      <c r="D673" s="843" t="s">
        <v>5096</v>
      </c>
      <c r="E673" s="843" t="s">
        <v>5096</v>
      </c>
      <c r="F673" s="843" t="s">
        <v>5097</v>
      </c>
      <c r="G673" s="843" t="s">
        <v>5097</v>
      </c>
      <c r="H673" s="843"/>
      <c r="I673" s="843"/>
      <c r="J673" s="843" t="s">
        <v>1135</v>
      </c>
      <c r="K673" s="843">
        <v>50</v>
      </c>
      <c r="L673" s="551">
        <v>311010000</v>
      </c>
      <c r="M673" s="843" t="s">
        <v>342</v>
      </c>
      <c r="N673" s="998" t="s">
        <v>2115</v>
      </c>
      <c r="O673" s="925" t="s">
        <v>4682</v>
      </c>
      <c r="P673" s="843" t="s">
        <v>229</v>
      </c>
      <c r="Q673" s="1062" t="s">
        <v>230</v>
      </c>
      <c r="R673" s="843" t="s">
        <v>2856</v>
      </c>
      <c r="S673" s="843">
        <v>796</v>
      </c>
      <c r="T673" s="843" t="s">
        <v>232</v>
      </c>
      <c r="U673" s="927">
        <v>1</v>
      </c>
      <c r="V673" s="927">
        <v>7000</v>
      </c>
      <c r="W673" s="927">
        <v>0</v>
      </c>
      <c r="X673" s="927">
        <v>0</v>
      </c>
      <c r="Y673" s="843" t="s">
        <v>4270</v>
      </c>
      <c r="Z673" s="1079">
        <v>2016</v>
      </c>
      <c r="AA673" s="1002"/>
      <c r="AB673" s="894" t="s">
        <v>876</v>
      </c>
      <c r="AC673" s="894"/>
      <c r="AD673" s="894"/>
      <c r="AE673" s="894"/>
      <c r="AF673" s="894"/>
      <c r="AG673" s="894" t="s">
        <v>5126</v>
      </c>
      <c r="AH673" s="894" t="s">
        <v>794</v>
      </c>
      <c r="AI673" s="1064"/>
      <c r="AJ673" s="1064"/>
      <c r="AK673" s="1064"/>
    </row>
    <row r="674" spans="1:37" s="1243" customFormat="1" ht="99.75" customHeight="1">
      <c r="A674" s="1201" t="s">
        <v>13624</v>
      </c>
      <c r="B674" s="1270" t="s">
        <v>33</v>
      </c>
      <c r="C674" s="1201" t="s">
        <v>5095</v>
      </c>
      <c r="D674" s="1201" t="s">
        <v>5096</v>
      </c>
      <c r="E674" s="1201" t="s">
        <v>5096</v>
      </c>
      <c r="F674" s="1201" t="s">
        <v>5097</v>
      </c>
      <c r="G674" s="1201" t="s">
        <v>5097</v>
      </c>
      <c r="H674" s="1201"/>
      <c r="I674" s="1201"/>
      <c r="J674" s="1201" t="s">
        <v>1135</v>
      </c>
      <c r="K674" s="1201">
        <v>50</v>
      </c>
      <c r="L674" s="1319">
        <v>311010000</v>
      </c>
      <c r="M674" s="1201" t="s">
        <v>342</v>
      </c>
      <c r="N674" s="1333" t="s">
        <v>326</v>
      </c>
      <c r="O674" s="1192" t="s">
        <v>4682</v>
      </c>
      <c r="P674" s="1201" t="s">
        <v>229</v>
      </c>
      <c r="Q674" s="1256" t="s">
        <v>230</v>
      </c>
      <c r="R674" s="1201" t="s">
        <v>2856</v>
      </c>
      <c r="S674" s="1201">
        <v>796</v>
      </c>
      <c r="T674" s="1201" t="s">
        <v>232</v>
      </c>
      <c r="U674" s="1276">
        <v>1</v>
      </c>
      <c r="V674" s="1276">
        <v>7000</v>
      </c>
      <c r="W674" s="1276">
        <v>7000</v>
      </c>
      <c r="X674" s="1276">
        <v>7840</v>
      </c>
      <c r="Y674" s="1201"/>
      <c r="Z674" s="1285">
        <v>2016</v>
      </c>
      <c r="AA674" s="1201">
        <v>22</v>
      </c>
      <c r="AB674" s="1180" t="s">
        <v>876</v>
      </c>
      <c r="AC674" s="1180"/>
      <c r="AD674" s="1180"/>
      <c r="AE674" s="1180"/>
      <c r="AF674" s="1180"/>
      <c r="AG674" s="1180" t="s">
        <v>5126</v>
      </c>
      <c r="AH674" s="1180" t="s">
        <v>794</v>
      </c>
      <c r="AI674" s="1222"/>
      <c r="AJ674" s="1222"/>
      <c r="AK674" s="1180" t="s">
        <v>13599</v>
      </c>
    </row>
    <row r="675" spans="1:37" s="550" customFormat="1" ht="100.5" customHeight="1">
      <c r="A675" s="843" t="s">
        <v>5134</v>
      </c>
      <c r="B675" s="1078" t="s">
        <v>33</v>
      </c>
      <c r="C675" s="843" t="s">
        <v>5095</v>
      </c>
      <c r="D675" s="843" t="s">
        <v>5096</v>
      </c>
      <c r="E675" s="843" t="s">
        <v>5096</v>
      </c>
      <c r="F675" s="843" t="s">
        <v>5097</v>
      </c>
      <c r="G675" s="843" t="s">
        <v>5097</v>
      </c>
      <c r="H675" s="843"/>
      <c r="I675" s="843"/>
      <c r="J675" s="843" t="s">
        <v>1135</v>
      </c>
      <c r="K675" s="843">
        <v>50</v>
      </c>
      <c r="L675" s="551">
        <v>311010000</v>
      </c>
      <c r="M675" s="843" t="s">
        <v>342</v>
      </c>
      <c r="N675" s="998" t="s">
        <v>2115</v>
      </c>
      <c r="O675" s="925" t="s">
        <v>4682</v>
      </c>
      <c r="P675" s="843" t="s">
        <v>229</v>
      </c>
      <c r="Q675" s="1062" t="s">
        <v>230</v>
      </c>
      <c r="R675" s="843" t="s">
        <v>2856</v>
      </c>
      <c r="S675" s="843">
        <v>796</v>
      </c>
      <c r="T675" s="843" t="s">
        <v>232</v>
      </c>
      <c r="U675" s="927">
        <v>1</v>
      </c>
      <c r="V675" s="927">
        <v>7000</v>
      </c>
      <c r="W675" s="927">
        <v>0</v>
      </c>
      <c r="X675" s="927">
        <v>0</v>
      </c>
      <c r="Y675" s="843" t="s">
        <v>4270</v>
      </c>
      <c r="Z675" s="1079">
        <v>2016</v>
      </c>
      <c r="AA675" s="1002"/>
      <c r="AB675" s="894" t="s">
        <v>876</v>
      </c>
      <c r="AC675" s="894"/>
      <c r="AD675" s="894"/>
      <c r="AE675" s="894"/>
      <c r="AF675" s="894"/>
      <c r="AG675" s="894" t="s">
        <v>5126</v>
      </c>
      <c r="AH675" s="894" t="s">
        <v>794</v>
      </c>
      <c r="AI675" s="1064"/>
      <c r="AJ675" s="1064"/>
      <c r="AK675" s="1064"/>
    </row>
    <row r="676" spans="1:37" s="1243" customFormat="1" ht="99.75" customHeight="1">
      <c r="A676" s="1201" t="s">
        <v>13625</v>
      </c>
      <c r="B676" s="1270" t="s">
        <v>33</v>
      </c>
      <c r="C676" s="1201" t="s">
        <v>5095</v>
      </c>
      <c r="D676" s="1201" t="s">
        <v>5096</v>
      </c>
      <c r="E676" s="1201" t="s">
        <v>5096</v>
      </c>
      <c r="F676" s="1201" t="s">
        <v>5097</v>
      </c>
      <c r="G676" s="1201" t="s">
        <v>5097</v>
      </c>
      <c r="H676" s="1201"/>
      <c r="I676" s="1201"/>
      <c r="J676" s="1201" t="s">
        <v>1135</v>
      </c>
      <c r="K676" s="1201">
        <v>50</v>
      </c>
      <c r="L676" s="1319">
        <v>311010000</v>
      </c>
      <c r="M676" s="1201" t="s">
        <v>342</v>
      </c>
      <c r="N676" s="1333" t="s">
        <v>326</v>
      </c>
      <c r="O676" s="1192" t="s">
        <v>4682</v>
      </c>
      <c r="P676" s="1201" t="s">
        <v>229</v>
      </c>
      <c r="Q676" s="1256" t="s">
        <v>230</v>
      </c>
      <c r="R676" s="1201" t="s">
        <v>2856</v>
      </c>
      <c r="S676" s="1201">
        <v>796</v>
      </c>
      <c r="T676" s="1201" t="s">
        <v>232</v>
      </c>
      <c r="U676" s="1276">
        <v>1</v>
      </c>
      <c r="V676" s="1276">
        <v>7000</v>
      </c>
      <c r="W676" s="1276">
        <v>7000</v>
      </c>
      <c r="X676" s="1276">
        <v>7840</v>
      </c>
      <c r="Y676" s="1201"/>
      <c r="Z676" s="1285">
        <v>2016</v>
      </c>
      <c r="AA676" s="1201">
        <v>22</v>
      </c>
      <c r="AB676" s="1180" t="s">
        <v>876</v>
      </c>
      <c r="AC676" s="1180"/>
      <c r="AD676" s="1180"/>
      <c r="AE676" s="1180"/>
      <c r="AF676" s="1180"/>
      <c r="AG676" s="1180" t="s">
        <v>5126</v>
      </c>
      <c r="AH676" s="1180" t="s">
        <v>794</v>
      </c>
      <c r="AI676" s="1222"/>
      <c r="AJ676" s="1222"/>
      <c r="AK676" s="1180" t="s">
        <v>13599</v>
      </c>
    </row>
    <row r="677" spans="1:37" s="192" customFormat="1" ht="100.5" customHeight="1">
      <c r="A677" s="723" t="s">
        <v>5135</v>
      </c>
      <c r="B677" s="1039" t="s">
        <v>33</v>
      </c>
      <c r="C677" s="723" t="s">
        <v>5113</v>
      </c>
      <c r="D677" s="723" t="s">
        <v>5096</v>
      </c>
      <c r="E677" s="723" t="s">
        <v>5096</v>
      </c>
      <c r="F677" s="723" t="s">
        <v>5114</v>
      </c>
      <c r="G677" s="723" t="s">
        <v>5114</v>
      </c>
      <c r="H677" s="723"/>
      <c r="I677" s="723"/>
      <c r="J677" s="723" t="s">
        <v>1135</v>
      </c>
      <c r="K677" s="723">
        <v>50</v>
      </c>
      <c r="L677" s="723">
        <v>511010000</v>
      </c>
      <c r="M677" s="749" t="s">
        <v>88</v>
      </c>
      <c r="N677" s="750" t="s">
        <v>2115</v>
      </c>
      <c r="O677" s="809" t="s">
        <v>4695</v>
      </c>
      <c r="P677" s="723" t="s">
        <v>229</v>
      </c>
      <c r="Q677" s="870" t="s">
        <v>230</v>
      </c>
      <c r="R677" s="723" t="s">
        <v>2856</v>
      </c>
      <c r="S677" s="723">
        <v>796</v>
      </c>
      <c r="T677" s="723" t="s">
        <v>232</v>
      </c>
      <c r="U677" s="820">
        <v>2</v>
      </c>
      <c r="V677" s="820">
        <v>7200</v>
      </c>
      <c r="W677" s="820">
        <v>14400</v>
      </c>
      <c r="X677" s="820">
        <v>16128</v>
      </c>
      <c r="Y677" s="723" t="s">
        <v>4270</v>
      </c>
      <c r="Z677" s="1045">
        <v>2016</v>
      </c>
      <c r="AA677" s="755"/>
      <c r="AB677" s="756" t="s">
        <v>876</v>
      </c>
      <c r="AC677" s="756"/>
      <c r="AD677" s="756"/>
      <c r="AE677" s="756"/>
      <c r="AF677" s="756"/>
      <c r="AG677" s="756" t="s">
        <v>5136</v>
      </c>
      <c r="AH677" s="756" t="s">
        <v>794</v>
      </c>
      <c r="AI677" s="803"/>
      <c r="AJ677" s="803"/>
      <c r="AK677" s="803"/>
    </row>
    <row r="678" spans="1:37" s="192" customFormat="1" ht="100.5" customHeight="1">
      <c r="A678" s="723" t="s">
        <v>5137</v>
      </c>
      <c r="B678" s="1039" t="s">
        <v>33</v>
      </c>
      <c r="C678" s="723" t="s">
        <v>5113</v>
      </c>
      <c r="D678" s="723" t="s">
        <v>5096</v>
      </c>
      <c r="E678" s="723" t="s">
        <v>5096</v>
      </c>
      <c r="F678" s="723" t="s">
        <v>5114</v>
      </c>
      <c r="G678" s="723" t="s">
        <v>5114</v>
      </c>
      <c r="H678" s="723"/>
      <c r="I678" s="723"/>
      <c r="J678" s="723" t="s">
        <v>1135</v>
      </c>
      <c r="K678" s="723">
        <v>50</v>
      </c>
      <c r="L678" s="723">
        <v>511010000</v>
      </c>
      <c r="M678" s="749" t="s">
        <v>88</v>
      </c>
      <c r="N678" s="750" t="s">
        <v>2115</v>
      </c>
      <c r="O678" s="809" t="s">
        <v>4695</v>
      </c>
      <c r="P678" s="723" t="s">
        <v>229</v>
      </c>
      <c r="Q678" s="870" t="s">
        <v>230</v>
      </c>
      <c r="R678" s="723" t="s">
        <v>2856</v>
      </c>
      <c r="S678" s="723">
        <v>796</v>
      </c>
      <c r="T678" s="723" t="s">
        <v>232</v>
      </c>
      <c r="U678" s="820">
        <v>5</v>
      </c>
      <c r="V678" s="820">
        <v>7200</v>
      </c>
      <c r="W678" s="820">
        <v>36000</v>
      </c>
      <c r="X678" s="820">
        <v>40320</v>
      </c>
      <c r="Y678" s="723" t="s">
        <v>4270</v>
      </c>
      <c r="Z678" s="1045">
        <v>2016</v>
      </c>
      <c r="AA678" s="755"/>
      <c r="AB678" s="756" t="s">
        <v>876</v>
      </c>
      <c r="AC678" s="756"/>
      <c r="AD678" s="756"/>
      <c r="AE678" s="756"/>
      <c r="AF678" s="756"/>
      <c r="AG678" s="756" t="s">
        <v>5136</v>
      </c>
      <c r="AH678" s="756" t="s">
        <v>794</v>
      </c>
      <c r="AI678" s="803"/>
      <c r="AJ678" s="803"/>
      <c r="AK678" s="803"/>
    </row>
    <row r="679" spans="1:37" s="192" customFormat="1" ht="100.5" customHeight="1">
      <c r="A679" s="723" t="s">
        <v>5138</v>
      </c>
      <c r="B679" s="1039" t="s">
        <v>33</v>
      </c>
      <c r="C679" s="723" t="s">
        <v>5139</v>
      </c>
      <c r="D679" s="723" t="s">
        <v>5096</v>
      </c>
      <c r="E679" s="723" t="s">
        <v>5096</v>
      </c>
      <c r="F679" s="723" t="s">
        <v>5140</v>
      </c>
      <c r="G679" s="723" t="s">
        <v>5140</v>
      </c>
      <c r="H679" s="723"/>
      <c r="I679" s="723"/>
      <c r="J679" s="723" t="s">
        <v>1135</v>
      </c>
      <c r="K679" s="723">
        <v>50</v>
      </c>
      <c r="L679" s="784">
        <v>231010000</v>
      </c>
      <c r="M679" s="745" t="s">
        <v>128</v>
      </c>
      <c r="N679" s="750" t="s">
        <v>2115</v>
      </c>
      <c r="O679" s="809" t="s">
        <v>4668</v>
      </c>
      <c r="P679" s="723" t="s">
        <v>229</v>
      </c>
      <c r="Q679" s="870" t="s">
        <v>230</v>
      </c>
      <c r="R679" s="723" t="s">
        <v>2856</v>
      </c>
      <c r="S679" s="723">
        <v>796</v>
      </c>
      <c r="T679" s="723" t="s">
        <v>232</v>
      </c>
      <c r="U679" s="820">
        <v>4</v>
      </c>
      <c r="V679" s="820">
        <v>110000</v>
      </c>
      <c r="W679" s="820">
        <v>440000</v>
      </c>
      <c r="X679" s="820">
        <v>492800</v>
      </c>
      <c r="Y679" s="723" t="s">
        <v>4270</v>
      </c>
      <c r="Z679" s="1045">
        <v>2016</v>
      </c>
      <c r="AA679" s="755"/>
      <c r="AB679" s="756" t="s">
        <v>876</v>
      </c>
      <c r="AC679" s="756"/>
      <c r="AD679" s="756"/>
      <c r="AE679" s="756"/>
      <c r="AF679" s="756"/>
      <c r="AG679" s="756" t="s">
        <v>5141</v>
      </c>
      <c r="AH679" s="756" t="s">
        <v>794</v>
      </c>
      <c r="AI679" s="803"/>
      <c r="AJ679" s="803"/>
      <c r="AK679" s="803"/>
    </row>
    <row r="680" spans="1:37" s="192" customFormat="1" ht="100.5" customHeight="1">
      <c r="A680" s="723" t="s">
        <v>5142</v>
      </c>
      <c r="B680" s="1039" t="s">
        <v>33</v>
      </c>
      <c r="C680" s="723" t="s">
        <v>5143</v>
      </c>
      <c r="D680" s="723" t="s">
        <v>5096</v>
      </c>
      <c r="E680" s="723" t="s">
        <v>5096</v>
      </c>
      <c r="F680" s="723" t="s">
        <v>5144</v>
      </c>
      <c r="G680" s="723" t="s">
        <v>5144</v>
      </c>
      <c r="H680" s="723"/>
      <c r="I680" s="723"/>
      <c r="J680" s="723" t="s">
        <v>1135</v>
      </c>
      <c r="K680" s="723">
        <v>50</v>
      </c>
      <c r="L680" s="784">
        <v>231010000</v>
      </c>
      <c r="M680" s="745" t="s">
        <v>128</v>
      </c>
      <c r="N680" s="750" t="s">
        <v>2115</v>
      </c>
      <c r="O680" s="809" t="s">
        <v>4668</v>
      </c>
      <c r="P680" s="723" t="s">
        <v>229</v>
      </c>
      <c r="Q680" s="870" t="s">
        <v>230</v>
      </c>
      <c r="R680" s="723" t="s">
        <v>2856</v>
      </c>
      <c r="S680" s="723">
        <v>796</v>
      </c>
      <c r="T680" s="723" t="s">
        <v>232</v>
      </c>
      <c r="U680" s="820">
        <v>4</v>
      </c>
      <c r="V680" s="820">
        <v>70500</v>
      </c>
      <c r="W680" s="820">
        <v>282000</v>
      </c>
      <c r="X680" s="820">
        <v>315840</v>
      </c>
      <c r="Y680" s="723" t="s">
        <v>4270</v>
      </c>
      <c r="Z680" s="1045">
        <v>2016</v>
      </c>
      <c r="AA680" s="755"/>
      <c r="AB680" s="756" t="s">
        <v>876</v>
      </c>
      <c r="AC680" s="756"/>
      <c r="AD680" s="756"/>
      <c r="AE680" s="756"/>
      <c r="AF680" s="756"/>
      <c r="AG680" s="756" t="s">
        <v>5145</v>
      </c>
      <c r="AH680" s="756" t="s">
        <v>794</v>
      </c>
      <c r="AI680" s="803"/>
      <c r="AJ680" s="803"/>
      <c r="AK680" s="803"/>
    </row>
    <row r="681" spans="1:37" s="192" customFormat="1" ht="100.5" customHeight="1">
      <c r="A681" s="723" t="s">
        <v>5146</v>
      </c>
      <c r="B681" s="1039" t="s">
        <v>33</v>
      </c>
      <c r="C681" s="723" t="s">
        <v>5147</v>
      </c>
      <c r="D681" s="723" t="s">
        <v>5148</v>
      </c>
      <c r="E681" s="723" t="s">
        <v>5148</v>
      </c>
      <c r="F681" s="723" t="s">
        <v>5149</v>
      </c>
      <c r="G681" s="723" t="s">
        <v>5149</v>
      </c>
      <c r="H681" s="723"/>
      <c r="I681" s="723"/>
      <c r="J681" s="723" t="s">
        <v>38</v>
      </c>
      <c r="K681" s="723">
        <v>0</v>
      </c>
      <c r="L681" s="762">
        <v>471010000</v>
      </c>
      <c r="M681" s="1003" t="s">
        <v>125</v>
      </c>
      <c r="N681" s="750" t="s">
        <v>2115</v>
      </c>
      <c r="O681" s="723" t="s">
        <v>236</v>
      </c>
      <c r="P681" s="723" t="s">
        <v>229</v>
      </c>
      <c r="Q681" s="870" t="s">
        <v>230</v>
      </c>
      <c r="R681" s="723" t="s">
        <v>2856</v>
      </c>
      <c r="S681" s="723">
        <v>796</v>
      </c>
      <c r="T681" s="723" t="s">
        <v>232</v>
      </c>
      <c r="U681" s="820">
        <v>2</v>
      </c>
      <c r="V681" s="820">
        <v>40000</v>
      </c>
      <c r="W681" s="820">
        <v>80000</v>
      </c>
      <c r="X681" s="820">
        <v>89600</v>
      </c>
      <c r="Y681" s="723"/>
      <c r="Z681" s="1045">
        <v>2016</v>
      </c>
      <c r="AA681" s="755"/>
      <c r="AB681" s="756" t="s">
        <v>876</v>
      </c>
      <c r="AC681" s="756" t="s">
        <v>209</v>
      </c>
      <c r="AD681" s="756"/>
      <c r="AE681" s="756"/>
      <c r="AF681" s="756"/>
      <c r="AG681" s="756" t="s">
        <v>5150</v>
      </c>
      <c r="AH681" s="756" t="s">
        <v>794</v>
      </c>
      <c r="AI681" s="803"/>
      <c r="AJ681" s="803"/>
      <c r="AK681" s="803"/>
    </row>
    <row r="682" spans="1:37" s="192" customFormat="1" ht="100.5" customHeight="1">
      <c r="A682" s="723" t="s">
        <v>5151</v>
      </c>
      <c r="B682" s="1039" t="s">
        <v>33</v>
      </c>
      <c r="C682" s="723" t="s">
        <v>5152</v>
      </c>
      <c r="D682" s="723" t="s">
        <v>5148</v>
      </c>
      <c r="E682" s="723" t="s">
        <v>5148</v>
      </c>
      <c r="F682" s="723" t="s">
        <v>5153</v>
      </c>
      <c r="G682" s="723" t="s">
        <v>5153</v>
      </c>
      <c r="H682" s="723"/>
      <c r="I682" s="723"/>
      <c r="J682" s="723" t="s">
        <v>38</v>
      </c>
      <c r="K682" s="723">
        <v>0</v>
      </c>
      <c r="L682" s="745">
        <v>391010000</v>
      </c>
      <c r="M682" s="745" t="s">
        <v>341</v>
      </c>
      <c r="N682" s="750" t="s">
        <v>2115</v>
      </c>
      <c r="O682" s="809" t="s">
        <v>4692</v>
      </c>
      <c r="P682" s="723" t="s">
        <v>229</v>
      </c>
      <c r="Q682" s="870" t="s">
        <v>230</v>
      </c>
      <c r="R682" s="723" t="s">
        <v>2856</v>
      </c>
      <c r="S682" s="723">
        <v>796</v>
      </c>
      <c r="T682" s="723" t="s">
        <v>232</v>
      </c>
      <c r="U682" s="820">
        <v>2</v>
      </c>
      <c r="V682" s="820">
        <v>15000</v>
      </c>
      <c r="W682" s="820">
        <v>30000</v>
      </c>
      <c r="X682" s="820">
        <v>33600</v>
      </c>
      <c r="Y682" s="723"/>
      <c r="Z682" s="1045">
        <v>2016</v>
      </c>
      <c r="AA682" s="755"/>
      <c r="AB682" s="756" t="s">
        <v>876</v>
      </c>
      <c r="AC682" s="756" t="s">
        <v>209</v>
      </c>
      <c r="AD682" s="756"/>
      <c r="AE682" s="756"/>
      <c r="AF682" s="756"/>
      <c r="AG682" s="756" t="s">
        <v>5154</v>
      </c>
      <c r="AH682" s="756" t="s">
        <v>794</v>
      </c>
      <c r="AI682" s="803"/>
      <c r="AJ682" s="803"/>
      <c r="AK682" s="803"/>
    </row>
    <row r="683" spans="1:37" s="192" customFormat="1" ht="100.5" customHeight="1">
      <c r="A683" s="723" t="s">
        <v>5155</v>
      </c>
      <c r="B683" s="1039" t="s">
        <v>33</v>
      </c>
      <c r="C683" s="723" t="s">
        <v>5152</v>
      </c>
      <c r="D683" s="723" t="s">
        <v>5148</v>
      </c>
      <c r="E683" s="723" t="s">
        <v>5148</v>
      </c>
      <c r="F683" s="723" t="s">
        <v>5153</v>
      </c>
      <c r="G683" s="723" t="s">
        <v>5153</v>
      </c>
      <c r="H683" s="723"/>
      <c r="I683" s="723"/>
      <c r="J683" s="723" t="s">
        <v>38</v>
      </c>
      <c r="K683" s="723">
        <v>0</v>
      </c>
      <c r="L683" s="723">
        <v>511010000</v>
      </c>
      <c r="M683" s="749" t="s">
        <v>88</v>
      </c>
      <c r="N683" s="750" t="s">
        <v>2115</v>
      </c>
      <c r="O683" s="809" t="s">
        <v>4695</v>
      </c>
      <c r="P683" s="723" t="s">
        <v>229</v>
      </c>
      <c r="Q683" s="870" t="s">
        <v>230</v>
      </c>
      <c r="R683" s="723" t="s">
        <v>2856</v>
      </c>
      <c r="S683" s="723">
        <v>796</v>
      </c>
      <c r="T683" s="723" t="s">
        <v>232</v>
      </c>
      <c r="U683" s="820">
        <v>1</v>
      </c>
      <c r="V683" s="820">
        <v>15000</v>
      </c>
      <c r="W683" s="820">
        <v>15000</v>
      </c>
      <c r="X683" s="820">
        <v>16800</v>
      </c>
      <c r="Y683" s="723"/>
      <c r="Z683" s="1045">
        <v>2016</v>
      </c>
      <c r="AA683" s="755"/>
      <c r="AB683" s="756" t="s">
        <v>876</v>
      </c>
      <c r="AC683" s="756" t="s">
        <v>209</v>
      </c>
      <c r="AD683" s="756"/>
      <c r="AE683" s="756"/>
      <c r="AF683" s="756"/>
      <c r="AG683" s="756" t="s">
        <v>5156</v>
      </c>
      <c r="AH683" s="756" t="s">
        <v>794</v>
      </c>
      <c r="AI683" s="803"/>
      <c r="AJ683" s="803"/>
      <c r="AK683" s="803"/>
    </row>
    <row r="684" spans="1:37" s="192" customFormat="1" ht="100.5" customHeight="1">
      <c r="A684" s="723" t="s">
        <v>5157</v>
      </c>
      <c r="B684" s="1039" t="s">
        <v>33</v>
      </c>
      <c r="C684" s="723" t="s">
        <v>5152</v>
      </c>
      <c r="D684" s="723" t="s">
        <v>5148</v>
      </c>
      <c r="E684" s="723" t="s">
        <v>5148</v>
      </c>
      <c r="F684" s="723" t="s">
        <v>5153</v>
      </c>
      <c r="G684" s="723" t="s">
        <v>5153</v>
      </c>
      <c r="H684" s="723"/>
      <c r="I684" s="723"/>
      <c r="J684" s="723" t="s">
        <v>38</v>
      </c>
      <c r="K684" s="723">
        <v>0</v>
      </c>
      <c r="L684" s="762">
        <v>471010000</v>
      </c>
      <c r="M684" s="1003" t="s">
        <v>125</v>
      </c>
      <c r="N684" s="750" t="s">
        <v>2115</v>
      </c>
      <c r="O684" s="723" t="s">
        <v>236</v>
      </c>
      <c r="P684" s="723" t="s">
        <v>229</v>
      </c>
      <c r="Q684" s="870" t="s">
        <v>230</v>
      </c>
      <c r="R684" s="723" t="s">
        <v>2856</v>
      </c>
      <c r="S684" s="723">
        <v>796</v>
      </c>
      <c r="T684" s="723" t="s">
        <v>232</v>
      </c>
      <c r="U684" s="820">
        <v>1</v>
      </c>
      <c r="V684" s="820">
        <v>8087</v>
      </c>
      <c r="W684" s="820">
        <v>8087</v>
      </c>
      <c r="X684" s="820">
        <v>9057.44</v>
      </c>
      <c r="Y684" s="723"/>
      <c r="Z684" s="1045">
        <v>2016</v>
      </c>
      <c r="AA684" s="755"/>
      <c r="AB684" s="756" t="s">
        <v>876</v>
      </c>
      <c r="AC684" s="756" t="s">
        <v>209</v>
      </c>
      <c r="AD684" s="756"/>
      <c r="AE684" s="756"/>
      <c r="AF684" s="756"/>
      <c r="AG684" s="756" t="s">
        <v>5158</v>
      </c>
      <c r="AH684" s="756" t="s">
        <v>794</v>
      </c>
      <c r="AI684" s="803"/>
      <c r="AJ684" s="803"/>
      <c r="AK684" s="803"/>
    </row>
    <row r="685" spans="1:37" s="192" customFormat="1" ht="100.5" customHeight="1">
      <c r="A685" s="723" t="s">
        <v>5159</v>
      </c>
      <c r="B685" s="1039" t="s">
        <v>33</v>
      </c>
      <c r="C685" s="723" t="s">
        <v>5152</v>
      </c>
      <c r="D685" s="723" t="s">
        <v>5148</v>
      </c>
      <c r="E685" s="723" t="s">
        <v>5148</v>
      </c>
      <c r="F685" s="723" t="s">
        <v>5153</v>
      </c>
      <c r="G685" s="723" t="s">
        <v>5153</v>
      </c>
      <c r="H685" s="723"/>
      <c r="I685" s="723"/>
      <c r="J685" s="723" t="s">
        <v>38</v>
      </c>
      <c r="K685" s="723">
        <v>0</v>
      </c>
      <c r="L685" s="762">
        <v>471010000</v>
      </c>
      <c r="M685" s="1003" t="s">
        <v>125</v>
      </c>
      <c r="N685" s="750" t="s">
        <v>2115</v>
      </c>
      <c r="O685" s="723" t="s">
        <v>236</v>
      </c>
      <c r="P685" s="723" t="s">
        <v>229</v>
      </c>
      <c r="Q685" s="870" t="s">
        <v>230</v>
      </c>
      <c r="R685" s="723" t="s">
        <v>2856</v>
      </c>
      <c r="S685" s="723">
        <v>796</v>
      </c>
      <c r="T685" s="723" t="s">
        <v>232</v>
      </c>
      <c r="U685" s="820">
        <v>1</v>
      </c>
      <c r="V685" s="820">
        <v>8087</v>
      </c>
      <c r="W685" s="820">
        <v>8087</v>
      </c>
      <c r="X685" s="820">
        <v>9057.44</v>
      </c>
      <c r="Y685" s="723"/>
      <c r="Z685" s="1045">
        <v>2016</v>
      </c>
      <c r="AA685" s="755"/>
      <c r="AB685" s="756" t="s">
        <v>876</v>
      </c>
      <c r="AC685" s="756" t="s">
        <v>209</v>
      </c>
      <c r="AD685" s="756"/>
      <c r="AE685" s="756"/>
      <c r="AF685" s="756"/>
      <c r="AG685" s="756" t="s">
        <v>5158</v>
      </c>
      <c r="AH685" s="756" t="s">
        <v>794</v>
      </c>
      <c r="AI685" s="803"/>
      <c r="AJ685" s="803"/>
      <c r="AK685" s="803"/>
    </row>
    <row r="686" spans="1:37" s="192" customFormat="1" ht="100.5" customHeight="1">
      <c r="A686" s="723" t="s">
        <v>5160</v>
      </c>
      <c r="B686" s="1039" t="s">
        <v>33</v>
      </c>
      <c r="C686" s="723" t="s">
        <v>5152</v>
      </c>
      <c r="D686" s="723" t="s">
        <v>5148</v>
      </c>
      <c r="E686" s="723" t="s">
        <v>5148</v>
      </c>
      <c r="F686" s="723" t="s">
        <v>5153</v>
      </c>
      <c r="G686" s="723" t="s">
        <v>5153</v>
      </c>
      <c r="H686" s="723"/>
      <c r="I686" s="723"/>
      <c r="J686" s="723" t="s">
        <v>38</v>
      </c>
      <c r="K686" s="723">
        <v>0</v>
      </c>
      <c r="L686" s="762">
        <v>471010000</v>
      </c>
      <c r="M686" s="1003" t="s">
        <v>125</v>
      </c>
      <c r="N686" s="750" t="s">
        <v>2115</v>
      </c>
      <c r="O686" s="723" t="s">
        <v>236</v>
      </c>
      <c r="P686" s="723" t="s">
        <v>229</v>
      </c>
      <c r="Q686" s="870" t="s">
        <v>230</v>
      </c>
      <c r="R686" s="723" t="s">
        <v>2856</v>
      </c>
      <c r="S686" s="723">
        <v>796</v>
      </c>
      <c r="T686" s="723" t="s">
        <v>232</v>
      </c>
      <c r="U686" s="820">
        <v>2</v>
      </c>
      <c r="V686" s="820">
        <v>8087</v>
      </c>
      <c r="W686" s="820">
        <v>16174</v>
      </c>
      <c r="X686" s="820">
        <v>18114.88</v>
      </c>
      <c r="Y686" s="723"/>
      <c r="Z686" s="1045">
        <v>2016</v>
      </c>
      <c r="AA686" s="755"/>
      <c r="AB686" s="756" t="s">
        <v>876</v>
      </c>
      <c r="AC686" s="756" t="s">
        <v>209</v>
      </c>
      <c r="AD686" s="756"/>
      <c r="AE686" s="756"/>
      <c r="AF686" s="756"/>
      <c r="AG686" s="756" t="s">
        <v>5158</v>
      </c>
      <c r="AH686" s="756" t="s">
        <v>794</v>
      </c>
      <c r="AI686" s="803"/>
      <c r="AJ686" s="803"/>
      <c r="AK686" s="803"/>
    </row>
    <row r="687" spans="1:37" s="192" customFormat="1" ht="100.5" customHeight="1">
      <c r="A687" s="723" t="s">
        <v>5161</v>
      </c>
      <c r="B687" s="1039" t="s">
        <v>33</v>
      </c>
      <c r="C687" s="723" t="s">
        <v>5152</v>
      </c>
      <c r="D687" s="723" t="s">
        <v>5148</v>
      </c>
      <c r="E687" s="723" t="s">
        <v>5148</v>
      </c>
      <c r="F687" s="723" t="s">
        <v>5153</v>
      </c>
      <c r="G687" s="723" t="s">
        <v>5153</v>
      </c>
      <c r="H687" s="723"/>
      <c r="I687" s="723"/>
      <c r="J687" s="723" t="s">
        <v>38</v>
      </c>
      <c r="K687" s="723">
        <v>0</v>
      </c>
      <c r="L687" s="762">
        <v>471010000</v>
      </c>
      <c r="M687" s="1003" t="s">
        <v>125</v>
      </c>
      <c r="N687" s="750" t="s">
        <v>2115</v>
      </c>
      <c r="O687" s="723" t="s">
        <v>236</v>
      </c>
      <c r="P687" s="723" t="s">
        <v>229</v>
      </c>
      <c r="Q687" s="870" t="s">
        <v>230</v>
      </c>
      <c r="R687" s="723" t="s">
        <v>2856</v>
      </c>
      <c r="S687" s="723">
        <v>796</v>
      </c>
      <c r="T687" s="723" t="s">
        <v>232</v>
      </c>
      <c r="U687" s="820">
        <v>4</v>
      </c>
      <c r="V687" s="820">
        <v>8087</v>
      </c>
      <c r="W687" s="820">
        <v>32348</v>
      </c>
      <c r="X687" s="820">
        <v>36229.760000000002</v>
      </c>
      <c r="Y687" s="723"/>
      <c r="Z687" s="1045">
        <v>2016</v>
      </c>
      <c r="AA687" s="755"/>
      <c r="AB687" s="756" t="s">
        <v>876</v>
      </c>
      <c r="AC687" s="756" t="s">
        <v>209</v>
      </c>
      <c r="AD687" s="756"/>
      <c r="AE687" s="756"/>
      <c r="AF687" s="756"/>
      <c r="AG687" s="756" t="s">
        <v>5158</v>
      </c>
      <c r="AH687" s="756" t="s">
        <v>794</v>
      </c>
      <c r="AI687" s="803"/>
      <c r="AJ687" s="803"/>
      <c r="AK687" s="803"/>
    </row>
    <row r="688" spans="1:37" s="192" customFormat="1" ht="100.5" customHeight="1">
      <c r="A688" s="723" t="s">
        <v>5162</v>
      </c>
      <c r="B688" s="1039" t="s">
        <v>33</v>
      </c>
      <c r="C688" s="723" t="s">
        <v>5152</v>
      </c>
      <c r="D688" s="723" t="s">
        <v>5148</v>
      </c>
      <c r="E688" s="723" t="s">
        <v>5148</v>
      </c>
      <c r="F688" s="723" t="s">
        <v>5153</v>
      </c>
      <c r="G688" s="723" t="s">
        <v>5153</v>
      </c>
      <c r="H688" s="723"/>
      <c r="I688" s="723"/>
      <c r="J688" s="723" t="s">
        <v>38</v>
      </c>
      <c r="K688" s="723">
        <v>0</v>
      </c>
      <c r="L688" s="762">
        <v>471010000</v>
      </c>
      <c r="M688" s="1003" t="s">
        <v>125</v>
      </c>
      <c r="N688" s="750" t="s">
        <v>2115</v>
      </c>
      <c r="O688" s="723" t="s">
        <v>236</v>
      </c>
      <c r="P688" s="723" t="s">
        <v>229</v>
      </c>
      <c r="Q688" s="870" t="s">
        <v>230</v>
      </c>
      <c r="R688" s="723" t="s">
        <v>2856</v>
      </c>
      <c r="S688" s="723">
        <v>796</v>
      </c>
      <c r="T688" s="723" t="s">
        <v>232</v>
      </c>
      <c r="U688" s="820">
        <v>1</v>
      </c>
      <c r="V688" s="820">
        <v>8087</v>
      </c>
      <c r="W688" s="820">
        <v>8087</v>
      </c>
      <c r="X688" s="820">
        <v>9057.44</v>
      </c>
      <c r="Y688" s="723"/>
      <c r="Z688" s="1045">
        <v>2016</v>
      </c>
      <c r="AA688" s="755"/>
      <c r="AB688" s="756" t="s">
        <v>876</v>
      </c>
      <c r="AC688" s="756" t="s">
        <v>209</v>
      </c>
      <c r="AD688" s="756"/>
      <c r="AE688" s="756"/>
      <c r="AF688" s="756"/>
      <c r="AG688" s="756" t="s">
        <v>5158</v>
      </c>
      <c r="AH688" s="756" t="s">
        <v>794</v>
      </c>
      <c r="AI688" s="803"/>
      <c r="AJ688" s="803"/>
      <c r="AK688" s="803"/>
    </row>
    <row r="689" spans="1:37" s="192" customFormat="1" ht="100.5" customHeight="1">
      <c r="A689" s="723" t="s">
        <v>5163</v>
      </c>
      <c r="B689" s="1039" t="s">
        <v>33</v>
      </c>
      <c r="C689" s="723" t="s">
        <v>5152</v>
      </c>
      <c r="D689" s="723" t="s">
        <v>5148</v>
      </c>
      <c r="E689" s="723" t="s">
        <v>5148</v>
      </c>
      <c r="F689" s="723" t="s">
        <v>5153</v>
      </c>
      <c r="G689" s="723" t="s">
        <v>5153</v>
      </c>
      <c r="H689" s="723"/>
      <c r="I689" s="723"/>
      <c r="J689" s="723" t="s">
        <v>38</v>
      </c>
      <c r="K689" s="723">
        <v>0</v>
      </c>
      <c r="L689" s="762">
        <v>471010000</v>
      </c>
      <c r="M689" s="1003" t="s">
        <v>125</v>
      </c>
      <c r="N689" s="750" t="s">
        <v>2115</v>
      </c>
      <c r="O689" s="723" t="s">
        <v>236</v>
      </c>
      <c r="P689" s="723" t="s">
        <v>229</v>
      </c>
      <c r="Q689" s="870" t="s">
        <v>230</v>
      </c>
      <c r="R689" s="723" t="s">
        <v>2856</v>
      </c>
      <c r="S689" s="723">
        <v>796</v>
      </c>
      <c r="T689" s="723" t="s">
        <v>232</v>
      </c>
      <c r="U689" s="820">
        <v>2</v>
      </c>
      <c r="V689" s="820">
        <v>8087</v>
      </c>
      <c r="W689" s="820">
        <v>16174</v>
      </c>
      <c r="X689" s="820">
        <v>18114.88</v>
      </c>
      <c r="Y689" s="723"/>
      <c r="Z689" s="1045">
        <v>2016</v>
      </c>
      <c r="AA689" s="755"/>
      <c r="AB689" s="756" t="s">
        <v>876</v>
      </c>
      <c r="AC689" s="756" t="s">
        <v>209</v>
      </c>
      <c r="AD689" s="756"/>
      <c r="AE689" s="756"/>
      <c r="AF689" s="756"/>
      <c r="AG689" s="756" t="s">
        <v>5158</v>
      </c>
      <c r="AH689" s="756" t="s">
        <v>794</v>
      </c>
      <c r="AI689" s="803"/>
      <c r="AJ689" s="803"/>
      <c r="AK689" s="803"/>
    </row>
    <row r="690" spans="1:37" s="192" customFormat="1" ht="100.5" customHeight="1">
      <c r="A690" s="723" t="s">
        <v>5164</v>
      </c>
      <c r="B690" s="1039" t="s">
        <v>33</v>
      </c>
      <c r="C690" s="723" t="s">
        <v>5152</v>
      </c>
      <c r="D690" s="723" t="s">
        <v>5148</v>
      </c>
      <c r="E690" s="723" t="s">
        <v>5148</v>
      </c>
      <c r="F690" s="723" t="s">
        <v>5153</v>
      </c>
      <c r="G690" s="723" t="s">
        <v>5153</v>
      </c>
      <c r="H690" s="723"/>
      <c r="I690" s="723"/>
      <c r="J690" s="723" t="s">
        <v>38</v>
      </c>
      <c r="K690" s="723">
        <v>0</v>
      </c>
      <c r="L690" s="762">
        <v>471010000</v>
      </c>
      <c r="M690" s="1003" t="s">
        <v>125</v>
      </c>
      <c r="N690" s="750" t="s">
        <v>2115</v>
      </c>
      <c r="O690" s="723" t="s">
        <v>236</v>
      </c>
      <c r="P690" s="723" t="s">
        <v>229</v>
      </c>
      <c r="Q690" s="870" t="s">
        <v>230</v>
      </c>
      <c r="R690" s="723" t="s">
        <v>2856</v>
      </c>
      <c r="S690" s="723">
        <v>796</v>
      </c>
      <c r="T690" s="723" t="s">
        <v>232</v>
      </c>
      <c r="U690" s="820">
        <v>2</v>
      </c>
      <c r="V690" s="820">
        <v>8087</v>
      </c>
      <c r="W690" s="820">
        <v>16174</v>
      </c>
      <c r="X690" s="820">
        <v>18114.88</v>
      </c>
      <c r="Y690" s="723"/>
      <c r="Z690" s="1045">
        <v>2016</v>
      </c>
      <c r="AA690" s="755"/>
      <c r="AB690" s="756" t="s">
        <v>876</v>
      </c>
      <c r="AC690" s="756" t="s">
        <v>209</v>
      </c>
      <c r="AD690" s="756"/>
      <c r="AE690" s="756"/>
      <c r="AF690" s="756"/>
      <c r="AG690" s="756" t="s">
        <v>5158</v>
      </c>
      <c r="AH690" s="756" t="s">
        <v>794</v>
      </c>
      <c r="AI690" s="803"/>
      <c r="AJ690" s="803"/>
      <c r="AK690" s="803"/>
    </row>
    <row r="691" spans="1:37" s="192" customFormat="1" ht="100.5" customHeight="1">
      <c r="A691" s="723" t="s">
        <v>5165</v>
      </c>
      <c r="B691" s="1039" t="s">
        <v>33</v>
      </c>
      <c r="C691" s="723" t="s">
        <v>5166</v>
      </c>
      <c r="D691" s="723" t="s">
        <v>5167</v>
      </c>
      <c r="E691" s="723" t="s">
        <v>5167</v>
      </c>
      <c r="F691" s="723" t="s">
        <v>5168</v>
      </c>
      <c r="G691" s="723" t="s">
        <v>5168</v>
      </c>
      <c r="H691" s="723"/>
      <c r="I691" s="723"/>
      <c r="J691" s="723" t="s">
        <v>38</v>
      </c>
      <c r="K691" s="723">
        <v>0</v>
      </c>
      <c r="L691" s="762">
        <v>271010000</v>
      </c>
      <c r="M691" s="723" t="s">
        <v>127</v>
      </c>
      <c r="N691" s="750" t="s">
        <v>2115</v>
      </c>
      <c r="O691" s="723" t="s">
        <v>802</v>
      </c>
      <c r="P691" s="723" t="s">
        <v>229</v>
      </c>
      <c r="Q691" s="870" t="s">
        <v>230</v>
      </c>
      <c r="R691" s="723" t="s">
        <v>2856</v>
      </c>
      <c r="S691" s="723">
        <v>796</v>
      </c>
      <c r="T691" s="723" t="s">
        <v>232</v>
      </c>
      <c r="U691" s="820">
        <v>1</v>
      </c>
      <c r="V691" s="820">
        <v>3500</v>
      </c>
      <c r="W691" s="820">
        <v>3500</v>
      </c>
      <c r="X691" s="820">
        <v>3920</v>
      </c>
      <c r="Y691" s="723"/>
      <c r="Z691" s="1045">
        <v>2016</v>
      </c>
      <c r="AA691" s="755"/>
      <c r="AB691" s="756" t="s">
        <v>876</v>
      </c>
      <c r="AC691" s="756" t="s">
        <v>209</v>
      </c>
      <c r="AD691" s="756"/>
      <c r="AE691" s="756"/>
      <c r="AF691" s="756"/>
      <c r="AG691" s="756" t="s">
        <v>5169</v>
      </c>
      <c r="AH691" s="756" t="s">
        <v>794</v>
      </c>
      <c r="AI691" s="803"/>
      <c r="AJ691" s="803"/>
      <c r="AK691" s="803"/>
    </row>
    <row r="692" spans="1:37" s="192" customFormat="1" ht="100.5" customHeight="1">
      <c r="A692" s="723" t="s">
        <v>5170</v>
      </c>
      <c r="B692" s="1039" t="s">
        <v>33</v>
      </c>
      <c r="C692" s="723" t="s">
        <v>5171</v>
      </c>
      <c r="D692" s="723" t="s">
        <v>5172</v>
      </c>
      <c r="E692" s="723" t="s">
        <v>5172</v>
      </c>
      <c r="F692" s="723" t="s">
        <v>5173</v>
      </c>
      <c r="G692" s="723" t="s">
        <v>5173</v>
      </c>
      <c r="H692" s="723"/>
      <c r="I692" s="723"/>
      <c r="J692" s="723" t="s">
        <v>1135</v>
      </c>
      <c r="K692" s="723">
        <v>50</v>
      </c>
      <c r="L692" s="723">
        <v>511010000</v>
      </c>
      <c r="M692" s="749" t="s">
        <v>88</v>
      </c>
      <c r="N692" s="750" t="s">
        <v>2115</v>
      </c>
      <c r="O692" s="809" t="s">
        <v>4695</v>
      </c>
      <c r="P692" s="723" t="s">
        <v>229</v>
      </c>
      <c r="Q692" s="870" t="s">
        <v>230</v>
      </c>
      <c r="R692" s="723" t="s">
        <v>2856</v>
      </c>
      <c r="S692" s="723">
        <v>6</v>
      </c>
      <c r="T692" s="723" t="s">
        <v>5174</v>
      </c>
      <c r="U692" s="820">
        <v>6.75</v>
      </c>
      <c r="V692" s="820">
        <v>72000</v>
      </c>
      <c r="W692" s="820">
        <v>486000</v>
      </c>
      <c r="X692" s="820">
        <v>544320</v>
      </c>
      <c r="Y692" s="723" t="s">
        <v>4270</v>
      </c>
      <c r="Z692" s="1045">
        <v>2016</v>
      </c>
      <c r="AA692" s="755"/>
      <c r="AB692" s="756" t="s">
        <v>876</v>
      </c>
      <c r="AC692" s="756"/>
      <c r="AD692" s="756"/>
      <c r="AE692" s="756"/>
      <c r="AF692" s="756"/>
      <c r="AG692" s="756" t="s">
        <v>5175</v>
      </c>
      <c r="AH692" s="756" t="s">
        <v>794</v>
      </c>
      <c r="AI692" s="803"/>
      <c r="AJ692" s="803"/>
      <c r="AK692" s="803"/>
    </row>
    <row r="693" spans="1:37" s="550" customFormat="1" ht="100.5" customHeight="1">
      <c r="A693" s="843" t="s">
        <v>5176</v>
      </c>
      <c r="B693" s="1078" t="s">
        <v>33</v>
      </c>
      <c r="C693" s="843" t="s">
        <v>5177</v>
      </c>
      <c r="D693" s="843" t="s">
        <v>5178</v>
      </c>
      <c r="E693" s="843" t="s">
        <v>5178</v>
      </c>
      <c r="F693" s="843" t="s">
        <v>5179</v>
      </c>
      <c r="G693" s="843" t="s">
        <v>5179</v>
      </c>
      <c r="H693" s="843"/>
      <c r="I693" s="843"/>
      <c r="J693" s="843" t="s">
        <v>1135</v>
      </c>
      <c r="K693" s="843">
        <v>50</v>
      </c>
      <c r="L693" s="903">
        <v>471010000</v>
      </c>
      <c r="M693" s="843" t="s">
        <v>125</v>
      </c>
      <c r="N693" s="998" t="s">
        <v>2115</v>
      </c>
      <c r="O693" s="843" t="s">
        <v>236</v>
      </c>
      <c r="P693" s="843" t="s">
        <v>229</v>
      </c>
      <c r="Q693" s="1062" t="s">
        <v>230</v>
      </c>
      <c r="R693" s="843" t="s">
        <v>2856</v>
      </c>
      <c r="S693" s="843">
        <v>55</v>
      </c>
      <c r="T693" s="843" t="s">
        <v>3168</v>
      </c>
      <c r="U693" s="927">
        <v>5.5810000000000004</v>
      </c>
      <c r="V693" s="927">
        <v>12840</v>
      </c>
      <c r="W693" s="927">
        <v>0</v>
      </c>
      <c r="X693" s="927">
        <v>0</v>
      </c>
      <c r="Y693" s="843" t="s">
        <v>4270</v>
      </c>
      <c r="Z693" s="1079">
        <v>2016</v>
      </c>
      <c r="AA693" s="1002"/>
      <c r="AB693" s="894" t="s">
        <v>876</v>
      </c>
      <c r="AC693" s="894"/>
      <c r="AD693" s="894"/>
      <c r="AE693" s="894"/>
      <c r="AF693" s="894"/>
      <c r="AG693" s="894" t="s">
        <v>5180</v>
      </c>
      <c r="AH693" s="894" t="s">
        <v>794</v>
      </c>
      <c r="AI693" s="1064"/>
      <c r="AJ693" s="1064"/>
      <c r="AK693" s="1064"/>
    </row>
    <row r="694" spans="1:37" s="1243" customFormat="1" ht="99.75" customHeight="1">
      <c r="A694" s="1201" t="s">
        <v>13681</v>
      </c>
      <c r="B694" s="1270" t="s">
        <v>33</v>
      </c>
      <c r="C694" s="1201" t="s">
        <v>5177</v>
      </c>
      <c r="D694" s="1201" t="s">
        <v>5178</v>
      </c>
      <c r="E694" s="1201" t="s">
        <v>5178</v>
      </c>
      <c r="F694" s="1201" t="s">
        <v>5179</v>
      </c>
      <c r="G694" s="1201" t="s">
        <v>5179</v>
      </c>
      <c r="H694" s="1201"/>
      <c r="I694" s="1201"/>
      <c r="J694" s="1201" t="s">
        <v>1135</v>
      </c>
      <c r="K694" s="1201">
        <v>50</v>
      </c>
      <c r="L694" s="1265">
        <v>471010000</v>
      </c>
      <c r="M694" s="1343" t="s">
        <v>125</v>
      </c>
      <c r="N694" s="1333" t="s">
        <v>2035</v>
      </c>
      <c r="O694" s="1201" t="s">
        <v>236</v>
      </c>
      <c r="P694" s="1201" t="s">
        <v>229</v>
      </c>
      <c r="Q694" s="1256" t="s">
        <v>230</v>
      </c>
      <c r="R694" s="1201" t="s">
        <v>2856</v>
      </c>
      <c r="S694" s="1201">
        <v>55</v>
      </c>
      <c r="T694" s="1201" t="s">
        <v>3168</v>
      </c>
      <c r="U694" s="1276">
        <v>5.5810000000000004</v>
      </c>
      <c r="V694" s="1276">
        <v>12840</v>
      </c>
      <c r="W694" s="1276">
        <v>71660.039999999994</v>
      </c>
      <c r="X694" s="1276">
        <v>80259.240000000005</v>
      </c>
      <c r="Y694" s="1201"/>
      <c r="Z694" s="1285">
        <v>2016</v>
      </c>
      <c r="AA694" s="1201">
        <v>22</v>
      </c>
      <c r="AB694" s="1180" t="s">
        <v>876</v>
      </c>
      <c r="AC694" s="1180"/>
      <c r="AD694" s="1180"/>
      <c r="AE694" s="1180"/>
      <c r="AF694" s="1180"/>
      <c r="AG694" s="1180" t="s">
        <v>5180</v>
      </c>
      <c r="AH694" s="1180" t="s">
        <v>794</v>
      </c>
      <c r="AI694" s="1222"/>
      <c r="AJ694" s="1222"/>
      <c r="AK694" s="1180" t="s">
        <v>13668</v>
      </c>
    </row>
    <row r="695" spans="1:37" s="192" customFormat="1" ht="100.5" customHeight="1">
      <c r="A695" s="723" t="s">
        <v>5181</v>
      </c>
      <c r="B695" s="1039" t="s">
        <v>33</v>
      </c>
      <c r="C695" s="723" t="s">
        <v>5182</v>
      </c>
      <c r="D695" s="723" t="s">
        <v>5183</v>
      </c>
      <c r="E695" s="723" t="s">
        <v>5183</v>
      </c>
      <c r="F695" s="723" t="s">
        <v>5184</v>
      </c>
      <c r="G695" s="723" t="s">
        <v>5184</v>
      </c>
      <c r="H695" s="723"/>
      <c r="I695" s="723"/>
      <c r="J695" s="723" t="s">
        <v>1135</v>
      </c>
      <c r="K695" s="723">
        <v>50</v>
      </c>
      <c r="L695" s="784">
        <v>231010000</v>
      </c>
      <c r="M695" s="745" t="s">
        <v>128</v>
      </c>
      <c r="N695" s="750" t="s">
        <v>2115</v>
      </c>
      <c r="O695" s="809" t="s">
        <v>4668</v>
      </c>
      <c r="P695" s="723" t="s">
        <v>229</v>
      </c>
      <c r="Q695" s="870" t="s">
        <v>230</v>
      </c>
      <c r="R695" s="723" t="s">
        <v>2856</v>
      </c>
      <c r="S695" s="723">
        <v>166</v>
      </c>
      <c r="T695" s="723" t="s">
        <v>902</v>
      </c>
      <c r="U695" s="820">
        <v>1.26</v>
      </c>
      <c r="V695" s="820">
        <v>250</v>
      </c>
      <c r="W695" s="820">
        <v>315</v>
      </c>
      <c r="X695" s="820">
        <v>352.8</v>
      </c>
      <c r="Y695" s="723" t="s">
        <v>4270</v>
      </c>
      <c r="Z695" s="1045">
        <v>2016</v>
      </c>
      <c r="AA695" s="755"/>
      <c r="AB695" s="756" t="s">
        <v>876</v>
      </c>
      <c r="AC695" s="756"/>
      <c r="AD695" s="756"/>
      <c r="AE695" s="756"/>
      <c r="AF695" s="756"/>
      <c r="AG695" s="756" t="s">
        <v>5185</v>
      </c>
      <c r="AH695" s="756" t="s">
        <v>794</v>
      </c>
      <c r="AI695" s="803"/>
      <c r="AJ695" s="803"/>
      <c r="AK695" s="803"/>
    </row>
    <row r="696" spans="1:37" s="192" customFormat="1" ht="100.5" customHeight="1">
      <c r="A696" s="723" t="s">
        <v>5186</v>
      </c>
      <c r="B696" s="1039" t="s">
        <v>33</v>
      </c>
      <c r="C696" s="723" t="s">
        <v>5182</v>
      </c>
      <c r="D696" s="723" t="s">
        <v>5183</v>
      </c>
      <c r="E696" s="723" t="s">
        <v>5183</v>
      </c>
      <c r="F696" s="723" t="s">
        <v>5184</v>
      </c>
      <c r="G696" s="723" t="s">
        <v>5184</v>
      </c>
      <c r="H696" s="723"/>
      <c r="I696" s="723"/>
      <c r="J696" s="723" t="s">
        <v>1135</v>
      </c>
      <c r="K696" s="723">
        <v>50</v>
      </c>
      <c r="L696" s="1044">
        <v>151010000</v>
      </c>
      <c r="M696" s="745" t="s">
        <v>82</v>
      </c>
      <c r="N696" s="750" t="s">
        <v>2115</v>
      </c>
      <c r="O696" s="809" t="s">
        <v>4671</v>
      </c>
      <c r="P696" s="723" t="s">
        <v>229</v>
      </c>
      <c r="Q696" s="870" t="s">
        <v>230</v>
      </c>
      <c r="R696" s="723" t="s">
        <v>2856</v>
      </c>
      <c r="S696" s="723">
        <v>166</v>
      </c>
      <c r="T696" s="723" t="s">
        <v>902</v>
      </c>
      <c r="U696" s="820">
        <v>6</v>
      </c>
      <c r="V696" s="820">
        <v>250</v>
      </c>
      <c r="W696" s="820">
        <v>1500</v>
      </c>
      <c r="X696" s="820">
        <v>1680</v>
      </c>
      <c r="Y696" s="723" t="s">
        <v>4270</v>
      </c>
      <c r="Z696" s="1045">
        <v>2016</v>
      </c>
      <c r="AA696" s="755"/>
      <c r="AB696" s="756" t="s">
        <v>876</v>
      </c>
      <c r="AC696" s="756"/>
      <c r="AD696" s="756"/>
      <c r="AE696" s="756"/>
      <c r="AF696" s="756"/>
      <c r="AG696" s="756" t="s">
        <v>5187</v>
      </c>
      <c r="AH696" s="756" t="s">
        <v>794</v>
      </c>
      <c r="AI696" s="803"/>
      <c r="AJ696" s="803"/>
      <c r="AK696" s="803"/>
    </row>
    <row r="697" spans="1:37" s="192" customFormat="1" ht="100.5" customHeight="1">
      <c r="A697" s="723" t="s">
        <v>5188</v>
      </c>
      <c r="B697" s="1039" t="s">
        <v>33</v>
      </c>
      <c r="C697" s="723" t="s">
        <v>5182</v>
      </c>
      <c r="D697" s="723" t="s">
        <v>5183</v>
      </c>
      <c r="E697" s="723" t="s">
        <v>5183</v>
      </c>
      <c r="F697" s="723" t="s">
        <v>5184</v>
      </c>
      <c r="G697" s="723" t="s">
        <v>5184</v>
      </c>
      <c r="H697" s="723"/>
      <c r="I697" s="723"/>
      <c r="J697" s="723" t="s">
        <v>1135</v>
      </c>
      <c r="K697" s="723">
        <v>50</v>
      </c>
      <c r="L697" s="745">
        <v>431010000</v>
      </c>
      <c r="M697" s="745" t="s">
        <v>129</v>
      </c>
      <c r="N697" s="750" t="s">
        <v>2115</v>
      </c>
      <c r="O697" s="809" t="s">
        <v>4677</v>
      </c>
      <c r="P697" s="723" t="s">
        <v>229</v>
      </c>
      <c r="Q697" s="870" t="s">
        <v>230</v>
      </c>
      <c r="R697" s="723" t="s">
        <v>2856</v>
      </c>
      <c r="S697" s="723">
        <v>166</v>
      </c>
      <c r="T697" s="723" t="s">
        <v>902</v>
      </c>
      <c r="U697" s="820">
        <v>104.5</v>
      </c>
      <c r="V697" s="820">
        <v>250</v>
      </c>
      <c r="W697" s="820">
        <v>26125</v>
      </c>
      <c r="X697" s="820">
        <v>29260</v>
      </c>
      <c r="Y697" s="723" t="s">
        <v>4270</v>
      </c>
      <c r="Z697" s="1045">
        <v>2016</v>
      </c>
      <c r="AA697" s="755"/>
      <c r="AB697" s="756" t="s">
        <v>876</v>
      </c>
      <c r="AC697" s="756"/>
      <c r="AD697" s="756"/>
      <c r="AE697" s="756"/>
      <c r="AF697" s="756"/>
      <c r="AG697" s="756" t="s">
        <v>5189</v>
      </c>
      <c r="AH697" s="756" t="s">
        <v>794</v>
      </c>
      <c r="AI697" s="803"/>
      <c r="AJ697" s="803"/>
      <c r="AK697" s="803"/>
    </row>
    <row r="698" spans="1:37" s="192" customFormat="1" ht="100.5" customHeight="1">
      <c r="A698" s="723" t="s">
        <v>5190</v>
      </c>
      <c r="B698" s="1039" t="s">
        <v>33</v>
      </c>
      <c r="C698" s="723" t="s">
        <v>5182</v>
      </c>
      <c r="D698" s="723" t="s">
        <v>5183</v>
      </c>
      <c r="E698" s="723" t="s">
        <v>5183</v>
      </c>
      <c r="F698" s="723" t="s">
        <v>5184</v>
      </c>
      <c r="G698" s="723" t="s">
        <v>5184</v>
      </c>
      <c r="H698" s="723"/>
      <c r="I698" s="723"/>
      <c r="J698" s="723" t="s">
        <v>1135</v>
      </c>
      <c r="K698" s="723">
        <v>50</v>
      </c>
      <c r="L698" s="745">
        <v>391010000</v>
      </c>
      <c r="M698" s="745" t="s">
        <v>341</v>
      </c>
      <c r="N698" s="750" t="s">
        <v>2115</v>
      </c>
      <c r="O698" s="809" t="s">
        <v>4692</v>
      </c>
      <c r="P698" s="723" t="s">
        <v>229</v>
      </c>
      <c r="Q698" s="870" t="s">
        <v>230</v>
      </c>
      <c r="R698" s="723" t="s">
        <v>2856</v>
      </c>
      <c r="S698" s="723">
        <v>166</v>
      </c>
      <c r="T698" s="723" t="s">
        <v>902</v>
      </c>
      <c r="U698" s="820">
        <v>200</v>
      </c>
      <c r="V698" s="820">
        <v>250</v>
      </c>
      <c r="W698" s="820">
        <v>50000</v>
      </c>
      <c r="X698" s="820">
        <v>56000</v>
      </c>
      <c r="Y698" s="723" t="s">
        <v>4270</v>
      </c>
      <c r="Z698" s="1045">
        <v>2016</v>
      </c>
      <c r="AA698" s="755"/>
      <c r="AB698" s="756" t="s">
        <v>876</v>
      </c>
      <c r="AC698" s="756"/>
      <c r="AD698" s="756"/>
      <c r="AE698" s="756"/>
      <c r="AF698" s="756"/>
      <c r="AG698" s="756" t="s">
        <v>5191</v>
      </c>
      <c r="AH698" s="756" t="s">
        <v>794</v>
      </c>
      <c r="AI698" s="803"/>
      <c r="AJ698" s="803"/>
      <c r="AK698" s="803"/>
    </row>
    <row r="699" spans="1:37" s="192" customFormat="1" ht="100.5" customHeight="1">
      <c r="A699" s="723" t="s">
        <v>5192</v>
      </c>
      <c r="B699" s="1039" t="s">
        <v>33</v>
      </c>
      <c r="C699" s="723" t="s">
        <v>5182</v>
      </c>
      <c r="D699" s="723" t="s">
        <v>5183</v>
      </c>
      <c r="E699" s="723" t="s">
        <v>5183</v>
      </c>
      <c r="F699" s="723" t="s">
        <v>5184</v>
      </c>
      <c r="G699" s="723" t="s">
        <v>5184</v>
      </c>
      <c r="H699" s="723"/>
      <c r="I699" s="723"/>
      <c r="J699" s="723" t="s">
        <v>1135</v>
      </c>
      <c r="K699" s="723">
        <v>50</v>
      </c>
      <c r="L699" s="723">
        <v>511010000</v>
      </c>
      <c r="M699" s="749" t="s">
        <v>88</v>
      </c>
      <c r="N699" s="750" t="s">
        <v>2115</v>
      </c>
      <c r="O699" s="809" t="s">
        <v>4695</v>
      </c>
      <c r="P699" s="723" t="s">
        <v>229</v>
      </c>
      <c r="Q699" s="870" t="s">
        <v>230</v>
      </c>
      <c r="R699" s="723" t="s">
        <v>2856</v>
      </c>
      <c r="S699" s="723">
        <v>166</v>
      </c>
      <c r="T699" s="723" t="s">
        <v>902</v>
      </c>
      <c r="U699" s="820">
        <v>5</v>
      </c>
      <c r="V699" s="820">
        <v>250</v>
      </c>
      <c r="W699" s="820">
        <v>1250</v>
      </c>
      <c r="X699" s="820">
        <v>1400</v>
      </c>
      <c r="Y699" s="723" t="s">
        <v>4270</v>
      </c>
      <c r="Z699" s="1045">
        <v>2016</v>
      </c>
      <c r="AA699" s="755"/>
      <c r="AB699" s="756" t="s">
        <v>876</v>
      </c>
      <c r="AC699" s="756"/>
      <c r="AD699" s="756"/>
      <c r="AE699" s="756"/>
      <c r="AF699" s="756"/>
      <c r="AG699" s="756" t="s">
        <v>5193</v>
      </c>
      <c r="AH699" s="756" t="s">
        <v>794</v>
      </c>
      <c r="AI699" s="803"/>
      <c r="AJ699" s="803"/>
      <c r="AK699" s="803"/>
    </row>
    <row r="700" spans="1:37" s="550" customFormat="1" ht="100.5" customHeight="1">
      <c r="A700" s="843" t="s">
        <v>5194</v>
      </c>
      <c r="B700" s="1078" t="s">
        <v>33</v>
      </c>
      <c r="C700" s="843" t="s">
        <v>5195</v>
      </c>
      <c r="D700" s="843" t="s">
        <v>5183</v>
      </c>
      <c r="E700" s="843" t="s">
        <v>5183</v>
      </c>
      <c r="F700" s="843" t="s">
        <v>5196</v>
      </c>
      <c r="G700" s="843" t="s">
        <v>5196</v>
      </c>
      <c r="H700" s="843"/>
      <c r="I700" s="843"/>
      <c r="J700" s="843" t="s">
        <v>1135</v>
      </c>
      <c r="K700" s="843">
        <v>62</v>
      </c>
      <c r="L700" s="903">
        <v>471010000</v>
      </c>
      <c r="M700" s="843" t="s">
        <v>125</v>
      </c>
      <c r="N700" s="998" t="s">
        <v>2115</v>
      </c>
      <c r="O700" s="843" t="s">
        <v>236</v>
      </c>
      <c r="P700" s="843" t="s">
        <v>229</v>
      </c>
      <c r="Q700" s="1062" t="s">
        <v>230</v>
      </c>
      <c r="R700" s="843" t="s">
        <v>2856</v>
      </c>
      <c r="S700" s="843">
        <v>166</v>
      </c>
      <c r="T700" s="843" t="s">
        <v>902</v>
      </c>
      <c r="U700" s="927">
        <v>18.850000000000001</v>
      </c>
      <c r="V700" s="927">
        <v>700</v>
      </c>
      <c r="W700" s="927">
        <v>0</v>
      </c>
      <c r="X700" s="927">
        <v>0</v>
      </c>
      <c r="Y700" s="843" t="s">
        <v>4270</v>
      </c>
      <c r="Z700" s="1079">
        <v>2016</v>
      </c>
      <c r="AA700" s="1002"/>
      <c r="AB700" s="894" t="s">
        <v>876</v>
      </c>
      <c r="AC700" s="894"/>
      <c r="AD700" s="894"/>
      <c r="AE700" s="894"/>
      <c r="AF700" s="894"/>
      <c r="AG700" s="894" t="s">
        <v>5197</v>
      </c>
      <c r="AH700" s="894" t="s">
        <v>794</v>
      </c>
      <c r="AI700" s="1064"/>
      <c r="AJ700" s="1064"/>
      <c r="AK700" s="1064"/>
    </row>
    <row r="701" spans="1:37" s="1243" customFormat="1" ht="99.75" customHeight="1">
      <c r="A701" s="1201" t="s">
        <v>13682</v>
      </c>
      <c r="B701" s="1270" t="s">
        <v>33</v>
      </c>
      <c r="C701" s="1201" t="s">
        <v>5195</v>
      </c>
      <c r="D701" s="1201" t="s">
        <v>5183</v>
      </c>
      <c r="E701" s="1201" t="s">
        <v>5183</v>
      </c>
      <c r="F701" s="1201" t="s">
        <v>5196</v>
      </c>
      <c r="G701" s="1201" t="s">
        <v>5196</v>
      </c>
      <c r="H701" s="1201"/>
      <c r="I701" s="1201"/>
      <c r="J701" s="1201" t="s">
        <v>1135</v>
      </c>
      <c r="K701" s="1201">
        <v>62</v>
      </c>
      <c r="L701" s="1265">
        <v>471010000</v>
      </c>
      <c r="M701" s="1343" t="s">
        <v>125</v>
      </c>
      <c r="N701" s="1333" t="s">
        <v>2035</v>
      </c>
      <c r="O701" s="1201" t="s">
        <v>236</v>
      </c>
      <c r="P701" s="1201" t="s">
        <v>229</v>
      </c>
      <c r="Q701" s="1256" t="s">
        <v>230</v>
      </c>
      <c r="R701" s="1201" t="s">
        <v>2856</v>
      </c>
      <c r="S701" s="1201">
        <v>166</v>
      </c>
      <c r="T701" s="1201" t="s">
        <v>902</v>
      </c>
      <c r="U701" s="1276">
        <v>18.850000000000001</v>
      </c>
      <c r="V701" s="1276">
        <v>700</v>
      </c>
      <c r="W701" s="1276">
        <v>13195</v>
      </c>
      <c r="X701" s="1276">
        <v>14778.4</v>
      </c>
      <c r="Y701" s="1201"/>
      <c r="Z701" s="1285">
        <v>2016</v>
      </c>
      <c r="AA701" s="1201">
        <v>22</v>
      </c>
      <c r="AB701" s="1180" t="s">
        <v>876</v>
      </c>
      <c r="AC701" s="1180"/>
      <c r="AD701" s="1180"/>
      <c r="AE701" s="1180"/>
      <c r="AF701" s="1180"/>
      <c r="AG701" s="1180" t="s">
        <v>5197</v>
      </c>
      <c r="AH701" s="1180" t="s">
        <v>794</v>
      </c>
      <c r="AI701" s="1222"/>
      <c r="AJ701" s="1222"/>
      <c r="AK701" s="1180" t="s">
        <v>13668</v>
      </c>
    </row>
    <row r="702" spans="1:37" s="192" customFormat="1" ht="100.5" customHeight="1">
      <c r="A702" s="723" t="s">
        <v>5198</v>
      </c>
      <c r="B702" s="1039" t="s">
        <v>33</v>
      </c>
      <c r="C702" s="723" t="s">
        <v>5195</v>
      </c>
      <c r="D702" s="723" t="s">
        <v>5183</v>
      </c>
      <c r="E702" s="723" t="s">
        <v>5183</v>
      </c>
      <c r="F702" s="723" t="s">
        <v>5196</v>
      </c>
      <c r="G702" s="723" t="s">
        <v>5196</v>
      </c>
      <c r="H702" s="723"/>
      <c r="I702" s="723"/>
      <c r="J702" s="723" t="s">
        <v>1135</v>
      </c>
      <c r="K702" s="723">
        <v>62</v>
      </c>
      <c r="L702" s="723">
        <v>511010000</v>
      </c>
      <c r="M702" s="749" t="s">
        <v>88</v>
      </c>
      <c r="N702" s="750" t="s">
        <v>2115</v>
      </c>
      <c r="O702" s="809" t="s">
        <v>4695</v>
      </c>
      <c r="P702" s="723" t="s">
        <v>229</v>
      </c>
      <c r="Q702" s="870" t="s">
        <v>230</v>
      </c>
      <c r="R702" s="723" t="s">
        <v>2856</v>
      </c>
      <c r="S702" s="723">
        <v>166</v>
      </c>
      <c r="T702" s="723" t="s">
        <v>902</v>
      </c>
      <c r="U702" s="820">
        <v>98.65</v>
      </c>
      <c r="V702" s="820">
        <v>700</v>
      </c>
      <c r="W702" s="820">
        <v>69055</v>
      </c>
      <c r="X702" s="820">
        <v>77341.600000000006</v>
      </c>
      <c r="Y702" s="723" t="s">
        <v>4270</v>
      </c>
      <c r="Z702" s="1045">
        <v>2016</v>
      </c>
      <c r="AA702" s="755"/>
      <c r="AB702" s="756" t="s">
        <v>876</v>
      </c>
      <c r="AC702" s="756"/>
      <c r="AD702" s="756"/>
      <c r="AE702" s="756"/>
      <c r="AF702" s="756"/>
      <c r="AG702" s="756" t="s">
        <v>5199</v>
      </c>
      <c r="AH702" s="756" t="s">
        <v>794</v>
      </c>
      <c r="AI702" s="803"/>
      <c r="AJ702" s="803"/>
      <c r="AK702" s="803"/>
    </row>
    <row r="703" spans="1:37" s="550" customFormat="1" ht="100.5" customHeight="1">
      <c r="A703" s="843" t="s">
        <v>5200</v>
      </c>
      <c r="B703" s="1078" t="s">
        <v>33</v>
      </c>
      <c r="C703" s="843" t="s">
        <v>5201</v>
      </c>
      <c r="D703" s="843" t="s">
        <v>5183</v>
      </c>
      <c r="E703" s="843" t="s">
        <v>5183</v>
      </c>
      <c r="F703" s="843" t="s">
        <v>5202</v>
      </c>
      <c r="G703" s="843" t="s">
        <v>5202</v>
      </c>
      <c r="H703" s="843"/>
      <c r="I703" s="843"/>
      <c r="J703" s="843" t="s">
        <v>1135</v>
      </c>
      <c r="K703" s="843">
        <v>50</v>
      </c>
      <c r="L703" s="941">
        <v>231010000</v>
      </c>
      <c r="M703" s="890" t="s">
        <v>128</v>
      </c>
      <c r="N703" s="998" t="s">
        <v>2115</v>
      </c>
      <c r="O703" s="925" t="s">
        <v>4668</v>
      </c>
      <c r="P703" s="843" t="s">
        <v>229</v>
      </c>
      <c r="Q703" s="1062" t="s">
        <v>230</v>
      </c>
      <c r="R703" s="843" t="s">
        <v>2856</v>
      </c>
      <c r="S703" s="843">
        <v>166</v>
      </c>
      <c r="T703" s="843" t="s">
        <v>902</v>
      </c>
      <c r="U703" s="927">
        <v>13.241</v>
      </c>
      <c r="V703" s="927">
        <v>3000</v>
      </c>
      <c r="W703" s="927">
        <v>0</v>
      </c>
      <c r="X703" s="927">
        <v>0</v>
      </c>
      <c r="Y703" s="843" t="s">
        <v>4270</v>
      </c>
      <c r="Z703" s="1079">
        <v>2016</v>
      </c>
      <c r="AA703" s="1002"/>
      <c r="AB703" s="894" t="s">
        <v>876</v>
      </c>
      <c r="AC703" s="894"/>
      <c r="AD703" s="894"/>
      <c r="AE703" s="894"/>
      <c r="AF703" s="894"/>
      <c r="AG703" s="894" t="s">
        <v>5203</v>
      </c>
      <c r="AH703" s="894" t="s">
        <v>794</v>
      </c>
      <c r="AI703" s="1064"/>
      <c r="AJ703" s="1064"/>
      <c r="AK703" s="1064"/>
    </row>
    <row r="704" spans="1:37" s="550" customFormat="1" ht="100.5" customHeight="1">
      <c r="A704" s="843" t="s">
        <v>13298</v>
      </c>
      <c r="B704" s="1078" t="s">
        <v>33</v>
      </c>
      <c r="C704" s="843" t="s">
        <v>5201</v>
      </c>
      <c r="D704" s="843" t="s">
        <v>5183</v>
      </c>
      <c r="E704" s="843" t="s">
        <v>5183</v>
      </c>
      <c r="F704" s="843" t="s">
        <v>5202</v>
      </c>
      <c r="G704" s="843" t="s">
        <v>5202</v>
      </c>
      <c r="H704" s="843"/>
      <c r="I704" s="843"/>
      <c r="J704" s="843" t="s">
        <v>1135</v>
      </c>
      <c r="K704" s="843">
        <v>50</v>
      </c>
      <c r="L704" s="941">
        <v>231010000</v>
      </c>
      <c r="M704" s="890" t="s">
        <v>128</v>
      </c>
      <c r="N704" s="998" t="s">
        <v>2115</v>
      </c>
      <c r="O704" s="925" t="s">
        <v>4668</v>
      </c>
      <c r="P704" s="843" t="s">
        <v>229</v>
      </c>
      <c r="Q704" s="1062" t="s">
        <v>230</v>
      </c>
      <c r="R704" s="843" t="s">
        <v>2856</v>
      </c>
      <c r="S704" s="843">
        <v>166</v>
      </c>
      <c r="T704" s="843" t="s">
        <v>902</v>
      </c>
      <c r="U704" s="927">
        <v>13.241</v>
      </c>
      <c r="V704" s="927">
        <v>3000</v>
      </c>
      <c r="W704" s="927">
        <v>0</v>
      </c>
      <c r="X704" s="927">
        <v>0</v>
      </c>
      <c r="Y704" s="843" t="s">
        <v>4270</v>
      </c>
      <c r="Z704" s="1079">
        <v>2016</v>
      </c>
      <c r="AA704" s="1002" t="s">
        <v>3133</v>
      </c>
      <c r="AB704" s="894" t="s">
        <v>876</v>
      </c>
      <c r="AC704" s="894"/>
      <c r="AD704" s="894"/>
      <c r="AE704" s="894"/>
      <c r="AF704" s="894"/>
      <c r="AG704" s="894" t="s">
        <v>5203</v>
      </c>
      <c r="AH704" s="894" t="s">
        <v>794</v>
      </c>
      <c r="AI704" s="1064"/>
      <c r="AJ704" s="1064"/>
      <c r="AK704" s="1064"/>
    </row>
    <row r="705" spans="1:37" s="192" customFormat="1" ht="100.5" customHeight="1">
      <c r="A705" s="723" t="s">
        <v>5204</v>
      </c>
      <c r="B705" s="1039" t="s">
        <v>33</v>
      </c>
      <c r="C705" s="723" t="s">
        <v>5201</v>
      </c>
      <c r="D705" s="723" t="s">
        <v>5183</v>
      </c>
      <c r="E705" s="723" t="s">
        <v>5183</v>
      </c>
      <c r="F705" s="723" t="s">
        <v>5202</v>
      </c>
      <c r="G705" s="723" t="s">
        <v>5202</v>
      </c>
      <c r="H705" s="723"/>
      <c r="I705" s="723"/>
      <c r="J705" s="723" t="s">
        <v>1135</v>
      </c>
      <c r="K705" s="723">
        <v>50</v>
      </c>
      <c r="L705" s="1044">
        <v>151010000</v>
      </c>
      <c r="M705" s="745" t="s">
        <v>82</v>
      </c>
      <c r="N705" s="750" t="s">
        <v>2115</v>
      </c>
      <c r="O705" s="809" t="s">
        <v>4671</v>
      </c>
      <c r="P705" s="723" t="s">
        <v>229</v>
      </c>
      <c r="Q705" s="870" t="s">
        <v>230</v>
      </c>
      <c r="R705" s="723" t="s">
        <v>2856</v>
      </c>
      <c r="S705" s="723">
        <v>166</v>
      </c>
      <c r="T705" s="723" t="s">
        <v>902</v>
      </c>
      <c r="U705" s="820">
        <v>3.823</v>
      </c>
      <c r="V705" s="820">
        <v>3000</v>
      </c>
      <c r="W705" s="820">
        <v>11469</v>
      </c>
      <c r="X705" s="820">
        <v>12845.28</v>
      </c>
      <c r="Y705" s="723" t="s">
        <v>4270</v>
      </c>
      <c r="Z705" s="1045">
        <v>2016</v>
      </c>
      <c r="AA705" s="755"/>
      <c r="AB705" s="756" t="s">
        <v>876</v>
      </c>
      <c r="AC705" s="756"/>
      <c r="AD705" s="756"/>
      <c r="AE705" s="756"/>
      <c r="AF705" s="756"/>
      <c r="AG705" s="756" t="s">
        <v>5205</v>
      </c>
      <c r="AH705" s="756" t="s">
        <v>794</v>
      </c>
      <c r="AI705" s="803"/>
      <c r="AJ705" s="803"/>
      <c r="AK705" s="803"/>
    </row>
    <row r="706" spans="1:37" s="192" customFormat="1" ht="100.5" customHeight="1">
      <c r="A706" s="723" t="s">
        <v>5206</v>
      </c>
      <c r="B706" s="1039" t="s">
        <v>33</v>
      </c>
      <c r="C706" s="723" t="s">
        <v>5201</v>
      </c>
      <c r="D706" s="723" t="s">
        <v>5183</v>
      </c>
      <c r="E706" s="723" t="s">
        <v>5183</v>
      </c>
      <c r="F706" s="723" t="s">
        <v>5202</v>
      </c>
      <c r="G706" s="723" t="s">
        <v>5202</v>
      </c>
      <c r="H706" s="723"/>
      <c r="I706" s="723"/>
      <c r="J706" s="723" t="s">
        <v>1135</v>
      </c>
      <c r="K706" s="723">
        <v>50</v>
      </c>
      <c r="L706" s="745">
        <v>431010000</v>
      </c>
      <c r="M706" s="745" t="s">
        <v>129</v>
      </c>
      <c r="N706" s="750" t="s">
        <v>2115</v>
      </c>
      <c r="O706" s="809" t="s">
        <v>4677</v>
      </c>
      <c r="P706" s="723" t="s">
        <v>229</v>
      </c>
      <c r="Q706" s="870" t="s">
        <v>230</v>
      </c>
      <c r="R706" s="723" t="s">
        <v>2856</v>
      </c>
      <c r="S706" s="723">
        <v>166</v>
      </c>
      <c r="T706" s="723" t="s">
        <v>902</v>
      </c>
      <c r="U706" s="820">
        <v>52.4</v>
      </c>
      <c r="V706" s="820">
        <v>3000</v>
      </c>
      <c r="W706" s="820">
        <v>157200</v>
      </c>
      <c r="X706" s="820">
        <v>176064</v>
      </c>
      <c r="Y706" s="723" t="s">
        <v>4270</v>
      </c>
      <c r="Z706" s="1045">
        <v>2016</v>
      </c>
      <c r="AA706" s="755"/>
      <c r="AB706" s="756" t="s">
        <v>876</v>
      </c>
      <c r="AC706" s="756"/>
      <c r="AD706" s="756"/>
      <c r="AE706" s="756"/>
      <c r="AF706" s="756"/>
      <c r="AG706" s="756" t="s">
        <v>5207</v>
      </c>
      <c r="AH706" s="756" t="s">
        <v>794</v>
      </c>
      <c r="AI706" s="803"/>
      <c r="AJ706" s="803"/>
      <c r="AK706" s="803"/>
    </row>
    <row r="707" spans="1:37" s="550" customFormat="1" ht="100.5" customHeight="1">
      <c r="A707" s="843" t="s">
        <v>5208</v>
      </c>
      <c r="B707" s="1078" t="s">
        <v>33</v>
      </c>
      <c r="C707" s="843" t="s">
        <v>5201</v>
      </c>
      <c r="D707" s="843" t="s">
        <v>5183</v>
      </c>
      <c r="E707" s="843" t="s">
        <v>5183</v>
      </c>
      <c r="F707" s="843" t="s">
        <v>5202</v>
      </c>
      <c r="G707" s="843" t="s">
        <v>5202</v>
      </c>
      <c r="H707" s="843"/>
      <c r="I707" s="843"/>
      <c r="J707" s="843" t="s">
        <v>1135</v>
      </c>
      <c r="K707" s="843">
        <v>50</v>
      </c>
      <c r="L707" s="551">
        <v>311010000</v>
      </c>
      <c r="M707" s="843" t="s">
        <v>342</v>
      </c>
      <c r="N707" s="998" t="s">
        <v>2115</v>
      </c>
      <c r="O707" s="925" t="s">
        <v>4682</v>
      </c>
      <c r="P707" s="843" t="s">
        <v>229</v>
      </c>
      <c r="Q707" s="1062" t="s">
        <v>230</v>
      </c>
      <c r="R707" s="843" t="s">
        <v>2856</v>
      </c>
      <c r="S707" s="843">
        <v>166</v>
      </c>
      <c r="T707" s="843" t="s">
        <v>902</v>
      </c>
      <c r="U707" s="927">
        <v>1.385</v>
      </c>
      <c r="V707" s="927">
        <v>3000</v>
      </c>
      <c r="W707" s="927">
        <v>0</v>
      </c>
      <c r="X707" s="927">
        <v>0</v>
      </c>
      <c r="Y707" s="843" t="s">
        <v>4270</v>
      </c>
      <c r="Z707" s="1079">
        <v>2016</v>
      </c>
      <c r="AA707" s="1002"/>
      <c r="AB707" s="894" t="s">
        <v>876</v>
      </c>
      <c r="AC707" s="894"/>
      <c r="AD707" s="894"/>
      <c r="AE707" s="894"/>
      <c r="AF707" s="894"/>
      <c r="AG707" s="894" t="s">
        <v>5209</v>
      </c>
      <c r="AH707" s="894" t="s">
        <v>794</v>
      </c>
      <c r="AI707" s="1064"/>
      <c r="AJ707" s="1064"/>
      <c r="AK707" s="1064"/>
    </row>
    <row r="708" spans="1:37" s="1243" customFormat="1" ht="99.75" customHeight="1">
      <c r="A708" s="1201" t="s">
        <v>13626</v>
      </c>
      <c r="B708" s="1270" t="s">
        <v>33</v>
      </c>
      <c r="C708" s="1201" t="s">
        <v>5201</v>
      </c>
      <c r="D708" s="1201" t="s">
        <v>5183</v>
      </c>
      <c r="E708" s="1201" t="s">
        <v>5183</v>
      </c>
      <c r="F708" s="1201" t="s">
        <v>5202</v>
      </c>
      <c r="G708" s="1201" t="s">
        <v>5202</v>
      </c>
      <c r="H708" s="1201"/>
      <c r="I708" s="1201"/>
      <c r="J708" s="1201" t="s">
        <v>1135</v>
      </c>
      <c r="K708" s="1201">
        <v>50</v>
      </c>
      <c r="L708" s="1319">
        <v>311010000</v>
      </c>
      <c r="M708" s="1201" t="s">
        <v>342</v>
      </c>
      <c r="N708" s="1333" t="s">
        <v>2035</v>
      </c>
      <c r="O708" s="1192" t="s">
        <v>4682</v>
      </c>
      <c r="P708" s="1201" t="s">
        <v>229</v>
      </c>
      <c r="Q708" s="1256" t="s">
        <v>230</v>
      </c>
      <c r="R708" s="1201" t="s">
        <v>2856</v>
      </c>
      <c r="S708" s="1201">
        <v>166</v>
      </c>
      <c r="T708" s="1201" t="s">
        <v>902</v>
      </c>
      <c r="U708" s="1276">
        <v>1.385</v>
      </c>
      <c r="V708" s="1276">
        <v>3000</v>
      </c>
      <c r="W708" s="1276">
        <v>4155</v>
      </c>
      <c r="X708" s="1276">
        <v>4653.6000000000004</v>
      </c>
      <c r="Y708" s="1201"/>
      <c r="Z708" s="1285">
        <v>2016</v>
      </c>
      <c r="AA708" s="1201">
        <v>22</v>
      </c>
      <c r="AB708" s="1180" t="s">
        <v>876</v>
      </c>
      <c r="AC708" s="1180"/>
      <c r="AD708" s="1180"/>
      <c r="AE708" s="1180"/>
      <c r="AF708" s="1180"/>
      <c r="AG708" s="1180" t="s">
        <v>5209</v>
      </c>
      <c r="AH708" s="1180" t="s">
        <v>794</v>
      </c>
      <c r="AI708" s="1222"/>
      <c r="AJ708" s="1222"/>
      <c r="AK708" s="1180" t="s">
        <v>13599</v>
      </c>
    </row>
    <row r="709" spans="1:37" s="192" customFormat="1" ht="100.5" customHeight="1">
      <c r="A709" s="723" t="s">
        <v>5210</v>
      </c>
      <c r="B709" s="1039" t="s">
        <v>33</v>
      </c>
      <c r="C709" s="723" t="s">
        <v>5201</v>
      </c>
      <c r="D709" s="723" t="s">
        <v>5183</v>
      </c>
      <c r="E709" s="723" t="s">
        <v>5183</v>
      </c>
      <c r="F709" s="723" t="s">
        <v>5202</v>
      </c>
      <c r="G709" s="723" t="s">
        <v>5202</v>
      </c>
      <c r="H709" s="723"/>
      <c r="I709" s="723"/>
      <c r="J709" s="723" t="s">
        <v>1135</v>
      </c>
      <c r="K709" s="723">
        <v>50</v>
      </c>
      <c r="L709" s="723">
        <v>511010000</v>
      </c>
      <c r="M709" s="749" t="s">
        <v>88</v>
      </c>
      <c r="N709" s="750" t="s">
        <v>2115</v>
      </c>
      <c r="O709" s="809" t="s">
        <v>4695</v>
      </c>
      <c r="P709" s="723" t="s">
        <v>229</v>
      </c>
      <c r="Q709" s="870" t="s">
        <v>230</v>
      </c>
      <c r="R709" s="723" t="s">
        <v>2856</v>
      </c>
      <c r="S709" s="723">
        <v>166</v>
      </c>
      <c r="T709" s="723" t="s">
        <v>902</v>
      </c>
      <c r="U709" s="820">
        <v>30.08</v>
      </c>
      <c r="V709" s="820">
        <v>3000</v>
      </c>
      <c r="W709" s="820">
        <v>90240</v>
      </c>
      <c r="X709" s="820">
        <v>101068.8</v>
      </c>
      <c r="Y709" s="723" t="s">
        <v>4270</v>
      </c>
      <c r="Z709" s="1045">
        <v>2016</v>
      </c>
      <c r="AA709" s="755"/>
      <c r="AB709" s="756" t="s">
        <v>876</v>
      </c>
      <c r="AC709" s="756"/>
      <c r="AD709" s="756"/>
      <c r="AE709" s="756"/>
      <c r="AF709" s="756"/>
      <c r="AG709" s="756" t="s">
        <v>5211</v>
      </c>
      <c r="AH709" s="756" t="s">
        <v>794</v>
      </c>
      <c r="AI709" s="803"/>
      <c r="AJ709" s="803"/>
      <c r="AK709" s="803"/>
    </row>
    <row r="710" spans="1:37" s="550" customFormat="1" ht="100.5" customHeight="1">
      <c r="A710" s="843" t="s">
        <v>5212</v>
      </c>
      <c r="B710" s="1078" t="s">
        <v>33</v>
      </c>
      <c r="C710" s="843" t="s">
        <v>5201</v>
      </c>
      <c r="D710" s="843" t="s">
        <v>5183</v>
      </c>
      <c r="E710" s="843" t="s">
        <v>5183</v>
      </c>
      <c r="F710" s="843" t="s">
        <v>5202</v>
      </c>
      <c r="G710" s="843" t="s">
        <v>5202</v>
      </c>
      <c r="H710" s="843"/>
      <c r="I710" s="843"/>
      <c r="J710" s="843" t="s">
        <v>1135</v>
      </c>
      <c r="K710" s="843">
        <v>50</v>
      </c>
      <c r="L710" s="903">
        <v>471010000</v>
      </c>
      <c r="M710" s="843" t="s">
        <v>125</v>
      </c>
      <c r="N710" s="998" t="s">
        <v>2115</v>
      </c>
      <c r="O710" s="843" t="s">
        <v>236</v>
      </c>
      <c r="P710" s="843" t="s">
        <v>229</v>
      </c>
      <c r="Q710" s="1062" t="s">
        <v>230</v>
      </c>
      <c r="R710" s="843" t="s">
        <v>2856</v>
      </c>
      <c r="S710" s="843">
        <v>166</v>
      </c>
      <c r="T710" s="843" t="s">
        <v>902</v>
      </c>
      <c r="U710" s="927">
        <v>1.24</v>
      </c>
      <c r="V710" s="927">
        <v>7200</v>
      </c>
      <c r="W710" s="927">
        <v>0</v>
      </c>
      <c r="X710" s="927">
        <v>0</v>
      </c>
      <c r="Y710" s="843" t="s">
        <v>4270</v>
      </c>
      <c r="Z710" s="1079">
        <v>2016</v>
      </c>
      <c r="AA710" s="1002"/>
      <c r="AB710" s="894" t="s">
        <v>876</v>
      </c>
      <c r="AC710" s="894"/>
      <c r="AD710" s="894"/>
      <c r="AE710" s="894"/>
      <c r="AF710" s="894"/>
      <c r="AG710" s="894" t="s">
        <v>5213</v>
      </c>
      <c r="AH710" s="894" t="s">
        <v>794</v>
      </c>
      <c r="AI710" s="1064"/>
      <c r="AJ710" s="1064"/>
      <c r="AK710" s="1064"/>
    </row>
    <row r="711" spans="1:37" s="1243" customFormat="1" ht="99.75" customHeight="1">
      <c r="A711" s="1201" t="s">
        <v>13683</v>
      </c>
      <c r="B711" s="1270" t="s">
        <v>33</v>
      </c>
      <c r="C711" s="1201" t="s">
        <v>5201</v>
      </c>
      <c r="D711" s="1201" t="s">
        <v>5183</v>
      </c>
      <c r="E711" s="1201" t="s">
        <v>5183</v>
      </c>
      <c r="F711" s="1201" t="s">
        <v>5202</v>
      </c>
      <c r="G711" s="1201" t="s">
        <v>5202</v>
      </c>
      <c r="H711" s="1201"/>
      <c r="I711" s="1201"/>
      <c r="J711" s="1201" t="s">
        <v>1135</v>
      </c>
      <c r="K711" s="1201">
        <v>50</v>
      </c>
      <c r="L711" s="1265">
        <v>471010000</v>
      </c>
      <c r="M711" s="1343" t="s">
        <v>125</v>
      </c>
      <c r="N711" s="1333" t="s">
        <v>2035</v>
      </c>
      <c r="O711" s="1201" t="s">
        <v>236</v>
      </c>
      <c r="P711" s="1201" t="s">
        <v>229</v>
      </c>
      <c r="Q711" s="1256" t="s">
        <v>230</v>
      </c>
      <c r="R711" s="1201" t="s">
        <v>2856</v>
      </c>
      <c r="S711" s="1201">
        <v>166</v>
      </c>
      <c r="T711" s="1201" t="s">
        <v>902</v>
      </c>
      <c r="U711" s="1276">
        <v>1.24</v>
      </c>
      <c r="V711" s="1276">
        <v>7200</v>
      </c>
      <c r="W711" s="1276">
        <v>8928</v>
      </c>
      <c r="X711" s="1276">
        <v>9999.36</v>
      </c>
      <c r="Y711" s="1201"/>
      <c r="Z711" s="1285">
        <v>2016</v>
      </c>
      <c r="AA711" s="1201">
        <v>22</v>
      </c>
      <c r="AB711" s="1180" t="s">
        <v>876</v>
      </c>
      <c r="AC711" s="1180"/>
      <c r="AD711" s="1180"/>
      <c r="AE711" s="1180"/>
      <c r="AF711" s="1180"/>
      <c r="AG711" s="1180" t="s">
        <v>5213</v>
      </c>
      <c r="AH711" s="1180" t="s">
        <v>794</v>
      </c>
      <c r="AI711" s="1222"/>
      <c r="AJ711" s="1222"/>
      <c r="AK711" s="1180" t="s">
        <v>13668</v>
      </c>
    </row>
    <row r="712" spans="1:37" s="550" customFormat="1" ht="100.5" customHeight="1">
      <c r="A712" s="843" t="s">
        <v>5214</v>
      </c>
      <c r="B712" s="1078" t="s">
        <v>33</v>
      </c>
      <c r="C712" s="843" t="s">
        <v>5215</v>
      </c>
      <c r="D712" s="843" t="s">
        <v>5183</v>
      </c>
      <c r="E712" s="843" t="s">
        <v>5183</v>
      </c>
      <c r="F712" s="843" t="s">
        <v>5216</v>
      </c>
      <c r="G712" s="843" t="s">
        <v>5216</v>
      </c>
      <c r="H712" s="843"/>
      <c r="I712" s="843"/>
      <c r="J712" s="843" t="s">
        <v>1135</v>
      </c>
      <c r="K712" s="843">
        <v>50</v>
      </c>
      <c r="L712" s="551">
        <v>311010000</v>
      </c>
      <c r="M712" s="843" t="s">
        <v>342</v>
      </c>
      <c r="N712" s="998" t="s">
        <v>2115</v>
      </c>
      <c r="O712" s="925" t="s">
        <v>4682</v>
      </c>
      <c r="P712" s="843" t="s">
        <v>229</v>
      </c>
      <c r="Q712" s="1062" t="s">
        <v>230</v>
      </c>
      <c r="R712" s="843" t="s">
        <v>2856</v>
      </c>
      <c r="S712" s="843">
        <v>166</v>
      </c>
      <c r="T712" s="843" t="s">
        <v>902</v>
      </c>
      <c r="U712" s="927">
        <v>4.9619999999999997</v>
      </c>
      <c r="V712" s="927">
        <v>3000</v>
      </c>
      <c r="W712" s="927">
        <v>0</v>
      </c>
      <c r="X712" s="927">
        <v>0</v>
      </c>
      <c r="Y712" s="843" t="s">
        <v>4270</v>
      </c>
      <c r="Z712" s="1079">
        <v>2016</v>
      </c>
      <c r="AA712" s="1002"/>
      <c r="AB712" s="894" t="s">
        <v>876</v>
      </c>
      <c r="AC712" s="894"/>
      <c r="AD712" s="894"/>
      <c r="AE712" s="894"/>
      <c r="AF712" s="894"/>
      <c r="AG712" s="894" t="s">
        <v>5217</v>
      </c>
      <c r="AH712" s="894" t="s">
        <v>794</v>
      </c>
      <c r="AI712" s="1064"/>
      <c r="AJ712" s="1064"/>
      <c r="AK712" s="1064"/>
    </row>
    <row r="713" spans="1:37" s="1243" customFormat="1" ht="99.75" customHeight="1">
      <c r="A713" s="1201" t="s">
        <v>13627</v>
      </c>
      <c r="B713" s="1270" t="s">
        <v>33</v>
      </c>
      <c r="C713" s="1201" t="s">
        <v>5215</v>
      </c>
      <c r="D713" s="1201" t="s">
        <v>5183</v>
      </c>
      <c r="E713" s="1201" t="s">
        <v>5183</v>
      </c>
      <c r="F713" s="1201" t="s">
        <v>5216</v>
      </c>
      <c r="G713" s="1201" t="s">
        <v>5216</v>
      </c>
      <c r="H713" s="1201"/>
      <c r="I713" s="1201"/>
      <c r="J713" s="1201" t="s">
        <v>1135</v>
      </c>
      <c r="K713" s="1201">
        <v>50</v>
      </c>
      <c r="L713" s="1319">
        <v>311010000</v>
      </c>
      <c r="M713" s="1201" t="s">
        <v>342</v>
      </c>
      <c r="N713" s="1333" t="s">
        <v>2035</v>
      </c>
      <c r="O713" s="1192" t="s">
        <v>4682</v>
      </c>
      <c r="P713" s="1201" t="s">
        <v>229</v>
      </c>
      <c r="Q713" s="1256" t="s">
        <v>230</v>
      </c>
      <c r="R713" s="1201" t="s">
        <v>2856</v>
      </c>
      <c r="S713" s="1201">
        <v>166</v>
      </c>
      <c r="T713" s="1201" t="s">
        <v>902</v>
      </c>
      <c r="U713" s="1276">
        <v>4.9619999999999997</v>
      </c>
      <c r="V713" s="1276">
        <v>3000</v>
      </c>
      <c r="W713" s="1276">
        <v>14886</v>
      </c>
      <c r="X713" s="1276">
        <v>16672.32</v>
      </c>
      <c r="Y713" s="1201"/>
      <c r="Z713" s="1285">
        <v>2016</v>
      </c>
      <c r="AA713" s="1201">
        <v>22</v>
      </c>
      <c r="AB713" s="1180" t="s">
        <v>876</v>
      </c>
      <c r="AC713" s="1180"/>
      <c r="AD713" s="1180"/>
      <c r="AE713" s="1180"/>
      <c r="AF713" s="1180"/>
      <c r="AG713" s="1180" t="s">
        <v>5217</v>
      </c>
      <c r="AH713" s="1180" t="s">
        <v>794</v>
      </c>
      <c r="AI713" s="1222"/>
      <c r="AJ713" s="1222"/>
      <c r="AK713" s="1180" t="s">
        <v>13599</v>
      </c>
    </row>
    <row r="714" spans="1:37" s="192" customFormat="1" ht="100.5" customHeight="1">
      <c r="A714" s="723" t="s">
        <v>5218</v>
      </c>
      <c r="B714" s="1039" t="s">
        <v>33</v>
      </c>
      <c r="C714" s="723" t="s">
        <v>5215</v>
      </c>
      <c r="D714" s="723" t="s">
        <v>5183</v>
      </c>
      <c r="E714" s="723" t="s">
        <v>5183</v>
      </c>
      <c r="F714" s="723" t="s">
        <v>5216</v>
      </c>
      <c r="G714" s="723" t="s">
        <v>5216</v>
      </c>
      <c r="H714" s="723"/>
      <c r="I714" s="723"/>
      <c r="J714" s="723" t="s">
        <v>1135</v>
      </c>
      <c r="K714" s="723">
        <v>50</v>
      </c>
      <c r="L714" s="723">
        <v>511010000</v>
      </c>
      <c r="M714" s="749" t="s">
        <v>88</v>
      </c>
      <c r="N714" s="750" t="s">
        <v>2115</v>
      </c>
      <c r="O714" s="809" t="s">
        <v>4695</v>
      </c>
      <c r="P714" s="723" t="s">
        <v>229</v>
      </c>
      <c r="Q714" s="870" t="s">
        <v>230</v>
      </c>
      <c r="R714" s="723" t="s">
        <v>2856</v>
      </c>
      <c r="S714" s="723">
        <v>166</v>
      </c>
      <c r="T714" s="723" t="s">
        <v>902</v>
      </c>
      <c r="U714" s="820">
        <v>99.75</v>
      </c>
      <c r="V714" s="820">
        <v>3000</v>
      </c>
      <c r="W714" s="820">
        <v>299250</v>
      </c>
      <c r="X714" s="820">
        <v>335160</v>
      </c>
      <c r="Y714" s="723" t="s">
        <v>4270</v>
      </c>
      <c r="Z714" s="1045">
        <v>2016</v>
      </c>
      <c r="AA714" s="755"/>
      <c r="AB714" s="756" t="s">
        <v>876</v>
      </c>
      <c r="AC714" s="756"/>
      <c r="AD714" s="756"/>
      <c r="AE714" s="756"/>
      <c r="AF714" s="756"/>
      <c r="AG714" s="756" t="s">
        <v>5219</v>
      </c>
      <c r="AH714" s="756" t="s">
        <v>794</v>
      </c>
      <c r="AI714" s="803"/>
      <c r="AJ714" s="803"/>
      <c r="AK714" s="803"/>
    </row>
    <row r="715" spans="1:37" s="192" customFormat="1" ht="100.5" customHeight="1">
      <c r="A715" s="723" t="s">
        <v>5220</v>
      </c>
      <c r="B715" s="1039" t="s">
        <v>33</v>
      </c>
      <c r="C715" s="723" t="s">
        <v>5221</v>
      </c>
      <c r="D715" s="723" t="s">
        <v>5183</v>
      </c>
      <c r="E715" s="723" t="s">
        <v>5183</v>
      </c>
      <c r="F715" s="723" t="s">
        <v>5222</v>
      </c>
      <c r="G715" s="723" t="s">
        <v>5222</v>
      </c>
      <c r="H715" s="723"/>
      <c r="I715" s="723"/>
      <c r="J715" s="723" t="s">
        <v>1135</v>
      </c>
      <c r="K715" s="723">
        <v>50</v>
      </c>
      <c r="L715" s="745">
        <v>431010000</v>
      </c>
      <c r="M715" s="745" t="s">
        <v>129</v>
      </c>
      <c r="N715" s="750" t="s">
        <v>2115</v>
      </c>
      <c r="O715" s="809" t="s">
        <v>4677</v>
      </c>
      <c r="P715" s="723" t="s">
        <v>229</v>
      </c>
      <c r="Q715" s="870" t="s">
        <v>230</v>
      </c>
      <c r="R715" s="723" t="s">
        <v>2856</v>
      </c>
      <c r="S715" s="723">
        <v>166</v>
      </c>
      <c r="T715" s="723" t="s">
        <v>902</v>
      </c>
      <c r="U715" s="820">
        <v>6.6</v>
      </c>
      <c r="V715" s="820">
        <v>3000</v>
      </c>
      <c r="W715" s="820">
        <v>19800</v>
      </c>
      <c r="X715" s="820">
        <v>22176</v>
      </c>
      <c r="Y715" s="723" t="s">
        <v>4270</v>
      </c>
      <c r="Z715" s="1045">
        <v>2016</v>
      </c>
      <c r="AA715" s="755"/>
      <c r="AB715" s="756" t="s">
        <v>876</v>
      </c>
      <c r="AC715" s="756"/>
      <c r="AD715" s="756"/>
      <c r="AE715" s="756"/>
      <c r="AF715" s="756"/>
      <c r="AG715" s="756" t="s">
        <v>5223</v>
      </c>
      <c r="AH715" s="756" t="s">
        <v>794</v>
      </c>
      <c r="AI715" s="803"/>
      <c r="AJ715" s="803"/>
      <c r="AK715" s="803"/>
    </row>
    <row r="716" spans="1:37" s="550" customFormat="1" ht="100.5" customHeight="1">
      <c r="A716" s="843" t="s">
        <v>5224</v>
      </c>
      <c r="B716" s="1078" t="s">
        <v>33</v>
      </c>
      <c r="C716" s="843" t="s">
        <v>5221</v>
      </c>
      <c r="D716" s="843" t="s">
        <v>5183</v>
      </c>
      <c r="E716" s="843" t="s">
        <v>5183</v>
      </c>
      <c r="F716" s="843" t="s">
        <v>5222</v>
      </c>
      <c r="G716" s="843" t="s">
        <v>5222</v>
      </c>
      <c r="H716" s="843"/>
      <c r="I716" s="843"/>
      <c r="J716" s="843" t="s">
        <v>1135</v>
      </c>
      <c r="K716" s="843">
        <v>50</v>
      </c>
      <c r="L716" s="903">
        <v>471010000</v>
      </c>
      <c r="M716" s="843" t="s">
        <v>125</v>
      </c>
      <c r="N716" s="998" t="s">
        <v>2115</v>
      </c>
      <c r="O716" s="843" t="s">
        <v>236</v>
      </c>
      <c r="P716" s="843" t="s">
        <v>229</v>
      </c>
      <c r="Q716" s="1062" t="s">
        <v>230</v>
      </c>
      <c r="R716" s="843" t="s">
        <v>2856</v>
      </c>
      <c r="S716" s="843">
        <v>166</v>
      </c>
      <c r="T716" s="843" t="s">
        <v>902</v>
      </c>
      <c r="U716" s="927">
        <v>5</v>
      </c>
      <c r="V716" s="927">
        <v>3000</v>
      </c>
      <c r="W716" s="927">
        <v>0</v>
      </c>
      <c r="X716" s="927">
        <v>0</v>
      </c>
      <c r="Y716" s="843" t="s">
        <v>4270</v>
      </c>
      <c r="Z716" s="1079">
        <v>2016</v>
      </c>
      <c r="AA716" s="1002"/>
      <c r="AB716" s="894" t="s">
        <v>876</v>
      </c>
      <c r="AC716" s="894"/>
      <c r="AD716" s="894"/>
      <c r="AE716" s="894"/>
      <c r="AF716" s="894"/>
      <c r="AG716" s="894" t="s">
        <v>5225</v>
      </c>
      <c r="AH716" s="894" t="s">
        <v>794</v>
      </c>
      <c r="AI716" s="1064"/>
      <c r="AJ716" s="1064"/>
      <c r="AK716" s="1064"/>
    </row>
    <row r="717" spans="1:37" s="1243" customFormat="1" ht="99.75" customHeight="1">
      <c r="A717" s="1201" t="s">
        <v>13684</v>
      </c>
      <c r="B717" s="1270" t="s">
        <v>33</v>
      </c>
      <c r="C717" s="1201" t="s">
        <v>5221</v>
      </c>
      <c r="D717" s="1201" t="s">
        <v>5183</v>
      </c>
      <c r="E717" s="1201" t="s">
        <v>5183</v>
      </c>
      <c r="F717" s="1201" t="s">
        <v>5222</v>
      </c>
      <c r="G717" s="1201" t="s">
        <v>5222</v>
      </c>
      <c r="H717" s="1201"/>
      <c r="I717" s="1201"/>
      <c r="J717" s="1201" t="s">
        <v>1135</v>
      </c>
      <c r="K717" s="1201">
        <v>50</v>
      </c>
      <c r="L717" s="1265">
        <v>471010000</v>
      </c>
      <c r="M717" s="1343" t="s">
        <v>125</v>
      </c>
      <c r="N717" s="1333" t="s">
        <v>2035</v>
      </c>
      <c r="O717" s="1201" t="s">
        <v>236</v>
      </c>
      <c r="P717" s="1201" t="s">
        <v>229</v>
      </c>
      <c r="Q717" s="1256" t="s">
        <v>230</v>
      </c>
      <c r="R717" s="1201" t="s">
        <v>2856</v>
      </c>
      <c r="S717" s="1201">
        <v>166</v>
      </c>
      <c r="T717" s="1201" t="s">
        <v>902</v>
      </c>
      <c r="U717" s="1276">
        <v>5</v>
      </c>
      <c r="V717" s="1276">
        <v>3000</v>
      </c>
      <c r="W717" s="1276">
        <v>15000</v>
      </c>
      <c r="X717" s="1276">
        <v>16800</v>
      </c>
      <c r="Y717" s="1201"/>
      <c r="Z717" s="1285">
        <v>2016</v>
      </c>
      <c r="AA717" s="1201">
        <v>22</v>
      </c>
      <c r="AB717" s="1180" t="s">
        <v>876</v>
      </c>
      <c r="AC717" s="1180"/>
      <c r="AD717" s="1180"/>
      <c r="AE717" s="1180"/>
      <c r="AF717" s="1180"/>
      <c r="AG717" s="1180" t="s">
        <v>5225</v>
      </c>
      <c r="AH717" s="1180" t="s">
        <v>794</v>
      </c>
      <c r="AI717" s="1222"/>
      <c r="AJ717" s="1222"/>
      <c r="AK717" s="1180" t="s">
        <v>13668</v>
      </c>
    </row>
    <row r="718" spans="1:37" s="192" customFormat="1" ht="100.5" customHeight="1">
      <c r="A718" s="723" t="s">
        <v>5226</v>
      </c>
      <c r="B718" s="1039" t="s">
        <v>33</v>
      </c>
      <c r="C718" s="723" t="s">
        <v>5221</v>
      </c>
      <c r="D718" s="723" t="s">
        <v>5183</v>
      </c>
      <c r="E718" s="723" t="s">
        <v>5183</v>
      </c>
      <c r="F718" s="723" t="s">
        <v>5222</v>
      </c>
      <c r="G718" s="723" t="s">
        <v>5222</v>
      </c>
      <c r="H718" s="723"/>
      <c r="I718" s="723"/>
      <c r="J718" s="723" t="s">
        <v>1135</v>
      </c>
      <c r="K718" s="723">
        <v>50</v>
      </c>
      <c r="L718" s="723">
        <v>511010000</v>
      </c>
      <c r="M718" s="749" t="s">
        <v>88</v>
      </c>
      <c r="N718" s="750" t="s">
        <v>2115</v>
      </c>
      <c r="O718" s="809" t="s">
        <v>4695</v>
      </c>
      <c r="P718" s="723" t="s">
        <v>229</v>
      </c>
      <c r="Q718" s="870" t="s">
        <v>230</v>
      </c>
      <c r="R718" s="723" t="s">
        <v>2856</v>
      </c>
      <c r="S718" s="723">
        <v>166</v>
      </c>
      <c r="T718" s="723" t="s">
        <v>902</v>
      </c>
      <c r="U718" s="820">
        <v>19.2</v>
      </c>
      <c r="V718" s="820">
        <v>3000</v>
      </c>
      <c r="W718" s="820">
        <v>57600</v>
      </c>
      <c r="X718" s="820">
        <v>64512</v>
      </c>
      <c r="Y718" s="723" t="s">
        <v>4270</v>
      </c>
      <c r="Z718" s="1045">
        <v>2016</v>
      </c>
      <c r="AA718" s="755"/>
      <c r="AB718" s="756" t="s">
        <v>876</v>
      </c>
      <c r="AC718" s="756"/>
      <c r="AD718" s="756"/>
      <c r="AE718" s="756"/>
      <c r="AF718" s="756"/>
      <c r="AG718" s="756" t="s">
        <v>5227</v>
      </c>
      <c r="AH718" s="756" t="s">
        <v>794</v>
      </c>
      <c r="AI718" s="803"/>
      <c r="AJ718" s="803"/>
      <c r="AK718" s="803"/>
    </row>
    <row r="719" spans="1:37" s="550" customFormat="1" ht="100.5" customHeight="1">
      <c r="A719" s="843" t="s">
        <v>5228</v>
      </c>
      <c r="B719" s="1078" t="s">
        <v>33</v>
      </c>
      <c r="C719" s="843" t="s">
        <v>5229</v>
      </c>
      <c r="D719" s="843" t="s">
        <v>5183</v>
      </c>
      <c r="E719" s="843" t="s">
        <v>5183</v>
      </c>
      <c r="F719" s="843" t="s">
        <v>5230</v>
      </c>
      <c r="G719" s="843" t="s">
        <v>5230</v>
      </c>
      <c r="H719" s="843"/>
      <c r="I719" s="843"/>
      <c r="J719" s="843" t="s">
        <v>1135</v>
      </c>
      <c r="K719" s="843">
        <v>60</v>
      </c>
      <c r="L719" s="551">
        <v>311010000</v>
      </c>
      <c r="M719" s="843" t="s">
        <v>342</v>
      </c>
      <c r="N719" s="998" t="s">
        <v>2115</v>
      </c>
      <c r="O719" s="925" t="s">
        <v>4682</v>
      </c>
      <c r="P719" s="843" t="s">
        <v>229</v>
      </c>
      <c r="Q719" s="1062" t="s">
        <v>230</v>
      </c>
      <c r="R719" s="843" t="s">
        <v>2856</v>
      </c>
      <c r="S719" s="843">
        <v>166</v>
      </c>
      <c r="T719" s="843" t="s">
        <v>902</v>
      </c>
      <c r="U719" s="927">
        <v>7.9960000000000004</v>
      </c>
      <c r="V719" s="927">
        <v>1000</v>
      </c>
      <c r="W719" s="927">
        <v>0</v>
      </c>
      <c r="X719" s="927">
        <v>0</v>
      </c>
      <c r="Y719" s="843" t="s">
        <v>4270</v>
      </c>
      <c r="Z719" s="1079">
        <v>2016</v>
      </c>
      <c r="AA719" s="1002"/>
      <c r="AB719" s="894" t="s">
        <v>876</v>
      </c>
      <c r="AC719" s="894"/>
      <c r="AD719" s="894"/>
      <c r="AE719" s="894"/>
      <c r="AF719" s="894"/>
      <c r="AG719" s="894" t="s">
        <v>5231</v>
      </c>
      <c r="AH719" s="894" t="s">
        <v>794</v>
      </c>
      <c r="AI719" s="1064"/>
      <c r="AJ719" s="1064"/>
      <c r="AK719" s="1064"/>
    </row>
    <row r="720" spans="1:37" s="1243" customFormat="1" ht="99.75" customHeight="1">
      <c r="A720" s="1201" t="s">
        <v>13628</v>
      </c>
      <c r="B720" s="1270" t="s">
        <v>33</v>
      </c>
      <c r="C720" s="1201" t="s">
        <v>5229</v>
      </c>
      <c r="D720" s="1201" t="s">
        <v>5183</v>
      </c>
      <c r="E720" s="1201" t="s">
        <v>5183</v>
      </c>
      <c r="F720" s="1201" t="s">
        <v>5230</v>
      </c>
      <c r="G720" s="1201" t="s">
        <v>5230</v>
      </c>
      <c r="H720" s="1201"/>
      <c r="I720" s="1201"/>
      <c r="J720" s="1201" t="s">
        <v>1135</v>
      </c>
      <c r="K720" s="1201">
        <v>60</v>
      </c>
      <c r="L720" s="1319">
        <v>311010000</v>
      </c>
      <c r="M720" s="1201" t="s">
        <v>342</v>
      </c>
      <c r="N720" s="1333" t="s">
        <v>2035</v>
      </c>
      <c r="O720" s="1192" t="s">
        <v>4682</v>
      </c>
      <c r="P720" s="1201" t="s">
        <v>229</v>
      </c>
      <c r="Q720" s="1256" t="s">
        <v>230</v>
      </c>
      <c r="R720" s="1201" t="s">
        <v>2856</v>
      </c>
      <c r="S720" s="1201">
        <v>166</v>
      </c>
      <c r="T720" s="1201" t="s">
        <v>902</v>
      </c>
      <c r="U720" s="1276">
        <v>7.9960000000000004</v>
      </c>
      <c r="V720" s="1276">
        <v>1000</v>
      </c>
      <c r="W720" s="1276">
        <v>7996</v>
      </c>
      <c r="X720" s="1276">
        <v>8955.52</v>
      </c>
      <c r="Y720" s="1201"/>
      <c r="Z720" s="1285">
        <v>2016</v>
      </c>
      <c r="AA720" s="1201">
        <v>22</v>
      </c>
      <c r="AB720" s="1180" t="s">
        <v>876</v>
      </c>
      <c r="AC720" s="1180"/>
      <c r="AD720" s="1180"/>
      <c r="AE720" s="1180"/>
      <c r="AF720" s="1180"/>
      <c r="AG720" s="1180" t="s">
        <v>5231</v>
      </c>
      <c r="AH720" s="1180" t="s">
        <v>794</v>
      </c>
      <c r="AI720" s="1222"/>
      <c r="AJ720" s="1222"/>
      <c r="AK720" s="1180" t="s">
        <v>13599</v>
      </c>
    </row>
    <row r="721" spans="1:37" s="192" customFormat="1" ht="100.5" customHeight="1">
      <c r="A721" s="723" t="s">
        <v>5232</v>
      </c>
      <c r="B721" s="1039" t="s">
        <v>33</v>
      </c>
      <c r="C721" s="723" t="s">
        <v>5229</v>
      </c>
      <c r="D721" s="723" t="s">
        <v>5183</v>
      </c>
      <c r="E721" s="723" t="s">
        <v>5183</v>
      </c>
      <c r="F721" s="723" t="s">
        <v>5230</v>
      </c>
      <c r="G721" s="723" t="s">
        <v>5230</v>
      </c>
      <c r="H721" s="723"/>
      <c r="I721" s="723"/>
      <c r="J721" s="723" t="s">
        <v>1135</v>
      </c>
      <c r="K721" s="723">
        <v>60</v>
      </c>
      <c r="L721" s="723">
        <v>511010000</v>
      </c>
      <c r="M721" s="749" t="s">
        <v>88</v>
      </c>
      <c r="N721" s="750" t="s">
        <v>2115</v>
      </c>
      <c r="O721" s="809" t="s">
        <v>4695</v>
      </c>
      <c r="P721" s="723" t="s">
        <v>229</v>
      </c>
      <c r="Q721" s="870" t="s">
        <v>230</v>
      </c>
      <c r="R721" s="723" t="s">
        <v>2856</v>
      </c>
      <c r="S721" s="723">
        <v>166</v>
      </c>
      <c r="T721" s="723" t="s">
        <v>902</v>
      </c>
      <c r="U721" s="820">
        <v>90.48</v>
      </c>
      <c r="V721" s="820">
        <v>1000</v>
      </c>
      <c r="W721" s="820">
        <v>90480</v>
      </c>
      <c r="X721" s="820">
        <v>101337.60000000001</v>
      </c>
      <c r="Y721" s="723" t="s">
        <v>4270</v>
      </c>
      <c r="Z721" s="1045">
        <v>2016</v>
      </c>
      <c r="AA721" s="755"/>
      <c r="AB721" s="756" t="s">
        <v>876</v>
      </c>
      <c r="AC721" s="756"/>
      <c r="AD721" s="756"/>
      <c r="AE721" s="756"/>
      <c r="AF721" s="756"/>
      <c r="AG721" s="756" t="s">
        <v>5233</v>
      </c>
      <c r="AH721" s="756" t="s">
        <v>794</v>
      </c>
      <c r="AI721" s="803"/>
      <c r="AJ721" s="803"/>
      <c r="AK721" s="803"/>
    </row>
    <row r="722" spans="1:37" s="192" customFormat="1" ht="100.5" customHeight="1">
      <c r="A722" s="723" t="s">
        <v>5234</v>
      </c>
      <c r="B722" s="1039" t="s">
        <v>33</v>
      </c>
      <c r="C722" s="723" t="s">
        <v>5235</v>
      </c>
      <c r="D722" s="723" t="s">
        <v>5236</v>
      </c>
      <c r="E722" s="723" t="s">
        <v>5236</v>
      </c>
      <c r="F722" s="723" t="s">
        <v>5237</v>
      </c>
      <c r="G722" s="723" t="s">
        <v>5237</v>
      </c>
      <c r="H722" s="723"/>
      <c r="I722" s="723"/>
      <c r="J722" s="723" t="s">
        <v>38</v>
      </c>
      <c r="K722" s="723">
        <v>0</v>
      </c>
      <c r="L722" s="745">
        <v>391010000</v>
      </c>
      <c r="M722" s="745" t="s">
        <v>341</v>
      </c>
      <c r="N722" s="750" t="s">
        <v>2115</v>
      </c>
      <c r="O722" s="809" t="s">
        <v>4692</v>
      </c>
      <c r="P722" s="723" t="s">
        <v>229</v>
      </c>
      <c r="Q722" s="870" t="s">
        <v>230</v>
      </c>
      <c r="R722" s="723" t="s">
        <v>2856</v>
      </c>
      <c r="S722" s="723">
        <v>796</v>
      </c>
      <c r="T722" s="723" t="s">
        <v>232</v>
      </c>
      <c r="U722" s="820">
        <v>5</v>
      </c>
      <c r="V722" s="820">
        <v>7200</v>
      </c>
      <c r="W722" s="820">
        <v>36000</v>
      </c>
      <c r="X722" s="820">
        <v>40320</v>
      </c>
      <c r="Y722" s="723"/>
      <c r="Z722" s="1045">
        <v>2016</v>
      </c>
      <c r="AA722" s="755"/>
      <c r="AB722" s="756" t="s">
        <v>876</v>
      </c>
      <c r="AC722" s="756" t="s">
        <v>209</v>
      </c>
      <c r="AD722" s="756"/>
      <c r="AE722" s="756"/>
      <c r="AF722" s="756"/>
      <c r="AG722" s="756" t="s">
        <v>5238</v>
      </c>
      <c r="AH722" s="756" t="s">
        <v>794</v>
      </c>
      <c r="AI722" s="803"/>
      <c r="AJ722" s="803"/>
      <c r="AK722" s="803"/>
    </row>
    <row r="723" spans="1:37" s="192" customFormat="1" ht="100.5" customHeight="1">
      <c r="A723" s="723" t="s">
        <v>5239</v>
      </c>
      <c r="B723" s="1039" t="s">
        <v>33</v>
      </c>
      <c r="C723" s="723" t="s">
        <v>5235</v>
      </c>
      <c r="D723" s="723" t="s">
        <v>5236</v>
      </c>
      <c r="E723" s="723" t="s">
        <v>5236</v>
      </c>
      <c r="F723" s="723" t="s">
        <v>5237</v>
      </c>
      <c r="G723" s="723" t="s">
        <v>5237</v>
      </c>
      <c r="H723" s="723"/>
      <c r="I723" s="723"/>
      <c r="J723" s="723" t="s">
        <v>38</v>
      </c>
      <c r="K723" s="723">
        <v>0</v>
      </c>
      <c r="L723" s="723">
        <v>511010000</v>
      </c>
      <c r="M723" s="749" t="s">
        <v>88</v>
      </c>
      <c r="N723" s="750" t="s">
        <v>2115</v>
      </c>
      <c r="O723" s="723" t="s">
        <v>4432</v>
      </c>
      <c r="P723" s="723" t="s">
        <v>229</v>
      </c>
      <c r="Q723" s="870" t="s">
        <v>230</v>
      </c>
      <c r="R723" s="723" t="s">
        <v>2856</v>
      </c>
      <c r="S723" s="723">
        <v>796</v>
      </c>
      <c r="T723" s="723" t="s">
        <v>232</v>
      </c>
      <c r="U723" s="820">
        <v>1</v>
      </c>
      <c r="V723" s="820">
        <v>7200</v>
      </c>
      <c r="W723" s="820">
        <v>7200</v>
      </c>
      <c r="X723" s="820">
        <v>8064</v>
      </c>
      <c r="Y723" s="723"/>
      <c r="Z723" s="1045">
        <v>2016</v>
      </c>
      <c r="AA723" s="755"/>
      <c r="AB723" s="756" t="s">
        <v>876</v>
      </c>
      <c r="AC723" s="756" t="s">
        <v>209</v>
      </c>
      <c r="AD723" s="756"/>
      <c r="AE723" s="756"/>
      <c r="AF723" s="756"/>
      <c r="AG723" s="756" t="s">
        <v>5240</v>
      </c>
      <c r="AH723" s="756" t="s">
        <v>794</v>
      </c>
      <c r="AI723" s="803"/>
      <c r="AJ723" s="803"/>
      <c r="AK723" s="803"/>
    </row>
    <row r="724" spans="1:37" s="192" customFormat="1" ht="100.5" customHeight="1">
      <c r="A724" s="723" t="s">
        <v>5241</v>
      </c>
      <c r="B724" s="1039" t="s">
        <v>33</v>
      </c>
      <c r="C724" s="723" t="s">
        <v>5235</v>
      </c>
      <c r="D724" s="723" t="s">
        <v>5236</v>
      </c>
      <c r="E724" s="723" t="s">
        <v>5236</v>
      </c>
      <c r="F724" s="723" t="s">
        <v>5237</v>
      </c>
      <c r="G724" s="723" t="s">
        <v>5237</v>
      </c>
      <c r="H724" s="723"/>
      <c r="I724" s="723"/>
      <c r="J724" s="723" t="s">
        <v>38</v>
      </c>
      <c r="K724" s="723">
        <v>0</v>
      </c>
      <c r="L724" s="723">
        <v>511010000</v>
      </c>
      <c r="M724" s="749" t="s">
        <v>88</v>
      </c>
      <c r="N724" s="750" t="s">
        <v>2115</v>
      </c>
      <c r="O724" s="809" t="s">
        <v>4695</v>
      </c>
      <c r="P724" s="723" t="s">
        <v>229</v>
      </c>
      <c r="Q724" s="870" t="s">
        <v>230</v>
      </c>
      <c r="R724" s="723" t="s">
        <v>2856</v>
      </c>
      <c r="S724" s="723">
        <v>796</v>
      </c>
      <c r="T724" s="723" t="s">
        <v>232</v>
      </c>
      <c r="U724" s="820">
        <v>1</v>
      </c>
      <c r="V724" s="820">
        <v>7200</v>
      </c>
      <c r="W724" s="820">
        <v>7200</v>
      </c>
      <c r="X724" s="820">
        <v>8064</v>
      </c>
      <c r="Y724" s="723"/>
      <c r="Z724" s="1045">
        <v>2016</v>
      </c>
      <c r="AA724" s="755"/>
      <c r="AB724" s="756" t="s">
        <v>876</v>
      </c>
      <c r="AC724" s="756" t="s">
        <v>209</v>
      </c>
      <c r="AD724" s="756"/>
      <c r="AE724" s="756"/>
      <c r="AF724" s="756"/>
      <c r="AG724" s="756" t="s">
        <v>5240</v>
      </c>
      <c r="AH724" s="756" t="s">
        <v>794</v>
      </c>
      <c r="AI724" s="803"/>
      <c r="AJ724" s="803"/>
      <c r="AK724" s="803"/>
    </row>
    <row r="725" spans="1:37" s="192" customFormat="1" ht="100.5" customHeight="1">
      <c r="A725" s="723" t="s">
        <v>5242</v>
      </c>
      <c r="B725" s="1039" t="s">
        <v>33</v>
      </c>
      <c r="C725" s="723" t="s">
        <v>5243</v>
      </c>
      <c r="D725" s="723" t="s">
        <v>5244</v>
      </c>
      <c r="E725" s="723" t="s">
        <v>5244</v>
      </c>
      <c r="F725" s="723" t="s">
        <v>5245</v>
      </c>
      <c r="G725" s="723" t="s">
        <v>5245</v>
      </c>
      <c r="H725" s="723"/>
      <c r="I725" s="723"/>
      <c r="J725" s="723" t="s">
        <v>38</v>
      </c>
      <c r="K725" s="723">
        <v>0</v>
      </c>
      <c r="L725" s="762">
        <v>271010000</v>
      </c>
      <c r="M725" s="723" t="s">
        <v>127</v>
      </c>
      <c r="N725" s="750" t="s">
        <v>2115</v>
      </c>
      <c r="O725" s="723" t="s">
        <v>802</v>
      </c>
      <c r="P725" s="723" t="s">
        <v>229</v>
      </c>
      <c r="Q725" s="870" t="s">
        <v>230</v>
      </c>
      <c r="R725" s="723" t="s">
        <v>2856</v>
      </c>
      <c r="S725" s="723">
        <v>796</v>
      </c>
      <c r="T725" s="723" t="s">
        <v>232</v>
      </c>
      <c r="U725" s="820">
        <v>1</v>
      </c>
      <c r="V725" s="820">
        <v>120000</v>
      </c>
      <c r="W725" s="820">
        <v>120000</v>
      </c>
      <c r="X725" s="820">
        <v>134400</v>
      </c>
      <c r="Y725" s="723"/>
      <c r="Z725" s="1045">
        <v>2016</v>
      </c>
      <c r="AA725" s="755"/>
      <c r="AB725" s="756" t="s">
        <v>876</v>
      </c>
      <c r="AC725" s="756" t="s">
        <v>209</v>
      </c>
      <c r="AD725" s="756"/>
      <c r="AE725" s="756"/>
      <c r="AF725" s="756"/>
      <c r="AG725" s="756" t="s">
        <v>5246</v>
      </c>
      <c r="AH725" s="756" t="s">
        <v>794</v>
      </c>
      <c r="AI725" s="803"/>
      <c r="AJ725" s="803"/>
      <c r="AK725" s="803"/>
    </row>
    <row r="726" spans="1:37" s="192" customFormat="1" ht="100.5" customHeight="1">
      <c r="A726" s="723" t="s">
        <v>5247</v>
      </c>
      <c r="B726" s="1039" t="s">
        <v>33</v>
      </c>
      <c r="C726" s="723" t="s">
        <v>5248</v>
      </c>
      <c r="D726" s="723" t="s">
        <v>5244</v>
      </c>
      <c r="E726" s="723" t="s">
        <v>5244</v>
      </c>
      <c r="F726" s="723" t="s">
        <v>5249</v>
      </c>
      <c r="G726" s="723" t="s">
        <v>5249</v>
      </c>
      <c r="H726" s="723"/>
      <c r="I726" s="723"/>
      <c r="J726" s="723" t="s">
        <v>38</v>
      </c>
      <c r="K726" s="723">
        <v>0</v>
      </c>
      <c r="L726" s="762">
        <v>471010000</v>
      </c>
      <c r="M726" s="1003" t="s">
        <v>125</v>
      </c>
      <c r="N726" s="750" t="s">
        <v>2115</v>
      </c>
      <c r="O726" s="723" t="s">
        <v>236</v>
      </c>
      <c r="P726" s="723" t="s">
        <v>229</v>
      </c>
      <c r="Q726" s="870" t="s">
        <v>230</v>
      </c>
      <c r="R726" s="723" t="s">
        <v>2856</v>
      </c>
      <c r="S726" s="723">
        <v>839</v>
      </c>
      <c r="T726" s="723" t="s">
        <v>997</v>
      </c>
      <c r="U726" s="820">
        <v>1</v>
      </c>
      <c r="V726" s="820">
        <v>1360000</v>
      </c>
      <c r="W726" s="820">
        <v>1360000</v>
      </c>
      <c r="X726" s="820">
        <v>1523200</v>
      </c>
      <c r="Y726" s="723"/>
      <c r="Z726" s="1045">
        <v>2016</v>
      </c>
      <c r="AA726" s="755"/>
      <c r="AB726" s="756" t="s">
        <v>876</v>
      </c>
      <c r="AC726" s="756" t="s">
        <v>209</v>
      </c>
      <c r="AD726" s="756"/>
      <c r="AE726" s="756"/>
      <c r="AF726" s="756"/>
      <c r="AG726" s="756" t="s">
        <v>5250</v>
      </c>
      <c r="AH726" s="756" t="s">
        <v>794</v>
      </c>
      <c r="AI726" s="803"/>
      <c r="AJ726" s="803"/>
      <c r="AK726" s="803"/>
    </row>
    <row r="727" spans="1:37" s="192" customFormat="1" ht="100.5" customHeight="1">
      <c r="A727" s="723" t="s">
        <v>5251</v>
      </c>
      <c r="B727" s="1039" t="s">
        <v>33</v>
      </c>
      <c r="C727" s="723" t="s">
        <v>5252</v>
      </c>
      <c r="D727" s="723" t="s">
        <v>5253</v>
      </c>
      <c r="E727" s="723" t="s">
        <v>5253</v>
      </c>
      <c r="F727" s="723" t="s">
        <v>5254</v>
      </c>
      <c r="G727" s="723" t="s">
        <v>5254</v>
      </c>
      <c r="H727" s="723"/>
      <c r="I727" s="723"/>
      <c r="J727" s="723" t="s">
        <v>38</v>
      </c>
      <c r="K727" s="723">
        <v>0</v>
      </c>
      <c r="L727" s="762">
        <v>271010000</v>
      </c>
      <c r="M727" s="723" t="s">
        <v>127</v>
      </c>
      <c r="N727" s="750" t="s">
        <v>2115</v>
      </c>
      <c r="O727" s="723" t="s">
        <v>802</v>
      </c>
      <c r="P727" s="723" t="s">
        <v>229</v>
      </c>
      <c r="Q727" s="870" t="s">
        <v>230</v>
      </c>
      <c r="R727" s="723" t="s">
        <v>2856</v>
      </c>
      <c r="S727" s="723">
        <v>796</v>
      </c>
      <c r="T727" s="723" t="s">
        <v>232</v>
      </c>
      <c r="U727" s="820">
        <v>2</v>
      </c>
      <c r="V727" s="820">
        <v>40000</v>
      </c>
      <c r="W727" s="820">
        <v>80000</v>
      </c>
      <c r="X727" s="820">
        <v>89600</v>
      </c>
      <c r="Y727" s="723"/>
      <c r="Z727" s="1045">
        <v>2016</v>
      </c>
      <c r="AA727" s="755"/>
      <c r="AB727" s="756" t="s">
        <v>876</v>
      </c>
      <c r="AC727" s="756" t="s">
        <v>209</v>
      </c>
      <c r="AD727" s="756"/>
      <c r="AE727" s="756"/>
      <c r="AF727" s="756"/>
      <c r="AG727" s="756" t="s">
        <v>5255</v>
      </c>
      <c r="AH727" s="756" t="s">
        <v>794</v>
      </c>
      <c r="AI727" s="803"/>
      <c r="AJ727" s="803"/>
      <c r="AK727" s="803"/>
    </row>
    <row r="728" spans="1:37" s="192" customFormat="1" ht="100.5" customHeight="1">
      <c r="A728" s="723" t="s">
        <v>5256</v>
      </c>
      <c r="B728" s="1039" t="s">
        <v>33</v>
      </c>
      <c r="C728" s="723" t="s">
        <v>5252</v>
      </c>
      <c r="D728" s="723" t="s">
        <v>5253</v>
      </c>
      <c r="E728" s="723" t="s">
        <v>5253</v>
      </c>
      <c r="F728" s="723" t="s">
        <v>5254</v>
      </c>
      <c r="G728" s="723" t="s">
        <v>5254</v>
      </c>
      <c r="H728" s="723"/>
      <c r="I728" s="723"/>
      <c r="J728" s="723" t="s">
        <v>38</v>
      </c>
      <c r="K728" s="723">
        <v>0</v>
      </c>
      <c r="L728" s="762">
        <v>271010000</v>
      </c>
      <c r="M728" s="723" t="s">
        <v>127</v>
      </c>
      <c r="N728" s="750" t="s">
        <v>2115</v>
      </c>
      <c r="O728" s="723" t="s">
        <v>802</v>
      </c>
      <c r="P728" s="723" t="s">
        <v>229</v>
      </c>
      <c r="Q728" s="870" t="s">
        <v>230</v>
      </c>
      <c r="R728" s="723" t="s">
        <v>2856</v>
      </c>
      <c r="S728" s="723">
        <v>796</v>
      </c>
      <c r="T728" s="723" t="s">
        <v>232</v>
      </c>
      <c r="U728" s="820">
        <v>1</v>
      </c>
      <c r="V728" s="820">
        <v>40000</v>
      </c>
      <c r="W728" s="820">
        <v>40000</v>
      </c>
      <c r="X728" s="820">
        <v>44800</v>
      </c>
      <c r="Y728" s="723"/>
      <c r="Z728" s="1045">
        <v>2016</v>
      </c>
      <c r="AA728" s="755"/>
      <c r="AB728" s="756" t="s">
        <v>876</v>
      </c>
      <c r="AC728" s="756" t="s">
        <v>209</v>
      </c>
      <c r="AD728" s="756"/>
      <c r="AE728" s="756"/>
      <c r="AF728" s="756"/>
      <c r="AG728" s="756" t="s">
        <v>5257</v>
      </c>
      <c r="AH728" s="756" t="s">
        <v>794</v>
      </c>
      <c r="AI728" s="803"/>
      <c r="AJ728" s="803"/>
      <c r="AK728" s="803"/>
    </row>
    <row r="729" spans="1:37" s="192" customFormat="1" ht="100.5" customHeight="1">
      <c r="A729" s="723" t="s">
        <v>5258</v>
      </c>
      <c r="B729" s="1039" t="s">
        <v>33</v>
      </c>
      <c r="C729" s="723" t="s">
        <v>5252</v>
      </c>
      <c r="D729" s="723" t="s">
        <v>5253</v>
      </c>
      <c r="E729" s="723" t="s">
        <v>5253</v>
      </c>
      <c r="F729" s="723" t="s">
        <v>5254</v>
      </c>
      <c r="G729" s="723" t="s">
        <v>5254</v>
      </c>
      <c r="H729" s="723"/>
      <c r="I729" s="723"/>
      <c r="J729" s="723" t="s">
        <v>38</v>
      </c>
      <c r="K729" s="723">
        <v>0</v>
      </c>
      <c r="L729" s="762">
        <v>271010000</v>
      </c>
      <c r="M729" s="723" t="s">
        <v>127</v>
      </c>
      <c r="N729" s="750" t="s">
        <v>2115</v>
      </c>
      <c r="O729" s="723" t="s">
        <v>802</v>
      </c>
      <c r="P729" s="723" t="s">
        <v>229</v>
      </c>
      <c r="Q729" s="870" t="s">
        <v>230</v>
      </c>
      <c r="R729" s="723" t="s">
        <v>2856</v>
      </c>
      <c r="S729" s="723">
        <v>796</v>
      </c>
      <c r="T729" s="723" t="s">
        <v>232</v>
      </c>
      <c r="U729" s="820">
        <v>2</v>
      </c>
      <c r="V729" s="820">
        <v>40000</v>
      </c>
      <c r="W729" s="820">
        <v>80000</v>
      </c>
      <c r="X729" s="820">
        <v>89600</v>
      </c>
      <c r="Y729" s="723"/>
      <c r="Z729" s="1045">
        <v>2016</v>
      </c>
      <c r="AA729" s="755"/>
      <c r="AB729" s="756" t="s">
        <v>876</v>
      </c>
      <c r="AC729" s="756" t="s">
        <v>209</v>
      </c>
      <c r="AD729" s="756"/>
      <c r="AE729" s="756"/>
      <c r="AF729" s="756"/>
      <c r="AG729" s="756" t="s">
        <v>5259</v>
      </c>
      <c r="AH729" s="756" t="s">
        <v>794</v>
      </c>
      <c r="AI729" s="803"/>
      <c r="AJ729" s="803"/>
      <c r="AK729" s="803"/>
    </row>
    <row r="730" spans="1:37" s="192" customFormat="1" ht="100.5" customHeight="1">
      <c r="A730" s="723" t="s">
        <v>5260</v>
      </c>
      <c r="B730" s="1039" t="s">
        <v>33</v>
      </c>
      <c r="C730" s="723" t="s">
        <v>5261</v>
      </c>
      <c r="D730" s="723" t="s">
        <v>5262</v>
      </c>
      <c r="E730" s="723" t="s">
        <v>5262</v>
      </c>
      <c r="F730" s="723" t="s">
        <v>5263</v>
      </c>
      <c r="G730" s="723" t="s">
        <v>5263</v>
      </c>
      <c r="H730" s="723"/>
      <c r="I730" s="723"/>
      <c r="J730" s="723" t="s">
        <v>1135</v>
      </c>
      <c r="K730" s="723">
        <v>50</v>
      </c>
      <c r="L730" s="1044">
        <v>151010000</v>
      </c>
      <c r="M730" s="745" t="s">
        <v>82</v>
      </c>
      <c r="N730" s="750" t="s">
        <v>2115</v>
      </c>
      <c r="O730" s="809" t="s">
        <v>4671</v>
      </c>
      <c r="P730" s="723" t="s">
        <v>229</v>
      </c>
      <c r="Q730" s="870" t="s">
        <v>230</v>
      </c>
      <c r="R730" s="723" t="s">
        <v>2856</v>
      </c>
      <c r="S730" s="723">
        <v>796</v>
      </c>
      <c r="T730" s="723" t="s">
        <v>232</v>
      </c>
      <c r="U730" s="820">
        <v>4</v>
      </c>
      <c r="V730" s="820">
        <v>319000</v>
      </c>
      <c r="W730" s="820">
        <v>1276000</v>
      </c>
      <c r="X730" s="820">
        <v>1429120</v>
      </c>
      <c r="Y730" s="723" t="s">
        <v>4270</v>
      </c>
      <c r="Z730" s="1045">
        <v>2016</v>
      </c>
      <c r="AA730" s="755"/>
      <c r="AB730" s="756" t="s">
        <v>876</v>
      </c>
      <c r="AC730" s="756"/>
      <c r="AD730" s="756"/>
      <c r="AE730" s="756"/>
      <c r="AF730" s="756"/>
      <c r="AG730" s="756" t="s">
        <v>5264</v>
      </c>
      <c r="AH730" s="756" t="s">
        <v>794</v>
      </c>
      <c r="AI730" s="803"/>
      <c r="AJ730" s="803"/>
      <c r="AK730" s="803"/>
    </row>
    <row r="731" spans="1:37" s="192" customFormat="1" ht="100.5" customHeight="1">
      <c r="A731" s="723" t="s">
        <v>5265</v>
      </c>
      <c r="B731" s="1039" t="s">
        <v>33</v>
      </c>
      <c r="C731" s="723" t="s">
        <v>5261</v>
      </c>
      <c r="D731" s="723" t="s">
        <v>5262</v>
      </c>
      <c r="E731" s="723" t="s">
        <v>5262</v>
      </c>
      <c r="F731" s="723" t="s">
        <v>5263</v>
      </c>
      <c r="G731" s="723" t="s">
        <v>5263</v>
      </c>
      <c r="H731" s="723"/>
      <c r="I731" s="723"/>
      <c r="J731" s="723" t="s">
        <v>1135</v>
      </c>
      <c r="K731" s="723">
        <v>50</v>
      </c>
      <c r="L731" s="1044">
        <v>151010000</v>
      </c>
      <c r="M731" s="745" t="s">
        <v>82</v>
      </c>
      <c r="N731" s="750" t="s">
        <v>2115</v>
      </c>
      <c r="O731" s="809" t="s">
        <v>4671</v>
      </c>
      <c r="P731" s="723" t="s">
        <v>229</v>
      </c>
      <c r="Q731" s="870" t="s">
        <v>230</v>
      </c>
      <c r="R731" s="723" t="s">
        <v>2856</v>
      </c>
      <c r="S731" s="723">
        <v>796</v>
      </c>
      <c r="T731" s="723" t="s">
        <v>232</v>
      </c>
      <c r="U731" s="820">
        <v>4</v>
      </c>
      <c r="V731" s="820">
        <v>120000</v>
      </c>
      <c r="W731" s="820">
        <v>480000</v>
      </c>
      <c r="X731" s="820">
        <v>537600</v>
      </c>
      <c r="Y731" s="723" t="s">
        <v>4270</v>
      </c>
      <c r="Z731" s="1045">
        <v>2016</v>
      </c>
      <c r="AA731" s="755"/>
      <c r="AB731" s="756" t="s">
        <v>876</v>
      </c>
      <c r="AC731" s="756"/>
      <c r="AD731" s="756"/>
      <c r="AE731" s="756"/>
      <c r="AF731" s="756"/>
      <c r="AG731" s="756" t="s">
        <v>5266</v>
      </c>
      <c r="AH731" s="756" t="s">
        <v>794</v>
      </c>
      <c r="AI731" s="803"/>
      <c r="AJ731" s="803"/>
      <c r="AK731" s="803"/>
    </row>
    <row r="732" spans="1:37" s="192" customFormat="1" ht="100.5" customHeight="1">
      <c r="A732" s="723" t="s">
        <v>5267</v>
      </c>
      <c r="B732" s="1039" t="s">
        <v>33</v>
      </c>
      <c r="C732" s="723" t="s">
        <v>5268</v>
      </c>
      <c r="D732" s="723" t="s">
        <v>5269</v>
      </c>
      <c r="E732" s="723" t="s">
        <v>5269</v>
      </c>
      <c r="F732" s="723" t="s">
        <v>5270</v>
      </c>
      <c r="G732" s="723" t="s">
        <v>5270</v>
      </c>
      <c r="H732" s="723"/>
      <c r="I732" s="723"/>
      <c r="J732" s="723" t="s">
        <v>38</v>
      </c>
      <c r="K732" s="723">
        <v>0</v>
      </c>
      <c r="L732" s="762">
        <v>471010000</v>
      </c>
      <c r="M732" s="1003" t="s">
        <v>125</v>
      </c>
      <c r="N732" s="750" t="s">
        <v>2115</v>
      </c>
      <c r="O732" s="723" t="s">
        <v>236</v>
      </c>
      <c r="P732" s="723" t="s">
        <v>229</v>
      </c>
      <c r="Q732" s="870" t="s">
        <v>230</v>
      </c>
      <c r="R732" s="723" t="s">
        <v>2856</v>
      </c>
      <c r="S732" s="723">
        <v>796</v>
      </c>
      <c r="T732" s="723" t="s">
        <v>232</v>
      </c>
      <c r="U732" s="820">
        <v>8</v>
      </c>
      <c r="V732" s="820">
        <v>3369</v>
      </c>
      <c r="W732" s="820">
        <v>26952</v>
      </c>
      <c r="X732" s="820">
        <v>30186.240000000002</v>
      </c>
      <c r="Y732" s="723"/>
      <c r="Z732" s="1045">
        <v>2016</v>
      </c>
      <c r="AA732" s="755"/>
      <c r="AB732" s="756" t="s">
        <v>876</v>
      </c>
      <c r="AC732" s="756" t="s">
        <v>209</v>
      </c>
      <c r="AD732" s="756"/>
      <c r="AE732" s="756"/>
      <c r="AF732" s="756"/>
      <c r="AG732" s="756" t="s">
        <v>5271</v>
      </c>
      <c r="AH732" s="756" t="s">
        <v>794</v>
      </c>
      <c r="AI732" s="803"/>
      <c r="AJ732" s="803"/>
      <c r="AK732" s="803"/>
    </row>
    <row r="733" spans="1:37" s="192" customFormat="1" ht="100.5" customHeight="1">
      <c r="A733" s="723" t="s">
        <v>5272</v>
      </c>
      <c r="B733" s="1039" t="s">
        <v>33</v>
      </c>
      <c r="C733" s="723" t="s">
        <v>2304</v>
      </c>
      <c r="D733" s="723" t="s">
        <v>2305</v>
      </c>
      <c r="E733" s="723" t="s">
        <v>2305</v>
      </c>
      <c r="F733" s="723" t="s">
        <v>2306</v>
      </c>
      <c r="G733" s="723" t="s">
        <v>2306</v>
      </c>
      <c r="H733" s="723"/>
      <c r="I733" s="723"/>
      <c r="J733" s="723" t="s">
        <v>1135</v>
      </c>
      <c r="K733" s="723">
        <v>50</v>
      </c>
      <c r="L733" s="762">
        <v>271010000</v>
      </c>
      <c r="M733" s="723" t="s">
        <v>127</v>
      </c>
      <c r="N733" s="750" t="s">
        <v>2115</v>
      </c>
      <c r="O733" s="723" t="s">
        <v>802</v>
      </c>
      <c r="P733" s="723" t="s">
        <v>229</v>
      </c>
      <c r="Q733" s="870" t="s">
        <v>230</v>
      </c>
      <c r="R733" s="723" t="s">
        <v>2856</v>
      </c>
      <c r="S733" s="723">
        <v>796</v>
      </c>
      <c r="T733" s="723" t="s">
        <v>232</v>
      </c>
      <c r="U733" s="820">
        <v>4</v>
      </c>
      <c r="V733" s="820">
        <v>90950</v>
      </c>
      <c r="W733" s="820">
        <v>363800</v>
      </c>
      <c r="X733" s="820">
        <v>407456</v>
      </c>
      <c r="Y733" s="723" t="s">
        <v>4270</v>
      </c>
      <c r="Z733" s="1045">
        <v>2016</v>
      </c>
      <c r="AA733" s="755"/>
      <c r="AB733" s="756" t="s">
        <v>876</v>
      </c>
      <c r="AC733" s="756"/>
      <c r="AD733" s="756"/>
      <c r="AE733" s="756"/>
      <c r="AF733" s="756"/>
      <c r="AG733" s="756" t="s">
        <v>5273</v>
      </c>
      <c r="AH733" s="756" t="s">
        <v>794</v>
      </c>
      <c r="AI733" s="803"/>
      <c r="AJ733" s="803"/>
      <c r="AK733" s="803"/>
    </row>
    <row r="734" spans="1:37" s="192" customFormat="1" ht="100.5" customHeight="1">
      <c r="A734" s="723" t="s">
        <v>5274</v>
      </c>
      <c r="B734" s="1039" t="s">
        <v>33</v>
      </c>
      <c r="C734" s="723" t="s">
        <v>2304</v>
      </c>
      <c r="D734" s="723" t="s">
        <v>2305</v>
      </c>
      <c r="E734" s="723" t="s">
        <v>2305</v>
      </c>
      <c r="F734" s="723" t="s">
        <v>2306</v>
      </c>
      <c r="G734" s="723" t="s">
        <v>2306</v>
      </c>
      <c r="H734" s="723"/>
      <c r="I734" s="723"/>
      <c r="J734" s="723" t="s">
        <v>1135</v>
      </c>
      <c r="K734" s="723">
        <v>50</v>
      </c>
      <c r="L734" s="1044">
        <v>151010000</v>
      </c>
      <c r="M734" s="745" t="s">
        <v>82</v>
      </c>
      <c r="N734" s="750" t="s">
        <v>2115</v>
      </c>
      <c r="O734" s="809" t="s">
        <v>4671</v>
      </c>
      <c r="P734" s="723" t="s">
        <v>229</v>
      </c>
      <c r="Q734" s="870" t="s">
        <v>230</v>
      </c>
      <c r="R734" s="723" t="s">
        <v>2856</v>
      </c>
      <c r="S734" s="723">
        <v>796</v>
      </c>
      <c r="T734" s="723" t="s">
        <v>232</v>
      </c>
      <c r="U734" s="820">
        <v>20</v>
      </c>
      <c r="V734" s="820">
        <v>90950</v>
      </c>
      <c r="W734" s="820">
        <v>1819000</v>
      </c>
      <c r="X734" s="820">
        <v>2037280</v>
      </c>
      <c r="Y734" s="723" t="s">
        <v>4270</v>
      </c>
      <c r="Z734" s="1045">
        <v>2016</v>
      </c>
      <c r="AA734" s="755"/>
      <c r="AB734" s="756" t="s">
        <v>876</v>
      </c>
      <c r="AC734" s="756"/>
      <c r="AD734" s="756"/>
      <c r="AE734" s="756"/>
      <c r="AF734" s="756"/>
      <c r="AG734" s="756" t="s">
        <v>5275</v>
      </c>
      <c r="AH734" s="756" t="s">
        <v>794</v>
      </c>
      <c r="AI734" s="803"/>
      <c r="AJ734" s="803"/>
      <c r="AK734" s="803"/>
    </row>
    <row r="735" spans="1:37" s="550" customFormat="1" ht="100.5" customHeight="1">
      <c r="A735" s="843" t="s">
        <v>5276</v>
      </c>
      <c r="B735" s="1078" t="s">
        <v>33</v>
      </c>
      <c r="C735" s="843" t="s">
        <v>5277</v>
      </c>
      <c r="D735" s="843" t="s">
        <v>5278</v>
      </c>
      <c r="E735" s="843" t="s">
        <v>5278</v>
      </c>
      <c r="F735" s="843" t="s">
        <v>5279</v>
      </c>
      <c r="G735" s="843" t="s">
        <v>5279</v>
      </c>
      <c r="H735" s="843"/>
      <c r="I735" s="843"/>
      <c r="J735" s="843" t="s">
        <v>1135</v>
      </c>
      <c r="K735" s="843">
        <v>50</v>
      </c>
      <c r="L735" s="551">
        <v>311010000</v>
      </c>
      <c r="M735" s="843" t="s">
        <v>342</v>
      </c>
      <c r="N735" s="998" t="s">
        <v>2115</v>
      </c>
      <c r="O735" s="925" t="s">
        <v>4682</v>
      </c>
      <c r="P735" s="843" t="s">
        <v>229</v>
      </c>
      <c r="Q735" s="1062" t="s">
        <v>230</v>
      </c>
      <c r="R735" s="843" t="s">
        <v>2856</v>
      </c>
      <c r="S735" s="843">
        <v>796</v>
      </c>
      <c r="T735" s="843" t="s">
        <v>232</v>
      </c>
      <c r="U735" s="927">
        <v>4</v>
      </c>
      <c r="V735" s="927">
        <v>847000</v>
      </c>
      <c r="W735" s="927">
        <v>0</v>
      </c>
      <c r="X735" s="927">
        <v>0</v>
      </c>
      <c r="Y735" s="843" t="s">
        <v>4270</v>
      </c>
      <c r="Z735" s="1079">
        <v>2016</v>
      </c>
      <c r="AA735" s="1002"/>
      <c r="AB735" s="894" t="s">
        <v>876</v>
      </c>
      <c r="AC735" s="894"/>
      <c r="AD735" s="894"/>
      <c r="AE735" s="894"/>
      <c r="AF735" s="894"/>
      <c r="AG735" s="894" t="s">
        <v>5280</v>
      </c>
      <c r="AH735" s="894" t="s">
        <v>794</v>
      </c>
      <c r="AI735" s="1064"/>
      <c r="AJ735" s="1064"/>
      <c r="AK735" s="1064"/>
    </row>
    <row r="736" spans="1:37" s="1243" customFormat="1" ht="99.75" customHeight="1">
      <c r="A736" s="1201" t="s">
        <v>13629</v>
      </c>
      <c r="B736" s="1270" t="s">
        <v>33</v>
      </c>
      <c r="C736" s="1201" t="s">
        <v>5277</v>
      </c>
      <c r="D736" s="1201" t="s">
        <v>5278</v>
      </c>
      <c r="E736" s="1201" t="s">
        <v>5278</v>
      </c>
      <c r="F736" s="1201" t="s">
        <v>5279</v>
      </c>
      <c r="G736" s="1201" t="s">
        <v>5279</v>
      </c>
      <c r="H736" s="1201"/>
      <c r="I736" s="1201"/>
      <c r="J736" s="1201" t="s">
        <v>1135</v>
      </c>
      <c r="K736" s="1201">
        <v>50</v>
      </c>
      <c r="L736" s="1319">
        <v>311010000</v>
      </c>
      <c r="M736" s="1201" t="s">
        <v>342</v>
      </c>
      <c r="N736" s="1333" t="s">
        <v>2035</v>
      </c>
      <c r="O736" s="1192" t="s">
        <v>4682</v>
      </c>
      <c r="P736" s="1201" t="s">
        <v>229</v>
      </c>
      <c r="Q736" s="1256" t="s">
        <v>230</v>
      </c>
      <c r="R736" s="1201" t="s">
        <v>2856</v>
      </c>
      <c r="S736" s="1201">
        <v>796</v>
      </c>
      <c r="T736" s="1201" t="s">
        <v>232</v>
      </c>
      <c r="U736" s="1276">
        <v>4</v>
      </c>
      <c r="V736" s="1276">
        <v>847000</v>
      </c>
      <c r="W736" s="1276">
        <v>3388000</v>
      </c>
      <c r="X736" s="1276">
        <v>3794560</v>
      </c>
      <c r="Y736" s="1201"/>
      <c r="Z736" s="1285">
        <v>2016</v>
      </c>
      <c r="AA736" s="1201">
        <v>22</v>
      </c>
      <c r="AB736" s="1180" t="s">
        <v>876</v>
      </c>
      <c r="AC736" s="1180"/>
      <c r="AD736" s="1180"/>
      <c r="AE736" s="1180"/>
      <c r="AF736" s="1180"/>
      <c r="AG736" s="1180" t="s">
        <v>5280</v>
      </c>
      <c r="AH736" s="1180" t="s">
        <v>794</v>
      </c>
      <c r="AI736" s="1222"/>
      <c r="AJ736" s="1222"/>
      <c r="AK736" s="1180" t="s">
        <v>13599</v>
      </c>
    </row>
    <row r="737" spans="1:37" s="192" customFormat="1" ht="100.5" customHeight="1">
      <c r="A737" s="723" t="s">
        <v>5281</v>
      </c>
      <c r="B737" s="1039" t="s">
        <v>33</v>
      </c>
      <c r="C737" s="790" t="s">
        <v>4652</v>
      </c>
      <c r="D737" s="790" t="s">
        <v>4653</v>
      </c>
      <c r="E737" s="790" t="s">
        <v>4653</v>
      </c>
      <c r="F737" s="790" t="s">
        <v>4654</v>
      </c>
      <c r="G737" s="790" t="s">
        <v>4654</v>
      </c>
      <c r="H737" s="790"/>
      <c r="I737" s="723"/>
      <c r="J737" s="723" t="s">
        <v>38</v>
      </c>
      <c r="K737" s="723">
        <v>0</v>
      </c>
      <c r="L737" s="762">
        <v>751000000</v>
      </c>
      <c r="M737" s="745" t="s">
        <v>83</v>
      </c>
      <c r="N737" s="723" t="s">
        <v>2115</v>
      </c>
      <c r="O737" s="809" t="s">
        <v>4674</v>
      </c>
      <c r="P737" s="723" t="s">
        <v>229</v>
      </c>
      <c r="Q737" s="870" t="s">
        <v>4555</v>
      </c>
      <c r="R737" s="723" t="s">
        <v>2856</v>
      </c>
      <c r="S737" s="723">
        <v>112</v>
      </c>
      <c r="T737" s="723" t="s">
        <v>4655</v>
      </c>
      <c r="U737" s="820">
        <v>18</v>
      </c>
      <c r="V737" s="820">
        <v>1800</v>
      </c>
      <c r="W737" s="820">
        <v>32400</v>
      </c>
      <c r="X737" s="820">
        <v>36288</v>
      </c>
      <c r="Y737" s="785"/>
      <c r="Z737" s="723">
        <v>2016</v>
      </c>
      <c r="AA737" s="723"/>
      <c r="AB737" s="756" t="s">
        <v>876</v>
      </c>
      <c r="AC737" s="756" t="s">
        <v>209</v>
      </c>
      <c r="AD737" s="756"/>
      <c r="AE737" s="756"/>
      <c r="AF737" s="756"/>
      <c r="AG737" s="756" t="s">
        <v>5282</v>
      </c>
      <c r="AH737" s="756" t="s">
        <v>794</v>
      </c>
      <c r="AI737" s="756">
        <v>210025115</v>
      </c>
      <c r="AJ737" s="756" t="s">
        <v>4657</v>
      </c>
      <c r="AK737" s="756"/>
    </row>
    <row r="738" spans="1:37" s="192" customFormat="1" ht="100.5" customHeight="1">
      <c r="A738" s="723" t="s">
        <v>5283</v>
      </c>
      <c r="B738" s="1039" t="s">
        <v>33</v>
      </c>
      <c r="C738" s="723" t="s">
        <v>5284</v>
      </c>
      <c r="D738" s="723" t="s">
        <v>5285</v>
      </c>
      <c r="E738" s="723" t="s">
        <v>5285</v>
      </c>
      <c r="F738" s="723" t="s">
        <v>5286</v>
      </c>
      <c r="G738" s="723" t="s">
        <v>5286</v>
      </c>
      <c r="H738" s="723"/>
      <c r="I738" s="723"/>
      <c r="J738" s="723" t="s">
        <v>38</v>
      </c>
      <c r="K738" s="723">
        <v>0</v>
      </c>
      <c r="L738" s="762">
        <v>271010000</v>
      </c>
      <c r="M738" s="723" t="s">
        <v>127</v>
      </c>
      <c r="N738" s="723" t="s">
        <v>2115</v>
      </c>
      <c r="O738" s="723" t="s">
        <v>802</v>
      </c>
      <c r="P738" s="723" t="s">
        <v>229</v>
      </c>
      <c r="Q738" s="870" t="s">
        <v>4555</v>
      </c>
      <c r="R738" s="723" t="s">
        <v>2856</v>
      </c>
      <c r="S738" s="723">
        <v>796</v>
      </c>
      <c r="T738" s="723" t="s">
        <v>232</v>
      </c>
      <c r="U738" s="820">
        <v>3</v>
      </c>
      <c r="V738" s="820">
        <v>66000</v>
      </c>
      <c r="W738" s="820">
        <v>198000</v>
      </c>
      <c r="X738" s="820">
        <v>221760</v>
      </c>
      <c r="Y738" s="723"/>
      <c r="Z738" s="723">
        <v>2016</v>
      </c>
      <c r="AA738" s="723"/>
      <c r="AB738" s="756" t="s">
        <v>876</v>
      </c>
      <c r="AC738" s="756" t="s">
        <v>209</v>
      </c>
      <c r="AD738" s="756"/>
      <c r="AE738" s="756"/>
      <c r="AF738" s="756"/>
      <c r="AG738" s="756" t="s">
        <v>5287</v>
      </c>
      <c r="AH738" s="756" t="s">
        <v>794</v>
      </c>
      <c r="AI738" s="756">
        <v>210019753</v>
      </c>
      <c r="AJ738" s="756" t="s">
        <v>5288</v>
      </c>
      <c r="AK738" s="756"/>
    </row>
    <row r="739" spans="1:37" s="192" customFormat="1" ht="100.5" customHeight="1">
      <c r="A739" s="723" t="s">
        <v>5289</v>
      </c>
      <c r="B739" s="790" t="s">
        <v>33</v>
      </c>
      <c r="C739" s="723" t="s">
        <v>5290</v>
      </c>
      <c r="D739" s="723" t="s">
        <v>5291</v>
      </c>
      <c r="E739" s="723" t="s">
        <v>5291</v>
      </c>
      <c r="F739" s="723" t="s">
        <v>5292</v>
      </c>
      <c r="G739" s="723" t="str">
        <f>F739</f>
        <v>газзобразный, технический, сорт 1, ГОСТ 9293-74</v>
      </c>
      <c r="H739" s="723"/>
      <c r="I739" s="723"/>
      <c r="J739" s="723" t="s">
        <v>1135</v>
      </c>
      <c r="K739" s="723">
        <v>100</v>
      </c>
      <c r="L739" s="762">
        <v>271010000</v>
      </c>
      <c r="M739" s="723" t="s">
        <v>127</v>
      </c>
      <c r="N739" s="723" t="s">
        <v>2115</v>
      </c>
      <c r="O739" s="723" t="s">
        <v>802</v>
      </c>
      <c r="P739" s="723" t="s">
        <v>229</v>
      </c>
      <c r="Q739" s="870" t="s">
        <v>230</v>
      </c>
      <c r="R739" s="723" t="s">
        <v>2856</v>
      </c>
      <c r="S739" s="723">
        <v>5108</v>
      </c>
      <c r="T739" s="723" t="s">
        <v>4728</v>
      </c>
      <c r="U739" s="820">
        <v>1</v>
      </c>
      <c r="V739" s="820">
        <v>225000</v>
      </c>
      <c r="W739" s="820">
        <v>225000</v>
      </c>
      <c r="X739" s="820">
        <f t="shared" ref="X739:X812" si="27">W739*1.12</f>
        <v>252000.00000000003</v>
      </c>
      <c r="Y739" s="723" t="s">
        <v>4270</v>
      </c>
      <c r="Z739" s="723">
        <v>2016</v>
      </c>
      <c r="AA739" s="723"/>
      <c r="AB739" s="756" t="s">
        <v>876</v>
      </c>
      <c r="AC739" s="756"/>
      <c r="AD739" s="756"/>
      <c r="AE739" s="756"/>
      <c r="AF739" s="756"/>
      <c r="AG739" s="756" t="s">
        <v>5293</v>
      </c>
      <c r="AH739" s="756" t="s">
        <v>794</v>
      </c>
      <c r="AI739" s="756">
        <v>210015953</v>
      </c>
      <c r="AJ739" s="756" t="s">
        <v>5294</v>
      </c>
      <c r="AK739" s="803"/>
    </row>
    <row r="740" spans="1:37" s="192" customFormat="1" ht="100.5" customHeight="1">
      <c r="A740" s="723" t="s">
        <v>5295</v>
      </c>
      <c r="B740" s="790" t="s">
        <v>33</v>
      </c>
      <c r="C740" s="723" t="s">
        <v>5290</v>
      </c>
      <c r="D740" s="723" t="s">
        <v>5291</v>
      </c>
      <c r="E740" s="723" t="s">
        <v>5291</v>
      </c>
      <c r="F740" s="723" t="s">
        <v>5292</v>
      </c>
      <c r="G740" s="723" t="str">
        <f t="shared" ref="G740:G813" si="28">F740</f>
        <v>газзобразный, технический, сорт 1, ГОСТ 9293-74</v>
      </c>
      <c r="H740" s="723"/>
      <c r="I740" s="723"/>
      <c r="J740" s="723" t="s">
        <v>1135</v>
      </c>
      <c r="K740" s="723">
        <v>100</v>
      </c>
      <c r="L740" s="1044">
        <v>151010000</v>
      </c>
      <c r="M740" s="745" t="s">
        <v>82</v>
      </c>
      <c r="N740" s="723" t="s">
        <v>2115</v>
      </c>
      <c r="O740" s="809" t="s">
        <v>4671</v>
      </c>
      <c r="P740" s="723" t="s">
        <v>229</v>
      </c>
      <c r="Q740" s="870" t="s">
        <v>230</v>
      </c>
      <c r="R740" s="723" t="s">
        <v>2856</v>
      </c>
      <c r="S740" s="723">
        <v>5108</v>
      </c>
      <c r="T740" s="723" t="s">
        <v>4728</v>
      </c>
      <c r="U740" s="820">
        <v>2</v>
      </c>
      <c r="V740" s="820">
        <v>225000</v>
      </c>
      <c r="W740" s="820">
        <v>450000</v>
      </c>
      <c r="X740" s="820">
        <f t="shared" si="27"/>
        <v>504000.00000000006</v>
      </c>
      <c r="Y740" s="723" t="s">
        <v>4270</v>
      </c>
      <c r="Z740" s="723">
        <v>2016</v>
      </c>
      <c r="AA740" s="723"/>
      <c r="AB740" s="756" t="s">
        <v>876</v>
      </c>
      <c r="AC740" s="756"/>
      <c r="AD740" s="756"/>
      <c r="AE740" s="756"/>
      <c r="AF740" s="756"/>
      <c r="AG740" s="756" t="s">
        <v>5296</v>
      </c>
      <c r="AH740" s="756" t="s">
        <v>794</v>
      </c>
      <c r="AI740" s="756">
        <v>210015953</v>
      </c>
      <c r="AJ740" s="756" t="s">
        <v>5294</v>
      </c>
      <c r="AK740" s="803"/>
    </row>
    <row r="741" spans="1:37" s="550" customFormat="1" ht="100.5" customHeight="1">
      <c r="A741" s="843" t="s">
        <v>5297</v>
      </c>
      <c r="B741" s="923" t="s">
        <v>33</v>
      </c>
      <c r="C741" s="843" t="s">
        <v>5290</v>
      </c>
      <c r="D741" s="843" t="s">
        <v>5291</v>
      </c>
      <c r="E741" s="843" t="s">
        <v>5291</v>
      </c>
      <c r="F741" s="843" t="s">
        <v>5292</v>
      </c>
      <c r="G741" s="843" t="str">
        <f t="shared" si="28"/>
        <v>газзобразный, технический, сорт 1, ГОСТ 9293-74</v>
      </c>
      <c r="H741" s="843"/>
      <c r="I741" s="843"/>
      <c r="J741" s="843" t="s">
        <v>1135</v>
      </c>
      <c r="K741" s="843">
        <v>100</v>
      </c>
      <c r="L741" s="890">
        <v>271034100</v>
      </c>
      <c r="M741" s="997" t="s">
        <v>84</v>
      </c>
      <c r="N741" s="843" t="s">
        <v>2115</v>
      </c>
      <c r="O741" s="843" t="s">
        <v>4706</v>
      </c>
      <c r="P741" s="843" t="s">
        <v>229</v>
      </c>
      <c r="Q741" s="1062" t="s">
        <v>230</v>
      </c>
      <c r="R741" s="843" t="s">
        <v>2856</v>
      </c>
      <c r="S741" s="843">
        <v>5108</v>
      </c>
      <c r="T741" s="843" t="s">
        <v>4728</v>
      </c>
      <c r="U741" s="927">
        <v>1</v>
      </c>
      <c r="V741" s="927">
        <v>225000</v>
      </c>
      <c r="W741" s="927">
        <v>0</v>
      </c>
      <c r="X741" s="927">
        <f t="shared" si="27"/>
        <v>0</v>
      </c>
      <c r="Y741" s="843" t="s">
        <v>4270</v>
      </c>
      <c r="Z741" s="843">
        <v>2016</v>
      </c>
      <c r="AA741" s="843"/>
      <c r="AB741" s="894" t="s">
        <v>876</v>
      </c>
      <c r="AC741" s="894"/>
      <c r="AD741" s="894"/>
      <c r="AE741" s="894"/>
      <c r="AF741" s="894"/>
      <c r="AG741" s="894" t="s">
        <v>5298</v>
      </c>
      <c r="AH741" s="894" t="s">
        <v>794</v>
      </c>
      <c r="AI741" s="894">
        <v>210015953</v>
      </c>
      <c r="AJ741" s="894" t="s">
        <v>5294</v>
      </c>
      <c r="AK741" s="1064"/>
    </row>
    <row r="742" spans="1:37" s="1243" customFormat="1" ht="99.75" customHeight="1">
      <c r="A742" s="1201" t="s">
        <v>13749</v>
      </c>
      <c r="B742" s="1191" t="s">
        <v>33</v>
      </c>
      <c r="C742" s="1201" t="s">
        <v>5290</v>
      </c>
      <c r="D742" s="1201" t="s">
        <v>5291</v>
      </c>
      <c r="E742" s="1201" t="s">
        <v>5291</v>
      </c>
      <c r="F742" s="1201" t="s">
        <v>5292</v>
      </c>
      <c r="G742" s="1201" t="s">
        <v>5292</v>
      </c>
      <c r="H742" s="1201"/>
      <c r="I742" s="1201"/>
      <c r="J742" s="1201" t="s">
        <v>1135</v>
      </c>
      <c r="K742" s="1201">
        <v>100</v>
      </c>
      <c r="L742" s="1175">
        <v>271034100</v>
      </c>
      <c r="M742" s="1255" t="s">
        <v>84</v>
      </c>
      <c r="N742" s="1333" t="s">
        <v>2035</v>
      </c>
      <c r="O742" s="1201" t="s">
        <v>4706</v>
      </c>
      <c r="P742" s="1201" t="s">
        <v>229</v>
      </c>
      <c r="Q742" s="1256" t="s">
        <v>230</v>
      </c>
      <c r="R742" s="1201" t="s">
        <v>2856</v>
      </c>
      <c r="S742" s="1201">
        <v>5108</v>
      </c>
      <c r="T742" s="1201" t="s">
        <v>4728</v>
      </c>
      <c r="U742" s="1276">
        <v>1</v>
      </c>
      <c r="V742" s="1276">
        <v>225000</v>
      </c>
      <c r="W742" s="1276">
        <v>225000</v>
      </c>
      <c r="X742" s="1276">
        <v>252000.00000000003</v>
      </c>
      <c r="Y742" s="1201"/>
      <c r="Z742" s="1201">
        <v>2016</v>
      </c>
      <c r="AA742" s="1351">
        <v>11.22</v>
      </c>
      <c r="AB742" s="1180" t="s">
        <v>876</v>
      </c>
      <c r="AC742" s="1180"/>
      <c r="AD742" s="1180"/>
      <c r="AE742" s="1180"/>
      <c r="AF742" s="1180"/>
      <c r="AG742" s="1180" t="s">
        <v>5298</v>
      </c>
      <c r="AH742" s="1180" t="s">
        <v>794</v>
      </c>
      <c r="AI742" s="1180">
        <v>210015953</v>
      </c>
      <c r="AJ742" s="1180" t="s">
        <v>5294</v>
      </c>
      <c r="AK742" s="1183" t="s">
        <v>13747</v>
      </c>
    </row>
    <row r="743" spans="1:37" s="550" customFormat="1" ht="100.5" customHeight="1">
      <c r="A743" s="843" t="s">
        <v>5299</v>
      </c>
      <c r="B743" s="923" t="s">
        <v>33</v>
      </c>
      <c r="C743" s="843" t="s">
        <v>5290</v>
      </c>
      <c r="D743" s="843" t="s">
        <v>5291</v>
      </c>
      <c r="E743" s="843" t="s">
        <v>5291</v>
      </c>
      <c r="F743" s="843" t="s">
        <v>5292</v>
      </c>
      <c r="G743" s="843" t="str">
        <f t="shared" si="28"/>
        <v>газзобразный, технический, сорт 1, ГОСТ 9293-74</v>
      </c>
      <c r="H743" s="843"/>
      <c r="I743" s="843"/>
      <c r="J743" s="843" t="s">
        <v>1135</v>
      </c>
      <c r="K743" s="843">
        <v>100</v>
      </c>
      <c r="L743" s="903">
        <v>471010000</v>
      </c>
      <c r="M743" s="843" t="s">
        <v>125</v>
      </c>
      <c r="N743" s="843" t="s">
        <v>2115</v>
      </c>
      <c r="O743" s="843" t="s">
        <v>236</v>
      </c>
      <c r="P743" s="843" t="s">
        <v>229</v>
      </c>
      <c r="Q743" s="1062" t="s">
        <v>230</v>
      </c>
      <c r="R743" s="843" t="s">
        <v>2856</v>
      </c>
      <c r="S743" s="843">
        <v>5108</v>
      </c>
      <c r="T743" s="843" t="s">
        <v>4728</v>
      </c>
      <c r="U743" s="927">
        <v>2</v>
      </c>
      <c r="V743" s="927">
        <v>225000</v>
      </c>
      <c r="W743" s="927">
        <v>0</v>
      </c>
      <c r="X743" s="927">
        <f t="shared" si="27"/>
        <v>0</v>
      </c>
      <c r="Y743" s="843" t="s">
        <v>4270</v>
      </c>
      <c r="Z743" s="843">
        <v>2016</v>
      </c>
      <c r="AA743" s="843"/>
      <c r="AB743" s="894" t="s">
        <v>876</v>
      </c>
      <c r="AC743" s="894"/>
      <c r="AD743" s="894"/>
      <c r="AE743" s="894"/>
      <c r="AF743" s="894"/>
      <c r="AG743" s="894" t="s">
        <v>5300</v>
      </c>
      <c r="AH743" s="894" t="s">
        <v>794</v>
      </c>
      <c r="AI743" s="894">
        <v>210015953</v>
      </c>
      <c r="AJ743" s="894" t="s">
        <v>5294</v>
      </c>
      <c r="AK743" s="1064"/>
    </row>
    <row r="744" spans="1:37" s="1243" customFormat="1" ht="99.75" customHeight="1">
      <c r="A744" s="1201" t="s">
        <v>13685</v>
      </c>
      <c r="B744" s="1191" t="s">
        <v>33</v>
      </c>
      <c r="C744" s="1201" t="s">
        <v>5290</v>
      </c>
      <c r="D744" s="1201" t="s">
        <v>5291</v>
      </c>
      <c r="E744" s="1201" t="s">
        <v>5291</v>
      </c>
      <c r="F744" s="1201" t="s">
        <v>5292</v>
      </c>
      <c r="G744" s="1201" t="str">
        <f t="shared" si="28"/>
        <v>газзобразный, технический, сорт 1, ГОСТ 9293-74</v>
      </c>
      <c r="H744" s="1201"/>
      <c r="I744" s="1201"/>
      <c r="J744" s="1201" t="s">
        <v>1135</v>
      </c>
      <c r="K744" s="1201">
        <v>100</v>
      </c>
      <c r="L744" s="1265">
        <v>471010000</v>
      </c>
      <c r="M744" s="1343" t="s">
        <v>125</v>
      </c>
      <c r="N744" s="1201" t="s">
        <v>2035</v>
      </c>
      <c r="O744" s="1201" t="s">
        <v>236</v>
      </c>
      <c r="P744" s="1201" t="s">
        <v>229</v>
      </c>
      <c r="Q744" s="1256" t="s">
        <v>230</v>
      </c>
      <c r="R744" s="1201" t="s">
        <v>2856</v>
      </c>
      <c r="S744" s="1201">
        <v>5108</v>
      </c>
      <c r="T744" s="1201" t="s">
        <v>4728</v>
      </c>
      <c r="U744" s="1276">
        <v>2</v>
      </c>
      <c r="V744" s="1276">
        <v>225000</v>
      </c>
      <c r="W744" s="1276">
        <v>450000</v>
      </c>
      <c r="X744" s="1276">
        <f t="shared" si="27"/>
        <v>504000.00000000006</v>
      </c>
      <c r="Y744" s="1201"/>
      <c r="Z744" s="1201">
        <v>2016</v>
      </c>
      <c r="AA744" s="1201">
        <v>22</v>
      </c>
      <c r="AB744" s="1180" t="s">
        <v>876</v>
      </c>
      <c r="AC744" s="1180"/>
      <c r="AD744" s="1180"/>
      <c r="AE744" s="1180"/>
      <c r="AF744" s="1180"/>
      <c r="AG744" s="1180" t="s">
        <v>5300</v>
      </c>
      <c r="AH744" s="1180" t="s">
        <v>794</v>
      </c>
      <c r="AI744" s="1180">
        <v>210015953</v>
      </c>
      <c r="AJ744" s="1180" t="s">
        <v>5294</v>
      </c>
      <c r="AK744" s="1180" t="s">
        <v>13668</v>
      </c>
    </row>
    <row r="745" spans="1:37" s="550" customFormat="1" ht="100.5" customHeight="1">
      <c r="A745" s="843" t="s">
        <v>5301</v>
      </c>
      <c r="B745" s="923" t="s">
        <v>33</v>
      </c>
      <c r="C745" s="843" t="s">
        <v>5302</v>
      </c>
      <c r="D745" s="843" t="s">
        <v>5291</v>
      </c>
      <c r="E745" s="843" t="s">
        <v>5291</v>
      </c>
      <c r="F745" s="843" t="s">
        <v>5303</v>
      </c>
      <c r="G745" s="843" t="str">
        <f t="shared" si="28"/>
        <v>газзобразный, особой чистоты, сорт 1, ГОСТ 9293-74</v>
      </c>
      <c r="H745" s="843"/>
      <c r="I745" s="843"/>
      <c r="J745" s="843" t="s">
        <v>1135</v>
      </c>
      <c r="K745" s="843">
        <v>100</v>
      </c>
      <c r="L745" s="551">
        <v>311010000</v>
      </c>
      <c r="M745" s="843" t="s">
        <v>342</v>
      </c>
      <c r="N745" s="843" t="s">
        <v>2115</v>
      </c>
      <c r="O745" s="925" t="s">
        <v>4682</v>
      </c>
      <c r="P745" s="843" t="s">
        <v>229</v>
      </c>
      <c r="Q745" s="1062" t="s">
        <v>230</v>
      </c>
      <c r="R745" s="843" t="s">
        <v>2856</v>
      </c>
      <c r="S745" s="843">
        <v>5108</v>
      </c>
      <c r="T745" s="843" t="s">
        <v>4728</v>
      </c>
      <c r="U745" s="927">
        <v>2</v>
      </c>
      <c r="V745" s="927">
        <v>165000</v>
      </c>
      <c r="W745" s="927">
        <v>0</v>
      </c>
      <c r="X745" s="927">
        <f t="shared" si="27"/>
        <v>0</v>
      </c>
      <c r="Y745" s="843" t="s">
        <v>4270</v>
      </c>
      <c r="Z745" s="843">
        <v>2016</v>
      </c>
      <c r="AA745" s="843"/>
      <c r="AB745" s="894" t="s">
        <v>876</v>
      </c>
      <c r="AC745" s="894"/>
      <c r="AD745" s="894"/>
      <c r="AE745" s="894"/>
      <c r="AF745" s="894"/>
      <c r="AG745" s="894" t="s">
        <v>5304</v>
      </c>
      <c r="AH745" s="894" t="s">
        <v>794</v>
      </c>
      <c r="AI745" s="894">
        <v>210014159</v>
      </c>
      <c r="AJ745" s="894" t="s">
        <v>5305</v>
      </c>
      <c r="AK745" s="1064"/>
    </row>
    <row r="746" spans="1:37" s="1243" customFormat="1" ht="99.75" customHeight="1">
      <c r="A746" s="1201" t="s">
        <v>13630</v>
      </c>
      <c r="B746" s="1191" t="s">
        <v>33</v>
      </c>
      <c r="C746" s="1201" t="s">
        <v>5302</v>
      </c>
      <c r="D746" s="1201" t="s">
        <v>5291</v>
      </c>
      <c r="E746" s="1201" t="s">
        <v>5291</v>
      </c>
      <c r="F746" s="1201" t="s">
        <v>5303</v>
      </c>
      <c r="G746" s="1201" t="s">
        <v>5303</v>
      </c>
      <c r="H746" s="1201"/>
      <c r="I746" s="1201"/>
      <c r="J746" s="1201" t="s">
        <v>1135</v>
      </c>
      <c r="K746" s="1201">
        <v>100</v>
      </c>
      <c r="L746" s="1319">
        <v>311010000</v>
      </c>
      <c r="M746" s="1201" t="s">
        <v>342</v>
      </c>
      <c r="N746" s="1201" t="s">
        <v>2035</v>
      </c>
      <c r="O746" s="1192" t="s">
        <v>4682</v>
      </c>
      <c r="P746" s="1201" t="s">
        <v>229</v>
      </c>
      <c r="Q746" s="1256" t="s">
        <v>230</v>
      </c>
      <c r="R746" s="1201" t="s">
        <v>2856</v>
      </c>
      <c r="S746" s="1201">
        <v>5108</v>
      </c>
      <c r="T746" s="1201" t="s">
        <v>4728</v>
      </c>
      <c r="U746" s="1276">
        <v>2</v>
      </c>
      <c r="V746" s="1276">
        <v>165000</v>
      </c>
      <c r="W746" s="1276">
        <v>330000</v>
      </c>
      <c r="X746" s="1276">
        <v>369600.00000000006</v>
      </c>
      <c r="Y746" s="1201"/>
      <c r="Z746" s="1201">
        <v>2016</v>
      </c>
      <c r="AA746" s="1201">
        <v>22</v>
      </c>
      <c r="AB746" s="1180" t="s">
        <v>876</v>
      </c>
      <c r="AC746" s="1180"/>
      <c r="AD746" s="1180"/>
      <c r="AE746" s="1180"/>
      <c r="AF746" s="1180"/>
      <c r="AG746" s="1180" t="s">
        <v>5304</v>
      </c>
      <c r="AH746" s="1180" t="s">
        <v>794</v>
      </c>
      <c r="AI746" s="1180">
        <v>210014159</v>
      </c>
      <c r="AJ746" s="1180" t="s">
        <v>5305</v>
      </c>
      <c r="AK746" s="1180" t="s">
        <v>13599</v>
      </c>
    </row>
    <row r="747" spans="1:37" s="192" customFormat="1" ht="100.5" customHeight="1">
      <c r="A747" s="723" t="s">
        <v>5306</v>
      </c>
      <c r="B747" s="790" t="s">
        <v>33</v>
      </c>
      <c r="C747" s="723" t="s">
        <v>5302</v>
      </c>
      <c r="D747" s="723" t="s">
        <v>5291</v>
      </c>
      <c r="E747" s="723" t="s">
        <v>5291</v>
      </c>
      <c r="F747" s="723" t="s">
        <v>5303</v>
      </c>
      <c r="G747" s="723" t="str">
        <f t="shared" si="28"/>
        <v>газзобразный, особой чистоты, сорт 1, ГОСТ 9293-74</v>
      </c>
      <c r="H747" s="723"/>
      <c r="I747" s="723"/>
      <c r="J747" s="723" t="s">
        <v>1135</v>
      </c>
      <c r="K747" s="723">
        <v>100</v>
      </c>
      <c r="L747" s="723">
        <v>511010000</v>
      </c>
      <c r="M747" s="749" t="s">
        <v>88</v>
      </c>
      <c r="N747" s="723" t="s">
        <v>2115</v>
      </c>
      <c r="O747" s="809" t="s">
        <v>4695</v>
      </c>
      <c r="P747" s="723" t="s">
        <v>229</v>
      </c>
      <c r="Q747" s="870" t="s">
        <v>230</v>
      </c>
      <c r="R747" s="723" t="s">
        <v>2856</v>
      </c>
      <c r="S747" s="723">
        <v>5108</v>
      </c>
      <c r="T747" s="723" t="s">
        <v>4728</v>
      </c>
      <c r="U747" s="820">
        <v>1</v>
      </c>
      <c r="V747" s="820">
        <v>165000</v>
      </c>
      <c r="W747" s="820">
        <v>165000</v>
      </c>
      <c r="X747" s="820">
        <f t="shared" si="27"/>
        <v>184800.00000000003</v>
      </c>
      <c r="Y747" s="723" t="s">
        <v>4270</v>
      </c>
      <c r="Z747" s="723">
        <v>2016</v>
      </c>
      <c r="AA747" s="723"/>
      <c r="AB747" s="756" t="s">
        <v>876</v>
      </c>
      <c r="AC747" s="756"/>
      <c r="AD747" s="756"/>
      <c r="AE747" s="756"/>
      <c r="AF747" s="756"/>
      <c r="AG747" s="756" t="s">
        <v>5307</v>
      </c>
      <c r="AH747" s="756" t="s">
        <v>794</v>
      </c>
      <c r="AI747" s="756">
        <v>210014159</v>
      </c>
      <c r="AJ747" s="756" t="s">
        <v>5305</v>
      </c>
      <c r="AK747" s="803"/>
    </row>
    <row r="748" spans="1:37" s="192" customFormat="1" ht="100.5" customHeight="1">
      <c r="A748" s="723" t="s">
        <v>5308</v>
      </c>
      <c r="B748" s="790" t="s">
        <v>33</v>
      </c>
      <c r="C748" s="723" t="s">
        <v>5309</v>
      </c>
      <c r="D748" s="723" t="s">
        <v>5310</v>
      </c>
      <c r="E748" s="723" t="s">
        <v>5310</v>
      </c>
      <c r="F748" s="723" t="s">
        <v>5311</v>
      </c>
      <c r="G748" s="723" t="str">
        <f t="shared" si="28"/>
        <v>водный, чистый для анализа, ГОСТ 3760-79</v>
      </c>
      <c r="H748" s="723"/>
      <c r="I748" s="723"/>
      <c r="J748" s="723" t="s">
        <v>1135</v>
      </c>
      <c r="K748" s="723">
        <v>90</v>
      </c>
      <c r="L748" s="95">
        <v>311010000</v>
      </c>
      <c r="M748" s="723" t="s">
        <v>342</v>
      </c>
      <c r="N748" s="723" t="s">
        <v>2115</v>
      </c>
      <c r="O748" s="809" t="s">
        <v>4682</v>
      </c>
      <c r="P748" s="723" t="s">
        <v>229</v>
      </c>
      <c r="Q748" s="870" t="s">
        <v>230</v>
      </c>
      <c r="R748" s="723" t="s">
        <v>2856</v>
      </c>
      <c r="S748" s="723">
        <v>166</v>
      </c>
      <c r="T748" s="723" t="s">
        <v>902</v>
      </c>
      <c r="U748" s="820">
        <v>0.27</v>
      </c>
      <c r="V748" s="820">
        <v>1100</v>
      </c>
      <c r="W748" s="820">
        <v>297</v>
      </c>
      <c r="X748" s="820">
        <f t="shared" si="27"/>
        <v>332.64000000000004</v>
      </c>
      <c r="Y748" s="723" t="s">
        <v>4270</v>
      </c>
      <c r="Z748" s="723">
        <v>2016</v>
      </c>
      <c r="AA748" s="723"/>
      <c r="AB748" s="756" t="s">
        <v>876</v>
      </c>
      <c r="AC748" s="756"/>
      <c r="AD748" s="756"/>
      <c r="AE748" s="756"/>
      <c r="AF748" s="756"/>
      <c r="AG748" s="756" t="s">
        <v>5312</v>
      </c>
      <c r="AH748" s="756" t="s">
        <v>794</v>
      </c>
      <c r="AI748" s="756">
        <v>210003555</v>
      </c>
      <c r="AJ748" s="756" t="s">
        <v>5313</v>
      </c>
      <c r="AK748" s="803"/>
    </row>
    <row r="749" spans="1:37" s="192" customFormat="1" ht="100.5" customHeight="1">
      <c r="A749" s="723" t="s">
        <v>5314</v>
      </c>
      <c r="B749" s="790" t="s">
        <v>33</v>
      </c>
      <c r="C749" s="723" t="s">
        <v>5309</v>
      </c>
      <c r="D749" s="723" t="s">
        <v>5310</v>
      </c>
      <c r="E749" s="723" t="s">
        <v>5310</v>
      </c>
      <c r="F749" s="723" t="s">
        <v>5311</v>
      </c>
      <c r="G749" s="723" t="str">
        <f t="shared" si="28"/>
        <v>водный, чистый для анализа, ГОСТ 3760-79</v>
      </c>
      <c r="H749" s="723"/>
      <c r="I749" s="723"/>
      <c r="J749" s="723" t="s">
        <v>1135</v>
      </c>
      <c r="K749" s="723">
        <v>90</v>
      </c>
      <c r="L749" s="723">
        <v>511010000</v>
      </c>
      <c r="M749" s="749" t="s">
        <v>88</v>
      </c>
      <c r="N749" s="723" t="s">
        <v>2115</v>
      </c>
      <c r="O749" s="809" t="s">
        <v>4695</v>
      </c>
      <c r="P749" s="723" t="s">
        <v>229</v>
      </c>
      <c r="Q749" s="870" t="s">
        <v>230</v>
      </c>
      <c r="R749" s="723" t="s">
        <v>2856</v>
      </c>
      <c r="S749" s="723">
        <v>166</v>
      </c>
      <c r="T749" s="723" t="s">
        <v>902</v>
      </c>
      <c r="U749" s="820">
        <v>1.2</v>
      </c>
      <c r="V749" s="820">
        <v>1100</v>
      </c>
      <c r="W749" s="820">
        <v>1320</v>
      </c>
      <c r="X749" s="820">
        <f t="shared" si="27"/>
        <v>1478.4</v>
      </c>
      <c r="Y749" s="723" t="s">
        <v>4270</v>
      </c>
      <c r="Z749" s="723">
        <v>2016</v>
      </c>
      <c r="AA749" s="723"/>
      <c r="AB749" s="756" t="s">
        <v>876</v>
      </c>
      <c r="AC749" s="756"/>
      <c r="AD749" s="756"/>
      <c r="AE749" s="756"/>
      <c r="AF749" s="756"/>
      <c r="AG749" s="756" t="s">
        <v>5315</v>
      </c>
      <c r="AH749" s="756" t="s">
        <v>794</v>
      </c>
      <c r="AI749" s="756">
        <v>210003555</v>
      </c>
      <c r="AJ749" s="756" t="s">
        <v>5313</v>
      </c>
      <c r="AK749" s="803"/>
    </row>
    <row r="750" spans="1:37" s="192" customFormat="1" ht="100.5" customHeight="1">
      <c r="A750" s="723" t="s">
        <v>5316</v>
      </c>
      <c r="B750" s="790" t="s">
        <v>33</v>
      </c>
      <c r="C750" s="723" t="s">
        <v>5317</v>
      </c>
      <c r="D750" s="723" t="s">
        <v>5318</v>
      </c>
      <c r="E750" s="723" t="s">
        <v>5318</v>
      </c>
      <c r="F750" s="723" t="s">
        <v>5319</v>
      </c>
      <c r="G750" s="723" t="str">
        <f t="shared" si="28"/>
        <v>химически чистый, ГОСТ 3773-72</v>
      </c>
      <c r="H750" s="723"/>
      <c r="I750" s="723"/>
      <c r="J750" s="723" t="s">
        <v>38</v>
      </c>
      <c r="K750" s="723">
        <v>0</v>
      </c>
      <c r="L750" s="95">
        <v>311010000</v>
      </c>
      <c r="M750" s="723" t="s">
        <v>342</v>
      </c>
      <c r="N750" s="723" t="s">
        <v>2115</v>
      </c>
      <c r="O750" s="809" t="s">
        <v>4682</v>
      </c>
      <c r="P750" s="723" t="s">
        <v>229</v>
      </c>
      <c r="Q750" s="870" t="s">
        <v>230</v>
      </c>
      <c r="R750" s="723" t="s">
        <v>2856</v>
      </c>
      <c r="S750" s="723">
        <v>166</v>
      </c>
      <c r="T750" s="723" t="s">
        <v>902</v>
      </c>
      <c r="U750" s="820">
        <v>0.06</v>
      </c>
      <c r="V750" s="820">
        <v>3000</v>
      </c>
      <c r="W750" s="820">
        <v>180</v>
      </c>
      <c r="X750" s="820">
        <f t="shared" si="27"/>
        <v>201.60000000000002</v>
      </c>
      <c r="Y750" s="723"/>
      <c r="Z750" s="723">
        <v>2016</v>
      </c>
      <c r="AA750" s="723"/>
      <c r="AB750" s="756" t="s">
        <v>876</v>
      </c>
      <c r="AC750" s="756" t="s">
        <v>209</v>
      </c>
      <c r="AD750" s="756"/>
      <c r="AE750" s="756"/>
      <c r="AF750" s="756"/>
      <c r="AG750" s="756" t="s">
        <v>5320</v>
      </c>
      <c r="AH750" s="756" t="s">
        <v>794</v>
      </c>
      <c r="AI750" s="756">
        <v>210003561</v>
      </c>
      <c r="AJ750" s="756" t="s">
        <v>5321</v>
      </c>
      <c r="AK750" s="803"/>
    </row>
    <row r="751" spans="1:37" s="192" customFormat="1" ht="100.5" customHeight="1">
      <c r="A751" s="723" t="s">
        <v>5322</v>
      </c>
      <c r="B751" s="790" t="s">
        <v>33</v>
      </c>
      <c r="C751" s="723" t="s">
        <v>5317</v>
      </c>
      <c r="D751" s="723" t="s">
        <v>5318</v>
      </c>
      <c r="E751" s="723" t="s">
        <v>5318</v>
      </c>
      <c r="F751" s="723" t="s">
        <v>5319</v>
      </c>
      <c r="G751" s="723" t="str">
        <f t="shared" si="28"/>
        <v>химически чистый, ГОСТ 3773-72</v>
      </c>
      <c r="H751" s="723"/>
      <c r="I751" s="723"/>
      <c r="J751" s="723" t="s">
        <v>38</v>
      </c>
      <c r="K751" s="723">
        <v>0</v>
      </c>
      <c r="L751" s="723">
        <v>511010000</v>
      </c>
      <c r="M751" s="749" t="s">
        <v>88</v>
      </c>
      <c r="N751" s="723" t="s">
        <v>2115</v>
      </c>
      <c r="O751" s="809" t="s">
        <v>4695</v>
      </c>
      <c r="P751" s="723" t="s">
        <v>229</v>
      </c>
      <c r="Q751" s="870" t="s">
        <v>230</v>
      </c>
      <c r="R751" s="723" t="s">
        <v>2856</v>
      </c>
      <c r="S751" s="723">
        <v>166</v>
      </c>
      <c r="T751" s="723" t="s">
        <v>902</v>
      </c>
      <c r="U751" s="820">
        <v>0.24</v>
      </c>
      <c r="V751" s="820">
        <v>3000</v>
      </c>
      <c r="W751" s="820">
        <v>720</v>
      </c>
      <c r="X751" s="820">
        <f t="shared" si="27"/>
        <v>806.40000000000009</v>
      </c>
      <c r="Y751" s="723"/>
      <c r="Z751" s="723">
        <v>2016</v>
      </c>
      <c r="AA751" s="723"/>
      <c r="AB751" s="756" t="s">
        <v>876</v>
      </c>
      <c r="AC751" s="756" t="s">
        <v>209</v>
      </c>
      <c r="AD751" s="756"/>
      <c r="AE751" s="756"/>
      <c r="AF751" s="756"/>
      <c r="AG751" s="756" t="s">
        <v>5323</v>
      </c>
      <c r="AH751" s="756" t="s">
        <v>794</v>
      </c>
      <c r="AI751" s="756">
        <v>210003561</v>
      </c>
      <c r="AJ751" s="756" t="s">
        <v>5321</v>
      </c>
      <c r="AK751" s="803"/>
    </row>
    <row r="752" spans="1:37" s="192" customFormat="1" ht="100.5" customHeight="1">
      <c r="A752" s="723" t="s">
        <v>5324</v>
      </c>
      <c r="B752" s="790" t="s">
        <v>33</v>
      </c>
      <c r="C752" s="723" t="s">
        <v>5325</v>
      </c>
      <c r="D752" s="723" t="s">
        <v>5318</v>
      </c>
      <c r="E752" s="723" t="s">
        <v>5318</v>
      </c>
      <c r="F752" s="723" t="s">
        <v>5326</v>
      </c>
      <c r="G752" s="723" t="str">
        <f t="shared" si="28"/>
        <v>технический, сорт 1, ГОСТ 2210-73</v>
      </c>
      <c r="H752" s="723"/>
      <c r="I752" s="723"/>
      <c r="J752" s="723" t="s">
        <v>38</v>
      </c>
      <c r="K752" s="723">
        <v>0</v>
      </c>
      <c r="L752" s="745">
        <v>271034100</v>
      </c>
      <c r="M752" s="749" t="s">
        <v>84</v>
      </c>
      <c r="N752" s="723" t="s">
        <v>2115</v>
      </c>
      <c r="O752" s="723" t="s">
        <v>5327</v>
      </c>
      <c r="P752" s="723" t="s">
        <v>229</v>
      </c>
      <c r="Q752" s="870" t="s">
        <v>230</v>
      </c>
      <c r="R752" s="723" t="s">
        <v>2856</v>
      </c>
      <c r="S752" s="723">
        <v>166</v>
      </c>
      <c r="T752" s="723" t="s">
        <v>902</v>
      </c>
      <c r="U752" s="820">
        <v>1</v>
      </c>
      <c r="V752" s="820">
        <v>1444</v>
      </c>
      <c r="W752" s="820">
        <v>1444</v>
      </c>
      <c r="X752" s="820">
        <f t="shared" si="27"/>
        <v>1617.2800000000002</v>
      </c>
      <c r="Y752" s="723"/>
      <c r="Z752" s="723">
        <v>2016</v>
      </c>
      <c r="AA752" s="723"/>
      <c r="AB752" s="756" t="s">
        <v>876</v>
      </c>
      <c r="AC752" s="756" t="s">
        <v>209</v>
      </c>
      <c r="AD752" s="756"/>
      <c r="AE752" s="756"/>
      <c r="AF752" s="756"/>
      <c r="AG752" s="756" t="s">
        <v>5328</v>
      </c>
      <c r="AH752" s="756" t="s">
        <v>794</v>
      </c>
      <c r="AI752" s="756">
        <v>210000061</v>
      </c>
      <c r="AJ752" s="756" t="s">
        <v>5329</v>
      </c>
      <c r="AK752" s="803"/>
    </row>
    <row r="753" spans="1:37" s="192" customFormat="1" ht="100.5" customHeight="1">
      <c r="A753" s="723" t="s">
        <v>5330</v>
      </c>
      <c r="B753" s="790" t="s">
        <v>33</v>
      </c>
      <c r="C753" s="723" t="s">
        <v>5331</v>
      </c>
      <c r="D753" s="723" t="s">
        <v>5332</v>
      </c>
      <c r="E753" s="723" t="s">
        <v>5332</v>
      </c>
      <c r="F753" s="723" t="s">
        <v>5333</v>
      </c>
      <c r="G753" s="723" t="str">
        <f t="shared" si="28"/>
        <v>гранулированный</v>
      </c>
      <c r="H753" s="723"/>
      <c r="I753" s="723"/>
      <c r="J753" s="723" t="s">
        <v>38</v>
      </c>
      <c r="K753" s="723">
        <v>0</v>
      </c>
      <c r="L753" s="95">
        <v>311010000</v>
      </c>
      <c r="M753" s="723" t="s">
        <v>342</v>
      </c>
      <c r="N753" s="723" t="s">
        <v>2115</v>
      </c>
      <c r="O753" s="809" t="s">
        <v>4682</v>
      </c>
      <c r="P753" s="723" t="s">
        <v>229</v>
      </c>
      <c r="Q753" s="870" t="s">
        <v>230</v>
      </c>
      <c r="R753" s="723" t="s">
        <v>2856</v>
      </c>
      <c r="S753" s="723">
        <v>166</v>
      </c>
      <c r="T753" s="723" t="s">
        <v>902</v>
      </c>
      <c r="U753" s="820">
        <v>0.12</v>
      </c>
      <c r="V753" s="820">
        <v>5700</v>
      </c>
      <c r="W753" s="820">
        <v>684</v>
      </c>
      <c r="X753" s="820">
        <f t="shared" si="27"/>
        <v>766.08</v>
      </c>
      <c r="Y753" s="723"/>
      <c r="Z753" s="723">
        <v>2016</v>
      </c>
      <c r="AA753" s="723"/>
      <c r="AB753" s="756" t="s">
        <v>876</v>
      </c>
      <c r="AC753" s="756" t="s">
        <v>209</v>
      </c>
      <c r="AD753" s="756"/>
      <c r="AE753" s="756"/>
      <c r="AF753" s="756"/>
      <c r="AG753" s="756" t="s">
        <v>5334</v>
      </c>
      <c r="AH753" s="756" t="s">
        <v>794</v>
      </c>
      <c r="AI753" s="756">
        <v>210013840</v>
      </c>
      <c r="AJ753" s="756" t="s">
        <v>5335</v>
      </c>
      <c r="AK753" s="803"/>
    </row>
    <row r="754" spans="1:37" s="192" customFormat="1" ht="100.5" customHeight="1">
      <c r="A754" s="723" t="s">
        <v>5336</v>
      </c>
      <c r="B754" s="790" t="s">
        <v>33</v>
      </c>
      <c r="C754" s="723" t="s">
        <v>5337</v>
      </c>
      <c r="D754" s="723" t="s">
        <v>5338</v>
      </c>
      <c r="E754" s="723" t="s">
        <v>5338</v>
      </c>
      <c r="F754" s="723" t="s">
        <v>5339</v>
      </c>
      <c r="G754" s="723" t="str">
        <f t="shared" si="28"/>
        <v>чистый для анализа, ГОСТ 2603-79</v>
      </c>
      <c r="H754" s="723"/>
      <c r="I754" s="723"/>
      <c r="J754" s="723" t="s">
        <v>38</v>
      </c>
      <c r="K754" s="723">
        <v>0</v>
      </c>
      <c r="L754" s="95">
        <v>311010000</v>
      </c>
      <c r="M754" s="723" t="s">
        <v>342</v>
      </c>
      <c r="N754" s="723" t="s">
        <v>2115</v>
      </c>
      <c r="O754" s="809" t="s">
        <v>4682</v>
      </c>
      <c r="P754" s="723" t="s">
        <v>229</v>
      </c>
      <c r="Q754" s="870" t="s">
        <v>230</v>
      </c>
      <c r="R754" s="723" t="s">
        <v>2856</v>
      </c>
      <c r="S754" s="723">
        <v>166</v>
      </c>
      <c r="T754" s="723" t="s">
        <v>902</v>
      </c>
      <c r="U754" s="820">
        <v>0.41399999999999998</v>
      </c>
      <c r="V754" s="820">
        <v>1000</v>
      </c>
      <c r="W754" s="820">
        <v>414</v>
      </c>
      <c r="X754" s="820">
        <f t="shared" si="27"/>
        <v>463.68000000000006</v>
      </c>
      <c r="Y754" s="723"/>
      <c r="Z754" s="723">
        <v>2016</v>
      </c>
      <c r="AA754" s="723"/>
      <c r="AB754" s="756" t="s">
        <v>876</v>
      </c>
      <c r="AC754" s="756" t="s">
        <v>209</v>
      </c>
      <c r="AD754" s="756"/>
      <c r="AE754" s="756"/>
      <c r="AF754" s="756"/>
      <c r="AG754" s="756" t="s">
        <v>5340</v>
      </c>
      <c r="AH754" s="756" t="s">
        <v>794</v>
      </c>
      <c r="AI754" s="756">
        <v>210003552</v>
      </c>
      <c r="AJ754" s="756" t="s">
        <v>5341</v>
      </c>
      <c r="AK754" s="803"/>
    </row>
    <row r="755" spans="1:37" s="192" customFormat="1" ht="100.5" customHeight="1">
      <c r="A755" s="723" t="s">
        <v>5342</v>
      </c>
      <c r="B755" s="790" t="s">
        <v>33</v>
      </c>
      <c r="C755" s="723" t="s">
        <v>5337</v>
      </c>
      <c r="D755" s="723" t="s">
        <v>5338</v>
      </c>
      <c r="E755" s="723" t="s">
        <v>5338</v>
      </c>
      <c r="F755" s="723" t="s">
        <v>5339</v>
      </c>
      <c r="G755" s="723" t="str">
        <f t="shared" si="28"/>
        <v>чистый для анализа, ГОСТ 2603-79</v>
      </c>
      <c r="H755" s="723"/>
      <c r="I755" s="723"/>
      <c r="J755" s="723" t="s">
        <v>38</v>
      </c>
      <c r="K755" s="723">
        <v>0</v>
      </c>
      <c r="L755" s="723">
        <v>511010000</v>
      </c>
      <c r="M755" s="749" t="s">
        <v>88</v>
      </c>
      <c r="N755" s="723" t="s">
        <v>2115</v>
      </c>
      <c r="O755" s="809" t="s">
        <v>4695</v>
      </c>
      <c r="P755" s="723" t="s">
        <v>229</v>
      </c>
      <c r="Q755" s="870" t="s">
        <v>230</v>
      </c>
      <c r="R755" s="723" t="s">
        <v>2856</v>
      </c>
      <c r="S755" s="723">
        <v>166</v>
      </c>
      <c r="T755" s="723" t="s">
        <v>902</v>
      </c>
      <c r="U755" s="820">
        <v>0.6</v>
      </c>
      <c r="V755" s="820">
        <v>1000</v>
      </c>
      <c r="W755" s="820">
        <v>600</v>
      </c>
      <c r="X755" s="820">
        <f t="shared" si="27"/>
        <v>672.00000000000011</v>
      </c>
      <c r="Y755" s="723"/>
      <c r="Z755" s="723">
        <v>2016</v>
      </c>
      <c r="AA755" s="723"/>
      <c r="AB755" s="756" t="s">
        <v>876</v>
      </c>
      <c r="AC755" s="756" t="s">
        <v>209</v>
      </c>
      <c r="AD755" s="756"/>
      <c r="AE755" s="756"/>
      <c r="AF755" s="756"/>
      <c r="AG755" s="756" t="s">
        <v>5343</v>
      </c>
      <c r="AH755" s="756" t="s">
        <v>794</v>
      </c>
      <c r="AI755" s="756">
        <v>210003552</v>
      </c>
      <c r="AJ755" s="756" t="s">
        <v>5341</v>
      </c>
      <c r="AK755" s="803"/>
    </row>
    <row r="756" spans="1:37" s="192" customFormat="1" ht="100.5" customHeight="1">
      <c r="A756" s="723" t="s">
        <v>5344</v>
      </c>
      <c r="B756" s="790" t="s">
        <v>33</v>
      </c>
      <c r="C756" s="723" t="s">
        <v>5345</v>
      </c>
      <c r="D756" s="723" t="s">
        <v>5346</v>
      </c>
      <c r="E756" s="723" t="s">
        <v>5346</v>
      </c>
      <c r="F756" s="723" t="s">
        <v>5347</v>
      </c>
      <c r="G756" s="723" t="str">
        <f t="shared" si="28"/>
        <v>чистый для анализа, ГОСТ 5955-75</v>
      </c>
      <c r="H756" s="723"/>
      <c r="I756" s="723"/>
      <c r="J756" s="723" t="s">
        <v>38</v>
      </c>
      <c r="K756" s="723">
        <v>0</v>
      </c>
      <c r="L756" s="762">
        <v>471010000</v>
      </c>
      <c r="M756" s="1003" t="s">
        <v>125</v>
      </c>
      <c r="N756" s="723" t="s">
        <v>2115</v>
      </c>
      <c r="O756" s="723" t="s">
        <v>4800</v>
      </c>
      <c r="P756" s="723" t="s">
        <v>229</v>
      </c>
      <c r="Q756" s="870" t="s">
        <v>230</v>
      </c>
      <c r="R756" s="723" t="s">
        <v>2856</v>
      </c>
      <c r="S756" s="723">
        <v>166</v>
      </c>
      <c r="T756" s="723" t="s">
        <v>902</v>
      </c>
      <c r="U756" s="820">
        <v>0.84</v>
      </c>
      <c r="V756" s="820">
        <v>4300</v>
      </c>
      <c r="W756" s="820">
        <v>3612</v>
      </c>
      <c r="X756" s="820">
        <f t="shared" si="27"/>
        <v>4045.4400000000005</v>
      </c>
      <c r="Y756" s="723"/>
      <c r="Z756" s="723">
        <v>2016</v>
      </c>
      <c r="AA756" s="723"/>
      <c r="AB756" s="756" t="s">
        <v>876</v>
      </c>
      <c r="AC756" s="756" t="s">
        <v>209</v>
      </c>
      <c r="AD756" s="756"/>
      <c r="AE756" s="756"/>
      <c r="AF756" s="756"/>
      <c r="AG756" s="756" t="s">
        <v>5348</v>
      </c>
      <c r="AH756" s="756" t="s">
        <v>794</v>
      </c>
      <c r="AI756" s="756">
        <v>210015869</v>
      </c>
      <c r="AJ756" s="756" t="s">
        <v>5346</v>
      </c>
      <c r="AK756" s="803"/>
    </row>
    <row r="757" spans="1:37" s="192" customFormat="1" ht="100.5" customHeight="1">
      <c r="A757" s="723" t="s">
        <v>5349</v>
      </c>
      <c r="B757" s="790" t="s">
        <v>33</v>
      </c>
      <c r="C757" s="723" t="s">
        <v>5345</v>
      </c>
      <c r="D757" s="723" t="s">
        <v>5346</v>
      </c>
      <c r="E757" s="723" t="s">
        <v>5346</v>
      </c>
      <c r="F757" s="723" t="s">
        <v>5347</v>
      </c>
      <c r="G757" s="723" t="str">
        <f t="shared" si="28"/>
        <v>чистый для анализа, ГОСТ 5955-75</v>
      </c>
      <c r="H757" s="723"/>
      <c r="I757" s="723"/>
      <c r="J757" s="723" t="s">
        <v>38</v>
      </c>
      <c r="K757" s="723">
        <v>0</v>
      </c>
      <c r="L757" s="762">
        <v>471010000</v>
      </c>
      <c r="M757" s="1003" t="s">
        <v>125</v>
      </c>
      <c r="N757" s="723" t="s">
        <v>2115</v>
      </c>
      <c r="O757" s="723" t="s">
        <v>236</v>
      </c>
      <c r="P757" s="723" t="s">
        <v>229</v>
      </c>
      <c r="Q757" s="870" t="s">
        <v>230</v>
      </c>
      <c r="R757" s="723" t="s">
        <v>2856</v>
      </c>
      <c r="S757" s="723">
        <v>166</v>
      </c>
      <c r="T757" s="723" t="s">
        <v>902</v>
      </c>
      <c r="U757" s="820">
        <v>5.8</v>
      </c>
      <c r="V757" s="820">
        <v>4300</v>
      </c>
      <c r="W757" s="820">
        <v>24940</v>
      </c>
      <c r="X757" s="820">
        <f t="shared" si="27"/>
        <v>27932.800000000003</v>
      </c>
      <c r="Y757" s="723"/>
      <c r="Z757" s="723">
        <v>2016</v>
      </c>
      <c r="AA757" s="723"/>
      <c r="AB757" s="756" t="s">
        <v>876</v>
      </c>
      <c r="AC757" s="756" t="s">
        <v>209</v>
      </c>
      <c r="AD757" s="756"/>
      <c r="AE757" s="756"/>
      <c r="AF757" s="756"/>
      <c r="AG757" s="756" t="s">
        <v>5348</v>
      </c>
      <c r="AH757" s="756" t="s">
        <v>794</v>
      </c>
      <c r="AI757" s="756">
        <v>210015869</v>
      </c>
      <c r="AJ757" s="756" t="s">
        <v>5346</v>
      </c>
      <c r="AK757" s="803"/>
    </row>
    <row r="758" spans="1:37" s="192" customFormat="1" ht="100.5" customHeight="1">
      <c r="A758" s="723" t="s">
        <v>5350</v>
      </c>
      <c r="B758" s="790" t="s">
        <v>33</v>
      </c>
      <c r="C758" s="723" t="s">
        <v>5345</v>
      </c>
      <c r="D758" s="723" t="s">
        <v>5346</v>
      </c>
      <c r="E758" s="723" t="s">
        <v>5346</v>
      </c>
      <c r="F758" s="723" t="s">
        <v>5347</v>
      </c>
      <c r="G758" s="723" t="str">
        <f t="shared" si="28"/>
        <v>чистый для анализа, ГОСТ 5955-75</v>
      </c>
      <c r="H758" s="723"/>
      <c r="I758" s="723"/>
      <c r="J758" s="723" t="s">
        <v>38</v>
      </c>
      <c r="K758" s="723">
        <v>0</v>
      </c>
      <c r="L758" s="762">
        <v>471010000</v>
      </c>
      <c r="M758" s="1003" t="s">
        <v>125</v>
      </c>
      <c r="N758" s="723" t="s">
        <v>2115</v>
      </c>
      <c r="O758" s="723" t="s">
        <v>4973</v>
      </c>
      <c r="P758" s="723" t="s">
        <v>229</v>
      </c>
      <c r="Q758" s="870" t="s">
        <v>230</v>
      </c>
      <c r="R758" s="723" t="s">
        <v>2856</v>
      </c>
      <c r="S758" s="723">
        <v>166</v>
      </c>
      <c r="T758" s="723" t="s">
        <v>902</v>
      </c>
      <c r="U758" s="820">
        <v>4.5</v>
      </c>
      <c r="V758" s="820">
        <v>4300</v>
      </c>
      <c r="W758" s="820">
        <v>19350</v>
      </c>
      <c r="X758" s="820">
        <f t="shared" si="27"/>
        <v>21672.000000000004</v>
      </c>
      <c r="Y758" s="723"/>
      <c r="Z758" s="723">
        <v>2016</v>
      </c>
      <c r="AA758" s="723"/>
      <c r="AB758" s="756" t="s">
        <v>876</v>
      </c>
      <c r="AC758" s="756" t="s">
        <v>209</v>
      </c>
      <c r="AD758" s="756"/>
      <c r="AE758" s="756"/>
      <c r="AF758" s="756"/>
      <c r="AG758" s="756" t="s">
        <v>5348</v>
      </c>
      <c r="AH758" s="756" t="s">
        <v>794</v>
      </c>
      <c r="AI758" s="756">
        <v>210015869</v>
      </c>
      <c r="AJ758" s="756" t="s">
        <v>5346</v>
      </c>
      <c r="AK758" s="803"/>
    </row>
    <row r="759" spans="1:37" s="192" customFormat="1" ht="100.5" customHeight="1">
      <c r="A759" s="723" t="s">
        <v>5351</v>
      </c>
      <c r="B759" s="790" t="s">
        <v>33</v>
      </c>
      <c r="C759" s="723" t="s">
        <v>5352</v>
      </c>
      <c r="D759" s="723" t="s">
        <v>5353</v>
      </c>
      <c r="E759" s="723" t="s">
        <v>5353</v>
      </c>
      <c r="F759" s="723" t="s">
        <v>5354</v>
      </c>
      <c r="G759" s="723" t="str">
        <f t="shared" si="28"/>
        <v>для обеспечения напряжения постоянного тока</v>
      </c>
      <c r="H759" s="723"/>
      <c r="I759" s="723"/>
      <c r="J759" s="723" t="s">
        <v>38</v>
      </c>
      <c r="K759" s="723">
        <v>0</v>
      </c>
      <c r="L759" s="745">
        <v>271034100</v>
      </c>
      <c r="M759" s="749" t="s">
        <v>84</v>
      </c>
      <c r="N759" s="723" t="s">
        <v>2115</v>
      </c>
      <c r="O759" s="723" t="s">
        <v>4706</v>
      </c>
      <c r="P759" s="723" t="s">
        <v>229</v>
      </c>
      <c r="Q759" s="870" t="s">
        <v>230</v>
      </c>
      <c r="R759" s="723" t="s">
        <v>2856</v>
      </c>
      <c r="S759" s="723">
        <v>796</v>
      </c>
      <c r="T759" s="723" t="s">
        <v>232</v>
      </c>
      <c r="U759" s="820">
        <v>1</v>
      </c>
      <c r="V759" s="820">
        <v>50000</v>
      </c>
      <c r="W759" s="820">
        <v>50000</v>
      </c>
      <c r="X759" s="820">
        <f t="shared" si="27"/>
        <v>56000.000000000007</v>
      </c>
      <c r="Y759" s="723"/>
      <c r="Z759" s="723">
        <v>2016</v>
      </c>
      <c r="AA759" s="723"/>
      <c r="AB759" s="756" t="s">
        <v>876</v>
      </c>
      <c r="AC759" s="756" t="s">
        <v>209</v>
      </c>
      <c r="AD759" s="756"/>
      <c r="AE759" s="756"/>
      <c r="AF759" s="756"/>
      <c r="AG759" s="756" t="s">
        <v>5355</v>
      </c>
      <c r="AH759" s="756" t="s">
        <v>794</v>
      </c>
      <c r="AI759" s="756">
        <v>210024385</v>
      </c>
      <c r="AJ759" s="756" t="s">
        <v>5356</v>
      </c>
      <c r="AK759" s="803"/>
    </row>
    <row r="760" spans="1:37" s="550" customFormat="1" ht="100.5" customHeight="1">
      <c r="A760" s="843" t="s">
        <v>5357</v>
      </c>
      <c r="B760" s="923" t="s">
        <v>33</v>
      </c>
      <c r="C760" s="843" t="s">
        <v>5358</v>
      </c>
      <c r="D760" s="843" t="s">
        <v>5359</v>
      </c>
      <c r="E760" s="843" t="s">
        <v>5359</v>
      </c>
      <c r="F760" s="843" t="s">
        <v>5360</v>
      </c>
      <c r="G760" s="843" t="str">
        <f t="shared" si="28"/>
        <v>непитьевая, для коммунальных нужд</v>
      </c>
      <c r="H760" s="843"/>
      <c r="I760" s="843"/>
      <c r="J760" s="843" t="s">
        <v>1135</v>
      </c>
      <c r="K760" s="843">
        <v>100</v>
      </c>
      <c r="L760" s="903">
        <v>271010000</v>
      </c>
      <c r="M760" s="843" t="s">
        <v>127</v>
      </c>
      <c r="N760" s="843" t="s">
        <v>2115</v>
      </c>
      <c r="O760" s="843" t="s">
        <v>802</v>
      </c>
      <c r="P760" s="843" t="s">
        <v>229</v>
      </c>
      <c r="Q760" s="1062" t="s">
        <v>230</v>
      </c>
      <c r="R760" s="843" t="s">
        <v>2856</v>
      </c>
      <c r="S760" s="843">
        <v>113</v>
      </c>
      <c r="T760" s="843" t="s">
        <v>4082</v>
      </c>
      <c r="U760" s="927">
        <v>15</v>
      </c>
      <c r="V760" s="927">
        <v>18300</v>
      </c>
      <c r="W760" s="927">
        <v>0</v>
      </c>
      <c r="X760" s="927">
        <f t="shared" si="27"/>
        <v>0</v>
      </c>
      <c r="Y760" s="843" t="s">
        <v>4270</v>
      </c>
      <c r="Z760" s="843">
        <v>2016</v>
      </c>
      <c r="AA760" s="843"/>
      <c r="AB760" s="894" t="s">
        <v>876</v>
      </c>
      <c r="AC760" s="894"/>
      <c r="AD760" s="894"/>
      <c r="AE760" s="894"/>
      <c r="AF760" s="894"/>
      <c r="AG760" s="894" t="s">
        <v>5361</v>
      </c>
      <c r="AH760" s="894" t="s">
        <v>794</v>
      </c>
      <c r="AI760" s="894">
        <v>210013850</v>
      </c>
      <c r="AJ760" s="894" t="s">
        <v>5362</v>
      </c>
      <c r="AK760" s="1064"/>
    </row>
    <row r="761" spans="1:37" s="1269" customFormat="1" ht="100.5" customHeight="1">
      <c r="A761" s="1272" t="s">
        <v>13528</v>
      </c>
      <c r="B761" s="1272" t="s">
        <v>33</v>
      </c>
      <c r="C761" s="1272" t="s">
        <v>5358</v>
      </c>
      <c r="D761" s="1272" t="s">
        <v>5359</v>
      </c>
      <c r="E761" s="1201" t="s">
        <v>5359</v>
      </c>
      <c r="F761" s="1272" t="s">
        <v>5360</v>
      </c>
      <c r="G761" s="1272" t="s">
        <v>5360</v>
      </c>
      <c r="H761" s="1272"/>
      <c r="I761" s="1272"/>
      <c r="J761" s="1272" t="s">
        <v>1135</v>
      </c>
      <c r="K761" s="1272">
        <v>100</v>
      </c>
      <c r="L761" s="1273">
        <v>271010000</v>
      </c>
      <c r="M761" s="1272" t="s">
        <v>127</v>
      </c>
      <c r="N761" s="1272" t="s">
        <v>2035</v>
      </c>
      <c r="O761" s="1272" t="s">
        <v>802</v>
      </c>
      <c r="P761" s="1272" t="s">
        <v>229</v>
      </c>
      <c r="Q761" s="1274" t="s">
        <v>230</v>
      </c>
      <c r="R761" s="1272" t="s">
        <v>2856</v>
      </c>
      <c r="S761" s="1272">
        <v>113</v>
      </c>
      <c r="T761" s="1272" t="s">
        <v>4082</v>
      </c>
      <c r="U761" s="1275">
        <v>3</v>
      </c>
      <c r="V761" s="1276">
        <v>18300</v>
      </c>
      <c r="W761" s="1276">
        <v>54900</v>
      </c>
      <c r="X761" s="1276">
        <v>61488.000000000007</v>
      </c>
      <c r="Y761" s="1272" t="s">
        <v>4270</v>
      </c>
      <c r="Z761" s="1272">
        <v>2016</v>
      </c>
      <c r="AA761" s="1277" t="s">
        <v>13529</v>
      </c>
      <c r="AB761" s="1278" t="s">
        <v>876</v>
      </c>
      <c r="AC761" s="1278"/>
      <c r="AD761" s="1278"/>
      <c r="AE761" s="1278"/>
      <c r="AF761" s="1278"/>
      <c r="AG761" s="1278" t="s">
        <v>5361</v>
      </c>
      <c r="AH761" s="1278" t="s">
        <v>794</v>
      </c>
      <c r="AI761" s="1278">
        <v>210013850</v>
      </c>
      <c r="AJ761" s="1278" t="s">
        <v>5362</v>
      </c>
      <c r="AK761" s="1279" t="s">
        <v>13530</v>
      </c>
    </row>
    <row r="762" spans="1:37" s="550" customFormat="1" ht="100.5" customHeight="1">
      <c r="A762" s="843" t="s">
        <v>5363</v>
      </c>
      <c r="B762" s="923" t="s">
        <v>33</v>
      </c>
      <c r="C762" s="843" t="s">
        <v>5364</v>
      </c>
      <c r="D762" s="843" t="s">
        <v>5365</v>
      </c>
      <c r="E762" s="843" t="s">
        <v>5365</v>
      </c>
      <c r="F762" s="843" t="s">
        <v>5366</v>
      </c>
      <c r="G762" s="843" t="str">
        <f t="shared" si="28"/>
        <v>сжатый, высокой чистоты</v>
      </c>
      <c r="H762" s="843"/>
      <c r="I762" s="843"/>
      <c r="J762" s="843" t="s">
        <v>1135</v>
      </c>
      <c r="K762" s="843">
        <v>100</v>
      </c>
      <c r="L762" s="890">
        <v>271034100</v>
      </c>
      <c r="M762" s="997" t="s">
        <v>84</v>
      </c>
      <c r="N762" s="843" t="s">
        <v>2115</v>
      </c>
      <c r="O762" s="843" t="s">
        <v>4706</v>
      </c>
      <c r="P762" s="843" t="s">
        <v>229</v>
      </c>
      <c r="Q762" s="1062" t="s">
        <v>230</v>
      </c>
      <c r="R762" s="843" t="s">
        <v>2856</v>
      </c>
      <c r="S762" s="843">
        <v>5108</v>
      </c>
      <c r="T762" s="843" t="s">
        <v>4728</v>
      </c>
      <c r="U762" s="927">
        <v>1</v>
      </c>
      <c r="V762" s="927">
        <v>165000</v>
      </c>
      <c r="W762" s="927">
        <v>0</v>
      </c>
      <c r="X762" s="927">
        <f t="shared" si="27"/>
        <v>0</v>
      </c>
      <c r="Y762" s="843" t="s">
        <v>4270</v>
      </c>
      <c r="Z762" s="843">
        <v>2016</v>
      </c>
      <c r="AA762" s="843"/>
      <c r="AB762" s="894" t="s">
        <v>876</v>
      </c>
      <c r="AC762" s="894"/>
      <c r="AD762" s="894"/>
      <c r="AE762" s="894"/>
      <c r="AF762" s="894"/>
      <c r="AG762" s="894" t="s">
        <v>5367</v>
      </c>
      <c r="AH762" s="894" t="s">
        <v>794</v>
      </c>
      <c r="AI762" s="894">
        <v>210014158</v>
      </c>
      <c r="AJ762" s="894" t="s">
        <v>5368</v>
      </c>
      <c r="AK762" s="1064"/>
    </row>
    <row r="763" spans="1:37" s="1243" customFormat="1" ht="99.75" customHeight="1">
      <c r="A763" s="1201" t="s">
        <v>13750</v>
      </c>
      <c r="B763" s="1191" t="s">
        <v>33</v>
      </c>
      <c r="C763" s="1201" t="s">
        <v>5364</v>
      </c>
      <c r="D763" s="1201" t="s">
        <v>5365</v>
      </c>
      <c r="E763" s="1201" t="s">
        <v>5365</v>
      </c>
      <c r="F763" s="1201" t="s">
        <v>5366</v>
      </c>
      <c r="G763" s="1201" t="str">
        <f t="shared" si="28"/>
        <v>сжатый, высокой чистоты</v>
      </c>
      <c r="H763" s="1201"/>
      <c r="I763" s="1201"/>
      <c r="J763" s="1201" t="s">
        <v>1135</v>
      </c>
      <c r="K763" s="1201">
        <v>100</v>
      </c>
      <c r="L763" s="1175">
        <v>271034100</v>
      </c>
      <c r="M763" s="1255" t="s">
        <v>84</v>
      </c>
      <c r="N763" s="1333" t="s">
        <v>2035</v>
      </c>
      <c r="O763" s="1201" t="s">
        <v>4706</v>
      </c>
      <c r="P763" s="1201" t="s">
        <v>229</v>
      </c>
      <c r="Q763" s="1256" t="s">
        <v>230</v>
      </c>
      <c r="R763" s="1201" t="s">
        <v>2856</v>
      </c>
      <c r="S763" s="1201">
        <v>5108</v>
      </c>
      <c r="T763" s="1201" t="s">
        <v>4728</v>
      </c>
      <c r="U763" s="1276">
        <v>1</v>
      </c>
      <c r="V763" s="1276">
        <v>165000</v>
      </c>
      <c r="W763" s="1276">
        <v>165000</v>
      </c>
      <c r="X763" s="1276">
        <f t="shared" si="27"/>
        <v>184800.00000000003</v>
      </c>
      <c r="Y763" s="1201"/>
      <c r="Z763" s="1201">
        <v>2016</v>
      </c>
      <c r="AA763" s="1351">
        <v>11.22</v>
      </c>
      <c r="AB763" s="1180" t="s">
        <v>876</v>
      </c>
      <c r="AC763" s="1180"/>
      <c r="AD763" s="1180"/>
      <c r="AE763" s="1180"/>
      <c r="AF763" s="1180"/>
      <c r="AG763" s="1180" t="s">
        <v>5367</v>
      </c>
      <c r="AH763" s="1180" t="s">
        <v>794</v>
      </c>
      <c r="AI763" s="1180">
        <v>210014158</v>
      </c>
      <c r="AJ763" s="1180" t="s">
        <v>5368</v>
      </c>
      <c r="AK763" s="1183" t="s">
        <v>13747</v>
      </c>
    </row>
    <row r="764" spans="1:37" s="192" customFormat="1" ht="100.5" customHeight="1">
      <c r="A764" s="723" t="s">
        <v>5369</v>
      </c>
      <c r="B764" s="790" t="s">
        <v>33</v>
      </c>
      <c r="C764" s="723" t="s">
        <v>5364</v>
      </c>
      <c r="D764" s="723" t="s">
        <v>5365</v>
      </c>
      <c r="E764" s="723" t="s">
        <v>5365</v>
      </c>
      <c r="F764" s="723" t="s">
        <v>5366</v>
      </c>
      <c r="G764" s="723" t="str">
        <f t="shared" si="28"/>
        <v>сжатый, высокой чистоты</v>
      </c>
      <c r="H764" s="723"/>
      <c r="I764" s="723"/>
      <c r="J764" s="723" t="s">
        <v>1135</v>
      </c>
      <c r="K764" s="723">
        <v>100</v>
      </c>
      <c r="L764" s="745">
        <v>431010000</v>
      </c>
      <c r="M764" s="745" t="s">
        <v>129</v>
      </c>
      <c r="N764" s="723" t="s">
        <v>2115</v>
      </c>
      <c r="O764" s="809" t="s">
        <v>4677</v>
      </c>
      <c r="P764" s="723" t="s">
        <v>229</v>
      </c>
      <c r="Q764" s="870" t="s">
        <v>230</v>
      </c>
      <c r="R764" s="723" t="s">
        <v>2856</v>
      </c>
      <c r="S764" s="723">
        <v>5108</v>
      </c>
      <c r="T764" s="723" t="s">
        <v>4728</v>
      </c>
      <c r="U764" s="820">
        <v>3</v>
      </c>
      <c r="V764" s="820">
        <v>165000</v>
      </c>
      <c r="W764" s="820">
        <v>495000</v>
      </c>
      <c r="X764" s="820">
        <f t="shared" si="27"/>
        <v>554400</v>
      </c>
      <c r="Y764" s="723" t="s">
        <v>4270</v>
      </c>
      <c r="Z764" s="723">
        <v>2016</v>
      </c>
      <c r="AA764" s="723"/>
      <c r="AB764" s="756" t="s">
        <v>876</v>
      </c>
      <c r="AC764" s="756"/>
      <c r="AD764" s="756"/>
      <c r="AE764" s="756"/>
      <c r="AF764" s="756"/>
      <c r="AG764" s="756" t="s">
        <v>5370</v>
      </c>
      <c r="AH764" s="756" t="s">
        <v>794</v>
      </c>
      <c r="AI764" s="756">
        <v>210014158</v>
      </c>
      <c r="AJ764" s="756" t="s">
        <v>5368</v>
      </c>
      <c r="AK764" s="803"/>
    </row>
    <row r="765" spans="1:37" s="192" customFormat="1" ht="100.5" customHeight="1">
      <c r="A765" s="723" t="s">
        <v>5371</v>
      </c>
      <c r="B765" s="790" t="s">
        <v>33</v>
      </c>
      <c r="C765" s="723" t="s">
        <v>5372</v>
      </c>
      <c r="D765" s="723" t="s">
        <v>5373</v>
      </c>
      <c r="E765" s="723" t="s">
        <v>5373</v>
      </c>
      <c r="F765" s="723" t="s">
        <v>5374</v>
      </c>
      <c r="G765" s="723" t="str">
        <f t="shared" si="28"/>
        <v>газообразный, очищенный, марка А</v>
      </c>
      <c r="H765" s="723"/>
      <c r="I765" s="723"/>
      <c r="J765" s="723" t="s">
        <v>38</v>
      </c>
      <c r="K765" s="723">
        <v>0</v>
      </c>
      <c r="L765" s="762">
        <v>271010000</v>
      </c>
      <c r="M765" s="723" t="s">
        <v>127</v>
      </c>
      <c r="N765" s="723" t="s">
        <v>2115</v>
      </c>
      <c r="O765" s="723" t="s">
        <v>802</v>
      </c>
      <c r="P765" s="723" t="s">
        <v>229</v>
      </c>
      <c r="Q765" s="870" t="s">
        <v>230</v>
      </c>
      <c r="R765" s="723" t="s">
        <v>2856</v>
      </c>
      <c r="S765" s="723">
        <v>5108</v>
      </c>
      <c r="T765" s="723" t="s">
        <v>4728</v>
      </c>
      <c r="U765" s="820">
        <v>2</v>
      </c>
      <c r="V765" s="820">
        <v>30000</v>
      </c>
      <c r="W765" s="820">
        <v>60000</v>
      </c>
      <c r="X765" s="820">
        <f t="shared" si="27"/>
        <v>67200</v>
      </c>
      <c r="Y765" s="723"/>
      <c r="Z765" s="723">
        <v>2016</v>
      </c>
      <c r="AA765" s="723"/>
      <c r="AB765" s="756" t="s">
        <v>876</v>
      </c>
      <c r="AC765" s="756" t="s">
        <v>209</v>
      </c>
      <c r="AD765" s="756"/>
      <c r="AE765" s="756"/>
      <c r="AF765" s="756"/>
      <c r="AG765" s="756" t="s">
        <v>5375</v>
      </c>
      <c r="AH765" s="756" t="s">
        <v>794</v>
      </c>
      <c r="AI765" s="756">
        <v>210000046</v>
      </c>
      <c r="AJ765" s="756" t="s">
        <v>5376</v>
      </c>
      <c r="AK765" s="803"/>
    </row>
    <row r="766" spans="1:37" s="192" customFormat="1" ht="100.5" customHeight="1">
      <c r="A766" s="723" t="s">
        <v>5377</v>
      </c>
      <c r="B766" s="790" t="s">
        <v>33</v>
      </c>
      <c r="C766" s="723" t="s">
        <v>5372</v>
      </c>
      <c r="D766" s="723" t="s">
        <v>5373</v>
      </c>
      <c r="E766" s="723" t="s">
        <v>5373</v>
      </c>
      <c r="F766" s="723" t="s">
        <v>5374</v>
      </c>
      <c r="G766" s="723" t="str">
        <f t="shared" si="28"/>
        <v>газообразный, очищенный, марка А</v>
      </c>
      <c r="H766" s="723"/>
      <c r="I766" s="723"/>
      <c r="J766" s="723" t="s">
        <v>38</v>
      </c>
      <c r="K766" s="723">
        <v>0</v>
      </c>
      <c r="L766" s="784">
        <v>231010000</v>
      </c>
      <c r="M766" s="745" t="s">
        <v>128</v>
      </c>
      <c r="N766" s="723" t="s">
        <v>2115</v>
      </c>
      <c r="O766" s="809" t="s">
        <v>4668</v>
      </c>
      <c r="P766" s="723" t="s">
        <v>229</v>
      </c>
      <c r="Q766" s="870" t="s">
        <v>230</v>
      </c>
      <c r="R766" s="723" t="s">
        <v>2856</v>
      </c>
      <c r="S766" s="723">
        <v>5108</v>
      </c>
      <c r="T766" s="723" t="s">
        <v>4728</v>
      </c>
      <c r="U766" s="820">
        <v>10</v>
      </c>
      <c r="V766" s="820">
        <v>30000</v>
      </c>
      <c r="W766" s="820">
        <v>300000</v>
      </c>
      <c r="X766" s="820">
        <f t="shared" si="27"/>
        <v>336000.00000000006</v>
      </c>
      <c r="Y766" s="723"/>
      <c r="Z766" s="723">
        <v>2016</v>
      </c>
      <c r="AA766" s="723"/>
      <c r="AB766" s="756" t="s">
        <v>876</v>
      </c>
      <c r="AC766" s="756" t="s">
        <v>209</v>
      </c>
      <c r="AD766" s="756"/>
      <c r="AE766" s="756"/>
      <c r="AF766" s="756"/>
      <c r="AG766" s="756" t="s">
        <v>5378</v>
      </c>
      <c r="AH766" s="756" t="s">
        <v>794</v>
      </c>
      <c r="AI766" s="756">
        <v>210000046</v>
      </c>
      <c r="AJ766" s="756" t="s">
        <v>5376</v>
      </c>
      <c r="AK766" s="803"/>
    </row>
    <row r="767" spans="1:37" s="192" customFormat="1" ht="100.5" customHeight="1">
      <c r="A767" s="723" t="s">
        <v>5379</v>
      </c>
      <c r="B767" s="790" t="s">
        <v>33</v>
      </c>
      <c r="C767" s="723" t="s">
        <v>5372</v>
      </c>
      <c r="D767" s="723" t="s">
        <v>5373</v>
      </c>
      <c r="E767" s="723" t="s">
        <v>5373</v>
      </c>
      <c r="F767" s="723" t="s">
        <v>5374</v>
      </c>
      <c r="G767" s="723" t="str">
        <f t="shared" si="28"/>
        <v>газообразный, очищенный, марка А</v>
      </c>
      <c r="H767" s="723"/>
      <c r="I767" s="723"/>
      <c r="J767" s="723" t="s">
        <v>38</v>
      </c>
      <c r="K767" s="723">
        <v>0</v>
      </c>
      <c r="L767" s="1044">
        <v>151010000</v>
      </c>
      <c r="M767" s="745" t="s">
        <v>82</v>
      </c>
      <c r="N767" s="723" t="s">
        <v>2115</v>
      </c>
      <c r="O767" s="809" t="s">
        <v>4671</v>
      </c>
      <c r="P767" s="723" t="s">
        <v>229</v>
      </c>
      <c r="Q767" s="870" t="s">
        <v>230</v>
      </c>
      <c r="R767" s="723" t="s">
        <v>2856</v>
      </c>
      <c r="S767" s="723">
        <v>5108</v>
      </c>
      <c r="T767" s="723" t="s">
        <v>4728</v>
      </c>
      <c r="U767" s="820">
        <v>2</v>
      </c>
      <c r="V767" s="820">
        <v>30000</v>
      </c>
      <c r="W767" s="820">
        <v>60000</v>
      </c>
      <c r="X767" s="820">
        <f t="shared" si="27"/>
        <v>67200</v>
      </c>
      <c r="Y767" s="723"/>
      <c r="Z767" s="723">
        <v>2016</v>
      </c>
      <c r="AA767" s="723"/>
      <c r="AB767" s="756" t="s">
        <v>876</v>
      </c>
      <c r="AC767" s="756" t="s">
        <v>209</v>
      </c>
      <c r="AD767" s="756"/>
      <c r="AE767" s="756"/>
      <c r="AF767" s="756"/>
      <c r="AG767" s="756" t="s">
        <v>5380</v>
      </c>
      <c r="AH767" s="756" t="s">
        <v>794</v>
      </c>
      <c r="AI767" s="756">
        <v>210000046</v>
      </c>
      <c r="AJ767" s="756" t="s">
        <v>5376</v>
      </c>
      <c r="AK767" s="803"/>
    </row>
    <row r="768" spans="1:37" s="192" customFormat="1" ht="100.5" customHeight="1">
      <c r="A768" s="723" t="s">
        <v>5381</v>
      </c>
      <c r="B768" s="790" t="s">
        <v>33</v>
      </c>
      <c r="C768" s="723" t="s">
        <v>5372</v>
      </c>
      <c r="D768" s="723" t="s">
        <v>5373</v>
      </c>
      <c r="E768" s="723" t="s">
        <v>5373</v>
      </c>
      <c r="F768" s="723" t="s">
        <v>5374</v>
      </c>
      <c r="G768" s="723" t="str">
        <f t="shared" si="28"/>
        <v>газообразный, очищенный, марка А</v>
      </c>
      <c r="H768" s="723"/>
      <c r="I768" s="723"/>
      <c r="J768" s="723" t="s">
        <v>38</v>
      </c>
      <c r="K768" s="723">
        <v>0</v>
      </c>
      <c r="L768" s="745">
        <v>271034100</v>
      </c>
      <c r="M768" s="749" t="s">
        <v>84</v>
      </c>
      <c r="N768" s="723" t="s">
        <v>2115</v>
      </c>
      <c r="O768" s="723" t="s">
        <v>4706</v>
      </c>
      <c r="P768" s="723" t="s">
        <v>229</v>
      </c>
      <c r="Q768" s="870" t="s">
        <v>230</v>
      </c>
      <c r="R768" s="723" t="s">
        <v>2856</v>
      </c>
      <c r="S768" s="723">
        <v>5108</v>
      </c>
      <c r="T768" s="723" t="s">
        <v>4728</v>
      </c>
      <c r="U768" s="820">
        <v>1</v>
      </c>
      <c r="V768" s="820">
        <v>30000</v>
      </c>
      <c r="W768" s="820">
        <v>30000</v>
      </c>
      <c r="X768" s="820">
        <f t="shared" si="27"/>
        <v>33600</v>
      </c>
      <c r="Y768" s="723"/>
      <c r="Z768" s="723">
        <v>2016</v>
      </c>
      <c r="AA768" s="723"/>
      <c r="AB768" s="756" t="s">
        <v>876</v>
      </c>
      <c r="AC768" s="756" t="s">
        <v>209</v>
      </c>
      <c r="AD768" s="756"/>
      <c r="AE768" s="756"/>
      <c r="AF768" s="756"/>
      <c r="AG768" s="756" t="s">
        <v>5382</v>
      </c>
      <c r="AH768" s="756" t="s">
        <v>794</v>
      </c>
      <c r="AI768" s="756">
        <v>210000046</v>
      </c>
      <c r="AJ768" s="756" t="s">
        <v>5376</v>
      </c>
      <c r="AK768" s="803"/>
    </row>
    <row r="769" spans="1:37" s="192" customFormat="1" ht="100.5" customHeight="1">
      <c r="A769" s="723" t="s">
        <v>5383</v>
      </c>
      <c r="B769" s="790" t="s">
        <v>33</v>
      </c>
      <c r="C769" s="723" t="s">
        <v>5372</v>
      </c>
      <c r="D769" s="723" t="s">
        <v>5373</v>
      </c>
      <c r="E769" s="723" t="s">
        <v>5373</v>
      </c>
      <c r="F769" s="723" t="s">
        <v>5374</v>
      </c>
      <c r="G769" s="723" t="str">
        <f t="shared" si="28"/>
        <v>газообразный, очищенный, марка А</v>
      </c>
      <c r="H769" s="723"/>
      <c r="I769" s="723"/>
      <c r="J769" s="723" t="s">
        <v>38</v>
      </c>
      <c r="K769" s="723">
        <v>0</v>
      </c>
      <c r="L769" s="762">
        <v>471010000</v>
      </c>
      <c r="M769" s="1003" t="s">
        <v>125</v>
      </c>
      <c r="N769" s="723" t="s">
        <v>2115</v>
      </c>
      <c r="O769" s="723" t="s">
        <v>236</v>
      </c>
      <c r="P769" s="723" t="s">
        <v>229</v>
      </c>
      <c r="Q769" s="870" t="s">
        <v>230</v>
      </c>
      <c r="R769" s="723" t="s">
        <v>2856</v>
      </c>
      <c r="S769" s="723">
        <v>5108</v>
      </c>
      <c r="T769" s="723" t="s">
        <v>4728</v>
      </c>
      <c r="U769" s="820">
        <v>14</v>
      </c>
      <c r="V769" s="820">
        <v>30000</v>
      </c>
      <c r="W769" s="820">
        <v>420000</v>
      </c>
      <c r="X769" s="820">
        <f t="shared" si="27"/>
        <v>470400.00000000006</v>
      </c>
      <c r="Y769" s="723"/>
      <c r="Z769" s="723">
        <v>2016</v>
      </c>
      <c r="AA769" s="723"/>
      <c r="AB769" s="756" t="s">
        <v>876</v>
      </c>
      <c r="AC769" s="756" t="s">
        <v>209</v>
      </c>
      <c r="AD769" s="756"/>
      <c r="AE769" s="756"/>
      <c r="AF769" s="756"/>
      <c r="AG769" s="756" t="s">
        <v>5384</v>
      </c>
      <c r="AH769" s="756" t="s">
        <v>794</v>
      </c>
      <c r="AI769" s="756">
        <v>210000046</v>
      </c>
      <c r="AJ769" s="756" t="s">
        <v>5376</v>
      </c>
      <c r="AK769" s="803"/>
    </row>
    <row r="770" spans="1:37" s="192" customFormat="1" ht="100.5" customHeight="1">
      <c r="A770" s="723" t="s">
        <v>5385</v>
      </c>
      <c r="B770" s="790" t="s">
        <v>33</v>
      </c>
      <c r="C770" s="723" t="s">
        <v>5372</v>
      </c>
      <c r="D770" s="723" t="s">
        <v>5373</v>
      </c>
      <c r="E770" s="723" t="s">
        <v>5373</v>
      </c>
      <c r="F770" s="723" t="s">
        <v>5374</v>
      </c>
      <c r="G770" s="723" t="str">
        <f t="shared" si="28"/>
        <v>газообразный, очищенный, марка А</v>
      </c>
      <c r="H770" s="723"/>
      <c r="I770" s="723"/>
      <c r="J770" s="723" t="s">
        <v>38</v>
      </c>
      <c r="K770" s="723">
        <v>0</v>
      </c>
      <c r="L770" s="95">
        <v>311010000</v>
      </c>
      <c r="M770" s="723" t="s">
        <v>342</v>
      </c>
      <c r="N770" s="723" t="s">
        <v>2115</v>
      </c>
      <c r="O770" s="809" t="s">
        <v>4682</v>
      </c>
      <c r="P770" s="723" t="s">
        <v>229</v>
      </c>
      <c r="Q770" s="870" t="s">
        <v>230</v>
      </c>
      <c r="R770" s="723" t="s">
        <v>2856</v>
      </c>
      <c r="S770" s="723">
        <v>5108</v>
      </c>
      <c r="T770" s="723" t="s">
        <v>4728</v>
      </c>
      <c r="U770" s="820">
        <v>2</v>
      </c>
      <c r="V770" s="820">
        <v>30000</v>
      </c>
      <c r="W770" s="820">
        <v>60000</v>
      </c>
      <c r="X770" s="820">
        <f t="shared" si="27"/>
        <v>67200</v>
      </c>
      <c r="Y770" s="723"/>
      <c r="Z770" s="723">
        <v>2016</v>
      </c>
      <c r="AA770" s="723"/>
      <c r="AB770" s="756" t="s">
        <v>876</v>
      </c>
      <c r="AC770" s="756" t="s">
        <v>209</v>
      </c>
      <c r="AD770" s="756"/>
      <c r="AE770" s="756"/>
      <c r="AF770" s="756"/>
      <c r="AG770" s="756" t="s">
        <v>5386</v>
      </c>
      <c r="AH770" s="756" t="s">
        <v>794</v>
      </c>
      <c r="AI770" s="756">
        <v>210000046</v>
      </c>
      <c r="AJ770" s="756" t="s">
        <v>5376</v>
      </c>
      <c r="AK770" s="803"/>
    </row>
    <row r="771" spans="1:37" s="550" customFormat="1" ht="100.5" customHeight="1">
      <c r="A771" s="843" t="s">
        <v>5387</v>
      </c>
      <c r="B771" s="923" t="s">
        <v>33</v>
      </c>
      <c r="C771" s="843" t="s">
        <v>5388</v>
      </c>
      <c r="D771" s="843" t="s">
        <v>5389</v>
      </c>
      <c r="E771" s="843" t="s">
        <v>5389</v>
      </c>
      <c r="F771" s="843" t="s">
        <v>5390</v>
      </c>
      <c r="G771" s="843" t="str">
        <f t="shared" si="28"/>
        <v>контактный, для ультразвукового контроля, тюбик 250 грамм</v>
      </c>
      <c r="H771" s="843"/>
      <c r="I771" s="843"/>
      <c r="J771" s="843" t="s">
        <v>38</v>
      </c>
      <c r="K771" s="843">
        <v>0</v>
      </c>
      <c r="L771" s="903">
        <v>271010000</v>
      </c>
      <c r="M771" s="843" t="s">
        <v>127</v>
      </c>
      <c r="N771" s="843" t="s">
        <v>2115</v>
      </c>
      <c r="O771" s="843" t="s">
        <v>802</v>
      </c>
      <c r="P771" s="843" t="s">
        <v>229</v>
      </c>
      <c r="Q771" s="1062" t="s">
        <v>230</v>
      </c>
      <c r="R771" s="843" t="s">
        <v>2856</v>
      </c>
      <c r="S771" s="843">
        <v>796</v>
      </c>
      <c r="T771" s="843" t="s">
        <v>232</v>
      </c>
      <c r="U771" s="927">
        <v>11</v>
      </c>
      <c r="V771" s="927">
        <v>5000</v>
      </c>
      <c r="W771" s="927">
        <v>0</v>
      </c>
      <c r="X771" s="927">
        <f t="shared" si="27"/>
        <v>0</v>
      </c>
      <c r="Y771" s="843"/>
      <c r="Z771" s="843">
        <v>2016</v>
      </c>
      <c r="AA771" s="843"/>
      <c r="AB771" s="894" t="s">
        <v>876</v>
      </c>
      <c r="AC771" s="894" t="s">
        <v>209</v>
      </c>
      <c r="AD771" s="894"/>
      <c r="AE771" s="894"/>
      <c r="AF771" s="894"/>
      <c r="AG771" s="894" t="s">
        <v>5391</v>
      </c>
      <c r="AH771" s="894" t="s">
        <v>794</v>
      </c>
      <c r="AI771" s="894">
        <v>210018030</v>
      </c>
      <c r="AJ771" s="894" t="s">
        <v>5392</v>
      </c>
      <c r="AK771" s="1064"/>
    </row>
    <row r="772" spans="1:37" s="1269" customFormat="1" ht="100.5" customHeight="1">
      <c r="A772" s="1272" t="s">
        <v>13531</v>
      </c>
      <c r="B772" s="1272" t="s">
        <v>33</v>
      </c>
      <c r="C772" s="1272" t="s">
        <v>5388</v>
      </c>
      <c r="D772" s="1272" t="s">
        <v>5389</v>
      </c>
      <c r="E772" s="1272" t="s">
        <v>5389</v>
      </c>
      <c r="F772" s="1272" t="s">
        <v>5390</v>
      </c>
      <c r="G772" s="1272" t="s">
        <v>5390</v>
      </c>
      <c r="H772" s="1272"/>
      <c r="I772" s="1272"/>
      <c r="J772" s="1272" t="s">
        <v>38</v>
      </c>
      <c r="K772" s="1272">
        <v>0</v>
      </c>
      <c r="L772" s="1273">
        <v>271010000</v>
      </c>
      <c r="M772" s="1272" t="s">
        <v>127</v>
      </c>
      <c r="N772" s="1272" t="s">
        <v>2035</v>
      </c>
      <c r="O772" s="1272" t="s">
        <v>802</v>
      </c>
      <c r="P772" s="1272" t="s">
        <v>229</v>
      </c>
      <c r="Q772" s="1274" t="s">
        <v>230</v>
      </c>
      <c r="R772" s="1272" t="s">
        <v>2856</v>
      </c>
      <c r="S772" s="1272">
        <v>796</v>
      </c>
      <c r="T772" s="1272" t="s">
        <v>232</v>
      </c>
      <c r="U772" s="1275">
        <v>7</v>
      </c>
      <c r="V772" s="1276">
        <v>5000</v>
      </c>
      <c r="W772" s="1276">
        <v>35000</v>
      </c>
      <c r="X772" s="1276">
        <v>39200.000000000007</v>
      </c>
      <c r="Y772" s="1272"/>
      <c r="Z772" s="1272">
        <v>2016</v>
      </c>
      <c r="AA772" s="1277" t="s">
        <v>13529</v>
      </c>
      <c r="AB772" s="1278" t="s">
        <v>876</v>
      </c>
      <c r="AC772" s="1278" t="s">
        <v>209</v>
      </c>
      <c r="AD772" s="1278"/>
      <c r="AE772" s="1278"/>
      <c r="AF772" s="1278"/>
      <c r="AG772" s="1278" t="s">
        <v>5391</v>
      </c>
      <c r="AH772" s="1278" t="s">
        <v>794</v>
      </c>
      <c r="AI772" s="1278">
        <v>210018030</v>
      </c>
      <c r="AJ772" s="1278" t="s">
        <v>5392</v>
      </c>
      <c r="AK772" s="1279" t="s">
        <v>13530</v>
      </c>
    </row>
    <row r="773" spans="1:37" s="192" customFormat="1" ht="100.5" customHeight="1">
      <c r="A773" s="723" t="s">
        <v>5393</v>
      </c>
      <c r="B773" s="790" t="s">
        <v>33</v>
      </c>
      <c r="C773" s="723" t="s">
        <v>5388</v>
      </c>
      <c r="D773" s="723" t="s">
        <v>5389</v>
      </c>
      <c r="E773" s="723" t="s">
        <v>5389</v>
      </c>
      <c r="F773" s="723" t="s">
        <v>5390</v>
      </c>
      <c r="G773" s="723" t="str">
        <f t="shared" si="28"/>
        <v>контактный, для ультразвукового контроля, тюбик 250 грамм</v>
      </c>
      <c r="H773" s="723"/>
      <c r="I773" s="723"/>
      <c r="J773" s="723" t="s">
        <v>38</v>
      </c>
      <c r="K773" s="723">
        <v>0</v>
      </c>
      <c r="L773" s="1044">
        <v>151010000</v>
      </c>
      <c r="M773" s="745" t="s">
        <v>82</v>
      </c>
      <c r="N773" s="723" t="s">
        <v>2115</v>
      </c>
      <c r="O773" s="723" t="s">
        <v>4357</v>
      </c>
      <c r="P773" s="723" t="s">
        <v>229</v>
      </c>
      <c r="Q773" s="870" t="s">
        <v>230</v>
      </c>
      <c r="R773" s="723" t="s">
        <v>2856</v>
      </c>
      <c r="S773" s="723">
        <v>796</v>
      </c>
      <c r="T773" s="723" t="s">
        <v>232</v>
      </c>
      <c r="U773" s="820">
        <v>10</v>
      </c>
      <c r="V773" s="820">
        <v>5000</v>
      </c>
      <c r="W773" s="820">
        <v>50000</v>
      </c>
      <c r="X773" s="820">
        <f t="shared" si="27"/>
        <v>56000.000000000007</v>
      </c>
      <c r="Y773" s="723"/>
      <c r="Z773" s="723">
        <v>2016</v>
      </c>
      <c r="AA773" s="723"/>
      <c r="AB773" s="756" t="s">
        <v>876</v>
      </c>
      <c r="AC773" s="756" t="s">
        <v>209</v>
      </c>
      <c r="AD773" s="756"/>
      <c r="AE773" s="756"/>
      <c r="AF773" s="756"/>
      <c r="AG773" s="756" t="s">
        <v>5394</v>
      </c>
      <c r="AH773" s="756" t="s">
        <v>794</v>
      </c>
      <c r="AI773" s="756">
        <v>210018030</v>
      </c>
      <c r="AJ773" s="756" t="s">
        <v>5392</v>
      </c>
      <c r="AK773" s="803"/>
    </row>
    <row r="774" spans="1:37" s="192" customFormat="1" ht="100.5" customHeight="1">
      <c r="A774" s="723" t="s">
        <v>5395</v>
      </c>
      <c r="B774" s="790" t="s">
        <v>33</v>
      </c>
      <c r="C774" s="723" t="s">
        <v>5388</v>
      </c>
      <c r="D774" s="723" t="s">
        <v>5389</v>
      </c>
      <c r="E774" s="723" t="s">
        <v>5389</v>
      </c>
      <c r="F774" s="723" t="s">
        <v>5390</v>
      </c>
      <c r="G774" s="723" t="str">
        <f t="shared" si="28"/>
        <v>контактный, для ультразвукового контроля, тюбик 250 грамм</v>
      </c>
      <c r="H774" s="723"/>
      <c r="I774" s="723"/>
      <c r="J774" s="723" t="s">
        <v>38</v>
      </c>
      <c r="K774" s="723">
        <v>0</v>
      </c>
      <c r="L774" s="1044">
        <v>151010000</v>
      </c>
      <c r="M774" s="745" t="s">
        <v>82</v>
      </c>
      <c r="N774" s="723" t="s">
        <v>2115</v>
      </c>
      <c r="O774" s="723" t="s">
        <v>5396</v>
      </c>
      <c r="P774" s="723" t="s">
        <v>229</v>
      </c>
      <c r="Q774" s="870" t="s">
        <v>230</v>
      </c>
      <c r="R774" s="723" t="s">
        <v>2856</v>
      </c>
      <c r="S774" s="723">
        <v>796</v>
      </c>
      <c r="T774" s="723" t="s">
        <v>232</v>
      </c>
      <c r="U774" s="820">
        <v>14</v>
      </c>
      <c r="V774" s="820">
        <v>5000</v>
      </c>
      <c r="W774" s="820">
        <v>70000</v>
      </c>
      <c r="X774" s="820">
        <f t="shared" si="27"/>
        <v>78400.000000000015</v>
      </c>
      <c r="Y774" s="723"/>
      <c r="Z774" s="723">
        <v>2016</v>
      </c>
      <c r="AA774" s="723"/>
      <c r="AB774" s="756" t="s">
        <v>876</v>
      </c>
      <c r="AC774" s="756" t="s">
        <v>209</v>
      </c>
      <c r="AD774" s="756"/>
      <c r="AE774" s="756"/>
      <c r="AF774" s="756"/>
      <c r="AG774" s="756" t="s">
        <v>5394</v>
      </c>
      <c r="AH774" s="756" t="s">
        <v>794</v>
      </c>
      <c r="AI774" s="756">
        <v>210018030</v>
      </c>
      <c r="AJ774" s="756" t="s">
        <v>5392</v>
      </c>
      <c r="AK774" s="803"/>
    </row>
    <row r="775" spans="1:37" s="192" customFormat="1" ht="100.5" customHeight="1">
      <c r="A775" s="723" t="s">
        <v>5397</v>
      </c>
      <c r="B775" s="790" t="s">
        <v>33</v>
      </c>
      <c r="C775" s="723" t="s">
        <v>5388</v>
      </c>
      <c r="D775" s="723" t="s">
        <v>5389</v>
      </c>
      <c r="E775" s="723" t="s">
        <v>5389</v>
      </c>
      <c r="F775" s="723" t="s">
        <v>5390</v>
      </c>
      <c r="G775" s="723" t="str">
        <f t="shared" si="28"/>
        <v>контактный, для ультразвукового контроля, тюбик 250 грамм</v>
      </c>
      <c r="H775" s="723"/>
      <c r="I775" s="723"/>
      <c r="J775" s="723" t="s">
        <v>38</v>
      </c>
      <c r="K775" s="723">
        <v>0</v>
      </c>
      <c r="L775" s="762">
        <v>751000000</v>
      </c>
      <c r="M775" s="745" t="s">
        <v>83</v>
      </c>
      <c r="N775" s="723" t="s">
        <v>2115</v>
      </c>
      <c r="O775" s="809" t="s">
        <v>4674</v>
      </c>
      <c r="P775" s="723" t="s">
        <v>229</v>
      </c>
      <c r="Q775" s="870" t="s">
        <v>230</v>
      </c>
      <c r="R775" s="723" t="s">
        <v>2856</v>
      </c>
      <c r="S775" s="723">
        <v>796</v>
      </c>
      <c r="T775" s="723" t="s">
        <v>232</v>
      </c>
      <c r="U775" s="820">
        <v>9</v>
      </c>
      <c r="V775" s="820">
        <v>5000</v>
      </c>
      <c r="W775" s="820">
        <v>45000</v>
      </c>
      <c r="X775" s="820">
        <f t="shared" si="27"/>
        <v>50400.000000000007</v>
      </c>
      <c r="Y775" s="723"/>
      <c r="Z775" s="723">
        <v>2016</v>
      </c>
      <c r="AA775" s="723"/>
      <c r="AB775" s="756" t="s">
        <v>876</v>
      </c>
      <c r="AC775" s="756" t="s">
        <v>209</v>
      </c>
      <c r="AD775" s="756"/>
      <c r="AE775" s="756"/>
      <c r="AF775" s="756"/>
      <c r="AG775" s="756" t="s">
        <v>5398</v>
      </c>
      <c r="AH775" s="756" t="s">
        <v>794</v>
      </c>
      <c r="AI775" s="756">
        <v>210018030</v>
      </c>
      <c r="AJ775" s="756" t="s">
        <v>5392</v>
      </c>
      <c r="AK775" s="803"/>
    </row>
    <row r="776" spans="1:37" s="192" customFormat="1" ht="100.5" customHeight="1">
      <c r="A776" s="723" t="s">
        <v>5399</v>
      </c>
      <c r="B776" s="790" t="s">
        <v>33</v>
      </c>
      <c r="C776" s="723" t="s">
        <v>5388</v>
      </c>
      <c r="D776" s="723" t="s">
        <v>5389</v>
      </c>
      <c r="E776" s="723" t="s">
        <v>5389</v>
      </c>
      <c r="F776" s="723" t="s">
        <v>5390</v>
      </c>
      <c r="G776" s="723" t="str">
        <f t="shared" si="28"/>
        <v>контактный, для ультразвукового контроля, тюбик 250 грамм</v>
      </c>
      <c r="H776" s="723"/>
      <c r="I776" s="723"/>
      <c r="J776" s="723" t="s">
        <v>38</v>
      </c>
      <c r="K776" s="723">
        <v>0</v>
      </c>
      <c r="L776" s="762">
        <v>471010000</v>
      </c>
      <c r="M776" s="1003" t="s">
        <v>125</v>
      </c>
      <c r="N776" s="723" t="s">
        <v>2115</v>
      </c>
      <c r="O776" s="723" t="s">
        <v>4800</v>
      </c>
      <c r="P776" s="723" t="s">
        <v>229</v>
      </c>
      <c r="Q776" s="870" t="s">
        <v>230</v>
      </c>
      <c r="R776" s="723" t="s">
        <v>2856</v>
      </c>
      <c r="S776" s="723">
        <v>796</v>
      </c>
      <c r="T776" s="723" t="s">
        <v>232</v>
      </c>
      <c r="U776" s="820">
        <v>2</v>
      </c>
      <c r="V776" s="820">
        <v>5000</v>
      </c>
      <c r="W776" s="820">
        <v>10000</v>
      </c>
      <c r="X776" s="820">
        <f t="shared" si="27"/>
        <v>11200.000000000002</v>
      </c>
      <c r="Y776" s="723"/>
      <c r="Z776" s="723">
        <v>2016</v>
      </c>
      <c r="AA776" s="723"/>
      <c r="AB776" s="756" t="s">
        <v>876</v>
      </c>
      <c r="AC776" s="756" t="s">
        <v>209</v>
      </c>
      <c r="AD776" s="756"/>
      <c r="AE776" s="756"/>
      <c r="AF776" s="756"/>
      <c r="AG776" s="756" t="s">
        <v>5400</v>
      </c>
      <c r="AH776" s="756" t="s">
        <v>794</v>
      </c>
      <c r="AI776" s="756">
        <v>210018030</v>
      </c>
      <c r="AJ776" s="756" t="s">
        <v>5392</v>
      </c>
      <c r="AK776" s="803"/>
    </row>
    <row r="777" spans="1:37" s="192" customFormat="1" ht="100.5" customHeight="1">
      <c r="A777" s="723" t="s">
        <v>5401</v>
      </c>
      <c r="B777" s="790" t="s">
        <v>33</v>
      </c>
      <c r="C777" s="723" t="s">
        <v>5388</v>
      </c>
      <c r="D777" s="723" t="s">
        <v>5389</v>
      </c>
      <c r="E777" s="723" t="s">
        <v>5389</v>
      </c>
      <c r="F777" s="723" t="s">
        <v>5390</v>
      </c>
      <c r="G777" s="723" t="str">
        <f t="shared" si="28"/>
        <v>контактный, для ультразвукового контроля, тюбик 250 грамм</v>
      </c>
      <c r="H777" s="723"/>
      <c r="I777" s="723"/>
      <c r="J777" s="723" t="s">
        <v>38</v>
      </c>
      <c r="K777" s="723">
        <v>0</v>
      </c>
      <c r="L777" s="95">
        <v>311010000</v>
      </c>
      <c r="M777" s="723" t="s">
        <v>342</v>
      </c>
      <c r="N777" s="723" t="s">
        <v>2115</v>
      </c>
      <c r="O777" s="809" t="s">
        <v>4682</v>
      </c>
      <c r="P777" s="723" t="s">
        <v>229</v>
      </c>
      <c r="Q777" s="870" t="s">
        <v>230</v>
      </c>
      <c r="R777" s="723" t="s">
        <v>2856</v>
      </c>
      <c r="S777" s="723">
        <v>796</v>
      </c>
      <c r="T777" s="723" t="s">
        <v>232</v>
      </c>
      <c r="U777" s="820">
        <v>12</v>
      </c>
      <c r="V777" s="820">
        <v>5000</v>
      </c>
      <c r="W777" s="820">
        <v>60000</v>
      </c>
      <c r="X777" s="820">
        <f t="shared" si="27"/>
        <v>67200</v>
      </c>
      <c r="Y777" s="723"/>
      <c r="Z777" s="723">
        <v>2016</v>
      </c>
      <c r="AA777" s="723"/>
      <c r="AB777" s="756" t="s">
        <v>876</v>
      </c>
      <c r="AC777" s="756" t="s">
        <v>209</v>
      </c>
      <c r="AD777" s="756"/>
      <c r="AE777" s="756"/>
      <c r="AF777" s="756"/>
      <c r="AG777" s="756" t="s">
        <v>5402</v>
      </c>
      <c r="AH777" s="756" t="s">
        <v>794</v>
      </c>
      <c r="AI777" s="756">
        <v>210018030</v>
      </c>
      <c r="AJ777" s="756" t="s">
        <v>5392</v>
      </c>
      <c r="AK777" s="803"/>
    </row>
    <row r="778" spans="1:37" s="192" customFormat="1" ht="100.5" customHeight="1">
      <c r="A778" s="723" t="s">
        <v>5403</v>
      </c>
      <c r="B778" s="790" t="s">
        <v>33</v>
      </c>
      <c r="C778" s="723" t="s">
        <v>5388</v>
      </c>
      <c r="D778" s="723" t="s">
        <v>5389</v>
      </c>
      <c r="E778" s="723" t="s">
        <v>5389</v>
      </c>
      <c r="F778" s="723" t="s">
        <v>5390</v>
      </c>
      <c r="G778" s="723" t="str">
        <f t="shared" si="28"/>
        <v>контактный, для ультразвукового контроля, тюбик 250 грамм</v>
      </c>
      <c r="H778" s="723"/>
      <c r="I778" s="723"/>
      <c r="J778" s="723" t="s">
        <v>38</v>
      </c>
      <c r="K778" s="723">
        <v>0</v>
      </c>
      <c r="L778" s="723">
        <v>511010000</v>
      </c>
      <c r="M778" s="749" t="s">
        <v>88</v>
      </c>
      <c r="N778" s="723" t="s">
        <v>2115</v>
      </c>
      <c r="O778" s="809" t="s">
        <v>4695</v>
      </c>
      <c r="P778" s="723" t="s">
        <v>229</v>
      </c>
      <c r="Q778" s="870" t="s">
        <v>230</v>
      </c>
      <c r="R778" s="723" t="s">
        <v>2856</v>
      </c>
      <c r="S778" s="723">
        <v>796</v>
      </c>
      <c r="T778" s="723" t="s">
        <v>232</v>
      </c>
      <c r="U778" s="820">
        <v>1</v>
      </c>
      <c r="V778" s="820">
        <v>5000</v>
      </c>
      <c r="W778" s="820">
        <v>5000</v>
      </c>
      <c r="X778" s="820">
        <f t="shared" si="27"/>
        <v>5600.0000000000009</v>
      </c>
      <c r="Y778" s="723"/>
      <c r="Z778" s="723">
        <v>2016</v>
      </c>
      <c r="AA778" s="723"/>
      <c r="AB778" s="756" t="s">
        <v>876</v>
      </c>
      <c r="AC778" s="756" t="s">
        <v>209</v>
      </c>
      <c r="AD778" s="756"/>
      <c r="AE778" s="756"/>
      <c r="AF778" s="756"/>
      <c r="AG778" s="756" t="s">
        <v>5404</v>
      </c>
      <c r="AH778" s="756" t="s">
        <v>794</v>
      </c>
      <c r="AI778" s="756">
        <v>210018030</v>
      </c>
      <c r="AJ778" s="756" t="s">
        <v>5392</v>
      </c>
      <c r="AK778" s="803"/>
    </row>
    <row r="779" spans="1:37" s="192" customFormat="1" ht="100.5" customHeight="1">
      <c r="A779" s="723" t="s">
        <v>5405</v>
      </c>
      <c r="B779" s="790" t="s">
        <v>33</v>
      </c>
      <c r="C779" s="723" t="s">
        <v>5406</v>
      </c>
      <c r="D779" s="723" t="s">
        <v>5407</v>
      </c>
      <c r="E779" s="723" t="s">
        <v>5407</v>
      </c>
      <c r="F779" s="723" t="s">
        <v>5408</v>
      </c>
      <c r="G779" s="723" t="str">
        <f t="shared" si="28"/>
        <v>глифосат</v>
      </c>
      <c r="H779" s="723"/>
      <c r="I779" s="723"/>
      <c r="J779" s="723" t="s">
        <v>1135</v>
      </c>
      <c r="K779" s="723">
        <v>30</v>
      </c>
      <c r="L779" s="1044">
        <v>151010000</v>
      </c>
      <c r="M779" s="745" t="s">
        <v>82</v>
      </c>
      <c r="N779" s="723" t="s">
        <v>2115</v>
      </c>
      <c r="O779" s="723" t="s">
        <v>5396</v>
      </c>
      <c r="P779" s="723" t="s">
        <v>229</v>
      </c>
      <c r="Q779" s="870" t="s">
        <v>230</v>
      </c>
      <c r="R779" s="723" t="s">
        <v>2856</v>
      </c>
      <c r="S779" s="723">
        <v>112</v>
      </c>
      <c r="T779" s="723" t="s">
        <v>4655</v>
      </c>
      <c r="U779" s="820">
        <v>30</v>
      </c>
      <c r="V779" s="820">
        <v>1070</v>
      </c>
      <c r="W779" s="820">
        <v>32100</v>
      </c>
      <c r="X779" s="820">
        <f t="shared" si="27"/>
        <v>35952</v>
      </c>
      <c r="Y779" s="723" t="s">
        <v>4270</v>
      </c>
      <c r="Z779" s="723">
        <v>2016</v>
      </c>
      <c r="AA779" s="723"/>
      <c r="AB779" s="756" t="s">
        <v>876</v>
      </c>
      <c r="AC779" s="756"/>
      <c r="AD779" s="756"/>
      <c r="AE779" s="756"/>
      <c r="AF779" s="756"/>
      <c r="AG779" s="756" t="s">
        <v>5409</v>
      </c>
      <c r="AH779" s="756" t="s">
        <v>794</v>
      </c>
      <c r="AI779" s="756">
        <v>210018888</v>
      </c>
      <c r="AJ779" s="756" t="s">
        <v>5410</v>
      </c>
      <c r="AK779" s="803"/>
    </row>
    <row r="780" spans="1:37" s="192" customFormat="1" ht="100.5" customHeight="1">
      <c r="A780" s="723" t="s">
        <v>5411</v>
      </c>
      <c r="B780" s="790" t="s">
        <v>33</v>
      </c>
      <c r="C780" s="723" t="s">
        <v>5406</v>
      </c>
      <c r="D780" s="723" t="s">
        <v>5407</v>
      </c>
      <c r="E780" s="723" t="s">
        <v>5407</v>
      </c>
      <c r="F780" s="723" t="s">
        <v>5408</v>
      </c>
      <c r="G780" s="723" t="str">
        <f t="shared" si="28"/>
        <v>глифосат</v>
      </c>
      <c r="H780" s="723"/>
      <c r="I780" s="723"/>
      <c r="J780" s="723" t="s">
        <v>1135</v>
      </c>
      <c r="K780" s="723">
        <v>30</v>
      </c>
      <c r="L780" s="95">
        <v>311010000</v>
      </c>
      <c r="M780" s="723" t="s">
        <v>342</v>
      </c>
      <c r="N780" s="723" t="s">
        <v>2115</v>
      </c>
      <c r="O780" s="809" t="s">
        <v>4682</v>
      </c>
      <c r="P780" s="723" t="s">
        <v>229</v>
      </c>
      <c r="Q780" s="870" t="s">
        <v>230</v>
      </c>
      <c r="R780" s="723" t="s">
        <v>2856</v>
      </c>
      <c r="S780" s="723">
        <v>112</v>
      </c>
      <c r="T780" s="723" t="s">
        <v>4655</v>
      </c>
      <c r="U780" s="820">
        <v>100</v>
      </c>
      <c r="V780" s="820">
        <v>1070</v>
      </c>
      <c r="W780" s="820">
        <v>107000</v>
      </c>
      <c r="X780" s="820">
        <f t="shared" si="27"/>
        <v>119840.00000000001</v>
      </c>
      <c r="Y780" s="723" t="s">
        <v>4270</v>
      </c>
      <c r="Z780" s="723">
        <v>2016</v>
      </c>
      <c r="AA780" s="723"/>
      <c r="AB780" s="756" t="s">
        <v>876</v>
      </c>
      <c r="AC780" s="756"/>
      <c r="AD780" s="756"/>
      <c r="AE780" s="756"/>
      <c r="AF780" s="756"/>
      <c r="AG780" s="756" t="s">
        <v>5412</v>
      </c>
      <c r="AH780" s="756" t="s">
        <v>794</v>
      </c>
      <c r="AI780" s="756">
        <v>210018888</v>
      </c>
      <c r="AJ780" s="756" t="s">
        <v>5410</v>
      </c>
      <c r="AK780" s="803"/>
    </row>
    <row r="781" spans="1:37" s="192" customFormat="1" ht="100.5" customHeight="1">
      <c r="A781" s="723" t="s">
        <v>5413</v>
      </c>
      <c r="B781" s="790" t="s">
        <v>33</v>
      </c>
      <c r="C781" s="723" t="s">
        <v>5406</v>
      </c>
      <c r="D781" s="723" t="s">
        <v>5407</v>
      </c>
      <c r="E781" s="723" t="s">
        <v>5407</v>
      </c>
      <c r="F781" s="723" t="s">
        <v>5408</v>
      </c>
      <c r="G781" s="723" t="str">
        <f t="shared" si="28"/>
        <v>глифосат</v>
      </c>
      <c r="H781" s="723"/>
      <c r="I781" s="723"/>
      <c r="J781" s="723" t="s">
        <v>1135</v>
      </c>
      <c r="K781" s="723">
        <v>30</v>
      </c>
      <c r="L781" s="95">
        <v>311010000</v>
      </c>
      <c r="M781" s="723" t="s">
        <v>342</v>
      </c>
      <c r="N781" s="723" t="s">
        <v>2115</v>
      </c>
      <c r="O781" s="809" t="s">
        <v>4682</v>
      </c>
      <c r="P781" s="723" t="s">
        <v>229</v>
      </c>
      <c r="Q781" s="870" t="s">
        <v>230</v>
      </c>
      <c r="R781" s="723" t="s">
        <v>2856</v>
      </c>
      <c r="S781" s="723">
        <v>112</v>
      </c>
      <c r="T781" s="723" t="s">
        <v>4655</v>
      </c>
      <c r="U781" s="820">
        <v>100</v>
      </c>
      <c r="V781" s="820">
        <v>1070</v>
      </c>
      <c r="W781" s="820">
        <v>107000</v>
      </c>
      <c r="X781" s="820">
        <f t="shared" si="27"/>
        <v>119840.00000000001</v>
      </c>
      <c r="Y781" s="723" t="s">
        <v>4270</v>
      </c>
      <c r="Z781" s="723">
        <v>2016</v>
      </c>
      <c r="AA781" s="723"/>
      <c r="AB781" s="756" t="s">
        <v>876</v>
      </c>
      <c r="AC781" s="756"/>
      <c r="AD781" s="756"/>
      <c r="AE781" s="756"/>
      <c r="AF781" s="756"/>
      <c r="AG781" s="756" t="s">
        <v>5414</v>
      </c>
      <c r="AH781" s="756" t="s">
        <v>794</v>
      </c>
      <c r="AI781" s="756">
        <v>210018888</v>
      </c>
      <c r="AJ781" s="756" t="s">
        <v>5410</v>
      </c>
      <c r="AK781" s="803"/>
    </row>
    <row r="782" spans="1:37" s="192" customFormat="1" ht="100.5" customHeight="1">
      <c r="A782" s="723" t="s">
        <v>5415</v>
      </c>
      <c r="B782" s="790" t="s">
        <v>33</v>
      </c>
      <c r="C782" s="723" t="s">
        <v>5406</v>
      </c>
      <c r="D782" s="723" t="s">
        <v>5407</v>
      </c>
      <c r="E782" s="723" t="s">
        <v>5407</v>
      </c>
      <c r="F782" s="723" t="s">
        <v>5408</v>
      </c>
      <c r="G782" s="723" t="str">
        <f t="shared" si="28"/>
        <v>глифосат</v>
      </c>
      <c r="H782" s="723"/>
      <c r="I782" s="723"/>
      <c r="J782" s="723" t="s">
        <v>1135</v>
      </c>
      <c r="K782" s="723">
        <v>30</v>
      </c>
      <c r="L782" s="745">
        <v>391010000</v>
      </c>
      <c r="M782" s="745" t="s">
        <v>341</v>
      </c>
      <c r="N782" s="723" t="s">
        <v>2115</v>
      </c>
      <c r="O782" s="809" t="s">
        <v>4692</v>
      </c>
      <c r="P782" s="723" t="s">
        <v>229</v>
      </c>
      <c r="Q782" s="870" t="s">
        <v>230</v>
      </c>
      <c r="R782" s="723" t="s">
        <v>2856</v>
      </c>
      <c r="S782" s="723">
        <v>112</v>
      </c>
      <c r="T782" s="723" t="s">
        <v>4655</v>
      </c>
      <c r="U782" s="820">
        <v>50</v>
      </c>
      <c r="V782" s="820">
        <v>1070</v>
      </c>
      <c r="W782" s="820">
        <v>53500</v>
      </c>
      <c r="X782" s="820">
        <f t="shared" si="27"/>
        <v>59920.000000000007</v>
      </c>
      <c r="Y782" s="723" t="s">
        <v>4270</v>
      </c>
      <c r="Z782" s="723">
        <v>2016</v>
      </c>
      <c r="AA782" s="723"/>
      <c r="AB782" s="756" t="s">
        <v>876</v>
      </c>
      <c r="AC782" s="756"/>
      <c r="AD782" s="756"/>
      <c r="AE782" s="756"/>
      <c r="AF782" s="756"/>
      <c r="AG782" s="756" t="s">
        <v>5416</v>
      </c>
      <c r="AH782" s="756" t="s">
        <v>794</v>
      </c>
      <c r="AI782" s="756">
        <v>210018888</v>
      </c>
      <c r="AJ782" s="756" t="s">
        <v>5410</v>
      </c>
      <c r="AK782" s="803"/>
    </row>
    <row r="783" spans="1:37" s="192" customFormat="1" ht="100.5" customHeight="1">
      <c r="A783" s="723" t="s">
        <v>5417</v>
      </c>
      <c r="B783" s="790" t="s">
        <v>33</v>
      </c>
      <c r="C783" s="723" t="s">
        <v>5418</v>
      </c>
      <c r="D783" s="723" t="s">
        <v>5419</v>
      </c>
      <c r="E783" s="723" t="s">
        <v>5419</v>
      </c>
      <c r="F783" s="723" t="s">
        <v>5420</v>
      </c>
      <c r="G783" s="723" t="str">
        <f t="shared" si="28"/>
        <v>чистый для анализа, ГОСТ 6259-75</v>
      </c>
      <c r="H783" s="723"/>
      <c r="I783" s="723"/>
      <c r="J783" s="723" t="s">
        <v>1135</v>
      </c>
      <c r="K783" s="723">
        <v>20</v>
      </c>
      <c r="L783" s="745">
        <v>431010000</v>
      </c>
      <c r="M783" s="745" t="s">
        <v>129</v>
      </c>
      <c r="N783" s="723" t="s">
        <v>2115</v>
      </c>
      <c r="O783" s="809" t="s">
        <v>4677</v>
      </c>
      <c r="P783" s="723" t="s">
        <v>229</v>
      </c>
      <c r="Q783" s="870" t="s">
        <v>230</v>
      </c>
      <c r="R783" s="723" t="s">
        <v>2856</v>
      </c>
      <c r="S783" s="723">
        <v>166</v>
      </c>
      <c r="T783" s="723" t="s">
        <v>902</v>
      </c>
      <c r="U783" s="820">
        <v>20</v>
      </c>
      <c r="V783" s="820">
        <v>2200</v>
      </c>
      <c r="W783" s="820">
        <v>44000</v>
      </c>
      <c r="X783" s="820">
        <f t="shared" si="27"/>
        <v>49280.000000000007</v>
      </c>
      <c r="Y783" s="723" t="s">
        <v>4270</v>
      </c>
      <c r="Z783" s="723">
        <v>2016</v>
      </c>
      <c r="AA783" s="723"/>
      <c r="AB783" s="756" t="s">
        <v>876</v>
      </c>
      <c r="AC783" s="756"/>
      <c r="AD783" s="756"/>
      <c r="AE783" s="756"/>
      <c r="AF783" s="756"/>
      <c r="AG783" s="756" t="s">
        <v>5421</v>
      </c>
      <c r="AH783" s="756" t="s">
        <v>794</v>
      </c>
      <c r="AI783" s="756">
        <v>210010340</v>
      </c>
      <c r="AJ783" s="756" t="s">
        <v>5419</v>
      </c>
      <c r="AK783" s="803"/>
    </row>
    <row r="784" spans="1:37" s="192" customFormat="1" ht="100.5" customHeight="1">
      <c r="A784" s="723" t="s">
        <v>5422</v>
      </c>
      <c r="B784" s="790" t="s">
        <v>33</v>
      </c>
      <c r="C784" s="723" t="s">
        <v>5418</v>
      </c>
      <c r="D784" s="723" t="s">
        <v>5419</v>
      </c>
      <c r="E784" s="723" t="s">
        <v>5419</v>
      </c>
      <c r="F784" s="723" t="s">
        <v>5420</v>
      </c>
      <c r="G784" s="723" t="str">
        <f t="shared" si="28"/>
        <v>чистый для анализа, ГОСТ 6259-75</v>
      </c>
      <c r="H784" s="723"/>
      <c r="I784" s="723"/>
      <c r="J784" s="723" t="s">
        <v>1135</v>
      </c>
      <c r="K784" s="723">
        <v>20</v>
      </c>
      <c r="L784" s="1044">
        <v>151010000</v>
      </c>
      <c r="M784" s="745" t="s">
        <v>82</v>
      </c>
      <c r="N784" s="723" t="s">
        <v>2115</v>
      </c>
      <c r="O784" s="723" t="s">
        <v>4357</v>
      </c>
      <c r="P784" s="723" t="s">
        <v>229</v>
      </c>
      <c r="Q784" s="870" t="s">
        <v>230</v>
      </c>
      <c r="R784" s="723" t="s">
        <v>2856</v>
      </c>
      <c r="S784" s="723">
        <v>166</v>
      </c>
      <c r="T784" s="723" t="s">
        <v>902</v>
      </c>
      <c r="U784" s="820">
        <v>500</v>
      </c>
      <c r="V784" s="820">
        <v>700</v>
      </c>
      <c r="W784" s="820">
        <v>350000</v>
      </c>
      <c r="X784" s="820">
        <f t="shared" si="27"/>
        <v>392000.00000000006</v>
      </c>
      <c r="Y784" s="723" t="s">
        <v>4270</v>
      </c>
      <c r="Z784" s="723">
        <v>2016</v>
      </c>
      <c r="AA784" s="723"/>
      <c r="AB784" s="756" t="s">
        <v>876</v>
      </c>
      <c r="AC784" s="756"/>
      <c r="AD784" s="756"/>
      <c r="AE784" s="756"/>
      <c r="AF784" s="756"/>
      <c r="AG784" s="756" t="s">
        <v>5423</v>
      </c>
      <c r="AH784" s="756" t="s">
        <v>794</v>
      </c>
      <c r="AI784" s="756">
        <v>210013587</v>
      </c>
      <c r="AJ784" s="756" t="s">
        <v>5424</v>
      </c>
      <c r="AK784" s="803"/>
    </row>
    <row r="785" spans="1:37" s="192" customFormat="1" ht="100.5" customHeight="1">
      <c r="A785" s="723" t="s">
        <v>5425</v>
      </c>
      <c r="B785" s="790" t="s">
        <v>33</v>
      </c>
      <c r="C785" s="723" t="s">
        <v>5418</v>
      </c>
      <c r="D785" s="723" t="s">
        <v>5419</v>
      </c>
      <c r="E785" s="723" t="s">
        <v>5419</v>
      </c>
      <c r="F785" s="723" t="s">
        <v>5420</v>
      </c>
      <c r="G785" s="723" t="str">
        <f t="shared" si="28"/>
        <v>чистый для анализа, ГОСТ 6259-75</v>
      </c>
      <c r="H785" s="723"/>
      <c r="I785" s="723"/>
      <c r="J785" s="723" t="s">
        <v>1135</v>
      </c>
      <c r="K785" s="723">
        <v>20</v>
      </c>
      <c r="L785" s="723">
        <v>511010000</v>
      </c>
      <c r="M785" s="749" t="s">
        <v>88</v>
      </c>
      <c r="N785" s="723" t="s">
        <v>2115</v>
      </c>
      <c r="O785" s="809" t="s">
        <v>4695</v>
      </c>
      <c r="P785" s="723" t="s">
        <v>229</v>
      </c>
      <c r="Q785" s="870" t="s">
        <v>230</v>
      </c>
      <c r="R785" s="723" t="s">
        <v>2856</v>
      </c>
      <c r="S785" s="723">
        <v>166</v>
      </c>
      <c r="T785" s="723" t="s">
        <v>902</v>
      </c>
      <c r="U785" s="820">
        <v>15</v>
      </c>
      <c r="V785" s="820">
        <v>700</v>
      </c>
      <c r="W785" s="820">
        <v>10500</v>
      </c>
      <c r="X785" s="820">
        <f t="shared" si="27"/>
        <v>11760.000000000002</v>
      </c>
      <c r="Y785" s="723" t="s">
        <v>4270</v>
      </c>
      <c r="Z785" s="723">
        <v>2016</v>
      </c>
      <c r="AA785" s="723"/>
      <c r="AB785" s="756" t="s">
        <v>876</v>
      </c>
      <c r="AC785" s="756"/>
      <c r="AD785" s="756"/>
      <c r="AE785" s="756"/>
      <c r="AF785" s="756"/>
      <c r="AG785" s="756" t="s">
        <v>5426</v>
      </c>
      <c r="AH785" s="756" t="s">
        <v>794</v>
      </c>
      <c r="AI785" s="756">
        <v>210013587</v>
      </c>
      <c r="AJ785" s="756" t="s">
        <v>5424</v>
      </c>
      <c r="AK785" s="803"/>
    </row>
    <row r="786" spans="1:37" s="192" customFormat="1" ht="100.5" customHeight="1">
      <c r="A786" s="723" t="s">
        <v>5427</v>
      </c>
      <c r="B786" s="790" t="s">
        <v>33</v>
      </c>
      <c r="C786" s="723" t="s">
        <v>5428</v>
      </c>
      <c r="D786" s="723" t="s">
        <v>5429</v>
      </c>
      <c r="E786" s="723" t="s">
        <v>5429</v>
      </c>
      <c r="F786" s="723" t="s">
        <v>5430</v>
      </c>
      <c r="G786" s="723" t="str">
        <f t="shared" si="28"/>
        <v>кинематической вязкости, диапазон 26-35 мм2/с, 20°С</v>
      </c>
      <c r="H786" s="723"/>
      <c r="I786" s="723"/>
      <c r="J786" s="723" t="s">
        <v>38</v>
      </c>
      <c r="K786" s="723">
        <v>0</v>
      </c>
      <c r="L786" s="762">
        <v>271010000</v>
      </c>
      <c r="M786" s="723" t="s">
        <v>127</v>
      </c>
      <c r="N786" s="723" t="s">
        <v>2115</v>
      </c>
      <c r="O786" s="723" t="s">
        <v>802</v>
      </c>
      <c r="P786" s="723" t="s">
        <v>229</v>
      </c>
      <c r="Q786" s="870" t="s">
        <v>230</v>
      </c>
      <c r="R786" s="723" t="s">
        <v>2856</v>
      </c>
      <c r="S786" s="723">
        <v>87</v>
      </c>
      <c r="T786" s="723" t="s">
        <v>5431</v>
      </c>
      <c r="U786" s="820">
        <v>8</v>
      </c>
      <c r="V786" s="820">
        <v>3000</v>
      </c>
      <c r="W786" s="820">
        <v>24000</v>
      </c>
      <c r="X786" s="820">
        <f t="shared" si="27"/>
        <v>26880.000000000004</v>
      </c>
      <c r="Y786" s="723"/>
      <c r="Z786" s="723">
        <v>2016</v>
      </c>
      <c r="AA786" s="723"/>
      <c r="AB786" s="756" t="s">
        <v>876</v>
      </c>
      <c r="AC786" s="756" t="s">
        <v>209</v>
      </c>
      <c r="AD786" s="756"/>
      <c r="AE786" s="756"/>
      <c r="AF786" s="756"/>
      <c r="AG786" s="756" t="s">
        <v>5432</v>
      </c>
      <c r="AH786" s="756" t="s">
        <v>794</v>
      </c>
      <c r="AI786" s="756">
        <v>210018895</v>
      </c>
      <c r="AJ786" s="756" t="s">
        <v>5433</v>
      </c>
      <c r="AK786" s="803"/>
    </row>
    <row r="787" spans="1:37" s="192" customFormat="1" ht="100.5" customHeight="1">
      <c r="A787" s="723" t="s">
        <v>5434</v>
      </c>
      <c r="B787" s="790" t="s">
        <v>33</v>
      </c>
      <c r="C787" s="723" t="s">
        <v>5435</v>
      </c>
      <c r="D787" s="723" t="s">
        <v>5429</v>
      </c>
      <c r="E787" s="723" t="s">
        <v>5429</v>
      </c>
      <c r="F787" s="723" t="s">
        <v>5436</v>
      </c>
      <c r="G787" s="723" t="str">
        <f t="shared" si="28"/>
        <v>кислотного числа нефтепродуктов</v>
      </c>
      <c r="H787" s="723"/>
      <c r="I787" s="723"/>
      <c r="J787" s="723" t="s">
        <v>38</v>
      </c>
      <c r="K787" s="723">
        <v>0</v>
      </c>
      <c r="L787" s="762">
        <v>271010000</v>
      </c>
      <c r="M787" s="723" t="s">
        <v>127</v>
      </c>
      <c r="N787" s="723" t="s">
        <v>2115</v>
      </c>
      <c r="O787" s="723" t="s">
        <v>802</v>
      </c>
      <c r="P787" s="723" t="s">
        <v>229</v>
      </c>
      <c r="Q787" s="870" t="s">
        <v>230</v>
      </c>
      <c r="R787" s="723" t="s">
        <v>2856</v>
      </c>
      <c r="S787" s="723">
        <v>796</v>
      </c>
      <c r="T787" s="723" t="s">
        <v>232</v>
      </c>
      <c r="U787" s="820">
        <v>7</v>
      </c>
      <c r="V787" s="820">
        <v>4000</v>
      </c>
      <c r="W787" s="820">
        <v>28000</v>
      </c>
      <c r="X787" s="820">
        <f t="shared" si="27"/>
        <v>31360.000000000004</v>
      </c>
      <c r="Y787" s="723"/>
      <c r="Z787" s="723">
        <v>2016</v>
      </c>
      <c r="AA787" s="723"/>
      <c r="AB787" s="756" t="s">
        <v>876</v>
      </c>
      <c r="AC787" s="756" t="s">
        <v>209</v>
      </c>
      <c r="AD787" s="756"/>
      <c r="AE787" s="756"/>
      <c r="AF787" s="756"/>
      <c r="AG787" s="756" t="s">
        <v>5437</v>
      </c>
      <c r="AH787" s="756" t="s">
        <v>794</v>
      </c>
      <c r="AI787" s="756">
        <v>210015951</v>
      </c>
      <c r="AJ787" s="756" t="s">
        <v>5438</v>
      </c>
      <c r="AK787" s="803"/>
    </row>
    <row r="788" spans="1:37" s="192" customFormat="1" ht="100.5" customHeight="1">
      <c r="A788" s="723" t="s">
        <v>5439</v>
      </c>
      <c r="B788" s="790" t="s">
        <v>33</v>
      </c>
      <c r="C788" s="723" t="s">
        <v>5435</v>
      </c>
      <c r="D788" s="723" t="s">
        <v>5429</v>
      </c>
      <c r="E788" s="723" t="s">
        <v>5429</v>
      </c>
      <c r="F788" s="723" t="s">
        <v>5436</v>
      </c>
      <c r="G788" s="723" t="str">
        <f t="shared" si="28"/>
        <v>кислотного числа нефтепродуктов</v>
      </c>
      <c r="H788" s="723"/>
      <c r="I788" s="723"/>
      <c r="J788" s="723" t="s">
        <v>38</v>
      </c>
      <c r="K788" s="723">
        <v>0</v>
      </c>
      <c r="L788" s="95">
        <v>311010000</v>
      </c>
      <c r="M788" s="723" t="s">
        <v>342</v>
      </c>
      <c r="N788" s="723" t="s">
        <v>2115</v>
      </c>
      <c r="O788" s="809" t="s">
        <v>4682</v>
      </c>
      <c r="P788" s="723" t="s">
        <v>229</v>
      </c>
      <c r="Q788" s="870" t="s">
        <v>230</v>
      </c>
      <c r="R788" s="723" t="s">
        <v>2856</v>
      </c>
      <c r="S788" s="723">
        <v>796</v>
      </c>
      <c r="T788" s="723" t="s">
        <v>232</v>
      </c>
      <c r="U788" s="820">
        <v>4</v>
      </c>
      <c r="V788" s="820">
        <v>5200</v>
      </c>
      <c r="W788" s="820">
        <v>20800</v>
      </c>
      <c r="X788" s="820">
        <f t="shared" si="27"/>
        <v>23296.000000000004</v>
      </c>
      <c r="Y788" s="723"/>
      <c r="Z788" s="723">
        <v>2016</v>
      </c>
      <c r="AA788" s="723"/>
      <c r="AB788" s="756" t="s">
        <v>876</v>
      </c>
      <c r="AC788" s="756" t="s">
        <v>209</v>
      </c>
      <c r="AD788" s="756"/>
      <c r="AE788" s="756"/>
      <c r="AF788" s="756"/>
      <c r="AG788" s="756" t="s">
        <v>5440</v>
      </c>
      <c r="AH788" s="756" t="s">
        <v>794</v>
      </c>
      <c r="AI788" s="756">
        <v>210021616</v>
      </c>
      <c r="AJ788" s="756" t="s">
        <v>5441</v>
      </c>
      <c r="AK788" s="803"/>
    </row>
    <row r="789" spans="1:37" s="192" customFormat="1" ht="100.5" customHeight="1">
      <c r="A789" s="723" t="s">
        <v>5442</v>
      </c>
      <c r="B789" s="790" t="s">
        <v>33</v>
      </c>
      <c r="C789" s="723" t="s">
        <v>5443</v>
      </c>
      <c r="D789" s="723" t="s">
        <v>5444</v>
      </c>
      <c r="E789" s="723" t="s">
        <v>5444</v>
      </c>
      <c r="F789" s="723" t="s">
        <v>5445</v>
      </c>
      <c r="G789" s="723" t="str">
        <f t="shared" si="28"/>
        <v>жидкий, сорт высший, ГОСТ 8050-85</v>
      </c>
      <c r="H789" s="723"/>
      <c r="I789" s="723"/>
      <c r="J789" s="723" t="s">
        <v>1135</v>
      </c>
      <c r="K789" s="723">
        <v>50</v>
      </c>
      <c r="L789" s="762">
        <v>271010000</v>
      </c>
      <c r="M789" s="723" t="s">
        <v>127</v>
      </c>
      <c r="N789" s="723" t="s">
        <v>2115</v>
      </c>
      <c r="O789" s="723" t="s">
        <v>802</v>
      </c>
      <c r="P789" s="723" t="s">
        <v>229</v>
      </c>
      <c r="Q789" s="870" t="s">
        <v>230</v>
      </c>
      <c r="R789" s="723" t="s">
        <v>2856</v>
      </c>
      <c r="S789" s="723">
        <v>166</v>
      </c>
      <c r="T789" s="723" t="s">
        <v>902</v>
      </c>
      <c r="U789" s="820">
        <v>140</v>
      </c>
      <c r="V789" s="820">
        <v>11200</v>
      </c>
      <c r="W789" s="820">
        <v>1568000</v>
      </c>
      <c r="X789" s="820">
        <f t="shared" si="27"/>
        <v>1756160.0000000002</v>
      </c>
      <c r="Y789" s="723" t="s">
        <v>4270</v>
      </c>
      <c r="Z789" s="723">
        <v>2016</v>
      </c>
      <c r="AA789" s="723"/>
      <c r="AB789" s="756" t="s">
        <v>876</v>
      </c>
      <c r="AC789" s="756"/>
      <c r="AD789" s="756"/>
      <c r="AE789" s="756"/>
      <c r="AF789" s="756"/>
      <c r="AG789" s="756" t="s">
        <v>5446</v>
      </c>
      <c r="AH789" s="756" t="s">
        <v>794</v>
      </c>
      <c r="AI789" s="756">
        <v>210003591</v>
      </c>
      <c r="AJ789" s="756" t="s">
        <v>5447</v>
      </c>
      <c r="AK789" s="803"/>
    </row>
    <row r="790" spans="1:37" s="192" customFormat="1" ht="100.5" customHeight="1">
      <c r="A790" s="723" t="s">
        <v>5448</v>
      </c>
      <c r="B790" s="790" t="s">
        <v>33</v>
      </c>
      <c r="C790" s="723" t="s">
        <v>5443</v>
      </c>
      <c r="D790" s="723" t="s">
        <v>5444</v>
      </c>
      <c r="E790" s="723" t="s">
        <v>5444</v>
      </c>
      <c r="F790" s="723" t="s">
        <v>5445</v>
      </c>
      <c r="G790" s="723" t="str">
        <f t="shared" si="28"/>
        <v>жидкий, сорт высший, ГОСТ 8050-85</v>
      </c>
      <c r="H790" s="723"/>
      <c r="I790" s="723"/>
      <c r="J790" s="723" t="s">
        <v>1135</v>
      </c>
      <c r="K790" s="723">
        <v>50</v>
      </c>
      <c r="L790" s="1044">
        <v>151010000</v>
      </c>
      <c r="M790" s="745" t="s">
        <v>82</v>
      </c>
      <c r="N790" s="723" t="s">
        <v>2115</v>
      </c>
      <c r="O790" s="809" t="s">
        <v>4671</v>
      </c>
      <c r="P790" s="723" t="s">
        <v>229</v>
      </c>
      <c r="Q790" s="870" t="s">
        <v>230</v>
      </c>
      <c r="R790" s="723" t="s">
        <v>2856</v>
      </c>
      <c r="S790" s="723">
        <v>166</v>
      </c>
      <c r="T790" s="723" t="s">
        <v>902</v>
      </c>
      <c r="U790" s="820">
        <v>305</v>
      </c>
      <c r="V790" s="820">
        <v>11200</v>
      </c>
      <c r="W790" s="820">
        <v>3416000</v>
      </c>
      <c r="X790" s="820">
        <f t="shared" si="27"/>
        <v>3825920.0000000005</v>
      </c>
      <c r="Y790" s="723" t="s">
        <v>4270</v>
      </c>
      <c r="Z790" s="723">
        <v>2016</v>
      </c>
      <c r="AA790" s="723"/>
      <c r="AB790" s="756" t="s">
        <v>876</v>
      </c>
      <c r="AC790" s="756"/>
      <c r="AD790" s="756"/>
      <c r="AE790" s="756"/>
      <c r="AF790" s="756"/>
      <c r="AG790" s="756" t="s">
        <v>5449</v>
      </c>
      <c r="AH790" s="756" t="s">
        <v>794</v>
      </c>
      <c r="AI790" s="756">
        <v>210003591</v>
      </c>
      <c r="AJ790" s="756" t="s">
        <v>5447</v>
      </c>
      <c r="AK790" s="803"/>
    </row>
    <row r="791" spans="1:37" s="192" customFormat="1" ht="100.5" customHeight="1">
      <c r="A791" s="723" t="s">
        <v>5450</v>
      </c>
      <c r="B791" s="790" t="s">
        <v>33</v>
      </c>
      <c r="C791" s="723" t="s">
        <v>5451</v>
      </c>
      <c r="D791" s="723" t="s">
        <v>5452</v>
      </c>
      <c r="E791" s="723" t="s">
        <v>5452</v>
      </c>
      <c r="F791" s="723" t="s">
        <v>5453</v>
      </c>
      <c r="G791" s="723" t="str">
        <f t="shared" si="28"/>
        <v>технический, сорт высший, ГОСТ 1942-86</v>
      </c>
      <c r="H791" s="723"/>
      <c r="I791" s="723"/>
      <c r="J791" s="723" t="s">
        <v>38</v>
      </c>
      <c r="K791" s="723">
        <v>0</v>
      </c>
      <c r="L791" s="95">
        <v>311010000</v>
      </c>
      <c r="M791" s="723" t="s">
        <v>342</v>
      </c>
      <c r="N791" s="723" t="s">
        <v>2115</v>
      </c>
      <c r="O791" s="809" t="s">
        <v>4682</v>
      </c>
      <c r="P791" s="723" t="s">
        <v>229</v>
      </c>
      <c r="Q791" s="870" t="s">
        <v>230</v>
      </c>
      <c r="R791" s="723" t="s">
        <v>2856</v>
      </c>
      <c r="S791" s="723">
        <v>112</v>
      </c>
      <c r="T791" s="723" t="s">
        <v>4655</v>
      </c>
      <c r="U791" s="820">
        <v>1</v>
      </c>
      <c r="V791" s="820">
        <v>2675</v>
      </c>
      <c r="W791" s="820">
        <v>2675</v>
      </c>
      <c r="X791" s="820">
        <f t="shared" si="27"/>
        <v>2996.0000000000005</v>
      </c>
      <c r="Y791" s="723"/>
      <c r="Z791" s="723">
        <v>2016</v>
      </c>
      <c r="AA791" s="723"/>
      <c r="AB791" s="756" t="s">
        <v>876</v>
      </c>
      <c r="AC791" s="756" t="s">
        <v>209</v>
      </c>
      <c r="AD791" s="756"/>
      <c r="AE791" s="756"/>
      <c r="AF791" s="756"/>
      <c r="AG791" s="756" t="s">
        <v>5454</v>
      </c>
      <c r="AH791" s="756" t="s">
        <v>794</v>
      </c>
      <c r="AI791" s="756">
        <v>210003607</v>
      </c>
      <c r="AJ791" s="756" t="s">
        <v>5455</v>
      </c>
      <c r="AK791" s="803"/>
    </row>
    <row r="792" spans="1:37" s="192" customFormat="1" ht="100.5" customHeight="1">
      <c r="A792" s="723" t="s">
        <v>5456</v>
      </c>
      <c r="B792" s="790" t="s">
        <v>33</v>
      </c>
      <c r="C792" s="723" t="s">
        <v>5457</v>
      </c>
      <c r="D792" s="723" t="s">
        <v>5458</v>
      </c>
      <c r="E792" s="723" t="s">
        <v>5458</v>
      </c>
      <c r="F792" s="723" t="s">
        <v>5459</v>
      </c>
      <c r="G792" s="723" t="str">
        <f t="shared" si="28"/>
        <v>порошок</v>
      </c>
      <c r="H792" s="723"/>
      <c r="I792" s="723"/>
      <c r="J792" s="723" t="s">
        <v>1135</v>
      </c>
      <c r="K792" s="723">
        <v>69</v>
      </c>
      <c r="L792" s="762">
        <v>271010000</v>
      </c>
      <c r="M792" s="723" t="s">
        <v>127</v>
      </c>
      <c r="N792" s="723" t="s">
        <v>2115</v>
      </c>
      <c r="O792" s="723" t="s">
        <v>802</v>
      </c>
      <c r="P792" s="723" t="s">
        <v>229</v>
      </c>
      <c r="Q792" s="870" t="s">
        <v>230</v>
      </c>
      <c r="R792" s="723" t="s">
        <v>2856</v>
      </c>
      <c r="S792" s="723">
        <v>166</v>
      </c>
      <c r="T792" s="723" t="s">
        <v>902</v>
      </c>
      <c r="U792" s="820">
        <v>8.8740000000000006</v>
      </c>
      <c r="V792" s="820">
        <v>750</v>
      </c>
      <c r="W792" s="820">
        <v>6655.5</v>
      </c>
      <c r="X792" s="820">
        <f t="shared" si="27"/>
        <v>7454.1600000000008</v>
      </c>
      <c r="Y792" s="723" t="s">
        <v>4270</v>
      </c>
      <c r="Z792" s="723">
        <v>2016</v>
      </c>
      <c r="AA792" s="723"/>
      <c r="AB792" s="756" t="s">
        <v>876</v>
      </c>
      <c r="AC792" s="756"/>
      <c r="AD792" s="756"/>
      <c r="AE792" s="756"/>
      <c r="AF792" s="756"/>
      <c r="AG792" s="756" t="s">
        <v>5460</v>
      </c>
      <c r="AH792" s="756" t="s">
        <v>794</v>
      </c>
      <c r="AI792" s="756">
        <v>210013482</v>
      </c>
      <c r="AJ792" s="756" t="s">
        <v>5461</v>
      </c>
      <c r="AK792" s="803"/>
    </row>
    <row r="793" spans="1:37" s="192" customFormat="1" ht="100.5" customHeight="1">
      <c r="A793" s="723" t="s">
        <v>5462</v>
      </c>
      <c r="B793" s="790" t="s">
        <v>33</v>
      </c>
      <c r="C793" s="723" t="s">
        <v>5457</v>
      </c>
      <c r="D793" s="723" t="s">
        <v>5458</v>
      </c>
      <c r="E793" s="723" t="s">
        <v>5458</v>
      </c>
      <c r="F793" s="723" t="s">
        <v>5459</v>
      </c>
      <c r="G793" s="723" t="str">
        <f t="shared" si="28"/>
        <v>порошок</v>
      </c>
      <c r="H793" s="723"/>
      <c r="I793" s="723"/>
      <c r="J793" s="723" t="s">
        <v>1135</v>
      </c>
      <c r="K793" s="723">
        <v>69</v>
      </c>
      <c r="L793" s="1044">
        <v>151010000</v>
      </c>
      <c r="M793" s="745" t="s">
        <v>82</v>
      </c>
      <c r="N793" s="723" t="s">
        <v>2115</v>
      </c>
      <c r="O793" s="723" t="s">
        <v>4357</v>
      </c>
      <c r="P793" s="723" t="s">
        <v>229</v>
      </c>
      <c r="Q793" s="870" t="s">
        <v>230</v>
      </c>
      <c r="R793" s="723" t="s">
        <v>2856</v>
      </c>
      <c r="S793" s="723">
        <v>166</v>
      </c>
      <c r="T793" s="723" t="s">
        <v>902</v>
      </c>
      <c r="U793" s="820">
        <v>250</v>
      </c>
      <c r="V793" s="820">
        <v>750</v>
      </c>
      <c r="W793" s="820">
        <v>187500</v>
      </c>
      <c r="X793" s="820">
        <f t="shared" si="27"/>
        <v>210000.00000000003</v>
      </c>
      <c r="Y793" s="723" t="s">
        <v>4270</v>
      </c>
      <c r="Z793" s="723">
        <v>2016</v>
      </c>
      <c r="AA793" s="723"/>
      <c r="AB793" s="756" t="s">
        <v>876</v>
      </c>
      <c r="AC793" s="756"/>
      <c r="AD793" s="756"/>
      <c r="AE793" s="756"/>
      <c r="AF793" s="756"/>
      <c r="AG793" s="756" t="s">
        <v>5463</v>
      </c>
      <c r="AH793" s="756" t="s">
        <v>794</v>
      </c>
      <c r="AI793" s="756">
        <v>210013482</v>
      </c>
      <c r="AJ793" s="756" t="s">
        <v>5461</v>
      </c>
      <c r="AK793" s="803"/>
    </row>
    <row r="794" spans="1:37" s="550" customFormat="1" ht="100.5" customHeight="1">
      <c r="A794" s="843" t="s">
        <v>5464</v>
      </c>
      <c r="B794" s="923" t="s">
        <v>33</v>
      </c>
      <c r="C794" s="843" t="s">
        <v>5457</v>
      </c>
      <c r="D794" s="843" t="s">
        <v>5458</v>
      </c>
      <c r="E794" s="843" t="s">
        <v>5458</v>
      </c>
      <c r="F794" s="843" t="s">
        <v>5459</v>
      </c>
      <c r="G794" s="843" t="str">
        <f t="shared" si="28"/>
        <v>порошок</v>
      </c>
      <c r="H794" s="843"/>
      <c r="I794" s="843"/>
      <c r="J794" s="843" t="s">
        <v>1135</v>
      </c>
      <c r="K794" s="843">
        <v>69</v>
      </c>
      <c r="L794" s="903">
        <v>471010000</v>
      </c>
      <c r="M794" s="843" t="s">
        <v>125</v>
      </c>
      <c r="N794" s="843" t="s">
        <v>2115</v>
      </c>
      <c r="O794" s="843" t="s">
        <v>236</v>
      </c>
      <c r="P794" s="843" t="s">
        <v>229</v>
      </c>
      <c r="Q794" s="1062" t="s">
        <v>230</v>
      </c>
      <c r="R794" s="843" t="s">
        <v>2856</v>
      </c>
      <c r="S794" s="843">
        <v>166</v>
      </c>
      <c r="T794" s="843" t="s">
        <v>902</v>
      </c>
      <c r="U794" s="927">
        <v>40</v>
      </c>
      <c r="V794" s="927">
        <v>750</v>
      </c>
      <c r="W794" s="927">
        <v>0</v>
      </c>
      <c r="X794" s="927">
        <f t="shared" si="27"/>
        <v>0</v>
      </c>
      <c r="Y794" s="843" t="s">
        <v>4270</v>
      </c>
      <c r="Z794" s="843">
        <v>2016</v>
      </c>
      <c r="AA794" s="843"/>
      <c r="AB794" s="894" t="s">
        <v>876</v>
      </c>
      <c r="AC794" s="894"/>
      <c r="AD794" s="894"/>
      <c r="AE794" s="894"/>
      <c r="AF794" s="894"/>
      <c r="AG794" s="894" t="s">
        <v>5465</v>
      </c>
      <c r="AH794" s="894" t="s">
        <v>794</v>
      </c>
      <c r="AI794" s="894">
        <v>210013482</v>
      </c>
      <c r="AJ794" s="894" t="s">
        <v>5461</v>
      </c>
      <c r="AK794" s="1064"/>
    </row>
    <row r="795" spans="1:37" s="1243" customFormat="1" ht="99.75" customHeight="1">
      <c r="A795" s="1201" t="s">
        <v>13686</v>
      </c>
      <c r="B795" s="1191" t="s">
        <v>33</v>
      </c>
      <c r="C795" s="1201" t="s">
        <v>5457</v>
      </c>
      <c r="D795" s="1201" t="s">
        <v>5458</v>
      </c>
      <c r="E795" s="1201" t="s">
        <v>5458</v>
      </c>
      <c r="F795" s="1201" t="s">
        <v>5459</v>
      </c>
      <c r="G795" s="1201" t="str">
        <f t="shared" si="28"/>
        <v>порошок</v>
      </c>
      <c r="H795" s="1201"/>
      <c r="I795" s="1201"/>
      <c r="J795" s="1201" t="s">
        <v>1135</v>
      </c>
      <c r="K795" s="1201">
        <v>69</v>
      </c>
      <c r="L795" s="1265">
        <v>471010000</v>
      </c>
      <c r="M795" s="1343" t="s">
        <v>125</v>
      </c>
      <c r="N795" s="1201" t="s">
        <v>2035</v>
      </c>
      <c r="O795" s="1201" t="s">
        <v>236</v>
      </c>
      <c r="P795" s="1201" t="s">
        <v>229</v>
      </c>
      <c r="Q795" s="1256" t="s">
        <v>230</v>
      </c>
      <c r="R795" s="1201" t="s">
        <v>2856</v>
      </c>
      <c r="S795" s="1201">
        <v>166</v>
      </c>
      <c r="T795" s="1201" t="s">
        <v>902</v>
      </c>
      <c r="U795" s="1276">
        <v>40</v>
      </c>
      <c r="V795" s="1276">
        <v>750</v>
      </c>
      <c r="W795" s="1276">
        <v>30000</v>
      </c>
      <c r="X795" s="1276">
        <f t="shared" si="27"/>
        <v>33600</v>
      </c>
      <c r="Y795" s="1201"/>
      <c r="Z795" s="1201">
        <v>2016</v>
      </c>
      <c r="AA795" s="1201">
        <v>22</v>
      </c>
      <c r="AB795" s="1180" t="s">
        <v>876</v>
      </c>
      <c r="AC795" s="1180"/>
      <c r="AD795" s="1180"/>
      <c r="AE795" s="1180"/>
      <c r="AF795" s="1180"/>
      <c r="AG795" s="1180" t="s">
        <v>5465</v>
      </c>
      <c r="AH795" s="1180" t="s">
        <v>794</v>
      </c>
      <c r="AI795" s="1180">
        <v>210013482</v>
      </c>
      <c r="AJ795" s="1180" t="s">
        <v>5461</v>
      </c>
      <c r="AK795" s="1180" t="s">
        <v>13668</v>
      </c>
    </row>
    <row r="796" spans="1:37" s="550" customFormat="1" ht="100.5" customHeight="1">
      <c r="A796" s="843" t="s">
        <v>5466</v>
      </c>
      <c r="B796" s="923" t="s">
        <v>33</v>
      </c>
      <c r="C796" s="843" t="s">
        <v>5457</v>
      </c>
      <c r="D796" s="843" t="s">
        <v>5458</v>
      </c>
      <c r="E796" s="843" t="s">
        <v>5458</v>
      </c>
      <c r="F796" s="843" t="s">
        <v>5459</v>
      </c>
      <c r="G796" s="843" t="str">
        <f t="shared" si="28"/>
        <v>порошок</v>
      </c>
      <c r="H796" s="843"/>
      <c r="I796" s="843"/>
      <c r="J796" s="843" t="s">
        <v>1135</v>
      </c>
      <c r="K796" s="843">
        <v>69</v>
      </c>
      <c r="L796" s="903">
        <v>471010000</v>
      </c>
      <c r="M796" s="843" t="s">
        <v>125</v>
      </c>
      <c r="N796" s="843" t="s">
        <v>2115</v>
      </c>
      <c r="O796" s="843" t="s">
        <v>4973</v>
      </c>
      <c r="P796" s="843" t="s">
        <v>229</v>
      </c>
      <c r="Q796" s="1062" t="s">
        <v>230</v>
      </c>
      <c r="R796" s="843" t="s">
        <v>2856</v>
      </c>
      <c r="S796" s="843">
        <v>166</v>
      </c>
      <c r="T796" s="843" t="s">
        <v>902</v>
      </c>
      <c r="U796" s="927">
        <v>25</v>
      </c>
      <c r="V796" s="927">
        <v>750</v>
      </c>
      <c r="W796" s="927">
        <v>0</v>
      </c>
      <c r="X796" s="927">
        <f t="shared" si="27"/>
        <v>0</v>
      </c>
      <c r="Y796" s="843" t="s">
        <v>4270</v>
      </c>
      <c r="Z796" s="843">
        <v>2016</v>
      </c>
      <c r="AA796" s="843"/>
      <c r="AB796" s="894" t="s">
        <v>876</v>
      </c>
      <c r="AC796" s="894"/>
      <c r="AD796" s="894"/>
      <c r="AE796" s="894"/>
      <c r="AF796" s="894"/>
      <c r="AG796" s="894" t="s">
        <v>5465</v>
      </c>
      <c r="AH796" s="894" t="s">
        <v>794</v>
      </c>
      <c r="AI796" s="894">
        <v>210013482</v>
      </c>
      <c r="AJ796" s="894" t="s">
        <v>5461</v>
      </c>
      <c r="AK796" s="1064"/>
    </row>
    <row r="797" spans="1:37" s="1243" customFormat="1" ht="99.75" customHeight="1">
      <c r="A797" s="1201" t="s">
        <v>13687</v>
      </c>
      <c r="B797" s="1191" t="s">
        <v>33</v>
      </c>
      <c r="C797" s="1201" t="s">
        <v>5457</v>
      </c>
      <c r="D797" s="1201" t="s">
        <v>5458</v>
      </c>
      <c r="E797" s="1201" t="s">
        <v>5458</v>
      </c>
      <c r="F797" s="1201" t="s">
        <v>5459</v>
      </c>
      <c r="G797" s="1201" t="str">
        <f t="shared" si="28"/>
        <v>порошок</v>
      </c>
      <c r="H797" s="1201"/>
      <c r="I797" s="1201"/>
      <c r="J797" s="1201" t="s">
        <v>1135</v>
      </c>
      <c r="K797" s="1201">
        <v>69</v>
      </c>
      <c r="L797" s="1265">
        <v>471010000</v>
      </c>
      <c r="M797" s="1343" t="s">
        <v>125</v>
      </c>
      <c r="N797" s="1201" t="s">
        <v>2035</v>
      </c>
      <c r="O797" s="1201" t="s">
        <v>4973</v>
      </c>
      <c r="P797" s="1201" t="s">
        <v>229</v>
      </c>
      <c r="Q797" s="1256" t="s">
        <v>230</v>
      </c>
      <c r="R797" s="1201" t="s">
        <v>2856</v>
      </c>
      <c r="S797" s="1201">
        <v>166</v>
      </c>
      <c r="T797" s="1201" t="s">
        <v>902</v>
      </c>
      <c r="U797" s="1276">
        <v>25</v>
      </c>
      <c r="V797" s="1276">
        <v>750</v>
      </c>
      <c r="W797" s="1276">
        <v>18750</v>
      </c>
      <c r="X797" s="1276">
        <f t="shared" si="27"/>
        <v>21000.000000000004</v>
      </c>
      <c r="Y797" s="1201"/>
      <c r="Z797" s="1201">
        <v>2016</v>
      </c>
      <c r="AA797" s="1201">
        <v>22</v>
      </c>
      <c r="AB797" s="1180" t="s">
        <v>876</v>
      </c>
      <c r="AC797" s="1180"/>
      <c r="AD797" s="1180"/>
      <c r="AE797" s="1180"/>
      <c r="AF797" s="1180"/>
      <c r="AG797" s="1180" t="s">
        <v>5465</v>
      </c>
      <c r="AH797" s="1180" t="s">
        <v>794</v>
      </c>
      <c r="AI797" s="1180">
        <v>210013482</v>
      </c>
      <c r="AJ797" s="1180" t="s">
        <v>5461</v>
      </c>
      <c r="AK797" s="1180" t="s">
        <v>13668</v>
      </c>
    </row>
    <row r="798" spans="1:37" s="192" customFormat="1" ht="100.5" customHeight="1">
      <c r="A798" s="723" t="s">
        <v>5467</v>
      </c>
      <c r="B798" s="790" t="s">
        <v>33</v>
      </c>
      <c r="C798" s="723" t="s">
        <v>5468</v>
      </c>
      <c r="D798" s="723" t="s">
        <v>5469</v>
      </c>
      <c r="E798" s="723" t="s">
        <v>5469</v>
      </c>
      <c r="F798" s="723" t="s">
        <v>5470</v>
      </c>
      <c r="G798" s="723" t="str">
        <f t="shared" si="28"/>
        <v>для анализатора точки росы</v>
      </c>
      <c r="H798" s="723"/>
      <c r="I798" s="723"/>
      <c r="J798" s="723" t="s">
        <v>38</v>
      </c>
      <c r="K798" s="723">
        <v>0</v>
      </c>
      <c r="L798" s="745">
        <v>271034100</v>
      </c>
      <c r="M798" s="749" t="s">
        <v>84</v>
      </c>
      <c r="N798" s="723" t="s">
        <v>2115</v>
      </c>
      <c r="O798" s="723" t="s">
        <v>4706</v>
      </c>
      <c r="P798" s="723" t="s">
        <v>229</v>
      </c>
      <c r="Q798" s="870" t="s">
        <v>230</v>
      </c>
      <c r="R798" s="723" t="s">
        <v>2856</v>
      </c>
      <c r="S798" s="723">
        <v>796</v>
      </c>
      <c r="T798" s="723" t="s">
        <v>232</v>
      </c>
      <c r="U798" s="820">
        <v>1</v>
      </c>
      <c r="V798" s="820">
        <v>50000</v>
      </c>
      <c r="W798" s="820">
        <v>50000</v>
      </c>
      <c r="X798" s="820">
        <f t="shared" si="27"/>
        <v>56000.000000000007</v>
      </c>
      <c r="Y798" s="723"/>
      <c r="Z798" s="723">
        <v>2016</v>
      </c>
      <c r="AA798" s="723"/>
      <c r="AB798" s="756" t="s">
        <v>876</v>
      </c>
      <c r="AC798" s="756" t="s">
        <v>209</v>
      </c>
      <c r="AD798" s="756"/>
      <c r="AE798" s="756"/>
      <c r="AF798" s="756"/>
      <c r="AG798" s="756" t="s">
        <v>5471</v>
      </c>
      <c r="AH798" s="756" t="s">
        <v>794</v>
      </c>
      <c r="AI798" s="756">
        <v>210024377</v>
      </c>
      <c r="AJ798" s="756" t="s">
        <v>5472</v>
      </c>
      <c r="AK798" s="803"/>
    </row>
    <row r="799" spans="1:37" s="550" customFormat="1" ht="100.5" customHeight="1">
      <c r="A799" s="843" t="s">
        <v>5473</v>
      </c>
      <c r="B799" s="923" t="s">
        <v>33</v>
      </c>
      <c r="C799" s="843" t="s">
        <v>5474</v>
      </c>
      <c r="D799" s="843" t="s">
        <v>5475</v>
      </c>
      <c r="E799" s="843" t="s">
        <v>5475</v>
      </c>
      <c r="F799" s="843" t="s">
        <v>5476</v>
      </c>
      <c r="G799" s="843" t="str">
        <f t="shared" si="28"/>
        <v>для разметки радиографических снимков в процессе рентгеновского контроля, высота цифр 12 мм, ширина 7,7 мм, толщина 2,5 мм, в наборе пластиковый пенал с ячейками и с пинцетом, маркировочный №3</v>
      </c>
      <c r="H799" s="843"/>
      <c r="I799" s="843"/>
      <c r="J799" s="843" t="s">
        <v>1135</v>
      </c>
      <c r="K799" s="843">
        <v>40</v>
      </c>
      <c r="L799" s="551">
        <v>311010000</v>
      </c>
      <c r="M799" s="843" t="s">
        <v>342</v>
      </c>
      <c r="N799" s="843" t="s">
        <v>2115</v>
      </c>
      <c r="O799" s="925" t="s">
        <v>4682</v>
      </c>
      <c r="P799" s="843" t="s">
        <v>229</v>
      </c>
      <c r="Q799" s="1062" t="s">
        <v>230</v>
      </c>
      <c r="R799" s="843" t="s">
        <v>2856</v>
      </c>
      <c r="S799" s="843">
        <v>796</v>
      </c>
      <c r="T799" s="843" t="s">
        <v>232</v>
      </c>
      <c r="U799" s="927">
        <v>2</v>
      </c>
      <c r="V799" s="927">
        <v>15000</v>
      </c>
      <c r="W799" s="927">
        <v>0</v>
      </c>
      <c r="X799" s="927">
        <f t="shared" si="27"/>
        <v>0</v>
      </c>
      <c r="Y799" s="843" t="s">
        <v>4270</v>
      </c>
      <c r="Z799" s="843">
        <v>2016</v>
      </c>
      <c r="AA799" s="843"/>
      <c r="AB799" s="894" t="s">
        <v>876</v>
      </c>
      <c r="AC799" s="894"/>
      <c r="AD799" s="894"/>
      <c r="AE799" s="894"/>
      <c r="AF799" s="894"/>
      <c r="AG799" s="894" t="s">
        <v>5477</v>
      </c>
      <c r="AH799" s="894" t="s">
        <v>794</v>
      </c>
      <c r="AI799" s="894">
        <v>210016549</v>
      </c>
      <c r="AJ799" s="894" t="s">
        <v>5478</v>
      </c>
      <c r="AK799" s="1064"/>
    </row>
    <row r="800" spans="1:37" s="1243" customFormat="1" ht="99.75" customHeight="1">
      <c r="A800" s="1201" t="s">
        <v>13631</v>
      </c>
      <c r="B800" s="1191" t="s">
        <v>33</v>
      </c>
      <c r="C800" s="1201" t="s">
        <v>5474</v>
      </c>
      <c r="D800" s="1201" t="s">
        <v>5475</v>
      </c>
      <c r="E800" s="1201" t="s">
        <v>5475</v>
      </c>
      <c r="F800" s="1201" t="s">
        <v>5476</v>
      </c>
      <c r="G800" s="1201" t="str">
        <f t="shared" si="28"/>
        <v>для разметки радиографических снимков в процессе рентгеновского контроля, высота цифр 12 мм, ширина 7,7 мм, толщина 2,5 мм, в наборе пластиковый пенал с ячейками и с пинцетом, маркировочный №3</v>
      </c>
      <c r="H800" s="1201"/>
      <c r="I800" s="1201"/>
      <c r="J800" s="1201" t="s">
        <v>1135</v>
      </c>
      <c r="K800" s="1201">
        <v>40</v>
      </c>
      <c r="L800" s="1319">
        <v>311010000</v>
      </c>
      <c r="M800" s="1201" t="s">
        <v>342</v>
      </c>
      <c r="N800" s="1201" t="s">
        <v>2035</v>
      </c>
      <c r="O800" s="1192" t="s">
        <v>4682</v>
      </c>
      <c r="P800" s="1201" t="s">
        <v>229</v>
      </c>
      <c r="Q800" s="1256" t="s">
        <v>230</v>
      </c>
      <c r="R800" s="1201" t="s">
        <v>2856</v>
      </c>
      <c r="S800" s="1201">
        <v>796</v>
      </c>
      <c r="T800" s="1201" t="s">
        <v>232</v>
      </c>
      <c r="U800" s="1276">
        <v>2</v>
      </c>
      <c r="V800" s="1276">
        <v>15000</v>
      </c>
      <c r="W800" s="1276">
        <v>30000</v>
      </c>
      <c r="X800" s="1276">
        <f t="shared" si="27"/>
        <v>33600</v>
      </c>
      <c r="Y800" s="1201"/>
      <c r="Z800" s="1201">
        <v>2016</v>
      </c>
      <c r="AA800" s="1201">
        <v>22</v>
      </c>
      <c r="AB800" s="1180" t="s">
        <v>876</v>
      </c>
      <c r="AC800" s="1180"/>
      <c r="AD800" s="1180"/>
      <c r="AE800" s="1180"/>
      <c r="AF800" s="1180"/>
      <c r="AG800" s="1180" t="s">
        <v>5477</v>
      </c>
      <c r="AH800" s="1180" t="s">
        <v>794</v>
      </c>
      <c r="AI800" s="1180">
        <v>210016549</v>
      </c>
      <c r="AJ800" s="1180" t="s">
        <v>5478</v>
      </c>
      <c r="AK800" s="1180" t="s">
        <v>13599</v>
      </c>
    </row>
    <row r="801" spans="1:37" s="550" customFormat="1" ht="100.5" customHeight="1">
      <c r="A801" s="843" t="s">
        <v>5479</v>
      </c>
      <c r="B801" s="923" t="s">
        <v>33</v>
      </c>
      <c r="C801" s="843" t="s">
        <v>5474</v>
      </c>
      <c r="D801" s="843" t="s">
        <v>5475</v>
      </c>
      <c r="E801" s="843" t="s">
        <v>5475</v>
      </c>
      <c r="F801" s="843" t="s">
        <v>5476</v>
      </c>
      <c r="G801" s="843" t="str">
        <f t="shared" si="28"/>
        <v>для разметки радиографических снимков в процессе рентгеновского контроля, высота цифр 12 мм, ширина 7,7 мм, толщина 2,5 мм, в наборе пластиковый пенал с ячейками и с пинцетом, маркировочный №3</v>
      </c>
      <c r="H801" s="843"/>
      <c r="I801" s="843"/>
      <c r="J801" s="843" t="s">
        <v>1135</v>
      </c>
      <c r="K801" s="843">
        <v>40</v>
      </c>
      <c r="L801" s="843">
        <v>511010000</v>
      </c>
      <c r="M801" s="997" t="s">
        <v>88</v>
      </c>
      <c r="N801" s="843" t="s">
        <v>2115</v>
      </c>
      <c r="O801" s="843" t="s">
        <v>4432</v>
      </c>
      <c r="P801" s="843" t="s">
        <v>229</v>
      </c>
      <c r="Q801" s="1062" t="s">
        <v>230</v>
      </c>
      <c r="R801" s="843" t="s">
        <v>2856</v>
      </c>
      <c r="S801" s="843">
        <v>796</v>
      </c>
      <c r="T801" s="843" t="s">
        <v>232</v>
      </c>
      <c r="U801" s="927">
        <v>1</v>
      </c>
      <c r="V801" s="927">
        <v>15000</v>
      </c>
      <c r="W801" s="927">
        <v>0</v>
      </c>
      <c r="X801" s="927">
        <f t="shared" si="27"/>
        <v>0</v>
      </c>
      <c r="Y801" s="843" t="s">
        <v>4270</v>
      </c>
      <c r="Z801" s="843">
        <v>2016</v>
      </c>
      <c r="AA801" s="843"/>
      <c r="AB801" s="894" t="s">
        <v>876</v>
      </c>
      <c r="AC801" s="894"/>
      <c r="AD801" s="894"/>
      <c r="AE801" s="894"/>
      <c r="AF801" s="894"/>
      <c r="AG801" s="894" t="s">
        <v>5480</v>
      </c>
      <c r="AH801" s="894" t="s">
        <v>794</v>
      </c>
      <c r="AI801" s="894">
        <v>210016549</v>
      </c>
      <c r="AJ801" s="894" t="s">
        <v>5478</v>
      </c>
      <c r="AK801" s="1064"/>
    </row>
    <row r="802" spans="1:37" s="550" customFormat="1" ht="100.5" customHeight="1">
      <c r="A802" s="843" t="s">
        <v>13466</v>
      </c>
      <c r="B802" s="923" t="s">
        <v>33</v>
      </c>
      <c r="C802" s="843" t="s">
        <v>5474</v>
      </c>
      <c r="D802" s="843" t="s">
        <v>5475</v>
      </c>
      <c r="E802" s="843" t="s">
        <v>5475</v>
      </c>
      <c r="F802" s="843" t="s">
        <v>5476</v>
      </c>
      <c r="G802" s="843" t="str">
        <f t="shared" ref="G802" si="29">F802</f>
        <v>для разметки радиографических снимков в процессе рентгеновского контроля, высота цифр 12 мм, ширина 7,7 мм, толщина 2,5 мм, в наборе пластиковый пенал с ячейками и с пинцетом, маркировочный №3</v>
      </c>
      <c r="H802" s="843"/>
      <c r="I802" s="843"/>
      <c r="J802" s="843" t="s">
        <v>1135</v>
      </c>
      <c r="K802" s="843">
        <v>40</v>
      </c>
      <c r="L802" s="843">
        <v>511010000</v>
      </c>
      <c r="M802" s="997" t="s">
        <v>88</v>
      </c>
      <c r="N802" s="843" t="s">
        <v>2115</v>
      </c>
      <c r="O802" s="843" t="s">
        <v>4432</v>
      </c>
      <c r="P802" s="843" t="s">
        <v>229</v>
      </c>
      <c r="Q802" s="1062" t="s">
        <v>230</v>
      </c>
      <c r="R802" s="843" t="s">
        <v>2856</v>
      </c>
      <c r="S802" s="843">
        <v>796</v>
      </c>
      <c r="T802" s="843" t="s">
        <v>232</v>
      </c>
      <c r="U802" s="927">
        <v>1</v>
      </c>
      <c r="V802" s="927">
        <v>15000</v>
      </c>
      <c r="W802" s="927">
        <v>0</v>
      </c>
      <c r="X802" s="927">
        <f t="shared" ref="X802" si="30">W802*1.12</f>
        <v>0</v>
      </c>
      <c r="Y802" s="843" t="s">
        <v>4270</v>
      </c>
      <c r="Z802" s="843">
        <v>2016</v>
      </c>
      <c r="AA802" s="843" t="s">
        <v>3133</v>
      </c>
      <c r="AB802" s="894" t="s">
        <v>876</v>
      </c>
      <c r="AC802" s="894"/>
      <c r="AD802" s="894"/>
      <c r="AE802" s="894"/>
      <c r="AF802" s="894"/>
      <c r="AG802" s="894" t="s">
        <v>5480</v>
      </c>
      <c r="AH802" s="894" t="s">
        <v>794</v>
      </c>
      <c r="AI802" s="894">
        <v>210016549</v>
      </c>
      <c r="AJ802" s="894" t="s">
        <v>5478</v>
      </c>
      <c r="AK802" s="1064"/>
    </row>
    <row r="803" spans="1:37" s="192" customFormat="1" ht="100.5" customHeight="1">
      <c r="A803" s="723" t="s">
        <v>5481</v>
      </c>
      <c r="B803" s="790" t="s">
        <v>33</v>
      </c>
      <c r="C803" s="723" t="s">
        <v>5482</v>
      </c>
      <c r="D803" s="723" t="s">
        <v>5483</v>
      </c>
      <c r="E803" s="723" t="s">
        <v>5483</v>
      </c>
      <c r="F803" s="723" t="s">
        <v>5484</v>
      </c>
      <c r="G803" s="723" t="str">
        <f t="shared" si="28"/>
        <v>марки А, сорт 1, ГОСТ 1692-85</v>
      </c>
      <c r="H803" s="723"/>
      <c r="I803" s="723"/>
      <c r="J803" s="723" t="s">
        <v>38</v>
      </c>
      <c r="K803" s="723">
        <v>0</v>
      </c>
      <c r="L803" s="762">
        <v>271010000</v>
      </c>
      <c r="M803" s="723" t="s">
        <v>127</v>
      </c>
      <c r="N803" s="723" t="s">
        <v>2115</v>
      </c>
      <c r="O803" s="723" t="s">
        <v>802</v>
      </c>
      <c r="P803" s="723" t="s">
        <v>229</v>
      </c>
      <c r="Q803" s="870" t="s">
        <v>230</v>
      </c>
      <c r="R803" s="723" t="s">
        <v>2856</v>
      </c>
      <c r="S803" s="723">
        <v>166</v>
      </c>
      <c r="T803" s="723" t="s">
        <v>902</v>
      </c>
      <c r="U803" s="820">
        <v>65</v>
      </c>
      <c r="V803" s="820">
        <v>1000</v>
      </c>
      <c r="W803" s="820">
        <v>65000</v>
      </c>
      <c r="X803" s="820">
        <f t="shared" si="27"/>
        <v>72800</v>
      </c>
      <c r="Y803" s="723"/>
      <c r="Z803" s="723">
        <v>2016</v>
      </c>
      <c r="AA803" s="723"/>
      <c r="AB803" s="756" t="s">
        <v>876</v>
      </c>
      <c r="AC803" s="756" t="s">
        <v>209</v>
      </c>
      <c r="AD803" s="756"/>
      <c r="AE803" s="756"/>
      <c r="AF803" s="756"/>
      <c r="AG803" s="756" t="s">
        <v>5485</v>
      </c>
      <c r="AH803" s="756" t="s">
        <v>794</v>
      </c>
      <c r="AI803" s="756">
        <v>210003575</v>
      </c>
      <c r="AJ803" s="756" t="s">
        <v>5486</v>
      </c>
      <c r="AK803" s="803"/>
    </row>
    <row r="804" spans="1:37" s="192" customFormat="1" ht="100.5" customHeight="1">
      <c r="A804" s="723" t="s">
        <v>5487</v>
      </c>
      <c r="B804" s="790" t="s">
        <v>33</v>
      </c>
      <c r="C804" s="723" t="s">
        <v>5482</v>
      </c>
      <c r="D804" s="723" t="s">
        <v>5483</v>
      </c>
      <c r="E804" s="723" t="s">
        <v>5483</v>
      </c>
      <c r="F804" s="723" t="s">
        <v>5484</v>
      </c>
      <c r="G804" s="723" t="str">
        <f t="shared" si="28"/>
        <v>марки А, сорт 1, ГОСТ 1692-85</v>
      </c>
      <c r="H804" s="723"/>
      <c r="I804" s="723"/>
      <c r="J804" s="723" t="s">
        <v>38</v>
      </c>
      <c r="K804" s="723">
        <v>0</v>
      </c>
      <c r="L804" s="762">
        <v>471010000</v>
      </c>
      <c r="M804" s="1003" t="s">
        <v>125</v>
      </c>
      <c r="N804" s="723" t="s">
        <v>2115</v>
      </c>
      <c r="O804" s="723" t="s">
        <v>236</v>
      </c>
      <c r="P804" s="723" t="s">
        <v>229</v>
      </c>
      <c r="Q804" s="870" t="s">
        <v>230</v>
      </c>
      <c r="R804" s="723" t="s">
        <v>2856</v>
      </c>
      <c r="S804" s="723">
        <v>166</v>
      </c>
      <c r="T804" s="723" t="s">
        <v>902</v>
      </c>
      <c r="U804" s="820">
        <v>94.5</v>
      </c>
      <c r="V804" s="820">
        <v>1000</v>
      </c>
      <c r="W804" s="820">
        <v>94500</v>
      </c>
      <c r="X804" s="820">
        <f t="shared" si="27"/>
        <v>105840.00000000001</v>
      </c>
      <c r="Y804" s="723"/>
      <c r="Z804" s="723">
        <v>2016</v>
      </c>
      <c r="AA804" s="723"/>
      <c r="AB804" s="756" t="s">
        <v>876</v>
      </c>
      <c r="AC804" s="756" t="s">
        <v>209</v>
      </c>
      <c r="AD804" s="756"/>
      <c r="AE804" s="756"/>
      <c r="AF804" s="756"/>
      <c r="AG804" s="756" t="s">
        <v>5488</v>
      </c>
      <c r="AH804" s="756" t="s">
        <v>794</v>
      </c>
      <c r="AI804" s="756">
        <v>210003575</v>
      </c>
      <c r="AJ804" s="756" t="s">
        <v>5486</v>
      </c>
      <c r="AK804" s="803"/>
    </row>
    <row r="805" spans="1:37" s="192" customFormat="1" ht="100.5" customHeight="1">
      <c r="A805" s="723" t="s">
        <v>5489</v>
      </c>
      <c r="B805" s="790" t="s">
        <v>33</v>
      </c>
      <c r="C805" s="723" t="s">
        <v>5482</v>
      </c>
      <c r="D805" s="723" t="s">
        <v>5483</v>
      </c>
      <c r="E805" s="723" t="s">
        <v>5483</v>
      </c>
      <c r="F805" s="723" t="s">
        <v>5484</v>
      </c>
      <c r="G805" s="723" t="str">
        <f t="shared" si="28"/>
        <v>марки А, сорт 1, ГОСТ 1692-85</v>
      </c>
      <c r="H805" s="723"/>
      <c r="I805" s="723"/>
      <c r="J805" s="723" t="s">
        <v>38</v>
      </c>
      <c r="K805" s="723">
        <v>0</v>
      </c>
      <c r="L805" s="745">
        <v>391010000</v>
      </c>
      <c r="M805" s="745" t="s">
        <v>341</v>
      </c>
      <c r="N805" s="723" t="s">
        <v>2115</v>
      </c>
      <c r="O805" s="809" t="s">
        <v>4692</v>
      </c>
      <c r="P805" s="723" t="s">
        <v>229</v>
      </c>
      <c r="Q805" s="870" t="s">
        <v>230</v>
      </c>
      <c r="R805" s="723" t="s">
        <v>2856</v>
      </c>
      <c r="S805" s="723">
        <v>166</v>
      </c>
      <c r="T805" s="723" t="s">
        <v>902</v>
      </c>
      <c r="U805" s="820">
        <v>320.83300000000003</v>
      </c>
      <c r="V805" s="820">
        <v>1000</v>
      </c>
      <c r="W805" s="820">
        <v>320833</v>
      </c>
      <c r="X805" s="820">
        <f t="shared" si="27"/>
        <v>359332.96</v>
      </c>
      <c r="Y805" s="723"/>
      <c r="Z805" s="723">
        <v>2016</v>
      </c>
      <c r="AA805" s="723"/>
      <c r="AB805" s="756" t="s">
        <v>876</v>
      </c>
      <c r="AC805" s="756" t="s">
        <v>209</v>
      </c>
      <c r="AD805" s="756"/>
      <c r="AE805" s="756"/>
      <c r="AF805" s="756"/>
      <c r="AG805" s="756" t="s">
        <v>5490</v>
      </c>
      <c r="AH805" s="756" t="s">
        <v>794</v>
      </c>
      <c r="AI805" s="756">
        <v>210003575</v>
      </c>
      <c r="AJ805" s="756" t="s">
        <v>5486</v>
      </c>
      <c r="AK805" s="803"/>
    </row>
    <row r="806" spans="1:37" s="192" customFormat="1" ht="100.5" customHeight="1">
      <c r="A806" s="723" t="s">
        <v>5491</v>
      </c>
      <c r="B806" s="790" t="s">
        <v>33</v>
      </c>
      <c r="C806" s="723" t="s">
        <v>5492</v>
      </c>
      <c r="D806" s="723" t="s">
        <v>5493</v>
      </c>
      <c r="E806" s="723" t="s">
        <v>5493</v>
      </c>
      <c r="F806" s="723" t="s">
        <v>5494</v>
      </c>
      <c r="G806" s="723" t="str">
        <f t="shared" si="28"/>
        <v>стандарт-титр</v>
      </c>
      <c r="H806" s="723"/>
      <c r="I806" s="723"/>
      <c r="J806" s="723" t="s">
        <v>38</v>
      </c>
      <c r="K806" s="723">
        <v>0</v>
      </c>
      <c r="L806" s="784">
        <v>231010000</v>
      </c>
      <c r="M806" s="745" t="s">
        <v>128</v>
      </c>
      <c r="N806" s="723" t="s">
        <v>2115</v>
      </c>
      <c r="O806" s="809" t="s">
        <v>4668</v>
      </c>
      <c r="P806" s="723" t="s">
        <v>229</v>
      </c>
      <c r="Q806" s="870" t="s">
        <v>230</v>
      </c>
      <c r="R806" s="723" t="s">
        <v>2856</v>
      </c>
      <c r="S806" s="723">
        <v>778</v>
      </c>
      <c r="T806" s="723" t="s">
        <v>803</v>
      </c>
      <c r="U806" s="820">
        <v>4</v>
      </c>
      <c r="V806" s="820">
        <v>16500</v>
      </c>
      <c r="W806" s="820">
        <v>66000</v>
      </c>
      <c r="X806" s="820">
        <f t="shared" si="27"/>
        <v>73920</v>
      </c>
      <c r="Y806" s="723"/>
      <c r="Z806" s="723">
        <v>2016</v>
      </c>
      <c r="AA806" s="723"/>
      <c r="AB806" s="756" t="s">
        <v>876</v>
      </c>
      <c r="AC806" s="756" t="s">
        <v>209</v>
      </c>
      <c r="AD806" s="756"/>
      <c r="AE806" s="756"/>
      <c r="AF806" s="756"/>
      <c r="AG806" s="756" t="s">
        <v>5495</v>
      </c>
      <c r="AH806" s="756" t="s">
        <v>794</v>
      </c>
      <c r="AI806" s="756">
        <v>210003543</v>
      </c>
      <c r="AJ806" s="756" t="s">
        <v>5496</v>
      </c>
      <c r="AK806" s="803"/>
    </row>
    <row r="807" spans="1:37" s="192" customFormat="1" ht="100.5" customHeight="1">
      <c r="A807" s="723" t="s">
        <v>5497</v>
      </c>
      <c r="B807" s="790" t="s">
        <v>33</v>
      </c>
      <c r="C807" s="723" t="s">
        <v>5492</v>
      </c>
      <c r="D807" s="723" t="s">
        <v>5493</v>
      </c>
      <c r="E807" s="723" t="s">
        <v>5493</v>
      </c>
      <c r="F807" s="723" t="s">
        <v>5494</v>
      </c>
      <c r="G807" s="723" t="str">
        <f t="shared" si="28"/>
        <v>стандарт-титр</v>
      </c>
      <c r="H807" s="723"/>
      <c r="I807" s="723"/>
      <c r="J807" s="723" t="s">
        <v>38</v>
      </c>
      <c r="K807" s="723">
        <v>0</v>
      </c>
      <c r="L807" s="1044">
        <v>151010000</v>
      </c>
      <c r="M807" s="745" t="s">
        <v>82</v>
      </c>
      <c r="N807" s="723" t="s">
        <v>2115</v>
      </c>
      <c r="O807" s="809" t="s">
        <v>4671</v>
      </c>
      <c r="P807" s="723" t="s">
        <v>229</v>
      </c>
      <c r="Q807" s="870" t="s">
        <v>230</v>
      </c>
      <c r="R807" s="723" t="s">
        <v>2856</v>
      </c>
      <c r="S807" s="723">
        <v>778</v>
      </c>
      <c r="T807" s="723" t="s">
        <v>803</v>
      </c>
      <c r="U807" s="820">
        <v>3</v>
      </c>
      <c r="V807" s="820">
        <v>16500</v>
      </c>
      <c r="W807" s="820">
        <v>49500</v>
      </c>
      <c r="X807" s="820">
        <f t="shared" si="27"/>
        <v>55440.000000000007</v>
      </c>
      <c r="Y807" s="723"/>
      <c r="Z807" s="723">
        <v>2016</v>
      </c>
      <c r="AA807" s="723"/>
      <c r="AB807" s="756" t="s">
        <v>876</v>
      </c>
      <c r="AC807" s="756" t="s">
        <v>209</v>
      </c>
      <c r="AD807" s="756"/>
      <c r="AE807" s="756"/>
      <c r="AF807" s="756"/>
      <c r="AG807" s="756" t="s">
        <v>5498</v>
      </c>
      <c r="AH807" s="756" t="s">
        <v>794</v>
      </c>
      <c r="AI807" s="756">
        <v>210003543</v>
      </c>
      <c r="AJ807" s="756" t="s">
        <v>5496</v>
      </c>
      <c r="AK807" s="803"/>
    </row>
    <row r="808" spans="1:37" s="192" customFormat="1" ht="100.5" customHeight="1">
      <c r="A808" s="723" t="s">
        <v>5499</v>
      </c>
      <c r="B808" s="790" t="s">
        <v>33</v>
      </c>
      <c r="C808" s="723" t="s">
        <v>5492</v>
      </c>
      <c r="D808" s="723" t="s">
        <v>5493</v>
      </c>
      <c r="E808" s="723" t="s">
        <v>5493</v>
      </c>
      <c r="F808" s="723" t="s">
        <v>5494</v>
      </c>
      <c r="G808" s="723" t="str">
        <f t="shared" si="28"/>
        <v>стандарт-титр</v>
      </c>
      <c r="H808" s="723"/>
      <c r="I808" s="723"/>
      <c r="J808" s="723" t="s">
        <v>38</v>
      </c>
      <c r="K808" s="723">
        <v>0</v>
      </c>
      <c r="L808" s="762">
        <v>471010000</v>
      </c>
      <c r="M808" s="1003" t="s">
        <v>125</v>
      </c>
      <c r="N808" s="723" t="s">
        <v>2115</v>
      </c>
      <c r="O808" s="723" t="s">
        <v>236</v>
      </c>
      <c r="P808" s="723" t="s">
        <v>229</v>
      </c>
      <c r="Q808" s="870" t="s">
        <v>230</v>
      </c>
      <c r="R808" s="723" t="s">
        <v>2856</v>
      </c>
      <c r="S808" s="723">
        <v>778</v>
      </c>
      <c r="T808" s="723" t="s">
        <v>803</v>
      </c>
      <c r="U808" s="820">
        <v>4</v>
      </c>
      <c r="V808" s="820">
        <v>16500</v>
      </c>
      <c r="W808" s="820">
        <v>66000</v>
      </c>
      <c r="X808" s="820">
        <f t="shared" si="27"/>
        <v>73920</v>
      </c>
      <c r="Y808" s="723"/>
      <c r="Z808" s="723">
        <v>2016</v>
      </c>
      <c r="AA808" s="723"/>
      <c r="AB808" s="756" t="s">
        <v>876</v>
      </c>
      <c r="AC808" s="756" t="s">
        <v>209</v>
      </c>
      <c r="AD808" s="756"/>
      <c r="AE808" s="756"/>
      <c r="AF808" s="756"/>
      <c r="AG808" s="756" t="s">
        <v>5500</v>
      </c>
      <c r="AH808" s="756" t="s">
        <v>794</v>
      </c>
      <c r="AI808" s="756">
        <v>210003543</v>
      </c>
      <c r="AJ808" s="756" t="s">
        <v>5496</v>
      </c>
      <c r="AK808" s="803"/>
    </row>
    <row r="809" spans="1:37" s="192" customFormat="1" ht="100.5" customHeight="1">
      <c r="A809" s="723" t="s">
        <v>5501</v>
      </c>
      <c r="B809" s="790" t="s">
        <v>33</v>
      </c>
      <c r="C809" s="723" t="s">
        <v>5492</v>
      </c>
      <c r="D809" s="723" t="s">
        <v>5493</v>
      </c>
      <c r="E809" s="723" t="s">
        <v>5493</v>
      </c>
      <c r="F809" s="723" t="s">
        <v>5494</v>
      </c>
      <c r="G809" s="723" t="str">
        <f t="shared" si="28"/>
        <v>стандарт-титр</v>
      </c>
      <c r="H809" s="723"/>
      <c r="I809" s="723"/>
      <c r="J809" s="723" t="s">
        <v>38</v>
      </c>
      <c r="K809" s="723">
        <v>0</v>
      </c>
      <c r="L809" s="95">
        <v>311010000</v>
      </c>
      <c r="M809" s="723" t="s">
        <v>342</v>
      </c>
      <c r="N809" s="723" t="s">
        <v>2115</v>
      </c>
      <c r="O809" s="809" t="s">
        <v>4682</v>
      </c>
      <c r="P809" s="723" t="s">
        <v>229</v>
      </c>
      <c r="Q809" s="870" t="s">
        <v>230</v>
      </c>
      <c r="R809" s="723" t="s">
        <v>2856</v>
      </c>
      <c r="S809" s="723">
        <v>778</v>
      </c>
      <c r="T809" s="723" t="s">
        <v>803</v>
      </c>
      <c r="U809" s="820">
        <v>1</v>
      </c>
      <c r="V809" s="820">
        <v>16500</v>
      </c>
      <c r="W809" s="820">
        <v>16500</v>
      </c>
      <c r="X809" s="820">
        <f t="shared" si="27"/>
        <v>18480</v>
      </c>
      <c r="Y809" s="723"/>
      <c r="Z809" s="723">
        <v>2016</v>
      </c>
      <c r="AA809" s="723"/>
      <c r="AB809" s="756" t="s">
        <v>876</v>
      </c>
      <c r="AC809" s="756" t="s">
        <v>209</v>
      </c>
      <c r="AD809" s="756"/>
      <c r="AE809" s="756"/>
      <c r="AF809" s="756"/>
      <c r="AG809" s="756" t="s">
        <v>5502</v>
      </c>
      <c r="AH809" s="756" t="s">
        <v>794</v>
      </c>
      <c r="AI809" s="756">
        <v>210003543</v>
      </c>
      <c r="AJ809" s="756" t="s">
        <v>5496</v>
      </c>
      <c r="AK809" s="803"/>
    </row>
    <row r="810" spans="1:37" s="192" customFormat="1" ht="100.5" customHeight="1">
      <c r="A810" s="723" t="s">
        <v>5503</v>
      </c>
      <c r="B810" s="790" t="s">
        <v>33</v>
      </c>
      <c r="C810" s="723" t="s">
        <v>5504</v>
      </c>
      <c r="D810" s="723" t="s">
        <v>5505</v>
      </c>
      <c r="E810" s="723" t="s">
        <v>5505</v>
      </c>
      <c r="F810" s="723" t="s">
        <v>5506</v>
      </c>
      <c r="G810" s="723" t="str">
        <f t="shared" si="28"/>
        <v>чистый для анализа, ГОСТ 4330-76</v>
      </c>
      <c r="H810" s="723"/>
      <c r="I810" s="723"/>
      <c r="J810" s="723" t="s">
        <v>38</v>
      </c>
      <c r="K810" s="723">
        <v>0</v>
      </c>
      <c r="L810" s="762">
        <v>271010000</v>
      </c>
      <c r="M810" s="723" t="s">
        <v>127</v>
      </c>
      <c r="N810" s="723" t="s">
        <v>2115</v>
      </c>
      <c r="O810" s="723" t="s">
        <v>802</v>
      </c>
      <c r="P810" s="723" t="s">
        <v>229</v>
      </c>
      <c r="Q810" s="870" t="s">
        <v>230</v>
      </c>
      <c r="R810" s="723" t="s">
        <v>2856</v>
      </c>
      <c r="S810" s="723">
        <v>166</v>
      </c>
      <c r="T810" s="723" t="s">
        <v>902</v>
      </c>
      <c r="U810" s="820">
        <v>7</v>
      </c>
      <c r="V810" s="820">
        <v>4711</v>
      </c>
      <c r="W810" s="820">
        <v>32977</v>
      </c>
      <c r="X810" s="820">
        <f t="shared" si="27"/>
        <v>36934.240000000005</v>
      </c>
      <c r="Y810" s="723"/>
      <c r="Z810" s="723">
        <v>2016</v>
      </c>
      <c r="AA810" s="723"/>
      <c r="AB810" s="756" t="s">
        <v>876</v>
      </c>
      <c r="AC810" s="756" t="s">
        <v>209</v>
      </c>
      <c r="AD810" s="756"/>
      <c r="AE810" s="756"/>
      <c r="AF810" s="756"/>
      <c r="AG810" s="756" t="s">
        <v>5507</v>
      </c>
      <c r="AH810" s="756" t="s">
        <v>794</v>
      </c>
      <c r="AI810" s="756">
        <v>210000063</v>
      </c>
      <c r="AJ810" s="756" t="s">
        <v>5508</v>
      </c>
      <c r="AK810" s="803"/>
    </row>
    <row r="811" spans="1:37" s="192" customFormat="1" ht="100.5" customHeight="1">
      <c r="A811" s="723" t="s">
        <v>5509</v>
      </c>
      <c r="B811" s="790" t="s">
        <v>33</v>
      </c>
      <c r="C811" s="723" t="s">
        <v>5504</v>
      </c>
      <c r="D811" s="723" t="s">
        <v>5505</v>
      </c>
      <c r="E811" s="723" t="s">
        <v>5505</v>
      </c>
      <c r="F811" s="723" t="s">
        <v>5506</v>
      </c>
      <c r="G811" s="723" t="str">
        <f t="shared" si="28"/>
        <v>чистый для анализа, ГОСТ 4330-76</v>
      </c>
      <c r="H811" s="723"/>
      <c r="I811" s="723"/>
      <c r="J811" s="723" t="s">
        <v>38</v>
      </c>
      <c r="K811" s="723">
        <v>0</v>
      </c>
      <c r="L811" s="784">
        <v>231010000</v>
      </c>
      <c r="M811" s="745" t="s">
        <v>128</v>
      </c>
      <c r="N811" s="723" t="s">
        <v>2115</v>
      </c>
      <c r="O811" s="723" t="s">
        <v>5510</v>
      </c>
      <c r="P811" s="723" t="s">
        <v>229</v>
      </c>
      <c r="Q811" s="870" t="s">
        <v>230</v>
      </c>
      <c r="R811" s="723" t="s">
        <v>2856</v>
      </c>
      <c r="S811" s="723">
        <v>166</v>
      </c>
      <c r="T811" s="723" t="s">
        <v>902</v>
      </c>
      <c r="U811" s="820">
        <v>4.5</v>
      </c>
      <c r="V811" s="820">
        <v>4711</v>
      </c>
      <c r="W811" s="820">
        <v>21199.5</v>
      </c>
      <c r="X811" s="820">
        <f t="shared" si="27"/>
        <v>23743.440000000002</v>
      </c>
      <c r="Y811" s="723"/>
      <c r="Z811" s="723">
        <v>2016</v>
      </c>
      <c r="AA811" s="723"/>
      <c r="AB811" s="756" t="s">
        <v>876</v>
      </c>
      <c r="AC811" s="756" t="s">
        <v>209</v>
      </c>
      <c r="AD811" s="756"/>
      <c r="AE811" s="756"/>
      <c r="AF811" s="756"/>
      <c r="AG811" s="756" t="s">
        <v>5511</v>
      </c>
      <c r="AH811" s="756" t="s">
        <v>794</v>
      </c>
      <c r="AI811" s="756">
        <v>210000063</v>
      </c>
      <c r="AJ811" s="756" t="s">
        <v>5508</v>
      </c>
      <c r="AK811" s="803"/>
    </row>
    <row r="812" spans="1:37" s="192" customFormat="1" ht="100.5" customHeight="1">
      <c r="A812" s="723" t="s">
        <v>5512</v>
      </c>
      <c r="B812" s="790" t="s">
        <v>33</v>
      </c>
      <c r="C812" s="723" t="s">
        <v>5504</v>
      </c>
      <c r="D812" s="723" t="s">
        <v>5505</v>
      </c>
      <c r="E812" s="723" t="s">
        <v>5505</v>
      </c>
      <c r="F812" s="723" t="s">
        <v>5506</v>
      </c>
      <c r="G812" s="723" t="str">
        <f t="shared" si="28"/>
        <v>чистый для анализа, ГОСТ 4330-76</v>
      </c>
      <c r="H812" s="723"/>
      <c r="I812" s="723"/>
      <c r="J812" s="723" t="s">
        <v>38</v>
      </c>
      <c r="K812" s="723">
        <v>0</v>
      </c>
      <c r="L812" s="784">
        <v>231010000</v>
      </c>
      <c r="M812" s="745" t="s">
        <v>128</v>
      </c>
      <c r="N812" s="723" t="s">
        <v>2115</v>
      </c>
      <c r="O812" s="723" t="s">
        <v>5513</v>
      </c>
      <c r="P812" s="723" t="s">
        <v>229</v>
      </c>
      <c r="Q812" s="870" t="s">
        <v>230</v>
      </c>
      <c r="R812" s="723" t="s">
        <v>2856</v>
      </c>
      <c r="S812" s="723">
        <v>166</v>
      </c>
      <c r="T812" s="723" t="s">
        <v>902</v>
      </c>
      <c r="U812" s="820">
        <v>4.5</v>
      </c>
      <c r="V812" s="820">
        <v>4711</v>
      </c>
      <c r="W812" s="820">
        <v>21199.5</v>
      </c>
      <c r="X812" s="820">
        <f t="shared" si="27"/>
        <v>23743.440000000002</v>
      </c>
      <c r="Y812" s="723"/>
      <c r="Z812" s="723">
        <v>2016</v>
      </c>
      <c r="AA812" s="723"/>
      <c r="AB812" s="756" t="s">
        <v>876</v>
      </c>
      <c r="AC812" s="756" t="s">
        <v>209</v>
      </c>
      <c r="AD812" s="756"/>
      <c r="AE812" s="756"/>
      <c r="AF812" s="756"/>
      <c r="AG812" s="756" t="s">
        <v>5511</v>
      </c>
      <c r="AH812" s="756" t="s">
        <v>794</v>
      </c>
      <c r="AI812" s="756">
        <v>210000063</v>
      </c>
      <c r="AJ812" s="756" t="s">
        <v>5508</v>
      </c>
      <c r="AK812" s="803"/>
    </row>
    <row r="813" spans="1:37" s="192" customFormat="1" ht="100.5" customHeight="1">
      <c r="A813" s="723" t="s">
        <v>5514</v>
      </c>
      <c r="B813" s="790" t="s">
        <v>33</v>
      </c>
      <c r="C813" s="723" t="s">
        <v>5504</v>
      </c>
      <c r="D813" s="723" t="s">
        <v>5505</v>
      </c>
      <c r="E813" s="723" t="s">
        <v>5505</v>
      </c>
      <c r="F813" s="723" t="s">
        <v>5506</v>
      </c>
      <c r="G813" s="723" t="str">
        <f t="shared" si="28"/>
        <v>чистый для анализа, ГОСТ 4330-76</v>
      </c>
      <c r="H813" s="723"/>
      <c r="I813" s="723"/>
      <c r="J813" s="723" t="s">
        <v>38</v>
      </c>
      <c r="K813" s="723">
        <v>0</v>
      </c>
      <c r="L813" s="784">
        <v>231010000</v>
      </c>
      <c r="M813" s="745" t="s">
        <v>128</v>
      </c>
      <c r="N813" s="723" t="s">
        <v>2115</v>
      </c>
      <c r="O813" s="723" t="s">
        <v>5515</v>
      </c>
      <c r="P813" s="723" t="s">
        <v>229</v>
      </c>
      <c r="Q813" s="870" t="s">
        <v>230</v>
      </c>
      <c r="R813" s="723" t="s">
        <v>2856</v>
      </c>
      <c r="S813" s="723">
        <v>166</v>
      </c>
      <c r="T813" s="723" t="s">
        <v>902</v>
      </c>
      <c r="U813" s="820">
        <v>6</v>
      </c>
      <c r="V813" s="820">
        <v>4711</v>
      </c>
      <c r="W813" s="820">
        <v>28266</v>
      </c>
      <c r="X813" s="820">
        <f t="shared" ref="X813:X879" si="31">W813*1.12</f>
        <v>31657.920000000002</v>
      </c>
      <c r="Y813" s="723"/>
      <c r="Z813" s="723">
        <v>2016</v>
      </c>
      <c r="AA813" s="723"/>
      <c r="AB813" s="756" t="s">
        <v>876</v>
      </c>
      <c r="AC813" s="756" t="s">
        <v>209</v>
      </c>
      <c r="AD813" s="756"/>
      <c r="AE813" s="756"/>
      <c r="AF813" s="756"/>
      <c r="AG813" s="756" t="s">
        <v>5511</v>
      </c>
      <c r="AH813" s="756" t="s">
        <v>794</v>
      </c>
      <c r="AI813" s="756">
        <v>210000063</v>
      </c>
      <c r="AJ813" s="756" t="s">
        <v>5508</v>
      </c>
      <c r="AK813" s="803"/>
    </row>
    <row r="814" spans="1:37" s="192" customFormat="1" ht="100.5" customHeight="1">
      <c r="A814" s="723" t="s">
        <v>5516</v>
      </c>
      <c r="B814" s="790" t="s">
        <v>33</v>
      </c>
      <c r="C814" s="723" t="s">
        <v>5504</v>
      </c>
      <c r="D814" s="723" t="s">
        <v>5505</v>
      </c>
      <c r="E814" s="723" t="s">
        <v>5505</v>
      </c>
      <c r="F814" s="723" t="s">
        <v>5506</v>
      </c>
      <c r="G814" s="723" t="str">
        <f t="shared" ref="G814:G880" si="32">F814</f>
        <v>чистый для анализа, ГОСТ 4330-76</v>
      </c>
      <c r="H814" s="723"/>
      <c r="I814" s="723"/>
      <c r="J814" s="723" t="s">
        <v>38</v>
      </c>
      <c r="K814" s="723">
        <v>0</v>
      </c>
      <c r="L814" s="784">
        <v>231010000</v>
      </c>
      <c r="M814" s="745" t="s">
        <v>128</v>
      </c>
      <c r="N814" s="723" t="s">
        <v>2115</v>
      </c>
      <c r="O814" s="723" t="s">
        <v>5517</v>
      </c>
      <c r="P814" s="723" t="s">
        <v>229</v>
      </c>
      <c r="Q814" s="870" t="s">
        <v>230</v>
      </c>
      <c r="R814" s="723" t="s">
        <v>2856</v>
      </c>
      <c r="S814" s="723">
        <v>166</v>
      </c>
      <c r="T814" s="723" t="s">
        <v>902</v>
      </c>
      <c r="U814" s="820">
        <v>4.5</v>
      </c>
      <c r="V814" s="820">
        <v>4711</v>
      </c>
      <c r="W814" s="820">
        <v>21199.5</v>
      </c>
      <c r="X814" s="820">
        <f t="shared" si="31"/>
        <v>23743.440000000002</v>
      </c>
      <c r="Y814" s="723"/>
      <c r="Z814" s="723">
        <v>2016</v>
      </c>
      <c r="AA814" s="723"/>
      <c r="AB814" s="756" t="s">
        <v>876</v>
      </c>
      <c r="AC814" s="756" t="s">
        <v>209</v>
      </c>
      <c r="AD814" s="756"/>
      <c r="AE814" s="756"/>
      <c r="AF814" s="756"/>
      <c r="AG814" s="756" t="s">
        <v>5511</v>
      </c>
      <c r="AH814" s="756" t="s">
        <v>794</v>
      </c>
      <c r="AI814" s="756">
        <v>210000063</v>
      </c>
      <c r="AJ814" s="756" t="s">
        <v>5508</v>
      </c>
      <c r="AK814" s="803"/>
    </row>
    <row r="815" spans="1:37" s="192" customFormat="1" ht="100.5" customHeight="1">
      <c r="A815" s="723" t="s">
        <v>5518</v>
      </c>
      <c r="B815" s="790" t="s">
        <v>33</v>
      </c>
      <c r="C815" s="723" t="s">
        <v>5504</v>
      </c>
      <c r="D815" s="723" t="s">
        <v>5505</v>
      </c>
      <c r="E815" s="723" t="s">
        <v>5505</v>
      </c>
      <c r="F815" s="723" t="s">
        <v>5506</v>
      </c>
      <c r="G815" s="723" t="str">
        <f t="shared" si="32"/>
        <v>чистый для анализа, ГОСТ 4330-76</v>
      </c>
      <c r="H815" s="723"/>
      <c r="I815" s="723"/>
      <c r="J815" s="723" t="s">
        <v>38</v>
      </c>
      <c r="K815" s="723">
        <v>0</v>
      </c>
      <c r="L815" s="1044">
        <v>151010000</v>
      </c>
      <c r="M815" s="745" t="s">
        <v>82</v>
      </c>
      <c r="N815" s="723" t="s">
        <v>2115</v>
      </c>
      <c r="O815" s="723" t="s">
        <v>4357</v>
      </c>
      <c r="P815" s="723" t="s">
        <v>229</v>
      </c>
      <c r="Q815" s="870" t="s">
        <v>230</v>
      </c>
      <c r="R815" s="723" t="s">
        <v>2856</v>
      </c>
      <c r="S815" s="723">
        <v>166</v>
      </c>
      <c r="T815" s="723" t="s">
        <v>902</v>
      </c>
      <c r="U815" s="820">
        <v>8</v>
      </c>
      <c r="V815" s="820">
        <v>4711</v>
      </c>
      <c r="W815" s="820">
        <v>37688</v>
      </c>
      <c r="X815" s="820">
        <f t="shared" si="31"/>
        <v>42210.560000000005</v>
      </c>
      <c r="Y815" s="723"/>
      <c r="Z815" s="723">
        <v>2016</v>
      </c>
      <c r="AA815" s="723"/>
      <c r="AB815" s="756" t="s">
        <v>876</v>
      </c>
      <c r="AC815" s="756" t="s">
        <v>209</v>
      </c>
      <c r="AD815" s="756"/>
      <c r="AE815" s="756"/>
      <c r="AF815" s="756"/>
      <c r="AG815" s="756" t="s">
        <v>5519</v>
      </c>
      <c r="AH815" s="756" t="s">
        <v>794</v>
      </c>
      <c r="AI815" s="756">
        <v>210000063</v>
      </c>
      <c r="AJ815" s="756" t="s">
        <v>5508</v>
      </c>
      <c r="AK815" s="803"/>
    </row>
    <row r="816" spans="1:37" s="192" customFormat="1" ht="100.5" customHeight="1">
      <c r="A816" s="723" t="s">
        <v>5520</v>
      </c>
      <c r="B816" s="790" t="s">
        <v>33</v>
      </c>
      <c r="C816" s="723" t="s">
        <v>5504</v>
      </c>
      <c r="D816" s="723" t="s">
        <v>5505</v>
      </c>
      <c r="E816" s="723" t="s">
        <v>5505</v>
      </c>
      <c r="F816" s="723" t="s">
        <v>5506</v>
      </c>
      <c r="G816" s="723" t="str">
        <f t="shared" si="32"/>
        <v>чистый для анализа, ГОСТ 4330-76</v>
      </c>
      <c r="H816" s="723"/>
      <c r="I816" s="723"/>
      <c r="J816" s="723" t="s">
        <v>38</v>
      </c>
      <c r="K816" s="723">
        <v>0</v>
      </c>
      <c r="L816" s="1044">
        <v>151010000</v>
      </c>
      <c r="M816" s="745" t="s">
        <v>82</v>
      </c>
      <c r="N816" s="723" t="s">
        <v>2115</v>
      </c>
      <c r="O816" s="723" t="s">
        <v>5396</v>
      </c>
      <c r="P816" s="723" t="s">
        <v>229</v>
      </c>
      <c r="Q816" s="870" t="s">
        <v>230</v>
      </c>
      <c r="R816" s="723" t="s">
        <v>2856</v>
      </c>
      <c r="S816" s="723">
        <v>166</v>
      </c>
      <c r="T816" s="723" t="s">
        <v>902</v>
      </c>
      <c r="U816" s="820">
        <v>10</v>
      </c>
      <c r="V816" s="820">
        <v>4711</v>
      </c>
      <c r="W816" s="820">
        <v>47110</v>
      </c>
      <c r="X816" s="820">
        <f t="shared" si="31"/>
        <v>52763.200000000004</v>
      </c>
      <c r="Y816" s="723"/>
      <c r="Z816" s="723">
        <v>2016</v>
      </c>
      <c r="AA816" s="723"/>
      <c r="AB816" s="756" t="s">
        <v>876</v>
      </c>
      <c r="AC816" s="756" t="s">
        <v>209</v>
      </c>
      <c r="AD816" s="756"/>
      <c r="AE816" s="756"/>
      <c r="AF816" s="756"/>
      <c r="AG816" s="756" t="s">
        <v>5519</v>
      </c>
      <c r="AH816" s="756" t="s">
        <v>794</v>
      </c>
      <c r="AI816" s="756">
        <v>210000063</v>
      </c>
      <c r="AJ816" s="756" t="s">
        <v>5508</v>
      </c>
      <c r="AK816" s="803"/>
    </row>
    <row r="817" spans="1:37" s="192" customFormat="1" ht="100.5" customHeight="1">
      <c r="A817" s="723" t="s">
        <v>5521</v>
      </c>
      <c r="B817" s="790" t="s">
        <v>33</v>
      </c>
      <c r="C817" s="723" t="s">
        <v>5504</v>
      </c>
      <c r="D817" s="723" t="s">
        <v>5505</v>
      </c>
      <c r="E817" s="723" t="s">
        <v>5505</v>
      </c>
      <c r="F817" s="723" t="s">
        <v>5506</v>
      </c>
      <c r="G817" s="723" t="str">
        <f t="shared" si="32"/>
        <v>чистый для анализа, ГОСТ 4330-76</v>
      </c>
      <c r="H817" s="723"/>
      <c r="I817" s="723"/>
      <c r="J817" s="723" t="s">
        <v>38</v>
      </c>
      <c r="K817" s="723">
        <v>0</v>
      </c>
      <c r="L817" s="1044">
        <v>151010000</v>
      </c>
      <c r="M817" s="745" t="s">
        <v>82</v>
      </c>
      <c r="N817" s="723" t="s">
        <v>2115</v>
      </c>
      <c r="O817" s="723" t="s">
        <v>4784</v>
      </c>
      <c r="P817" s="723" t="s">
        <v>229</v>
      </c>
      <c r="Q817" s="870" t="s">
        <v>230</v>
      </c>
      <c r="R817" s="723" t="s">
        <v>2856</v>
      </c>
      <c r="S817" s="723">
        <v>166</v>
      </c>
      <c r="T817" s="723" t="s">
        <v>902</v>
      </c>
      <c r="U817" s="820">
        <v>20</v>
      </c>
      <c r="V817" s="820">
        <v>4711</v>
      </c>
      <c r="W817" s="820">
        <v>94220</v>
      </c>
      <c r="X817" s="820">
        <f t="shared" si="31"/>
        <v>105526.40000000001</v>
      </c>
      <c r="Y817" s="723"/>
      <c r="Z817" s="723">
        <v>2016</v>
      </c>
      <c r="AA817" s="723"/>
      <c r="AB817" s="756" t="s">
        <v>876</v>
      </c>
      <c r="AC817" s="756" t="s">
        <v>209</v>
      </c>
      <c r="AD817" s="756"/>
      <c r="AE817" s="756"/>
      <c r="AF817" s="756"/>
      <c r="AG817" s="756" t="s">
        <v>5519</v>
      </c>
      <c r="AH817" s="756" t="s">
        <v>794</v>
      </c>
      <c r="AI817" s="756">
        <v>210000063</v>
      </c>
      <c r="AJ817" s="756" t="s">
        <v>5508</v>
      </c>
      <c r="AK817" s="803"/>
    </row>
    <row r="818" spans="1:37" s="192" customFormat="1" ht="100.5" customHeight="1">
      <c r="A818" s="723" t="s">
        <v>5522</v>
      </c>
      <c r="B818" s="790" t="s">
        <v>33</v>
      </c>
      <c r="C818" s="723" t="s">
        <v>5504</v>
      </c>
      <c r="D818" s="723" t="s">
        <v>5505</v>
      </c>
      <c r="E818" s="723" t="s">
        <v>5505</v>
      </c>
      <c r="F818" s="723" t="s">
        <v>5506</v>
      </c>
      <c r="G818" s="723" t="str">
        <f t="shared" si="32"/>
        <v>чистый для анализа, ГОСТ 4330-76</v>
      </c>
      <c r="H818" s="723"/>
      <c r="I818" s="723"/>
      <c r="J818" s="723" t="s">
        <v>38</v>
      </c>
      <c r="K818" s="723">
        <v>0</v>
      </c>
      <c r="L818" s="762">
        <v>471010000</v>
      </c>
      <c r="M818" s="1003" t="s">
        <v>125</v>
      </c>
      <c r="N818" s="723" t="s">
        <v>2115</v>
      </c>
      <c r="O818" s="723" t="s">
        <v>4800</v>
      </c>
      <c r="P818" s="723" t="s">
        <v>229</v>
      </c>
      <c r="Q818" s="870" t="s">
        <v>230</v>
      </c>
      <c r="R818" s="723" t="s">
        <v>2856</v>
      </c>
      <c r="S818" s="723">
        <v>166</v>
      </c>
      <c r="T818" s="723" t="s">
        <v>902</v>
      </c>
      <c r="U818" s="820">
        <v>2</v>
      </c>
      <c r="V818" s="820">
        <v>4711</v>
      </c>
      <c r="W818" s="820">
        <v>9422</v>
      </c>
      <c r="X818" s="820">
        <f t="shared" si="31"/>
        <v>10552.640000000001</v>
      </c>
      <c r="Y818" s="723"/>
      <c r="Z818" s="723">
        <v>2016</v>
      </c>
      <c r="AA818" s="723"/>
      <c r="AB818" s="756" t="s">
        <v>876</v>
      </c>
      <c r="AC818" s="756" t="s">
        <v>209</v>
      </c>
      <c r="AD818" s="756"/>
      <c r="AE818" s="756"/>
      <c r="AF818" s="756"/>
      <c r="AG818" s="756" t="s">
        <v>5523</v>
      </c>
      <c r="AH818" s="756" t="s">
        <v>794</v>
      </c>
      <c r="AI818" s="756">
        <v>210000063</v>
      </c>
      <c r="AJ818" s="756" t="s">
        <v>5508</v>
      </c>
      <c r="AK818" s="803"/>
    </row>
    <row r="819" spans="1:37" s="192" customFormat="1" ht="100.5" customHeight="1">
      <c r="A819" s="723" t="s">
        <v>5524</v>
      </c>
      <c r="B819" s="790" t="s">
        <v>33</v>
      </c>
      <c r="C819" s="723" t="s">
        <v>5504</v>
      </c>
      <c r="D819" s="723" t="s">
        <v>5505</v>
      </c>
      <c r="E819" s="723" t="s">
        <v>5505</v>
      </c>
      <c r="F819" s="723" t="s">
        <v>5506</v>
      </c>
      <c r="G819" s="723" t="str">
        <f t="shared" si="32"/>
        <v>чистый для анализа, ГОСТ 4330-76</v>
      </c>
      <c r="H819" s="723"/>
      <c r="I819" s="723"/>
      <c r="J819" s="723" t="s">
        <v>38</v>
      </c>
      <c r="K819" s="723">
        <v>0</v>
      </c>
      <c r="L819" s="762">
        <v>471010000</v>
      </c>
      <c r="M819" s="1003" t="s">
        <v>125</v>
      </c>
      <c r="N819" s="723" t="s">
        <v>2115</v>
      </c>
      <c r="O819" s="723" t="s">
        <v>236</v>
      </c>
      <c r="P819" s="723" t="s">
        <v>229</v>
      </c>
      <c r="Q819" s="870" t="s">
        <v>230</v>
      </c>
      <c r="R819" s="723" t="s">
        <v>2856</v>
      </c>
      <c r="S819" s="723">
        <v>166</v>
      </c>
      <c r="T819" s="723" t="s">
        <v>902</v>
      </c>
      <c r="U819" s="820">
        <v>9.09</v>
      </c>
      <c r="V819" s="820">
        <v>4711</v>
      </c>
      <c r="W819" s="820">
        <v>42822.99</v>
      </c>
      <c r="X819" s="820">
        <f t="shared" si="31"/>
        <v>47961.748800000001</v>
      </c>
      <c r="Y819" s="723"/>
      <c r="Z819" s="723">
        <v>2016</v>
      </c>
      <c r="AA819" s="723"/>
      <c r="AB819" s="756" t="s">
        <v>876</v>
      </c>
      <c r="AC819" s="756" t="s">
        <v>209</v>
      </c>
      <c r="AD819" s="756"/>
      <c r="AE819" s="756"/>
      <c r="AF819" s="756"/>
      <c r="AG819" s="756" t="s">
        <v>5523</v>
      </c>
      <c r="AH819" s="756" t="s">
        <v>794</v>
      </c>
      <c r="AI819" s="756">
        <v>210000063</v>
      </c>
      <c r="AJ819" s="756" t="s">
        <v>5508</v>
      </c>
      <c r="AK819" s="803"/>
    </row>
    <row r="820" spans="1:37" s="192" customFormat="1" ht="100.5" customHeight="1">
      <c r="A820" s="723" t="s">
        <v>5525</v>
      </c>
      <c r="B820" s="790" t="s">
        <v>33</v>
      </c>
      <c r="C820" s="723" t="s">
        <v>5504</v>
      </c>
      <c r="D820" s="723" t="s">
        <v>5505</v>
      </c>
      <c r="E820" s="723" t="s">
        <v>5505</v>
      </c>
      <c r="F820" s="723" t="s">
        <v>5506</v>
      </c>
      <c r="G820" s="723" t="str">
        <f t="shared" si="32"/>
        <v>чистый для анализа, ГОСТ 4330-76</v>
      </c>
      <c r="H820" s="723"/>
      <c r="I820" s="723"/>
      <c r="J820" s="723" t="s">
        <v>38</v>
      </c>
      <c r="K820" s="723">
        <v>0</v>
      </c>
      <c r="L820" s="762">
        <v>471010000</v>
      </c>
      <c r="M820" s="1003" t="s">
        <v>125</v>
      </c>
      <c r="N820" s="723" t="s">
        <v>2115</v>
      </c>
      <c r="O820" s="723" t="s">
        <v>4973</v>
      </c>
      <c r="P820" s="723" t="s">
        <v>229</v>
      </c>
      <c r="Q820" s="870" t="s">
        <v>230</v>
      </c>
      <c r="R820" s="723" t="s">
        <v>2856</v>
      </c>
      <c r="S820" s="723">
        <v>166</v>
      </c>
      <c r="T820" s="723" t="s">
        <v>902</v>
      </c>
      <c r="U820" s="820">
        <v>6.48</v>
      </c>
      <c r="V820" s="820">
        <v>4711</v>
      </c>
      <c r="W820" s="820">
        <v>30527.280000000002</v>
      </c>
      <c r="X820" s="820">
        <f t="shared" si="31"/>
        <v>34190.553600000007</v>
      </c>
      <c r="Y820" s="723"/>
      <c r="Z820" s="723">
        <v>2016</v>
      </c>
      <c r="AA820" s="723"/>
      <c r="AB820" s="756" t="s">
        <v>876</v>
      </c>
      <c r="AC820" s="756" t="s">
        <v>209</v>
      </c>
      <c r="AD820" s="756"/>
      <c r="AE820" s="756"/>
      <c r="AF820" s="756"/>
      <c r="AG820" s="756" t="s">
        <v>5523</v>
      </c>
      <c r="AH820" s="756" t="s">
        <v>794</v>
      </c>
      <c r="AI820" s="756">
        <v>210000063</v>
      </c>
      <c r="AJ820" s="756" t="s">
        <v>5508</v>
      </c>
      <c r="AK820" s="803"/>
    </row>
    <row r="821" spans="1:37" s="192" customFormat="1" ht="100.5" customHeight="1">
      <c r="A821" s="723" t="s">
        <v>5526</v>
      </c>
      <c r="B821" s="790" t="s">
        <v>33</v>
      </c>
      <c r="C821" s="723" t="s">
        <v>5504</v>
      </c>
      <c r="D821" s="723" t="s">
        <v>5505</v>
      </c>
      <c r="E821" s="723" t="s">
        <v>5505</v>
      </c>
      <c r="F821" s="723" t="s">
        <v>5506</v>
      </c>
      <c r="G821" s="723" t="str">
        <f t="shared" si="32"/>
        <v>чистый для анализа, ГОСТ 4330-76</v>
      </c>
      <c r="H821" s="723"/>
      <c r="I821" s="723"/>
      <c r="J821" s="723" t="s">
        <v>38</v>
      </c>
      <c r="K821" s="723">
        <v>0</v>
      </c>
      <c r="L821" s="95">
        <v>311010000</v>
      </c>
      <c r="M821" s="723" t="s">
        <v>342</v>
      </c>
      <c r="N821" s="723" t="s">
        <v>2115</v>
      </c>
      <c r="O821" s="809" t="s">
        <v>4682</v>
      </c>
      <c r="P821" s="723" t="s">
        <v>229</v>
      </c>
      <c r="Q821" s="870" t="s">
        <v>230</v>
      </c>
      <c r="R821" s="723" t="s">
        <v>2856</v>
      </c>
      <c r="S821" s="723">
        <v>166</v>
      </c>
      <c r="T821" s="723" t="s">
        <v>902</v>
      </c>
      <c r="U821" s="820">
        <v>8.64</v>
      </c>
      <c r="V821" s="820">
        <v>4711</v>
      </c>
      <c r="W821" s="820">
        <v>40703.040000000001</v>
      </c>
      <c r="X821" s="820">
        <f t="shared" si="31"/>
        <v>45587.404800000004</v>
      </c>
      <c r="Y821" s="723"/>
      <c r="Z821" s="723">
        <v>2016</v>
      </c>
      <c r="AA821" s="723"/>
      <c r="AB821" s="756" t="s">
        <v>876</v>
      </c>
      <c r="AC821" s="756" t="s">
        <v>209</v>
      </c>
      <c r="AD821" s="756"/>
      <c r="AE821" s="756"/>
      <c r="AF821" s="756"/>
      <c r="AG821" s="756" t="s">
        <v>5527</v>
      </c>
      <c r="AH821" s="756" t="s">
        <v>794</v>
      </c>
      <c r="AI821" s="756">
        <v>210000063</v>
      </c>
      <c r="AJ821" s="756" t="s">
        <v>5508</v>
      </c>
      <c r="AK821" s="803"/>
    </row>
    <row r="822" spans="1:37" s="192" customFormat="1" ht="100.5" customHeight="1">
      <c r="A822" s="723" t="s">
        <v>5528</v>
      </c>
      <c r="B822" s="790" t="s">
        <v>33</v>
      </c>
      <c r="C822" s="723" t="s">
        <v>5529</v>
      </c>
      <c r="D822" s="723" t="s">
        <v>5530</v>
      </c>
      <c r="E822" s="723" t="s">
        <v>5530</v>
      </c>
      <c r="F822" s="723" t="s">
        <v>5531</v>
      </c>
      <c r="G822" s="723" t="str">
        <f t="shared" si="32"/>
        <v>чистый для анализа, ГОСТ 24363-80</v>
      </c>
      <c r="H822" s="723"/>
      <c r="I822" s="723"/>
      <c r="J822" s="723" t="s">
        <v>38</v>
      </c>
      <c r="K822" s="723">
        <v>0</v>
      </c>
      <c r="L822" s="95">
        <v>311010000</v>
      </c>
      <c r="M822" s="723" t="s">
        <v>342</v>
      </c>
      <c r="N822" s="723" t="s">
        <v>2115</v>
      </c>
      <c r="O822" s="809" t="s">
        <v>4682</v>
      </c>
      <c r="P822" s="723" t="s">
        <v>229</v>
      </c>
      <c r="Q822" s="870" t="s">
        <v>230</v>
      </c>
      <c r="R822" s="723" t="s">
        <v>2856</v>
      </c>
      <c r="S822" s="723">
        <v>166</v>
      </c>
      <c r="T822" s="723" t="s">
        <v>902</v>
      </c>
      <c r="U822" s="820">
        <v>2.4E-2</v>
      </c>
      <c r="V822" s="820">
        <v>3500</v>
      </c>
      <c r="W822" s="820">
        <v>84</v>
      </c>
      <c r="X822" s="820">
        <f t="shared" si="31"/>
        <v>94.080000000000013</v>
      </c>
      <c r="Y822" s="723"/>
      <c r="Z822" s="723">
        <v>2016</v>
      </c>
      <c r="AA822" s="723"/>
      <c r="AB822" s="756" t="s">
        <v>876</v>
      </c>
      <c r="AC822" s="756" t="s">
        <v>209</v>
      </c>
      <c r="AD822" s="756"/>
      <c r="AE822" s="756"/>
      <c r="AF822" s="756"/>
      <c r="AG822" s="756" t="s">
        <v>5532</v>
      </c>
      <c r="AH822" s="756" t="s">
        <v>794</v>
      </c>
      <c r="AI822" s="756">
        <v>210000069</v>
      </c>
      <c r="AJ822" s="756" t="s">
        <v>5533</v>
      </c>
      <c r="AK822" s="803"/>
    </row>
    <row r="823" spans="1:37" s="192" customFormat="1" ht="100.5" customHeight="1">
      <c r="A823" s="723" t="s">
        <v>5534</v>
      </c>
      <c r="B823" s="790" t="s">
        <v>33</v>
      </c>
      <c r="C823" s="723" t="s">
        <v>5529</v>
      </c>
      <c r="D823" s="723" t="s">
        <v>5530</v>
      </c>
      <c r="E823" s="723" t="s">
        <v>5530</v>
      </c>
      <c r="F823" s="723" t="s">
        <v>5531</v>
      </c>
      <c r="G823" s="723" t="str">
        <f t="shared" si="32"/>
        <v>чистый для анализа, ГОСТ 24363-80</v>
      </c>
      <c r="H823" s="723"/>
      <c r="I823" s="723"/>
      <c r="J823" s="723" t="s">
        <v>38</v>
      </c>
      <c r="K823" s="723">
        <v>0</v>
      </c>
      <c r="L823" s="723">
        <v>511010000</v>
      </c>
      <c r="M823" s="749" t="s">
        <v>88</v>
      </c>
      <c r="N823" s="723" t="s">
        <v>2115</v>
      </c>
      <c r="O823" s="809" t="s">
        <v>4695</v>
      </c>
      <c r="P823" s="723" t="s">
        <v>229</v>
      </c>
      <c r="Q823" s="870" t="s">
        <v>230</v>
      </c>
      <c r="R823" s="723" t="s">
        <v>2856</v>
      </c>
      <c r="S823" s="723">
        <v>166</v>
      </c>
      <c r="T823" s="723" t="s">
        <v>902</v>
      </c>
      <c r="U823" s="820">
        <v>5.0000000000000001E-3</v>
      </c>
      <c r="V823" s="820">
        <v>3500</v>
      </c>
      <c r="W823" s="820">
        <v>17.5</v>
      </c>
      <c r="X823" s="820">
        <f t="shared" si="31"/>
        <v>19.600000000000001</v>
      </c>
      <c r="Y823" s="723"/>
      <c r="Z823" s="723">
        <v>2016</v>
      </c>
      <c r="AA823" s="723"/>
      <c r="AB823" s="756" t="s">
        <v>876</v>
      </c>
      <c r="AC823" s="756" t="s">
        <v>209</v>
      </c>
      <c r="AD823" s="756"/>
      <c r="AE823" s="756"/>
      <c r="AF823" s="756"/>
      <c r="AG823" s="756" t="s">
        <v>5535</v>
      </c>
      <c r="AH823" s="756" t="s">
        <v>794</v>
      </c>
      <c r="AI823" s="756">
        <v>210000069</v>
      </c>
      <c r="AJ823" s="756" t="s">
        <v>5533</v>
      </c>
      <c r="AK823" s="803"/>
    </row>
    <row r="824" spans="1:37" s="192" customFormat="1" ht="100.5" customHeight="1">
      <c r="A824" s="723" t="s">
        <v>5536</v>
      </c>
      <c r="B824" s="790" t="s">
        <v>33</v>
      </c>
      <c r="C824" s="723" t="s">
        <v>5537</v>
      </c>
      <c r="D824" s="723" t="s">
        <v>5538</v>
      </c>
      <c r="E824" s="723" t="s">
        <v>5538</v>
      </c>
      <c r="F824" s="723" t="s">
        <v>5539</v>
      </c>
      <c r="G824" s="723" t="str">
        <f t="shared" si="32"/>
        <v>чистый для анализа, ГОСТ 4220-75</v>
      </c>
      <c r="H824" s="723"/>
      <c r="I824" s="723"/>
      <c r="J824" s="723" t="s">
        <v>38</v>
      </c>
      <c r="K824" s="723">
        <v>0</v>
      </c>
      <c r="L824" s="95">
        <v>311010000</v>
      </c>
      <c r="M824" s="723" t="s">
        <v>342</v>
      </c>
      <c r="N824" s="723" t="s">
        <v>2115</v>
      </c>
      <c r="O824" s="809" t="s">
        <v>4682</v>
      </c>
      <c r="P824" s="723" t="s">
        <v>229</v>
      </c>
      <c r="Q824" s="870" t="s">
        <v>230</v>
      </c>
      <c r="R824" s="723" t="s">
        <v>2856</v>
      </c>
      <c r="S824" s="723">
        <v>166</v>
      </c>
      <c r="T824" s="723" t="s">
        <v>902</v>
      </c>
      <c r="U824" s="820">
        <v>0.06</v>
      </c>
      <c r="V824" s="820">
        <v>6000</v>
      </c>
      <c r="W824" s="820">
        <v>360</v>
      </c>
      <c r="X824" s="820">
        <f t="shared" si="31"/>
        <v>403.20000000000005</v>
      </c>
      <c r="Y824" s="723"/>
      <c r="Z824" s="723">
        <v>2016</v>
      </c>
      <c r="AA824" s="723"/>
      <c r="AB824" s="756" t="s">
        <v>876</v>
      </c>
      <c r="AC824" s="756" t="s">
        <v>209</v>
      </c>
      <c r="AD824" s="756"/>
      <c r="AE824" s="756"/>
      <c r="AF824" s="756"/>
      <c r="AG824" s="756" t="s">
        <v>5540</v>
      </c>
      <c r="AH824" s="756" t="s">
        <v>794</v>
      </c>
      <c r="AI824" s="756">
        <v>210003592</v>
      </c>
      <c r="AJ824" s="756" t="s">
        <v>5541</v>
      </c>
      <c r="AK824" s="803"/>
    </row>
    <row r="825" spans="1:37" s="192" customFormat="1" ht="100.5" customHeight="1">
      <c r="A825" s="723" t="s">
        <v>5542</v>
      </c>
      <c r="B825" s="790" t="s">
        <v>33</v>
      </c>
      <c r="C825" s="723" t="s">
        <v>5543</v>
      </c>
      <c r="D825" s="723" t="s">
        <v>5544</v>
      </c>
      <c r="E825" s="723" t="s">
        <v>5544</v>
      </c>
      <c r="F825" s="723" t="s">
        <v>5459</v>
      </c>
      <c r="G825" s="723" t="str">
        <f t="shared" si="32"/>
        <v>порошок</v>
      </c>
      <c r="H825" s="723"/>
      <c r="I825" s="723"/>
      <c r="J825" s="723" t="s">
        <v>38</v>
      </c>
      <c r="K825" s="723">
        <v>0</v>
      </c>
      <c r="L825" s="1044">
        <v>151010000</v>
      </c>
      <c r="M825" s="745" t="s">
        <v>82</v>
      </c>
      <c r="N825" s="723" t="s">
        <v>2115</v>
      </c>
      <c r="O825" s="723" t="s">
        <v>4357</v>
      </c>
      <c r="P825" s="723" t="s">
        <v>229</v>
      </c>
      <c r="Q825" s="870" t="s">
        <v>230</v>
      </c>
      <c r="R825" s="723" t="s">
        <v>2856</v>
      </c>
      <c r="S825" s="723">
        <v>166</v>
      </c>
      <c r="T825" s="723" t="s">
        <v>902</v>
      </c>
      <c r="U825" s="820">
        <v>7.0000000000000007E-2</v>
      </c>
      <c r="V825" s="820">
        <v>17100</v>
      </c>
      <c r="W825" s="820">
        <v>1197.0000000000002</v>
      </c>
      <c r="X825" s="820">
        <f t="shared" si="31"/>
        <v>1340.6400000000003</v>
      </c>
      <c r="Y825" s="723"/>
      <c r="Z825" s="723">
        <v>2016</v>
      </c>
      <c r="AA825" s="723"/>
      <c r="AB825" s="756" t="s">
        <v>876</v>
      </c>
      <c r="AC825" s="756" t="s">
        <v>209</v>
      </c>
      <c r="AD825" s="756"/>
      <c r="AE825" s="756"/>
      <c r="AF825" s="756"/>
      <c r="AG825" s="756" t="s">
        <v>5545</v>
      </c>
      <c r="AH825" s="756" t="s">
        <v>794</v>
      </c>
      <c r="AI825" s="756">
        <v>210021541</v>
      </c>
      <c r="AJ825" s="756" t="s">
        <v>5546</v>
      </c>
      <c r="AK825" s="803"/>
    </row>
    <row r="826" spans="1:37" s="192" customFormat="1" ht="100.5" customHeight="1">
      <c r="A826" s="723" t="s">
        <v>5547</v>
      </c>
      <c r="B826" s="790" t="s">
        <v>33</v>
      </c>
      <c r="C826" s="723" t="s">
        <v>5548</v>
      </c>
      <c r="D826" s="723" t="s">
        <v>5549</v>
      </c>
      <c r="E826" s="723" t="s">
        <v>5549</v>
      </c>
      <c r="F826" s="723" t="s">
        <v>5550</v>
      </c>
      <c r="G826" s="723" t="str">
        <f t="shared" si="32"/>
        <v>порошок, ГОСТ 450-77</v>
      </c>
      <c r="H826" s="723"/>
      <c r="I826" s="723"/>
      <c r="J826" s="723" t="s">
        <v>38</v>
      </c>
      <c r="K826" s="723">
        <v>0</v>
      </c>
      <c r="L826" s="762">
        <v>271010000</v>
      </c>
      <c r="M826" s="723" t="s">
        <v>127</v>
      </c>
      <c r="N826" s="723" t="s">
        <v>2115</v>
      </c>
      <c r="O826" s="723" t="s">
        <v>802</v>
      </c>
      <c r="P826" s="723" t="s">
        <v>229</v>
      </c>
      <c r="Q826" s="870" t="s">
        <v>230</v>
      </c>
      <c r="R826" s="723" t="s">
        <v>2856</v>
      </c>
      <c r="S826" s="723">
        <v>166</v>
      </c>
      <c r="T826" s="723" t="s">
        <v>902</v>
      </c>
      <c r="U826" s="820">
        <v>0.1</v>
      </c>
      <c r="V826" s="820">
        <v>17000</v>
      </c>
      <c r="W826" s="820">
        <v>1700</v>
      </c>
      <c r="X826" s="820">
        <f t="shared" si="31"/>
        <v>1904.0000000000002</v>
      </c>
      <c r="Y826" s="723"/>
      <c r="Z826" s="723">
        <v>2016</v>
      </c>
      <c r="AA826" s="723"/>
      <c r="AB826" s="756" t="s">
        <v>876</v>
      </c>
      <c r="AC826" s="756" t="s">
        <v>209</v>
      </c>
      <c r="AD826" s="756"/>
      <c r="AE826" s="756"/>
      <c r="AF826" s="756"/>
      <c r="AG826" s="756" t="s">
        <v>5551</v>
      </c>
      <c r="AH826" s="756" t="s">
        <v>794</v>
      </c>
      <c r="AI826" s="756">
        <v>210003573</v>
      </c>
      <c r="AJ826" s="756" t="s">
        <v>5552</v>
      </c>
      <c r="AK826" s="803"/>
    </row>
    <row r="827" spans="1:37" s="192" customFormat="1" ht="100.5" customHeight="1">
      <c r="A827" s="723" t="s">
        <v>5553</v>
      </c>
      <c r="B827" s="790" t="s">
        <v>33</v>
      </c>
      <c r="C827" s="723" t="s">
        <v>5548</v>
      </c>
      <c r="D827" s="723" t="s">
        <v>5549</v>
      </c>
      <c r="E827" s="723" t="s">
        <v>5549</v>
      </c>
      <c r="F827" s="723" t="s">
        <v>5550</v>
      </c>
      <c r="G827" s="723" t="str">
        <f t="shared" si="32"/>
        <v>порошок, ГОСТ 450-77</v>
      </c>
      <c r="H827" s="723"/>
      <c r="I827" s="723"/>
      <c r="J827" s="723" t="s">
        <v>38</v>
      </c>
      <c r="K827" s="723">
        <v>0</v>
      </c>
      <c r="L827" s="95">
        <v>311010000</v>
      </c>
      <c r="M827" s="723" t="s">
        <v>342</v>
      </c>
      <c r="N827" s="723" t="s">
        <v>2115</v>
      </c>
      <c r="O827" s="809" t="s">
        <v>4682</v>
      </c>
      <c r="P827" s="723" t="s">
        <v>229</v>
      </c>
      <c r="Q827" s="870" t="s">
        <v>230</v>
      </c>
      <c r="R827" s="723" t="s">
        <v>2856</v>
      </c>
      <c r="S827" s="723">
        <v>166</v>
      </c>
      <c r="T827" s="723" t="s">
        <v>902</v>
      </c>
      <c r="U827" s="820">
        <v>1.2</v>
      </c>
      <c r="V827" s="820">
        <v>17000</v>
      </c>
      <c r="W827" s="820">
        <v>20400</v>
      </c>
      <c r="X827" s="820">
        <f t="shared" si="31"/>
        <v>22848.000000000004</v>
      </c>
      <c r="Y827" s="723"/>
      <c r="Z827" s="723">
        <v>2016</v>
      </c>
      <c r="AA827" s="723"/>
      <c r="AB827" s="756" t="s">
        <v>876</v>
      </c>
      <c r="AC827" s="756" t="s">
        <v>209</v>
      </c>
      <c r="AD827" s="756"/>
      <c r="AE827" s="756"/>
      <c r="AF827" s="756"/>
      <c r="AG827" s="756" t="s">
        <v>5554</v>
      </c>
      <c r="AH827" s="756" t="s">
        <v>794</v>
      </c>
      <c r="AI827" s="756">
        <v>210003573</v>
      </c>
      <c r="AJ827" s="756" t="s">
        <v>5552</v>
      </c>
      <c r="AK827" s="803"/>
    </row>
    <row r="828" spans="1:37" s="192" customFormat="1" ht="100.5" customHeight="1">
      <c r="A828" s="723" t="s">
        <v>5555</v>
      </c>
      <c r="B828" s="790" t="s">
        <v>33</v>
      </c>
      <c r="C828" s="723" t="s">
        <v>5548</v>
      </c>
      <c r="D828" s="723" t="s">
        <v>5549</v>
      </c>
      <c r="E828" s="723" t="s">
        <v>5549</v>
      </c>
      <c r="F828" s="723" t="s">
        <v>5550</v>
      </c>
      <c r="G828" s="723" t="str">
        <f t="shared" si="32"/>
        <v>порошок, ГОСТ 450-77</v>
      </c>
      <c r="H828" s="723"/>
      <c r="I828" s="723"/>
      <c r="J828" s="723" t="s">
        <v>38</v>
      </c>
      <c r="K828" s="723">
        <v>0</v>
      </c>
      <c r="L828" s="723">
        <v>511010000</v>
      </c>
      <c r="M828" s="749" t="s">
        <v>88</v>
      </c>
      <c r="N828" s="723" t="s">
        <v>2115</v>
      </c>
      <c r="O828" s="809" t="s">
        <v>4695</v>
      </c>
      <c r="P828" s="723" t="s">
        <v>229</v>
      </c>
      <c r="Q828" s="870" t="s">
        <v>230</v>
      </c>
      <c r="R828" s="723" t="s">
        <v>2856</v>
      </c>
      <c r="S828" s="723">
        <v>166</v>
      </c>
      <c r="T828" s="723" t="s">
        <v>902</v>
      </c>
      <c r="U828" s="820">
        <v>1.2</v>
      </c>
      <c r="V828" s="820">
        <v>17000</v>
      </c>
      <c r="W828" s="820">
        <v>20400</v>
      </c>
      <c r="X828" s="820">
        <f t="shared" si="31"/>
        <v>22848.000000000004</v>
      </c>
      <c r="Y828" s="723"/>
      <c r="Z828" s="723">
        <v>2016</v>
      </c>
      <c r="AA828" s="723"/>
      <c r="AB828" s="756" t="s">
        <v>876</v>
      </c>
      <c r="AC828" s="756" t="s">
        <v>209</v>
      </c>
      <c r="AD828" s="756"/>
      <c r="AE828" s="756"/>
      <c r="AF828" s="756"/>
      <c r="AG828" s="756" t="s">
        <v>5556</v>
      </c>
      <c r="AH828" s="756" t="s">
        <v>794</v>
      </c>
      <c r="AI828" s="756">
        <v>210003573</v>
      </c>
      <c r="AJ828" s="756" t="s">
        <v>5552</v>
      </c>
      <c r="AK828" s="803"/>
    </row>
    <row r="829" spans="1:37" s="192" customFormat="1" ht="100.5" customHeight="1">
      <c r="A829" s="723" t="s">
        <v>5557</v>
      </c>
      <c r="B829" s="790" t="s">
        <v>33</v>
      </c>
      <c r="C829" s="723" t="s">
        <v>5548</v>
      </c>
      <c r="D829" s="723" t="s">
        <v>5549</v>
      </c>
      <c r="E829" s="723" t="s">
        <v>5549</v>
      </c>
      <c r="F829" s="723" t="s">
        <v>5550</v>
      </c>
      <c r="G829" s="723" t="str">
        <f t="shared" si="32"/>
        <v>порошок, ГОСТ 450-77</v>
      </c>
      <c r="H829" s="723"/>
      <c r="I829" s="723"/>
      <c r="J829" s="723" t="s">
        <v>38</v>
      </c>
      <c r="K829" s="723">
        <v>0</v>
      </c>
      <c r="L829" s="784">
        <v>231010000</v>
      </c>
      <c r="M829" s="745" t="s">
        <v>128</v>
      </c>
      <c r="N829" s="723" t="s">
        <v>2115</v>
      </c>
      <c r="O829" s="723" t="s">
        <v>5510</v>
      </c>
      <c r="P829" s="723" t="s">
        <v>229</v>
      </c>
      <c r="Q829" s="870" t="s">
        <v>230</v>
      </c>
      <c r="R829" s="723" t="s">
        <v>2856</v>
      </c>
      <c r="S829" s="723">
        <v>166</v>
      </c>
      <c r="T829" s="723" t="s">
        <v>902</v>
      </c>
      <c r="U829" s="820">
        <v>1.33</v>
      </c>
      <c r="V829" s="820">
        <v>2400</v>
      </c>
      <c r="W829" s="820">
        <v>3192</v>
      </c>
      <c r="X829" s="820">
        <f t="shared" si="31"/>
        <v>3575.0400000000004</v>
      </c>
      <c r="Y829" s="723"/>
      <c r="Z829" s="723">
        <v>2016</v>
      </c>
      <c r="AA829" s="723"/>
      <c r="AB829" s="756" t="s">
        <v>876</v>
      </c>
      <c r="AC829" s="756" t="s">
        <v>209</v>
      </c>
      <c r="AD829" s="756"/>
      <c r="AE829" s="756"/>
      <c r="AF829" s="756"/>
      <c r="AG829" s="756" t="s">
        <v>5558</v>
      </c>
      <c r="AH829" s="756" t="s">
        <v>794</v>
      </c>
      <c r="AI829" s="756">
        <v>210003574</v>
      </c>
      <c r="AJ829" s="756" t="s">
        <v>5559</v>
      </c>
      <c r="AK829" s="803"/>
    </row>
    <row r="830" spans="1:37" s="192" customFormat="1" ht="100.5" customHeight="1">
      <c r="A830" s="723" t="s">
        <v>5560</v>
      </c>
      <c r="B830" s="790" t="s">
        <v>33</v>
      </c>
      <c r="C830" s="723" t="s">
        <v>5548</v>
      </c>
      <c r="D830" s="723" t="s">
        <v>5549</v>
      </c>
      <c r="E830" s="723" t="s">
        <v>5549</v>
      </c>
      <c r="F830" s="723" t="s">
        <v>5550</v>
      </c>
      <c r="G830" s="723" t="str">
        <f t="shared" si="32"/>
        <v>порошок, ГОСТ 450-77</v>
      </c>
      <c r="H830" s="723"/>
      <c r="I830" s="723"/>
      <c r="J830" s="723" t="s">
        <v>38</v>
      </c>
      <c r="K830" s="723">
        <v>0</v>
      </c>
      <c r="L830" s="784">
        <v>231010000</v>
      </c>
      <c r="M830" s="745" t="s">
        <v>128</v>
      </c>
      <c r="N830" s="723" t="s">
        <v>2115</v>
      </c>
      <c r="O830" s="723" t="s">
        <v>5513</v>
      </c>
      <c r="P830" s="723" t="s">
        <v>229</v>
      </c>
      <c r="Q830" s="870" t="s">
        <v>230</v>
      </c>
      <c r="R830" s="723" t="s">
        <v>2856</v>
      </c>
      <c r="S830" s="723">
        <v>166</v>
      </c>
      <c r="T830" s="723" t="s">
        <v>902</v>
      </c>
      <c r="U830" s="820">
        <v>1.33</v>
      </c>
      <c r="V830" s="820">
        <v>2400</v>
      </c>
      <c r="W830" s="820">
        <v>3192</v>
      </c>
      <c r="X830" s="820">
        <f t="shared" si="31"/>
        <v>3575.0400000000004</v>
      </c>
      <c r="Y830" s="723"/>
      <c r="Z830" s="723">
        <v>2016</v>
      </c>
      <c r="AA830" s="723"/>
      <c r="AB830" s="756" t="s">
        <v>876</v>
      </c>
      <c r="AC830" s="756" t="s">
        <v>209</v>
      </c>
      <c r="AD830" s="756"/>
      <c r="AE830" s="756"/>
      <c r="AF830" s="756"/>
      <c r="AG830" s="756" t="s">
        <v>5558</v>
      </c>
      <c r="AH830" s="756" t="s">
        <v>794</v>
      </c>
      <c r="AI830" s="756">
        <v>210003574</v>
      </c>
      <c r="AJ830" s="756" t="s">
        <v>5559</v>
      </c>
      <c r="AK830" s="803"/>
    </row>
    <row r="831" spans="1:37" s="192" customFormat="1" ht="100.5" customHeight="1">
      <c r="A831" s="723" t="s">
        <v>5561</v>
      </c>
      <c r="B831" s="790" t="s">
        <v>33</v>
      </c>
      <c r="C831" s="723" t="s">
        <v>5548</v>
      </c>
      <c r="D831" s="723" t="s">
        <v>5549</v>
      </c>
      <c r="E831" s="723" t="s">
        <v>5549</v>
      </c>
      <c r="F831" s="723" t="s">
        <v>5550</v>
      </c>
      <c r="G831" s="723" t="str">
        <f t="shared" si="32"/>
        <v>порошок, ГОСТ 450-77</v>
      </c>
      <c r="H831" s="723"/>
      <c r="I831" s="723"/>
      <c r="J831" s="723" t="s">
        <v>38</v>
      </c>
      <c r="K831" s="723">
        <v>0</v>
      </c>
      <c r="L831" s="784">
        <v>231010000</v>
      </c>
      <c r="M831" s="745" t="s">
        <v>128</v>
      </c>
      <c r="N831" s="723" t="s">
        <v>2115</v>
      </c>
      <c r="O831" s="723" t="s">
        <v>5515</v>
      </c>
      <c r="P831" s="723" t="s">
        <v>229</v>
      </c>
      <c r="Q831" s="870" t="s">
        <v>230</v>
      </c>
      <c r="R831" s="723" t="s">
        <v>2856</v>
      </c>
      <c r="S831" s="723">
        <v>166</v>
      </c>
      <c r="T831" s="723" t="s">
        <v>902</v>
      </c>
      <c r="U831" s="820">
        <v>1.2</v>
      </c>
      <c r="V831" s="820">
        <v>2400</v>
      </c>
      <c r="W831" s="820">
        <v>2880</v>
      </c>
      <c r="X831" s="820">
        <f t="shared" si="31"/>
        <v>3225.6000000000004</v>
      </c>
      <c r="Y831" s="723"/>
      <c r="Z831" s="723">
        <v>2016</v>
      </c>
      <c r="AA831" s="723"/>
      <c r="AB831" s="756" t="s">
        <v>876</v>
      </c>
      <c r="AC831" s="756" t="s">
        <v>209</v>
      </c>
      <c r="AD831" s="756"/>
      <c r="AE831" s="756"/>
      <c r="AF831" s="756"/>
      <c r="AG831" s="756" t="s">
        <v>5558</v>
      </c>
      <c r="AH831" s="756" t="s">
        <v>794</v>
      </c>
      <c r="AI831" s="756">
        <v>210003574</v>
      </c>
      <c r="AJ831" s="756" t="s">
        <v>5559</v>
      </c>
      <c r="AK831" s="803"/>
    </row>
    <row r="832" spans="1:37" s="192" customFormat="1" ht="100.5" customHeight="1">
      <c r="A832" s="723" t="s">
        <v>5562</v>
      </c>
      <c r="B832" s="790" t="s">
        <v>33</v>
      </c>
      <c r="C832" s="723" t="s">
        <v>5548</v>
      </c>
      <c r="D832" s="723" t="s">
        <v>5549</v>
      </c>
      <c r="E832" s="723" t="s">
        <v>5549</v>
      </c>
      <c r="F832" s="723" t="s">
        <v>5550</v>
      </c>
      <c r="G832" s="723" t="str">
        <f t="shared" si="32"/>
        <v>порошок, ГОСТ 450-77</v>
      </c>
      <c r="H832" s="723"/>
      <c r="I832" s="723"/>
      <c r="J832" s="723" t="s">
        <v>38</v>
      </c>
      <c r="K832" s="723">
        <v>0</v>
      </c>
      <c r="L832" s="784">
        <v>231010000</v>
      </c>
      <c r="M832" s="745" t="s">
        <v>128</v>
      </c>
      <c r="N832" s="723" t="s">
        <v>2115</v>
      </c>
      <c r="O832" s="723" t="s">
        <v>5517</v>
      </c>
      <c r="P832" s="723" t="s">
        <v>229</v>
      </c>
      <c r="Q832" s="870" t="s">
        <v>230</v>
      </c>
      <c r="R832" s="723" t="s">
        <v>2856</v>
      </c>
      <c r="S832" s="723">
        <v>166</v>
      </c>
      <c r="T832" s="723" t="s">
        <v>902</v>
      </c>
      <c r="U832" s="820">
        <v>1.33</v>
      </c>
      <c r="V832" s="820">
        <v>2400</v>
      </c>
      <c r="W832" s="820">
        <v>3192</v>
      </c>
      <c r="X832" s="820">
        <f t="shared" si="31"/>
        <v>3575.0400000000004</v>
      </c>
      <c r="Y832" s="723"/>
      <c r="Z832" s="723">
        <v>2016</v>
      </c>
      <c r="AA832" s="723"/>
      <c r="AB832" s="756" t="s">
        <v>876</v>
      </c>
      <c r="AC832" s="756" t="s">
        <v>209</v>
      </c>
      <c r="AD832" s="756"/>
      <c r="AE832" s="756"/>
      <c r="AF832" s="756"/>
      <c r="AG832" s="756" t="s">
        <v>5558</v>
      </c>
      <c r="AH832" s="756" t="s">
        <v>794</v>
      </c>
      <c r="AI832" s="756">
        <v>210003574</v>
      </c>
      <c r="AJ832" s="756" t="s">
        <v>5559</v>
      </c>
      <c r="AK832" s="803"/>
    </row>
    <row r="833" spans="1:37" s="192" customFormat="1" ht="100.5" customHeight="1">
      <c r="A833" s="723" t="s">
        <v>5563</v>
      </c>
      <c r="B833" s="790" t="s">
        <v>33</v>
      </c>
      <c r="C833" s="723" t="s">
        <v>5548</v>
      </c>
      <c r="D833" s="723" t="s">
        <v>5549</v>
      </c>
      <c r="E833" s="723" t="s">
        <v>5549</v>
      </c>
      <c r="F833" s="723" t="s">
        <v>5550</v>
      </c>
      <c r="G833" s="723" t="str">
        <f t="shared" si="32"/>
        <v>порошок, ГОСТ 450-77</v>
      </c>
      <c r="H833" s="723"/>
      <c r="I833" s="723"/>
      <c r="J833" s="723" t="s">
        <v>38</v>
      </c>
      <c r="K833" s="723">
        <v>0</v>
      </c>
      <c r="L833" s="762">
        <v>471010000</v>
      </c>
      <c r="M833" s="1003" t="s">
        <v>125</v>
      </c>
      <c r="N833" s="723" t="s">
        <v>2115</v>
      </c>
      <c r="O833" s="723" t="s">
        <v>4800</v>
      </c>
      <c r="P833" s="723" t="s">
        <v>229</v>
      </c>
      <c r="Q833" s="870" t="s">
        <v>230</v>
      </c>
      <c r="R833" s="723" t="s">
        <v>2856</v>
      </c>
      <c r="S833" s="723">
        <v>166</v>
      </c>
      <c r="T833" s="723" t="s">
        <v>902</v>
      </c>
      <c r="U833" s="820">
        <v>1.1000000000000001</v>
      </c>
      <c r="V833" s="820">
        <v>2400</v>
      </c>
      <c r="W833" s="820">
        <v>2640</v>
      </c>
      <c r="X833" s="820">
        <f t="shared" si="31"/>
        <v>2956.8</v>
      </c>
      <c r="Y833" s="723"/>
      <c r="Z833" s="723">
        <v>2016</v>
      </c>
      <c r="AA833" s="723"/>
      <c r="AB833" s="756" t="s">
        <v>876</v>
      </c>
      <c r="AC833" s="756" t="s">
        <v>209</v>
      </c>
      <c r="AD833" s="756"/>
      <c r="AE833" s="756"/>
      <c r="AF833" s="756"/>
      <c r="AG833" s="756" t="s">
        <v>5564</v>
      </c>
      <c r="AH833" s="756" t="s">
        <v>794</v>
      </c>
      <c r="AI833" s="756">
        <v>210003574</v>
      </c>
      <c r="AJ833" s="756" t="s">
        <v>5559</v>
      </c>
      <c r="AK833" s="803"/>
    </row>
    <row r="834" spans="1:37" s="192" customFormat="1" ht="100.5" customHeight="1">
      <c r="A834" s="723" t="s">
        <v>5565</v>
      </c>
      <c r="B834" s="790" t="s">
        <v>33</v>
      </c>
      <c r="C834" s="723" t="s">
        <v>5548</v>
      </c>
      <c r="D834" s="723" t="s">
        <v>5549</v>
      </c>
      <c r="E834" s="723" t="s">
        <v>5549</v>
      </c>
      <c r="F834" s="723" t="s">
        <v>5550</v>
      </c>
      <c r="G834" s="723" t="str">
        <f t="shared" si="32"/>
        <v>порошок, ГОСТ 450-77</v>
      </c>
      <c r="H834" s="723"/>
      <c r="I834" s="723"/>
      <c r="J834" s="723" t="s">
        <v>38</v>
      </c>
      <c r="K834" s="723">
        <v>0</v>
      </c>
      <c r="L834" s="762">
        <v>471010000</v>
      </c>
      <c r="M834" s="1003" t="s">
        <v>125</v>
      </c>
      <c r="N834" s="723" t="s">
        <v>2115</v>
      </c>
      <c r="O834" s="723" t="s">
        <v>236</v>
      </c>
      <c r="P834" s="723" t="s">
        <v>229</v>
      </c>
      <c r="Q834" s="870" t="s">
        <v>230</v>
      </c>
      <c r="R834" s="723" t="s">
        <v>2856</v>
      </c>
      <c r="S834" s="723">
        <v>166</v>
      </c>
      <c r="T834" s="723" t="s">
        <v>902</v>
      </c>
      <c r="U834" s="820">
        <v>1.06</v>
      </c>
      <c r="V834" s="820">
        <v>2400</v>
      </c>
      <c r="W834" s="820">
        <v>2544</v>
      </c>
      <c r="X834" s="820">
        <f t="shared" si="31"/>
        <v>2849.28</v>
      </c>
      <c r="Y834" s="723"/>
      <c r="Z834" s="723">
        <v>2016</v>
      </c>
      <c r="AA834" s="723"/>
      <c r="AB834" s="756" t="s">
        <v>876</v>
      </c>
      <c r="AC834" s="756" t="s">
        <v>209</v>
      </c>
      <c r="AD834" s="756"/>
      <c r="AE834" s="756"/>
      <c r="AF834" s="756"/>
      <c r="AG834" s="756" t="s">
        <v>5564</v>
      </c>
      <c r="AH834" s="756" t="s">
        <v>794</v>
      </c>
      <c r="AI834" s="756">
        <v>210003574</v>
      </c>
      <c r="AJ834" s="756" t="s">
        <v>5559</v>
      </c>
      <c r="AK834" s="803"/>
    </row>
    <row r="835" spans="1:37" s="192" customFormat="1" ht="100.5" customHeight="1">
      <c r="A835" s="723" t="s">
        <v>5566</v>
      </c>
      <c r="B835" s="790" t="s">
        <v>33</v>
      </c>
      <c r="C835" s="723" t="s">
        <v>5548</v>
      </c>
      <c r="D835" s="723" t="s">
        <v>5549</v>
      </c>
      <c r="E835" s="723" t="s">
        <v>5549</v>
      </c>
      <c r="F835" s="723" t="s">
        <v>5550</v>
      </c>
      <c r="G835" s="723" t="str">
        <f t="shared" si="32"/>
        <v>порошок, ГОСТ 450-77</v>
      </c>
      <c r="H835" s="723"/>
      <c r="I835" s="723"/>
      <c r="J835" s="723" t="s">
        <v>38</v>
      </c>
      <c r="K835" s="723">
        <v>0</v>
      </c>
      <c r="L835" s="762">
        <v>471010000</v>
      </c>
      <c r="M835" s="1003" t="s">
        <v>125</v>
      </c>
      <c r="N835" s="723" t="s">
        <v>2115</v>
      </c>
      <c r="O835" s="723" t="s">
        <v>4973</v>
      </c>
      <c r="P835" s="723" t="s">
        <v>229</v>
      </c>
      <c r="Q835" s="870" t="s">
        <v>230</v>
      </c>
      <c r="R835" s="723" t="s">
        <v>2856</v>
      </c>
      <c r="S835" s="723">
        <v>166</v>
      </c>
      <c r="T835" s="723" t="s">
        <v>902</v>
      </c>
      <c r="U835" s="820">
        <v>1.32</v>
      </c>
      <c r="V835" s="820">
        <v>2400</v>
      </c>
      <c r="W835" s="820">
        <v>3168</v>
      </c>
      <c r="X835" s="820">
        <f t="shared" si="31"/>
        <v>3548.1600000000003</v>
      </c>
      <c r="Y835" s="723"/>
      <c r="Z835" s="723">
        <v>2016</v>
      </c>
      <c r="AA835" s="723"/>
      <c r="AB835" s="756" t="s">
        <v>876</v>
      </c>
      <c r="AC835" s="756" t="s">
        <v>209</v>
      </c>
      <c r="AD835" s="756"/>
      <c r="AE835" s="756"/>
      <c r="AF835" s="756"/>
      <c r="AG835" s="756" t="s">
        <v>5564</v>
      </c>
      <c r="AH835" s="756" t="s">
        <v>794</v>
      </c>
      <c r="AI835" s="756">
        <v>210003574</v>
      </c>
      <c r="AJ835" s="756" t="s">
        <v>5559</v>
      </c>
      <c r="AK835" s="803"/>
    </row>
    <row r="836" spans="1:37" s="192" customFormat="1" ht="100.5" customHeight="1">
      <c r="A836" s="723" t="s">
        <v>5567</v>
      </c>
      <c r="B836" s="790" t="s">
        <v>33</v>
      </c>
      <c r="C836" s="723" t="s">
        <v>5568</v>
      </c>
      <c r="D836" s="723" t="s">
        <v>5569</v>
      </c>
      <c r="E836" s="723" t="s">
        <v>5569</v>
      </c>
      <c r="F836" s="723" t="s">
        <v>5570</v>
      </c>
      <c r="G836" s="723" t="str">
        <f t="shared" si="32"/>
        <v>защитная</v>
      </c>
      <c r="H836" s="723"/>
      <c r="I836" s="723"/>
      <c r="J836" s="723" t="s">
        <v>38</v>
      </c>
      <c r="K836" s="723">
        <v>0</v>
      </c>
      <c r="L836" s="1044">
        <v>151010000</v>
      </c>
      <c r="M836" s="745" t="s">
        <v>82</v>
      </c>
      <c r="N836" s="723" t="s">
        <v>2115</v>
      </c>
      <c r="O836" s="723" t="s">
        <v>4357</v>
      </c>
      <c r="P836" s="723" t="s">
        <v>229</v>
      </c>
      <c r="Q836" s="870" t="s">
        <v>230</v>
      </c>
      <c r="R836" s="723" t="s">
        <v>2856</v>
      </c>
      <c r="S836" s="723">
        <v>796</v>
      </c>
      <c r="T836" s="723" t="s">
        <v>232</v>
      </c>
      <c r="U836" s="820">
        <v>100</v>
      </c>
      <c r="V836" s="820">
        <v>10000</v>
      </c>
      <c r="W836" s="820">
        <v>1000000</v>
      </c>
      <c r="X836" s="820">
        <f t="shared" si="31"/>
        <v>1120000</v>
      </c>
      <c r="Y836" s="723"/>
      <c r="Z836" s="723">
        <v>2016</v>
      </c>
      <c r="AA836" s="723"/>
      <c r="AB836" s="756" t="s">
        <v>876</v>
      </c>
      <c r="AC836" s="756" t="s">
        <v>209</v>
      </c>
      <c r="AD836" s="756"/>
      <c r="AE836" s="756"/>
      <c r="AF836" s="756"/>
      <c r="AG836" s="756" t="s">
        <v>5571</v>
      </c>
      <c r="AH836" s="756" t="s">
        <v>794</v>
      </c>
      <c r="AI836" s="756">
        <v>210010785</v>
      </c>
      <c r="AJ836" s="756" t="s">
        <v>5572</v>
      </c>
      <c r="AK836" s="803"/>
    </row>
    <row r="837" spans="1:37" s="192" customFormat="1" ht="100.5" customHeight="1">
      <c r="A837" s="723" t="s">
        <v>5573</v>
      </c>
      <c r="B837" s="790" t="s">
        <v>33</v>
      </c>
      <c r="C837" s="723" t="s">
        <v>5568</v>
      </c>
      <c r="D837" s="723" t="s">
        <v>5569</v>
      </c>
      <c r="E837" s="723" t="s">
        <v>5569</v>
      </c>
      <c r="F837" s="723" t="s">
        <v>5570</v>
      </c>
      <c r="G837" s="723" t="str">
        <f t="shared" si="32"/>
        <v>защитная</v>
      </c>
      <c r="H837" s="723"/>
      <c r="I837" s="723"/>
      <c r="J837" s="723" t="s">
        <v>38</v>
      </c>
      <c r="K837" s="723">
        <v>0</v>
      </c>
      <c r="L837" s="762">
        <v>471010000</v>
      </c>
      <c r="M837" s="1003" t="s">
        <v>125</v>
      </c>
      <c r="N837" s="723" t="s">
        <v>2115</v>
      </c>
      <c r="O837" s="723" t="s">
        <v>236</v>
      </c>
      <c r="P837" s="723" t="s">
        <v>229</v>
      </c>
      <c r="Q837" s="870" t="s">
        <v>230</v>
      </c>
      <c r="R837" s="723" t="s">
        <v>2856</v>
      </c>
      <c r="S837" s="723">
        <v>796</v>
      </c>
      <c r="T837" s="723" t="s">
        <v>232</v>
      </c>
      <c r="U837" s="820">
        <v>5</v>
      </c>
      <c r="V837" s="820">
        <v>10700</v>
      </c>
      <c r="W837" s="820">
        <v>53500</v>
      </c>
      <c r="X837" s="820">
        <f t="shared" si="31"/>
        <v>59920.000000000007</v>
      </c>
      <c r="Y837" s="723"/>
      <c r="Z837" s="723">
        <v>2016</v>
      </c>
      <c r="AA837" s="723"/>
      <c r="AB837" s="756" t="s">
        <v>876</v>
      </c>
      <c r="AC837" s="756" t="s">
        <v>209</v>
      </c>
      <c r="AD837" s="756"/>
      <c r="AE837" s="756"/>
      <c r="AF837" s="756"/>
      <c r="AG837" s="756" t="s">
        <v>5574</v>
      </c>
      <c r="AH837" s="756" t="s">
        <v>794</v>
      </c>
      <c r="AI837" s="756">
        <v>210010786</v>
      </c>
      <c r="AJ837" s="756" t="s">
        <v>5575</v>
      </c>
      <c r="AK837" s="803"/>
    </row>
    <row r="838" spans="1:37" s="192" customFormat="1" ht="100.5" customHeight="1">
      <c r="A838" s="723" t="s">
        <v>5576</v>
      </c>
      <c r="B838" s="790" t="s">
        <v>33</v>
      </c>
      <c r="C838" s="723" t="s">
        <v>5577</v>
      </c>
      <c r="D838" s="723" t="s">
        <v>5578</v>
      </c>
      <c r="E838" s="723" t="s">
        <v>5578</v>
      </c>
      <c r="F838" s="723" t="s">
        <v>5579</v>
      </c>
      <c r="G838" s="723" t="str">
        <f t="shared" si="32"/>
        <v>для радиографических пленок, ГОСТ 15843-79</v>
      </c>
      <c r="H838" s="723"/>
      <c r="I838" s="723"/>
      <c r="J838" s="723" t="s">
        <v>38</v>
      </c>
      <c r="K838" s="723">
        <v>0</v>
      </c>
      <c r="L838" s="784">
        <v>231010000</v>
      </c>
      <c r="M838" s="745" t="s">
        <v>128</v>
      </c>
      <c r="N838" s="723" t="s">
        <v>2115</v>
      </c>
      <c r="O838" s="723" t="s">
        <v>5513</v>
      </c>
      <c r="P838" s="723" t="s">
        <v>229</v>
      </c>
      <c r="Q838" s="870" t="s">
        <v>230</v>
      </c>
      <c r="R838" s="723" t="s">
        <v>2856</v>
      </c>
      <c r="S838" s="723">
        <v>796</v>
      </c>
      <c r="T838" s="723" t="s">
        <v>232</v>
      </c>
      <c r="U838" s="820">
        <v>1</v>
      </c>
      <c r="V838" s="820">
        <v>5000</v>
      </c>
      <c r="W838" s="820">
        <v>5000</v>
      </c>
      <c r="X838" s="820">
        <f t="shared" si="31"/>
        <v>5600.0000000000009</v>
      </c>
      <c r="Y838" s="723"/>
      <c r="Z838" s="723">
        <v>2016</v>
      </c>
      <c r="AA838" s="723"/>
      <c r="AB838" s="756" t="s">
        <v>876</v>
      </c>
      <c r="AC838" s="756" t="s">
        <v>209</v>
      </c>
      <c r="AD838" s="756"/>
      <c r="AE838" s="756"/>
      <c r="AF838" s="756"/>
      <c r="AG838" s="756" t="s">
        <v>5580</v>
      </c>
      <c r="AH838" s="756" t="s">
        <v>794</v>
      </c>
      <c r="AI838" s="756">
        <v>210011498</v>
      </c>
      <c r="AJ838" s="756" t="s">
        <v>5581</v>
      </c>
      <c r="AK838" s="803"/>
    </row>
    <row r="839" spans="1:37" s="192" customFormat="1" ht="100.5" customHeight="1">
      <c r="A839" s="723" t="s">
        <v>5582</v>
      </c>
      <c r="B839" s="790" t="s">
        <v>33</v>
      </c>
      <c r="C839" s="723" t="s">
        <v>5577</v>
      </c>
      <c r="D839" s="723" t="s">
        <v>5578</v>
      </c>
      <c r="E839" s="723" t="s">
        <v>5578</v>
      </c>
      <c r="F839" s="723" t="s">
        <v>5579</v>
      </c>
      <c r="G839" s="723" t="str">
        <f t="shared" si="32"/>
        <v>для радиографических пленок, ГОСТ 15843-79</v>
      </c>
      <c r="H839" s="723"/>
      <c r="I839" s="723"/>
      <c r="J839" s="723" t="s">
        <v>38</v>
      </c>
      <c r="K839" s="723">
        <v>0</v>
      </c>
      <c r="L839" s="762">
        <v>751000000</v>
      </c>
      <c r="M839" s="745" t="s">
        <v>83</v>
      </c>
      <c r="N839" s="723" t="s">
        <v>2115</v>
      </c>
      <c r="O839" s="809" t="s">
        <v>4674</v>
      </c>
      <c r="P839" s="723" t="s">
        <v>229</v>
      </c>
      <c r="Q839" s="870" t="s">
        <v>230</v>
      </c>
      <c r="R839" s="723" t="s">
        <v>2856</v>
      </c>
      <c r="S839" s="723">
        <v>796</v>
      </c>
      <c r="T839" s="723" t="s">
        <v>232</v>
      </c>
      <c r="U839" s="820">
        <v>2</v>
      </c>
      <c r="V839" s="820">
        <v>5000</v>
      </c>
      <c r="W839" s="820">
        <v>10000</v>
      </c>
      <c r="X839" s="820">
        <f t="shared" si="31"/>
        <v>11200.000000000002</v>
      </c>
      <c r="Y839" s="723"/>
      <c r="Z839" s="723">
        <v>2016</v>
      </c>
      <c r="AA839" s="723"/>
      <c r="AB839" s="756" t="s">
        <v>876</v>
      </c>
      <c r="AC839" s="756" t="s">
        <v>209</v>
      </c>
      <c r="AD839" s="756"/>
      <c r="AE839" s="756"/>
      <c r="AF839" s="756"/>
      <c r="AG839" s="756" t="s">
        <v>5583</v>
      </c>
      <c r="AH839" s="756" t="s">
        <v>794</v>
      </c>
      <c r="AI839" s="756">
        <v>210011498</v>
      </c>
      <c r="AJ839" s="756" t="s">
        <v>5581</v>
      </c>
      <c r="AK839" s="803"/>
    </row>
    <row r="840" spans="1:37" s="192" customFormat="1" ht="100.5" customHeight="1">
      <c r="A840" s="723" t="s">
        <v>5584</v>
      </c>
      <c r="B840" s="790" t="s">
        <v>33</v>
      </c>
      <c r="C840" s="723" t="s">
        <v>5577</v>
      </c>
      <c r="D840" s="723" t="s">
        <v>5578</v>
      </c>
      <c r="E840" s="723" t="s">
        <v>5578</v>
      </c>
      <c r="F840" s="723" t="s">
        <v>5579</v>
      </c>
      <c r="G840" s="723" t="str">
        <f t="shared" si="32"/>
        <v>для радиографических пленок, ГОСТ 15843-79</v>
      </c>
      <c r="H840" s="723"/>
      <c r="I840" s="723"/>
      <c r="J840" s="723" t="s">
        <v>38</v>
      </c>
      <c r="K840" s="723">
        <v>0</v>
      </c>
      <c r="L840" s="762">
        <v>471010000</v>
      </c>
      <c r="M840" s="1003" t="s">
        <v>125</v>
      </c>
      <c r="N840" s="723" t="s">
        <v>2115</v>
      </c>
      <c r="O840" s="723" t="s">
        <v>236</v>
      </c>
      <c r="P840" s="723" t="s">
        <v>229</v>
      </c>
      <c r="Q840" s="870" t="s">
        <v>230</v>
      </c>
      <c r="R840" s="723" t="s">
        <v>2856</v>
      </c>
      <c r="S840" s="723">
        <v>796</v>
      </c>
      <c r="T840" s="723" t="s">
        <v>232</v>
      </c>
      <c r="U840" s="820">
        <v>3</v>
      </c>
      <c r="V840" s="820">
        <v>5000</v>
      </c>
      <c r="W840" s="820">
        <v>15000</v>
      </c>
      <c r="X840" s="820">
        <f t="shared" si="31"/>
        <v>16800</v>
      </c>
      <c r="Y840" s="723"/>
      <c r="Z840" s="723">
        <v>2016</v>
      </c>
      <c r="AA840" s="723"/>
      <c r="AB840" s="756" t="s">
        <v>876</v>
      </c>
      <c r="AC840" s="756" t="s">
        <v>209</v>
      </c>
      <c r="AD840" s="756"/>
      <c r="AE840" s="756"/>
      <c r="AF840" s="756"/>
      <c r="AG840" s="756" t="s">
        <v>5585</v>
      </c>
      <c r="AH840" s="756" t="s">
        <v>794</v>
      </c>
      <c r="AI840" s="756">
        <v>210011498</v>
      </c>
      <c r="AJ840" s="756" t="s">
        <v>5581</v>
      </c>
      <c r="AK840" s="803"/>
    </row>
    <row r="841" spans="1:37" s="192" customFormat="1" ht="100.5" customHeight="1">
      <c r="A841" s="723" t="s">
        <v>5586</v>
      </c>
      <c r="B841" s="790" t="s">
        <v>33</v>
      </c>
      <c r="C841" s="723" t="s">
        <v>5577</v>
      </c>
      <c r="D841" s="723" t="s">
        <v>5578</v>
      </c>
      <c r="E841" s="723" t="s">
        <v>5578</v>
      </c>
      <c r="F841" s="723" t="s">
        <v>5579</v>
      </c>
      <c r="G841" s="723" t="str">
        <f t="shared" si="32"/>
        <v>для радиографических пленок, ГОСТ 15843-79</v>
      </c>
      <c r="H841" s="723"/>
      <c r="I841" s="723"/>
      <c r="J841" s="723" t="s">
        <v>38</v>
      </c>
      <c r="K841" s="723">
        <v>0</v>
      </c>
      <c r="L841" s="95">
        <v>311010000</v>
      </c>
      <c r="M841" s="723" t="s">
        <v>342</v>
      </c>
      <c r="N841" s="723" t="s">
        <v>2115</v>
      </c>
      <c r="O841" s="809" t="s">
        <v>4682</v>
      </c>
      <c r="P841" s="723" t="s">
        <v>229</v>
      </c>
      <c r="Q841" s="870" t="s">
        <v>230</v>
      </c>
      <c r="R841" s="723" t="s">
        <v>2856</v>
      </c>
      <c r="S841" s="723">
        <v>796</v>
      </c>
      <c r="T841" s="723" t="s">
        <v>232</v>
      </c>
      <c r="U841" s="820">
        <v>1</v>
      </c>
      <c r="V841" s="820">
        <v>5000</v>
      </c>
      <c r="W841" s="820">
        <v>5000</v>
      </c>
      <c r="X841" s="820">
        <f t="shared" si="31"/>
        <v>5600.0000000000009</v>
      </c>
      <c r="Y841" s="723"/>
      <c r="Z841" s="723">
        <v>2016</v>
      </c>
      <c r="AA841" s="723"/>
      <c r="AB841" s="756" t="s">
        <v>876</v>
      </c>
      <c r="AC841" s="756" t="s">
        <v>209</v>
      </c>
      <c r="AD841" s="756"/>
      <c r="AE841" s="756"/>
      <c r="AF841" s="756"/>
      <c r="AG841" s="756" t="s">
        <v>5587</v>
      </c>
      <c r="AH841" s="756" t="s">
        <v>794</v>
      </c>
      <c r="AI841" s="756">
        <v>210011498</v>
      </c>
      <c r="AJ841" s="756" t="s">
        <v>5581</v>
      </c>
      <c r="AK841" s="803"/>
    </row>
    <row r="842" spans="1:37" s="192" customFormat="1" ht="100.5" customHeight="1">
      <c r="A842" s="723" t="s">
        <v>5588</v>
      </c>
      <c r="B842" s="790" t="s">
        <v>33</v>
      </c>
      <c r="C842" s="723" t="s">
        <v>5577</v>
      </c>
      <c r="D842" s="723" t="s">
        <v>5578</v>
      </c>
      <c r="E842" s="723" t="s">
        <v>5578</v>
      </c>
      <c r="F842" s="723" t="s">
        <v>5579</v>
      </c>
      <c r="G842" s="723" t="str">
        <f t="shared" si="32"/>
        <v>для радиографических пленок, ГОСТ 15843-79</v>
      </c>
      <c r="H842" s="723"/>
      <c r="I842" s="723"/>
      <c r="J842" s="723" t="s">
        <v>38</v>
      </c>
      <c r="K842" s="723">
        <v>0</v>
      </c>
      <c r="L842" s="723">
        <v>511010000</v>
      </c>
      <c r="M842" s="749" t="s">
        <v>88</v>
      </c>
      <c r="N842" s="723" t="s">
        <v>2115</v>
      </c>
      <c r="O842" s="723" t="s">
        <v>4432</v>
      </c>
      <c r="P842" s="723" t="s">
        <v>229</v>
      </c>
      <c r="Q842" s="870" t="s">
        <v>230</v>
      </c>
      <c r="R842" s="723" t="s">
        <v>2856</v>
      </c>
      <c r="S842" s="723">
        <v>796</v>
      </c>
      <c r="T842" s="723" t="s">
        <v>232</v>
      </c>
      <c r="U842" s="820">
        <v>1</v>
      </c>
      <c r="V842" s="820">
        <v>5000</v>
      </c>
      <c r="W842" s="820">
        <v>5000</v>
      </c>
      <c r="X842" s="820">
        <f t="shared" si="31"/>
        <v>5600.0000000000009</v>
      </c>
      <c r="Y842" s="723"/>
      <c r="Z842" s="723">
        <v>2016</v>
      </c>
      <c r="AA842" s="723"/>
      <c r="AB842" s="756" t="s">
        <v>876</v>
      </c>
      <c r="AC842" s="756" t="s">
        <v>209</v>
      </c>
      <c r="AD842" s="756"/>
      <c r="AE842" s="756"/>
      <c r="AF842" s="756"/>
      <c r="AG842" s="756" t="s">
        <v>5589</v>
      </c>
      <c r="AH842" s="756" t="s">
        <v>794</v>
      </c>
      <c r="AI842" s="756">
        <v>210011498</v>
      </c>
      <c r="AJ842" s="756" t="s">
        <v>5581</v>
      </c>
      <c r="AK842" s="803"/>
    </row>
    <row r="843" spans="1:37" s="192" customFormat="1" ht="100.5" customHeight="1">
      <c r="A843" s="723" t="s">
        <v>5590</v>
      </c>
      <c r="B843" s="790" t="s">
        <v>33</v>
      </c>
      <c r="C843" s="723" t="s">
        <v>5591</v>
      </c>
      <c r="D843" s="723" t="s">
        <v>5592</v>
      </c>
      <c r="E843" s="723" t="s">
        <v>5592</v>
      </c>
      <c r="F843" s="723" t="s">
        <v>5593</v>
      </c>
      <c r="G843" s="723" t="str">
        <f t="shared" si="32"/>
        <v>химически чистый, ГОСТ 4461-77</v>
      </c>
      <c r="H843" s="723"/>
      <c r="I843" s="723"/>
      <c r="J843" s="723" t="s">
        <v>38</v>
      </c>
      <c r="K843" s="723">
        <v>0</v>
      </c>
      <c r="L843" s="762">
        <v>271010000</v>
      </c>
      <c r="M843" s="723" t="s">
        <v>127</v>
      </c>
      <c r="N843" s="723" t="s">
        <v>2115</v>
      </c>
      <c r="O843" s="723" t="s">
        <v>802</v>
      </c>
      <c r="P843" s="723" t="s">
        <v>229</v>
      </c>
      <c r="Q843" s="870" t="s">
        <v>230</v>
      </c>
      <c r="R843" s="723" t="s">
        <v>2856</v>
      </c>
      <c r="S843" s="723">
        <v>166</v>
      </c>
      <c r="T843" s="723" t="s">
        <v>902</v>
      </c>
      <c r="U843" s="820">
        <v>0.5</v>
      </c>
      <c r="V843" s="820">
        <v>2500</v>
      </c>
      <c r="W843" s="820">
        <v>1250</v>
      </c>
      <c r="X843" s="820">
        <f t="shared" si="31"/>
        <v>1400.0000000000002</v>
      </c>
      <c r="Y843" s="723"/>
      <c r="Z843" s="723">
        <v>2016</v>
      </c>
      <c r="AA843" s="723"/>
      <c r="AB843" s="756" t="s">
        <v>876</v>
      </c>
      <c r="AC843" s="756" t="s">
        <v>209</v>
      </c>
      <c r="AD843" s="756"/>
      <c r="AE843" s="756"/>
      <c r="AF843" s="756"/>
      <c r="AG843" s="756" t="s">
        <v>5594</v>
      </c>
      <c r="AH843" s="756" t="s">
        <v>794</v>
      </c>
      <c r="AI843" s="756">
        <v>210020466</v>
      </c>
      <c r="AJ843" s="756" t="s">
        <v>5595</v>
      </c>
      <c r="AK843" s="803"/>
    </row>
    <row r="844" spans="1:37" s="550" customFormat="1" ht="100.5" customHeight="1">
      <c r="A844" s="843" t="s">
        <v>5596</v>
      </c>
      <c r="B844" s="923" t="s">
        <v>33</v>
      </c>
      <c r="C844" s="923" t="s">
        <v>5597</v>
      </c>
      <c r="D844" s="923" t="s">
        <v>5598</v>
      </c>
      <c r="E844" s="923" t="s">
        <v>5598</v>
      </c>
      <c r="F844" s="923" t="s">
        <v>5599</v>
      </c>
      <c r="G844" s="843" t="str">
        <f t="shared" si="32"/>
        <v>химически чистый, ГОСТ 4204-77</v>
      </c>
      <c r="H844" s="923"/>
      <c r="I844" s="843"/>
      <c r="J844" s="843" t="s">
        <v>1135</v>
      </c>
      <c r="K844" s="843">
        <v>90</v>
      </c>
      <c r="L844" s="903">
        <v>271010000</v>
      </c>
      <c r="M844" s="843" t="s">
        <v>127</v>
      </c>
      <c r="N844" s="843" t="s">
        <v>2115</v>
      </c>
      <c r="O844" s="843" t="s">
        <v>802</v>
      </c>
      <c r="P844" s="843" t="s">
        <v>229</v>
      </c>
      <c r="Q844" s="1062" t="s">
        <v>230</v>
      </c>
      <c r="R844" s="843" t="s">
        <v>2856</v>
      </c>
      <c r="S844" s="843">
        <v>166</v>
      </c>
      <c r="T844" s="843" t="s">
        <v>902</v>
      </c>
      <c r="U844" s="927">
        <v>0.88600000000000001</v>
      </c>
      <c r="V844" s="927">
        <v>650</v>
      </c>
      <c r="W844" s="927">
        <v>0</v>
      </c>
      <c r="X844" s="927">
        <f t="shared" si="31"/>
        <v>0</v>
      </c>
      <c r="Y844" s="843" t="s">
        <v>4270</v>
      </c>
      <c r="Z844" s="843">
        <v>2016</v>
      </c>
      <c r="AA844" s="843"/>
      <c r="AB844" s="894" t="s">
        <v>876</v>
      </c>
      <c r="AC844" s="894"/>
      <c r="AD844" s="894"/>
      <c r="AE844" s="894"/>
      <c r="AF844" s="894"/>
      <c r="AG844" s="894" t="s">
        <v>5600</v>
      </c>
      <c r="AH844" s="894" t="s">
        <v>794</v>
      </c>
      <c r="AI844" s="894">
        <v>210000048</v>
      </c>
      <c r="AJ844" s="894" t="s">
        <v>5601</v>
      </c>
      <c r="AK844" s="1064"/>
    </row>
    <row r="845" spans="1:37" s="1269" customFormat="1" ht="100.5" customHeight="1">
      <c r="A845" s="1201" t="s">
        <v>13543</v>
      </c>
      <c r="B845" s="1191" t="s">
        <v>33</v>
      </c>
      <c r="C845" s="1191" t="s">
        <v>5597</v>
      </c>
      <c r="D845" s="1191" t="s">
        <v>5598</v>
      </c>
      <c r="E845" s="1191" t="s">
        <v>5598</v>
      </c>
      <c r="F845" s="1191" t="s">
        <v>5599</v>
      </c>
      <c r="G845" s="1201" t="str">
        <f t="shared" si="32"/>
        <v>химически чистый, ГОСТ 4204-77</v>
      </c>
      <c r="H845" s="1191"/>
      <c r="I845" s="1201"/>
      <c r="J845" s="1201" t="s">
        <v>1135</v>
      </c>
      <c r="K845" s="1201">
        <v>90</v>
      </c>
      <c r="L845" s="1265">
        <v>271010000</v>
      </c>
      <c r="M845" s="1201" t="s">
        <v>127</v>
      </c>
      <c r="N845" s="1201" t="s">
        <v>2035</v>
      </c>
      <c r="O845" s="1201" t="s">
        <v>13541</v>
      </c>
      <c r="P845" s="1201" t="s">
        <v>229</v>
      </c>
      <c r="Q845" s="1256" t="s">
        <v>230</v>
      </c>
      <c r="R845" s="1201" t="s">
        <v>2856</v>
      </c>
      <c r="S845" s="1201">
        <v>166</v>
      </c>
      <c r="T845" s="1201" t="s">
        <v>902</v>
      </c>
      <c r="U845" s="1276">
        <v>0.88600000000000001</v>
      </c>
      <c r="V845" s="1276">
        <v>650</v>
      </c>
      <c r="W845" s="1276">
        <v>575.9</v>
      </c>
      <c r="X845" s="1276">
        <f t="shared" si="31"/>
        <v>645.00800000000004</v>
      </c>
      <c r="Y845" s="1201" t="s">
        <v>4270</v>
      </c>
      <c r="Z845" s="1201">
        <v>2016</v>
      </c>
      <c r="AA845" s="1201">
        <v>12</v>
      </c>
      <c r="AB845" s="1180" t="s">
        <v>876</v>
      </c>
      <c r="AC845" s="1180"/>
      <c r="AD845" s="1180"/>
      <c r="AE845" s="1180"/>
      <c r="AF845" s="1180"/>
      <c r="AG845" s="1180" t="s">
        <v>5600</v>
      </c>
      <c r="AH845" s="1180" t="s">
        <v>794</v>
      </c>
      <c r="AI845" s="1180">
        <v>210000048</v>
      </c>
      <c r="AJ845" s="1180" t="s">
        <v>5601</v>
      </c>
      <c r="AK845" s="1180" t="s">
        <v>13542</v>
      </c>
    </row>
    <row r="846" spans="1:37" s="192" customFormat="1" ht="100.5" customHeight="1">
      <c r="A846" s="723" t="s">
        <v>5602</v>
      </c>
      <c r="B846" s="790" t="s">
        <v>33</v>
      </c>
      <c r="C846" s="723" t="s">
        <v>5597</v>
      </c>
      <c r="D846" s="723" t="s">
        <v>5598</v>
      </c>
      <c r="E846" s="723" t="s">
        <v>5598</v>
      </c>
      <c r="F846" s="723" t="s">
        <v>5599</v>
      </c>
      <c r="G846" s="723" t="str">
        <f t="shared" si="32"/>
        <v>химически чистый, ГОСТ 4204-77</v>
      </c>
      <c r="H846" s="723"/>
      <c r="I846" s="723"/>
      <c r="J846" s="723" t="s">
        <v>1135</v>
      </c>
      <c r="K846" s="723">
        <v>90</v>
      </c>
      <c r="L846" s="1044">
        <v>151010000</v>
      </c>
      <c r="M846" s="745" t="s">
        <v>82</v>
      </c>
      <c r="N846" s="723" t="s">
        <v>2115</v>
      </c>
      <c r="O846" s="723" t="s">
        <v>4357</v>
      </c>
      <c r="P846" s="723" t="s">
        <v>229</v>
      </c>
      <c r="Q846" s="870" t="s">
        <v>230</v>
      </c>
      <c r="R846" s="723" t="s">
        <v>2856</v>
      </c>
      <c r="S846" s="723">
        <v>166</v>
      </c>
      <c r="T846" s="723" t="s">
        <v>902</v>
      </c>
      <c r="U846" s="820">
        <v>0.40200000000000002</v>
      </c>
      <c r="V846" s="820">
        <v>650</v>
      </c>
      <c r="W846" s="820">
        <v>261.3</v>
      </c>
      <c r="X846" s="820">
        <f t="shared" si="31"/>
        <v>292.65600000000006</v>
      </c>
      <c r="Y846" s="723" t="s">
        <v>4270</v>
      </c>
      <c r="Z846" s="723">
        <v>2016</v>
      </c>
      <c r="AA846" s="723"/>
      <c r="AB846" s="756" t="s">
        <v>876</v>
      </c>
      <c r="AC846" s="756"/>
      <c r="AD846" s="756"/>
      <c r="AE846" s="756"/>
      <c r="AF846" s="756"/>
      <c r="AG846" s="756" t="s">
        <v>5603</v>
      </c>
      <c r="AH846" s="756" t="s">
        <v>794</v>
      </c>
      <c r="AI846" s="756">
        <v>210000048</v>
      </c>
      <c r="AJ846" s="756" t="s">
        <v>5601</v>
      </c>
      <c r="AK846" s="803"/>
    </row>
    <row r="847" spans="1:37" s="192" customFormat="1" ht="100.5" customHeight="1">
      <c r="A847" s="723" t="s">
        <v>5604</v>
      </c>
      <c r="B847" s="790" t="s">
        <v>33</v>
      </c>
      <c r="C847" s="723" t="s">
        <v>5597</v>
      </c>
      <c r="D847" s="723" t="s">
        <v>5598</v>
      </c>
      <c r="E847" s="723" t="s">
        <v>5598</v>
      </c>
      <c r="F847" s="723" t="s">
        <v>5599</v>
      </c>
      <c r="G847" s="723" t="str">
        <f t="shared" si="32"/>
        <v>химически чистый, ГОСТ 4204-77</v>
      </c>
      <c r="H847" s="723"/>
      <c r="I847" s="723"/>
      <c r="J847" s="723" t="s">
        <v>1135</v>
      </c>
      <c r="K847" s="723">
        <v>90</v>
      </c>
      <c r="L847" s="95">
        <v>311010000</v>
      </c>
      <c r="M847" s="723" t="s">
        <v>342</v>
      </c>
      <c r="N847" s="723" t="s">
        <v>2115</v>
      </c>
      <c r="O847" s="809" t="s">
        <v>4682</v>
      </c>
      <c r="P847" s="723" t="s">
        <v>229</v>
      </c>
      <c r="Q847" s="870" t="s">
        <v>230</v>
      </c>
      <c r="R847" s="723" t="s">
        <v>2856</v>
      </c>
      <c r="S847" s="723">
        <v>166</v>
      </c>
      <c r="T847" s="723" t="s">
        <v>902</v>
      </c>
      <c r="U847" s="820">
        <v>1.2</v>
      </c>
      <c r="V847" s="820">
        <v>650</v>
      </c>
      <c r="W847" s="820">
        <v>780</v>
      </c>
      <c r="X847" s="820">
        <f t="shared" si="31"/>
        <v>873.60000000000014</v>
      </c>
      <c r="Y847" s="723" t="s">
        <v>4270</v>
      </c>
      <c r="Z847" s="723">
        <v>2016</v>
      </c>
      <c r="AA847" s="723"/>
      <c r="AB847" s="756" t="s">
        <v>876</v>
      </c>
      <c r="AC847" s="756"/>
      <c r="AD847" s="756"/>
      <c r="AE847" s="756"/>
      <c r="AF847" s="756"/>
      <c r="AG847" s="756" t="s">
        <v>5605</v>
      </c>
      <c r="AH847" s="756" t="s">
        <v>794</v>
      </c>
      <c r="AI847" s="756">
        <v>210000048</v>
      </c>
      <c r="AJ847" s="756" t="s">
        <v>5601</v>
      </c>
      <c r="AK847" s="803"/>
    </row>
    <row r="848" spans="1:37" s="192" customFormat="1" ht="100.5" customHeight="1">
      <c r="A848" s="723" t="s">
        <v>5606</v>
      </c>
      <c r="B848" s="790" t="s">
        <v>33</v>
      </c>
      <c r="C848" s="723" t="s">
        <v>5607</v>
      </c>
      <c r="D848" s="723" t="s">
        <v>5608</v>
      </c>
      <c r="E848" s="723" t="s">
        <v>5608</v>
      </c>
      <c r="F848" s="723" t="s">
        <v>5494</v>
      </c>
      <c r="G848" s="723" t="str">
        <f t="shared" si="32"/>
        <v>стандарт-титр</v>
      </c>
      <c r="H848" s="723"/>
      <c r="I848" s="723"/>
      <c r="J848" s="723" t="s">
        <v>1135</v>
      </c>
      <c r="K848" s="723">
        <v>90</v>
      </c>
      <c r="L848" s="1044">
        <v>151010000</v>
      </c>
      <c r="M848" s="745" t="s">
        <v>82</v>
      </c>
      <c r="N848" s="723" t="s">
        <v>2115</v>
      </c>
      <c r="O848" s="723" t="s">
        <v>4357</v>
      </c>
      <c r="P848" s="723" t="s">
        <v>229</v>
      </c>
      <c r="Q848" s="870" t="s">
        <v>230</v>
      </c>
      <c r="R848" s="723" t="s">
        <v>2856</v>
      </c>
      <c r="S848" s="723">
        <v>778</v>
      </c>
      <c r="T848" s="723" t="s">
        <v>803</v>
      </c>
      <c r="U848" s="820">
        <v>0.13</v>
      </c>
      <c r="V848" s="820">
        <v>7000</v>
      </c>
      <c r="W848" s="820">
        <v>910</v>
      </c>
      <c r="X848" s="820">
        <f t="shared" si="31"/>
        <v>1019.2</v>
      </c>
      <c r="Y848" s="723" t="s">
        <v>4270</v>
      </c>
      <c r="Z848" s="723">
        <v>2016</v>
      </c>
      <c r="AA848" s="723"/>
      <c r="AB848" s="756" t="s">
        <v>876</v>
      </c>
      <c r="AC848" s="756"/>
      <c r="AD848" s="756"/>
      <c r="AE848" s="756"/>
      <c r="AF848" s="756"/>
      <c r="AG848" s="756" t="s">
        <v>5609</v>
      </c>
      <c r="AH848" s="756" t="s">
        <v>794</v>
      </c>
      <c r="AI848" s="756">
        <v>210011140</v>
      </c>
      <c r="AJ848" s="756" t="s">
        <v>5610</v>
      </c>
      <c r="AK848" s="803"/>
    </row>
    <row r="849" spans="1:37" s="192" customFormat="1" ht="100.5" customHeight="1">
      <c r="A849" s="723" t="s">
        <v>5611</v>
      </c>
      <c r="B849" s="790" t="s">
        <v>33</v>
      </c>
      <c r="C849" s="723" t="s">
        <v>5607</v>
      </c>
      <c r="D849" s="723" t="s">
        <v>5608</v>
      </c>
      <c r="E849" s="723" t="s">
        <v>5608</v>
      </c>
      <c r="F849" s="723" t="s">
        <v>5494</v>
      </c>
      <c r="G849" s="723" t="str">
        <f t="shared" si="32"/>
        <v>стандарт-титр</v>
      </c>
      <c r="H849" s="723"/>
      <c r="I849" s="723"/>
      <c r="J849" s="723" t="s">
        <v>1135</v>
      </c>
      <c r="K849" s="723">
        <v>90</v>
      </c>
      <c r="L849" s="1044">
        <v>151010000</v>
      </c>
      <c r="M849" s="745" t="s">
        <v>82</v>
      </c>
      <c r="N849" s="723" t="s">
        <v>2115</v>
      </c>
      <c r="O849" s="809" t="s">
        <v>4671</v>
      </c>
      <c r="P849" s="723" t="s">
        <v>229</v>
      </c>
      <c r="Q849" s="870" t="s">
        <v>230</v>
      </c>
      <c r="R849" s="723" t="s">
        <v>2856</v>
      </c>
      <c r="S849" s="723">
        <v>778</v>
      </c>
      <c r="T849" s="723" t="s">
        <v>803</v>
      </c>
      <c r="U849" s="820">
        <v>0.38</v>
      </c>
      <c r="V849" s="820">
        <v>7000</v>
      </c>
      <c r="W849" s="820">
        <v>2660</v>
      </c>
      <c r="X849" s="820">
        <f t="shared" si="31"/>
        <v>2979.2000000000003</v>
      </c>
      <c r="Y849" s="723" t="s">
        <v>4270</v>
      </c>
      <c r="Z849" s="723">
        <v>2016</v>
      </c>
      <c r="AA849" s="723"/>
      <c r="AB849" s="756" t="s">
        <v>876</v>
      </c>
      <c r="AC849" s="756"/>
      <c r="AD849" s="756"/>
      <c r="AE849" s="756"/>
      <c r="AF849" s="756"/>
      <c r="AG849" s="756" t="s">
        <v>5609</v>
      </c>
      <c r="AH849" s="756" t="s">
        <v>794</v>
      </c>
      <c r="AI849" s="756">
        <v>210011140</v>
      </c>
      <c r="AJ849" s="756" t="s">
        <v>5610</v>
      </c>
      <c r="AK849" s="803"/>
    </row>
    <row r="850" spans="1:37" s="192" customFormat="1" ht="100.5" customHeight="1">
      <c r="A850" s="723" t="s">
        <v>5612</v>
      </c>
      <c r="B850" s="790" t="s">
        <v>33</v>
      </c>
      <c r="C850" s="723" t="s">
        <v>5607</v>
      </c>
      <c r="D850" s="723" t="s">
        <v>5608</v>
      </c>
      <c r="E850" s="723" t="s">
        <v>5608</v>
      </c>
      <c r="F850" s="723" t="s">
        <v>5494</v>
      </c>
      <c r="G850" s="723" t="str">
        <f t="shared" si="32"/>
        <v>стандарт-титр</v>
      </c>
      <c r="H850" s="723"/>
      <c r="I850" s="723"/>
      <c r="J850" s="723" t="s">
        <v>1135</v>
      </c>
      <c r="K850" s="723">
        <v>90</v>
      </c>
      <c r="L850" s="1044">
        <v>151010000</v>
      </c>
      <c r="M850" s="745" t="s">
        <v>82</v>
      </c>
      <c r="N850" s="723" t="s">
        <v>2115</v>
      </c>
      <c r="O850" s="723" t="s">
        <v>4784</v>
      </c>
      <c r="P850" s="723" t="s">
        <v>229</v>
      </c>
      <c r="Q850" s="870" t="s">
        <v>230</v>
      </c>
      <c r="R850" s="723" t="s">
        <v>2856</v>
      </c>
      <c r="S850" s="723">
        <v>778</v>
      </c>
      <c r="T850" s="723" t="s">
        <v>803</v>
      </c>
      <c r="U850" s="820">
        <v>3</v>
      </c>
      <c r="V850" s="820">
        <v>7000</v>
      </c>
      <c r="W850" s="820">
        <v>21000</v>
      </c>
      <c r="X850" s="820">
        <f t="shared" si="31"/>
        <v>23520.000000000004</v>
      </c>
      <c r="Y850" s="723" t="s">
        <v>4270</v>
      </c>
      <c r="Z850" s="723">
        <v>2016</v>
      </c>
      <c r="AA850" s="723"/>
      <c r="AB850" s="756" t="s">
        <v>876</v>
      </c>
      <c r="AC850" s="756"/>
      <c r="AD850" s="756"/>
      <c r="AE850" s="756"/>
      <c r="AF850" s="756"/>
      <c r="AG850" s="756" t="s">
        <v>5609</v>
      </c>
      <c r="AH850" s="756" t="s">
        <v>794</v>
      </c>
      <c r="AI850" s="756">
        <v>210011140</v>
      </c>
      <c r="AJ850" s="756" t="s">
        <v>5610</v>
      </c>
      <c r="AK850" s="803"/>
    </row>
    <row r="851" spans="1:37" s="192" customFormat="1" ht="100.5" customHeight="1">
      <c r="A851" s="723" t="s">
        <v>5613</v>
      </c>
      <c r="B851" s="790" t="s">
        <v>33</v>
      </c>
      <c r="C851" s="723" t="s">
        <v>5614</v>
      </c>
      <c r="D851" s="723" t="s">
        <v>5608</v>
      </c>
      <c r="E851" s="723" t="s">
        <v>5608</v>
      </c>
      <c r="F851" s="1046" t="s">
        <v>5615</v>
      </c>
      <c r="G851" s="723" t="str">
        <f t="shared" si="32"/>
        <v>химически чистый, ГОСТ 3118-77</v>
      </c>
      <c r="H851" s="723"/>
      <c r="I851" s="723"/>
      <c r="J851" s="723" t="s">
        <v>1135</v>
      </c>
      <c r="K851" s="723">
        <v>90</v>
      </c>
      <c r="L851" s="784">
        <v>231010000</v>
      </c>
      <c r="M851" s="745" t="s">
        <v>128</v>
      </c>
      <c r="N851" s="723" t="s">
        <v>2115</v>
      </c>
      <c r="O851" s="809" t="s">
        <v>4668</v>
      </c>
      <c r="P851" s="723" t="s">
        <v>229</v>
      </c>
      <c r="Q851" s="870" t="s">
        <v>230</v>
      </c>
      <c r="R851" s="723" t="s">
        <v>2856</v>
      </c>
      <c r="S851" s="723">
        <v>166</v>
      </c>
      <c r="T851" s="723" t="s">
        <v>902</v>
      </c>
      <c r="U851" s="820">
        <v>0.40799999999999997</v>
      </c>
      <c r="V851" s="820">
        <v>500</v>
      </c>
      <c r="W851" s="820">
        <v>204</v>
      </c>
      <c r="X851" s="820">
        <f t="shared" si="31"/>
        <v>228.48000000000002</v>
      </c>
      <c r="Y851" s="723" t="s">
        <v>4270</v>
      </c>
      <c r="Z851" s="723">
        <v>2016</v>
      </c>
      <c r="AA851" s="723"/>
      <c r="AB851" s="756" t="s">
        <v>876</v>
      </c>
      <c r="AC851" s="756"/>
      <c r="AD851" s="756"/>
      <c r="AE851" s="756"/>
      <c r="AF851" s="756"/>
      <c r="AG851" s="756" t="s">
        <v>5616</v>
      </c>
      <c r="AH851" s="756" t="s">
        <v>794</v>
      </c>
      <c r="AI851" s="756">
        <v>210000052</v>
      </c>
      <c r="AJ851" s="756" t="s">
        <v>5617</v>
      </c>
      <c r="AK851" s="803"/>
    </row>
    <row r="852" spans="1:37" s="192" customFormat="1" ht="100.5" customHeight="1">
      <c r="A852" s="723" t="s">
        <v>5618</v>
      </c>
      <c r="B852" s="790" t="s">
        <v>33</v>
      </c>
      <c r="C852" s="723" t="s">
        <v>5614</v>
      </c>
      <c r="D852" s="723" t="s">
        <v>5608</v>
      </c>
      <c r="E852" s="723" t="s">
        <v>5608</v>
      </c>
      <c r="F852" s="723" t="s">
        <v>5615</v>
      </c>
      <c r="G852" s="723" t="str">
        <f t="shared" si="32"/>
        <v>химически чистый, ГОСТ 3118-77</v>
      </c>
      <c r="H852" s="723"/>
      <c r="I852" s="723"/>
      <c r="J852" s="723" t="s">
        <v>1135</v>
      </c>
      <c r="K852" s="723">
        <v>90</v>
      </c>
      <c r="L852" s="1044">
        <v>151010000</v>
      </c>
      <c r="M852" s="745" t="s">
        <v>82</v>
      </c>
      <c r="N852" s="723" t="s">
        <v>2115</v>
      </c>
      <c r="O852" s="723" t="s">
        <v>4357</v>
      </c>
      <c r="P852" s="723" t="s">
        <v>229</v>
      </c>
      <c r="Q852" s="870" t="s">
        <v>230</v>
      </c>
      <c r="R852" s="723" t="s">
        <v>2856</v>
      </c>
      <c r="S852" s="723">
        <v>166</v>
      </c>
      <c r="T852" s="723" t="s">
        <v>902</v>
      </c>
      <c r="U852" s="820">
        <v>0.92100000000000004</v>
      </c>
      <c r="V852" s="820">
        <v>500</v>
      </c>
      <c r="W852" s="820">
        <v>460.5</v>
      </c>
      <c r="X852" s="820">
        <f t="shared" si="31"/>
        <v>515.7600000000001</v>
      </c>
      <c r="Y852" s="723" t="s">
        <v>4270</v>
      </c>
      <c r="Z852" s="723">
        <v>2016</v>
      </c>
      <c r="AA852" s="723"/>
      <c r="AB852" s="756" t="s">
        <v>876</v>
      </c>
      <c r="AC852" s="756"/>
      <c r="AD852" s="756"/>
      <c r="AE852" s="756"/>
      <c r="AF852" s="756"/>
      <c r="AG852" s="756" t="s">
        <v>5619</v>
      </c>
      <c r="AH852" s="756" t="s">
        <v>794</v>
      </c>
      <c r="AI852" s="756">
        <v>210000052</v>
      </c>
      <c r="AJ852" s="756" t="s">
        <v>5617</v>
      </c>
      <c r="AK852" s="803"/>
    </row>
    <row r="853" spans="1:37" s="192" customFormat="1" ht="100.5" customHeight="1">
      <c r="A853" s="723" t="s">
        <v>5620</v>
      </c>
      <c r="B853" s="790" t="s">
        <v>33</v>
      </c>
      <c r="C853" s="723" t="s">
        <v>5614</v>
      </c>
      <c r="D853" s="723" t="s">
        <v>5608</v>
      </c>
      <c r="E853" s="723" t="s">
        <v>5608</v>
      </c>
      <c r="F853" s="723" t="s">
        <v>5615</v>
      </c>
      <c r="G853" s="723" t="str">
        <f t="shared" si="32"/>
        <v>химически чистый, ГОСТ 3118-77</v>
      </c>
      <c r="H853" s="723"/>
      <c r="I853" s="723"/>
      <c r="J853" s="723" t="s">
        <v>1135</v>
      </c>
      <c r="K853" s="723">
        <v>90</v>
      </c>
      <c r="L853" s="1044">
        <v>151010000</v>
      </c>
      <c r="M853" s="745" t="s">
        <v>82</v>
      </c>
      <c r="N853" s="723" t="s">
        <v>2115</v>
      </c>
      <c r="O853" s="809" t="s">
        <v>4671</v>
      </c>
      <c r="P853" s="723" t="s">
        <v>229</v>
      </c>
      <c r="Q853" s="870" t="s">
        <v>230</v>
      </c>
      <c r="R853" s="723" t="s">
        <v>2856</v>
      </c>
      <c r="S853" s="723">
        <v>166</v>
      </c>
      <c r="T853" s="723" t="s">
        <v>902</v>
      </c>
      <c r="U853" s="820">
        <v>6.5369999999999999</v>
      </c>
      <c r="V853" s="820">
        <v>500</v>
      </c>
      <c r="W853" s="820">
        <v>3268.5</v>
      </c>
      <c r="X853" s="820">
        <f t="shared" si="31"/>
        <v>3660.7200000000003</v>
      </c>
      <c r="Y853" s="723" t="s">
        <v>4270</v>
      </c>
      <c r="Z853" s="723">
        <v>2016</v>
      </c>
      <c r="AA853" s="723"/>
      <c r="AB853" s="756" t="s">
        <v>876</v>
      </c>
      <c r="AC853" s="756"/>
      <c r="AD853" s="756"/>
      <c r="AE853" s="756"/>
      <c r="AF853" s="756"/>
      <c r="AG853" s="756" t="s">
        <v>5619</v>
      </c>
      <c r="AH853" s="756" t="s">
        <v>794</v>
      </c>
      <c r="AI853" s="756">
        <v>210000052</v>
      </c>
      <c r="AJ853" s="756" t="s">
        <v>5617</v>
      </c>
      <c r="AK853" s="803"/>
    </row>
    <row r="854" spans="1:37" s="192" customFormat="1" ht="100.5" customHeight="1">
      <c r="A854" s="723" t="s">
        <v>5621</v>
      </c>
      <c r="B854" s="790" t="s">
        <v>33</v>
      </c>
      <c r="C854" s="723" t="s">
        <v>5614</v>
      </c>
      <c r="D854" s="723" t="s">
        <v>5608</v>
      </c>
      <c r="E854" s="723" t="s">
        <v>5608</v>
      </c>
      <c r="F854" s="723" t="s">
        <v>5615</v>
      </c>
      <c r="G854" s="723" t="str">
        <f t="shared" si="32"/>
        <v>химически чистый, ГОСТ 3118-77</v>
      </c>
      <c r="H854" s="723"/>
      <c r="I854" s="723"/>
      <c r="J854" s="723" t="s">
        <v>1135</v>
      </c>
      <c r="K854" s="723">
        <v>90</v>
      </c>
      <c r="L854" s="1044">
        <v>151010000</v>
      </c>
      <c r="M854" s="745" t="s">
        <v>82</v>
      </c>
      <c r="N854" s="723" t="s">
        <v>2115</v>
      </c>
      <c r="O854" s="723" t="s">
        <v>4784</v>
      </c>
      <c r="P854" s="723" t="s">
        <v>229</v>
      </c>
      <c r="Q854" s="870" t="s">
        <v>230</v>
      </c>
      <c r="R854" s="723" t="s">
        <v>2856</v>
      </c>
      <c r="S854" s="723">
        <v>166</v>
      </c>
      <c r="T854" s="723" t="s">
        <v>902</v>
      </c>
      <c r="U854" s="820">
        <v>11.311999999999999</v>
      </c>
      <c r="V854" s="820">
        <v>500</v>
      </c>
      <c r="W854" s="820">
        <v>5656</v>
      </c>
      <c r="X854" s="820">
        <f t="shared" si="31"/>
        <v>6334.72</v>
      </c>
      <c r="Y854" s="723" t="s">
        <v>4270</v>
      </c>
      <c r="Z854" s="723">
        <v>2016</v>
      </c>
      <c r="AA854" s="723"/>
      <c r="AB854" s="756" t="s">
        <v>876</v>
      </c>
      <c r="AC854" s="756"/>
      <c r="AD854" s="756"/>
      <c r="AE854" s="756"/>
      <c r="AF854" s="756"/>
      <c r="AG854" s="756" t="s">
        <v>5619</v>
      </c>
      <c r="AH854" s="756" t="s">
        <v>794</v>
      </c>
      <c r="AI854" s="756">
        <v>210000052</v>
      </c>
      <c r="AJ854" s="756" t="s">
        <v>5617</v>
      </c>
      <c r="AK854" s="803"/>
    </row>
    <row r="855" spans="1:37" s="550" customFormat="1" ht="100.5" customHeight="1">
      <c r="A855" s="843" t="s">
        <v>5622</v>
      </c>
      <c r="B855" s="923" t="s">
        <v>33</v>
      </c>
      <c r="C855" s="843" t="s">
        <v>5614</v>
      </c>
      <c r="D855" s="843" t="s">
        <v>5608</v>
      </c>
      <c r="E855" s="843" t="s">
        <v>5608</v>
      </c>
      <c r="F855" s="843" t="s">
        <v>5615</v>
      </c>
      <c r="G855" s="843" t="str">
        <f t="shared" si="32"/>
        <v>химически чистый, ГОСТ 3118-77</v>
      </c>
      <c r="H855" s="843"/>
      <c r="I855" s="843"/>
      <c r="J855" s="843" t="s">
        <v>1135</v>
      </c>
      <c r="K855" s="843">
        <v>90</v>
      </c>
      <c r="L855" s="903">
        <v>471010000</v>
      </c>
      <c r="M855" s="843" t="s">
        <v>125</v>
      </c>
      <c r="N855" s="843" t="s">
        <v>2115</v>
      </c>
      <c r="O855" s="843" t="s">
        <v>236</v>
      </c>
      <c r="P855" s="843" t="s">
        <v>229</v>
      </c>
      <c r="Q855" s="1062" t="s">
        <v>230</v>
      </c>
      <c r="R855" s="843" t="s">
        <v>2856</v>
      </c>
      <c r="S855" s="843">
        <v>166</v>
      </c>
      <c r="T855" s="843" t="s">
        <v>902</v>
      </c>
      <c r="U855" s="927">
        <v>0.84399999999999997</v>
      </c>
      <c r="V855" s="927">
        <v>500</v>
      </c>
      <c r="W855" s="927">
        <v>0</v>
      </c>
      <c r="X855" s="927">
        <f t="shared" si="31"/>
        <v>0</v>
      </c>
      <c r="Y855" s="843" t="s">
        <v>4270</v>
      </c>
      <c r="Z855" s="843">
        <v>2016</v>
      </c>
      <c r="AA855" s="843"/>
      <c r="AB855" s="894" t="s">
        <v>876</v>
      </c>
      <c r="AC855" s="894"/>
      <c r="AD855" s="894"/>
      <c r="AE855" s="894"/>
      <c r="AF855" s="894"/>
      <c r="AG855" s="894" t="s">
        <v>5623</v>
      </c>
      <c r="AH855" s="894" t="s">
        <v>794</v>
      </c>
      <c r="AI855" s="894">
        <v>210000052</v>
      </c>
      <c r="AJ855" s="894" t="s">
        <v>5617</v>
      </c>
      <c r="AK855" s="1064"/>
    </row>
    <row r="856" spans="1:37" s="1243" customFormat="1" ht="99.75" customHeight="1">
      <c r="A856" s="1201" t="s">
        <v>13688</v>
      </c>
      <c r="B856" s="1191" t="s">
        <v>33</v>
      </c>
      <c r="C856" s="1201" t="s">
        <v>5614</v>
      </c>
      <c r="D856" s="1201" t="s">
        <v>5608</v>
      </c>
      <c r="E856" s="1201" t="s">
        <v>5608</v>
      </c>
      <c r="F856" s="1201" t="s">
        <v>5615</v>
      </c>
      <c r="G856" s="1201" t="str">
        <f t="shared" si="32"/>
        <v>химически чистый, ГОСТ 3118-77</v>
      </c>
      <c r="H856" s="1201"/>
      <c r="I856" s="1201"/>
      <c r="J856" s="1201" t="s">
        <v>1135</v>
      </c>
      <c r="K856" s="1201">
        <v>90</v>
      </c>
      <c r="L856" s="1265">
        <v>471010000</v>
      </c>
      <c r="M856" s="1343" t="s">
        <v>125</v>
      </c>
      <c r="N856" s="1201" t="s">
        <v>2035</v>
      </c>
      <c r="O856" s="1201" t="s">
        <v>236</v>
      </c>
      <c r="P856" s="1201" t="s">
        <v>229</v>
      </c>
      <c r="Q856" s="1256" t="s">
        <v>230</v>
      </c>
      <c r="R856" s="1201" t="s">
        <v>2856</v>
      </c>
      <c r="S856" s="1201">
        <v>166</v>
      </c>
      <c r="T856" s="1201" t="s">
        <v>902</v>
      </c>
      <c r="U856" s="1276">
        <v>0.84399999999999997</v>
      </c>
      <c r="V856" s="1276">
        <v>500</v>
      </c>
      <c r="W856" s="1276">
        <v>422</v>
      </c>
      <c r="X856" s="1276">
        <f t="shared" si="31"/>
        <v>472.64000000000004</v>
      </c>
      <c r="Y856" s="1201"/>
      <c r="Z856" s="1201">
        <v>2016</v>
      </c>
      <c r="AA856" s="1201">
        <v>22</v>
      </c>
      <c r="AB856" s="1180" t="s">
        <v>876</v>
      </c>
      <c r="AC856" s="1180"/>
      <c r="AD856" s="1180"/>
      <c r="AE856" s="1180"/>
      <c r="AF856" s="1180"/>
      <c r="AG856" s="1180" t="s">
        <v>5623</v>
      </c>
      <c r="AH856" s="1180" t="s">
        <v>794</v>
      </c>
      <c r="AI856" s="1180">
        <v>210000052</v>
      </c>
      <c r="AJ856" s="1180" t="s">
        <v>5617</v>
      </c>
      <c r="AK856" s="1180" t="s">
        <v>13668</v>
      </c>
    </row>
    <row r="857" spans="1:37" s="192" customFormat="1" ht="100.5" customHeight="1">
      <c r="A857" s="723" t="s">
        <v>5624</v>
      </c>
      <c r="B857" s="790" t="s">
        <v>33</v>
      </c>
      <c r="C857" s="723" t="s">
        <v>5614</v>
      </c>
      <c r="D857" s="723" t="s">
        <v>5608</v>
      </c>
      <c r="E857" s="723" t="s">
        <v>5608</v>
      </c>
      <c r="F857" s="723" t="s">
        <v>5615</v>
      </c>
      <c r="G857" s="723" t="str">
        <f t="shared" si="32"/>
        <v>химически чистый, ГОСТ 3118-77</v>
      </c>
      <c r="H857" s="723"/>
      <c r="I857" s="723"/>
      <c r="J857" s="723" t="s">
        <v>1135</v>
      </c>
      <c r="K857" s="723">
        <v>90</v>
      </c>
      <c r="L857" s="95">
        <v>311010000</v>
      </c>
      <c r="M857" s="723" t="s">
        <v>342</v>
      </c>
      <c r="N857" s="723" t="s">
        <v>2115</v>
      </c>
      <c r="O857" s="809" t="s">
        <v>4682</v>
      </c>
      <c r="P857" s="723" t="s">
        <v>229</v>
      </c>
      <c r="Q857" s="870" t="s">
        <v>230</v>
      </c>
      <c r="R857" s="723" t="s">
        <v>2856</v>
      </c>
      <c r="S857" s="723">
        <v>166</v>
      </c>
      <c r="T857" s="723" t="s">
        <v>902</v>
      </c>
      <c r="U857" s="820">
        <v>3.948</v>
      </c>
      <c r="V857" s="820">
        <v>500</v>
      </c>
      <c r="W857" s="820">
        <v>1974</v>
      </c>
      <c r="X857" s="820">
        <f t="shared" si="31"/>
        <v>2210.88</v>
      </c>
      <c r="Y857" s="723" t="s">
        <v>4270</v>
      </c>
      <c r="Z857" s="723">
        <v>2016</v>
      </c>
      <c r="AA857" s="723"/>
      <c r="AB857" s="756" t="s">
        <v>876</v>
      </c>
      <c r="AC857" s="756"/>
      <c r="AD857" s="756"/>
      <c r="AE857" s="756"/>
      <c r="AF857" s="756"/>
      <c r="AG857" s="756" t="s">
        <v>5625</v>
      </c>
      <c r="AH857" s="756" t="s">
        <v>794</v>
      </c>
      <c r="AI857" s="756">
        <v>210000052</v>
      </c>
      <c r="AJ857" s="756" t="s">
        <v>5617</v>
      </c>
      <c r="AK857" s="803"/>
    </row>
    <row r="858" spans="1:37" s="192" customFormat="1" ht="100.5" customHeight="1">
      <c r="A858" s="723" t="s">
        <v>5626</v>
      </c>
      <c r="B858" s="790" t="s">
        <v>33</v>
      </c>
      <c r="C858" s="723" t="s">
        <v>5627</v>
      </c>
      <c r="D858" s="723" t="s">
        <v>5628</v>
      </c>
      <c r="E858" s="723" t="s">
        <v>5628</v>
      </c>
      <c r="F858" s="723" t="s">
        <v>5629</v>
      </c>
      <c r="G858" s="723" t="str">
        <f t="shared" si="32"/>
        <v>чистый для анализа, ГОСТ 6341-75</v>
      </c>
      <c r="H858" s="723"/>
      <c r="I858" s="723"/>
      <c r="J858" s="723" t="s">
        <v>38</v>
      </c>
      <c r="K858" s="723">
        <v>0</v>
      </c>
      <c r="L858" s="784">
        <v>231010000</v>
      </c>
      <c r="M858" s="745" t="s">
        <v>128</v>
      </c>
      <c r="N858" s="723" t="s">
        <v>2115</v>
      </c>
      <c r="O858" s="723" t="s">
        <v>5515</v>
      </c>
      <c r="P858" s="723" t="s">
        <v>229</v>
      </c>
      <c r="Q858" s="870" t="s">
        <v>230</v>
      </c>
      <c r="R858" s="723" t="s">
        <v>2856</v>
      </c>
      <c r="S858" s="723">
        <v>166</v>
      </c>
      <c r="T858" s="723" t="s">
        <v>902</v>
      </c>
      <c r="U858" s="820">
        <v>0.09</v>
      </c>
      <c r="V858" s="820">
        <v>5800</v>
      </c>
      <c r="W858" s="820">
        <v>522</v>
      </c>
      <c r="X858" s="820">
        <f t="shared" si="31"/>
        <v>584.6400000000001</v>
      </c>
      <c r="Y858" s="723"/>
      <c r="Z858" s="723">
        <v>2016</v>
      </c>
      <c r="AA858" s="723"/>
      <c r="AB858" s="756" t="s">
        <v>876</v>
      </c>
      <c r="AC858" s="756" t="s">
        <v>209</v>
      </c>
      <c r="AD858" s="756"/>
      <c r="AE858" s="756"/>
      <c r="AF858" s="756"/>
      <c r="AG858" s="756" t="s">
        <v>5630</v>
      </c>
      <c r="AH858" s="756" t="s">
        <v>794</v>
      </c>
      <c r="AI858" s="756">
        <v>210003551</v>
      </c>
      <c r="AJ858" s="756" t="s">
        <v>5631</v>
      </c>
      <c r="AK858" s="803"/>
    </row>
    <row r="859" spans="1:37" s="192" customFormat="1" ht="100.5" customHeight="1">
      <c r="A859" s="723" t="s">
        <v>5632</v>
      </c>
      <c r="B859" s="790" t="s">
        <v>33</v>
      </c>
      <c r="C859" s="723" t="s">
        <v>5627</v>
      </c>
      <c r="D859" s="723" t="s">
        <v>5628</v>
      </c>
      <c r="E859" s="723" t="s">
        <v>5628</v>
      </c>
      <c r="F859" s="723" t="s">
        <v>5629</v>
      </c>
      <c r="G859" s="723" t="str">
        <f t="shared" si="32"/>
        <v>чистый для анализа, ГОСТ 6341-75</v>
      </c>
      <c r="H859" s="723"/>
      <c r="I859" s="723"/>
      <c r="J859" s="723" t="s">
        <v>38</v>
      </c>
      <c r="K859" s="723">
        <v>0</v>
      </c>
      <c r="L859" s="784">
        <v>231010000</v>
      </c>
      <c r="M859" s="745" t="s">
        <v>128</v>
      </c>
      <c r="N859" s="723" t="s">
        <v>2115</v>
      </c>
      <c r="O859" s="723" t="s">
        <v>5517</v>
      </c>
      <c r="P859" s="723" t="s">
        <v>229</v>
      </c>
      <c r="Q859" s="870" t="s">
        <v>230</v>
      </c>
      <c r="R859" s="723" t="s">
        <v>2856</v>
      </c>
      <c r="S859" s="723">
        <v>166</v>
      </c>
      <c r="T859" s="723" t="s">
        <v>902</v>
      </c>
      <c r="U859" s="820">
        <v>0.16800000000000001</v>
      </c>
      <c r="V859" s="820">
        <v>5800</v>
      </c>
      <c r="W859" s="820">
        <v>974.40000000000009</v>
      </c>
      <c r="X859" s="820">
        <f t="shared" si="31"/>
        <v>1091.3280000000002</v>
      </c>
      <c r="Y859" s="723"/>
      <c r="Z859" s="723">
        <v>2016</v>
      </c>
      <c r="AA859" s="723"/>
      <c r="AB859" s="756" t="s">
        <v>876</v>
      </c>
      <c r="AC859" s="756" t="s">
        <v>209</v>
      </c>
      <c r="AD859" s="756"/>
      <c r="AE859" s="756"/>
      <c r="AF859" s="756"/>
      <c r="AG859" s="756" t="s">
        <v>5630</v>
      </c>
      <c r="AH859" s="756" t="s">
        <v>794</v>
      </c>
      <c r="AI859" s="756">
        <v>210003551</v>
      </c>
      <c r="AJ859" s="756" t="s">
        <v>5631</v>
      </c>
      <c r="AK859" s="803"/>
    </row>
    <row r="860" spans="1:37" s="192" customFormat="1" ht="100.5" customHeight="1">
      <c r="A860" s="723" t="s">
        <v>5633</v>
      </c>
      <c r="B860" s="790" t="s">
        <v>33</v>
      </c>
      <c r="C860" s="723" t="s">
        <v>5634</v>
      </c>
      <c r="D860" s="723" t="s">
        <v>5635</v>
      </c>
      <c r="E860" s="723" t="s">
        <v>5635</v>
      </c>
      <c r="F860" s="723" t="s">
        <v>5636</v>
      </c>
      <c r="G860" s="723" t="str">
        <f t="shared" si="32"/>
        <v>стеклянная, марка Кн, лабораторная</v>
      </c>
      <c r="H860" s="723"/>
      <c r="I860" s="723"/>
      <c r="J860" s="723" t="s">
        <v>38</v>
      </c>
      <c r="K860" s="723">
        <v>0</v>
      </c>
      <c r="L860" s="1044">
        <v>151010000</v>
      </c>
      <c r="M860" s="745" t="s">
        <v>82</v>
      </c>
      <c r="N860" s="723" t="s">
        <v>2115</v>
      </c>
      <c r="O860" s="723" t="s">
        <v>5396</v>
      </c>
      <c r="P860" s="723" t="s">
        <v>229</v>
      </c>
      <c r="Q860" s="870" t="s">
        <v>230</v>
      </c>
      <c r="R860" s="723" t="s">
        <v>2856</v>
      </c>
      <c r="S860" s="723">
        <v>796</v>
      </c>
      <c r="T860" s="723" t="s">
        <v>232</v>
      </c>
      <c r="U860" s="820">
        <v>10</v>
      </c>
      <c r="V860" s="820">
        <v>502</v>
      </c>
      <c r="W860" s="820">
        <v>5020</v>
      </c>
      <c r="X860" s="820">
        <f t="shared" si="31"/>
        <v>5622.4000000000005</v>
      </c>
      <c r="Y860" s="723"/>
      <c r="Z860" s="723">
        <v>2016</v>
      </c>
      <c r="AA860" s="723"/>
      <c r="AB860" s="756" t="s">
        <v>876</v>
      </c>
      <c r="AC860" s="756" t="s">
        <v>209</v>
      </c>
      <c r="AD860" s="756"/>
      <c r="AE860" s="756"/>
      <c r="AF860" s="756"/>
      <c r="AG860" s="756" t="s">
        <v>5637</v>
      </c>
      <c r="AH860" s="756" t="s">
        <v>794</v>
      </c>
      <c r="AI860" s="756">
        <v>210004849</v>
      </c>
      <c r="AJ860" s="756" t="s">
        <v>5638</v>
      </c>
      <c r="AK860" s="803"/>
    </row>
    <row r="861" spans="1:37" s="550" customFormat="1" ht="100.5" customHeight="1">
      <c r="A861" s="843" t="s">
        <v>5639</v>
      </c>
      <c r="B861" s="923" t="s">
        <v>33</v>
      </c>
      <c r="C861" s="843" t="s">
        <v>5640</v>
      </c>
      <c r="D861" s="843" t="s">
        <v>5641</v>
      </c>
      <c r="E861" s="843" t="s">
        <v>5641</v>
      </c>
      <c r="F861" s="843" t="s">
        <v>5642</v>
      </c>
      <c r="G861" s="843" t="str">
        <f t="shared" si="32"/>
        <v>контрастный</v>
      </c>
      <c r="H861" s="843"/>
      <c r="I861" s="843"/>
      <c r="J861" s="843" t="s">
        <v>38</v>
      </c>
      <c r="K861" s="843">
        <v>0</v>
      </c>
      <c r="L861" s="903">
        <v>271010000</v>
      </c>
      <c r="M861" s="843" t="s">
        <v>127</v>
      </c>
      <c r="N861" s="843" t="s">
        <v>2115</v>
      </c>
      <c r="O861" s="843" t="s">
        <v>802</v>
      </c>
      <c r="P861" s="843" t="s">
        <v>229</v>
      </c>
      <c r="Q861" s="1062" t="s">
        <v>230</v>
      </c>
      <c r="R861" s="843" t="s">
        <v>2856</v>
      </c>
      <c r="S861" s="843">
        <v>796</v>
      </c>
      <c r="T861" s="843" t="s">
        <v>232</v>
      </c>
      <c r="U861" s="927">
        <v>12</v>
      </c>
      <c r="V861" s="927">
        <v>7500</v>
      </c>
      <c r="W861" s="927">
        <v>0</v>
      </c>
      <c r="X861" s="927">
        <f t="shared" si="31"/>
        <v>0</v>
      </c>
      <c r="Y861" s="843"/>
      <c r="Z861" s="843">
        <v>2016</v>
      </c>
      <c r="AA861" s="843"/>
      <c r="AB861" s="894" t="s">
        <v>876</v>
      </c>
      <c r="AC861" s="894" t="s">
        <v>209</v>
      </c>
      <c r="AD861" s="894"/>
      <c r="AE861" s="894"/>
      <c r="AF861" s="894"/>
      <c r="AG861" s="894" t="s">
        <v>5643</v>
      </c>
      <c r="AH861" s="894" t="s">
        <v>794</v>
      </c>
      <c r="AI861" s="894">
        <v>210018032</v>
      </c>
      <c r="AJ861" s="894" t="s">
        <v>5644</v>
      </c>
      <c r="AK861" s="1064"/>
    </row>
    <row r="862" spans="1:37" s="1269" customFormat="1" ht="100.5" customHeight="1">
      <c r="A862" s="1272" t="s">
        <v>13532</v>
      </c>
      <c r="B862" s="1272" t="s">
        <v>33</v>
      </c>
      <c r="C862" s="1272" t="s">
        <v>5640</v>
      </c>
      <c r="D862" s="1272" t="s">
        <v>5641</v>
      </c>
      <c r="E862" s="1272"/>
      <c r="F862" s="1272" t="s">
        <v>5642</v>
      </c>
      <c r="G862" s="1272" t="s">
        <v>5642</v>
      </c>
      <c r="H862" s="1272"/>
      <c r="I862" s="1272"/>
      <c r="J862" s="1272" t="s">
        <v>38</v>
      </c>
      <c r="K862" s="1272">
        <v>0</v>
      </c>
      <c r="L862" s="1273">
        <v>271010000</v>
      </c>
      <c r="M862" s="1272" t="s">
        <v>127</v>
      </c>
      <c r="N862" s="1272" t="s">
        <v>2035</v>
      </c>
      <c r="O862" s="1272" t="s">
        <v>802</v>
      </c>
      <c r="P862" s="1272" t="s">
        <v>229</v>
      </c>
      <c r="Q862" s="1274" t="s">
        <v>230</v>
      </c>
      <c r="R862" s="1272" t="s">
        <v>2856</v>
      </c>
      <c r="S862" s="1272">
        <v>796</v>
      </c>
      <c r="T862" s="1272" t="s">
        <v>232</v>
      </c>
      <c r="U862" s="1275">
        <v>8</v>
      </c>
      <c r="V862" s="1276">
        <v>7500</v>
      </c>
      <c r="W862" s="1276">
        <v>60000</v>
      </c>
      <c r="X862" s="1276">
        <v>67200</v>
      </c>
      <c r="Y862" s="1272"/>
      <c r="Z862" s="1272">
        <v>2016</v>
      </c>
      <c r="AA862" s="1277" t="s">
        <v>13529</v>
      </c>
      <c r="AB862" s="1278" t="s">
        <v>876</v>
      </c>
      <c r="AC862" s="1278" t="s">
        <v>209</v>
      </c>
      <c r="AD862" s="1278"/>
      <c r="AE862" s="1278"/>
      <c r="AF862" s="1278"/>
      <c r="AG862" s="1278" t="s">
        <v>5643</v>
      </c>
      <c r="AH862" s="1278" t="s">
        <v>794</v>
      </c>
      <c r="AI862" s="1278">
        <v>210018032</v>
      </c>
      <c r="AJ862" s="1278" t="s">
        <v>5644</v>
      </c>
      <c r="AK862" s="1279" t="s">
        <v>13530</v>
      </c>
    </row>
    <row r="863" spans="1:37" s="192" customFormat="1" ht="100.5" customHeight="1">
      <c r="A863" s="723" t="s">
        <v>5645</v>
      </c>
      <c r="B863" s="790" t="s">
        <v>33</v>
      </c>
      <c r="C863" s="723" t="s">
        <v>5640</v>
      </c>
      <c r="D863" s="723" t="s">
        <v>5641</v>
      </c>
      <c r="E863" s="723" t="s">
        <v>5641</v>
      </c>
      <c r="F863" s="723" t="s">
        <v>5642</v>
      </c>
      <c r="G863" s="723" t="str">
        <f t="shared" si="32"/>
        <v>контрастный</v>
      </c>
      <c r="H863" s="723"/>
      <c r="I863" s="723"/>
      <c r="J863" s="723" t="s">
        <v>38</v>
      </c>
      <c r="K863" s="723">
        <v>0</v>
      </c>
      <c r="L863" s="784">
        <v>231010000</v>
      </c>
      <c r="M863" s="745" t="s">
        <v>128</v>
      </c>
      <c r="N863" s="723" t="s">
        <v>2115</v>
      </c>
      <c r="O863" s="809" t="s">
        <v>4668</v>
      </c>
      <c r="P863" s="723" t="s">
        <v>229</v>
      </c>
      <c r="Q863" s="870" t="s">
        <v>230</v>
      </c>
      <c r="R863" s="723" t="s">
        <v>2856</v>
      </c>
      <c r="S863" s="723">
        <v>796</v>
      </c>
      <c r="T863" s="723" t="s">
        <v>232</v>
      </c>
      <c r="U863" s="820">
        <v>8</v>
      </c>
      <c r="V863" s="820">
        <v>7500</v>
      </c>
      <c r="W863" s="820">
        <v>60000</v>
      </c>
      <c r="X863" s="820">
        <f t="shared" si="31"/>
        <v>67200</v>
      </c>
      <c r="Y863" s="723"/>
      <c r="Z863" s="723">
        <v>2016</v>
      </c>
      <c r="AA863" s="723"/>
      <c r="AB863" s="756" t="s">
        <v>876</v>
      </c>
      <c r="AC863" s="756" t="s">
        <v>209</v>
      </c>
      <c r="AD863" s="756"/>
      <c r="AE863" s="756"/>
      <c r="AF863" s="756"/>
      <c r="AG863" s="756" t="s">
        <v>5646</v>
      </c>
      <c r="AH863" s="756" t="s">
        <v>794</v>
      </c>
      <c r="AI863" s="756">
        <v>210018032</v>
      </c>
      <c r="AJ863" s="756" t="s">
        <v>5644</v>
      </c>
      <c r="AK863" s="803"/>
    </row>
    <row r="864" spans="1:37" s="192" customFormat="1" ht="100.5" customHeight="1">
      <c r="A864" s="723" t="s">
        <v>5647</v>
      </c>
      <c r="B864" s="790" t="s">
        <v>33</v>
      </c>
      <c r="C864" s="723" t="s">
        <v>5640</v>
      </c>
      <c r="D864" s="723" t="s">
        <v>5641</v>
      </c>
      <c r="E864" s="723" t="s">
        <v>5641</v>
      </c>
      <c r="F864" s="723" t="s">
        <v>5642</v>
      </c>
      <c r="G864" s="723" t="str">
        <f t="shared" si="32"/>
        <v>контрастный</v>
      </c>
      <c r="H864" s="723"/>
      <c r="I864" s="723"/>
      <c r="J864" s="723" t="s">
        <v>38</v>
      </c>
      <c r="K864" s="723">
        <v>0</v>
      </c>
      <c r="L864" s="1044">
        <v>151010000</v>
      </c>
      <c r="M864" s="745" t="s">
        <v>82</v>
      </c>
      <c r="N864" s="723" t="s">
        <v>2115</v>
      </c>
      <c r="O864" s="809" t="s">
        <v>4671</v>
      </c>
      <c r="P864" s="723" t="s">
        <v>229</v>
      </c>
      <c r="Q864" s="870" t="s">
        <v>230</v>
      </c>
      <c r="R864" s="723" t="s">
        <v>2856</v>
      </c>
      <c r="S864" s="723">
        <v>796</v>
      </c>
      <c r="T864" s="723" t="s">
        <v>232</v>
      </c>
      <c r="U864" s="820">
        <v>18</v>
      </c>
      <c r="V864" s="820">
        <v>7500</v>
      </c>
      <c r="W864" s="820">
        <v>135000</v>
      </c>
      <c r="X864" s="820">
        <f t="shared" si="31"/>
        <v>151200</v>
      </c>
      <c r="Y864" s="723"/>
      <c r="Z864" s="723">
        <v>2016</v>
      </c>
      <c r="AA864" s="723"/>
      <c r="AB864" s="756" t="s">
        <v>876</v>
      </c>
      <c r="AC864" s="756" t="s">
        <v>209</v>
      </c>
      <c r="AD864" s="756"/>
      <c r="AE864" s="756"/>
      <c r="AF864" s="756"/>
      <c r="AG864" s="756" t="s">
        <v>5648</v>
      </c>
      <c r="AH864" s="756" t="s">
        <v>794</v>
      </c>
      <c r="AI864" s="756">
        <v>210018032</v>
      </c>
      <c r="AJ864" s="756" t="s">
        <v>5644</v>
      </c>
      <c r="AK864" s="803"/>
    </row>
    <row r="865" spans="1:37" s="192" customFormat="1" ht="100.5" customHeight="1">
      <c r="A865" s="723" t="s">
        <v>5649</v>
      </c>
      <c r="B865" s="790" t="s">
        <v>33</v>
      </c>
      <c r="C865" s="723" t="s">
        <v>5640</v>
      </c>
      <c r="D865" s="723" t="s">
        <v>5641</v>
      </c>
      <c r="E865" s="723" t="s">
        <v>5641</v>
      </c>
      <c r="F865" s="723" t="s">
        <v>5642</v>
      </c>
      <c r="G865" s="723" t="str">
        <f t="shared" si="32"/>
        <v>контрастный</v>
      </c>
      <c r="H865" s="723"/>
      <c r="I865" s="723"/>
      <c r="J865" s="723" t="s">
        <v>38</v>
      </c>
      <c r="K865" s="723">
        <v>0</v>
      </c>
      <c r="L865" s="762">
        <v>751000000</v>
      </c>
      <c r="M865" s="745" t="s">
        <v>83</v>
      </c>
      <c r="N865" s="723" t="s">
        <v>2115</v>
      </c>
      <c r="O865" s="809" t="s">
        <v>4674</v>
      </c>
      <c r="P865" s="723" t="s">
        <v>229</v>
      </c>
      <c r="Q865" s="870" t="s">
        <v>230</v>
      </c>
      <c r="R865" s="723" t="s">
        <v>2856</v>
      </c>
      <c r="S865" s="723">
        <v>796</v>
      </c>
      <c r="T865" s="723" t="s">
        <v>232</v>
      </c>
      <c r="U865" s="820">
        <v>10</v>
      </c>
      <c r="V865" s="820">
        <v>7500</v>
      </c>
      <c r="W865" s="820">
        <v>75000</v>
      </c>
      <c r="X865" s="820">
        <f t="shared" si="31"/>
        <v>84000.000000000015</v>
      </c>
      <c r="Y865" s="723"/>
      <c r="Z865" s="723">
        <v>2016</v>
      </c>
      <c r="AA865" s="723"/>
      <c r="AB865" s="756" t="s">
        <v>876</v>
      </c>
      <c r="AC865" s="756" t="s">
        <v>209</v>
      </c>
      <c r="AD865" s="756"/>
      <c r="AE865" s="756"/>
      <c r="AF865" s="756"/>
      <c r="AG865" s="756" t="s">
        <v>5650</v>
      </c>
      <c r="AH865" s="756" t="s">
        <v>794</v>
      </c>
      <c r="AI865" s="756">
        <v>210018032</v>
      </c>
      <c r="AJ865" s="756" t="s">
        <v>5644</v>
      </c>
      <c r="AK865" s="803"/>
    </row>
    <row r="866" spans="1:37" s="192" customFormat="1" ht="100.5" customHeight="1">
      <c r="A866" s="723" t="s">
        <v>5651</v>
      </c>
      <c r="B866" s="790" t="s">
        <v>33</v>
      </c>
      <c r="C866" s="723" t="s">
        <v>5640</v>
      </c>
      <c r="D866" s="723" t="s">
        <v>5641</v>
      </c>
      <c r="E866" s="723" t="s">
        <v>5641</v>
      </c>
      <c r="F866" s="723" t="s">
        <v>5642</v>
      </c>
      <c r="G866" s="723" t="str">
        <f t="shared" si="32"/>
        <v>контрастный</v>
      </c>
      <c r="H866" s="723"/>
      <c r="I866" s="723"/>
      <c r="J866" s="723" t="s">
        <v>38</v>
      </c>
      <c r="K866" s="723">
        <v>0</v>
      </c>
      <c r="L866" s="762">
        <v>471010000</v>
      </c>
      <c r="M866" s="1003" t="s">
        <v>125</v>
      </c>
      <c r="N866" s="723" t="s">
        <v>2115</v>
      </c>
      <c r="O866" s="723" t="s">
        <v>236</v>
      </c>
      <c r="P866" s="723" t="s">
        <v>229</v>
      </c>
      <c r="Q866" s="870" t="s">
        <v>230</v>
      </c>
      <c r="R866" s="723" t="s">
        <v>2856</v>
      </c>
      <c r="S866" s="723">
        <v>796</v>
      </c>
      <c r="T866" s="723" t="s">
        <v>232</v>
      </c>
      <c r="U866" s="820">
        <v>3</v>
      </c>
      <c r="V866" s="820">
        <v>7500</v>
      </c>
      <c r="W866" s="820">
        <v>22500</v>
      </c>
      <c r="X866" s="820">
        <f t="shared" si="31"/>
        <v>25200.000000000004</v>
      </c>
      <c r="Y866" s="723"/>
      <c r="Z866" s="723">
        <v>2016</v>
      </c>
      <c r="AA866" s="723"/>
      <c r="AB866" s="756" t="s">
        <v>876</v>
      </c>
      <c r="AC866" s="756" t="s">
        <v>209</v>
      </c>
      <c r="AD866" s="756"/>
      <c r="AE866" s="756"/>
      <c r="AF866" s="756"/>
      <c r="AG866" s="756" t="s">
        <v>5652</v>
      </c>
      <c r="AH866" s="756" t="s">
        <v>794</v>
      </c>
      <c r="AI866" s="756">
        <v>210018032</v>
      </c>
      <c r="AJ866" s="756" t="s">
        <v>5644</v>
      </c>
      <c r="AK866" s="803"/>
    </row>
    <row r="867" spans="1:37" s="192" customFormat="1" ht="100.5" customHeight="1">
      <c r="A867" s="723" t="s">
        <v>5653</v>
      </c>
      <c r="B867" s="790" t="s">
        <v>33</v>
      </c>
      <c r="C867" s="723" t="s">
        <v>5640</v>
      </c>
      <c r="D867" s="723" t="s">
        <v>5641</v>
      </c>
      <c r="E867" s="723" t="s">
        <v>5641</v>
      </c>
      <c r="F867" s="723" t="s">
        <v>5642</v>
      </c>
      <c r="G867" s="723" t="str">
        <f t="shared" si="32"/>
        <v>контрастный</v>
      </c>
      <c r="H867" s="723"/>
      <c r="I867" s="723"/>
      <c r="J867" s="723" t="s">
        <v>38</v>
      </c>
      <c r="K867" s="723">
        <v>0</v>
      </c>
      <c r="L867" s="95">
        <v>311010000</v>
      </c>
      <c r="M867" s="723" t="s">
        <v>342</v>
      </c>
      <c r="N867" s="723" t="s">
        <v>2115</v>
      </c>
      <c r="O867" s="809" t="s">
        <v>4682</v>
      </c>
      <c r="P867" s="723" t="s">
        <v>229</v>
      </c>
      <c r="Q867" s="870" t="s">
        <v>230</v>
      </c>
      <c r="R867" s="723" t="s">
        <v>2856</v>
      </c>
      <c r="S867" s="723">
        <v>796</v>
      </c>
      <c r="T867" s="723" t="s">
        <v>232</v>
      </c>
      <c r="U867" s="820">
        <v>78</v>
      </c>
      <c r="V867" s="820">
        <v>7500</v>
      </c>
      <c r="W867" s="820">
        <v>585000</v>
      </c>
      <c r="X867" s="820">
        <f t="shared" si="31"/>
        <v>655200.00000000012</v>
      </c>
      <c r="Y867" s="723"/>
      <c r="Z867" s="723">
        <v>2016</v>
      </c>
      <c r="AA867" s="723"/>
      <c r="AB867" s="756" t="s">
        <v>876</v>
      </c>
      <c r="AC867" s="756" t="s">
        <v>209</v>
      </c>
      <c r="AD867" s="756"/>
      <c r="AE867" s="756"/>
      <c r="AF867" s="756"/>
      <c r="AG867" s="756" t="s">
        <v>5654</v>
      </c>
      <c r="AH867" s="756" t="s">
        <v>794</v>
      </c>
      <c r="AI867" s="756">
        <v>210018032</v>
      </c>
      <c r="AJ867" s="756" t="s">
        <v>5644</v>
      </c>
      <c r="AK867" s="803"/>
    </row>
    <row r="868" spans="1:37" s="192" customFormat="1" ht="100.5" customHeight="1">
      <c r="A868" s="723" t="s">
        <v>5655</v>
      </c>
      <c r="B868" s="790" t="s">
        <v>33</v>
      </c>
      <c r="C868" s="723" t="s">
        <v>5640</v>
      </c>
      <c r="D868" s="723" t="s">
        <v>5641</v>
      </c>
      <c r="E868" s="723" t="s">
        <v>5641</v>
      </c>
      <c r="F868" s="723" t="s">
        <v>5642</v>
      </c>
      <c r="G868" s="723" t="str">
        <f t="shared" si="32"/>
        <v>контрастный</v>
      </c>
      <c r="H868" s="723"/>
      <c r="I868" s="723"/>
      <c r="J868" s="723" t="s">
        <v>38</v>
      </c>
      <c r="K868" s="723">
        <v>0</v>
      </c>
      <c r="L868" s="723">
        <v>511010000</v>
      </c>
      <c r="M868" s="749" t="s">
        <v>88</v>
      </c>
      <c r="N868" s="723" t="s">
        <v>2115</v>
      </c>
      <c r="O868" s="809" t="s">
        <v>4695</v>
      </c>
      <c r="P868" s="723" t="s">
        <v>229</v>
      </c>
      <c r="Q868" s="870" t="s">
        <v>230</v>
      </c>
      <c r="R868" s="723" t="s">
        <v>2856</v>
      </c>
      <c r="S868" s="723">
        <v>796</v>
      </c>
      <c r="T868" s="723" t="s">
        <v>232</v>
      </c>
      <c r="U868" s="820">
        <v>10</v>
      </c>
      <c r="V868" s="820">
        <v>7500</v>
      </c>
      <c r="W868" s="820">
        <v>75000</v>
      </c>
      <c r="X868" s="820">
        <f t="shared" si="31"/>
        <v>84000.000000000015</v>
      </c>
      <c r="Y868" s="723"/>
      <c r="Z868" s="723">
        <v>2016</v>
      </c>
      <c r="AA868" s="723"/>
      <c r="AB868" s="756" t="s">
        <v>876</v>
      </c>
      <c r="AC868" s="756" t="s">
        <v>209</v>
      </c>
      <c r="AD868" s="756"/>
      <c r="AE868" s="756"/>
      <c r="AF868" s="756"/>
      <c r="AG868" s="756" t="s">
        <v>5656</v>
      </c>
      <c r="AH868" s="756" t="s">
        <v>794</v>
      </c>
      <c r="AI868" s="756">
        <v>210018032</v>
      </c>
      <c r="AJ868" s="756" t="s">
        <v>5644</v>
      </c>
      <c r="AK868" s="803"/>
    </row>
    <row r="869" spans="1:37" s="192" customFormat="1" ht="100.5" customHeight="1">
      <c r="A869" s="723" t="s">
        <v>5657</v>
      </c>
      <c r="B869" s="790" t="s">
        <v>33</v>
      </c>
      <c r="C869" s="723" t="s">
        <v>5658</v>
      </c>
      <c r="D869" s="723" t="s">
        <v>5659</v>
      </c>
      <c r="E869" s="723" t="s">
        <v>5659</v>
      </c>
      <c r="F869" s="723" t="s">
        <v>5660</v>
      </c>
      <c r="G869" s="723" t="str">
        <f t="shared" si="32"/>
        <v>нефтяной, марка А, плотность 0,862-0,868 г/см3 при 20 °С, массовая доля основного вещества(ароматических углеводородов C8H10) не менее 99,6%, ГОСТ 9410-78</v>
      </c>
      <c r="H869" s="723"/>
      <c r="I869" s="723"/>
      <c r="J869" s="723" t="s">
        <v>38</v>
      </c>
      <c r="K869" s="723">
        <v>0</v>
      </c>
      <c r="L869" s="95">
        <v>311010000</v>
      </c>
      <c r="M869" s="723" t="s">
        <v>342</v>
      </c>
      <c r="N869" s="723" t="s">
        <v>2115</v>
      </c>
      <c r="O869" s="809" t="s">
        <v>4682</v>
      </c>
      <c r="P869" s="723" t="s">
        <v>229</v>
      </c>
      <c r="Q869" s="870" t="s">
        <v>230</v>
      </c>
      <c r="R869" s="723" t="s">
        <v>2856</v>
      </c>
      <c r="S869" s="723">
        <v>166</v>
      </c>
      <c r="T869" s="723" t="s">
        <v>902</v>
      </c>
      <c r="U869" s="820">
        <v>3</v>
      </c>
      <c r="V869" s="820">
        <v>535</v>
      </c>
      <c r="W869" s="820">
        <v>1605</v>
      </c>
      <c r="X869" s="820">
        <f t="shared" si="31"/>
        <v>1797.6000000000001</v>
      </c>
      <c r="Y869" s="723"/>
      <c r="Z869" s="723">
        <v>2016</v>
      </c>
      <c r="AA869" s="723"/>
      <c r="AB869" s="756" t="s">
        <v>876</v>
      </c>
      <c r="AC869" s="756" t="s">
        <v>209</v>
      </c>
      <c r="AD869" s="756"/>
      <c r="AE869" s="756"/>
      <c r="AF869" s="756"/>
      <c r="AG869" s="756" t="s">
        <v>5661</v>
      </c>
      <c r="AH869" s="756" t="s">
        <v>794</v>
      </c>
      <c r="AI869" s="756">
        <v>210019696</v>
      </c>
      <c r="AJ869" s="756" t="s">
        <v>5662</v>
      </c>
      <c r="AK869" s="803"/>
    </row>
    <row r="870" spans="1:37" s="192" customFormat="1" ht="100.5" customHeight="1">
      <c r="A870" s="723" t="s">
        <v>5663</v>
      </c>
      <c r="B870" s="790" t="s">
        <v>33</v>
      </c>
      <c r="C870" s="723" t="s">
        <v>5664</v>
      </c>
      <c r="D870" s="723" t="s">
        <v>5665</v>
      </c>
      <c r="E870" s="723" t="s">
        <v>5665</v>
      </c>
      <c r="F870" s="723" t="s">
        <v>5666</v>
      </c>
      <c r="G870" s="723" t="str">
        <f t="shared" si="32"/>
        <v>медный, электролитический, ГОСТ 4960-2009</v>
      </c>
      <c r="H870" s="723"/>
      <c r="I870" s="723"/>
      <c r="J870" s="723" t="s">
        <v>38</v>
      </c>
      <c r="K870" s="723">
        <v>0</v>
      </c>
      <c r="L870" s="784">
        <v>231010000</v>
      </c>
      <c r="M870" s="745" t="s">
        <v>128</v>
      </c>
      <c r="N870" s="723" t="s">
        <v>2115</v>
      </c>
      <c r="O870" s="809" t="s">
        <v>4668</v>
      </c>
      <c r="P870" s="723" t="s">
        <v>229</v>
      </c>
      <c r="Q870" s="870" t="s">
        <v>230</v>
      </c>
      <c r="R870" s="723" t="s">
        <v>2856</v>
      </c>
      <c r="S870" s="723">
        <v>166</v>
      </c>
      <c r="T870" s="723" t="s">
        <v>902</v>
      </c>
      <c r="U870" s="820">
        <v>3</v>
      </c>
      <c r="V870" s="820">
        <v>810</v>
      </c>
      <c r="W870" s="820">
        <v>2430</v>
      </c>
      <c r="X870" s="820">
        <f t="shared" si="31"/>
        <v>2721.6000000000004</v>
      </c>
      <c r="Y870" s="723"/>
      <c r="Z870" s="723">
        <v>2016</v>
      </c>
      <c r="AA870" s="723"/>
      <c r="AB870" s="756" t="s">
        <v>876</v>
      </c>
      <c r="AC870" s="756" t="s">
        <v>209</v>
      </c>
      <c r="AD870" s="756"/>
      <c r="AE870" s="756"/>
      <c r="AF870" s="756"/>
      <c r="AG870" s="756" t="s">
        <v>5667</v>
      </c>
      <c r="AH870" s="756" t="s">
        <v>794</v>
      </c>
      <c r="AI870" s="756">
        <v>210000079</v>
      </c>
      <c r="AJ870" s="756" t="s">
        <v>5668</v>
      </c>
      <c r="AK870" s="803"/>
    </row>
    <row r="871" spans="1:37" s="192" customFormat="1" ht="100.5" customHeight="1">
      <c r="A871" s="723" t="s">
        <v>5669</v>
      </c>
      <c r="B871" s="790" t="s">
        <v>33</v>
      </c>
      <c r="C871" s="723" t="s">
        <v>5664</v>
      </c>
      <c r="D871" s="723" t="s">
        <v>5665</v>
      </c>
      <c r="E871" s="723" t="s">
        <v>5665</v>
      </c>
      <c r="F871" s="723" t="s">
        <v>5666</v>
      </c>
      <c r="G871" s="723" t="str">
        <f t="shared" si="32"/>
        <v>медный, электролитический, ГОСТ 4960-2009</v>
      </c>
      <c r="H871" s="723"/>
      <c r="I871" s="723"/>
      <c r="J871" s="723" t="s">
        <v>38</v>
      </c>
      <c r="K871" s="723">
        <v>0</v>
      </c>
      <c r="L871" s="762">
        <v>751000000</v>
      </c>
      <c r="M871" s="745" t="s">
        <v>83</v>
      </c>
      <c r="N871" s="723" t="s">
        <v>2115</v>
      </c>
      <c r="O871" s="809" t="s">
        <v>4674</v>
      </c>
      <c r="P871" s="723" t="s">
        <v>229</v>
      </c>
      <c r="Q871" s="870" t="s">
        <v>230</v>
      </c>
      <c r="R871" s="723" t="s">
        <v>2856</v>
      </c>
      <c r="S871" s="723">
        <v>166</v>
      </c>
      <c r="T871" s="723" t="s">
        <v>902</v>
      </c>
      <c r="U871" s="820">
        <v>3.54</v>
      </c>
      <c r="V871" s="820">
        <v>810</v>
      </c>
      <c r="W871" s="820">
        <v>2867.4</v>
      </c>
      <c r="X871" s="820">
        <f t="shared" si="31"/>
        <v>3211.4880000000003</v>
      </c>
      <c r="Y871" s="723"/>
      <c r="Z871" s="723">
        <v>2016</v>
      </c>
      <c r="AA871" s="723"/>
      <c r="AB871" s="756" t="s">
        <v>876</v>
      </c>
      <c r="AC871" s="756" t="s">
        <v>209</v>
      </c>
      <c r="AD871" s="756"/>
      <c r="AE871" s="756"/>
      <c r="AF871" s="756"/>
      <c r="AG871" s="756" t="s">
        <v>5670</v>
      </c>
      <c r="AH871" s="756" t="s">
        <v>794</v>
      </c>
      <c r="AI871" s="756">
        <v>210000079</v>
      </c>
      <c r="AJ871" s="756" t="s">
        <v>5668</v>
      </c>
      <c r="AK871" s="803"/>
    </row>
    <row r="872" spans="1:37" s="192" customFormat="1" ht="100.5" customHeight="1">
      <c r="A872" s="723" t="s">
        <v>5671</v>
      </c>
      <c r="B872" s="790" t="s">
        <v>33</v>
      </c>
      <c r="C872" s="723" t="s">
        <v>5664</v>
      </c>
      <c r="D872" s="723" t="s">
        <v>5665</v>
      </c>
      <c r="E872" s="723" t="s">
        <v>5665</v>
      </c>
      <c r="F872" s="723" t="s">
        <v>5666</v>
      </c>
      <c r="G872" s="723" t="str">
        <f t="shared" si="32"/>
        <v>медный, электролитический, ГОСТ 4960-2009</v>
      </c>
      <c r="H872" s="723"/>
      <c r="I872" s="723"/>
      <c r="J872" s="723" t="s">
        <v>38</v>
      </c>
      <c r="K872" s="723">
        <v>0</v>
      </c>
      <c r="L872" s="95">
        <v>311010000</v>
      </c>
      <c r="M872" s="723" t="s">
        <v>342</v>
      </c>
      <c r="N872" s="723" t="s">
        <v>2115</v>
      </c>
      <c r="O872" s="809" t="s">
        <v>4682</v>
      </c>
      <c r="P872" s="723" t="s">
        <v>229</v>
      </c>
      <c r="Q872" s="870" t="s">
        <v>230</v>
      </c>
      <c r="R872" s="723" t="s">
        <v>2856</v>
      </c>
      <c r="S872" s="723">
        <v>166</v>
      </c>
      <c r="T872" s="723" t="s">
        <v>902</v>
      </c>
      <c r="U872" s="820">
        <v>2</v>
      </c>
      <c r="V872" s="820">
        <v>810</v>
      </c>
      <c r="W872" s="820">
        <v>1620</v>
      </c>
      <c r="X872" s="820">
        <f t="shared" si="31"/>
        <v>1814.4</v>
      </c>
      <c r="Y872" s="723"/>
      <c r="Z872" s="723">
        <v>2016</v>
      </c>
      <c r="AA872" s="723"/>
      <c r="AB872" s="756" t="s">
        <v>876</v>
      </c>
      <c r="AC872" s="756" t="s">
        <v>209</v>
      </c>
      <c r="AD872" s="756"/>
      <c r="AE872" s="756"/>
      <c r="AF872" s="756"/>
      <c r="AG872" s="756" t="s">
        <v>5672</v>
      </c>
      <c r="AH872" s="756" t="s">
        <v>794</v>
      </c>
      <c r="AI872" s="756">
        <v>210000079</v>
      </c>
      <c r="AJ872" s="756" t="s">
        <v>5668</v>
      </c>
      <c r="AK872" s="803"/>
    </row>
    <row r="873" spans="1:37" s="192" customFormat="1" ht="100.5" customHeight="1">
      <c r="A873" s="723" t="s">
        <v>5673</v>
      </c>
      <c r="B873" s="790" t="s">
        <v>33</v>
      </c>
      <c r="C873" s="723" t="s">
        <v>5664</v>
      </c>
      <c r="D873" s="723" t="s">
        <v>5665</v>
      </c>
      <c r="E873" s="723" t="s">
        <v>5665</v>
      </c>
      <c r="F873" s="723" t="s">
        <v>5666</v>
      </c>
      <c r="G873" s="723" t="str">
        <f t="shared" si="32"/>
        <v>медный, электролитический, ГОСТ 4960-2009</v>
      </c>
      <c r="H873" s="723"/>
      <c r="I873" s="723"/>
      <c r="J873" s="723" t="s">
        <v>38</v>
      </c>
      <c r="K873" s="723">
        <v>0</v>
      </c>
      <c r="L873" s="723">
        <v>511010000</v>
      </c>
      <c r="M873" s="749" t="s">
        <v>88</v>
      </c>
      <c r="N873" s="723" t="s">
        <v>2115</v>
      </c>
      <c r="O873" s="809" t="s">
        <v>4695</v>
      </c>
      <c r="P873" s="723" t="s">
        <v>229</v>
      </c>
      <c r="Q873" s="870" t="s">
        <v>230</v>
      </c>
      <c r="R873" s="723" t="s">
        <v>2856</v>
      </c>
      <c r="S873" s="723">
        <v>166</v>
      </c>
      <c r="T873" s="723" t="s">
        <v>902</v>
      </c>
      <c r="U873" s="820">
        <v>1</v>
      </c>
      <c r="V873" s="820">
        <v>810</v>
      </c>
      <c r="W873" s="820">
        <v>810</v>
      </c>
      <c r="X873" s="820">
        <f t="shared" si="31"/>
        <v>907.2</v>
      </c>
      <c r="Y873" s="723"/>
      <c r="Z873" s="723">
        <v>2016</v>
      </c>
      <c r="AA873" s="723"/>
      <c r="AB873" s="756" t="s">
        <v>876</v>
      </c>
      <c r="AC873" s="756" t="s">
        <v>209</v>
      </c>
      <c r="AD873" s="756"/>
      <c r="AE873" s="756"/>
      <c r="AF873" s="756"/>
      <c r="AG873" s="756" t="s">
        <v>5674</v>
      </c>
      <c r="AH873" s="756" t="s">
        <v>794</v>
      </c>
      <c r="AI873" s="756">
        <v>210000079</v>
      </c>
      <c r="AJ873" s="756" t="s">
        <v>5668</v>
      </c>
      <c r="AK873" s="803"/>
    </row>
    <row r="874" spans="1:37" s="192" customFormat="1" ht="100.5" customHeight="1">
      <c r="A874" s="723" t="s">
        <v>5675</v>
      </c>
      <c r="B874" s="790" t="s">
        <v>33</v>
      </c>
      <c r="C874" s="723" t="s">
        <v>5664</v>
      </c>
      <c r="D874" s="723" t="s">
        <v>5665</v>
      </c>
      <c r="E874" s="723" t="s">
        <v>5665</v>
      </c>
      <c r="F874" s="723" t="s">
        <v>5666</v>
      </c>
      <c r="G874" s="723" t="str">
        <f t="shared" si="32"/>
        <v>медный, электролитический, ГОСТ 4960-2009</v>
      </c>
      <c r="H874" s="723"/>
      <c r="I874" s="723"/>
      <c r="J874" s="723" t="s">
        <v>38</v>
      </c>
      <c r="K874" s="723">
        <v>0</v>
      </c>
      <c r="L874" s="723">
        <v>511010000</v>
      </c>
      <c r="M874" s="749" t="s">
        <v>88</v>
      </c>
      <c r="N874" s="723" t="s">
        <v>2115</v>
      </c>
      <c r="O874" s="723" t="s">
        <v>4432</v>
      </c>
      <c r="P874" s="723" t="s">
        <v>229</v>
      </c>
      <c r="Q874" s="870" t="s">
        <v>230</v>
      </c>
      <c r="R874" s="723" t="s">
        <v>2856</v>
      </c>
      <c r="S874" s="723">
        <v>166</v>
      </c>
      <c r="T874" s="723" t="s">
        <v>902</v>
      </c>
      <c r="U874" s="820">
        <v>3.5</v>
      </c>
      <c r="V874" s="820">
        <v>810</v>
      </c>
      <c r="W874" s="820">
        <v>2835</v>
      </c>
      <c r="X874" s="820">
        <f t="shared" si="31"/>
        <v>3175.2000000000003</v>
      </c>
      <c r="Y874" s="723"/>
      <c r="Z874" s="723">
        <v>2016</v>
      </c>
      <c r="AA874" s="723"/>
      <c r="AB874" s="756" t="s">
        <v>876</v>
      </c>
      <c r="AC874" s="756" t="s">
        <v>209</v>
      </c>
      <c r="AD874" s="756"/>
      <c r="AE874" s="756"/>
      <c r="AF874" s="756"/>
      <c r="AG874" s="756" t="s">
        <v>5674</v>
      </c>
      <c r="AH874" s="756" t="s">
        <v>794</v>
      </c>
      <c r="AI874" s="756">
        <v>210000079</v>
      </c>
      <c r="AJ874" s="756" t="s">
        <v>5668</v>
      </c>
      <c r="AK874" s="803"/>
    </row>
    <row r="875" spans="1:37" s="192" customFormat="1" ht="100.5" customHeight="1">
      <c r="A875" s="723" t="s">
        <v>5676</v>
      </c>
      <c r="B875" s="790" t="s">
        <v>33</v>
      </c>
      <c r="C875" s="723" t="s">
        <v>5664</v>
      </c>
      <c r="D875" s="723" t="s">
        <v>5665</v>
      </c>
      <c r="E875" s="723" t="s">
        <v>5665</v>
      </c>
      <c r="F875" s="723" t="s">
        <v>5666</v>
      </c>
      <c r="G875" s="723" t="str">
        <f t="shared" si="32"/>
        <v>медный, электролитический, ГОСТ 4960-2009</v>
      </c>
      <c r="H875" s="723"/>
      <c r="I875" s="723"/>
      <c r="J875" s="723" t="s">
        <v>38</v>
      </c>
      <c r="K875" s="723">
        <v>0</v>
      </c>
      <c r="L875" s="723">
        <v>511010000</v>
      </c>
      <c r="M875" s="749" t="s">
        <v>88</v>
      </c>
      <c r="N875" s="723" t="s">
        <v>2115</v>
      </c>
      <c r="O875" s="723" t="s">
        <v>4432</v>
      </c>
      <c r="P875" s="723" t="s">
        <v>229</v>
      </c>
      <c r="Q875" s="870" t="s">
        <v>230</v>
      </c>
      <c r="R875" s="723" t="s">
        <v>2856</v>
      </c>
      <c r="S875" s="723">
        <v>166</v>
      </c>
      <c r="T875" s="723" t="s">
        <v>902</v>
      </c>
      <c r="U875" s="820">
        <v>1.5</v>
      </c>
      <c r="V875" s="820">
        <v>810</v>
      </c>
      <c r="W875" s="820">
        <v>1215</v>
      </c>
      <c r="X875" s="820">
        <f t="shared" si="31"/>
        <v>1360.8000000000002</v>
      </c>
      <c r="Y875" s="723"/>
      <c r="Z875" s="723">
        <v>2016</v>
      </c>
      <c r="AA875" s="723"/>
      <c r="AB875" s="756" t="s">
        <v>876</v>
      </c>
      <c r="AC875" s="756" t="s">
        <v>209</v>
      </c>
      <c r="AD875" s="756"/>
      <c r="AE875" s="756"/>
      <c r="AF875" s="756"/>
      <c r="AG875" s="756" t="s">
        <v>5674</v>
      </c>
      <c r="AH875" s="756" t="s">
        <v>794</v>
      </c>
      <c r="AI875" s="756">
        <v>210000079</v>
      </c>
      <c r="AJ875" s="756" t="s">
        <v>5668</v>
      </c>
      <c r="AK875" s="803"/>
    </row>
    <row r="876" spans="1:37" s="192" customFormat="1" ht="100.5" customHeight="1">
      <c r="A876" s="723" t="s">
        <v>5677</v>
      </c>
      <c r="B876" s="790" t="s">
        <v>33</v>
      </c>
      <c r="C876" s="723" t="s">
        <v>5664</v>
      </c>
      <c r="D876" s="723" t="s">
        <v>5665</v>
      </c>
      <c r="E876" s="723" t="s">
        <v>5665</v>
      </c>
      <c r="F876" s="723" t="s">
        <v>5666</v>
      </c>
      <c r="G876" s="723" t="str">
        <f t="shared" si="32"/>
        <v>медный, электролитический, ГОСТ 4960-2009</v>
      </c>
      <c r="H876" s="723"/>
      <c r="I876" s="723"/>
      <c r="J876" s="723" t="s">
        <v>38</v>
      </c>
      <c r="K876" s="723">
        <v>0</v>
      </c>
      <c r="L876" s="723">
        <v>511010000</v>
      </c>
      <c r="M876" s="749" t="s">
        <v>88</v>
      </c>
      <c r="N876" s="723" t="s">
        <v>2115</v>
      </c>
      <c r="O876" s="723" t="s">
        <v>4432</v>
      </c>
      <c r="P876" s="723" t="s">
        <v>229</v>
      </c>
      <c r="Q876" s="870" t="s">
        <v>230</v>
      </c>
      <c r="R876" s="723" t="s">
        <v>2856</v>
      </c>
      <c r="S876" s="723">
        <v>166</v>
      </c>
      <c r="T876" s="723" t="s">
        <v>902</v>
      </c>
      <c r="U876" s="820">
        <v>1</v>
      </c>
      <c r="V876" s="820">
        <v>810</v>
      </c>
      <c r="W876" s="820">
        <v>810</v>
      </c>
      <c r="X876" s="820">
        <f t="shared" si="31"/>
        <v>907.2</v>
      </c>
      <c r="Y876" s="723"/>
      <c r="Z876" s="723">
        <v>2016</v>
      </c>
      <c r="AA876" s="723"/>
      <c r="AB876" s="756" t="s">
        <v>876</v>
      </c>
      <c r="AC876" s="756" t="s">
        <v>209</v>
      </c>
      <c r="AD876" s="756"/>
      <c r="AE876" s="756"/>
      <c r="AF876" s="756"/>
      <c r="AG876" s="756" t="s">
        <v>5674</v>
      </c>
      <c r="AH876" s="756" t="s">
        <v>794</v>
      </c>
      <c r="AI876" s="756">
        <v>210000079</v>
      </c>
      <c r="AJ876" s="756" t="s">
        <v>5668</v>
      </c>
      <c r="AK876" s="803"/>
    </row>
    <row r="877" spans="1:37" s="192" customFormat="1" ht="100.5" customHeight="1">
      <c r="A877" s="723" t="s">
        <v>5678</v>
      </c>
      <c r="B877" s="790" t="s">
        <v>33</v>
      </c>
      <c r="C877" s="723" t="s">
        <v>5679</v>
      </c>
      <c r="D877" s="723" t="s">
        <v>5680</v>
      </c>
      <c r="E877" s="723" t="s">
        <v>5680</v>
      </c>
      <c r="F877" s="723" t="s">
        <v>5681</v>
      </c>
      <c r="G877" s="723" t="str">
        <f t="shared" si="32"/>
        <v>увеличительная</v>
      </c>
      <c r="H877" s="723"/>
      <c r="I877" s="723"/>
      <c r="J877" s="723" t="s">
        <v>38</v>
      </c>
      <c r="K877" s="723">
        <v>0</v>
      </c>
      <c r="L877" s="762">
        <v>751000000</v>
      </c>
      <c r="M877" s="745" t="s">
        <v>83</v>
      </c>
      <c r="N877" s="723" t="s">
        <v>2115</v>
      </c>
      <c r="O877" s="809" t="s">
        <v>4674</v>
      </c>
      <c r="P877" s="723" t="s">
        <v>229</v>
      </c>
      <c r="Q877" s="870" t="s">
        <v>230</v>
      </c>
      <c r="R877" s="723" t="s">
        <v>2856</v>
      </c>
      <c r="S877" s="723">
        <v>796</v>
      </c>
      <c r="T877" s="723" t="s">
        <v>232</v>
      </c>
      <c r="U877" s="820">
        <v>1</v>
      </c>
      <c r="V877" s="820">
        <v>4000</v>
      </c>
      <c r="W877" s="820">
        <v>4000</v>
      </c>
      <c r="X877" s="820">
        <f t="shared" si="31"/>
        <v>4480</v>
      </c>
      <c r="Y877" s="723"/>
      <c r="Z877" s="723">
        <v>2016</v>
      </c>
      <c r="AA877" s="723"/>
      <c r="AB877" s="756" t="s">
        <v>876</v>
      </c>
      <c r="AC877" s="756" t="s">
        <v>209</v>
      </c>
      <c r="AD877" s="756"/>
      <c r="AE877" s="756"/>
      <c r="AF877" s="756"/>
      <c r="AG877" s="756" t="s">
        <v>5682</v>
      </c>
      <c r="AH877" s="756" t="s">
        <v>794</v>
      </c>
      <c r="AI877" s="756">
        <v>210007606</v>
      </c>
      <c r="AJ877" s="756" t="s">
        <v>5683</v>
      </c>
      <c r="AK877" s="803"/>
    </row>
    <row r="878" spans="1:37" s="192" customFormat="1" ht="100.5" customHeight="1">
      <c r="A878" s="723" t="s">
        <v>5684</v>
      </c>
      <c r="B878" s="790" t="s">
        <v>33</v>
      </c>
      <c r="C878" s="723" t="s">
        <v>5679</v>
      </c>
      <c r="D878" s="723" t="s">
        <v>5680</v>
      </c>
      <c r="E878" s="723" t="s">
        <v>5680</v>
      </c>
      <c r="F878" s="723" t="s">
        <v>5681</v>
      </c>
      <c r="G878" s="723" t="str">
        <f t="shared" si="32"/>
        <v>увеличительная</v>
      </c>
      <c r="H878" s="723"/>
      <c r="I878" s="723"/>
      <c r="J878" s="723" t="s">
        <v>38</v>
      </c>
      <c r="K878" s="723">
        <v>0</v>
      </c>
      <c r="L878" s="745">
        <v>391010000</v>
      </c>
      <c r="M878" s="745" t="s">
        <v>341</v>
      </c>
      <c r="N878" s="723" t="s">
        <v>2115</v>
      </c>
      <c r="O878" s="809" t="s">
        <v>4692</v>
      </c>
      <c r="P878" s="723" t="s">
        <v>229</v>
      </c>
      <c r="Q878" s="870" t="s">
        <v>230</v>
      </c>
      <c r="R878" s="723" t="s">
        <v>2856</v>
      </c>
      <c r="S878" s="723">
        <v>796</v>
      </c>
      <c r="T878" s="723" t="s">
        <v>232</v>
      </c>
      <c r="U878" s="820">
        <v>6</v>
      </c>
      <c r="V878" s="820">
        <v>4000</v>
      </c>
      <c r="W878" s="820">
        <v>24000</v>
      </c>
      <c r="X878" s="820">
        <f t="shared" si="31"/>
        <v>26880.000000000004</v>
      </c>
      <c r="Y878" s="723"/>
      <c r="Z878" s="723">
        <v>2016</v>
      </c>
      <c r="AA878" s="723"/>
      <c r="AB878" s="756" t="s">
        <v>876</v>
      </c>
      <c r="AC878" s="756" t="s">
        <v>209</v>
      </c>
      <c r="AD878" s="756"/>
      <c r="AE878" s="756"/>
      <c r="AF878" s="756"/>
      <c r="AG878" s="756" t="s">
        <v>5685</v>
      </c>
      <c r="AH878" s="756" t="s">
        <v>794</v>
      </c>
      <c r="AI878" s="756">
        <v>210007606</v>
      </c>
      <c r="AJ878" s="756" t="s">
        <v>5683</v>
      </c>
      <c r="AK878" s="803"/>
    </row>
    <row r="879" spans="1:37" s="192" customFormat="1" ht="100.5" customHeight="1">
      <c r="A879" s="723" t="s">
        <v>5686</v>
      </c>
      <c r="B879" s="790" t="s">
        <v>33</v>
      </c>
      <c r="C879" s="723" t="s">
        <v>5679</v>
      </c>
      <c r="D879" s="723" t="s">
        <v>5680</v>
      </c>
      <c r="E879" s="723" t="s">
        <v>5680</v>
      </c>
      <c r="F879" s="723" t="s">
        <v>5681</v>
      </c>
      <c r="G879" s="723" t="str">
        <f t="shared" si="32"/>
        <v>увеличительная</v>
      </c>
      <c r="H879" s="723"/>
      <c r="I879" s="723"/>
      <c r="J879" s="723" t="s">
        <v>38</v>
      </c>
      <c r="K879" s="723">
        <v>0</v>
      </c>
      <c r="L879" s="723">
        <v>511010000</v>
      </c>
      <c r="M879" s="749" t="s">
        <v>88</v>
      </c>
      <c r="N879" s="723" t="s">
        <v>2115</v>
      </c>
      <c r="O879" s="809" t="s">
        <v>4695</v>
      </c>
      <c r="P879" s="723" t="s">
        <v>229</v>
      </c>
      <c r="Q879" s="870" t="s">
        <v>230</v>
      </c>
      <c r="R879" s="723" t="s">
        <v>2856</v>
      </c>
      <c r="S879" s="723">
        <v>796</v>
      </c>
      <c r="T879" s="723" t="s">
        <v>232</v>
      </c>
      <c r="U879" s="820">
        <v>4</v>
      </c>
      <c r="V879" s="820">
        <v>4000</v>
      </c>
      <c r="W879" s="820">
        <v>16000</v>
      </c>
      <c r="X879" s="820">
        <f t="shared" si="31"/>
        <v>17920</v>
      </c>
      <c r="Y879" s="723"/>
      <c r="Z879" s="723">
        <v>2016</v>
      </c>
      <c r="AA879" s="723"/>
      <c r="AB879" s="756" t="s">
        <v>876</v>
      </c>
      <c r="AC879" s="756" t="s">
        <v>209</v>
      </c>
      <c r="AD879" s="756"/>
      <c r="AE879" s="756"/>
      <c r="AF879" s="756"/>
      <c r="AG879" s="756" t="s">
        <v>5687</v>
      </c>
      <c r="AH879" s="756" t="s">
        <v>794</v>
      </c>
      <c r="AI879" s="756">
        <v>210007606</v>
      </c>
      <c r="AJ879" s="756" t="s">
        <v>5683</v>
      </c>
      <c r="AK879" s="803"/>
    </row>
    <row r="880" spans="1:37" s="192" customFormat="1" ht="100.5" customHeight="1">
      <c r="A880" s="723" t="s">
        <v>5688</v>
      </c>
      <c r="B880" s="790" t="s">
        <v>33</v>
      </c>
      <c r="C880" s="723" t="s">
        <v>5689</v>
      </c>
      <c r="D880" s="723" t="s">
        <v>3959</v>
      </c>
      <c r="E880" s="723" t="s">
        <v>3959</v>
      </c>
      <c r="F880" s="723" t="s">
        <v>5690</v>
      </c>
      <c r="G880" s="723" t="str">
        <f t="shared" si="32"/>
        <v>с наконечником из фетра, с капиллярным пишущим стержнем (фломастеры)</v>
      </c>
      <c r="H880" s="723"/>
      <c r="I880" s="723"/>
      <c r="J880" s="723" t="s">
        <v>38</v>
      </c>
      <c r="K880" s="723">
        <v>0</v>
      </c>
      <c r="L880" s="1044">
        <v>151010000</v>
      </c>
      <c r="M880" s="745" t="s">
        <v>82</v>
      </c>
      <c r="N880" s="723" t="s">
        <v>2115</v>
      </c>
      <c r="O880" s="723" t="s">
        <v>4357</v>
      </c>
      <c r="P880" s="723" t="s">
        <v>229</v>
      </c>
      <c r="Q880" s="870" t="s">
        <v>230</v>
      </c>
      <c r="R880" s="723" t="s">
        <v>2856</v>
      </c>
      <c r="S880" s="723">
        <v>796</v>
      </c>
      <c r="T880" s="723" t="s">
        <v>232</v>
      </c>
      <c r="U880" s="820">
        <v>4</v>
      </c>
      <c r="V880" s="820">
        <v>1500</v>
      </c>
      <c r="W880" s="820">
        <v>6000</v>
      </c>
      <c r="X880" s="820">
        <f t="shared" ref="X880:X945" si="33">W880*1.12</f>
        <v>6720.0000000000009</v>
      </c>
      <c r="Y880" s="723"/>
      <c r="Z880" s="723">
        <v>2016</v>
      </c>
      <c r="AA880" s="723"/>
      <c r="AB880" s="756" t="s">
        <v>876</v>
      </c>
      <c r="AC880" s="756" t="s">
        <v>209</v>
      </c>
      <c r="AD880" s="756"/>
      <c r="AE880" s="756"/>
      <c r="AF880" s="756"/>
      <c r="AG880" s="756" t="s">
        <v>5691</v>
      </c>
      <c r="AH880" s="756" t="s">
        <v>794</v>
      </c>
      <c r="AI880" s="756">
        <v>210021611</v>
      </c>
      <c r="AJ880" s="756" t="s">
        <v>5692</v>
      </c>
      <c r="AK880" s="803"/>
    </row>
    <row r="881" spans="1:37" s="192" customFormat="1" ht="100.5" customHeight="1">
      <c r="A881" s="723" t="s">
        <v>5693</v>
      </c>
      <c r="B881" s="790" t="s">
        <v>33</v>
      </c>
      <c r="C881" s="723" t="s">
        <v>5689</v>
      </c>
      <c r="D881" s="723" t="s">
        <v>3959</v>
      </c>
      <c r="E881" s="723" t="s">
        <v>3959</v>
      </c>
      <c r="F881" s="723" t="s">
        <v>5690</v>
      </c>
      <c r="G881" s="723" t="str">
        <f t="shared" ref="G881:G946" si="34">F881</f>
        <v>с наконечником из фетра, с капиллярным пишущим стержнем (фломастеры)</v>
      </c>
      <c r="H881" s="723"/>
      <c r="I881" s="723"/>
      <c r="J881" s="723" t="s">
        <v>38</v>
      </c>
      <c r="K881" s="723">
        <v>0</v>
      </c>
      <c r="L881" s="1044">
        <v>151010000</v>
      </c>
      <c r="M881" s="745" t="s">
        <v>82</v>
      </c>
      <c r="N881" s="723" t="s">
        <v>2115</v>
      </c>
      <c r="O881" s="723" t="s">
        <v>5396</v>
      </c>
      <c r="P881" s="723" t="s">
        <v>229</v>
      </c>
      <c r="Q881" s="870" t="s">
        <v>230</v>
      </c>
      <c r="R881" s="723" t="s">
        <v>2856</v>
      </c>
      <c r="S881" s="723">
        <v>796</v>
      </c>
      <c r="T881" s="723" t="s">
        <v>232</v>
      </c>
      <c r="U881" s="820">
        <v>2</v>
      </c>
      <c r="V881" s="820">
        <v>1500</v>
      </c>
      <c r="W881" s="820">
        <v>3000</v>
      </c>
      <c r="X881" s="820">
        <f t="shared" si="33"/>
        <v>3360.0000000000005</v>
      </c>
      <c r="Y881" s="723"/>
      <c r="Z881" s="723">
        <v>2016</v>
      </c>
      <c r="AA881" s="723"/>
      <c r="AB881" s="756" t="s">
        <v>876</v>
      </c>
      <c r="AC881" s="756" t="s">
        <v>209</v>
      </c>
      <c r="AD881" s="756"/>
      <c r="AE881" s="756"/>
      <c r="AF881" s="756"/>
      <c r="AG881" s="756" t="s">
        <v>5691</v>
      </c>
      <c r="AH881" s="756" t="s">
        <v>794</v>
      </c>
      <c r="AI881" s="756">
        <v>210021611</v>
      </c>
      <c r="AJ881" s="756" t="s">
        <v>5692</v>
      </c>
      <c r="AK881" s="803"/>
    </row>
    <row r="882" spans="1:37" s="192" customFormat="1" ht="100.5" customHeight="1">
      <c r="A882" s="723" t="s">
        <v>5694</v>
      </c>
      <c r="B882" s="790" t="s">
        <v>33</v>
      </c>
      <c r="C882" s="723" t="s">
        <v>5689</v>
      </c>
      <c r="D882" s="723" t="s">
        <v>3959</v>
      </c>
      <c r="E882" s="723" t="s">
        <v>3959</v>
      </c>
      <c r="F882" s="723" t="s">
        <v>5690</v>
      </c>
      <c r="G882" s="723" t="str">
        <f t="shared" si="34"/>
        <v>с наконечником из фетра, с капиллярным пишущим стержнем (фломастеры)</v>
      </c>
      <c r="H882" s="723"/>
      <c r="I882" s="723"/>
      <c r="J882" s="723" t="s">
        <v>38</v>
      </c>
      <c r="K882" s="723">
        <v>0</v>
      </c>
      <c r="L882" s="745">
        <v>271034100</v>
      </c>
      <c r="M882" s="749" t="s">
        <v>84</v>
      </c>
      <c r="N882" s="723" t="s">
        <v>2115</v>
      </c>
      <c r="O882" s="723" t="s">
        <v>4706</v>
      </c>
      <c r="P882" s="723" t="s">
        <v>229</v>
      </c>
      <c r="Q882" s="870" t="s">
        <v>230</v>
      </c>
      <c r="R882" s="723" t="s">
        <v>2856</v>
      </c>
      <c r="S882" s="723">
        <v>796</v>
      </c>
      <c r="T882" s="723" t="s">
        <v>232</v>
      </c>
      <c r="U882" s="820">
        <v>50</v>
      </c>
      <c r="V882" s="820">
        <v>1500</v>
      </c>
      <c r="W882" s="820">
        <v>75000</v>
      </c>
      <c r="X882" s="820">
        <f t="shared" si="33"/>
        <v>84000.000000000015</v>
      </c>
      <c r="Y882" s="723"/>
      <c r="Z882" s="723">
        <v>2016</v>
      </c>
      <c r="AA882" s="723"/>
      <c r="AB882" s="756" t="s">
        <v>876</v>
      </c>
      <c r="AC882" s="756" t="s">
        <v>209</v>
      </c>
      <c r="AD882" s="756"/>
      <c r="AE882" s="756"/>
      <c r="AF882" s="756"/>
      <c r="AG882" s="756" t="s">
        <v>5695</v>
      </c>
      <c r="AH882" s="756" t="s">
        <v>794</v>
      </c>
      <c r="AI882" s="756">
        <v>210021611</v>
      </c>
      <c r="AJ882" s="756" t="s">
        <v>5692</v>
      </c>
      <c r="AK882" s="803"/>
    </row>
    <row r="883" spans="1:37" s="192" customFormat="1" ht="100.5" customHeight="1">
      <c r="A883" s="723" t="s">
        <v>5696</v>
      </c>
      <c r="B883" s="790" t="s">
        <v>33</v>
      </c>
      <c r="C883" s="723" t="s">
        <v>5689</v>
      </c>
      <c r="D883" s="723" t="s">
        <v>3959</v>
      </c>
      <c r="E883" s="723" t="s">
        <v>3959</v>
      </c>
      <c r="F883" s="723" t="s">
        <v>5690</v>
      </c>
      <c r="G883" s="723" t="str">
        <f t="shared" si="34"/>
        <v>с наконечником из фетра, с капиллярным пишущим стержнем (фломастеры)</v>
      </c>
      <c r="H883" s="723"/>
      <c r="I883" s="723"/>
      <c r="J883" s="723" t="s">
        <v>38</v>
      </c>
      <c r="K883" s="723">
        <v>0</v>
      </c>
      <c r="L883" s="762">
        <v>271010000</v>
      </c>
      <c r="M883" s="723" t="s">
        <v>127</v>
      </c>
      <c r="N883" s="723" t="s">
        <v>2115</v>
      </c>
      <c r="O883" s="723" t="s">
        <v>802</v>
      </c>
      <c r="P883" s="723" t="s">
        <v>229</v>
      </c>
      <c r="Q883" s="870" t="s">
        <v>230</v>
      </c>
      <c r="R883" s="723" t="s">
        <v>2856</v>
      </c>
      <c r="S883" s="723">
        <v>796</v>
      </c>
      <c r="T883" s="723" t="s">
        <v>232</v>
      </c>
      <c r="U883" s="820">
        <v>6</v>
      </c>
      <c r="V883" s="820">
        <v>1500</v>
      </c>
      <c r="W883" s="820">
        <v>9000</v>
      </c>
      <c r="X883" s="820">
        <f t="shared" si="33"/>
        <v>10080.000000000002</v>
      </c>
      <c r="Y883" s="723"/>
      <c r="Z883" s="723">
        <v>2016</v>
      </c>
      <c r="AA883" s="723"/>
      <c r="AB883" s="756" t="s">
        <v>876</v>
      </c>
      <c r="AC883" s="756" t="s">
        <v>209</v>
      </c>
      <c r="AD883" s="756"/>
      <c r="AE883" s="756"/>
      <c r="AF883" s="756"/>
      <c r="AG883" s="756" t="s">
        <v>5697</v>
      </c>
      <c r="AH883" s="756" t="s">
        <v>794</v>
      </c>
      <c r="AI883" s="756">
        <v>210021600</v>
      </c>
      <c r="AJ883" s="756" t="s">
        <v>5698</v>
      </c>
      <c r="AK883" s="803"/>
    </row>
    <row r="884" spans="1:37" s="192" customFormat="1" ht="100.5" customHeight="1">
      <c r="A884" s="723" t="s">
        <v>5699</v>
      </c>
      <c r="B884" s="790" t="s">
        <v>33</v>
      </c>
      <c r="C884" s="723" t="s">
        <v>5689</v>
      </c>
      <c r="D884" s="723" t="s">
        <v>3959</v>
      </c>
      <c r="E884" s="723" t="s">
        <v>3959</v>
      </c>
      <c r="F884" s="723" t="s">
        <v>5690</v>
      </c>
      <c r="G884" s="723" t="str">
        <f t="shared" si="34"/>
        <v>с наконечником из фетра, с капиллярным пишущим стержнем (фломастеры)</v>
      </c>
      <c r="H884" s="723"/>
      <c r="I884" s="723"/>
      <c r="J884" s="723" t="s">
        <v>38</v>
      </c>
      <c r="K884" s="723">
        <v>0</v>
      </c>
      <c r="L884" s="1044">
        <v>151010000</v>
      </c>
      <c r="M884" s="745" t="s">
        <v>82</v>
      </c>
      <c r="N884" s="723" t="s">
        <v>2115</v>
      </c>
      <c r="O884" s="723" t="s">
        <v>4357</v>
      </c>
      <c r="P884" s="723" t="s">
        <v>229</v>
      </c>
      <c r="Q884" s="870" t="s">
        <v>230</v>
      </c>
      <c r="R884" s="723" t="s">
        <v>2856</v>
      </c>
      <c r="S884" s="723">
        <v>796</v>
      </c>
      <c r="T884" s="723" t="s">
        <v>232</v>
      </c>
      <c r="U884" s="820">
        <v>8</v>
      </c>
      <c r="V884" s="820">
        <v>1500</v>
      </c>
      <c r="W884" s="820">
        <v>12000</v>
      </c>
      <c r="X884" s="820">
        <f t="shared" si="33"/>
        <v>13440.000000000002</v>
      </c>
      <c r="Y884" s="723"/>
      <c r="Z884" s="723">
        <v>2016</v>
      </c>
      <c r="AA884" s="723"/>
      <c r="AB884" s="756" t="s">
        <v>876</v>
      </c>
      <c r="AC884" s="756" t="s">
        <v>209</v>
      </c>
      <c r="AD884" s="756"/>
      <c r="AE884" s="756"/>
      <c r="AF884" s="756"/>
      <c r="AG884" s="756" t="s">
        <v>5700</v>
      </c>
      <c r="AH884" s="756" t="s">
        <v>794</v>
      </c>
      <c r="AI884" s="756">
        <v>210021600</v>
      </c>
      <c r="AJ884" s="756" t="s">
        <v>5698</v>
      </c>
      <c r="AK884" s="803"/>
    </row>
    <row r="885" spans="1:37" s="192" customFormat="1" ht="100.5" customHeight="1">
      <c r="A885" s="723" t="s">
        <v>5701</v>
      </c>
      <c r="B885" s="790" t="s">
        <v>33</v>
      </c>
      <c r="C885" s="723" t="s">
        <v>5689</v>
      </c>
      <c r="D885" s="723" t="s">
        <v>3959</v>
      </c>
      <c r="E885" s="723" t="s">
        <v>3959</v>
      </c>
      <c r="F885" s="723" t="s">
        <v>5690</v>
      </c>
      <c r="G885" s="723" t="str">
        <f t="shared" si="34"/>
        <v>с наконечником из фетра, с капиллярным пишущим стержнем (фломастеры)</v>
      </c>
      <c r="H885" s="723"/>
      <c r="I885" s="723"/>
      <c r="J885" s="723" t="s">
        <v>38</v>
      </c>
      <c r="K885" s="723">
        <v>0</v>
      </c>
      <c r="L885" s="1044">
        <v>151010000</v>
      </c>
      <c r="M885" s="745" t="s">
        <v>82</v>
      </c>
      <c r="N885" s="723" t="s">
        <v>2115</v>
      </c>
      <c r="O885" s="723" t="s">
        <v>5396</v>
      </c>
      <c r="P885" s="723" t="s">
        <v>229</v>
      </c>
      <c r="Q885" s="870" t="s">
        <v>230</v>
      </c>
      <c r="R885" s="723" t="s">
        <v>2856</v>
      </c>
      <c r="S885" s="723">
        <v>796</v>
      </c>
      <c r="T885" s="723" t="s">
        <v>232</v>
      </c>
      <c r="U885" s="820">
        <v>2</v>
      </c>
      <c r="V885" s="820">
        <v>1500</v>
      </c>
      <c r="W885" s="820">
        <v>3000</v>
      </c>
      <c r="X885" s="820">
        <f t="shared" si="33"/>
        <v>3360.0000000000005</v>
      </c>
      <c r="Y885" s="723"/>
      <c r="Z885" s="723">
        <v>2016</v>
      </c>
      <c r="AA885" s="723"/>
      <c r="AB885" s="756" t="s">
        <v>876</v>
      </c>
      <c r="AC885" s="756" t="s">
        <v>209</v>
      </c>
      <c r="AD885" s="756"/>
      <c r="AE885" s="756"/>
      <c r="AF885" s="756"/>
      <c r="AG885" s="756" t="s">
        <v>5700</v>
      </c>
      <c r="AH885" s="756" t="s">
        <v>794</v>
      </c>
      <c r="AI885" s="756">
        <v>210021600</v>
      </c>
      <c r="AJ885" s="756" t="s">
        <v>5698</v>
      </c>
      <c r="AK885" s="803"/>
    </row>
    <row r="886" spans="1:37" s="192" customFormat="1" ht="100.5" customHeight="1">
      <c r="A886" s="723" t="s">
        <v>5702</v>
      </c>
      <c r="B886" s="790" t="s">
        <v>33</v>
      </c>
      <c r="C886" s="723" t="s">
        <v>5689</v>
      </c>
      <c r="D886" s="723" t="s">
        <v>3959</v>
      </c>
      <c r="E886" s="723" t="s">
        <v>3959</v>
      </c>
      <c r="F886" s="723" t="s">
        <v>5690</v>
      </c>
      <c r="G886" s="723" t="str">
        <f t="shared" si="34"/>
        <v>с наконечником из фетра, с капиллярным пишущим стержнем (фломастеры)</v>
      </c>
      <c r="H886" s="723"/>
      <c r="I886" s="723"/>
      <c r="J886" s="723" t="s">
        <v>38</v>
      </c>
      <c r="K886" s="723">
        <v>0</v>
      </c>
      <c r="L886" s="745">
        <v>271034100</v>
      </c>
      <c r="M886" s="749" t="s">
        <v>84</v>
      </c>
      <c r="N886" s="723" t="s">
        <v>2115</v>
      </c>
      <c r="O886" s="723" t="s">
        <v>4706</v>
      </c>
      <c r="P886" s="723" t="s">
        <v>229</v>
      </c>
      <c r="Q886" s="870" t="s">
        <v>230</v>
      </c>
      <c r="R886" s="723" t="s">
        <v>2856</v>
      </c>
      <c r="S886" s="723">
        <v>796</v>
      </c>
      <c r="T886" s="723" t="s">
        <v>232</v>
      </c>
      <c r="U886" s="820">
        <v>70</v>
      </c>
      <c r="V886" s="820">
        <v>1500</v>
      </c>
      <c r="W886" s="820">
        <v>105000</v>
      </c>
      <c r="X886" s="820">
        <f t="shared" si="33"/>
        <v>117600.00000000001</v>
      </c>
      <c r="Y886" s="723"/>
      <c r="Z886" s="723">
        <v>2016</v>
      </c>
      <c r="AA886" s="723"/>
      <c r="AB886" s="756" t="s">
        <v>876</v>
      </c>
      <c r="AC886" s="756" t="s">
        <v>209</v>
      </c>
      <c r="AD886" s="756"/>
      <c r="AE886" s="756"/>
      <c r="AF886" s="756"/>
      <c r="AG886" s="756" t="s">
        <v>5703</v>
      </c>
      <c r="AH886" s="756" t="s">
        <v>794</v>
      </c>
      <c r="AI886" s="756">
        <v>210021600</v>
      </c>
      <c r="AJ886" s="756" t="s">
        <v>5698</v>
      </c>
      <c r="AK886" s="803"/>
    </row>
    <row r="887" spans="1:37" s="192" customFormat="1" ht="100.5" customHeight="1">
      <c r="A887" s="723" t="s">
        <v>5704</v>
      </c>
      <c r="B887" s="790" t="s">
        <v>33</v>
      </c>
      <c r="C887" s="723" t="s">
        <v>5689</v>
      </c>
      <c r="D887" s="723" t="s">
        <v>3959</v>
      </c>
      <c r="E887" s="723" t="s">
        <v>3959</v>
      </c>
      <c r="F887" s="723" t="s">
        <v>5690</v>
      </c>
      <c r="G887" s="723" t="str">
        <f t="shared" si="34"/>
        <v>с наконечником из фетра, с капиллярным пишущим стержнем (фломастеры)</v>
      </c>
      <c r="H887" s="723"/>
      <c r="I887" s="723"/>
      <c r="J887" s="723" t="s">
        <v>38</v>
      </c>
      <c r="K887" s="723">
        <v>0</v>
      </c>
      <c r="L887" s="745">
        <v>391010000</v>
      </c>
      <c r="M887" s="745" t="s">
        <v>341</v>
      </c>
      <c r="N887" s="723" t="s">
        <v>2115</v>
      </c>
      <c r="O887" s="809" t="s">
        <v>4692</v>
      </c>
      <c r="P887" s="723" t="s">
        <v>229</v>
      </c>
      <c r="Q887" s="870" t="s">
        <v>230</v>
      </c>
      <c r="R887" s="723" t="s">
        <v>2856</v>
      </c>
      <c r="S887" s="723">
        <v>796</v>
      </c>
      <c r="T887" s="723" t="s">
        <v>232</v>
      </c>
      <c r="U887" s="820">
        <v>10</v>
      </c>
      <c r="V887" s="820">
        <v>1500</v>
      </c>
      <c r="W887" s="820">
        <v>15000</v>
      </c>
      <c r="X887" s="820">
        <f t="shared" si="33"/>
        <v>16800</v>
      </c>
      <c r="Y887" s="723"/>
      <c r="Z887" s="723">
        <v>2016</v>
      </c>
      <c r="AA887" s="723"/>
      <c r="AB887" s="756" t="s">
        <v>876</v>
      </c>
      <c r="AC887" s="756" t="s">
        <v>209</v>
      </c>
      <c r="AD887" s="756"/>
      <c r="AE887" s="756"/>
      <c r="AF887" s="756"/>
      <c r="AG887" s="756" t="s">
        <v>5705</v>
      </c>
      <c r="AH887" s="756" t="s">
        <v>794</v>
      </c>
      <c r="AI887" s="756">
        <v>210021600</v>
      </c>
      <c r="AJ887" s="756" t="s">
        <v>5698</v>
      </c>
      <c r="AK887" s="803"/>
    </row>
    <row r="888" spans="1:37" s="192" customFormat="1" ht="100.5" customHeight="1">
      <c r="A888" s="723" t="s">
        <v>5706</v>
      </c>
      <c r="B888" s="790" t="s">
        <v>33</v>
      </c>
      <c r="C888" s="723" t="s">
        <v>5707</v>
      </c>
      <c r="D888" s="723" t="s">
        <v>5708</v>
      </c>
      <c r="E888" s="723" t="s">
        <v>5708</v>
      </c>
      <c r="F888" s="723" t="s">
        <v>5709</v>
      </c>
      <c r="G888" s="723" t="str">
        <f t="shared" si="34"/>
        <v>химически чистый, 5-водная, ГОСТ 4165-78</v>
      </c>
      <c r="H888" s="723"/>
      <c r="I888" s="723"/>
      <c r="J888" s="723" t="s">
        <v>38</v>
      </c>
      <c r="K888" s="723">
        <v>0</v>
      </c>
      <c r="L888" s="762">
        <v>271010000</v>
      </c>
      <c r="M888" s="723" t="s">
        <v>127</v>
      </c>
      <c r="N888" s="723" t="s">
        <v>2115</v>
      </c>
      <c r="O888" s="723" t="s">
        <v>802</v>
      </c>
      <c r="P888" s="723" t="s">
        <v>229</v>
      </c>
      <c r="Q888" s="870" t="s">
        <v>230</v>
      </c>
      <c r="R888" s="723" t="s">
        <v>2856</v>
      </c>
      <c r="S888" s="723">
        <v>166</v>
      </c>
      <c r="T888" s="723" t="s">
        <v>902</v>
      </c>
      <c r="U888" s="820">
        <v>4.8719999999999999</v>
      </c>
      <c r="V888" s="820">
        <v>7200</v>
      </c>
      <c r="W888" s="820">
        <v>35078.400000000001</v>
      </c>
      <c r="X888" s="820">
        <f t="shared" si="33"/>
        <v>39287.808000000005</v>
      </c>
      <c r="Y888" s="723"/>
      <c r="Z888" s="723">
        <v>2016</v>
      </c>
      <c r="AA888" s="723"/>
      <c r="AB888" s="756" t="s">
        <v>876</v>
      </c>
      <c r="AC888" s="756" t="s">
        <v>209</v>
      </c>
      <c r="AD888" s="756"/>
      <c r="AE888" s="756"/>
      <c r="AF888" s="756"/>
      <c r="AG888" s="756" t="s">
        <v>5710</v>
      </c>
      <c r="AH888" s="756" t="s">
        <v>794</v>
      </c>
      <c r="AI888" s="756">
        <v>210014190</v>
      </c>
      <c r="AJ888" s="756" t="s">
        <v>5711</v>
      </c>
      <c r="AK888" s="803"/>
    </row>
    <row r="889" spans="1:37" s="192" customFormat="1" ht="100.5" customHeight="1">
      <c r="A889" s="723" t="s">
        <v>5712</v>
      </c>
      <c r="B889" s="790" t="s">
        <v>33</v>
      </c>
      <c r="C889" s="723" t="s">
        <v>5707</v>
      </c>
      <c r="D889" s="723" t="s">
        <v>5708</v>
      </c>
      <c r="E889" s="723" t="s">
        <v>5708</v>
      </c>
      <c r="F889" s="723" t="s">
        <v>5709</v>
      </c>
      <c r="G889" s="723" t="str">
        <f t="shared" si="34"/>
        <v>химически чистый, 5-водная, ГОСТ 4165-78</v>
      </c>
      <c r="H889" s="723"/>
      <c r="I889" s="723"/>
      <c r="J889" s="723" t="s">
        <v>38</v>
      </c>
      <c r="K889" s="723">
        <v>0</v>
      </c>
      <c r="L889" s="784">
        <v>231010000</v>
      </c>
      <c r="M889" s="745" t="s">
        <v>128</v>
      </c>
      <c r="N889" s="723" t="s">
        <v>2115</v>
      </c>
      <c r="O889" s="723" t="s">
        <v>5513</v>
      </c>
      <c r="P889" s="723" t="s">
        <v>229</v>
      </c>
      <c r="Q889" s="870" t="s">
        <v>230</v>
      </c>
      <c r="R889" s="723" t="s">
        <v>2856</v>
      </c>
      <c r="S889" s="723">
        <v>166</v>
      </c>
      <c r="T889" s="723" t="s">
        <v>902</v>
      </c>
      <c r="U889" s="820">
        <v>1.544</v>
      </c>
      <c r="V889" s="820">
        <v>7200</v>
      </c>
      <c r="W889" s="820">
        <v>11116.800000000001</v>
      </c>
      <c r="X889" s="820">
        <f t="shared" si="33"/>
        <v>12450.816000000003</v>
      </c>
      <c r="Y889" s="723"/>
      <c r="Z889" s="723">
        <v>2016</v>
      </c>
      <c r="AA889" s="723"/>
      <c r="AB889" s="756" t="s">
        <v>876</v>
      </c>
      <c r="AC889" s="756" t="s">
        <v>209</v>
      </c>
      <c r="AD889" s="756"/>
      <c r="AE889" s="756"/>
      <c r="AF889" s="756"/>
      <c r="AG889" s="756" t="s">
        <v>5713</v>
      </c>
      <c r="AH889" s="756" t="s">
        <v>794</v>
      </c>
      <c r="AI889" s="756">
        <v>210014190</v>
      </c>
      <c r="AJ889" s="756" t="s">
        <v>5711</v>
      </c>
      <c r="AK889" s="803"/>
    </row>
    <row r="890" spans="1:37" s="192" customFormat="1" ht="100.5" customHeight="1">
      <c r="A890" s="723" t="s">
        <v>5714</v>
      </c>
      <c r="B890" s="790" t="s">
        <v>33</v>
      </c>
      <c r="C890" s="723" t="s">
        <v>5707</v>
      </c>
      <c r="D890" s="723" t="s">
        <v>5708</v>
      </c>
      <c r="E890" s="723" t="s">
        <v>5708</v>
      </c>
      <c r="F890" s="723" t="s">
        <v>5709</v>
      </c>
      <c r="G890" s="723" t="str">
        <f t="shared" si="34"/>
        <v>химически чистый, 5-водная, ГОСТ 4165-78</v>
      </c>
      <c r="H890" s="723"/>
      <c r="I890" s="723"/>
      <c r="J890" s="723" t="s">
        <v>38</v>
      </c>
      <c r="K890" s="723">
        <v>0</v>
      </c>
      <c r="L890" s="784">
        <v>231010000</v>
      </c>
      <c r="M890" s="745" t="s">
        <v>128</v>
      </c>
      <c r="N890" s="723" t="s">
        <v>2115</v>
      </c>
      <c r="O890" s="809" t="s">
        <v>4668</v>
      </c>
      <c r="P890" s="723" t="s">
        <v>229</v>
      </c>
      <c r="Q890" s="870" t="s">
        <v>230</v>
      </c>
      <c r="R890" s="723" t="s">
        <v>2856</v>
      </c>
      <c r="S890" s="723">
        <v>166</v>
      </c>
      <c r="T890" s="723" t="s">
        <v>902</v>
      </c>
      <c r="U890" s="820">
        <v>0.42799999999999999</v>
      </c>
      <c r="V890" s="820">
        <v>7200</v>
      </c>
      <c r="W890" s="820">
        <v>3081.6</v>
      </c>
      <c r="X890" s="820">
        <f t="shared" si="33"/>
        <v>3451.3920000000003</v>
      </c>
      <c r="Y890" s="723"/>
      <c r="Z890" s="723">
        <v>2016</v>
      </c>
      <c r="AA890" s="723"/>
      <c r="AB890" s="756" t="s">
        <v>876</v>
      </c>
      <c r="AC890" s="756" t="s">
        <v>209</v>
      </c>
      <c r="AD890" s="756"/>
      <c r="AE890" s="756"/>
      <c r="AF890" s="756"/>
      <c r="AG890" s="756" t="s">
        <v>5713</v>
      </c>
      <c r="AH890" s="756" t="s">
        <v>794</v>
      </c>
      <c r="AI890" s="756">
        <v>210014190</v>
      </c>
      <c r="AJ890" s="756" t="s">
        <v>5711</v>
      </c>
      <c r="AK890" s="803"/>
    </row>
    <row r="891" spans="1:37" s="192" customFormat="1" ht="100.5" customHeight="1">
      <c r="A891" s="723" t="s">
        <v>5715</v>
      </c>
      <c r="B891" s="790" t="s">
        <v>33</v>
      </c>
      <c r="C891" s="723" t="s">
        <v>5707</v>
      </c>
      <c r="D891" s="723" t="s">
        <v>5708</v>
      </c>
      <c r="E891" s="723" t="s">
        <v>5708</v>
      </c>
      <c r="F891" s="723" t="s">
        <v>5709</v>
      </c>
      <c r="G891" s="723" t="str">
        <f t="shared" si="34"/>
        <v>химически чистый, 5-водная, ГОСТ 4165-78</v>
      </c>
      <c r="H891" s="723"/>
      <c r="I891" s="723"/>
      <c r="J891" s="723" t="s">
        <v>38</v>
      </c>
      <c r="K891" s="723">
        <v>0</v>
      </c>
      <c r="L891" s="784">
        <v>231010000</v>
      </c>
      <c r="M891" s="745" t="s">
        <v>128</v>
      </c>
      <c r="N891" s="723" t="s">
        <v>2115</v>
      </c>
      <c r="O891" s="723" t="s">
        <v>5515</v>
      </c>
      <c r="P891" s="723" t="s">
        <v>229</v>
      </c>
      <c r="Q891" s="870" t="s">
        <v>230</v>
      </c>
      <c r="R891" s="723" t="s">
        <v>2856</v>
      </c>
      <c r="S891" s="723">
        <v>166</v>
      </c>
      <c r="T891" s="723" t="s">
        <v>902</v>
      </c>
      <c r="U891" s="820">
        <v>0.128</v>
      </c>
      <c r="V891" s="820">
        <v>7200</v>
      </c>
      <c r="W891" s="820">
        <v>921.6</v>
      </c>
      <c r="X891" s="820">
        <f t="shared" si="33"/>
        <v>1032.1920000000002</v>
      </c>
      <c r="Y891" s="723"/>
      <c r="Z891" s="723">
        <v>2016</v>
      </c>
      <c r="AA891" s="723"/>
      <c r="AB891" s="756" t="s">
        <v>876</v>
      </c>
      <c r="AC891" s="756" t="s">
        <v>209</v>
      </c>
      <c r="AD891" s="756"/>
      <c r="AE891" s="756"/>
      <c r="AF891" s="756"/>
      <c r="AG891" s="756" t="s">
        <v>5713</v>
      </c>
      <c r="AH891" s="756" t="s">
        <v>794</v>
      </c>
      <c r="AI891" s="756">
        <v>210014190</v>
      </c>
      <c r="AJ891" s="756" t="s">
        <v>5711</v>
      </c>
      <c r="AK891" s="803"/>
    </row>
    <row r="892" spans="1:37" s="192" customFormat="1" ht="100.5" customHeight="1">
      <c r="A892" s="723" t="s">
        <v>5716</v>
      </c>
      <c r="B892" s="790" t="s">
        <v>33</v>
      </c>
      <c r="C892" s="723" t="s">
        <v>5707</v>
      </c>
      <c r="D892" s="723" t="s">
        <v>5708</v>
      </c>
      <c r="E892" s="723" t="s">
        <v>5708</v>
      </c>
      <c r="F892" s="723" t="s">
        <v>5709</v>
      </c>
      <c r="G892" s="723" t="str">
        <f t="shared" si="34"/>
        <v>химически чистый, 5-водная, ГОСТ 4165-78</v>
      </c>
      <c r="H892" s="723"/>
      <c r="I892" s="723"/>
      <c r="J892" s="723" t="s">
        <v>38</v>
      </c>
      <c r="K892" s="723">
        <v>0</v>
      </c>
      <c r="L892" s="784">
        <v>231010000</v>
      </c>
      <c r="M892" s="745" t="s">
        <v>128</v>
      </c>
      <c r="N892" s="723" t="s">
        <v>2115</v>
      </c>
      <c r="O892" s="723" t="s">
        <v>5517</v>
      </c>
      <c r="P892" s="723" t="s">
        <v>229</v>
      </c>
      <c r="Q892" s="870" t="s">
        <v>230</v>
      </c>
      <c r="R892" s="723" t="s">
        <v>2856</v>
      </c>
      <c r="S892" s="723">
        <v>166</v>
      </c>
      <c r="T892" s="723" t="s">
        <v>902</v>
      </c>
      <c r="U892" s="820">
        <v>0.79</v>
      </c>
      <c r="V892" s="820">
        <v>7200</v>
      </c>
      <c r="W892" s="820">
        <v>5688</v>
      </c>
      <c r="X892" s="820">
        <f t="shared" si="33"/>
        <v>6370.56</v>
      </c>
      <c r="Y892" s="723"/>
      <c r="Z892" s="723">
        <v>2016</v>
      </c>
      <c r="AA892" s="723"/>
      <c r="AB892" s="756" t="s">
        <v>876</v>
      </c>
      <c r="AC892" s="756" t="s">
        <v>209</v>
      </c>
      <c r="AD892" s="756"/>
      <c r="AE892" s="756"/>
      <c r="AF892" s="756"/>
      <c r="AG892" s="756" t="s">
        <v>5713</v>
      </c>
      <c r="AH892" s="756" t="s">
        <v>794</v>
      </c>
      <c r="AI892" s="756">
        <v>210014190</v>
      </c>
      <c r="AJ892" s="756" t="s">
        <v>5711</v>
      </c>
      <c r="AK892" s="803"/>
    </row>
    <row r="893" spans="1:37" s="192" customFormat="1" ht="100.5" customHeight="1">
      <c r="A893" s="723" t="s">
        <v>5717</v>
      </c>
      <c r="B893" s="790" t="s">
        <v>33</v>
      </c>
      <c r="C893" s="723" t="s">
        <v>5707</v>
      </c>
      <c r="D893" s="723" t="s">
        <v>5708</v>
      </c>
      <c r="E893" s="723" t="s">
        <v>5708</v>
      </c>
      <c r="F893" s="723" t="s">
        <v>5709</v>
      </c>
      <c r="G893" s="723" t="str">
        <f t="shared" si="34"/>
        <v>химически чистый, 5-водная, ГОСТ 4165-78</v>
      </c>
      <c r="H893" s="723"/>
      <c r="I893" s="723"/>
      <c r="J893" s="723" t="s">
        <v>38</v>
      </c>
      <c r="K893" s="723">
        <v>0</v>
      </c>
      <c r="L893" s="1044">
        <v>151010000</v>
      </c>
      <c r="M893" s="745" t="s">
        <v>82</v>
      </c>
      <c r="N893" s="723" t="s">
        <v>2115</v>
      </c>
      <c r="O893" s="723" t="s">
        <v>4357</v>
      </c>
      <c r="P893" s="723" t="s">
        <v>229</v>
      </c>
      <c r="Q893" s="870" t="s">
        <v>230</v>
      </c>
      <c r="R893" s="723" t="s">
        <v>2856</v>
      </c>
      <c r="S893" s="723">
        <v>166</v>
      </c>
      <c r="T893" s="723" t="s">
        <v>902</v>
      </c>
      <c r="U893" s="820">
        <v>2.5710000000000002</v>
      </c>
      <c r="V893" s="820">
        <v>7200</v>
      </c>
      <c r="W893" s="820">
        <v>18511.2</v>
      </c>
      <c r="X893" s="820">
        <f t="shared" si="33"/>
        <v>20732.544000000002</v>
      </c>
      <c r="Y893" s="723"/>
      <c r="Z893" s="723">
        <v>2016</v>
      </c>
      <c r="AA893" s="723"/>
      <c r="AB893" s="756" t="s">
        <v>876</v>
      </c>
      <c r="AC893" s="756" t="s">
        <v>209</v>
      </c>
      <c r="AD893" s="756"/>
      <c r="AE893" s="756"/>
      <c r="AF893" s="756"/>
      <c r="AG893" s="756" t="s">
        <v>5718</v>
      </c>
      <c r="AH893" s="756" t="s">
        <v>794</v>
      </c>
      <c r="AI893" s="756">
        <v>210014190</v>
      </c>
      <c r="AJ893" s="756" t="s">
        <v>5711</v>
      </c>
      <c r="AK893" s="803"/>
    </row>
    <row r="894" spans="1:37" s="192" customFormat="1" ht="100.5" customHeight="1">
      <c r="A894" s="723" t="s">
        <v>5719</v>
      </c>
      <c r="B894" s="790" t="s">
        <v>33</v>
      </c>
      <c r="C894" s="723" t="s">
        <v>5707</v>
      </c>
      <c r="D894" s="723" t="s">
        <v>5708</v>
      </c>
      <c r="E894" s="723" t="s">
        <v>5708</v>
      </c>
      <c r="F894" s="723" t="s">
        <v>5709</v>
      </c>
      <c r="G894" s="723" t="str">
        <f t="shared" si="34"/>
        <v>химически чистый, 5-водная, ГОСТ 4165-78</v>
      </c>
      <c r="H894" s="723"/>
      <c r="I894" s="723"/>
      <c r="J894" s="723" t="s">
        <v>38</v>
      </c>
      <c r="K894" s="723">
        <v>0</v>
      </c>
      <c r="L894" s="1044">
        <v>151010000</v>
      </c>
      <c r="M894" s="745" t="s">
        <v>82</v>
      </c>
      <c r="N894" s="723" t="s">
        <v>2115</v>
      </c>
      <c r="O894" s="723" t="s">
        <v>4793</v>
      </c>
      <c r="P894" s="723" t="s">
        <v>229</v>
      </c>
      <c r="Q894" s="870" t="s">
        <v>230</v>
      </c>
      <c r="R894" s="723" t="s">
        <v>2856</v>
      </c>
      <c r="S894" s="723">
        <v>166</v>
      </c>
      <c r="T894" s="723" t="s">
        <v>902</v>
      </c>
      <c r="U894" s="820">
        <v>0.93400000000000005</v>
      </c>
      <c r="V894" s="820">
        <v>7200</v>
      </c>
      <c r="W894" s="820">
        <v>6724.8</v>
      </c>
      <c r="X894" s="820">
        <f t="shared" si="33"/>
        <v>7531.7760000000007</v>
      </c>
      <c r="Y894" s="723"/>
      <c r="Z894" s="723">
        <v>2016</v>
      </c>
      <c r="AA894" s="723"/>
      <c r="AB894" s="756" t="s">
        <v>876</v>
      </c>
      <c r="AC894" s="756" t="s">
        <v>209</v>
      </c>
      <c r="AD894" s="756"/>
      <c r="AE894" s="756"/>
      <c r="AF894" s="756"/>
      <c r="AG894" s="756" t="s">
        <v>5718</v>
      </c>
      <c r="AH894" s="756" t="s">
        <v>794</v>
      </c>
      <c r="AI894" s="756">
        <v>210014190</v>
      </c>
      <c r="AJ894" s="756" t="s">
        <v>5711</v>
      </c>
      <c r="AK894" s="803"/>
    </row>
    <row r="895" spans="1:37" s="192" customFormat="1" ht="100.5" customHeight="1">
      <c r="A895" s="723" t="s">
        <v>5720</v>
      </c>
      <c r="B895" s="790" t="s">
        <v>33</v>
      </c>
      <c r="C895" s="723" t="s">
        <v>5707</v>
      </c>
      <c r="D895" s="723" t="s">
        <v>5708</v>
      </c>
      <c r="E895" s="723" t="s">
        <v>5708</v>
      </c>
      <c r="F895" s="723" t="s">
        <v>5709</v>
      </c>
      <c r="G895" s="723" t="str">
        <f t="shared" si="34"/>
        <v>химически чистый, 5-водная, ГОСТ 4165-78</v>
      </c>
      <c r="H895" s="723"/>
      <c r="I895" s="723"/>
      <c r="J895" s="723" t="s">
        <v>38</v>
      </c>
      <c r="K895" s="723">
        <v>0</v>
      </c>
      <c r="L895" s="1044">
        <v>151010000</v>
      </c>
      <c r="M895" s="745" t="s">
        <v>82</v>
      </c>
      <c r="N895" s="723" t="s">
        <v>2115</v>
      </c>
      <c r="O895" s="723" t="s">
        <v>5396</v>
      </c>
      <c r="P895" s="723" t="s">
        <v>229</v>
      </c>
      <c r="Q895" s="870" t="s">
        <v>230</v>
      </c>
      <c r="R895" s="723" t="s">
        <v>2856</v>
      </c>
      <c r="S895" s="723">
        <v>166</v>
      </c>
      <c r="T895" s="723" t="s">
        <v>902</v>
      </c>
      <c r="U895" s="820">
        <v>0.78600000000000003</v>
      </c>
      <c r="V895" s="820">
        <v>7200</v>
      </c>
      <c r="W895" s="820">
        <v>5659.2</v>
      </c>
      <c r="X895" s="820">
        <f t="shared" si="33"/>
        <v>6338.3040000000001</v>
      </c>
      <c r="Y895" s="723"/>
      <c r="Z895" s="723">
        <v>2016</v>
      </c>
      <c r="AA895" s="723"/>
      <c r="AB895" s="756" t="s">
        <v>876</v>
      </c>
      <c r="AC895" s="756" t="s">
        <v>209</v>
      </c>
      <c r="AD895" s="756"/>
      <c r="AE895" s="756"/>
      <c r="AF895" s="756"/>
      <c r="AG895" s="756" t="s">
        <v>5718</v>
      </c>
      <c r="AH895" s="756" t="s">
        <v>794</v>
      </c>
      <c r="AI895" s="756">
        <v>210014190</v>
      </c>
      <c r="AJ895" s="756" t="s">
        <v>5711</v>
      </c>
      <c r="AK895" s="803"/>
    </row>
    <row r="896" spans="1:37" s="192" customFormat="1" ht="100.5" customHeight="1">
      <c r="A896" s="723" t="s">
        <v>5721</v>
      </c>
      <c r="B896" s="790" t="s">
        <v>33</v>
      </c>
      <c r="C896" s="723" t="s">
        <v>5707</v>
      </c>
      <c r="D896" s="723" t="s">
        <v>5708</v>
      </c>
      <c r="E896" s="723" t="s">
        <v>5708</v>
      </c>
      <c r="F896" s="723" t="s">
        <v>5709</v>
      </c>
      <c r="G896" s="723" t="str">
        <f t="shared" si="34"/>
        <v>химически чистый, 5-водная, ГОСТ 4165-78</v>
      </c>
      <c r="H896" s="723"/>
      <c r="I896" s="723"/>
      <c r="J896" s="723" t="s">
        <v>38</v>
      </c>
      <c r="K896" s="723">
        <v>0</v>
      </c>
      <c r="L896" s="1044">
        <v>151010000</v>
      </c>
      <c r="M896" s="745" t="s">
        <v>82</v>
      </c>
      <c r="N896" s="723" t="s">
        <v>2115</v>
      </c>
      <c r="O896" s="723" t="s">
        <v>4784</v>
      </c>
      <c r="P896" s="723" t="s">
        <v>229</v>
      </c>
      <c r="Q896" s="870" t="s">
        <v>230</v>
      </c>
      <c r="R896" s="723" t="s">
        <v>2856</v>
      </c>
      <c r="S896" s="723">
        <v>166</v>
      </c>
      <c r="T896" s="723" t="s">
        <v>902</v>
      </c>
      <c r="U896" s="820">
        <v>1</v>
      </c>
      <c r="V896" s="820">
        <v>7200</v>
      </c>
      <c r="W896" s="820">
        <v>7200</v>
      </c>
      <c r="X896" s="820">
        <f t="shared" si="33"/>
        <v>8064.0000000000009</v>
      </c>
      <c r="Y896" s="723"/>
      <c r="Z896" s="723">
        <v>2016</v>
      </c>
      <c r="AA896" s="723"/>
      <c r="AB896" s="756" t="s">
        <v>876</v>
      </c>
      <c r="AC896" s="756" t="s">
        <v>209</v>
      </c>
      <c r="AD896" s="756"/>
      <c r="AE896" s="756"/>
      <c r="AF896" s="756"/>
      <c r="AG896" s="756" t="s">
        <v>5718</v>
      </c>
      <c r="AH896" s="756" t="s">
        <v>794</v>
      </c>
      <c r="AI896" s="756">
        <v>210014190</v>
      </c>
      <c r="AJ896" s="756" t="s">
        <v>5711</v>
      </c>
      <c r="AK896" s="803"/>
    </row>
    <row r="897" spans="1:37" s="192" customFormat="1" ht="100.5" customHeight="1">
      <c r="A897" s="723" t="s">
        <v>5722</v>
      </c>
      <c r="B897" s="790" t="s">
        <v>33</v>
      </c>
      <c r="C897" s="723" t="s">
        <v>5707</v>
      </c>
      <c r="D897" s="723" t="s">
        <v>5708</v>
      </c>
      <c r="E897" s="723" t="s">
        <v>5708</v>
      </c>
      <c r="F897" s="723" t="s">
        <v>5709</v>
      </c>
      <c r="G897" s="723" t="str">
        <f t="shared" si="34"/>
        <v>химически чистый, 5-водная, ГОСТ 4165-78</v>
      </c>
      <c r="H897" s="723"/>
      <c r="I897" s="723"/>
      <c r="J897" s="723" t="s">
        <v>38</v>
      </c>
      <c r="K897" s="723">
        <v>0</v>
      </c>
      <c r="L897" s="762">
        <v>471010000</v>
      </c>
      <c r="M897" s="1003" t="s">
        <v>125</v>
      </c>
      <c r="N897" s="723" t="s">
        <v>2115</v>
      </c>
      <c r="O897" s="723" t="s">
        <v>4800</v>
      </c>
      <c r="P897" s="723" t="s">
        <v>229</v>
      </c>
      <c r="Q897" s="870" t="s">
        <v>230</v>
      </c>
      <c r="R897" s="723" t="s">
        <v>2856</v>
      </c>
      <c r="S897" s="723">
        <v>166</v>
      </c>
      <c r="T897" s="723" t="s">
        <v>902</v>
      </c>
      <c r="U897" s="820">
        <v>0.5</v>
      </c>
      <c r="V897" s="820">
        <v>7200</v>
      </c>
      <c r="W897" s="820">
        <v>3600</v>
      </c>
      <c r="X897" s="820">
        <f t="shared" si="33"/>
        <v>4032.0000000000005</v>
      </c>
      <c r="Y897" s="723"/>
      <c r="Z897" s="723">
        <v>2016</v>
      </c>
      <c r="AA897" s="723"/>
      <c r="AB897" s="756" t="s">
        <v>876</v>
      </c>
      <c r="AC897" s="756" t="s">
        <v>209</v>
      </c>
      <c r="AD897" s="756"/>
      <c r="AE897" s="756"/>
      <c r="AF897" s="756"/>
      <c r="AG897" s="756" t="s">
        <v>5723</v>
      </c>
      <c r="AH897" s="756" t="s">
        <v>794</v>
      </c>
      <c r="AI897" s="756">
        <v>210014190</v>
      </c>
      <c r="AJ897" s="756" t="s">
        <v>5711</v>
      </c>
      <c r="AK897" s="803"/>
    </row>
    <row r="898" spans="1:37" s="192" customFormat="1" ht="100.5" customHeight="1">
      <c r="A898" s="723" t="s">
        <v>5724</v>
      </c>
      <c r="B898" s="790" t="s">
        <v>33</v>
      </c>
      <c r="C898" s="723" t="s">
        <v>5707</v>
      </c>
      <c r="D898" s="723" t="s">
        <v>5708</v>
      </c>
      <c r="E898" s="723" t="s">
        <v>5708</v>
      </c>
      <c r="F898" s="723" t="s">
        <v>5709</v>
      </c>
      <c r="G898" s="723" t="str">
        <f t="shared" si="34"/>
        <v>химически чистый, 5-водная, ГОСТ 4165-78</v>
      </c>
      <c r="H898" s="723"/>
      <c r="I898" s="723"/>
      <c r="J898" s="723" t="s">
        <v>38</v>
      </c>
      <c r="K898" s="723">
        <v>0</v>
      </c>
      <c r="L898" s="762">
        <v>471010000</v>
      </c>
      <c r="M898" s="1003" t="s">
        <v>125</v>
      </c>
      <c r="N898" s="723" t="s">
        <v>2115</v>
      </c>
      <c r="O898" s="723" t="s">
        <v>236</v>
      </c>
      <c r="P898" s="723" t="s">
        <v>229</v>
      </c>
      <c r="Q898" s="870" t="s">
        <v>230</v>
      </c>
      <c r="R898" s="723" t="s">
        <v>2856</v>
      </c>
      <c r="S898" s="723">
        <v>166</v>
      </c>
      <c r="T898" s="723" t="s">
        <v>902</v>
      </c>
      <c r="U898" s="820">
        <v>1</v>
      </c>
      <c r="V898" s="820">
        <v>7200</v>
      </c>
      <c r="W898" s="820">
        <v>7200</v>
      </c>
      <c r="X898" s="820">
        <f t="shared" si="33"/>
        <v>8064.0000000000009</v>
      </c>
      <c r="Y898" s="723"/>
      <c r="Z898" s="723">
        <v>2016</v>
      </c>
      <c r="AA898" s="723"/>
      <c r="AB898" s="756" t="s">
        <v>876</v>
      </c>
      <c r="AC898" s="756" t="s">
        <v>209</v>
      </c>
      <c r="AD898" s="756"/>
      <c r="AE898" s="756"/>
      <c r="AF898" s="756"/>
      <c r="AG898" s="756" t="s">
        <v>5723</v>
      </c>
      <c r="AH898" s="756" t="s">
        <v>794</v>
      </c>
      <c r="AI898" s="756">
        <v>210014190</v>
      </c>
      <c r="AJ898" s="756" t="s">
        <v>5711</v>
      </c>
      <c r="AK898" s="803"/>
    </row>
    <row r="899" spans="1:37" s="192" customFormat="1" ht="100.5" customHeight="1">
      <c r="A899" s="723" t="s">
        <v>5725</v>
      </c>
      <c r="B899" s="790" t="s">
        <v>33</v>
      </c>
      <c r="C899" s="723" t="s">
        <v>5707</v>
      </c>
      <c r="D899" s="723" t="s">
        <v>5708</v>
      </c>
      <c r="E899" s="723" t="s">
        <v>5708</v>
      </c>
      <c r="F899" s="723" t="s">
        <v>5709</v>
      </c>
      <c r="G899" s="723" t="str">
        <f t="shared" si="34"/>
        <v>химически чистый, 5-водная, ГОСТ 4165-78</v>
      </c>
      <c r="H899" s="723"/>
      <c r="I899" s="723"/>
      <c r="J899" s="723" t="s">
        <v>38</v>
      </c>
      <c r="K899" s="723">
        <v>0</v>
      </c>
      <c r="L899" s="762">
        <v>471010000</v>
      </c>
      <c r="M899" s="1003" t="s">
        <v>125</v>
      </c>
      <c r="N899" s="723" t="s">
        <v>2115</v>
      </c>
      <c r="O899" s="723" t="s">
        <v>4973</v>
      </c>
      <c r="P899" s="723" t="s">
        <v>229</v>
      </c>
      <c r="Q899" s="870" t="s">
        <v>230</v>
      </c>
      <c r="R899" s="723" t="s">
        <v>2856</v>
      </c>
      <c r="S899" s="723">
        <v>166</v>
      </c>
      <c r="T899" s="723" t="s">
        <v>902</v>
      </c>
      <c r="U899" s="820">
        <v>0.5</v>
      </c>
      <c r="V899" s="820">
        <v>7200</v>
      </c>
      <c r="W899" s="820">
        <v>3600</v>
      </c>
      <c r="X899" s="820">
        <f t="shared" si="33"/>
        <v>4032.0000000000005</v>
      </c>
      <c r="Y899" s="723"/>
      <c r="Z899" s="723">
        <v>2016</v>
      </c>
      <c r="AA899" s="723"/>
      <c r="AB899" s="756" t="s">
        <v>876</v>
      </c>
      <c r="AC899" s="756" t="s">
        <v>209</v>
      </c>
      <c r="AD899" s="756"/>
      <c r="AE899" s="756"/>
      <c r="AF899" s="756"/>
      <c r="AG899" s="756" t="s">
        <v>5723</v>
      </c>
      <c r="AH899" s="756" t="s">
        <v>794</v>
      </c>
      <c r="AI899" s="756">
        <v>210014190</v>
      </c>
      <c r="AJ899" s="756" t="s">
        <v>5711</v>
      </c>
      <c r="AK899" s="803"/>
    </row>
    <row r="900" spans="1:37" s="192" customFormat="1" ht="100.5" customHeight="1">
      <c r="A900" s="723" t="s">
        <v>5726</v>
      </c>
      <c r="B900" s="790" t="s">
        <v>33</v>
      </c>
      <c r="C900" s="723" t="s">
        <v>5707</v>
      </c>
      <c r="D900" s="723" t="s">
        <v>5708</v>
      </c>
      <c r="E900" s="723" t="s">
        <v>5708</v>
      </c>
      <c r="F900" s="723" t="s">
        <v>5709</v>
      </c>
      <c r="G900" s="723" t="str">
        <f t="shared" si="34"/>
        <v>химически чистый, 5-водная, ГОСТ 4165-78</v>
      </c>
      <c r="H900" s="723"/>
      <c r="I900" s="723"/>
      <c r="J900" s="723" t="s">
        <v>38</v>
      </c>
      <c r="K900" s="723">
        <v>0</v>
      </c>
      <c r="L900" s="95">
        <v>311010000</v>
      </c>
      <c r="M900" s="723" t="s">
        <v>342</v>
      </c>
      <c r="N900" s="723" t="s">
        <v>2115</v>
      </c>
      <c r="O900" s="809" t="s">
        <v>4682</v>
      </c>
      <c r="P900" s="723" t="s">
        <v>229</v>
      </c>
      <c r="Q900" s="870" t="s">
        <v>230</v>
      </c>
      <c r="R900" s="723" t="s">
        <v>2856</v>
      </c>
      <c r="S900" s="723">
        <v>166</v>
      </c>
      <c r="T900" s="723" t="s">
        <v>902</v>
      </c>
      <c r="U900" s="820">
        <v>2</v>
      </c>
      <c r="V900" s="820">
        <v>7200</v>
      </c>
      <c r="W900" s="820">
        <v>14400</v>
      </c>
      <c r="X900" s="820">
        <f t="shared" si="33"/>
        <v>16128.000000000002</v>
      </c>
      <c r="Y900" s="723"/>
      <c r="Z900" s="723">
        <v>2016</v>
      </c>
      <c r="AA900" s="723"/>
      <c r="AB900" s="756" t="s">
        <v>876</v>
      </c>
      <c r="AC900" s="756" t="s">
        <v>209</v>
      </c>
      <c r="AD900" s="756"/>
      <c r="AE900" s="756"/>
      <c r="AF900" s="756"/>
      <c r="AG900" s="756" t="s">
        <v>5727</v>
      </c>
      <c r="AH900" s="756" t="s">
        <v>794</v>
      </c>
      <c r="AI900" s="756">
        <v>210014190</v>
      </c>
      <c r="AJ900" s="756" t="s">
        <v>5711</v>
      </c>
      <c r="AK900" s="803"/>
    </row>
    <row r="901" spans="1:37" s="192" customFormat="1" ht="100.5" customHeight="1">
      <c r="A901" s="723" t="s">
        <v>5728</v>
      </c>
      <c r="B901" s="790" t="s">
        <v>33</v>
      </c>
      <c r="C901" s="723" t="s">
        <v>5707</v>
      </c>
      <c r="D901" s="723" t="s">
        <v>5708</v>
      </c>
      <c r="E901" s="723" t="s">
        <v>5708</v>
      </c>
      <c r="F901" s="723" t="s">
        <v>5709</v>
      </c>
      <c r="G901" s="723" t="str">
        <f t="shared" si="34"/>
        <v>химически чистый, 5-водная, ГОСТ 4165-78</v>
      </c>
      <c r="H901" s="723"/>
      <c r="I901" s="723"/>
      <c r="J901" s="723" t="s">
        <v>38</v>
      </c>
      <c r="K901" s="723">
        <v>0</v>
      </c>
      <c r="L901" s="745">
        <v>391010000</v>
      </c>
      <c r="M901" s="745" t="s">
        <v>341</v>
      </c>
      <c r="N901" s="723" t="s">
        <v>2115</v>
      </c>
      <c r="O901" s="809" t="s">
        <v>4692</v>
      </c>
      <c r="P901" s="723" t="s">
        <v>229</v>
      </c>
      <c r="Q901" s="870" t="s">
        <v>230</v>
      </c>
      <c r="R901" s="723" t="s">
        <v>2856</v>
      </c>
      <c r="S901" s="723">
        <v>166</v>
      </c>
      <c r="T901" s="723" t="s">
        <v>902</v>
      </c>
      <c r="U901" s="820">
        <v>0.7</v>
      </c>
      <c r="V901" s="820">
        <v>7200</v>
      </c>
      <c r="W901" s="820">
        <v>5040</v>
      </c>
      <c r="X901" s="820">
        <f t="shared" si="33"/>
        <v>5644.8</v>
      </c>
      <c r="Y901" s="723"/>
      <c r="Z901" s="723">
        <v>2016</v>
      </c>
      <c r="AA901" s="723"/>
      <c r="AB901" s="756" t="s">
        <v>876</v>
      </c>
      <c r="AC901" s="756" t="s">
        <v>209</v>
      </c>
      <c r="AD901" s="756"/>
      <c r="AE901" s="756"/>
      <c r="AF901" s="756"/>
      <c r="AG901" s="756" t="s">
        <v>5729</v>
      </c>
      <c r="AH901" s="756" t="s">
        <v>794</v>
      </c>
      <c r="AI901" s="756">
        <v>210014190</v>
      </c>
      <c r="AJ901" s="756" t="s">
        <v>5711</v>
      </c>
      <c r="AK901" s="803"/>
    </row>
    <row r="902" spans="1:37" s="192" customFormat="1" ht="100.5" customHeight="1">
      <c r="A902" s="723" t="s">
        <v>5730</v>
      </c>
      <c r="B902" s="790" t="s">
        <v>33</v>
      </c>
      <c r="C902" s="723" t="s">
        <v>5707</v>
      </c>
      <c r="D902" s="723" t="s">
        <v>5708</v>
      </c>
      <c r="E902" s="723" t="s">
        <v>5708</v>
      </c>
      <c r="F902" s="723" t="s">
        <v>5709</v>
      </c>
      <c r="G902" s="723" t="str">
        <f t="shared" si="34"/>
        <v>химически чистый, 5-водная, ГОСТ 4165-78</v>
      </c>
      <c r="H902" s="723"/>
      <c r="I902" s="723"/>
      <c r="J902" s="723" t="s">
        <v>38</v>
      </c>
      <c r="K902" s="723">
        <v>0</v>
      </c>
      <c r="L902" s="723">
        <v>511010000</v>
      </c>
      <c r="M902" s="749" t="s">
        <v>88</v>
      </c>
      <c r="N902" s="723" t="s">
        <v>2115</v>
      </c>
      <c r="O902" s="809" t="s">
        <v>4695</v>
      </c>
      <c r="P902" s="723" t="s">
        <v>229</v>
      </c>
      <c r="Q902" s="870" t="s">
        <v>230</v>
      </c>
      <c r="R902" s="723" t="s">
        <v>2856</v>
      </c>
      <c r="S902" s="723">
        <v>166</v>
      </c>
      <c r="T902" s="723" t="s">
        <v>902</v>
      </c>
      <c r="U902" s="820">
        <v>0.7</v>
      </c>
      <c r="V902" s="820">
        <v>7200</v>
      </c>
      <c r="W902" s="820">
        <v>5040</v>
      </c>
      <c r="X902" s="820">
        <f t="shared" si="33"/>
        <v>5644.8</v>
      </c>
      <c r="Y902" s="723"/>
      <c r="Z902" s="723">
        <v>2016</v>
      </c>
      <c r="AA902" s="723"/>
      <c r="AB902" s="756" t="s">
        <v>876</v>
      </c>
      <c r="AC902" s="756" t="s">
        <v>209</v>
      </c>
      <c r="AD902" s="756"/>
      <c r="AE902" s="756"/>
      <c r="AF902" s="756"/>
      <c r="AG902" s="756" t="s">
        <v>5731</v>
      </c>
      <c r="AH902" s="756" t="s">
        <v>794</v>
      </c>
      <c r="AI902" s="756">
        <v>210014190</v>
      </c>
      <c r="AJ902" s="756" t="s">
        <v>5711</v>
      </c>
      <c r="AK902" s="803"/>
    </row>
    <row r="903" spans="1:37" s="192" customFormat="1" ht="100.5" customHeight="1">
      <c r="A903" s="723" t="s">
        <v>5732</v>
      </c>
      <c r="B903" s="790" t="s">
        <v>33</v>
      </c>
      <c r="C903" s="723" t="s">
        <v>5707</v>
      </c>
      <c r="D903" s="723" t="s">
        <v>5708</v>
      </c>
      <c r="E903" s="723" t="s">
        <v>5708</v>
      </c>
      <c r="F903" s="723" t="s">
        <v>5709</v>
      </c>
      <c r="G903" s="723" t="str">
        <f t="shared" si="34"/>
        <v>химически чистый, 5-водная, ГОСТ 4165-78</v>
      </c>
      <c r="H903" s="723"/>
      <c r="I903" s="723"/>
      <c r="J903" s="723" t="s">
        <v>38</v>
      </c>
      <c r="K903" s="723">
        <v>0</v>
      </c>
      <c r="L903" s="723">
        <v>511010000</v>
      </c>
      <c r="M903" s="749" t="s">
        <v>88</v>
      </c>
      <c r="N903" s="723" t="s">
        <v>2115</v>
      </c>
      <c r="O903" s="723" t="s">
        <v>4432</v>
      </c>
      <c r="P903" s="723" t="s">
        <v>229</v>
      </c>
      <c r="Q903" s="870" t="s">
        <v>230</v>
      </c>
      <c r="R903" s="723" t="s">
        <v>2856</v>
      </c>
      <c r="S903" s="723">
        <v>166</v>
      </c>
      <c r="T903" s="723" t="s">
        <v>902</v>
      </c>
      <c r="U903" s="820">
        <v>0.2</v>
      </c>
      <c r="V903" s="820">
        <v>7200</v>
      </c>
      <c r="W903" s="820">
        <v>1440</v>
      </c>
      <c r="X903" s="820">
        <f t="shared" si="33"/>
        <v>1612.8000000000002</v>
      </c>
      <c r="Y903" s="723"/>
      <c r="Z903" s="723">
        <v>2016</v>
      </c>
      <c r="AA903" s="723"/>
      <c r="AB903" s="756" t="s">
        <v>876</v>
      </c>
      <c r="AC903" s="756" t="s">
        <v>209</v>
      </c>
      <c r="AD903" s="756"/>
      <c r="AE903" s="756"/>
      <c r="AF903" s="756"/>
      <c r="AG903" s="756" t="s">
        <v>5731</v>
      </c>
      <c r="AH903" s="756" t="s">
        <v>794</v>
      </c>
      <c r="AI903" s="756">
        <v>210014190</v>
      </c>
      <c r="AJ903" s="756" t="s">
        <v>5711</v>
      </c>
      <c r="AK903" s="803"/>
    </row>
    <row r="904" spans="1:37" s="192" customFormat="1" ht="100.5" customHeight="1">
      <c r="A904" s="723" t="s">
        <v>5733</v>
      </c>
      <c r="B904" s="790" t="s">
        <v>33</v>
      </c>
      <c r="C904" s="723" t="s">
        <v>5734</v>
      </c>
      <c r="D904" s="723" t="s">
        <v>5735</v>
      </c>
      <c r="E904" s="723" t="s">
        <v>5735</v>
      </c>
      <c r="F904" s="723" t="s">
        <v>5459</v>
      </c>
      <c r="G904" s="723" t="str">
        <f t="shared" si="34"/>
        <v>порошок</v>
      </c>
      <c r="H904" s="723"/>
      <c r="I904" s="723"/>
      <c r="J904" s="723" t="s">
        <v>38</v>
      </c>
      <c r="K904" s="723">
        <v>0</v>
      </c>
      <c r="L904" s="95">
        <v>311010000</v>
      </c>
      <c r="M904" s="723" t="s">
        <v>342</v>
      </c>
      <c r="N904" s="723" t="s">
        <v>2115</v>
      </c>
      <c r="O904" s="809" t="s">
        <v>4682</v>
      </c>
      <c r="P904" s="723" t="s">
        <v>229</v>
      </c>
      <c r="Q904" s="870" t="s">
        <v>230</v>
      </c>
      <c r="R904" s="723" t="s">
        <v>2856</v>
      </c>
      <c r="S904" s="723">
        <v>166</v>
      </c>
      <c r="T904" s="723" t="s">
        <v>902</v>
      </c>
      <c r="U904" s="820">
        <v>1E-3</v>
      </c>
      <c r="V904" s="820">
        <v>65000</v>
      </c>
      <c r="W904" s="820">
        <v>65</v>
      </c>
      <c r="X904" s="820">
        <f t="shared" si="33"/>
        <v>72.800000000000011</v>
      </c>
      <c r="Y904" s="723"/>
      <c r="Z904" s="723">
        <v>2016</v>
      </c>
      <c r="AA904" s="723"/>
      <c r="AB904" s="756" t="s">
        <v>876</v>
      </c>
      <c r="AC904" s="756" t="s">
        <v>209</v>
      </c>
      <c r="AD904" s="756"/>
      <c r="AE904" s="756"/>
      <c r="AF904" s="756"/>
      <c r="AG904" s="756" t="s">
        <v>5736</v>
      </c>
      <c r="AH904" s="756" t="s">
        <v>794</v>
      </c>
      <c r="AI904" s="756">
        <v>210003627</v>
      </c>
      <c r="AJ904" s="756" t="s">
        <v>5737</v>
      </c>
      <c r="AK904" s="803"/>
    </row>
    <row r="905" spans="1:37" s="192" customFormat="1" ht="100.5" customHeight="1">
      <c r="A905" s="723" t="s">
        <v>5738</v>
      </c>
      <c r="B905" s="790" t="s">
        <v>33</v>
      </c>
      <c r="C905" s="723" t="s">
        <v>5734</v>
      </c>
      <c r="D905" s="723" t="s">
        <v>5735</v>
      </c>
      <c r="E905" s="723" t="s">
        <v>5735</v>
      </c>
      <c r="F905" s="723" t="s">
        <v>5459</v>
      </c>
      <c r="G905" s="723" t="str">
        <f t="shared" si="34"/>
        <v>порошок</v>
      </c>
      <c r="H905" s="723"/>
      <c r="I905" s="723"/>
      <c r="J905" s="723" t="s">
        <v>38</v>
      </c>
      <c r="K905" s="723">
        <v>0</v>
      </c>
      <c r="L905" s="723">
        <v>511010000</v>
      </c>
      <c r="M905" s="749" t="s">
        <v>88</v>
      </c>
      <c r="N905" s="723" t="s">
        <v>2115</v>
      </c>
      <c r="O905" s="809" t="s">
        <v>4695</v>
      </c>
      <c r="P905" s="723" t="s">
        <v>229</v>
      </c>
      <c r="Q905" s="870" t="s">
        <v>230</v>
      </c>
      <c r="R905" s="723" t="s">
        <v>2856</v>
      </c>
      <c r="S905" s="723">
        <v>166</v>
      </c>
      <c r="T905" s="723" t="s">
        <v>902</v>
      </c>
      <c r="U905" s="820">
        <v>1E-3</v>
      </c>
      <c r="V905" s="820">
        <v>65000</v>
      </c>
      <c r="W905" s="820">
        <v>65</v>
      </c>
      <c r="X905" s="820">
        <f t="shared" si="33"/>
        <v>72.800000000000011</v>
      </c>
      <c r="Y905" s="723"/>
      <c r="Z905" s="723">
        <v>2016</v>
      </c>
      <c r="AA905" s="723"/>
      <c r="AB905" s="756" t="s">
        <v>876</v>
      </c>
      <c r="AC905" s="756" t="s">
        <v>209</v>
      </c>
      <c r="AD905" s="756"/>
      <c r="AE905" s="756"/>
      <c r="AF905" s="756"/>
      <c r="AG905" s="756" t="s">
        <v>5739</v>
      </c>
      <c r="AH905" s="756" t="s">
        <v>794</v>
      </c>
      <c r="AI905" s="756">
        <v>210003627</v>
      </c>
      <c r="AJ905" s="756" t="s">
        <v>5737</v>
      </c>
      <c r="AK905" s="803"/>
    </row>
    <row r="906" spans="1:37" s="550" customFormat="1" ht="100.5" customHeight="1">
      <c r="A906" s="843" t="s">
        <v>5740</v>
      </c>
      <c r="B906" s="923" t="s">
        <v>33</v>
      </c>
      <c r="C906" s="843" t="s">
        <v>5741</v>
      </c>
      <c r="D906" s="843" t="s">
        <v>5742</v>
      </c>
      <c r="E906" s="843" t="s">
        <v>5742</v>
      </c>
      <c r="F906" s="843" t="s">
        <v>5743</v>
      </c>
      <c r="G906" s="843" t="str">
        <f t="shared" si="34"/>
        <v>в наборе 3 предмета</v>
      </c>
      <c r="H906" s="843"/>
      <c r="I906" s="843"/>
      <c r="J906" s="843" t="s">
        <v>1135</v>
      </c>
      <c r="K906" s="843">
        <v>0</v>
      </c>
      <c r="L906" s="903">
        <v>271010000</v>
      </c>
      <c r="M906" s="843" t="s">
        <v>127</v>
      </c>
      <c r="N906" s="843" t="s">
        <v>2115</v>
      </c>
      <c r="O906" s="843" t="s">
        <v>802</v>
      </c>
      <c r="P906" s="843" t="s">
        <v>229</v>
      </c>
      <c r="Q906" s="1062" t="s">
        <v>230</v>
      </c>
      <c r="R906" s="843" t="s">
        <v>2856</v>
      </c>
      <c r="S906" s="843">
        <v>704</v>
      </c>
      <c r="T906" s="843" t="s">
        <v>3190</v>
      </c>
      <c r="U906" s="927">
        <v>14</v>
      </c>
      <c r="V906" s="927">
        <v>17000</v>
      </c>
      <c r="W906" s="927">
        <v>0</v>
      </c>
      <c r="X906" s="927">
        <f t="shared" si="33"/>
        <v>0</v>
      </c>
      <c r="Y906" s="843"/>
      <c r="Z906" s="843">
        <v>2016</v>
      </c>
      <c r="AA906" s="843"/>
      <c r="AB906" s="894" t="s">
        <v>876</v>
      </c>
      <c r="AC906" s="894"/>
      <c r="AD906" s="894"/>
      <c r="AE906" s="894"/>
      <c r="AF906" s="894"/>
      <c r="AG906" s="894" t="s">
        <v>5744</v>
      </c>
      <c r="AH906" s="894" t="s">
        <v>794</v>
      </c>
      <c r="AI906" s="894">
        <v>210024710</v>
      </c>
      <c r="AJ906" s="894" t="s">
        <v>5745</v>
      </c>
      <c r="AK906" s="1064"/>
    </row>
    <row r="907" spans="1:37" s="1269" customFormat="1" ht="100.5" customHeight="1">
      <c r="A907" s="1272" t="s">
        <v>13533</v>
      </c>
      <c r="B907" s="1272" t="s">
        <v>33</v>
      </c>
      <c r="C907" s="1272" t="s">
        <v>5741</v>
      </c>
      <c r="D907" s="1272" t="s">
        <v>5742</v>
      </c>
      <c r="E907" s="1272" t="s">
        <v>5742</v>
      </c>
      <c r="F907" s="1272" t="s">
        <v>5743</v>
      </c>
      <c r="G907" s="1272" t="s">
        <v>5743</v>
      </c>
      <c r="H907" s="1272"/>
      <c r="I907" s="1272"/>
      <c r="J907" s="1272" t="s">
        <v>1135</v>
      </c>
      <c r="K907" s="1272">
        <v>0</v>
      </c>
      <c r="L907" s="1273">
        <v>271010000</v>
      </c>
      <c r="M907" s="1272" t="s">
        <v>127</v>
      </c>
      <c r="N907" s="1272" t="s">
        <v>2035</v>
      </c>
      <c r="O907" s="1272" t="s">
        <v>802</v>
      </c>
      <c r="P907" s="1272" t="s">
        <v>229</v>
      </c>
      <c r="Q907" s="1274" t="s">
        <v>230</v>
      </c>
      <c r="R907" s="1272" t="s">
        <v>2856</v>
      </c>
      <c r="S907" s="1272">
        <v>704</v>
      </c>
      <c r="T907" s="1272" t="s">
        <v>3190</v>
      </c>
      <c r="U907" s="1275">
        <v>10</v>
      </c>
      <c r="V907" s="1276">
        <v>17000</v>
      </c>
      <c r="W907" s="1276">
        <v>170000</v>
      </c>
      <c r="X907" s="1276">
        <v>190400.00000000003</v>
      </c>
      <c r="Y907" s="1272"/>
      <c r="Z907" s="1272">
        <v>2016</v>
      </c>
      <c r="AA907" s="1277" t="s">
        <v>13529</v>
      </c>
      <c r="AB907" s="1278" t="s">
        <v>876</v>
      </c>
      <c r="AC907" s="1278"/>
      <c r="AD907" s="1278"/>
      <c r="AE907" s="1278"/>
      <c r="AF907" s="1278"/>
      <c r="AG907" s="1278" t="s">
        <v>5744</v>
      </c>
      <c r="AH907" s="1278" t="s">
        <v>794</v>
      </c>
      <c r="AI907" s="1278">
        <v>210024710</v>
      </c>
      <c r="AJ907" s="1278" t="s">
        <v>5745</v>
      </c>
      <c r="AK907" s="1279" t="s">
        <v>13530</v>
      </c>
    </row>
    <row r="908" spans="1:37" s="192" customFormat="1" ht="100.5" customHeight="1">
      <c r="A908" s="723" t="s">
        <v>5746</v>
      </c>
      <c r="B908" s="790" t="s">
        <v>33</v>
      </c>
      <c r="C908" s="723" t="s">
        <v>5741</v>
      </c>
      <c r="D908" s="723" t="s">
        <v>5742</v>
      </c>
      <c r="E908" s="723" t="s">
        <v>5742</v>
      </c>
      <c r="F908" s="723" t="s">
        <v>5743</v>
      </c>
      <c r="G908" s="723" t="str">
        <f t="shared" si="34"/>
        <v>в наборе 3 предмета</v>
      </c>
      <c r="H908" s="723"/>
      <c r="I908" s="723"/>
      <c r="J908" s="723" t="s">
        <v>1135</v>
      </c>
      <c r="K908" s="723">
        <v>0</v>
      </c>
      <c r="L908" s="784">
        <v>231010000</v>
      </c>
      <c r="M908" s="745" t="s">
        <v>128</v>
      </c>
      <c r="N908" s="723" t="s">
        <v>2115</v>
      </c>
      <c r="O908" s="809" t="s">
        <v>4668</v>
      </c>
      <c r="P908" s="723" t="s">
        <v>229</v>
      </c>
      <c r="Q908" s="870" t="s">
        <v>230</v>
      </c>
      <c r="R908" s="723" t="s">
        <v>2856</v>
      </c>
      <c r="S908" s="723">
        <v>704</v>
      </c>
      <c r="T908" s="723" t="s">
        <v>3190</v>
      </c>
      <c r="U908" s="820">
        <v>5</v>
      </c>
      <c r="V908" s="820">
        <v>17000</v>
      </c>
      <c r="W908" s="820">
        <v>85000</v>
      </c>
      <c r="X908" s="820">
        <f t="shared" si="33"/>
        <v>95200.000000000015</v>
      </c>
      <c r="Y908" s="723"/>
      <c r="Z908" s="723">
        <v>2016</v>
      </c>
      <c r="AA908" s="723"/>
      <c r="AB908" s="756" t="s">
        <v>876</v>
      </c>
      <c r="AC908" s="756"/>
      <c r="AD908" s="756"/>
      <c r="AE908" s="756"/>
      <c r="AF908" s="756"/>
      <c r="AG908" s="756" t="s">
        <v>5747</v>
      </c>
      <c r="AH908" s="756" t="s">
        <v>794</v>
      </c>
      <c r="AI908" s="756">
        <v>210024710</v>
      </c>
      <c r="AJ908" s="756" t="s">
        <v>5745</v>
      </c>
      <c r="AK908" s="803"/>
    </row>
    <row r="909" spans="1:37" s="192" customFormat="1" ht="100.5" customHeight="1">
      <c r="A909" s="723" t="s">
        <v>5748</v>
      </c>
      <c r="B909" s="790" t="s">
        <v>33</v>
      </c>
      <c r="C909" s="723" t="s">
        <v>5741</v>
      </c>
      <c r="D909" s="723" t="s">
        <v>5742</v>
      </c>
      <c r="E909" s="723" t="s">
        <v>5742</v>
      </c>
      <c r="F909" s="723" t="s">
        <v>5743</v>
      </c>
      <c r="G909" s="723" t="str">
        <f t="shared" si="34"/>
        <v>в наборе 3 предмета</v>
      </c>
      <c r="H909" s="723"/>
      <c r="I909" s="723"/>
      <c r="J909" s="723" t="s">
        <v>1135</v>
      </c>
      <c r="K909" s="723">
        <v>0</v>
      </c>
      <c r="L909" s="1044">
        <v>151010000</v>
      </c>
      <c r="M909" s="745" t="s">
        <v>82</v>
      </c>
      <c r="N909" s="723" t="s">
        <v>2115</v>
      </c>
      <c r="O909" s="809" t="s">
        <v>4671</v>
      </c>
      <c r="P909" s="723" t="s">
        <v>229</v>
      </c>
      <c r="Q909" s="870" t="s">
        <v>230</v>
      </c>
      <c r="R909" s="723" t="s">
        <v>2856</v>
      </c>
      <c r="S909" s="723">
        <v>704</v>
      </c>
      <c r="T909" s="723" t="s">
        <v>3190</v>
      </c>
      <c r="U909" s="820">
        <v>37</v>
      </c>
      <c r="V909" s="820">
        <v>17000</v>
      </c>
      <c r="W909" s="820">
        <v>629000</v>
      </c>
      <c r="X909" s="820">
        <f t="shared" si="33"/>
        <v>704480.00000000012</v>
      </c>
      <c r="Y909" s="723"/>
      <c r="Z909" s="723">
        <v>2016</v>
      </c>
      <c r="AA909" s="723"/>
      <c r="AB909" s="756" t="s">
        <v>876</v>
      </c>
      <c r="AC909" s="756"/>
      <c r="AD909" s="756"/>
      <c r="AE909" s="756"/>
      <c r="AF909" s="756"/>
      <c r="AG909" s="756" t="s">
        <v>5749</v>
      </c>
      <c r="AH909" s="756" t="s">
        <v>794</v>
      </c>
      <c r="AI909" s="756">
        <v>210024710</v>
      </c>
      <c r="AJ909" s="756" t="s">
        <v>5745</v>
      </c>
      <c r="AK909" s="803"/>
    </row>
    <row r="910" spans="1:37" s="192" customFormat="1" ht="100.5" customHeight="1">
      <c r="A910" s="723" t="s">
        <v>5750</v>
      </c>
      <c r="B910" s="790" t="s">
        <v>33</v>
      </c>
      <c r="C910" s="723" t="s">
        <v>5741</v>
      </c>
      <c r="D910" s="723" t="s">
        <v>5742</v>
      </c>
      <c r="E910" s="723" t="s">
        <v>5742</v>
      </c>
      <c r="F910" s="723" t="s">
        <v>5743</v>
      </c>
      <c r="G910" s="723" t="str">
        <f t="shared" si="34"/>
        <v>в наборе 3 предмета</v>
      </c>
      <c r="H910" s="723"/>
      <c r="I910" s="723"/>
      <c r="J910" s="723" t="s">
        <v>1135</v>
      </c>
      <c r="K910" s="723">
        <v>0</v>
      </c>
      <c r="L910" s="762">
        <v>751000000</v>
      </c>
      <c r="M910" s="745" t="s">
        <v>83</v>
      </c>
      <c r="N910" s="723" t="s">
        <v>2115</v>
      </c>
      <c r="O910" s="809" t="s">
        <v>4674</v>
      </c>
      <c r="P910" s="723" t="s">
        <v>229</v>
      </c>
      <c r="Q910" s="870" t="s">
        <v>230</v>
      </c>
      <c r="R910" s="723" t="s">
        <v>2856</v>
      </c>
      <c r="S910" s="723">
        <v>704</v>
      </c>
      <c r="T910" s="723" t="s">
        <v>3190</v>
      </c>
      <c r="U910" s="820">
        <v>9</v>
      </c>
      <c r="V910" s="820">
        <v>17000</v>
      </c>
      <c r="W910" s="820">
        <v>153000</v>
      </c>
      <c r="X910" s="820">
        <f t="shared" si="33"/>
        <v>171360.00000000003</v>
      </c>
      <c r="Y910" s="723"/>
      <c r="Z910" s="723">
        <v>2016</v>
      </c>
      <c r="AA910" s="723"/>
      <c r="AB910" s="756" t="s">
        <v>876</v>
      </c>
      <c r="AC910" s="756"/>
      <c r="AD910" s="756"/>
      <c r="AE910" s="756"/>
      <c r="AF910" s="756"/>
      <c r="AG910" s="756" t="s">
        <v>5751</v>
      </c>
      <c r="AH910" s="756" t="s">
        <v>794</v>
      </c>
      <c r="AI910" s="756">
        <v>210024710</v>
      </c>
      <c r="AJ910" s="756" t="s">
        <v>5745</v>
      </c>
      <c r="AK910" s="803"/>
    </row>
    <row r="911" spans="1:37" s="192" customFormat="1" ht="100.5" customHeight="1">
      <c r="A911" s="723" t="s">
        <v>5752</v>
      </c>
      <c r="B911" s="790" t="s">
        <v>33</v>
      </c>
      <c r="C911" s="723" t="s">
        <v>5741</v>
      </c>
      <c r="D911" s="723" t="s">
        <v>5742</v>
      </c>
      <c r="E911" s="723" t="s">
        <v>5742</v>
      </c>
      <c r="F911" s="723" t="s">
        <v>5743</v>
      </c>
      <c r="G911" s="723" t="str">
        <f t="shared" si="34"/>
        <v>в наборе 3 предмета</v>
      </c>
      <c r="H911" s="723"/>
      <c r="I911" s="723"/>
      <c r="J911" s="723" t="s">
        <v>1135</v>
      </c>
      <c r="K911" s="723">
        <v>0</v>
      </c>
      <c r="L911" s="762">
        <v>471010000</v>
      </c>
      <c r="M911" s="1003" t="s">
        <v>125</v>
      </c>
      <c r="N911" s="723" t="s">
        <v>2115</v>
      </c>
      <c r="O911" s="723" t="s">
        <v>236</v>
      </c>
      <c r="P911" s="723" t="s">
        <v>229</v>
      </c>
      <c r="Q911" s="870" t="s">
        <v>230</v>
      </c>
      <c r="R911" s="723" t="s">
        <v>2856</v>
      </c>
      <c r="S911" s="723">
        <v>704</v>
      </c>
      <c r="T911" s="723" t="s">
        <v>3190</v>
      </c>
      <c r="U911" s="820">
        <v>1</v>
      </c>
      <c r="V911" s="820">
        <v>17000</v>
      </c>
      <c r="W911" s="820">
        <v>17000</v>
      </c>
      <c r="X911" s="820">
        <f t="shared" si="33"/>
        <v>19040</v>
      </c>
      <c r="Y911" s="723"/>
      <c r="Z911" s="723">
        <v>2016</v>
      </c>
      <c r="AA911" s="723"/>
      <c r="AB911" s="756" t="s">
        <v>876</v>
      </c>
      <c r="AC911" s="756"/>
      <c r="AD911" s="756"/>
      <c r="AE911" s="756"/>
      <c r="AF911" s="756"/>
      <c r="AG911" s="756" t="s">
        <v>5753</v>
      </c>
      <c r="AH911" s="756" t="s">
        <v>794</v>
      </c>
      <c r="AI911" s="756">
        <v>210024710</v>
      </c>
      <c r="AJ911" s="756" t="s">
        <v>5745</v>
      </c>
      <c r="AK911" s="803"/>
    </row>
    <row r="912" spans="1:37" s="192" customFormat="1" ht="100.5" customHeight="1">
      <c r="A912" s="723" t="s">
        <v>5754</v>
      </c>
      <c r="B912" s="790" t="s">
        <v>33</v>
      </c>
      <c r="C912" s="723" t="s">
        <v>5741</v>
      </c>
      <c r="D912" s="723" t="s">
        <v>5742</v>
      </c>
      <c r="E912" s="723" t="s">
        <v>5742</v>
      </c>
      <c r="F912" s="723" t="s">
        <v>5743</v>
      </c>
      <c r="G912" s="723" t="str">
        <f t="shared" si="34"/>
        <v>в наборе 3 предмета</v>
      </c>
      <c r="H912" s="723"/>
      <c r="I912" s="723"/>
      <c r="J912" s="723" t="s">
        <v>1135</v>
      </c>
      <c r="K912" s="723">
        <v>0</v>
      </c>
      <c r="L912" s="95">
        <v>311010000</v>
      </c>
      <c r="M912" s="723" t="s">
        <v>342</v>
      </c>
      <c r="N912" s="723" t="s">
        <v>2115</v>
      </c>
      <c r="O912" s="809" t="s">
        <v>4682</v>
      </c>
      <c r="P912" s="723" t="s">
        <v>229</v>
      </c>
      <c r="Q912" s="870" t="s">
        <v>230</v>
      </c>
      <c r="R912" s="723" t="s">
        <v>2856</v>
      </c>
      <c r="S912" s="723">
        <v>704</v>
      </c>
      <c r="T912" s="723" t="s">
        <v>3190</v>
      </c>
      <c r="U912" s="820">
        <v>49</v>
      </c>
      <c r="V912" s="820">
        <v>17000</v>
      </c>
      <c r="W912" s="820">
        <v>833000</v>
      </c>
      <c r="X912" s="820">
        <f t="shared" si="33"/>
        <v>932960.00000000012</v>
      </c>
      <c r="Y912" s="723"/>
      <c r="Z912" s="723">
        <v>2016</v>
      </c>
      <c r="AA912" s="723"/>
      <c r="AB912" s="756" t="s">
        <v>876</v>
      </c>
      <c r="AC912" s="756"/>
      <c r="AD912" s="756"/>
      <c r="AE912" s="756"/>
      <c r="AF912" s="756"/>
      <c r="AG912" s="756" t="s">
        <v>5755</v>
      </c>
      <c r="AH912" s="756" t="s">
        <v>794</v>
      </c>
      <c r="AI912" s="756">
        <v>210024710</v>
      </c>
      <c r="AJ912" s="756" t="s">
        <v>5745</v>
      </c>
      <c r="AK912" s="803"/>
    </row>
    <row r="913" spans="1:37" s="550" customFormat="1" ht="100.5" customHeight="1">
      <c r="A913" s="843" t="s">
        <v>5756</v>
      </c>
      <c r="B913" s="923" t="s">
        <v>33</v>
      </c>
      <c r="C913" s="843" t="s">
        <v>5757</v>
      </c>
      <c r="D913" s="843" t="s">
        <v>5758</v>
      </c>
      <c r="E913" s="843" t="s">
        <v>5758</v>
      </c>
      <c r="F913" s="843" t="s">
        <v>5759</v>
      </c>
      <c r="G913" s="843" t="str">
        <f t="shared" si="34"/>
        <v>НМП-52 -1000 кгс/м2</v>
      </c>
      <c r="H913" s="843"/>
      <c r="I913" s="843"/>
      <c r="J913" s="843" t="s">
        <v>1135</v>
      </c>
      <c r="K913" s="843">
        <v>0</v>
      </c>
      <c r="L913" s="941">
        <v>231010000</v>
      </c>
      <c r="M913" s="890" t="s">
        <v>128</v>
      </c>
      <c r="N913" s="843" t="s">
        <v>2115</v>
      </c>
      <c r="O913" s="925" t="s">
        <v>4668</v>
      </c>
      <c r="P913" s="843" t="s">
        <v>229</v>
      </c>
      <c r="Q913" s="1062" t="s">
        <v>230</v>
      </c>
      <c r="R913" s="843" t="s">
        <v>2856</v>
      </c>
      <c r="S913" s="843">
        <v>796</v>
      </c>
      <c r="T913" s="843" t="s">
        <v>232</v>
      </c>
      <c r="U913" s="927">
        <v>25</v>
      </c>
      <c r="V913" s="927">
        <v>60000</v>
      </c>
      <c r="W913" s="927">
        <v>0</v>
      </c>
      <c r="X913" s="927">
        <v>0</v>
      </c>
      <c r="Y913" s="843"/>
      <c r="Z913" s="843">
        <v>2016</v>
      </c>
      <c r="AA913" s="843"/>
      <c r="AB913" s="894" t="s">
        <v>876</v>
      </c>
      <c r="AC913" s="894"/>
      <c r="AD913" s="894"/>
      <c r="AE913" s="894"/>
      <c r="AF913" s="894"/>
      <c r="AG913" s="894" t="s">
        <v>5760</v>
      </c>
      <c r="AH913" s="894" t="s">
        <v>794</v>
      </c>
      <c r="AI913" s="894">
        <v>210003088</v>
      </c>
      <c r="AJ913" s="894" t="s">
        <v>5761</v>
      </c>
      <c r="AK913" s="1064"/>
    </row>
    <row r="914" spans="1:37" s="550" customFormat="1" ht="100.5" customHeight="1">
      <c r="A914" s="843" t="s">
        <v>13467</v>
      </c>
      <c r="B914" s="923" t="s">
        <v>33</v>
      </c>
      <c r="C914" s="843" t="s">
        <v>5757</v>
      </c>
      <c r="D914" s="843" t="s">
        <v>5758</v>
      </c>
      <c r="E914" s="843" t="s">
        <v>5758</v>
      </c>
      <c r="F914" s="843" t="s">
        <v>5759</v>
      </c>
      <c r="G914" s="843" t="str">
        <f t="shared" ref="G914" si="35">F914</f>
        <v>НМП-52 -1000 кгс/м2</v>
      </c>
      <c r="H914" s="843"/>
      <c r="I914" s="843"/>
      <c r="J914" s="843" t="s">
        <v>1135</v>
      </c>
      <c r="K914" s="843">
        <v>0</v>
      </c>
      <c r="L914" s="941">
        <v>231010000</v>
      </c>
      <c r="M914" s="890" t="s">
        <v>128</v>
      </c>
      <c r="N914" s="843" t="s">
        <v>2115</v>
      </c>
      <c r="O914" s="925" t="s">
        <v>4668</v>
      </c>
      <c r="P914" s="843" t="s">
        <v>229</v>
      </c>
      <c r="Q914" s="1062" t="s">
        <v>230</v>
      </c>
      <c r="R914" s="843" t="s">
        <v>2856</v>
      </c>
      <c r="S914" s="843">
        <v>796</v>
      </c>
      <c r="T914" s="843" t="s">
        <v>232</v>
      </c>
      <c r="U914" s="927">
        <v>25</v>
      </c>
      <c r="V914" s="927">
        <v>60000</v>
      </c>
      <c r="W914" s="927">
        <v>0</v>
      </c>
      <c r="X914" s="927">
        <v>0</v>
      </c>
      <c r="Y914" s="843"/>
      <c r="Z914" s="843">
        <v>2016</v>
      </c>
      <c r="AA914" s="843" t="s">
        <v>3133</v>
      </c>
      <c r="AB914" s="894" t="s">
        <v>876</v>
      </c>
      <c r="AC914" s="894"/>
      <c r="AD914" s="894"/>
      <c r="AE914" s="894"/>
      <c r="AF914" s="894"/>
      <c r="AG914" s="894" t="s">
        <v>5760</v>
      </c>
      <c r="AH914" s="894" t="s">
        <v>794</v>
      </c>
      <c r="AI914" s="894">
        <v>210003088</v>
      </c>
      <c r="AJ914" s="894" t="s">
        <v>5761</v>
      </c>
      <c r="AK914" s="1064"/>
    </row>
    <row r="915" spans="1:37" s="192" customFormat="1" ht="100.5" customHeight="1">
      <c r="A915" s="723" t="s">
        <v>5762</v>
      </c>
      <c r="B915" s="790" t="s">
        <v>33</v>
      </c>
      <c r="C915" s="723" t="s">
        <v>5763</v>
      </c>
      <c r="D915" s="723" t="s">
        <v>5764</v>
      </c>
      <c r="E915" s="723" t="s">
        <v>5764</v>
      </c>
      <c r="F915" s="723" t="s">
        <v>5765</v>
      </c>
      <c r="G915" s="723" t="str">
        <f t="shared" si="34"/>
        <v>для пробоотборника</v>
      </c>
      <c r="H915" s="723"/>
      <c r="I915" s="723"/>
      <c r="J915" s="723" t="s">
        <v>38</v>
      </c>
      <c r="K915" s="723">
        <v>0</v>
      </c>
      <c r="L915" s="762">
        <v>471010000</v>
      </c>
      <c r="M915" s="1003" t="s">
        <v>125</v>
      </c>
      <c r="N915" s="723" t="s">
        <v>2115</v>
      </c>
      <c r="O915" s="723" t="s">
        <v>236</v>
      </c>
      <c r="P915" s="723" t="s">
        <v>229</v>
      </c>
      <c r="Q915" s="870" t="s">
        <v>230</v>
      </c>
      <c r="R915" s="723" t="s">
        <v>2856</v>
      </c>
      <c r="S915" s="723">
        <v>796</v>
      </c>
      <c r="T915" s="723" t="s">
        <v>232</v>
      </c>
      <c r="U915" s="820">
        <v>3</v>
      </c>
      <c r="V915" s="820">
        <v>40000</v>
      </c>
      <c r="W915" s="820">
        <v>120000</v>
      </c>
      <c r="X915" s="820">
        <f t="shared" si="33"/>
        <v>134400</v>
      </c>
      <c r="Y915" s="723"/>
      <c r="Z915" s="723">
        <v>2016</v>
      </c>
      <c r="AA915" s="723"/>
      <c r="AB915" s="756" t="s">
        <v>876</v>
      </c>
      <c r="AC915" s="756" t="s">
        <v>209</v>
      </c>
      <c r="AD915" s="756"/>
      <c r="AE915" s="756"/>
      <c r="AF915" s="756"/>
      <c r="AG915" s="756" t="s">
        <v>5766</v>
      </c>
      <c r="AH915" s="756" t="s">
        <v>794</v>
      </c>
      <c r="AI915" s="756">
        <v>210001431</v>
      </c>
      <c r="AJ915" s="756" t="s">
        <v>5767</v>
      </c>
      <c r="AK915" s="803"/>
    </row>
    <row r="916" spans="1:37" s="192" customFormat="1" ht="100.5" customHeight="1">
      <c r="A916" s="723" t="s">
        <v>5768</v>
      </c>
      <c r="B916" s="790" t="s">
        <v>33</v>
      </c>
      <c r="C916" s="723" t="s">
        <v>5769</v>
      </c>
      <c r="D916" s="723" t="s">
        <v>5770</v>
      </c>
      <c r="E916" s="723" t="s">
        <v>5770</v>
      </c>
      <c r="F916" s="723" t="s">
        <v>5771</v>
      </c>
      <c r="G916" s="723" t="str">
        <f t="shared" si="34"/>
        <v>чистый для анализа, 9-водный, ГОСТ 2053-77</v>
      </c>
      <c r="H916" s="723"/>
      <c r="I916" s="723"/>
      <c r="J916" s="723" t="s">
        <v>38</v>
      </c>
      <c r="K916" s="723">
        <v>0</v>
      </c>
      <c r="L916" s="762">
        <v>271010000</v>
      </c>
      <c r="M916" s="723" t="s">
        <v>127</v>
      </c>
      <c r="N916" s="723" t="s">
        <v>2115</v>
      </c>
      <c r="O916" s="723" t="s">
        <v>802</v>
      </c>
      <c r="P916" s="723" t="s">
        <v>229</v>
      </c>
      <c r="Q916" s="870" t="s">
        <v>230</v>
      </c>
      <c r="R916" s="723" t="s">
        <v>2856</v>
      </c>
      <c r="S916" s="723">
        <v>166</v>
      </c>
      <c r="T916" s="723" t="s">
        <v>902</v>
      </c>
      <c r="U916" s="820">
        <v>0.2</v>
      </c>
      <c r="V916" s="820">
        <v>438714</v>
      </c>
      <c r="W916" s="820">
        <v>87742.8</v>
      </c>
      <c r="X916" s="820">
        <f t="shared" si="33"/>
        <v>98271.936000000016</v>
      </c>
      <c r="Y916" s="723"/>
      <c r="Z916" s="723">
        <v>2016</v>
      </c>
      <c r="AA916" s="723"/>
      <c r="AB916" s="756" t="s">
        <v>876</v>
      </c>
      <c r="AC916" s="756" t="s">
        <v>209</v>
      </c>
      <c r="AD916" s="756"/>
      <c r="AE916" s="756"/>
      <c r="AF916" s="756"/>
      <c r="AG916" s="756" t="s">
        <v>5772</v>
      </c>
      <c r="AH916" s="756" t="s">
        <v>794</v>
      </c>
      <c r="AI916" s="756">
        <v>210003576</v>
      </c>
      <c r="AJ916" s="756" t="s">
        <v>5773</v>
      </c>
      <c r="AK916" s="803"/>
    </row>
    <row r="917" spans="1:37" s="192" customFormat="1" ht="100.5" customHeight="1">
      <c r="A917" s="723" t="s">
        <v>5774</v>
      </c>
      <c r="B917" s="790" t="s">
        <v>33</v>
      </c>
      <c r="C917" s="723" t="s">
        <v>5769</v>
      </c>
      <c r="D917" s="723" t="s">
        <v>5770</v>
      </c>
      <c r="E917" s="723" t="s">
        <v>5770</v>
      </c>
      <c r="F917" s="723" t="s">
        <v>5771</v>
      </c>
      <c r="G917" s="723" t="str">
        <f t="shared" si="34"/>
        <v>чистый для анализа, 9-водный, ГОСТ 2053-77</v>
      </c>
      <c r="H917" s="723"/>
      <c r="I917" s="723"/>
      <c r="J917" s="723" t="s">
        <v>38</v>
      </c>
      <c r="K917" s="723">
        <v>0</v>
      </c>
      <c r="L917" s="762">
        <v>471010000</v>
      </c>
      <c r="M917" s="1003" t="s">
        <v>125</v>
      </c>
      <c r="N917" s="723" t="s">
        <v>2115</v>
      </c>
      <c r="O917" s="723" t="s">
        <v>236</v>
      </c>
      <c r="P917" s="723" t="s">
        <v>229</v>
      </c>
      <c r="Q917" s="870" t="s">
        <v>230</v>
      </c>
      <c r="R917" s="723" t="s">
        <v>2856</v>
      </c>
      <c r="S917" s="723">
        <v>166</v>
      </c>
      <c r="T917" s="723" t="s">
        <v>902</v>
      </c>
      <c r="U917" s="820">
        <v>0.12</v>
      </c>
      <c r="V917" s="820">
        <v>438714</v>
      </c>
      <c r="W917" s="820">
        <v>52645.68</v>
      </c>
      <c r="X917" s="820">
        <f t="shared" si="33"/>
        <v>58963.161600000007</v>
      </c>
      <c r="Y917" s="723"/>
      <c r="Z917" s="723">
        <v>2016</v>
      </c>
      <c r="AA917" s="723"/>
      <c r="AB917" s="756" t="s">
        <v>876</v>
      </c>
      <c r="AC917" s="756" t="s">
        <v>209</v>
      </c>
      <c r="AD917" s="756"/>
      <c r="AE917" s="756"/>
      <c r="AF917" s="756"/>
      <c r="AG917" s="756" t="s">
        <v>5775</v>
      </c>
      <c r="AH917" s="756" t="s">
        <v>794</v>
      </c>
      <c r="AI917" s="756">
        <v>210003576</v>
      </c>
      <c r="AJ917" s="756" t="s">
        <v>5773</v>
      </c>
      <c r="AK917" s="803"/>
    </row>
    <row r="918" spans="1:37" s="192" customFormat="1" ht="100.5" customHeight="1">
      <c r="A918" s="723" t="s">
        <v>5776</v>
      </c>
      <c r="B918" s="790" t="s">
        <v>33</v>
      </c>
      <c r="C918" s="723" t="s">
        <v>5777</v>
      </c>
      <c r="D918" s="723" t="s">
        <v>5778</v>
      </c>
      <c r="E918" s="723" t="s">
        <v>5778</v>
      </c>
      <c r="F918" s="723" t="s">
        <v>5494</v>
      </c>
      <c r="G918" s="723" t="str">
        <f t="shared" si="34"/>
        <v>стандарт-титр</v>
      </c>
      <c r="H918" s="723"/>
      <c r="I918" s="723"/>
      <c r="J918" s="723" t="s">
        <v>38</v>
      </c>
      <c r="K918" s="723">
        <v>0</v>
      </c>
      <c r="L918" s="784">
        <v>231010000</v>
      </c>
      <c r="M918" s="745" t="s">
        <v>128</v>
      </c>
      <c r="N918" s="723" t="s">
        <v>2115</v>
      </c>
      <c r="O918" s="723" t="s">
        <v>5510</v>
      </c>
      <c r="P918" s="723" t="s">
        <v>229</v>
      </c>
      <c r="Q918" s="870" t="s">
        <v>230</v>
      </c>
      <c r="R918" s="723" t="s">
        <v>2856</v>
      </c>
      <c r="S918" s="723">
        <v>778</v>
      </c>
      <c r="T918" s="723" t="s">
        <v>803</v>
      </c>
      <c r="U918" s="820">
        <v>1</v>
      </c>
      <c r="V918" s="820">
        <v>3600</v>
      </c>
      <c r="W918" s="820">
        <v>3600</v>
      </c>
      <c r="X918" s="820">
        <f t="shared" si="33"/>
        <v>4032.0000000000005</v>
      </c>
      <c r="Y918" s="723"/>
      <c r="Z918" s="723">
        <v>2016</v>
      </c>
      <c r="AA918" s="723"/>
      <c r="AB918" s="756" t="s">
        <v>876</v>
      </c>
      <c r="AC918" s="756" t="s">
        <v>209</v>
      </c>
      <c r="AD918" s="756"/>
      <c r="AE918" s="756"/>
      <c r="AF918" s="756"/>
      <c r="AG918" s="756" t="s">
        <v>5779</v>
      </c>
      <c r="AH918" s="756" t="s">
        <v>794</v>
      </c>
      <c r="AI918" s="756">
        <v>210003577</v>
      </c>
      <c r="AJ918" s="756" t="s">
        <v>5780</v>
      </c>
      <c r="AK918" s="803"/>
    </row>
    <row r="919" spans="1:37" s="192" customFormat="1" ht="100.5" customHeight="1">
      <c r="A919" s="723" t="s">
        <v>5781</v>
      </c>
      <c r="B919" s="790" t="s">
        <v>33</v>
      </c>
      <c r="C919" s="723" t="s">
        <v>5777</v>
      </c>
      <c r="D919" s="723" t="s">
        <v>5778</v>
      </c>
      <c r="E919" s="723" t="s">
        <v>5778</v>
      </c>
      <c r="F919" s="723" t="s">
        <v>5494</v>
      </c>
      <c r="G919" s="723" t="str">
        <f t="shared" si="34"/>
        <v>стандарт-титр</v>
      </c>
      <c r="H919" s="723"/>
      <c r="I919" s="723"/>
      <c r="J919" s="723" t="s">
        <v>38</v>
      </c>
      <c r="K919" s="723">
        <v>0</v>
      </c>
      <c r="L919" s="784">
        <v>231010000</v>
      </c>
      <c r="M919" s="745" t="s">
        <v>128</v>
      </c>
      <c r="N919" s="723" t="s">
        <v>2115</v>
      </c>
      <c r="O919" s="723" t="s">
        <v>5513</v>
      </c>
      <c r="P919" s="723" t="s">
        <v>229</v>
      </c>
      <c r="Q919" s="870" t="s">
        <v>230</v>
      </c>
      <c r="R919" s="723" t="s">
        <v>2856</v>
      </c>
      <c r="S919" s="723">
        <v>778</v>
      </c>
      <c r="T919" s="723" t="s">
        <v>803</v>
      </c>
      <c r="U919" s="820">
        <v>1</v>
      </c>
      <c r="V919" s="820">
        <v>3600</v>
      </c>
      <c r="W919" s="820">
        <v>3600</v>
      </c>
      <c r="X919" s="820">
        <f t="shared" si="33"/>
        <v>4032.0000000000005</v>
      </c>
      <c r="Y919" s="723"/>
      <c r="Z919" s="723">
        <v>2016</v>
      </c>
      <c r="AA919" s="723"/>
      <c r="AB919" s="756" t="s">
        <v>876</v>
      </c>
      <c r="AC919" s="756" t="s">
        <v>209</v>
      </c>
      <c r="AD919" s="756"/>
      <c r="AE919" s="756"/>
      <c r="AF919" s="756"/>
      <c r="AG919" s="756" t="s">
        <v>5779</v>
      </c>
      <c r="AH919" s="756" t="s">
        <v>794</v>
      </c>
      <c r="AI919" s="756">
        <v>210003577</v>
      </c>
      <c r="AJ919" s="756" t="s">
        <v>5780</v>
      </c>
      <c r="AK919" s="803"/>
    </row>
    <row r="920" spans="1:37" s="192" customFormat="1" ht="100.5" customHeight="1">
      <c r="A920" s="723" t="s">
        <v>5782</v>
      </c>
      <c r="B920" s="790" t="s">
        <v>33</v>
      </c>
      <c r="C920" s="723" t="s">
        <v>5777</v>
      </c>
      <c r="D920" s="723" t="s">
        <v>5778</v>
      </c>
      <c r="E920" s="723" t="s">
        <v>5778</v>
      </c>
      <c r="F920" s="723" t="s">
        <v>5494</v>
      </c>
      <c r="G920" s="723" t="str">
        <f t="shared" si="34"/>
        <v>стандарт-титр</v>
      </c>
      <c r="H920" s="723"/>
      <c r="I920" s="723"/>
      <c r="J920" s="723" t="s">
        <v>38</v>
      </c>
      <c r="K920" s="723">
        <v>0</v>
      </c>
      <c r="L920" s="784">
        <v>231010000</v>
      </c>
      <c r="M920" s="745" t="s">
        <v>128</v>
      </c>
      <c r="N920" s="723" t="s">
        <v>2115</v>
      </c>
      <c r="O920" s="723" t="s">
        <v>5515</v>
      </c>
      <c r="P920" s="723" t="s">
        <v>229</v>
      </c>
      <c r="Q920" s="870" t="s">
        <v>230</v>
      </c>
      <c r="R920" s="723" t="s">
        <v>2856</v>
      </c>
      <c r="S920" s="723">
        <v>778</v>
      </c>
      <c r="T920" s="723" t="s">
        <v>803</v>
      </c>
      <c r="U920" s="820">
        <v>1</v>
      </c>
      <c r="V920" s="820">
        <v>3600</v>
      </c>
      <c r="W920" s="820">
        <v>3600</v>
      </c>
      <c r="X920" s="820">
        <f t="shared" si="33"/>
        <v>4032.0000000000005</v>
      </c>
      <c r="Y920" s="723"/>
      <c r="Z920" s="723">
        <v>2016</v>
      </c>
      <c r="AA920" s="723"/>
      <c r="AB920" s="756" t="s">
        <v>876</v>
      </c>
      <c r="AC920" s="756" t="s">
        <v>209</v>
      </c>
      <c r="AD920" s="756"/>
      <c r="AE920" s="756"/>
      <c r="AF920" s="756"/>
      <c r="AG920" s="756" t="s">
        <v>5779</v>
      </c>
      <c r="AH920" s="756" t="s">
        <v>794</v>
      </c>
      <c r="AI920" s="756">
        <v>210003577</v>
      </c>
      <c r="AJ920" s="756" t="s">
        <v>5780</v>
      </c>
      <c r="AK920" s="803"/>
    </row>
    <row r="921" spans="1:37" s="192" customFormat="1" ht="100.5" customHeight="1">
      <c r="A921" s="723" t="s">
        <v>5783</v>
      </c>
      <c r="B921" s="790" t="s">
        <v>33</v>
      </c>
      <c r="C921" s="723" t="s">
        <v>5777</v>
      </c>
      <c r="D921" s="723" t="s">
        <v>5778</v>
      </c>
      <c r="E921" s="723" t="s">
        <v>5778</v>
      </c>
      <c r="F921" s="723" t="s">
        <v>5494</v>
      </c>
      <c r="G921" s="723" t="str">
        <f t="shared" si="34"/>
        <v>стандарт-титр</v>
      </c>
      <c r="H921" s="723"/>
      <c r="I921" s="723"/>
      <c r="J921" s="723" t="s">
        <v>38</v>
      </c>
      <c r="K921" s="723">
        <v>0</v>
      </c>
      <c r="L921" s="784">
        <v>231010000</v>
      </c>
      <c r="M921" s="745" t="s">
        <v>128</v>
      </c>
      <c r="N921" s="723" t="s">
        <v>2115</v>
      </c>
      <c r="O921" s="723" t="s">
        <v>5517</v>
      </c>
      <c r="P921" s="723" t="s">
        <v>229</v>
      </c>
      <c r="Q921" s="870" t="s">
        <v>230</v>
      </c>
      <c r="R921" s="723" t="s">
        <v>2856</v>
      </c>
      <c r="S921" s="723">
        <v>778</v>
      </c>
      <c r="T921" s="723" t="s">
        <v>803</v>
      </c>
      <c r="U921" s="820">
        <v>1</v>
      </c>
      <c r="V921" s="820">
        <v>3600</v>
      </c>
      <c r="W921" s="820">
        <v>3600</v>
      </c>
      <c r="X921" s="820">
        <f t="shared" si="33"/>
        <v>4032.0000000000005</v>
      </c>
      <c r="Y921" s="723"/>
      <c r="Z921" s="723">
        <v>2016</v>
      </c>
      <c r="AA921" s="723"/>
      <c r="AB921" s="756" t="s">
        <v>876</v>
      </c>
      <c r="AC921" s="756" t="s">
        <v>209</v>
      </c>
      <c r="AD921" s="756"/>
      <c r="AE921" s="756"/>
      <c r="AF921" s="756"/>
      <c r="AG921" s="756" t="s">
        <v>5779</v>
      </c>
      <c r="AH921" s="756" t="s">
        <v>794</v>
      </c>
      <c r="AI921" s="756">
        <v>210003577</v>
      </c>
      <c r="AJ921" s="756" t="s">
        <v>5780</v>
      </c>
      <c r="AK921" s="803"/>
    </row>
    <row r="922" spans="1:37" s="192" customFormat="1" ht="100.5" customHeight="1">
      <c r="A922" s="723" t="s">
        <v>5784</v>
      </c>
      <c r="B922" s="790" t="s">
        <v>33</v>
      </c>
      <c r="C922" s="723" t="s">
        <v>5777</v>
      </c>
      <c r="D922" s="723" t="s">
        <v>5778</v>
      </c>
      <c r="E922" s="723" t="s">
        <v>5778</v>
      </c>
      <c r="F922" s="723" t="s">
        <v>5494</v>
      </c>
      <c r="G922" s="723" t="str">
        <f t="shared" si="34"/>
        <v>стандарт-титр</v>
      </c>
      <c r="H922" s="723"/>
      <c r="I922" s="723"/>
      <c r="J922" s="723" t="s">
        <v>38</v>
      </c>
      <c r="K922" s="723">
        <v>0</v>
      </c>
      <c r="L922" s="1044">
        <v>151010000</v>
      </c>
      <c r="M922" s="745" t="s">
        <v>82</v>
      </c>
      <c r="N922" s="723" t="s">
        <v>2115</v>
      </c>
      <c r="O922" s="723" t="s">
        <v>4357</v>
      </c>
      <c r="P922" s="723" t="s">
        <v>229</v>
      </c>
      <c r="Q922" s="870" t="s">
        <v>230</v>
      </c>
      <c r="R922" s="723" t="s">
        <v>2856</v>
      </c>
      <c r="S922" s="723">
        <v>778</v>
      </c>
      <c r="T922" s="723" t="s">
        <v>803</v>
      </c>
      <c r="U922" s="820">
        <v>1</v>
      </c>
      <c r="V922" s="820">
        <v>3600</v>
      </c>
      <c r="W922" s="820">
        <v>3600</v>
      </c>
      <c r="X922" s="820">
        <f t="shared" si="33"/>
        <v>4032.0000000000005</v>
      </c>
      <c r="Y922" s="723"/>
      <c r="Z922" s="723">
        <v>2016</v>
      </c>
      <c r="AA922" s="723"/>
      <c r="AB922" s="756" t="s">
        <v>876</v>
      </c>
      <c r="AC922" s="756" t="s">
        <v>209</v>
      </c>
      <c r="AD922" s="756"/>
      <c r="AE922" s="756"/>
      <c r="AF922" s="756"/>
      <c r="AG922" s="756" t="s">
        <v>5785</v>
      </c>
      <c r="AH922" s="756" t="s">
        <v>794</v>
      </c>
      <c r="AI922" s="756">
        <v>210003577</v>
      </c>
      <c r="AJ922" s="756" t="s">
        <v>5780</v>
      </c>
      <c r="AK922" s="803"/>
    </row>
    <row r="923" spans="1:37" s="192" customFormat="1" ht="100.5" customHeight="1">
      <c r="A923" s="723" t="s">
        <v>5786</v>
      </c>
      <c r="B923" s="790" t="s">
        <v>33</v>
      </c>
      <c r="C923" s="723" t="s">
        <v>5777</v>
      </c>
      <c r="D923" s="723" t="s">
        <v>5778</v>
      </c>
      <c r="E923" s="723" t="s">
        <v>5778</v>
      </c>
      <c r="F923" s="723" t="s">
        <v>5494</v>
      </c>
      <c r="G923" s="723" t="str">
        <f t="shared" si="34"/>
        <v>стандарт-титр</v>
      </c>
      <c r="H923" s="723"/>
      <c r="I923" s="723"/>
      <c r="J923" s="723" t="s">
        <v>38</v>
      </c>
      <c r="K923" s="723">
        <v>0</v>
      </c>
      <c r="L923" s="1044">
        <v>151010000</v>
      </c>
      <c r="M923" s="745" t="s">
        <v>82</v>
      </c>
      <c r="N923" s="723" t="s">
        <v>2115</v>
      </c>
      <c r="O923" s="723" t="s">
        <v>5396</v>
      </c>
      <c r="P923" s="723" t="s">
        <v>229</v>
      </c>
      <c r="Q923" s="870" t="s">
        <v>230</v>
      </c>
      <c r="R923" s="723" t="s">
        <v>2856</v>
      </c>
      <c r="S923" s="723">
        <v>778</v>
      </c>
      <c r="T923" s="723" t="s">
        <v>803</v>
      </c>
      <c r="U923" s="820">
        <v>1</v>
      </c>
      <c r="V923" s="820">
        <v>3600</v>
      </c>
      <c r="W923" s="820">
        <v>3600</v>
      </c>
      <c r="X923" s="820">
        <f t="shared" si="33"/>
        <v>4032.0000000000005</v>
      </c>
      <c r="Y923" s="723"/>
      <c r="Z923" s="723">
        <v>2016</v>
      </c>
      <c r="AA923" s="723"/>
      <c r="AB923" s="756" t="s">
        <v>876</v>
      </c>
      <c r="AC923" s="756" t="s">
        <v>209</v>
      </c>
      <c r="AD923" s="756"/>
      <c r="AE923" s="756"/>
      <c r="AF923" s="756"/>
      <c r="AG923" s="756" t="s">
        <v>5785</v>
      </c>
      <c r="AH923" s="756" t="s">
        <v>794</v>
      </c>
      <c r="AI923" s="756">
        <v>210003577</v>
      </c>
      <c r="AJ923" s="756" t="s">
        <v>5780</v>
      </c>
      <c r="AK923" s="803"/>
    </row>
    <row r="924" spans="1:37" s="192" customFormat="1" ht="100.5" customHeight="1">
      <c r="A924" s="723" t="s">
        <v>5787</v>
      </c>
      <c r="B924" s="790" t="s">
        <v>33</v>
      </c>
      <c r="C924" s="723" t="s">
        <v>5777</v>
      </c>
      <c r="D924" s="723" t="s">
        <v>5778</v>
      </c>
      <c r="E924" s="723" t="s">
        <v>5778</v>
      </c>
      <c r="F924" s="723" t="s">
        <v>5494</v>
      </c>
      <c r="G924" s="723" t="str">
        <f t="shared" si="34"/>
        <v>стандарт-титр</v>
      </c>
      <c r="H924" s="723"/>
      <c r="I924" s="723"/>
      <c r="J924" s="723" t="s">
        <v>38</v>
      </c>
      <c r="K924" s="723">
        <v>0</v>
      </c>
      <c r="L924" s="1044">
        <v>151010000</v>
      </c>
      <c r="M924" s="745" t="s">
        <v>82</v>
      </c>
      <c r="N924" s="723" t="s">
        <v>2115</v>
      </c>
      <c r="O924" s="723" t="s">
        <v>4784</v>
      </c>
      <c r="P924" s="723" t="s">
        <v>229</v>
      </c>
      <c r="Q924" s="870" t="s">
        <v>230</v>
      </c>
      <c r="R924" s="723" t="s">
        <v>2856</v>
      </c>
      <c r="S924" s="723">
        <v>778</v>
      </c>
      <c r="T924" s="723" t="s">
        <v>803</v>
      </c>
      <c r="U924" s="820">
        <v>1</v>
      </c>
      <c r="V924" s="820">
        <v>3600</v>
      </c>
      <c r="W924" s="820">
        <v>3600</v>
      </c>
      <c r="X924" s="820">
        <f t="shared" si="33"/>
        <v>4032.0000000000005</v>
      </c>
      <c r="Y924" s="723"/>
      <c r="Z924" s="723">
        <v>2016</v>
      </c>
      <c r="AA924" s="723"/>
      <c r="AB924" s="756" t="s">
        <v>876</v>
      </c>
      <c r="AC924" s="756" t="s">
        <v>209</v>
      </c>
      <c r="AD924" s="756"/>
      <c r="AE924" s="756"/>
      <c r="AF924" s="756"/>
      <c r="AG924" s="756" t="s">
        <v>5785</v>
      </c>
      <c r="AH924" s="756" t="s">
        <v>794</v>
      </c>
      <c r="AI924" s="756">
        <v>210003577</v>
      </c>
      <c r="AJ924" s="756" t="s">
        <v>5780</v>
      </c>
      <c r="AK924" s="803"/>
    </row>
    <row r="925" spans="1:37" s="192" customFormat="1" ht="100.5" customHeight="1">
      <c r="A925" s="723" t="s">
        <v>5788</v>
      </c>
      <c r="B925" s="790" t="s">
        <v>33</v>
      </c>
      <c r="C925" s="723" t="s">
        <v>5777</v>
      </c>
      <c r="D925" s="723" t="s">
        <v>5778</v>
      </c>
      <c r="E925" s="723" t="s">
        <v>5778</v>
      </c>
      <c r="F925" s="723" t="s">
        <v>5494</v>
      </c>
      <c r="G925" s="723" t="str">
        <f t="shared" si="34"/>
        <v>стандарт-титр</v>
      </c>
      <c r="H925" s="723"/>
      <c r="I925" s="723"/>
      <c r="J925" s="723" t="s">
        <v>38</v>
      </c>
      <c r="K925" s="723">
        <v>0</v>
      </c>
      <c r="L925" s="762">
        <v>471010000</v>
      </c>
      <c r="M925" s="1003" t="s">
        <v>125</v>
      </c>
      <c r="N925" s="723" t="s">
        <v>2115</v>
      </c>
      <c r="O925" s="723" t="s">
        <v>236</v>
      </c>
      <c r="P925" s="723" t="s">
        <v>229</v>
      </c>
      <c r="Q925" s="870" t="s">
        <v>230</v>
      </c>
      <c r="R925" s="723" t="s">
        <v>2856</v>
      </c>
      <c r="S925" s="723">
        <v>778</v>
      </c>
      <c r="T925" s="723" t="s">
        <v>803</v>
      </c>
      <c r="U925" s="820">
        <v>2</v>
      </c>
      <c r="V925" s="820">
        <v>3600</v>
      </c>
      <c r="W925" s="820">
        <v>7200</v>
      </c>
      <c r="X925" s="820">
        <f t="shared" si="33"/>
        <v>8064.0000000000009</v>
      </c>
      <c r="Y925" s="723"/>
      <c r="Z925" s="723">
        <v>2016</v>
      </c>
      <c r="AA925" s="723"/>
      <c r="AB925" s="756" t="s">
        <v>876</v>
      </c>
      <c r="AC925" s="756" t="s">
        <v>209</v>
      </c>
      <c r="AD925" s="756"/>
      <c r="AE925" s="756"/>
      <c r="AF925" s="756"/>
      <c r="AG925" s="756" t="s">
        <v>5789</v>
      </c>
      <c r="AH925" s="756" t="s">
        <v>794</v>
      </c>
      <c r="AI925" s="756">
        <v>210003577</v>
      </c>
      <c r="AJ925" s="756" t="s">
        <v>5780</v>
      </c>
      <c r="AK925" s="803"/>
    </row>
    <row r="926" spans="1:37" s="192" customFormat="1" ht="100.5" customHeight="1">
      <c r="A926" s="723" t="s">
        <v>5790</v>
      </c>
      <c r="B926" s="790" t="s">
        <v>33</v>
      </c>
      <c r="C926" s="723" t="s">
        <v>5777</v>
      </c>
      <c r="D926" s="723" t="s">
        <v>5778</v>
      </c>
      <c r="E926" s="723" t="s">
        <v>5778</v>
      </c>
      <c r="F926" s="723" t="s">
        <v>5494</v>
      </c>
      <c r="G926" s="723" t="str">
        <f t="shared" si="34"/>
        <v>стандарт-титр</v>
      </c>
      <c r="H926" s="723"/>
      <c r="I926" s="723"/>
      <c r="J926" s="723" t="s">
        <v>38</v>
      </c>
      <c r="K926" s="723">
        <v>0</v>
      </c>
      <c r="L926" s="95">
        <v>311010000</v>
      </c>
      <c r="M926" s="723" t="s">
        <v>342</v>
      </c>
      <c r="N926" s="723" t="s">
        <v>2115</v>
      </c>
      <c r="O926" s="809" t="s">
        <v>4682</v>
      </c>
      <c r="P926" s="723" t="s">
        <v>229</v>
      </c>
      <c r="Q926" s="870" t="s">
        <v>230</v>
      </c>
      <c r="R926" s="723" t="s">
        <v>2856</v>
      </c>
      <c r="S926" s="723">
        <v>778</v>
      </c>
      <c r="T926" s="723" t="s">
        <v>803</v>
      </c>
      <c r="U926" s="820">
        <v>1</v>
      </c>
      <c r="V926" s="820">
        <v>3600</v>
      </c>
      <c r="W926" s="820">
        <v>3600</v>
      </c>
      <c r="X926" s="820">
        <f t="shared" si="33"/>
        <v>4032.0000000000005</v>
      </c>
      <c r="Y926" s="723"/>
      <c r="Z926" s="723">
        <v>2016</v>
      </c>
      <c r="AA926" s="723"/>
      <c r="AB926" s="756" t="s">
        <v>876</v>
      </c>
      <c r="AC926" s="756" t="s">
        <v>209</v>
      </c>
      <c r="AD926" s="756"/>
      <c r="AE926" s="756"/>
      <c r="AF926" s="756"/>
      <c r="AG926" s="756" t="s">
        <v>5791</v>
      </c>
      <c r="AH926" s="756" t="s">
        <v>794</v>
      </c>
      <c r="AI926" s="756">
        <v>210003577</v>
      </c>
      <c r="AJ926" s="756" t="s">
        <v>5780</v>
      </c>
      <c r="AK926" s="803"/>
    </row>
    <row r="927" spans="1:37" s="192" customFormat="1" ht="100.5" customHeight="1">
      <c r="A927" s="723" t="s">
        <v>5792</v>
      </c>
      <c r="B927" s="790" t="s">
        <v>33</v>
      </c>
      <c r="C927" s="723" t="s">
        <v>5793</v>
      </c>
      <c r="D927" s="723" t="s">
        <v>5794</v>
      </c>
      <c r="E927" s="723" t="s">
        <v>5794</v>
      </c>
      <c r="F927" s="723" t="s">
        <v>5795</v>
      </c>
      <c r="G927" s="723" t="str">
        <f t="shared" si="34"/>
        <v>химически чистый, ГОСТ 4233-77</v>
      </c>
      <c r="H927" s="723"/>
      <c r="I927" s="723"/>
      <c r="J927" s="723" t="s">
        <v>1135</v>
      </c>
      <c r="K927" s="723">
        <v>100</v>
      </c>
      <c r="L927" s="95">
        <v>311010000</v>
      </c>
      <c r="M927" s="723" t="s">
        <v>342</v>
      </c>
      <c r="N927" s="723" t="s">
        <v>2115</v>
      </c>
      <c r="O927" s="809" t="s">
        <v>4682</v>
      </c>
      <c r="P927" s="723" t="s">
        <v>229</v>
      </c>
      <c r="Q927" s="870" t="s">
        <v>230</v>
      </c>
      <c r="R927" s="723" t="s">
        <v>2856</v>
      </c>
      <c r="S927" s="723">
        <v>163</v>
      </c>
      <c r="T927" s="723" t="s">
        <v>5796</v>
      </c>
      <c r="U927" s="820">
        <v>100</v>
      </c>
      <c r="V927" s="820">
        <v>10</v>
      </c>
      <c r="W927" s="820">
        <v>1000</v>
      </c>
      <c r="X927" s="820">
        <f t="shared" si="33"/>
        <v>1120</v>
      </c>
      <c r="Y927" s="723" t="s">
        <v>4270</v>
      </c>
      <c r="Z927" s="723">
        <v>2016</v>
      </c>
      <c r="AA927" s="723"/>
      <c r="AB927" s="756" t="s">
        <v>876</v>
      </c>
      <c r="AC927" s="756"/>
      <c r="AD927" s="756"/>
      <c r="AE927" s="756"/>
      <c r="AF927" s="756"/>
      <c r="AG927" s="756" t="s">
        <v>5797</v>
      </c>
      <c r="AH927" s="756" t="s">
        <v>794</v>
      </c>
      <c r="AI927" s="756">
        <v>210013890</v>
      </c>
      <c r="AJ927" s="756" t="s">
        <v>5798</v>
      </c>
      <c r="AK927" s="803"/>
    </row>
    <row r="928" spans="1:37" s="192" customFormat="1" ht="100.5" customHeight="1">
      <c r="A928" s="723" t="s">
        <v>5799</v>
      </c>
      <c r="B928" s="790" t="s">
        <v>33</v>
      </c>
      <c r="C928" s="723" t="s">
        <v>5793</v>
      </c>
      <c r="D928" s="723" t="s">
        <v>5794</v>
      </c>
      <c r="E928" s="723" t="s">
        <v>5794</v>
      </c>
      <c r="F928" s="723" t="s">
        <v>5795</v>
      </c>
      <c r="G928" s="723" t="str">
        <f t="shared" si="34"/>
        <v>химически чистый, ГОСТ 4233-77</v>
      </c>
      <c r="H928" s="723"/>
      <c r="I928" s="723"/>
      <c r="J928" s="723" t="s">
        <v>1135</v>
      </c>
      <c r="K928" s="723">
        <v>100</v>
      </c>
      <c r="L928" s="723">
        <v>511010000</v>
      </c>
      <c r="M928" s="749" t="s">
        <v>88</v>
      </c>
      <c r="N928" s="723" t="s">
        <v>2115</v>
      </c>
      <c r="O928" s="809" t="s">
        <v>4695</v>
      </c>
      <c r="P928" s="723" t="s">
        <v>229</v>
      </c>
      <c r="Q928" s="870" t="s">
        <v>230</v>
      </c>
      <c r="R928" s="723" t="s">
        <v>2856</v>
      </c>
      <c r="S928" s="723">
        <v>163</v>
      </c>
      <c r="T928" s="723" t="s">
        <v>5796</v>
      </c>
      <c r="U928" s="820">
        <v>200</v>
      </c>
      <c r="V928" s="820">
        <v>10</v>
      </c>
      <c r="W928" s="820">
        <v>2000</v>
      </c>
      <c r="X928" s="820">
        <f t="shared" si="33"/>
        <v>2240</v>
      </c>
      <c r="Y928" s="723" t="s">
        <v>4270</v>
      </c>
      <c r="Z928" s="723">
        <v>2016</v>
      </c>
      <c r="AA928" s="723"/>
      <c r="AB928" s="756" t="s">
        <v>876</v>
      </c>
      <c r="AC928" s="756"/>
      <c r="AD928" s="756"/>
      <c r="AE928" s="756"/>
      <c r="AF928" s="756"/>
      <c r="AG928" s="756" t="s">
        <v>5800</v>
      </c>
      <c r="AH928" s="756" t="s">
        <v>794</v>
      </c>
      <c r="AI928" s="756">
        <v>210013890</v>
      </c>
      <c r="AJ928" s="756" t="s">
        <v>5798</v>
      </c>
      <c r="AK928" s="803"/>
    </row>
    <row r="929" spans="1:37" s="192" customFormat="1" ht="100.5" customHeight="1">
      <c r="A929" s="723" t="s">
        <v>5801</v>
      </c>
      <c r="B929" s="790" t="s">
        <v>33</v>
      </c>
      <c r="C929" s="723" t="s">
        <v>5802</v>
      </c>
      <c r="D929" s="723" t="s">
        <v>5803</v>
      </c>
      <c r="E929" s="723" t="s">
        <v>5803</v>
      </c>
      <c r="F929" s="723" t="s">
        <v>5494</v>
      </c>
      <c r="G929" s="723" t="str">
        <f t="shared" si="34"/>
        <v>стандарт-титр</v>
      </c>
      <c r="H929" s="723"/>
      <c r="I929" s="723"/>
      <c r="J929" s="723" t="s">
        <v>38</v>
      </c>
      <c r="K929" s="723">
        <v>0</v>
      </c>
      <c r="L929" s="784">
        <v>231010000</v>
      </c>
      <c r="M929" s="745" t="s">
        <v>128</v>
      </c>
      <c r="N929" s="723" t="s">
        <v>2115</v>
      </c>
      <c r="O929" s="809" t="s">
        <v>4668</v>
      </c>
      <c r="P929" s="723" t="s">
        <v>229</v>
      </c>
      <c r="Q929" s="870" t="s">
        <v>230</v>
      </c>
      <c r="R929" s="723" t="s">
        <v>2856</v>
      </c>
      <c r="S929" s="723">
        <v>5111</v>
      </c>
      <c r="T929" s="723" t="s">
        <v>1948</v>
      </c>
      <c r="U929" s="820">
        <v>4</v>
      </c>
      <c r="V929" s="820">
        <v>3800</v>
      </c>
      <c r="W929" s="820">
        <v>15200</v>
      </c>
      <c r="X929" s="820">
        <f t="shared" si="33"/>
        <v>17024</v>
      </c>
      <c r="Y929" s="723"/>
      <c r="Z929" s="723">
        <v>2016</v>
      </c>
      <c r="AA929" s="723"/>
      <c r="AB929" s="756" t="s">
        <v>876</v>
      </c>
      <c r="AC929" s="756" t="s">
        <v>209</v>
      </c>
      <c r="AD929" s="756"/>
      <c r="AE929" s="756"/>
      <c r="AF929" s="756"/>
      <c r="AG929" s="756" t="s">
        <v>5804</v>
      </c>
      <c r="AH929" s="756" t="s">
        <v>794</v>
      </c>
      <c r="AI929" s="756">
        <v>210000060</v>
      </c>
      <c r="AJ929" s="756" t="s">
        <v>5805</v>
      </c>
      <c r="AK929" s="803"/>
    </row>
    <row r="930" spans="1:37" s="192" customFormat="1" ht="100.5" customHeight="1">
      <c r="A930" s="723" t="s">
        <v>5806</v>
      </c>
      <c r="B930" s="790" t="s">
        <v>33</v>
      </c>
      <c r="C930" s="723" t="s">
        <v>5802</v>
      </c>
      <c r="D930" s="723" t="s">
        <v>5803</v>
      </c>
      <c r="E930" s="723" t="s">
        <v>5803</v>
      </c>
      <c r="F930" s="723" t="s">
        <v>5494</v>
      </c>
      <c r="G930" s="723" t="str">
        <f t="shared" si="34"/>
        <v>стандарт-титр</v>
      </c>
      <c r="H930" s="723"/>
      <c r="I930" s="723"/>
      <c r="J930" s="723" t="s">
        <v>38</v>
      </c>
      <c r="K930" s="723">
        <v>0</v>
      </c>
      <c r="L930" s="95">
        <v>311010000</v>
      </c>
      <c r="M930" s="723" t="s">
        <v>342</v>
      </c>
      <c r="N930" s="723" t="s">
        <v>2115</v>
      </c>
      <c r="O930" s="809" t="s">
        <v>4682</v>
      </c>
      <c r="P930" s="723" t="s">
        <v>229</v>
      </c>
      <c r="Q930" s="870" t="s">
        <v>230</v>
      </c>
      <c r="R930" s="723" t="s">
        <v>2856</v>
      </c>
      <c r="S930" s="723">
        <v>5111</v>
      </c>
      <c r="T930" s="723" t="s">
        <v>1948</v>
      </c>
      <c r="U930" s="820">
        <v>1</v>
      </c>
      <c r="V930" s="820">
        <v>3800</v>
      </c>
      <c r="W930" s="820">
        <v>3800</v>
      </c>
      <c r="X930" s="820">
        <f t="shared" si="33"/>
        <v>4256</v>
      </c>
      <c r="Y930" s="723"/>
      <c r="Z930" s="723">
        <v>2016</v>
      </c>
      <c r="AA930" s="723"/>
      <c r="AB930" s="756" t="s">
        <v>876</v>
      </c>
      <c r="AC930" s="756" t="s">
        <v>209</v>
      </c>
      <c r="AD930" s="756"/>
      <c r="AE930" s="756"/>
      <c r="AF930" s="756"/>
      <c r="AG930" s="756" t="s">
        <v>5807</v>
      </c>
      <c r="AH930" s="756" t="s">
        <v>794</v>
      </c>
      <c r="AI930" s="756">
        <v>210000060</v>
      </c>
      <c r="AJ930" s="756" t="s">
        <v>5805</v>
      </c>
      <c r="AK930" s="803"/>
    </row>
    <row r="931" spans="1:37" s="192" customFormat="1" ht="100.5" customHeight="1">
      <c r="A931" s="723" t="s">
        <v>5808</v>
      </c>
      <c r="B931" s="790" t="s">
        <v>33</v>
      </c>
      <c r="C931" s="723" t="s">
        <v>5809</v>
      </c>
      <c r="D931" s="723" t="s">
        <v>5803</v>
      </c>
      <c r="E931" s="723" t="s">
        <v>5803</v>
      </c>
      <c r="F931" s="723" t="s">
        <v>5810</v>
      </c>
      <c r="G931" s="723" t="str">
        <f t="shared" si="34"/>
        <v>чистый для анализа, ГОСТ 4328-77</v>
      </c>
      <c r="H931" s="723"/>
      <c r="I931" s="723"/>
      <c r="J931" s="723" t="s">
        <v>38</v>
      </c>
      <c r="K931" s="723">
        <v>0</v>
      </c>
      <c r="L931" s="762">
        <v>271010000</v>
      </c>
      <c r="M931" s="723" t="s">
        <v>127</v>
      </c>
      <c r="N931" s="723" t="s">
        <v>2115</v>
      </c>
      <c r="O931" s="723" t="s">
        <v>802</v>
      </c>
      <c r="P931" s="723" t="s">
        <v>229</v>
      </c>
      <c r="Q931" s="870" t="s">
        <v>230</v>
      </c>
      <c r="R931" s="723" t="s">
        <v>2856</v>
      </c>
      <c r="S931" s="723">
        <v>166</v>
      </c>
      <c r="T931" s="723" t="s">
        <v>902</v>
      </c>
      <c r="U931" s="820">
        <v>0.4</v>
      </c>
      <c r="V931" s="820">
        <v>3792</v>
      </c>
      <c r="W931" s="820">
        <v>1516.8000000000002</v>
      </c>
      <c r="X931" s="820">
        <f t="shared" si="33"/>
        <v>1698.8160000000003</v>
      </c>
      <c r="Y931" s="723"/>
      <c r="Z931" s="723">
        <v>2016</v>
      </c>
      <c r="AA931" s="723"/>
      <c r="AB931" s="756" t="s">
        <v>876</v>
      </c>
      <c r="AC931" s="756" t="s">
        <v>209</v>
      </c>
      <c r="AD931" s="756"/>
      <c r="AE931" s="756"/>
      <c r="AF931" s="756"/>
      <c r="AG931" s="756" t="s">
        <v>5811</v>
      </c>
      <c r="AH931" s="756" t="s">
        <v>794</v>
      </c>
      <c r="AI931" s="756">
        <v>210013841</v>
      </c>
      <c r="AJ931" s="756" t="s">
        <v>5812</v>
      </c>
      <c r="AK931" s="803"/>
    </row>
    <row r="932" spans="1:37" s="192" customFormat="1" ht="100.5" customHeight="1">
      <c r="A932" s="723" t="s">
        <v>5813</v>
      </c>
      <c r="B932" s="790" t="s">
        <v>33</v>
      </c>
      <c r="C932" s="723" t="s">
        <v>5809</v>
      </c>
      <c r="D932" s="723" t="s">
        <v>5803</v>
      </c>
      <c r="E932" s="723" t="s">
        <v>5803</v>
      </c>
      <c r="F932" s="723" t="s">
        <v>5810</v>
      </c>
      <c r="G932" s="723" t="str">
        <f t="shared" si="34"/>
        <v>чистый для анализа, ГОСТ 4328-77</v>
      </c>
      <c r="H932" s="723"/>
      <c r="I932" s="723"/>
      <c r="J932" s="723" t="s">
        <v>38</v>
      </c>
      <c r="K932" s="723">
        <v>0</v>
      </c>
      <c r="L932" s="1044">
        <v>151010000</v>
      </c>
      <c r="M932" s="745" t="s">
        <v>82</v>
      </c>
      <c r="N932" s="723" t="s">
        <v>2115</v>
      </c>
      <c r="O932" s="809" t="s">
        <v>4671</v>
      </c>
      <c r="P932" s="723" t="s">
        <v>229</v>
      </c>
      <c r="Q932" s="870" t="s">
        <v>230</v>
      </c>
      <c r="R932" s="723" t="s">
        <v>2856</v>
      </c>
      <c r="S932" s="723">
        <v>166</v>
      </c>
      <c r="T932" s="723" t="s">
        <v>902</v>
      </c>
      <c r="U932" s="820">
        <v>0.69</v>
      </c>
      <c r="V932" s="820">
        <v>3792</v>
      </c>
      <c r="W932" s="820">
        <v>2616.48</v>
      </c>
      <c r="X932" s="820">
        <f t="shared" si="33"/>
        <v>2930.4576000000002</v>
      </c>
      <c r="Y932" s="723"/>
      <c r="Z932" s="723">
        <v>2016</v>
      </c>
      <c r="AA932" s="723"/>
      <c r="AB932" s="756" t="s">
        <v>876</v>
      </c>
      <c r="AC932" s="756" t="s">
        <v>209</v>
      </c>
      <c r="AD932" s="756"/>
      <c r="AE932" s="756"/>
      <c r="AF932" s="756"/>
      <c r="AG932" s="756" t="s">
        <v>5814</v>
      </c>
      <c r="AH932" s="756" t="s">
        <v>794</v>
      </c>
      <c r="AI932" s="756">
        <v>210013841</v>
      </c>
      <c r="AJ932" s="756" t="s">
        <v>5812</v>
      </c>
      <c r="AK932" s="803"/>
    </row>
    <row r="933" spans="1:37" s="192" customFormat="1" ht="100.5" customHeight="1">
      <c r="A933" s="723" t="s">
        <v>5815</v>
      </c>
      <c r="B933" s="790" t="s">
        <v>33</v>
      </c>
      <c r="C933" s="723" t="s">
        <v>5816</v>
      </c>
      <c r="D933" s="723" t="s">
        <v>5817</v>
      </c>
      <c r="E933" s="723" t="s">
        <v>5817</v>
      </c>
      <c r="F933" s="723" t="s">
        <v>5459</v>
      </c>
      <c r="G933" s="723" t="str">
        <f t="shared" si="34"/>
        <v>порошок</v>
      </c>
      <c r="H933" s="723"/>
      <c r="I933" s="723"/>
      <c r="J933" s="723" t="s">
        <v>38</v>
      </c>
      <c r="K933" s="723">
        <v>0</v>
      </c>
      <c r="L933" s="1044">
        <v>151010000</v>
      </c>
      <c r="M933" s="745" t="s">
        <v>82</v>
      </c>
      <c r="N933" s="723" t="s">
        <v>2115</v>
      </c>
      <c r="O933" s="723" t="s">
        <v>4357</v>
      </c>
      <c r="P933" s="723" t="s">
        <v>229</v>
      </c>
      <c r="Q933" s="870" t="s">
        <v>230</v>
      </c>
      <c r="R933" s="723" t="s">
        <v>2856</v>
      </c>
      <c r="S933" s="723">
        <v>166</v>
      </c>
      <c r="T933" s="723" t="s">
        <v>902</v>
      </c>
      <c r="U933" s="820">
        <v>0.01</v>
      </c>
      <c r="V933" s="820">
        <v>650000</v>
      </c>
      <c r="W933" s="820">
        <v>6500</v>
      </c>
      <c r="X933" s="820">
        <f t="shared" si="33"/>
        <v>7280.0000000000009</v>
      </c>
      <c r="Y933" s="723"/>
      <c r="Z933" s="723">
        <v>2016</v>
      </c>
      <c r="AA933" s="723"/>
      <c r="AB933" s="756" t="s">
        <v>876</v>
      </c>
      <c r="AC933" s="756" t="s">
        <v>209</v>
      </c>
      <c r="AD933" s="756"/>
      <c r="AE933" s="756"/>
      <c r="AF933" s="756"/>
      <c r="AG933" s="756" t="s">
        <v>5818</v>
      </c>
      <c r="AH933" s="756" t="s">
        <v>794</v>
      </c>
      <c r="AI933" s="756">
        <v>210003628</v>
      </c>
      <c r="AJ933" s="756" t="s">
        <v>5819</v>
      </c>
      <c r="AK933" s="803"/>
    </row>
    <row r="934" spans="1:37" s="192" customFormat="1" ht="100.5" customHeight="1">
      <c r="A934" s="723" t="s">
        <v>5820</v>
      </c>
      <c r="B934" s="790" t="s">
        <v>33</v>
      </c>
      <c r="C934" s="723" t="s">
        <v>5816</v>
      </c>
      <c r="D934" s="723" t="s">
        <v>5817</v>
      </c>
      <c r="E934" s="723" t="s">
        <v>5817</v>
      </c>
      <c r="F934" s="723" t="s">
        <v>5459</v>
      </c>
      <c r="G934" s="723" t="str">
        <f t="shared" si="34"/>
        <v>порошок</v>
      </c>
      <c r="H934" s="723"/>
      <c r="I934" s="723"/>
      <c r="J934" s="723" t="s">
        <v>38</v>
      </c>
      <c r="K934" s="723">
        <v>0</v>
      </c>
      <c r="L934" s="762">
        <v>471010000</v>
      </c>
      <c r="M934" s="1003" t="s">
        <v>125</v>
      </c>
      <c r="N934" s="723" t="s">
        <v>2115</v>
      </c>
      <c r="O934" s="723" t="s">
        <v>4800</v>
      </c>
      <c r="P934" s="723" t="s">
        <v>229</v>
      </c>
      <c r="Q934" s="870" t="s">
        <v>230</v>
      </c>
      <c r="R934" s="723" t="s">
        <v>2856</v>
      </c>
      <c r="S934" s="723">
        <v>166</v>
      </c>
      <c r="T934" s="723" t="s">
        <v>902</v>
      </c>
      <c r="U934" s="820">
        <v>0.01</v>
      </c>
      <c r="V934" s="820">
        <v>650000</v>
      </c>
      <c r="W934" s="820">
        <v>6500</v>
      </c>
      <c r="X934" s="820">
        <f t="shared" si="33"/>
        <v>7280.0000000000009</v>
      </c>
      <c r="Y934" s="723"/>
      <c r="Z934" s="723">
        <v>2016</v>
      </c>
      <c r="AA934" s="723"/>
      <c r="AB934" s="756" t="s">
        <v>876</v>
      </c>
      <c r="AC934" s="756" t="s">
        <v>209</v>
      </c>
      <c r="AD934" s="756"/>
      <c r="AE934" s="756"/>
      <c r="AF934" s="756"/>
      <c r="AG934" s="756" t="s">
        <v>5821</v>
      </c>
      <c r="AH934" s="756" t="s">
        <v>794</v>
      </c>
      <c r="AI934" s="756">
        <v>210003628</v>
      </c>
      <c r="AJ934" s="756" t="s">
        <v>5819</v>
      </c>
      <c r="AK934" s="803"/>
    </row>
    <row r="935" spans="1:37" s="192" customFormat="1" ht="100.5" customHeight="1">
      <c r="A935" s="723" t="s">
        <v>5822</v>
      </c>
      <c r="B935" s="790" t="s">
        <v>33</v>
      </c>
      <c r="C935" s="723" t="s">
        <v>5816</v>
      </c>
      <c r="D935" s="723" t="s">
        <v>5817</v>
      </c>
      <c r="E935" s="723" t="s">
        <v>5817</v>
      </c>
      <c r="F935" s="723" t="s">
        <v>5459</v>
      </c>
      <c r="G935" s="723" t="str">
        <f t="shared" si="34"/>
        <v>порошок</v>
      </c>
      <c r="H935" s="723"/>
      <c r="I935" s="723"/>
      <c r="J935" s="723" t="s">
        <v>38</v>
      </c>
      <c r="K935" s="723">
        <v>0</v>
      </c>
      <c r="L935" s="762">
        <v>471010000</v>
      </c>
      <c r="M935" s="1003" t="s">
        <v>125</v>
      </c>
      <c r="N935" s="723" t="s">
        <v>2115</v>
      </c>
      <c r="O935" s="723" t="s">
        <v>236</v>
      </c>
      <c r="P935" s="723" t="s">
        <v>229</v>
      </c>
      <c r="Q935" s="870" t="s">
        <v>230</v>
      </c>
      <c r="R935" s="723" t="s">
        <v>2856</v>
      </c>
      <c r="S935" s="723">
        <v>166</v>
      </c>
      <c r="T935" s="723" t="s">
        <v>902</v>
      </c>
      <c r="U935" s="820">
        <v>0.05</v>
      </c>
      <c r="V935" s="820">
        <v>650000</v>
      </c>
      <c r="W935" s="820">
        <v>32500</v>
      </c>
      <c r="X935" s="820">
        <f t="shared" si="33"/>
        <v>36400</v>
      </c>
      <c r="Y935" s="723"/>
      <c r="Z935" s="723">
        <v>2016</v>
      </c>
      <c r="AA935" s="723"/>
      <c r="AB935" s="756" t="s">
        <v>876</v>
      </c>
      <c r="AC935" s="756" t="s">
        <v>209</v>
      </c>
      <c r="AD935" s="756"/>
      <c r="AE935" s="756"/>
      <c r="AF935" s="756"/>
      <c r="AG935" s="756" t="s">
        <v>5821</v>
      </c>
      <c r="AH935" s="756" t="s">
        <v>794</v>
      </c>
      <c r="AI935" s="756">
        <v>210003628</v>
      </c>
      <c r="AJ935" s="756" t="s">
        <v>5819</v>
      </c>
      <c r="AK935" s="803"/>
    </row>
    <row r="936" spans="1:37" s="192" customFormat="1" ht="100.5" customHeight="1">
      <c r="A936" s="723" t="s">
        <v>5823</v>
      </c>
      <c r="B936" s="790" t="s">
        <v>33</v>
      </c>
      <c r="C936" s="723" t="s">
        <v>5816</v>
      </c>
      <c r="D936" s="723" t="s">
        <v>5817</v>
      </c>
      <c r="E936" s="723" t="s">
        <v>5817</v>
      </c>
      <c r="F936" s="723" t="s">
        <v>5459</v>
      </c>
      <c r="G936" s="723" t="str">
        <f t="shared" si="34"/>
        <v>порошок</v>
      </c>
      <c r="H936" s="723"/>
      <c r="I936" s="723"/>
      <c r="J936" s="723" t="s">
        <v>38</v>
      </c>
      <c r="K936" s="723">
        <v>0</v>
      </c>
      <c r="L936" s="762">
        <v>471010000</v>
      </c>
      <c r="M936" s="1003" t="s">
        <v>125</v>
      </c>
      <c r="N936" s="723" t="s">
        <v>2115</v>
      </c>
      <c r="O936" s="723" t="s">
        <v>4973</v>
      </c>
      <c r="P936" s="723" t="s">
        <v>229</v>
      </c>
      <c r="Q936" s="870" t="s">
        <v>230</v>
      </c>
      <c r="R936" s="723" t="s">
        <v>2856</v>
      </c>
      <c r="S936" s="723">
        <v>166</v>
      </c>
      <c r="T936" s="723" t="s">
        <v>902</v>
      </c>
      <c r="U936" s="820">
        <v>0.04</v>
      </c>
      <c r="V936" s="820">
        <v>650000</v>
      </c>
      <c r="W936" s="820">
        <v>26000</v>
      </c>
      <c r="X936" s="820">
        <f t="shared" si="33"/>
        <v>29120.000000000004</v>
      </c>
      <c r="Y936" s="723"/>
      <c r="Z936" s="723">
        <v>2016</v>
      </c>
      <c r="AA936" s="723"/>
      <c r="AB936" s="756" t="s">
        <v>876</v>
      </c>
      <c r="AC936" s="756" t="s">
        <v>209</v>
      </c>
      <c r="AD936" s="756"/>
      <c r="AE936" s="756"/>
      <c r="AF936" s="756"/>
      <c r="AG936" s="756" t="s">
        <v>5821</v>
      </c>
      <c r="AH936" s="756" t="s">
        <v>794</v>
      </c>
      <c r="AI936" s="756">
        <v>210003628</v>
      </c>
      <c r="AJ936" s="756" t="s">
        <v>5819</v>
      </c>
      <c r="AK936" s="803"/>
    </row>
    <row r="937" spans="1:37" s="192" customFormat="1" ht="100.5" customHeight="1">
      <c r="A937" s="723" t="s">
        <v>5824</v>
      </c>
      <c r="B937" s="790" t="s">
        <v>33</v>
      </c>
      <c r="C937" s="723" t="s">
        <v>5816</v>
      </c>
      <c r="D937" s="723" t="s">
        <v>5817</v>
      </c>
      <c r="E937" s="723" t="s">
        <v>5817</v>
      </c>
      <c r="F937" s="723" t="s">
        <v>5459</v>
      </c>
      <c r="G937" s="723" t="str">
        <f t="shared" si="34"/>
        <v>порошок</v>
      </c>
      <c r="H937" s="723"/>
      <c r="I937" s="723"/>
      <c r="J937" s="723" t="s">
        <v>38</v>
      </c>
      <c r="K937" s="723">
        <v>0</v>
      </c>
      <c r="L937" s="95">
        <v>311010000</v>
      </c>
      <c r="M937" s="723" t="s">
        <v>342</v>
      </c>
      <c r="N937" s="723" t="s">
        <v>2115</v>
      </c>
      <c r="O937" s="809" t="s">
        <v>4682</v>
      </c>
      <c r="P937" s="723" t="s">
        <v>229</v>
      </c>
      <c r="Q937" s="870" t="s">
        <v>230</v>
      </c>
      <c r="R937" s="723" t="s">
        <v>2856</v>
      </c>
      <c r="S937" s="723">
        <v>166</v>
      </c>
      <c r="T937" s="723" t="s">
        <v>902</v>
      </c>
      <c r="U937" s="820">
        <v>6.0000000000000001E-3</v>
      </c>
      <c r="V937" s="820">
        <v>650000</v>
      </c>
      <c r="W937" s="820">
        <v>3900</v>
      </c>
      <c r="X937" s="820">
        <f t="shared" si="33"/>
        <v>4368</v>
      </c>
      <c r="Y937" s="723"/>
      <c r="Z937" s="723">
        <v>2016</v>
      </c>
      <c r="AA937" s="723"/>
      <c r="AB937" s="756" t="s">
        <v>876</v>
      </c>
      <c r="AC937" s="756" t="s">
        <v>209</v>
      </c>
      <c r="AD937" s="756"/>
      <c r="AE937" s="756"/>
      <c r="AF937" s="756"/>
      <c r="AG937" s="756" t="s">
        <v>5825</v>
      </c>
      <c r="AH937" s="756" t="s">
        <v>794</v>
      </c>
      <c r="AI937" s="756">
        <v>210003628</v>
      </c>
      <c r="AJ937" s="756" t="s">
        <v>5819</v>
      </c>
      <c r="AK937" s="803"/>
    </row>
    <row r="938" spans="1:37" s="192" customFormat="1" ht="100.5" customHeight="1">
      <c r="A938" s="723" t="s">
        <v>5826</v>
      </c>
      <c r="B938" s="790" t="s">
        <v>33</v>
      </c>
      <c r="C938" s="723" t="s">
        <v>5816</v>
      </c>
      <c r="D938" s="723" t="s">
        <v>5817</v>
      </c>
      <c r="E938" s="723" t="s">
        <v>5817</v>
      </c>
      <c r="F938" s="723" t="s">
        <v>5459</v>
      </c>
      <c r="G938" s="723" t="str">
        <f t="shared" si="34"/>
        <v>порошок</v>
      </c>
      <c r="H938" s="723"/>
      <c r="I938" s="723"/>
      <c r="J938" s="723" t="s">
        <v>38</v>
      </c>
      <c r="K938" s="723">
        <v>0</v>
      </c>
      <c r="L938" s="723">
        <v>511010000</v>
      </c>
      <c r="M938" s="749" t="s">
        <v>88</v>
      </c>
      <c r="N938" s="723" t="s">
        <v>2115</v>
      </c>
      <c r="O938" s="809" t="s">
        <v>4695</v>
      </c>
      <c r="P938" s="723" t="s">
        <v>229</v>
      </c>
      <c r="Q938" s="870" t="s">
        <v>230</v>
      </c>
      <c r="R938" s="723" t="s">
        <v>2856</v>
      </c>
      <c r="S938" s="723">
        <v>166</v>
      </c>
      <c r="T938" s="723" t="s">
        <v>902</v>
      </c>
      <c r="U938" s="820">
        <v>3.0000000000000001E-3</v>
      </c>
      <c r="V938" s="820">
        <v>650000</v>
      </c>
      <c r="W938" s="820">
        <v>1950</v>
      </c>
      <c r="X938" s="820">
        <f t="shared" si="33"/>
        <v>2184</v>
      </c>
      <c r="Y938" s="723"/>
      <c r="Z938" s="723">
        <v>2016</v>
      </c>
      <c r="AA938" s="723"/>
      <c r="AB938" s="756" t="s">
        <v>876</v>
      </c>
      <c r="AC938" s="756" t="s">
        <v>209</v>
      </c>
      <c r="AD938" s="756"/>
      <c r="AE938" s="756"/>
      <c r="AF938" s="756"/>
      <c r="AG938" s="756" t="s">
        <v>5827</v>
      </c>
      <c r="AH938" s="756" t="s">
        <v>794</v>
      </c>
      <c r="AI938" s="756">
        <v>210003628</v>
      </c>
      <c r="AJ938" s="756" t="s">
        <v>5819</v>
      </c>
      <c r="AK938" s="803"/>
    </row>
    <row r="939" spans="1:37" s="192" customFormat="1" ht="100.5" customHeight="1">
      <c r="A939" s="723" t="s">
        <v>5828</v>
      </c>
      <c r="B939" s="790" t="s">
        <v>33</v>
      </c>
      <c r="C939" s="723" t="s">
        <v>5829</v>
      </c>
      <c r="D939" s="723" t="s">
        <v>5830</v>
      </c>
      <c r="E939" s="723" t="s">
        <v>5830</v>
      </c>
      <c r="F939" s="723" t="s">
        <v>5831</v>
      </c>
      <c r="G939" s="723" t="str">
        <f t="shared" si="34"/>
        <v>для ультразвукового контроля</v>
      </c>
      <c r="H939" s="723"/>
      <c r="I939" s="723"/>
      <c r="J939" s="723" t="s">
        <v>38</v>
      </c>
      <c r="K939" s="723">
        <v>0</v>
      </c>
      <c r="L939" s="745">
        <v>271034100</v>
      </c>
      <c r="M939" s="749" t="s">
        <v>84</v>
      </c>
      <c r="N939" s="723" t="s">
        <v>2115</v>
      </c>
      <c r="O939" s="723" t="s">
        <v>4706</v>
      </c>
      <c r="P939" s="723" t="s">
        <v>229</v>
      </c>
      <c r="Q939" s="870" t="s">
        <v>230</v>
      </c>
      <c r="R939" s="723" t="s">
        <v>2856</v>
      </c>
      <c r="S939" s="723">
        <v>796</v>
      </c>
      <c r="T939" s="723" t="s">
        <v>232</v>
      </c>
      <c r="U939" s="820">
        <v>1</v>
      </c>
      <c r="V939" s="820">
        <v>120482</v>
      </c>
      <c r="W939" s="820">
        <v>120482</v>
      </c>
      <c r="X939" s="820">
        <f t="shared" si="33"/>
        <v>134939.84000000003</v>
      </c>
      <c r="Y939" s="723"/>
      <c r="Z939" s="723">
        <v>2016</v>
      </c>
      <c r="AA939" s="723"/>
      <c r="AB939" s="756" t="s">
        <v>876</v>
      </c>
      <c r="AC939" s="756" t="s">
        <v>209</v>
      </c>
      <c r="AD939" s="756"/>
      <c r="AE939" s="756"/>
      <c r="AF939" s="756"/>
      <c r="AG939" s="756" t="s">
        <v>5832</v>
      </c>
      <c r="AH939" s="756" t="s">
        <v>794</v>
      </c>
      <c r="AI939" s="756">
        <v>210018985</v>
      </c>
      <c r="AJ939" s="756" t="s">
        <v>5833</v>
      </c>
      <c r="AK939" s="803"/>
    </row>
    <row r="940" spans="1:37" s="192" customFormat="1" ht="100.5" customHeight="1">
      <c r="A940" s="723" t="s">
        <v>5834</v>
      </c>
      <c r="B940" s="790" t="s">
        <v>33</v>
      </c>
      <c r="C940" s="723" t="s">
        <v>5835</v>
      </c>
      <c r="D940" s="723" t="s">
        <v>5836</v>
      </c>
      <c r="E940" s="723" t="s">
        <v>5836</v>
      </c>
      <c r="F940" s="723" t="s">
        <v>5837</v>
      </c>
      <c r="G940" s="723" t="str">
        <f t="shared" si="34"/>
        <v>полировочно-шлифовальная, алмазная, для шлифовки, доводки и полировки металлических изделий, в тубе</v>
      </c>
      <c r="H940" s="723"/>
      <c r="I940" s="723"/>
      <c r="J940" s="723" t="s">
        <v>38</v>
      </c>
      <c r="K940" s="723">
        <v>0</v>
      </c>
      <c r="L940" s="784">
        <v>231010000</v>
      </c>
      <c r="M940" s="745" t="s">
        <v>128</v>
      </c>
      <c r="N940" s="723" t="s">
        <v>2115</v>
      </c>
      <c r="O940" s="809" t="s">
        <v>4668</v>
      </c>
      <c r="P940" s="723" t="s">
        <v>229</v>
      </c>
      <c r="Q940" s="870" t="s">
        <v>230</v>
      </c>
      <c r="R940" s="723" t="s">
        <v>2856</v>
      </c>
      <c r="S940" s="723">
        <v>796</v>
      </c>
      <c r="T940" s="723" t="s">
        <v>232</v>
      </c>
      <c r="U940" s="820">
        <v>2</v>
      </c>
      <c r="V940" s="820">
        <v>22800</v>
      </c>
      <c r="W940" s="820">
        <v>45600</v>
      </c>
      <c r="X940" s="820">
        <f t="shared" si="33"/>
        <v>51072.000000000007</v>
      </c>
      <c r="Y940" s="723"/>
      <c r="Z940" s="723">
        <v>2016</v>
      </c>
      <c r="AA940" s="723"/>
      <c r="AB940" s="756" t="s">
        <v>876</v>
      </c>
      <c r="AC940" s="756" t="s">
        <v>209</v>
      </c>
      <c r="AD940" s="756"/>
      <c r="AE940" s="756"/>
      <c r="AF940" s="756"/>
      <c r="AG940" s="756" t="s">
        <v>5838</v>
      </c>
      <c r="AH940" s="756" t="s">
        <v>794</v>
      </c>
      <c r="AI940" s="756">
        <v>210018986</v>
      </c>
      <c r="AJ940" s="756" t="s">
        <v>5839</v>
      </c>
      <c r="AK940" s="803"/>
    </row>
    <row r="941" spans="1:37" s="192" customFormat="1" ht="100.5" customHeight="1">
      <c r="A941" s="723" t="s">
        <v>5840</v>
      </c>
      <c r="B941" s="790" t="s">
        <v>33</v>
      </c>
      <c r="C941" s="723" t="s">
        <v>5841</v>
      </c>
      <c r="D941" s="723" t="s">
        <v>5842</v>
      </c>
      <c r="E941" s="723" t="s">
        <v>5842</v>
      </c>
      <c r="F941" s="723" t="s">
        <v>5843</v>
      </c>
      <c r="G941" s="723" t="str">
        <f t="shared" si="34"/>
        <v>формовочный, кварцевый</v>
      </c>
      <c r="H941" s="723"/>
      <c r="I941" s="723"/>
      <c r="J941" s="723" t="s">
        <v>38</v>
      </c>
      <c r="K941" s="723">
        <v>0</v>
      </c>
      <c r="L941" s="762">
        <v>471010000</v>
      </c>
      <c r="M941" s="1003" t="s">
        <v>125</v>
      </c>
      <c r="N941" s="723" t="s">
        <v>2115</v>
      </c>
      <c r="O941" s="723" t="s">
        <v>236</v>
      </c>
      <c r="P941" s="723" t="s">
        <v>229</v>
      </c>
      <c r="Q941" s="870" t="s">
        <v>230</v>
      </c>
      <c r="R941" s="723" t="s">
        <v>2856</v>
      </c>
      <c r="S941" s="723">
        <v>166</v>
      </c>
      <c r="T941" s="723" t="s">
        <v>902</v>
      </c>
      <c r="U941" s="820">
        <v>1000</v>
      </c>
      <c r="V941" s="820">
        <v>350</v>
      </c>
      <c r="W941" s="820">
        <v>350000</v>
      </c>
      <c r="X941" s="820">
        <f t="shared" si="33"/>
        <v>392000.00000000006</v>
      </c>
      <c r="Y941" s="723"/>
      <c r="Z941" s="723">
        <v>2016</v>
      </c>
      <c r="AA941" s="723"/>
      <c r="AB941" s="756" t="s">
        <v>876</v>
      </c>
      <c r="AC941" s="756" t="s">
        <v>209</v>
      </c>
      <c r="AD941" s="756"/>
      <c r="AE941" s="756"/>
      <c r="AF941" s="756"/>
      <c r="AG941" s="756" t="s">
        <v>5844</v>
      </c>
      <c r="AH941" s="756" t="s">
        <v>794</v>
      </c>
      <c r="AI941" s="756">
        <v>210000002</v>
      </c>
      <c r="AJ941" s="756" t="s">
        <v>5845</v>
      </c>
      <c r="AK941" s="803"/>
    </row>
    <row r="942" spans="1:37" s="192" customFormat="1" ht="100.5" customHeight="1">
      <c r="A942" s="723" t="s">
        <v>5846</v>
      </c>
      <c r="B942" s="790" t="s">
        <v>33</v>
      </c>
      <c r="C942" s="723" t="s">
        <v>5847</v>
      </c>
      <c r="D942" s="723" t="s">
        <v>5848</v>
      </c>
      <c r="E942" s="723" t="s">
        <v>5848</v>
      </c>
      <c r="F942" s="723" t="s">
        <v>5849</v>
      </c>
      <c r="G942" s="723" t="str">
        <f t="shared" si="34"/>
        <v>жидкость</v>
      </c>
      <c r="H942" s="723"/>
      <c r="I942" s="723"/>
      <c r="J942" s="723" t="s">
        <v>38</v>
      </c>
      <c r="K942" s="723">
        <v>0</v>
      </c>
      <c r="L942" s="762">
        <v>471010000</v>
      </c>
      <c r="M942" s="1003" t="s">
        <v>125</v>
      </c>
      <c r="N942" s="723" t="s">
        <v>2115</v>
      </c>
      <c r="O942" s="723" t="s">
        <v>4800</v>
      </c>
      <c r="P942" s="723" t="s">
        <v>229</v>
      </c>
      <c r="Q942" s="870" t="s">
        <v>230</v>
      </c>
      <c r="R942" s="723" t="s">
        <v>2856</v>
      </c>
      <c r="S942" s="723">
        <v>112</v>
      </c>
      <c r="T942" s="723" t="s">
        <v>4655</v>
      </c>
      <c r="U942" s="820">
        <v>2.1</v>
      </c>
      <c r="V942" s="820">
        <v>4700</v>
      </c>
      <c r="W942" s="820">
        <v>9870</v>
      </c>
      <c r="X942" s="820">
        <f t="shared" si="33"/>
        <v>11054.400000000001</v>
      </c>
      <c r="Y942" s="723"/>
      <c r="Z942" s="723">
        <v>2016</v>
      </c>
      <c r="AA942" s="723"/>
      <c r="AB942" s="756" t="s">
        <v>876</v>
      </c>
      <c r="AC942" s="756" t="s">
        <v>209</v>
      </c>
      <c r="AD942" s="756"/>
      <c r="AE942" s="756"/>
      <c r="AF942" s="756"/>
      <c r="AG942" s="756" t="s">
        <v>5850</v>
      </c>
      <c r="AH942" s="756" t="s">
        <v>794</v>
      </c>
      <c r="AI942" s="756">
        <v>210003610</v>
      </c>
      <c r="AJ942" s="756" t="s">
        <v>5851</v>
      </c>
      <c r="AK942" s="803"/>
    </row>
    <row r="943" spans="1:37" s="192" customFormat="1" ht="100.5" customHeight="1">
      <c r="A943" s="723" t="s">
        <v>5852</v>
      </c>
      <c r="B943" s="790" t="s">
        <v>33</v>
      </c>
      <c r="C943" s="723" t="s">
        <v>5847</v>
      </c>
      <c r="D943" s="723" t="s">
        <v>5848</v>
      </c>
      <c r="E943" s="723" t="s">
        <v>5848</v>
      </c>
      <c r="F943" s="723" t="s">
        <v>5849</v>
      </c>
      <c r="G943" s="723" t="str">
        <f t="shared" si="34"/>
        <v>жидкость</v>
      </c>
      <c r="H943" s="723"/>
      <c r="I943" s="723"/>
      <c r="J943" s="723" t="s">
        <v>38</v>
      </c>
      <c r="K943" s="723">
        <v>0</v>
      </c>
      <c r="L943" s="762">
        <v>471010000</v>
      </c>
      <c r="M943" s="1003" t="s">
        <v>125</v>
      </c>
      <c r="N943" s="723" t="s">
        <v>2115</v>
      </c>
      <c r="O943" s="723" t="s">
        <v>236</v>
      </c>
      <c r="P943" s="723" t="s">
        <v>229</v>
      </c>
      <c r="Q943" s="870" t="s">
        <v>230</v>
      </c>
      <c r="R943" s="723" t="s">
        <v>2856</v>
      </c>
      <c r="S943" s="723">
        <v>112</v>
      </c>
      <c r="T943" s="723" t="s">
        <v>4655</v>
      </c>
      <c r="U943" s="820">
        <v>2.2999999999999998</v>
      </c>
      <c r="V943" s="820">
        <v>4700</v>
      </c>
      <c r="W943" s="820">
        <v>10810</v>
      </c>
      <c r="X943" s="820">
        <f t="shared" si="33"/>
        <v>12107.2</v>
      </c>
      <c r="Y943" s="723"/>
      <c r="Z943" s="723">
        <v>2016</v>
      </c>
      <c r="AA943" s="723"/>
      <c r="AB943" s="756" t="s">
        <v>876</v>
      </c>
      <c r="AC943" s="756" t="s">
        <v>209</v>
      </c>
      <c r="AD943" s="756"/>
      <c r="AE943" s="756"/>
      <c r="AF943" s="756"/>
      <c r="AG943" s="756" t="s">
        <v>5850</v>
      </c>
      <c r="AH943" s="756" t="s">
        <v>794</v>
      </c>
      <c r="AI943" s="756">
        <v>210003610</v>
      </c>
      <c r="AJ943" s="756" t="s">
        <v>5851</v>
      </c>
      <c r="AK943" s="803"/>
    </row>
    <row r="944" spans="1:37" s="192" customFormat="1" ht="100.5" customHeight="1">
      <c r="A944" s="723" t="s">
        <v>5853</v>
      </c>
      <c r="B944" s="790" t="s">
        <v>33</v>
      </c>
      <c r="C944" s="723" t="s">
        <v>5847</v>
      </c>
      <c r="D944" s="723" t="s">
        <v>5848</v>
      </c>
      <c r="E944" s="723" t="s">
        <v>5848</v>
      </c>
      <c r="F944" s="723" t="s">
        <v>5849</v>
      </c>
      <c r="G944" s="723" t="str">
        <f t="shared" si="34"/>
        <v>жидкость</v>
      </c>
      <c r="H944" s="723"/>
      <c r="I944" s="723"/>
      <c r="J944" s="723" t="s">
        <v>38</v>
      </c>
      <c r="K944" s="723">
        <v>0</v>
      </c>
      <c r="L944" s="762">
        <v>471010000</v>
      </c>
      <c r="M944" s="1003" t="s">
        <v>125</v>
      </c>
      <c r="N944" s="723" t="s">
        <v>2115</v>
      </c>
      <c r="O944" s="723" t="s">
        <v>4973</v>
      </c>
      <c r="P944" s="723" t="s">
        <v>229</v>
      </c>
      <c r="Q944" s="870" t="s">
        <v>230</v>
      </c>
      <c r="R944" s="723" t="s">
        <v>2856</v>
      </c>
      <c r="S944" s="723">
        <v>112</v>
      </c>
      <c r="T944" s="723" t="s">
        <v>4655</v>
      </c>
      <c r="U944" s="820">
        <v>2.4</v>
      </c>
      <c r="V944" s="820">
        <v>4700</v>
      </c>
      <c r="W944" s="820">
        <v>11280</v>
      </c>
      <c r="X944" s="820">
        <f t="shared" si="33"/>
        <v>12633.6</v>
      </c>
      <c r="Y944" s="723"/>
      <c r="Z944" s="723">
        <v>2016</v>
      </c>
      <c r="AA944" s="723"/>
      <c r="AB944" s="756" t="s">
        <v>876</v>
      </c>
      <c r="AC944" s="756" t="s">
        <v>209</v>
      </c>
      <c r="AD944" s="756"/>
      <c r="AE944" s="756"/>
      <c r="AF944" s="756"/>
      <c r="AG944" s="756" t="s">
        <v>5850</v>
      </c>
      <c r="AH944" s="756" t="s">
        <v>794</v>
      </c>
      <c r="AI944" s="756">
        <v>210003610</v>
      </c>
      <c r="AJ944" s="756" t="s">
        <v>5851</v>
      </c>
      <c r="AK944" s="803"/>
    </row>
    <row r="945" spans="1:37" s="192" customFormat="1" ht="100.5" customHeight="1">
      <c r="A945" s="723" t="s">
        <v>5854</v>
      </c>
      <c r="B945" s="790" t="s">
        <v>33</v>
      </c>
      <c r="C945" s="723" t="s">
        <v>5855</v>
      </c>
      <c r="D945" s="723" t="s">
        <v>5856</v>
      </c>
      <c r="E945" s="723" t="s">
        <v>5856</v>
      </c>
      <c r="F945" s="723" t="s">
        <v>5857</v>
      </c>
      <c r="G945" s="723" t="str">
        <f t="shared" si="34"/>
        <v>градуированная, объем 10 см3</v>
      </c>
      <c r="H945" s="723"/>
      <c r="I945" s="723"/>
      <c r="J945" s="723" t="s">
        <v>38</v>
      </c>
      <c r="K945" s="723">
        <v>0</v>
      </c>
      <c r="L945" s="784">
        <v>231010000</v>
      </c>
      <c r="M945" s="745" t="s">
        <v>128</v>
      </c>
      <c r="N945" s="723" t="s">
        <v>2115</v>
      </c>
      <c r="O945" s="723" t="s">
        <v>5510</v>
      </c>
      <c r="P945" s="723" t="s">
        <v>229</v>
      </c>
      <c r="Q945" s="870" t="s">
        <v>230</v>
      </c>
      <c r="R945" s="723" t="s">
        <v>2856</v>
      </c>
      <c r="S945" s="723">
        <v>796</v>
      </c>
      <c r="T945" s="723" t="s">
        <v>232</v>
      </c>
      <c r="U945" s="820">
        <v>1</v>
      </c>
      <c r="V945" s="820">
        <v>642</v>
      </c>
      <c r="W945" s="820">
        <v>642</v>
      </c>
      <c r="X945" s="820">
        <f t="shared" si="33"/>
        <v>719.04000000000008</v>
      </c>
      <c r="Y945" s="723"/>
      <c r="Z945" s="723">
        <v>2016</v>
      </c>
      <c r="AA945" s="723"/>
      <c r="AB945" s="756" t="s">
        <v>876</v>
      </c>
      <c r="AC945" s="756" t="s">
        <v>209</v>
      </c>
      <c r="AD945" s="756"/>
      <c r="AE945" s="756"/>
      <c r="AF945" s="756"/>
      <c r="AG945" s="756" t="s">
        <v>5858</v>
      </c>
      <c r="AH945" s="756" t="s">
        <v>794</v>
      </c>
      <c r="AI945" s="756">
        <v>210001061</v>
      </c>
      <c r="AJ945" s="756" t="s">
        <v>5859</v>
      </c>
      <c r="AK945" s="803"/>
    </row>
    <row r="946" spans="1:37" s="192" customFormat="1" ht="100.5" customHeight="1">
      <c r="A946" s="723" t="s">
        <v>5860</v>
      </c>
      <c r="B946" s="790" t="s">
        <v>33</v>
      </c>
      <c r="C946" s="723" t="s">
        <v>5855</v>
      </c>
      <c r="D946" s="723" t="s">
        <v>5856</v>
      </c>
      <c r="E946" s="723" t="s">
        <v>5856</v>
      </c>
      <c r="F946" s="723" t="s">
        <v>5857</v>
      </c>
      <c r="G946" s="723" t="str">
        <f t="shared" si="34"/>
        <v>градуированная, объем 10 см3</v>
      </c>
      <c r="H946" s="723"/>
      <c r="I946" s="723"/>
      <c r="J946" s="723" t="s">
        <v>38</v>
      </c>
      <c r="K946" s="723">
        <v>0</v>
      </c>
      <c r="L946" s="784">
        <v>231010000</v>
      </c>
      <c r="M946" s="745" t="s">
        <v>128</v>
      </c>
      <c r="N946" s="723" t="s">
        <v>2115</v>
      </c>
      <c r="O946" s="723" t="s">
        <v>5513</v>
      </c>
      <c r="P946" s="723" t="s">
        <v>229</v>
      </c>
      <c r="Q946" s="870" t="s">
        <v>230</v>
      </c>
      <c r="R946" s="723" t="s">
        <v>2856</v>
      </c>
      <c r="S946" s="723">
        <v>796</v>
      </c>
      <c r="T946" s="723" t="s">
        <v>232</v>
      </c>
      <c r="U946" s="820">
        <v>1</v>
      </c>
      <c r="V946" s="820">
        <v>642</v>
      </c>
      <c r="W946" s="820">
        <v>642</v>
      </c>
      <c r="X946" s="820">
        <f t="shared" ref="X946:X1016" si="36">W946*1.12</f>
        <v>719.04000000000008</v>
      </c>
      <c r="Y946" s="723"/>
      <c r="Z946" s="723">
        <v>2016</v>
      </c>
      <c r="AA946" s="723"/>
      <c r="AB946" s="756" t="s">
        <v>876</v>
      </c>
      <c r="AC946" s="756" t="s">
        <v>209</v>
      </c>
      <c r="AD946" s="756"/>
      <c r="AE946" s="756"/>
      <c r="AF946" s="756"/>
      <c r="AG946" s="756" t="s">
        <v>5858</v>
      </c>
      <c r="AH946" s="756" t="s">
        <v>794</v>
      </c>
      <c r="AI946" s="756">
        <v>210001061</v>
      </c>
      <c r="AJ946" s="756" t="s">
        <v>5859</v>
      </c>
      <c r="AK946" s="803"/>
    </row>
    <row r="947" spans="1:37" s="192" customFormat="1" ht="100.5" customHeight="1">
      <c r="A947" s="723" t="s">
        <v>5861</v>
      </c>
      <c r="B947" s="790" t="s">
        <v>33</v>
      </c>
      <c r="C947" s="723" t="s">
        <v>5855</v>
      </c>
      <c r="D947" s="723" t="s">
        <v>5856</v>
      </c>
      <c r="E947" s="723" t="s">
        <v>5856</v>
      </c>
      <c r="F947" s="723" t="s">
        <v>5857</v>
      </c>
      <c r="G947" s="723" t="str">
        <f t="shared" ref="G947:G1017" si="37">F947</f>
        <v>градуированная, объем 10 см3</v>
      </c>
      <c r="H947" s="723"/>
      <c r="I947" s="723"/>
      <c r="J947" s="723" t="s">
        <v>38</v>
      </c>
      <c r="K947" s="723">
        <v>0</v>
      </c>
      <c r="L947" s="784">
        <v>231010000</v>
      </c>
      <c r="M947" s="745" t="s">
        <v>128</v>
      </c>
      <c r="N947" s="723" t="s">
        <v>2115</v>
      </c>
      <c r="O947" s="723" t="s">
        <v>5515</v>
      </c>
      <c r="P947" s="723" t="s">
        <v>229</v>
      </c>
      <c r="Q947" s="870" t="s">
        <v>230</v>
      </c>
      <c r="R947" s="723" t="s">
        <v>2856</v>
      </c>
      <c r="S947" s="723">
        <v>796</v>
      </c>
      <c r="T947" s="723" t="s">
        <v>232</v>
      </c>
      <c r="U947" s="820">
        <v>1</v>
      </c>
      <c r="V947" s="820">
        <v>642</v>
      </c>
      <c r="W947" s="820">
        <v>642</v>
      </c>
      <c r="X947" s="820">
        <f t="shared" si="36"/>
        <v>719.04000000000008</v>
      </c>
      <c r="Y947" s="723"/>
      <c r="Z947" s="723">
        <v>2016</v>
      </c>
      <c r="AA947" s="723"/>
      <c r="AB947" s="756" t="s">
        <v>876</v>
      </c>
      <c r="AC947" s="756" t="s">
        <v>209</v>
      </c>
      <c r="AD947" s="756"/>
      <c r="AE947" s="756"/>
      <c r="AF947" s="756"/>
      <c r="AG947" s="756" t="s">
        <v>5858</v>
      </c>
      <c r="AH947" s="756" t="s">
        <v>794</v>
      </c>
      <c r="AI947" s="756">
        <v>210001061</v>
      </c>
      <c r="AJ947" s="756" t="s">
        <v>5859</v>
      </c>
      <c r="AK947" s="803"/>
    </row>
    <row r="948" spans="1:37" s="192" customFormat="1" ht="100.5" customHeight="1">
      <c r="A948" s="723" t="s">
        <v>5862</v>
      </c>
      <c r="B948" s="790" t="s">
        <v>33</v>
      </c>
      <c r="C948" s="723" t="s">
        <v>5855</v>
      </c>
      <c r="D948" s="723" t="s">
        <v>5856</v>
      </c>
      <c r="E948" s="723" t="s">
        <v>5856</v>
      </c>
      <c r="F948" s="723" t="s">
        <v>5857</v>
      </c>
      <c r="G948" s="723" t="str">
        <f t="shared" si="37"/>
        <v>градуированная, объем 10 см3</v>
      </c>
      <c r="H948" s="723"/>
      <c r="I948" s="723"/>
      <c r="J948" s="723" t="s">
        <v>38</v>
      </c>
      <c r="K948" s="723">
        <v>0</v>
      </c>
      <c r="L948" s="784">
        <v>231010000</v>
      </c>
      <c r="M948" s="745" t="s">
        <v>128</v>
      </c>
      <c r="N948" s="723" t="s">
        <v>2115</v>
      </c>
      <c r="O948" s="723" t="s">
        <v>5517</v>
      </c>
      <c r="P948" s="723" t="s">
        <v>229</v>
      </c>
      <c r="Q948" s="870" t="s">
        <v>230</v>
      </c>
      <c r="R948" s="723" t="s">
        <v>2856</v>
      </c>
      <c r="S948" s="723">
        <v>796</v>
      </c>
      <c r="T948" s="723" t="s">
        <v>232</v>
      </c>
      <c r="U948" s="820">
        <v>1</v>
      </c>
      <c r="V948" s="820">
        <v>642</v>
      </c>
      <c r="W948" s="820">
        <v>642</v>
      </c>
      <c r="X948" s="820">
        <f t="shared" si="36"/>
        <v>719.04000000000008</v>
      </c>
      <c r="Y948" s="723"/>
      <c r="Z948" s="723">
        <v>2016</v>
      </c>
      <c r="AA948" s="723"/>
      <c r="AB948" s="756" t="s">
        <v>876</v>
      </c>
      <c r="AC948" s="756" t="s">
        <v>209</v>
      </c>
      <c r="AD948" s="756"/>
      <c r="AE948" s="756"/>
      <c r="AF948" s="756"/>
      <c r="AG948" s="756" t="s">
        <v>5858</v>
      </c>
      <c r="AH948" s="756" t="s">
        <v>794</v>
      </c>
      <c r="AI948" s="756">
        <v>210001061</v>
      </c>
      <c r="AJ948" s="756" t="s">
        <v>5859</v>
      </c>
      <c r="AK948" s="803"/>
    </row>
    <row r="949" spans="1:37" s="192" customFormat="1" ht="100.5" customHeight="1">
      <c r="A949" s="723" t="s">
        <v>5863</v>
      </c>
      <c r="B949" s="790" t="s">
        <v>33</v>
      </c>
      <c r="C949" s="723" t="s">
        <v>5855</v>
      </c>
      <c r="D949" s="723" t="s">
        <v>5856</v>
      </c>
      <c r="E949" s="723" t="s">
        <v>5856</v>
      </c>
      <c r="F949" s="723" t="s">
        <v>5857</v>
      </c>
      <c r="G949" s="723" t="str">
        <f t="shared" si="37"/>
        <v>градуированная, объем 10 см3</v>
      </c>
      <c r="H949" s="723"/>
      <c r="I949" s="723"/>
      <c r="J949" s="723" t="s">
        <v>38</v>
      </c>
      <c r="K949" s="723">
        <v>0</v>
      </c>
      <c r="L949" s="784">
        <v>231010000</v>
      </c>
      <c r="M949" s="745" t="s">
        <v>128</v>
      </c>
      <c r="N949" s="723" t="s">
        <v>2115</v>
      </c>
      <c r="O949" s="723" t="s">
        <v>5864</v>
      </c>
      <c r="P949" s="723" t="s">
        <v>229</v>
      </c>
      <c r="Q949" s="870" t="s">
        <v>230</v>
      </c>
      <c r="R949" s="723" t="s">
        <v>2856</v>
      </c>
      <c r="S949" s="723">
        <v>796</v>
      </c>
      <c r="T949" s="723" t="s">
        <v>232</v>
      </c>
      <c r="U949" s="820">
        <v>1</v>
      </c>
      <c r="V949" s="820">
        <v>642</v>
      </c>
      <c r="W949" s="820">
        <v>642</v>
      </c>
      <c r="X949" s="820">
        <f t="shared" si="36"/>
        <v>719.04000000000008</v>
      </c>
      <c r="Y949" s="723"/>
      <c r="Z949" s="723">
        <v>2016</v>
      </c>
      <c r="AA949" s="723"/>
      <c r="AB949" s="756" t="s">
        <v>876</v>
      </c>
      <c r="AC949" s="756" t="s">
        <v>209</v>
      </c>
      <c r="AD949" s="756"/>
      <c r="AE949" s="756"/>
      <c r="AF949" s="756"/>
      <c r="AG949" s="756" t="s">
        <v>5858</v>
      </c>
      <c r="AH949" s="756" t="s">
        <v>794</v>
      </c>
      <c r="AI949" s="756">
        <v>210001061</v>
      </c>
      <c r="AJ949" s="756" t="s">
        <v>5859</v>
      </c>
      <c r="AK949" s="803"/>
    </row>
    <row r="950" spans="1:37" s="192" customFormat="1" ht="100.5" customHeight="1">
      <c r="A950" s="723" t="s">
        <v>5865</v>
      </c>
      <c r="B950" s="790" t="s">
        <v>33</v>
      </c>
      <c r="C950" s="723" t="s">
        <v>5866</v>
      </c>
      <c r="D950" s="723" t="s">
        <v>5867</v>
      </c>
      <c r="E950" s="723" t="s">
        <v>5867</v>
      </c>
      <c r="F950" s="723" t="s">
        <v>5868</v>
      </c>
      <c r="G950" s="723" t="str">
        <f t="shared" si="37"/>
        <v>неградуированная</v>
      </c>
      <c r="H950" s="723"/>
      <c r="I950" s="723"/>
      <c r="J950" s="723" t="s">
        <v>38</v>
      </c>
      <c r="K950" s="723">
        <v>0</v>
      </c>
      <c r="L950" s="1044">
        <v>151010000</v>
      </c>
      <c r="M950" s="745" t="s">
        <v>82</v>
      </c>
      <c r="N950" s="723" t="s">
        <v>2115</v>
      </c>
      <c r="O950" s="723" t="s">
        <v>5396</v>
      </c>
      <c r="P950" s="723" t="s">
        <v>229</v>
      </c>
      <c r="Q950" s="870" t="s">
        <v>230</v>
      </c>
      <c r="R950" s="723" t="s">
        <v>2856</v>
      </c>
      <c r="S950" s="723">
        <v>796</v>
      </c>
      <c r="T950" s="723" t="s">
        <v>232</v>
      </c>
      <c r="U950" s="820">
        <v>5</v>
      </c>
      <c r="V950" s="820">
        <v>535</v>
      </c>
      <c r="W950" s="820">
        <v>2675</v>
      </c>
      <c r="X950" s="820">
        <f t="shared" si="36"/>
        <v>2996.0000000000005</v>
      </c>
      <c r="Y950" s="723"/>
      <c r="Z950" s="723">
        <v>2016</v>
      </c>
      <c r="AA950" s="723"/>
      <c r="AB950" s="756" t="s">
        <v>876</v>
      </c>
      <c r="AC950" s="756" t="s">
        <v>209</v>
      </c>
      <c r="AD950" s="756"/>
      <c r="AE950" s="756"/>
      <c r="AF950" s="756"/>
      <c r="AG950" s="756" t="s">
        <v>5869</v>
      </c>
      <c r="AH950" s="756" t="s">
        <v>794</v>
      </c>
      <c r="AI950" s="756">
        <v>210001052</v>
      </c>
      <c r="AJ950" s="756" t="s">
        <v>5870</v>
      </c>
      <c r="AK950" s="803"/>
    </row>
    <row r="951" spans="1:37" s="192" customFormat="1" ht="100.5" customHeight="1">
      <c r="A951" s="723" t="s">
        <v>5871</v>
      </c>
      <c r="B951" s="790" t="s">
        <v>33</v>
      </c>
      <c r="C951" s="723" t="s">
        <v>5872</v>
      </c>
      <c r="D951" s="723" t="s">
        <v>5873</v>
      </c>
      <c r="E951" s="723" t="s">
        <v>5873</v>
      </c>
      <c r="F951" s="723" t="s">
        <v>5874</v>
      </c>
      <c r="G951" s="723" t="str">
        <f t="shared" si="37"/>
        <v>металлокомпозитный, для отбора газовых проб, тип БМК-300 В-1-2-1-2</v>
      </c>
      <c r="H951" s="723"/>
      <c r="I951" s="723"/>
      <c r="J951" s="723" t="s">
        <v>38</v>
      </c>
      <c r="K951" s="723">
        <v>0</v>
      </c>
      <c r="L951" s="1044">
        <v>151010000</v>
      </c>
      <c r="M951" s="745" t="s">
        <v>82</v>
      </c>
      <c r="N951" s="723" t="s">
        <v>2115</v>
      </c>
      <c r="O951" s="809" t="s">
        <v>4671</v>
      </c>
      <c r="P951" s="723" t="s">
        <v>229</v>
      </c>
      <c r="Q951" s="870" t="s">
        <v>230</v>
      </c>
      <c r="R951" s="723" t="s">
        <v>2856</v>
      </c>
      <c r="S951" s="723">
        <v>796</v>
      </c>
      <c r="T951" s="723" t="s">
        <v>232</v>
      </c>
      <c r="U951" s="820">
        <v>4</v>
      </c>
      <c r="V951" s="820">
        <v>160500</v>
      </c>
      <c r="W951" s="820">
        <v>642000</v>
      </c>
      <c r="X951" s="820">
        <f t="shared" si="36"/>
        <v>719040.00000000012</v>
      </c>
      <c r="Y951" s="723"/>
      <c r="Z951" s="723">
        <v>2016</v>
      </c>
      <c r="AA951" s="723"/>
      <c r="AB951" s="756" t="s">
        <v>876</v>
      </c>
      <c r="AC951" s="756" t="s">
        <v>209</v>
      </c>
      <c r="AD951" s="756"/>
      <c r="AE951" s="756"/>
      <c r="AF951" s="756"/>
      <c r="AG951" s="756" t="s">
        <v>5875</v>
      </c>
      <c r="AH951" s="756" t="s">
        <v>794</v>
      </c>
      <c r="AI951" s="756">
        <v>210016897</v>
      </c>
      <c r="AJ951" s="756" t="s">
        <v>5876</v>
      </c>
      <c r="AK951" s="803"/>
    </row>
    <row r="952" spans="1:37" s="192" customFormat="1" ht="100.5" customHeight="1">
      <c r="A952" s="723" t="s">
        <v>5877</v>
      </c>
      <c r="B952" s="790" t="s">
        <v>33</v>
      </c>
      <c r="C952" s="723" t="s">
        <v>1069</v>
      </c>
      <c r="D952" s="723" t="s">
        <v>1070</v>
      </c>
      <c r="E952" s="723" t="s">
        <v>1070</v>
      </c>
      <c r="F952" s="723" t="s">
        <v>1071</v>
      </c>
      <c r="G952" s="723" t="str">
        <f t="shared" si="37"/>
        <v>для обработки пленок</v>
      </c>
      <c r="H952" s="723"/>
      <c r="I952" s="723"/>
      <c r="J952" s="723" t="s">
        <v>38</v>
      </c>
      <c r="K952" s="723">
        <v>0</v>
      </c>
      <c r="L952" s="723">
        <v>511010000</v>
      </c>
      <c r="M952" s="749" t="s">
        <v>88</v>
      </c>
      <c r="N952" s="723" t="s">
        <v>2115</v>
      </c>
      <c r="O952" s="723" t="s">
        <v>4432</v>
      </c>
      <c r="P952" s="723" t="s">
        <v>229</v>
      </c>
      <c r="Q952" s="870" t="s">
        <v>230</v>
      </c>
      <c r="R952" s="723" t="s">
        <v>2856</v>
      </c>
      <c r="S952" s="723">
        <v>112</v>
      </c>
      <c r="T952" s="723" t="s">
        <v>4655</v>
      </c>
      <c r="U952" s="820">
        <v>1</v>
      </c>
      <c r="V952" s="820">
        <v>5000</v>
      </c>
      <c r="W952" s="820">
        <v>5000</v>
      </c>
      <c r="X952" s="820">
        <f t="shared" si="36"/>
        <v>5600.0000000000009</v>
      </c>
      <c r="Y952" s="723"/>
      <c r="Z952" s="723">
        <v>2016</v>
      </c>
      <c r="AA952" s="723"/>
      <c r="AB952" s="756" t="s">
        <v>876</v>
      </c>
      <c r="AC952" s="756" t="s">
        <v>209</v>
      </c>
      <c r="AD952" s="756"/>
      <c r="AE952" s="756"/>
      <c r="AF952" s="756"/>
      <c r="AG952" s="756" t="s">
        <v>5878</v>
      </c>
      <c r="AH952" s="756" t="s">
        <v>794</v>
      </c>
      <c r="AI952" s="756">
        <v>210000236</v>
      </c>
      <c r="AJ952" s="756" t="s">
        <v>5879</v>
      </c>
      <c r="AK952" s="803"/>
    </row>
    <row r="953" spans="1:37" s="192" customFormat="1" ht="100.5" customHeight="1">
      <c r="A953" s="723" t="s">
        <v>5880</v>
      </c>
      <c r="B953" s="790" t="s">
        <v>33</v>
      </c>
      <c r="C953" s="723" t="s">
        <v>5881</v>
      </c>
      <c r="D953" s="723" t="s">
        <v>5882</v>
      </c>
      <c r="E953" s="723" t="s">
        <v>5882</v>
      </c>
      <c r="F953" s="723" t="s">
        <v>5883</v>
      </c>
      <c r="G953" s="723" t="str">
        <f t="shared" si="37"/>
        <v>многофункциональный</v>
      </c>
      <c r="H953" s="723"/>
      <c r="I953" s="723"/>
      <c r="J953" s="723" t="s">
        <v>38</v>
      </c>
      <c r="K953" s="723">
        <v>0</v>
      </c>
      <c r="L953" s="784">
        <v>231010000</v>
      </c>
      <c r="M953" s="745" t="s">
        <v>128</v>
      </c>
      <c r="N953" s="723" t="s">
        <v>2115</v>
      </c>
      <c r="O953" s="809" t="s">
        <v>4668</v>
      </c>
      <c r="P953" s="723" t="s">
        <v>229</v>
      </c>
      <c r="Q953" s="870" t="s">
        <v>230</v>
      </c>
      <c r="R953" s="723" t="s">
        <v>2856</v>
      </c>
      <c r="S953" s="723">
        <v>796</v>
      </c>
      <c r="T953" s="723" t="s">
        <v>232</v>
      </c>
      <c r="U953" s="820">
        <v>1</v>
      </c>
      <c r="V953" s="820">
        <v>12000</v>
      </c>
      <c r="W953" s="820">
        <v>12000</v>
      </c>
      <c r="X953" s="820">
        <f t="shared" si="36"/>
        <v>13440.000000000002</v>
      </c>
      <c r="Y953" s="723"/>
      <c r="Z953" s="723">
        <v>2016</v>
      </c>
      <c r="AA953" s="723"/>
      <c r="AB953" s="756" t="s">
        <v>876</v>
      </c>
      <c r="AC953" s="756" t="s">
        <v>209</v>
      </c>
      <c r="AD953" s="756"/>
      <c r="AE953" s="756"/>
      <c r="AF953" s="756"/>
      <c r="AG953" s="756" t="s">
        <v>5884</v>
      </c>
      <c r="AH953" s="756" t="s">
        <v>794</v>
      </c>
      <c r="AI953" s="756">
        <v>210012219</v>
      </c>
      <c r="AJ953" s="756" t="s">
        <v>5885</v>
      </c>
      <c r="AK953" s="803"/>
    </row>
    <row r="954" spans="1:37" s="192" customFormat="1" ht="100.5" customHeight="1">
      <c r="A954" s="723" t="s">
        <v>5886</v>
      </c>
      <c r="B954" s="790" t="s">
        <v>33</v>
      </c>
      <c r="C954" s="723" t="s">
        <v>5887</v>
      </c>
      <c r="D954" s="723" t="s">
        <v>5888</v>
      </c>
      <c r="E954" s="723" t="s">
        <v>5888</v>
      </c>
      <c r="F954" s="723" t="s">
        <v>5889</v>
      </c>
      <c r="G954" s="723" t="str">
        <f t="shared" si="37"/>
        <v>стеклянная, объем 100 мл</v>
      </c>
      <c r="H954" s="723"/>
      <c r="I954" s="723"/>
      <c r="J954" s="723" t="s">
        <v>38</v>
      </c>
      <c r="K954" s="723">
        <v>0</v>
      </c>
      <c r="L954" s="762">
        <v>271010000</v>
      </c>
      <c r="M954" s="723" t="s">
        <v>127</v>
      </c>
      <c r="N954" s="723" t="s">
        <v>2115</v>
      </c>
      <c r="O954" s="723" t="s">
        <v>802</v>
      </c>
      <c r="P954" s="723" t="s">
        <v>229</v>
      </c>
      <c r="Q954" s="870" t="s">
        <v>230</v>
      </c>
      <c r="R954" s="723" t="s">
        <v>2856</v>
      </c>
      <c r="S954" s="723">
        <v>796</v>
      </c>
      <c r="T954" s="723" t="s">
        <v>232</v>
      </c>
      <c r="U954" s="820">
        <v>4</v>
      </c>
      <c r="V954" s="820">
        <v>18300</v>
      </c>
      <c r="W954" s="820">
        <v>73200</v>
      </c>
      <c r="X954" s="820">
        <f t="shared" si="36"/>
        <v>81984.000000000015</v>
      </c>
      <c r="Y954" s="723"/>
      <c r="Z954" s="723">
        <v>2016</v>
      </c>
      <c r="AA954" s="723"/>
      <c r="AB954" s="756" t="s">
        <v>876</v>
      </c>
      <c r="AC954" s="756" t="s">
        <v>209</v>
      </c>
      <c r="AD954" s="756"/>
      <c r="AE954" s="756"/>
      <c r="AF954" s="756"/>
      <c r="AG954" s="756" t="s">
        <v>5890</v>
      </c>
      <c r="AH954" s="756" t="s">
        <v>794</v>
      </c>
      <c r="AI954" s="756">
        <v>210001050</v>
      </c>
      <c r="AJ954" s="756" t="s">
        <v>5891</v>
      </c>
      <c r="AK954" s="803"/>
    </row>
    <row r="955" spans="1:37" s="192" customFormat="1" ht="100.5" customHeight="1">
      <c r="A955" s="723" t="s">
        <v>5892</v>
      </c>
      <c r="B955" s="790" t="s">
        <v>33</v>
      </c>
      <c r="C955" s="723" t="s">
        <v>5887</v>
      </c>
      <c r="D955" s="723" t="s">
        <v>5888</v>
      </c>
      <c r="E955" s="723" t="s">
        <v>5888</v>
      </c>
      <c r="F955" s="723" t="s">
        <v>5889</v>
      </c>
      <c r="G955" s="723" t="str">
        <f t="shared" si="37"/>
        <v>стеклянная, объем 100 мл</v>
      </c>
      <c r="H955" s="723"/>
      <c r="I955" s="723"/>
      <c r="J955" s="723" t="s">
        <v>38</v>
      </c>
      <c r="K955" s="723">
        <v>0</v>
      </c>
      <c r="L955" s="762">
        <v>471010000</v>
      </c>
      <c r="M955" s="1003" t="s">
        <v>125</v>
      </c>
      <c r="N955" s="723" t="s">
        <v>2115</v>
      </c>
      <c r="O955" s="723" t="s">
        <v>4800</v>
      </c>
      <c r="P955" s="723" t="s">
        <v>229</v>
      </c>
      <c r="Q955" s="870" t="s">
        <v>230</v>
      </c>
      <c r="R955" s="723" t="s">
        <v>2856</v>
      </c>
      <c r="S955" s="723">
        <v>796</v>
      </c>
      <c r="T955" s="723" t="s">
        <v>232</v>
      </c>
      <c r="U955" s="820">
        <v>2</v>
      </c>
      <c r="V955" s="820">
        <v>18300</v>
      </c>
      <c r="W955" s="820">
        <v>36600</v>
      </c>
      <c r="X955" s="820">
        <f t="shared" si="36"/>
        <v>40992.000000000007</v>
      </c>
      <c r="Y955" s="723"/>
      <c r="Z955" s="723">
        <v>2016</v>
      </c>
      <c r="AA955" s="723"/>
      <c r="AB955" s="756" t="s">
        <v>876</v>
      </c>
      <c r="AC955" s="756" t="s">
        <v>209</v>
      </c>
      <c r="AD955" s="756"/>
      <c r="AE955" s="756"/>
      <c r="AF955" s="756"/>
      <c r="AG955" s="756" t="s">
        <v>5893</v>
      </c>
      <c r="AH955" s="756" t="s">
        <v>794</v>
      </c>
      <c r="AI955" s="756">
        <v>210001050</v>
      </c>
      <c r="AJ955" s="756" t="s">
        <v>5891</v>
      </c>
      <c r="AK955" s="803"/>
    </row>
    <row r="956" spans="1:37" s="192" customFormat="1" ht="100.5" customHeight="1">
      <c r="A956" s="723" t="s">
        <v>5894</v>
      </c>
      <c r="B956" s="790" t="s">
        <v>33</v>
      </c>
      <c r="C956" s="723" t="s">
        <v>5887</v>
      </c>
      <c r="D956" s="723" t="s">
        <v>5888</v>
      </c>
      <c r="E956" s="723" t="s">
        <v>5888</v>
      </c>
      <c r="F956" s="723" t="s">
        <v>5889</v>
      </c>
      <c r="G956" s="723" t="str">
        <f t="shared" si="37"/>
        <v>стеклянная, объем 100 мл</v>
      </c>
      <c r="H956" s="723"/>
      <c r="I956" s="723"/>
      <c r="J956" s="723" t="s">
        <v>38</v>
      </c>
      <c r="K956" s="723">
        <v>0</v>
      </c>
      <c r="L956" s="762">
        <v>471010000</v>
      </c>
      <c r="M956" s="1003" t="s">
        <v>125</v>
      </c>
      <c r="N956" s="723" t="s">
        <v>2115</v>
      </c>
      <c r="O956" s="723" t="s">
        <v>4973</v>
      </c>
      <c r="P956" s="723" t="s">
        <v>229</v>
      </c>
      <c r="Q956" s="870" t="s">
        <v>230</v>
      </c>
      <c r="R956" s="723" t="s">
        <v>2856</v>
      </c>
      <c r="S956" s="723">
        <v>796</v>
      </c>
      <c r="T956" s="723" t="s">
        <v>232</v>
      </c>
      <c r="U956" s="820">
        <v>2</v>
      </c>
      <c r="V956" s="820">
        <v>18300</v>
      </c>
      <c r="W956" s="820">
        <v>36600</v>
      </c>
      <c r="X956" s="820">
        <f t="shared" si="36"/>
        <v>40992.000000000007</v>
      </c>
      <c r="Y956" s="723"/>
      <c r="Z956" s="723">
        <v>2016</v>
      </c>
      <c r="AA956" s="723"/>
      <c r="AB956" s="756" t="s">
        <v>876</v>
      </c>
      <c r="AC956" s="756" t="s">
        <v>209</v>
      </c>
      <c r="AD956" s="756"/>
      <c r="AE956" s="756"/>
      <c r="AF956" s="756"/>
      <c r="AG956" s="756" t="s">
        <v>5893</v>
      </c>
      <c r="AH956" s="756" t="s">
        <v>794</v>
      </c>
      <c r="AI956" s="756">
        <v>210001050</v>
      </c>
      <c r="AJ956" s="756" t="s">
        <v>5891</v>
      </c>
      <c r="AK956" s="803"/>
    </row>
    <row r="957" spans="1:37" s="192" customFormat="1" ht="100.5" customHeight="1">
      <c r="A957" s="723" t="s">
        <v>5895</v>
      </c>
      <c r="B957" s="790" t="s">
        <v>33</v>
      </c>
      <c r="C957" s="723" t="s">
        <v>5896</v>
      </c>
      <c r="D957" s="723" t="s">
        <v>5897</v>
      </c>
      <c r="E957" s="723" t="s">
        <v>5897</v>
      </c>
      <c r="F957" s="723" t="s">
        <v>5898</v>
      </c>
      <c r="G957" s="723" t="str">
        <f t="shared" si="37"/>
        <v>стеклянная, тип СН-1-200, для промывки газов</v>
      </c>
      <c r="H957" s="723"/>
      <c r="I957" s="723"/>
      <c r="J957" s="723" t="s">
        <v>38</v>
      </c>
      <c r="K957" s="723">
        <v>0</v>
      </c>
      <c r="L957" s="784">
        <v>231010000</v>
      </c>
      <c r="M957" s="745" t="s">
        <v>128</v>
      </c>
      <c r="N957" s="723" t="s">
        <v>2115</v>
      </c>
      <c r="O957" s="723" t="s">
        <v>5513</v>
      </c>
      <c r="P957" s="723" t="s">
        <v>229</v>
      </c>
      <c r="Q957" s="870" t="s">
        <v>230</v>
      </c>
      <c r="R957" s="723" t="s">
        <v>2856</v>
      </c>
      <c r="S957" s="723">
        <v>796</v>
      </c>
      <c r="T957" s="723" t="s">
        <v>232</v>
      </c>
      <c r="U957" s="820">
        <v>6</v>
      </c>
      <c r="V957" s="820">
        <v>1000</v>
      </c>
      <c r="W957" s="820">
        <v>6000</v>
      </c>
      <c r="X957" s="820">
        <f t="shared" si="36"/>
        <v>6720.0000000000009</v>
      </c>
      <c r="Y957" s="723"/>
      <c r="Z957" s="723">
        <v>2016</v>
      </c>
      <c r="AA957" s="723"/>
      <c r="AB957" s="756" t="s">
        <v>876</v>
      </c>
      <c r="AC957" s="756" t="s">
        <v>209</v>
      </c>
      <c r="AD957" s="756"/>
      <c r="AE957" s="756"/>
      <c r="AF957" s="756"/>
      <c r="AG957" s="756" t="s">
        <v>5899</v>
      </c>
      <c r="AH957" s="756" t="s">
        <v>794</v>
      </c>
      <c r="AI957" s="756">
        <v>210011188</v>
      </c>
      <c r="AJ957" s="756" t="s">
        <v>5900</v>
      </c>
      <c r="AK957" s="803"/>
    </row>
    <row r="958" spans="1:37" s="192" customFormat="1" ht="100.5" customHeight="1">
      <c r="A958" s="723" t="s">
        <v>5901</v>
      </c>
      <c r="B958" s="790" t="s">
        <v>33</v>
      </c>
      <c r="C958" s="723" t="s">
        <v>5896</v>
      </c>
      <c r="D958" s="723" t="s">
        <v>5897</v>
      </c>
      <c r="E958" s="723" t="s">
        <v>5897</v>
      </c>
      <c r="F958" s="723" t="s">
        <v>5898</v>
      </c>
      <c r="G958" s="723" t="str">
        <f t="shared" si="37"/>
        <v>стеклянная, тип СН-1-200, для промывки газов</v>
      </c>
      <c r="H958" s="723"/>
      <c r="I958" s="723"/>
      <c r="J958" s="723" t="s">
        <v>38</v>
      </c>
      <c r="K958" s="723">
        <v>0</v>
      </c>
      <c r="L958" s="723">
        <v>511010000</v>
      </c>
      <c r="M958" s="749" t="s">
        <v>88</v>
      </c>
      <c r="N958" s="723" t="s">
        <v>2115</v>
      </c>
      <c r="O958" s="809" t="s">
        <v>4695</v>
      </c>
      <c r="P958" s="723" t="s">
        <v>229</v>
      </c>
      <c r="Q958" s="870" t="s">
        <v>230</v>
      </c>
      <c r="R958" s="723" t="s">
        <v>2856</v>
      </c>
      <c r="S958" s="723">
        <v>796</v>
      </c>
      <c r="T958" s="723" t="s">
        <v>232</v>
      </c>
      <c r="U958" s="820">
        <v>20</v>
      </c>
      <c r="V958" s="820">
        <v>1000</v>
      </c>
      <c r="W958" s="820">
        <v>20000</v>
      </c>
      <c r="X958" s="820">
        <f t="shared" si="36"/>
        <v>22400.000000000004</v>
      </c>
      <c r="Y958" s="723"/>
      <c r="Z958" s="723">
        <v>2016</v>
      </c>
      <c r="AA958" s="723"/>
      <c r="AB958" s="756" t="s">
        <v>876</v>
      </c>
      <c r="AC958" s="756" t="s">
        <v>209</v>
      </c>
      <c r="AD958" s="756"/>
      <c r="AE958" s="756"/>
      <c r="AF958" s="756"/>
      <c r="AG958" s="756" t="s">
        <v>5902</v>
      </c>
      <c r="AH958" s="756" t="s">
        <v>794</v>
      </c>
      <c r="AI958" s="756">
        <v>210011188</v>
      </c>
      <c r="AJ958" s="756" t="s">
        <v>5900</v>
      </c>
      <c r="AK958" s="803"/>
    </row>
    <row r="959" spans="1:37" s="192" customFormat="1" ht="100.5" customHeight="1">
      <c r="A959" s="723" t="s">
        <v>5903</v>
      </c>
      <c r="B959" s="790" t="s">
        <v>33</v>
      </c>
      <c r="C959" s="723" t="s">
        <v>5904</v>
      </c>
      <c r="D959" s="723" t="s">
        <v>5888</v>
      </c>
      <c r="E959" s="723" t="s">
        <v>5888</v>
      </c>
      <c r="F959" s="723" t="s">
        <v>5905</v>
      </c>
      <c r="G959" s="723" t="str">
        <f t="shared" si="37"/>
        <v>стеклянная, объем 250 мл</v>
      </c>
      <c r="H959" s="723"/>
      <c r="I959" s="723"/>
      <c r="J959" s="723" t="s">
        <v>38</v>
      </c>
      <c r="K959" s="723">
        <v>0</v>
      </c>
      <c r="L959" s="1044">
        <v>151010000</v>
      </c>
      <c r="M959" s="745" t="s">
        <v>82</v>
      </c>
      <c r="N959" s="723" t="s">
        <v>2115</v>
      </c>
      <c r="O959" s="723" t="s">
        <v>5396</v>
      </c>
      <c r="P959" s="723" t="s">
        <v>229</v>
      </c>
      <c r="Q959" s="870" t="s">
        <v>230</v>
      </c>
      <c r="R959" s="723" t="s">
        <v>2856</v>
      </c>
      <c r="S959" s="723">
        <v>796</v>
      </c>
      <c r="T959" s="723" t="s">
        <v>232</v>
      </c>
      <c r="U959" s="820">
        <v>10</v>
      </c>
      <c r="V959" s="820">
        <v>4280</v>
      </c>
      <c r="W959" s="820">
        <v>42800</v>
      </c>
      <c r="X959" s="820">
        <f t="shared" si="36"/>
        <v>47936.000000000007</v>
      </c>
      <c r="Y959" s="723"/>
      <c r="Z959" s="723">
        <v>2016</v>
      </c>
      <c r="AA959" s="723"/>
      <c r="AB959" s="756" t="s">
        <v>876</v>
      </c>
      <c r="AC959" s="756" t="s">
        <v>209</v>
      </c>
      <c r="AD959" s="756"/>
      <c r="AE959" s="756"/>
      <c r="AF959" s="756"/>
      <c r="AG959" s="756" t="s">
        <v>5906</v>
      </c>
      <c r="AH959" s="756" t="s">
        <v>794</v>
      </c>
      <c r="AI959" s="756">
        <v>210004768</v>
      </c>
      <c r="AJ959" s="756" t="s">
        <v>5907</v>
      </c>
      <c r="AK959" s="803"/>
    </row>
    <row r="960" spans="1:37" s="192" customFormat="1" ht="100.5" customHeight="1">
      <c r="A960" s="723" t="s">
        <v>5908</v>
      </c>
      <c r="B960" s="790" t="s">
        <v>33</v>
      </c>
      <c r="C960" s="723" t="s">
        <v>5909</v>
      </c>
      <c r="D960" s="723" t="s">
        <v>5429</v>
      </c>
      <c r="E960" s="723" t="s">
        <v>5429</v>
      </c>
      <c r="F960" s="723" t="s">
        <v>5910</v>
      </c>
      <c r="G960" s="723" t="str">
        <f t="shared" si="37"/>
        <v>вспышки в открытом тигле</v>
      </c>
      <c r="H960" s="723"/>
      <c r="I960" s="723"/>
      <c r="J960" s="723" t="s">
        <v>38</v>
      </c>
      <c r="K960" s="723">
        <v>0</v>
      </c>
      <c r="L960" s="762">
        <v>271010000</v>
      </c>
      <c r="M960" s="723" t="s">
        <v>127</v>
      </c>
      <c r="N960" s="723" t="s">
        <v>2115</v>
      </c>
      <c r="O960" s="723" t="s">
        <v>802</v>
      </c>
      <c r="P960" s="723" t="s">
        <v>229</v>
      </c>
      <c r="Q960" s="870" t="s">
        <v>230</v>
      </c>
      <c r="R960" s="723" t="s">
        <v>2856</v>
      </c>
      <c r="S960" s="723">
        <v>872</v>
      </c>
      <c r="T960" s="723" t="s">
        <v>5911</v>
      </c>
      <c r="U960" s="820">
        <v>5</v>
      </c>
      <c r="V960" s="820">
        <v>8600</v>
      </c>
      <c r="W960" s="820">
        <v>43000</v>
      </c>
      <c r="X960" s="820">
        <f t="shared" si="36"/>
        <v>48160.000000000007</v>
      </c>
      <c r="Y960" s="723"/>
      <c r="Z960" s="723">
        <v>2016</v>
      </c>
      <c r="AA960" s="723"/>
      <c r="AB960" s="756" t="s">
        <v>876</v>
      </c>
      <c r="AC960" s="756" t="s">
        <v>209</v>
      </c>
      <c r="AD960" s="756"/>
      <c r="AE960" s="756"/>
      <c r="AF960" s="756"/>
      <c r="AG960" s="756" t="s">
        <v>5912</v>
      </c>
      <c r="AH960" s="756" t="s">
        <v>794</v>
      </c>
      <c r="AI960" s="756">
        <v>210012151</v>
      </c>
      <c r="AJ960" s="756" t="s">
        <v>5913</v>
      </c>
      <c r="AK960" s="803"/>
    </row>
    <row r="961" spans="1:37" s="192" customFormat="1" ht="100.5" customHeight="1">
      <c r="A961" s="723" t="s">
        <v>5914</v>
      </c>
      <c r="B961" s="790" t="s">
        <v>33</v>
      </c>
      <c r="C961" s="723" t="s">
        <v>5915</v>
      </c>
      <c r="D961" s="723" t="s">
        <v>5916</v>
      </c>
      <c r="E961" s="723" t="s">
        <v>5916</v>
      </c>
      <c r="F961" s="723" t="s">
        <v>5917</v>
      </c>
      <c r="G961" s="723" t="str">
        <f t="shared" si="37"/>
        <v>технический, марка А, сорт высший, ГОСТ 5100-85</v>
      </c>
      <c r="H961" s="723"/>
      <c r="I961" s="723"/>
      <c r="J961" s="723" t="s">
        <v>38</v>
      </c>
      <c r="K961" s="723">
        <v>0</v>
      </c>
      <c r="L961" s="762">
        <v>271010000</v>
      </c>
      <c r="M961" s="723" t="s">
        <v>127</v>
      </c>
      <c r="N961" s="723" t="s">
        <v>2115</v>
      </c>
      <c r="O961" s="723" t="s">
        <v>802</v>
      </c>
      <c r="P961" s="723" t="s">
        <v>229</v>
      </c>
      <c r="Q961" s="870" t="s">
        <v>230</v>
      </c>
      <c r="R961" s="723" t="s">
        <v>2856</v>
      </c>
      <c r="S961" s="723">
        <v>166</v>
      </c>
      <c r="T961" s="723" t="s">
        <v>902</v>
      </c>
      <c r="U961" s="820">
        <f>30+58.372</f>
        <v>88.372</v>
      </c>
      <c r="V961" s="820">
        <v>200</v>
      </c>
      <c r="W961" s="820">
        <v>17674.400000000001</v>
      </c>
      <c r="X961" s="820">
        <f t="shared" si="36"/>
        <v>19795.328000000005</v>
      </c>
      <c r="Y961" s="723"/>
      <c r="Z961" s="723">
        <v>2016</v>
      </c>
      <c r="AA961" s="723"/>
      <c r="AB961" s="756" t="s">
        <v>876</v>
      </c>
      <c r="AC961" s="756" t="s">
        <v>209</v>
      </c>
      <c r="AD961" s="756"/>
      <c r="AE961" s="756"/>
      <c r="AF961" s="756"/>
      <c r="AG961" s="756" t="s">
        <v>5918</v>
      </c>
      <c r="AH961" s="756" t="s">
        <v>794</v>
      </c>
      <c r="AI961" s="756">
        <v>210000057</v>
      </c>
      <c r="AJ961" s="756" t="s">
        <v>5919</v>
      </c>
      <c r="AK961" s="803"/>
    </row>
    <row r="962" spans="1:37" s="192" customFormat="1" ht="100.5" customHeight="1">
      <c r="A962" s="723" t="s">
        <v>5920</v>
      </c>
      <c r="B962" s="790" t="s">
        <v>33</v>
      </c>
      <c r="C962" s="723" t="s">
        <v>5921</v>
      </c>
      <c r="D962" s="723" t="s">
        <v>5916</v>
      </c>
      <c r="E962" s="723" t="s">
        <v>5916</v>
      </c>
      <c r="F962" s="723" t="s">
        <v>5922</v>
      </c>
      <c r="G962" s="723" t="str">
        <f t="shared" si="37"/>
        <v>химически чистый, ГОСТ 83-79</v>
      </c>
      <c r="H962" s="723"/>
      <c r="I962" s="723"/>
      <c r="J962" s="723" t="s">
        <v>38</v>
      </c>
      <c r="K962" s="723">
        <v>0</v>
      </c>
      <c r="L962" s="1044">
        <v>151010000</v>
      </c>
      <c r="M962" s="745" t="s">
        <v>82</v>
      </c>
      <c r="N962" s="723" t="s">
        <v>2115</v>
      </c>
      <c r="O962" s="723" t="s">
        <v>4357</v>
      </c>
      <c r="P962" s="723" t="s">
        <v>229</v>
      </c>
      <c r="Q962" s="870" t="s">
        <v>230</v>
      </c>
      <c r="R962" s="723" t="s">
        <v>2856</v>
      </c>
      <c r="S962" s="723">
        <v>166</v>
      </c>
      <c r="T962" s="723" t="s">
        <v>902</v>
      </c>
      <c r="U962" s="820">
        <v>120</v>
      </c>
      <c r="V962" s="820">
        <v>200</v>
      </c>
      <c r="W962" s="820">
        <v>24000</v>
      </c>
      <c r="X962" s="820">
        <f t="shared" si="36"/>
        <v>26880.000000000004</v>
      </c>
      <c r="Y962" s="723"/>
      <c r="Z962" s="723">
        <v>2016</v>
      </c>
      <c r="AA962" s="723"/>
      <c r="AB962" s="756" t="s">
        <v>876</v>
      </c>
      <c r="AC962" s="756" t="s">
        <v>209</v>
      </c>
      <c r="AD962" s="756"/>
      <c r="AE962" s="756"/>
      <c r="AF962" s="756"/>
      <c r="AG962" s="756" t="s">
        <v>5923</v>
      </c>
      <c r="AH962" s="756" t="s">
        <v>794</v>
      </c>
      <c r="AI962" s="756">
        <v>210000057</v>
      </c>
      <c r="AJ962" s="756" t="s">
        <v>5919</v>
      </c>
      <c r="AK962" s="803"/>
    </row>
    <row r="963" spans="1:37" s="192" customFormat="1" ht="100.5" customHeight="1">
      <c r="A963" s="723" t="s">
        <v>5924</v>
      </c>
      <c r="B963" s="790" t="s">
        <v>33</v>
      </c>
      <c r="C963" s="723" t="s">
        <v>5921</v>
      </c>
      <c r="D963" s="723" t="s">
        <v>5916</v>
      </c>
      <c r="E963" s="723" t="s">
        <v>5916</v>
      </c>
      <c r="F963" s="723" t="s">
        <v>5922</v>
      </c>
      <c r="G963" s="723" t="str">
        <f t="shared" si="37"/>
        <v>химически чистый, ГОСТ 83-79</v>
      </c>
      <c r="H963" s="723"/>
      <c r="I963" s="723"/>
      <c r="J963" s="723" t="s">
        <v>38</v>
      </c>
      <c r="K963" s="723">
        <v>0</v>
      </c>
      <c r="L963" s="762">
        <v>751000000</v>
      </c>
      <c r="M963" s="745" t="s">
        <v>83</v>
      </c>
      <c r="N963" s="723" t="s">
        <v>2115</v>
      </c>
      <c r="O963" s="809" t="s">
        <v>4674</v>
      </c>
      <c r="P963" s="723" t="s">
        <v>229</v>
      </c>
      <c r="Q963" s="870" t="s">
        <v>230</v>
      </c>
      <c r="R963" s="723" t="s">
        <v>2856</v>
      </c>
      <c r="S963" s="723">
        <v>166</v>
      </c>
      <c r="T963" s="723" t="s">
        <v>902</v>
      </c>
      <c r="U963" s="820">
        <v>49</v>
      </c>
      <c r="V963" s="820">
        <v>200</v>
      </c>
      <c r="W963" s="820">
        <v>9800</v>
      </c>
      <c r="X963" s="820">
        <f t="shared" si="36"/>
        <v>10976.000000000002</v>
      </c>
      <c r="Y963" s="723"/>
      <c r="Z963" s="723">
        <v>2016</v>
      </c>
      <c r="AA963" s="723"/>
      <c r="AB963" s="756" t="s">
        <v>876</v>
      </c>
      <c r="AC963" s="756" t="s">
        <v>209</v>
      </c>
      <c r="AD963" s="756"/>
      <c r="AE963" s="756"/>
      <c r="AF963" s="756"/>
      <c r="AG963" s="756" t="s">
        <v>5925</v>
      </c>
      <c r="AH963" s="756" t="s">
        <v>794</v>
      </c>
      <c r="AI963" s="756">
        <v>210000057</v>
      </c>
      <c r="AJ963" s="756" t="s">
        <v>5919</v>
      </c>
      <c r="AK963" s="803"/>
    </row>
    <row r="964" spans="1:37" s="192" customFormat="1" ht="100.5" customHeight="1">
      <c r="A964" s="723" t="s">
        <v>5926</v>
      </c>
      <c r="B964" s="790" t="s">
        <v>33</v>
      </c>
      <c r="C964" s="723" t="s">
        <v>5927</v>
      </c>
      <c r="D964" s="723" t="s">
        <v>5928</v>
      </c>
      <c r="E964" s="723" t="s">
        <v>5928</v>
      </c>
      <c r="F964" s="723" t="s">
        <v>5929</v>
      </c>
      <c r="G964" s="723" t="str">
        <f t="shared" si="37"/>
        <v>кристаллическая, сорт 1</v>
      </c>
      <c r="H964" s="723"/>
      <c r="I964" s="723"/>
      <c r="J964" s="723" t="s">
        <v>1135</v>
      </c>
      <c r="K964" s="723">
        <v>100</v>
      </c>
      <c r="L964" s="1044">
        <v>151010000</v>
      </c>
      <c r="M964" s="745" t="s">
        <v>82</v>
      </c>
      <c r="N964" s="723" t="s">
        <v>2115</v>
      </c>
      <c r="O964" s="723" t="s">
        <v>4357</v>
      </c>
      <c r="P964" s="723" t="s">
        <v>229</v>
      </c>
      <c r="Q964" s="870" t="s">
        <v>230</v>
      </c>
      <c r="R964" s="723" t="s">
        <v>2856</v>
      </c>
      <c r="S964" s="723">
        <v>168</v>
      </c>
      <c r="T964" s="723" t="s">
        <v>698</v>
      </c>
      <c r="U964" s="820">
        <v>4.6500000000000004</v>
      </c>
      <c r="V964" s="820">
        <v>22000</v>
      </c>
      <c r="W964" s="820">
        <v>102300.00000000001</v>
      </c>
      <c r="X964" s="820">
        <f t="shared" si="36"/>
        <v>114576.00000000003</v>
      </c>
      <c r="Y964" s="723" t="s">
        <v>4270</v>
      </c>
      <c r="Z964" s="723">
        <v>2016</v>
      </c>
      <c r="AA964" s="723"/>
      <c r="AB964" s="756" t="s">
        <v>876</v>
      </c>
      <c r="AC964" s="756"/>
      <c r="AD964" s="756"/>
      <c r="AE964" s="756"/>
      <c r="AF964" s="756"/>
      <c r="AG964" s="756" t="s">
        <v>5930</v>
      </c>
      <c r="AH964" s="756" t="s">
        <v>794</v>
      </c>
      <c r="AI964" s="756">
        <v>210003599</v>
      </c>
      <c r="AJ964" s="756" t="s">
        <v>5928</v>
      </c>
      <c r="AK964" s="803"/>
    </row>
    <row r="965" spans="1:37" s="550" customFormat="1" ht="100.5" customHeight="1">
      <c r="A965" s="843" t="s">
        <v>5931</v>
      </c>
      <c r="B965" s="923" t="s">
        <v>33</v>
      </c>
      <c r="C965" s="843" t="s">
        <v>5927</v>
      </c>
      <c r="D965" s="843" t="s">
        <v>5928</v>
      </c>
      <c r="E965" s="843" t="s">
        <v>5928</v>
      </c>
      <c r="F965" s="843" t="s">
        <v>5929</v>
      </c>
      <c r="G965" s="843" t="str">
        <f t="shared" si="37"/>
        <v>кристаллическая, сорт 1</v>
      </c>
      <c r="H965" s="843"/>
      <c r="I965" s="843"/>
      <c r="J965" s="843" t="s">
        <v>1135</v>
      </c>
      <c r="K965" s="843">
        <v>100</v>
      </c>
      <c r="L965" s="551">
        <v>311010000</v>
      </c>
      <c r="M965" s="843" t="s">
        <v>342</v>
      </c>
      <c r="N965" s="843" t="s">
        <v>2115</v>
      </c>
      <c r="O965" s="925" t="s">
        <v>4682</v>
      </c>
      <c r="P965" s="843" t="s">
        <v>229</v>
      </c>
      <c r="Q965" s="1062" t="s">
        <v>230</v>
      </c>
      <c r="R965" s="843" t="s">
        <v>2856</v>
      </c>
      <c r="S965" s="843">
        <v>168</v>
      </c>
      <c r="T965" s="843" t="s">
        <v>698</v>
      </c>
      <c r="U965" s="927">
        <v>5</v>
      </c>
      <c r="V965" s="927">
        <v>22000</v>
      </c>
      <c r="W965" s="927">
        <v>0</v>
      </c>
      <c r="X965" s="927">
        <f t="shared" si="36"/>
        <v>0</v>
      </c>
      <c r="Y965" s="843" t="s">
        <v>4270</v>
      </c>
      <c r="Z965" s="843">
        <v>2016</v>
      </c>
      <c r="AA965" s="843"/>
      <c r="AB965" s="894" t="s">
        <v>876</v>
      </c>
      <c r="AC965" s="894"/>
      <c r="AD965" s="894"/>
      <c r="AE965" s="894"/>
      <c r="AF965" s="894"/>
      <c r="AG965" s="894" t="s">
        <v>5932</v>
      </c>
      <c r="AH965" s="894" t="s">
        <v>794</v>
      </c>
      <c r="AI965" s="894">
        <v>210003599</v>
      </c>
      <c r="AJ965" s="894" t="s">
        <v>5928</v>
      </c>
      <c r="AK965" s="1064"/>
    </row>
    <row r="966" spans="1:37" s="1243" customFormat="1" ht="99.75" customHeight="1">
      <c r="A966" s="1201" t="s">
        <v>13632</v>
      </c>
      <c r="B966" s="1191" t="s">
        <v>33</v>
      </c>
      <c r="C966" s="1201" t="s">
        <v>5927</v>
      </c>
      <c r="D966" s="1201" t="s">
        <v>5928</v>
      </c>
      <c r="E966" s="1201" t="s">
        <v>5928</v>
      </c>
      <c r="F966" s="1201" t="s">
        <v>5929</v>
      </c>
      <c r="G966" s="1201" t="str">
        <f t="shared" si="37"/>
        <v>кристаллическая, сорт 1</v>
      </c>
      <c r="H966" s="1201"/>
      <c r="I966" s="1201"/>
      <c r="J966" s="1201" t="s">
        <v>1135</v>
      </c>
      <c r="K966" s="1201">
        <v>100</v>
      </c>
      <c r="L966" s="1319">
        <v>311010000</v>
      </c>
      <c r="M966" s="1201" t="s">
        <v>342</v>
      </c>
      <c r="N966" s="1201" t="s">
        <v>2035</v>
      </c>
      <c r="O966" s="1192" t="s">
        <v>4682</v>
      </c>
      <c r="P966" s="1201" t="s">
        <v>229</v>
      </c>
      <c r="Q966" s="1256" t="s">
        <v>230</v>
      </c>
      <c r="R966" s="1201" t="s">
        <v>2856</v>
      </c>
      <c r="S966" s="1201">
        <v>168</v>
      </c>
      <c r="T966" s="1201" t="s">
        <v>698</v>
      </c>
      <c r="U966" s="1276">
        <v>5</v>
      </c>
      <c r="V966" s="1276">
        <v>22000</v>
      </c>
      <c r="W966" s="1276">
        <v>110000</v>
      </c>
      <c r="X966" s="1276">
        <f t="shared" si="36"/>
        <v>123200.00000000001</v>
      </c>
      <c r="Y966" s="1201"/>
      <c r="Z966" s="1201">
        <v>2016</v>
      </c>
      <c r="AA966" s="1201">
        <v>22</v>
      </c>
      <c r="AB966" s="1180" t="s">
        <v>876</v>
      </c>
      <c r="AC966" s="1180"/>
      <c r="AD966" s="1180"/>
      <c r="AE966" s="1180"/>
      <c r="AF966" s="1180"/>
      <c r="AG966" s="1180" t="s">
        <v>5932</v>
      </c>
      <c r="AH966" s="1180" t="s">
        <v>794</v>
      </c>
      <c r="AI966" s="1180">
        <v>210003599</v>
      </c>
      <c r="AJ966" s="1180" t="s">
        <v>5928</v>
      </c>
      <c r="AK966" s="1180" t="s">
        <v>13599</v>
      </c>
    </row>
    <row r="967" spans="1:37" s="192" customFormat="1" ht="100.5" customHeight="1">
      <c r="A967" s="723" t="s">
        <v>5933</v>
      </c>
      <c r="B967" s="790" t="s">
        <v>33</v>
      </c>
      <c r="C967" s="723" t="s">
        <v>5934</v>
      </c>
      <c r="D967" s="723" t="s">
        <v>5608</v>
      </c>
      <c r="E967" s="723" t="s">
        <v>5608</v>
      </c>
      <c r="F967" s="723" t="s">
        <v>5494</v>
      </c>
      <c r="G967" s="723" t="str">
        <f t="shared" si="37"/>
        <v>стандарт-титр</v>
      </c>
      <c r="H967" s="723"/>
      <c r="I967" s="723"/>
      <c r="J967" s="723" t="s">
        <v>38</v>
      </c>
      <c r="K967" s="723">
        <v>0</v>
      </c>
      <c r="L967" s="784">
        <v>231010000</v>
      </c>
      <c r="M967" s="745" t="s">
        <v>128</v>
      </c>
      <c r="N967" s="723" t="s">
        <v>2115</v>
      </c>
      <c r="O967" s="809" t="s">
        <v>4668</v>
      </c>
      <c r="P967" s="723" t="s">
        <v>229</v>
      </c>
      <c r="Q967" s="870" t="s">
        <v>230</v>
      </c>
      <c r="R967" s="723" t="s">
        <v>2856</v>
      </c>
      <c r="S967" s="723">
        <v>87</v>
      </c>
      <c r="T967" s="723" t="s">
        <v>5431</v>
      </c>
      <c r="U967" s="820">
        <v>24</v>
      </c>
      <c r="V967" s="820">
        <v>700</v>
      </c>
      <c r="W967" s="820">
        <v>16800</v>
      </c>
      <c r="X967" s="820">
        <f t="shared" si="36"/>
        <v>18816</v>
      </c>
      <c r="Y967" s="723"/>
      <c r="Z967" s="723">
        <v>2016</v>
      </c>
      <c r="AA967" s="723"/>
      <c r="AB967" s="756" t="s">
        <v>876</v>
      </c>
      <c r="AC967" s="756" t="s">
        <v>209</v>
      </c>
      <c r="AD967" s="756"/>
      <c r="AE967" s="756"/>
      <c r="AF967" s="756"/>
      <c r="AG967" s="756" t="s">
        <v>5935</v>
      </c>
      <c r="AH967" s="756" t="s">
        <v>794</v>
      </c>
      <c r="AI967" s="756">
        <v>210013901</v>
      </c>
      <c r="AJ967" s="756" t="s">
        <v>5936</v>
      </c>
      <c r="AK967" s="803"/>
    </row>
    <row r="968" spans="1:37" s="192" customFormat="1" ht="100.5" customHeight="1">
      <c r="A968" s="723" t="s">
        <v>5937</v>
      </c>
      <c r="B968" s="790" t="s">
        <v>33</v>
      </c>
      <c r="C968" s="723" t="s">
        <v>5934</v>
      </c>
      <c r="D968" s="723" t="s">
        <v>5608</v>
      </c>
      <c r="E968" s="723" t="s">
        <v>5608</v>
      </c>
      <c r="F968" s="723" t="s">
        <v>5494</v>
      </c>
      <c r="G968" s="723" t="str">
        <f t="shared" si="37"/>
        <v>стандарт-титр</v>
      </c>
      <c r="H968" s="723"/>
      <c r="I968" s="723"/>
      <c r="J968" s="723" t="s">
        <v>38</v>
      </c>
      <c r="K968" s="723">
        <v>0</v>
      </c>
      <c r="L968" s="762">
        <v>471010000</v>
      </c>
      <c r="M968" s="1003" t="s">
        <v>125</v>
      </c>
      <c r="N968" s="723" t="s">
        <v>2115</v>
      </c>
      <c r="O968" s="723" t="s">
        <v>236</v>
      </c>
      <c r="P968" s="723" t="s">
        <v>229</v>
      </c>
      <c r="Q968" s="870" t="s">
        <v>230</v>
      </c>
      <c r="R968" s="723" t="s">
        <v>2856</v>
      </c>
      <c r="S968" s="723">
        <v>87</v>
      </c>
      <c r="T968" s="723" t="s">
        <v>5431</v>
      </c>
      <c r="U968" s="820">
        <v>5</v>
      </c>
      <c r="V968" s="820">
        <v>700</v>
      </c>
      <c r="W968" s="820">
        <v>3500</v>
      </c>
      <c r="X968" s="820">
        <f t="shared" si="36"/>
        <v>3920.0000000000005</v>
      </c>
      <c r="Y968" s="723"/>
      <c r="Z968" s="723">
        <v>2016</v>
      </c>
      <c r="AA968" s="723"/>
      <c r="AB968" s="756" t="s">
        <v>876</v>
      </c>
      <c r="AC968" s="756" t="s">
        <v>209</v>
      </c>
      <c r="AD968" s="756"/>
      <c r="AE968" s="756"/>
      <c r="AF968" s="756"/>
      <c r="AG968" s="756" t="s">
        <v>5938</v>
      </c>
      <c r="AH968" s="756" t="s">
        <v>794</v>
      </c>
      <c r="AI968" s="756">
        <v>210013901</v>
      </c>
      <c r="AJ968" s="756" t="s">
        <v>5936</v>
      </c>
      <c r="AK968" s="803"/>
    </row>
    <row r="969" spans="1:37" s="192" customFormat="1" ht="100.5" customHeight="1">
      <c r="A969" s="723" t="s">
        <v>5939</v>
      </c>
      <c r="B969" s="790" t="s">
        <v>33</v>
      </c>
      <c r="C969" s="723" t="s">
        <v>5934</v>
      </c>
      <c r="D969" s="723" t="s">
        <v>5608</v>
      </c>
      <c r="E969" s="723" t="s">
        <v>5608</v>
      </c>
      <c r="F969" s="723" t="s">
        <v>5494</v>
      </c>
      <c r="G969" s="723" t="str">
        <f t="shared" si="37"/>
        <v>стандарт-титр</v>
      </c>
      <c r="H969" s="723"/>
      <c r="I969" s="723"/>
      <c r="J969" s="723" t="s">
        <v>38</v>
      </c>
      <c r="K969" s="723">
        <v>0</v>
      </c>
      <c r="L969" s="95">
        <v>311010000</v>
      </c>
      <c r="M969" s="723" t="s">
        <v>342</v>
      </c>
      <c r="N969" s="723" t="s">
        <v>2115</v>
      </c>
      <c r="O969" s="809" t="s">
        <v>4682</v>
      </c>
      <c r="P969" s="723" t="s">
        <v>229</v>
      </c>
      <c r="Q969" s="870" t="s">
        <v>230</v>
      </c>
      <c r="R969" s="723" t="s">
        <v>2856</v>
      </c>
      <c r="S969" s="723">
        <v>87</v>
      </c>
      <c r="T969" s="723" t="s">
        <v>5431</v>
      </c>
      <c r="U969" s="820">
        <v>18</v>
      </c>
      <c r="V969" s="820">
        <v>700</v>
      </c>
      <c r="W969" s="820">
        <v>12600</v>
      </c>
      <c r="X969" s="820">
        <f t="shared" si="36"/>
        <v>14112.000000000002</v>
      </c>
      <c r="Y969" s="723"/>
      <c r="Z969" s="723">
        <v>2016</v>
      </c>
      <c r="AA969" s="723"/>
      <c r="AB969" s="756" t="s">
        <v>876</v>
      </c>
      <c r="AC969" s="756" t="s">
        <v>209</v>
      </c>
      <c r="AD969" s="756"/>
      <c r="AE969" s="756"/>
      <c r="AF969" s="756"/>
      <c r="AG969" s="756" t="s">
        <v>5940</v>
      </c>
      <c r="AH969" s="756" t="s">
        <v>794</v>
      </c>
      <c r="AI969" s="756">
        <v>210013901</v>
      </c>
      <c r="AJ969" s="756" t="s">
        <v>5936</v>
      </c>
      <c r="AK969" s="803"/>
    </row>
    <row r="970" spans="1:37" s="192" customFormat="1" ht="100.5" customHeight="1">
      <c r="A970" s="723" t="s">
        <v>5941</v>
      </c>
      <c r="B970" s="790" t="s">
        <v>33</v>
      </c>
      <c r="C970" s="723" t="s">
        <v>5942</v>
      </c>
      <c r="D970" s="723" t="s">
        <v>5943</v>
      </c>
      <c r="E970" s="723" t="s">
        <v>5943</v>
      </c>
      <c r="F970" s="723" t="s">
        <v>5944</v>
      </c>
      <c r="G970" s="723" t="str">
        <f t="shared" si="37"/>
        <v>этиловый, технический, ректификованный, высший сорт, ГОСТ 18300-87</v>
      </c>
      <c r="H970" s="723"/>
      <c r="I970" s="723"/>
      <c r="J970" s="723" t="s">
        <v>1135</v>
      </c>
      <c r="K970" s="723">
        <v>100</v>
      </c>
      <c r="L970" s="1044">
        <v>151010000</v>
      </c>
      <c r="M970" s="745" t="s">
        <v>82</v>
      </c>
      <c r="N970" s="723" t="s">
        <v>2115</v>
      </c>
      <c r="O970" s="723" t="s">
        <v>4357</v>
      </c>
      <c r="P970" s="723" t="s">
        <v>229</v>
      </c>
      <c r="Q970" s="870" t="s">
        <v>230</v>
      </c>
      <c r="R970" s="723" t="s">
        <v>2856</v>
      </c>
      <c r="S970" s="723">
        <v>112</v>
      </c>
      <c r="T970" s="723" t="s">
        <v>4655</v>
      </c>
      <c r="U970" s="820">
        <v>12</v>
      </c>
      <c r="V970" s="820">
        <v>2500</v>
      </c>
      <c r="W970" s="820">
        <v>30000</v>
      </c>
      <c r="X970" s="820">
        <f t="shared" si="36"/>
        <v>33600</v>
      </c>
      <c r="Y970" s="723" t="s">
        <v>4270</v>
      </c>
      <c r="Z970" s="723">
        <v>2016</v>
      </c>
      <c r="AA970" s="723"/>
      <c r="AB970" s="756" t="s">
        <v>876</v>
      </c>
      <c r="AC970" s="756"/>
      <c r="AD970" s="756"/>
      <c r="AE970" s="756"/>
      <c r="AF970" s="756"/>
      <c r="AG970" s="756" t="s">
        <v>5945</v>
      </c>
      <c r="AH970" s="756" t="s">
        <v>794</v>
      </c>
      <c r="AI970" s="756">
        <v>210003490</v>
      </c>
      <c r="AJ970" s="756" t="s">
        <v>5946</v>
      </c>
      <c r="AK970" s="803"/>
    </row>
    <row r="971" spans="1:37" s="192" customFormat="1" ht="100.5" customHeight="1">
      <c r="A971" s="723" t="s">
        <v>5947</v>
      </c>
      <c r="B971" s="790" t="s">
        <v>33</v>
      </c>
      <c r="C971" s="723" t="s">
        <v>5942</v>
      </c>
      <c r="D971" s="723" t="s">
        <v>5943</v>
      </c>
      <c r="E971" s="723" t="s">
        <v>5943</v>
      </c>
      <c r="F971" s="723" t="s">
        <v>5944</v>
      </c>
      <c r="G971" s="723" t="str">
        <f t="shared" si="37"/>
        <v>этиловый, технический, ректификованный, высший сорт, ГОСТ 18300-87</v>
      </c>
      <c r="H971" s="723"/>
      <c r="I971" s="723"/>
      <c r="J971" s="723" t="s">
        <v>1135</v>
      </c>
      <c r="K971" s="723">
        <v>100</v>
      </c>
      <c r="L971" s="1044">
        <v>151010000</v>
      </c>
      <c r="M971" s="745" t="s">
        <v>82</v>
      </c>
      <c r="N971" s="723" t="s">
        <v>2115</v>
      </c>
      <c r="O971" s="723" t="s">
        <v>5396</v>
      </c>
      <c r="P971" s="723" t="s">
        <v>229</v>
      </c>
      <c r="Q971" s="870" t="s">
        <v>230</v>
      </c>
      <c r="R971" s="723" t="s">
        <v>2856</v>
      </c>
      <c r="S971" s="723">
        <v>112</v>
      </c>
      <c r="T971" s="723" t="s">
        <v>4655</v>
      </c>
      <c r="U971" s="820">
        <v>10</v>
      </c>
      <c r="V971" s="820">
        <v>2500</v>
      </c>
      <c r="W971" s="820">
        <v>25000</v>
      </c>
      <c r="X971" s="820">
        <f t="shared" si="36"/>
        <v>28000.000000000004</v>
      </c>
      <c r="Y971" s="723" t="s">
        <v>4270</v>
      </c>
      <c r="Z971" s="723">
        <v>2016</v>
      </c>
      <c r="AA971" s="723"/>
      <c r="AB971" s="756" t="s">
        <v>876</v>
      </c>
      <c r="AC971" s="756"/>
      <c r="AD971" s="756"/>
      <c r="AE971" s="756"/>
      <c r="AF971" s="756"/>
      <c r="AG971" s="756" t="s">
        <v>5945</v>
      </c>
      <c r="AH971" s="756" t="s">
        <v>794</v>
      </c>
      <c r="AI971" s="756">
        <v>210003490</v>
      </c>
      <c r="AJ971" s="756" t="s">
        <v>5946</v>
      </c>
      <c r="AK971" s="803"/>
    </row>
    <row r="972" spans="1:37" s="192" customFormat="1" ht="100.5" customHeight="1">
      <c r="A972" s="723" t="s">
        <v>5948</v>
      </c>
      <c r="B972" s="790" t="s">
        <v>33</v>
      </c>
      <c r="C972" s="723" t="s">
        <v>5942</v>
      </c>
      <c r="D972" s="723" t="s">
        <v>5943</v>
      </c>
      <c r="E972" s="723" t="s">
        <v>5943</v>
      </c>
      <c r="F972" s="723" t="s">
        <v>5944</v>
      </c>
      <c r="G972" s="723" t="str">
        <f t="shared" si="37"/>
        <v>этиловый, технический, ректификованный, высший сорт, ГОСТ 18300-87</v>
      </c>
      <c r="H972" s="723"/>
      <c r="I972" s="723"/>
      <c r="J972" s="723" t="s">
        <v>1135</v>
      </c>
      <c r="K972" s="723">
        <v>100</v>
      </c>
      <c r="L972" s="762">
        <v>751000000</v>
      </c>
      <c r="M972" s="745" t="s">
        <v>83</v>
      </c>
      <c r="N972" s="723" t="s">
        <v>2115</v>
      </c>
      <c r="O972" s="809" t="s">
        <v>4674</v>
      </c>
      <c r="P972" s="723" t="s">
        <v>229</v>
      </c>
      <c r="Q972" s="870" t="s">
        <v>230</v>
      </c>
      <c r="R972" s="723" t="s">
        <v>2856</v>
      </c>
      <c r="S972" s="723">
        <v>112</v>
      </c>
      <c r="T972" s="723" t="s">
        <v>4655</v>
      </c>
      <c r="U972" s="820">
        <v>9.6</v>
      </c>
      <c r="V972" s="820">
        <v>2500</v>
      </c>
      <c r="W972" s="820">
        <v>24000</v>
      </c>
      <c r="X972" s="820">
        <f t="shared" si="36"/>
        <v>26880.000000000004</v>
      </c>
      <c r="Y972" s="723" t="s">
        <v>4270</v>
      </c>
      <c r="Z972" s="723">
        <v>2016</v>
      </c>
      <c r="AA972" s="723"/>
      <c r="AB972" s="756" t="s">
        <v>876</v>
      </c>
      <c r="AC972" s="756"/>
      <c r="AD972" s="756"/>
      <c r="AE972" s="756"/>
      <c r="AF972" s="756"/>
      <c r="AG972" s="756" t="s">
        <v>5949</v>
      </c>
      <c r="AH972" s="756" t="s">
        <v>794</v>
      </c>
      <c r="AI972" s="756">
        <v>210003490</v>
      </c>
      <c r="AJ972" s="756" t="s">
        <v>5946</v>
      </c>
      <c r="AK972" s="803"/>
    </row>
    <row r="973" spans="1:37" s="550" customFormat="1" ht="100.5" customHeight="1">
      <c r="A973" s="843" t="s">
        <v>5950</v>
      </c>
      <c r="B973" s="923" t="s">
        <v>33</v>
      </c>
      <c r="C973" s="843" t="s">
        <v>5942</v>
      </c>
      <c r="D973" s="843" t="s">
        <v>5943</v>
      </c>
      <c r="E973" s="843" t="s">
        <v>5943</v>
      </c>
      <c r="F973" s="843" t="s">
        <v>5944</v>
      </c>
      <c r="G973" s="843" t="str">
        <f t="shared" si="37"/>
        <v>этиловый, технический, ректификованный, высший сорт, ГОСТ 18300-87</v>
      </c>
      <c r="H973" s="843"/>
      <c r="I973" s="843"/>
      <c r="J973" s="843" t="s">
        <v>1135</v>
      </c>
      <c r="K973" s="843">
        <v>100</v>
      </c>
      <c r="L973" s="903">
        <v>471010000</v>
      </c>
      <c r="M973" s="843" t="s">
        <v>125</v>
      </c>
      <c r="N973" s="843" t="s">
        <v>2115</v>
      </c>
      <c r="O973" s="843" t="s">
        <v>4800</v>
      </c>
      <c r="P973" s="843" t="s">
        <v>229</v>
      </c>
      <c r="Q973" s="1062" t="s">
        <v>230</v>
      </c>
      <c r="R973" s="843" t="s">
        <v>2856</v>
      </c>
      <c r="S973" s="843">
        <v>112</v>
      </c>
      <c r="T973" s="843" t="s">
        <v>4655</v>
      </c>
      <c r="U973" s="927">
        <v>2.2000000000000002</v>
      </c>
      <c r="V973" s="927">
        <v>2500</v>
      </c>
      <c r="W973" s="927">
        <v>0</v>
      </c>
      <c r="X973" s="927">
        <f t="shared" si="36"/>
        <v>0</v>
      </c>
      <c r="Y973" s="843" t="s">
        <v>4270</v>
      </c>
      <c r="Z973" s="843">
        <v>2016</v>
      </c>
      <c r="AA973" s="843"/>
      <c r="AB973" s="894" t="s">
        <v>876</v>
      </c>
      <c r="AC973" s="894"/>
      <c r="AD973" s="894"/>
      <c r="AE973" s="894"/>
      <c r="AF973" s="894"/>
      <c r="AG973" s="894" t="s">
        <v>5951</v>
      </c>
      <c r="AH973" s="894" t="s">
        <v>794</v>
      </c>
      <c r="AI973" s="894">
        <v>210003490</v>
      </c>
      <c r="AJ973" s="894" t="s">
        <v>5946</v>
      </c>
      <c r="AK973" s="1064"/>
    </row>
    <row r="974" spans="1:37" s="1243" customFormat="1" ht="99.75" customHeight="1">
      <c r="A974" s="1201" t="s">
        <v>13689</v>
      </c>
      <c r="B974" s="1191" t="s">
        <v>33</v>
      </c>
      <c r="C974" s="1201" t="s">
        <v>5942</v>
      </c>
      <c r="D974" s="1201" t="s">
        <v>5943</v>
      </c>
      <c r="E974" s="1201" t="s">
        <v>5943</v>
      </c>
      <c r="F974" s="1201" t="s">
        <v>5944</v>
      </c>
      <c r="G974" s="1201" t="s">
        <v>5944</v>
      </c>
      <c r="H974" s="1201"/>
      <c r="I974" s="1201"/>
      <c r="J974" s="1201" t="s">
        <v>1135</v>
      </c>
      <c r="K974" s="1201">
        <v>100</v>
      </c>
      <c r="L974" s="1265">
        <v>471010000</v>
      </c>
      <c r="M974" s="1343" t="s">
        <v>125</v>
      </c>
      <c r="N974" s="1201" t="s">
        <v>2035</v>
      </c>
      <c r="O974" s="1201" t="s">
        <v>4800</v>
      </c>
      <c r="P974" s="1201" t="s">
        <v>229</v>
      </c>
      <c r="Q974" s="1256" t="s">
        <v>230</v>
      </c>
      <c r="R974" s="1201" t="s">
        <v>2856</v>
      </c>
      <c r="S974" s="1201">
        <v>112</v>
      </c>
      <c r="T974" s="1201" t="s">
        <v>4655</v>
      </c>
      <c r="U974" s="1276">
        <v>2.2000000000000002</v>
      </c>
      <c r="V974" s="1276">
        <v>2500</v>
      </c>
      <c r="W974" s="1276">
        <v>5500</v>
      </c>
      <c r="X974" s="1276">
        <v>6160.0000000000009</v>
      </c>
      <c r="Y974" s="1201"/>
      <c r="Z974" s="1201">
        <v>2016</v>
      </c>
      <c r="AA974" s="1201">
        <v>22</v>
      </c>
      <c r="AB974" s="1180" t="s">
        <v>876</v>
      </c>
      <c r="AC974" s="1180"/>
      <c r="AD974" s="1180"/>
      <c r="AE974" s="1180"/>
      <c r="AF974" s="1180"/>
      <c r="AG974" s="1180" t="s">
        <v>5951</v>
      </c>
      <c r="AH974" s="1180" t="s">
        <v>794</v>
      </c>
      <c r="AI974" s="1180">
        <v>210003490</v>
      </c>
      <c r="AJ974" s="1180" t="s">
        <v>5946</v>
      </c>
      <c r="AK974" s="1180" t="s">
        <v>13668</v>
      </c>
    </row>
    <row r="975" spans="1:37" s="550" customFormat="1" ht="100.5" customHeight="1">
      <c r="A975" s="843" t="s">
        <v>5952</v>
      </c>
      <c r="B975" s="923" t="s">
        <v>33</v>
      </c>
      <c r="C975" s="843" t="s">
        <v>5942</v>
      </c>
      <c r="D975" s="843" t="s">
        <v>5943</v>
      </c>
      <c r="E975" s="843" t="s">
        <v>5943</v>
      </c>
      <c r="F975" s="843" t="s">
        <v>5944</v>
      </c>
      <c r="G975" s="843" t="str">
        <f t="shared" si="37"/>
        <v>этиловый, технический, ректификованный, высший сорт, ГОСТ 18300-87</v>
      </c>
      <c r="H975" s="843"/>
      <c r="I975" s="843"/>
      <c r="J975" s="843" t="s">
        <v>1135</v>
      </c>
      <c r="K975" s="843">
        <v>100</v>
      </c>
      <c r="L975" s="903">
        <v>471010000</v>
      </c>
      <c r="M975" s="843" t="s">
        <v>125</v>
      </c>
      <c r="N975" s="843" t="s">
        <v>2115</v>
      </c>
      <c r="O975" s="843" t="s">
        <v>236</v>
      </c>
      <c r="P975" s="843" t="s">
        <v>229</v>
      </c>
      <c r="Q975" s="1062" t="s">
        <v>230</v>
      </c>
      <c r="R975" s="843" t="s">
        <v>2856</v>
      </c>
      <c r="S975" s="843">
        <v>112</v>
      </c>
      <c r="T975" s="843" t="s">
        <v>4655</v>
      </c>
      <c r="U975" s="927">
        <v>29.22</v>
      </c>
      <c r="V975" s="927">
        <v>2500</v>
      </c>
      <c r="W975" s="927">
        <v>0</v>
      </c>
      <c r="X975" s="927">
        <f t="shared" si="36"/>
        <v>0</v>
      </c>
      <c r="Y975" s="843" t="s">
        <v>4270</v>
      </c>
      <c r="Z975" s="843">
        <v>2016</v>
      </c>
      <c r="AA975" s="843"/>
      <c r="AB975" s="894" t="s">
        <v>876</v>
      </c>
      <c r="AC975" s="894"/>
      <c r="AD975" s="894"/>
      <c r="AE975" s="894"/>
      <c r="AF975" s="894"/>
      <c r="AG975" s="894" t="s">
        <v>5951</v>
      </c>
      <c r="AH975" s="894" t="s">
        <v>794</v>
      </c>
      <c r="AI975" s="894">
        <v>210003490</v>
      </c>
      <c r="AJ975" s="894" t="s">
        <v>5946</v>
      </c>
      <c r="AK975" s="1064"/>
    </row>
    <row r="976" spans="1:37" s="1243" customFormat="1" ht="99.75" customHeight="1">
      <c r="A976" s="1201" t="s">
        <v>13690</v>
      </c>
      <c r="B976" s="1191" t="s">
        <v>33</v>
      </c>
      <c r="C976" s="1201" t="s">
        <v>5942</v>
      </c>
      <c r="D976" s="1201" t="s">
        <v>5943</v>
      </c>
      <c r="E976" s="1201" t="s">
        <v>5943</v>
      </c>
      <c r="F976" s="1201" t="s">
        <v>5944</v>
      </c>
      <c r="G976" s="1201" t="s">
        <v>5944</v>
      </c>
      <c r="H976" s="1201"/>
      <c r="I976" s="1201"/>
      <c r="J976" s="1201" t="s">
        <v>1135</v>
      </c>
      <c r="K976" s="1201">
        <v>100</v>
      </c>
      <c r="L976" s="1265">
        <v>471010000</v>
      </c>
      <c r="M976" s="1343" t="s">
        <v>125</v>
      </c>
      <c r="N976" s="1201" t="s">
        <v>2035</v>
      </c>
      <c r="O976" s="1201" t="s">
        <v>236</v>
      </c>
      <c r="P976" s="1201" t="s">
        <v>229</v>
      </c>
      <c r="Q976" s="1256" t="s">
        <v>230</v>
      </c>
      <c r="R976" s="1201" t="s">
        <v>2856</v>
      </c>
      <c r="S976" s="1201">
        <v>112</v>
      </c>
      <c r="T976" s="1201" t="s">
        <v>4655</v>
      </c>
      <c r="U976" s="1276">
        <v>29.22</v>
      </c>
      <c r="V976" s="1276">
        <v>2500</v>
      </c>
      <c r="W976" s="1276">
        <v>73050</v>
      </c>
      <c r="X976" s="1276">
        <v>81816.000000000015</v>
      </c>
      <c r="Y976" s="1201"/>
      <c r="Z976" s="1201">
        <v>2016</v>
      </c>
      <c r="AA976" s="1201">
        <v>22</v>
      </c>
      <c r="AB976" s="1180" t="s">
        <v>876</v>
      </c>
      <c r="AC976" s="1180"/>
      <c r="AD976" s="1180"/>
      <c r="AE976" s="1180"/>
      <c r="AF976" s="1180"/>
      <c r="AG976" s="1180" t="s">
        <v>5951</v>
      </c>
      <c r="AH976" s="1180" t="s">
        <v>794</v>
      </c>
      <c r="AI976" s="1180">
        <v>210003490</v>
      </c>
      <c r="AJ976" s="1180" t="s">
        <v>5946</v>
      </c>
      <c r="AK976" s="1180" t="s">
        <v>13668</v>
      </c>
    </row>
    <row r="977" spans="1:37" s="550" customFormat="1" ht="100.5" customHeight="1">
      <c r="A977" s="843" t="s">
        <v>5953</v>
      </c>
      <c r="B977" s="923" t="s">
        <v>33</v>
      </c>
      <c r="C977" s="843" t="s">
        <v>5942</v>
      </c>
      <c r="D977" s="843" t="s">
        <v>5943</v>
      </c>
      <c r="E977" s="843" t="s">
        <v>5943</v>
      </c>
      <c r="F977" s="843" t="s">
        <v>5944</v>
      </c>
      <c r="G977" s="843" t="str">
        <f t="shared" si="37"/>
        <v>этиловый, технический, ректификованный, высший сорт, ГОСТ 18300-87</v>
      </c>
      <c r="H977" s="843"/>
      <c r="I977" s="843"/>
      <c r="J977" s="843" t="s">
        <v>1135</v>
      </c>
      <c r="K977" s="843">
        <v>100</v>
      </c>
      <c r="L977" s="903">
        <v>471010000</v>
      </c>
      <c r="M977" s="843" t="s">
        <v>125</v>
      </c>
      <c r="N977" s="843" t="s">
        <v>2115</v>
      </c>
      <c r="O977" s="843" t="s">
        <v>4973</v>
      </c>
      <c r="P977" s="843" t="s">
        <v>229</v>
      </c>
      <c r="Q977" s="1062" t="s">
        <v>230</v>
      </c>
      <c r="R977" s="843" t="s">
        <v>2856</v>
      </c>
      <c r="S977" s="843">
        <v>112</v>
      </c>
      <c r="T977" s="843" t="s">
        <v>4655</v>
      </c>
      <c r="U977" s="927">
        <v>11.96</v>
      </c>
      <c r="V977" s="927">
        <v>2500</v>
      </c>
      <c r="W977" s="927">
        <v>0</v>
      </c>
      <c r="X977" s="927">
        <f t="shared" si="36"/>
        <v>0</v>
      </c>
      <c r="Y977" s="843" t="s">
        <v>4270</v>
      </c>
      <c r="Z977" s="843">
        <v>2016</v>
      </c>
      <c r="AA977" s="843"/>
      <c r="AB977" s="894" t="s">
        <v>876</v>
      </c>
      <c r="AC977" s="894"/>
      <c r="AD977" s="894"/>
      <c r="AE977" s="894"/>
      <c r="AF977" s="894"/>
      <c r="AG977" s="894" t="s">
        <v>5951</v>
      </c>
      <c r="AH977" s="894" t="s">
        <v>794</v>
      </c>
      <c r="AI977" s="894">
        <v>210003490</v>
      </c>
      <c r="AJ977" s="894" t="s">
        <v>5946</v>
      </c>
      <c r="AK977" s="1064"/>
    </row>
    <row r="978" spans="1:37" s="1243" customFormat="1" ht="99.75" customHeight="1">
      <c r="A978" s="1201" t="s">
        <v>13691</v>
      </c>
      <c r="B978" s="1191" t="s">
        <v>33</v>
      </c>
      <c r="C978" s="1201" t="s">
        <v>5942</v>
      </c>
      <c r="D978" s="1201" t="s">
        <v>5943</v>
      </c>
      <c r="E978" s="1201" t="s">
        <v>5943</v>
      </c>
      <c r="F978" s="1201" t="s">
        <v>5944</v>
      </c>
      <c r="G978" s="1201" t="s">
        <v>5944</v>
      </c>
      <c r="H978" s="1201"/>
      <c r="I978" s="1201"/>
      <c r="J978" s="1201" t="s">
        <v>1135</v>
      </c>
      <c r="K978" s="1201">
        <v>100</v>
      </c>
      <c r="L978" s="1265">
        <v>471010000</v>
      </c>
      <c r="M978" s="1343" t="s">
        <v>125</v>
      </c>
      <c r="N978" s="1201" t="s">
        <v>2035</v>
      </c>
      <c r="O978" s="1201" t="s">
        <v>4973</v>
      </c>
      <c r="P978" s="1201" t="s">
        <v>229</v>
      </c>
      <c r="Q978" s="1256" t="s">
        <v>230</v>
      </c>
      <c r="R978" s="1201" t="s">
        <v>2856</v>
      </c>
      <c r="S978" s="1201">
        <v>112</v>
      </c>
      <c r="T978" s="1201" t="s">
        <v>4655</v>
      </c>
      <c r="U978" s="1276">
        <v>11.96</v>
      </c>
      <c r="V978" s="1276">
        <v>2500</v>
      </c>
      <c r="W978" s="1276">
        <v>29900.000000000004</v>
      </c>
      <c r="X978" s="1276">
        <v>33488.000000000007</v>
      </c>
      <c r="Y978" s="1201"/>
      <c r="Z978" s="1201">
        <v>2016</v>
      </c>
      <c r="AA978" s="1201">
        <v>22</v>
      </c>
      <c r="AB978" s="1180" t="s">
        <v>876</v>
      </c>
      <c r="AC978" s="1180"/>
      <c r="AD978" s="1180"/>
      <c r="AE978" s="1180"/>
      <c r="AF978" s="1180"/>
      <c r="AG978" s="1180" t="s">
        <v>5951</v>
      </c>
      <c r="AH978" s="1180" t="s">
        <v>794</v>
      </c>
      <c r="AI978" s="1180">
        <v>210003490</v>
      </c>
      <c r="AJ978" s="1180" t="s">
        <v>5946</v>
      </c>
      <c r="AK978" s="1180" t="s">
        <v>13668</v>
      </c>
    </row>
    <row r="979" spans="1:37" s="192" customFormat="1" ht="100.5" customHeight="1">
      <c r="A979" s="723" t="s">
        <v>5954</v>
      </c>
      <c r="B979" s="790" t="s">
        <v>33</v>
      </c>
      <c r="C979" s="723" t="s">
        <v>5942</v>
      </c>
      <c r="D979" s="723" t="s">
        <v>5943</v>
      </c>
      <c r="E979" s="723" t="s">
        <v>5943</v>
      </c>
      <c r="F979" s="723" t="s">
        <v>5944</v>
      </c>
      <c r="G979" s="723" t="str">
        <f t="shared" si="37"/>
        <v>этиловый, технический, ректификованный, высший сорт, ГОСТ 18300-87</v>
      </c>
      <c r="H979" s="723"/>
      <c r="I979" s="723"/>
      <c r="J979" s="723" t="s">
        <v>1135</v>
      </c>
      <c r="K979" s="723">
        <v>100</v>
      </c>
      <c r="L979" s="95">
        <v>311010000</v>
      </c>
      <c r="M979" s="723" t="s">
        <v>342</v>
      </c>
      <c r="N979" s="723" t="s">
        <v>2115</v>
      </c>
      <c r="O979" s="809" t="s">
        <v>4682</v>
      </c>
      <c r="P979" s="723" t="s">
        <v>229</v>
      </c>
      <c r="Q979" s="870" t="s">
        <v>230</v>
      </c>
      <c r="R979" s="723" t="s">
        <v>2856</v>
      </c>
      <c r="S979" s="723">
        <v>112</v>
      </c>
      <c r="T979" s="723" t="s">
        <v>4655</v>
      </c>
      <c r="U979" s="820">
        <v>18.940000000000001</v>
      </c>
      <c r="V979" s="820">
        <v>2500</v>
      </c>
      <c r="W979" s="820">
        <v>47350</v>
      </c>
      <c r="X979" s="820">
        <f t="shared" si="36"/>
        <v>53032.000000000007</v>
      </c>
      <c r="Y979" s="723" t="s">
        <v>4270</v>
      </c>
      <c r="Z979" s="723">
        <v>2016</v>
      </c>
      <c r="AA979" s="723"/>
      <c r="AB979" s="756" t="s">
        <v>876</v>
      </c>
      <c r="AC979" s="756"/>
      <c r="AD979" s="756"/>
      <c r="AE979" s="756"/>
      <c r="AF979" s="756"/>
      <c r="AG979" s="756" t="s">
        <v>5955</v>
      </c>
      <c r="AH979" s="756" t="s">
        <v>794</v>
      </c>
      <c r="AI979" s="756">
        <v>210003490</v>
      </c>
      <c r="AJ979" s="756" t="s">
        <v>5946</v>
      </c>
      <c r="AK979" s="803"/>
    </row>
    <row r="980" spans="1:37" s="192" customFormat="1" ht="100.5" customHeight="1">
      <c r="A980" s="723" t="s">
        <v>5956</v>
      </c>
      <c r="B980" s="790" t="s">
        <v>33</v>
      </c>
      <c r="C980" s="723" t="s">
        <v>5942</v>
      </c>
      <c r="D980" s="723" t="s">
        <v>5943</v>
      </c>
      <c r="E980" s="723" t="s">
        <v>5943</v>
      </c>
      <c r="F980" s="723" t="s">
        <v>5944</v>
      </c>
      <c r="G980" s="723" t="str">
        <f t="shared" si="37"/>
        <v>этиловый, технический, ректификованный, высший сорт, ГОСТ 18300-87</v>
      </c>
      <c r="H980" s="723"/>
      <c r="I980" s="723"/>
      <c r="J980" s="723" t="s">
        <v>1135</v>
      </c>
      <c r="K980" s="723">
        <v>100</v>
      </c>
      <c r="L980" s="723">
        <v>511010000</v>
      </c>
      <c r="M980" s="749" t="s">
        <v>88</v>
      </c>
      <c r="N980" s="723" t="s">
        <v>2115</v>
      </c>
      <c r="O980" s="809" t="s">
        <v>4695</v>
      </c>
      <c r="P980" s="723" t="s">
        <v>229</v>
      </c>
      <c r="Q980" s="870" t="s">
        <v>230</v>
      </c>
      <c r="R980" s="723" t="s">
        <v>2856</v>
      </c>
      <c r="S980" s="723">
        <v>112</v>
      </c>
      <c r="T980" s="723" t="s">
        <v>4655</v>
      </c>
      <c r="U980" s="820">
        <v>27.03</v>
      </c>
      <c r="V980" s="820">
        <v>2500</v>
      </c>
      <c r="W980" s="820">
        <v>67575</v>
      </c>
      <c r="X980" s="820">
        <f t="shared" si="36"/>
        <v>75684</v>
      </c>
      <c r="Y980" s="723" t="s">
        <v>4270</v>
      </c>
      <c r="Z980" s="723">
        <v>2016</v>
      </c>
      <c r="AA980" s="723"/>
      <c r="AB980" s="756" t="s">
        <v>876</v>
      </c>
      <c r="AC980" s="756"/>
      <c r="AD980" s="756"/>
      <c r="AE980" s="756"/>
      <c r="AF980" s="756"/>
      <c r="AG980" s="756" t="s">
        <v>5957</v>
      </c>
      <c r="AH980" s="756" t="s">
        <v>794</v>
      </c>
      <c r="AI980" s="756">
        <v>210003490</v>
      </c>
      <c r="AJ980" s="756" t="s">
        <v>5946</v>
      </c>
      <c r="AK980" s="803"/>
    </row>
    <row r="981" spans="1:37" s="192" customFormat="1" ht="100.5" customHeight="1">
      <c r="A981" s="723" t="s">
        <v>5958</v>
      </c>
      <c r="B981" s="790" t="s">
        <v>33</v>
      </c>
      <c r="C981" s="723" t="s">
        <v>5942</v>
      </c>
      <c r="D981" s="723" t="s">
        <v>5943</v>
      </c>
      <c r="E981" s="723" t="s">
        <v>5943</v>
      </c>
      <c r="F981" s="723" t="s">
        <v>5944</v>
      </c>
      <c r="G981" s="723" t="str">
        <f t="shared" si="37"/>
        <v>этиловый, технический, ректификованный, высший сорт, ГОСТ 18300-87</v>
      </c>
      <c r="H981" s="723"/>
      <c r="I981" s="723"/>
      <c r="J981" s="723" t="s">
        <v>1135</v>
      </c>
      <c r="K981" s="723">
        <v>100</v>
      </c>
      <c r="L981" s="723">
        <v>511010000</v>
      </c>
      <c r="M981" s="749" t="s">
        <v>88</v>
      </c>
      <c r="N981" s="723" t="s">
        <v>2115</v>
      </c>
      <c r="O981" s="723" t="s">
        <v>4432</v>
      </c>
      <c r="P981" s="723" t="s">
        <v>229</v>
      </c>
      <c r="Q981" s="870" t="s">
        <v>230</v>
      </c>
      <c r="R981" s="723" t="s">
        <v>2856</v>
      </c>
      <c r="S981" s="723">
        <v>112</v>
      </c>
      <c r="T981" s="723" t="s">
        <v>4655</v>
      </c>
      <c r="U981" s="820">
        <v>25.38</v>
      </c>
      <c r="V981" s="820">
        <v>2500</v>
      </c>
      <c r="W981" s="820">
        <v>63450</v>
      </c>
      <c r="X981" s="820">
        <f t="shared" si="36"/>
        <v>71064</v>
      </c>
      <c r="Y981" s="723" t="s">
        <v>4270</v>
      </c>
      <c r="Z981" s="723">
        <v>2016</v>
      </c>
      <c r="AA981" s="723"/>
      <c r="AB981" s="756" t="s">
        <v>876</v>
      </c>
      <c r="AC981" s="756"/>
      <c r="AD981" s="756"/>
      <c r="AE981" s="756"/>
      <c r="AF981" s="756"/>
      <c r="AG981" s="756" t="s">
        <v>5957</v>
      </c>
      <c r="AH981" s="756" t="s">
        <v>794</v>
      </c>
      <c r="AI981" s="756">
        <v>210003490</v>
      </c>
      <c r="AJ981" s="756" t="s">
        <v>5946</v>
      </c>
      <c r="AK981" s="803"/>
    </row>
    <row r="982" spans="1:37" s="192" customFormat="1" ht="100.5" customHeight="1">
      <c r="A982" s="723" t="s">
        <v>5959</v>
      </c>
      <c r="B982" s="790" t="s">
        <v>33</v>
      </c>
      <c r="C982" s="723" t="s">
        <v>5942</v>
      </c>
      <c r="D982" s="723" t="s">
        <v>5943</v>
      </c>
      <c r="E982" s="723" t="s">
        <v>5943</v>
      </c>
      <c r="F982" s="723" t="s">
        <v>5944</v>
      </c>
      <c r="G982" s="723" t="str">
        <f t="shared" si="37"/>
        <v>этиловый, технический, ректификованный, высший сорт, ГОСТ 18300-87</v>
      </c>
      <c r="H982" s="723"/>
      <c r="I982" s="723"/>
      <c r="J982" s="723" t="s">
        <v>1135</v>
      </c>
      <c r="K982" s="723">
        <v>100</v>
      </c>
      <c r="L982" s="723">
        <v>511010000</v>
      </c>
      <c r="M982" s="749" t="s">
        <v>88</v>
      </c>
      <c r="N982" s="723" t="s">
        <v>2115</v>
      </c>
      <c r="O982" s="723" t="s">
        <v>4432</v>
      </c>
      <c r="P982" s="723" t="s">
        <v>229</v>
      </c>
      <c r="Q982" s="870" t="s">
        <v>230</v>
      </c>
      <c r="R982" s="723" t="s">
        <v>2856</v>
      </c>
      <c r="S982" s="723">
        <v>112</v>
      </c>
      <c r="T982" s="723" t="s">
        <v>4655</v>
      </c>
      <c r="U982" s="820">
        <v>9.6</v>
      </c>
      <c r="V982" s="820">
        <v>2500</v>
      </c>
      <c r="W982" s="820">
        <v>24000</v>
      </c>
      <c r="X982" s="820">
        <f t="shared" si="36"/>
        <v>26880.000000000004</v>
      </c>
      <c r="Y982" s="723" t="s">
        <v>4270</v>
      </c>
      <c r="Z982" s="723">
        <v>2016</v>
      </c>
      <c r="AA982" s="723"/>
      <c r="AB982" s="756" t="s">
        <v>876</v>
      </c>
      <c r="AC982" s="756"/>
      <c r="AD982" s="756"/>
      <c r="AE982" s="756"/>
      <c r="AF982" s="756"/>
      <c r="AG982" s="756" t="s">
        <v>5957</v>
      </c>
      <c r="AH982" s="756" t="s">
        <v>794</v>
      </c>
      <c r="AI982" s="756">
        <v>210003490</v>
      </c>
      <c r="AJ982" s="756" t="s">
        <v>5946</v>
      </c>
      <c r="AK982" s="803"/>
    </row>
    <row r="983" spans="1:37" s="192" customFormat="1" ht="100.5" customHeight="1">
      <c r="A983" s="723" t="s">
        <v>5960</v>
      </c>
      <c r="B983" s="790" t="s">
        <v>33</v>
      </c>
      <c r="C983" s="723" t="s">
        <v>5961</v>
      </c>
      <c r="D983" s="723" t="s">
        <v>5943</v>
      </c>
      <c r="E983" s="723" t="s">
        <v>5943</v>
      </c>
      <c r="F983" s="723" t="s">
        <v>5962</v>
      </c>
      <c r="G983" s="72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83" s="723"/>
      <c r="I983" s="723"/>
      <c r="J983" s="723" t="s">
        <v>1135</v>
      </c>
      <c r="K983" s="723">
        <v>98</v>
      </c>
      <c r="L983" s="784">
        <v>231010000</v>
      </c>
      <c r="M983" s="745" t="s">
        <v>128</v>
      </c>
      <c r="N983" s="723" t="s">
        <v>2115</v>
      </c>
      <c r="O983" s="723" t="s">
        <v>5515</v>
      </c>
      <c r="P983" s="723" t="s">
        <v>229</v>
      </c>
      <c r="Q983" s="870" t="s">
        <v>230</v>
      </c>
      <c r="R983" s="723" t="s">
        <v>2856</v>
      </c>
      <c r="S983" s="723">
        <v>112</v>
      </c>
      <c r="T983" s="723" t="s">
        <v>4655</v>
      </c>
      <c r="U983" s="820">
        <v>1</v>
      </c>
      <c r="V983" s="820">
        <v>1000</v>
      </c>
      <c r="W983" s="820">
        <v>1000</v>
      </c>
      <c r="X983" s="820">
        <f t="shared" si="36"/>
        <v>1120</v>
      </c>
      <c r="Y983" s="723" t="s">
        <v>4270</v>
      </c>
      <c r="Z983" s="723">
        <v>2016</v>
      </c>
      <c r="AA983" s="723"/>
      <c r="AB983" s="756" t="s">
        <v>876</v>
      </c>
      <c r="AC983" s="756"/>
      <c r="AD983" s="756"/>
      <c r="AE983" s="756"/>
      <c r="AF983" s="756"/>
      <c r="AG983" s="756" t="s">
        <v>5963</v>
      </c>
      <c r="AH983" s="756" t="s">
        <v>794</v>
      </c>
      <c r="AI983" s="756">
        <v>210003488</v>
      </c>
      <c r="AJ983" s="756" t="s">
        <v>5964</v>
      </c>
      <c r="AK983" s="803"/>
    </row>
    <row r="984" spans="1:37" s="192" customFormat="1" ht="100.5" customHeight="1">
      <c r="A984" s="723" t="s">
        <v>5965</v>
      </c>
      <c r="B984" s="790" t="s">
        <v>33</v>
      </c>
      <c r="C984" s="723" t="s">
        <v>5961</v>
      </c>
      <c r="D984" s="723" t="s">
        <v>5943</v>
      </c>
      <c r="E984" s="723" t="s">
        <v>5943</v>
      </c>
      <c r="F984" s="723" t="s">
        <v>5962</v>
      </c>
      <c r="G984" s="72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84" s="723"/>
      <c r="I984" s="723"/>
      <c r="J984" s="723" t="s">
        <v>1135</v>
      </c>
      <c r="K984" s="723">
        <v>98</v>
      </c>
      <c r="L984" s="784">
        <v>231010000</v>
      </c>
      <c r="M984" s="745" t="s">
        <v>128</v>
      </c>
      <c r="N984" s="723" t="s">
        <v>2115</v>
      </c>
      <c r="O984" s="723" t="s">
        <v>5517</v>
      </c>
      <c r="P984" s="723" t="s">
        <v>229</v>
      </c>
      <c r="Q984" s="870" t="s">
        <v>230</v>
      </c>
      <c r="R984" s="723" t="s">
        <v>2856</v>
      </c>
      <c r="S984" s="723">
        <v>112</v>
      </c>
      <c r="T984" s="723" t="s">
        <v>4655</v>
      </c>
      <c r="U984" s="820">
        <v>1</v>
      </c>
      <c r="V984" s="820">
        <v>1000</v>
      </c>
      <c r="W984" s="820">
        <v>1000</v>
      </c>
      <c r="X984" s="820">
        <f t="shared" si="36"/>
        <v>1120</v>
      </c>
      <c r="Y984" s="723" t="s">
        <v>4270</v>
      </c>
      <c r="Z984" s="723">
        <v>2016</v>
      </c>
      <c r="AA984" s="723"/>
      <c r="AB984" s="756" t="s">
        <v>876</v>
      </c>
      <c r="AC984" s="756"/>
      <c r="AD984" s="756"/>
      <c r="AE984" s="756"/>
      <c r="AF984" s="756"/>
      <c r="AG984" s="756" t="s">
        <v>5963</v>
      </c>
      <c r="AH984" s="756" t="s">
        <v>794</v>
      </c>
      <c r="AI984" s="756">
        <v>210003488</v>
      </c>
      <c r="AJ984" s="756" t="s">
        <v>5964</v>
      </c>
      <c r="AK984" s="803"/>
    </row>
    <row r="985" spans="1:37" s="192" customFormat="1" ht="100.5" customHeight="1">
      <c r="A985" s="723" t="s">
        <v>5966</v>
      </c>
      <c r="B985" s="790" t="s">
        <v>33</v>
      </c>
      <c r="C985" s="723" t="s">
        <v>5961</v>
      </c>
      <c r="D985" s="723" t="s">
        <v>5943</v>
      </c>
      <c r="E985" s="723" t="s">
        <v>5943</v>
      </c>
      <c r="F985" s="723" t="s">
        <v>5962</v>
      </c>
      <c r="G985" s="72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85" s="723"/>
      <c r="I985" s="723"/>
      <c r="J985" s="723" t="s">
        <v>1135</v>
      </c>
      <c r="K985" s="723">
        <v>98</v>
      </c>
      <c r="L985" s="784">
        <v>231010000</v>
      </c>
      <c r="M985" s="745" t="s">
        <v>128</v>
      </c>
      <c r="N985" s="723" t="s">
        <v>2115</v>
      </c>
      <c r="O985" s="723" t="s">
        <v>5864</v>
      </c>
      <c r="P985" s="723" t="s">
        <v>229</v>
      </c>
      <c r="Q985" s="870" t="s">
        <v>230</v>
      </c>
      <c r="R985" s="723" t="s">
        <v>2856</v>
      </c>
      <c r="S985" s="723">
        <v>112</v>
      </c>
      <c r="T985" s="723" t="s">
        <v>4655</v>
      </c>
      <c r="U985" s="820">
        <v>1</v>
      </c>
      <c r="V985" s="820">
        <v>1000</v>
      </c>
      <c r="W985" s="820">
        <v>1000</v>
      </c>
      <c r="X985" s="820">
        <f t="shared" si="36"/>
        <v>1120</v>
      </c>
      <c r="Y985" s="723" t="s">
        <v>4270</v>
      </c>
      <c r="Z985" s="723">
        <v>2016</v>
      </c>
      <c r="AA985" s="723"/>
      <c r="AB985" s="756" t="s">
        <v>876</v>
      </c>
      <c r="AC985" s="756"/>
      <c r="AD985" s="756"/>
      <c r="AE985" s="756"/>
      <c r="AF985" s="756"/>
      <c r="AG985" s="756" t="s">
        <v>5963</v>
      </c>
      <c r="AH985" s="756" t="s">
        <v>794</v>
      </c>
      <c r="AI985" s="756">
        <v>210003488</v>
      </c>
      <c r="AJ985" s="756" t="s">
        <v>5964</v>
      </c>
      <c r="AK985" s="803"/>
    </row>
    <row r="986" spans="1:37" s="192" customFormat="1" ht="100.5" customHeight="1">
      <c r="A986" s="723" t="s">
        <v>5967</v>
      </c>
      <c r="B986" s="790" t="s">
        <v>33</v>
      </c>
      <c r="C986" s="723" t="s">
        <v>5961</v>
      </c>
      <c r="D986" s="723" t="s">
        <v>5943</v>
      </c>
      <c r="E986" s="723" t="s">
        <v>5943</v>
      </c>
      <c r="F986" s="723" t="s">
        <v>5962</v>
      </c>
      <c r="G986" s="72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86" s="723"/>
      <c r="I986" s="723"/>
      <c r="J986" s="723" t="s">
        <v>1135</v>
      </c>
      <c r="K986" s="723">
        <v>98</v>
      </c>
      <c r="L986" s="1044">
        <v>151010000</v>
      </c>
      <c r="M986" s="745" t="s">
        <v>82</v>
      </c>
      <c r="N986" s="723" t="s">
        <v>2115</v>
      </c>
      <c r="O986" s="723" t="s">
        <v>4357</v>
      </c>
      <c r="P986" s="723" t="s">
        <v>229</v>
      </c>
      <c r="Q986" s="870" t="s">
        <v>230</v>
      </c>
      <c r="R986" s="723" t="s">
        <v>2856</v>
      </c>
      <c r="S986" s="723">
        <v>112</v>
      </c>
      <c r="T986" s="723" t="s">
        <v>4655</v>
      </c>
      <c r="U986" s="820">
        <v>14.33</v>
      </c>
      <c r="V986" s="820">
        <v>1000</v>
      </c>
      <c r="W986" s="820">
        <v>14330</v>
      </c>
      <c r="X986" s="820">
        <f t="shared" si="36"/>
        <v>16049.600000000002</v>
      </c>
      <c r="Y986" s="723" t="s">
        <v>4270</v>
      </c>
      <c r="Z986" s="723">
        <v>2016</v>
      </c>
      <c r="AA986" s="723"/>
      <c r="AB986" s="756" t="s">
        <v>876</v>
      </c>
      <c r="AC986" s="756"/>
      <c r="AD986" s="756"/>
      <c r="AE986" s="756"/>
      <c r="AF986" s="756"/>
      <c r="AG986" s="756" t="s">
        <v>5968</v>
      </c>
      <c r="AH986" s="756" t="s">
        <v>794</v>
      </c>
      <c r="AI986" s="756">
        <v>210003488</v>
      </c>
      <c r="AJ986" s="756" t="s">
        <v>5964</v>
      </c>
      <c r="AK986" s="803"/>
    </row>
    <row r="987" spans="1:37" s="192" customFormat="1" ht="100.5" customHeight="1">
      <c r="A987" s="723" t="s">
        <v>5969</v>
      </c>
      <c r="B987" s="790" t="s">
        <v>33</v>
      </c>
      <c r="C987" s="723" t="s">
        <v>5961</v>
      </c>
      <c r="D987" s="723" t="s">
        <v>5943</v>
      </c>
      <c r="E987" s="723" t="s">
        <v>5943</v>
      </c>
      <c r="F987" s="723" t="s">
        <v>5962</v>
      </c>
      <c r="G987" s="72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87" s="723"/>
      <c r="I987" s="723"/>
      <c r="J987" s="723" t="s">
        <v>1135</v>
      </c>
      <c r="K987" s="723">
        <v>98</v>
      </c>
      <c r="L987" s="1044">
        <v>151010000</v>
      </c>
      <c r="M987" s="745" t="s">
        <v>82</v>
      </c>
      <c r="N987" s="723" t="s">
        <v>2115</v>
      </c>
      <c r="O987" s="723" t="s">
        <v>4793</v>
      </c>
      <c r="P987" s="723" t="s">
        <v>229</v>
      </c>
      <c r="Q987" s="870" t="s">
        <v>230</v>
      </c>
      <c r="R987" s="723" t="s">
        <v>2856</v>
      </c>
      <c r="S987" s="723">
        <v>112</v>
      </c>
      <c r="T987" s="723" t="s">
        <v>4655</v>
      </c>
      <c r="U987" s="820">
        <v>14.52</v>
      </c>
      <c r="V987" s="820">
        <v>1000</v>
      </c>
      <c r="W987" s="820">
        <v>14520</v>
      </c>
      <c r="X987" s="820">
        <f t="shared" si="36"/>
        <v>16262.400000000001</v>
      </c>
      <c r="Y987" s="723" t="s">
        <v>4270</v>
      </c>
      <c r="Z987" s="723">
        <v>2016</v>
      </c>
      <c r="AA987" s="723"/>
      <c r="AB987" s="756" t="s">
        <v>876</v>
      </c>
      <c r="AC987" s="756"/>
      <c r="AD987" s="756"/>
      <c r="AE987" s="756"/>
      <c r="AF987" s="756"/>
      <c r="AG987" s="756" t="s">
        <v>5968</v>
      </c>
      <c r="AH987" s="756" t="s">
        <v>794</v>
      </c>
      <c r="AI987" s="756">
        <v>210003488</v>
      </c>
      <c r="AJ987" s="756" t="s">
        <v>5964</v>
      </c>
      <c r="AK987" s="803"/>
    </row>
    <row r="988" spans="1:37" s="192" customFormat="1" ht="100.5" customHeight="1">
      <c r="A988" s="723" t="s">
        <v>5970</v>
      </c>
      <c r="B988" s="790" t="s">
        <v>33</v>
      </c>
      <c r="C988" s="723" t="s">
        <v>5961</v>
      </c>
      <c r="D988" s="723" t="s">
        <v>5943</v>
      </c>
      <c r="E988" s="723" t="s">
        <v>5943</v>
      </c>
      <c r="F988" s="723" t="s">
        <v>5962</v>
      </c>
      <c r="G988" s="72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88" s="723"/>
      <c r="I988" s="723"/>
      <c r="J988" s="723" t="s">
        <v>1135</v>
      </c>
      <c r="K988" s="723">
        <v>98</v>
      </c>
      <c r="L988" s="1044">
        <v>151010000</v>
      </c>
      <c r="M988" s="745" t="s">
        <v>82</v>
      </c>
      <c r="N988" s="723" t="s">
        <v>2115</v>
      </c>
      <c r="O988" s="723" t="s">
        <v>5396</v>
      </c>
      <c r="P988" s="723" t="s">
        <v>229</v>
      </c>
      <c r="Q988" s="870" t="s">
        <v>230</v>
      </c>
      <c r="R988" s="723" t="s">
        <v>2856</v>
      </c>
      <c r="S988" s="723">
        <v>112</v>
      </c>
      <c r="T988" s="723" t="s">
        <v>4655</v>
      </c>
      <c r="U988" s="820">
        <v>10.98</v>
      </c>
      <c r="V988" s="820">
        <v>1000</v>
      </c>
      <c r="W988" s="820">
        <v>10980</v>
      </c>
      <c r="X988" s="820">
        <f t="shared" si="36"/>
        <v>12297.6</v>
      </c>
      <c r="Y988" s="723" t="s">
        <v>4270</v>
      </c>
      <c r="Z988" s="723">
        <v>2016</v>
      </c>
      <c r="AA988" s="723"/>
      <c r="AB988" s="756" t="s">
        <v>876</v>
      </c>
      <c r="AC988" s="756"/>
      <c r="AD988" s="756"/>
      <c r="AE988" s="756"/>
      <c r="AF988" s="756"/>
      <c r="AG988" s="756" t="s">
        <v>5968</v>
      </c>
      <c r="AH988" s="756" t="s">
        <v>794</v>
      </c>
      <c r="AI988" s="756">
        <v>210003488</v>
      </c>
      <c r="AJ988" s="756" t="s">
        <v>5964</v>
      </c>
      <c r="AK988" s="803"/>
    </row>
    <row r="989" spans="1:37" s="192" customFormat="1" ht="100.5" customHeight="1">
      <c r="A989" s="723" t="s">
        <v>5971</v>
      </c>
      <c r="B989" s="790" t="s">
        <v>33</v>
      </c>
      <c r="C989" s="723" t="s">
        <v>5961</v>
      </c>
      <c r="D989" s="723" t="s">
        <v>5943</v>
      </c>
      <c r="E989" s="723" t="s">
        <v>5943</v>
      </c>
      <c r="F989" s="723" t="s">
        <v>5962</v>
      </c>
      <c r="G989" s="72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89" s="723"/>
      <c r="I989" s="723"/>
      <c r="J989" s="723" t="s">
        <v>1135</v>
      </c>
      <c r="K989" s="723">
        <v>98</v>
      </c>
      <c r="L989" s="1044">
        <v>151010000</v>
      </c>
      <c r="M989" s="745" t="s">
        <v>82</v>
      </c>
      <c r="N989" s="723" t="s">
        <v>2115</v>
      </c>
      <c r="O989" s="723" t="s">
        <v>4784</v>
      </c>
      <c r="P989" s="723" t="s">
        <v>229</v>
      </c>
      <c r="Q989" s="870" t="s">
        <v>230</v>
      </c>
      <c r="R989" s="723" t="s">
        <v>2856</v>
      </c>
      <c r="S989" s="723">
        <v>112</v>
      </c>
      <c r="T989" s="723" t="s">
        <v>4655</v>
      </c>
      <c r="U989" s="820">
        <v>4.13</v>
      </c>
      <c r="V989" s="820">
        <v>1000</v>
      </c>
      <c r="W989" s="820">
        <v>4130</v>
      </c>
      <c r="X989" s="820">
        <f t="shared" si="36"/>
        <v>4625.6000000000004</v>
      </c>
      <c r="Y989" s="723" t="s">
        <v>4270</v>
      </c>
      <c r="Z989" s="723">
        <v>2016</v>
      </c>
      <c r="AA989" s="723"/>
      <c r="AB989" s="756" t="s">
        <v>876</v>
      </c>
      <c r="AC989" s="756"/>
      <c r="AD989" s="756"/>
      <c r="AE989" s="756"/>
      <c r="AF989" s="756"/>
      <c r="AG989" s="756" t="s">
        <v>5968</v>
      </c>
      <c r="AH989" s="756" t="s">
        <v>794</v>
      </c>
      <c r="AI989" s="756">
        <v>210003488</v>
      </c>
      <c r="AJ989" s="756" t="s">
        <v>5964</v>
      </c>
      <c r="AK989" s="803"/>
    </row>
    <row r="990" spans="1:37" s="550" customFormat="1" ht="100.5" customHeight="1">
      <c r="A990" s="843" t="s">
        <v>5972</v>
      </c>
      <c r="B990" s="923" t="s">
        <v>33</v>
      </c>
      <c r="C990" s="843" t="s">
        <v>5961</v>
      </c>
      <c r="D990" s="843" t="s">
        <v>5943</v>
      </c>
      <c r="E990" s="843" t="s">
        <v>5943</v>
      </c>
      <c r="F990" s="843" t="s">
        <v>5962</v>
      </c>
      <c r="G990" s="84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90" s="843"/>
      <c r="I990" s="843"/>
      <c r="J990" s="843" t="s">
        <v>1135</v>
      </c>
      <c r="K990" s="843">
        <v>98</v>
      </c>
      <c r="L990" s="903">
        <v>751000000</v>
      </c>
      <c r="M990" s="890" t="s">
        <v>83</v>
      </c>
      <c r="N990" s="843" t="s">
        <v>2115</v>
      </c>
      <c r="O990" s="925" t="s">
        <v>4674</v>
      </c>
      <c r="P990" s="843" t="s">
        <v>229</v>
      </c>
      <c r="Q990" s="1062" t="s">
        <v>230</v>
      </c>
      <c r="R990" s="843" t="s">
        <v>2856</v>
      </c>
      <c r="S990" s="843">
        <v>112</v>
      </c>
      <c r="T990" s="843" t="s">
        <v>4655</v>
      </c>
      <c r="U990" s="927">
        <v>34.86</v>
      </c>
      <c r="V990" s="927">
        <v>1000</v>
      </c>
      <c r="W990" s="927">
        <v>0</v>
      </c>
      <c r="X990" s="927">
        <f t="shared" si="36"/>
        <v>0</v>
      </c>
      <c r="Y990" s="843" t="s">
        <v>4270</v>
      </c>
      <c r="Z990" s="843">
        <v>2016</v>
      </c>
      <c r="AA990" s="843"/>
      <c r="AB990" s="894" t="s">
        <v>876</v>
      </c>
      <c r="AC990" s="894"/>
      <c r="AD990" s="894"/>
      <c r="AE990" s="894"/>
      <c r="AF990" s="894"/>
      <c r="AG990" s="894" t="s">
        <v>5973</v>
      </c>
      <c r="AH990" s="894" t="s">
        <v>794</v>
      </c>
      <c r="AI990" s="894">
        <v>210003488</v>
      </c>
      <c r="AJ990" s="894" t="s">
        <v>5964</v>
      </c>
      <c r="AK990" s="1064"/>
    </row>
    <row r="991" spans="1:37" s="1269" customFormat="1" ht="100.5" customHeight="1">
      <c r="A991" s="1201" t="s">
        <v>13544</v>
      </c>
      <c r="B991" s="1191" t="s">
        <v>33</v>
      </c>
      <c r="C991" s="1201" t="s">
        <v>5961</v>
      </c>
      <c r="D991" s="1201" t="s">
        <v>5943</v>
      </c>
      <c r="E991" s="1201" t="s">
        <v>5943</v>
      </c>
      <c r="F991" s="1201" t="s">
        <v>5962</v>
      </c>
      <c r="G991" s="1201" t="s">
        <v>5962</v>
      </c>
      <c r="H991" s="1201"/>
      <c r="I991" s="1297"/>
      <c r="J991" s="1201" t="s">
        <v>1135</v>
      </c>
      <c r="K991" s="1201">
        <v>98</v>
      </c>
      <c r="L991" s="1265">
        <v>751000000</v>
      </c>
      <c r="M991" s="1175" t="s">
        <v>83</v>
      </c>
      <c r="N991" s="1201" t="s">
        <v>2035</v>
      </c>
      <c r="O991" s="1192" t="s">
        <v>4674</v>
      </c>
      <c r="P991" s="1201" t="s">
        <v>229</v>
      </c>
      <c r="Q991" s="1256" t="s">
        <v>230</v>
      </c>
      <c r="R991" s="1201" t="s">
        <v>2856</v>
      </c>
      <c r="S991" s="1201">
        <v>112</v>
      </c>
      <c r="T991" s="1201" t="s">
        <v>4655</v>
      </c>
      <c r="U991" s="1276">
        <v>40.28</v>
      </c>
      <c r="V991" s="1276">
        <f>V990</f>
        <v>1000</v>
      </c>
      <c r="W991" s="1276">
        <f>V991*U991</f>
        <v>40280</v>
      </c>
      <c r="X991" s="1276">
        <f>W991*1.12</f>
        <v>45113.600000000006</v>
      </c>
      <c r="Y991" s="1201" t="s">
        <v>4270</v>
      </c>
      <c r="Z991" s="1201">
        <v>2016</v>
      </c>
      <c r="AA991" s="1201" t="s">
        <v>13545</v>
      </c>
      <c r="AB991" s="1180" t="s">
        <v>876</v>
      </c>
      <c r="AC991" s="1298"/>
      <c r="AD991" s="1298"/>
      <c r="AE991" s="1298"/>
      <c r="AF991" s="1298"/>
      <c r="AG991" s="1298"/>
      <c r="AH991" s="1298"/>
      <c r="AI991" s="1298"/>
      <c r="AJ991" s="1298"/>
      <c r="AK991" s="1180" t="s">
        <v>13546</v>
      </c>
    </row>
    <row r="992" spans="1:37" s="550" customFormat="1" ht="100.5" customHeight="1">
      <c r="A992" s="843" t="s">
        <v>5974</v>
      </c>
      <c r="B992" s="923" t="s">
        <v>33</v>
      </c>
      <c r="C992" s="843" t="s">
        <v>5961</v>
      </c>
      <c r="D992" s="843" t="s">
        <v>5943</v>
      </c>
      <c r="E992" s="843" t="s">
        <v>5943</v>
      </c>
      <c r="F992" s="843" t="s">
        <v>5962</v>
      </c>
      <c r="G992" s="84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92" s="843"/>
      <c r="I992" s="843"/>
      <c r="J992" s="843" t="s">
        <v>1135</v>
      </c>
      <c r="K992" s="843">
        <v>98</v>
      </c>
      <c r="L992" s="903">
        <v>471010000</v>
      </c>
      <c r="M992" s="843" t="s">
        <v>125</v>
      </c>
      <c r="N992" s="843" t="s">
        <v>2115</v>
      </c>
      <c r="O992" s="843" t="s">
        <v>236</v>
      </c>
      <c r="P992" s="843" t="s">
        <v>229</v>
      </c>
      <c r="Q992" s="1062" t="s">
        <v>230</v>
      </c>
      <c r="R992" s="843" t="s">
        <v>2856</v>
      </c>
      <c r="S992" s="843">
        <v>112</v>
      </c>
      <c r="T992" s="843" t="s">
        <v>4655</v>
      </c>
      <c r="U992" s="927">
        <v>3</v>
      </c>
      <c r="V992" s="927">
        <v>1000</v>
      </c>
      <c r="W992" s="927">
        <v>0</v>
      </c>
      <c r="X992" s="927">
        <f t="shared" si="36"/>
        <v>0</v>
      </c>
      <c r="Y992" s="843" t="s">
        <v>4270</v>
      </c>
      <c r="Z992" s="843">
        <v>2016</v>
      </c>
      <c r="AA992" s="843"/>
      <c r="AB992" s="894" t="s">
        <v>876</v>
      </c>
      <c r="AC992" s="894"/>
      <c r="AD992" s="894"/>
      <c r="AE992" s="894"/>
      <c r="AF992" s="894"/>
      <c r="AG992" s="894" t="s">
        <v>5975</v>
      </c>
      <c r="AH992" s="894" t="s">
        <v>794</v>
      </c>
      <c r="AI992" s="894">
        <v>210003488</v>
      </c>
      <c r="AJ992" s="894" t="s">
        <v>5964</v>
      </c>
      <c r="AK992" s="1064"/>
    </row>
    <row r="993" spans="1:37" s="1243" customFormat="1" ht="99.75" customHeight="1">
      <c r="A993" s="1201" t="s">
        <v>13692</v>
      </c>
      <c r="B993" s="1191" t="s">
        <v>33</v>
      </c>
      <c r="C993" s="1201" t="s">
        <v>5961</v>
      </c>
      <c r="D993" s="1201" t="s">
        <v>5943</v>
      </c>
      <c r="E993" s="1201" t="s">
        <v>5943</v>
      </c>
      <c r="F993" s="1201" t="s">
        <v>5962</v>
      </c>
      <c r="G993" s="1201" t="s">
        <v>5962</v>
      </c>
      <c r="H993" s="1201"/>
      <c r="I993" s="1201"/>
      <c r="J993" s="1201" t="s">
        <v>1135</v>
      </c>
      <c r="K993" s="1201">
        <v>98</v>
      </c>
      <c r="L993" s="1265">
        <v>471010000</v>
      </c>
      <c r="M993" s="1343" t="s">
        <v>125</v>
      </c>
      <c r="N993" s="1201" t="s">
        <v>2035</v>
      </c>
      <c r="O993" s="1201" t="s">
        <v>236</v>
      </c>
      <c r="P993" s="1201" t="s">
        <v>229</v>
      </c>
      <c r="Q993" s="1256" t="s">
        <v>230</v>
      </c>
      <c r="R993" s="1201" t="s">
        <v>2856</v>
      </c>
      <c r="S993" s="1201">
        <v>112</v>
      </c>
      <c r="T993" s="1201" t="s">
        <v>4655</v>
      </c>
      <c r="U993" s="1276">
        <v>3</v>
      </c>
      <c r="V993" s="1276">
        <v>1000</v>
      </c>
      <c r="W993" s="1276">
        <v>3000</v>
      </c>
      <c r="X993" s="1276">
        <v>3360.0000000000005</v>
      </c>
      <c r="Y993" s="1201"/>
      <c r="Z993" s="1201">
        <v>2016</v>
      </c>
      <c r="AA993" s="1201">
        <v>22</v>
      </c>
      <c r="AB993" s="1180" t="s">
        <v>876</v>
      </c>
      <c r="AC993" s="1180"/>
      <c r="AD993" s="1180"/>
      <c r="AE993" s="1180"/>
      <c r="AF993" s="1180"/>
      <c r="AG993" s="1180" t="s">
        <v>5975</v>
      </c>
      <c r="AH993" s="1180" t="s">
        <v>794</v>
      </c>
      <c r="AI993" s="1180">
        <v>210003488</v>
      </c>
      <c r="AJ993" s="1180" t="s">
        <v>5964</v>
      </c>
      <c r="AK993" s="1180" t="s">
        <v>13668</v>
      </c>
    </row>
    <row r="994" spans="1:37" s="192" customFormat="1" ht="100.5" customHeight="1">
      <c r="A994" s="723" t="s">
        <v>5976</v>
      </c>
      <c r="B994" s="790" t="s">
        <v>33</v>
      </c>
      <c r="C994" s="723" t="s">
        <v>5961</v>
      </c>
      <c r="D994" s="723" t="s">
        <v>5943</v>
      </c>
      <c r="E994" s="723" t="s">
        <v>5943</v>
      </c>
      <c r="F994" s="723" t="s">
        <v>5962</v>
      </c>
      <c r="G994" s="72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94" s="723"/>
      <c r="I994" s="723"/>
      <c r="J994" s="723" t="s">
        <v>1135</v>
      </c>
      <c r="K994" s="723">
        <v>98</v>
      </c>
      <c r="L994" s="95">
        <v>311010000</v>
      </c>
      <c r="M994" s="723" t="s">
        <v>342</v>
      </c>
      <c r="N994" s="723" t="s">
        <v>2115</v>
      </c>
      <c r="O994" s="809" t="s">
        <v>4682</v>
      </c>
      <c r="P994" s="723" t="s">
        <v>229</v>
      </c>
      <c r="Q994" s="870" t="s">
        <v>230</v>
      </c>
      <c r="R994" s="723" t="s">
        <v>2856</v>
      </c>
      <c r="S994" s="723">
        <v>112</v>
      </c>
      <c r="T994" s="723" t="s">
        <v>4655</v>
      </c>
      <c r="U994" s="820">
        <v>30</v>
      </c>
      <c r="V994" s="820">
        <v>1000</v>
      </c>
      <c r="W994" s="820">
        <v>30000</v>
      </c>
      <c r="X994" s="820">
        <f t="shared" si="36"/>
        <v>33600</v>
      </c>
      <c r="Y994" s="723" t="s">
        <v>4270</v>
      </c>
      <c r="Z994" s="723">
        <v>2016</v>
      </c>
      <c r="AA994" s="723"/>
      <c r="AB994" s="756" t="s">
        <v>876</v>
      </c>
      <c r="AC994" s="756"/>
      <c r="AD994" s="756"/>
      <c r="AE994" s="756"/>
      <c r="AF994" s="756"/>
      <c r="AG994" s="756" t="s">
        <v>5977</v>
      </c>
      <c r="AH994" s="756" t="s">
        <v>794</v>
      </c>
      <c r="AI994" s="756">
        <v>210003488</v>
      </c>
      <c r="AJ994" s="756" t="s">
        <v>5964</v>
      </c>
      <c r="AK994" s="803"/>
    </row>
    <row r="995" spans="1:37" s="192" customFormat="1" ht="100.5" customHeight="1">
      <c r="A995" s="723" t="s">
        <v>5978</v>
      </c>
      <c r="B995" s="790" t="s">
        <v>33</v>
      </c>
      <c r="C995" s="723" t="s">
        <v>5961</v>
      </c>
      <c r="D995" s="723" t="s">
        <v>5943</v>
      </c>
      <c r="E995" s="723" t="s">
        <v>5943</v>
      </c>
      <c r="F995" s="723" t="s">
        <v>5962</v>
      </c>
      <c r="G995" s="723" t="str">
        <f t="shared" si="37"/>
        <v>технический, марка Экстра, массовая концентрация сивушного масла в безводном спирте не более 4 мг/дм3, объемная доля этилового спирта не менее 96,2%, ГОСТ 17299-78</v>
      </c>
      <c r="H995" s="723"/>
      <c r="I995" s="723"/>
      <c r="J995" s="723" t="s">
        <v>1135</v>
      </c>
      <c r="K995" s="723">
        <v>98</v>
      </c>
      <c r="L995" s="745">
        <v>391010000</v>
      </c>
      <c r="M995" s="745" t="s">
        <v>341</v>
      </c>
      <c r="N995" s="723" t="s">
        <v>2115</v>
      </c>
      <c r="O995" s="809" t="s">
        <v>4692</v>
      </c>
      <c r="P995" s="723" t="s">
        <v>229</v>
      </c>
      <c r="Q995" s="870" t="s">
        <v>230</v>
      </c>
      <c r="R995" s="723" t="s">
        <v>2856</v>
      </c>
      <c r="S995" s="723">
        <v>112</v>
      </c>
      <c r="T995" s="723" t="s">
        <v>4655</v>
      </c>
      <c r="U995" s="820">
        <v>24.72</v>
      </c>
      <c r="V995" s="820">
        <v>1000</v>
      </c>
      <c r="W995" s="820">
        <v>24720</v>
      </c>
      <c r="X995" s="820">
        <f t="shared" si="36"/>
        <v>27686.400000000001</v>
      </c>
      <c r="Y995" s="723" t="s">
        <v>4270</v>
      </c>
      <c r="Z995" s="723">
        <v>2016</v>
      </c>
      <c r="AA995" s="723"/>
      <c r="AB995" s="756" t="s">
        <v>876</v>
      </c>
      <c r="AC995" s="756"/>
      <c r="AD995" s="756"/>
      <c r="AE995" s="756"/>
      <c r="AF995" s="756"/>
      <c r="AG995" s="756" t="s">
        <v>5979</v>
      </c>
      <c r="AH995" s="756" t="s">
        <v>794</v>
      </c>
      <c r="AI995" s="756">
        <v>210003488</v>
      </c>
      <c r="AJ995" s="756" t="s">
        <v>5964</v>
      </c>
      <c r="AK995" s="803"/>
    </row>
    <row r="996" spans="1:37" s="192" customFormat="1" ht="100.5" customHeight="1">
      <c r="A996" s="723" t="s">
        <v>5980</v>
      </c>
      <c r="B996" s="790" t="s">
        <v>33</v>
      </c>
      <c r="C996" s="723" t="s">
        <v>5981</v>
      </c>
      <c r="D996" s="723" t="s">
        <v>5982</v>
      </c>
      <c r="E996" s="723" t="s">
        <v>5982</v>
      </c>
      <c r="F996" s="723" t="s">
        <v>5983</v>
      </c>
      <c r="G996" s="723" t="str">
        <f t="shared" si="37"/>
        <v>рН-метрии</v>
      </c>
      <c r="H996" s="723"/>
      <c r="I996" s="723"/>
      <c r="J996" s="723" t="s">
        <v>38</v>
      </c>
      <c r="K996" s="723">
        <v>0</v>
      </c>
      <c r="L996" s="762">
        <v>271010000</v>
      </c>
      <c r="M996" s="723" t="s">
        <v>127</v>
      </c>
      <c r="N996" s="723" t="s">
        <v>2115</v>
      </c>
      <c r="O996" s="723" t="s">
        <v>802</v>
      </c>
      <c r="P996" s="723" t="s">
        <v>229</v>
      </c>
      <c r="Q996" s="870" t="s">
        <v>230</v>
      </c>
      <c r="R996" s="723" t="s">
        <v>2856</v>
      </c>
      <c r="S996" s="723">
        <v>778</v>
      </c>
      <c r="T996" s="723" t="s">
        <v>803</v>
      </c>
      <c r="U996" s="820">
        <v>1</v>
      </c>
      <c r="V996" s="820">
        <v>3210</v>
      </c>
      <c r="W996" s="820">
        <v>3210</v>
      </c>
      <c r="X996" s="820">
        <f t="shared" si="36"/>
        <v>3595.2000000000003</v>
      </c>
      <c r="Y996" s="723"/>
      <c r="Z996" s="723">
        <v>2016</v>
      </c>
      <c r="AA996" s="723"/>
      <c r="AB996" s="756" t="s">
        <v>876</v>
      </c>
      <c r="AC996" s="756" t="s">
        <v>209</v>
      </c>
      <c r="AD996" s="756"/>
      <c r="AE996" s="756"/>
      <c r="AF996" s="756"/>
      <c r="AG996" s="756" t="s">
        <v>5984</v>
      </c>
      <c r="AH996" s="756" t="s">
        <v>794</v>
      </c>
      <c r="AI996" s="756">
        <v>210015966</v>
      </c>
      <c r="AJ996" s="756" t="s">
        <v>5985</v>
      </c>
      <c r="AK996" s="803"/>
    </row>
    <row r="997" spans="1:37" s="192" customFormat="1" ht="100.5" customHeight="1">
      <c r="A997" s="723" t="s">
        <v>5986</v>
      </c>
      <c r="B997" s="790" t="s">
        <v>33</v>
      </c>
      <c r="C997" s="723" t="s">
        <v>5981</v>
      </c>
      <c r="D997" s="723" t="s">
        <v>5982</v>
      </c>
      <c r="E997" s="723" t="s">
        <v>5982</v>
      </c>
      <c r="F997" s="723" t="s">
        <v>5983</v>
      </c>
      <c r="G997" s="723" t="str">
        <f t="shared" si="37"/>
        <v>рН-метрии</v>
      </c>
      <c r="H997" s="723"/>
      <c r="I997" s="723"/>
      <c r="J997" s="723" t="s">
        <v>38</v>
      </c>
      <c r="K997" s="723">
        <v>0</v>
      </c>
      <c r="L997" s="762">
        <v>271010000</v>
      </c>
      <c r="M997" s="723" t="s">
        <v>127</v>
      </c>
      <c r="N997" s="723" t="s">
        <v>2115</v>
      </c>
      <c r="O997" s="723" t="s">
        <v>802</v>
      </c>
      <c r="P997" s="723" t="s">
        <v>229</v>
      </c>
      <c r="Q997" s="870" t="s">
        <v>230</v>
      </c>
      <c r="R997" s="723" t="s">
        <v>2856</v>
      </c>
      <c r="S997" s="723">
        <v>778</v>
      </c>
      <c r="T997" s="723" t="s">
        <v>803</v>
      </c>
      <c r="U997" s="820">
        <v>1</v>
      </c>
      <c r="V997" s="820">
        <v>3210</v>
      </c>
      <c r="W997" s="820">
        <v>3210</v>
      </c>
      <c r="X997" s="820">
        <f t="shared" si="36"/>
        <v>3595.2000000000003</v>
      </c>
      <c r="Y997" s="723"/>
      <c r="Z997" s="723">
        <v>2016</v>
      </c>
      <c r="AA997" s="723"/>
      <c r="AB997" s="756" t="s">
        <v>876</v>
      </c>
      <c r="AC997" s="756" t="s">
        <v>209</v>
      </c>
      <c r="AD997" s="756"/>
      <c r="AE997" s="756"/>
      <c r="AF997" s="756"/>
      <c r="AG997" s="756" t="s">
        <v>5984</v>
      </c>
      <c r="AH997" s="756" t="s">
        <v>794</v>
      </c>
      <c r="AI997" s="756" t="s">
        <v>5987</v>
      </c>
      <c r="AJ997" s="756" t="s">
        <v>5988</v>
      </c>
      <c r="AK997" s="803"/>
    </row>
    <row r="998" spans="1:37" s="192" customFormat="1" ht="100.5" customHeight="1">
      <c r="A998" s="723" t="s">
        <v>5989</v>
      </c>
      <c r="B998" s="790" t="s">
        <v>33</v>
      </c>
      <c r="C998" s="723" t="s">
        <v>5990</v>
      </c>
      <c r="D998" s="723" t="s">
        <v>5991</v>
      </c>
      <c r="E998" s="723" t="s">
        <v>5991</v>
      </c>
      <c r="F998" s="723" t="s">
        <v>5992</v>
      </c>
      <c r="G998" s="723" t="str">
        <f t="shared" si="37"/>
        <v>жидкое, натриевое, для клеев, пропиток, ГОСТ 13078-81</v>
      </c>
      <c r="H998" s="723"/>
      <c r="I998" s="723"/>
      <c r="J998" s="723" t="s">
        <v>38</v>
      </c>
      <c r="K998" s="723">
        <v>0</v>
      </c>
      <c r="L998" s="1044">
        <v>151010000</v>
      </c>
      <c r="M998" s="745" t="s">
        <v>82</v>
      </c>
      <c r="N998" s="723" t="s">
        <v>2115</v>
      </c>
      <c r="O998" s="723" t="s">
        <v>4357</v>
      </c>
      <c r="P998" s="723" t="s">
        <v>229</v>
      </c>
      <c r="Q998" s="870" t="s">
        <v>230</v>
      </c>
      <c r="R998" s="723" t="s">
        <v>2856</v>
      </c>
      <c r="S998" s="723">
        <v>168</v>
      </c>
      <c r="T998" s="723" t="s">
        <v>698</v>
      </c>
      <c r="U998" s="820">
        <v>7.0000000000000007E-2</v>
      </c>
      <c r="V998" s="820">
        <v>200000</v>
      </c>
      <c r="W998" s="820">
        <v>14000.000000000002</v>
      </c>
      <c r="X998" s="820">
        <f t="shared" si="36"/>
        <v>15680.000000000004</v>
      </c>
      <c r="Y998" s="723"/>
      <c r="Z998" s="723">
        <v>2016</v>
      </c>
      <c r="AA998" s="723"/>
      <c r="AB998" s="756" t="s">
        <v>876</v>
      </c>
      <c r="AC998" s="756" t="s">
        <v>209</v>
      </c>
      <c r="AD998" s="756"/>
      <c r="AE998" s="756"/>
      <c r="AF998" s="756"/>
      <c r="AG998" s="756" t="s">
        <v>5993</v>
      </c>
      <c r="AH998" s="756" t="s">
        <v>794</v>
      </c>
      <c r="AI998" s="756">
        <v>210000082</v>
      </c>
      <c r="AJ998" s="756" t="s">
        <v>5994</v>
      </c>
      <c r="AK998" s="803"/>
    </row>
    <row r="999" spans="1:37" s="192" customFormat="1" ht="100.5" customHeight="1">
      <c r="A999" s="723" t="s">
        <v>5995</v>
      </c>
      <c r="B999" s="790" t="s">
        <v>33</v>
      </c>
      <c r="C999" s="723" t="s">
        <v>5990</v>
      </c>
      <c r="D999" s="723" t="s">
        <v>5991</v>
      </c>
      <c r="E999" s="723" t="s">
        <v>5991</v>
      </c>
      <c r="F999" s="723" t="s">
        <v>5992</v>
      </c>
      <c r="G999" s="723" t="str">
        <f t="shared" si="37"/>
        <v>жидкое, натриевое, для клеев, пропиток, ГОСТ 13078-81</v>
      </c>
      <c r="H999" s="723"/>
      <c r="I999" s="723"/>
      <c r="J999" s="723" t="s">
        <v>38</v>
      </c>
      <c r="K999" s="723">
        <v>0</v>
      </c>
      <c r="L999" s="1044">
        <v>151010000</v>
      </c>
      <c r="M999" s="745" t="s">
        <v>82</v>
      </c>
      <c r="N999" s="723" t="s">
        <v>2115</v>
      </c>
      <c r="O999" s="723" t="s">
        <v>5396</v>
      </c>
      <c r="P999" s="723" t="s">
        <v>229</v>
      </c>
      <c r="Q999" s="870" t="s">
        <v>230</v>
      </c>
      <c r="R999" s="723" t="s">
        <v>2856</v>
      </c>
      <c r="S999" s="723">
        <v>168</v>
      </c>
      <c r="T999" s="723" t="s">
        <v>698</v>
      </c>
      <c r="U999" s="820">
        <v>0.04</v>
      </c>
      <c r="V999" s="820">
        <v>200000</v>
      </c>
      <c r="W999" s="820">
        <v>8000</v>
      </c>
      <c r="X999" s="820">
        <f t="shared" si="36"/>
        <v>8960</v>
      </c>
      <c r="Y999" s="723"/>
      <c r="Z999" s="723">
        <v>2016</v>
      </c>
      <c r="AA999" s="723"/>
      <c r="AB999" s="756" t="s">
        <v>876</v>
      </c>
      <c r="AC999" s="756" t="s">
        <v>209</v>
      </c>
      <c r="AD999" s="756"/>
      <c r="AE999" s="756"/>
      <c r="AF999" s="756"/>
      <c r="AG999" s="756" t="s">
        <v>5993</v>
      </c>
      <c r="AH999" s="756" t="s">
        <v>794</v>
      </c>
      <c r="AI999" s="756">
        <v>210000082</v>
      </c>
      <c r="AJ999" s="756" t="s">
        <v>5994</v>
      </c>
      <c r="AK999" s="803"/>
    </row>
    <row r="1000" spans="1:37" s="192" customFormat="1" ht="100.5" customHeight="1">
      <c r="A1000" s="723" t="s">
        <v>5996</v>
      </c>
      <c r="B1000" s="790" t="s">
        <v>33</v>
      </c>
      <c r="C1000" s="723" t="s">
        <v>5997</v>
      </c>
      <c r="D1000" s="723" t="s">
        <v>5998</v>
      </c>
      <c r="E1000" s="723" t="s">
        <v>5998</v>
      </c>
      <c r="F1000" s="723" t="s">
        <v>5459</v>
      </c>
      <c r="G1000" s="723" t="str">
        <f t="shared" si="37"/>
        <v>порошок</v>
      </c>
      <c r="H1000" s="723"/>
      <c r="I1000" s="723"/>
      <c r="J1000" s="723" t="s">
        <v>38</v>
      </c>
      <c r="K1000" s="723">
        <v>0</v>
      </c>
      <c r="L1000" s="1044">
        <v>151010000</v>
      </c>
      <c r="M1000" s="745" t="s">
        <v>82</v>
      </c>
      <c r="N1000" s="723" t="s">
        <v>2115</v>
      </c>
      <c r="O1000" s="723" t="s">
        <v>4357</v>
      </c>
      <c r="P1000" s="723" t="s">
        <v>229</v>
      </c>
      <c r="Q1000" s="870" t="s">
        <v>230</v>
      </c>
      <c r="R1000" s="723" t="s">
        <v>2856</v>
      </c>
      <c r="S1000" s="723">
        <v>166</v>
      </c>
      <c r="T1000" s="723" t="s">
        <v>902</v>
      </c>
      <c r="U1000" s="820">
        <v>405</v>
      </c>
      <c r="V1000" s="820">
        <v>1000</v>
      </c>
      <c r="W1000" s="820">
        <v>405000</v>
      </c>
      <c r="X1000" s="820">
        <f t="shared" si="36"/>
        <v>453600.00000000006</v>
      </c>
      <c r="Y1000" s="723"/>
      <c r="Z1000" s="723">
        <v>2016</v>
      </c>
      <c r="AA1000" s="723"/>
      <c r="AB1000" s="756" t="s">
        <v>876</v>
      </c>
      <c r="AC1000" s="756" t="s">
        <v>209</v>
      </c>
      <c r="AD1000" s="756"/>
      <c r="AE1000" s="756"/>
      <c r="AF1000" s="756"/>
      <c r="AG1000" s="756" t="s">
        <v>5999</v>
      </c>
      <c r="AH1000" s="756" t="s">
        <v>794</v>
      </c>
      <c r="AI1000" s="756">
        <v>210003584</v>
      </c>
      <c r="AJ1000" s="756" t="s">
        <v>6000</v>
      </c>
      <c r="AK1000" s="803"/>
    </row>
    <row r="1001" spans="1:37" s="192" customFormat="1" ht="100.5" customHeight="1">
      <c r="A1001" s="723" t="s">
        <v>6001</v>
      </c>
      <c r="B1001" s="790" t="s">
        <v>33</v>
      </c>
      <c r="C1001" s="723" t="s">
        <v>6002</v>
      </c>
      <c r="D1001" s="723" t="s">
        <v>6003</v>
      </c>
      <c r="E1001" s="723" t="s">
        <v>6003</v>
      </c>
      <c r="F1001" s="723" t="s">
        <v>6004</v>
      </c>
      <c r="G1001" s="723" t="str">
        <f t="shared" si="37"/>
        <v>сильнокислотный катионит, марка СМ, ГОСТ 5696-74</v>
      </c>
      <c r="H1001" s="723"/>
      <c r="I1001" s="723"/>
      <c r="J1001" s="723" t="s">
        <v>38</v>
      </c>
      <c r="K1001" s="723">
        <v>0</v>
      </c>
      <c r="L1001" s="95">
        <v>311010000</v>
      </c>
      <c r="M1001" s="723" t="s">
        <v>342</v>
      </c>
      <c r="N1001" s="723" t="s">
        <v>2115</v>
      </c>
      <c r="O1001" s="809" t="s">
        <v>4682</v>
      </c>
      <c r="P1001" s="723" t="s">
        <v>229</v>
      </c>
      <c r="Q1001" s="870" t="s">
        <v>230</v>
      </c>
      <c r="R1001" s="723" t="s">
        <v>2856</v>
      </c>
      <c r="S1001" s="723">
        <v>166</v>
      </c>
      <c r="T1001" s="723" t="s">
        <v>902</v>
      </c>
      <c r="U1001" s="820">
        <v>80</v>
      </c>
      <c r="V1001" s="820">
        <v>500</v>
      </c>
      <c r="W1001" s="820">
        <v>40000</v>
      </c>
      <c r="X1001" s="820">
        <f t="shared" si="36"/>
        <v>44800.000000000007</v>
      </c>
      <c r="Y1001" s="723"/>
      <c r="Z1001" s="723">
        <v>2016</v>
      </c>
      <c r="AA1001" s="723"/>
      <c r="AB1001" s="756" t="s">
        <v>876</v>
      </c>
      <c r="AC1001" s="756" t="s">
        <v>209</v>
      </c>
      <c r="AD1001" s="756"/>
      <c r="AE1001" s="756"/>
      <c r="AF1001" s="756"/>
      <c r="AG1001" s="756" t="s">
        <v>6005</v>
      </c>
      <c r="AH1001" s="756" t="s">
        <v>794</v>
      </c>
      <c r="AI1001" s="756">
        <v>210000241</v>
      </c>
      <c r="AJ1001" s="756" t="s">
        <v>6006</v>
      </c>
      <c r="AK1001" s="803"/>
    </row>
    <row r="1002" spans="1:37" s="550" customFormat="1" ht="100.5" customHeight="1">
      <c r="A1002" s="843" t="s">
        <v>6007</v>
      </c>
      <c r="B1002" s="923" t="s">
        <v>33</v>
      </c>
      <c r="C1002" s="843" t="s">
        <v>6008</v>
      </c>
      <c r="D1002" s="843" t="s">
        <v>6009</v>
      </c>
      <c r="E1002" s="843" t="s">
        <v>6009</v>
      </c>
      <c r="F1002" s="843" t="s">
        <v>6010</v>
      </c>
      <c r="G1002" s="843" t="str">
        <f t="shared" si="37"/>
        <v>для нанесения на проверяемые детали способом суспензии при магнитопорошковом контроле, магнитопорошковая суспензия на масляной основе</v>
      </c>
      <c r="H1002" s="843"/>
      <c r="I1002" s="843"/>
      <c r="J1002" s="843" t="s">
        <v>38</v>
      </c>
      <c r="K1002" s="843">
        <v>0</v>
      </c>
      <c r="L1002" s="903">
        <v>271010000</v>
      </c>
      <c r="M1002" s="843" t="s">
        <v>127</v>
      </c>
      <c r="N1002" s="843" t="s">
        <v>2115</v>
      </c>
      <c r="O1002" s="843" t="s">
        <v>802</v>
      </c>
      <c r="P1002" s="843" t="s">
        <v>229</v>
      </c>
      <c r="Q1002" s="1062" t="s">
        <v>230</v>
      </c>
      <c r="R1002" s="843" t="s">
        <v>2856</v>
      </c>
      <c r="S1002" s="843">
        <v>796</v>
      </c>
      <c r="T1002" s="843" t="s">
        <v>232</v>
      </c>
      <c r="U1002" s="927">
        <v>12</v>
      </c>
      <c r="V1002" s="927">
        <v>6500</v>
      </c>
      <c r="W1002" s="927">
        <v>0</v>
      </c>
      <c r="X1002" s="927">
        <f t="shared" si="36"/>
        <v>0</v>
      </c>
      <c r="Y1002" s="843"/>
      <c r="Z1002" s="843">
        <v>2016</v>
      </c>
      <c r="AA1002" s="843"/>
      <c r="AB1002" s="894" t="s">
        <v>876</v>
      </c>
      <c r="AC1002" s="894" t="s">
        <v>209</v>
      </c>
      <c r="AD1002" s="894"/>
      <c r="AE1002" s="894"/>
      <c r="AF1002" s="894"/>
      <c r="AG1002" s="894" t="s">
        <v>6011</v>
      </c>
      <c r="AH1002" s="894" t="s">
        <v>794</v>
      </c>
      <c r="AI1002" s="894">
        <v>210018031</v>
      </c>
      <c r="AJ1002" s="894" t="s">
        <v>6012</v>
      </c>
      <c r="AK1002" s="1064"/>
    </row>
    <row r="1003" spans="1:37" s="1226" customFormat="1" ht="100.5" customHeight="1">
      <c r="A1003" s="1272" t="s">
        <v>13534</v>
      </c>
      <c r="B1003" s="1272" t="s">
        <v>33</v>
      </c>
      <c r="C1003" s="1272" t="s">
        <v>6008</v>
      </c>
      <c r="D1003" s="1272" t="s">
        <v>6009</v>
      </c>
      <c r="E1003" s="1272" t="s">
        <v>6009</v>
      </c>
      <c r="F1003" s="1272" t="s">
        <v>6010</v>
      </c>
      <c r="G1003" s="1272" t="s">
        <v>6010</v>
      </c>
      <c r="H1003" s="1272"/>
      <c r="I1003" s="1272"/>
      <c r="J1003" s="1272" t="s">
        <v>38</v>
      </c>
      <c r="K1003" s="1272">
        <v>0</v>
      </c>
      <c r="L1003" s="1273">
        <v>271010000</v>
      </c>
      <c r="M1003" s="1272" t="s">
        <v>127</v>
      </c>
      <c r="N1003" s="1272" t="s">
        <v>2035</v>
      </c>
      <c r="O1003" s="1272" t="s">
        <v>802</v>
      </c>
      <c r="P1003" s="1272" t="s">
        <v>229</v>
      </c>
      <c r="Q1003" s="1274" t="s">
        <v>230</v>
      </c>
      <c r="R1003" s="1272" t="s">
        <v>2856</v>
      </c>
      <c r="S1003" s="1272">
        <v>796</v>
      </c>
      <c r="T1003" s="1272" t="s">
        <v>232</v>
      </c>
      <c r="U1003" s="1275">
        <v>8</v>
      </c>
      <c r="V1003" s="1276">
        <v>6500</v>
      </c>
      <c r="W1003" s="1276">
        <v>52000</v>
      </c>
      <c r="X1003" s="1276">
        <v>58240.000000000007</v>
      </c>
      <c r="Y1003" s="1272"/>
      <c r="Z1003" s="1272">
        <v>2016</v>
      </c>
      <c r="AA1003" s="1277" t="s">
        <v>13529</v>
      </c>
      <c r="AB1003" s="1278" t="s">
        <v>876</v>
      </c>
      <c r="AC1003" s="1278" t="s">
        <v>209</v>
      </c>
      <c r="AD1003" s="1278"/>
      <c r="AE1003" s="1278"/>
      <c r="AF1003" s="1278"/>
      <c r="AG1003" s="1278" t="s">
        <v>6011</v>
      </c>
      <c r="AH1003" s="1278" t="s">
        <v>794</v>
      </c>
      <c r="AI1003" s="1278">
        <v>210018031</v>
      </c>
      <c r="AJ1003" s="1278" t="s">
        <v>6012</v>
      </c>
      <c r="AK1003" s="1279" t="s">
        <v>13530</v>
      </c>
    </row>
    <row r="1004" spans="1:37" s="192" customFormat="1" ht="100.5" customHeight="1">
      <c r="A1004" s="723" t="s">
        <v>6013</v>
      </c>
      <c r="B1004" s="790" t="s">
        <v>33</v>
      </c>
      <c r="C1004" s="723" t="s">
        <v>6008</v>
      </c>
      <c r="D1004" s="723" t="s">
        <v>6009</v>
      </c>
      <c r="E1004" s="723" t="s">
        <v>6009</v>
      </c>
      <c r="F1004" s="723" t="s">
        <v>6010</v>
      </c>
      <c r="G1004" s="723" t="str">
        <f t="shared" si="37"/>
        <v>для нанесения на проверяемые детали способом суспензии при магнитопорошковом контроле, магнитопорошковая суспензия на масляной основе</v>
      </c>
      <c r="H1004" s="723"/>
      <c r="I1004" s="723"/>
      <c r="J1004" s="723" t="s">
        <v>38</v>
      </c>
      <c r="K1004" s="723">
        <v>0</v>
      </c>
      <c r="L1004" s="784">
        <v>231010000</v>
      </c>
      <c r="M1004" s="745" t="s">
        <v>128</v>
      </c>
      <c r="N1004" s="723" t="s">
        <v>2115</v>
      </c>
      <c r="O1004" s="723" t="s">
        <v>5513</v>
      </c>
      <c r="P1004" s="723" t="s">
        <v>229</v>
      </c>
      <c r="Q1004" s="870" t="s">
        <v>230</v>
      </c>
      <c r="R1004" s="723" t="s">
        <v>2856</v>
      </c>
      <c r="S1004" s="723">
        <v>796</v>
      </c>
      <c r="T1004" s="723" t="s">
        <v>232</v>
      </c>
      <c r="U1004" s="820">
        <v>1</v>
      </c>
      <c r="V1004" s="820">
        <v>6500</v>
      </c>
      <c r="W1004" s="820">
        <v>6500</v>
      </c>
      <c r="X1004" s="820">
        <f t="shared" si="36"/>
        <v>7280.0000000000009</v>
      </c>
      <c r="Y1004" s="723"/>
      <c r="Z1004" s="723">
        <v>2016</v>
      </c>
      <c r="AA1004" s="723"/>
      <c r="AB1004" s="756" t="s">
        <v>876</v>
      </c>
      <c r="AC1004" s="756" t="s">
        <v>209</v>
      </c>
      <c r="AD1004" s="756"/>
      <c r="AE1004" s="756"/>
      <c r="AF1004" s="756"/>
      <c r="AG1004" s="756" t="s">
        <v>6014</v>
      </c>
      <c r="AH1004" s="756" t="s">
        <v>794</v>
      </c>
      <c r="AI1004" s="756">
        <v>210018031</v>
      </c>
      <c r="AJ1004" s="756" t="s">
        <v>6012</v>
      </c>
      <c r="AK1004" s="803"/>
    </row>
    <row r="1005" spans="1:37" s="192" customFormat="1" ht="100.5" customHeight="1">
      <c r="A1005" s="723" t="s">
        <v>6015</v>
      </c>
      <c r="B1005" s="790" t="s">
        <v>33</v>
      </c>
      <c r="C1005" s="723" t="s">
        <v>6008</v>
      </c>
      <c r="D1005" s="723" t="s">
        <v>6009</v>
      </c>
      <c r="E1005" s="723" t="s">
        <v>6009</v>
      </c>
      <c r="F1005" s="723" t="s">
        <v>6010</v>
      </c>
      <c r="G1005" s="723" t="str">
        <f t="shared" si="37"/>
        <v>для нанесения на проверяемые детали способом суспензии при магнитопорошковом контроле, магнитопорошковая суспензия на масляной основе</v>
      </c>
      <c r="H1005" s="723"/>
      <c r="I1005" s="723"/>
      <c r="J1005" s="723" t="s">
        <v>38</v>
      </c>
      <c r="K1005" s="723">
        <v>0</v>
      </c>
      <c r="L1005" s="784">
        <v>231010000</v>
      </c>
      <c r="M1005" s="745" t="s">
        <v>128</v>
      </c>
      <c r="N1005" s="723" t="s">
        <v>2115</v>
      </c>
      <c r="O1005" s="723" t="s">
        <v>5517</v>
      </c>
      <c r="P1005" s="723" t="s">
        <v>229</v>
      </c>
      <c r="Q1005" s="870" t="s">
        <v>230</v>
      </c>
      <c r="R1005" s="723" t="s">
        <v>2856</v>
      </c>
      <c r="S1005" s="723">
        <v>796</v>
      </c>
      <c r="T1005" s="723" t="s">
        <v>232</v>
      </c>
      <c r="U1005" s="820">
        <v>7</v>
      </c>
      <c r="V1005" s="820">
        <v>6500</v>
      </c>
      <c r="W1005" s="820">
        <v>45500</v>
      </c>
      <c r="X1005" s="820">
        <f t="shared" si="36"/>
        <v>50960.000000000007</v>
      </c>
      <c r="Y1005" s="723"/>
      <c r="Z1005" s="723">
        <v>2016</v>
      </c>
      <c r="AA1005" s="723"/>
      <c r="AB1005" s="756" t="s">
        <v>876</v>
      </c>
      <c r="AC1005" s="756" t="s">
        <v>209</v>
      </c>
      <c r="AD1005" s="756"/>
      <c r="AE1005" s="756"/>
      <c r="AF1005" s="756"/>
      <c r="AG1005" s="756" t="s">
        <v>6014</v>
      </c>
      <c r="AH1005" s="756" t="s">
        <v>794</v>
      </c>
      <c r="AI1005" s="756">
        <v>210018031</v>
      </c>
      <c r="AJ1005" s="756" t="s">
        <v>6012</v>
      </c>
      <c r="AK1005" s="803"/>
    </row>
    <row r="1006" spans="1:37" s="192" customFormat="1" ht="100.5" customHeight="1">
      <c r="A1006" s="723" t="s">
        <v>6016</v>
      </c>
      <c r="B1006" s="790" t="s">
        <v>33</v>
      </c>
      <c r="C1006" s="723" t="s">
        <v>6008</v>
      </c>
      <c r="D1006" s="723" t="s">
        <v>6009</v>
      </c>
      <c r="E1006" s="723" t="s">
        <v>6009</v>
      </c>
      <c r="F1006" s="723" t="s">
        <v>6010</v>
      </c>
      <c r="G1006" s="723" t="str">
        <f t="shared" si="37"/>
        <v>для нанесения на проверяемые детали способом суспензии при магнитопорошковом контроле, магнитопорошковая суспензия на масляной основе</v>
      </c>
      <c r="H1006" s="723"/>
      <c r="I1006" s="723"/>
      <c r="J1006" s="723" t="s">
        <v>38</v>
      </c>
      <c r="K1006" s="723">
        <v>0</v>
      </c>
      <c r="L1006" s="1044">
        <v>151010000</v>
      </c>
      <c r="M1006" s="745" t="s">
        <v>82</v>
      </c>
      <c r="N1006" s="723" t="s">
        <v>2115</v>
      </c>
      <c r="O1006" s="723" t="s">
        <v>5396</v>
      </c>
      <c r="P1006" s="723" t="s">
        <v>229</v>
      </c>
      <c r="Q1006" s="870" t="s">
        <v>230</v>
      </c>
      <c r="R1006" s="723" t="s">
        <v>2856</v>
      </c>
      <c r="S1006" s="723">
        <v>796</v>
      </c>
      <c r="T1006" s="723" t="s">
        <v>232</v>
      </c>
      <c r="U1006" s="820">
        <v>22</v>
      </c>
      <c r="V1006" s="820">
        <v>6500</v>
      </c>
      <c r="W1006" s="820">
        <v>143000</v>
      </c>
      <c r="X1006" s="820">
        <f t="shared" si="36"/>
        <v>160160.00000000003</v>
      </c>
      <c r="Y1006" s="723"/>
      <c r="Z1006" s="723">
        <v>2016</v>
      </c>
      <c r="AA1006" s="723"/>
      <c r="AB1006" s="756" t="s">
        <v>876</v>
      </c>
      <c r="AC1006" s="756" t="s">
        <v>209</v>
      </c>
      <c r="AD1006" s="756"/>
      <c r="AE1006" s="756"/>
      <c r="AF1006" s="756"/>
      <c r="AG1006" s="756" t="s">
        <v>6017</v>
      </c>
      <c r="AH1006" s="756" t="s">
        <v>794</v>
      </c>
      <c r="AI1006" s="756">
        <v>210018031</v>
      </c>
      <c r="AJ1006" s="756" t="s">
        <v>6012</v>
      </c>
      <c r="AK1006" s="803"/>
    </row>
    <row r="1007" spans="1:37" s="192" customFormat="1" ht="100.5" customHeight="1">
      <c r="A1007" s="723" t="s">
        <v>6018</v>
      </c>
      <c r="B1007" s="790" t="s">
        <v>33</v>
      </c>
      <c r="C1007" s="723" t="s">
        <v>6008</v>
      </c>
      <c r="D1007" s="723" t="s">
        <v>6009</v>
      </c>
      <c r="E1007" s="723" t="s">
        <v>6009</v>
      </c>
      <c r="F1007" s="723" t="s">
        <v>6010</v>
      </c>
      <c r="G1007" s="723" t="str">
        <f t="shared" si="37"/>
        <v>для нанесения на проверяемые детали способом суспензии при магнитопорошковом контроле, магнитопорошковая суспензия на масляной основе</v>
      </c>
      <c r="H1007" s="723"/>
      <c r="I1007" s="723"/>
      <c r="J1007" s="723" t="s">
        <v>38</v>
      </c>
      <c r="K1007" s="723">
        <v>0</v>
      </c>
      <c r="L1007" s="762">
        <v>751000000</v>
      </c>
      <c r="M1007" s="745" t="s">
        <v>83</v>
      </c>
      <c r="N1007" s="723" t="s">
        <v>2115</v>
      </c>
      <c r="O1007" s="809" t="s">
        <v>4674</v>
      </c>
      <c r="P1007" s="723" t="s">
        <v>229</v>
      </c>
      <c r="Q1007" s="870" t="s">
        <v>230</v>
      </c>
      <c r="R1007" s="723" t="s">
        <v>2856</v>
      </c>
      <c r="S1007" s="723">
        <v>796</v>
      </c>
      <c r="T1007" s="723" t="s">
        <v>232</v>
      </c>
      <c r="U1007" s="820">
        <v>10</v>
      </c>
      <c r="V1007" s="820">
        <v>6500</v>
      </c>
      <c r="W1007" s="820">
        <v>65000</v>
      </c>
      <c r="X1007" s="820">
        <f t="shared" si="36"/>
        <v>72800</v>
      </c>
      <c r="Y1007" s="723"/>
      <c r="Z1007" s="723">
        <v>2016</v>
      </c>
      <c r="AA1007" s="723"/>
      <c r="AB1007" s="756" t="s">
        <v>876</v>
      </c>
      <c r="AC1007" s="756" t="s">
        <v>209</v>
      </c>
      <c r="AD1007" s="756"/>
      <c r="AE1007" s="756"/>
      <c r="AF1007" s="756"/>
      <c r="AG1007" s="756" t="s">
        <v>6019</v>
      </c>
      <c r="AH1007" s="756" t="s">
        <v>794</v>
      </c>
      <c r="AI1007" s="756">
        <v>210018031</v>
      </c>
      <c r="AJ1007" s="756" t="s">
        <v>6012</v>
      </c>
      <c r="AK1007" s="803"/>
    </row>
    <row r="1008" spans="1:37" s="192" customFormat="1" ht="100.5" customHeight="1">
      <c r="A1008" s="723" t="s">
        <v>6020</v>
      </c>
      <c r="B1008" s="790" t="s">
        <v>33</v>
      </c>
      <c r="C1008" s="723" t="s">
        <v>6008</v>
      </c>
      <c r="D1008" s="723" t="s">
        <v>6009</v>
      </c>
      <c r="E1008" s="723" t="s">
        <v>6009</v>
      </c>
      <c r="F1008" s="723" t="s">
        <v>6010</v>
      </c>
      <c r="G1008" s="723" t="str">
        <f t="shared" si="37"/>
        <v>для нанесения на проверяемые детали способом суспензии при магнитопорошковом контроле, магнитопорошковая суспензия на масляной основе</v>
      </c>
      <c r="H1008" s="723"/>
      <c r="I1008" s="723"/>
      <c r="J1008" s="723" t="s">
        <v>38</v>
      </c>
      <c r="K1008" s="723">
        <v>0</v>
      </c>
      <c r="L1008" s="762">
        <v>471010000</v>
      </c>
      <c r="M1008" s="1003" t="s">
        <v>125</v>
      </c>
      <c r="N1008" s="723" t="s">
        <v>2115</v>
      </c>
      <c r="O1008" s="723" t="s">
        <v>4800</v>
      </c>
      <c r="P1008" s="723" t="s">
        <v>229</v>
      </c>
      <c r="Q1008" s="870" t="s">
        <v>230</v>
      </c>
      <c r="R1008" s="723" t="s">
        <v>2856</v>
      </c>
      <c r="S1008" s="723">
        <v>796</v>
      </c>
      <c r="T1008" s="723" t="s">
        <v>232</v>
      </c>
      <c r="U1008" s="820">
        <v>2</v>
      </c>
      <c r="V1008" s="820">
        <v>6500</v>
      </c>
      <c r="W1008" s="820">
        <v>13000</v>
      </c>
      <c r="X1008" s="820">
        <f t="shared" si="36"/>
        <v>14560.000000000002</v>
      </c>
      <c r="Y1008" s="723"/>
      <c r="Z1008" s="723">
        <v>2016</v>
      </c>
      <c r="AA1008" s="723"/>
      <c r="AB1008" s="756" t="s">
        <v>876</v>
      </c>
      <c r="AC1008" s="756" t="s">
        <v>209</v>
      </c>
      <c r="AD1008" s="756"/>
      <c r="AE1008" s="756"/>
      <c r="AF1008" s="756"/>
      <c r="AG1008" s="756" t="s">
        <v>6021</v>
      </c>
      <c r="AH1008" s="756" t="s">
        <v>794</v>
      </c>
      <c r="AI1008" s="756">
        <v>210018031</v>
      </c>
      <c r="AJ1008" s="756" t="s">
        <v>6012</v>
      </c>
      <c r="AK1008" s="803"/>
    </row>
    <row r="1009" spans="1:37" s="192" customFormat="1" ht="100.5" customHeight="1">
      <c r="A1009" s="723" t="s">
        <v>6022</v>
      </c>
      <c r="B1009" s="790" t="s">
        <v>33</v>
      </c>
      <c r="C1009" s="723" t="s">
        <v>6008</v>
      </c>
      <c r="D1009" s="723" t="s">
        <v>6009</v>
      </c>
      <c r="E1009" s="723" t="s">
        <v>6009</v>
      </c>
      <c r="F1009" s="723" t="s">
        <v>6010</v>
      </c>
      <c r="G1009" s="723" t="str">
        <f t="shared" si="37"/>
        <v>для нанесения на проверяемые детали способом суспензии при магнитопорошковом контроле, магнитопорошковая суспензия на масляной основе</v>
      </c>
      <c r="H1009" s="723"/>
      <c r="I1009" s="723"/>
      <c r="J1009" s="723" t="s">
        <v>38</v>
      </c>
      <c r="K1009" s="723">
        <v>0</v>
      </c>
      <c r="L1009" s="95">
        <v>311010000</v>
      </c>
      <c r="M1009" s="723" t="s">
        <v>342</v>
      </c>
      <c r="N1009" s="723" t="s">
        <v>2115</v>
      </c>
      <c r="O1009" s="809" t="s">
        <v>4682</v>
      </c>
      <c r="P1009" s="723" t="s">
        <v>229</v>
      </c>
      <c r="Q1009" s="870" t="s">
        <v>230</v>
      </c>
      <c r="R1009" s="723" t="s">
        <v>2856</v>
      </c>
      <c r="S1009" s="723">
        <v>796</v>
      </c>
      <c r="T1009" s="723" t="s">
        <v>232</v>
      </c>
      <c r="U1009" s="820">
        <v>48</v>
      </c>
      <c r="V1009" s="820">
        <v>6500</v>
      </c>
      <c r="W1009" s="820">
        <v>312000</v>
      </c>
      <c r="X1009" s="820">
        <f t="shared" si="36"/>
        <v>349440.00000000006</v>
      </c>
      <c r="Y1009" s="723"/>
      <c r="Z1009" s="723">
        <v>2016</v>
      </c>
      <c r="AA1009" s="723"/>
      <c r="AB1009" s="756" t="s">
        <v>876</v>
      </c>
      <c r="AC1009" s="756" t="s">
        <v>209</v>
      </c>
      <c r="AD1009" s="756"/>
      <c r="AE1009" s="756"/>
      <c r="AF1009" s="756"/>
      <c r="AG1009" s="756" t="s">
        <v>6023</v>
      </c>
      <c r="AH1009" s="756" t="s">
        <v>794</v>
      </c>
      <c r="AI1009" s="756">
        <v>210018031</v>
      </c>
      <c r="AJ1009" s="756" t="s">
        <v>6012</v>
      </c>
      <c r="AK1009" s="803"/>
    </row>
    <row r="1010" spans="1:37" s="192" customFormat="1" ht="100.5" customHeight="1">
      <c r="A1010" s="723" t="s">
        <v>6024</v>
      </c>
      <c r="B1010" s="790" t="s">
        <v>33</v>
      </c>
      <c r="C1010" s="723" t="s">
        <v>6008</v>
      </c>
      <c r="D1010" s="723" t="s">
        <v>6009</v>
      </c>
      <c r="E1010" s="723" t="s">
        <v>6009</v>
      </c>
      <c r="F1010" s="723" t="s">
        <v>6010</v>
      </c>
      <c r="G1010" s="723" t="str">
        <f t="shared" si="37"/>
        <v>для нанесения на проверяемые детали способом суспензии при магнитопорошковом контроле, магнитопорошковая суспензия на масляной основе</v>
      </c>
      <c r="H1010" s="723"/>
      <c r="I1010" s="723"/>
      <c r="J1010" s="723" t="s">
        <v>38</v>
      </c>
      <c r="K1010" s="723">
        <v>0</v>
      </c>
      <c r="L1010" s="723">
        <v>511010000</v>
      </c>
      <c r="M1010" s="749" t="s">
        <v>88</v>
      </c>
      <c r="N1010" s="723" t="s">
        <v>2115</v>
      </c>
      <c r="O1010" s="723" t="s">
        <v>4432</v>
      </c>
      <c r="P1010" s="723" t="s">
        <v>229</v>
      </c>
      <c r="Q1010" s="870" t="s">
        <v>230</v>
      </c>
      <c r="R1010" s="723" t="s">
        <v>2856</v>
      </c>
      <c r="S1010" s="723">
        <v>796</v>
      </c>
      <c r="T1010" s="723" t="s">
        <v>232</v>
      </c>
      <c r="U1010" s="820">
        <v>1</v>
      </c>
      <c r="V1010" s="820">
        <v>6500</v>
      </c>
      <c r="W1010" s="820">
        <v>6500</v>
      </c>
      <c r="X1010" s="820">
        <f t="shared" si="36"/>
        <v>7280.0000000000009</v>
      </c>
      <c r="Y1010" s="723"/>
      <c r="Z1010" s="723">
        <v>2016</v>
      </c>
      <c r="AA1010" s="723"/>
      <c r="AB1010" s="756" t="s">
        <v>876</v>
      </c>
      <c r="AC1010" s="756" t="s">
        <v>209</v>
      </c>
      <c r="AD1010" s="756"/>
      <c r="AE1010" s="756"/>
      <c r="AF1010" s="756"/>
      <c r="AG1010" s="756" t="s">
        <v>6025</v>
      </c>
      <c r="AH1010" s="756" t="s">
        <v>794</v>
      </c>
      <c r="AI1010" s="756">
        <v>210018031</v>
      </c>
      <c r="AJ1010" s="756" t="s">
        <v>6012</v>
      </c>
      <c r="AK1010" s="803"/>
    </row>
    <row r="1011" spans="1:37" s="192" customFormat="1" ht="100.5" customHeight="1">
      <c r="A1011" s="723" t="s">
        <v>6026</v>
      </c>
      <c r="B1011" s="790" t="s">
        <v>33</v>
      </c>
      <c r="C1011" s="723" t="s">
        <v>6027</v>
      </c>
      <c r="D1011" s="723" t="s">
        <v>6028</v>
      </c>
      <c r="E1011" s="723" t="s">
        <v>6028</v>
      </c>
      <c r="F1011" s="723" t="s">
        <v>6029</v>
      </c>
      <c r="G1011" s="723" t="str">
        <f t="shared" si="37"/>
        <v>медицинский, ртутный, ГОСТ 302-79</v>
      </c>
      <c r="H1011" s="723"/>
      <c r="I1011" s="723"/>
      <c r="J1011" s="723" t="s">
        <v>38</v>
      </c>
      <c r="K1011" s="723">
        <v>0</v>
      </c>
      <c r="L1011" s="762">
        <v>471010000</v>
      </c>
      <c r="M1011" s="1003" t="s">
        <v>125</v>
      </c>
      <c r="N1011" s="723" t="s">
        <v>2115</v>
      </c>
      <c r="O1011" s="723" t="s">
        <v>236</v>
      </c>
      <c r="P1011" s="723" t="s">
        <v>229</v>
      </c>
      <c r="Q1011" s="870" t="s">
        <v>230</v>
      </c>
      <c r="R1011" s="723" t="s">
        <v>2856</v>
      </c>
      <c r="S1011" s="723">
        <v>796</v>
      </c>
      <c r="T1011" s="723" t="s">
        <v>232</v>
      </c>
      <c r="U1011" s="820">
        <v>5</v>
      </c>
      <c r="V1011" s="820">
        <v>3000</v>
      </c>
      <c r="W1011" s="820">
        <v>15000</v>
      </c>
      <c r="X1011" s="820">
        <f t="shared" si="36"/>
        <v>16800</v>
      </c>
      <c r="Y1011" s="723"/>
      <c r="Z1011" s="723">
        <v>2016</v>
      </c>
      <c r="AA1011" s="723"/>
      <c r="AB1011" s="756" t="s">
        <v>876</v>
      </c>
      <c r="AC1011" s="756" t="s">
        <v>209</v>
      </c>
      <c r="AD1011" s="756"/>
      <c r="AE1011" s="756"/>
      <c r="AF1011" s="756"/>
      <c r="AG1011" s="756" t="s">
        <v>6030</v>
      </c>
      <c r="AH1011" s="756" t="s">
        <v>794</v>
      </c>
      <c r="AI1011" s="756">
        <v>210002872</v>
      </c>
      <c r="AJ1011" s="756" t="s">
        <v>6031</v>
      </c>
      <c r="AK1011" s="803"/>
    </row>
    <row r="1012" spans="1:37" s="192" customFormat="1" ht="100.5" customHeight="1">
      <c r="A1012" s="723" t="s">
        <v>6032</v>
      </c>
      <c r="B1012" s="790" t="s">
        <v>33</v>
      </c>
      <c r="C1012" s="723" t="s">
        <v>6027</v>
      </c>
      <c r="D1012" s="723" t="s">
        <v>6028</v>
      </c>
      <c r="E1012" s="723" t="s">
        <v>6028</v>
      </c>
      <c r="F1012" s="723" t="s">
        <v>6029</v>
      </c>
      <c r="G1012" s="723" t="str">
        <f t="shared" si="37"/>
        <v>медицинский, ртутный, ГОСТ 302-79</v>
      </c>
      <c r="H1012" s="723"/>
      <c r="I1012" s="723"/>
      <c r="J1012" s="723" t="s">
        <v>38</v>
      </c>
      <c r="K1012" s="723">
        <v>0</v>
      </c>
      <c r="L1012" s="745">
        <v>391010000</v>
      </c>
      <c r="M1012" s="745" t="s">
        <v>341</v>
      </c>
      <c r="N1012" s="723" t="s">
        <v>2115</v>
      </c>
      <c r="O1012" s="809" t="s">
        <v>4692</v>
      </c>
      <c r="P1012" s="723" t="s">
        <v>229</v>
      </c>
      <c r="Q1012" s="870" t="s">
        <v>230</v>
      </c>
      <c r="R1012" s="723" t="s">
        <v>2856</v>
      </c>
      <c r="S1012" s="723">
        <v>796</v>
      </c>
      <c r="T1012" s="723" t="s">
        <v>232</v>
      </c>
      <c r="U1012" s="820">
        <v>22</v>
      </c>
      <c r="V1012" s="820">
        <v>3000</v>
      </c>
      <c r="W1012" s="820">
        <v>66000</v>
      </c>
      <c r="X1012" s="820">
        <f t="shared" si="36"/>
        <v>73920</v>
      </c>
      <c r="Y1012" s="723"/>
      <c r="Z1012" s="723">
        <v>2016</v>
      </c>
      <c r="AA1012" s="723"/>
      <c r="AB1012" s="756" t="s">
        <v>876</v>
      </c>
      <c r="AC1012" s="756" t="s">
        <v>209</v>
      </c>
      <c r="AD1012" s="756"/>
      <c r="AE1012" s="756"/>
      <c r="AF1012" s="756"/>
      <c r="AG1012" s="756" t="s">
        <v>6033</v>
      </c>
      <c r="AH1012" s="756" t="s">
        <v>794</v>
      </c>
      <c r="AI1012" s="756">
        <v>210002872</v>
      </c>
      <c r="AJ1012" s="756" t="s">
        <v>6031</v>
      </c>
      <c r="AK1012" s="803"/>
    </row>
    <row r="1013" spans="1:37" s="192" customFormat="1" ht="100.5" customHeight="1">
      <c r="A1013" s="723" t="s">
        <v>6034</v>
      </c>
      <c r="B1013" s="790" t="s">
        <v>33</v>
      </c>
      <c r="C1013" s="723" t="s">
        <v>6035</v>
      </c>
      <c r="D1013" s="723" t="s">
        <v>6036</v>
      </c>
      <c r="E1013" s="723" t="s">
        <v>6036</v>
      </c>
      <c r="F1013" s="723" t="s">
        <v>6037</v>
      </c>
      <c r="G1013" s="723" t="str">
        <f t="shared" si="37"/>
        <v>для газотурбинной установки</v>
      </c>
      <c r="H1013" s="723"/>
      <c r="I1013" s="723"/>
      <c r="J1013" s="723" t="s">
        <v>38</v>
      </c>
      <c r="K1013" s="723">
        <v>0</v>
      </c>
      <c r="L1013" s="1044">
        <v>151010000</v>
      </c>
      <c r="M1013" s="745" t="s">
        <v>82</v>
      </c>
      <c r="N1013" s="723" t="s">
        <v>2115</v>
      </c>
      <c r="O1013" s="723" t="s">
        <v>4357</v>
      </c>
      <c r="P1013" s="723" t="s">
        <v>229</v>
      </c>
      <c r="Q1013" s="870" t="s">
        <v>230</v>
      </c>
      <c r="R1013" s="723" t="s">
        <v>2856</v>
      </c>
      <c r="S1013" s="723">
        <v>796</v>
      </c>
      <c r="T1013" s="723" t="s">
        <v>232</v>
      </c>
      <c r="U1013" s="820">
        <v>6</v>
      </c>
      <c r="V1013" s="820">
        <v>8000</v>
      </c>
      <c r="W1013" s="820">
        <v>48000</v>
      </c>
      <c r="X1013" s="820">
        <f t="shared" si="36"/>
        <v>53760.000000000007</v>
      </c>
      <c r="Y1013" s="723"/>
      <c r="Z1013" s="723">
        <v>2016</v>
      </c>
      <c r="AA1013" s="723"/>
      <c r="AB1013" s="756" t="s">
        <v>876</v>
      </c>
      <c r="AC1013" s="756" t="s">
        <v>209</v>
      </c>
      <c r="AD1013" s="756"/>
      <c r="AE1013" s="756"/>
      <c r="AF1013" s="756"/>
      <c r="AG1013" s="756" t="s">
        <v>6038</v>
      </c>
      <c r="AH1013" s="756" t="s">
        <v>794</v>
      </c>
      <c r="AI1013" s="756">
        <v>210007782</v>
      </c>
      <c r="AJ1013" s="756" t="s">
        <v>6039</v>
      </c>
      <c r="AK1013" s="803"/>
    </row>
    <row r="1014" spans="1:37" s="192" customFormat="1" ht="100.5" customHeight="1">
      <c r="A1014" s="723" t="s">
        <v>6040</v>
      </c>
      <c r="B1014" s="790" t="s">
        <v>33</v>
      </c>
      <c r="C1014" s="723" t="s">
        <v>6041</v>
      </c>
      <c r="D1014" s="723" t="s">
        <v>6042</v>
      </c>
      <c r="E1014" s="723" t="s">
        <v>6042</v>
      </c>
      <c r="F1014" s="723" t="s">
        <v>6043</v>
      </c>
      <c r="G1014" s="723" t="str">
        <f t="shared" si="37"/>
        <v>для очистки от пенетранта, на основе углеводорода</v>
      </c>
      <c r="H1014" s="723"/>
      <c r="I1014" s="723"/>
      <c r="J1014" s="723" t="s">
        <v>38</v>
      </c>
      <c r="K1014" s="723">
        <v>0</v>
      </c>
      <c r="L1014" s="745">
        <v>271034100</v>
      </c>
      <c r="M1014" s="749" t="s">
        <v>84</v>
      </c>
      <c r="N1014" s="723" t="s">
        <v>2115</v>
      </c>
      <c r="O1014" s="723" t="s">
        <v>5327</v>
      </c>
      <c r="P1014" s="723" t="s">
        <v>229</v>
      </c>
      <c r="Q1014" s="870" t="s">
        <v>230</v>
      </c>
      <c r="R1014" s="723" t="s">
        <v>2856</v>
      </c>
      <c r="S1014" s="723">
        <v>112</v>
      </c>
      <c r="T1014" s="723" t="s">
        <v>4655</v>
      </c>
      <c r="U1014" s="820">
        <v>10</v>
      </c>
      <c r="V1014" s="820">
        <v>1000</v>
      </c>
      <c r="W1014" s="820">
        <v>10000</v>
      </c>
      <c r="X1014" s="820">
        <f t="shared" si="36"/>
        <v>11200.000000000002</v>
      </c>
      <c r="Y1014" s="723"/>
      <c r="Z1014" s="723">
        <v>2016</v>
      </c>
      <c r="AA1014" s="723"/>
      <c r="AB1014" s="756" t="s">
        <v>876</v>
      </c>
      <c r="AC1014" s="756" t="s">
        <v>209</v>
      </c>
      <c r="AD1014" s="756"/>
      <c r="AE1014" s="756"/>
      <c r="AF1014" s="756"/>
      <c r="AG1014" s="756" t="s">
        <v>6044</v>
      </c>
      <c r="AH1014" s="756" t="s">
        <v>794</v>
      </c>
      <c r="AI1014" s="756">
        <v>210021499</v>
      </c>
      <c r="AJ1014" s="756" t="s">
        <v>6045</v>
      </c>
      <c r="AK1014" s="803"/>
    </row>
    <row r="1015" spans="1:37" s="192" customFormat="1" ht="100.5" customHeight="1">
      <c r="A1015" s="723" t="s">
        <v>6046</v>
      </c>
      <c r="B1015" s="790" t="s">
        <v>33</v>
      </c>
      <c r="C1015" s="723" t="s">
        <v>6047</v>
      </c>
      <c r="D1015" s="723" t="s">
        <v>6048</v>
      </c>
      <c r="E1015" s="723" t="s">
        <v>6048</v>
      </c>
      <c r="F1015" s="723" t="s">
        <v>6049</v>
      </c>
      <c r="G1015" s="723" t="str">
        <f t="shared" si="37"/>
        <v>чистый для анализа, ГОСТ 5789-78</v>
      </c>
      <c r="H1015" s="723"/>
      <c r="I1015" s="723"/>
      <c r="J1015" s="723" t="s">
        <v>38</v>
      </c>
      <c r="K1015" s="723">
        <v>0</v>
      </c>
      <c r="L1015" s="1044">
        <v>151010000</v>
      </c>
      <c r="M1015" s="745" t="s">
        <v>82</v>
      </c>
      <c r="N1015" s="723" t="s">
        <v>2115</v>
      </c>
      <c r="O1015" s="723" t="s">
        <v>4357</v>
      </c>
      <c r="P1015" s="723" t="s">
        <v>229</v>
      </c>
      <c r="Q1015" s="870" t="s">
        <v>230</v>
      </c>
      <c r="R1015" s="723" t="s">
        <v>2856</v>
      </c>
      <c r="S1015" s="723">
        <v>166</v>
      </c>
      <c r="T1015" s="723" t="s">
        <v>902</v>
      </c>
      <c r="U1015" s="820">
        <v>6.4859999999999998</v>
      </c>
      <c r="V1015" s="820">
        <v>5000</v>
      </c>
      <c r="W1015" s="820">
        <v>32430</v>
      </c>
      <c r="X1015" s="820">
        <f t="shared" si="36"/>
        <v>36321.600000000006</v>
      </c>
      <c r="Y1015" s="723"/>
      <c r="Z1015" s="723">
        <v>2016</v>
      </c>
      <c r="AA1015" s="723"/>
      <c r="AB1015" s="756" t="s">
        <v>876</v>
      </c>
      <c r="AC1015" s="756" t="s">
        <v>209</v>
      </c>
      <c r="AD1015" s="756"/>
      <c r="AE1015" s="756"/>
      <c r="AF1015" s="756"/>
      <c r="AG1015" s="756" t="s">
        <v>6050</v>
      </c>
      <c r="AH1015" s="756" t="s">
        <v>794</v>
      </c>
      <c r="AI1015" s="756">
        <v>210003604</v>
      </c>
      <c r="AJ1015" s="756" t="s">
        <v>6051</v>
      </c>
      <c r="AK1015" s="803"/>
    </row>
    <row r="1016" spans="1:37" s="192" customFormat="1" ht="100.5" customHeight="1">
      <c r="A1016" s="723" t="s">
        <v>6052</v>
      </c>
      <c r="B1016" s="790" t="s">
        <v>33</v>
      </c>
      <c r="C1016" s="723" t="s">
        <v>6047</v>
      </c>
      <c r="D1016" s="723" t="s">
        <v>6048</v>
      </c>
      <c r="E1016" s="723" t="s">
        <v>6048</v>
      </c>
      <c r="F1016" s="723" t="s">
        <v>6049</v>
      </c>
      <c r="G1016" s="723" t="str">
        <f t="shared" si="37"/>
        <v>чистый для анализа, ГОСТ 5789-78</v>
      </c>
      <c r="H1016" s="723"/>
      <c r="I1016" s="723"/>
      <c r="J1016" s="723" t="s">
        <v>38</v>
      </c>
      <c r="K1016" s="723">
        <v>0</v>
      </c>
      <c r="L1016" s="1044">
        <v>151010000</v>
      </c>
      <c r="M1016" s="745" t="s">
        <v>82</v>
      </c>
      <c r="N1016" s="723" t="s">
        <v>2115</v>
      </c>
      <c r="O1016" s="809" t="s">
        <v>4671</v>
      </c>
      <c r="P1016" s="723" t="s">
        <v>229</v>
      </c>
      <c r="Q1016" s="870" t="s">
        <v>230</v>
      </c>
      <c r="R1016" s="723" t="s">
        <v>2856</v>
      </c>
      <c r="S1016" s="723">
        <v>166</v>
      </c>
      <c r="T1016" s="723" t="s">
        <v>902</v>
      </c>
      <c r="U1016" s="820">
        <v>1.5549999999999999</v>
      </c>
      <c r="V1016" s="820">
        <v>5000</v>
      </c>
      <c r="W1016" s="820">
        <v>7775</v>
      </c>
      <c r="X1016" s="820">
        <f t="shared" si="36"/>
        <v>8708</v>
      </c>
      <c r="Y1016" s="723"/>
      <c r="Z1016" s="723">
        <v>2016</v>
      </c>
      <c r="AA1016" s="723"/>
      <c r="AB1016" s="756" t="s">
        <v>876</v>
      </c>
      <c r="AC1016" s="756" t="s">
        <v>209</v>
      </c>
      <c r="AD1016" s="756"/>
      <c r="AE1016" s="756"/>
      <c r="AF1016" s="756"/>
      <c r="AG1016" s="756" t="s">
        <v>6050</v>
      </c>
      <c r="AH1016" s="756" t="s">
        <v>794</v>
      </c>
      <c r="AI1016" s="756">
        <v>210003604</v>
      </c>
      <c r="AJ1016" s="756" t="s">
        <v>6051</v>
      </c>
      <c r="AK1016" s="803"/>
    </row>
    <row r="1017" spans="1:37" s="192" customFormat="1" ht="100.5" customHeight="1">
      <c r="A1017" s="723" t="s">
        <v>6053</v>
      </c>
      <c r="B1017" s="790" t="s">
        <v>33</v>
      </c>
      <c r="C1017" s="723" t="s">
        <v>6054</v>
      </c>
      <c r="D1017" s="723" t="s">
        <v>5982</v>
      </c>
      <c r="E1017" s="723" t="s">
        <v>5982</v>
      </c>
      <c r="F1017" s="723" t="s">
        <v>6055</v>
      </c>
      <c r="G1017" s="723" t="str">
        <f t="shared" si="37"/>
        <v>трилон Б 0,1Н</v>
      </c>
      <c r="H1017" s="723"/>
      <c r="I1017" s="723"/>
      <c r="J1017" s="723" t="s">
        <v>38</v>
      </c>
      <c r="K1017" s="723">
        <v>0</v>
      </c>
      <c r="L1017" s="95">
        <v>311010000</v>
      </c>
      <c r="M1017" s="723" t="s">
        <v>342</v>
      </c>
      <c r="N1017" s="723" t="s">
        <v>2115</v>
      </c>
      <c r="O1017" s="809" t="s">
        <v>4682</v>
      </c>
      <c r="P1017" s="723" t="s">
        <v>229</v>
      </c>
      <c r="Q1017" s="870" t="s">
        <v>230</v>
      </c>
      <c r="R1017" s="723" t="s">
        <v>2856</v>
      </c>
      <c r="S1017" s="723">
        <v>5111</v>
      </c>
      <c r="T1017" s="723" t="s">
        <v>1948</v>
      </c>
      <c r="U1017" s="820">
        <v>1</v>
      </c>
      <c r="V1017" s="820">
        <v>2500</v>
      </c>
      <c r="W1017" s="820">
        <v>2500</v>
      </c>
      <c r="X1017" s="820">
        <f t="shared" ref="X1017:X1041" si="38">W1017*1.12</f>
        <v>2800.0000000000005</v>
      </c>
      <c r="Y1017" s="723"/>
      <c r="Z1017" s="723">
        <v>2016</v>
      </c>
      <c r="AA1017" s="723"/>
      <c r="AB1017" s="756" t="s">
        <v>876</v>
      </c>
      <c r="AC1017" s="756" t="s">
        <v>209</v>
      </c>
      <c r="AD1017" s="756"/>
      <c r="AE1017" s="756"/>
      <c r="AF1017" s="756"/>
      <c r="AG1017" s="756" t="s">
        <v>6056</v>
      </c>
      <c r="AH1017" s="756" t="s">
        <v>794</v>
      </c>
      <c r="AI1017" s="756">
        <v>210000091</v>
      </c>
      <c r="AJ1017" s="756" t="s">
        <v>6057</v>
      </c>
      <c r="AK1017" s="803"/>
    </row>
    <row r="1018" spans="1:37" s="192" customFormat="1" ht="100.5" customHeight="1">
      <c r="A1018" s="723" t="s">
        <v>6058</v>
      </c>
      <c r="B1018" s="790" t="s">
        <v>33</v>
      </c>
      <c r="C1018" s="723" t="s">
        <v>6054</v>
      </c>
      <c r="D1018" s="723" t="s">
        <v>5982</v>
      </c>
      <c r="E1018" s="723" t="s">
        <v>5982</v>
      </c>
      <c r="F1018" s="723" t="s">
        <v>6055</v>
      </c>
      <c r="G1018" s="723" t="str">
        <f t="shared" ref="G1018:G1041" si="39">F1018</f>
        <v>трилон Б 0,1Н</v>
      </c>
      <c r="H1018" s="723"/>
      <c r="I1018" s="723"/>
      <c r="J1018" s="723" t="s">
        <v>38</v>
      </c>
      <c r="K1018" s="723">
        <v>0</v>
      </c>
      <c r="L1018" s="723">
        <v>511010000</v>
      </c>
      <c r="M1018" s="749" t="s">
        <v>88</v>
      </c>
      <c r="N1018" s="723" t="s">
        <v>2115</v>
      </c>
      <c r="O1018" s="809" t="s">
        <v>4695</v>
      </c>
      <c r="P1018" s="723" t="s">
        <v>229</v>
      </c>
      <c r="Q1018" s="870" t="s">
        <v>230</v>
      </c>
      <c r="R1018" s="723" t="s">
        <v>2856</v>
      </c>
      <c r="S1018" s="723">
        <v>5111</v>
      </c>
      <c r="T1018" s="723" t="s">
        <v>1948</v>
      </c>
      <c r="U1018" s="820">
        <v>1</v>
      </c>
      <c r="V1018" s="820">
        <v>2500</v>
      </c>
      <c r="W1018" s="820">
        <v>2500</v>
      </c>
      <c r="X1018" s="820">
        <f t="shared" si="38"/>
        <v>2800.0000000000005</v>
      </c>
      <c r="Y1018" s="723"/>
      <c r="Z1018" s="723">
        <v>2016</v>
      </c>
      <c r="AA1018" s="723"/>
      <c r="AB1018" s="756" t="s">
        <v>876</v>
      </c>
      <c r="AC1018" s="756" t="s">
        <v>209</v>
      </c>
      <c r="AD1018" s="756"/>
      <c r="AE1018" s="756"/>
      <c r="AF1018" s="756"/>
      <c r="AG1018" s="756" t="s">
        <v>6059</v>
      </c>
      <c r="AH1018" s="756" t="s">
        <v>794</v>
      </c>
      <c r="AI1018" s="756">
        <v>210000091</v>
      </c>
      <c r="AJ1018" s="756" t="s">
        <v>6057</v>
      </c>
      <c r="AK1018" s="803"/>
    </row>
    <row r="1019" spans="1:37" s="192" customFormat="1" ht="100.5" customHeight="1">
      <c r="A1019" s="723" t="s">
        <v>6060</v>
      </c>
      <c r="B1019" s="790" t="s">
        <v>33</v>
      </c>
      <c r="C1019" s="723" t="s">
        <v>6061</v>
      </c>
      <c r="D1019" s="723" t="s">
        <v>6062</v>
      </c>
      <c r="E1019" s="723" t="s">
        <v>6062</v>
      </c>
      <c r="F1019" s="723" t="s">
        <v>6063</v>
      </c>
      <c r="G1019" s="723" t="str">
        <f t="shared" si="39"/>
        <v>лабораторная, хлоркальциевая</v>
      </c>
      <c r="H1019" s="723"/>
      <c r="I1019" s="723"/>
      <c r="J1019" s="723" t="s">
        <v>38</v>
      </c>
      <c r="K1019" s="723">
        <v>0</v>
      </c>
      <c r="L1019" s="762">
        <v>271010000</v>
      </c>
      <c r="M1019" s="723" t="s">
        <v>127</v>
      </c>
      <c r="N1019" s="723" t="s">
        <v>2115</v>
      </c>
      <c r="O1019" s="723" t="s">
        <v>802</v>
      </c>
      <c r="P1019" s="723" t="s">
        <v>229</v>
      </c>
      <c r="Q1019" s="870" t="s">
        <v>230</v>
      </c>
      <c r="R1019" s="723" t="s">
        <v>2856</v>
      </c>
      <c r="S1019" s="723">
        <v>796</v>
      </c>
      <c r="T1019" s="723" t="s">
        <v>232</v>
      </c>
      <c r="U1019" s="820">
        <v>6</v>
      </c>
      <c r="V1019" s="820">
        <v>3210</v>
      </c>
      <c r="W1019" s="820">
        <v>19260</v>
      </c>
      <c r="X1019" s="820">
        <f t="shared" si="38"/>
        <v>21571.200000000001</v>
      </c>
      <c r="Y1019" s="723"/>
      <c r="Z1019" s="723">
        <v>2016</v>
      </c>
      <c r="AA1019" s="723"/>
      <c r="AB1019" s="756" t="s">
        <v>876</v>
      </c>
      <c r="AC1019" s="756" t="s">
        <v>209</v>
      </c>
      <c r="AD1019" s="756"/>
      <c r="AE1019" s="756"/>
      <c r="AF1019" s="756"/>
      <c r="AG1019" s="756" t="s">
        <v>6064</v>
      </c>
      <c r="AH1019" s="756" t="s">
        <v>794</v>
      </c>
      <c r="AI1019" s="756">
        <v>210004873</v>
      </c>
      <c r="AJ1019" s="756" t="s">
        <v>6065</v>
      </c>
      <c r="AK1019" s="803"/>
    </row>
    <row r="1020" spans="1:37" s="192" customFormat="1" ht="100.5" customHeight="1">
      <c r="A1020" s="723" t="s">
        <v>6066</v>
      </c>
      <c r="B1020" s="790" t="s">
        <v>33</v>
      </c>
      <c r="C1020" s="723" t="s">
        <v>6067</v>
      </c>
      <c r="D1020" s="723" t="s">
        <v>6068</v>
      </c>
      <c r="E1020" s="723" t="s">
        <v>6068</v>
      </c>
      <c r="F1020" s="723" t="s">
        <v>6069</v>
      </c>
      <c r="G1020" s="723" t="str">
        <f t="shared" si="39"/>
        <v>ТНМП-52-М2 от -0,08 до 0,08 кПа</v>
      </c>
      <c r="H1020" s="723"/>
      <c r="I1020" s="723"/>
      <c r="J1020" s="723" t="s">
        <v>1135</v>
      </c>
      <c r="K1020" s="723">
        <v>0</v>
      </c>
      <c r="L1020" s="762">
        <v>751000000</v>
      </c>
      <c r="M1020" s="745" t="s">
        <v>83</v>
      </c>
      <c r="N1020" s="723" t="s">
        <v>2115</v>
      </c>
      <c r="O1020" s="809" t="s">
        <v>4674</v>
      </c>
      <c r="P1020" s="723" t="s">
        <v>229</v>
      </c>
      <c r="Q1020" s="870" t="s">
        <v>230</v>
      </c>
      <c r="R1020" s="723" t="s">
        <v>2856</v>
      </c>
      <c r="S1020" s="723">
        <v>796</v>
      </c>
      <c r="T1020" s="723" t="s">
        <v>232</v>
      </c>
      <c r="U1020" s="820">
        <v>140</v>
      </c>
      <c r="V1020" s="820">
        <v>50000</v>
      </c>
      <c r="W1020" s="820">
        <v>7000000</v>
      </c>
      <c r="X1020" s="820">
        <f t="shared" si="38"/>
        <v>7840000.0000000009</v>
      </c>
      <c r="Y1020" s="723"/>
      <c r="Z1020" s="723">
        <v>2016</v>
      </c>
      <c r="AA1020" s="723"/>
      <c r="AB1020" s="756" t="s">
        <v>876</v>
      </c>
      <c r="AC1020" s="756"/>
      <c r="AD1020" s="756"/>
      <c r="AE1020" s="756"/>
      <c r="AF1020" s="756"/>
      <c r="AG1020" s="756" t="s">
        <v>6070</v>
      </c>
      <c r="AH1020" s="756" t="s">
        <v>794</v>
      </c>
      <c r="AI1020" s="756">
        <v>210008028</v>
      </c>
      <c r="AJ1020" s="756" t="s">
        <v>6071</v>
      </c>
      <c r="AK1020" s="803"/>
    </row>
    <row r="1021" spans="1:37" s="192" customFormat="1" ht="100.5" customHeight="1">
      <c r="A1021" s="723" t="s">
        <v>6072</v>
      </c>
      <c r="B1021" s="790" t="s">
        <v>33</v>
      </c>
      <c r="C1021" s="723" t="s">
        <v>6073</v>
      </c>
      <c r="D1021" s="723" t="s">
        <v>6074</v>
      </c>
      <c r="E1021" s="723" t="s">
        <v>6074</v>
      </c>
      <c r="F1021" s="723" t="s">
        <v>5459</v>
      </c>
      <c r="G1021" s="723" t="str">
        <f t="shared" si="39"/>
        <v>порошок</v>
      </c>
      <c r="H1021" s="723"/>
      <c r="I1021" s="723"/>
      <c r="J1021" s="723" t="s">
        <v>38</v>
      </c>
      <c r="K1021" s="723">
        <v>0</v>
      </c>
      <c r="L1021" s="1044">
        <v>151010000</v>
      </c>
      <c r="M1021" s="745" t="s">
        <v>82</v>
      </c>
      <c r="N1021" s="723" t="s">
        <v>2115</v>
      </c>
      <c r="O1021" s="723" t="s">
        <v>4357</v>
      </c>
      <c r="P1021" s="723" t="s">
        <v>229</v>
      </c>
      <c r="Q1021" s="870" t="s">
        <v>230</v>
      </c>
      <c r="R1021" s="723" t="s">
        <v>2856</v>
      </c>
      <c r="S1021" s="723">
        <v>166</v>
      </c>
      <c r="T1021" s="723" t="s">
        <v>902</v>
      </c>
      <c r="U1021" s="820">
        <v>0.01</v>
      </c>
      <c r="V1021" s="820">
        <v>35000</v>
      </c>
      <c r="W1021" s="820">
        <v>350</v>
      </c>
      <c r="X1021" s="820">
        <f t="shared" si="38"/>
        <v>392.00000000000006</v>
      </c>
      <c r="Y1021" s="723"/>
      <c r="Z1021" s="723">
        <v>2016</v>
      </c>
      <c r="AA1021" s="723"/>
      <c r="AB1021" s="756" t="s">
        <v>876</v>
      </c>
      <c r="AC1021" s="756" t="s">
        <v>209</v>
      </c>
      <c r="AD1021" s="756"/>
      <c r="AE1021" s="756"/>
      <c r="AF1021" s="756"/>
      <c r="AG1021" s="756" t="s">
        <v>6075</v>
      </c>
      <c r="AH1021" s="756" t="s">
        <v>794</v>
      </c>
      <c r="AI1021" s="756">
        <v>210003614</v>
      </c>
      <c r="AJ1021" s="756" t="s">
        <v>6076</v>
      </c>
      <c r="AK1021" s="803"/>
    </row>
    <row r="1022" spans="1:37" s="192" customFormat="1" ht="100.5" customHeight="1">
      <c r="A1022" s="723" t="s">
        <v>6077</v>
      </c>
      <c r="B1022" s="790" t="s">
        <v>33</v>
      </c>
      <c r="C1022" s="723" t="s">
        <v>6073</v>
      </c>
      <c r="D1022" s="723" t="s">
        <v>6074</v>
      </c>
      <c r="E1022" s="723" t="s">
        <v>6074</v>
      </c>
      <c r="F1022" s="723" t="s">
        <v>5459</v>
      </c>
      <c r="G1022" s="723" t="str">
        <f t="shared" si="39"/>
        <v>порошок</v>
      </c>
      <c r="H1022" s="723"/>
      <c r="I1022" s="723"/>
      <c r="J1022" s="723" t="s">
        <v>38</v>
      </c>
      <c r="K1022" s="723">
        <v>0</v>
      </c>
      <c r="L1022" s="762">
        <v>471010000</v>
      </c>
      <c r="M1022" s="1003" t="s">
        <v>125</v>
      </c>
      <c r="N1022" s="723" t="s">
        <v>2115</v>
      </c>
      <c r="O1022" s="723" t="s">
        <v>4800</v>
      </c>
      <c r="P1022" s="723" t="s">
        <v>229</v>
      </c>
      <c r="Q1022" s="870" t="s">
        <v>230</v>
      </c>
      <c r="R1022" s="723" t="s">
        <v>2856</v>
      </c>
      <c r="S1022" s="723">
        <v>166</v>
      </c>
      <c r="T1022" s="723" t="s">
        <v>902</v>
      </c>
      <c r="U1022" s="820">
        <v>5.0000000000000001E-3</v>
      </c>
      <c r="V1022" s="820">
        <v>35000</v>
      </c>
      <c r="W1022" s="820">
        <v>175</v>
      </c>
      <c r="X1022" s="820">
        <f t="shared" si="38"/>
        <v>196.00000000000003</v>
      </c>
      <c r="Y1022" s="723"/>
      <c r="Z1022" s="723">
        <v>2016</v>
      </c>
      <c r="AA1022" s="723"/>
      <c r="AB1022" s="756" t="s">
        <v>876</v>
      </c>
      <c r="AC1022" s="756" t="s">
        <v>209</v>
      </c>
      <c r="AD1022" s="756"/>
      <c r="AE1022" s="756"/>
      <c r="AF1022" s="756"/>
      <c r="AG1022" s="756" t="s">
        <v>6078</v>
      </c>
      <c r="AH1022" s="756" t="s">
        <v>794</v>
      </c>
      <c r="AI1022" s="756">
        <v>210003614</v>
      </c>
      <c r="AJ1022" s="756" t="s">
        <v>6076</v>
      </c>
      <c r="AK1022" s="803"/>
    </row>
    <row r="1023" spans="1:37" s="192" customFormat="1" ht="100.5" customHeight="1">
      <c r="A1023" s="723" t="s">
        <v>6079</v>
      </c>
      <c r="B1023" s="790" t="s">
        <v>33</v>
      </c>
      <c r="C1023" s="723" t="s">
        <v>6073</v>
      </c>
      <c r="D1023" s="723" t="s">
        <v>6074</v>
      </c>
      <c r="E1023" s="723" t="s">
        <v>6074</v>
      </c>
      <c r="F1023" s="723" t="s">
        <v>5459</v>
      </c>
      <c r="G1023" s="723" t="str">
        <f t="shared" si="39"/>
        <v>порошок</v>
      </c>
      <c r="H1023" s="723"/>
      <c r="I1023" s="723"/>
      <c r="J1023" s="723" t="s">
        <v>38</v>
      </c>
      <c r="K1023" s="723">
        <v>0</v>
      </c>
      <c r="L1023" s="762">
        <v>471010000</v>
      </c>
      <c r="M1023" s="1003" t="s">
        <v>125</v>
      </c>
      <c r="N1023" s="723" t="s">
        <v>2115</v>
      </c>
      <c r="O1023" s="723" t="s">
        <v>236</v>
      </c>
      <c r="P1023" s="723" t="s">
        <v>229</v>
      </c>
      <c r="Q1023" s="870" t="s">
        <v>230</v>
      </c>
      <c r="R1023" s="723" t="s">
        <v>2856</v>
      </c>
      <c r="S1023" s="723">
        <v>166</v>
      </c>
      <c r="T1023" s="723" t="s">
        <v>902</v>
      </c>
      <c r="U1023" s="820">
        <v>5.8000000000000003E-2</v>
      </c>
      <c r="V1023" s="820">
        <v>35000</v>
      </c>
      <c r="W1023" s="820">
        <v>2030</v>
      </c>
      <c r="X1023" s="820">
        <f t="shared" si="38"/>
        <v>2273.6000000000004</v>
      </c>
      <c r="Y1023" s="723"/>
      <c r="Z1023" s="723">
        <v>2016</v>
      </c>
      <c r="AA1023" s="723"/>
      <c r="AB1023" s="756" t="s">
        <v>876</v>
      </c>
      <c r="AC1023" s="756" t="s">
        <v>209</v>
      </c>
      <c r="AD1023" s="756"/>
      <c r="AE1023" s="756"/>
      <c r="AF1023" s="756"/>
      <c r="AG1023" s="756" t="s">
        <v>6078</v>
      </c>
      <c r="AH1023" s="756" t="s">
        <v>794</v>
      </c>
      <c r="AI1023" s="756">
        <v>210003614</v>
      </c>
      <c r="AJ1023" s="756" t="s">
        <v>6076</v>
      </c>
      <c r="AK1023" s="803"/>
    </row>
    <row r="1024" spans="1:37" s="192" customFormat="1" ht="100.5" customHeight="1">
      <c r="A1024" s="723" t="s">
        <v>6080</v>
      </c>
      <c r="B1024" s="790" t="s">
        <v>33</v>
      </c>
      <c r="C1024" s="723" t="s">
        <v>6073</v>
      </c>
      <c r="D1024" s="723" t="s">
        <v>6074</v>
      </c>
      <c r="E1024" s="723" t="s">
        <v>6074</v>
      </c>
      <c r="F1024" s="723" t="s">
        <v>5459</v>
      </c>
      <c r="G1024" s="723" t="str">
        <f t="shared" si="39"/>
        <v>порошок</v>
      </c>
      <c r="H1024" s="723"/>
      <c r="I1024" s="723"/>
      <c r="J1024" s="723" t="s">
        <v>38</v>
      </c>
      <c r="K1024" s="723">
        <v>0</v>
      </c>
      <c r="L1024" s="762">
        <v>471010000</v>
      </c>
      <c r="M1024" s="1003" t="s">
        <v>125</v>
      </c>
      <c r="N1024" s="723" t="s">
        <v>2115</v>
      </c>
      <c r="O1024" s="723" t="s">
        <v>4973</v>
      </c>
      <c r="P1024" s="723" t="s">
        <v>229</v>
      </c>
      <c r="Q1024" s="870" t="s">
        <v>230</v>
      </c>
      <c r="R1024" s="723" t="s">
        <v>2856</v>
      </c>
      <c r="S1024" s="723">
        <v>166</v>
      </c>
      <c r="T1024" s="723" t="s">
        <v>902</v>
      </c>
      <c r="U1024" s="820">
        <v>2.4E-2</v>
      </c>
      <c r="V1024" s="820">
        <v>35000</v>
      </c>
      <c r="W1024" s="820">
        <v>840</v>
      </c>
      <c r="X1024" s="820">
        <f t="shared" si="38"/>
        <v>940.80000000000007</v>
      </c>
      <c r="Y1024" s="723"/>
      <c r="Z1024" s="723">
        <v>2016</v>
      </c>
      <c r="AA1024" s="723"/>
      <c r="AB1024" s="756" t="s">
        <v>876</v>
      </c>
      <c r="AC1024" s="756" t="s">
        <v>209</v>
      </c>
      <c r="AD1024" s="756"/>
      <c r="AE1024" s="756"/>
      <c r="AF1024" s="756"/>
      <c r="AG1024" s="756" t="s">
        <v>6078</v>
      </c>
      <c r="AH1024" s="756" t="s">
        <v>794</v>
      </c>
      <c r="AI1024" s="756">
        <v>210003614</v>
      </c>
      <c r="AJ1024" s="756" t="s">
        <v>6076</v>
      </c>
      <c r="AK1024" s="803"/>
    </row>
    <row r="1025" spans="1:37" s="192" customFormat="1" ht="100.5" customHeight="1">
      <c r="A1025" s="723" t="s">
        <v>6081</v>
      </c>
      <c r="B1025" s="790" t="s">
        <v>33</v>
      </c>
      <c r="C1025" s="723" t="s">
        <v>6073</v>
      </c>
      <c r="D1025" s="723" t="s">
        <v>6074</v>
      </c>
      <c r="E1025" s="723" t="s">
        <v>6074</v>
      </c>
      <c r="F1025" s="723" t="s">
        <v>5459</v>
      </c>
      <c r="G1025" s="723" t="str">
        <f t="shared" si="39"/>
        <v>порошок</v>
      </c>
      <c r="H1025" s="723"/>
      <c r="I1025" s="723"/>
      <c r="J1025" s="723" t="s">
        <v>38</v>
      </c>
      <c r="K1025" s="723">
        <v>0</v>
      </c>
      <c r="L1025" s="723">
        <v>511010000</v>
      </c>
      <c r="M1025" s="749" t="s">
        <v>88</v>
      </c>
      <c r="N1025" s="723" t="s">
        <v>2115</v>
      </c>
      <c r="O1025" s="809" t="s">
        <v>4695</v>
      </c>
      <c r="P1025" s="723" t="s">
        <v>229</v>
      </c>
      <c r="Q1025" s="870" t="s">
        <v>230</v>
      </c>
      <c r="R1025" s="723" t="s">
        <v>2856</v>
      </c>
      <c r="S1025" s="723">
        <v>166</v>
      </c>
      <c r="T1025" s="723" t="s">
        <v>902</v>
      </c>
      <c r="U1025" s="820">
        <v>2E-3</v>
      </c>
      <c r="V1025" s="820">
        <v>35000</v>
      </c>
      <c r="W1025" s="820">
        <v>70</v>
      </c>
      <c r="X1025" s="820">
        <f t="shared" si="38"/>
        <v>78.400000000000006</v>
      </c>
      <c r="Y1025" s="723"/>
      <c r="Z1025" s="723">
        <v>2016</v>
      </c>
      <c r="AA1025" s="723"/>
      <c r="AB1025" s="756" t="s">
        <v>876</v>
      </c>
      <c r="AC1025" s="756" t="s">
        <v>209</v>
      </c>
      <c r="AD1025" s="756"/>
      <c r="AE1025" s="756"/>
      <c r="AF1025" s="756"/>
      <c r="AG1025" s="756" t="s">
        <v>6082</v>
      </c>
      <c r="AH1025" s="756" t="s">
        <v>794</v>
      </c>
      <c r="AI1025" s="756">
        <v>210003614</v>
      </c>
      <c r="AJ1025" s="756" t="s">
        <v>6076</v>
      </c>
      <c r="AK1025" s="803"/>
    </row>
    <row r="1026" spans="1:37" s="192" customFormat="1" ht="100.5" customHeight="1">
      <c r="A1026" s="723" t="s">
        <v>6083</v>
      </c>
      <c r="B1026" s="790" t="s">
        <v>33</v>
      </c>
      <c r="C1026" s="723" t="s">
        <v>6073</v>
      </c>
      <c r="D1026" s="723" t="s">
        <v>6074</v>
      </c>
      <c r="E1026" s="723" t="s">
        <v>6074</v>
      </c>
      <c r="F1026" s="723" t="s">
        <v>5459</v>
      </c>
      <c r="G1026" s="723" t="str">
        <f t="shared" si="39"/>
        <v>порошок</v>
      </c>
      <c r="H1026" s="723"/>
      <c r="I1026" s="723"/>
      <c r="J1026" s="723" t="s">
        <v>38</v>
      </c>
      <c r="K1026" s="723">
        <v>0</v>
      </c>
      <c r="L1026" s="95">
        <v>311010000</v>
      </c>
      <c r="M1026" s="723" t="s">
        <v>342</v>
      </c>
      <c r="N1026" s="723" t="s">
        <v>2115</v>
      </c>
      <c r="O1026" s="809" t="s">
        <v>4682</v>
      </c>
      <c r="P1026" s="723" t="s">
        <v>229</v>
      </c>
      <c r="Q1026" s="870" t="s">
        <v>230</v>
      </c>
      <c r="R1026" s="723" t="s">
        <v>2856</v>
      </c>
      <c r="S1026" s="723">
        <v>166</v>
      </c>
      <c r="T1026" s="723" t="s">
        <v>902</v>
      </c>
      <c r="U1026" s="820">
        <v>4.0000000000000001E-3</v>
      </c>
      <c r="V1026" s="820">
        <v>19260</v>
      </c>
      <c r="W1026" s="820">
        <v>77.040000000000006</v>
      </c>
      <c r="X1026" s="820">
        <f t="shared" si="38"/>
        <v>86.284800000000018</v>
      </c>
      <c r="Y1026" s="723"/>
      <c r="Z1026" s="723">
        <v>2016</v>
      </c>
      <c r="AA1026" s="723"/>
      <c r="AB1026" s="756" t="s">
        <v>876</v>
      </c>
      <c r="AC1026" s="756" t="s">
        <v>209</v>
      </c>
      <c r="AD1026" s="756"/>
      <c r="AE1026" s="756"/>
      <c r="AF1026" s="756"/>
      <c r="AG1026" s="756" t="s">
        <v>6084</v>
      </c>
      <c r="AH1026" s="756" t="s">
        <v>794</v>
      </c>
      <c r="AI1026" s="756">
        <v>210009486</v>
      </c>
      <c r="AJ1026" s="756" t="s">
        <v>6085</v>
      </c>
      <c r="AK1026" s="803"/>
    </row>
    <row r="1027" spans="1:37" s="192" customFormat="1" ht="100.5" customHeight="1">
      <c r="A1027" s="723" t="s">
        <v>6086</v>
      </c>
      <c r="B1027" s="790" t="s">
        <v>33</v>
      </c>
      <c r="C1027" s="723" t="s">
        <v>6087</v>
      </c>
      <c r="D1027" s="723" t="s">
        <v>6088</v>
      </c>
      <c r="E1027" s="723" t="s">
        <v>6088</v>
      </c>
      <c r="F1027" s="723" t="s">
        <v>6089</v>
      </c>
      <c r="G1027" s="723" t="str">
        <f t="shared" si="39"/>
        <v>для хроматографа</v>
      </c>
      <c r="H1027" s="723"/>
      <c r="I1027" s="723"/>
      <c r="J1027" s="723" t="s">
        <v>38</v>
      </c>
      <c r="K1027" s="723">
        <v>0</v>
      </c>
      <c r="L1027" s="95">
        <v>311010000</v>
      </c>
      <c r="M1027" s="723" t="s">
        <v>342</v>
      </c>
      <c r="N1027" s="723" t="s">
        <v>2115</v>
      </c>
      <c r="O1027" s="809" t="s">
        <v>4682</v>
      </c>
      <c r="P1027" s="723" t="s">
        <v>229</v>
      </c>
      <c r="Q1027" s="870" t="s">
        <v>230</v>
      </c>
      <c r="R1027" s="723" t="s">
        <v>2856</v>
      </c>
      <c r="S1027" s="723">
        <v>796</v>
      </c>
      <c r="T1027" s="723" t="s">
        <v>232</v>
      </c>
      <c r="U1027" s="820">
        <v>1</v>
      </c>
      <c r="V1027" s="820">
        <v>5000</v>
      </c>
      <c r="W1027" s="820">
        <v>5000</v>
      </c>
      <c r="X1027" s="820">
        <f t="shared" si="38"/>
        <v>5600.0000000000009</v>
      </c>
      <c r="Y1027" s="723"/>
      <c r="Z1027" s="723">
        <v>2016</v>
      </c>
      <c r="AA1027" s="723"/>
      <c r="AB1027" s="756" t="s">
        <v>876</v>
      </c>
      <c r="AC1027" s="756" t="s">
        <v>209</v>
      </c>
      <c r="AD1027" s="756"/>
      <c r="AE1027" s="756"/>
      <c r="AF1027" s="756"/>
      <c r="AG1027" s="756" t="s">
        <v>6090</v>
      </c>
      <c r="AH1027" s="756" t="s">
        <v>794</v>
      </c>
      <c r="AI1027" s="756">
        <v>210024387</v>
      </c>
      <c r="AJ1027" s="756" t="s">
        <v>6091</v>
      </c>
      <c r="AK1027" s="803"/>
    </row>
    <row r="1028" spans="1:37" s="192" customFormat="1" ht="100.5" customHeight="1">
      <c r="A1028" s="723" t="s">
        <v>6092</v>
      </c>
      <c r="B1028" s="790" t="s">
        <v>33</v>
      </c>
      <c r="C1028" s="723" t="s">
        <v>6093</v>
      </c>
      <c r="D1028" s="723" t="s">
        <v>6088</v>
      </c>
      <c r="E1028" s="723" t="s">
        <v>6088</v>
      </c>
      <c r="F1028" s="723" t="s">
        <v>6094</v>
      </c>
      <c r="G1028" s="723" t="str">
        <f t="shared" si="39"/>
        <v>для очистки газов, для фильтрования, с использованием каталитического процесса</v>
      </c>
      <c r="H1028" s="723"/>
      <c r="I1028" s="723"/>
      <c r="J1028" s="723" t="s">
        <v>38</v>
      </c>
      <c r="K1028" s="723">
        <v>0</v>
      </c>
      <c r="L1028" s="745">
        <v>271034100</v>
      </c>
      <c r="M1028" s="749" t="s">
        <v>84</v>
      </c>
      <c r="N1028" s="723" t="s">
        <v>2115</v>
      </c>
      <c r="O1028" s="723" t="s">
        <v>4706</v>
      </c>
      <c r="P1028" s="723" t="s">
        <v>229</v>
      </c>
      <c r="Q1028" s="870" t="s">
        <v>230</v>
      </c>
      <c r="R1028" s="723" t="s">
        <v>2856</v>
      </c>
      <c r="S1028" s="723">
        <v>796</v>
      </c>
      <c r="T1028" s="723" t="s">
        <v>232</v>
      </c>
      <c r="U1028" s="820">
        <v>2</v>
      </c>
      <c r="V1028" s="820">
        <v>15000</v>
      </c>
      <c r="W1028" s="820">
        <v>30000</v>
      </c>
      <c r="X1028" s="820">
        <f t="shared" si="38"/>
        <v>33600</v>
      </c>
      <c r="Y1028" s="723"/>
      <c r="Z1028" s="723">
        <v>2016</v>
      </c>
      <c r="AA1028" s="723"/>
      <c r="AB1028" s="756" t="s">
        <v>876</v>
      </c>
      <c r="AC1028" s="756" t="s">
        <v>209</v>
      </c>
      <c r="AD1028" s="756"/>
      <c r="AE1028" s="756"/>
      <c r="AF1028" s="756"/>
      <c r="AG1028" s="756" t="s">
        <v>6095</v>
      </c>
      <c r="AH1028" s="756" t="s">
        <v>794</v>
      </c>
      <c r="AI1028" s="756">
        <v>210024383</v>
      </c>
      <c r="AJ1028" s="756" t="s">
        <v>6096</v>
      </c>
      <c r="AK1028" s="803"/>
    </row>
    <row r="1029" spans="1:37" s="192" customFormat="1" ht="100.5" customHeight="1">
      <c r="A1029" s="723" t="s">
        <v>6097</v>
      </c>
      <c r="B1029" s="790" t="s">
        <v>33</v>
      </c>
      <c r="C1029" s="723" t="s">
        <v>6093</v>
      </c>
      <c r="D1029" s="723" t="s">
        <v>6088</v>
      </c>
      <c r="E1029" s="723" t="s">
        <v>6088</v>
      </c>
      <c r="F1029" s="723" t="s">
        <v>6094</v>
      </c>
      <c r="G1029" s="723" t="str">
        <f t="shared" si="39"/>
        <v>для очистки газов, для фильтрования, с использованием каталитического процесса</v>
      </c>
      <c r="H1029" s="723"/>
      <c r="I1029" s="723"/>
      <c r="J1029" s="723" t="s">
        <v>38</v>
      </c>
      <c r="K1029" s="723">
        <v>0</v>
      </c>
      <c r="L1029" s="95">
        <v>311010000</v>
      </c>
      <c r="M1029" s="723" t="s">
        <v>342</v>
      </c>
      <c r="N1029" s="723" t="s">
        <v>2115</v>
      </c>
      <c r="O1029" s="809" t="s">
        <v>4682</v>
      </c>
      <c r="P1029" s="723" t="s">
        <v>229</v>
      </c>
      <c r="Q1029" s="870" t="s">
        <v>230</v>
      </c>
      <c r="R1029" s="723" t="s">
        <v>2856</v>
      </c>
      <c r="S1029" s="723">
        <v>796</v>
      </c>
      <c r="T1029" s="723" t="s">
        <v>232</v>
      </c>
      <c r="U1029" s="820">
        <v>1</v>
      </c>
      <c r="V1029" s="820">
        <v>15000</v>
      </c>
      <c r="W1029" s="820">
        <v>15000</v>
      </c>
      <c r="X1029" s="820">
        <f t="shared" si="38"/>
        <v>16800</v>
      </c>
      <c r="Y1029" s="723"/>
      <c r="Z1029" s="723">
        <v>2016</v>
      </c>
      <c r="AA1029" s="723"/>
      <c r="AB1029" s="756" t="s">
        <v>876</v>
      </c>
      <c r="AC1029" s="756" t="s">
        <v>209</v>
      </c>
      <c r="AD1029" s="756"/>
      <c r="AE1029" s="756"/>
      <c r="AF1029" s="756"/>
      <c r="AG1029" s="756" t="s">
        <v>6098</v>
      </c>
      <c r="AH1029" s="756" t="s">
        <v>794</v>
      </c>
      <c r="AI1029" s="756">
        <v>210024383</v>
      </c>
      <c r="AJ1029" s="756" t="s">
        <v>6096</v>
      </c>
      <c r="AK1029" s="803"/>
    </row>
    <row r="1030" spans="1:37" s="192" customFormat="1" ht="100.5" customHeight="1">
      <c r="A1030" s="723" t="s">
        <v>6099</v>
      </c>
      <c r="B1030" s="790" t="s">
        <v>33</v>
      </c>
      <c r="C1030" s="723" t="s">
        <v>6100</v>
      </c>
      <c r="D1030" s="723" t="s">
        <v>6088</v>
      </c>
      <c r="E1030" s="723" t="s">
        <v>6088</v>
      </c>
      <c r="F1030" s="723" t="s">
        <v>6101</v>
      </c>
      <c r="G1030" s="723" t="str">
        <f t="shared" si="39"/>
        <v>обеззоленный, лабораторный, диаметр 12,5 см, среднефильтрирующий</v>
      </c>
      <c r="H1030" s="723"/>
      <c r="I1030" s="723"/>
      <c r="J1030" s="723" t="s">
        <v>38</v>
      </c>
      <c r="K1030" s="723">
        <v>0</v>
      </c>
      <c r="L1030" s="95">
        <v>311010000</v>
      </c>
      <c r="M1030" s="723" t="s">
        <v>342</v>
      </c>
      <c r="N1030" s="723" t="s">
        <v>2115</v>
      </c>
      <c r="O1030" s="809" t="s">
        <v>4682</v>
      </c>
      <c r="P1030" s="723" t="s">
        <v>229</v>
      </c>
      <c r="Q1030" s="870" t="s">
        <v>230</v>
      </c>
      <c r="R1030" s="723" t="s">
        <v>2856</v>
      </c>
      <c r="S1030" s="723">
        <v>778</v>
      </c>
      <c r="T1030" s="723" t="s">
        <v>803</v>
      </c>
      <c r="U1030" s="820">
        <v>6</v>
      </c>
      <c r="V1030" s="820">
        <v>642</v>
      </c>
      <c r="W1030" s="820">
        <v>3852</v>
      </c>
      <c r="X1030" s="820">
        <f t="shared" si="38"/>
        <v>4314.2400000000007</v>
      </c>
      <c r="Y1030" s="723"/>
      <c r="Z1030" s="723">
        <v>2016</v>
      </c>
      <c r="AA1030" s="723"/>
      <c r="AB1030" s="756" t="s">
        <v>876</v>
      </c>
      <c r="AC1030" s="756" t="s">
        <v>209</v>
      </c>
      <c r="AD1030" s="756"/>
      <c r="AE1030" s="756"/>
      <c r="AF1030" s="756"/>
      <c r="AG1030" s="756" t="s">
        <v>6102</v>
      </c>
      <c r="AH1030" s="756" t="s">
        <v>794</v>
      </c>
      <c r="AI1030" s="756">
        <v>210004041</v>
      </c>
      <c r="AJ1030" s="756" t="s">
        <v>6103</v>
      </c>
      <c r="AK1030" s="803"/>
    </row>
    <row r="1031" spans="1:37" s="192" customFormat="1" ht="100.5" customHeight="1">
      <c r="A1031" s="723" t="s">
        <v>6104</v>
      </c>
      <c r="B1031" s="790" t="s">
        <v>33</v>
      </c>
      <c r="C1031" s="723" t="s">
        <v>6105</v>
      </c>
      <c r="D1031" s="723" t="s">
        <v>6088</v>
      </c>
      <c r="E1031" s="723" t="s">
        <v>6088</v>
      </c>
      <c r="F1031" s="723" t="s">
        <v>6106</v>
      </c>
      <c r="G1031" s="723" t="str">
        <f t="shared" si="39"/>
        <v>обеззоленный, лабораторный, диаметр 15 см, среднефильтрирующий</v>
      </c>
      <c r="H1031" s="723"/>
      <c r="I1031" s="723"/>
      <c r="J1031" s="723" t="s">
        <v>38</v>
      </c>
      <c r="K1031" s="723">
        <v>0</v>
      </c>
      <c r="L1031" s="762">
        <v>271010000</v>
      </c>
      <c r="M1031" s="723" t="s">
        <v>127</v>
      </c>
      <c r="N1031" s="723" t="s">
        <v>2115</v>
      </c>
      <c r="O1031" s="723" t="s">
        <v>802</v>
      </c>
      <c r="P1031" s="723" t="s">
        <v>229</v>
      </c>
      <c r="Q1031" s="870" t="s">
        <v>230</v>
      </c>
      <c r="R1031" s="723" t="s">
        <v>2856</v>
      </c>
      <c r="S1031" s="723">
        <v>778</v>
      </c>
      <c r="T1031" s="723" t="s">
        <v>803</v>
      </c>
      <c r="U1031" s="820">
        <v>2</v>
      </c>
      <c r="V1031" s="820">
        <v>700</v>
      </c>
      <c r="W1031" s="820">
        <v>1400</v>
      </c>
      <c r="X1031" s="820">
        <f t="shared" si="38"/>
        <v>1568.0000000000002</v>
      </c>
      <c r="Y1031" s="723"/>
      <c r="Z1031" s="723">
        <v>2016</v>
      </c>
      <c r="AA1031" s="723"/>
      <c r="AB1031" s="756" t="s">
        <v>876</v>
      </c>
      <c r="AC1031" s="756" t="s">
        <v>209</v>
      </c>
      <c r="AD1031" s="756"/>
      <c r="AE1031" s="756"/>
      <c r="AF1031" s="756"/>
      <c r="AG1031" s="756" t="s">
        <v>6107</v>
      </c>
      <c r="AH1031" s="756" t="s">
        <v>794</v>
      </c>
      <c r="AI1031" s="756">
        <v>210000430</v>
      </c>
      <c r="AJ1031" s="756" t="s">
        <v>6108</v>
      </c>
      <c r="AK1031" s="803"/>
    </row>
    <row r="1032" spans="1:37" s="192" customFormat="1" ht="100.5" customHeight="1">
      <c r="A1032" s="723" t="s">
        <v>6109</v>
      </c>
      <c r="B1032" s="790" t="s">
        <v>33</v>
      </c>
      <c r="C1032" s="723" t="s">
        <v>6105</v>
      </c>
      <c r="D1032" s="723" t="s">
        <v>6088</v>
      </c>
      <c r="E1032" s="723" t="s">
        <v>6088</v>
      </c>
      <c r="F1032" s="723" t="s">
        <v>6106</v>
      </c>
      <c r="G1032" s="723" t="str">
        <f t="shared" si="39"/>
        <v>обеззоленный, лабораторный, диаметр 15 см, среднефильтрирующий</v>
      </c>
      <c r="H1032" s="723"/>
      <c r="I1032" s="723"/>
      <c r="J1032" s="723" t="s">
        <v>38</v>
      </c>
      <c r="K1032" s="723">
        <v>0</v>
      </c>
      <c r="L1032" s="762">
        <v>471010000</v>
      </c>
      <c r="M1032" s="1003" t="s">
        <v>125</v>
      </c>
      <c r="N1032" s="723" t="s">
        <v>2115</v>
      </c>
      <c r="O1032" s="723" t="s">
        <v>4800</v>
      </c>
      <c r="P1032" s="723" t="s">
        <v>229</v>
      </c>
      <c r="Q1032" s="870" t="s">
        <v>230</v>
      </c>
      <c r="R1032" s="723" t="s">
        <v>2856</v>
      </c>
      <c r="S1032" s="723">
        <v>778</v>
      </c>
      <c r="T1032" s="723" t="s">
        <v>803</v>
      </c>
      <c r="U1032" s="820">
        <v>2</v>
      </c>
      <c r="V1032" s="820">
        <v>700</v>
      </c>
      <c r="W1032" s="820">
        <v>1400</v>
      </c>
      <c r="X1032" s="820">
        <f t="shared" si="38"/>
        <v>1568.0000000000002</v>
      </c>
      <c r="Y1032" s="723"/>
      <c r="Z1032" s="723">
        <v>2016</v>
      </c>
      <c r="AA1032" s="723"/>
      <c r="AB1032" s="756" t="s">
        <v>876</v>
      </c>
      <c r="AC1032" s="756" t="s">
        <v>209</v>
      </c>
      <c r="AD1032" s="756"/>
      <c r="AE1032" s="756"/>
      <c r="AF1032" s="756"/>
      <c r="AG1032" s="756" t="s">
        <v>6110</v>
      </c>
      <c r="AH1032" s="756" t="s">
        <v>794</v>
      </c>
      <c r="AI1032" s="756">
        <v>210000430</v>
      </c>
      <c r="AJ1032" s="756" t="s">
        <v>6108</v>
      </c>
      <c r="AK1032" s="803"/>
    </row>
    <row r="1033" spans="1:37" s="192" customFormat="1" ht="100.5" customHeight="1">
      <c r="A1033" s="723" t="s">
        <v>6111</v>
      </c>
      <c r="B1033" s="790" t="s">
        <v>33</v>
      </c>
      <c r="C1033" s="723" t="s">
        <v>6105</v>
      </c>
      <c r="D1033" s="723" t="s">
        <v>6088</v>
      </c>
      <c r="E1033" s="723" t="s">
        <v>6088</v>
      </c>
      <c r="F1033" s="723" t="s">
        <v>6106</v>
      </c>
      <c r="G1033" s="723" t="str">
        <f t="shared" si="39"/>
        <v>обеззоленный, лабораторный, диаметр 15 см, среднефильтрирующий</v>
      </c>
      <c r="H1033" s="723"/>
      <c r="I1033" s="723"/>
      <c r="J1033" s="723" t="s">
        <v>38</v>
      </c>
      <c r="K1033" s="723">
        <v>0</v>
      </c>
      <c r="L1033" s="762">
        <v>471010000</v>
      </c>
      <c r="M1033" s="1003" t="s">
        <v>125</v>
      </c>
      <c r="N1033" s="723" t="s">
        <v>2115</v>
      </c>
      <c r="O1033" s="723" t="s">
        <v>236</v>
      </c>
      <c r="P1033" s="723" t="s">
        <v>229</v>
      </c>
      <c r="Q1033" s="870" t="s">
        <v>230</v>
      </c>
      <c r="R1033" s="723" t="s">
        <v>2856</v>
      </c>
      <c r="S1033" s="723">
        <v>778</v>
      </c>
      <c r="T1033" s="723" t="s">
        <v>803</v>
      </c>
      <c r="U1033" s="820">
        <v>5</v>
      </c>
      <c r="V1033" s="820">
        <v>700</v>
      </c>
      <c r="W1033" s="820">
        <v>3500</v>
      </c>
      <c r="X1033" s="820">
        <f t="shared" si="38"/>
        <v>3920.0000000000005</v>
      </c>
      <c r="Y1033" s="723"/>
      <c r="Z1033" s="723">
        <v>2016</v>
      </c>
      <c r="AA1033" s="723"/>
      <c r="AB1033" s="756" t="s">
        <v>876</v>
      </c>
      <c r="AC1033" s="756" t="s">
        <v>209</v>
      </c>
      <c r="AD1033" s="756"/>
      <c r="AE1033" s="756"/>
      <c r="AF1033" s="756"/>
      <c r="AG1033" s="756" t="s">
        <v>6110</v>
      </c>
      <c r="AH1033" s="756" t="s">
        <v>794</v>
      </c>
      <c r="AI1033" s="756">
        <v>210000430</v>
      </c>
      <c r="AJ1033" s="756" t="s">
        <v>6108</v>
      </c>
      <c r="AK1033" s="803"/>
    </row>
    <row r="1034" spans="1:37" s="192" customFormat="1" ht="100.5" customHeight="1">
      <c r="A1034" s="723" t="s">
        <v>6112</v>
      </c>
      <c r="B1034" s="790" t="s">
        <v>33</v>
      </c>
      <c r="C1034" s="723" t="s">
        <v>6105</v>
      </c>
      <c r="D1034" s="723" t="s">
        <v>6088</v>
      </c>
      <c r="E1034" s="723" t="s">
        <v>6088</v>
      </c>
      <c r="F1034" s="723" t="s">
        <v>6106</v>
      </c>
      <c r="G1034" s="723" t="str">
        <f t="shared" si="39"/>
        <v>обеззоленный, лабораторный, диаметр 15 см, среднефильтрирующий</v>
      </c>
      <c r="H1034" s="723"/>
      <c r="I1034" s="723"/>
      <c r="J1034" s="723" t="s">
        <v>38</v>
      </c>
      <c r="K1034" s="723">
        <v>0</v>
      </c>
      <c r="L1034" s="762">
        <v>471010000</v>
      </c>
      <c r="M1034" s="1003" t="s">
        <v>125</v>
      </c>
      <c r="N1034" s="723" t="s">
        <v>2115</v>
      </c>
      <c r="O1034" s="723" t="s">
        <v>4973</v>
      </c>
      <c r="P1034" s="723" t="s">
        <v>229</v>
      </c>
      <c r="Q1034" s="870" t="s">
        <v>230</v>
      </c>
      <c r="R1034" s="723" t="s">
        <v>2856</v>
      </c>
      <c r="S1034" s="723">
        <v>778</v>
      </c>
      <c r="T1034" s="723" t="s">
        <v>803</v>
      </c>
      <c r="U1034" s="820">
        <v>5</v>
      </c>
      <c r="V1034" s="820">
        <v>700</v>
      </c>
      <c r="W1034" s="820">
        <v>3500</v>
      </c>
      <c r="X1034" s="820">
        <f t="shared" si="38"/>
        <v>3920.0000000000005</v>
      </c>
      <c r="Y1034" s="723"/>
      <c r="Z1034" s="723">
        <v>2016</v>
      </c>
      <c r="AA1034" s="723"/>
      <c r="AB1034" s="756" t="s">
        <v>876</v>
      </c>
      <c r="AC1034" s="756" t="s">
        <v>209</v>
      </c>
      <c r="AD1034" s="756"/>
      <c r="AE1034" s="756"/>
      <c r="AF1034" s="756"/>
      <c r="AG1034" s="756" t="s">
        <v>6110</v>
      </c>
      <c r="AH1034" s="756" t="s">
        <v>794</v>
      </c>
      <c r="AI1034" s="756">
        <v>210000430</v>
      </c>
      <c r="AJ1034" s="756" t="s">
        <v>6108</v>
      </c>
      <c r="AK1034" s="803"/>
    </row>
    <row r="1035" spans="1:37" s="192" customFormat="1" ht="100.5" customHeight="1">
      <c r="A1035" s="723" t="s">
        <v>6113</v>
      </c>
      <c r="B1035" s="790" t="s">
        <v>33</v>
      </c>
      <c r="C1035" s="723" t="s">
        <v>6114</v>
      </c>
      <c r="D1035" s="723" t="s">
        <v>6088</v>
      </c>
      <c r="E1035" s="723" t="s">
        <v>6088</v>
      </c>
      <c r="F1035" s="723" t="s">
        <v>6115</v>
      </c>
      <c r="G1035" s="723" t="str">
        <f t="shared" si="39"/>
        <v>обеззоленный, лабораторный, диаметром 12,5 см, быстрофильтрирующий</v>
      </c>
      <c r="H1035" s="723"/>
      <c r="I1035" s="723"/>
      <c r="J1035" s="723" t="s">
        <v>38</v>
      </c>
      <c r="K1035" s="723">
        <v>0</v>
      </c>
      <c r="L1035" s="762">
        <v>271010000</v>
      </c>
      <c r="M1035" s="723" t="s">
        <v>127</v>
      </c>
      <c r="N1035" s="723" t="s">
        <v>2115</v>
      </c>
      <c r="O1035" s="723" t="s">
        <v>802</v>
      </c>
      <c r="P1035" s="723" t="s">
        <v>229</v>
      </c>
      <c r="Q1035" s="870" t="s">
        <v>230</v>
      </c>
      <c r="R1035" s="723" t="s">
        <v>2856</v>
      </c>
      <c r="S1035" s="723">
        <v>778</v>
      </c>
      <c r="T1035" s="723" t="s">
        <v>803</v>
      </c>
      <c r="U1035" s="820">
        <v>2</v>
      </c>
      <c r="V1035" s="820">
        <v>1000</v>
      </c>
      <c r="W1035" s="820">
        <v>2000</v>
      </c>
      <c r="X1035" s="820">
        <f t="shared" si="38"/>
        <v>2240</v>
      </c>
      <c r="Y1035" s="723"/>
      <c r="Z1035" s="723">
        <v>2016</v>
      </c>
      <c r="AA1035" s="723"/>
      <c r="AB1035" s="756" t="s">
        <v>876</v>
      </c>
      <c r="AC1035" s="756" t="s">
        <v>209</v>
      </c>
      <c r="AD1035" s="756"/>
      <c r="AE1035" s="756"/>
      <c r="AF1035" s="756"/>
      <c r="AG1035" s="756" t="s">
        <v>6116</v>
      </c>
      <c r="AH1035" s="756" t="s">
        <v>794</v>
      </c>
      <c r="AI1035" s="756">
        <v>210000431</v>
      </c>
      <c r="AJ1035" s="756" t="s">
        <v>6117</v>
      </c>
      <c r="AK1035" s="803"/>
    </row>
    <row r="1036" spans="1:37" s="192" customFormat="1" ht="100.5" customHeight="1">
      <c r="A1036" s="723" t="s">
        <v>6118</v>
      </c>
      <c r="B1036" s="790" t="s">
        <v>33</v>
      </c>
      <c r="C1036" s="723" t="s">
        <v>6119</v>
      </c>
      <c r="D1036" s="723" t="s">
        <v>6120</v>
      </c>
      <c r="E1036" s="723" t="s">
        <v>6120</v>
      </c>
      <c r="F1036" s="723" t="s">
        <v>6121</v>
      </c>
      <c r="G1036" s="723" t="str">
        <f t="shared" si="39"/>
        <v>эриохром черный Т</v>
      </c>
      <c r="H1036" s="723"/>
      <c r="I1036" s="723"/>
      <c r="J1036" s="723" t="s">
        <v>38</v>
      </c>
      <c r="K1036" s="723">
        <v>0</v>
      </c>
      <c r="L1036" s="95">
        <v>311010000</v>
      </c>
      <c r="M1036" s="723" t="s">
        <v>342</v>
      </c>
      <c r="N1036" s="723" t="s">
        <v>2115</v>
      </c>
      <c r="O1036" s="809" t="s">
        <v>4682</v>
      </c>
      <c r="P1036" s="723" t="s">
        <v>229</v>
      </c>
      <c r="Q1036" s="870" t="s">
        <v>230</v>
      </c>
      <c r="R1036" s="723" t="s">
        <v>2856</v>
      </c>
      <c r="S1036" s="723">
        <v>163</v>
      </c>
      <c r="T1036" s="723" t="s">
        <v>5796</v>
      </c>
      <c r="U1036" s="820">
        <v>0.75</v>
      </c>
      <c r="V1036" s="820">
        <v>300</v>
      </c>
      <c r="W1036" s="820">
        <v>225</v>
      </c>
      <c r="X1036" s="820">
        <f t="shared" si="38"/>
        <v>252.00000000000003</v>
      </c>
      <c r="Y1036" s="723"/>
      <c r="Z1036" s="723">
        <v>2016</v>
      </c>
      <c r="AA1036" s="723"/>
      <c r="AB1036" s="756" t="s">
        <v>876</v>
      </c>
      <c r="AC1036" s="756" t="s">
        <v>209</v>
      </c>
      <c r="AD1036" s="756"/>
      <c r="AE1036" s="756"/>
      <c r="AF1036" s="756"/>
      <c r="AG1036" s="756" t="s">
        <v>6122</v>
      </c>
      <c r="AH1036" s="756" t="s">
        <v>794</v>
      </c>
      <c r="AI1036" s="756">
        <v>210013893</v>
      </c>
      <c r="AJ1036" s="756" t="s">
        <v>6123</v>
      </c>
      <c r="AK1036" s="803"/>
    </row>
    <row r="1037" spans="1:37" s="192" customFormat="1" ht="100.5" customHeight="1">
      <c r="A1037" s="723" t="s">
        <v>6124</v>
      </c>
      <c r="B1037" s="790" t="s">
        <v>33</v>
      </c>
      <c r="C1037" s="723" t="s">
        <v>6119</v>
      </c>
      <c r="D1037" s="723" t="s">
        <v>6120</v>
      </c>
      <c r="E1037" s="723" t="s">
        <v>6120</v>
      </c>
      <c r="F1037" s="723" t="s">
        <v>6121</v>
      </c>
      <c r="G1037" s="723" t="str">
        <f t="shared" si="39"/>
        <v>эриохром черный Т</v>
      </c>
      <c r="H1037" s="723"/>
      <c r="I1037" s="723"/>
      <c r="J1037" s="723" t="s">
        <v>38</v>
      </c>
      <c r="K1037" s="723">
        <v>0</v>
      </c>
      <c r="L1037" s="723">
        <v>511010000</v>
      </c>
      <c r="M1037" s="749" t="s">
        <v>88</v>
      </c>
      <c r="N1037" s="723" t="s">
        <v>2115</v>
      </c>
      <c r="O1037" s="809" t="s">
        <v>4695</v>
      </c>
      <c r="P1037" s="723" t="s">
        <v>229</v>
      </c>
      <c r="Q1037" s="870" t="s">
        <v>230</v>
      </c>
      <c r="R1037" s="723" t="s">
        <v>2856</v>
      </c>
      <c r="S1037" s="723">
        <v>163</v>
      </c>
      <c r="T1037" s="723" t="s">
        <v>5796</v>
      </c>
      <c r="U1037" s="820">
        <v>2</v>
      </c>
      <c r="V1037" s="820">
        <v>300</v>
      </c>
      <c r="W1037" s="820">
        <v>600</v>
      </c>
      <c r="X1037" s="820">
        <f t="shared" si="38"/>
        <v>672.00000000000011</v>
      </c>
      <c r="Y1037" s="723"/>
      <c r="Z1037" s="723">
        <v>2016</v>
      </c>
      <c r="AA1037" s="723"/>
      <c r="AB1037" s="756" t="s">
        <v>876</v>
      </c>
      <c r="AC1037" s="756" t="s">
        <v>209</v>
      </c>
      <c r="AD1037" s="756"/>
      <c r="AE1037" s="756"/>
      <c r="AF1037" s="756"/>
      <c r="AG1037" s="756" t="s">
        <v>6125</v>
      </c>
      <c r="AH1037" s="756" t="s">
        <v>794</v>
      </c>
      <c r="AI1037" s="756">
        <v>210013893</v>
      </c>
      <c r="AJ1037" s="756" t="s">
        <v>6123</v>
      </c>
      <c r="AK1037" s="803"/>
    </row>
    <row r="1038" spans="1:37" s="192" customFormat="1" ht="100.5" customHeight="1">
      <c r="A1038" s="723" t="s">
        <v>6126</v>
      </c>
      <c r="B1038" s="790" t="s">
        <v>33</v>
      </c>
      <c r="C1038" s="723" t="s">
        <v>6127</v>
      </c>
      <c r="D1038" s="723" t="s">
        <v>6128</v>
      </c>
      <c r="E1038" s="723" t="s">
        <v>6128</v>
      </c>
      <c r="F1038" s="723" t="s">
        <v>6129</v>
      </c>
      <c r="G1038" s="723" t="str">
        <f t="shared" si="39"/>
        <v>чистый для анализа, 2-водный, ГОСТ 5823-78</v>
      </c>
      <c r="H1038" s="723"/>
      <c r="I1038" s="723"/>
      <c r="J1038" s="723" t="s">
        <v>38</v>
      </c>
      <c r="K1038" s="723">
        <v>0</v>
      </c>
      <c r="L1038" s="762">
        <v>271010000</v>
      </c>
      <c r="M1038" s="723" t="s">
        <v>127</v>
      </c>
      <c r="N1038" s="723" t="s">
        <v>2115</v>
      </c>
      <c r="O1038" s="723" t="s">
        <v>802</v>
      </c>
      <c r="P1038" s="723" t="s">
        <v>229</v>
      </c>
      <c r="Q1038" s="870" t="s">
        <v>230</v>
      </c>
      <c r="R1038" s="723" t="s">
        <v>2856</v>
      </c>
      <c r="S1038" s="723">
        <v>166</v>
      </c>
      <c r="T1038" s="723" t="s">
        <v>902</v>
      </c>
      <c r="U1038" s="820">
        <v>1</v>
      </c>
      <c r="V1038" s="820">
        <v>6800</v>
      </c>
      <c r="W1038" s="820">
        <v>6800</v>
      </c>
      <c r="X1038" s="820">
        <f t="shared" si="38"/>
        <v>7616.0000000000009</v>
      </c>
      <c r="Y1038" s="723"/>
      <c r="Z1038" s="723">
        <v>2016</v>
      </c>
      <c r="AA1038" s="723"/>
      <c r="AB1038" s="756" t="s">
        <v>876</v>
      </c>
      <c r="AC1038" s="756" t="s">
        <v>209</v>
      </c>
      <c r="AD1038" s="756"/>
      <c r="AE1038" s="756"/>
      <c r="AF1038" s="756"/>
      <c r="AG1038" s="756" t="s">
        <v>6130</v>
      </c>
      <c r="AH1038" s="756" t="s">
        <v>794</v>
      </c>
      <c r="AI1038" s="756">
        <v>210003618</v>
      </c>
      <c r="AJ1038" s="756" t="s">
        <v>6131</v>
      </c>
      <c r="AK1038" s="803"/>
    </row>
    <row r="1039" spans="1:37" s="192" customFormat="1" ht="100.5" customHeight="1">
      <c r="A1039" s="723" t="s">
        <v>6132</v>
      </c>
      <c r="B1039" s="790" t="s">
        <v>33</v>
      </c>
      <c r="C1039" s="723" t="s">
        <v>6133</v>
      </c>
      <c r="D1039" s="723" t="s">
        <v>6134</v>
      </c>
      <c r="E1039" s="723" t="s">
        <v>6134</v>
      </c>
      <c r="F1039" s="723" t="s">
        <v>5459</v>
      </c>
      <c r="G1039" s="723" t="str">
        <f t="shared" si="39"/>
        <v>порошок</v>
      </c>
      <c r="H1039" s="723"/>
      <c r="I1039" s="723"/>
      <c r="J1039" s="723" t="s">
        <v>38</v>
      </c>
      <c r="K1039" s="723">
        <v>0</v>
      </c>
      <c r="L1039" s="95">
        <v>311010000</v>
      </c>
      <c r="M1039" s="723" t="s">
        <v>342</v>
      </c>
      <c r="N1039" s="723" t="s">
        <v>2115</v>
      </c>
      <c r="O1039" s="809" t="s">
        <v>4682</v>
      </c>
      <c r="P1039" s="723" t="s">
        <v>229</v>
      </c>
      <c r="Q1039" s="870" t="s">
        <v>230</v>
      </c>
      <c r="R1039" s="723" t="s">
        <v>2856</v>
      </c>
      <c r="S1039" s="723">
        <v>166</v>
      </c>
      <c r="T1039" s="723" t="s">
        <v>902</v>
      </c>
      <c r="U1039" s="820">
        <v>3.0000000000000001E-3</v>
      </c>
      <c r="V1039" s="820">
        <v>480000</v>
      </c>
      <c r="W1039" s="820">
        <v>1440</v>
      </c>
      <c r="X1039" s="820">
        <f t="shared" si="38"/>
        <v>1612.8000000000002</v>
      </c>
      <c r="Y1039" s="723"/>
      <c r="Z1039" s="723">
        <v>2016</v>
      </c>
      <c r="AA1039" s="723"/>
      <c r="AB1039" s="756" t="s">
        <v>876</v>
      </c>
      <c r="AC1039" s="756" t="s">
        <v>209</v>
      </c>
      <c r="AD1039" s="756"/>
      <c r="AE1039" s="756"/>
      <c r="AF1039" s="756"/>
      <c r="AG1039" s="756" t="s">
        <v>6135</v>
      </c>
      <c r="AH1039" s="756" t="s">
        <v>794</v>
      </c>
      <c r="AI1039" s="756">
        <v>210003629</v>
      </c>
      <c r="AJ1039" s="756" t="s">
        <v>6136</v>
      </c>
      <c r="AK1039" s="803"/>
    </row>
    <row r="1040" spans="1:37" s="192" customFormat="1" ht="100.5" customHeight="1">
      <c r="A1040" s="723" t="s">
        <v>6137</v>
      </c>
      <c r="B1040" s="790" t="s">
        <v>33</v>
      </c>
      <c r="C1040" s="723" t="s">
        <v>6133</v>
      </c>
      <c r="D1040" s="723" t="s">
        <v>6134</v>
      </c>
      <c r="E1040" s="723" t="s">
        <v>6134</v>
      </c>
      <c r="F1040" s="723" t="s">
        <v>5459</v>
      </c>
      <c r="G1040" s="723" t="str">
        <f t="shared" si="39"/>
        <v>порошок</v>
      </c>
      <c r="H1040" s="723"/>
      <c r="I1040" s="723"/>
      <c r="J1040" s="723" t="s">
        <v>38</v>
      </c>
      <c r="K1040" s="723">
        <v>0</v>
      </c>
      <c r="L1040" s="723">
        <v>511010000</v>
      </c>
      <c r="M1040" s="749" t="s">
        <v>88</v>
      </c>
      <c r="N1040" s="723" t="s">
        <v>2115</v>
      </c>
      <c r="O1040" s="809" t="s">
        <v>4695</v>
      </c>
      <c r="P1040" s="723" t="s">
        <v>229</v>
      </c>
      <c r="Q1040" s="870" t="s">
        <v>230</v>
      </c>
      <c r="R1040" s="723" t="s">
        <v>2856</v>
      </c>
      <c r="S1040" s="723">
        <v>166</v>
      </c>
      <c r="T1040" s="723" t="s">
        <v>902</v>
      </c>
      <c r="U1040" s="820">
        <v>2E-3</v>
      </c>
      <c r="V1040" s="820">
        <v>480000</v>
      </c>
      <c r="W1040" s="820">
        <v>960</v>
      </c>
      <c r="X1040" s="820">
        <f t="shared" si="38"/>
        <v>1075.2</v>
      </c>
      <c r="Y1040" s="723"/>
      <c r="Z1040" s="723">
        <v>2016</v>
      </c>
      <c r="AA1040" s="723"/>
      <c r="AB1040" s="756" t="s">
        <v>876</v>
      </c>
      <c r="AC1040" s="756" t="s">
        <v>209</v>
      </c>
      <c r="AD1040" s="756"/>
      <c r="AE1040" s="756"/>
      <c r="AF1040" s="756"/>
      <c r="AG1040" s="756" t="s">
        <v>6138</v>
      </c>
      <c r="AH1040" s="756" t="s">
        <v>794</v>
      </c>
      <c r="AI1040" s="756">
        <v>210003629</v>
      </c>
      <c r="AJ1040" s="756" t="s">
        <v>6136</v>
      </c>
      <c r="AK1040" s="803"/>
    </row>
    <row r="1041" spans="1:37" s="192" customFormat="1" ht="100.5" customHeight="1">
      <c r="A1041" s="723" t="s">
        <v>6139</v>
      </c>
      <c r="B1041" s="790" t="s">
        <v>33</v>
      </c>
      <c r="C1041" s="723" t="s">
        <v>6140</v>
      </c>
      <c r="D1041" s="723" t="s">
        <v>6141</v>
      </c>
      <c r="E1041" s="723" t="s">
        <v>6141</v>
      </c>
      <c r="F1041" s="723" t="s">
        <v>6142</v>
      </c>
      <c r="G1041" s="723" t="str">
        <f t="shared" si="39"/>
        <v>аккумуляторный, щелочной натриево-литиевый</v>
      </c>
      <c r="H1041" s="723"/>
      <c r="I1041" s="723"/>
      <c r="J1041" s="723" t="s">
        <v>38</v>
      </c>
      <c r="K1041" s="723">
        <v>0</v>
      </c>
      <c r="L1041" s="1044">
        <v>151010000</v>
      </c>
      <c r="M1041" s="745" t="s">
        <v>82</v>
      </c>
      <c r="N1041" s="723" t="s">
        <v>2115</v>
      </c>
      <c r="O1041" s="809" t="s">
        <v>4671</v>
      </c>
      <c r="P1041" s="723" t="s">
        <v>229</v>
      </c>
      <c r="Q1041" s="870" t="s">
        <v>230</v>
      </c>
      <c r="R1041" s="723" t="s">
        <v>2856</v>
      </c>
      <c r="S1041" s="723">
        <v>112</v>
      </c>
      <c r="T1041" s="723" t="s">
        <v>4655</v>
      </c>
      <c r="U1041" s="820">
        <v>116</v>
      </c>
      <c r="V1041" s="820">
        <v>1000</v>
      </c>
      <c r="W1041" s="820">
        <v>116000</v>
      </c>
      <c r="X1041" s="820">
        <f t="shared" si="38"/>
        <v>129920.00000000001</v>
      </c>
      <c r="Y1041" s="723"/>
      <c r="Z1041" s="723">
        <v>2016</v>
      </c>
      <c r="AA1041" s="723"/>
      <c r="AB1041" s="756" t="s">
        <v>876</v>
      </c>
      <c r="AC1041" s="756" t="s">
        <v>209</v>
      </c>
      <c r="AD1041" s="756"/>
      <c r="AE1041" s="756"/>
      <c r="AF1041" s="756"/>
      <c r="AG1041" s="756" t="s">
        <v>6143</v>
      </c>
      <c r="AH1041" s="756" t="s">
        <v>794</v>
      </c>
      <c r="AI1041" s="756">
        <v>210003549</v>
      </c>
      <c r="AJ1041" s="756" t="s">
        <v>6144</v>
      </c>
      <c r="AK1041" s="803"/>
    </row>
    <row r="1042" spans="1:37" s="550" customFormat="1" ht="100.5" customHeight="1">
      <c r="A1042" s="843" t="s">
        <v>6145</v>
      </c>
      <c r="B1042" s="1078" t="s">
        <v>33</v>
      </c>
      <c r="C1042" s="843" t="s">
        <v>6146</v>
      </c>
      <c r="D1042" s="843" t="s">
        <v>6147</v>
      </c>
      <c r="E1042" s="843" t="str">
        <f>D1042</f>
        <v>Каска</v>
      </c>
      <c r="F1042" s="843" t="s">
        <v>6148</v>
      </c>
      <c r="G1042" s="843" t="str">
        <f>F1042</f>
        <v>пластмассовая</v>
      </c>
      <c r="H1042" s="843"/>
      <c r="I1042" s="843"/>
      <c r="J1042" s="843" t="s">
        <v>227</v>
      </c>
      <c r="K1042" s="843">
        <v>60</v>
      </c>
      <c r="L1042" s="942">
        <v>711000000</v>
      </c>
      <c r="M1042" s="997" t="s">
        <v>73</v>
      </c>
      <c r="N1042" s="843" t="s">
        <v>2115</v>
      </c>
      <c r="O1042" s="843" t="s">
        <v>802</v>
      </c>
      <c r="P1042" s="843" t="s">
        <v>229</v>
      </c>
      <c r="Q1042" s="1062" t="s">
        <v>230</v>
      </c>
      <c r="R1042" s="843" t="s">
        <v>2856</v>
      </c>
      <c r="S1042" s="843">
        <v>796</v>
      </c>
      <c r="T1042" s="843" t="s">
        <v>232</v>
      </c>
      <c r="U1042" s="892">
        <v>10</v>
      </c>
      <c r="V1042" s="892">
        <v>5000</v>
      </c>
      <c r="W1042" s="1377">
        <v>0</v>
      </c>
      <c r="X1042" s="892">
        <v>0</v>
      </c>
      <c r="Y1042" s="843" t="s">
        <v>4270</v>
      </c>
      <c r="Z1042" s="843">
        <v>2016</v>
      </c>
      <c r="AA1042" s="843"/>
      <c r="AB1042" s="894" t="s">
        <v>876</v>
      </c>
      <c r="AC1042" s="894"/>
      <c r="AD1042" s="894"/>
      <c r="AE1042" s="894"/>
      <c r="AF1042" s="894"/>
      <c r="AG1042" s="894" t="s">
        <v>6149</v>
      </c>
      <c r="AH1042" s="894" t="s">
        <v>794</v>
      </c>
      <c r="AI1042" s="894">
        <v>210000740</v>
      </c>
      <c r="AJ1042" s="894" t="s">
        <v>6150</v>
      </c>
      <c r="AK1042" s="1064"/>
    </row>
    <row r="1043" spans="1:37" s="192" customFormat="1" ht="100.5" customHeight="1">
      <c r="A1043" s="723" t="s">
        <v>13310</v>
      </c>
      <c r="B1043" s="1039" t="s">
        <v>33</v>
      </c>
      <c r="C1043" s="723" t="s">
        <v>6146</v>
      </c>
      <c r="D1043" s="723" t="s">
        <v>6147</v>
      </c>
      <c r="E1043" s="723" t="str">
        <f>D1043</f>
        <v>Каска</v>
      </c>
      <c r="F1043" s="723" t="s">
        <v>6148</v>
      </c>
      <c r="G1043" s="723" t="str">
        <f>F1043</f>
        <v>пластмассовая</v>
      </c>
      <c r="H1043" s="723"/>
      <c r="I1043" s="723"/>
      <c r="J1043" s="723" t="s">
        <v>1135</v>
      </c>
      <c r="K1043" s="723">
        <v>60</v>
      </c>
      <c r="L1043" s="762">
        <v>271010000</v>
      </c>
      <c r="M1043" s="723" t="s">
        <v>127</v>
      </c>
      <c r="N1043" s="723" t="s">
        <v>2115</v>
      </c>
      <c r="O1043" s="723" t="s">
        <v>802</v>
      </c>
      <c r="P1043" s="723" t="s">
        <v>229</v>
      </c>
      <c r="Q1043" s="870" t="s">
        <v>230</v>
      </c>
      <c r="R1043" s="723" t="s">
        <v>8977</v>
      </c>
      <c r="S1043" s="723">
        <v>796</v>
      </c>
      <c r="T1043" s="723" t="s">
        <v>232</v>
      </c>
      <c r="U1043" s="785">
        <v>10</v>
      </c>
      <c r="V1043" s="785">
        <v>5000</v>
      </c>
      <c r="W1043" s="1371">
        <v>50000</v>
      </c>
      <c r="X1043" s="785">
        <v>56000</v>
      </c>
      <c r="Y1043" s="723" t="s">
        <v>4270</v>
      </c>
      <c r="Z1043" s="723">
        <v>2016</v>
      </c>
      <c r="AA1043" s="723" t="s">
        <v>3848</v>
      </c>
      <c r="AB1043" s="756" t="s">
        <v>876</v>
      </c>
      <c r="AC1043" s="756"/>
      <c r="AD1043" s="756"/>
      <c r="AE1043" s="756"/>
      <c r="AF1043" s="756"/>
      <c r="AG1043" s="756" t="s">
        <v>6149</v>
      </c>
      <c r="AH1043" s="756" t="s">
        <v>794</v>
      </c>
      <c r="AI1043" s="756">
        <v>210000740</v>
      </c>
      <c r="AJ1043" s="756" t="s">
        <v>6150</v>
      </c>
      <c r="AK1043" s="803"/>
    </row>
    <row r="1044" spans="1:37" s="550" customFormat="1" ht="100.5" customHeight="1">
      <c r="A1044" s="843" t="s">
        <v>6151</v>
      </c>
      <c r="B1044" s="1078" t="s">
        <v>33</v>
      </c>
      <c r="C1044" s="843" t="s">
        <v>6146</v>
      </c>
      <c r="D1044" s="843" t="s">
        <v>6147</v>
      </c>
      <c r="E1044" s="843" t="str">
        <f t="shared" ref="E1044:E1176" si="40">D1044</f>
        <v>Каска</v>
      </c>
      <c r="F1044" s="843" t="s">
        <v>6148</v>
      </c>
      <c r="G1044" s="843" t="str">
        <f t="shared" ref="G1044:G1176" si="41">F1044</f>
        <v>пластмассовая</v>
      </c>
      <c r="H1044" s="843"/>
      <c r="I1044" s="843"/>
      <c r="J1044" s="843" t="s">
        <v>227</v>
      </c>
      <c r="K1044" s="843">
        <v>60</v>
      </c>
      <c r="L1044" s="942">
        <v>711000000</v>
      </c>
      <c r="M1044" s="997" t="s">
        <v>73</v>
      </c>
      <c r="N1044" s="843" t="s">
        <v>2115</v>
      </c>
      <c r="O1044" s="925" t="s">
        <v>4668</v>
      </c>
      <c r="P1044" s="843" t="s">
        <v>229</v>
      </c>
      <c r="Q1044" s="1062" t="s">
        <v>230</v>
      </c>
      <c r="R1044" s="843" t="s">
        <v>2856</v>
      </c>
      <c r="S1044" s="843">
        <v>796</v>
      </c>
      <c r="T1044" s="843" t="s">
        <v>232</v>
      </c>
      <c r="U1044" s="892">
        <v>296</v>
      </c>
      <c r="V1044" s="892">
        <v>5000</v>
      </c>
      <c r="W1044" s="1377">
        <v>0</v>
      </c>
      <c r="X1044" s="892">
        <v>0</v>
      </c>
      <c r="Y1044" s="843" t="s">
        <v>4270</v>
      </c>
      <c r="Z1044" s="843">
        <v>2016</v>
      </c>
      <c r="AA1044" s="843"/>
      <c r="AB1044" s="894" t="s">
        <v>876</v>
      </c>
      <c r="AC1044" s="894"/>
      <c r="AD1044" s="894"/>
      <c r="AE1044" s="894"/>
      <c r="AF1044" s="894"/>
      <c r="AG1044" s="894" t="s">
        <v>6152</v>
      </c>
      <c r="AH1044" s="894" t="s">
        <v>794</v>
      </c>
      <c r="AI1044" s="894">
        <v>210000740</v>
      </c>
      <c r="AJ1044" s="894" t="s">
        <v>6150</v>
      </c>
      <c r="AK1044" s="1064"/>
    </row>
    <row r="1045" spans="1:37" s="192" customFormat="1" ht="100.5" customHeight="1">
      <c r="A1045" s="723" t="s">
        <v>13311</v>
      </c>
      <c r="B1045" s="1039" t="s">
        <v>33</v>
      </c>
      <c r="C1045" s="723" t="s">
        <v>6146</v>
      </c>
      <c r="D1045" s="723" t="s">
        <v>6147</v>
      </c>
      <c r="E1045" s="723" t="str">
        <f t="shared" si="40"/>
        <v>Каска</v>
      </c>
      <c r="F1045" s="723" t="s">
        <v>6148</v>
      </c>
      <c r="G1045" s="723" t="str">
        <f t="shared" si="41"/>
        <v>пластмассовая</v>
      </c>
      <c r="H1045" s="723"/>
      <c r="I1045" s="723"/>
      <c r="J1045" s="723" t="s">
        <v>1135</v>
      </c>
      <c r="K1045" s="723">
        <v>60</v>
      </c>
      <c r="L1045" s="784">
        <v>231010000</v>
      </c>
      <c r="M1045" s="784" t="s">
        <v>128</v>
      </c>
      <c r="N1045" s="723" t="s">
        <v>2115</v>
      </c>
      <c r="O1045" s="809" t="s">
        <v>4668</v>
      </c>
      <c r="P1045" s="723" t="s">
        <v>229</v>
      </c>
      <c r="Q1045" s="870" t="s">
        <v>230</v>
      </c>
      <c r="R1045" s="723" t="s">
        <v>8977</v>
      </c>
      <c r="S1045" s="723">
        <v>796</v>
      </c>
      <c r="T1045" s="723" t="s">
        <v>232</v>
      </c>
      <c r="U1045" s="785">
        <v>296</v>
      </c>
      <c r="V1045" s="785">
        <v>5000</v>
      </c>
      <c r="W1045" s="1371">
        <v>1480000</v>
      </c>
      <c r="X1045" s="785">
        <v>1657600</v>
      </c>
      <c r="Y1045" s="723" t="s">
        <v>4270</v>
      </c>
      <c r="Z1045" s="723">
        <v>2016</v>
      </c>
      <c r="AA1045" s="723" t="s">
        <v>3848</v>
      </c>
      <c r="AB1045" s="756" t="s">
        <v>876</v>
      </c>
      <c r="AC1045" s="756"/>
      <c r="AD1045" s="756"/>
      <c r="AE1045" s="756"/>
      <c r="AF1045" s="756"/>
      <c r="AG1045" s="756" t="s">
        <v>6152</v>
      </c>
      <c r="AH1045" s="756" t="s">
        <v>794</v>
      </c>
      <c r="AI1045" s="756">
        <v>210000740</v>
      </c>
      <c r="AJ1045" s="756" t="s">
        <v>6150</v>
      </c>
      <c r="AK1045" s="803"/>
    </row>
    <row r="1046" spans="1:37" s="550" customFormat="1" ht="100.5" customHeight="1">
      <c r="A1046" s="843" t="s">
        <v>6153</v>
      </c>
      <c r="B1046" s="1078" t="s">
        <v>33</v>
      </c>
      <c r="C1046" s="843" t="s">
        <v>6146</v>
      </c>
      <c r="D1046" s="843" t="s">
        <v>6147</v>
      </c>
      <c r="E1046" s="843" t="str">
        <f t="shared" si="40"/>
        <v>Каска</v>
      </c>
      <c r="F1046" s="843" t="s">
        <v>6148</v>
      </c>
      <c r="G1046" s="843" t="str">
        <f t="shared" si="41"/>
        <v>пластмассовая</v>
      </c>
      <c r="H1046" s="843"/>
      <c r="I1046" s="843"/>
      <c r="J1046" s="843" t="s">
        <v>227</v>
      </c>
      <c r="K1046" s="843">
        <v>60</v>
      </c>
      <c r="L1046" s="942">
        <v>711000000</v>
      </c>
      <c r="M1046" s="997" t="s">
        <v>73</v>
      </c>
      <c r="N1046" s="843" t="s">
        <v>2115</v>
      </c>
      <c r="O1046" s="925" t="s">
        <v>4671</v>
      </c>
      <c r="P1046" s="843" t="s">
        <v>229</v>
      </c>
      <c r="Q1046" s="1062" t="s">
        <v>230</v>
      </c>
      <c r="R1046" s="843" t="s">
        <v>2856</v>
      </c>
      <c r="S1046" s="843">
        <v>796</v>
      </c>
      <c r="T1046" s="843" t="s">
        <v>232</v>
      </c>
      <c r="U1046" s="892">
        <v>62</v>
      </c>
      <c r="V1046" s="892">
        <v>5000</v>
      </c>
      <c r="W1046" s="1377">
        <v>0</v>
      </c>
      <c r="X1046" s="892">
        <v>0</v>
      </c>
      <c r="Y1046" s="843" t="s">
        <v>4270</v>
      </c>
      <c r="Z1046" s="843">
        <v>2016</v>
      </c>
      <c r="AA1046" s="843"/>
      <c r="AB1046" s="894" t="s">
        <v>876</v>
      </c>
      <c r="AC1046" s="894"/>
      <c r="AD1046" s="894"/>
      <c r="AE1046" s="894"/>
      <c r="AF1046" s="894"/>
      <c r="AG1046" s="894" t="s">
        <v>6154</v>
      </c>
      <c r="AH1046" s="894" t="s">
        <v>794</v>
      </c>
      <c r="AI1046" s="894">
        <v>210000740</v>
      </c>
      <c r="AJ1046" s="894" t="s">
        <v>6150</v>
      </c>
      <c r="AK1046" s="1064"/>
    </row>
    <row r="1047" spans="1:37" s="192" customFormat="1" ht="100.5" customHeight="1">
      <c r="A1047" s="723" t="s">
        <v>13312</v>
      </c>
      <c r="B1047" s="1039" t="s">
        <v>33</v>
      </c>
      <c r="C1047" s="723" t="s">
        <v>6146</v>
      </c>
      <c r="D1047" s="723" t="s">
        <v>6147</v>
      </c>
      <c r="E1047" s="723" t="str">
        <f t="shared" si="40"/>
        <v>Каска</v>
      </c>
      <c r="F1047" s="723" t="s">
        <v>6148</v>
      </c>
      <c r="G1047" s="723" t="str">
        <f t="shared" si="41"/>
        <v>пластмассовая</v>
      </c>
      <c r="H1047" s="723"/>
      <c r="I1047" s="723"/>
      <c r="J1047" s="723" t="s">
        <v>1135</v>
      </c>
      <c r="K1047" s="723">
        <v>60</v>
      </c>
      <c r="L1047" s="1067">
        <v>151010000</v>
      </c>
      <c r="M1047" s="784" t="s">
        <v>82</v>
      </c>
      <c r="N1047" s="723" t="s">
        <v>2115</v>
      </c>
      <c r="O1047" s="809" t="s">
        <v>4671</v>
      </c>
      <c r="P1047" s="723" t="s">
        <v>229</v>
      </c>
      <c r="Q1047" s="870" t="s">
        <v>230</v>
      </c>
      <c r="R1047" s="723" t="s">
        <v>8977</v>
      </c>
      <c r="S1047" s="723">
        <v>796</v>
      </c>
      <c r="T1047" s="723" t="s">
        <v>232</v>
      </c>
      <c r="U1047" s="785">
        <v>62</v>
      </c>
      <c r="V1047" s="785">
        <v>5000</v>
      </c>
      <c r="W1047" s="1371">
        <v>310000</v>
      </c>
      <c r="X1047" s="785">
        <v>347200</v>
      </c>
      <c r="Y1047" s="723" t="s">
        <v>4270</v>
      </c>
      <c r="Z1047" s="723">
        <v>2016</v>
      </c>
      <c r="AA1047" s="723" t="s">
        <v>3848</v>
      </c>
      <c r="AB1047" s="756" t="s">
        <v>876</v>
      </c>
      <c r="AC1047" s="756"/>
      <c r="AD1047" s="756"/>
      <c r="AE1047" s="756"/>
      <c r="AF1047" s="756"/>
      <c r="AG1047" s="756" t="s">
        <v>6154</v>
      </c>
      <c r="AH1047" s="756" t="s">
        <v>794</v>
      </c>
      <c r="AI1047" s="756">
        <v>210000740</v>
      </c>
      <c r="AJ1047" s="756" t="s">
        <v>6150</v>
      </c>
      <c r="AK1047" s="803"/>
    </row>
    <row r="1048" spans="1:37" s="550" customFormat="1" ht="100.5" customHeight="1">
      <c r="A1048" s="843" t="s">
        <v>6155</v>
      </c>
      <c r="B1048" s="1078" t="s">
        <v>33</v>
      </c>
      <c r="C1048" s="843" t="s">
        <v>6146</v>
      </c>
      <c r="D1048" s="843" t="s">
        <v>6147</v>
      </c>
      <c r="E1048" s="843" t="str">
        <f t="shared" si="40"/>
        <v>Каска</v>
      </c>
      <c r="F1048" s="843" t="s">
        <v>6148</v>
      </c>
      <c r="G1048" s="843" t="str">
        <f t="shared" si="41"/>
        <v>пластмассовая</v>
      </c>
      <c r="H1048" s="843"/>
      <c r="I1048" s="843"/>
      <c r="J1048" s="843" t="s">
        <v>227</v>
      </c>
      <c r="K1048" s="843">
        <v>60</v>
      </c>
      <c r="L1048" s="942">
        <v>711000000</v>
      </c>
      <c r="M1048" s="997" t="s">
        <v>73</v>
      </c>
      <c r="N1048" s="843" t="s">
        <v>2115</v>
      </c>
      <c r="O1048" s="925" t="s">
        <v>4674</v>
      </c>
      <c r="P1048" s="843" t="s">
        <v>229</v>
      </c>
      <c r="Q1048" s="1062" t="s">
        <v>230</v>
      </c>
      <c r="R1048" s="843" t="s">
        <v>2856</v>
      </c>
      <c r="S1048" s="843">
        <v>796</v>
      </c>
      <c r="T1048" s="843" t="s">
        <v>232</v>
      </c>
      <c r="U1048" s="892">
        <v>51</v>
      </c>
      <c r="V1048" s="892">
        <v>5000</v>
      </c>
      <c r="W1048" s="1377">
        <v>0</v>
      </c>
      <c r="X1048" s="892">
        <v>0</v>
      </c>
      <c r="Y1048" s="843" t="s">
        <v>4270</v>
      </c>
      <c r="Z1048" s="843">
        <v>2016</v>
      </c>
      <c r="AA1048" s="843"/>
      <c r="AB1048" s="894" t="s">
        <v>876</v>
      </c>
      <c r="AC1048" s="894"/>
      <c r="AD1048" s="894"/>
      <c r="AE1048" s="894"/>
      <c r="AF1048" s="894"/>
      <c r="AG1048" s="894" t="s">
        <v>6156</v>
      </c>
      <c r="AH1048" s="894" t="s">
        <v>794</v>
      </c>
      <c r="AI1048" s="894">
        <v>210000740</v>
      </c>
      <c r="AJ1048" s="894" t="s">
        <v>6150</v>
      </c>
      <c r="AK1048" s="1064"/>
    </row>
    <row r="1049" spans="1:37" s="192" customFormat="1" ht="100.5" customHeight="1">
      <c r="A1049" s="723" t="s">
        <v>13313</v>
      </c>
      <c r="B1049" s="1039" t="s">
        <v>33</v>
      </c>
      <c r="C1049" s="723" t="s">
        <v>6146</v>
      </c>
      <c r="D1049" s="723" t="s">
        <v>6147</v>
      </c>
      <c r="E1049" s="723" t="str">
        <f t="shared" si="40"/>
        <v>Каска</v>
      </c>
      <c r="F1049" s="723" t="s">
        <v>6148</v>
      </c>
      <c r="G1049" s="723" t="str">
        <f t="shared" si="41"/>
        <v>пластмассовая</v>
      </c>
      <c r="H1049" s="723"/>
      <c r="I1049" s="723"/>
      <c r="J1049" s="723" t="s">
        <v>1135</v>
      </c>
      <c r="K1049" s="723">
        <v>60</v>
      </c>
      <c r="L1049" s="762">
        <v>751000000</v>
      </c>
      <c r="M1049" s="784" t="s">
        <v>83</v>
      </c>
      <c r="N1049" s="723" t="s">
        <v>2115</v>
      </c>
      <c r="O1049" s="809" t="s">
        <v>4674</v>
      </c>
      <c r="P1049" s="723" t="s">
        <v>229</v>
      </c>
      <c r="Q1049" s="870" t="s">
        <v>230</v>
      </c>
      <c r="R1049" s="723" t="s">
        <v>8977</v>
      </c>
      <c r="S1049" s="723">
        <v>796</v>
      </c>
      <c r="T1049" s="723" t="s">
        <v>232</v>
      </c>
      <c r="U1049" s="785">
        <v>51</v>
      </c>
      <c r="V1049" s="785">
        <v>5000</v>
      </c>
      <c r="W1049" s="1371">
        <v>255000</v>
      </c>
      <c r="X1049" s="785">
        <v>285600</v>
      </c>
      <c r="Y1049" s="723" t="s">
        <v>4270</v>
      </c>
      <c r="Z1049" s="723">
        <v>2016</v>
      </c>
      <c r="AA1049" s="723" t="s">
        <v>3848</v>
      </c>
      <c r="AB1049" s="756" t="s">
        <v>876</v>
      </c>
      <c r="AC1049" s="756"/>
      <c r="AD1049" s="756"/>
      <c r="AE1049" s="756"/>
      <c r="AF1049" s="756"/>
      <c r="AG1049" s="756" t="s">
        <v>6156</v>
      </c>
      <c r="AH1049" s="756" t="s">
        <v>794</v>
      </c>
      <c r="AI1049" s="756">
        <v>210000740</v>
      </c>
      <c r="AJ1049" s="756" t="s">
        <v>6150</v>
      </c>
      <c r="AK1049" s="803"/>
    </row>
    <row r="1050" spans="1:37" s="550" customFormat="1" ht="100.5" customHeight="1">
      <c r="A1050" s="843" t="s">
        <v>6157</v>
      </c>
      <c r="B1050" s="1078" t="s">
        <v>33</v>
      </c>
      <c r="C1050" s="843" t="s">
        <v>6146</v>
      </c>
      <c r="D1050" s="843" t="s">
        <v>6147</v>
      </c>
      <c r="E1050" s="843" t="str">
        <f t="shared" si="40"/>
        <v>Каска</v>
      </c>
      <c r="F1050" s="843" t="s">
        <v>6148</v>
      </c>
      <c r="G1050" s="843" t="str">
        <f t="shared" si="41"/>
        <v>пластмассовая</v>
      </c>
      <c r="H1050" s="843"/>
      <c r="I1050" s="843"/>
      <c r="J1050" s="843" t="s">
        <v>227</v>
      </c>
      <c r="K1050" s="843">
        <v>60</v>
      </c>
      <c r="L1050" s="942">
        <v>711000000</v>
      </c>
      <c r="M1050" s="997" t="s">
        <v>73</v>
      </c>
      <c r="N1050" s="843" t="s">
        <v>2115</v>
      </c>
      <c r="O1050" s="843" t="s">
        <v>4706</v>
      </c>
      <c r="P1050" s="843" t="s">
        <v>229</v>
      </c>
      <c r="Q1050" s="1062" t="s">
        <v>230</v>
      </c>
      <c r="R1050" s="843" t="s">
        <v>2856</v>
      </c>
      <c r="S1050" s="843">
        <v>796</v>
      </c>
      <c r="T1050" s="843" t="s">
        <v>232</v>
      </c>
      <c r="U1050" s="892">
        <v>58</v>
      </c>
      <c r="V1050" s="892">
        <v>5000</v>
      </c>
      <c r="W1050" s="1377">
        <v>0</v>
      </c>
      <c r="X1050" s="892">
        <v>0</v>
      </c>
      <c r="Y1050" s="843" t="s">
        <v>4270</v>
      </c>
      <c r="Z1050" s="843">
        <v>2016</v>
      </c>
      <c r="AA1050" s="843"/>
      <c r="AB1050" s="894" t="s">
        <v>876</v>
      </c>
      <c r="AC1050" s="894"/>
      <c r="AD1050" s="894"/>
      <c r="AE1050" s="894"/>
      <c r="AF1050" s="894"/>
      <c r="AG1050" s="894" t="s">
        <v>6158</v>
      </c>
      <c r="AH1050" s="894" t="s">
        <v>794</v>
      </c>
      <c r="AI1050" s="894">
        <v>210000740</v>
      </c>
      <c r="AJ1050" s="894" t="s">
        <v>6150</v>
      </c>
      <c r="AK1050" s="1064"/>
    </row>
    <row r="1051" spans="1:37" s="192" customFormat="1" ht="100.5" customHeight="1">
      <c r="A1051" s="723" t="s">
        <v>13314</v>
      </c>
      <c r="B1051" s="1039" t="s">
        <v>33</v>
      </c>
      <c r="C1051" s="723" t="s">
        <v>6146</v>
      </c>
      <c r="D1051" s="723" t="s">
        <v>6147</v>
      </c>
      <c r="E1051" s="723" t="str">
        <f t="shared" si="40"/>
        <v>Каска</v>
      </c>
      <c r="F1051" s="723" t="s">
        <v>6148</v>
      </c>
      <c r="G1051" s="723" t="str">
        <f t="shared" si="41"/>
        <v>пластмассовая</v>
      </c>
      <c r="H1051" s="723"/>
      <c r="I1051" s="723"/>
      <c r="J1051" s="723" t="s">
        <v>1135</v>
      </c>
      <c r="K1051" s="723">
        <v>60</v>
      </c>
      <c r="L1051" s="784">
        <v>271034100</v>
      </c>
      <c r="M1051" s="749" t="s">
        <v>84</v>
      </c>
      <c r="N1051" s="723" t="s">
        <v>2115</v>
      </c>
      <c r="O1051" s="723" t="s">
        <v>4706</v>
      </c>
      <c r="P1051" s="723" t="s">
        <v>229</v>
      </c>
      <c r="Q1051" s="870" t="s">
        <v>230</v>
      </c>
      <c r="R1051" s="723" t="s">
        <v>8977</v>
      </c>
      <c r="S1051" s="723">
        <v>796</v>
      </c>
      <c r="T1051" s="723" t="s">
        <v>232</v>
      </c>
      <c r="U1051" s="785">
        <v>58</v>
      </c>
      <c r="V1051" s="785">
        <v>5000</v>
      </c>
      <c r="W1051" s="1371">
        <v>290000</v>
      </c>
      <c r="X1051" s="785">
        <v>324800</v>
      </c>
      <c r="Y1051" s="723" t="s">
        <v>4270</v>
      </c>
      <c r="Z1051" s="723">
        <v>2016</v>
      </c>
      <c r="AA1051" s="723" t="s">
        <v>3848</v>
      </c>
      <c r="AB1051" s="756" t="s">
        <v>876</v>
      </c>
      <c r="AC1051" s="756"/>
      <c r="AD1051" s="756"/>
      <c r="AE1051" s="756"/>
      <c r="AF1051" s="756"/>
      <c r="AG1051" s="756" t="s">
        <v>6158</v>
      </c>
      <c r="AH1051" s="756" t="s">
        <v>794</v>
      </c>
      <c r="AI1051" s="756">
        <v>210000740</v>
      </c>
      <c r="AJ1051" s="756" t="s">
        <v>6150</v>
      </c>
      <c r="AK1051" s="803"/>
    </row>
    <row r="1052" spans="1:37" s="550" customFormat="1" ht="100.5" customHeight="1">
      <c r="A1052" s="843" t="s">
        <v>6159</v>
      </c>
      <c r="B1052" s="1078" t="s">
        <v>33</v>
      </c>
      <c r="C1052" s="843" t="s">
        <v>6146</v>
      </c>
      <c r="D1052" s="843" t="s">
        <v>6147</v>
      </c>
      <c r="E1052" s="843" t="str">
        <f t="shared" si="40"/>
        <v>Каска</v>
      </c>
      <c r="F1052" s="843" t="s">
        <v>6148</v>
      </c>
      <c r="G1052" s="843" t="str">
        <f t="shared" si="41"/>
        <v>пластмассовая</v>
      </c>
      <c r="H1052" s="843"/>
      <c r="I1052" s="843"/>
      <c r="J1052" s="843" t="s">
        <v>227</v>
      </c>
      <c r="K1052" s="843">
        <v>60</v>
      </c>
      <c r="L1052" s="942">
        <v>711000000</v>
      </c>
      <c r="M1052" s="997" t="s">
        <v>73</v>
      </c>
      <c r="N1052" s="843" t="s">
        <v>2115</v>
      </c>
      <c r="O1052" s="925" t="s">
        <v>4682</v>
      </c>
      <c r="P1052" s="843" t="s">
        <v>229</v>
      </c>
      <c r="Q1052" s="1062" t="s">
        <v>230</v>
      </c>
      <c r="R1052" s="843" t="s">
        <v>2856</v>
      </c>
      <c r="S1052" s="843">
        <v>796</v>
      </c>
      <c r="T1052" s="843" t="s">
        <v>232</v>
      </c>
      <c r="U1052" s="892">
        <v>105</v>
      </c>
      <c r="V1052" s="892">
        <v>5000</v>
      </c>
      <c r="W1052" s="1377">
        <v>0</v>
      </c>
      <c r="X1052" s="892">
        <v>0</v>
      </c>
      <c r="Y1052" s="843" t="s">
        <v>4270</v>
      </c>
      <c r="Z1052" s="843">
        <v>2016</v>
      </c>
      <c r="AA1052" s="843"/>
      <c r="AB1052" s="894" t="s">
        <v>876</v>
      </c>
      <c r="AC1052" s="894"/>
      <c r="AD1052" s="894"/>
      <c r="AE1052" s="894"/>
      <c r="AF1052" s="894"/>
      <c r="AG1052" s="894" t="s">
        <v>6160</v>
      </c>
      <c r="AH1052" s="894" t="s">
        <v>794</v>
      </c>
      <c r="AI1052" s="894">
        <v>210000740</v>
      </c>
      <c r="AJ1052" s="894" t="s">
        <v>6150</v>
      </c>
      <c r="AK1052" s="1064"/>
    </row>
    <row r="1053" spans="1:37" s="192" customFormat="1" ht="100.5" customHeight="1">
      <c r="A1053" s="723" t="s">
        <v>13315</v>
      </c>
      <c r="B1053" s="1039" t="s">
        <v>33</v>
      </c>
      <c r="C1053" s="723" t="s">
        <v>6146</v>
      </c>
      <c r="D1053" s="723" t="s">
        <v>6147</v>
      </c>
      <c r="E1053" s="723" t="str">
        <f t="shared" si="40"/>
        <v>Каска</v>
      </c>
      <c r="F1053" s="723" t="s">
        <v>6148</v>
      </c>
      <c r="G1053" s="723" t="str">
        <f t="shared" si="41"/>
        <v>пластмассовая</v>
      </c>
      <c r="H1053" s="723"/>
      <c r="I1053" s="723"/>
      <c r="J1053" s="723" t="s">
        <v>1135</v>
      </c>
      <c r="K1053" s="723">
        <v>60</v>
      </c>
      <c r="L1053" s="784">
        <v>311010000</v>
      </c>
      <c r="M1053" s="723" t="s">
        <v>342</v>
      </c>
      <c r="N1053" s="723" t="s">
        <v>2115</v>
      </c>
      <c r="O1053" s="809" t="s">
        <v>4682</v>
      </c>
      <c r="P1053" s="723" t="s">
        <v>229</v>
      </c>
      <c r="Q1053" s="870" t="s">
        <v>230</v>
      </c>
      <c r="R1053" s="723" t="s">
        <v>8977</v>
      </c>
      <c r="S1053" s="723">
        <v>796</v>
      </c>
      <c r="T1053" s="723" t="s">
        <v>232</v>
      </c>
      <c r="U1053" s="785">
        <v>105</v>
      </c>
      <c r="V1053" s="785">
        <v>5000</v>
      </c>
      <c r="W1053" s="1371">
        <v>525000</v>
      </c>
      <c r="X1053" s="785">
        <v>588000</v>
      </c>
      <c r="Y1053" s="723" t="s">
        <v>4270</v>
      </c>
      <c r="Z1053" s="723">
        <v>2016</v>
      </c>
      <c r="AA1053" s="723" t="s">
        <v>3848</v>
      </c>
      <c r="AB1053" s="756" t="s">
        <v>876</v>
      </c>
      <c r="AC1053" s="756"/>
      <c r="AD1053" s="756"/>
      <c r="AE1053" s="756"/>
      <c r="AF1053" s="756"/>
      <c r="AG1053" s="756" t="s">
        <v>6160</v>
      </c>
      <c r="AH1053" s="756" t="s">
        <v>794</v>
      </c>
      <c r="AI1053" s="756">
        <v>210000740</v>
      </c>
      <c r="AJ1053" s="756" t="s">
        <v>6150</v>
      </c>
      <c r="AK1053" s="803"/>
    </row>
    <row r="1054" spans="1:37" s="550" customFormat="1" ht="100.5" customHeight="1">
      <c r="A1054" s="843" t="s">
        <v>6161</v>
      </c>
      <c r="B1054" s="1078" t="s">
        <v>33</v>
      </c>
      <c r="C1054" s="843" t="s">
        <v>6146</v>
      </c>
      <c r="D1054" s="843" t="s">
        <v>6147</v>
      </c>
      <c r="E1054" s="843" t="str">
        <f t="shared" si="40"/>
        <v>Каска</v>
      </c>
      <c r="F1054" s="843" t="s">
        <v>6148</v>
      </c>
      <c r="G1054" s="843" t="str">
        <f t="shared" si="41"/>
        <v>пластмассовая</v>
      </c>
      <c r="H1054" s="843"/>
      <c r="I1054" s="843"/>
      <c r="J1054" s="843" t="s">
        <v>227</v>
      </c>
      <c r="K1054" s="843">
        <v>60</v>
      </c>
      <c r="L1054" s="942">
        <v>711000000</v>
      </c>
      <c r="M1054" s="997" t="s">
        <v>73</v>
      </c>
      <c r="N1054" s="843" t="s">
        <v>2115</v>
      </c>
      <c r="O1054" s="843" t="s">
        <v>4706</v>
      </c>
      <c r="P1054" s="843" t="s">
        <v>229</v>
      </c>
      <c r="Q1054" s="1062" t="s">
        <v>230</v>
      </c>
      <c r="R1054" s="843" t="s">
        <v>2856</v>
      </c>
      <c r="S1054" s="843">
        <v>796</v>
      </c>
      <c r="T1054" s="843" t="s">
        <v>232</v>
      </c>
      <c r="U1054" s="892">
        <v>22</v>
      </c>
      <c r="V1054" s="892">
        <v>5000</v>
      </c>
      <c r="W1054" s="1377">
        <v>0</v>
      </c>
      <c r="X1054" s="892">
        <v>0</v>
      </c>
      <c r="Y1054" s="843" t="s">
        <v>4270</v>
      </c>
      <c r="Z1054" s="843">
        <v>2016</v>
      </c>
      <c r="AA1054" s="843"/>
      <c r="AB1054" s="894" t="s">
        <v>876</v>
      </c>
      <c r="AC1054" s="894"/>
      <c r="AD1054" s="894"/>
      <c r="AE1054" s="894"/>
      <c r="AF1054" s="894"/>
      <c r="AG1054" s="894" t="s">
        <v>6158</v>
      </c>
      <c r="AH1054" s="894" t="s">
        <v>794</v>
      </c>
      <c r="AI1054" s="894">
        <v>210000741</v>
      </c>
      <c r="AJ1054" s="894" t="s">
        <v>6162</v>
      </c>
      <c r="AK1054" s="1064"/>
    </row>
    <row r="1055" spans="1:37" s="192" customFormat="1" ht="100.5" customHeight="1">
      <c r="A1055" s="723" t="s">
        <v>13316</v>
      </c>
      <c r="B1055" s="1039" t="s">
        <v>33</v>
      </c>
      <c r="C1055" s="723" t="s">
        <v>6146</v>
      </c>
      <c r="D1055" s="723" t="s">
        <v>6147</v>
      </c>
      <c r="E1055" s="723" t="str">
        <f t="shared" si="40"/>
        <v>Каска</v>
      </c>
      <c r="F1055" s="723" t="s">
        <v>6148</v>
      </c>
      <c r="G1055" s="723" t="str">
        <f t="shared" si="41"/>
        <v>пластмассовая</v>
      </c>
      <c r="H1055" s="723"/>
      <c r="I1055" s="723"/>
      <c r="J1055" s="723" t="s">
        <v>1135</v>
      </c>
      <c r="K1055" s="723">
        <v>60</v>
      </c>
      <c r="L1055" s="784">
        <v>271034100</v>
      </c>
      <c r="M1055" s="749" t="s">
        <v>84</v>
      </c>
      <c r="N1055" s="723" t="s">
        <v>2115</v>
      </c>
      <c r="O1055" s="723" t="s">
        <v>4706</v>
      </c>
      <c r="P1055" s="723" t="s">
        <v>229</v>
      </c>
      <c r="Q1055" s="870" t="s">
        <v>230</v>
      </c>
      <c r="R1055" s="723" t="s">
        <v>8977</v>
      </c>
      <c r="S1055" s="723">
        <v>796</v>
      </c>
      <c r="T1055" s="723" t="s">
        <v>232</v>
      </c>
      <c r="U1055" s="785">
        <v>22</v>
      </c>
      <c r="V1055" s="785">
        <v>5000</v>
      </c>
      <c r="W1055" s="1371">
        <v>110000</v>
      </c>
      <c r="X1055" s="785">
        <v>123200</v>
      </c>
      <c r="Y1055" s="723" t="s">
        <v>4270</v>
      </c>
      <c r="Z1055" s="723">
        <v>2016</v>
      </c>
      <c r="AA1055" s="723" t="s">
        <v>3848</v>
      </c>
      <c r="AB1055" s="756" t="s">
        <v>876</v>
      </c>
      <c r="AC1055" s="756"/>
      <c r="AD1055" s="756"/>
      <c r="AE1055" s="756"/>
      <c r="AF1055" s="756"/>
      <c r="AG1055" s="756" t="s">
        <v>6158</v>
      </c>
      <c r="AH1055" s="756" t="s">
        <v>794</v>
      </c>
      <c r="AI1055" s="756">
        <v>210000741</v>
      </c>
      <c r="AJ1055" s="756" t="s">
        <v>6162</v>
      </c>
      <c r="AK1055" s="803"/>
    </row>
    <row r="1056" spans="1:37" s="550" customFormat="1" ht="100.5" customHeight="1">
      <c r="A1056" s="843" t="s">
        <v>6163</v>
      </c>
      <c r="B1056" s="1078" t="s">
        <v>33</v>
      </c>
      <c r="C1056" s="843" t="s">
        <v>6146</v>
      </c>
      <c r="D1056" s="843" t="s">
        <v>6147</v>
      </c>
      <c r="E1056" s="843" t="str">
        <f t="shared" si="40"/>
        <v>Каска</v>
      </c>
      <c r="F1056" s="843" t="s">
        <v>6148</v>
      </c>
      <c r="G1056" s="843" t="str">
        <f t="shared" si="41"/>
        <v>пластмассовая</v>
      </c>
      <c r="H1056" s="843"/>
      <c r="I1056" s="843"/>
      <c r="J1056" s="843" t="s">
        <v>227</v>
      </c>
      <c r="K1056" s="843">
        <v>60</v>
      </c>
      <c r="L1056" s="942">
        <v>711000000</v>
      </c>
      <c r="M1056" s="997" t="s">
        <v>73</v>
      </c>
      <c r="N1056" s="843" t="s">
        <v>2115</v>
      </c>
      <c r="O1056" s="843" t="s">
        <v>802</v>
      </c>
      <c r="P1056" s="843" t="s">
        <v>229</v>
      </c>
      <c r="Q1056" s="1062" t="s">
        <v>230</v>
      </c>
      <c r="R1056" s="843" t="s">
        <v>2856</v>
      </c>
      <c r="S1056" s="843">
        <v>796</v>
      </c>
      <c r="T1056" s="843" t="s">
        <v>232</v>
      </c>
      <c r="U1056" s="892">
        <v>27</v>
      </c>
      <c r="V1056" s="892">
        <v>5000</v>
      </c>
      <c r="W1056" s="1377">
        <v>0</v>
      </c>
      <c r="X1056" s="892">
        <v>0</v>
      </c>
      <c r="Y1056" s="843" t="s">
        <v>4270</v>
      </c>
      <c r="Z1056" s="843">
        <v>2016</v>
      </c>
      <c r="AA1056" s="843"/>
      <c r="AB1056" s="894" t="s">
        <v>876</v>
      </c>
      <c r="AC1056" s="894"/>
      <c r="AD1056" s="894"/>
      <c r="AE1056" s="894"/>
      <c r="AF1056" s="894"/>
      <c r="AG1056" s="894" t="s">
        <v>6149</v>
      </c>
      <c r="AH1056" s="894" t="s">
        <v>794</v>
      </c>
      <c r="AI1056" s="894">
        <v>210000742</v>
      </c>
      <c r="AJ1056" s="894" t="s">
        <v>6164</v>
      </c>
      <c r="AK1056" s="1064"/>
    </row>
    <row r="1057" spans="1:37" s="192" customFormat="1" ht="100.5" customHeight="1">
      <c r="A1057" s="723" t="s">
        <v>13317</v>
      </c>
      <c r="B1057" s="1039" t="s">
        <v>33</v>
      </c>
      <c r="C1057" s="723" t="s">
        <v>6146</v>
      </c>
      <c r="D1057" s="723" t="s">
        <v>6147</v>
      </c>
      <c r="E1057" s="723" t="str">
        <f t="shared" si="40"/>
        <v>Каска</v>
      </c>
      <c r="F1057" s="723" t="s">
        <v>6148</v>
      </c>
      <c r="G1057" s="723" t="str">
        <f t="shared" si="41"/>
        <v>пластмассовая</v>
      </c>
      <c r="H1057" s="723"/>
      <c r="I1057" s="723"/>
      <c r="J1057" s="723" t="s">
        <v>1135</v>
      </c>
      <c r="K1057" s="723">
        <v>60</v>
      </c>
      <c r="L1057" s="762">
        <v>271010000</v>
      </c>
      <c r="M1057" s="723" t="s">
        <v>127</v>
      </c>
      <c r="N1057" s="723" t="s">
        <v>2115</v>
      </c>
      <c r="O1057" s="723" t="s">
        <v>802</v>
      </c>
      <c r="P1057" s="723" t="s">
        <v>229</v>
      </c>
      <c r="Q1057" s="870" t="s">
        <v>230</v>
      </c>
      <c r="R1057" s="723" t="s">
        <v>8977</v>
      </c>
      <c r="S1057" s="723">
        <v>796</v>
      </c>
      <c r="T1057" s="723" t="s">
        <v>232</v>
      </c>
      <c r="U1057" s="785">
        <v>27</v>
      </c>
      <c r="V1057" s="785">
        <v>5000</v>
      </c>
      <c r="W1057" s="1371">
        <v>135000</v>
      </c>
      <c r="X1057" s="785">
        <v>151200</v>
      </c>
      <c r="Y1057" s="723" t="s">
        <v>4270</v>
      </c>
      <c r="Z1057" s="723">
        <v>2016</v>
      </c>
      <c r="AA1057" s="723" t="s">
        <v>3848</v>
      </c>
      <c r="AB1057" s="756" t="s">
        <v>876</v>
      </c>
      <c r="AC1057" s="756"/>
      <c r="AD1057" s="756"/>
      <c r="AE1057" s="756"/>
      <c r="AF1057" s="756"/>
      <c r="AG1057" s="756" t="s">
        <v>6149</v>
      </c>
      <c r="AH1057" s="756" t="s">
        <v>794</v>
      </c>
      <c r="AI1057" s="756">
        <v>210000742</v>
      </c>
      <c r="AJ1057" s="756" t="s">
        <v>6164</v>
      </c>
      <c r="AK1057" s="803"/>
    </row>
    <row r="1058" spans="1:37" s="550" customFormat="1" ht="100.5" customHeight="1">
      <c r="A1058" s="843" t="s">
        <v>6165</v>
      </c>
      <c r="B1058" s="1078" t="s">
        <v>33</v>
      </c>
      <c r="C1058" s="843" t="s">
        <v>6146</v>
      </c>
      <c r="D1058" s="843" t="s">
        <v>6147</v>
      </c>
      <c r="E1058" s="843" t="str">
        <f t="shared" si="40"/>
        <v>Каска</v>
      </c>
      <c r="F1058" s="843" t="s">
        <v>6148</v>
      </c>
      <c r="G1058" s="843" t="str">
        <f t="shared" si="41"/>
        <v>пластмассовая</v>
      </c>
      <c r="H1058" s="843"/>
      <c r="I1058" s="843"/>
      <c r="J1058" s="843" t="s">
        <v>227</v>
      </c>
      <c r="K1058" s="843">
        <v>60</v>
      </c>
      <c r="L1058" s="942">
        <v>711000000</v>
      </c>
      <c r="M1058" s="997" t="s">
        <v>73</v>
      </c>
      <c r="N1058" s="843" t="s">
        <v>2115</v>
      </c>
      <c r="O1058" s="843" t="s">
        <v>4706</v>
      </c>
      <c r="P1058" s="843" t="s">
        <v>229</v>
      </c>
      <c r="Q1058" s="1062" t="s">
        <v>230</v>
      </c>
      <c r="R1058" s="843" t="s">
        <v>2856</v>
      </c>
      <c r="S1058" s="843">
        <v>796</v>
      </c>
      <c r="T1058" s="843" t="s">
        <v>232</v>
      </c>
      <c r="U1058" s="892">
        <v>64</v>
      </c>
      <c r="V1058" s="892">
        <v>5000</v>
      </c>
      <c r="W1058" s="1377">
        <v>0</v>
      </c>
      <c r="X1058" s="892">
        <v>0</v>
      </c>
      <c r="Y1058" s="843" t="s">
        <v>4270</v>
      </c>
      <c r="Z1058" s="843">
        <v>2016</v>
      </c>
      <c r="AA1058" s="843"/>
      <c r="AB1058" s="894" t="s">
        <v>876</v>
      </c>
      <c r="AC1058" s="894"/>
      <c r="AD1058" s="894"/>
      <c r="AE1058" s="894"/>
      <c r="AF1058" s="894"/>
      <c r="AG1058" s="894" t="s">
        <v>6158</v>
      </c>
      <c r="AH1058" s="894" t="s">
        <v>794</v>
      </c>
      <c r="AI1058" s="894">
        <v>210000742</v>
      </c>
      <c r="AJ1058" s="894" t="s">
        <v>6164</v>
      </c>
      <c r="AK1058" s="1064"/>
    </row>
    <row r="1059" spans="1:37" s="192" customFormat="1" ht="100.5" customHeight="1">
      <c r="A1059" s="723" t="s">
        <v>13318</v>
      </c>
      <c r="B1059" s="1039" t="s">
        <v>33</v>
      </c>
      <c r="C1059" s="723" t="s">
        <v>6146</v>
      </c>
      <c r="D1059" s="723" t="s">
        <v>6147</v>
      </c>
      <c r="E1059" s="723" t="str">
        <f t="shared" si="40"/>
        <v>Каска</v>
      </c>
      <c r="F1059" s="723" t="s">
        <v>6148</v>
      </c>
      <c r="G1059" s="723" t="str">
        <f t="shared" si="41"/>
        <v>пластмассовая</v>
      </c>
      <c r="H1059" s="723"/>
      <c r="I1059" s="723"/>
      <c r="J1059" s="723" t="s">
        <v>1135</v>
      </c>
      <c r="K1059" s="723">
        <v>60</v>
      </c>
      <c r="L1059" s="784">
        <v>271034100</v>
      </c>
      <c r="M1059" s="749" t="s">
        <v>84</v>
      </c>
      <c r="N1059" s="723" t="s">
        <v>2115</v>
      </c>
      <c r="O1059" s="723" t="s">
        <v>4706</v>
      </c>
      <c r="P1059" s="723" t="s">
        <v>229</v>
      </c>
      <c r="Q1059" s="870" t="s">
        <v>230</v>
      </c>
      <c r="R1059" s="723" t="s">
        <v>8977</v>
      </c>
      <c r="S1059" s="723">
        <v>796</v>
      </c>
      <c r="T1059" s="723" t="s">
        <v>232</v>
      </c>
      <c r="U1059" s="785">
        <v>64</v>
      </c>
      <c r="V1059" s="785">
        <v>5000</v>
      </c>
      <c r="W1059" s="1371">
        <v>320000</v>
      </c>
      <c r="X1059" s="785">
        <v>358400</v>
      </c>
      <c r="Y1059" s="723" t="s">
        <v>4270</v>
      </c>
      <c r="Z1059" s="723">
        <v>2016</v>
      </c>
      <c r="AA1059" s="723" t="s">
        <v>3848</v>
      </c>
      <c r="AB1059" s="756" t="s">
        <v>876</v>
      </c>
      <c r="AC1059" s="756"/>
      <c r="AD1059" s="756"/>
      <c r="AE1059" s="756"/>
      <c r="AF1059" s="756"/>
      <c r="AG1059" s="756" t="s">
        <v>6158</v>
      </c>
      <c r="AH1059" s="756" t="s">
        <v>794</v>
      </c>
      <c r="AI1059" s="756">
        <v>210000742</v>
      </c>
      <c r="AJ1059" s="756" t="s">
        <v>6164</v>
      </c>
      <c r="AK1059" s="803"/>
    </row>
    <row r="1060" spans="1:37" s="550" customFormat="1" ht="100.5" customHeight="1">
      <c r="A1060" s="843" t="s">
        <v>6166</v>
      </c>
      <c r="B1060" s="1078" t="s">
        <v>33</v>
      </c>
      <c r="C1060" s="843" t="s">
        <v>6146</v>
      </c>
      <c r="D1060" s="843" t="s">
        <v>6147</v>
      </c>
      <c r="E1060" s="843" t="str">
        <f t="shared" si="40"/>
        <v>Каска</v>
      </c>
      <c r="F1060" s="843" t="s">
        <v>6148</v>
      </c>
      <c r="G1060" s="843" t="str">
        <f t="shared" si="41"/>
        <v>пластмассовая</v>
      </c>
      <c r="H1060" s="843"/>
      <c r="I1060" s="843"/>
      <c r="J1060" s="843" t="s">
        <v>227</v>
      </c>
      <c r="K1060" s="843">
        <v>60</v>
      </c>
      <c r="L1060" s="942">
        <v>711000000</v>
      </c>
      <c r="M1060" s="997" t="s">
        <v>73</v>
      </c>
      <c r="N1060" s="843" t="s">
        <v>2115</v>
      </c>
      <c r="O1060" s="843" t="s">
        <v>802</v>
      </c>
      <c r="P1060" s="843" t="s">
        <v>229</v>
      </c>
      <c r="Q1060" s="1062" t="s">
        <v>230</v>
      </c>
      <c r="R1060" s="843" t="s">
        <v>2856</v>
      </c>
      <c r="S1060" s="843">
        <v>796</v>
      </c>
      <c r="T1060" s="843" t="s">
        <v>232</v>
      </c>
      <c r="U1060" s="892">
        <v>79</v>
      </c>
      <c r="V1060" s="892">
        <v>5000</v>
      </c>
      <c r="W1060" s="1377">
        <v>0</v>
      </c>
      <c r="X1060" s="892">
        <v>0</v>
      </c>
      <c r="Y1060" s="843" t="s">
        <v>4270</v>
      </c>
      <c r="Z1060" s="843">
        <v>2016</v>
      </c>
      <c r="AA1060" s="843"/>
      <c r="AB1060" s="894" t="s">
        <v>876</v>
      </c>
      <c r="AC1060" s="894"/>
      <c r="AD1060" s="894"/>
      <c r="AE1060" s="894"/>
      <c r="AF1060" s="894"/>
      <c r="AG1060" s="894" t="s">
        <v>6149</v>
      </c>
      <c r="AH1060" s="894" t="s">
        <v>794</v>
      </c>
      <c r="AI1060" s="894">
        <v>210000743</v>
      </c>
      <c r="AJ1060" s="894" t="s">
        <v>6167</v>
      </c>
      <c r="AK1060" s="1064"/>
    </row>
    <row r="1061" spans="1:37" s="192" customFormat="1" ht="100.5" customHeight="1">
      <c r="A1061" s="723" t="s">
        <v>13319</v>
      </c>
      <c r="B1061" s="1039" t="s">
        <v>33</v>
      </c>
      <c r="C1061" s="723" t="s">
        <v>6146</v>
      </c>
      <c r="D1061" s="723" t="s">
        <v>6147</v>
      </c>
      <c r="E1061" s="723" t="str">
        <f t="shared" si="40"/>
        <v>Каска</v>
      </c>
      <c r="F1061" s="723" t="s">
        <v>6148</v>
      </c>
      <c r="G1061" s="723" t="str">
        <f t="shared" si="41"/>
        <v>пластмассовая</v>
      </c>
      <c r="H1061" s="723"/>
      <c r="I1061" s="723"/>
      <c r="J1061" s="723" t="s">
        <v>1135</v>
      </c>
      <c r="K1061" s="723">
        <v>60</v>
      </c>
      <c r="L1061" s="762">
        <v>271010000</v>
      </c>
      <c r="M1061" s="723" t="s">
        <v>127</v>
      </c>
      <c r="N1061" s="723" t="s">
        <v>2115</v>
      </c>
      <c r="O1061" s="723" t="s">
        <v>802</v>
      </c>
      <c r="P1061" s="723" t="s">
        <v>229</v>
      </c>
      <c r="Q1061" s="870" t="s">
        <v>230</v>
      </c>
      <c r="R1061" s="723" t="s">
        <v>8977</v>
      </c>
      <c r="S1061" s="723">
        <v>796</v>
      </c>
      <c r="T1061" s="723" t="s">
        <v>232</v>
      </c>
      <c r="U1061" s="785">
        <v>79</v>
      </c>
      <c r="V1061" s="785">
        <v>5000</v>
      </c>
      <c r="W1061" s="1371">
        <v>395000</v>
      </c>
      <c r="X1061" s="785">
        <v>442400</v>
      </c>
      <c r="Y1061" s="723" t="s">
        <v>4270</v>
      </c>
      <c r="Z1061" s="723">
        <v>2016</v>
      </c>
      <c r="AA1061" s="723" t="s">
        <v>3848</v>
      </c>
      <c r="AB1061" s="756" t="s">
        <v>876</v>
      </c>
      <c r="AC1061" s="756"/>
      <c r="AD1061" s="756"/>
      <c r="AE1061" s="756"/>
      <c r="AF1061" s="756"/>
      <c r="AG1061" s="756" t="s">
        <v>6149</v>
      </c>
      <c r="AH1061" s="756" t="s">
        <v>794</v>
      </c>
      <c r="AI1061" s="756">
        <v>210000743</v>
      </c>
      <c r="AJ1061" s="756" t="s">
        <v>6167</v>
      </c>
      <c r="AK1061" s="803"/>
    </row>
    <row r="1062" spans="1:37" s="550" customFormat="1" ht="100.5" customHeight="1">
      <c r="A1062" s="843" t="s">
        <v>6168</v>
      </c>
      <c r="B1062" s="1078" t="s">
        <v>33</v>
      </c>
      <c r="C1062" s="843" t="s">
        <v>6146</v>
      </c>
      <c r="D1062" s="843" t="s">
        <v>6147</v>
      </c>
      <c r="E1062" s="843" t="str">
        <f t="shared" si="40"/>
        <v>Каска</v>
      </c>
      <c r="F1062" s="843" t="s">
        <v>6148</v>
      </c>
      <c r="G1062" s="843" t="str">
        <f t="shared" si="41"/>
        <v>пластмассовая</v>
      </c>
      <c r="H1062" s="843"/>
      <c r="I1062" s="843"/>
      <c r="J1062" s="843" t="s">
        <v>227</v>
      </c>
      <c r="K1062" s="843">
        <v>60</v>
      </c>
      <c r="L1062" s="942">
        <v>711000000</v>
      </c>
      <c r="M1062" s="997" t="s">
        <v>73</v>
      </c>
      <c r="N1062" s="843" t="s">
        <v>2115</v>
      </c>
      <c r="O1062" s="843" t="s">
        <v>236</v>
      </c>
      <c r="P1062" s="843" t="s">
        <v>229</v>
      </c>
      <c r="Q1062" s="1062" t="s">
        <v>230</v>
      </c>
      <c r="R1062" s="843" t="s">
        <v>2856</v>
      </c>
      <c r="S1062" s="843">
        <v>796</v>
      </c>
      <c r="T1062" s="843" t="s">
        <v>232</v>
      </c>
      <c r="U1062" s="892">
        <v>32</v>
      </c>
      <c r="V1062" s="892">
        <v>5000</v>
      </c>
      <c r="W1062" s="1377">
        <v>0</v>
      </c>
      <c r="X1062" s="892">
        <v>0</v>
      </c>
      <c r="Y1062" s="843" t="s">
        <v>4270</v>
      </c>
      <c r="Z1062" s="843">
        <v>2016</v>
      </c>
      <c r="AA1062" s="843"/>
      <c r="AB1062" s="894" t="s">
        <v>876</v>
      </c>
      <c r="AC1062" s="894"/>
      <c r="AD1062" s="894"/>
      <c r="AE1062" s="894"/>
      <c r="AF1062" s="894"/>
      <c r="AG1062" s="894" t="s">
        <v>6169</v>
      </c>
      <c r="AH1062" s="894" t="s">
        <v>794</v>
      </c>
      <c r="AI1062" s="894">
        <v>210004355</v>
      </c>
      <c r="AJ1062" s="894" t="s">
        <v>6170</v>
      </c>
      <c r="AK1062" s="1064"/>
    </row>
    <row r="1063" spans="1:37" s="550" customFormat="1" ht="100.5" customHeight="1">
      <c r="A1063" s="843" t="s">
        <v>13320</v>
      </c>
      <c r="B1063" s="1078" t="s">
        <v>33</v>
      </c>
      <c r="C1063" s="843" t="s">
        <v>6146</v>
      </c>
      <c r="D1063" s="843" t="s">
        <v>6147</v>
      </c>
      <c r="E1063" s="843" t="str">
        <f t="shared" si="40"/>
        <v>Каска</v>
      </c>
      <c r="F1063" s="843" t="s">
        <v>6148</v>
      </c>
      <c r="G1063" s="843" t="str">
        <f t="shared" si="41"/>
        <v>пластмассовая</v>
      </c>
      <c r="H1063" s="843"/>
      <c r="I1063" s="843"/>
      <c r="J1063" s="843" t="s">
        <v>1135</v>
      </c>
      <c r="K1063" s="843">
        <v>60</v>
      </c>
      <c r="L1063" s="903">
        <v>471010000</v>
      </c>
      <c r="M1063" s="843" t="s">
        <v>125</v>
      </c>
      <c r="N1063" s="843" t="s">
        <v>2115</v>
      </c>
      <c r="O1063" s="843" t="s">
        <v>236</v>
      </c>
      <c r="P1063" s="843" t="s">
        <v>229</v>
      </c>
      <c r="Q1063" s="1062" t="s">
        <v>230</v>
      </c>
      <c r="R1063" s="843" t="s">
        <v>8977</v>
      </c>
      <c r="S1063" s="843">
        <v>796</v>
      </c>
      <c r="T1063" s="843" t="s">
        <v>232</v>
      </c>
      <c r="U1063" s="892">
        <v>32</v>
      </c>
      <c r="V1063" s="892">
        <v>5000</v>
      </c>
      <c r="W1063" s="1377">
        <v>0</v>
      </c>
      <c r="X1063" s="892">
        <v>0</v>
      </c>
      <c r="Y1063" s="843" t="s">
        <v>4270</v>
      </c>
      <c r="Z1063" s="843">
        <v>2016</v>
      </c>
      <c r="AA1063" s="843" t="s">
        <v>3848</v>
      </c>
      <c r="AB1063" s="894" t="s">
        <v>876</v>
      </c>
      <c r="AC1063" s="894"/>
      <c r="AD1063" s="894"/>
      <c r="AE1063" s="894"/>
      <c r="AF1063" s="894"/>
      <c r="AG1063" s="894" t="s">
        <v>6169</v>
      </c>
      <c r="AH1063" s="894" t="s">
        <v>794</v>
      </c>
      <c r="AI1063" s="894">
        <v>210004355</v>
      </c>
      <c r="AJ1063" s="894" t="s">
        <v>6170</v>
      </c>
      <c r="AK1063" s="1064"/>
    </row>
    <row r="1064" spans="1:37" s="1243" customFormat="1" ht="99.75" customHeight="1">
      <c r="A1064" s="1201" t="s">
        <v>13729</v>
      </c>
      <c r="B1064" s="1270" t="s">
        <v>33</v>
      </c>
      <c r="C1064" s="1201" t="s">
        <v>6146</v>
      </c>
      <c r="D1064" s="1201" t="s">
        <v>6147</v>
      </c>
      <c r="E1064" s="1201" t="str">
        <f t="shared" si="40"/>
        <v>Каска</v>
      </c>
      <c r="F1064" s="1201" t="s">
        <v>6148</v>
      </c>
      <c r="G1064" s="1201" t="str">
        <f t="shared" si="41"/>
        <v>пластмассовая</v>
      </c>
      <c r="H1064" s="1201"/>
      <c r="I1064" s="1201"/>
      <c r="J1064" s="1201" t="s">
        <v>1135</v>
      </c>
      <c r="K1064" s="1201">
        <v>60</v>
      </c>
      <c r="L1064" s="1265">
        <v>471010000</v>
      </c>
      <c r="M1064" s="1343" t="s">
        <v>125</v>
      </c>
      <c r="N1064" s="1201" t="s">
        <v>2035</v>
      </c>
      <c r="O1064" s="1201" t="s">
        <v>236</v>
      </c>
      <c r="P1064" s="1201" t="s">
        <v>229</v>
      </c>
      <c r="Q1064" s="1256" t="s">
        <v>230</v>
      </c>
      <c r="R1064" s="1201" t="s">
        <v>8977</v>
      </c>
      <c r="S1064" s="1201">
        <v>796</v>
      </c>
      <c r="T1064" s="1201" t="s">
        <v>232</v>
      </c>
      <c r="U1064" s="1267">
        <v>32</v>
      </c>
      <c r="V1064" s="1267">
        <v>5000</v>
      </c>
      <c r="W1064" s="1267">
        <v>160000</v>
      </c>
      <c r="X1064" s="1267">
        <v>179200</v>
      </c>
      <c r="Y1064" s="1201"/>
      <c r="Z1064" s="1201">
        <v>2016</v>
      </c>
      <c r="AA1064" s="1201">
        <v>22</v>
      </c>
      <c r="AB1064" s="1180" t="s">
        <v>876</v>
      </c>
      <c r="AC1064" s="1180"/>
      <c r="AD1064" s="1180"/>
      <c r="AE1064" s="1180"/>
      <c r="AF1064" s="1180"/>
      <c r="AG1064" s="1180" t="s">
        <v>6169</v>
      </c>
      <c r="AH1064" s="1180" t="s">
        <v>794</v>
      </c>
      <c r="AI1064" s="1180">
        <v>210004355</v>
      </c>
      <c r="AJ1064" s="1180" t="s">
        <v>6170</v>
      </c>
      <c r="AK1064" s="1180" t="s">
        <v>13668</v>
      </c>
    </row>
    <row r="1065" spans="1:37" s="550" customFormat="1" ht="100.5" customHeight="1">
      <c r="A1065" s="843" t="s">
        <v>6171</v>
      </c>
      <c r="B1065" s="1078" t="s">
        <v>33</v>
      </c>
      <c r="C1065" s="843" t="s">
        <v>6146</v>
      </c>
      <c r="D1065" s="843" t="s">
        <v>6147</v>
      </c>
      <c r="E1065" s="843" t="str">
        <f t="shared" si="40"/>
        <v>Каска</v>
      </c>
      <c r="F1065" s="843" t="s">
        <v>6148</v>
      </c>
      <c r="G1065" s="843" t="str">
        <f t="shared" si="41"/>
        <v>пластмассовая</v>
      </c>
      <c r="H1065" s="843"/>
      <c r="I1065" s="843"/>
      <c r="J1065" s="843" t="s">
        <v>227</v>
      </c>
      <c r="K1065" s="843">
        <v>60</v>
      </c>
      <c r="L1065" s="942">
        <v>711000000</v>
      </c>
      <c r="M1065" s="997" t="s">
        <v>73</v>
      </c>
      <c r="N1065" s="843" t="s">
        <v>2115</v>
      </c>
      <c r="O1065" s="925" t="s">
        <v>4677</v>
      </c>
      <c r="P1065" s="843" t="s">
        <v>229</v>
      </c>
      <c r="Q1065" s="1062" t="s">
        <v>230</v>
      </c>
      <c r="R1065" s="843" t="s">
        <v>2856</v>
      </c>
      <c r="S1065" s="843">
        <v>796</v>
      </c>
      <c r="T1065" s="843" t="s">
        <v>232</v>
      </c>
      <c r="U1065" s="892">
        <v>52</v>
      </c>
      <c r="V1065" s="892">
        <v>5000</v>
      </c>
      <c r="W1065" s="1377">
        <v>0</v>
      </c>
      <c r="X1065" s="892">
        <v>0</v>
      </c>
      <c r="Y1065" s="843" t="s">
        <v>4270</v>
      </c>
      <c r="Z1065" s="843">
        <v>2016</v>
      </c>
      <c r="AA1065" s="843"/>
      <c r="AB1065" s="894" t="s">
        <v>876</v>
      </c>
      <c r="AC1065" s="894"/>
      <c r="AD1065" s="894"/>
      <c r="AE1065" s="894"/>
      <c r="AF1065" s="894"/>
      <c r="AG1065" s="894" t="s">
        <v>6172</v>
      </c>
      <c r="AH1065" s="894" t="s">
        <v>794</v>
      </c>
      <c r="AI1065" s="894">
        <v>210004357</v>
      </c>
      <c r="AJ1065" s="894" t="s">
        <v>6173</v>
      </c>
      <c r="AK1065" s="1064"/>
    </row>
    <row r="1066" spans="1:37" s="192" customFormat="1" ht="100.5" customHeight="1">
      <c r="A1066" s="723" t="s">
        <v>13321</v>
      </c>
      <c r="B1066" s="1039" t="s">
        <v>33</v>
      </c>
      <c r="C1066" s="723" t="s">
        <v>6146</v>
      </c>
      <c r="D1066" s="723" t="s">
        <v>6147</v>
      </c>
      <c r="E1066" s="723" t="str">
        <f t="shared" si="40"/>
        <v>Каска</v>
      </c>
      <c r="F1066" s="723" t="s">
        <v>6148</v>
      </c>
      <c r="G1066" s="723" t="str">
        <f t="shared" si="41"/>
        <v>пластмассовая</v>
      </c>
      <c r="H1066" s="723"/>
      <c r="I1066" s="723"/>
      <c r="J1066" s="723" t="s">
        <v>1135</v>
      </c>
      <c r="K1066" s="723">
        <v>60</v>
      </c>
      <c r="L1066" s="784">
        <v>431010000</v>
      </c>
      <c r="M1066" s="784" t="s">
        <v>129</v>
      </c>
      <c r="N1066" s="723" t="s">
        <v>2115</v>
      </c>
      <c r="O1066" s="809" t="s">
        <v>4677</v>
      </c>
      <c r="P1066" s="723" t="s">
        <v>229</v>
      </c>
      <c r="Q1066" s="870" t="s">
        <v>230</v>
      </c>
      <c r="R1066" s="723" t="s">
        <v>8977</v>
      </c>
      <c r="S1066" s="723">
        <v>796</v>
      </c>
      <c r="T1066" s="723" t="s">
        <v>232</v>
      </c>
      <c r="U1066" s="785">
        <v>52</v>
      </c>
      <c r="V1066" s="785">
        <v>5000</v>
      </c>
      <c r="W1066" s="1371">
        <v>260000</v>
      </c>
      <c r="X1066" s="785">
        <v>291200</v>
      </c>
      <c r="Y1066" s="723" t="s">
        <v>4270</v>
      </c>
      <c r="Z1066" s="723">
        <v>2016</v>
      </c>
      <c r="AA1066" s="723" t="s">
        <v>3848</v>
      </c>
      <c r="AB1066" s="756" t="s">
        <v>876</v>
      </c>
      <c r="AC1066" s="756"/>
      <c r="AD1066" s="756"/>
      <c r="AE1066" s="756"/>
      <c r="AF1066" s="756"/>
      <c r="AG1066" s="756" t="s">
        <v>6172</v>
      </c>
      <c r="AH1066" s="756" t="s">
        <v>794</v>
      </c>
      <c r="AI1066" s="756">
        <v>210004357</v>
      </c>
      <c r="AJ1066" s="756" t="s">
        <v>6173</v>
      </c>
      <c r="AK1066" s="803"/>
    </row>
    <row r="1067" spans="1:37" s="550" customFormat="1" ht="100.5" customHeight="1">
      <c r="A1067" s="843" t="s">
        <v>6174</v>
      </c>
      <c r="B1067" s="1078" t="s">
        <v>33</v>
      </c>
      <c r="C1067" s="843" t="s">
        <v>6175</v>
      </c>
      <c r="D1067" s="843" t="s">
        <v>6176</v>
      </c>
      <c r="E1067" s="843" t="str">
        <f t="shared" si="40"/>
        <v>Рукавицы</v>
      </c>
      <c r="F1067" s="843" t="s">
        <v>6177</v>
      </c>
      <c r="G1067" s="843" t="str">
        <f t="shared" si="41"/>
        <v>для защиты от щелочей, из кислозащитной ткани, тип В, ГОСТ 12.4.010-75</v>
      </c>
      <c r="H1067" s="843"/>
      <c r="I1067" s="843"/>
      <c r="J1067" s="843" t="s">
        <v>227</v>
      </c>
      <c r="K1067" s="843">
        <v>50</v>
      </c>
      <c r="L1067" s="942">
        <v>711000000</v>
      </c>
      <c r="M1067" s="997" t="s">
        <v>73</v>
      </c>
      <c r="N1067" s="843" t="s">
        <v>2115</v>
      </c>
      <c r="O1067" s="843" t="s">
        <v>802</v>
      </c>
      <c r="P1067" s="843" t="s">
        <v>229</v>
      </c>
      <c r="Q1067" s="1062" t="s">
        <v>230</v>
      </c>
      <c r="R1067" s="843" t="s">
        <v>2856</v>
      </c>
      <c r="S1067" s="843">
        <v>715</v>
      </c>
      <c r="T1067" s="843" t="s">
        <v>6178</v>
      </c>
      <c r="U1067" s="892">
        <v>30</v>
      </c>
      <c r="V1067" s="892">
        <v>650</v>
      </c>
      <c r="W1067" s="1377">
        <v>0</v>
      </c>
      <c r="X1067" s="892">
        <v>0</v>
      </c>
      <c r="Y1067" s="843" t="s">
        <v>4270</v>
      </c>
      <c r="Z1067" s="843">
        <v>2016</v>
      </c>
      <c r="AA1067" s="843"/>
      <c r="AB1067" s="894" t="s">
        <v>876</v>
      </c>
      <c r="AC1067" s="894"/>
      <c r="AD1067" s="894"/>
      <c r="AE1067" s="894"/>
      <c r="AF1067" s="894"/>
      <c r="AG1067" s="894" t="s">
        <v>6179</v>
      </c>
      <c r="AH1067" s="894" t="s">
        <v>794</v>
      </c>
      <c r="AI1067" s="894">
        <v>210000585</v>
      </c>
      <c r="AJ1067" s="894" t="s">
        <v>6180</v>
      </c>
      <c r="AK1067" s="1064"/>
    </row>
    <row r="1068" spans="1:37" s="192" customFormat="1" ht="100.5" customHeight="1">
      <c r="A1068" s="723" t="s">
        <v>13322</v>
      </c>
      <c r="B1068" s="1039" t="s">
        <v>33</v>
      </c>
      <c r="C1068" s="723" t="s">
        <v>6175</v>
      </c>
      <c r="D1068" s="723" t="s">
        <v>6176</v>
      </c>
      <c r="E1068" s="723" t="str">
        <f t="shared" si="40"/>
        <v>Рукавицы</v>
      </c>
      <c r="F1068" s="723" t="s">
        <v>6177</v>
      </c>
      <c r="G1068" s="723" t="str">
        <f t="shared" si="41"/>
        <v>для защиты от щелочей, из кислозащитной ткани, тип В, ГОСТ 12.4.010-75</v>
      </c>
      <c r="H1068" s="723"/>
      <c r="I1068" s="723"/>
      <c r="J1068" s="723" t="s">
        <v>1135</v>
      </c>
      <c r="K1068" s="723">
        <v>50</v>
      </c>
      <c r="L1068" s="762">
        <v>271010000</v>
      </c>
      <c r="M1068" s="723" t="s">
        <v>127</v>
      </c>
      <c r="N1068" s="723" t="s">
        <v>2115</v>
      </c>
      <c r="O1068" s="723" t="s">
        <v>802</v>
      </c>
      <c r="P1068" s="723" t="s">
        <v>229</v>
      </c>
      <c r="Q1068" s="870" t="s">
        <v>230</v>
      </c>
      <c r="R1068" s="723" t="s">
        <v>8977</v>
      </c>
      <c r="S1068" s="723">
        <v>715</v>
      </c>
      <c r="T1068" s="723" t="s">
        <v>6178</v>
      </c>
      <c r="U1068" s="785">
        <v>30</v>
      </c>
      <c r="V1068" s="785">
        <v>650</v>
      </c>
      <c r="W1068" s="1371">
        <v>19500</v>
      </c>
      <c r="X1068" s="785">
        <v>21840</v>
      </c>
      <c r="Y1068" s="723" t="s">
        <v>4270</v>
      </c>
      <c r="Z1068" s="723">
        <v>2016</v>
      </c>
      <c r="AA1068" s="723" t="s">
        <v>3848</v>
      </c>
      <c r="AB1068" s="756" t="s">
        <v>876</v>
      </c>
      <c r="AC1068" s="756"/>
      <c r="AD1068" s="756"/>
      <c r="AE1068" s="756"/>
      <c r="AF1068" s="756"/>
      <c r="AG1068" s="756" t="s">
        <v>6179</v>
      </c>
      <c r="AH1068" s="756" t="s">
        <v>794</v>
      </c>
      <c r="AI1068" s="756">
        <v>210000585</v>
      </c>
      <c r="AJ1068" s="756" t="s">
        <v>6180</v>
      </c>
      <c r="AK1068" s="803"/>
    </row>
    <row r="1069" spans="1:37" s="550" customFormat="1" ht="100.5" customHeight="1">
      <c r="A1069" s="843" t="s">
        <v>6181</v>
      </c>
      <c r="B1069" s="1078" t="s">
        <v>33</v>
      </c>
      <c r="C1069" s="843" t="s">
        <v>6175</v>
      </c>
      <c r="D1069" s="843" t="s">
        <v>6176</v>
      </c>
      <c r="E1069" s="843" t="str">
        <f t="shared" si="40"/>
        <v>Рукавицы</v>
      </c>
      <c r="F1069" s="843" t="s">
        <v>6177</v>
      </c>
      <c r="G1069" s="843" t="str">
        <f t="shared" si="41"/>
        <v>для защиты от щелочей, из кислозащитной ткани, тип В, ГОСТ 12.4.010-75</v>
      </c>
      <c r="H1069" s="843"/>
      <c r="I1069" s="843"/>
      <c r="J1069" s="843" t="s">
        <v>227</v>
      </c>
      <c r="K1069" s="843">
        <v>50</v>
      </c>
      <c r="L1069" s="942">
        <v>711000000</v>
      </c>
      <c r="M1069" s="997" t="s">
        <v>73</v>
      </c>
      <c r="N1069" s="843" t="s">
        <v>2115</v>
      </c>
      <c r="O1069" s="925" t="s">
        <v>4677</v>
      </c>
      <c r="P1069" s="843" t="s">
        <v>229</v>
      </c>
      <c r="Q1069" s="1062" t="s">
        <v>230</v>
      </c>
      <c r="R1069" s="843" t="s">
        <v>2856</v>
      </c>
      <c r="S1069" s="843">
        <v>715</v>
      </c>
      <c r="T1069" s="843" t="s">
        <v>6178</v>
      </c>
      <c r="U1069" s="892">
        <v>140</v>
      </c>
      <c r="V1069" s="892">
        <v>650</v>
      </c>
      <c r="W1069" s="1377">
        <v>0</v>
      </c>
      <c r="X1069" s="892">
        <v>0</v>
      </c>
      <c r="Y1069" s="843" t="s">
        <v>4270</v>
      </c>
      <c r="Z1069" s="843">
        <v>2016</v>
      </c>
      <c r="AA1069" s="843"/>
      <c r="AB1069" s="894" t="s">
        <v>876</v>
      </c>
      <c r="AC1069" s="894"/>
      <c r="AD1069" s="894"/>
      <c r="AE1069" s="894"/>
      <c r="AF1069" s="894"/>
      <c r="AG1069" s="894" t="s">
        <v>6182</v>
      </c>
      <c r="AH1069" s="894" t="s">
        <v>794</v>
      </c>
      <c r="AI1069" s="894">
        <v>210000585</v>
      </c>
      <c r="AJ1069" s="894" t="s">
        <v>6180</v>
      </c>
      <c r="AK1069" s="1064"/>
    </row>
    <row r="1070" spans="1:37" s="192" customFormat="1" ht="100.5" customHeight="1">
      <c r="A1070" s="723" t="s">
        <v>13323</v>
      </c>
      <c r="B1070" s="1039" t="s">
        <v>33</v>
      </c>
      <c r="C1070" s="723" t="s">
        <v>6175</v>
      </c>
      <c r="D1070" s="723" t="s">
        <v>6176</v>
      </c>
      <c r="E1070" s="723" t="str">
        <f t="shared" si="40"/>
        <v>Рукавицы</v>
      </c>
      <c r="F1070" s="723" t="s">
        <v>6177</v>
      </c>
      <c r="G1070" s="723" t="str">
        <f t="shared" si="41"/>
        <v>для защиты от щелочей, из кислозащитной ткани, тип В, ГОСТ 12.4.010-75</v>
      </c>
      <c r="H1070" s="723"/>
      <c r="I1070" s="723"/>
      <c r="J1070" s="723" t="s">
        <v>1135</v>
      </c>
      <c r="K1070" s="723">
        <v>50</v>
      </c>
      <c r="L1070" s="784">
        <v>431010000</v>
      </c>
      <c r="M1070" s="784" t="s">
        <v>129</v>
      </c>
      <c r="N1070" s="723" t="s">
        <v>2115</v>
      </c>
      <c r="O1070" s="809" t="s">
        <v>4677</v>
      </c>
      <c r="P1070" s="723" t="s">
        <v>229</v>
      </c>
      <c r="Q1070" s="870" t="s">
        <v>230</v>
      </c>
      <c r="R1070" s="723" t="s">
        <v>8977</v>
      </c>
      <c r="S1070" s="723">
        <v>715</v>
      </c>
      <c r="T1070" s="723" t="s">
        <v>6178</v>
      </c>
      <c r="U1070" s="785">
        <v>140</v>
      </c>
      <c r="V1070" s="785">
        <v>650</v>
      </c>
      <c r="W1070" s="1371">
        <v>91000</v>
      </c>
      <c r="X1070" s="785">
        <v>101920</v>
      </c>
      <c r="Y1070" s="723" t="s">
        <v>4270</v>
      </c>
      <c r="Z1070" s="723">
        <v>2016</v>
      </c>
      <c r="AA1070" s="723" t="s">
        <v>3848</v>
      </c>
      <c r="AB1070" s="756" t="s">
        <v>876</v>
      </c>
      <c r="AC1070" s="756"/>
      <c r="AD1070" s="756"/>
      <c r="AE1070" s="756"/>
      <c r="AF1070" s="756"/>
      <c r="AG1070" s="756" t="s">
        <v>6182</v>
      </c>
      <c r="AH1070" s="756" t="s">
        <v>794</v>
      </c>
      <c r="AI1070" s="756">
        <v>210000585</v>
      </c>
      <c r="AJ1070" s="756" t="s">
        <v>6180</v>
      </c>
      <c r="AK1070" s="803"/>
    </row>
    <row r="1071" spans="1:37" s="550" customFormat="1" ht="100.5" customHeight="1">
      <c r="A1071" s="843" t="s">
        <v>6183</v>
      </c>
      <c r="B1071" s="1078" t="s">
        <v>33</v>
      </c>
      <c r="C1071" s="843" t="s">
        <v>6175</v>
      </c>
      <c r="D1071" s="843" t="s">
        <v>6176</v>
      </c>
      <c r="E1071" s="843" t="str">
        <f t="shared" si="40"/>
        <v>Рукавицы</v>
      </c>
      <c r="F1071" s="843" t="s">
        <v>6177</v>
      </c>
      <c r="G1071" s="843" t="str">
        <f t="shared" si="41"/>
        <v>для защиты от щелочей, из кислозащитной ткани, тип В, ГОСТ 12.4.010-75</v>
      </c>
      <c r="H1071" s="843"/>
      <c r="I1071" s="843"/>
      <c r="J1071" s="843" t="s">
        <v>227</v>
      </c>
      <c r="K1071" s="843">
        <v>50</v>
      </c>
      <c r="L1071" s="942">
        <v>711000000</v>
      </c>
      <c r="M1071" s="997" t="s">
        <v>73</v>
      </c>
      <c r="N1071" s="843" t="s">
        <v>2115</v>
      </c>
      <c r="O1071" s="843" t="s">
        <v>236</v>
      </c>
      <c r="P1071" s="843" t="s">
        <v>229</v>
      </c>
      <c r="Q1071" s="1062" t="s">
        <v>230</v>
      </c>
      <c r="R1071" s="843" t="s">
        <v>2856</v>
      </c>
      <c r="S1071" s="843">
        <v>715</v>
      </c>
      <c r="T1071" s="843" t="s">
        <v>6178</v>
      </c>
      <c r="U1071" s="892">
        <v>375</v>
      </c>
      <c r="V1071" s="892">
        <v>650</v>
      </c>
      <c r="W1071" s="1377">
        <v>0</v>
      </c>
      <c r="X1071" s="892">
        <v>0</v>
      </c>
      <c r="Y1071" s="843" t="s">
        <v>4270</v>
      </c>
      <c r="Z1071" s="843">
        <v>2016</v>
      </c>
      <c r="AA1071" s="843"/>
      <c r="AB1071" s="894" t="s">
        <v>876</v>
      </c>
      <c r="AC1071" s="894"/>
      <c r="AD1071" s="894"/>
      <c r="AE1071" s="894"/>
      <c r="AF1071" s="894"/>
      <c r="AG1071" s="894" t="s">
        <v>6184</v>
      </c>
      <c r="AH1071" s="894" t="s">
        <v>794</v>
      </c>
      <c r="AI1071" s="894">
        <v>210000585</v>
      </c>
      <c r="AJ1071" s="894" t="s">
        <v>6180</v>
      </c>
      <c r="AK1071" s="1064"/>
    </row>
    <row r="1072" spans="1:37" s="192" customFormat="1" ht="100.5" customHeight="1">
      <c r="A1072" s="723" t="s">
        <v>13324</v>
      </c>
      <c r="B1072" s="1039" t="s">
        <v>33</v>
      </c>
      <c r="C1072" s="723" t="s">
        <v>6175</v>
      </c>
      <c r="D1072" s="723" t="s">
        <v>6176</v>
      </c>
      <c r="E1072" s="723" t="str">
        <f t="shared" si="40"/>
        <v>Рукавицы</v>
      </c>
      <c r="F1072" s="723" t="s">
        <v>6177</v>
      </c>
      <c r="G1072" s="723" t="str">
        <f t="shared" si="41"/>
        <v>для защиты от щелочей, из кислозащитной ткани, тип В, ГОСТ 12.4.010-75</v>
      </c>
      <c r="H1072" s="723"/>
      <c r="I1072" s="723"/>
      <c r="J1072" s="723" t="s">
        <v>1135</v>
      </c>
      <c r="K1072" s="723">
        <v>50</v>
      </c>
      <c r="L1072" s="762">
        <v>471010000</v>
      </c>
      <c r="M1072" s="1003" t="s">
        <v>125</v>
      </c>
      <c r="N1072" s="723" t="s">
        <v>2115</v>
      </c>
      <c r="O1072" s="723" t="s">
        <v>236</v>
      </c>
      <c r="P1072" s="723" t="s">
        <v>229</v>
      </c>
      <c r="Q1072" s="870" t="s">
        <v>230</v>
      </c>
      <c r="R1072" s="723" t="s">
        <v>8977</v>
      </c>
      <c r="S1072" s="723">
        <v>715</v>
      </c>
      <c r="T1072" s="723" t="s">
        <v>6178</v>
      </c>
      <c r="U1072" s="785">
        <v>375</v>
      </c>
      <c r="V1072" s="785">
        <v>650</v>
      </c>
      <c r="W1072" s="1371">
        <v>243750</v>
      </c>
      <c r="X1072" s="785">
        <v>273000</v>
      </c>
      <c r="Y1072" s="723" t="s">
        <v>4270</v>
      </c>
      <c r="Z1072" s="723">
        <v>2016</v>
      </c>
      <c r="AA1072" s="723" t="s">
        <v>3848</v>
      </c>
      <c r="AB1072" s="756" t="s">
        <v>876</v>
      </c>
      <c r="AC1072" s="756"/>
      <c r="AD1072" s="756"/>
      <c r="AE1072" s="756"/>
      <c r="AF1072" s="756"/>
      <c r="AG1072" s="756" t="s">
        <v>6184</v>
      </c>
      <c r="AH1072" s="756" t="s">
        <v>794</v>
      </c>
      <c r="AI1072" s="756">
        <v>210000585</v>
      </c>
      <c r="AJ1072" s="756" t="s">
        <v>6180</v>
      </c>
      <c r="AK1072" s="803"/>
    </row>
    <row r="1073" spans="1:37" s="550" customFormat="1" ht="100.5" customHeight="1">
      <c r="A1073" s="843" t="s">
        <v>6185</v>
      </c>
      <c r="B1073" s="1078" t="s">
        <v>33</v>
      </c>
      <c r="C1073" s="843" t="s">
        <v>6175</v>
      </c>
      <c r="D1073" s="843" t="s">
        <v>6176</v>
      </c>
      <c r="E1073" s="843" t="str">
        <f t="shared" si="40"/>
        <v>Рукавицы</v>
      </c>
      <c r="F1073" s="843" t="s">
        <v>6177</v>
      </c>
      <c r="G1073" s="843" t="str">
        <f t="shared" si="41"/>
        <v>для защиты от щелочей, из кислозащитной ткани, тип В, ГОСТ 12.4.010-75</v>
      </c>
      <c r="H1073" s="843"/>
      <c r="I1073" s="843"/>
      <c r="J1073" s="843" t="s">
        <v>227</v>
      </c>
      <c r="K1073" s="843">
        <v>50</v>
      </c>
      <c r="L1073" s="942">
        <v>711000000</v>
      </c>
      <c r="M1073" s="997" t="s">
        <v>73</v>
      </c>
      <c r="N1073" s="843" t="s">
        <v>2115</v>
      </c>
      <c r="O1073" s="925" t="s">
        <v>4695</v>
      </c>
      <c r="P1073" s="843" t="s">
        <v>229</v>
      </c>
      <c r="Q1073" s="1062" t="s">
        <v>230</v>
      </c>
      <c r="R1073" s="843" t="s">
        <v>2856</v>
      </c>
      <c r="S1073" s="843">
        <v>715</v>
      </c>
      <c r="T1073" s="843" t="s">
        <v>6178</v>
      </c>
      <c r="U1073" s="892">
        <v>3427</v>
      </c>
      <c r="V1073" s="892">
        <v>650</v>
      </c>
      <c r="W1073" s="1377">
        <v>0</v>
      </c>
      <c r="X1073" s="892">
        <v>0</v>
      </c>
      <c r="Y1073" s="843" t="s">
        <v>4270</v>
      </c>
      <c r="Z1073" s="843">
        <v>2016</v>
      </c>
      <c r="AA1073" s="843"/>
      <c r="AB1073" s="894" t="s">
        <v>876</v>
      </c>
      <c r="AC1073" s="894"/>
      <c r="AD1073" s="894"/>
      <c r="AE1073" s="894"/>
      <c r="AF1073" s="894"/>
      <c r="AG1073" s="894" t="s">
        <v>6186</v>
      </c>
      <c r="AH1073" s="894" t="s">
        <v>794</v>
      </c>
      <c r="AI1073" s="894">
        <v>210000585</v>
      </c>
      <c r="AJ1073" s="894" t="s">
        <v>6180</v>
      </c>
      <c r="AK1073" s="1064"/>
    </row>
    <row r="1074" spans="1:37" s="192" customFormat="1" ht="100.5" customHeight="1">
      <c r="A1074" s="723" t="s">
        <v>13325</v>
      </c>
      <c r="B1074" s="1039" t="s">
        <v>33</v>
      </c>
      <c r="C1074" s="723" t="s">
        <v>6175</v>
      </c>
      <c r="D1074" s="723" t="s">
        <v>6176</v>
      </c>
      <c r="E1074" s="723" t="str">
        <f t="shared" si="40"/>
        <v>Рукавицы</v>
      </c>
      <c r="F1074" s="723" t="s">
        <v>6177</v>
      </c>
      <c r="G1074" s="723" t="str">
        <f t="shared" si="41"/>
        <v>для защиты от щелочей, из кислозащитной ткани, тип В, ГОСТ 12.4.010-75</v>
      </c>
      <c r="H1074" s="723"/>
      <c r="I1074" s="723"/>
      <c r="J1074" s="723" t="s">
        <v>1135</v>
      </c>
      <c r="K1074" s="723">
        <v>50</v>
      </c>
      <c r="L1074" s="723">
        <v>511010000</v>
      </c>
      <c r="M1074" s="749" t="s">
        <v>88</v>
      </c>
      <c r="N1074" s="723" t="s">
        <v>2115</v>
      </c>
      <c r="O1074" s="809" t="s">
        <v>4695</v>
      </c>
      <c r="P1074" s="723" t="s">
        <v>229</v>
      </c>
      <c r="Q1074" s="870" t="s">
        <v>230</v>
      </c>
      <c r="R1074" s="723" t="s">
        <v>8977</v>
      </c>
      <c r="S1074" s="723">
        <v>715</v>
      </c>
      <c r="T1074" s="723" t="s">
        <v>6178</v>
      </c>
      <c r="U1074" s="785">
        <v>3427</v>
      </c>
      <c r="V1074" s="785">
        <v>650</v>
      </c>
      <c r="W1074" s="1371">
        <v>2227550</v>
      </c>
      <c r="X1074" s="785">
        <v>2494856</v>
      </c>
      <c r="Y1074" s="723" t="s">
        <v>4270</v>
      </c>
      <c r="Z1074" s="723">
        <v>2016</v>
      </c>
      <c r="AA1074" s="723" t="s">
        <v>3848</v>
      </c>
      <c r="AB1074" s="756" t="s">
        <v>876</v>
      </c>
      <c r="AC1074" s="756"/>
      <c r="AD1074" s="756"/>
      <c r="AE1074" s="756"/>
      <c r="AF1074" s="756"/>
      <c r="AG1074" s="756" t="s">
        <v>6186</v>
      </c>
      <c r="AH1074" s="756" t="s">
        <v>794</v>
      </c>
      <c r="AI1074" s="756">
        <v>210000585</v>
      </c>
      <c r="AJ1074" s="756" t="s">
        <v>6180</v>
      </c>
      <c r="AK1074" s="803"/>
    </row>
    <row r="1075" spans="1:37" s="550" customFormat="1" ht="100.5" customHeight="1">
      <c r="A1075" s="843" t="s">
        <v>6187</v>
      </c>
      <c r="B1075" s="1078" t="s">
        <v>33</v>
      </c>
      <c r="C1075" s="843" t="s">
        <v>6188</v>
      </c>
      <c r="D1075" s="843" t="s">
        <v>6176</v>
      </c>
      <c r="E1075" s="843" t="str">
        <f t="shared" si="40"/>
        <v>Рукавицы</v>
      </c>
      <c r="F1075" s="843" t="s">
        <v>6189</v>
      </c>
      <c r="G1075" s="843" t="str">
        <f t="shared" si="41"/>
        <v>для защиты от воды и растворов солей, из прорезиненной ткани, тип Е, ГОСТ 12.4.010-75</v>
      </c>
      <c r="H1075" s="843"/>
      <c r="I1075" s="843"/>
      <c r="J1075" s="843" t="s">
        <v>227</v>
      </c>
      <c r="K1075" s="843">
        <v>50</v>
      </c>
      <c r="L1075" s="942">
        <v>711000000</v>
      </c>
      <c r="M1075" s="997" t="s">
        <v>73</v>
      </c>
      <c r="N1075" s="843" t="s">
        <v>2115</v>
      </c>
      <c r="O1075" s="925" t="s">
        <v>4677</v>
      </c>
      <c r="P1075" s="843" t="s">
        <v>229</v>
      </c>
      <c r="Q1075" s="1062" t="s">
        <v>230</v>
      </c>
      <c r="R1075" s="843" t="s">
        <v>2856</v>
      </c>
      <c r="S1075" s="843">
        <v>715</v>
      </c>
      <c r="T1075" s="843" t="s">
        <v>6178</v>
      </c>
      <c r="U1075" s="892">
        <v>6</v>
      </c>
      <c r="V1075" s="892">
        <v>500</v>
      </c>
      <c r="W1075" s="1377">
        <v>0</v>
      </c>
      <c r="X1075" s="892">
        <v>0</v>
      </c>
      <c r="Y1075" s="843" t="s">
        <v>4270</v>
      </c>
      <c r="Z1075" s="843">
        <v>2016</v>
      </c>
      <c r="AA1075" s="843"/>
      <c r="AB1075" s="894" t="s">
        <v>876</v>
      </c>
      <c r="AC1075" s="894"/>
      <c r="AD1075" s="894"/>
      <c r="AE1075" s="894"/>
      <c r="AF1075" s="894"/>
      <c r="AG1075" s="894" t="s">
        <v>6190</v>
      </c>
      <c r="AH1075" s="894" t="s">
        <v>794</v>
      </c>
      <c r="AI1075" s="894">
        <v>210000586</v>
      </c>
      <c r="AJ1075" s="894" t="s">
        <v>6191</v>
      </c>
      <c r="AK1075" s="1064"/>
    </row>
    <row r="1076" spans="1:37" s="192" customFormat="1" ht="100.5" customHeight="1">
      <c r="A1076" s="723" t="s">
        <v>13326</v>
      </c>
      <c r="B1076" s="1039" t="s">
        <v>33</v>
      </c>
      <c r="C1076" s="723" t="s">
        <v>6188</v>
      </c>
      <c r="D1076" s="723" t="s">
        <v>6176</v>
      </c>
      <c r="E1076" s="723" t="str">
        <f t="shared" si="40"/>
        <v>Рукавицы</v>
      </c>
      <c r="F1076" s="723" t="s">
        <v>6189</v>
      </c>
      <c r="G1076" s="723" t="str">
        <f t="shared" si="41"/>
        <v>для защиты от воды и растворов солей, из прорезиненной ткани, тип Е, ГОСТ 12.4.010-75</v>
      </c>
      <c r="H1076" s="723"/>
      <c r="I1076" s="723"/>
      <c r="J1076" s="723" t="s">
        <v>1135</v>
      </c>
      <c r="K1076" s="723">
        <v>50</v>
      </c>
      <c r="L1076" s="784">
        <v>431010000</v>
      </c>
      <c r="M1076" s="784" t="s">
        <v>129</v>
      </c>
      <c r="N1076" s="723" t="s">
        <v>2115</v>
      </c>
      <c r="O1076" s="809" t="s">
        <v>4677</v>
      </c>
      <c r="P1076" s="723" t="s">
        <v>229</v>
      </c>
      <c r="Q1076" s="870" t="s">
        <v>230</v>
      </c>
      <c r="R1076" s="723" t="s">
        <v>8977</v>
      </c>
      <c r="S1076" s="723">
        <v>715</v>
      </c>
      <c r="T1076" s="723" t="s">
        <v>6178</v>
      </c>
      <c r="U1076" s="785">
        <v>6</v>
      </c>
      <c r="V1076" s="785">
        <v>500</v>
      </c>
      <c r="W1076" s="1371">
        <v>3000</v>
      </c>
      <c r="X1076" s="785">
        <v>3360</v>
      </c>
      <c r="Y1076" s="723" t="s">
        <v>4270</v>
      </c>
      <c r="Z1076" s="723">
        <v>2016</v>
      </c>
      <c r="AA1076" s="723" t="s">
        <v>3848</v>
      </c>
      <c r="AB1076" s="756" t="s">
        <v>876</v>
      </c>
      <c r="AC1076" s="756"/>
      <c r="AD1076" s="756"/>
      <c r="AE1076" s="756"/>
      <c r="AF1076" s="756"/>
      <c r="AG1076" s="756" t="s">
        <v>6190</v>
      </c>
      <c r="AH1076" s="756" t="s">
        <v>794</v>
      </c>
      <c r="AI1076" s="756">
        <v>210000586</v>
      </c>
      <c r="AJ1076" s="756" t="s">
        <v>6191</v>
      </c>
      <c r="AK1076" s="803"/>
    </row>
    <row r="1077" spans="1:37" s="550" customFormat="1" ht="100.5" customHeight="1">
      <c r="A1077" s="843" t="s">
        <v>6192</v>
      </c>
      <c r="B1077" s="1078" t="s">
        <v>33</v>
      </c>
      <c r="C1077" s="843" t="s">
        <v>6193</v>
      </c>
      <c r="D1077" s="843" t="s">
        <v>6176</v>
      </c>
      <c r="E1077" s="843" t="str">
        <f t="shared" si="40"/>
        <v>Рукавицы</v>
      </c>
      <c r="F1077" s="843" t="s">
        <v>6194</v>
      </c>
      <c r="G1077" s="843" t="str">
        <f t="shared" si="41"/>
        <v>мужские, меховые, ГОСТ 20176-84</v>
      </c>
      <c r="H1077" s="843"/>
      <c r="I1077" s="843"/>
      <c r="J1077" s="843" t="s">
        <v>227</v>
      </c>
      <c r="K1077" s="843">
        <v>50</v>
      </c>
      <c r="L1077" s="942">
        <v>711000000</v>
      </c>
      <c r="M1077" s="997" t="s">
        <v>73</v>
      </c>
      <c r="N1077" s="843" t="s">
        <v>2115</v>
      </c>
      <c r="O1077" s="925" t="s">
        <v>4677</v>
      </c>
      <c r="P1077" s="843" t="s">
        <v>229</v>
      </c>
      <c r="Q1077" s="1062" t="s">
        <v>230</v>
      </c>
      <c r="R1077" s="843" t="s">
        <v>2856</v>
      </c>
      <c r="S1077" s="843">
        <v>715</v>
      </c>
      <c r="T1077" s="843" t="s">
        <v>6178</v>
      </c>
      <c r="U1077" s="892">
        <v>12</v>
      </c>
      <c r="V1077" s="892">
        <v>1055</v>
      </c>
      <c r="W1077" s="1377">
        <v>0</v>
      </c>
      <c r="X1077" s="892">
        <v>0</v>
      </c>
      <c r="Y1077" s="843" t="s">
        <v>4270</v>
      </c>
      <c r="Z1077" s="843">
        <v>2016</v>
      </c>
      <c r="AA1077" s="843"/>
      <c r="AB1077" s="894" t="s">
        <v>876</v>
      </c>
      <c r="AC1077" s="894"/>
      <c r="AD1077" s="894"/>
      <c r="AE1077" s="894"/>
      <c r="AF1077" s="894"/>
      <c r="AG1077" s="894" t="s">
        <v>6195</v>
      </c>
      <c r="AH1077" s="894" t="s">
        <v>794</v>
      </c>
      <c r="AI1077" s="894">
        <v>210000589</v>
      </c>
      <c r="AJ1077" s="894" t="s">
        <v>6196</v>
      </c>
      <c r="AK1077" s="1064"/>
    </row>
    <row r="1078" spans="1:37" s="192" customFormat="1" ht="100.5" customHeight="1">
      <c r="A1078" s="723" t="s">
        <v>13327</v>
      </c>
      <c r="B1078" s="1039" t="s">
        <v>33</v>
      </c>
      <c r="C1078" s="723" t="s">
        <v>6193</v>
      </c>
      <c r="D1078" s="723" t="s">
        <v>6176</v>
      </c>
      <c r="E1078" s="723" t="str">
        <f t="shared" si="40"/>
        <v>Рукавицы</v>
      </c>
      <c r="F1078" s="723" t="s">
        <v>6194</v>
      </c>
      <c r="G1078" s="723" t="str">
        <f t="shared" si="41"/>
        <v>мужские, меховые, ГОСТ 20176-84</v>
      </c>
      <c r="H1078" s="723"/>
      <c r="I1078" s="723"/>
      <c r="J1078" s="723" t="s">
        <v>1135</v>
      </c>
      <c r="K1078" s="723">
        <v>50</v>
      </c>
      <c r="L1078" s="784">
        <v>431010000</v>
      </c>
      <c r="M1078" s="784" t="s">
        <v>129</v>
      </c>
      <c r="N1078" s="723" t="s">
        <v>2115</v>
      </c>
      <c r="O1078" s="809" t="s">
        <v>4677</v>
      </c>
      <c r="P1078" s="723" t="s">
        <v>229</v>
      </c>
      <c r="Q1078" s="870" t="s">
        <v>230</v>
      </c>
      <c r="R1078" s="723" t="s">
        <v>8977</v>
      </c>
      <c r="S1078" s="723">
        <v>715</v>
      </c>
      <c r="T1078" s="723" t="s">
        <v>6178</v>
      </c>
      <c r="U1078" s="785">
        <v>12</v>
      </c>
      <c r="V1078" s="785">
        <v>1055</v>
      </c>
      <c r="W1078" s="1371">
        <v>12660</v>
      </c>
      <c r="X1078" s="785">
        <v>14179.2</v>
      </c>
      <c r="Y1078" s="723" t="s">
        <v>4270</v>
      </c>
      <c r="Z1078" s="723">
        <v>2016</v>
      </c>
      <c r="AA1078" s="723" t="s">
        <v>3848</v>
      </c>
      <c r="AB1078" s="756" t="s">
        <v>876</v>
      </c>
      <c r="AC1078" s="756"/>
      <c r="AD1078" s="756"/>
      <c r="AE1078" s="756"/>
      <c r="AF1078" s="756"/>
      <c r="AG1078" s="756" t="s">
        <v>6195</v>
      </c>
      <c r="AH1078" s="756" t="s">
        <v>794</v>
      </c>
      <c r="AI1078" s="756">
        <v>210000589</v>
      </c>
      <c r="AJ1078" s="756" t="s">
        <v>6196</v>
      </c>
      <c r="AK1078" s="803"/>
    </row>
    <row r="1079" spans="1:37" s="550" customFormat="1" ht="100.5" customHeight="1">
      <c r="A1079" s="843" t="s">
        <v>6197</v>
      </c>
      <c r="B1079" s="1078" t="s">
        <v>33</v>
      </c>
      <c r="C1079" s="843" t="s">
        <v>6198</v>
      </c>
      <c r="D1079" s="843" t="s">
        <v>6176</v>
      </c>
      <c r="E1079" s="843" t="str">
        <f t="shared" si="40"/>
        <v>Рукавицы</v>
      </c>
      <c r="F1079" s="843" t="s">
        <v>6199</v>
      </c>
      <c r="G1079" s="843" t="str">
        <f t="shared" si="41"/>
        <v>для защиты от механических воздействий, из хлопкополиэфирной ткани, тип Д, ГОСТ 12.4.010-75</v>
      </c>
      <c r="H1079" s="843"/>
      <c r="I1079" s="843"/>
      <c r="J1079" s="843" t="s">
        <v>227</v>
      </c>
      <c r="K1079" s="843">
        <v>50</v>
      </c>
      <c r="L1079" s="942">
        <v>711000000</v>
      </c>
      <c r="M1079" s="997" t="s">
        <v>73</v>
      </c>
      <c r="N1079" s="843" t="s">
        <v>2115</v>
      </c>
      <c r="O1079" s="843" t="s">
        <v>802</v>
      </c>
      <c r="P1079" s="843" t="s">
        <v>229</v>
      </c>
      <c r="Q1079" s="1062" t="s">
        <v>230</v>
      </c>
      <c r="R1079" s="843" t="s">
        <v>2856</v>
      </c>
      <c r="S1079" s="843">
        <v>715</v>
      </c>
      <c r="T1079" s="843" t="s">
        <v>6178</v>
      </c>
      <c r="U1079" s="892">
        <v>1466</v>
      </c>
      <c r="V1079" s="892">
        <v>270</v>
      </c>
      <c r="W1079" s="1377">
        <v>0</v>
      </c>
      <c r="X1079" s="892">
        <v>0</v>
      </c>
      <c r="Y1079" s="843" t="s">
        <v>4270</v>
      </c>
      <c r="Z1079" s="843">
        <v>2016</v>
      </c>
      <c r="AA1079" s="843"/>
      <c r="AB1079" s="894" t="s">
        <v>876</v>
      </c>
      <c r="AC1079" s="894"/>
      <c r="AD1079" s="894"/>
      <c r="AE1079" s="894"/>
      <c r="AF1079" s="894"/>
      <c r="AG1079" s="894" t="s">
        <v>6200</v>
      </c>
      <c r="AH1079" s="894" t="s">
        <v>794</v>
      </c>
      <c r="AI1079" s="894">
        <v>210004097</v>
      </c>
      <c r="AJ1079" s="894" t="s">
        <v>6201</v>
      </c>
      <c r="AK1079" s="1064"/>
    </row>
    <row r="1080" spans="1:37" s="192" customFormat="1" ht="100.5" customHeight="1">
      <c r="A1080" s="723" t="s">
        <v>13328</v>
      </c>
      <c r="B1080" s="1039" t="s">
        <v>33</v>
      </c>
      <c r="C1080" s="723" t="s">
        <v>6198</v>
      </c>
      <c r="D1080" s="723" t="s">
        <v>6176</v>
      </c>
      <c r="E1080" s="723" t="str">
        <f t="shared" si="40"/>
        <v>Рукавицы</v>
      </c>
      <c r="F1080" s="723" t="s">
        <v>6199</v>
      </c>
      <c r="G1080" s="723" t="str">
        <f t="shared" si="41"/>
        <v>для защиты от механических воздействий, из хлопкополиэфирной ткани, тип Д, ГОСТ 12.4.010-75</v>
      </c>
      <c r="H1080" s="723"/>
      <c r="I1080" s="723"/>
      <c r="J1080" s="723" t="s">
        <v>1135</v>
      </c>
      <c r="K1080" s="723">
        <v>50</v>
      </c>
      <c r="L1080" s="762">
        <v>271010000</v>
      </c>
      <c r="M1080" s="723" t="s">
        <v>127</v>
      </c>
      <c r="N1080" s="723" t="s">
        <v>2115</v>
      </c>
      <c r="O1080" s="723" t="s">
        <v>802</v>
      </c>
      <c r="P1080" s="723" t="s">
        <v>229</v>
      </c>
      <c r="Q1080" s="870" t="s">
        <v>230</v>
      </c>
      <c r="R1080" s="723" t="s">
        <v>8977</v>
      </c>
      <c r="S1080" s="723">
        <v>715</v>
      </c>
      <c r="T1080" s="723" t="s">
        <v>6178</v>
      </c>
      <c r="U1080" s="785">
        <v>1466</v>
      </c>
      <c r="V1080" s="785">
        <v>270</v>
      </c>
      <c r="W1080" s="1371">
        <v>395820</v>
      </c>
      <c r="X1080" s="785">
        <v>443318.4</v>
      </c>
      <c r="Y1080" s="723" t="s">
        <v>4270</v>
      </c>
      <c r="Z1080" s="723">
        <v>2016</v>
      </c>
      <c r="AA1080" s="723" t="s">
        <v>3848</v>
      </c>
      <c r="AB1080" s="756" t="s">
        <v>876</v>
      </c>
      <c r="AC1080" s="756"/>
      <c r="AD1080" s="756"/>
      <c r="AE1080" s="756"/>
      <c r="AF1080" s="756"/>
      <c r="AG1080" s="756" t="s">
        <v>6200</v>
      </c>
      <c r="AH1080" s="756" t="s">
        <v>794</v>
      </c>
      <c r="AI1080" s="756">
        <v>210004097</v>
      </c>
      <c r="AJ1080" s="756" t="s">
        <v>6201</v>
      </c>
      <c r="AK1080" s="803"/>
    </row>
    <row r="1081" spans="1:37" s="550" customFormat="1" ht="100.5" customHeight="1">
      <c r="A1081" s="843" t="s">
        <v>6202</v>
      </c>
      <c r="B1081" s="1078" t="s">
        <v>33</v>
      </c>
      <c r="C1081" s="843" t="s">
        <v>6198</v>
      </c>
      <c r="D1081" s="843" t="s">
        <v>6176</v>
      </c>
      <c r="E1081" s="843" t="str">
        <f t="shared" si="40"/>
        <v>Рукавицы</v>
      </c>
      <c r="F1081" s="843" t="s">
        <v>6199</v>
      </c>
      <c r="G1081" s="843" t="str">
        <f t="shared" si="41"/>
        <v>для защиты от механических воздействий, из хлопкополиэфирной ткани, тип Д, ГОСТ 12.4.010-75</v>
      </c>
      <c r="H1081" s="843"/>
      <c r="I1081" s="843"/>
      <c r="J1081" s="843" t="s">
        <v>227</v>
      </c>
      <c r="K1081" s="843">
        <v>50</v>
      </c>
      <c r="L1081" s="942">
        <v>711000000</v>
      </c>
      <c r="M1081" s="997" t="s">
        <v>73</v>
      </c>
      <c r="N1081" s="843" t="s">
        <v>2115</v>
      </c>
      <c r="O1081" s="925" t="s">
        <v>4668</v>
      </c>
      <c r="P1081" s="843" t="s">
        <v>229</v>
      </c>
      <c r="Q1081" s="1062" t="s">
        <v>230</v>
      </c>
      <c r="R1081" s="843" t="s">
        <v>2856</v>
      </c>
      <c r="S1081" s="843">
        <v>715</v>
      </c>
      <c r="T1081" s="843" t="s">
        <v>6178</v>
      </c>
      <c r="U1081" s="892">
        <v>396</v>
      </c>
      <c r="V1081" s="892">
        <v>270</v>
      </c>
      <c r="W1081" s="1377">
        <v>0</v>
      </c>
      <c r="X1081" s="892">
        <v>0</v>
      </c>
      <c r="Y1081" s="843" t="s">
        <v>4270</v>
      </c>
      <c r="Z1081" s="843">
        <v>2016</v>
      </c>
      <c r="AA1081" s="843"/>
      <c r="AB1081" s="894" t="s">
        <v>876</v>
      </c>
      <c r="AC1081" s="894"/>
      <c r="AD1081" s="894"/>
      <c r="AE1081" s="894"/>
      <c r="AF1081" s="894"/>
      <c r="AG1081" s="894" t="s">
        <v>6203</v>
      </c>
      <c r="AH1081" s="894" t="s">
        <v>794</v>
      </c>
      <c r="AI1081" s="894">
        <v>210004097</v>
      </c>
      <c r="AJ1081" s="894" t="s">
        <v>6201</v>
      </c>
      <c r="AK1081" s="1064"/>
    </row>
    <row r="1082" spans="1:37" s="192" customFormat="1" ht="100.5" customHeight="1">
      <c r="A1082" s="723" t="s">
        <v>13329</v>
      </c>
      <c r="B1082" s="1039" t="s">
        <v>33</v>
      </c>
      <c r="C1082" s="723" t="s">
        <v>6198</v>
      </c>
      <c r="D1082" s="723" t="s">
        <v>6176</v>
      </c>
      <c r="E1082" s="723" t="str">
        <f t="shared" si="40"/>
        <v>Рукавицы</v>
      </c>
      <c r="F1082" s="723" t="s">
        <v>6199</v>
      </c>
      <c r="G1082" s="723" t="str">
        <f t="shared" si="41"/>
        <v>для защиты от механических воздействий, из хлопкополиэфирной ткани, тип Д, ГОСТ 12.4.010-75</v>
      </c>
      <c r="H1082" s="723"/>
      <c r="I1082" s="723"/>
      <c r="J1082" s="723" t="s">
        <v>1135</v>
      </c>
      <c r="K1082" s="723">
        <v>50</v>
      </c>
      <c r="L1082" s="784">
        <v>231010000</v>
      </c>
      <c r="M1082" s="784" t="s">
        <v>128</v>
      </c>
      <c r="N1082" s="723" t="s">
        <v>2115</v>
      </c>
      <c r="O1082" s="809" t="s">
        <v>4668</v>
      </c>
      <c r="P1082" s="723" t="s">
        <v>229</v>
      </c>
      <c r="Q1082" s="870" t="s">
        <v>230</v>
      </c>
      <c r="R1082" s="723" t="s">
        <v>8977</v>
      </c>
      <c r="S1082" s="723">
        <v>715</v>
      </c>
      <c r="T1082" s="723" t="s">
        <v>6178</v>
      </c>
      <c r="U1082" s="785">
        <v>396</v>
      </c>
      <c r="V1082" s="785">
        <v>270</v>
      </c>
      <c r="W1082" s="1371">
        <v>106920</v>
      </c>
      <c r="X1082" s="785">
        <v>119750.39999999999</v>
      </c>
      <c r="Y1082" s="723" t="s">
        <v>4270</v>
      </c>
      <c r="Z1082" s="723">
        <v>2016</v>
      </c>
      <c r="AA1082" s="723" t="s">
        <v>3848</v>
      </c>
      <c r="AB1082" s="756" t="s">
        <v>876</v>
      </c>
      <c r="AC1082" s="756"/>
      <c r="AD1082" s="756"/>
      <c r="AE1082" s="756"/>
      <c r="AF1082" s="756"/>
      <c r="AG1082" s="756" t="s">
        <v>6203</v>
      </c>
      <c r="AH1082" s="756" t="s">
        <v>794</v>
      </c>
      <c r="AI1082" s="756">
        <v>210004097</v>
      </c>
      <c r="AJ1082" s="756" t="s">
        <v>6201</v>
      </c>
      <c r="AK1082" s="803"/>
    </row>
    <row r="1083" spans="1:37" s="550" customFormat="1" ht="100.5" customHeight="1">
      <c r="A1083" s="843" t="s">
        <v>6204</v>
      </c>
      <c r="B1083" s="1078" t="s">
        <v>33</v>
      </c>
      <c r="C1083" s="843" t="s">
        <v>6198</v>
      </c>
      <c r="D1083" s="843" t="s">
        <v>6176</v>
      </c>
      <c r="E1083" s="843" t="str">
        <f t="shared" si="40"/>
        <v>Рукавицы</v>
      </c>
      <c r="F1083" s="843" t="s">
        <v>6199</v>
      </c>
      <c r="G1083" s="843" t="str">
        <f t="shared" si="41"/>
        <v>для защиты от механических воздействий, из хлопкополиэфирной ткани, тип Д, ГОСТ 12.4.010-75</v>
      </c>
      <c r="H1083" s="843"/>
      <c r="I1083" s="843"/>
      <c r="J1083" s="843" t="s">
        <v>227</v>
      </c>
      <c r="K1083" s="843">
        <v>50</v>
      </c>
      <c r="L1083" s="942">
        <v>711000000</v>
      </c>
      <c r="M1083" s="997" t="s">
        <v>73</v>
      </c>
      <c r="N1083" s="843" t="s">
        <v>2115</v>
      </c>
      <c r="O1083" s="925" t="s">
        <v>4671</v>
      </c>
      <c r="P1083" s="843" t="s">
        <v>229</v>
      </c>
      <c r="Q1083" s="1062" t="s">
        <v>230</v>
      </c>
      <c r="R1083" s="843" t="s">
        <v>2856</v>
      </c>
      <c r="S1083" s="843">
        <v>715</v>
      </c>
      <c r="T1083" s="843" t="s">
        <v>6178</v>
      </c>
      <c r="U1083" s="892">
        <v>534</v>
      </c>
      <c r="V1083" s="892">
        <v>270</v>
      </c>
      <c r="W1083" s="1377">
        <v>0</v>
      </c>
      <c r="X1083" s="892">
        <v>0</v>
      </c>
      <c r="Y1083" s="843" t="s">
        <v>4270</v>
      </c>
      <c r="Z1083" s="843">
        <v>2016</v>
      </c>
      <c r="AA1083" s="843"/>
      <c r="AB1083" s="894" t="s">
        <v>876</v>
      </c>
      <c r="AC1083" s="894"/>
      <c r="AD1083" s="894"/>
      <c r="AE1083" s="894"/>
      <c r="AF1083" s="894"/>
      <c r="AG1083" s="894" t="s">
        <v>6205</v>
      </c>
      <c r="AH1083" s="894" t="s">
        <v>794</v>
      </c>
      <c r="AI1083" s="894">
        <v>210004097</v>
      </c>
      <c r="AJ1083" s="894" t="s">
        <v>6201</v>
      </c>
      <c r="AK1083" s="1064"/>
    </row>
    <row r="1084" spans="1:37" s="192" customFormat="1" ht="100.5" customHeight="1">
      <c r="A1084" s="723" t="s">
        <v>13330</v>
      </c>
      <c r="B1084" s="1039" t="s">
        <v>33</v>
      </c>
      <c r="C1084" s="723" t="s">
        <v>6198</v>
      </c>
      <c r="D1084" s="723" t="s">
        <v>6176</v>
      </c>
      <c r="E1084" s="723" t="str">
        <f t="shared" si="40"/>
        <v>Рукавицы</v>
      </c>
      <c r="F1084" s="723" t="s">
        <v>6199</v>
      </c>
      <c r="G1084" s="723" t="str">
        <f t="shared" si="41"/>
        <v>для защиты от механических воздействий, из хлопкополиэфирной ткани, тип Д, ГОСТ 12.4.010-75</v>
      </c>
      <c r="H1084" s="723"/>
      <c r="I1084" s="723"/>
      <c r="J1084" s="723" t="s">
        <v>1135</v>
      </c>
      <c r="K1084" s="723">
        <v>50</v>
      </c>
      <c r="L1084" s="1067">
        <v>151010000</v>
      </c>
      <c r="M1084" s="784" t="s">
        <v>82</v>
      </c>
      <c r="N1084" s="723" t="s">
        <v>2115</v>
      </c>
      <c r="O1084" s="809" t="s">
        <v>4671</v>
      </c>
      <c r="P1084" s="723" t="s">
        <v>229</v>
      </c>
      <c r="Q1084" s="870" t="s">
        <v>230</v>
      </c>
      <c r="R1084" s="723" t="s">
        <v>8977</v>
      </c>
      <c r="S1084" s="723">
        <v>715</v>
      </c>
      <c r="T1084" s="723" t="s">
        <v>6178</v>
      </c>
      <c r="U1084" s="785">
        <v>534</v>
      </c>
      <c r="V1084" s="785">
        <v>270</v>
      </c>
      <c r="W1084" s="1371">
        <v>144180</v>
      </c>
      <c r="X1084" s="785">
        <v>161481.60000000001</v>
      </c>
      <c r="Y1084" s="723" t="s">
        <v>4270</v>
      </c>
      <c r="Z1084" s="723">
        <v>2016</v>
      </c>
      <c r="AA1084" s="723" t="s">
        <v>3848</v>
      </c>
      <c r="AB1084" s="756" t="s">
        <v>876</v>
      </c>
      <c r="AC1084" s="756"/>
      <c r="AD1084" s="756"/>
      <c r="AE1084" s="756"/>
      <c r="AF1084" s="756"/>
      <c r="AG1084" s="756" t="s">
        <v>6205</v>
      </c>
      <c r="AH1084" s="756" t="s">
        <v>794</v>
      </c>
      <c r="AI1084" s="756">
        <v>210004097</v>
      </c>
      <c r="AJ1084" s="756" t="s">
        <v>6201</v>
      </c>
      <c r="AK1084" s="803"/>
    </row>
    <row r="1085" spans="1:37" s="550" customFormat="1" ht="100.5" customHeight="1">
      <c r="A1085" s="843" t="s">
        <v>6206</v>
      </c>
      <c r="B1085" s="1078" t="s">
        <v>33</v>
      </c>
      <c r="C1085" s="843" t="s">
        <v>6198</v>
      </c>
      <c r="D1085" s="843" t="s">
        <v>6176</v>
      </c>
      <c r="E1085" s="843" t="str">
        <f t="shared" si="40"/>
        <v>Рукавицы</v>
      </c>
      <c r="F1085" s="843" t="s">
        <v>6199</v>
      </c>
      <c r="G1085" s="843" t="str">
        <f t="shared" si="41"/>
        <v>для защиты от механических воздействий, из хлопкополиэфирной ткани, тип Д, ГОСТ 12.4.010-75</v>
      </c>
      <c r="H1085" s="843"/>
      <c r="I1085" s="843"/>
      <c r="J1085" s="843" t="s">
        <v>227</v>
      </c>
      <c r="K1085" s="843">
        <v>50</v>
      </c>
      <c r="L1085" s="942">
        <v>711000000</v>
      </c>
      <c r="M1085" s="997" t="s">
        <v>73</v>
      </c>
      <c r="N1085" s="843" t="s">
        <v>2115</v>
      </c>
      <c r="O1085" s="925" t="s">
        <v>4674</v>
      </c>
      <c r="P1085" s="843" t="s">
        <v>229</v>
      </c>
      <c r="Q1085" s="1062" t="s">
        <v>230</v>
      </c>
      <c r="R1085" s="843" t="s">
        <v>2856</v>
      </c>
      <c r="S1085" s="843">
        <v>715</v>
      </c>
      <c r="T1085" s="843" t="s">
        <v>6178</v>
      </c>
      <c r="U1085" s="892">
        <v>2082</v>
      </c>
      <c r="V1085" s="892">
        <v>270</v>
      </c>
      <c r="W1085" s="1377">
        <v>0</v>
      </c>
      <c r="X1085" s="892">
        <v>0</v>
      </c>
      <c r="Y1085" s="843" t="s">
        <v>4270</v>
      </c>
      <c r="Z1085" s="843">
        <v>2016</v>
      </c>
      <c r="AA1085" s="843"/>
      <c r="AB1085" s="894" t="s">
        <v>876</v>
      </c>
      <c r="AC1085" s="894"/>
      <c r="AD1085" s="894"/>
      <c r="AE1085" s="894"/>
      <c r="AF1085" s="894"/>
      <c r="AG1085" s="894" t="s">
        <v>6207</v>
      </c>
      <c r="AH1085" s="894" t="s">
        <v>794</v>
      </c>
      <c r="AI1085" s="894">
        <v>210004097</v>
      </c>
      <c r="AJ1085" s="894" t="s">
        <v>6201</v>
      </c>
      <c r="AK1085" s="1064"/>
    </row>
    <row r="1086" spans="1:37" s="192" customFormat="1" ht="100.5" customHeight="1">
      <c r="A1086" s="723" t="s">
        <v>13331</v>
      </c>
      <c r="B1086" s="1039" t="s">
        <v>33</v>
      </c>
      <c r="C1086" s="723" t="s">
        <v>6198</v>
      </c>
      <c r="D1086" s="723" t="s">
        <v>6176</v>
      </c>
      <c r="E1086" s="723" t="str">
        <f t="shared" si="40"/>
        <v>Рукавицы</v>
      </c>
      <c r="F1086" s="723" t="s">
        <v>6199</v>
      </c>
      <c r="G1086" s="723" t="str">
        <f t="shared" si="41"/>
        <v>для защиты от механических воздействий, из хлопкополиэфирной ткани, тип Д, ГОСТ 12.4.010-75</v>
      </c>
      <c r="H1086" s="723"/>
      <c r="I1086" s="723"/>
      <c r="J1086" s="723" t="s">
        <v>1135</v>
      </c>
      <c r="K1086" s="723">
        <v>50</v>
      </c>
      <c r="L1086" s="762">
        <v>751000000</v>
      </c>
      <c r="M1086" s="784" t="s">
        <v>83</v>
      </c>
      <c r="N1086" s="723" t="s">
        <v>2115</v>
      </c>
      <c r="O1086" s="809" t="s">
        <v>4674</v>
      </c>
      <c r="P1086" s="723" t="s">
        <v>229</v>
      </c>
      <c r="Q1086" s="870" t="s">
        <v>230</v>
      </c>
      <c r="R1086" s="723" t="s">
        <v>8977</v>
      </c>
      <c r="S1086" s="723">
        <v>715</v>
      </c>
      <c r="T1086" s="723" t="s">
        <v>6178</v>
      </c>
      <c r="U1086" s="785">
        <v>2082</v>
      </c>
      <c r="V1086" s="785">
        <v>270</v>
      </c>
      <c r="W1086" s="1371">
        <v>562140</v>
      </c>
      <c r="X1086" s="785">
        <v>629596.80000000005</v>
      </c>
      <c r="Y1086" s="723" t="s">
        <v>4270</v>
      </c>
      <c r="Z1086" s="723">
        <v>2016</v>
      </c>
      <c r="AA1086" s="723" t="s">
        <v>3848</v>
      </c>
      <c r="AB1086" s="756" t="s">
        <v>876</v>
      </c>
      <c r="AC1086" s="756"/>
      <c r="AD1086" s="756"/>
      <c r="AE1086" s="756"/>
      <c r="AF1086" s="756"/>
      <c r="AG1086" s="756" t="s">
        <v>6207</v>
      </c>
      <c r="AH1086" s="756" t="s">
        <v>794</v>
      </c>
      <c r="AI1086" s="756">
        <v>210004097</v>
      </c>
      <c r="AJ1086" s="756" t="s">
        <v>6201</v>
      </c>
      <c r="AK1086" s="803"/>
    </row>
    <row r="1087" spans="1:37" s="550" customFormat="1" ht="100.5" customHeight="1">
      <c r="A1087" s="843" t="s">
        <v>6208</v>
      </c>
      <c r="B1087" s="1078" t="s">
        <v>33</v>
      </c>
      <c r="C1087" s="843" t="s">
        <v>6198</v>
      </c>
      <c r="D1087" s="843" t="s">
        <v>6176</v>
      </c>
      <c r="E1087" s="843" t="str">
        <f t="shared" si="40"/>
        <v>Рукавицы</v>
      </c>
      <c r="F1087" s="843" t="s">
        <v>6199</v>
      </c>
      <c r="G1087" s="843" t="str">
        <f t="shared" si="41"/>
        <v>для защиты от механических воздействий, из хлопкополиэфирной ткани, тип Д, ГОСТ 12.4.010-75</v>
      </c>
      <c r="H1087" s="843"/>
      <c r="I1087" s="843"/>
      <c r="J1087" s="843" t="s">
        <v>227</v>
      </c>
      <c r="K1087" s="843">
        <v>50</v>
      </c>
      <c r="L1087" s="942">
        <v>711000000</v>
      </c>
      <c r="M1087" s="997" t="s">
        <v>73</v>
      </c>
      <c r="N1087" s="843" t="s">
        <v>2115</v>
      </c>
      <c r="O1087" s="843" t="s">
        <v>4706</v>
      </c>
      <c r="P1087" s="843" t="s">
        <v>229</v>
      </c>
      <c r="Q1087" s="1062" t="s">
        <v>230</v>
      </c>
      <c r="R1087" s="843" t="s">
        <v>2856</v>
      </c>
      <c r="S1087" s="843">
        <v>715</v>
      </c>
      <c r="T1087" s="843" t="s">
        <v>6178</v>
      </c>
      <c r="U1087" s="892">
        <v>31</v>
      </c>
      <c r="V1087" s="892">
        <v>270</v>
      </c>
      <c r="W1087" s="1377">
        <v>0</v>
      </c>
      <c r="X1087" s="892">
        <v>0</v>
      </c>
      <c r="Y1087" s="843" t="s">
        <v>4270</v>
      </c>
      <c r="Z1087" s="843">
        <v>2016</v>
      </c>
      <c r="AA1087" s="843"/>
      <c r="AB1087" s="894" t="s">
        <v>876</v>
      </c>
      <c r="AC1087" s="894"/>
      <c r="AD1087" s="894"/>
      <c r="AE1087" s="894"/>
      <c r="AF1087" s="894"/>
      <c r="AG1087" s="894" t="s">
        <v>6209</v>
      </c>
      <c r="AH1087" s="894" t="s">
        <v>794</v>
      </c>
      <c r="AI1087" s="894">
        <v>210004097</v>
      </c>
      <c r="AJ1087" s="894" t="s">
        <v>6201</v>
      </c>
      <c r="AK1087" s="1064"/>
    </row>
    <row r="1088" spans="1:37" s="192" customFormat="1" ht="100.5" customHeight="1">
      <c r="A1088" s="723" t="s">
        <v>13332</v>
      </c>
      <c r="B1088" s="1039" t="s">
        <v>33</v>
      </c>
      <c r="C1088" s="723" t="s">
        <v>6198</v>
      </c>
      <c r="D1088" s="723" t="s">
        <v>6176</v>
      </c>
      <c r="E1088" s="723" t="str">
        <f t="shared" si="40"/>
        <v>Рукавицы</v>
      </c>
      <c r="F1088" s="723" t="s">
        <v>6199</v>
      </c>
      <c r="G1088" s="723" t="str">
        <f t="shared" si="41"/>
        <v>для защиты от механических воздействий, из хлопкополиэфирной ткани, тип Д, ГОСТ 12.4.010-75</v>
      </c>
      <c r="H1088" s="723"/>
      <c r="I1088" s="723"/>
      <c r="J1088" s="723" t="s">
        <v>1135</v>
      </c>
      <c r="K1088" s="723">
        <v>50</v>
      </c>
      <c r="L1088" s="784">
        <v>271034100</v>
      </c>
      <c r="M1088" s="749" t="s">
        <v>84</v>
      </c>
      <c r="N1088" s="723" t="s">
        <v>2115</v>
      </c>
      <c r="O1088" s="723" t="s">
        <v>4706</v>
      </c>
      <c r="P1088" s="723" t="s">
        <v>229</v>
      </c>
      <c r="Q1088" s="870" t="s">
        <v>230</v>
      </c>
      <c r="R1088" s="723" t="s">
        <v>8977</v>
      </c>
      <c r="S1088" s="723">
        <v>715</v>
      </c>
      <c r="T1088" s="723" t="s">
        <v>6178</v>
      </c>
      <c r="U1088" s="785">
        <v>31</v>
      </c>
      <c r="V1088" s="785">
        <v>270</v>
      </c>
      <c r="W1088" s="1371">
        <v>8370</v>
      </c>
      <c r="X1088" s="785">
        <v>9374.4</v>
      </c>
      <c r="Y1088" s="723" t="s">
        <v>4270</v>
      </c>
      <c r="Z1088" s="723">
        <v>2016</v>
      </c>
      <c r="AA1088" s="723" t="s">
        <v>3848</v>
      </c>
      <c r="AB1088" s="756" t="s">
        <v>876</v>
      </c>
      <c r="AC1088" s="756"/>
      <c r="AD1088" s="756"/>
      <c r="AE1088" s="756"/>
      <c r="AF1088" s="756"/>
      <c r="AG1088" s="756" t="s">
        <v>6209</v>
      </c>
      <c r="AH1088" s="756" t="s">
        <v>794</v>
      </c>
      <c r="AI1088" s="756">
        <v>210004097</v>
      </c>
      <c r="AJ1088" s="756" t="s">
        <v>6201</v>
      </c>
      <c r="AK1088" s="803"/>
    </row>
    <row r="1089" spans="1:37" s="550" customFormat="1" ht="100.5" customHeight="1">
      <c r="A1089" s="843" t="s">
        <v>6210</v>
      </c>
      <c r="B1089" s="1078" t="s">
        <v>33</v>
      </c>
      <c r="C1089" s="843" t="s">
        <v>6198</v>
      </c>
      <c r="D1089" s="843" t="s">
        <v>6176</v>
      </c>
      <c r="E1089" s="843" t="str">
        <f t="shared" si="40"/>
        <v>Рукавицы</v>
      </c>
      <c r="F1089" s="843" t="s">
        <v>6199</v>
      </c>
      <c r="G1089" s="843" t="str">
        <f t="shared" si="41"/>
        <v>для защиты от механических воздействий, из хлопкополиэфирной ткани, тип Д, ГОСТ 12.4.010-75</v>
      </c>
      <c r="H1089" s="843"/>
      <c r="I1089" s="843"/>
      <c r="J1089" s="843" t="s">
        <v>227</v>
      </c>
      <c r="K1089" s="843">
        <v>50</v>
      </c>
      <c r="L1089" s="942">
        <v>711000000</v>
      </c>
      <c r="M1089" s="997" t="s">
        <v>73</v>
      </c>
      <c r="N1089" s="843" t="s">
        <v>2115</v>
      </c>
      <c r="O1089" s="843" t="s">
        <v>236</v>
      </c>
      <c r="P1089" s="843" t="s">
        <v>229</v>
      </c>
      <c r="Q1089" s="1062" t="s">
        <v>230</v>
      </c>
      <c r="R1089" s="843" t="s">
        <v>2856</v>
      </c>
      <c r="S1089" s="843">
        <v>715</v>
      </c>
      <c r="T1089" s="843" t="s">
        <v>6178</v>
      </c>
      <c r="U1089" s="892">
        <v>495</v>
      </c>
      <c r="V1089" s="892">
        <v>270</v>
      </c>
      <c r="W1089" s="1377">
        <v>0</v>
      </c>
      <c r="X1089" s="892">
        <v>0</v>
      </c>
      <c r="Y1089" s="843" t="s">
        <v>4270</v>
      </c>
      <c r="Z1089" s="843">
        <v>2016</v>
      </c>
      <c r="AA1089" s="843"/>
      <c r="AB1089" s="894" t="s">
        <v>876</v>
      </c>
      <c r="AC1089" s="894"/>
      <c r="AD1089" s="894"/>
      <c r="AE1089" s="894"/>
      <c r="AF1089" s="894"/>
      <c r="AG1089" s="894" t="s">
        <v>6211</v>
      </c>
      <c r="AH1089" s="894" t="s">
        <v>794</v>
      </c>
      <c r="AI1089" s="894">
        <v>210004097</v>
      </c>
      <c r="AJ1089" s="894" t="s">
        <v>6201</v>
      </c>
      <c r="AK1089" s="1064"/>
    </row>
    <row r="1090" spans="1:37" s="550" customFormat="1" ht="100.5" customHeight="1">
      <c r="A1090" s="843" t="s">
        <v>13333</v>
      </c>
      <c r="B1090" s="1078" t="s">
        <v>33</v>
      </c>
      <c r="C1090" s="843" t="s">
        <v>6198</v>
      </c>
      <c r="D1090" s="843" t="s">
        <v>6176</v>
      </c>
      <c r="E1090" s="843" t="str">
        <f t="shared" si="40"/>
        <v>Рукавицы</v>
      </c>
      <c r="F1090" s="843" t="s">
        <v>6199</v>
      </c>
      <c r="G1090" s="843" t="str">
        <f t="shared" si="41"/>
        <v>для защиты от механических воздействий, из хлопкополиэфирной ткани, тип Д, ГОСТ 12.4.010-75</v>
      </c>
      <c r="H1090" s="843"/>
      <c r="I1090" s="843"/>
      <c r="J1090" s="843" t="s">
        <v>1135</v>
      </c>
      <c r="K1090" s="843">
        <v>50</v>
      </c>
      <c r="L1090" s="903">
        <v>471010000</v>
      </c>
      <c r="M1090" s="843" t="s">
        <v>125</v>
      </c>
      <c r="N1090" s="843" t="s">
        <v>2115</v>
      </c>
      <c r="O1090" s="843" t="s">
        <v>236</v>
      </c>
      <c r="P1090" s="843" t="s">
        <v>229</v>
      </c>
      <c r="Q1090" s="1062" t="s">
        <v>230</v>
      </c>
      <c r="R1090" s="843" t="s">
        <v>8977</v>
      </c>
      <c r="S1090" s="843">
        <v>715</v>
      </c>
      <c r="T1090" s="843" t="s">
        <v>6178</v>
      </c>
      <c r="U1090" s="892">
        <v>495</v>
      </c>
      <c r="V1090" s="892">
        <v>270</v>
      </c>
      <c r="W1090" s="1377">
        <v>0</v>
      </c>
      <c r="X1090" s="892">
        <v>0</v>
      </c>
      <c r="Y1090" s="843" t="s">
        <v>4270</v>
      </c>
      <c r="Z1090" s="843">
        <v>2016</v>
      </c>
      <c r="AA1090" s="843" t="s">
        <v>3848</v>
      </c>
      <c r="AB1090" s="894" t="s">
        <v>876</v>
      </c>
      <c r="AC1090" s="894"/>
      <c r="AD1090" s="894"/>
      <c r="AE1090" s="894"/>
      <c r="AF1090" s="894"/>
      <c r="AG1090" s="894" t="s">
        <v>6211</v>
      </c>
      <c r="AH1090" s="894" t="s">
        <v>794</v>
      </c>
      <c r="AI1090" s="894">
        <v>210004097</v>
      </c>
      <c r="AJ1090" s="894" t="s">
        <v>6201</v>
      </c>
      <c r="AK1090" s="1064"/>
    </row>
    <row r="1091" spans="1:37" s="1243" customFormat="1" ht="99.75" customHeight="1">
      <c r="A1091" s="1201" t="s">
        <v>13730</v>
      </c>
      <c r="B1091" s="1270" t="s">
        <v>33</v>
      </c>
      <c r="C1091" s="1201" t="s">
        <v>6198</v>
      </c>
      <c r="D1091" s="1201" t="s">
        <v>6176</v>
      </c>
      <c r="E1091" s="1201" t="s">
        <v>6176</v>
      </c>
      <c r="F1091" s="1201" t="s">
        <v>6199</v>
      </c>
      <c r="G1091" s="1201" t="s">
        <v>6199</v>
      </c>
      <c r="H1091" s="1201"/>
      <c r="I1091" s="1201"/>
      <c r="J1091" s="1201" t="s">
        <v>1135</v>
      </c>
      <c r="K1091" s="1201">
        <v>50</v>
      </c>
      <c r="L1091" s="1265">
        <v>471010000</v>
      </c>
      <c r="M1091" s="1343" t="s">
        <v>125</v>
      </c>
      <c r="N1091" s="1201" t="s">
        <v>2035</v>
      </c>
      <c r="O1091" s="1201" t="s">
        <v>236</v>
      </c>
      <c r="P1091" s="1201" t="s">
        <v>229</v>
      </c>
      <c r="Q1091" s="1256" t="s">
        <v>230</v>
      </c>
      <c r="R1091" s="1201" t="s">
        <v>8977</v>
      </c>
      <c r="S1091" s="1201">
        <v>715</v>
      </c>
      <c r="T1091" s="1201" t="s">
        <v>6178</v>
      </c>
      <c r="U1091" s="1267">
        <v>495</v>
      </c>
      <c r="V1091" s="1267">
        <v>270</v>
      </c>
      <c r="W1091" s="1267">
        <v>133650</v>
      </c>
      <c r="X1091" s="1267">
        <v>149688</v>
      </c>
      <c r="Y1091" s="1201"/>
      <c r="Z1091" s="1201">
        <v>2016</v>
      </c>
      <c r="AA1091" s="1201">
        <v>22</v>
      </c>
      <c r="AB1091" s="1180" t="s">
        <v>876</v>
      </c>
      <c r="AC1091" s="1180"/>
      <c r="AD1091" s="1180"/>
      <c r="AE1091" s="1180"/>
      <c r="AF1091" s="1180"/>
      <c r="AG1091" s="1180" t="s">
        <v>6211</v>
      </c>
      <c r="AH1091" s="1180" t="s">
        <v>794</v>
      </c>
      <c r="AI1091" s="1180">
        <v>210004097</v>
      </c>
      <c r="AJ1091" s="1180" t="s">
        <v>6201</v>
      </c>
      <c r="AK1091" s="1180" t="s">
        <v>13668</v>
      </c>
    </row>
    <row r="1092" spans="1:37" s="550" customFormat="1" ht="100.5" customHeight="1">
      <c r="A1092" s="843" t="s">
        <v>6212</v>
      </c>
      <c r="B1092" s="1078" t="s">
        <v>33</v>
      </c>
      <c r="C1092" s="843" t="s">
        <v>6198</v>
      </c>
      <c r="D1092" s="843" t="s">
        <v>6176</v>
      </c>
      <c r="E1092" s="843" t="str">
        <f t="shared" si="40"/>
        <v>Рукавицы</v>
      </c>
      <c r="F1092" s="843" t="s">
        <v>6199</v>
      </c>
      <c r="G1092" s="843" t="str">
        <f t="shared" si="41"/>
        <v>для защиты от механических воздействий, из хлопкополиэфирной ткани, тип Д, ГОСТ 12.4.010-75</v>
      </c>
      <c r="H1092" s="843"/>
      <c r="I1092" s="843"/>
      <c r="J1092" s="843" t="s">
        <v>227</v>
      </c>
      <c r="K1092" s="843">
        <v>50</v>
      </c>
      <c r="L1092" s="942">
        <v>711000000</v>
      </c>
      <c r="M1092" s="997" t="s">
        <v>73</v>
      </c>
      <c r="N1092" s="843" t="s">
        <v>2115</v>
      </c>
      <c r="O1092" s="925" t="s">
        <v>4692</v>
      </c>
      <c r="P1092" s="843" t="s">
        <v>229</v>
      </c>
      <c r="Q1092" s="1062" t="s">
        <v>230</v>
      </c>
      <c r="R1092" s="843" t="s">
        <v>2856</v>
      </c>
      <c r="S1092" s="843">
        <v>715</v>
      </c>
      <c r="T1092" s="843" t="s">
        <v>6178</v>
      </c>
      <c r="U1092" s="892">
        <v>1762</v>
      </c>
      <c r="V1092" s="892">
        <v>270</v>
      </c>
      <c r="W1092" s="1377">
        <v>0</v>
      </c>
      <c r="X1092" s="892">
        <v>0</v>
      </c>
      <c r="Y1092" s="843" t="s">
        <v>4270</v>
      </c>
      <c r="Z1092" s="843">
        <v>2016</v>
      </c>
      <c r="AA1092" s="843"/>
      <c r="AB1092" s="894" t="s">
        <v>876</v>
      </c>
      <c r="AC1092" s="894"/>
      <c r="AD1092" s="894"/>
      <c r="AE1092" s="894"/>
      <c r="AF1092" s="894"/>
      <c r="AG1092" s="894" t="s">
        <v>6213</v>
      </c>
      <c r="AH1092" s="894" t="s">
        <v>794</v>
      </c>
      <c r="AI1092" s="894">
        <v>210004097</v>
      </c>
      <c r="AJ1092" s="894" t="s">
        <v>6201</v>
      </c>
      <c r="AK1092" s="1064"/>
    </row>
    <row r="1093" spans="1:37" s="192" customFormat="1" ht="100.5" customHeight="1">
      <c r="A1093" s="723" t="s">
        <v>13334</v>
      </c>
      <c r="B1093" s="1039" t="s">
        <v>33</v>
      </c>
      <c r="C1093" s="723" t="s">
        <v>6198</v>
      </c>
      <c r="D1093" s="723" t="s">
        <v>6176</v>
      </c>
      <c r="E1093" s="723" t="str">
        <f t="shared" si="40"/>
        <v>Рукавицы</v>
      </c>
      <c r="F1093" s="723" t="s">
        <v>6199</v>
      </c>
      <c r="G1093" s="723" t="str">
        <f t="shared" si="41"/>
        <v>для защиты от механических воздействий, из хлопкополиэфирной ткани, тип Д, ГОСТ 12.4.010-75</v>
      </c>
      <c r="H1093" s="723"/>
      <c r="I1093" s="723"/>
      <c r="J1093" s="723" t="s">
        <v>1135</v>
      </c>
      <c r="K1093" s="723">
        <v>50</v>
      </c>
      <c r="L1093" s="784">
        <v>391010000</v>
      </c>
      <c r="M1093" s="784" t="s">
        <v>341</v>
      </c>
      <c r="N1093" s="723" t="s">
        <v>2115</v>
      </c>
      <c r="O1093" s="809" t="s">
        <v>4692</v>
      </c>
      <c r="P1093" s="723" t="s">
        <v>229</v>
      </c>
      <c r="Q1093" s="870" t="s">
        <v>230</v>
      </c>
      <c r="R1093" s="723" t="s">
        <v>8977</v>
      </c>
      <c r="S1093" s="723">
        <v>715</v>
      </c>
      <c r="T1093" s="723" t="s">
        <v>6178</v>
      </c>
      <c r="U1093" s="785">
        <v>1762</v>
      </c>
      <c r="V1093" s="785">
        <v>270</v>
      </c>
      <c r="W1093" s="1371">
        <v>475740</v>
      </c>
      <c r="X1093" s="785">
        <v>532828.80000000005</v>
      </c>
      <c r="Y1093" s="723" t="s">
        <v>4270</v>
      </c>
      <c r="Z1093" s="723">
        <v>2016</v>
      </c>
      <c r="AA1093" s="723" t="s">
        <v>3848</v>
      </c>
      <c r="AB1093" s="756" t="s">
        <v>876</v>
      </c>
      <c r="AC1093" s="756"/>
      <c r="AD1093" s="756"/>
      <c r="AE1093" s="756"/>
      <c r="AF1093" s="756"/>
      <c r="AG1093" s="756" t="s">
        <v>6213</v>
      </c>
      <c r="AH1093" s="756" t="s">
        <v>794</v>
      </c>
      <c r="AI1093" s="756">
        <v>210004097</v>
      </c>
      <c r="AJ1093" s="756" t="s">
        <v>6201</v>
      </c>
      <c r="AK1093" s="803"/>
    </row>
    <row r="1094" spans="1:37" s="550" customFormat="1" ht="100.5" customHeight="1">
      <c r="A1094" s="843" t="s">
        <v>6214</v>
      </c>
      <c r="B1094" s="1078" t="s">
        <v>33</v>
      </c>
      <c r="C1094" s="843" t="s">
        <v>6215</v>
      </c>
      <c r="D1094" s="843" t="s">
        <v>6176</v>
      </c>
      <c r="E1094" s="843" t="str">
        <f t="shared" si="40"/>
        <v>Рукавицы</v>
      </c>
      <c r="F1094" s="843" t="s">
        <v>6216</v>
      </c>
      <c r="G1094" s="843" t="str">
        <f t="shared" si="41"/>
        <v>для защиты от механических воздействий, из хлопчатобумажной ткани с брезентовым наладонником, тип Б, ГОСТ 12.4.010-75</v>
      </c>
      <c r="H1094" s="843"/>
      <c r="I1094" s="843"/>
      <c r="J1094" s="843" t="s">
        <v>227</v>
      </c>
      <c r="K1094" s="843">
        <v>50</v>
      </c>
      <c r="L1094" s="942">
        <v>711000000</v>
      </c>
      <c r="M1094" s="997" t="s">
        <v>73</v>
      </c>
      <c r="N1094" s="843" t="s">
        <v>2115</v>
      </c>
      <c r="O1094" s="843" t="s">
        <v>802</v>
      </c>
      <c r="P1094" s="843" t="s">
        <v>229</v>
      </c>
      <c r="Q1094" s="1062" t="s">
        <v>230</v>
      </c>
      <c r="R1094" s="843" t="s">
        <v>2856</v>
      </c>
      <c r="S1094" s="843">
        <v>715</v>
      </c>
      <c r="T1094" s="843" t="s">
        <v>6178</v>
      </c>
      <c r="U1094" s="892">
        <v>670</v>
      </c>
      <c r="V1094" s="892">
        <v>500</v>
      </c>
      <c r="W1094" s="1377">
        <v>0</v>
      </c>
      <c r="X1094" s="892">
        <v>0</v>
      </c>
      <c r="Y1094" s="843" t="s">
        <v>4270</v>
      </c>
      <c r="Z1094" s="843">
        <v>2016</v>
      </c>
      <c r="AA1094" s="843"/>
      <c r="AB1094" s="894" t="s">
        <v>876</v>
      </c>
      <c r="AC1094" s="894"/>
      <c r="AD1094" s="894"/>
      <c r="AE1094" s="894"/>
      <c r="AF1094" s="894"/>
      <c r="AG1094" s="894" t="s">
        <v>6217</v>
      </c>
      <c r="AH1094" s="894" t="s">
        <v>794</v>
      </c>
      <c r="AI1094" s="894">
        <v>210004100</v>
      </c>
      <c r="AJ1094" s="894" t="s">
        <v>6218</v>
      </c>
      <c r="AK1094" s="1064"/>
    </row>
    <row r="1095" spans="1:37" s="192" customFormat="1" ht="100.5" customHeight="1">
      <c r="A1095" s="723" t="s">
        <v>13335</v>
      </c>
      <c r="B1095" s="1039" t="s">
        <v>33</v>
      </c>
      <c r="C1095" s="723" t="s">
        <v>6215</v>
      </c>
      <c r="D1095" s="723" t="s">
        <v>6176</v>
      </c>
      <c r="E1095" s="723" t="str">
        <f t="shared" si="40"/>
        <v>Рукавицы</v>
      </c>
      <c r="F1095" s="723" t="s">
        <v>6216</v>
      </c>
      <c r="G1095" s="723" t="str">
        <f t="shared" si="41"/>
        <v>для защиты от механических воздействий, из хлопчатобумажной ткани с брезентовым наладонником, тип Б, ГОСТ 12.4.010-75</v>
      </c>
      <c r="H1095" s="723"/>
      <c r="I1095" s="723"/>
      <c r="J1095" s="723" t="s">
        <v>1135</v>
      </c>
      <c r="K1095" s="723">
        <v>50</v>
      </c>
      <c r="L1095" s="762">
        <v>271010000</v>
      </c>
      <c r="M1095" s="723" t="s">
        <v>127</v>
      </c>
      <c r="N1095" s="723" t="s">
        <v>2115</v>
      </c>
      <c r="O1095" s="723" t="s">
        <v>802</v>
      </c>
      <c r="P1095" s="723" t="s">
        <v>229</v>
      </c>
      <c r="Q1095" s="870" t="s">
        <v>230</v>
      </c>
      <c r="R1095" s="723" t="s">
        <v>8977</v>
      </c>
      <c r="S1095" s="723">
        <v>715</v>
      </c>
      <c r="T1095" s="723" t="s">
        <v>6178</v>
      </c>
      <c r="U1095" s="785">
        <v>670</v>
      </c>
      <c r="V1095" s="785">
        <v>500</v>
      </c>
      <c r="W1095" s="1371">
        <v>335000</v>
      </c>
      <c r="X1095" s="785">
        <v>375200</v>
      </c>
      <c r="Y1095" s="723" t="s">
        <v>4270</v>
      </c>
      <c r="Z1095" s="723">
        <v>2016</v>
      </c>
      <c r="AA1095" s="723" t="s">
        <v>3848</v>
      </c>
      <c r="AB1095" s="756" t="s">
        <v>876</v>
      </c>
      <c r="AC1095" s="756"/>
      <c r="AD1095" s="756"/>
      <c r="AE1095" s="756"/>
      <c r="AF1095" s="756"/>
      <c r="AG1095" s="756" t="s">
        <v>6217</v>
      </c>
      <c r="AH1095" s="756" t="s">
        <v>794</v>
      </c>
      <c r="AI1095" s="756">
        <v>210004100</v>
      </c>
      <c r="AJ1095" s="756" t="s">
        <v>6218</v>
      </c>
      <c r="AK1095" s="803"/>
    </row>
    <row r="1096" spans="1:37" s="550" customFormat="1" ht="100.5" customHeight="1">
      <c r="A1096" s="843" t="s">
        <v>6219</v>
      </c>
      <c r="B1096" s="1078" t="s">
        <v>33</v>
      </c>
      <c r="C1096" s="843" t="s">
        <v>6215</v>
      </c>
      <c r="D1096" s="843" t="s">
        <v>6176</v>
      </c>
      <c r="E1096" s="843" t="str">
        <f t="shared" si="40"/>
        <v>Рукавицы</v>
      </c>
      <c r="F1096" s="843" t="s">
        <v>6216</v>
      </c>
      <c r="G1096" s="843" t="str">
        <f t="shared" si="41"/>
        <v>для защиты от механических воздействий, из хлопчатобумажной ткани с брезентовым наладонником, тип Б, ГОСТ 12.4.010-75</v>
      </c>
      <c r="H1096" s="843"/>
      <c r="I1096" s="843"/>
      <c r="J1096" s="843" t="s">
        <v>227</v>
      </c>
      <c r="K1096" s="843">
        <v>50</v>
      </c>
      <c r="L1096" s="942">
        <v>711000000</v>
      </c>
      <c r="M1096" s="997" t="s">
        <v>73</v>
      </c>
      <c r="N1096" s="843" t="s">
        <v>2115</v>
      </c>
      <c r="O1096" s="925" t="s">
        <v>4668</v>
      </c>
      <c r="P1096" s="843" t="s">
        <v>229</v>
      </c>
      <c r="Q1096" s="1062" t="s">
        <v>230</v>
      </c>
      <c r="R1096" s="843" t="s">
        <v>2856</v>
      </c>
      <c r="S1096" s="843">
        <v>715</v>
      </c>
      <c r="T1096" s="843" t="s">
        <v>6178</v>
      </c>
      <c r="U1096" s="892">
        <v>221</v>
      </c>
      <c r="V1096" s="892">
        <v>500</v>
      </c>
      <c r="W1096" s="1377">
        <v>0</v>
      </c>
      <c r="X1096" s="892">
        <v>0</v>
      </c>
      <c r="Y1096" s="843" t="s">
        <v>4270</v>
      </c>
      <c r="Z1096" s="843">
        <v>2016</v>
      </c>
      <c r="AA1096" s="843"/>
      <c r="AB1096" s="894" t="s">
        <v>876</v>
      </c>
      <c r="AC1096" s="894"/>
      <c r="AD1096" s="894"/>
      <c r="AE1096" s="894"/>
      <c r="AF1096" s="894"/>
      <c r="AG1096" s="894" t="s">
        <v>6220</v>
      </c>
      <c r="AH1096" s="894" t="s">
        <v>794</v>
      </c>
      <c r="AI1096" s="894">
        <v>210004100</v>
      </c>
      <c r="AJ1096" s="894" t="s">
        <v>6218</v>
      </c>
      <c r="AK1096" s="1064"/>
    </row>
    <row r="1097" spans="1:37" s="192" customFormat="1" ht="100.5" customHeight="1">
      <c r="A1097" s="723" t="s">
        <v>13336</v>
      </c>
      <c r="B1097" s="1039" t="s">
        <v>33</v>
      </c>
      <c r="C1097" s="723" t="s">
        <v>6215</v>
      </c>
      <c r="D1097" s="723" t="s">
        <v>6176</v>
      </c>
      <c r="E1097" s="723" t="str">
        <f t="shared" si="40"/>
        <v>Рукавицы</v>
      </c>
      <c r="F1097" s="723" t="s">
        <v>6216</v>
      </c>
      <c r="G1097" s="723" t="str">
        <f t="shared" si="41"/>
        <v>для защиты от механических воздействий, из хлопчатобумажной ткани с брезентовым наладонником, тип Б, ГОСТ 12.4.010-75</v>
      </c>
      <c r="H1097" s="723"/>
      <c r="I1097" s="723"/>
      <c r="J1097" s="723" t="s">
        <v>1135</v>
      </c>
      <c r="K1097" s="723">
        <v>50</v>
      </c>
      <c r="L1097" s="784">
        <v>231010000</v>
      </c>
      <c r="M1097" s="784" t="s">
        <v>128</v>
      </c>
      <c r="N1097" s="723" t="s">
        <v>2115</v>
      </c>
      <c r="O1097" s="809" t="s">
        <v>4668</v>
      </c>
      <c r="P1097" s="723" t="s">
        <v>229</v>
      </c>
      <c r="Q1097" s="870" t="s">
        <v>230</v>
      </c>
      <c r="R1097" s="723" t="s">
        <v>8977</v>
      </c>
      <c r="S1097" s="723">
        <v>715</v>
      </c>
      <c r="T1097" s="723" t="s">
        <v>6178</v>
      </c>
      <c r="U1097" s="785">
        <v>221</v>
      </c>
      <c r="V1097" s="785">
        <v>500</v>
      </c>
      <c r="W1097" s="1371">
        <v>110500</v>
      </c>
      <c r="X1097" s="785">
        <v>123760</v>
      </c>
      <c r="Y1097" s="723" t="s">
        <v>4270</v>
      </c>
      <c r="Z1097" s="723">
        <v>2016</v>
      </c>
      <c r="AA1097" s="723" t="s">
        <v>3848</v>
      </c>
      <c r="AB1097" s="756" t="s">
        <v>876</v>
      </c>
      <c r="AC1097" s="756"/>
      <c r="AD1097" s="756"/>
      <c r="AE1097" s="756"/>
      <c r="AF1097" s="756"/>
      <c r="AG1097" s="756" t="s">
        <v>6220</v>
      </c>
      <c r="AH1097" s="756" t="s">
        <v>794</v>
      </c>
      <c r="AI1097" s="756">
        <v>210004100</v>
      </c>
      <c r="AJ1097" s="756" t="s">
        <v>6218</v>
      </c>
      <c r="AK1097" s="803"/>
    </row>
    <row r="1098" spans="1:37" s="550" customFormat="1" ht="100.5" customHeight="1">
      <c r="A1098" s="843" t="s">
        <v>6221</v>
      </c>
      <c r="B1098" s="1078" t="s">
        <v>33</v>
      </c>
      <c r="C1098" s="843" t="s">
        <v>6215</v>
      </c>
      <c r="D1098" s="843" t="s">
        <v>6176</v>
      </c>
      <c r="E1098" s="843" t="str">
        <f t="shared" si="40"/>
        <v>Рукавицы</v>
      </c>
      <c r="F1098" s="843" t="s">
        <v>6216</v>
      </c>
      <c r="G1098" s="843" t="str">
        <f t="shared" si="41"/>
        <v>для защиты от механических воздействий, из хлопчатобумажной ткани с брезентовым наладонником, тип Б, ГОСТ 12.4.010-75</v>
      </c>
      <c r="H1098" s="843"/>
      <c r="I1098" s="843"/>
      <c r="J1098" s="843" t="s">
        <v>227</v>
      </c>
      <c r="K1098" s="843">
        <v>50</v>
      </c>
      <c r="L1098" s="942">
        <v>711000000</v>
      </c>
      <c r="M1098" s="997" t="s">
        <v>73</v>
      </c>
      <c r="N1098" s="843" t="s">
        <v>2115</v>
      </c>
      <c r="O1098" s="925" t="s">
        <v>4671</v>
      </c>
      <c r="P1098" s="843" t="s">
        <v>229</v>
      </c>
      <c r="Q1098" s="1062" t="s">
        <v>230</v>
      </c>
      <c r="R1098" s="843" t="s">
        <v>2856</v>
      </c>
      <c r="S1098" s="843">
        <v>715</v>
      </c>
      <c r="T1098" s="843" t="s">
        <v>6178</v>
      </c>
      <c r="U1098" s="892">
        <v>80</v>
      </c>
      <c r="V1098" s="892">
        <v>500</v>
      </c>
      <c r="W1098" s="1377">
        <v>0</v>
      </c>
      <c r="X1098" s="892">
        <v>0</v>
      </c>
      <c r="Y1098" s="843" t="s">
        <v>4270</v>
      </c>
      <c r="Z1098" s="843">
        <v>2016</v>
      </c>
      <c r="AA1098" s="843"/>
      <c r="AB1098" s="894" t="s">
        <v>876</v>
      </c>
      <c r="AC1098" s="894"/>
      <c r="AD1098" s="894"/>
      <c r="AE1098" s="894"/>
      <c r="AF1098" s="894"/>
      <c r="AG1098" s="894" t="s">
        <v>6222</v>
      </c>
      <c r="AH1098" s="894" t="s">
        <v>794</v>
      </c>
      <c r="AI1098" s="894">
        <v>210004100</v>
      </c>
      <c r="AJ1098" s="894" t="s">
        <v>6218</v>
      </c>
      <c r="AK1098" s="1064"/>
    </row>
    <row r="1099" spans="1:37" s="192" customFormat="1" ht="100.5" customHeight="1">
      <c r="A1099" s="723" t="s">
        <v>13337</v>
      </c>
      <c r="B1099" s="1039" t="s">
        <v>33</v>
      </c>
      <c r="C1099" s="723" t="s">
        <v>6215</v>
      </c>
      <c r="D1099" s="723" t="s">
        <v>6176</v>
      </c>
      <c r="E1099" s="723" t="str">
        <f t="shared" si="40"/>
        <v>Рукавицы</v>
      </c>
      <c r="F1099" s="723" t="s">
        <v>6216</v>
      </c>
      <c r="G1099" s="723" t="str">
        <f t="shared" si="41"/>
        <v>для защиты от механических воздействий, из хлопчатобумажной ткани с брезентовым наладонником, тип Б, ГОСТ 12.4.010-75</v>
      </c>
      <c r="H1099" s="723"/>
      <c r="I1099" s="723"/>
      <c r="J1099" s="723" t="s">
        <v>1135</v>
      </c>
      <c r="K1099" s="723">
        <v>50</v>
      </c>
      <c r="L1099" s="1067">
        <v>151010000</v>
      </c>
      <c r="M1099" s="784" t="s">
        <v>82</v>
      </c>
      <c r="N1099" s="723" t="s">
        <v>2115</v>
      </c>
      <c r="O1099" s="809" t="s">
        <v>4671</v>
      </c>
      <c r="P1099" s="723" t="s">
        <v>229</v>
      </c>
      <c r="Q1099" s="870" t="s">
        <v>230</v>
      </c>
      <c r="R1099" s="723" t="s">
        <v>8977</v>
      </c>
      <c r="S1099" s="723">
        <v>715</v>
      </c>
      <c r="T1099" s="723" t="s">
        <v>6178</v>
      </c>
      <c r="U1099" s="785">
        <v>80</v>
      </c>
      <c r="V1099" s="785">
        <v>500</v>
      </c>
      <c r="W1099" s="1371">
        <v>40000</v>
      </c>
      <c r="X1099" s="785">
        <v>44800</v>
      </c>
      <c r="Y1099" s="723" t="s">
        <v>4270</v>
      </c>
      <c r="Z1099" s="723">
        <v>2016</v>
      </c>
      <c r="AA1099" s="723" t="s">
        <v>3848</v>
      </c>
      <c r="AB1099" s="756" t="s">
        <v>876</v>
      </c>
      <c r="AC1099" s="756"/>
      <c r="AD1099" s="756"/>
      <c r="AE1099" s="756"/>
      <c r="AF1099" s="756"/>
      <c r="AG1099" s="756" t="s">
        <v>6222</v>
      </c>
      <c r="AH1099" s="756" t="s">
        <v>794</v>
      </c>
      <c r="AI1099" s="756">
        <v>210004100</v>
      </c>
      <c r="AJ1099" s="756" t="s">
        <v>6218</v>
      </c>
      <c r="AK1099" s="803"/>
    </row>
    <row r="1100" spans="1:37" s="550" customFormat="1" ht="100.5" customHeight="1">
      <c r="A1100" s="843" t="s">
        <v>6223</v>
      </c>
      <c r="B1100" s="1078" t="s">
        <v>33</v>
      </c>
      <c r="C1100" s="843" t="s">
        <v>6215</v>
      </c>
      <c r="D1100" s="843" t="s">
        <v>6176</v>
      </c>
      <c r="E1100" s="843" t="str">
        <f t="shared" si="40"/>
        <v>Рукавицы</v>
      </c>
      <c r="F1100" s="843" t="s">
        <v>6216</v>
      </c>
      <c r="G1100" s="843" t="str">
        <f t="shared" si="41"/>
        <v>для защиты от механических воздействий, из хлопчатобумажной ткани с брезентовым наладонником, тип Б, ГОСТ 12.4.010-75</v>
      </c>
      <c r="H1100" s="843"/>
      <c r="I1100" s="843"/>
      <c r="J1100" s="843" t="s">
        <v>227</v>
      </c>
      <c r="K1100" s="843">
        <v>50</v>
      </c>
      <c r="L1100" s="942">
        <v>711000000</v>
      </c>
      <c r="M1100" s="997" t="s">
        <v>73</v>
      </c>
      <c r="N1100" s="843" t="s">
        <v>2115</v>
      </c>
      <c r="O1100" s="925" t="s">
        <v>4674</v>
      </c>
      <c r="P1100" s="843" t="s">
        <v>229</v>
      </c>
      <c r="Q1100" s="1062" t="s">
        <v>230</v>
      </c>
      <c r="R1100" s="843" t="s">
        <v>2856</v>
      </c>
      <c r="S1100" s="843">
        <v>715</v>
      </c>
      <c r="T1100" s="843" t="s">
        <v>6178</v>
      </c>
      <c r="U1100" s="892">
        <v>5</v>
      </c>
      <c r="V1100" s="892">
        <v>500</v>
      </c>
      <c r="W1100" s="1377">
        <v>0</v>
      </c>
      <c r="X1100" s="892">
        <v>0</v>
      </c>
      <c r="Y1100" s="843" t="s">
        <v>4270</v>
      </c>
      <c r="Z1100" s="843">
        <v>2016</v>
      </c>
      <c r="AA1100" s="843"/>
      <c r="AB1100" s="894" t="s">
        <v>876</v>
      </c>
      <c r="AC1100" s="894"/>
      <c r="AD1100" s="894"/>
      <c r="AE1100" s="894"/>
      <c r="AF1100" s="894"/>
      <c r="AG1100" s="894" t="s">
        <v>6224</v>
      </c>
      <c r="AH1100" s="894" t="s">
        <v>794</v>
      </c>
      <c r="AI1100" s="894">
        <v>210004100</v>
      </c>
      <c r="AJ1100" s="894" t="s">
        <v>6218</v>
      </c>
      <c r="AK1100" s="1064"/>
    </row>
    <row r="1101" spans="1:37" s="192" customFormat="1" ht="100.5" customHeight="1">
      <c r="A1101" s="723" t="s">
        <v>13338</v>
      </c>
      <c r="B1101" s="1039" t="s">
        <v>33</v>
      </c>
      <c r="C1101" s="723" t="s">
        <v>6215</v>
      </c>
      <c r="D1101" s="723" t="s">
        <v>6176</v>
      </c>
      <c r="E1101" s="723" t="str">
        <f t="shared" si="40"/>
        <v>Рукавицы</v>
      </c>
      <c r="F1101" s="723" t="s">
        <v>6216</v>
      </c>
      <c r="G1101" s="723" t="str">
        <f t="shared" si="41"/>
        <v>для защиты от механических воздействий, из хлопчатобумажной ткани с брезентовым наладонником, тип Б, ГОСТ 12.4.010-75</v>
      </c>
      <c r="H1101" s="723"/>
      <c r="I1101" s="723"/>
      <c r="J1101" s="723" t="s">
        <v>1135</v>
      </c>
      <c r="K1101" s="723">
        <v>50</v>
      </c>
      <c r="L1101" s="762">
        <v>751000000</v>
      </c>
      <c r="M1101" s="784" t="s">
        <v>83</v>
      </c>
      <c r="N1101" s="723" t="s">
        <v>2115</v>
      </c>
      <c r="O1101" s="809" t="s">
        <v>4674</v>
      </c>
      <c r="P1101" s="723" t="s">
        <v>229</v>
      </c>
      <c r="Q1101" s="870" t="s">
        <v>230</v>
      </c>
      <c r="R1101" s="723" t="s">
        <v>8977</v>
      </c>
      <c r="S1101" s="723">
        <v>715</v>
      </c>
      <c r="T1101" s="723" t="s">
        <v>6178</v>
      </c>
      <c r="U1101" s="785">
        <v>5</v>
      </c>
      <c r="V1101" s="785">
        <v>500</v>
      </c>
      <c r="W1101" s="1371">
        <v>2500</v>
      </c>
      <c r="X1101" s="785">
        <v>2800</v>
      </c>
      <c r="Y1101" s="723" t="s">
        <v>4270</v>
      </c>
      <c r="Z1101" s="723">
        <v>2016</v>
      </c>
      <c r="AA1101" s="723" t="s">
        <v>3848</v>
      </c>
      <c r="AB1101" s="756" t="s">
        <v>876</v>
      </c>
      <c r="AC1101" s="756"/>
      <c r="AD1101" s="756"/>
      <c r="AE1101" s="756"/>
      <c r="AF1101" s="756"/>
      <c r="AG1101" s="756" t="s">
        <v>6224</v>
      </c>
      <c r="AH1101" s="756" t="s">
        <v>794</v>
      </c>
      <c r="AI1101" s="756">
        <v>210004100</v>
      </c>
      <c r="AJ1101" s="756" t="s">
        <v>6218</v>
      </c>
      <c r="AK1101" s="803"/>
    </row>
    <row r="1102" spans="1:37" s="550" customFormat="1" ht="100.5" customHeight="1">
      <c r="A1102" s="843" t="s">
        <v>6225</v>
      </c>
      <c r="B1102" s="1078" t="s">
        <v>33</v>
      </c>
      <c r="C1102" s="843" t="s">
        <v>6215</v>
      </c>
      <c r="D1102" s="843" t="s">
        <v>6176</v>
      </c>
      <c r="E1102" s="843" t="str">
        <f t="shared" si="40"/>
        <v>Рукавицы</v>
      </c>
      <c r="F1102" s="843" t="s">
        <v>6216</v>
      </c>
      <c r="G1102" s="843" t="str">
        <f t="shared" si="41"/>
        <v>для защиты от механических воздействий, из хлопчатобумажной ткани с брезентовым наладонником, тип Б, ГОСТ 12.4.010-75</v>
      </c>
      <c r="H1102" s="843"/>
      <c r="I1102" s="843"/>
      <c r="J1102" s="843" t="s">
        <v>227</v>
      </c>
      <c r="K1102" s="843">
        <v>50</v>
      </c>
      <c r="L1102" s="942">
        <v>711000000</v>
      </c>
      <c r="M1102" s="997" t="s">
        <v>73</v>
      </c>
      <c r="N1102" s="843" t="s">
        <v>2115</v>
      </c>
      <c r="O1102" s="843" t="s">
        <v>236</v>
      </c>
      <c r="P1102" s="843" t="s">
        <v>229</v>
      </c>
      <c r="Q1102" s="1062" t="s">
        <v>230</v>
      </c>
      <c r="R1102" s="843" t="s">
        <v>2856</v>
      </c>
      <c r="S1102" s="843">
        <v>715</v>
      </c>
      <c r="T1102" s="843" t="s">
        <v>6178</v>
      </c>
      <c r="U1102" s="892">
        <v>464</v>
      </c>
      <c r="V1102" s="892">
        <v>500</v>
      </c>
      <c r="W1102" s="1377">
        <v>0</v>
      </c>
      <c r="X1102" s="892">
        <v>0</v>
      </c>
      <c r="Y1102" s="843" t="s">
        <v>4270</v>
      </c>
      <c r="Z1102" s="843">
        <v>2016</v>
      </c>
      <c r="AA1102" s="843"/>
      <c r="AB1102" s="894" t="s">
        <v>876</v>
      </c>
      <c r="AC1102" s="894"/>
      <c r="AD1102" s="894"/>
      <c r="AE1102" s="894"/>
      <c r="AF1102" s="894"/>
      <c r="AG1102" s="894" t="s">
        <v>6226</v>
      </c>
      <c r="AH1102" s="894" t="s">
        <v>794</v>
      </c>
      <c r="AI1102" s="894">
        <v>210004100</v>
      </c>
      <c r="AJ1102" s="894" t="s">
        <v>6218</v>
      </c>
      <c r="AK1102" s="1064"/>
    </row>
    <row r="1103" spans="1:37" s="550" customFormat="1" ht="100.5" customHeight="1">
      <c r="A1103" s="843" t="s">
        <v>13339</v>
      </c>
      <c r="B1103" s="1078" t="s">
        <v>33</v>
      </c>
      <c r="C1103" s="843" t="s">
        <v>6215</v>
      </c>
      <c r="D1103" s="843" t="s">
        <v>6176</v>
      </c>
      <c r="E1103" s="843" t="str">
        <f t="shared" si="40"/>
        <v>Рукавицы</v>
      </c>
      <c r="F1103" s="843" t="s">
        <v>6216</v>
      </c>
      <c r="G1103" s="843" t="str">
        <f t="shared" si="41"/>
        <v>для защиты от механических воздействий, из хлопчатобумажной ткани с брезентовым наладонником, тип Б, ГОСТ 12.4.010-75</v>
      </c>
      <c r="H1103" s="843"/>
      <c r="I1103" s="843"/>
      <c r="J1103" s="843" t="s">
        <v>1135</v>
      </c>
      <c r="K1103" s="843">
        <v>50</v>
      </c>
      <c r="L1103" s="903">
        <v>471010000</v>
      </c>
      <c r="M1103" s="843" t="s">
        <v>125</v>
      </c>
      <c r="N1103" s="843" t="s">
        <v>2115</v>
      </c>
      <c r="O1103" s="843" t="s">
        <v>236</v>
      </c>
      <c r="P1103" s="843" t="s">
        <v>229</v>
      </c>
      <c r="Q1103" s="1062" t="s">
        <v>230</v>
      </c>
      <c r="R1103" s="843" t="s">
        <v>8977</v>
      </c>
      <c r="S1103" s="843">
        <v>715</v>
      </c>
      <c r="T1103" s="843" t="s">
        <v>6178</v>
      </c>
      <c r="U1103" s="892">
        <v>464</v>
      </c>
      <c r="V1103" s="892">
        <v>500</v>
      </c>
      <c r="W1103" s="1377">
        <v>0</v>
      </c>
      <c r="X1103" s="892">
        <v>0</v>
      </c>
      <c r="Y1103" s="843" t="s">
        <v>4270</v>
      </c>
      <c r="Z1103" s="843">
        <v>2016</v>
      </c>
      <c r="AA1103" s="843" t="s">
        <v>3848</v>
      </c>
      <c r="AB1103" s="894" t="s">
        <v>876</v>
      </c>
      <c r="AC1103" s="894"/>
      <c r="AD1103" s="894"/>
      <c r="AE1103" s="894"/>
      <c r="AF1103" s="894"/>
      <c r="AG1103" s="894" t="s">
        <v>6226</v>
      </c>
      <c r="AH1103" s="894" t="s">
        <v>794</v>
      </c>
      <c r="AI1103" s="894">
        <v>210004100</v>
      </c>
      <c r="AJ1103" s="894" t="s">
        <v>6218</v>
      </c>
      <c r="AK1103" s="1064"/>
    </row>
    <row r="1104" spans="1:37" s="1243" customFormat="1" ht="99.75" customHeight="1">
      <c r="A1104" s="1201" t="s">
        <v>13731</v>
      </c>
      <c r="B1104" s="1270" t="s">
        <v>33</v>
      </c>
      <c r="C1104" s="1201" t="s">
        <v>6215</v>
      </c>
      <c r="D1104" s="1201" t="s">
        <v>6176</v>
      </c>
      <c r="E1104" s="1201" t="s">
        <v>6176</v>
      </c>
      <c r="F1104" s="1201" t="s">
        <v>6216</v>
      </c>
      <c r="G1104" s="1201" t="s">
        <v>6216</v>
      </c>
      <c r="H1104" s="1201"/>
      <c r="I1104" s="1201"/>
      <c r="J1104" s="1201" t="s">
        <v>1135</v>
      </c>
      <c r="K1104" s="1201">
        <v>50</v>
      </c>
      <c r="L1104" s="1265">
        <v>471010000</v>
      </c>
      <c r="M1104" s="1343" t="s">
        <v>125</v>
      </c>
      <c r="N1104" s="1201" t="s">
        <v>2035</v>
      </c>
      <c r="O1104" s="1201" t="s">
        <v>236</v>
      </c>
      <c r="P1104" s="1201" t="s">
        <v>229</v>
      </c>
      <c r="Q1104" s="1256" t="s">
        <v>230</v>
      </c>
      <c r="R1104" s="1201" t="s">
        <v>8977</v>
      </c>
      <c r="S1104" s="1201">
        <v>715</v>
      </c>
      <c r="T1104" s="1201" t="s">
        <v>6178</v>
      </c>
      <c r="U1104" s="1267">
        <v>464</v>
      </c>
      <c r="V1104" s="1267">
        <v>500</v>
      </c>
      <c r="W1104" s="1267">
        <v>232000</v>
      </c>
      <c r="X1104" s="1267">
        <v>259840</v>
      </c>
      <c r="Y1104" s="1201"/>
      <c r="Z1104" s="1201">
        <v>2016</v>
      </c>
      <c r="AA1104" s="1201">
        <v>22</v>
      </c>
      <c r="AB1104" s="1180" t="s">
        <v>876</v>
      </c>
      <c r="AC1104" s="1180"/>
      <c r="AD1104" s="1180"/>
      <c r="AE1104" s="1180"/>
      <c r="AF1104" s="1180"/>
      <c r="AG1104" s="1180" t="s">
        <v>6226</v>
      </c>
      <c r="AH1104" s="1180" t="s">
        <v>794</v>
      </c>
      <c r="AI1104" s="1180">
        <v>210004100</v>
      </c>
      <c r="AJ1104" s="1180" t="s">
        <v>6218</v>
      </c>
      <c r="AK1104" s="1180" t="s">
        <v>13668</v>
      </c>
    </row>
    <row r="1105" spans="1:37" s="550" customFormat="1" ht="100.5" customHeight="1">
      <c r="A1105" s="843" t="s">
        <v>6227</v>
      </c>
      <c r="B1105" s="1078" t="s">
        <v>33</v>
      </c>
      <c r="C1105" s="843" t="s">
        <v>6215</v>
      </c>
      <c r="D1105" s="843" t="s">
        <v>6176</v>
      </c>
      <c r="E1105" s="843" t="str">
        <f t="shared" si="40"/>
        <v>Рукавицы</v>
      </c>
      <c r="F1105" s="843" t="s">
        <v>6216</v>
      </c>
      <c r="G1105" s="843" t="str">
        <f t="shared" si="41"/>
        <v>для защиты от механических воздействий, из хлопчатобумажной ткани с брезентовым наладонником, тип Б, ГОСТ 12.4.010-75</v>
      </c>
      <c r="H1105" s="843"/>
      <c r="I1105" s="843"/>
      <c r="J1105" s="843" t="s">
        <v>227</v>
      </c>
      <c r="K1105" s="843">
        <v>50</v>
      </c>
      <c r="L1105" s="942">
        <v>711000000</v>
      </c>
      <c r="M1105" s="997" t="s">
        <v>73</v>
      </c>
      <c r="N1105" s="843" t="s">
        <v>2115</v>
      </c>
      <c r="O1105" s="925" t="s">
        <v>4692</v>
      </c>
      <c r="P1105" s="843" t="s">
        <v>229</v>
      </c>
      <c r="Q1105" s="1062" t="s">
        <v>230</v>
      </c>
      <c r="R1105" s="843" t="s">
        <v>2856</v>
      </c>
      <c r="S1105" s="843">
        <v>715</v>
      </c>
      <c r="T1105" s="843" t="s">
        <v>6178</v>
      </c>
      <c r="U1105" s="892">
        <v>48</v>
      </c>
      <c r="V1105" s="892">
        <v>500</v>
      </c>
      <c r="W1105" s="1377">
        <v>0</v>
      </c>
      <c r="X1105" s="892">
        <v>0</v>
      </c>
      <c r="Y1105" s="843" t="s">
        <v>4270</v>
      </c>
      <c r="Z1105" s="843">
        <v>2016</v>
      </c>
      <c r="AA1105" s="843"/>
      <c r="AB1105" s="894" t="s">
        <v>876</v>
      </c>
      <c r="AC1105" s="894"/>
      <c r="AD1105" s="894"/>
      <c r="AE1105" s="894"/>
      <c r="AF1105" s="894"/>
      <c r="AG1105" s="894" t="s">
        <v>6228</v>
      </c>
      <c r="AH1105" s="894" t="s">
        <v>794</v>
      </c>
      <c r="AI1105" s="894">
        <v>210004100</v>
      </c>
      <c r="AJ1105" s="894" t="s">
        <v>6218</v>
      </c>
      <c r="AK1105" s="1064"/>
    </row>
    <row r="1106" spans="1:37" s="192" customFormat="1" ht="100.5" customHeight="1">
      <c r="A1106" s="723" t="s">
        <v>13340</v>
      </c>
      <c r="B1106" s="1039" t="s">
        <v>33</v>
      </c>
      <c r="C1106" s="723" t="s">
        <v>6215</v>
      </c>
      <c r="D1106" s="723" t="s">
        <v>6176</v>
      </c>
      <c r="E1106" s="723" t="str">
        <f t="shared" si="40"/>
        <v>Рукавицы</v>
      </c>
      <c r="F1106" s="723" t="s">
        <v>6216</v>
      </c>
      <c r="G1106" s="723" t="str">
        <f t="shared" si="41"/>
        <v>для защиты от механических воздействий, из хлопчатобумажной ткани с брезентовым наладонником, тип Б, ГОСТ 12.4.010-75</v>
      </c>
      <c r="H1106" s="723"/>
      <c r="I1106" s="723"/>
      <c r="J1106" s="723" t="s">
        <v>1135</v>
      </c>
      <c r="K1106" s="723">
        <v>50</v>
      </c>
      <c r="L1106" s="784">
        <v>391010000</v>
      </c>
      <c r="M1106" s="784" t="s">
        <v>341</v>
      </c>
      <c r="N1106" s="723" t="s">
        <v>2115</v>
      </c>
      <c r="O1106" s="809" t="s">
        <v>4692</v>
      </c>
      <c r="P1106" s="723" t="s">
        <v>229</v>
      </c>
      <c r="Q1106" s="870" t="s">
        <v>230</v>
      </c>
      <c r="R1106" s="723" t="s">
        <v>8977</v>
      </c>
      <c r="S1106" s="723">
        <v>715</v>
      </c>
      <c r="T1106" s="723" t="s">
        <v>6178</v>
      </c>
      <c r="U1106" s="785">
        <v>48</v>
      </c>
      <c r="V1106" s="785">
        <v>500</v>
      </c>
      <c r="W1106" s="1371">
        <v>24000</v>
      </c>
      <c r="X1106" s="785">
        <v>26880</v>
      </c>
      <c r="Y1106" s="723" t="s">
        <v>4270</v>
      </c>
      <c r="Z1106" s="723">
        <v>2016</v>
      </c>
      <c r="AA1106" s="723" t="s">
        <v>3848</v>
      </c>
      <c r="AB1106" s="756" t="s">
        <v>876</v>
      </c>
      <c r="AC1106" s="756"/>
      <c r="AD1106" s="756"/>
      <c r="AE1106" s="756"/>
      <c r="AF1106" s="756"/>
      <c r="AG1106" s="756" t="s">
        <v>6228</v>
      </c>
      <c r="AH1106" s="756" t="s">
        <v>794</v>
      </c>
      <c r="AI1106" s="756">
        <v>210004100</v>
      </c>
      <c r="AJ1106" s="756" t="s">
        <v>6218</v>
      </c>
      <c r="AK1106" s="803"/>
    </row>
    <row r="1107" spans="1:37" s="550" customFormat="1" ht="100.5" customHeight="1">
      <c r="A1107" s="843" t="s">
        <v>6229</v>
      </c>
      <c r="B1107" s="1078" t="s">
        <v>33</v>
      </c>
      <c r="C1107" s="843" t="s">
        <v>6215</v>
      </c>
      <c r="D1107" s="843" t="s">
        <v>6176</v>
      </c>
      <c r="E1107" s="843" t="str">
        <f t="shared" si="40"/>
        <v>Рукавицы</v>
      </c>
      <c r="F1107" s="843" t="s">
        <v>6216</v>
      </c>
      <c r="G1107" s="843" t="str">
        <f t="shared" si="41"/>
        <v>для защиты от механических воздействий, из хлопчатобумажной ткани с брезентовым наладонником, тип Б, ГОСТ 12.4.010-75</v>
      </c>
      <c r="H1107" s="843"/>
      <c r="I1107" s="843"/>
      <c r="J1107" s="843" t="s">
        <v>227</v>
      </c>
      <c r="K1107" s="843">
        <v>50</v>
      </c>
      <c r="L1107" s="942">
        <v>711000000</v>
      </c>
      <c r="M1107" s="997" t="s">
        <v>73</v>
      </c>
      <c r="N1107" s="843" t="s">
        <v>2115</v>
      </c>
      <c r="O1107" s="925" t="s">
        <v>4695</v>
      </c>
      <c r="P1107" s="843" t="s">
        <v>229</v>
      </c>
      <c r="Q1107" s="1062" t="s">
        <v>230</v>
      </c>
      <c r="R1107" s="843" t="s">
        <v>2856</v>
      </c>
      <c r="S1107" s="843">
        <v>715</v>
      </c>
      <c r="T1107" s="843" t="s">
        <v>6178</v>
      </c>
      <c r="U1107" s="892">
        <v>1608</v>
      </c>
      <c r="V1107" s="892">
        <v>500</v>
      </c>
      <c r="W1107" s="1377">
        <v>0</v>
      </c>
      <c r="X1107" s="892">
        <v>0</v>
      </c>
      <c r="Y1107" s="843" t="s">
        <v>4270</v>
      </c>
      <c r="Z1107" s="843">
        <v>2016</v>
      </c>
      <c r="AA1107" s="843"/>
      <c r="AB1107" s="894" t="s">
        <v>876</v>
      </c>
      <c r="AC1107" s="894"/>
      <c r="AD1107" s="894"/>
      <c r="AE1107" s="894"/>
      <c r="AF1107" s="894"/>
      <c r="AG1107" s="894" t="s">
        <v>6230</v>
      </c>
      <c r="AH1107" s="894" t="s">
        <v>794</v>
      </c>
      <c r="AI1107" s="894">
        <v>210004100</v>
      </c>
      <c r="AJ1107" s="894" t="s">
        <v>6218</v>
      </c>
      <c r="AK1107" s="1064"/>
    </row>
    <row r="1108" spans="1:37" s="192" customFormat="1" ht="100.5" customHeight="1">
      <c r="A1108" s="723" t="s">
        <v>13341</v>
      </c>
      <c r="B1108" s="1039" t="s">
        <v>33</v>
      </c>
      <c r="C1108" s="723" t="s">
        <v>6215</v>
      </c>
      <c r="D1108" s="723" t="s">
        <v>6176</v>
      </c>
      <c r="E1108" s="723" t="str">
        <f t="shared" si="40"/>
        <v>Рукавицы</v>
      </c>
      <c r="F1108" s="723" t="s">
        <v>6216</v>
      </c>
      <c r="G1108" s="723" t="str">
        <f t="shared" si="41"/>
        <v>для защиты от механических воздействий, из хлопчатобумажной ткани с брезентовым наладонником, тип Б, ГОСТ 12.4.010-75</v>
      </c>
      <c r="H1108" s="723"/>
      <c r="I1108" s="723"/>
      <c r="J1108" s="723" t="s">
        <v>1135</v>
      </c>
      <c r="K1108" s="723">
        <v>50</v>
      </c>
      <c r="L1108" s="723">
        <v>511010000</v>
      </c>
      <c r="M1108" s="749" t="s">
        <v>88</v>
      </c>
      <c r="N1108" s="723" t="s">
        <v>2115</v>
      </c>
      <c r="O1108" s="809" t="s">
        <v>4695</v>
      </c>
      <c r="P1108" s="723" t="s">
        <v>229</v>
      </c>
      <c r="Q1108" s="870" t="s">
        <v>230</v>
      </c>
      <c r="R1108" s="723" t="s">
        <v>8977</v>
      </c>
      <c r="S1108" s="723">
        <v>715</v>
      </c>
      <c r="T1108" s="723" t="s">
        <v>6178</v>
      </c>
      <c r="U1108" s="785">
        <v>1608</v>
      </c>
      <c r="V1108" s="785">
        <v>500</v>
      </c>
      <c r="W1108" s="1371">
        <v>804000</v>
      </c>
      <c r="X1108" s="785">
        <v>900480</v>
      </c>
      <c r="Y1108" s="723" t="s">
        <v>4270</v>
      </c>
      <c r="Z1108" s="723">
        <v>2016</v>
      </c>
      <c r="AA1108" s="723" t="s">
        <v>3848</v>
      </c>
      <c r="AB1108" s="756" t="s">
        <v>876</v>
      </c>
      <c r="AC1108" s="756"/>
      <c r="AD1108" s="756"/>
      <c r="AE1108" s="756"/>
      <c r="AF1108" s="756"/>
      <c r="AG1108" s="756" t="s">
        <v>6230</v>
      </c>
      <c r="AH1108" s="756" t="s">
        <v>794</v>
      </c>
      <c r="AI1108" s="756">
        <v>210004100</v>
      </c>
      <c r="AJ1108" s="756" t="s">
        <v>6218</v>
      </c>
      <c r="AK1108" s="803"/>
    </row>
    <row r="1109" spans="1:37" s="550" customFormat="1" ht="100.5" customHeight="1">
      <c r="A1109" s="843" t="s">
        <v>6231</v>
      </c>
      <c r="B1109" s="1078" t="s">
        <v>33</v>
      </c>
      <c r="C1109" s="843" t="s">
        <v>6232</v>
      </c>
      <c r="D1109" s="843" t="s">
        <v>6176</v>
      </c>
      <c r="E1109" s="843" t="str">
        <f t="shared" si="40"/>
        <v>Рукавицы</v>
      </c>
      <c r="F1109" s="843" t="s">
        <v>6233</v>
      </c>
      <c r="G1109" s="843" t="str">
        <f t="shared" si="41"/>
        <v>для защиты от кислот, из кислозащитной ткани, тип Е, ГОСТ 12.4.010-75</v>
      </c>
      <c r="H1109" s="843"/>
      <c r="I1109" s="843"/>
      <c r="J1109" s="843" t="s">
        <v>227</v>
      </c>
      <c r="K1109" s="843">
        <v>50</v>
      </c>
      <c r="L1109" s="942">
        <v>711000000</v>
      </c>
      <c r="M1109" s="997" t="s">
        <v>73</v>
      </c>
      <c r="N1109" s="843" t="s">
        <v>2115</v>
      </c>
      <c r="O1109" s="925" t="s">
        <v>4692</v>
      </c>
      <c r="P1109" s="843" t="s">
        <v>229</v>
      </c>
      <c r="Q1109" s="1062" t="s">
        <v>230</v>
      </c>
      <c r="R1109" s="843" t="s">
        <v>2856</v>
      </c>
      <c r="S1109" s="843">
        <v>715</v>
      </c>
      <c r="T1109" s="843" t="s">
        <v>6178</v>
      </c>
      <c r="U1109" s="892">
        <v>40</v>
      </c>
      <c r="V1109" s="892">
        <v>850</v>
      </c>
      <c r="W1109" s="1377">
        <v>0</v>
      </c>
      <c r="X1109" s="892">
        <v>0</v>
      </c>
      <c r="Y1109" s="843" t="s">
        <v>4270</v>
      </c>
      <c r="Z1109" s="843">
        <v>2016</v>
      </c>
      <c r="AA1109" s="843"/>
      <c r="AB1109" s="894" t="s">
        <v>876</v>
      </c>
      <c r="AC1109" s="894"/>
      <c r="AD1109" s="894"/>
      <c r="AE1109" s="894"/>
      <c r="AF1109" s="894"/>
      <c r="AG1109" s="894" t="s">
        <v>6234</v>
      </c>
      <c r="AH1109" s="894" t="s">
        <v>794</v>
      </c>
      <c r="AI1109" s="894">
        <v>210010171</v>
      </c>
      <c r="AJ1109" s="894" t="s">
        <v>6235</v>
      </c>
      <c r="AK1109" s="1064"/>
    </row>
    <row r="1110" spans="1:37" s="192" customFormat="1" ht="100.5" customHeight="1">
      <c r="A1110" s="723" t="s">
        <v>13342</v>
      </c>
      <c r="B1110" s="1039" t="s">
        <v>33</v>
      </c>
      <c r="C1110" s="723" t="s">
        <v>6232</v>
      </c>
      <c r="D1110" s="723" t="s">
        <v>6176</v>
      </c>
      <c r="E1110" s="723" t="str">
        <f t="shared" si="40"/>
        <v>Рукавицы</v>
      </c>
      <c r="F1110" s="723" t="s">
        <v>6233</v>
      </c>
      <c r="G1110" s="723" t="str">
        <f t="shared" si="41"/>
        <v>для защиты от кислот, из кислозащитной ткани, тип Е, ГОСТ 12.4.010-75</v>
      </c>
      <c r="H1110" s="723"/>
      <c r="I1110" s="723"/>
      <c r="J1110" s="723" t="s">
        <v>1135</v>
      </c>
      <c r="K1110" s="723">
        <v>50</v>
      </c>
      <c r="L1110" s="784">
        <v>391010000</v>
      </c>
      <c r="M1110" s="784" t="s">
        <v>341</v>
      </c>
      <c r="N1110" s="723" t="s">
        <v>2115</v>
      </c>
      <c r="O1110" s="809" t="s">
        <v>4692</v>
      </c>
      <c r="P1110" s="723" t="s">
        <v>229</v>
      </c>
      <c r="Q1110" s="870" t="s">
        <v>230</v>
      </c>
      <c r="R1110" s="723" t="s">
        <v>8977</v>
      </c>
      <c r="S1110" s="723">
        <v>715</v>
      </c>
      <c r="T1110" s="723" t="s">
        <v>6178</v>
      </c>
      <c r="U1110" s="785">
        <v>40</v>
      </c>
      <c r="V1110" s="785">
        <v>850</v>
      </c>
      <c r="W1110" s="1371">
        <v>34000</v>
      </c>
      <c r="X1110" s="785">
        <v>38080</v>
      </c>
      <c r="Y1110" s="723" t="s">
        <v>4270</v>
      </c>
      <c r="Z1110" s="723">
        <v>2016</v>
      </c>
      <c r="AA1110" s="723" t="s">
        <v>3848</v>
      </c>
      <c r="AB1110" s="756" t="s">
        <v>876</v>
      </c>
      <c r="AC1110" s="756"/>
      <c r="AD1110" s="756"/>
      <c r="AE1110" s="756"/>
      <c r="AF1110" s="756"/>
      <c r="AG1110" s="756" t="s">
        <v>6234</v>
      </c>
      <c r="AH1110" s="756" t="s">
        <v>794</v>
      </c>
      <c r="AI1110" s="756">
        <v>210010171</v>
      </c>
      <c r="AJ1110" s="756" t="s">
        <v>6235</v>
      </c>
      <c r="AK1110" s="803"/>
    </row>
    <row r="1111" spans="1:37" s="550" customFormat="1" ht="100.5" customHeight="1">
      <c r="A1111" s="843" t="s">
        <v>6236</v>
      </c>
      <c r="B1111" s="1078" t="s">
        <v>33</v>
      </c>
      <c r="C1111" s="843" t="s">
        <v>6237</v>
      </c>
      <c r="D1111" s="843" t="s">
        <v>6176</v>
      </c>
      <c r="E1111" s="843" t="str">
        <f t="shared" si="40"/>
        <v>Рукавицы</v>
      </c>
      <c r="F1111" s="843" t="s">
        <v>6238</v>
      </c>
      <c r="G1111" s="843" t="str">
        <f t="shared" si="41"/>
        <v>для защиты от механических воздействий, из хлопкополиэфирной ткани, тип Б, ГОСТ 12.4.010-75</v>
      </c>
      <c r="H1111" s="843"/>
      <c r="I1111" s="843"/>
      <c r="J1111" s="843" t="s">
        <v>227</v>
      </c>
      <c r="K1111" s="843">
        <v>50</v>
      </c>
      <c r="L1111" s="942">
        <v>711000000</v>
      </c>
      <c r="M1111" s="997" t="s">
        <v>73</v>
      </c>
      <c r="N1111" s="843" t="s">
        <v>2115</v>
      </c>
      <c r="O1111" s="843" t="s">
        <v>802</v>
      </c>
      <c r="P1111" s="843" t="s">
        <v>229</v>
      </c>
      <c r="Q1111" s="1062" t="s">
        <v>230</v>
      </c>
      <c r="R1111" s="843" t="s">
        <v>2856</v>
      </c>
      <c r="S1111" s="843">
        <v>715</v>
      </c>
      <c r="T1111" s="843" t="s">
        <v>6178</v>
      </c>
      <c r="U1111" s="892">
        <v>18</v>
      </c>
      <c r="V1111" s="892">
        <v>500</v>
      </c>
      <c r="W1111" s="1377">
        <v>0</v>
      </c>
      <c r="X1111" s="892">
        <v>0</v>
      </c>
      <c r="Y1111" s="843" t="s">
        <v>4270</v>
      </c>
      <c r="Z1111" s="843">
        <v>2016</v>
      </c>
      <c r="AA1111" s="843"/>
      <c r="AB1111" s="894" t="s">
        <v>876</v>
      </c>
      <c r="AC1111" s="894"/>
      <c r="AD1111" s="894"/>
      <c r="AE1111" s="894"/>
      <c r="AF1111" s="894"/>
      <c r="AG1111" s="894" t="s">
        <v>6239</v>
      </c>
      <c r="AH1111" s="894" t="s">
        <v>794</v>
      </c>
      <c r="AI1111" s="894">
        <v>210011176</v>
      </c>
      <c r="AJ1111" s="894" t="s">
        <v>6240</v>
      </c>
      <c r="AK1111" s="1064"/>
    </row>
    <row r="1112" spans="1:37" s="192" customFormat="1" ht="100.5" customHeight="1">
      <c r="A1112" s="723" t="s">
        <v>13343</v>
      </c>
      <c r="B1112" s="1039" t="s">
        <v>33</v>
      </c>
      <c r="C1112" s="723" t="s">
        <v>6237</v>
      </c>
      <c r="D1112" s="723" t="s">
        <v>6176</v>
      </c>
      <c r="E1112" s="723" t="str">
        <f t="shared" si="40"/>
        <v>Рукавицы</v>
      </c>
      <c r="F1112" s="723" t="s">
        <v>6238</v>
      </c>
      <c r="G1112" s="723" t="str">
        <f t="shared" si="41"/>
        <v>для защиты от механических воздействий, из хлопкополиэфирной ткани, тип Б, ГОСТ 12.4.010-75</v>
      </c>
      <c r="H1112" s="723"/>
      <c r="I1112" s="723"/>
      <c r="J1112" s="723" t="s">
        <v>1135</v>
      </c>
      <c r="K1112" s="723">
        <v>50</v>
      </c>
      <c r="L1112" s="762">
        <v>271010000</v>
      </c>
      <c r="M1112" s="723" t="s">
        <v>127</v>
      </c>
      <c r="N1112" s="723" t="s">
        <v>2115</v>
      </c>
      <c r="O1112" s="723" t="s">
        <v>802</v>
      </c>
      <c r="P1112" s="723" t="s">
        <v>229</v>
      </c>
      <c r="Q1112" s="870" t="s">
        <v>230</v>
      </c>
      <c r="R1112" s="723" t="s">
        <v>8977</v>
      </c>
      <c r="S1112" s="723">
        <v>715</v>
      </c>
      <c r="T1112" s="723" t="s">
        <v>6178</v>
      </c>
      <c r="U1112" s="785">
        <v>18</v>
      </c>
      <c r="V1112" s="785">
        <v>500</v>
      </c>
      <c r="W1112" s="1371">
        <v>9000</v>
      </c>
      <c r="X1112" s="785">
        <v>10080</v>
      </c>
      <c r="Y1112" s="723" t="s">
        <v>4270</v>
      </c>
      <c r="Z1112" s="723">
        <v>2016</v>
      </c>
      <c r="AA1112" s="723" t="s">
        <v>3848</v>
      </c>
      <c r="AB1112" s="756" t="s">
        <v>876</v>
      </c>
      <c r="AC1112" s="756"/>
      <c r="AD1112" s="756"/>
      <c r="AE1112" s="756"/>
      <c r="AF1112" s="756"/>
      <c r="AG1112" s="756" t="s">
        <v>6239</v>
      </c>
      <c r="AH1112" s="756" t="s">
        <v>794</v>
      </c>
      <c r="AI1112" s="756">
        <v>210011176</v>
      </c>
      <c r="AJ1112" s="756" t="s">
        <v>6240</v>
      </c>
      <c r="AK1112" s="803"/>
    </row>
    <row r="1113" spans="1:37" s="550" customFormat="1" ht="100.5" customHeight="1">
      <c r="A1113" s="843" t="s">
        <v>6241</v>
      </c>
      <c r="B1113" s="1078" t="s">
        <v>33</v>
      </c>
      <c r="C1113" s="843" t="s">
        <v>6237</v>
      </c>
      <c r="D1113" s="843" t="s">
        <v>6176</v>
      </c>
      <c r="E1113" s="843" t="str">
        <f t="shared" si="40"/>
        <v>Рукавицы</v>
      </c>
      <c r="F1113" s="843" t="s">
        <v>6238</v>
      </c>
      <c r="G1113" s="843" t="str">
        <f t="shared" si="41"/>
        <v>для защиты от механических воздействий, из хлопкополиэфирной ткани, тип Б, ГОСТ 12.4.010-75</v>
      </c>
      <c r="H1113" s="843"/>
      <c r="I1113" s="843"/>
      <c r="J1113" s="843" t="s">
        <v>227</v>
      </c>
      <c r="K1113" s="843">
        <v>50</v>
      </c>
      <c r="L1113" s="942">
        <v>711000000</v>
      </c>
      <c r="M1113" s="997" t="s">
        <v>73</v>
      </c>
      <c r="N1113" s="843" t="s">
        <v>2115</v>
      </c>
      <c r="O1113" s="925" t="s">
        <v>4671</v>
      </c>
      <c r="P1113" s="843" t="s">
        <v>229</v>
      </c>
      <c r="Q1113" s="1062" t="s">
        <v>230</v>
      </c>
      <c r="R1113" s="843" t="s">
        <v>2856</v>
      </c>
      <c r="S1113" s="843">
        <v>715</v>
      </c>
      <c r="T1113" s="843" t="s">
        <v>6178</v>
      </c>
      <c r="U1113" s="892">
        <v>1175</v>
      </c>
      <c r="V1113" s="892">
        <v>500</v>
      </c>
      <c r="W1113" s="1377">
        <v>0</v>
      </c>
      <c r="X1113" s="892">
        <v>0</v>
      </c>
      <c r="Y1113" s="843" t="s">
        <v>4270</v>
      </c>
      <c r="Z1113" s="843">
        <v>2016</v>
      </c>
      <c r="AA1113" s="843"/>
      <c r="AB1113" s="894" t="s">
        <v>876</v>
      </c>
      <c r="AC1113" s="894"/>
      <c r="AD1113" s="894"/>
      <c r="AE1113" s="894"/>
      <c r="AF1113" s="894"/>
      <c r="AG1113" s="894" t="s">
        <v>6242</v>
      </c>
      <c r="AH1113" s="894" t="s">
        <v>794</v>
      </c>
      <c r="AI1113" s="894">
        <v>210011176</v>
      </c>
      <c r="AJ1113" s="894" t="s">
        <v>6240</v>
      </c>
      <c r="AK1113" s="1064"/>
    </row>
    <row r="1114" spans="1:37" s="192" customFormat="1" ht="100.5" customHeight="1">
      <c r="A1114" s="723" t="s">
        <v>13344</v>
      </c>
      <c r="B1114" s="1039" t="s">
        <v>33</v>
      </c>
      <c r="C1114" s="723" t="s">
        <v>6237</v>
      </c>
      <c r="D1114" s="723" t="s">
        <v>6176</v>
      </c>
      <c r="E1114" s="723" t="str">
        <f t="shared" si="40"/>
        <v>Рукавицы</v>
      </c>
      <c r="F1114" s="723" t="s">
        <v>6238</v>
      </c>
      <c r="G1114" s="723" t="str">
        <f t="shared" si="41"/>
        <v>для защиты от механических воздействий, из хлопкополиэфирной ткани, тип Б, ГОСТ 12.4.010-75</v>
      </c>
      <c r="H1114" s="723"/>
      <c r="I1114" s="723"/>
      <c r="J1114" s="723" t="s">
        <v>1135</v>
      </c>
      <c r="K1114" s="723">
        <v>50</v>
      </c>
      <c r="L1114" s="1067">
        <v>151010000</v>
      </c>
      <c r="M1114" s="784" t="s">
        <v>82</v>
      </c>
      <c r="N1114" s="723" t="s">
        <v>2115</v>
      </c>
      <c r="O1114" s="809" t="s">
        <v>4671</v>
      </c>
      <c r="P1114" s="723" t="s">
        <v>229</v>
      </c>
      <c r="Q1114" s="870" t="s">
        <v>230</v>
      </c>
      <c r="R1114" s="723" t="s">
        <v>8977</v>
      </c>
      <c r="S1114" s="723">
        <v>715</v>
      </c>
      <c r="T1114" s="723" t="s">
        <v>6178</v>
      </c>
      <c r="U1114" s="785">
        <v>1175</v>
      </c>
      <c r="V1114" s="785">
        <v>500</v>
      </c>
      <c r="W1114" s="1371">
        <v>587500</v>
      </c>
      <c r="X1114" s="785">
        <v>658000</v>
      </c>
      <c r="Y1114" s="723" t="s">
        <v>4270</v>
      </c>
      <c r="Z1114" s="723">
        <v>2016</v>
      </c>
      <c r="AA1114" s="723" t="s">
        <v>3848</v>
      </c>
      <c r="AB1114" s="756" t="s">
        <v>876</v>
      </c>
      <c r="AC1114" s="756"/>
      <c r="AD1114" s="756"/>
      <c r="AE1114" s="756"/>
      <c r="AF1114" s="756"/>
      <c r="AG1114" s="756" t="s">
        <v>6242</v>
      </c>
      <c r="AH1114" s="756" t="s">
        <v>794</v>
      </c>
      <c r="AI1114" s="756">
        <v>210011176</v>
      </c>
      <c r="AJ1114" s="756" t="s">
        <v>6240</v>
      </c>
      <c r="AK1114" s="803"/>
    </row>
    <row r="1115" spans="1:37" s="550" customFormat="1" ht="100.5" customHeight="1">
      <c r="A1115" s="843" t="s">
        <v>6243</v>
      </c>
      <c r="B1115" s="1078" t="s">
        <v>33</v>
      </c>
      <c r="C1115" s="843" t="s">
        <v>6237</v>
      </c>
      <c r="D1115" s="843" t="s">
        <v>6176</v>
      </c>
      <c r="E1115" s="843" t="str">
        <f t="shared" si="40"/>
        <v>Рукавицы</v>
      </c>
      <c r="F1115" s="843" t="s">
        <v>6238</v>
      </c>
      <c r="G1115" s="843" t="str">
        <f t="shared" si="41"/>
        <v>для защиты от механических воздействий, из хлопкополиэфирной ткани, тип Б, ГОСТ 12.4.010-75</v>
      </c>
      <c r="H1115" s="843"/>
      <c r="I1115" s="843"/>
      <c r="J1115" s="843" t="s">
        <v>227</v>
      </c>
      <c r="K1115" s="843">
        <v>50</v>
      </c>
      <c r="L1115" s="942">
        <v>711000000</v>
      </c>
      <c r="M1115" s="997" t="s">
        <v>73</v>
      </c>
      <c r="N1115" s="843" t="s">
        <v>2115</v>
      </c>
      <c r="O1115" s="925" t="s">
        <v>4674</v>
      </c>
      <c r="P1115" s="843" t="s">
        <v>229</v>
      </c>
      <c r="Q1115" s="1062" t="s">
        <v>230</v>
      </c>
      <c r="R1115" s="843" t="s">
        <v>2856</v>
      </c>
      <c r="S1115" s="843">
        <v>715</v>
      </c>
      <c r="T1115" s="843" t="s">
        <v>6178</v>
      </c>
      <c r="U1115" s="892">
        <v>1492</v>
      </c>
      <c r="V1115" s="892">
        <v>500</v>
      </c>
      <c r="W1115" s="1377">
        <v>0</v>
      </c>
      <c r="X1115" s="892">
        <v>0</v>
      </c>
      <c r="Y1115" s="843" t="s">
        <v>4270</v>
      </c>
      <c r="Z1115" s="843">
        <v>2016</v>
      </c>
      <c r="AA1115" s="843"/>
      <c r="AB1115" s="894" t="s">
        <v>876</v>
      </c>
      <c r="AC1115" s="894"/>
      <c r="AD1115" s="894"/>
      <c r="AE1115" s="894"/>
      <c r="AF1115" s="894"/>
      <c r="AG1115" s="894" t="s">
        <v>6244</v>
      </c>
      <c r="AH1115" s="894" t="s">
        <v>794</v>
      </c>
      <c r="AI1115" s="894">
        <v>210011176</v>
      </c>
      <c r="AJ1115" s="894" t="s">
        <v>6240</v>
      </c>
      <c r="AK1115" s="1064"/>
    </row>
    <row r="1116" spans="1:37" s="192" customFormat="1" ht="100.5" customHeight="1">
      <c r="A1116" s="723" t="s">
        <v>13345</v>
      </c>
      <c r="B1116" s="1039" t="s">
        <v>33</v>
      </c>
      <c r="C1116" s="723" t="s">
        <v>6237</v>
      </c>
      <c r="D1116" s="723" t="s">
        <v>6176</v>
      </c>
      <c r="E1116" s="723" t="str">
        <f t="shared" si="40"/>
        <v>Рукавицы</v>
      </c>
      <c r="F1116" s="723" t="s">
        <v>6238</v>
      </c>
      <c r="G1116" s="723" t="str">
        <f t="shared" si="41"/>
        <v>для защиты от механических воздействий, из хлопкополиэфирной ткани, тип Б, ГОСТ 12.4.010-75</v>
      </c>
      <c r="H1116" s="723"/>
      <c r="I1116" s="723"/>
      <c r="J1116" s="723" t="s">
        <v>1135</v>
      </c>
      <c r="K1116" s="723">
        <v>50</v>
      </c>
      <c r="L1116" s="762">
        <v>751000000</v>
      </c>
      <c r="M1116" s="784" t="s">
        <v>83</v>
      </c>
      <c r="N1116" s="723" t="s">
        <v>2115</v>
      </c>
      <c r="O1116" s="809" t="s">
        <v>4674</v>
      </c>
      <c r="P1116" s="723" t="s">
        <v>229</v>
      </c>
      <c r="Q1116" s="870" t="s">
        <v>230</v>
      </c>
      <c r="R1116" s="723" t="s">
        <v>8977</v>
      </c>
      <c r="S1116" s="723">
        <v>715</v>
      </c>
      <c r="T1116" s="723" t="s">
        <v>6178</v>
      </c>
      <c r="U1116" s="785">
        <v>1492</v>
      </c>
      <c r="V1116" s="785">
        <v>500</v>
      </c>
      <c r="W1116" s="1371">
        <v>746000</v>
      </c>
      <c r="X1116" s="785">
        <v>835520</v>
      </c>
      <c r="Y1116" s="723" t="s">
        <v>4270</v>
      </c>
      <c r="Z1116" s="723">
        <v>2016</v>
      </c>
      <c r="AA1116" s="723" t="s">
        <v>3848</v>
      </c>
      <c r="AB1116" s="756" t="s">
        <v>876</v>
      </c>
      <c r="AC1116" s="756"/>
      <c r="AD1116" s="756"/>
      <c r="AE1116" s="756"/>
      <c r="AF1116" s="756"/>
      <c r="AG1116" s="756" t="s">
        <v>6244</v>
      </c>
      <c r="AH1116" s="756" t="s">
        <v>794</v>
      </c>
      <c r="AI1116" s="756">
        <v>210011176</v>
      </c>
      <c r="AJ1116" s="756" t="s">
        <v>6240</v>
      </c>
      <c r="AK1116" s="803"/>
    </row>
    <row r="1117" spans="1:37" s="550" customFormat="1" ht="100.5" customHeight="1">
      <c r="A1117" s="843" t="s">
        <v>6245</v>
      </c>
      <c r="B1117" s="1078" t="s">
        <v>33</v>
      </c>
      <c r="C1117" s="843" t="s">
        <v>6237</v>
      </c>
      <c r="D1117" s="843" t="s">
        <v>6176</v>
      </c>
      <c r="E1117" s="843" t="str">
        <f t="shared" si="40"/>
        <v>Рукавицы</v>
      </c>
      <c r="F1117" s="843" t="s">
        <v>6238</v>
      </c>
      <c r="G1117" s="843" t="str">
        <f t="shared" si="41"/>
        <v>для защиты от механических воздействий, из хлопкополиэфирной ткани, тип Б, ГОСТ 12.4.010-75</v>
      </c>
      <c r="H1117" s="843"/>
      <c r="I1117" s="843"/>
      <c r="J1117" s="843" t="s">
        <v>227</v>
      </c>
      <c r="K1117" s="843">
        <v>50</v>
      </c>
      <c r="L1117" s="942">
        <v>711000000</v>
      </c>
      <c r="M1117" s="997" t="s">
        <v>73</v>
      </c>
      <c r="N1117" s="843" t="s">
        <v>2115</v>
      </c>
      <c r="O1117" s="843" t="s">
        <v>236</v>
      </c>
      <c r="P1117" s="843" t="s">
        <v>229</v>
      </c>
      <c r="Q1117" s="1062" t="s">
        <v>230</v>
      </c>
      <c r="R1117" s="843" t="s">
        <v>2856</v>
      </c>
      <c r="S1117" s="843">
        <v>715</v>
      </c>
      <c r="T1117" s="843" t="s">
        <v>6178</v>
      </c>
      <c r="U1117" s="892">
        <v>191</v>
      </c>
      <c r="V1117" s="892">
        <v>500</v>
      </c>
      <c r="W1117" s="1377">
        <v>0</v>
      </c>
      <c r="X1117" s="892">
        <v>0</v>
      </c>
      <c r="Y1117" s="843" t="s">
        <v>4270</v>
      </c>
      <c r="Z1117" s="843">
        <v>2016</v>
      </c>
      <c r="AA1117" s="843"/>
      <c r="AB1117" s="894" t="s">
        <v>876</v>
      </c>
      <c r="AC1117" s="894"/>
      <c r="AD1117" s="894"/>
      <c r="AE1117" s="894"/>
      <c r="AF1117" s="894"/>
      <c r="AG1117" s="894" t="s">
        <v>6246</v>
      </c>
      <c r="AH1117" s="894" t="s">
        <v>794</v>
      </c>
      <c r="AI1117" s="894">
        <v>210011176</v>
      </c>
      <c r="AJ1117" s="894" t="s">
        <v>6240</v>
      </c>
      <c r="AK1117" s="1064"/>
    </row>
    <row r="1118" spans="1:37" s="192" customFormat="1" ht="100.5" customHeight="1">
      <c r="A1118" s="723" t="s">
        <v>13346</v>
      </c>
      <c r="B1118" s="1039" t="s">
        <v>33</v>
      </c>
      <c r="C1118" s="723" t="s">
        <v>6237</v>
      </c>
      <c r="D1118" s="723" t="s">
        <v>6176</v>
      </c>
      <c r="E1118" s="723" t="str">
        <f t="shared" si="40"/>
        <v>Рукавицы</v>
      </c>
      <c r="F1118" s="723" t="s">
        <v>6238</v>
      </c>
      <c r="G1118" s="723" t="str">
        <f t="shared" si="41"/>
        <v>для защиты от механических воздействий, из хлопкополиэфирной ткани, тип Б, ГОСТ 12.4.010-75</v>
      </c>
      <c r="H1118" s="723"/>
      <c r="I1118" s="723"/>
      <c r="J1118" s="723" t="s">
        <v>1135</v>
      </c>
      <c r="K1118" s="723">
        <v>50</v>
      </c>
      <c r="L1118" s="762">
        <v>471010000</v>
      </c>
      <c r="M1118" s="1003" t="s">
        <v>125</v>
      </c>
      <c r="N1118" s="723" t="s">
        <v>2115</v>
      </c>
      <c r="O1118" s="723" t="s">
        <v>236</v>
      </c>
      <c r="P1118" s="723" t="s">
        <v>229</v>
      </c>
      <c r="Q1118" s="870" t="s">
        <v>230</v>
      </c>
      <c r="R1118" s="723" t="s">
        <v>8977</v>
      </c>
      <c r="S1118" s="723">
        <v>715</v>
      </c>
      <c r="T1118" s="723" t="s">
        <v>6178</v>
      </c>
      <c r="U1118" s="785">
        <v>191</v>
      </c>
      <c r="V1118" s="785">
        <v>500</v>
      </c>
      <c r="W1118" s="1371">
        <v>95500</v>
      </c>
      <c r="X1118" s="785">
        <v>106960</v>
      </c>
      <c r="Y1118" s="723" t="s">
        <v>4270</v>
      </c>
      <c r="Z1118" s="723">
        <v>2016</v>
      </c>
      <c r="AA1118" s="723" t="s">
        <v>3848</v>
      </c>
      <c r="AB1118" s="756" t="s">
        <v>876</v>
      </c>
      <c r="AC1118" s="756"/>
      <c r="AD1118" s="756"/>
      <c r="AE1118" s="756"/>
      <c r="AF1118" s="756"/>
      <c r="AG1118" s="756" t="s">
        <v>6246</v>
      </c>
      <c r="AH1118" s="756" t="s">
        <v>794</v>
      </c>
      <c r="AI1118" s="756">
        <v>210011176</v>
      </c>
      <c r="AJ1118" s="756" t="s">
        <v>6240</v>
      </c>
      <c r="AK1118" s="803"/>
    </row>
    <row r="1119" spans="1:37" s="550" customFormat="1" ht="100.5" customHeight="1">
      <c r="A1119" s="843" t="s">
        <v>6247</v>
      </c>
      <c r="B1119" s="1078" t="s">
        <v>33</v>
      </c>
      <c r="C1119" s="843" t="s">
        <v>6237</v>
      </c>
      <c r="D1119" s="843" t="s">
        <v>6176</v>
      </c>
      <c r="E1119" s="843" t="str">
        <f t="shared" si="40"/>
        <v>Рукавицы</v>
      </c>
      <c r="F1119" s="843" t="s">
        <v>6238</v>
      </c>
      <c r="G1119" s="843" t="str">
        <f t="shared" si="41"/>
        <v>для защиты от механических воздействий, из хлопкополиэфирной ткани, тип Б, ГОСТ 12.4.010-75</v>
      </c>
      <c r="H1119" s="843"/>
      <c r="I1119" s="843"/>
      <c r="J1119" s="843" t="s">
        <v>227</v>
      </c>
      <c r="K1119" s="843">
        <v>50</v>
      </c>
      <c r="L1119" s="942">
        <v>711000000</v>
      </c>
      <c r="M1119" s="997" t="s">
        <v>73</v>
      </c>
      <c r="N1119" s="843" t="s">
        <v>2115</v>
      </c>
      <c r="O1119" s="925" t="s">
        <v>4682</v>
      </c>
      <c r="P1119" s="843" t="s">
        <v>229</v>
      </c>
      <c r="Q1119" s="1062" t="s">
        <v>230</v>
      </c>
      <c r="R1119" s="843" t="s">
        <v>2856</v>
      </c>
      <c r="S1119" s="843">
        <v>715</v>
      </c>
      <c r="T1119" s="843" t="s">
        <v>6178</v>
      </c>
      <c r="U1119" s="892">
        <v>2433</v>
      </c>
      <c r="V1119" s="892">
        <v>500</v>
      </c>
      <c r="W1119" s="1377">
        <v>0</v>
      </c>
      <c r="X1119" s="892">
        <v>0</v>
      </c>
      <c r="Y1119" s="843" t="s">
        <v>4270</v>
      </c>
      <c r="Z1119" s="843">
        <v>2016</v>
      </c>
      <c r="AA1119" s="843"/>
      <c r="AB1119" s="894" t="s">
        <v>876</v>
      </c>
      <c r="AC1119" s="894"/>
      <c r="AD1119" s="894"/>
      <c r="AE1119" s="894"/>
      <c r="AF1119" s="894"/>
      <c r="AG1119" s="894" t="s">
        <v>6248</v>
      </c>
      <c r="AH1119" s="894" t="s">
        <v>794</v>
      </c>
      <c r="AI1119" s="894">
        <v>210011176</v>
      </c>
      <c r="AJ1119" s="894" t="s">
        <v>6240</v>
      </c>
      <c r="AK1119" s="1064"/>
    </row>
    <row r="1120" spans="1:37" s="192" customFormat="1" ht="100.5" customHeight="1">
      <c r="A1120" s="723" t="s">
        <v>13347</v>
      </c>
      <c r="B1120" s="1039" t="s">
        <v>33</v>
      </c>
      <c r="C1120" s="723" t="s">
        <v>6237</v>
      </c>
      <c r="D1120" s="723" t="s">
        <v>6176</v>
      </c>
      <c r="E1120" s="723" t="str">
        <f t="shared" si="40"/>
        <v>Рукавицы</v>
      </c>
      <c r="F1120" s="723" t="s">
        <v>6238</v>
      </c>
      <c r="G1120" s="723" t="str">
        <f t="shared" si="41"/>
        <v>для защиты от механических воздействий, из хлопкополиэфирной ткани, тип Б, ГОСТ 12.4.010-75</v>
      </c>
      <c r="H1120" s="723"/>
      <c r="I1120" s="723"/>
      <c r="J1120" s="723" t="s">
        <v>1135</v>
      </c>
      <c r="K1120" s="723">
        <v>50</v>
      </c>
      <c r="L1120" s="784">
        <v>311010000</v>
      </c>
      <c r="M1120" s="723" t="s">
        <v>342</v>
      </c>
      <c r="N1120" s="723" t="s">
        <v>2115</v>
      </c>
      <c r="O1120" s="809" t="s">
        <v>4682</v>
      </c>
      <c r="P1120" s="723" t="s">
        <v>229</v>
      </c>
      <c r="Q1120" s="870" t="s">
        <v>230</v>
      </c>
      <c r="R1120" s="723" t="s">
        <v>8977</v>
      </c>
      <c r="S1120" s="723">
        <v>715</v>
      </c>
      <c r="T1120" s="723" t="s">
        <v>6178</v>
      </c>
      <c r="U1120" s="785">
        <v>2433</v>
      </c>
      <c r="V1120" s="785">
        <v>500</v>
      </c>
      <c r="W1120" s="1371">
        <v>1216500</v>
      </c>
      <c r="X1120" s="785">
        <v>1362480</v>
      </c>
      <c r="Y1120" s="723" t="s">
        <v>4270</v>
      </c>
      <c r="Z1120" s="723">
        <v>2016</v>
      </c>
      <c r="AA1120" s="723" t="s">
        <v>3848</v>
      </c>
      <c r="AB1120" s="756" t="s">
        <v>876</v>
      </c>
      <c r="AC1120" s="756"/>
      <c r="AD1120" s="756"/>
      <c r="AE1120" s="756"/>
      <c r="AF1120" s="756"/>
      <c r="AG1120" s="756" t="s">
        <v>6248</v>
      </c>
      <c r="AH1120" s="756" t="s">
        <v>794</v>
      </c>
      <c r="AI1120" s="756">
        <v>210011176</v>
      </c>
      <c r="AJ1120" s="756" t="s">
        <v>6240</v>
      </c>
      <c r="AK1120" s="803"/>
    </row>
    <row r="1121" spans="1:37" s="550" customFormat="1" ht="100.5" customHeight="1">
      <c r="A1121" s="843" t="s">
        <v>6249</v>
      </c>
      <c r="B1121" s="1078" t="s">
        <v>33</v>
      </c>
      <c r="C1121" s="843" t="s">
        <v>6237</v>
      </c>
      <c r="D1121" s="843" t="s">
        <v>6176</v>
      </c>
      <c r="E1121" s="843" t="str">
        <f t="shared" si="40"/>
        <v>Рукавицы</v>
      </c>
      <c r="F1121" s="843" t="s">
        <v>6238</v>
      </c>
      <c r="G1121" s="843" t="str">
        <f t="shared" si="41"/>
        <v>для защиты от механических воздействий, из хлопкополиэфирной ткани, тип Б, ГОСТ 12.4.010-75</v>
      </c>
      <c r="H1121" s="843"/>
      <c r="I1121" s="843"/>
      <c r="J1121" s="843" t="s">
        <v>227</v>
      </c>
      <c r="K1121" s="843">
        <v>50</v>
      </c>
      <c r="L1121" s="942">
        <v>711000000</v>
      </c>
      <c r="M1121" s="997" t="s">
        <v>73</v>
      </c>
      <c r="N1121" s="843" t="s">
        <v>2115</v>
      </c>
      <c r="O1121" s="925" t="s">
        <v>4692</v>
      </c>
      <c r="P1121" s="843" t="s">
        <v>229</v>
      </c>
      <c r="Q1121" s="1062" t="s">
        <v>230</v>
      </c>
      <c r="R1121" s="843" t="s">
        <v>2856</v>
      </c>
      <c r="S1121" s="843">
        <v>715</v>
      </c>
      <c r="T1121" s="843" t="s">
        <v>6178</v>
      </c>
      <c r="U1121" s="892">
        <v>820</v>
      </c>
      <c r="V1121" s="892">
        <v>500</v>
      </c>
      <c r="W1121" s="1377">
        <v>0</v>
      </c>
      <c r="X1121" s="892">
        <v>0</v>
      </c>
      <c r="Y1121" s="843" t="s">
        <v>4270</v>
      </c>
      <c r="Z1121" s="843">
        <v>2016</v>
      </c>
      <c r="AA1121" s="843"/>
      <c r="AB1121" s="894" t="s">
        <v>876</v>
      </c>
      <c r="AC1121" s="894"/>
      <c r="AD1121" s="894"/>
      <c r="AE1121" s="894"/>
      <c r="AF1121" s="894"/>
      <c r="AG1121" s="894" t="s">
        <v>6250</v>
      </c>
      <c r="AH1121" s="894" t="s">
        <v>794</v>
      </c>
      <c r="AI1121" s="894">
        <v>210011176</v>
      </c>
      <c r="AJ1121" s="894" t="s">
        <v>6240</v>
      </c>
      <c r="AK1121" s="1064"/>
    </row>
    <row r="1122" spans="1:37" s="192" customFormat="1" ht="100.5" customHeight="1">
      <c r="A1122" s="723" t="s">
        <v>13348</v>
      </c>
      <c r="B1122" s="1039" t="s">
        <v>33</v>
      </c>
      <c r="C1122" s="723" t="s">
        <v>6237</v>
      </c>
      <c r="D1122" s="723" t="s">
        <v>6176</v>
      </c>
      <c r="E1122" s="723" t="str">
        <f t="shared" si="40"/>
        <v>Рукавицы</v>
      </c>
      <c r="F1122" s="723" t="s">
        <v>6238</v>
      </c>
      <c r="G1122" s="723" t="str">
        <f t="shared" si="41"/>
        <v>для защиты от механических воздействий, из хлопкополиэфирной ткани, тип Б, ГОСТ 12.4.010-75</v>
      </c>
      <c r="H1122" s="723"/>
      <c r="I1122" s="723"/>
      <c r="J1122" s="723" t="s">
        <v>1135</v>
      </c>
      <c r="K1122" s="723">
        <v>50</v>
      </c>
      <c r="L1122" s="784">
        <v>391010000</v>
      </c>
      <c r="M1122" s="784" t="s">
        <v>341</v>
      </c>
      <c r="N1122" s="723" t="s">
        <v>2115</v>
      </c>
      <c r="O1122" s="809" t="s">
        <v>4692</v>
      </c>
      <c r="P1122" s="723" t="s">
        <v>229</v>
      </c>
      <c r="Q1122" s="870" t="s">
        <v>230</v>
      </c>
      <c r="R1122" s="723" t="s">
        <v>8977</v>
      </c>
      <c r="S1122" s="723">
        <v>715</v>
      </c>
      <c r="T1122" s="723" t="s">
        <v>6178</v>
      </c>
      <c r="U1122" s="785">
        <v>820</v>
      </c>
      <c r="V1122" s="785">
        <v>500</v>
      </c>
      <c r="W1122" s="1371">
        <v>410000</v>
      </c>
      <c r="X1122" s="785">
        <v>459200</v>
      </c>
      <c r="Y1122" s="723" t="s">
        <v>4270</v>
      </c>
      <c r="Z1122" s="723">
        <v>2016</v>
      </c>
      <c r="AA1122" s="723" t="s">
        <v>3848</v>
      </c>
      <c r="AB1122" s="756" t="s">
        <v>876</v>
      </c>
      <c r="AC1122" s="756"/>
      <c r="AD1122" s="756"/>
      <c r="AE1122" s="756"/>
      <c r="AF1122" s="756"/>
      <c r="AG1122" s="756" t="s">
        <v>6250</v>
      </c>
      <c r="AH1122" s="756" t="s">
        <v>794</v>
      </c>
      <c r="AI1122" s="756">
        <v>210011176</v>
      </c>
      <c r="AJ1122" s="756" t="s">
        <v>6240</v>
      </c>
      <c r="AK1122" s="803"/>
    </row>
    <row r="1123" spans="1:37" s="550" customFormat="1" ht="100.5" customHeight="1">
      <c r="A1123" s="843" t="s">
        <v>6251</v>
      </c>
      <c r="B1123" s="1078" t="s">
        <v>33</v>
      </c>
      <c r="C1123" s="843" t="s">
        <v>6237</v>
      </c>
      <c r="D1123" s="843" t="s">
        <v>6176</v>
      </c>
      <c r="E1123" s="843" t="str">
        <f t="shared" si="40"/>
        <v>Рукавицы</v>
      </c>
      <c r="F1123" s="843" t="s">
        <v>6238</v>
      </c>
      <c r="G1123" s="843" t="str">
        <f t="shared" si="41"/>
        <v>для защиты от механических воздействий, из хлопкополиэфирной ткани, тип Б, ГОСТ 12.4.010-75</v>
      </c>
      <c r="H1123" s="843"/>
      <c r="I1123" s="843"/>
      <c r="J1123" s="843" t="s">
        <v>227</v>
      </c>
      <c r="K1123" s="843">
        <v>50</v>
      </c>
      <c r="L1123" s="942">
        <v>711000000</v>
      </c>
      <c r="M1123" s="997" t="s">
        <v>73</v>
      </c>
      <c r="N1123" s="843" t="s">
        <v>2115</v>
      </c>
      <c r="O1123" s="925" t="s">
        <v>4695</v>
      </c>
      <c r="P1123" s="843" t="s">
        <v>229</v>
      </c>
      <c r="Q1123" s="1062" t="s">
        <v>230</v>
      </c>
      <c r="R1123" s="843" t="s">
        <v>2856</v>
      </c>
      <c r="S1123" s="843">
        <v>715</v>
      </c>
      <c r="T1123" s="843" t="s">
        <v>6178</v>
      </c>
      <c r="U1123" s="892">
        <v>1062</v>
      </c>
      <c r="V1123" s="892">
        <v>500</v>
      </c>
      <c r="W1123" s="1377">
        <v>0</v>
      </c>
      <c r="X1123" s="892">
        <v>0</v>
      </c>
      <c r="Y1123" s="843" t="s">
        <v>4270</v>
      </c>
      <c r="Z1123" s="843">
        <v>2016</v>
      </c>
      <c r="AA1123" s="843"/>
      <c r="AB1123" s="894" t="s">
        <v>876</v>
      </c>
      <c r="AC1123" s="894"/>
      <c r="AD1123" s="894"/>
      <c r="AE1123" s="894"/>
      <c r="AF1123" s="894"/>
      <c r="AG1123" s="894" t="s">
        <v>6252</v>
      </c>
      <c r="AH1123" s="894" t="s">
        <v>794</v>
      </c>
      <c r="AI1123" s="894">
        <v>210011176</v>
      </c>
      <c r="AJ1123" s="894" t="s">
        <v>6240</v>
      </c>
      <c r="AK1123" s="1064"/>
    </row>
    <row r="1124" spans="1:37" s="192" customFormat="1" ht="100.5" customHeight="1">
      <c r="A1124" s="723" t="s">
        <v>13349</v>
      </c>
      <c r="B1124" s="1039" t="s">
        <v>33</v>
      </c>
      <c r="C1124" s="723" t="s">
        <v>6237</v>
      </c>
      <c r="D1124" s="723" t="s">
        <v>6176</v>
      </c>
      <c r="E1124" s="723" t="str">
        <f t="shared" si="40"/>
        <v>Рукавицы</v>
      </c>
      <c r="F1124" s="723" t="s">
        <v>6238</v>
      </c>
      <c r="G1124" s="723" t="str">
        <f t="shared" si="41"/>
        <v>для защиты от механических воздействий, из хлопкополиэфирной ткани, тип Б, ГОСТ 12.4.010-75</v>
      </c>
      <c r="H1124" s="723"/>
      <c r="I1124" s="723"/>
      <c r="J1124" s="723" t="s">
        <v>1135</v>
      </c>
      <c r="K1124" s="723">
        <v>50</v>
      </c>
      <c r="L1124" s="723">
        <v>511010000</v>
      </c>
      <c r="M1124" s="749" t="s">
        <v>88</v>
      </c>
      <c r="N1124" s="723" t="s">
        <v>2115</v>
      </c>
      <c r="O1124" s="809" t="s">
        <v>4695</v>
      </c>
      <c r="P1124" s="723" t="s">
        <v>229</v>
      </c>
      <c r="Q1124" s="870" t="s">
        <v>230</v>
      </c>
      <c r="R1124" s="723" t="s">
        <v>8977</v>
      </c>
      <c r="S1124" s="723">
        <v>715</v>
      </c>
      <c r="T1124" s="723" t="s">
        <v>6178</v>
      </c>
      <c r="U1124" s="785">
        <v>1062</v>
      </c>
      <c r="V1124" s="785">
        <v>500</v>
      </c>
      <c r="W1124" s="1371">
        <v>531000</v>
      </c>
      <c r="X1124" s="785">
        <v>594720</v>
      </c>
      <c r="Y1124" s="723" t="s">
        <v>4270</v>
      </c>
      <c r="Z1124" s="723">
        <v>2016</v>
      </c>
      <c r="AA1124" s="723" t="s">
        <v>3848</v>
      </c>
      <c r="AB1124" s="756" t="s">
        <v>876</v>
      </c>
      <c r="AC1124" s="756"/>
      <c r="AD1124" s="756"/>
      <c r="AE1124" s="756"/>
      <c r="AF1124" s="756"/>
      <c r="AG1124" s="756" t="s">
        <v>6252</v>
      </c>
      <c r="AH1124" s="756" t="s">
        <v>794</v>
      </c>
      <c r="AI1124" s="756">
        <v>210011176</v>
      </c>
      <c r="AJ1124" s="756" t="s">
        <v>6240</v>
      </c>
      <c r="AK1124" s="803"/>
    </row>
    <row r="1125" spans="1:37" s="550" customFormat="1" ht="100.5" customHeight="1">
      <c r="A1125" s="843" t="s">
        <v>6253</v>
      </c>
      <c r="B1125" s="1078" t="s">
        <v>33</v>
      </c>
      <c r="C1125" s="843" t="s">
        <v>6254</v>
      </c>
      <c r="D1125" s="843" t="s">
        <v>872</v>
      </c>
      <c r="E1125" s="843" t="str">
        <f t="shared" si="40"/>
        <v>Лента</v>
      </c>
      <c r="F1125" s="843" t="s">
        <v>6255</v>
      </c>
      <c r="G1125" s="843" t="str">
        <f t="shared" si="41"/>
        <v>оградительная, сигнальная, полиэтилен</v>
      </c>
      <c r="H1125" s="843"/>
      <c r="I1125" s="843"/>
      <c r="J1125" s="843" t="s">
        <v>227</v>
      </c>
      <c r="K1125" s="843">
        <v>0</v>
      </c>
      <c r="L1125" s="942">
        <v>711000000</v>
      </c>
      <c r="M1125" s="997" t="s">
        <v>73</v>
      </c>
      <c r="N1125" s="843" t="s">
        <v>2115</v>
      </c>
      <c r="O1125" s="843" t="s">
        <v>802</v>
      </c>
      <c r="P1125" s="843" t="s">
        <v>229</v>
      </c>
      <c r="Q1125" s="1062" t="s">
        <v>230</v>
      </c>
      <c r="R1125" s="843" t="s">
        <v>2856</v>
      </c>
      <c r="S1125" s="843">
        <v>736</v>
      </c>
      <c r="T1125" s="843" t="s">
        <v>6256</v>
      </c>
      <c r="U1125" s="892">
        <v>191</v>
      </c>
      <c r="V1125" s="892">
        <v>520</v>
      </c>
      <c r="W1125" s="1377">
        <v>0</v>
      </c>
      <c r="X1125" s="892">
        <v>0</v>
      </c>
      <c r="Y1125" s="843"/>
      <c r="Z1125" s="843">
        <v>2016</v>
      </c>
      <c r="AA1125" s="843"/>
      <c r="AB1125" s="894" t="s">
        <v>876</v>
      </c>
      <c r="AC1125" s="894"/>
      <c r="AD1125" s="894"/>
      <c r="AE1125" s="894"/>
      <c r="AF1125" s="894"/>
      <c r="AG1125" s="894" t="s">
        <v>6257</v>
      </c>
      <c r="AH1125" s="894" t="s">
        <v>794</v>
      </c>
      <c r="AI1125" s="894">
        <v>210000768</v>
      </c>
      <c r="AJ1125" s="894" t="s">
        <v>6258</v>
      </c>
      <c r="AK1125" s="1064"/>
    </row>
    <row r="1126" spans="1:37" s="192" customFormat="1" ht="100.5" customHeight="1">
      <c r="A1126" s="723" t="s">
        <v>13350</v>
      </c>
      <c r="B1126" s="1039" t="s">
        <v>33</v>
      </c>
      <c r="C1126" s="723" t="s">
        <v>6254</v>
      </c>
      <c r="D1126" s="723" t="s">
        <v>872</v>
      </c>
      <c r="E1126" s="723" t="str">
        <f t="shared" si="40"/>
        <v>Лента</v>
      </c>
      <c r="F1126" s="723" t="s">
        <v>6255</v>
      </c>
      <c r="G1126" s="723" t="str">
        <f t="shared" si="41"/>
        <v>оградительная, сигнальная, полиэтилен</v>
      </c>
      <c r="H1126" s="723"/>
      <c r="I1126" s="723"/>
      <c r="J1126" s="723" t="s">
        <v>1135</v>
      </c>
      <c r="K1126" s="723">
        <v>0</v>
      </c>
      <c r="L1126" s="762">
        <v>271010000</v>
      </c>
      <c r="M1126" s="723" t="s">
        <v>127</v>
      </c>
      <c r="N1126" s="723" t="s">
        <v>2115</v>
      </c>
      <c r="O1126" s="723" t="s">
        <v>802</v>
      </c>
      <c r="P1126" s="723" t="s">
        <v>229</v>
      </c>
      <c r="Q1126" s="870" t="s">
        <v>230</v>
      </c>
      <c r="R1126" s="723" t="s">
        <v>8977</v>
      </c>
      <c r="S1126" s="723">
        <v>736</v>
      </c>
      <c r="T1126" s="723" t="s">
        <v>6256</v>
      </c>
      <c r="U1126" s="785">
        <v>163</v>
      </c>
      <c r="V1126" s="785">
        <v>520</v>
      </c>
      <c r="W1126" s="1371">
        <f>U1126*V1126</f>
        <v>84760</v>
      </c>
      <c r="X1126" s="785">
        <f>W1126*1.12</f>
        <v>94931.200000000012</v>
      </c>
      <c r="Y1126" s="723"/>
      <c r="Z1126" s="723">
        <v>2016</v>
      </c>
      <c r="AA1126" s="723" t="s">
        <v>13351</v>
      </c>
      <c r="AB1126" s="756" t="s">
        <v>876</v>
      </c>
      <c r="AC1126" s="756"/>
      <c r="AD1126" s="756"/>
      <c r="AE1126" s="756"/>
      <c r="AF1126" s="756"/>
      <c r="AG1126" s="756" t="s">
        <v>6257</v>
      </c>
      <c r="AH1126" s="756" t="s">
        <v>794</v>
      </c>
      <c r="AI1126" s="756">
        <v>210000768</v>
      </c>
      <c r="AJ1126" s="756" t="s">
        <v>6258</v>
      </c>
      <c r="AK1126" s="803"/>
    </row>
    <row r="1127" spans="1:37" s="550" customFormat="1" ht="100.5" customHeight="1">
      <c r="A1127" s="843" t="s">
        <v>6259</v>
      </c>
      <c r="B1127" s="1078" t="s">
        <v>33</v>
      </c>
      <c r="C1127" s="843" t="s">
        <v>6254</v>
      </c>
      <c r="D1127" s="843" t="s">
        <v>872</v>
      </c>
      <c r="E1127" s="843" t="str">
        <f t="shared" si="40"/>
        <v>Лента</v>
      </c>
      <c r="F1127" s="843" t="s">
        <v>6255</v>
      </c>
      <c r="G1127" s="843" t="str">
        <f t="shared" si="41"/>
        <v>оградительная, сигнальная, полиэтилен</v>
      </c>
      <c r="H1127" s="843"/>
      <c r="I1127" s="843"/>
      <c r="J1127" s="843" t="s">
        <v>227</v>
      </c>
      <c r="K1127" s="843">
        <v>0</v>
      </c>
      <c r="L1127" s="942">
        <v>711000000</v>
      </c>
      <c r="M1127" s="997" t="s">
        <v>73</v>
      </c>
      <c r="N1127" s="843" t="s">
        <v>2115</v>
      </c>
      <c r="O1127" s="925" t="s">
        <v>4668</v>
      </c>
      <c r="P1127" s="843" t="s">
        <v>229</v>
      </c>
      <c r="Q1127" s="1062" t="s">
        <v>230</v>
      </c>
      <c r="R1127" s="843" t="s">
        <v>2856</v>
      </c>
      <c r="S1127" s="843">
        <v>736</v>
      </c>
      <c r="T1127" s="843" t="s">
        <v>6256</v>
      </c>
      <c r="U1127" s="892">
        <v>149</v>
      </c>
      <c r="V1127" s="892">
        <v>520</v>
      </c>
      <c r="W1127" s="1377">
        <v>0</v>
      </c>
      <c r="X1127" s="892">
        <v>0</v>
      </c>
      <c r="Y1127" s="843"/>
      <c r="Z1127" s="843">
        <v>2016</v>
      </c>
      <c r="AA1127" s="843"/>
      <c r="AB1127" s="894" t="s">
        <v>876</v>
      </c>
      <c r="AC1127" s="894"/>
      <c r="AD1127" s="894"/>
      <c r="AE1127" s="894"/>
      <c r="AF1127" s="894"/>
      <c r="AG1127" s="894" t="s">
        <v>6260</v>
      </c>
      <c r="AH1127" s="894" t="s">
        <v>794</v>
      </c>
      <c r="AI1127" s="894">
        <v>210000768</v>
      </c>
      <c r="AJ1127" s="894" t="s">
        <v>6258</v>
      </c>
      <c r="AK1127" s="1064"/>
    </row>
    <row r="1128" spans="1:37" s="192" customFormat="1" ht="100.5" customHeight="1">
      <c r="A1128" s="723" t="s">
        <v>13352</v>
      </c>
      <c r="B1128" s="1039" t="s">
        <v>33</v>
      </c>
      <c r="C1128" s="723" t="s">
        <v>6254</v>
      </c>
      <c r="D1128" s="723" t="s">
        <v>872</v>
      </c>
      <c r="E1128" s="723" t="str">
        <f t="shared" si="40"/>
        <v>Лента</v>
      </c>
      <c r="F1128" s="723" t="s">
        <v>6255</v>
      </c>
      <c r="G1128" s="723" t="str">
        <f t="shared" si="41"/>
        <v>оградительная, сигнальная, полиэтилен</v>
      </c>
      <c r="H1128" s="723"/>
      <c r="I1128" s="723"/>
      <c r="J1128" s="723" t="s">
        <v>1135</v>
      </c>
      <c r="K1128" s="723">
        <v>0</v>
      </c>
      <c r="L1128" s="784">
        <v>231010000</v>
      </c>
      <c r="M1128" s="784" t="s">
        <v>128</v>
      </c>
      <c r="N1128" s="723" t="s">
        <v>2115</v>
      </c>
      <c r="O1128" s="809" t="s">
        <v>4668</v>
      </c>
      <c r="P1128" s="723" t="s">
        <v>229</v>
      </c>
      <c r="Q1128" s="870" t="s">
        <v>230</v>
      </c>
      <c r="R1128" s="723" t="s">
        <v>8977</v>
      </c>
      <c r="S1128" s="723">
        <v>736</v>
      </c>
      <c r="T1128" s="723" t="s">
        <v>6256</v>
      </c>
      <c r="U1128" s="785">
        <v>149</v>
      </c>
      <c r="V1128" s="785">
        <v>520</v>
      </c>
      <c r="W1128" s="1371">
        <v>77480</v>
      </c>
      <c r="X1128" s="785">
        <v>86777.600000000006</v>
      </c>
      <c r="Y1128" s="723"/>
      <c r="Z1128" s="723">
        <v>2016</v>
      </c>
      <c r="AA1128" s="723" t="s">
        <v>3848</v>
      </c>
      <c r="AB1128" s="756" t="s">
        <v>876</v>
      </c>
      <c r="AC1128" s="756"/>
      <c r="AD1128" s="756"/>
      <c r="AE1128" s="756"/>
      <c r="AF1128" s="756"/>
      <c r="AG1128" s="756" t="s">
        <v>6260</v>
      </c>
      <c r="AH1128" s="756" t="s">
        <v>794</v>
      </c>
      <c r="AI1128" s="756">
        <v>210000768</v>
      </c>
      <c r="AJ1128" s="756" t="s">
        <v>6258</v>
      </c>
      <c r="AK1128" s="803"/>
    </row>
    <row r="1129" spans="1:37" s="550" customFormat="1" ht="100.5" customHeight="1">
      <c r="A1129" s="843" t="s">
        <v>6261</v>
      </c>
      <c r="B1129" s="1078" t="s">
        <v>33</v>
      </c>
      <c r="C1129" s="843" t="s">
        <v>6254</v>
      </c>
      <c r="D1129" s="843" t="s">
        <v>872</v>
      </c>
      <c r="E1129" s="843" t="str">
        <f t="shared" si="40"/>
        <v>Лента</v>
      </c>
      <c r="F1129" s="843" t="s">
        <v>6255</v>
      </c>
      <c r="G1129" s="843" t="str">
        <f t="shared" si="41"/>
        <v>оградительная, сигнальная, полиэтилен</v>
      </c>
      <c r="H1129" s="843"/>
      <c r="I1129" s="843"/>
      <c r="J1129" s="843" t="s">
        <v>227</v>
      </c>
      <c r="K1129" s="843">
        <v>0</v>
      </c>
      <c r="L1129" s="942">
        <v>711000000</v>
      </c>
      <c r="M1129" s="997" t="s">
        <v>73</v>
      </c>
      <c r="N1129" s="843" t="s">
        <v>2115</v>
      </c>
      <c r="O1129" s="925" t="s">
        <v>4671</v>
      </c>
      <c r="P1129" s="843" t="s">
        <v>229</v>
      </c>
      <c r="Q1129" s="1062" t="s">
        <v>230</v>
      </c>
      <c r="R1129" s="843" t="s">
        <v>2856</v>
      </c>
      <c r="S1129" s="843">
        <v>736</v>
      </c>
      <c r="T1129" s="843" t="s">
        <v>6256</v>
      </c>
      <c r="U1129" s="892">
        <v>4</v>
      </c>
      <c r="V1129" s="892">
        <v>520</v>
      </c>
      <c r="W1129" s="1377">
        <v>0</v>
      </c>
      <c r="X1129" s="892">
        <v>0</v>
      </c>
      <c r="Y1129" s="843"/>
      <c r="Z1129" s="843">
        <v>2016</v>
      </c>
      <c r="AA1129" s="843"/>
      <c r="AB1129" s="894" t="s">
        <v>876</v>
      </c>
      <c r="AC1129" s="894"/>
      <c r="AD1129" s="894"/>
      <c r="AE1129" s="894"/>
      <c r="AF1129" s="894"/>
      <c r="AG1129" s="894" t="s">
        <v>6262</v>
      </c>
      <c r="AH1129" s="894" t="s">
        <v>794</v>
      </c>
      <c r="AI1129" s="894">
        <v>210000768</v>
      </c>
      <c r="AJ1129" s="894" t="s">
        <v>6258</v>
      </c>
      <c r="AK1129" s="1064"/>
    </row>
    <row r="1130" spans="1:37" s="192" customFormat="1" ht="100.5" customHeight="1">
      <c r="A1130" s="723" t="s">
        <v>13353</v>
      </c>
      <c r="B1130" s="1039" t="s">
        <v>33</v>
      </c>
      <c r="C1130" s="723" t="s">
        <v>6254</v>
      </c>
      <c r="D1130" s="723" t="s">
        <v>872</v>
      </c>
      <c r="E1130" s="723" t="str">
        <f t="shared" si="40"/>
        <v>Лента</v>
      </c>
      <c r="F1130" s="723" t="s">
        <v>6255</v>
      </c>
      <c r="G1130" s="723" t="str">
        <f t="shared" si="41"/>
        <v>оградительная, сигнальная, полиэтилен</v>
      </c>
      <c r="H1130" s="723"/>
      <c r="I1130" s="723"/>
      <c r="J1130" s="723" t="s">
        <v>1135</v>
      </c>
      <c r="K1130" s="723">
        <v>0</v>
      </c>
      <c r="L1130" s="1067">
        <v>151010000</v>
      </c>
      <c r="M1130" s="784" t="s">
        <v>82</v>
      </c>
      <c r="N1130" s="723" t="s">
        <v>2115</v>
      </c>
      <c r="O1130" s="809" t="s">
        <v>4671</v>
      </c>
      <c r="P1130" s="723" t="s">
        <v>229</v>
      </c>
      <c r="Q1130" s="870" t="s">
        <v>230</v>
      </c>
      <c r="R1130" s="723" t="s">
        <v>8977</v>
      </c>
      <c r="S1130" s="723">
        <v>736</v>
      </c>
      <c r="T1130" s="723" t="s">
        <v>6256</v>
      </c>
      <c r="U1130" s="785">
        <v>4</v>
      </c>
      <c r="V1130" s="785">
        <v>520</v>
      </c>
      <c r="W1130" s="1371">
        <v>2080</v>
      </c>
      <c r="X1130" s="785">
        <v>2329.6</v>
      </c>
      <c r="Y1130" s="723"/>
      <c r="Z1130" s="723">
        <v>2016</v>
      </c>
      <c r="AA1130" s="723" t="s">
        <v>3848</v>
      </c>
      <c r="AB1130" s="756" t="s">
        <v>876</v>
      </c>
      <c r="AC1130" s="756"/>
      <c r="AD1130" s="756"/>
      <c r="AE1130" s="756"/>
      <c r="AF1130" s="756"/>
      <c r="AG1130" s="756" t="s">
        <v>6262</v>
      </c>
      <c r="AH1130" s="756" t="s">
        <v>794</v>
      </c>
      <c r="AI1130" s="756">
        <v>210000768</v>
      </c>
      <c r="AJ1130" s="756" t="s">
        <v>6258</v>
      </c>
      <c r="AK1130" s="803"/>
    </row>
    <row r="1131" spans="1:37" s="550" customFormat="1" ht="100.5" customHeight="1">
      <c r="A1131" s="843" t="s">
        <v>6263</v>
      </c>
      <c r="B1131" s="1078" t="s">
        <v>33</v>
      </c>
      <c r="C1131" s="843" t="s">
        <v>6254</v>
      </c>
      <c r="D1131" s="843" t="s">
        <v>872</v>
      </c>
      <c r="E1131" s="843" t="str">
        <f t="shared" si="40"/>
        <v>Лента</v>
      </c>
      <c r="F1131" s="843" t="s">
        <v>6255</v>
      </c>
      <c r="G1131" s="843" t="str">
        <f t="shared" si="41"/>
        <v>оградительная, сигнальная, полиэтилен</v>
      </c>
      <c r="H1131" s="843"/>
      <c r="I1131" s="843"/>
      <c r="J1131" s="843" t="s">
        <v>227</v>
      </c>
      <c r="K1131" s="843">
        <v>0</v>
      </c>
      <c r="L1131" s="942">
        <v>711000000</v>
      </c>
      <c r="M1131" s="997" t="s">
        <v>73</v>
      </c>
      <c r="N1131" s="843" t="s">
        <v>2115</v>
      </c>
      <c r="O1131" s="925" t="s">
        <v>4674</v>
      </c>
      <c r="P1131" s="843" t="s">
        <v>229</v>
      </c>
      <c r="Q1131" s="1062" t="s">
        <v>230</v>
      </c>
      <c r="R1131" s="843" t="s">
        <v>2856</v>
      </c>
      <c r="S1131" s="843">
        <v>736</v>
      </c>
      <c r="T1131" s="843" t="s">
        <v>6256</v>
      </c>
      <c r="U1131" s="892">
        <v>900</v>
      </c>
      <c r="V1131" s="892">
        <v>520</v>
      </c>
      <c r="W1131" s="1377">
        <v>0</v>
      </c>
      <c r="X1131" s="892">
        <v>0</v>
      </c>
      <c r="Y1131" s="843"/>
      <c r="Z1131" s="843">
        <v>2016</v>
      </c>
      <c r="AA1131" s="843"/>
      <c r="AB1131" s="894" t="s">
        <v>876</v>
      </c>
      <c r="AC1131" s="894"/>
      <c r="AD1131" s="894"/>
      <c r="AE1131" s="894"/>
      <c r="AF1131" s="894"/>
      <c r="AG1131" s="894" t="s">
        <v>6264</v>
      </c>
      <c r="AH1131" s="894" t="s">
        <v>794</v>
      </c>
      <c r="AI1131" s="894">
        <v>210000768</v>
      </c>
      <c r="AJ1131" s="894" t="s">
        <v>6258</v>
      </c>
      <c r="AK1131" s="1064"/>
    </row>
    <row r="1132" spans="1:37" s="192" customFormat="1" ht="100.5" customHeight="1">
      <c r="A1132" s="723" t="s">
        <v>13354</v>
      </c>
      <c r="B1132" s="1039" t="s">
        <v>33</v>
      </c>
      <c r="C1132" s="723" t="s">
        <v>6254</v>
      </c>
      <c r="D1132" s="723" t="s">
        <v>872</v>
      </c>
      <c r="E1132" s="723" t="str">
        <f t="shared" si="40"/>
        <v>Лента</v>
      </c>
      <c r="F1132" s="723" t="s">
        <v>6255</v>
      </c>
      <c r="G1132" s="723" t="str">
        <f t="shared" si="41"/>
        <v>оградительная, сигнальная, полиэтилен</v>
      </c>
      <c r="H1132" s="723"/>
      <c r="I1132" s="723"/>
      <c r="J1132" s="723" t="s">
        <v>1135</v>
      </c>
      <c r="K1132" s="723">
        <v>0</v>
      </c>
      <c r="L1132" s="762">
        <v>751000000</v>
      </c>
      <c r="M1132" s="784" t="s">
        <v>83</v>
      </c>
      <c r="N1132" s="723" t="s">
        <v>2115</v>
      </c>
      <c r="O1132" s="809" t="s">
        <v>4674</v>
      </c>
      <c r="P1132" s="723" t="s">
        <v>229</v>
      </c>
      <c r="Q1132" s="870" t="s">
        <v>230</v>
      </c>
      <c r="R1132" s="723" t="s">
        <v>8977</v>
      </c>
      <c r="S1132" s="723">
        <v>736</v>
      </c>
      <c r="T1132" s="723" t="s">
        <v>6256</v>
      </c>
      <c r="U1132" s="785">
        <v>900</v>
      </c>
      <c r="V1132" s="785">
        <v>520</v>
      </c>
      <c r="W1132" s="1371">
        <v>468000</v>
      </c>
      <c r="X1132" s="785">
        <v>524160</v>
      </c>
      <c r="Y1132" s="723"/>
      <c r="Z1132" s="723">
        <v>2016</v>
      </c>
      <c r="AA1132" s="723" t="s">
        <v>3848</v>
      </c>
      <c r="AB1132" s="756" t="s">
        <v>876</v>
      </c>
      <c r="AC1132" s="756"/>
      <c r="AD1132" s="756"/>
      <c r="AE1132" s="756"/>
      <c r="AF1132" s="756"/>
      <c r="AG1132" s="756" t="s">
        <v>6264</v>
      </c>
      <c r="AH1132" s="756" t="s">
        <v>794</v>
      </c>
      <c r="AI1132" s="756">
        <v>210000768</v>
      </c>
      <c r="AJ1132" s="756" t="s">
        <v>6258</v>
      </c>
      <c r="AK1132" s="803"/>
    </row>
    <row r="1133" spans="1:37" s="550" customFormat="1" ht="100.5" customHeight="1">
      <c r="A1133" s="843" t="s">
        <v>6265</v>
      </c>
      <c r="B1133" s="1078" t="s">
        <v>33</v>
      </c>
      <c r="C1133" s="843" t="s">
        <v>6254</v>
      </c>
      <c r="D1133" s="843" t="s">
        <v>872</v>
      </c>
      <c r="E1133" s="843" t="str">
        <f t="shared" si="40"/>
        <v>Лента</v>
      </c>
      <c r="F1133" s="843" t="s">
        <v>6255</v>
      </c>
      <c r="G1133" s="843" t="str">
        <f t="shared" si="41"/>
        <v>оградительная, сигнальная, полиэтилен</v>
      </c>
      <c r="H1133" s="843"/>
      <c r="I1133" s="843"/>
      <c r="J1133" s="843" t="s">
        <v>227</v>
      </c>
      <c r="K1133" s="843">
        <v>0</v>
      </c>
      <c r="L1133" s="942">
        <v>711000000</v>
      </c>
      <c r="M1133" s="997" t="s">
        <v>73</v>
      </c>
      <c r="N1133" s="843" t="s">
        <v>2115</v>
      </c>
      <c r="O1133" s="843" t="s">
        <v>4706</v>
      </c>
      <c r="P1133" s="843" t="s">
        <v>229</v>
      </c>
      <c r="Q1133" s="1062" t="s">
        <v>230</v>
      </c>
      <c r="R1133" s="843" t="s">
        <v>2856</v>
      </c>
      <c r="S1133" s="843">
        <v>736</v>
      </c>
      <c r="T1133" s="843" t="s">
        <v>6256</v>
      </c>
      <c r="U1133" s="892">
        <v>2</v>
      </c>
      <c r="V1133" s="892">
        <v>520</v>
      </c>
      <c r="W1133" s="1377">
        <v>0</v>
      </c>
      <c r="X1133" s="892">
        <v>0</v>
      </c>
      <c r="Y1133" s="843"/>
      <c r="Z1133" s="843">
        <v>2016</v>
      </c>
      <c r="AA1133" s="843"/>
      <c r="AB1133" s="894" t="s">
        <v>876</v>
      </c>
      <c r="AC1133" s="894"/>
      <c r="AD1133" s="894"/>
      <c r="AE1133" s="894"/>
      <c r="AF1133" s="894"/>
      <c r="AG1133" s="894" t="s">
        <v>6266</v>
      </c>
      <c r="AH1133" s="894" t="s">
        <v>794</v>
      </c>
      <c r="AI1133" s="894">
        <v>210000768</v>
      </c>
      <c r="AJ1133" s="894" t="s">
        <v>6258</v>
      </c>
      <c r="AK1133" s="1064"/>
    </row>
    <row r="1134" spans="1:37" s="192" customFormat="1" ht="100.5" customHeight="1">
      <c r="A1134" s="723" t="s">
        <v>13355</v>
      </c>
      <c r="B1134" s="1039" t="s">
        <v>33</v>
      </c>
      <c r="C1134" s="723" t="s">
        <v>6254</v>
      </c>
      <c r="D1134" s="723" t="s">
        <v>872</v>
      </c>
      <c r="E1134" s="723" t="str">
        <f t="shared" si="40"/>
        <v>Лента</v>
      </c>
      <c r="F1134" s="723" t="s">
        <v>6255</v>
      </c>
      <c r="G1134" s="723" t="str">
        <f t="shared" si="41"/>
        <v>оградительная, сигнальная, полиэтилен</v>
      </c>
      <c r="H1134" s="723"/>
      <c r="I1134" s="723"/>
      <c r="J1134" s="723" t="s">
        <v>1135</v>
      </c>
      <c r="K1134" s="723">
        <v>0</v>
      </c>
      <c r="L1134" s="784">
        <v>271034100</v>
      </c>
      <c r="M1134" s="749" t="s">
        <v>84</v>
      </c>
      <c r="N1134" s="723" t="s">
        <v>2115</v>
      </c>
      <c r="O1134" s="723" t="s">
        <v>4706</v>
      </c>
      <c r="P1134" s="723" t="s">
        <v>229</v>
      </c>
      <c r="Q1134" s="870" t="s">
        <v>230</v>
      </c>
      <c r="R1134" s="723" t="s">
        <v>8977</v>
      </c>
      <c r="S1134" s="723">
        <v>736</v>
      </c>
      <c r="T1134" s="723" t="s">
        <v>6256</v>
      </c>
      <c r="U1134" s="785">
        <v>2</v>
      </c>
      <c r="V1134" s="785">
        <v>520</v>
      </c>
      <c r="W1134" s="1371">
        <v>1040</v>
      </c>
      <c r="X1134" s="785">
        <v>1164.8</v>
      </c>
      <c r="Y1134" s="723"/>
      <c r="Z1134" s="723">
        <v>2016</v>
      </c>
      <c r="AA1134" s="723" t="s">
        <v>3848</v>
      </c>
      <c r="AB1134" s="756" t="s">
        <v>876</v>
      </c>
      <c r="AC1134" s="756"/>
      <c r="AD1134" s="756"/>
      <c r="AE1134" s="756"/>
      <c r="AF1134" s="756"/>
      <c r="AG1134" s="756" t="s">
        <v>6266</v>
      </c>
      <c r="AH1134" s="756" t="s">
        <v>794</v>
      </c>
      <c r="AI1134" s="756">
        <v>210000768</v>
      </c>
      <c r="AJ1134" s="756" t="s">
        <v>6258</v>
      </c>
      <c r="AK1134" s="803"/>
    </row>
    <row r="1135" spans="1:37" s="550" customFormat="1" ht="100.5" customHeight="1">
      <c r="A1135" s="843" t="s">
        <v>6267</v>
      </c>
      <c r="B1135" s="1078" t="s">
        <v>33</v>
      </c>
      <c r="C1135" s="843" t="s">
        <v>6254</v>
      </c>
      <c r="D1135" s="843" t="s">
        <v>872</v>
      </c>
      <c r="E1135" s="843" t="str">
        <f t="shared" si="40"/>
        <v>Лента</v>
      </c>
      <c r="F1135" s="843" t="s">
        <v>6255</v>
      </c>
      <c r="G1135" s="843" t="str">
        <f t="shared" si="41"/>
        <v>оградительная, сигнальная, полиэтилен</v>
      </c>
      <c r="H1135" s="843"/>
      <c r="I1135" s="843"/>
      <c r="J1135" s="843" t="s">
        <v>227</v>
      </c>
      <c r="K1135" s="843">
        <v>0</v>
      </c>
      <c r="L1135" s="942">
        <v>711000000</v>
      </c>
      <c r="M1135" s="997" t="s">
        <v>73</v>
      </c>
      <c r="N1135" s="843" t="s">
        <v>2115</v>
      </c>
      <c r="O1135" s="843" t="s">
        <v>236</v>
      </c>
      <c r="P1135" s="843" t="s">
        <v>229</v>
      </c>
      <c r="Q1135" s="1062" t="s">
        <v>230</v>
      </c>
      <c r="R1135" s="843" t="s">
        <v>2856</v>
      </c>
      <c r="S1135" s="843">
        <v>736</v>
      </c>
      <c r="T1135" s="843" t="s">
        <v>6256</v>
      </c>
      <c r="U1135" s="892">
        <v>10</v>
      </c>
      <c r="V1135" s="892">
        <v>520</v>
      </c>
      <c r="W1135" s="1377">
        <v>0</v>
      </c>
      <c r="X1135" s="892">
        <v>0</v>
      </c>
      <c r="Y1135" s="843"/>
      <c r="Z1135" s="843">
        <v>2016</v>
      </c>
      <c r="AA1135" s="843"/>
      <c r="AB1135" s="894" t="s">
        <v>876</v>
      </c>
      <c r="AC1135" s="894"/>
      <c r="AD1135" s="894"/>
      <c r="AE1135" s="894"/>
      <c r="AF1135" s="894"/>
      <c r="AG1135" s="894" t="s">
        <v>6268</v>
      </c>
      <c r="AH1135" s="894" t="s">
        <v>794</v>
      </c>
      <c r="AI1135" s="894">
        <v>210000768</v>
      </c>
      <c r="AJ1135" s="894" t="s">
        <v>6258</v>
      </c>
      <c r="AK1135" s="1064"/>
    </row>
    <row r="1136" spans="1:37" s="192" customFormat="1" ht="100.5" customHeight="1">
      <c r="A1136" s="723" t="s">
        <v>13356</v>
      </c>
      <c r="B1136" s="1039" t="s">
        <v>33</v>
      </c>
      <c r="C1136" s="723" t="s">
        <v>6254</v>
      </c>
      <c r="D1136" s="723" t="s">
        <v>872</v>
      </c>
      <c r="E1136" s="723" t="str">
        <f t="shared" si="40"/>
        <v>Лента</v>
      </c>
      <c r="F1136" s="723" t="s">
        <v>6255</v>
      </c>
      <c r="G1136" s="723" t="str">
        <f t="shared" si="41"/>
        <v>оградительная, сигнальная, полиэтилен</v>
      </c>
      <c r="H1136" s="723"/>
      <c r="I1136" s="723"/>
      <c r="J1136" s="723" t="s">
        <v>1135</v>
      </c>
      <c r="K1136" s="723">
        <v>0</v>
      </c>
      <c r="L1136" s="762">
        <v>471010000</v>
      </c>
      <c r="M1136" s="1003" t="s">
        <v>125</v>
      </c>
      <c r="N1136" s="723" t="s">
        <v>2115</v>
      </c>
      <c r="O1136" s="723" t="s">
        <v>236</v>
      </c>
      <c r="P1136" s="723" t="s">
        <v>229</v>
      </c>
      <c r="Q1136" s="870" t="s">
        <v>230</v>
      </c>
      <c r="R1136" s="723" t="s">
        <v>8977</v>
      </c>
      <c r="S1136" s="723">
        <v>736</v>
      </c>
      <c r="T1136" s="723" t="s">
        <v>6256</v>
      </c>
      <c r="U1136" s="785">
        <v>10</v>
      </c>
      <c r="V1136" s="785">
        <v>520</v>
      </c>
      <c r="W1136" s="1371">
        <v>5200</v>
      </c>
      <c r="X1136" s="785">
        <v>5824</v>
      </c>
      <c r="Y1136" s="723"/>
      <c r="Z1136" s="723">
        <v>2016</v>
      </c>
      <c r="AA1136" s="723" t="s">
        <v>3848</v>
      </c>
      <c r="AB1136" s="756" t="s">
        <v>876</v>
      </c>
      <c r="AC1136" s="756"/>
      <c r="AD1136" s="756"/>
      <c r="AE1136" s="756"/>
      <c r="AF1136" s="756"/>
      <c r="AG1136" s="756" t="s">
        <v>6268</v>
      </c>
      <c r="AH1136" s="756" t="s">
        <v>794</v>
      </c>
      <c r="AI1136" s="756">
        <v>210000768</v>
      </c>
      <c r="AJ1136" s="756" t="s">
        <v>6258</v>
      </c>
      <c r="AK1136" s="803"/>
    </row>
    <row r="1137" spans="1:37" s="550" customFormat="1" ht="100.5" customHeight="1">
      <c r="A1137" s="843" t="s">
        <v>6269</v>
      </c>
      <c r="B1137" s="1078" t="s">
        <v>33</v>
      </c>
      <c r="C1137" s="843" t="s">
        <v>6254</v>
      </c>
      <c r="D1137" s="843" t="s">
        <v>872</v>
      </c>
      <c r="E1137" s="843" t="str">
        <f t="shared" si="40"/>
        <v>Лента</v>
      </c>
      <c r="F1137" s="843" t="s">
        <v>6255</v>
      </c>
      <c r="G1137" s="843" t="str">
        <f t="shared" si="41"/>
        <v>оградительная, сигнальная, полиэтилен</v>
      </c>
      <c r="H1137" s="843"/>
      <c r="I1137" s="843"/>
      <c r="J1137" s="843" t="s">
        <v>227</v>
      </c>
      <c r="K1137" s="843">
        <v>0</v>
      </c>
      <c r="L1137" s="942">
        <v>711000000</v>
      </c>
      <c r="M1137" s="997" t="s">
        <v>73</v>
      </c>
      <c r="N1137" s="843" t="s">
        <v>2115</v>
      </c>
      <c r="O1137" s="925" t="s">
        <v>4695</v>
      </c>
      <c r="P1137" s="843" t="s">
        <v>229</v>
      </c>
      <c r="Q1137" s="1062" t="s">
        <v>230</v>
      </c>
      <c r="R1137" s="843" t="s">
        <v>2856</v>
      </c>
      <c r="S1137" s="843">
        <v>736</v>
      </c>
      <c r="T1137" s="843" t="s">
        <v>6256</v>
      </c>
      <c r="U1137" s="892">
        <v>120</v>
      </c>
      <c r="V1137" s="892">
        <v>520</v>
      </c>
      <c r="W1137" s="1377">
        <v>0</v>
      </c>
      <c r="X1137" s="892">
        <v>0</v>
      </c>
      <c r="Y1137" s="843"/>
      <c r="Z1137" s="843">
        <v>2016</v>
      </c>
      <c r="AA1137" s="843"/>
      <c r="AB1137" s="894" t="s">
        <v>876</v>
      </c>
      <c r="AC1137" s="894"/>
      <c r="AD1137" s="894"/>
      <c r="AE1137" s="894"/>
      <c r="AF1137" s="894"/>
      <c r="AG1137" s="894" t="s">
        <v>6270</v>
      </c>
      <c r="AH1137" s="894" t="s">
        <v>794</v>
      </c>
      <c r="AI1137" s="894">
        <v>210000768</v>
      </c>
      <c r="AJ1137" s="894" t="s">
        <v>6258</v>
      </c>
      <c r="AK1137" s="1064"/>
    </row>
    <row r="1138" spans="1:37" s="192" customFormat="1" ht="100.5" customHeight="1">
      <c r="A1138" s="723" t="s">
        <v>13357</v>
      </c>
      <c r="B1138" s="1039" t="s">
        <v>33</v>
      </c>
      <c r="C1138" s="723" t="s">
        <v>6254</v>
      </c>
      <c r="D1138" s="723" t="s">
        <v>872</v>
      </c>
      <c r="E1138" s="723" t="str">
        <f t="shared" si="40"/>
        <v>Лента</v>
      </c>
      <c r="F1138" s="723" t="s">
        <v>6255</v>
      </c>
      <c r="G1138" s="723" t="str">
        <f t="shared" si="41"/>
        <v>оградительная, сигнальная, полиэтилен</v>
      </c>
      <c r="H1138" s="723"/>
      <c r="I1138" s="723"/>
      <c r="J1138" s="723" t="s">
        <v>1135</v>
      </c>
      <c r="K1138" s="723">
        <v>0</v>
      </c>
      <c r="L1138" s="723">
        <v>511010000</v>
      </c>
      <c r="M1138" s="749" t="s">
        <v>88</v>
      </c>
      <c r="N1138" s="723" t="s">
        <v>2115</v>
      </c>
      <c r="O1138" s="809" t="s">
        <v>4695</v>
      </c>
      <c r="P1138" s="723" t="s">
        <v>229</v>
      </c>
      <c r="Q1138" s="870" t="s">
        <v>230</v>
      </c>
      <c r="R1138" s="723" t="s">
        <v>8977</v>
      </c>
      <c r="S1138" s="723">
        <v>736</v>
      </c>
      <c r="T1138" s="723" t="s">
        <v>6256</v>
      </c>
      <c r="U1138" s="785">
        <v>120</v>
      </c>
      <c r="V1138" s="785">
        <v>520</v>
      </c>
      <c r="W1138" s="1371">
        <v>62400</v>
      </c>
      <c r="X1138" s="785">
        <v>69888</v>
      </c>
      <c r="Y1138" s="723"/>
      <c r="Z1138" s="723">
        <v>2016</v>
      </c>
      <c r="AA1138" s="723" t="s">
        <v>3848</v>
      </c>
      <c r="AB1138" s="756" t="s">
        <v>876</v>
      </c>
      <c r="AC1138" s="756"/>
      <c r="AD1138" s="756"/>
      <c r="AE1138" s="756"/>
      <c r="AF1138" s="756"/>
      <c r="AG1138" s="756" t="s">
        <v>6270</v>
      </c>
      <c r="AH1138" s="756" t="s">
        <v>794</v>
      </c>
      <c r="AI1138" s="756">
        <v>210000768</v>
      </c>
      <c r="AJ1138" s="756" t="s">
        <v>6258</v>
      </c>
      <c r="AK1138" s="803"/>
    </row>
    <row r="1139" spans="1:37" s="550" customFormat="1" ht="100.5" customHeight="1">
      <c r="A1139" s="843" t="s">
        <v>6271</v>
      </c>
      <c r="B1139" s="1078" t="s">
        <v>33</v>
      </c>
      <c r="C1139" s="843" t="s">
        <v>6272</v>
      </c>
      <c r="D1139" s="843" t="s">
        <v>872</v>
      </c>
      <c r="E1139" s="843" t="str">
        <f t="shared" si="40"/>
        <v>Лента</v>
      </c>
      <c r="F1139" s="843" t="s">
        <v>6273</v>
      </c>
      <c r="G1139" s="843" t="str">
        <f t="shared" si="41"/>
        <v>оградительная, сигнальная, полиэтилен, усиленная</v>
      </c>
      <c r="H1139" s="843"/>
      <c r="I1139" s="843"/>
      <c r="J1139" s="843" t="s">
        <v>227</v>
      </c>
      <c r="K1139" s="843">
        <v>0</v>
      </c>
      <c r="L1139" s="942">
        <v>711000000</v>
      </c>
      <c r="M1139" s="997" t="s">
        <v>73</v>
      </c>
      <c r="N1139" s="843" t="s">
        <v>2115</v>
      </c>
      <c r="O1139" s="843" t="s">
        <v>802</v>
      </c>
      <c r="P1139" s="843" t="s">
        <v>229</v>
      </c>
      <c r="Q1139" s="1062" t="s">
        <v>230</v>
      </c>
      <c r="R1139" s="843" t="s">
        <v>2856</v>
      </c>
      <c r="S1139" s="843">
        <v>6</v>
      </c>
      <c r="T1139" s="843" t="s">
        <v>5174</v>
      </c>
      <c r="U1139" s="892">
        <v>3520</v>
      </c>
      <c r="V1139" s="892">
        <v>200</v>
      </c>
      <c r="W1139" s="1377">
        <v>0</v>
      </c>
      <c r="X1139" s="892">
        <v>0</v>
      </c>
      <c r="Y1139" s="843"/>
      <c r="Z1139" s="843">
        <v>2016</v>
      </c>
      <c r="AA1139" s="843"/>
      <c r="AB1139" s="894" t="s">
        <v>876</v>
      </c>
      <c r="AC1139" s="894"/>
      <c r="AD1139" s="894"/>
      <c r="AE1139" s="894"/>
      <c r="AF1139" s="894"/>
      <c r="AG1139" s="894" t="s">
        <v>6274</v>
      </c>
      <c r="AH1139" s="894" t="s">
        <v>794</v>
      </c>
      <c r="AI1139" s="894">
        <v>210004378</v>
      </c>
      <c r="AJ1139" s="894" t="s">
        <v>6275</v>
      </c>
      <c r="AK1139" s="1064"/>
    </row>
    <row r="1140" spans="1:37" s="550" customFormat="1" ht="100.5" customHeight="1">
      <c r="A1140" s="843" t="s">
        <v>13358</v>
      </c>
      <c r="B1140" s="1078" t="s">
        <v>33</v>
      </c>
      <c r="C1140" s="843" t="s">
        <v>6272</v>
      </c>
      <c r="D1140" s="843" t="s">
        <v>872</v>
      </c>
      <c r="E1140" s="843" t="str">
        <f t="shared" si="40"/>
        <v>Лента</v>
      </c>
      <c r="F1140" s="843" t="s">
        <v>6273</v>
      </c>
      <c r="G1140" s="843" t="str">
        <f t="shared" si="41"/>
        <v>оградительная, сигнальная, полиэтилен, усиленная</v>
      </c>
      <c r="H1140" s="843"/>
      <c r="I1140" s="843"/>
      <c r="J1140" s="843" t="s">
        <v>1135</v>
      </c>
      <c r="K1140" s="843">
        <v>0</v>
      </c>
      <c r="L1140" s="942">
        <v>711000000</v>
      </c>
      <c r="M1140" s="997" t="s">
        <v>73</v>
      </c>
      <c r="N1140" s="843" t="s">
        <v>2115</v>
      </c>
      <c r="O1140" s="843" t="s">
        <v>802</v>
      </c>
      <c r="P1140" s="843" t="s">
        <v>229</v>
      </c>
      <c r="Q1140" s="1062" t="s">
        <v>230</v>
      </c>
      <c r="R1140" s="843" t="s">
        <v>8977</v>
      </c>
      <c r="S1140" s="843">
        <v>6</v>
      </c>
      <c r="T1140" s="843" t="s">
        <v>5174</v>
      </c>
      <c r="U1140" s="892">
        <v>3520</v>
      </c>
      <c r="V1140" s="892">
        <v>200</v>
      </c>
      <c r="W1140" s="1377">
        <v>0</v>
      </c>
      <c r="X1140" s="892">
        <v>0</v>
      </c>
      <c r="Y1140" s="843"/>
      <c r="Z1140" s="843">
        <v>2016</v>
      </c>
      <c r="AA1140" s="843" t="s">
        <v>3851</v>
      </c>
      <c r="AB1140" s="894" t="s">
        <v>876</v>
      </c>
      <c r="AC1140" s="894"/>
      <c r="AD1140" s="894"/>
      <c r="AE1140" s="894"/>
      <c r="AF1140" s="894"/>
      <c r="AG1140" s="894" t="s">
        <v>6274</v>
      </c>
      <c r="AH1140" s="894" t="s">
        <v>794</v>
      </c>
      <c r="AI1140" s="894">
        <v>210004378</v>
      </c>
      <c r="AJ1140" s="894" t="s">
        <v>6275</v>
      </c>
      <c r="AK1140" s="1064"/>
    </row>
    <row r="1141" spans="1:37" s="1226" customFormat="1" ht="100.5" customHeight="1">
      <c r="A1141" s="1201" t="s">
        <v>13574</v>
      </c>
      <c r="B1141" s="1270" t="s">
        <v>33</v>
      </c>
      <c r="C1141" s="1201" t="s">
        <v>6272</v>
      </c>
      <c r="D1141" s="1201" t="s">
        <v>872</v>
      </c>
      <c r="E1141" s="1201" t="str">
        <f t="shared" si="40"/>
        <v>Лента</v>
      </c>
      <c r="F1141" s="1201" t="s">
        <v>6273</v>
      </c>
      <c r="G1141" s="1201" t="str">
        <f t="shared" si="41"/>
        <v>оградительная, сигнальная, полиэтилен, усиленная</v>
      </c>
      <c r="H1141" s="1201"/>
      <c r="I1141" s="1201"/>
      <c r="J1141" s="1201" t="s">
        <v>1135</v>
      </c>
      <c r="K1141" s="1201">
        <v>0</v>
      </c>
      <c r="L1141" s="1265">
        <v>271010000</v>
      </c>
      <c r="M1141" s="1255" t="s">
        <v>127</v>
      </c>
      <c r="N1141" s="1201" t="s">
        <v>2035</v>
      </c>
      <c r="O1141" s="1201" t="s">
        <v>802</v>
      </c>
      <c r="P1141" s="1201" t="s">
        <v>229</v>
      </c>
      <c r="Q1141" s="1256" t="s">
        <v>230</v>
      </c>
      <c r="R1141" s="1201" t="s">
        <v>8977</v>
      </c>
      <c r="S1141" s="1201">
        <v>6</v>
      </c>
      <c r="T1141" s="1201" t="s">
        <v>5174</v>
      </c>
      <c r="U1141" s="1267">
        <v>3520</v>
      </c>
      <c r="V1141" s="1267">
        <v>200</v>
      </c>
      <c r="W1141" s="1267">
        <v>704000</v>
      </c>
      <c r="X1141" s="1267">
        <v>788480</v>
      </c>
      <c r="Y1141" s="1201"/>
      <c r="Z1141" s="1201">
        <v>2016</v>
      </c>
      <c r="AA1141" s="1263">
        <v>9.1</v>
      </c>
      <c r="AB1141" s="1180" t="s">
        <v>876</v>
      </c>
      <c r="AC1141" s="1180"/>
      <c r="AD1141" s="1180"/>
      <c r="AE1141" s="1180"/>
      <c r="AF1141" s="1180"/>
      <c r="AG1141" s="1180" t="s">
        <v>6274</v>
      </c>
      <c r="AH1141" s="1180" t="s">
        <v>794</v>
      </c>
      <c r="AI1141" s="1180">
        <v>210004378</v>
      </c>
      <c r="AJ1141" s="1180" t="s">
        <v>6275</v>
      </c>
      <c r="AK1141" s="1222"/>
    </row>
    <row r="1142" spans="1:37" s="550" customFormat="1" ht="100.5" customHeight="1">
      <c r="A1142" s="843" t="s">
        <v>6276</v>
      </c>
      <c r="B1142" s="1078" t="s">
        <v>33</v>
      </c>
      <c r="C1142" s="843" t="s">
        <v>6272</v>
      </c>
      <c r="D1142" s="843" t="s">
        <v>872</v>
      </c>
      <c r="E1142" s="843" t="str">
        <f t="shared" si="40"/>
        <v>Лента</v>
      </c>
      <c r="F1142" s="843" t="s">
        <v>6273</v>
      </c>
      <c r="G1142" s="843" t="str">
        <f t="shared" si="41"/>
        <v>оградительная, сигнальная, полиэтилен, усиленная</v>
      </c>
      <c r="H1142" s="843"/>
      <c r="I1142" s="843"/>
      <c r="J1142" s="843" t="s">
        <v>227</v>
      </c>
      <c r="K1142" s="843">
        <v>0</v>
      </c>
      <c r="L1142" s="942">
        <v>711000000</v>
      </c>
      <c r="M1142" s="997" t="s">
        <v>73</v>
      </c>
      <c r="N1142" s="843" t="s">
        <v>2115</v>
      </c>
      <c r="O1142" s="925" t="s">
        <v>4668</v>
      </c>
      <c r="P1142" s="843" t="s">
        <v>229</v>
      </c>
      <c r="Q1142" s="1062" t="s">
        <v>230</v>
      </c>
      <c r="R1142" s="843" t="s">
        <v>2856</v>
      </c>
      <c r="S1142" s="843">
        <v>6</v>
      </c>
      <c r="T1142" s="843" t="s">
        <v>5174</v>
      </c>
      <c r="U1142" s="892">
        <v>401</v>
      </c>
      <c r="V1142" s="892">
        <v>200</v>
      </c>
      <c r="W1142" s="1377">
        <v>0</v>
      </c>
      <c r="X1142" s="892">
        <v>0</v>
      </c>
      <c r="Y1142" s="843"/>
      <c r="Z1142" s="843">
        <v>2016</v>
      </c>
      <c r="AA1142" s="843"/>
      <c r="AB1142" s="894" t="s">
        <v>876</v>
      </c>
      <c r="AC1142" s="894"/>
      <c r="AD1142" s="894"/>
      <c r="AE1142" s="894"/>
      <c r="AF1142" s="894"/>
      <c r="AG1142" s="894" t="s">
        <v>6277</v>
      </c>
      <c r="AH1142" s="894" t="s">
        <v>794</v>
      </c>
      <c r="AI1142" s="894">
        <v>210004378</v>
      </c>
      <c r="AJ1142" s="894" t="s">
        <v>6275</v>
      </c>
      <c r="AK1142" s="1064"/>
    </row>
    <row r="1143" spans="1:37" s="550" customFormat="1" ht="100.5" customHeight="1">
      <c r="A1143" s="843" t="s">
        <v>13359</v>
      </c>
      <c r="B1143" s="1078" t="s">
        <v>33</v>
      </c>
      <c r="C1143" s="843" t="s">
        <v>6272</v>
      </c>
      <c r="D1143" s="843" t="s">
        <v>872</v>
      </c>
      <c r="E1143" s="843" t="str">
        <f t="shared" si="40"/>
        <v>Лента</v>
      </c>
      <c r="F1143" s="843" t="s">
        <v>6273</v>
      </c>
      <c r="G1143" s="843" t="str">
        <f t="shared" si="41"/>
        <v>оградительная, сигнальная, полиэтилен, усиленная</v>
      </c>
      <c r="H1143" s="843"/>
      <c r="I1143" s="843"/>
      <c r="J1143" s="843" t="s">
        <v>1135</v>
      </c>
      <c r="K1143" s="843">
        <v>0</v>
      </c>
      <c r="L1143" s="942">
        <v>711000000</v>
      </c>
      <c r="M1143" s="997" t="s">
        <v>73</v>
      </c>
      <c r="N1143" s="843" t="s">
        <v>2115</v>
      </c>
      <c r="O1143" s="925" t="s">
        <v>4668</v>
      </c>
      <c r="P1143" s="843" t="s">
        <v>229</v>
      </c>
      <c r="Q1143" s="1062" t="s">
        <v>230</v>
      </c>
      <c r="R1143" s="843" t="s">
        <v>8977</v>
      </c>
      <c r="S1143" s="843">
        <v>6</v>
      </c>
      <c r="T1143" s="843" t="s">
        <v>5174</v>
      </c>
      <c r="U1143" s="892">
        <v>401</v>
      </c>
      <c r="V1143" s="892">
        <v>200</v>
      </c>
      <c r="W1143" s="1377">
        <v>0</v>
      </c>
      <c r="X1143" s="892">
        <v>0</v>
      </c>
      <c r="Y1143" s="843"/>
      <c r="Z1143" s="843">
        <v>2016</v>
      </c>
      <c r="AA1143" s="843" t="s">
        <v>3851</v>
      </c>
      <c r="AB1143" s="894" t="s">
        <v>876</v>
      </c>
      <c r="AC1143" s="894"/>
      <c r="AD1143" s="894"/>
      <c r="AE1143" s="894"/>
      <c r="AF1143" s="894"/>
      <c r="AG1143" s="894" t="s">
        <v>6277</v>
      </c>
      <c r="AH1143" s="894" t="s">
        <v>794</v>
      </c>
      <c r="AI1143" s="894">
        <v>210004378</v>
      </c>
      <c r="AJ1143" s="894" t="s">
        <v>6275</v>
      </c>
      <c r="AK1143" s="1064"/>
    </row>
    <row r="1144" spans="1:37" s="1226" customFormat="1" ht="100.5" customHeight="1">
      <c r="A1144" s="1201" t="s">
        <v>13575</v>
      </c>
      <c r="B1144" s="1270" t="s">
        <v>33</v>
      </c>
      <c r="C1144" s="1201" t="s">
        <v>6272</v>
      </c>
      <c r="D1144" s="1201" t="s">
        <v>872</v>
      </c>
      <c r="E1144" s="1201" t="str">
        <f t="shared" si="40"/>
        <v>Лента</v>
      </c>
      <c r="F1144" s="1201" t="s">
        <v>6273</v>
      </c>
      <c r="G1144" s="1201" t="str">
        <f t="shared" si="41"/>
        <v>оградительная, сигнальная, полиэтилен, усиленная</v>
      </c>
      <c r="H1144" s="1201"/>
      <c r="I1144" s="1201"/>
      <c r="J1144" s="1201" t="s">
        <v>1135</v>
      </c>
      <c r="K1144" s="1201">
        <v>0</v>
      </c>
      <c r="L1144" s="1321">
        <v>231010000</v>
      </c>
      <c r="M1144" s="1322" t="s">
        <v>128</v>
      </c>
      <c r="N1144" s="1201" t="s">
        <v>2035</v>
      </c>
      <c r="O1144" s="1192" t="s">
        <v>4668</v>
      </c>
      <c r="P1144" s="1201" t="s">
        <v>229</v>
      </c>
      <c r="Q1144" s="1256" t="s">
        <v>230</v>
      </c>
      <c r="R1144" s="1201" t="s">
        <v>8977</v>
      </c>
      <c r="S1144" s="1201">
        <v>6</v>
      </c>
      <c r="T1144" s="1201" t="s">
        <v>5174</v>
      </c>
      <c r="U1144" s="1267">
        <v>401</v>
      </c>
      <c r="V1144" s="1267">
        <v>200</v>
      </c>
      <c r="W1144" s="1267">
        <v>80200</v>
      </c>
      <c r="X1144" s="1267">
        <v>89824</v>
      </c>
      <c r="Y1144" s="1201"/>
      <c r="Z1144" s="1201">
        <v>2016</v>
      </c>
      <c r="AA1144" s="1263">
        <v>9.1</v>
      </c>
      <c r="AB1144" s="1180" t="s">
        <v>876</v>
      </c>
      <c r="AC1144" s="1180"/>
      <c r="AD1144" s="1180"/>
      <c r="AE1144" s="1180"/>
      <c r="AF1144" s="1180"/>
      <c r="AG1144" s="1180" t="s">
        <v>6277</v>
      </c>
      <c r="AH1144" s="1180" t="s">
        <v>794</v>
      </c>
      <c r="AI1144" s="1180">
        <v>210004378</v>
      </c>
      <c r="AJ1144" s="1180" t="s">
        <v>6275</v>
      </c>
      <c r="AK1144" s="1222"/>
    </row>
    <row r="1145" spans="1:37" s="550" customFormat="1" ht="100.5" customHeight="1">
      <c r="A1145" s="843" t="s">
        <v>6278</v>
      </c>
      <c r="B1145" s="1078" t="s">
        <v>33</v>
      </c>
      <c r="C1145" s="843" t="s">
        <v>6272</v>
      </c>
      <c r="D1145" s="843" t="s">
        <v>872</v>
      </c>
      <c r="E1145" s="843" t="str">
        <f t="shared" si="40"/>
        <v>Лента</v>
      </c>
      <c r="F1145" s="843" t="s">
        <v>6273</v>
      </c>
      <c r="G1145" s="843" t="str">
        <f t="shared" si="41"/>
        <v>оградительная, сигнальная, полиэтилен, усиленная</v>
      </c>
      <c r="H1145" s="843"/>
      <c r="I1145" s="843"/>
      <c r="J1145" s="843" t="s">
        <v>227</v>
      </c>
      <c r="K1145" s="843">
        <v>0</v>
      </c>
      <c r="L1145" s="942">
        <v>711000000</v>
      </c>
      <c r="M1145" s="997" t="s">
        <v>73</v>
      </c>
      <c r="N1145" s="843" t="s">
        <v>2115</v>
      </c>
      <c r="O1145" s="925" t="s">
        <v>4671</v>
      </c>
      <c r="P1145" s="843" t="s">
        <v>229</v>
      </c>
      <c r="Q1145" s="1062" t="s">
        <v>230</v>
      </c>
      <c r="R1145" s="843" t="s">
        <v>2856</v>
      </c>
      <c r="S1145" s="843">
        <v>6</v>
      </c>
      <c r="T1145" s="843" t="s">
        <v>5174</v>
      </c>
      <c r="U1145" s="892">
        <v>1005</v>
      </c>
      <c r="V1145" s="892">
        <v>200</v>
      </c>
      <c r="W1145" s="1377">
        <v>0</v>
      </c>
      <c r="X1145" s="892">
        <v>0</v>
      </c>
      <c r="Y1145" s="843"/>
      <c r="Z1145" s="843">
        <v>2016</v>
      </c>
      <c r="AA1145" s="843"/>
      <c r="AB1145" s="894" t="s">
        <v>876</v>
      </c>
      <c r="AC1145" s="894"/>
      <c r="AD1145" s="894"/>
      <c r="AE1145" s="894"/>
      <c r="AF1145" s="894"/>
      <c r="AG1145" s="894" t="s">
        <v>6279</v>
      </c>
      <c r="AH1145" s="894" t="s">
        <v>794</v>
      </c>
      <c r="AI1145" s="894">
        <v>210004378</v>
      </c>
      <c r="AJ1145" s="894" t="s">
        <v>6275</v>
      </c>
      <c r="AK1145" s="1064"/>
    </row>
    <row r="1146" spans="1:37" s="550" customFormat="1" ht="100.5" customHeight="1">
      <c r="A1146" s="843" t="s">
        <v>13360</v>
      </c>
      <c r="B1146" s="1078" t="s">
        <v>33</v>
      </c>
      <c r="C1146" s="843" t="s">
        <v>6272</v>
      </c>
      <c r="D1146" s="843" t="s">
        <v>872</v>
      </c>
      <c r="E1146" s="843" t="str">
        <f t="shared" si="40"/>
        <v>Лента</v>
      </c>
      <c r="F1146" s="843" t="s">
        <v>6273</v>
      </c>
      <c r="G1146" s="843" t="str">
        <f t="shared" si="41"/>
        <v>оградительная, сигнальная, полиэтилен, усиленная</v>
      </c>
      <c r="H1146" s="843"/>
      <c r="I1146" s="843"/>
      <c r="J1146" s="843" t="s">
        <v>1135</v>
      </c>
      <c r="K1146" s="843">
        <v>0</v>
      </c>
      <c r="L1146" s="942">
        <v>711000000</v>
      </c>
      <c r="M1146" s="997" t="s">
        <v>73</v>
      </c>
      <c r="N1146" s="843" t="s">
        <v>2115</v>
      </c>
      <c r="O1146" s="925" t="s">
        <v>4671</v>
      </c>
      <c r="P1146" s="843" t="s">
        <v>229</v>
      </c>
      <c r="Q1146" s="1062" t="s">
        <v>230</v>
      </c>
      <c r="R1146" s="843" t="s">
        <v>8977</v>
      </c>
      <c r="S1146" s="843">
        <v>6</v>
      </c>
      <c r="T1146" s="843" t="s">
        <v>5174</v>
      </c>
      <c r="U1146" s="892">
        <v>1005</v>
      </c>
      <c r="V1146" s="892">
        <v>200</v>
      </c>
      <c r="W1146" s="1377">
        <v>0</v>
      </c>
      <c r="X1146" s="892">
        <v>0</v>
      </c>
      <c r="Y1146" s="843"/>
      <c r="Z1146" s="843">
        <v>2016</v>
      </c>
      <c r="AA1146" s="843" t="s">
        <v>3851</v>
      </c>
      <c r="AB1146" s="894" t="s">
        <v>876</v>
      </c>
      <c r="AC1146" s="894"/>
      <c r="AD1146" s="894"/>
      <c r="AE1146" s="894"/>
      <c r="AF1146" s="894"/>
      <c r="AG1146" s="894" t="s">
        <v>6279</v>
      </c>
      <c r="AH1146" s="894" t="s">
        <v>794</v>
      </c>
      <c r="AI1146" s="894">
        <v>210004378</v>
      </c>
      <c r="AJ1146" s="894" t="s">
        <v>6275</v>
      </c>
      <c r="AK1146" s="1064"/>
    </row>
    <row r="1147" spans="1:37" s="1269" customFormat="1" ht="100.5" customHeight="1">
      <c r="A1147" s="1201" t="s">
        <v>13576</v>
      </c>
      <c r="B1147" s="1270" t="s">
        <v>33</v>
      </c>
      <c r="C1147" s="1201" t="s">
        <v>6272</v>
      </c>
      <c r="D1147" s="1201" t="s">
        <v>872</v>
      </c>
      <c r="E1147" s="1201" t="str">
        <f t="shared" si="40"/>
        <v>Лента</v>
      </c>
      <c r="F1147" s="1201" t="s">
        <v>6273</v>
      </c>
      <c r="G1147" s="1201" t="str">
        <f t="shared" si="41"/>
        <v>оградительная, сигнальная, полиэтилен, усиленная</v>
      </c>
      <c r="H1147" s="1201"/>
      <c r="I1147" s="1201"/>
      <c r="J1147" s="1201" t="s">
        <v>1135</v>
      </c>
      <c r="K1147" s="1201">
        <v>0</v>
      </c>
      <c r="L1147" s="1325">
        <v>151010000</v>
      </c>
      <c r="M1147" s="1322" t="s">
        <v>82</v>
      </c>
      <c r="N1147" s="1201" t="s">
        <v>2035</v>
      </c>
      <c r="O1147" s="1192" t="s">
        <v>4671</v>
      </c>
      <c r="P1147" s="1201" t="s">
        <v>229</v>
      </c>
      <c r="Q1147" s="1256" t="s">
        <v>230</v>
      </c>
      <c r="R1147" s="1201" t="s">
        <v>8977</v>
      </c>
      <c r="S1147" s="1201">
        <v>6</v>
      </c>
      <c r="T1147" s="1201" t="s">
        <v>5174</v>
      </c>
      <c r="U1147" s="1267">
        <v>1005</v>
      </c>
      <c r="V1147" s="1267">
        <v>200</v>
      </c>
      <c r="W1147" s="1267">
        <v>201000</v>
      </c>
      <c r="X1147" s="1267">
        <v>225120</v>
      </c>
      <c r="Y1147" s="1201"/>
      <c r="Z1147" s="1201">
        <v>2016</v>
      </c>
      <c r="AA1147" s="1263">
        <v>9.1</v>
      </c>
      <c r="AB1147" s="1180" t="s">
        <v>876</v>
      </c>
      <c r="AC1147" s="1180"/>
      <c r="AD1147" s="1180"/>
      <c r="AE1147" s="1180"/>
      <c r="AF1147" s="1180"/>
      <c r="AG1147" s="1180" t="s">
        <v>6279</v>
      </c>
      <c r="AH1147" s="1180" t="s">
        <v>794</v>
      </c>
      <c r="AI1147" s="1180">
        <v>210004378</v>
      </c>
      <c r="AJ1147" s="1180" t="s">
        <v>6275</v>
      </c>
      <c r="AK1147" s="1222"/>
    </row>
    <row r="1148" spans="1:37" s="550" customFormat="1" ht="100.5" customHeight="1">
      <c r="A1148" s="843" t="s">
        <v>6280</v>
      </c>
      <c r="B1148" s="1078" t="s">
        <v>33</v>
      </c>
      <c r="C1148" s="843" t="s">
        <v>6272</v>
      </c>
      <c r="D1148" s="843" t="s">
        <v>872</v>
      </c>
      <c r="E1148" s="843" t="str">
        <f t="shared" si="40"/>
        <v>Лента</v>
      </c>
      <c r="F1148" s="843" t="s">
        <v>6273</v>
      </c>
      <c r="G1148" s="843" t="str">
        <f t="shared" si="41"/>
        <v>оградительная, сигнальная, полиэтилен, усиленная</v>
      </c>
      <c r="H1148" s="843"/>
      <c r="I1148" s="843"/>
      <c r="J1148" s="843" t="s">
        <v>227</v>
      </c>
      <c r="K1148" s="843">
        <v>0</v>
      </c>
      <c r="L1148" s="942">
        <v>711000000</v>
      </c>
      <c r="M1148" s="997" t="s">
        <v>73</v>
      </c>
      <c r="N1148" s="843" t="s">
        <v>2115</v>
      </c>
      <c r="O1148" s="843" t="s">
        <v>4706</v>
      </c>
      <c r="P1148" s="843" t="s">
        <v>229</v>
      </c>
      <c r="Q1148" s="1062" t="s">
        <v>230</v>
      </c>
      <c r="R1148" s="843" t="s">
        <v>2856</v>
      </c>
      <c r="S1148" s="843">
        <v>6</v>
      </c>
      <c r="T1148" s="843" t="s">
        <v>5174</v>
      </c>
      <c r="U1148" s="892">
        <v>200</v>
      </c>
      <c r="V1148" s="892">
        <v>200</v>
      </c>
      <c r="W1148" s="1377">
        <v>0</v>
      </c>
      <c r="X1148" s="892">
        <v>0</v>
      </c>
      <c r="Y1148" s="843"/>
      <c r="Z1148" s="843">
        <v>2016</v>
      </c>
      <c r="AA1148" s="843"/>
      <c r="AB1148" s="894" t="s">
        <v>876</v>
      </c>
      <c r="AC1148" s="894"/>
      <c r="AD1148" s="894"/>
      <c r="AE1148" s="894"/>
      <c r="AF1148" s="894"/>
      <c r="AG1148" s="894" t="s">
        <v>6281</v>
      </c>
      <c r="AH1148" s="894" t="s">
        <v>794</v>
      </c>
      <c r="AI1148" s="894">
        <v>210004378</v>
      </c>
      <c r="AJ1148" s="894" t="s">
        <v>6275</v>
      </c>
      <c r="AK1148" s="1064"/>
    </row>
    <row r="1149" spans="1:37" s="550" customFormat="1" ht="100.5" customHeight="1">
      <c r="A1149" s="843" t="s">
        <v>13361</v>
      </c>
      <c r="B1149" s="1078" t="s">
        <v>33</v>
      </c>
      <c r="C1149" s="843" t="s">
        <v>6272</v>
      </c>
      <c r="D1149" s="843" t="s">
        <v>872</v>
      </c>
      <c r="E1149" s="843" t="str">
        <f t="shared" si="40"/>
        <v>Лента</v>
      </c>
      <c r="F1149" s="843" t="s">
        <v>6273</v>
      </c>
      <c r="G1149" s="843" t="str">
        <f t="shared" si="41"/>
        <v>оградительная, сигнальная, полиэтилен, усиленная</v>
      </c>
      <c r="H1149" s="843"/>
      <c r="I1149" s="843"/>
      <c r="J1149" s="843" t="s">
        <v>1135</v>
      </c>
      <c r="K1149" s="843">
        <v>0</v>
      </c>
      <c r="L1149" s="942">
        <v>711000000</v>
      </c>
      <c r="M1149" s="997" t="s">
        <v>73</v>
      </c>
      <c r="N1149" s="843" t="s">
        <v>2115</v>
      </c>
      <c r="O1149" s="843" t="s">
        <v>4706</v>
      </c>
      <c r="P1149" s="843" t="s">
        <v>229</v>
      </c>
      <c r="Q1149" s="1062" t="s">
        <v>230</v>
      </c>
      <c r="R1149" s="843" t="s">
        <v>8977</v>
      </c>
      <c r="S1149" s="843">
        <v>6</v>
      </c>
      <c r="T1149" s="843" t="s">
        <v>5174</v>
      </c>
      <c r="U1149" s="892">
        <v>200</v>
      </c>
      <c r="V1149" s="892">
        <v>200</v>
      </c>
      <c r="W1149" s="1377">
        <v>0</v>
      </c>
      <c r="X1149" s="892">
        <v>0</v>
      </c>
      <c r="Y1149" s="843"/>
      <c r="Z1149" s="843">
        <v>2016</v>
      </c>
      <c r="AA1149" s="843" t="s">
        <v>3851</v>
      </c>
      <c r="AB1149" s="894" t="s">
        <v>876</v>
      </c>
      <c r="AC1149" s="894"/>
      <c r="AD1149" s="894"/>
      <c r="AE1149" s="894"/>
      <c r="AF1149" s="894"/>
      <c r="AG1149" s="894" t="s">
        <v>6281</v>
      </c>
      <c r="AH1149" s="894" t="s">
        <v>794</v>
      </c>
      <c r="AI1149" s="894">
        <v>210004378</v>
      </c>
      <c r="AJ1149" s="894" t="s">
        <v>6275</v>
      </c>
      <c r="AK1149" s="1064"/>
    </row>
    <row r="1150" spans="1:37" s="1269" customFormat="1" ht="100.5" customHeight="1">
      <c r="A1150" s="1201" t="s">
        <v>13577</v>
      </c>
      <c r="B1150" s="1270" t="s">
        <v>33</v>
      </c>
      <c r="C1150" s="1201" t="s">
        <v>6272</v>
      </c>
      <c r="D1150" s="1201" t="s">
        <v>872</v>
      </c>
      <c r="E1150" s="1201" t="str">
        <f t="shared" si="40"/>
        <v>Лента</v>
      </c>
      <c r="F1150" s="1201" t="s">
        <v>6273</v>
      </c>
      <c r="G1150" s="1201" t="str">
        <f t="shared" si="41"/>
        <v>оградительная, сигнальная, полиэтилен, усиленная</v>
      </c>
      <c r="H1150" s="1201"/>
      <c r="I1150" s="1201"/>
      <c r="J1150" s="1201" t="s">
        <v>1135</v>
      </c>
      <c r="K1150" s="1201">
        <v>0</v>
      </c>
      <c r="L1150" s="1322">
        <v>271034100</v>
      </c>
      <c r="M1150" s="1323" t="s">
        <v>84</v>
      </c>
      <c r="N1150" s="1201" t="s">
        <v>2035</v>
      </c>
      <c r="O1150" s="1201" t="s">
        <v>4706</v>
      </c>
      <c r="P1150" s="1201" t="s">
        <v>229</v>
      </c>
      <c r="Q1150" s="1256" t="s">
        <v>230</v>
      </c>
      <c r="R1150" s="1201" t="s">
        <v>8977</v>
      </c>
      <c r="S1150" s="1201">
        <v>6</v>
      </c>
      <c r="T1150" s="1201" t="s">
        <v>5174</v>
      </c>
      <c r="U1150" s="1267">
        <v>200</v>
      </c>
      <c r="V1150" s="1267">
        <v>200</v>
      </c>
      <c r="W1150" s="1267">
        <v>40000</v>
      </c>
      <c r="X1150" s="1267">
        <v>44800</v>
      </c>
      <c r="Y1150" s="1201"/>
      <c r="Z1150" s="1201">
        <v>2016</v>
      </c>
      <c r="AA1150" s="1263">
        <v>9.1</v>
      </c>
      <c r="AB1150" s="1180" t="s">
        <v>876</v>
      </c>
      <c r="AC1150" s="1180"/>
      <c r="AD1150" s="1180"/>
      <c r="AE1150" s="1180"/>
      <c r="AF1150" s="1180"/>
      <c r="AG1150" s="1180" t="s">
        <v>6281</v>
      </c>
      <c r="AH1150" s="1180" t="s">
        <v>794</v>
      </c>
      <c r="AI1150" s="1180">
        <v>210004378</v>
      </c>
      <c r="AJ1150" s="1180" t="s">
        <v>6275</v>
      </c>
      <c r="AK1150" s="1222"/>
    </row>
    <row r="1151" spans="1:37" s="550" customFormat="1" ht="100.5" customHeight="1">
      <c r="A1151" s="843" t="s">
        <v>6282</v>
      </c>
      <c r="B1151" s="1078" t="s">
        <v>33</v>
      </c>
      <c r="C1151" s="843" t="s">
        <v>6272</v>
      </c>
      <c r="D1151" s="843" t="s">
        <v>872</v>
      </c>
      <c r="E1151" s="843" t="str">
        <f t="shared" si="40"/>
        <v>Лента</v>
      </c>
      <c r="F1151" s="843" t="s">
        <v>6273</v>
      </c>
      <c r="G1151" s="843" t="str">
        <f t="shared" si="41"/>
        <v>оградительная, сигнальная, полиэтилен, усиленная</v>
      </c>
      <c r="H1151" s="843"/>
      <c r="I1151" s="843"/>
      <c r="J1151" s="843" t="s">
        <v>227</v>
      </c>
      <c r="K1151" s="843">
        <v>0</v>
      </c>
      <c r="L1151" s="942">
        <v>711000000</v>
      </c>
      <c r="M1151" s="997" t="s">
        <v>73</v>
      </c>
      <c r="N1151" s="843" t="s">
        <v>2115</v>
      </c>
      <c r="O1151" s="843" t="s">
        <v>236</v>
      </c>
      <c r="P1151" s="843" t="s">
        <v>229</v>
      </c>
      <c r="Q1151" s="1062" t="s">
        <v>230</v>
      </c>
      <c r="R1151" s="843" t="s">
        <v>2856</v>
      </c>
      <c r="S1151" s="843">
        <v>6</v>
      </c>
      <c r="T1151" s="843" t="s">
        <v>5174</v>
      </c>
      <c r="U1151" s="892">
        <v>200</v>
      </c>
      <c r="V1151" s="892">
        <v>200</v>
      </c>
      <c r="W1151" s="1377">
        <v>0</v>
      </c>
      <c r="X1151" s="892">
        <v>0</v>
      </c>
      <c r="Y1151" s="843"/>
      <c r="Z1151" s="843">
        <v>2016</v>
      </c>
      <c r="AA1151" s="843"/>
      <c r="AB1151" s="894" t="s">
        <v>876</v>
      </c>
      <c r="AC1151" s="894"/>
      <c r="AD1151" s="894"/>
      <c r="AE1151" s="894"/>
      <c r="AF1151" s="894"/>
      <c r="AG1151" s="894" t="s">
        <v>6283</v>
      </c>
      <c r="AH1151" s="894" t="s">
        <v>794</v>
      </c>
      <c r="AI1151" s="894">
        <v>210004378</v>
      </c>
      <c r="AJ1151" s="894" t="s">
        <v>6275</v>
      </c>
      <c r="AK1151" s="1064"/>
    </row>
    <row r="1152" spans="1:37" s="550" customFormat="1" ht="100.5" customHeight="1">
      <c r="A1152" s="843" t="s">
        <v>13362</v>
      </c>
      <c r="B1152" s="1078" t="s">
        <v>33</v>
      </c>
      <c r="C1152" s="843" t="s">
        <v>6272</v>
      </c>
      <c r="D1152" s="843" t="s">
        <v>872</v>
      </c>
      <c r="E1152" s="843" t="str">
        <f t="shared" si="40"/>
        <v>Лента</v>
      </c>
      <c r="F1152" s="843" t="s">
        <v>6273</v>
      </c>
      <c r="G1152" s="843" t="str">
        <f t="shared" si="41"/>
        <v>оградительная, сигнальная, полиэтилен, усиленная</v>
      </c>
      <c r="H1152" s="843"/>
      <c r="I1152" s="843"/>
      <c r="J1152" s="843" t="s">
        <v>1135</v>
      </c>
      <c r="K1152" s="843">
        <v>0</v>
      </c>
      <c r="L1152" s="942">
        <v>711000000</v>
      </c>
      <c r="M1152" s="997" t="s">
        <v>73</v>
      </c>
      <c r="N1152" s="843" t="s">
        <v>2115</v>
      </c>
      <c r="O1152" s="843" t="s">
        <v>236</v>
      </c>
      <c r="P1152" s="843" t="s">
        <v>229</v>
      </c>
      <c r="Q1152" s="1062" t="s">
        <v>230</v>
      </c>
      <c r="R1152" s="843" t="s">
        <v>8977</v>
      </c>
      <c r="S1152" s="843">
        <v>6</v>
      </c>
      <c r="T1152" s="843" t="s">
        <v>5174</v>
      </c>
      <c r="U1152" s="892">
        <v>200</v>
      </c>
      <c r="V1152" s="892">
        <v>200</v>
      </c>
      <c r="W1152" s="1377">
        <v>0</v>
      </c>
      <c r="X1152" s="892">
        <v>0</v>
      </c>
      <c r="Y1152" s="843"/>
      <c r="Z1152" s="843">
        <v>2016</v>
      </c>
      <c r="AA1152" s="843" t="s">
        <v>3851</v>
      </c>
      <c r="AB1152" s="894" t="s">
        <v>876</v>
      </c>
      <c r="AC1152" s="894"/>
      <c r="AD1152" s="894"/>
      <c r="AE1152" s="894"/>
      <c r="AF1152" s="894"/>
      <c r="AG1152" s="894" t="s">
        <v>6283</v>
      </c>
      <c r="AH1152" s="894" t="s">
        <v>794</v>
      </c>
      <c r="AI1152" s="894">
        <v>210004378</v>
      </c>
      <c r="AJ1152" s="894" t="s">
        <v>6275</v>
      </c>
      <c r="AK1152" s="1064"/>
    </row>
    <row r="1153" spans="1:37" s="1269" customFormat="1" ht="100.5" customHeight="1">
      <c r="A1153" s="1201" t="s">
        <v>13578</v>
      </c>
      <c r="B1153" s="1270" t="s">
        <v>33</v>
      </c>
      <c r="C1153" s="1201" t="s">
        <v>6272</v>
      </c>
      <c r="D1153" s="1201" t="s">
        <v>872</v>
      </c>
      <c r="E1153" s="1201" t="str">
        <f t="shared" si="40"/>
        <v>Лента</v>
      </c>
      <c r="F1153" s="1201" t="s">
        <v>6273</v>
      </c>
      <c r="G1153" s="1201" t="str">
        <f t="shared" si="41"/>
        <v>оградительная, сигнальная, полиэтилен, усиленная</v>
      </c>
      <c r="H1153" s="1201"/>
      <c r="I1153" s="1201"/>
      <c r="J1153" s="1201" t="s">
        <v>1135</v>
      </c>
      <c r="K1153" s="1201">
        <v>0</v>
      </c>
      <c r="L1153" s="1324">
        <v>471010000</v>
      </c>
      <c r="M1153" s="1195" t="s">
        <v>125</v>
      </c>
      <c r="N1153" s="1201" t="s">
        <v>2035</v>
      </c>
      <c r="O1153" s="1201" t="s">
        <v>236</v>
      </c>
      <c r="P1153" s="1201" t="s">
        <v>229</v>
      </c>
      <c r="Q1153" s="1256" t="s">
        <v>230</v>
      </c>
      <c r="R1153" s="1201" t="s">
        <v>8977</v>
      </c>
      <c r="S1153" s="1201">
        <v>6</v>
      </c>
      <c r="T1153" s="1201" t="s">
        <v>5174</v>
      </c>
      <c r="U1153" s="1267">
        <v>200</v>
      </c>
      <c r="V1153" s="1267">
        <v>200</v>
      </c>
      <c r="W1153" s="1267">
        <v>40000</v>
      </c>
      <c r="X1153" s="1267">
        <v>44800</v>
      </c>
      <c r="Y1153" s="1201"/>
      <c r="Z1153" s="1201">
        <v>2016</v>
      </c>
      <c r="AA1153" s="1263">
        <v>9.1</v>
      </c>
      <c r="AB1153" s="1180" t="s">
        <v>876</v>
      </c>
      <c r="AC1153" s="1180"/>
      <c r="AD1153" s="1180"/>
      <c r="AE1153" s="1180"/>
      <c r="AF1153" s="1180"/>
      <c r="AG1153" s="1180" t="s">
        <v>6283</v>
      </c>
      <c r="AH1153" s="1180" t="s">
        <v>794</v>
      </c>
      <c r="AI1153" s="1180">
        <v>210004378</v>
      </c>
      <c r="AJ1153" s="1180" t="s">
        <v>6275</v>
      </c>
      <c r="AK1153" s="1222"/>
    </row>
    <row r="1154" spans="1:37" s="550" customFormat="1" ht="100.5" customHeight="1">
      <c r="A1154" s="843" t="s">
        <v>6284</v>
      </c>
      <c r="B1154" s="1078" t="s">
        <v>33</v>
      </c>
      <c r="C1154" s="843" t="s">
        <v>6272</v>
      </c>
      <c r="D1154" s="843" t="s">
        <v>872</v>
      </c>
      <c r="E1154" s="843" t="str">
        <f t="shared" si="40"/>
        <v>Лента</v>
      </c>
      <c r="F1154" s="843" t="s">
        <v>6273</v>
      </c>
      <c r="G1154" s="843" t="str">
        <f t="shared" si="41"/>
        <v>оградительная, сигнальная, полиэтилен, усиленная</v>
      </c>
      <c r="H1154" s="843"/>
      <c r="I1154" s="843"/>
      <c r="J1154" s="843" t="s">
        <v>227</v>
      </c>
      <c r="K1154" s="843">
        <v>0</v>
      </c>
      <c r="L1154" s="942">
        <v>711000000</v>
      </c>
      <c r="M1154" s="997" t="s">
        <v>73</v>
      </c>
      <c r="N1154" s="843" t="s">
        <v>2115</v>
      </c>
      <c r="O1154" s="925" t="s">
        <v>4682</v>
      </c>
      <c r="P1154" s="843" t="s">
        <v>229</v>
      </c>
      <c r="Q1154" s="1062" t="s">
        <v>230</v>
      </c>
      <c r="R1154" s="843" t="s">
        <v>2856</v>
      </c>
      <c r="S1154" s="843">
        <v>6</v>
      </c>
      <c r="T1154" s="843" t="s">
        <v>5174</v>
      </c>
      <c r="U1154" s="892">
        <v>2810</v>
      </c>
      <c r="V1154" s="892">
        <v>200</v>
      </c>
      <c r="W1154" s="1377">
        <v>0</v>
      </c>
      <c r="X1154" s="892">
        <v>0</v>
      </c>
      <c r="Y1154" s="843"/>
      <c r="Z1154" s="843">
        <v>2016</v>
      </c>
      <c r="AA1154" s="843"/>
      <c r="AB1154" s="894" t="s">
        <v>876</v>
      </c>
      <c r="AC1154" s="894"/>
      <c r="AD1154" s="894"/>
      <c r="AE1154" s="894"/>
      <c r="AF1154" s="894"/>
      <c r="AG1154" s="894" t="s">
        <v>6285</v>
      </c>
      <c r="AH1154" s="894" t="s">
        <v>794</v>
      </c>
      <c r="AI1154" s="894">
        <v>210004378</v>
      </c>
      <c r="AJ1154" s="894" t="s">
        <v>6275</v>
      </c>
      <c r="AK1154" s="1064"/>
    </row>
    <row r="1155" spans="1:37" s="550" customFormat="1" ht="100.5" customHeight="1">
      <c r="A1155" s="843" t="s">
        <v>13363</v>
      </c>
      <c r="B1155" s="1078" t="s">
        <v>33</v>
      </c>
      <c r="C1155" s="843" t="s">
        <v>6272</v>
      </c>
      <c r="D1155" s="843" t="s">
        <v>872</v>
      </c>
      <c r="E1155" s="843" t="str">
        <f t="shared" si="40"/>
        <v>Лента</v>
      </c>
      <c r="F1155" s="843" t="s">
        <v>6273</v>
      </c>
      <c r="G1155" s="843" t="str">
        <f t="shared" si="41"/>
        <v>оградительная, сигнальная, полиэтилен, усиленная</v>
      </c>
      <c r="H1155" s="843"/>
      <c r="I1155" s="843"/>
      <c r="J1155" s="843" t="s">
        <v>1135</v>
      </c>
      <c r="K1155" s="843">
        <v>0</v>
      </c>
      <c r="L1155" s="942">
        <v>711000000</v>
      </c>
      <c r="M1155" s="997" t="s">
        <v>73</v>
      </c>
      <c r="N1155" s="843" t="s">
        <v>2115</v>
      </c>
      <c r="O1155" s="925" t="s">
        <v>4682</v>
      </c>
      <c r="P1155" s="843" t="s">
        <v>229</v>
      </c>
      <c r="Q1155" s="1062" t="s">
        <v>230</v>
      </c>
      <c r="R1155" s="843" t="s">
        <v>8977</v>
      </c>
      <c r="S1155" s="843">
        <v>6</v>
      </c>
      <c r="T1155" s="843" t="s">
        <v>5174</v>
      </c>
      <c r="U1155" s="892">
        <v>2810</v>
      </c>
      <c r="V1155" s="892">
        <v>200</v>
      </c>
      <c r="W1155" s="1377">
        <v>0</v>
      </c>
      <c r="X1155" s="892">
        <v>0</v>
      </c>
      <c r="Y1155" s="843"/>
      <c r="Z1155" s="843">
        <v>2016</v>
      </c>
      <c r="AA1155" s="843" t="s">
        <v>3851</v>
      </c>
      <c r="AB1155" s="894" t="s">
        <v>876</v>
      </c>
      <c r="AC1155" s="894"/>
      <c r="AD1155" s="894"/>
      <c r="AE1155" s="894"/>
      <c r="AF1155" s="894"/>
      <c r="AG1155" s="894" t="s">
        <v>6285</v>
      </c>
      <c r="AH1155" s="894" t="s">
        <v>794</v>
      </c>
      <c r="AI1155" s="894">
        <v>210004378</v>
      </c>
      <c r="AJ1155" s="894" t="s">
        <v>6275</v>
      </c>
      <c r="AK1155" s="1064"/>
    </row>
    <row r="1156" spans="1:37" s="1226" customFormat="1" ht="100.5" customHeight="1">
      <c r="A1156" s="1201" t="s">
        <v>13579</v>
      </c>
      <c r="B1156" s="1270" t="s">
        <v>33</v>
      </c>
      <c r="C1156" s="1201" t="s">
        <v>6272</v>
      </c>
      <c r="D1156" s="1201" t="s">
        <v>872</v>
      </c>
      <c r="E1156" s="1201" t="str">
        <f t="shared" si="40"/>
        <v>Лента</v>
      </c>
      <c r="F1156" s="1201" t="s">
        <v>6273</v>
      </c>
      <c r="G1156" s="1201" t="str">
        <f t="shared" si="41"/>
        <v>оградительная, сигнальная, полиэтилен, усиленная</v>
      </c>
      <c r="H1156" s="1201"/>
      <c r="I1156" s="1201"/>
      <c r="J1156" s="1201" t="s">
        <v>1135</v>
      </c>
      <c r="K1156" s="1201">
        <v>0</v>
      </c>
      <c r="L1156" s="1321">
        <v>311000000</v>
      </c>
      <c r="M1156" s="1195" t="s">
        <v>342</v>
      </c>
      <c r="N1156" s="1201" t="s">
        <v>2035</v>
      </c>
      <c r="O1156" s="1192" t="s">
        <v>4682</v>
      </c>
      <c r="P1156" s="1201" t="s">
        <v>229</v>
      </c>
      <c r="Q1156" s="1256" t="s">
        <v>230</v>
      </c>
      <c r="R1156" s="1201" t="s">
        <v>8977</v>
      </c>
      <c r="S1156" s="1201">
        <v>6</v>
      </c>
      <c r="T1156" s="1201" t="s">
        <v>5174</v>
      </c>
      <c r="U1156" s="1267">
        <v>2810</v>
      </c>
      <c r="V1156" s="1267">
        <v>200</v>
      </c>
      <c r="W1156" s="1267">
        <v>562000</v>
      </c>
      <c r="X1156" s="1267">
        <v>629440</v>
      </c>
      <c r="Y1156" s="1201"/>
      <c r="Z1156" s="1201">
        <v>2016</v>
      </c>
      <c r="AA1156" s="1263">
        <v>9.1</v>
      </c>
      <c r="AB1156" s="1180" t="s">
        <v>876</v>
      </c>
      <c r="AC1156" s="1180"/>
      <c r="AD1156" s="1180"/>
      <c r="AE1156" s="1180"/>
      <c r="AF1156" s="1180"/>
      <c r="AG1156" s="1180" t="s">
        <v>6285</v>
      </c>
      <c r="AH1156" s="1180" t="s">
        <v>794</v>
      </c>
      <c r="AI1156" s="1180">
        <v>210004378</v>
      </c>
      <c r="AJ1156" s="1180" t="s">
        <v>6275</v>
      </c>
      <c r="AK1156" s="1222"/>
    </row>
    <row r="1157" spans="1:37" s="550" customFormat="1" ht="100.5" customHeight="1">
      <c r="A1157" s="843" t="s">
        <v>6286</v>
      </c>
      <c r="B1157" s="1078" t="s">
        <v>33</v>
      </c>
      <c r="C1157" s="843" t="s">
        <v>6272</v>
      </c>
      <c r="D1157" s="843" t="s">
        <v>872</v>
      </c>
      <c r="E1157" s="843" t="str">
        <f t="shared" si="40"/>
        <v>Лента</v>
      </c>
      <c r="F1157" s="843" t="s">
        <v>6273</v>
      </c>
      <c r="G1157" s="843" t="str">
        <f t="shared" si="41"/>
        <v>оградительная, сигнальная, полиэтилен, усиленная</v>
      </c>
      <c r="H1157" s="843"/>
      <c r="I1157" s="843"/>
      <c r="J1157" s="843" t="s">
        <v>227</v>
      </c>
      <c r="K1157" s="843">
        <v>0</v>
      </c>
      <c r="L1157" s="942">
        <v>711000000</v>
      </c>
      <c r="M1157" s="997" t="s">
        <v>73</v>
      </c>
      <c r="N1157" s="843" t="s">
        <v>2115</v>
      </c>
      <c r="O1157" s="925" t="s">
        <v>4692</v>
      </c>
      <c r="P1157" s="843" t="s">
        <v>229</v>
      </c>
      <c r="Q1157" s="1062" t="s">
        <v>230</v>
      </c>
      <c r="R1157" s="843" t="s">
        <v>2856</v>
      </c>
      <c r="S1157" s="843">
        <v>6</v>
      </c>
      <c r="T1157" s="843" t="s">
        <v>5174</v>
      </c>
      <c r="U1157" s="892">
        <v>150</v>
      </c>
      <c r="V1157" s="892">
        <v>200</v>
      </c>
      <c r="W1157" s="1377">
        <v>0</v>
      </c>
      <c r="X1157" s="892">
        <v>0</v>
      </c>
      <c r="Y1157" s="843"/>
      <c r="Z1157" s="843">
        <v>2016</v>
      </c>
      <c r="AA1157" s="843"/>
      <c r="AB1157" s="894" t="s">
        <v>876</v>
      </c>
      <c r="AC1157" s="894"/>
      <c r="AD1157" s="894"/>
      <c r="AE1157" s="894"/>
      <c r="AF1157" s="894"/>
      <c r="AG1157" s="894" t="s">
        <v>6287</v>
      </c>
      <c r="AH1157" s="894" t="s">
        <v>794</v>
      </c>
      <c r="AI1157" s="894">
        <v>210004378</v>
      </c>
      <c r="AJ1157" s="894" t="s">
        <v>6275</v>
      </c>
      <c r="AK1157" s="1064"/>
    </row>
    <row r="1158" spans="1:37" s="550" customFormat="1" ht="100.5" customHeight="1">
      <c r="A1158" s="843" t="s">
        <v>13364</v>
      </c>
      <c r="B1158" s="1078" t="s">
        <v>33</v>
      </c>
      <c r="C1158" s="843" t="s">
        <v>6272</v>
      </c>
      <c r="D1158" s="843" t="s">
        <v>872</v>
      </c>
      <c r="E1158" s="843" t="str">
        <f t="shared" si="40"/>
        <v>Лента</v>
      </c>
      <c r="F1158" s="843" t="s">
        <v>6273</v>
      </c>
      <c r="G1158" s="843" t="str">
        <f t="shared" si="41"/>
        <v>оградительная, сигнальная, полиэтилен, усиленная</v>
      </c>
      <c r="H1158" s="843"/>
      <c r="I1158" s="843"/>
      <c r="J1158" s="843" t="s">
        <v>1135</v>
      </c>
      <c r="K1158" s="843">
        <v>0</v>
      </c>
      <c r="L1158" s="942">
        <v>711000000</v>
      </c>
      <c r="M1158" s="997" t="s">
        <v>73</v>
      </c>
      <c r="N1158" s="843" t="s">
        <v>2115</v>
      </c>
      <c r="O1158" s="925" t="s">
        <v>4692</v>
      </c>
      <c r="P1158" s="843" t="s">
        <v>229</v>
      </c>
      <c r="Q1158" s="1062" t="s">
        <v>230</v>
      </c>
      <c r="R1158" s="843" t="s">
        <v>8977</v>
      </c>
      <c r="S1158" s="843">
        <v>6</v>
      </c>
      <c r="T1158" s="843" t="s">
        <v>5174</v>
      </c>
      <c r="U1158" s="892">
        <v>150</v>
      </c>
      <c r="V1158" s="892">
        <v>200</v>
      </c>
      <c r="W1158" s="1377">
        <v>0</v>
      </c>
      <c r="X1158" s="892">
        <v>0</v>
      </c>
      <c r="Y1158" s="843"/>
      <c r="Z1158" s="843">
        <v>2016</v>
      </c>
      <c r="AA1158" s="843" t="s">
        <v>3851</v>
      </c>
      <c r="AB1158" s="894" t="s">
        <v>876</v>
      </c>
      <c r="AC1158" s="894"/>
      <c r="AD1158" s="894"/>
      <c r="AE1158" s="894"/>
      <c r="AF1158" s="894"/>
      <c r="AG1158" s="894" t="s">
        <v>6287</v>
      </c>
      <c r="AH1158" s="894" t="s">
        <v>794</v>
      </c>
      <c r="AI1158" s="894">
        <v>210004378</v>
      </c>
      <c r="AJ1158" s="894" t="s">
        <v>6275</v>
      </c>
      <c r="AK1158" s="1064"/>
    </row>
    <row r="1159" spans="1:37" s="1226" customFormat="1" ht="100.5" customHeight="1">
      <c r="A1159" s="1201" t="s">
        <v>13580</v>
      </c>
      <c r="B1159" s="1270" t="s">
        <v>33</v>
      </c>
      <c r="C1159" s="1201" t="s">
        <v>6272</v>
      </c>
      <c r="D1159" s="1201" t="s">
        <v>872</v>
      </c>
      <c r="E1159" s="1201" t="str">
        <f t="shared" si="40"/>
        <v>Лента</v>
      </c>
      <c r="F1159" s="1201" t="s">
        <v>6273</v>
      </c>
      <c r="G1159" s="1201" t="str">
        <f t="shared" si="41"/>
        <v>оградительная, сигнальная, полиэтилен, усиленная</v>
      </c>
      <c r="H1159" s="1201"/>
      <c r="I1159" s="1201"/>
      <c r="J1159" s="1201" t="s">
        <v>1135</v>
      </c>
      <c r="K1159" s="1201">
        <v>0</v>
      </c>
      <c r="L1159" s="1322">
        <v>391010000</v>
      </c>
      <c r="M1159" s="1322" t="s">
        <v>341</v>
      </c>
      <c r="N1159" s="1201" t="s">
        <v>2035</v>
      </c>
      <c r="O1159" s="1192" t="s">
        <v>4692</v>
      </c>
      <c r="P1159" s="1201" t="s">
        <v>229</v>
      </c>
      <c r="Q1159" s="1256" t="s">
        <v>230</v>
      </c>
      <c r="R1159" s="1201" t="s">
        <v>8977</v>
      </c>
      <c r="S1159" s="1201">
        <v>6</v>
      </c>
      <c r="T1159" s="1201" t="s">
        <v>5174</v>
      </c>
      <c r="U1159" s="1267">
        <v>150</v>
      </c>
      <c r="V1159" s="1267">
        <v>200</v>
      </c>
      <c r="W1159" s="1267">
        <v>30000</v>
      </c>
      <c r="X1159" s="1267">
        <v>33600</v>
      </c>
      <c r="Y1159" s="1201"/>
      <c r="Z1159" s="1201">
        <v>2016</v>
      </c>
      <c r="AA1159" s="1263">
        <v>9.1</v>
      </c>
      <c r="AB1159" s="1180" t="s">
        <v>876</v>
      </c>
      <c r="AC1159" s="1180"/>
      <c r="AD1159" s="1180"/>
      <c r="AE1159" s="1180"/>
      <c r="AF1159" s="1180"/>
      <c r="AG1159" s="1180" t="s">
        <v>6287</v>
      </c>
      <c r="AH1159" s="1180" t="s">
        <v>794</v>
      </c>
      <c r="AI1159" s="1180">
        <v>210004378</v>
      </c>
      <c r="AJ1159" s="1180" t="s">
        <v>6275</v>
      </c>
      <c r="AK1159" s="1222"/>
    </row>
    <row r="1160" spans="1:37" s="550" customFormat="1" ht="100.5" customHeight="1">
      <c r="A1160" s="843" t="s">
        <v>6288</v>
      </c>
      <c r="B1160" s="1078" t="s">
        <v>33</v>
      </c>
      <c r="C1160" s="843" t="s">
        <v>6272</v>
      </c>
      <c r="D1160" s="843" t="s">
        <v>872</v>
      </c>
      <c r="E1160" s="843" t="str">
        <f t="shared" si="40"/>
        <v>Лента</v>
      </c>
      <c r="F1160" s="843" t="s">
        <v>6273</v>
      </c>
      <c r="G1160" s="843" t="str">
        <f t="shared" si="41"/>
        <v>оградительная, сигнальная, полиэтилен, усиленная</v>
      </c>
      <c r="H1160" s="843"/>
      <c r="I1160" s="843"/>
      <c r="J1160" s="843" t="s">
        <v>227</v>
      </c>
      <c r="K1160" s="843">
        <v>0</v>
      </c>
      <c r="L1160" s="942">
        <v>711000000</v>
      </c>
      <c r="M1160" s="997" t="s">
        <v>73</v>
      </c>
      <c r="N1160" s="843" t="s">
        <v>2115</v>
      </c>
      <c r="O1160" s="925" t="s">
        <v>4695</v>
      </c>
      <c r="P1160" s="843" t="s">
        <v>229</v>
      </c>
      <c r="Q1160" s="1062" t="s">
        <v>230</v>
      </c>
      <c r="R1160" s="843" t="s">
        <v>2856</v>
      </c>
      <c r="S1160" s="843">
        <v>6</v>
      </c>
      <c r="T1160" s="843" t="s">
        <v>5174</v>
      </c>
      <c r="U1160" s="892">
        <v>5</v>
      </c>
      <c r="V1160" s="892">
        <v>200</v>
      </c>
      <c r="W1160" s="1377">
        <v>0</v>
      </c>
      <c r="X1160" s="892">
        <v>0</v>
      </c>
      <c r="Y1160" s="843"/>
      <c r="Z1160" s="843">
        <v>2016</v>
      </c>
      <c r="AA1160" s="843"/>
      <c r="AB1160" s="894" t="s">
        <v>876</v>
      </c>
      <c r="AC1160" s="894"/>
      <c r="AD1160" s="894"/>
      <c r="AE1160" s="894"/>
      <c r="AF1160" s="894"/>
      <c r="AG1160" s="894" t="s">
        <v>6289</v>
      </c>
      <c r="AH1160" s="894" t="s">
        <v>794</v>
      </c>
      <c r="AI1160" s="894">
        <v>210004378</v>
      </c>
      <c r="AJ1160" s="894" t="s">
        <v>6275</v>
      </c>
      <c r="AK1160" s="1064"/>
    </row>
    <row r="1161" spans="1:37" s="550" customFormat="1" ht="100.5" customHeight="1">
      <c r="A1161" s="843" t="s">
        <v>13365</v>
      </c>
      <c r="B1161" s="1078" t="s">
        <v>33</v>
      </c>
      <c r="C1161" s="843" t="s">
        <v>6272</v>
      </c>
      <c r="D1161" s="843" t="s">
        <v>872</v>
      </c>
      <c r="E1161" s="843" t="str">
        <f t="shared" si="40"/>
        <v>Лента</v>
      </c>
      <c r="F1161" s="843" t="s">
        <v>6273</v>
      </c>
      <c r="G1161" s="843" t="str">
        <f t="shared" si="41"/>
        <v>оградительная, сигнальная, полиэтилен, усиленная</v>
      </c>
      <c r="H1161" s="843"/>
      <c r="I1161" s="843"/>
      <c r="J1161" s="843" t="s">
        <v>1135</v>
      </c>
      <c r="K1161" s="843">
        <v>0</v>
      </c>
      <c r="L1161" s="942">
        <v>711000000</v>
      </c>
      <c r="M1161" s="997" t="s">
        <v>73</v>
      </c>
      <c r="N1161" s="843" t="s">
        <v>2115</v>
      </c>
      <c r="O1161" s="925" t="s">
        <v>4695</v>
      </c>
      <c r="P1161" s="843" t="s">
        <v>229</v>
      </c>
      <c r="Q1161" s="1062" t="s">
        <v>230</v>
      </c>
      <c r="R1161" s="843" t="s">
        <v>8977</v>
      </c>
      <c r="S1161" s="843">
        <v>6</v>
      </c>
      <c r="T1161" s="843" t="s">
        <v>5174</v>
      </c>
      <c r="U1161" s="892">
        <v>5</v>
      </c>
      <c r="V1161" s="892">
        <v>200</v>
      </c>
      <c r="W1161" s="1377">
        <v>0</v>
      </c>
      <c r="X1161" s="892">
        <v>0</v>
      </c>
      <c r="Y1161" s="843"/>
      <c r="Z1161" s="843">
        <v>2016</v>
      </c>
      <c r="AA1161" s="843" t="s">
        <v>3851</v>
      </c>
      <c r="AB1161" s="894" t="s">
        <v>876</v>
      </c>
      <c r="AC1161" s="894"/>
      <c r="AD1161" s="894"/>
      <c r="AE1161" s="894"/>
      <c r="AF1161" s="894"/>
      <c r="AG1161" s="894" t="s">
        <v>6289</v>
      </c>
      <c r="AH1161" s="894" t="s">
        <v>794</v>
      </c>
      <c r="AI1161" s="894">
        <v>210004378</v>
      </c>
      <c r="AJ1161" s="894" t="s">
        <v>6275</v>
      </c>
      <c r="AK1161" s="1064"/>
    </row>
    <row r="1162" spans="1:37" s="1226" customFormat="1" ht="100.5" customHeight="1">
      <c r="A1162" s="1201" t="s">
        <v>13581</v>
      </c>
      <c r="B1162" s="1270" t="s">
        <v>33</v>
      </c>
      <c r="C1162" s="1201" t="s">
        <v>6272</v>
      </c>
      <c r="D1162" s="1201" t="s">
        <v>872</v>
      </c>
      <c r="E1162" s="1201" t="str">
        <f t="shared" si="40"/>
        <v>Лента</v>
      </c>
      <c r="F1162" s="1201" t="s">
        <v>6273</v>
      </c>
      <c r="G1162" s="1201" t="str">
        <f t="shared" si="41"/>
        <v>оградительная, сигнальная, полиэтилен, усиленная</v>
      </c>
      <c r="H1162" s="1201"/>
      <c r="I1162" s="1201"/>
      <c r="J1162" s="1201" t="s">
        <v>1135</v>
      </c>
      <c r="K1162" s="1201">
        <v>0</v>
      </c>
      <c r="L1162" s="1195">
        <v>511010000</v>
      </c>
      <c r="M1162" s="1323" t="s">
        <v>88</v>
      </c>
      <c r="N1162" s="1201" t="s">
        <v>2035</v>
      </c>
      <c r="O1162" s="1192" t="s">
        <v>4695</v>
      </c>
      <c r="P1162" s="1201" t="s">
        <v>229</v>
      </c>
      <c r="Q1162" s="1256" t="s">
        <v>230</v>
      </c>
      <c r="R1162" s="1201" t="s">
        <v>8977</v>
      </c>
      <c r="S1162" s="1201">
        <v>6</v>
      </c>
      <c r="T1162" s="1201" t="s">
        <v>5174</v>
      </c>
      <c r="U1162" s="1267">
        <v>5</v>
      </c>
      <c r="V1162" s="1267">
        <v>200</v>
      </c>
      <c r="W1162" s="1267">
        <v>1000</v>
      </c>
      <c r="X1162" s="1267">
        <v>1120</v>
      </c>
      <c r="Y1162" s="1201"/>
      <c r="Z1162" s="1201">
        <v>2016</v>
      </c>
      <c r="AA1162" s="1263">
        <v>9.1</v>
      </c>
      <c r="AB1162" s="1180" t="s">
        <v>876</v>
      </c>
      <c r="AC1162" s="1180"/>
      <c r="AD1162" s="1180"/>
      <c r="AE1162" s="1180"/>
      <c r="AF1162" s="1180"/>
      <c r="AG1162" s="1180" t="s">
        <v>6289</v>
      </c>
      <c r="AH1162" s="1180" t="s">
        <v>794</v>
      </c>
      <c r="AI1162" s="1180">
        <v>210004378</v>
      </c>
      <c r="AJ1162" s="1180" t="s">
        <v>6275</v>
      </c>
      <c r="AK1162" s="1222"/>
    </row>
    <row r="1163" spans="1:37" s="550" customFormat="1" ht="100.5" customHeight="1">
      <c r="A1163" s="843" t="s">
        <v>6290</v>
      </c>
      <c r="B1163" s="1078" t="s">
        <v>33</v>
      </c>
      <c r="C1163" s="843" t="s">
        <v>6254</v>
      </c>
      <c r="D1163" s="843" t="s">
        <v>872</v>
      </c>
      <c r="E1163" s="843" t="str">
        <f t="shared" si="40"/>
        <v>Лента</v>
      </c>
      <c r="F1163" s="843" t="s">
        <v>6255</v>
      </c>
      <c r="G1163" s="843" t="str">
        <f t="shared" si="41"/>
        <v>оградительная, сигнальная, полиэтилен</v>
      </c>
      <c r="H1163" s="843"/>
      <c r="I1163" s="843"/>
      <c r="J1163" s="843" t="s">
        <v>227</v>
      </c>
      <c r="K1163" s="843">
        <v>0</v>
      </c>
      <c r="L1163" s="942">
        <v>711000000</v>
      </c>
      <c r="M1163" s="997" t="s">
        <v>73</v>
      </c>
      <c r="N1163" s="843" t="s">
        <v>2115</v>
      </c>
      <c r="O1163" s="843" t="s">
        <v>4706</v>
      </c>
      <c r="P1163" s="843" t="s">
        <v>229</v>
      </c>
      <c r="Q1163" s="1062" t="s">
        <v>230</v>
      </c>
      <c r="R1163" s="843" t="s">
        <v>2856</v>
      </c>
      <c r="S1163" s="843">
        <v>736</v>
      </c>
      <c r="T1163" s="843" t="s">
        <v>6256</v>
      </c>
      <c r="U1163" s="892">
        <v>10</v>
      </c>
      <c r="V1163" s="892">
        <v>4000</v>
      </c>
      <c r="W1163" s="1377">
        <v>0</v>
      </c>
      <c r="X1163" s="892">
        <v>0</v>
      </c>
      <c r="Y1163" s="843"/>
      <c r="Z1163" s="843">
        <v>2016</v>
      </c>
      <c r="AA1163" s="843"/>
      <c r="AB1163" s="894" t="s">
        <v>876</v>
      </c>
      <c r="AC1163" s="894"/>
      <c r="AD1163" s="894"/>
      <c r="AE1163" s="894"/>
      <c r="AF1163" s="894"/>
      <c r="AG1163" s="894" t="s">
        <v>6291</v>
      </c>
      <c r="AH1163" s="894" t="s">
        <v>794</v>
      </c>
      <c r="AI1163" s="894">
        <v>210021178</v>
      </c>
      <c r="AJ1163" s="894" t="s">
        <v>6292</v>
      </c>
      <c r="AK1163" s="1064"/>
    </row>
    <row r="1164" spans="1:37" s="550" customFormat="1" ht="100.5" customHeight="1">
      <c r="A1164" s="843" t="s">
        <v>13366</v>
      </c>
      <c r="B1164" s="1078" t="s">
        <v>33</v>
      </c>
      <c r="C1164" s="843" t="s">
        <v>6254</v>
      </c>
      <c r="D1164" s="843" t="s">
        <v>872</v>
      </c>
      <c r="E1164" s="843" t="str">
        <f t="shared" si="40"/>
        <v>Лента</v>
      </c>
      <c r="F1164" s="843" t="s">
        <v>6255</v>
      </c>
      <c r="G1164" s="843" t="str">
        <f t="shared" si="41"/>
        <v>оградительная, сигнальная, полиэтилен</v>
      </c>
      <c r="H1164" s="843"/>
      <c r="I1164" s="843"/>
      <c r="J1164" s="843" t="s">
        <v>1135</v>
      </c>
      <c r="K1164" s="843">
        <v>0</v>
      </c>
      <c r="L1164" s="942">
        <v>711000000</v>
      </c>
      <c r="M1164" s="997" t="s">
        <v>73</v>
      </c>
      <c r="N1164" s="843" t="s">
        <v>2115</v>
      </c>
      <c r="O1164" s="843" t="s">
        <v>4706</v>
      </c>
      <c r="P1164" s="843" t="s">
        <v>229</v>
      </c>
      <c r="Q1164" s="1062" t="s">
        <v>230</v>
      </c>
      <c r="R1164" s="843" t="s">
        <v>8977</v>
      </c>
      <c r="S1164" s="843">
        <v>736</v>
      </c>
      <c r="T1164" s="843" t="s">
        <v>6256</v>
      </c>
      <c r="U1164" s="892">
        <v>10</v>
      </c>
      <c r="V1164" s="892">
        <v>4000</v>
      </c>
      <c r="W1164" s="1377">
        <v>0</v>
      </c>
      <c r="X1164" s="892">
        <v>0</v>
      </c>
      <c r="Y1164" s="843"/>
      <c r="Z1164" s="843">
        <v>2016</v>
      </c>
      <c r="AA1164" s="843" t="s">
        <v>3851</v>
      </c>
      <c r="AB1164" s="894" t="s">
        <v>876</v>
      </c>
      <c r="AC1164" s="894"/>
      <c r="AD1164" s="894"/>
      <c r="AE1164" s="894"/>
      <c r="AF1164" s="894"/>
      <c r="AG1164" s="894" t="s">
        <v>6291</v>
      </c>
      <c r="AH1164" s="894" t="s">
        <v>794</v>
      </c>
      <c r="AI1164" s="894">
        <v>210021178</v>
      </c>
      <c r="AJ1164" s="894" t="s">
        <v>6292</v>
      </c>
      <c r="AK1164" s="1064"/>
    </row>
    <row r="1165" spans="1:37" s="1226" customFormat="1" ht="100.5" customHeight="1">
      <c r="A1165" s="1201" t="s">
        <v>13582</v>
      </c>
      <c r="B1165" s="1270" t="s">
        <v>33</v>
      </c>
      <c r="C1165" s="1201" t="s">
        <v>6254</v>
      </c>
      <c r="D1165" s="1201" t="s">
        <v>872</v>
      </c>
      <c r="E1165" s="1201" t="str">
        <f t="shared" si="40"/>
        <v>Лента</v>
      </c>
      <c r="F1165" s="1201" t="s">
        <v>6255</v>
      </c>
      <c r="G1165" s="1201" t="str">
        <f t="shared" si="41"/>
        <v>оградительная, сигнальная, полиэтилен</v>
      </c>
      <c r="H1165" s="1201"/>
      <c r="I1165" s="1201"/>
      <c r="J1165" s="1201" t="s">
        <v>1135</v>
      </c>
      <c r="K1165" s="1201">
        <v>0</v>
      </c>
      <c r="L1165" s="1322">
        <v>271034100</v>
      </c>
      <c r="M1165" s="1323" t="s">
        <v>84</v>
      </c>
      <c r="N1165" s="1201" t="s">
        <v>2035</v>
      </c>
      <c r="O1165" s="1201" t="s">
        <v>4706</v>
      </c>
      <c r="P1165" s="1201" t="s">
        <v>229</v>
      </c>
      <c r="Q1165" s="1256" t="s">
        <v>230</v>
      </c>
      <c r="R1165" s="1201" t="s">
        <v>8977</v>
      </c>
      <c r="S1165" s="1201">
        <v>736</v>
      </c>
      <c r="T1165" s="1201" t="s">
        <v>6256</v>
      </c>
      <c r="U1165" s="1267">
        <v>10</v>
      </c>
      <c r="V1165" s="1267">
        <v>4000</v>
      </c>
      <c r="W1165" s="1267">
        <v>40000</v>
      </c>
      <c r="X1165" s="1267">
        <v>44800</v>
      </c>
      <c r="Y1165" s="1201"/>
      <c r="Z1165" s="1201">
        <v>2016</v>
      </c>
      <c r="AA1165" s="1263">
        <v>9.1</v>
      </c>
      <c r="AB1165" s="1180" t="s">
        <v>876</v>
      </c>
      <c r="AC1165" s="1180"/>
      <c r="AD1165" s="1180"/>
      <c r="AE1165" s="1180"/>
      <c r="AF1165" s="1180"/>
      <c r="AG1165" s="1180" t="s">
        <v>6291</v>
      </c>
      <c r="AH1165" s="1180" t="s">
        <v>794</v>
      </c>
      <c r="AI1165" s="1180">
        <v>210021178</v>
      </c>
      <c r="AJ1165" s="1180" t="s">
        <v>6292</v>
      </c>
      <c r="AK1165" s="1222"/>
    </row>
    <row r="1166" spans="1:37" s="550" customFormat="1" ht="100.5" customHeight="1">
      <c r="A1166" s="843" t="s">
        <v>6293</v>
      </c>
      <c r="B1166" s="1078" t="s">
        <v>33</v>
      </c>
      <c r="C1166" s="843" t="s">
        <v>6254</v>
      </c>
      <c r="D1166" s="843" t="s">
        <v>872</v>
      </c>
      <c r="E1166" s="843" t="str">
        <f t="shared" si="40"/>
        <v>Лента</v>
      </c>
      <c r="F1166" s="843" t="s">
        <v>6255</v>
      </c>
      <c r="G1166" s="843" t="str">
        <f t="shared" si="41"/>
        <v>оградительная, сигнальная, полиэтилен</v>
      </c>
      <c r="H1166" s="843"/>
      <c r="I1166" s="843"/>
      <c r="J1166" s="843" t="s">
        <v>227</v>
      </c>
      <c r="K1166" s="843">
        <v>0</v>
      </c>
      <c r="L1166" s="942">
        <v>711000000</v>
      </c>
      <c r="M1166" s="997" t="s">
        <v>73</v>
      </c>
      <c r="N1166" s="843" t="s">
        <v>2115</v>
      </c>
      <c r="O1166" s="925" t="s">
        <v>4677</v>
      </c>
      <c r="P1166" s="843" t="s">
        <v>229</v>
      </c>
      <c r="Q1166" s="1062" t="s">
        <v>230</v>
      </c>
      <c r="R1166" s="843" t="s">
        <v>2856</v>
      </c>
      <c r="S1166" s="843">
        <v>736</v>
      </c>
      <c r="T1166" s="843" t="s">
        <v>6256</v>
      </c>
      <c r="U1166" s="892">
        <v>350</v>
      </c>
      <c r="V1166" s="892">
        <v>4000</v>
      </c>
      <c r="W1166" s="1377">
        <v>0</v>
      </c>
      <c r="X1166" s="892">
        <v>0</v>
      </c>
      <c r="Y1166" s="843"/>
      <c r="Z1166" s="843">
        <v>2016</v>
      </c>
      <c r="AA1166" s="843"/>
      <c r="AB1166" s="894" t="s">
        <v>876</v>
      </c>
      <c r="AC1166" s="894"/>
      <c r="AD1166" s="894"/>
      <c r="AE1166" s="894"/>
      <c r="AF1166" s="894"/>
      <c r="AG1166" s="894" t="s">
        <v>6294</v>
      </c>
      <c r="AH1166" s="894" t="s">
        <v>794</v>
      </c>
      <c r="AI1166" s="894">
        <v>210021178</v>
      </c>
      <c r="AJ1166" s="894" t="s">
        <v>6292</v>
      </c>
      <c r="AK1166" s="1064"/>
    </row>
    <row r="1167" spans="1:37" s="550" customFormat="1" ht="100.5" customHeight="1">
      <c r="A1167" s="843" t="s">
        <v>13367</v>
      </c>
      <c r="B1167" s="1078" t="s">
        <v>33</v>
      </c>
      <c r="C1167" s="843" t="s">
        <v>6254</v>
      </c>
      <c r="D1167" s="843" t="s">
        <v>872</v>
      </c>
      <c r="E1167" s="843" t="str">
        <f t="shared" si="40"/>
        <v>Лента</v>
      </c>
      <c r="F1167" s="843" t="s">
        <v>6255</v>
      </c>
      <c r="G1167" s="843" t="str">
        <f t="shared" si="41"/>
        <v>оградительная, сигнальная, полиэтилен</v>
      </c>
      <c r="H1167" s="843"/>
      <c r="I1167" s="843"/>
      <c r="J1167" s="843" t="s">
        <v>1135</v>
      </c>
      <c r="K1167" s="843">
        <v>0</v>
      </c>
      <c r="L1167" s="942">
        <v>711000000</v>
      </c>
      <c r="M1167" s="997" t="s">
        <v>73</v>
      </c>
      <c r="N1167" s="843" t="s">
        <v>2115</v>
      </c>
      <c r="O1167" s="925" t="s">
        <v>4677</v>
      </c>
      <c r="P1167" s="843" t="s">
        <v>229</v>
      </c>
      <c r="Q1167" s="1062" t="s">
        <v>230</v>
      </c>
      <c r="R1167" s="843" t="s">
        <v>8977</v>
      </c>
      <c r="S1167" s="843">
        <v>736</v>
      </c>
      <c r="T1167" s="843" t="s">
        <v>6256</v>
      </c>
      <c r="U1167" s="892">
        <v>350</v>
      </c>
      <c r="V1167" s="892">
        <v>4000</v>
      </c>
      <c r="W1167" s="1377">
        <v>0</v>
      </c>
      <c r="X1167" s="892">
        <v>0</v>
      </c>
      <c r="Y1167" s="843"/>
      <c r="Z1167" s="843">
        <v>2016</v>
      </c>
      <c r="AA1167" s="843" t="s">
        <v>3851</v>
      </c>
      <c r="AB1167" s="894" t="s">
        <v>876</v>
      </c>
      <c r="AC1167" s="894"/>
      <c r="AD1167" s="894"/>
      <c r="AE1167" s="894"/>
      <c r="AF1167" s="894"/>
      <c r="AG1167" s="894" t="s">
        <v>6294</v>
      </c>
      <c r="AH1167" s="894" t="s">
        <v>794</v>
      </c>
      <c r="AI1167" s="894">
        <v>210021178</v>
      </c>
      <c r="AJ1167" s="894" t="s">
        <v>6292</v>
      </c>
      <c r="AK1167" s="1064"/>
    </row>
    <row r="1168" spans="1:37" s="1269" customFormat="1" ht="100.5" customHeight="1">
      <c r="A1168" s="1201" t="s">
        <v>13583</v>
      </c>
      <c r="B1168" s="1270" t="s">
        <v>33</v>
      </c>
      <c r="C1168" s="1201" t="s">
        <v>6254</v>
      </c>
      <c r="D1168" s="1201" t="s">
        <v>872</v>
      </c>
      <c r="E1168" s="1201" t="str">
        <f t="shared" si="40"/>
        <v>Лента</v>
      </c>
      <c r="F1168" s="1201" t="s">
        <v>6255</v>
      </c>
      <c r="G1168" s="1201" t="str">
        <f t="shared" si="41"/>
        <v>оградительная, сигнальная, полиэтилен</v>
      </c>
      <c r="H1168" s="1201"/>
      <c r="I1168" s="1201"/>
      <c r="J1168" s="1201" t="s">
        <v>1135</v>
      </c>
      <c r="K1168" s="1201">
        <v>0</v>
      </c>
      <c r="L1168" s="1321">
        <v>431010000</v>
      </c>
      <c r="M1168" s="1322" t="s">
        <v>129</v>
      </c>
      <c r="N1168" s="1201" t="s">
        <v>2035</v>
      </c>
      <c r="O1168" s="1192" t="s">
        <v>4677</v>
      </c>
      <c r="P1168" s="1201" t="s">
        <v>229</v>
      </c>
      <c r="Q1168" s="1256" t="s">
        <v>230</v>
      </c>
      <c r="R1168" s="1201" t="s">
        <v>8977</v>
      </c>
      <c r="S1168" s="1201">
        <v>736</v>
      </c>
      <c r="T1168" s="1201" t="s">
        <v>6256</v>
      </c>
      <c r="U1168" s="1267">
        <v>350</v>
      </c>
      <c r="V1168" s="1267">
        <v>4000</v>
      </c>
      <c r="W1168" s="1267">
        <v>1400000</v>
      </c>
      <c r="X1168" s="1267">
        <v>1568000</v>
      </c>
      <c r="Y1168" s="1201"/>
      <c r="Z1168" s="1201">
        <v>2016</v>
      </c>
      <c r="AA1168" s="1263">
        <v>9.1</v>
      </c>
      <c r="AB1168" s="1180" t="s">
        <v>876</v>
      </c>
      <c r="AC1168" s="1180"/>
      <c r="AD1168" s="1180"/>
      <c r="AE1168" s="1180"/>
      <c r="AF1168" s="1180"/>
      <c r="AG1168" s="1180" t="s">
        <v>6294</v>
      </c>
      <c r="AH1168" s="1180" t="s">
        <v>794</v>
      </c>
      <c r="AI1168" s="1180">
        <v>210021178</v>
      </c>
      <c r="AJ1168" s="1180" t="s">
        <v>6292</v>
      </c>
      <c r="AK1168" s="1222"/>
    </row>
    <row r="1169" spans="1:37" s="192" customFormat="1" ht="100.5" customHeight="1">
      <c r="A1169" s="723" t="s">
        <v>6295</v>
      </c>
      <c r="B1169" s="1039" t="s">
        <v>33</v>
      </c>
      <c r="C1169" s="723" t="s">
        <v>6296</v>
      </c>
      <c r="D1169" s="723" t="s">
        <v>6297</v>
      </c>
      <c r="E1169" s="723" t="str">
        <f t="shared" si="40"/>
        <v>Перчатки</v>
      </c>
      <c r="F1169" s="723" t="s">
        <v>6298</v>
      </c>
      <c r="G1169" s="723" t="str">
        <f t="shared" si="41"/>
        <v>для защиты рук технические, пропитанные резиной (латексом), хлопчатобумажные</v>
      </c>
      <c r="H1169" s="723"/>
      <c r="I1169" s="723"/>
      <c r="J1169" s="723" t="s">
        <v>1135</v>
      </c>
      <c r="K1169" s="723">
        <v>70</v>
      </c>
      <c r="L1169" s="762">
        <v>271010000</v>
      </c>
      <c r="M1169" s="723" t="s">
        <v>127</v>
      </c>
      <c r="N1169" s="723" t="s">
        <v>2115</v>
      </c>
      <c r="O1169" s="723" t="s">
        <v>802</v>
      </c>
      <c r="P1169" s="723" t="s">
        <v>229</v>
      </c>
      <c r="Q1169" s="870" t="s">
        <v>230</v>
      </c>
      <c r="R1169" s="723" t="s">
        <v>2856</v>
      </c>
      <c r="S1169" s="723">
        <v>715</v>
      </c>
      <c r="T1169" s="723" t="s">
        <v>6178</v>
      </c>
      <c r="U1169" s="785">
        <v>50</v>
      </c>
      <c r="V1169" s="785">
        <v>350</v>
      </c>
      <c r="W1169" s="1371">
        <v>17500</v>
      </c>
      <c r="X1169" s="785">
        <v>19600</v>
      </c>
      <c r="Y1169" s="723" t="s">
        <v>4270</v>
      </c>
      <c r="Z1169" s="723">
        <v>2016</v>
      </c>
      <c r="AA1169" s="723"/>
      <c r="AB1169" s="756" t="s">
        <v>876</v>
      </c>
      <c r="AC1169" s="756"/>
      <c r="AD1169" s="756"/>
      <c r="AE1169" s="756"/>
      <c r="AF1169" s="756"/>
      <c r="AG1169" s="756" t="s">
        <v>6299</v>
      </c>
      <c r="AH1169" s="756" t="s">
        <v>794</v>
      </c>
      <c r="AI1169" s="756">
        <v>210000590</v>
      </c>
      <c r="AJ1169" s="756" t="s">
        <v>6300</v>
      </c>
      <c r="AK1169" s="803"/>
    </row>
    <row r="1170" spans="1:37" s="192" customFormat="1" ht="100.5" customHeight="1">
      <c r="A1170" s="723" t="s">
        <v>6301</v>
      </c>
      <c r="B1170" s="1039" t="s">
        <v>33</v>
      </c>
      <c r="C1170" s="723" t="s">
        <v>6302</v>
      </c>
      <c r="D1170" s="723" t="s">
        <v>6297</v>
      </c>
      <c r="E1170" s="723" t="str">
        <f t="shared" si="40"/>
        <v>Перчатки</v>
      </c>
      <c r="F1170" s="723" t="s">
        <v>6303</v>
      </c>
      <c r="G1170" s="723" t="str">
        <f t="shared" si="41"/>
        <v>для защиты рук технические, спилковые с хлопчатобумажной тканью, усиленные</v>
      </c>
      <c r="H1170" s="723"/>
      <c r="I1170" s="723"/>
      <c r="J1170" s="723" t="s">
        <v>1135</v>
      </c>
      <c r="K1170" s="723">
        <v>70</v>
      </c>
      <c r="L1170" s="762">
        <v>271010000</v>
      </c>
      <c r="M1170" s="723" t="s">
        <v>127</v>
      </c>
      <c r="N1170" s="723" t="s">
        <v>2115</v>
      </c>
      <c r="O1170" s="723" t="s">
        <v>802</v>
      </c>
      <c r="P1170" s="723" t="s">
        <v>229</v>
      </c>
      <c r="Q1170" s="870" t="s">
        <v>230</v>
      </c>
      <c r="R1170" s="723" t="s">
        <v>2856</v>
      </c>
      <c r="S1170" s="723">
        <v>715</v>
      </c>
      <c r="T1170" s="723" t="s">
        <v>6178</v>
      </c>
      <c r="U1170" s="785">
        <v>1000</v>
      </c>
      <c r="V1170" s="785">
        <v>500</v>
      </c>
      <c r="W1170" s="1371">
        <v>500000</v>
      </c>
      <c r="X1170" s="785">
        <v>560000</v>
      </c>
      <c r="Y1170" s="723" t="s">
        <v>4270</v>
      </c>
      <c r="Z1170" s="723">
        <v>2016</v>
      </c>
      <c r="AA1170" s="723"/>
      <c r="AB1170" s="756" t="s">
        <v>876</v>
      </c>
      <c r="AC1170" s="756"/>
      <c r="AD1170" s="756"/>
      <c r="AE1170" s="756"/>
      <c r="AF1170" s="756"/>
      <c r="AG1170" s="756" t="s">
        <v>6304</v>
      </c>
      <c r="AH1170" s="756" t="s">
        <v>794</v>
      </c>
      <c r="AI1170" s="756">
        <v>210000592</v>
      </c>
      <c r="AJ1170" s="756" t="s">
        <v>6305</v>
      </c>
      <c r="AK1170" s="803"/>
    </row>
    <row r="1171" spans="1:37" s="192" customFormat="1" ht="100.5" customHeight="1">
      <c r="A1171" s="723" t="s">
        <v>6306</v>
      </c>
      <c r="B1171" s="1039" t="s">
        <v>33</v>
      </c>
      <c r="C1171" s="723" t="s">
        <v>6307</v>
      </c>
      <c r="D1171" s="723" t="s">
        <v>6308</v>
      </c>
      <c r="E1171" s="723" t="str">
        <f t="shared" si="40"/>
        <v>Подшлемник</v>
      </c>
      <c r="F1171" s="723" t="s">
        <v>6309</v>
      </c>
      <c r="G1171" s="723" t="str">
        <f t="shared" si="41"/>
        <v>для ношения под защитной каски, материал хлопок/акрил</v>
      </c>
      <c r="H1171" s="723"/>
      <c r="I1171" s="723"/>
      <c r="J1171" s="723" t="s">
        <v>1135</v>
      </c>
      <c r="K1171" s="723">
        <v>60</v>
      </c>
      <c r="L1171" s="762">
        <v>271010000</v>
      </c>
      <c r="M1171" s="723" t="s">
        <v>127</v>
      </c>
      <c r="N1171" s="723" t="s">
        <v>2115</v>
      </c>
      <c r="O1171" s="723" t="s">
        <v>802</v>
      </c>
      <c r="P1171" s="723" t="s">
        <v>229</v>
      </c>
      <c r="Q1171" s="870" t="s">
        <v>230</v>
      </c>
      <c r="R1171" s="723" t="s">
        <v>2856</v>
      </c>
      <c r="S1171" s="723">
        <v>796</v>
      </c>
      <c r="T1171" s="723" t="s">
        <v>232</v>
      </c>
      <c r="U1171" s="785">
        <v>14</v>
      </c>
      <c r="V1171" s="785">
        <v>1000</v>
      </c>
      <c r="W1171" s="1371">
        <v>14000</v>
      </c>
      <c r="X1171" s="785">
        <v>15680</v>
      </c>
      <c r="Y1171" s="723" t="s">
        <v>4270</v>
      </c>
      <c r="Z1171" s="723">
        <v>2016</v>
      </c>
      <c r="AA1171" s="723"/>
      <c r="AB1171" s="756" t="s">
        <v>876</v>
      </c>
      <c r="AC1171" s="756"/>
      <c r="AD1171" s="756"/>
      <c r="AE1171" s="756"/>
      <c r="AF1171" s="756"/>
      <c r="AG1171" s="756" t="s">
        <v>6310</v>
      </c>
      <c r="AH1171" s="756" t="s">
        <v>794</v>
      </c>
      <c r="AI1171" s="756">
        <v>210000596</v>
      </c>
      <c r="AJ1171" s="756" t="s">
        <v>6311</v>
      </c>
      <c r="AK1171" s="803"/>
    </row>
    <row r="1172" spans="1:37" s="192" customFormat="1" ht="100.5" customHeight="1">
      <c r="A1172" s="723" t="s">
        <v>6312</v>
      </c>
      <c r="B1172" s="1039" t="s">
        <v>33</v>
      </c>
      <c r="C1172" s="723" t="s">
        <v>6313</v>
      </c>
      <c r="D1172" s="723" t="s">
        <v>6314</v>
      </c>
      <c r="E1172" s="723" t="str">
        <f t="shared" si="40"/>
        <v>Щиток</v>
      </c>
      <c r="F1172" s="723" t="s">
        <v>6315</v>
      </c>
      <c r="G1172" s="723" t="str">
        <f t="shared" si="41"/>
        <v>защитный лицевой, исполнение корпуса - светофильтрующий  (КФ), с креплением на каске</v>
      </c>
      <c r="H1172" s="723"/>
      <c r="I1172" s="723"/>
      <c r="J1172" s="723" t="s">
        <v>1135</v>
      </c>
      <c r="K1172" s="723">
        <v>75</v>
      </c>
      <c r="L1172" s="762">
        <v>271010000</v>
      </c>
      <c r="M1172" s="723" t="s">
        <v>127</v>
      </c>
      <c r="N1172" s="723" t="s">
        <v>2115</v>
      </c>
      <c r="O1172" s="723" t="s">
        <v>802</v>
      </c>
      <c r="P1172" s="723" t="s">
        <v>229</v>
      </c>
      <c r="Q1172" s="870" t="s">
        <v>230</v>
      </c>
      <c r="R1172" s="723" t="s">
        <v>2856</v>
      </c>
      <c r="S1172" s="723">
        <v>796</v>
      </c>
      <c r="T1172" s="723" t="s">
        <v>232</v>
      </c>
      <c r="U1172" s="785">
        <v>13</v>
      </c>
      <c r="V1172" s="785">
        <v>2500</v>
      </c>
      <c r="W1172" s="1371">
        <v>32500</v>
      </c>
      <c r="X1172" s="785">
        <v>36400</v>
      </c>
      <c r="Y1172" s="723" t="s">
        <v>4270</v>
      </c>
      <c r="Z1172" s="723">
        <v>2016</v>
      </c>
      <c r="AA1172" s="723"/>
      <c r="AB1172" s="756" t="s">
        <v>876</v>
      </c>
      <c r="AC1172" s="756"/>
      <c r="AD1172" s="756"/>
      <c r="AE1172" s="756"/>
      <c r="AF1172" s="756"/>
      <c r="AG1172" s="756" t="s">
        <v>6316</v>
      </c>
      <c r="AH1172" s="756" t="s">
        <v>794</v>
      </c>
      <c r="AI1172" s="756">
        <v>210000757</v>
      </c>
      <c r="AJ1172" s="756" t="s">
        <v>6317</v>
      </c>
      <c r="AK1172" s="803"/>
    </row>
    <row r="1173" spans="1:37" s="192" customFormat="1" ht="100.5" customHeight="1">
      <c r="A1173" s="723" t="s">
        <v>6318</v>
      </c>
      <c r="B1173" s="1039" t="s">
        <v>33</v>
      </c>
      <c r="C1173" s="723" t="s">
        <v>6319</v>
      </c>
      <c r="D1173" s="723" t="s">
        <v>6320</v>
      </c>
      <c r="E1173" s="723" t="str">
        <f t="shared" si="40"/>
        <v>Маска</v>
      </c>
      <c r="F1173" s="723" t="s">
        <v>6321</v>
      </c>
      <c r="G1173" s="723" t="str">
        <f t="shared" si="41"/>
        <v>из нетканого материала, с антимикробным фильтром</v>
      </c>
      <c r="H1173" s="723"/>
      <c r="I1173" s="723"/>
      <c r="J1173" s="723" t="s">
        <v>1135</v>
      </c>
      <c r="K1173" s="723">
        <v>60</v>
      </c>
      <c r="L1173" s="762">
        <v>271010000</v>
      </c>
      <c r="M1173" s="723" t="s">
        <v>127</v>
      </c>
      <c r="N1173" s="723" t="s">
        <v>2115</v>
      </c>
      <c r="O1173" s="723" t="s">
        <v>802</v>
      </c>
      <c r="P1173" s="723" t="s">
        <v>229</v>
      </c>
      <c r="Q1173" s="870" t="s">
        <v>230</v>
      </c>
      <c r="R1173" s="723" t="s">
        <v>2856</v>
      </c>
      <c r="S1173" s="723">
        <v>796</v>
      </c>
      <c r="T1173" s="723" t="s">
        <v>232</v>
      </c>
      <c r="U1173" s="785">
        <v>91</v>
      </c>
      <c r="V1173" s="785">
        <v>800</v>
      </c>
      <c r="W1173" s="1371">
        <v>72800</v>
      </c>
      <c r="X1173" s="785">
        <v>81536</v>
      </c>
      <c r="Y1173" s="723" t="s">
        <v>4270</v>
      </c>
      <c r="Z1173" s="723">
        <v>2016</v>
      </c>
      <c r="AA1173" s="723"/>
      <c r="AB1173" s="756" t="s">
        <v>876</v>
      </c>
      <c r="AC1173" s="756"/>
      <c r="AD1173" s="756"/>
      <c r="AE1173" s="756"/>
      <c r="AF1173" s="756"/>
      <c r="AG1173" s="756" t="s">
        <v>6322</v>
      </c>
      <c r="AH1173" s="756" t="s">
        <v>794</v>
      </c>
      <c r="AI1173" s="756">
        <v>210000769</v>
      </c>
      <c r="AJ1173" s="756" t="s">
        <v>6323</v>
      </c>
      <c r="AK1173" s="803"/>
    </row>
    <row r="1174" spans="1:37" s="192" customFormat="1" ht="100.5" customHeight="1">
      <c r="A1174" s="723" t="s">
        <v>6324</v>
      </c>
      <c r="B1174" s="1039" t="s">
        <v>33</v>
      </c>
      <c r="C1174" s="723" t="s">
        <v>6325</v>
      </c>
      <c r="D1174" s="723" t="s">
        <v>6326</v>
      </c>
      <c r="E1174" s="723" t="str">
        <f t="shared" si="40"/>
        <v>Ткань</v>
      </c>
      <c r="F1174" s="723" t="s">
        <v>6327</v>
      </c>
      <c r="G1174" s="723" t="str">
        <f t="shared" si="41"/>
        <v>асбестовая, для изготовления теплоизоляционных материалов,  прорезиненных набивок, прокладочных колец и манжет, ГОСТ 6102-94</v>
      </c>
      <c r="H1174" s="723"/>
      <c r="I1174" s="723"/>
      <c r="J1174" s="723" t="s">
        <v>1135</v>
      </c>
      <c r="K1174" s="723">
        <v>50</v>
      </c>
      <c r="L1174" s="762">
        <v>271010000</v>
      </c>
      <c r="M1174" s="723" t="s">
        <v>127</v>
      </c>
      <c r="N1174" s="723" t="s">
        <v>2115</v>
      </c>
      <c r="O1174" s="723" t="s">
        <v>802</v>
      </c>
      <c r="P1174" s="723" t="s">
        <v>229</v>
      </c>
      <c r="Q1174" s="870" t="s">
        <v>230</v>
      </c>
      <c r="R1174" s="723" t="s">
        <v>2856</v>
      </c>
      <c r="S1174" s="723">
        <v>55</v>
      </c>
      <c r="T1174" s="723" t="s">
        <v>3168</v>
      </c>
      <c r="U1174" s="785">
        <v>50</v>
      </c>
      <c r="V1174" s="785">
        <v>1016</v>
      </c>
      <c r="W1174" s="1371">
        <v>50800</v>
      </c>
      <c r="X1174" s="785">
        <v>56896</v>
      </c>
      <c r="Y1174" s="723" t="s">
        <v>4270</v>
      </c>
      <c r="Z1174" s="723">
        <v>2016</v>
      </c>
      <c r="AA1174" s="723"/>
      <c r="AB1174" s="756" t="s">
        <v>876</v>
      </c>
      <c r="AC1174" s="756"/>
      <c r="AD1174" s="756"/>
      <c r="AE1174" s="756"/>
      <c r="AF1174" s="756"/>
      <c r="AG1174" s="756" t="s">
        <v>6328</v>
      </c>
      <c r="AH1174" s="756" t="s">
        <v>794</v>
      </c>
      <c r="AI1174" s="756">
        <v>210000912</v>
      </c>
      <c r="AJ1174" s="756" t="s">
        <v>6329</v>
      </c>
      <c r="AK1174" s="803"/>
    </row>
    <row r="1175" spans="1:37" s="192" customFormat="1" ht="100.5" customHeight="1">
      <c r="A1175" s="723" t="s">
        <v>6330</v>
      </c>
      <c r="B1175" s="1039" t="s">
        <v>33</v>
      </c>
      <c r="C1175" s="723" t="s">
        <v>6325</v>
      </c>
      <c r="D1175" s="723" t="s">
        <v>6326</v>
      </c>
      <c r="E1175" s="723" t="str">
        <f t="shared" si="40"/>
        <v>Ткань</v>
      </c>
      <c r="F1175" s="723" t="s">
        <v>6327</v>
      </c>
      <c r="G1175" s="723" t="str">
        <f t="shared" si="41"/>
        <v>асбестовая, для изготовления теплоизоляционных материалов,  прорезиненных набивок, прокладочных колец и манжет, ГОСТ 6102-94</v>
      </c>
      <c r="H1175" s="723"/>
      <c r="I1175" s="723"/>
      <c r="J1175" s="723" t="s">
        <v>1135</v>
      </c>
      <c r="K1175" s="723">
        <v>50</v>
      </c>
      <c r="L1175" s="762">
        <v>271010000</v>
      </c>
      <c r="M1175" s="723" t="s">
        <v>127</v>
      </c>
      <c r="N1175" s="723" t="s">
        <v>2115</v>
      </c>
      <c r="O1175" s="723" t="s">
        <v>802</v>
      </c>
      <c r="P1175" s="723" t="s">
        <v>229</v>
      </c>
      <c r="Q1175" s="870" t="s">
        <v>230</v>
      </c>
      <c r="R1175" s="723" t="s">
        <v>2856</v>
      </c>
      <c r="S1175" s="723">
        <v>55</v>
      </c>
      <c r="T1175" s="723" t="s">
        <v>3168</v>
      </c>
      <c r="U1175" s="785">
        <v>136</v>
      </c>
      <c r="V1175" s="785">
        <v>1016</v>
      </c>
      <c r="W1175" s="1371">
        <v>138176</v>
      </c>
      <c r="X1175" s="785">
        <v>154757.12</v>
      </c>
      <c r="Y1175" s="723" t="s">
        <v>4270</v>
      </c>
      <c r="Z1175" s="723">
        <v>2016</v>
      </c>
      <c r="AA1175" s="723"/>
      <c r="AB1175" s="756" t="s">
        <v>876</v>
      </c>
      <c r="AC1175" s="756"/>
      <c r="AD1175" s="756"/>
      <c r="AE1175" s="756"/>
      <c r="AF1175" s="756"/>
      <c r="AG1175" s="756" t="s">
        <v>6328</v>
      </c>
      <c r="AH1175" s="756" t="s">
        <v>794</v>
      </c>
      <c r="AI1175" s="756">
        <v>210000912</v>
      </c>
      <c r="AJ1175" s="756" t="s">
        <v>6329</v>
      </c>
      <c r="AK1175" s="803"/>
    </row>
    <row r="1176" spans="1:37" s="192" customFormat="1" ht="100.5" customHeight="1">
      <c r="A1176" s="723" t="s">
        <v>6331</v>
      </c>
      <c r="B1176" s="1039" t="s">
        <v>33</v>
      </c>
      <c r="C1176" s="723" t="s">
        <v>6332</v>
      </c>
      <c r="D1176" s="723" t="s">
        <v>6333</v>
      </c>
      <c r="E1176" s="723" t="str">
        <f t="shared" si="40"/>
        <v>Табличка</v>
      </c>
      <c r="F1176" s="723" t="s">
        <v>6334</v>
      </c>
      <c r="G1176" s="723" t="str">
        <f t="shared" si="41"/>
        <v>информационная световая</v>
      </c>
      <c r="H1176" s="723"/>
      <c r="I1176" s="723"/>
      <c r="J1176" s="723" t="s">
        <v>1135</v>
      </c>
      <c r="K1176" s="723">
        <v>50</v>
      </c>
      <c r="L1176" s="762">
        <v>271010000</v>
      </c>
      <c r="M1176" s="723" t="s">
        <v>127</v>
      </c>
      <c r="N1176" s="723" t="s">
        <v>2115</v>
      </c>
      <c r="O1176" s="723" t="s">
        <v>802</v>
      </c>
      <c r="P1176" s="723" t="s">
        <v>229</v>
      </c>
      <c r="Q1176" s="870" t="s">
        <v>230</v>
      </c>
      <c r="R1176" s="723" t="s">
        <v>2856</v>
      </c>
      <c r="S1176" s="723">
        <v>796</v>
      </c>
      <c r="T1176" s="723" t="s">
        <v>232</v>
      </c>
      <c r="U1176" s="785">
        <v>34</v>
      </c>
      <c r="V1176" s="785">
        <v>5350</v>
      </c>
      <c r="W1176" s="1371">
        <v>181900</v>
      </c>
      <c r="X1176" s="785">
        <v>203728</v>
      </c>
      <c r="Y1176" s="723" t="s">
        <v>4270</v>
      </c>
      <c r="Z1176" s="723">
        <v>2016</v>
      </c>
      <c r="AA1176" s="723"/>
      <c r="AB1176" s="756" t="s">
        <v>876</v>
      </c>
      <c r="AC1176" s="756"/>
      <c r="AD1176" s="756"/>
      <c r="AE1176" s="756"/>
      <c r="AF1176" s="756"/>
      <c r="AG1176" s="756" t="s">
        <v>6335</v>
      </c>
      <c r="AH1176" s="756" t="s">
        <v>794</v>
      </c>
      <c r="AI1176" s="756">
        <v>210004082</v>
      </c>
      <c r="AJ1176" s="756" t="s">
        <v>6336</v>
      </c>
      <c r="AK1176" s="803"/>
    </row>
    <row r="1177" spans="1:37" s="192" customFormat="1" ht="100.5" customHeight="1">
      <c r="A1177" s="723" t="s">
        <v>6337</v>
      </c>
      <c r="B1177" s="1039" t="s">
        <v>33</v>
      </c>
      <c r="C1177" s="723" t="s">
        <v>6338</v>
      </c>
      <c r="D1177" s="723" t="s">
        <v>6339</v>
      </c>
      <c r="E1177" s="723" t="str">
        <f t="shared" ref="E1177:E1242" si="42">D1177</f>
        <v>Краги</v>
      </c>
      <c r="F1177" s="723" t="s">
        <v>6340</v>
      </c>
      <c r="G1177" s="723" t="str">
        <f t="shared" ref="G1177:G1242" si="43">F1177</f>
        <v>для защиты рук от повышенных температур, из термостойкого материала</v>
      </c>
      <c r="H1177" s="723"/>
      <c r="I1177" s="723"/>
      <c r="J1177" s="723" t="s">
        <v>1135</v>
      </c>
      <c r="K1177" s="723">
        <v>80</v>
      </c>
      <c r="L1177" s="762">
        <v>271010000</v>
      </c>
      <c r="M1177" s="723" t="s">
        <v>127</v>
      </c>
      <c r="N1177" s="723" t="s">
        <v>2115</v>
      </c>
      <c r="O1177" s="723" t="s">
        <v>802</v>
      </c>
      <c r="P1177" s="723" t="s">
        <v>229</v>
      </c>
      <c r="Q1177" s="870" t="s">
        <v>230</v>
      </c>
      <c r="R1177" s="723" t="s">
        <v>2856</v>
      </c>
      <c r="S1177" s="723">
        <v>715</v>
      </c>
      <c r="T1177" s="723" t="s">
        <v>6178</v>
      </c>
      <c r="U1177" s="785">
        <v>1</v>
      </c>
      <c r="V1177" s="785">
        <v>1200</v>
      </c>
      <c r="W1177" s="1371">
        <v>1200</v>
      </c>
      <c r="X1177" s="785">
        <v>1344</v>
      </c>
      <c r="Y1177" s="723" t="s">
        <v>4270</v>
      </c>
      <c r="Z1177" s="723">
        <v>2016</v>
      </c>
      <c r="AA1177" s="723"/>
      <c r="AB1177" s="756" t="s">
        <v>876</v>
      </c>
      <c r="AC1177" s="756"/>
      <c r="AD1177" s="756"/>
      <c r="AE1177" s="756"/>
      <c r="AF1177" s="756"/>
      <c r="AG1177" s="756" t="s">
        <v>6341</v>
      </c>
      <c r="AH1177" s="756" t="s">
        <v>794</v>
      </c>
      <c r="AI1177" s="756">
        <v>210004103</v>
      </c>
      <c r="AJ1177" s="756" t="s">
        <v>6342</v>
      </c>
      <c r="AK1177" s="803"/>
    </row>
    <row r="1178" spans="1:37" s="192" customFormat="1" ht="100.5" customHeight="1">
      <c r="A1178" s="723" t="s">
        <v>6343</v>
      </c>
      <c r="B1178" s="1039" t="s">
        <v>33</v>
      </c>
      <c r="C1178" s="723" t="s">
        <v>6344</v>
      </c>
      <c r="D1178" s="723" t="s">
        <v>6345</v>
      </c>
      <c r="E1178" s="723" t="str">
        <f t="shared" si="42"/>
        <v>Войлок</v>
      </c>
      <c r="F1178" s="723" t="s">
        <v>6346</v>
      </c>
      <c r="G1178" s="723" t="str">
        <f t="shared" si="43"/>
        <v>противопожарный, ГОСТ 16221-79</v>
      </c>
      <c r="H1178" s="723"/>
      <c r="I1178" s="723"/>
      <c r="J1178" s="723" t="s">
        <v>1135</v>
      </c>
      <c r="K1178" s="723">
        <v>100</v>
      </c>
      <c r="L1178" s="762">
        <v>271010000</v>
      </c>
      <c r="M1178" s="723" t="s">
        <v>127</v>
      </c>
      <c r="N1178" s="723" t="s">
        <v>2115</v>
      </c>
      <c r="O1178" s="723" t="s">
        <v>802</v>
      </c>
      <c r="P1178" s="723" t="s">
        <v>229</v>
      </c>
      <c r="Q1178" s="870" t="s">
        <v>230</v>
      </c>
      <c r="R1178" s="723" t="s">
        <v>2856</v>
      </c>
      <c r="S1178" s="723">
        <v>55</v>
      </c>
      <c r="T1178" s="723" t="s">
        <v>3168</v>
      </c>
      <c r="U1178" s="785">
        <v>126</v>
      </c>
      <c r="V1178" s="785">
        <v>5000</v>
      </c>
      <c r="W1178" s="1371">
        <v>630000</v>
      </c>
      <c r="X1178" s="785">
        <v>705600</v>
      </c>
      <c r="Y1178" s="723" t="s">
        <v>4270</v>
      </c>
      <c r="Z1178" s="723">
        <v>2016</v>
      </c>
      <c r="AA1178" s="723"/>
      <c r="AB1178" s="756" t="s">
        <v>876</v>
      </c>
      <c r="AC1178" s="756"/>
      <c r="AD1178" s="756"/>
      <c r="AE1178" s="756"/>
      <c r="AF1178" s="756"/>
      <c r="AG1178" s="756" t="s">
        <v>6347</v>
      </c>
      <c r="AH1178" s="756" t="s">
        <v>794</v>
      </c>
      <c r="AI1178" s="756">
        <v>210009647</v>
      </c>
      <c r="AJ1178" s="756" t="s">
        <v>6348</v>
      </c>
      <c r="AK1178" s="803"/>
    </row>
    <row r="1179" spans="1:37" s="192" customFormat="1" ht="100.5" customHeight="1">
      <c r="A1179" s="723" t="s">
        <v>6349</v>
      </c>
      <c r="B1179" s="1039" t="s">
        <v>33</v>
      </c>
      <c r="C1179" s="723" t="s">
        <v>6350</v>
      </c>
      <c r="D1179" s="723" t="s">
        <v>6351</v>
      </c>
      <c r="E1179" s="723" t="str">
        <f t="shared" si="42"/>
        <v>Плакат</v>
      </c>
      <c r="F1179" s="723" t="s">
        <v>6352</v>
      </c>
      <c r="G1179" s="723" t="str">
        <f t="shared" si="43"/>
        <v>информационного/предупредительного/эвакуационного и другого назначения</v>
      </c>
      <c r="H1179" s="723"/>
      <c r="I1179" s="723"/>
      <c r="J1179" s="723" t="s">
        <v>1135</v>
      </c>
      <c r="K1179" s="723">
        <v>100</v>
      </c>
      <c r="L1179" s="762">
        <v>271010000</v>
      </c>
      <c r="M1179" s="723" t="s">
        <v>127</v>
      </c>
      <c r="N1179" s="723" t="s">
        <v>2115</v>
      </c>
      <c r="O1179" s="723" t="s">
        <v>802</v>
      </c>
      <c r="P1179" s="723" t="s">
        <v>229</v>
      </c>
      <c r="Q1179" s="870" t="s">
        <v>230</v>
      </c>
      <c r="R1179" s="723" t="s">
        <v>2856</v>
      </c>
      <c r="S1179" s="723">
        <v>796</v>
      </c>
      <c r="T1179" s="723" t="s">
        <v>232</v>
      </c>
      <c r="U1179" s="785">
        <v>10</v>
      </c>
      <c r="V1179" s="785">
        <v>7000</v>
      </c>
      <c r="W1179" s="1371">
        <v>70000</v>
      </c>
      <c r="X1179" s="785">
        <v>78400</v>
      </c>
      <c r="Y1179" s="723" t="s">
        <v>4270</v>
      </c>
      <c r="Z1179" s="723">
        <v>2016</v>
      </c>
      <c r="AA1179" s="723"/>
      <c r="AB1179" s="756" t="s">
        <v>876</v>
      </c>
      <c r="AC1179" s="756"/>
      <c r="AD1179" s="756"/>
      <c r="AE1179" s="756"/>
      <c r="AF1179" s="756"/>
      <c r="AG1179" s="756" t="s">
        <v>6353</v>
      </c>
      <c r="AH1179" s="756" t="s">
        <v>794</v>
      </c>
      <c r="AI1179" s="756">
        <v>210011170</v>
      </c>
      <c r="AJ1179" s="756" t="s">
        <v>6354</v>
      </c>
      <c r="AK1179" s="803"/>
    </row>
    <row r="1180" spans="1:37" s="192" customFormat="1" ht="100.5" customHeight="1">
      <c r="A1180" s="723" t="s">
        <v>6355</v>
      </c>
      <c r="B1180" s="1039" t="s">
        <v>33</v>
      </c>
      <c r="C1180" s="723" t="s">
        <v>6356</v>
      </c>
      <c r="D1180" s="723" t="s">
        <v>6297</v>
      </c>
      <c r="E1180" s="723" t="str">
        <f t="shared" si="42"/>
        <v>Перчатки</v>
      </c>
      <c r="F1180" s="723" t="s">
        <v>6357</v>
      </c>
      <c r="G1180" s="723" t="str">
        <f t="shared" si="43"/>
        <v>для защиты рук технические, спилковые с хлопчатобумажной тканью, усиленные, утепленные</v>
      </c>
      <c r="H1180" s="723"/>
      <c r="I1180" s="723"/>
      <c r="J1180" s="723" t="s">
        <v>1135</v>
      </c>
      <c r="K1180" s="723">
        <v>70</v>
      </c>
      <c r="L1180" s="762">
        <v>271010000</v>
      </c>
      <c r="M1180" s="723" t="s">
        <v>127</v>
      </c>
      <c r="N1180" s="723" t="s">
        <v>2115</v>
      </c>
      <c r="O1180" s="723" t="s">
        <v>802</v>
      </c>
      <c r="P1180" s="723" t="s">
        <v>229</v>
      </c>
      <c r="Q1180" s="870" t="s">
        <v>230</v>
      </c>
      <c r="R1180" s="723" t="s">
        <v>2856</v>
      </c>
      <c r="S1180" s="723">
        <v>715</v>
      </c>
      <c r="T1180" s="723" t="s">
        <v>6178</v>
      </c>
      <c r="U1180" s="785">
        <v>53</v>
      </c>
      <c r="V1180" s="785">
        <v>950</v>
      </c>
      <c r="W1180" s="1371">
        <v>50350</v>
      </c>
      <c r="X1180" s="785">
        <v>56392</v>
      </c>
      <c r="Y1180" s="723" t="s">
        <v>4270</v>
      </c>
      <c r="Z1180" s="723">
        <v>2016</v>
      </c>
      <c r="AA1180" s="723"/>
      <c r="AB1180" s="756" t="s">
        <v>876</v>
      </c>
      <c r="AC1180" s="756"/>
      <c r="AD1180" s="756"/>
      <c r="AE1180" s="756"/>
      <c r="AF1180" s="756"/>
      <c r="AG1180" s="756" t="s">
        <v>6358</v>
      </c>
      <c r="AH1180" s="756" t="s">
        <v>794</v>
      </c>
      <c r="AI1180" s="756">
        <v>210012271</v>
      </c>
      <c r="AJ1180" s="756" t="s">
        <v>6359</v>
      </c>
      <c r="AK1180" s="803"/>
    </row>
    <row r="1181" spans="1:37" s="192" customFormat="1" ht="100.5" customHeight="1">
      <c r="A1181" s="723" t="s">
        <v>6360</v>
      </c>
      <c r="B1181" s="1039" t="s">
        <v>33</v>
      </c>
      <c r="C1181" s="723" t="s">
        <v>6361</v>
      </c>
      <c r="D1181" s="723" t="s">
        <v>898</v>
      </c>
      <c r="E1181" s="723" t="str">
        <f t="shared" si="42"/>
        <v>Набивка</v>
      </c>
      <c r="F1181" s="723" t="s">
        <v>6362</v>
      </c>
      <c r="G1181" s="723" t="str">
        <f t="shared" si="43"/>
        <v>асбестовая, марка АП (АП-31), круглая, сальниковая, размер 5 мм, ГОСТ 5152-84</v>
      </c>
      <c r="H1181" s="723"/>
      <c r="I1181" s="723"/>
      <c r="J1181" s="723" t="s">
        <v>1135</v>
      </c>
      <c r="K1181" s="723">
        <v>83</v>
      </c>
      <c r="L1181" s="762">
        <v>271010000</v>
      </c>
      <c r="M1181" s="723" t="s">
        <v>127</v>
      </c>
      <c r="N1181" s="723" t="s">
        <v>2115</v>
      </c>
      <c r="O1181" s="723" t="s">
        <v>802</v>
      </c>
      <c r="P1181" s="723" t="s">
        <v>229</v>
      </c>
      <c r="Q1181" s="870" t="s">
        <v>230</v>
      </c>
      <c r="R1181" s="723" t="s">
        <v>2856</v>
      </c>
      <c r="S1181" s="723">
        <v>166</v>
      </c>
      <c r="T1181" s="723" t="s">
        <v>902</v>
      </c>
      <c r="U1181" s="785">
        <v>12.535</v>
      </c>
      <c r="V1181" s="785">
        <v>2000</v>
      </c>
      <c r="W1181" s="1371">
        <v>25070</v>
      </c>
      <c r="X1181" s="785">
        <v>28078.400000000001</v>
      </c>
      <c r="Y1181" s="723" t="s">
        <v>4270</v>
      </c>
      <c r="Z1181" s="723">
        <v>2016</v>
      </c>
      <c r="AA1181" s="723"/>
      <c r="AB1181" s="756" t="s">
        <v>876</v>
      </c>
      <c r="AC1181" s="756"/>
      <c r="AD1181" s="756"/>
      <c r="AE1181" s="756"/>
      <c r="AF1181" s="756"/>
      <c r="AG1181" s="756" t="s">
        <v>6363</v>
      </c>
      <c r="AH1181" s="756" t="s">
        <v>794</v>
      </c>
      <c r="AI1181" s="756">
        <v>210013783</v>
      </c>
      <c r="AJ1181" s="756" t="s">
        <v>6364</v>
      </c>
      <c r="AK1181" s="803"/>
    </row>
    <row r="1182" spans="1:37" s="192" customFormat="1" ht="100.5" customHeight="1">
      <c r="A1182" s="723" t="s">
        <v>6365</v>
      </c>
      <c r="B1182" s="1039" t="s">
        <v>33</v>
      </c>
      <c r="C1182" s="723" t="s">
        <v>6366</v>
      </c>
      <c r="D1182" s="723" t="s">
        <v>6367</v>
      </c>
      <c r="E1182" s="723" t="str">
        <f t="shared" si="42"/>
        <v>Перчатки с крагами</v>
      </c>
      <c r="F1182" s="723" t="s">
        <v>6368</v>
      </c>
      <c r="G1182" s="723" t="str">
        <f t="shared" si="43"/>
        <v>для защиты от выплесков жидкого металла, контактной теплоты, теплоты излучения, термостойкие, плотность 500 г/кв.м</v>
      </c>
      <c r="H1182" s="723"/>
      <c r="I1182" s="723"/>
      <c r="J1182" s="723" t="s">
        <v>1135</v>
      </c>
      <c r="K1182" s="723">
        <v>70</v>
      </c>
      <c r="L1182" s="762">
        <v>271010000</v>
      </c>
      <c r="M1182" s="723" t="s">
        <v>127</v>
      </c>
      <c r="N1182" s="723" t="s">
        <v>2115</v>
      </c>
      <c r="O1182" s="723" t="s">
        <v>802</v>
      </c>
      <c r="P1182" s="723" t="s">
        <v>229</v>
      </c>
      <c r="Q1182" s="870" t="s">
        <v>230</v>
      </c>
      <c r="R1182" s="723" t="s">
        <v>2856</v>
      </c>
      <c r="S1182" s="723">
        <v>715</v>
      </c>
      <c r="T1182" s="723" t="s">
        <v>6178</v>
      </c>
      <c r="U1182" s="785">
        <v>4</v>
      </c>
      <c r="V1182" s="785">
        <v>1800</v>
      </c>
      <c r="W1182" s="1371">
        <v>7200</v>
      </c>
      <c r="X1182" s="785">
        <v>8064</v>
      </c>
      <c r="Y1182" s="723" t="s">
        <v>4270</v>
      </c>
      <c r="Z1182" s="723">
        <v>2016</v>
      </c>
      <c r="AA1182" s="723"/>
      <c r="AB1182" s="756" t="s">
        <v>876</v>
      </c>
      <c r="AC1182" s="756"/>
      <c r="AD1182" s="756"/>
      <c r="AE1182" s="756"/>
      <c r="AF1182" s="756"/>
      <c r="AG1182" s="756" t="s">
        <v>6369</v>
      </c>
      <c r="AH1182" s="756" t="s">
        <v>794</v>
      </c>
      <c r="AI1182" s="756">
        <v>210014946</v>
      </c>
      <c r="AJ1182" s="756" t="s">
        <v>6370</v>
      </c>
      <c r="AK1182" s="803"/>
    </row>
    <row r="1183" spans="1:37" s="192" customFormat="1" ht="100.5" customHeight="1">
      <c r="A1183" s="723" t="s">
        <v>6371</v>
      </c>
      <c r="B1183" s="1039" t="s">
        <v>33</v>
      </c>
      <c r="C1183" s="723" t="s">
        <v>6366</v>
      </c>
      <c r="D1183" s="723" t="s">
        <v>6367</v>
      </c>
      <c r="E1183" s="723" t="str">
        <f t="shared" si="42"/>
        <v>Перчатки с крагами</v>
      </c>
      <c r="F1183" s="723" t="s">
        <v>6368</v>
      </c>
      <c r="G1183" s="723" t="str">
        <f t="shared" si="43"/>
        <v>для защиты от выплесков жидкого металла, контактной теплоты, теплоты излучения, термостойкие, плотность 500 г/кв.м</v>
      </c>
      <c r="H1183" s="723"/>
      <c r="I1183" s="723"/>
      <c r="J1183" s="723" t="s">
        <v>1135</v>
      </c>
      <c r="K1183" s="723">
        <v>70</v>
      </c>
      <c r="L1183" s="762">
        <v>271010000</v>
      </c>
      <c r="M1183" s="723" t="s">
        <v>127</v>
      </c>
      <c r="N1183" s="723" t="s">
        <v>2115</v>
      </c>
      <c r="O1183" s="723" t="s">
        <v>802</v>
      </c>
      <c r="P1183" s="723" t="s">
        <v>229</v>
      </c>
      <c r="Q1183" s="870" t="s">
        <v>230</v>
      </c>
      <c r="R1183" s="723" t="s">
        <v>2856</v>
      </c>
      <c r="S1183" s="723">
        <v>715</v>
      </c>
      <c r="T1183" s="723" t="s">
        <v>6178</v>
      </c>
      <c r="U1183" s="785">
        <v>55</v>
      </c>
      <c r="V1183" s="785">
        <v>500</v>
      </c>
      <c r="W1183" s="1371">
        <v>27500</v>
      </c>
      <c r="X1183" s="785">
        <v>30800</v>
      </c>
      <c r="Y1183" s="723" t="s">
        <v>4270</v>
      </c>
      <c r="Z1183" s="723">
        <v>2016</v>
      </c>
      <c r="AA1183" s="723"/>
      <c r="AB1183" s="756" t="s">
        <v>876</v>
      </c>
      <c r="AC1183" s="756"/>
      <c r="AD1183" s="756"/>
      <c r="AE1183" s="756"/>
      <c r="AF1183" s="756"/>
      <c r="AG1183" s="756" t="s">
        <v>6369</v>
      </c>
      <c r="AH1183" s="756" t="s">
        <v>794</v>
      </c>
      <c r="AI1183" s="756">
        <v>210015841</v>
      </c>
      <c r="AJ1183" s="756" t="s">
        <v>6372</v>
      </c>
      <c r="AK1183" s="803"/>
    </row>
    <row r="1184" spans="1:37" s="192" customFormat="1" ht="100.5" customHeight="1">
      <c r="A1184" s="723" t="s">
        <v>6373</v>
      </c>
      <c r="B1184" s="1039" t="s">
        <v>33</v>
      </c>
      <c r="C1184" s="723" t="s">
        <v>6374</v>
      </c>
      <c r="D1184" s="723" t="s">
        <v>6375</v>
      </c>
      <c r="E1184" s="723" t="str">
        <f t="shared" si="42"/>
        <v>Стержень</v>
      </c>
      <c r="F1184" s="723" t="s">
        <v>6376</v>
      </c>
      <c r="G1184" s="723" t="str">
        <f t="shared" si="43"/>
        <v>фторопластовый, диаметр 80 мм</v>
      </c>
      <c r="H1184" s="723"/>
      <c r="I1184" s="723"/>
      <c r="J1184" s="723" t="s">
        <v>1135</v>
      </c>
      <c r="K1184" s="723">
        <v>60</v>
      </c>
      <c r="L1184" s="762">
        <v>271010000</v>
      </c>
      <c r="M1184" s="723" t="s">
        <v>127</v>
      </c>
      <c r="N1184" s="723" t="s">
        <v>2115</v>
      </c>
      <c r="O1184" s="723" t="s">
        <v>802</v>
      </c>
      <c r="P1184" s="723" t="s">
        <v>229</v>
      </c>
      <c r="Q1184" s="870" t="s">
        <v>230</v>
      </c>
      <c r="R1184" s="723" t="s">
        <v>2856</v>
      </c>
      <c r="S1184" s="723">
        <v>166</v>
      </c>
      <c r="T1184" s="723" t="s">
        <v>902</v>
      </c>
      <c r="U1184" s="785">
        <v>2</v>
      </c>
      <c r="V1184" s="785">
        <v>2782</v>
      </c>
      <c r="W1184" s="1371">
        <v>5564</v>
      </c>
      <c r="X1184" s="785">
        <v>6231.68</v>
      </c>
      <c r="Y1184" s="723" t="s">
        <v>4270</v>
      </c>
      <c r="Z1184" s="723">
        <v>2016</v>
      </c>
      <c r="AA1184" s="723"/>
      <c r="AB1184" s="756" t="s">
        <v>876</v>
      </c>
      <c r="AC1184" s="756"/>
      <c r="AD1184" s="756"/>
      <c r="AE1184" s="756"/>
      <c r="AF1184" s="756"/>
      <c r="AG1184" s="756" t="s">
        <v>6377</v>
      </c>
      <c r="AH1184" s="756" t="s">
        <v>794</v>
      </c>
      <c r="AI1184" s="756">
        <v>210016715</v>
      </c>
      <c r="AJ1184" s="756" t="s">
        <v>6378</v>
      </c>
      <c r="AK1184" s="803"/>
    </row>
    <row r="1185" spans="1:37" s="192" customFormat="1" ht="100.5" customHeight="1">
      <c r="A1185" s="723" t="s">
        <v>6379</v>
      </c>
      <c r="B1185" s="1039" t="s">
        <v>33</v>
      </c>
      <c r="C1185" s="723" t="s">
        <v>6380</v>
      </c>
      <c r="D1185" s="723" t="s">
        <v>6381</v>
      </c>
      <c r="E1185" s="723" t="str">
        <f t="shared" si="42"/>
        <v>Знак указательный</v>
      </c>
      <c r="F1185" s="723" t="s">
        <v>6382</v>
      </c>
      <c r="G1185" s="723" t="str">
        <f t="shared" si="43"/>
        <v>направляющая стрелка</v>
      </c>
      <c r="H1185" s="723"/>
      <c r="I1185" s="723"/>
      <c r="J1185" s="723" t="s">
        <v>1135</v>
      </c>
      <c r="K1185" s="723">
        <v>50</v>
      </c>
      <c r="L1185" s="762">
        <v>271010000</v>
      </c>
      <c r="M1185" s="723" t="s">
        <v>127</v>
      </c>
      <c r="N1185" s="723" t="s">
        <v>2115</v>
      </c>
      <c r="O1185" s="723" t="s">
        <v>802</v>
      </c>
      <c r="P1185" s="723" t="s">
        <v>229</v>
      </c>
      <c r="Q1185" s="870" t="s">
        <v>230</v>
      </c>
      <c r="R1185" s="723" t="s">
        <v>2856</v>
      </c>
      <c r="S1185" s="723">
        <v>796</v>
      </c>
      <c r="T1185" s="723" t="s">
        <v>232</v>
      </c>
      <c r="U1185" s="785">
        <v>3</v>
      </c>
      <c r="V1185" s="785">
        <v>10800</v>
      </c>
      <c r="W1185" s="1371">
        <v>32400</v>
      </c>
      <c r="X1185" s="785">
        <v>36288</v>
      </c>
      <c r="Y1185" s="723" t="s">
        <v>4270</v>
      </c>
      <c r="Z1185" s="723">
        <v>2016</v>
      </c>
      <c r="AA1185" s="723"/>
      <c r="AB1185" s="756" t="s">
        <v>876</v>
      </c>
      <c r="AC1185" s="756"/>
      <c r="AD1185" s="756"/>
      <c r="AE1185" s="756"/>
      <c r="AF1185" s="756"/>
      <c r="AG1185" s="756" t="s">
        <v>6383</v>
      </c>
      <c r="AH1185" s="756" t="s">
        <v>794</v>
      </c>
      <c r="AI1185" s="756">
        <v>210017208</v>
      </c>
      <c r="AJ1185" s="756" t="s">
        <v>6384</v>
      </c>
      <c r="AK1185" s="803"/>
    </row>
    <row r="1186" spans="1:37" s="192" customFormat="1" ht="100.5" customHeight="1">
      <c r="A1186" s="723" t="s">
        <v>6385</v>
      </c>
      <c r="B1186" s="1039" t="s">
        <v>33</v>
      </c>
      <c r="C1186" s="723" t="s">
        <v>6338</v>
      </c>
      <c r="D1186" s="723" t="s">
        <v>6339</v>
      </c>
      <c r="E1186" s="723" t="str">
        <f t="shared" si="42"/>
        <v>Краги</v>
      </c>
      <c r="F1186" s="723" t="s">
        <v>6340</v>
      </c>
      <c r="G1186" s="723" t="str">
        <f t="shared" si="43"/>
        <v>для защиты рук от повышенных температур, из термостойкого материала</v>
      </c>
      <c r="H1186" s="723"/>
      <c r="I1186" s="723"/>
      <c r="J1186" s="723" t="s">
        <v>1135</v>
      </c>
      <c r="K1186" s="723">
        <v>80</v>
      </c>
      <c r="L1186" s="762">
        <v>271010000</v>
      </c>
      <c r="M1186" s="723" t="s">
        <v>127</v>
      </c>
      <c r="N1186" s="723" t="s">
        <v>2115</v>
      </c>
      <c r="O1186" s="723" t="s">
        <v>802</v>
      </c>
      <c r="P1186" s="723" t="s">
        <v>229</v>
      </c>
      <c r="Q1186" s="870" t="s">
        <v>230</v>
      </c>
      <c r="R1186" s="723" t="s">
        <v>2856</v>
      </c>
      <c r="S1186" s="723">
        <v>715</v>
      </c>
      <c r="T1186" s="723" t="s">
        <v>6178</v>
      </c>
      <c r="U1186" s="785">
        <v>1</v>
      </c>
      <c r="V1186" s="785">
        <v>1300</v>
      </c>
      <c r="W1186" s="1371">
        <v>1300</v>
      </c>
      <c r="X1186" s="785">
        <v>1456</v>
      </c>
      <c r="Y1186" s="723" t="s">
        <v>4270</v>
      </c>
      <c r="Z1186" s="723">
        <v>2016</v>
      </c>
      <c r="AA1186" s="723"/>
      <c r="AB1186" s="756" t="s">
        <v>876</v>
      </c>
      <c r="AC1186" s="756"/>
      <c r="AD1186" s="756"/>
      <c r="AE1186" s="756"/>
      <c r="AF1186" s="756"/>
      <c r="AG1186" s="756" t="s">
        <v>6341</v>
      </c>
      <c r="AH1186" s="756" t="s">
        <v>794</v>
      </c>
      <c r="AI1186" s="756">
        <v>210018315</v>
      </c>
      <c r="AJ1186" s="756" t="s">
        <v>6386</v>
      </c>
      <c r="AK1186" s="803"/>
    </row>
    <row r="1187" spans="1:37" s="192" customFormat="1" ht="100.5" customHeight="1">
      <c r="A1187" s="723" t="s">
        <v>6387</v>
      </c>
      <c r="B1187" s="1039" t="s">
        <v>33</v>
      </c>
      <c r="C1187" s="723" t="s">
        <v>6388</v>
      </c>
      <c r="D1187" s="723" t="s">
        <v>6389</v>
      </c>
      <c r="E1187" s="723" t="str">
        <f t="shared" si="42"/>
        <v>Диафрагма</v>
      </c>
      <c r="F1187" s="723" t="s">
        <v>6390</v>
      </c>
      <c r="G1187" s="723" t="str">
        <f t="shared" si="43"/>
        <v>измерительная</v>
      </c>
      <c r="H1187" s="723"/>
      <c r="I1187" s="723"/>
      <c r="J1187" s="723" t="s">
        <v>1135</v>
      </c>
      <c r="K1187" s="723">
        <v>50</v>
      </c>
      <c r="L1187" s="762">
        <v>271010000</v>
      </c>
      <c r="M1187" s="723" t="s">
        <v>127</v>
      </c>
      <c r="N1187" s="723" t="s">
        <v>2115</v>
      </c>
      <c r="O1187" s="723" t="s">
        <v>802</v>
      </c>
      <c r="P1187" s="723" t="s">
        <v>229</v>
      </c>
      <c r="Q1187" s="870" t="s">
        <v>230</v>
      </c>
      <c r="R1187" s="723" t="s">
        <v>2856</v>
      </c>
      <c r="S1187" s="723">
        <v>796</v>
      </c>
      <c r="T1187" s="723" t="s">
        <v>232</v>
      </c>
      <c r="U1187" s="785">
        <v>2</v>
      </c>
      <c r="V1187" s="785">
        <v>2000</v>
      </c>
      <c r="W1187" s="1371">
        <v>4000</v>
      </c>
      <c r="X1187" s="785">
        <v>4480</v>
      </c>
      <c r="Y1187" s="723" t="s">
        <v>4270</v>
      </c>
      <c r="Z1187" s="723">
        <v>2016</v>
      </c>
      <c r="AA1187" s="723"/>
      <c r="AB1187" s="756" t="s">
        <v>876</v>
      </c>
      <c r="AC1187" s="756"/>
      <c r="AD1187" s="756"/>
      <c r="AE1187" s="756"/>
      <c r="AF1187" s="756"/>
      <c r="AG1187" s="756" t="s">
        <v>6391</v>
      </c>
      <c r="AH1187" s="756" t="s">
        <v>794</v>
      </c>
      <c r="AI1187" s="756">
        <v>210019942</v>
      </c>
      <c r="AJ1187" s="756" t="s">
        <v>6392</v>
      </c>
      <c r="AK1187" s="803"/>
    </row>
    <row r="1188" spans="1:37" s="192" customFormat="1" ht="100.5" customHeight="1">
      <c r="A1188" s="723" t="s">
        <v>6393</v>
      </c>
      <c r="B1188" s="1039" t="s">
        <v>33</v>
      </c>
      <c r="C1188" s="723" t="s">
        <v>6394</v>
      </c>
      <c r="D1188" s="723" t="s">
        <v>6297</v>
      </c>
      <c r="E1188" s="723" t="str">
        <f t="shared" si="42"/>
        <v>Перчатки</v>
      </c>
      <c r="F1188" s="723" t="s">
        <v>6395</v>
      </c>
      <c r="G1188" s="723" t="str">
        <f t="shared" si="43"/>
        <v>для защиты рук технические, со сплошным покрытием ПВХ, хлопчатобумажные</v>
      </c>
      <c r="H1188" s="723"/>
      <c r="I1188" s="723"/>
      <c r="J1188" s="723" t="s">
        <v>1135</v>
      </c>
      <c r="K1188" s="723">
        <v>70</v>
      </c>
      <c r="L1188" s="762">
        <v>271010000</v>
      </c>
      <c r="M1188" s="723" t="s">
        <v>127</v>
      </c>
      <c r="N1188" s="723" t="s">
        <v>2115</v>
      </c>
      <c r="O1188" s="723" t="s">
        <v>802</v>
      </c>
      <c r="P1188" s="723" t="s">
        <v>229</v>
      </c>
      <c r="Q1188" s="870" t="s">
        <v>230</v>
      </c>
      <c r="R1188" s="723" t="s">
        <v>2856</v>
      </c>
      <c r="S1188" s="723">
        <v>715</v>
      </c>
      <c r="T1188" s="723" t="s">
        <v>6178</v>
      </c>
      <c r="U1188" s="785">
        <v>224</v>
      </c>
      <c r="V1188" s="785">
        <v>214</v>
      </c>
      <c r="W1188" s="1371">
        <v>47936</v>
      </c>
      <c r="X1188" s="785">
        <v>53688.32</v>
      </c>
      <c r="Y1188" s="723" t="s">
        <v>4270</v>
      </c>
      <c r="Z1188" s="723">
        <v>2016</v>
      </c>
      <c r="AA1188" s="723"/>
      <c r="AB1188" s="756" t="s">
        <v>876</v>
      </c>
      <c r="AC1188" s="756"/>
      <c r="AD1188" s="756"/>
      <c r="AE1188" s="756"/>
      <c r="AF1188" s="756"/>
      <c r="AG1188" s="756" t="s">
        <v>6396</v>
      </c>
      <c r="AH1188" s="756" t="s">
        <v>794</v>
      </c>
      <c r="AI1188" s="756">
        <v>210020022</v>
      </c>
      <c r="AJ1188" s="756" t="s">
        <v>6397</v>
      </c>
      <c r="AK1188" s="803"/>
    </row>
    <row r="1189" spans="1:37" s="192" customFormat="1" ht="100.5" customHeight="1">
      <c r="A1189" s="723" t="s">
        <v>6398</v>
      </c>
      <c r="B1189" s="1039" t="s">
        <v>33</v>
      </c>
      <c r="C1189" s="723" t="s">
        <v>6399</v>
      </c>
      <c r="D1189" s="723" t="s">
        <v>6400</v>
      </c>
      <c r="E1189" s="723" t="str">
        <f t="shared" si="42"/>
        <v>Бочка</v>
      </c>
      <c r="F1189" s="723" t="s">
        <v>6401</v>
      </c>
      <c r="G1189" s="723" t="str">
        <f t="shared" si="43"/>
        <v>из черного металла, вместимость 50-300 л</v>
      </c>
      <c r="H1189" s="723"/>
      <c r="I1189" s="723"/>
      <c r="J1189" s="723" t="s">
        <v>1135</v>
      </c>
      <c r="K1189" s="723">
        <v>50</v>
      </c>
      <c r="L1189" s="762">
        <v>271010000</v>
      </c>
      <c r="M1189" s="723" t="s">
        <v>127</v>
      </c>
      <c r="N1189" s="723" t="s">
        <v>2115</v>
      </c>
      <c r="O1189" s="723" t="s">
        <v>802</v>
      </c>
      <c r="P1189" s="723" t="s">
        <v>229</v>
      </c>
      <c r="Q1189" s="870" t="s">
        <v>230</v>
      </c>
      <c r="R1189" s="723" t="s">
        <v>2856</v>
      </c>
      <c r="S1189" s="723">
        <v>796</v>
      </c>
      <c r="T1189" s="723" t="s">
        <v>232</v>
      </c>
      <c r="U1189" s="785">
        <v>2</v>
      </c>
      <c r="V1189" s="785">
        <v>3500</v>
      </c>
      <c r="W1189" s="1371">
        <v>7000</v>
      </c>
      <c r="X1189" s="785">
        <v>7840</v>
      </c>
      <c r="Y1189" s="723" t="s">
        <v>4270</v>
      </c>
      <c r="Z1189" s="723">
        <v>2016</v>
      </c>
      <c r="AA1189" s="723"/>
      <c r="AB1189" s="756" t="s">
        <v>876</v>
      </c>
      <c r="AC1189" s="756"/>
      <c r="AD1189" s="756"/>
      <c r="AE1189" s="756"/>
      <c r="AF1189" s="756"/>
      <c r="AG1189" s="756" t="s">
        <v>6402</v>
      </c>
      <c r="AH1189" s="756" t="s">
        <v>794</v>
      </c>
      <c r="AI1189" s="756">
        <v>240000008</v>
      </c>
      <c r="AJ1189" s="756" t="s">
        <v>6403</v>
      </c>
      <c r="AK1189" s="803"/>
    </row>
    <row r="1190" spans="1:37" s="192" customFormat="1" ht="100.5" customHeight="1">
      <c r="A1190" s="723" t="s">
        <v>6404</v>
      </c>
      <c r="B1190" s="1039" t="s">
        <v>33</v>
      </c>
      <c r="C1190" s="723" t="s">
        <v>6405</v>
      </c>
      <c r="D1190" s="723" t="s">
        <v>6406</v>
      </c>
      <c r="E1190" s="723" t="str">
        <f t="shared" si="42"/>
        <v>Канистра</v>
      </c>
      <c r="F1190" s="723" t="s">
        <v>6407</v>
      </c>
      <c r="G1190" s="723" t="str">
        <f t="shared" si="43"/>
        <v>из черного металла, вместимость менее 50 л</v>
      </c>
      <c r="H1190" s="723"/>
      <c r="I1190" s="723"/>
      <c r="J1190" s="723" t="s">
        <v>1135</v>
      </c>
      <c r="K1190" s="723">
        <v>50</v>
      </c>
      <c r="L1190" s="762">
        <v>271010000</v>
      </c>
      <c r="M1190" s="723" t="s">
        <v>127</v>
      </c>
      <c r="N1190" s="723" t="s">
        <v>2115</v>
      </c>
      <c r="O1190" s="723" t="s">
        <v>802</v>
      </c>
      <c r="P1190" s="723" t="s">
        <v>229</v>
      </c>
      <c r="Q1190" s="870" t="s">
        <v>230</v>
      </c>
      <c r="R1190" s="723" t="s">
        <v>2856</v>
      </c>
      <c r="S1190" s="723">
        <v>796</v>
      </c>
      <c r="T1190" s="723" t="s">
        <v>232</v>
      </c>
      <c r="U1190" s="785">
        <v>1</v>
      </c>
      <c r="V1190" s="785">
        <v>7000</v>
      </c>
      <c r="W1190" s="1371">
        <v>7000</v>
      </c>
      <c r="X1190" s="785">
        <v>7840</v>
      </c>
      <c r="Y1190" s="723" t="s">
        <v>4270</v>
      </c>
      <c r="Z1190" s="723">
        <v>2016</v>
      </c>
      <c r="AA1190" s="723"/>
      <c r="AB1190" s="756" t="s">
        <v>876</v>
      </c>
      <c r="AC1190" s="756"/>
      <c r="AD1190" s="756"/>
      <c r="AE1190" s="756"/>
      <c r="AF1190" s="756"/>
      <c r="AG1190" s="756" t="s">
        <v>6408</v>
      </c>
      <c r="AH1190" s="756" t="s">
        <v>794</v>
      </c>
      <c r="AI1190" s="756">
        <v>240000009</v>
      </c>
      <c r="AJ1190" s="756" t="s">
        <v>6409</v>
      </c>
      <c r="AK1190" s="803"/>
    </row>
    <row r="1191" spans="1:37" s="192" customFormat="1" ht="100.5" customHeight="1">
      <c r="A1191" s="723" t="s">
        <v>6410</v>
      </c>
      <c r="B1191" s="1039" t="s">
        <v>33</v>
      </c>
      <c r="C1191" s="723" t="s">
        <v>6411</v>
      </c>
      <c r="D1191" s="723" t="s">
        <v>4915</v>
      </c>
      <c r="E1191" s="723" t="str">
        <f t="shared" si="42"/>
        <v>Масло</v>
      </c>
      <c r="F1191" s="723" t="s">
        <v>6412</v>
      </c>
      <c r="G1191" s="723" t="str">
        <f t="shared" si="43"/>
        <v>индустриальное, марка И-40А</v>
      </c>
      <c r="H1191" s="723"/>
      <c r="I1191" s="723"/>
      <c r="J1191" s="723" t="s">
        <v>1135</v>
      </c>
      <c r="K1191" s="723">
        <v>60</v>
      </c>
      <c r="L1191" s="762">
        <v>271010000</v>
      </c>
      <c r="M1191" s="723" t="s">
        <v>127</v>
      </c>
      <c r="N1191" s="723" t="s">
        <v>2115</v>
      </c>
      <c r="O1191" s="723" t="s">
        <v>802</v>
      </c>
      <c r="P1191" s="723" t="s">
        <v>229</v>
      </c>
      <c r="Q1191" s="870" t="s">
        <v>230</v>
      </c>
      <c r="R1191" s="723" t="s">
        <v>2856</v>
      </c>
      <c r="S1191" s="723">
        <v>166</v>
      </c>
      <c r="T1191" s="723" t="s">
        <v>902</v>
      </c>
      <c r="U1191" s="785">
        <v>16</v>
      </c>
      <c r="V1191" s="785">
        <v>420</v>
      </c>
      <c r="W1191" s="1371">
        <v>6720</v>
      </c>
      <c r="X1191" s="785">
        <v>7526.4</v>
      </c>
      <c r="Y1191" s="723" t="s">
        <v>4270</v>
      </c>
      <c r="Z1191" s="723">
        <v>2016</v>
      </c>
      <c r="AA1191" s="723"/>
      <c r="AB1191" s="756" t="s">
        <v>876</v>
      </c>
      <c r="AC1191" s="756"/>
      <c r="AD1191" s="756"/>
      <c r="AE1191" s="756"/>
      <c r="AF1191" s="756"/>
      <c r="AG1191" s="756" t="s">
        <v>6413</v>
      </c>
      <c r="AH1191" s="756" t="s">
        <v>794</v>
      </c>
      <c r="AI1191" s="756">
        <v>230000059</v>
      </c>
      <c r="AJ1191" s="756" t="s">
        <v>6414</v>
      </c>
      <c r="AK1191" s="803"/>
    </row>
    <row r="1192" spans="1:37" s="192" customFormat="1" ht="100.5" customHeight="1">
      <c r="A1192" s="723" t="s">
        <v>6415</v>
      </c>
      <c r="B1192" s="1039" t="s">
        <v>33</v>
      </c>
      <c r="C1192" s="723" t="s">
        <v>4848</v>
      </c>
      <c r="D1192" s="723" t="s">
        <v>4849</v>
      </c>
      <c r="E1192" s="723" t="str">
        <f t="shared" si="42"/>
        <v>Кольцо</v>
      </c>
      <c r="F1192" s="723" t="s">
        <v>4850</v>
      </c>
      <c r="G1192" s="723" t="str">
        <f t="shared" si="43"/>
        <v>резиновое, уплотнительное, ГОСТ 9833-73</v>
      </c>
      <c r="H1192" s="723"/>
      <c r="I1192" s="723"/>
      <c r="J1192" s="723" t="s">
        <v>1135</v>
      </c>
      <c r="K1192" s="723">
        <v>50</v>
      </c>
      <c r="L1192" s="762">
        <v>271010000</v>
      </c>
      <c r="M1192" s="723" t="s">
        <v>127</v>
      </c>
      <c r="N1192" s="723" t="s">
        <v>2115</v>
      </c>
      <c r="O1192" s="723" t="s">
        <v>802</v>
      </c>
      <c r="P1192" s="723" t="s">
        <v>229</v>
      </c>
      <c r="Q1192" s="870" t="s">
        <v>230</v>
      </c>
      <c r="R1192" s="723" t="s">
        <v>2856</v>
      </c>
      <c r="S1192" s="723">
        <v>796</v>
      </c>
      <c r="T1192" s="723" t="s">
        <v>232</v>
      </c>
      <c r="U1192" s="785">
        <v>2</v>
      </c>
      <c r="V1192" s="785">
        <v>115500</v>
      </c>
      <c r="W1192" s="1371">
        <v>231000</v>
      </c>
      <c r="X1192" s="785">
        <v>258720</v>
      </c>
      <c r="Y1192" s="723" t="s">
        <v>4270</v>
      </c>
      <c r="Z1192" s="723">
        <v>2016</v>
      </c>
      <c r="AA1192" s="723"/>
      <c r="AB1192" s="756" t="s">
        <v>876</v>
      </c>
      <c r="AC1192" s="756"/>
      <c r="AD1192" s="756"/>
      <c r="AE1192" s="756"/>
      <c r="AF1192" s="756"/>
      <c r="AG1192" s="756" t="s">
        <v>6416</v>
      </c>
      <c r="AH1192" s="756" t="s">
        <v>794</v>
      </c>
      <c r="AI1192" s="756">
        <v>210000370</v>
      </c>
      <c r="AJ1192" s="756" t="s">
        <v>6417</v>
      </c>
      <c r="AK1192" s="803"/>
    </row>
    <row r="1193" spans="1:37" s="192" customFormat="1" ht="100.5" customHeight="1">
      <c r="A1193" s="723" t="s">
        <v>6418</v>
      </c>
      <c r="B1193" s="1039" t="s">
        <v>33</v>
      </c>
      <c r="C1193" s="723" t="s">
        <v>4848</v>
      </c>
      <c r="D1193" s="723" t="s">
        <v>4849</v>
      </c>
      <c r="E1193" s="723" t="str">
        <f t="shared" si="42"/>
        <v>Кольцо</v>
      </c>
      <c r="F1193" s="723" t="s">
        <v>4850</v>
      </c>
      <c r="G1193" s="723" t="str">
        <f t="shared" si="43"/>
        <v>резиновое, уплотнительное, ГОСТ 9833-73</v>
      </c>
      <c r="H1193" s="723"/>
      <c r="I1193" s="723"/>
      <c r="J1193" s="723" t="s">
        <v>1135</v>
      </c>
      <c r="K1193" s="723">
        <v>50</v>
      </c>
      <c r="L1193" s="762">
        <v>271010000</v>
      </c>
      <c r="M1193" s="723" t="s">
        <v>127</v>
      </c>
      <c r="N1193" s="723" t="s">
        <v>2115</v>
      </c>
      <c r="O1193" s="723" t="s">
        <v>802</v>
      </c>
      <c r="P1193" s="723" t="s">
        <v>229</v>
      </c>
      <c r="Q1193" s="870" t="s">
        <v>230</v>
      </c>
      <c r="R1193" s="723" t="s">
        <v>2856</v>
      </c>
      <c r="S1193" s="723">
        <v>796</v>
      </c>
      <c r="T1193" s="723" t="s">
        <v>232</v>
      </c>
      <c r="U1193" s="785">
        <v>4</v>
      </c>
      <c r="V1193" s="785">
        <v>209000</v>
      </c>
      <c r="W1193" s="1371">
        <v>836000</v>
      </c>
      <c r="X1193" s="785">
        <v>936320</v>
      </c>
      <c r="Y1193" s="723" t="s">
        <v>4270</v>
      </c>
      <c r="Z1193" s="723">
        <v>2016</v>
      </c>
      <c r="AA1193" s="723"/>
      <c r="AB1193" s="756" t="s">
        <v>876</v>
      </c>
      <c r="AC1193" s="756"/>
      <c r="AD1193" s="756"/>
      <c r="AE1193" s="756"/>
      <c r="AF1193" s="756"/>
      <c r="AG1193" s="756" t="s">
        <v>6419</v>
      </c>
      <c r="AH1193" s="756" t="s">
        <v>794</v>
      </c>
      <c r="AI1193" s="756">
        <v>210000372</v>
      </c>
      <c r="AJ1193" s="756" t="s">
        <v>6420</v>
      </c>
      <c r="AK1193" s="803"/>
    </row>
    <row r="1194" spans="1:37" s="192" customFormat="1" ht="100.5" customHeight="1">
      <c r="A1194" s="723" t="s">
        <v>6421</v>
      </c>
      <c r="B1194" s="1039" t="s">
        <v>33</v>
      </c>
      <c r="C1194" s="723" t="s">
        <v>6422</v>
      </c>
      <c r="D1194" s="723" t="s">
        <v>6423</v>
      </c>
      <c r="E1194" s="723" t="str">
        <f t="shared" si="42"/>
        <v>Паронит</v>
      </c>
      <c r="F1194" s="723" t="s">
        <v>6424</v>
      </c>
      <c r="G1194" s="723" t="str">
        <f t="shared" si="43"/>
        <v>марка ПОН-Б, общего назначения, толщина 2,0 мм, ГОСТ 481-80</v>
      </c>
      <c r="H1194" s="723"/>
      <c r="I1194" s="723"/>
      <c r="J1194" s="723" t="s">
        <v>1135</v>
      </c>
      <c r="K1194" s="723">
        <v>0</v>
      </c>
      <c r="L1194" s="762">
        <v>271010000</v>
      </c>
      <c r="M1194" s="723" t="s">
        <v>127</v>
      </c>
      <c r="N1194" s="723" t="s">
        <v>2115</v>
      </c>
      <c r="O1194" s="723" t="s">
        <v>802</v>
      </c>
      <c r="P1194" s="723" t="s">
        <v>229</v>
      </c>
      <c r="Q1194" s="870" t="s">
        <v>230</v>
      </c>
      <c r="R1194" s="723" t="s">
        <v>2856</v>
      </c>
      <c r="S1194" s="723">
        <v>166</v>
      </c>
      <c r="T1194" s="723" t="s">
        <v>902</v>
      </c>
      <c r="U1194" s="785">
        <v>9.4</v>
      </c>
      <c r="V1194" s="785">
        <v>2500</v>
      </c>
      <c r="W1194" s="1371">
        <v>23500</v>
      </c>
      <c r="X1194" s="785">
        <v>26320</v>
      </c>
      <c r="Y1194" s="723"/>
      <c r="Z1194" s="723">
        <v>2016</v>
      </c>
      <c r="AA1194" s="723"/>
      <c r="AB1194" s="756" t="s">
        <v>876</v>
      </c>
      <c r="AC1194" s="756"/>
      <c r="AD1194" s="756"/>
      <c r="AE1194" s="756"/>
      <c r="AF1194" s="756"/>
      <c r="AG1194" s="756" t="s">
        <v>6425</v>
      </c>
      <c r="AH1194" s="756" t="s">
        <v>794</v>
      </c>
      <c r="AI1194" s="756">
        <v>210000934</v>
      </c>
      <c r="AJ1194" s="756" t="s">
        <v>6426</v>
      </c>
      <c r="AK1194" s="803"/>
    </row>
    <row r="1195" spans="1:37" s="192" customFormat="1" ht="100.5" customHeight="1">
      <c r="A1195" s="723" t="s">
        <v>6427</v>
      </c>
      <c r="B1195" s="1039" t="s">
        <v>33</v>
      </c>
      <c r="C1195" s="723" t="s">
        <v>6428</v>
      </c>
      <c r="D1195" s="723" t="s">
        <v>6423</v>
      </c>
      <c r="E1195" s="723" t="str">
        <f t="shared" si="42"/>
        <v>Паронит</v>
      </c>
      <c r="F1195" s="723" t="s">
        <v>6429</v>
      </c>
      <c r="G1195" s="723" t="str">
        <f t="shared" si="43"/>
        <v>марка ПОН-Б, общего назначения, толщина 6,0 мм, ГОСТ 481-80</v>
      </c>
      <c r="H1195" s="723"/>
      <c r="I1195" s="723"/>
      <c r="J1195" s="723" t="s">
        <v>1135</v>
      </c>
      <c r="K1195" s="723">
        <v>0</v>
      </c>
      <c r="L1195" s="762">
        <v>271010000</v>
      </c>
      <c r="M1195" s="723" t="s">
        <v>127</v>
      </c>
      <c r="N1195" s="723" t="s">
        <v>2115</v>
      </c>
      <c r="O1195" s="723" t="s">
        <v>802</v>
      </c>
      <c r="P1195" s="723" t="s">
        <v>229</v>
      </c>
      <c r="Q1195" s="870" t="s">
        <v>230</v>
      </c>
      <c r="R1195" s="723" t="s">
        <v>2856</v>
      </c>
      <c r="S1195" s="723">
        <v>166</v>
      </c>
      <c r="T1195" s="723" t="s">
        <v>902</v>
      </c>
      <c r="U1195" s="785">
        <v>60</v>
      </c>
      <c r="V1195" s="785">
        <v>1200</v>
      </c>
      <c r="W1195" s="1371">
        <v>72000</v>
      </c>
      <c r="X1195" s="785">
        <v>80640</v>
      </c>
      <c r="Y1195" s="723"/>
      <c r="Z1195" s="723">
        <v>2016</v>
      </c>
      <c r="AA1195" s="723"/>
      <c r="AB1195" s="756" t="s">
        <v>876</v>
      </c>
      <c r="AC1195" s="756"/>
      <c r="AD1195" s="756"/>
      <c r="AE1195" s="756"/>
      <c r="AF1195" s="756"/>
      <c r="AG1195" s="756" t="s">
        <v>6430</v>
      </c>
      <c r="AH1195" s="756" t="s">
        <v>794</v>
      </c>
      <c r="AI1195" s="756">
        <v>210000941</v>
      </c>
      <c r="AJ1195" s="756" t="s">
        <v>6431</v>
      </c>
      <c r="AK1195" s="803"/>
    </row>
    <row r="1196" spans="1:37" s="192" customFormat="1" ht="100.5" customHeight="1">
      <c r="A1196" s="723" t="s">
        <v>6432</v>
      </c>
      <c r="B1196" s="1039" t="s">
        <v>33</v>
      </c>
      <c r="C1196" s="723" t="s">
        <v>6433</v>
      </c>
      <c r="D1196" s="723" t="s">
        <v>6434</v>
      </c>
      <c r="E1196" s="723" t="str">
        <f t="shared" si="42"/>
        <v>Мембрана</v>
      </c>
      <c r="F1196" s="723" t="s">
        <v>6435</v>
      </c>
      <c r="G1196" s="723" t="str">
        <f t="shared" si="43"/>
        <v>для регулятора давления, из мембранного полотна толщина 3 мм</v>
      </c>
      <c r="H1196" s="723"/>
      <c r="I1196" s="723"/>
      <c r="J1196" s="723" t="s">
        <v>1135</v>
      </c>
      <c r="K1196" s="723">
        <v>0</v>
      </c>
      <c r="L1196" s="762">
        <v>271010000</v>
      </c>
      <c r="M1196" s="723" t="s">
        <v>127</v>
      </c>
      <c r="N1196" s="723" t="s">
        <v>2115</v>
      </c>
      <c r="O1196" s="723" t="s">
        <v>802</v>
      </c>
      <c r="P1196" s="723" t="s">
        <v>229</v>
      </c>
      <c r="Q1196" s="870" t="s">
        <v>230</v>
      </c>
      <c r="R1196" s="723" t="s">
        <v>2856</v>
      </c>
      <c r="S1196" s="723">
        <v>796</v>
      </c>
      <c r="T1196" s="723" t="s">
        <v>232</v>
      </c>
      <c r="U1196" s="785">
        <v>5</v>
      </c>
      <c r="V1196" s="785">
        <v>13200</v>
      </c>
      <c r="W1196" s="1371">
        <v>66000</v>
      </c>
      <c r="X1196" s="785">
        <v>73920</v>
      </c>
      <c r="Y1196" s="723"/>
      <c r="Z1196" s="723">
        <v>2016</v>
      </c>
      <c r="AA1196" s="723"/>
      <c r="AB1196" s="756" t="s">
        <v>876</v>
      </c>
      <c r="AC1196" s="756"/>
      <c r="AD1196" s="756"/>
      <c r="AE1196" s="756"/>
      <c r="AF1196" s="756"/>
      <c r="AG1196" s="756" t="s">
        <v>6436</v>
      </c>
      <c r="AH1196" s="756" t="s">
        <v>794</v>
      </c>
      <c r="AI1196" s="756">
        <v>210010328</v>
      </c>
      <c r="AJ1196" s="756" t="s">
        <v>6437</v>
      </c>
      <c r="AK1196" s="803"/>
    </row>
    <row r="1197" spans="1:37" s="192" customFormat="1" ht="100.5" customHeight="1">
      <c r="A1197" s="723" t="s">
        <v>6438</v>
      </c>
      <c r="B1197" s="1039" t="s">
        <v>33</v>
      </c>
      <c r="C1197" s="723" t="s">
        <v>6439</v>
      </c>
      <c r="D1197" s="723" t="s">
        <v>6423</v>
      </c>
      <c r="E1197" s="723" t="str">
        <f t="shared" si="42"/>
        <v>Паронит</v>
      </c>
      <c r="F1197" s="723" t="s">
        <v>6440</v>
      </c>
      <c r="G1197" s="723" t="str">
        <f t="shared" si="43"/>
        <v>марка ПОН, общего назначения, толщина 2,0 мм, ГОСТ 481-80</v>
      </c>
      <c r="H1197" s="723"/>
      <c r="I1197" s="723"/>
      <c r="J1197" s="723" t="s">
        <v>1135</v>
      </c>
      <c r="K1197" s="723">
        <v>0</v>
      </c>
      <c r="L1197" s="762">
        <v>271010000</v>
      </c>
      <c r="M1197" s="723" t="s">
        <v>127</v>
      </c>
      <c r="N1197" s="723" t="s">
        <v>2115</v>
      </c>
      <c r="O1197" s="723" t="s">
        <v>802</v>
      </c>
      <c r="P1197" s="723" t="s">
        <v>229</v>
      </c>
      <c r="Q1197" s="870" t="s">
        <v>230</v>
      </c>
      <c r="R1197" s="723" t="s">
        <v>2856</v>
      </c>
      <c r="S1197" s="723">
        <v>166</v>
      </c>
      <c r="T1197" s="723" t="s">
        <v>902</v>
      </c>
      <c r="U1197" s="785">
        <v>5.7329999999999997</v>
      </c>
      <c r="V1197" s="785">
        <v>2000</v>
      </c>
      <c r="W1197" s="1371">
        <v>11466</v>
      </c>
      <c r="X1197" s="785">
        <v>12841.92</v>
      </c>
      <c r="Y1197" s="723"/>
      <c r="Z1197" s="723">
        <v>2016</v>
      </c>
      <c r="AA1197" s="723"/>
      <c r="AB1197" s="756" t="s">
        <v>876</v>
      </c>
      <c r="AC1197" s="756"/>
      <c r="AD1197" s="756"/>
      <c r="AE1197" s="756"/>
      <c r="AF1197" s="756"/>
      <c r="AG1197" s="756" t="s">
        <v>6441</v>
      </c>
      <c r="AH1197" s="756" t="s">
        <v>794</v>
      </c>
      <c r="AI1197" s="756">
        <v>210012437</v>
      </c>
      <c r="AJ1197" s="756" t="s">
        <v>6442</v>
      </c>
      <c r="AK1197" s="803"/>
    </row>
    <row r="1198" spans="1:37" s="192" customFormat="1" ht="100.5" customHeight="1">
      <c r="A1198" s="723" t="s">
        <v>6443</v>
      </c>
      <c r="B1198" s="1039" t="s">
        <v>33</v>
      </c>
      <c r="C1198" s="723" t="s">
        <v>6444</v>
      </c>
      <c r="D1198" s="723" t="s">
        <v>6423</v>
      </c>
      <c r="E1198" s="723" t="str">
        <f t="shared" si="42"/>
        <v>Паронит</v>
      </c>
      <c r="F1198" s="723" t="s">
        <v>6445</v>
      </c>
      <c r="G1198" s="723" t="str">
        <f t="shared" si="43"/>
        <v>марка ПМБ, маслобензостойкий, толщина 3,0 мм, ГОСТ 481-80</v>
      </c>
      <c r="H1198" s="723"/>
      <c r="I1198" s="723"/>
      <c r="J1198" s="723" t="s">
        <v>1135</v>
      </c>
      <c r="K1198" s="723">
        <v>0</v>
      </c>
      <c r="L1198" s="762">
        <v>271010000</v>
      </c>
      <c r="M1198" s="723" t="s">
        <v>127</v>
      </c>
      <c r="N1198" s="723" t="s">
        <v>2115</v>
      </c>
      <c r="O1198" s="723" t="s">
        <v>802</v>
      </c>
      <c r="P1198" s="723" t="s">
        <v>229</v>
      </c>
      <c r="Q1198" s="870" t="s">
        <v>230</v>
      </c>
      <c r="R1198" s="723" t="s">
        <v>2856</v>
      </c>
      <c r="S1198" s="723">
        <v>166</v>
      </c>
      <c r="T1198" s="723" t="s">
        <v>902</v>
      </c>
      <c r="U1198" s="785">
        <v>7</v>
      </c>
      <c r="V1198" s="785">
        <v>2500</v>
      </c>
      <c r="W1198" s="1371">
        <v>17500</v>
      </c>
      <c r="X1198" s="785">
        <v>19600</v>
      </c>
      <c r="Y1198" s="723"/>
      <c r="Z1198" s="723">
        <v>2016</v>
      </c>
      <c r="AA1198" s="723"/>
      <c r="AB1198" s="756" t="s">
        <v>876</v>
      </c>
      <c r="AC1198" s="756"/>
      <c r="AD1198" s="756"/>
      <c r="AE1198" s="756"/>
      <c r="AF1198" s="756"/>
      <c r="AG1198" s="756" t="s">
        <v>6446</v>
      </c>
      <c r="AH1198" s="756" t="s">
        <v>794</v>
      </c>
      <c r="AI1198" s="756">
        <v>210012498</v>
      </c>
      <c r="AJ1198" s="756" t="s">
        <v>6447</v>
      </c>
      <c r="AK1198" s="803"/>
    </row>
    <row r="1199" spans="1:37" s="192" customFormat="1" ht="100.5" customHeight="1">
      <c r="A1199" s="723" t="s">
        <v>6448</v>
      </c>
      <c r="B1199" s="1039" t="s">
        <v>33</v>
      </c>
      <c r="C1199" s="723" t="s">
        <v>6433</v>
      </c>
      <c r="D1199" s="723" t="s">
        <v>6434</v>
      </c>
      <c r="E1199" s="723" t="str">
        <f t="shared" si="42"/>
        <v>Мембрана</v>
      </c>
      <c r="F1199" s="723" t="s">
        <v>6435</v>
      </c>
      <c r="G1199" s="723" t="str">
        <f t="shared" si="43"/>
        <v>для регулятора давления, из мембранного полотна толщина 3 мм</v>
      </c>
      <c r="H1199" s="723"/>
      <c r="I1199" s="723"/>
      <c r="J1199" s="723" t="s">
        <v>1135</v>
      </c>
      <c r="K1199" s="723">
        <v>0</v>
      </c>
      <c r="L1199" s="762">
        <v>271010000</v>
      </c>
      <c r="M1199" s="723" t="s">
        <v>127</v>
      </c>
      <c r="N1199" s="723" t="s">
        <v>2115</v>
      </c>
      <c r="O1199" s="723" t="s">
        <v>802</v>
      </c>
      <c r="P1199" s="723" t="s">
        <v>229</v>
      </c>
      <c r="Q1199" s="870" t="s">
        <v>230</v>
      </c>
      <c r="R1199" s="723" t="s">
        <v>2856</v>
      </c>
      <c r="S1199" s="723">
        <v>796</v>
      </c>
      <c r="T1199" s="723" t="s">
        <v>232</v>
      </c>
      <c r="U1199" s="785">
        <v>4</v>
      </c>
      <c r="V1199" s="785">
        <v>55000</v>
      </c>
      <c r="W1199" s="1371">
        <v>220000</v>
      </c>
      <c r="X1199" s="785">
        <v>246400</v>
      </c>
      <c r="Y1199" s="723"/>
      <c r="Z1199" s="723">
        <v>2016</v>
      </c>
      <c r="AA1199" s="723"/>
      <c r="AB1199" s="756" t="s">
        <v>876</v>
      </c>
      <c r="AC1199" s="756"/>
      <c r="AD1199" s="756"/>
      <c r="AE1199" s="756"/>
      <c r="AF1199" s="756"/>
      <c r="AG1199" s="756" t="s">
        <v>6449</v>
      </c>
      <c r="AH1199" s="756" t="s">
        <v>794</v>
      </c>
      <c r="AI1199" s="756">
        <v>210014799</v>
      </c>
      <c r="AJ1199" s="756" t="s">
        <v>6450</v>
      </c>
      <c r="AK1199" s="803"/>
    </row>
    <row r="1200" spans="1:37" s="192" customFormat="1" ht="100.5" customHeight="1">
      <c r="A1200" s="723" t="s">
        <v>6451</v>
      </c>
      <c r="B1200" s="1039" t="s">
        <v>33</v>
      </c>
      <c r="C1200" s="723" t="s">
        <v>6452</v>
      </c>
      <c r="D1200" s="723" t="s">
        <v>6453</v>
      </c>
      <c r="E1200" s="723" t="str">
        <f t="shared" si="42"/>
        <v>Шар</v>
      </c>
      <c r="F1200" s="723" t="s">
        <v>6454</v>
      </c>
      <c r="G1200" s="723" t="str">
        <f t="shared" si="43"/>
        <v>запорный, резиновый, диаметр 1400 мм, маслобезностойкий</v>
      </c>
      <c r="H1200" s="723"/>
      <c r="I1200" s="723"/>
      <c r="J1200" s="723" t="s">
        <v>1135</v>
      </c>
      <c r="K1200" s="723">
        <v>50</v>
      </c>
      <c r="L1200" s="762">
        <v>271010000</v>
      </c>
      <c r="M1200" s="723" t="s">
        <v>127</v>
      </c>
      <c r="N1200" s="723" t="s">
        <v>2115</v>
      </c>
      <c r="O1200" s="723" t="s">
        <v>802</v>
      </c>
      <c r="P1200" s="723" t="s">
        <v>229</v>
      </c>
      <c r="Q1200" s="870" t="s">
        <v>230</v>
      </c>
      <c r="R1200" s="723" t="s">
        <v>2856</v>
      </c>
      <c r="S1200" s="723">
        <v>796</v>
      </c>
      <c r="T1200" s="723" t="s">
        <v>232</v>
      </c>
      <c r="U1200" s="785">
        <v>4</v>
      </c>
      <c r="V1200" s="785">
        <v>45000</v>
      </c>
      <c r="W1200" s="1371">
        <v>180000</v>
      </c>
      <c r="X1200" s="785">
        <v>201600</v>
      </c>
      <c r="Y1200" s="723" t="s">
        <v>4270</v>
      </c>
      <c r="Z1200" s="723">
        <v>2016</v>
      </c>
      <c r="AA1200" s="723"/>
      <c r="AB1200" s="756" t="s">
        <v>876</v>
      </c>
      <c r="AC1200" s="756"/>
      <c r="AD1200" s="756"/>
      <c r="AE1200" s="756"/>
      <c r="AF1200" s="756"/>
      <c r="AG1200" s="756" t="s">
        <v>6455</v>
      </c>
      <c r="AH1200" s="756" t="s">
        <v>794</v>
      </c>
      <c r="AI1200" s="756">
        <v>210022093</v>
      </c>
      <c r="AJ1200" s="756" t="s">
        <v>6456</v>
      </c>
      <c r="AK1200" s="803"/>
    </row>
    <row r="1201" spans="1:37" s="192" customFormat="1" ht="100.5" customHeight="1">
      <c r="A1201" s="723" t="s">
        <v>6457</v>
      </c>
      <c r="B1201" s="1039" t="s">
        <v>33</v>
      </c>
      <c r="C1201" s="723" t="s">
        <v>6458</v>
      </c>
      <c r="D1201" s="723" t="s">
        <v>6453</v>
      </c>
      <c r="E1201" s="723" t="str">
        <f t="shared" si="42"/>
        <v>Шар</v>
      </c>
      <c r="F1201" s="723" t="s">
        <v>6459</v>
      </c>
      <c r="G1201" s="723" t="str">
        <f t="shared" si="43"/>
        <v>запорный, резиновый, диаметр 1200 мм, маслобезностойкий</v>
      </c>
      <c r="H1201" s="723"/>
      <c r="I1201" s="723"/>
      <c r="J1201" s="723" t="s">
        <v>1135</v>
      </c>
      <c r="K1201" s="723">
        <v>50</v>
      </c>
      <c r="L1201" s="762">
        <v>271010000</v>
      </c>
      <c r="M1201" s="723" t="s">
        <v>127</v>
      </c>
      <c r="N1201" s="723" t="s">
        <v>2115</v>
      </c>
      <c r="O1201" s="723" t="s">
        <v>802</v>
      </c>
      <c r="P1201" s="723" t="s">
        <v>229</v>
      </c>
      <c r="Q1201" s="870" t="s">
        <v>230</v>
      </c>
      <c r="R1201" s="723" t="s">
        <v>2856</v>
      </c>
      <c r="S1201" s="723">
        <v>796</v>
      </c>
      <c r="T1201" s="723" t="s">
        <v>232</v>
      </c>
      <c r="U1201" s="785">
        <v>34</v>
      </c>
      <c r="V1201" s="785">
        <v>40000</v>
      </c>
      <c r="W1201" s="1371">
        <v>1360000</v>
      </c>
      <c r="X1201" s="785">
        <v>1523200</v>
      </c>
      <c r="Y1201" s="723" t="s">
        <v>4270</v>
      </c>
      <c r="Z1201" s="723">
        <v>2016</v>
      </c>
      <c r="AA1201" s="723"/>
      <c r="AB1201" s="756" t="s">
        <v>876</v>
      </c>
      <c r="AC1201" s="756"/>
      <c r="AD1201" s="756"/>
      <c r="AE1201" s="756"/>
      <c r="AF1201" s="756"/>
      <c r="AG1201" s="756" t="s">
        <v>6460</v>
      </c>
      <c r="AH1201" s="756" t="s">
        <v>794</v>
      </c>
      <c r="AI1201" s="756">
        <v>210022094</v>
      </c>
      <c r="AJ1201" s="756" t="s">
        <v>6461</v>
      </c>
      <c r="AK1201" s="803"/>
    </row>
    <row r="1202" spans="1:37" s="192" customFormat="1" ht="100.5" customHeight="1">
      <c r="A1202" s="723" t="s">
        <v>6462</v>
      </c>
      <c r="B1202" s="1039" t="s">
        <v>33</v>
      </c>
      <c r="C1202" s="723" t="s">
        <v>6463</v>
      </c>
      <c r="D1202" s="723" t="s">
        <v>6453</v>
      </c>
      <c r="E1202" s="723" t="str">
        <f t="shared" si="42"/>
        <v>Шар</v>
      </c>
      <c r="F1202" s="723" t="s">
        <v>6464</v>
      </c>
      <c r="G1202" s="723" t="str">
        <f t="shared" si="43"/>
        <v>запорный, резиновый, диаметр 1000 мм, маслобезностойкий</v>
      </c>
      <c r="H1202" s="723"/>
      <c r="I1202" s="723"/>
      <c r="J1202" s="723" t="s">
        <v>1135</v>
      </c>
      <c r="K1202" s="723">
        <v>50</v>
      </c>
      <c r="L1202" s="762">
        <v>271010000</v>
      </c>
      <c r="M1202" s="723" t="s">
        <v>127</v>
      </c>
      <c r="N1202" s="723" t="s">
        <v>2115</v>
      </c>
      <c r="O1202" s="723" t="s">
        <v>802</v>
      </c>
      <c r="P1202" s="723" t="s">
        <v>229</v>
      </c>
      <c r="Q1202" s="870" t="s">
        <v>230</v>
      </c>
      <c r="R1202" s="723" t="s">
        <v>2856</v>
      </c>
      <c r="S1202" s="723">
        <v>796</v>
      </c>
      <c r="T1202" s="723" t="s">
        <v>232</v>
      </c>
      <c r="U1202" s="785">
        <v>4</v>
      </c>
      <c r="V1202" s="785">
        <v>35000</v>
      </c>
      <c r="W1202" s="1371">
        <v>140000</v>
      </c>
      <c r="X1202" s="785">
        <v>156800</v>
      </c>
      <c r="Y1202" s="723" t="s">
        <v>4270</v>
      </c>
      <c r="Z1202" s="723">
        <v>2016</v>
      </c>
      <c r="AA1202" s="723"/>
      <c r="AB1202" s="756" t="s">
        <v>876</v>
      </c>
      <c r="AC1202" s="756"/>
      <c r="AD1202" s="756"/>
      <c r="AE1202" s="756"/>
      <c r="AF1202" s="756"/>
      <c r="AG1202" s="756" t="s">
        <v>6465</v>
      </c>
      <c r="AH1202" s="756" t="s">
        <v>794</v>
      </c>
      <c r="AI1202" s="756">
        <v>210022095</v>
      </c>
      <c r="AJ1202" s="756" t="s">
        <v>6466</v>
      </c>
      <c r="AK1202" s="803"/>
    </row>
    <row r="1203" spans="1:37" s="192" customFormat="1" ht="100.5" customHeight="1">
      <c r="A1203" s="723" t="s">
        <v>6467</v>
      </c>
      <c r="B1203" s="1039" t="s">
        <v>33</v>
      </c>
      <c r="C1203" s="723" t="s">
        <v>6468</v>
      </c>
      <c r="D1203" s="723" t="s">
        <v>6453</v>
      </c>
      <c r="E1203" s="723" t="str">
        <f t="shared" si="42"/>
        <v>Шар</v>
      </c>
      <c r="F1203" s="723" t="s">
        <v>6469</v>
      </c>
      <c r="G1203" s="723" t="str">
        <f t="shared" si="43"/>
        <v>запорный, резиновый, диаметр 700 мм, маслобезностойкий</v>
      </c>
      <c r="H1203" s="723"/>
      <c r="I1203" s="723"/>
      <c r="J1203" s="723" t="s">
        <v>1135</v>
      </c>
      <c r="K1203" s="723">
        <v>50</v>
      </c>
      <c r="L1203" s="762">
        <v>271010000</v>
      </c>
      <c r="M1203" s="723" t="s">
        <v>127</v>
      </c>
      <c r="N1203" s="723" t="s">
        <v>2115</v>
      </c>
      <c r="O1203" s="723" t="s">
        <v>802</v>
      </c>
      <c r="P1203" s="723" t="s">
        <v>229</v>
      </c>
      <c r="Q1203" s="870" t="s">
        <v>230</v>
      </c>
      <c r="R1203" s="723" t="s">
        <v>2856</v>
      </c>
      <c r="S1203" s="723">
        <v>796</v>
      </c>
      <c r="T1203" s="723" t="s">
        <v>232</v>
      </c>
      <c r="U1203" s="785">
        <v>2</v>
      </c>
      <c r="V1203" s="785">
        <v>30000</v>
      </c>
      <c r="W1203" s="1371">
        <v>60000</v>
      </c>
      <c r="X1203" s="785">
        <v>67200</v>
      </c>
      <c r="Y1203" s="723" t="s">
        <v>4270</v>
      </c>
      <c r="Z1203" s="723">
        <v>2016</v>
      </c>
      <c r="AA1203" s="723"/>
      <c r="AB1203" s="756" t="s">
        <v>876</v>
      </c>
      <c r="AC1203" s="756"/>
      <c r="AD1203" s="756"/>
      <c r="AE1203" s="756"/>
      <c r="AF1203" s="756"/>
      <c r="AG1203" s="756" t="s">
        <v>6470</v>
      </c>
      <c r="AH1203" s="756" t="s">
        <v>794</v>
      </c>
      <c r="AI1203" s="756">
        <v>210022097</v>
      </c>
      <c r="AJ1203" s="756" t="s">
        <v>6471</v>
      </c>
      <c r="AK1203" s="803"/>
    </row>
    <row r="1204" spans="1:37" s="192" customFormat="1" ht="100.5" customHeight="1">
      <c r="A1204" s="723" t="s">
        <v>6472</v>
      </c>
      <c r="B1204" s="1039" t="s">
        <v>33</v>
      </c>
      <c r="C1204" s="723" t="s">
        <v>6473</v>
      </c>
      <c r="D1204" s="723" t="s">
        <v>6453</v>
      </c>
      <c r="E1204" s="723" t="str">
        <f t="shared" si="42"/>
        <v>Шар</v>
      </c>
      <c r="F1204" s="723" t="s">
        <v>6474</v>
      </c>
      <c r="G1204" s="723" t="str">
        <f t="shared" si="43"/>
        <v>запорный, резиновый, диаметр 300 мм, маслобезностойкий</v>
      </c>
      <c r="H1204" s="723"/>
      <c r="I1204" s="723"/>
      <c r="J1204" s="723" t="s">
        <v>1135</v>
      </c>
      <c r="K1204" s="723">
        <v>50</v>
      </c>
      <c r="L1204" s="762">
        <v>271010000</v>
      </c>
      <c r="M1204" s="723" t="s">
        <v>127</v>
      </c>
      <c r="N1204" s="723" t="s">
        <v>2115</v>
      </c>
      <c r="O1204" s="723" t="s">
        <v>802</v>
      </c>
      <c r="P1204" s="723" t="s">
        <v>229</v>
      </c>
      <c r="Q1204" s="870" t="s">
        <v>230</v>
      </c>
      <c r="R1204" s="723" t="s">
        <v>2856</v>
      </c>
      <c r="S1204" s="723">
        <v>796</v>
      </c>
      <c r="T1204" s="723" t="s">
        <v>232</v>
      </c>
      <c r="U1204" s="785">
        <v>8</v>
      </c>
      <c r="V1204" s="785">
        <v>15000</v>
      </c>
      <c r="W1204" s="1371">
        <v>120000</v>
      </c>
      <c r="X1204" s="785">
        <v>134400</v>
      </c>
      <c r="Y1204" s="723" t="s">
        <v>4270</v>
      </c>
      <c r="Z1204" s="723">
        <v>2016</v>
      </c>
      <c r="AA1204" s="723"/>
      <c r="AB1204" s="756" t="s">
        <v>876</v>
      </c>
      <c r="AC1204" s="756"/>
      <c r="AD1204" s="756"/>
      <c r="AE1204" s="756"/>
      <c r="AF1204" s="756"/>
      <c r="AG1204" s="756" t="s">
        <v>6475</v>
      </c>
      <c r="AH1204" s="756" t="s">
        <v>794</v>
      </c>
      <c r="AI1204" s="756">
        <v>210022100</v>
      </c>
      <c r="AJ1204" s="756" t="s">
        <v>6476</v>
      </c>
      <c r="AK1204" s="803"/>
    </row>
    <row r="1205" spans="1:37" s="192" customFormat="1" ht="100.5" customHeight="1">
      <c r="A1205" s="723" t="s">
        <v>6477</v>
      </c>
      <c r="B1205" s="1039" t="s">
        <v>33</v>
      </c>
      <c r="C1205" s="723" t="s">
        <v>6478</v>
      </c>
      <c r="D1205" s="723" t="s">
        <v>5172</v>
      </c>
      <c r="E1205" s="723" t="str">
        <f t="shared" si="42"/>
        <v>Рукав</v>
      </c>
      <c r="F1205" s="723" t="s">
        <v>6479</v>
      </c>
      <c r="G1205" s="723" t="str">
        <f t="shared" si="43"/>
        <v>пожарный, внутренний диаметр 51   , ГОСТ 7877-75</v>
      </c>
      <c r="H1205" s="723"/>
      <c r="I1205" s="723"/>
      <c r="J1205" s="723" t="s">
        <v>38</v>
      </c>
      <c r="K1205" s="723">
        <v>0</v>
      </c>
      <c r="L1205" s="784">
        <v>231010000</v>
      </c>
      <c r="M1205" s="745" t="s">
        <v>128</v>
      </c>
      <c r="N1205" s="723" t="s">
        <v>2115</v>
      </c>
      <c r="O1205" s="809" t="s">
        <v>4668</v>
      </c>
      <c r="P1205" s="723" t="s">
        <v>229</v>
      </c>
      <c r="Q1205" s="870" t="s">
        <v>230</v>
      </c>
      <c r="R1205" s="723" t="s">
        <v>2856</v>
      </c>
      <c r="S1205" s="723">
        <v>6</v>
      </c>
      <c r="T1205" s="723" t="s">
        <v>5174</v>
      </c>
      <c r="U1205" s="785">
        <v>60</v>
      </c>
      <c r="V1205" s="785">
        <v>3100</v>
      </c>
      <c r="W1205" s="1371">
        <v>186000</v>
      </c>
      <c r="X1205" s="785">
        <v>208320</v>
      </c>
      <c r="Y1205" s="723"/>
      <c r="Z1205" s="723">
        <v>2016</v>
      </c>
      <c r="AA1205" s="723"/>
      <c r="AB1205" s="756" t="s">
        <v>876</v>
      </c>
      <c r="AC1205" s="756" t="s">
        <v>209</v>
      </c>
      <c r="AD1205" s="756"/>
      <c r="AE1205" s="756"/>
      <c r="AF1205" s="756"/>
      <c r="AG1205" s="756" t="s">
        <v>6480</v>
      </c>
      <c r="AH1205" s="756" t="s">
        <v>794</v>
      </c>
      <c r="AI1205" s="756">
        <v>210000330</v>
      </c>
      <c r="AJ1205" s="756" t="s">
        <v>6481</v>
      </c>
      <c r="AK1205" s="803"/>
    </row>
    <row r="1206" spans="1:37" s="192" customFormat="1" ht="100.5" customHeight="1">
      <c r="A1206" s="723" t="s">
        <v>6482</v>
      </c>
      <c r="B1206" s="1039" t="s">
        <v>33</v>
      </c>
      <c r="C1206" s="723" t="s">
        <v>6483</v>
      </c>
      <c r="D1206" s="723" t="s">
        <v>6484</v>
      </c>
      <c r="E1206" s="723" t="str">
        <f t="shared" si="42"/>
        <v>Фартук</v>
      </c>
      <c r="F1206" s="723" t="s">
        <v>6485</v>
      </c>
      <c r="G1206" s="723" t="str">
        <f t="shared" si="43"/>
        <v>мужской, для защиты от растворов щелочей, из прорезиненной ткани, тип А, ГОСТ 12.4.029-76</v>
      </c>
      <c r="H1206" s="723"/>
      <c r="I1206" s="723"/>
      <c r="J1206" s="723" t="s">
        <v>1135</v>
      </c>
      <c r="K1206" s="723">
        <v>50</v>
      </c>
      <c r="L1206" s="784">
        <v>231010000</v>
      </c>
      <c r="M1206" s="745" t="s">
        <v>128</v>
      </c>
      <c r="N1206" s="723" t="s">
        <v>2115</v>
      </c>
      <c r="O1206" s="809" t="s">
        <v>4668</v>
      </c>
      <c r="P1206" s="723" t="s">
        <v>229</v>
      </c>
      <c r="Q1206" s="870" t="s">
        <v>230</v>
      </c>
      <c r="R1206" s="723" t="s">
        <v>2856</v>
      </c>
      <c r="S1206" s="723">
        <v>796</v>
      </c>
      <c r="T1206" s="723" t="s">
        <v>232</v>
      </c>
      <c r="U1206" s="785">
        <v>2</v>
      </c>
      <c r="V1206" s="785">
        <v>2000</v>
      </c>
      <c r="W1206" s="1371">
        <v>4000</v>
      </c>
      <c r="X1206" s="785">
        <v>4480</v>
      </c>
      <c r="Y1206" s="723" t="s">
        <v>4270</v>
      </c>
      <c r="Z1206" s="723">
        <v>2016</v>
      </c>
      <c r="AA1206" s="723"/>
      <c r="AB1206" s="756" t="s">
        <v>876</v>
      </c>
      <c r="AC1206" s="756"/>
      <c r="AD1206" s="756"/>
      <c r="AE1206" s="756"/>
      <c r="AF1206" s="756"/>
      <c r="AG1206" s="756" t="s">
        <v>6486</v>
      </c>
      <c r="AH1206" s="756" t="s">
        <v>794</v>
      </c>
      <c r="AI1206" s="756">
        <v>210000582</v>
      </c>
      <c r="AJ1206" s="756" t="s">
        <v>6487</v>
      </c>
      <c r="AK1206" s="803"/>
    </row>
    <row r="1207" spans="1:37" s="192" customFormat="1" ht="100.5" customHeight="1">
      <c r="A1207" s="723" t="s">
        <v>6488</v>
      </c>
      <c r="B1207" s="1039" t="s">
        <v>33</v>
      </c>
      <c r="C1207" s="723" t="s">
        <v>6489</v>
      </c>
      <c r="D1207" s="723" t="s">
        <v>6308</v>
      </c>
      <c r="E1207" s="723" t="str">
        <f t="shared" si="42"/>
        <v>Подшлемник</v>
      </c>
      <c r="F1207" s="723" t="s">
        <v>6490</v>
      </c>
      <c r="G1207" s="723" t="str">
        <f t="shared" si="43"/>
        <v>для ношения под защитной каски (сварщика с пелериной), из огнестойкой ткани</v>
      </c>
      <c r="H1207" s="723"/>
      <c r="I1207" s="723"/>
      <c r="J1207" s="723" t="s">
        <v>1135</v>
      </c>
      <c r="K1207" s="723">
        <v>60</v>
      </c>
      <c r="L1207" s="784">
        <v>231010000</v>
      </c>
      <c r="M1207" s="745" t="s">
        <v>128</v>
      </c>
      <c r="N1207" s="723" t="s">
        <v>2115</v>
      </c>
      <c r="O1207" s="809" t="s">
        <v>4668</v>
      </c>
      <c r="P1207" s="723" t="s">
        <v>229</v>
      </c>
      <c r="Q1207" s="870" t="s">
        <v>230</v>
      </c>
      <c r="R1207" s="723" t="s">
        <v>2856</v>
      </c>
      <c r="S1207" s="723">
        <v>796</v>
      </c>
      <c r="T1207" s="723" t="s">
        <v>232</v>
      </c>
      <c r="U1207" s="785">
        <v>2</v>
      </c>
      <c r="V1207" s="785">
        <v>850</v>
      </c>
      <c r="W1207" s="1371">
        <v>1700</v>
      </c>
      <c r="X1207" s="785">
        <v>1904</v>
      </c>
      <c r="Y1207" s="723" t="s">
        <v>4270</v>
      </c>
      <c r="Z1207" s="723">
        <v>2016</v>
      </c>
      <c r="AA1207" s="723"/>
      <c r="AB1207" s="756" t="s">
        <v>876</v>
      </c>
      <c r="AC1207" s="756"/>
      <c r="AD1207" s="756"/>
      <c r="AE1207" s="756"/>
      <c r="AF1207" s="756"/>
      <c r="AG1207" s="756" t="s">
        <v>6491</v>
      </c>
      <c r="AH1207" s="756" t="s">
        <v>794</v>
      </c>
      <c r="AI1207" s="756">
        <v>210000595</v>
      </c>
      <c r="AJ1207" s="756" t="s">
        <v>6492</v>
      </c>
      <c r="AK1207" s="803"/>
    </row>
    <row r="1208" spans="1:37" s="192" customFormat="1" ht="100.5" customHeight="1">
      <c r="A1208" s="723" t="s">
        <v>6493</v>
      </c>
      <c r="B1208" s="1039" t="s">
        <v>33</v>
      </c>
      <c r="C1208" s="723" t="s">
        <v>6307</v>
      </c>
      <c r="D1208" s="723" t="s">
        <v>6308</v>
      </c>
      <c r="E1208" s="723" t="str">
        <f t="shared" si="42"/>
        <v>Подшлемник</v>
      </c>
      <c r="F1208" s="723" t="s">
        <v>6309</v>
      </c>
      <c r="G1208" s="723" t="str">
        <f t="shared" si="43"/>
        <v>для ношения под защитной каски, материал хлопок/акрил</v>
      </c>
      <c r="H1208" s="723"/>
      <c r="I1208" s="723"/>
      <c r="J1208" s="723" t="s">
        <v>1135</v>
      </c>
      <c r="K1208" s="723">
        <v>60</v>
      </c>
      <c r="L1208" s="784">
        <v>231010000</v>
      </c>
      <c r="M1208" s="745" t="s">
        <v>128</v>
      </c>
      <c r="N1208" s="723" t="s">
        <v>2115</v>
      </c>
      <c r="O1208" s="809" t="s">
        <v>4668</v>
      </c>
      <c r="P1208" s="723" t="s">
        <v>229</v>
      </c>
      <c r="Q1208" s="870" t="s">
        <v>230</v>
      </c>
      <c r="R1208" s="723" t="s">
        <v>2856</v>
      </c>
      <c r="S1208" s="723">
        <v>796</v>
      </c>
      <c r="T1208" s="723" t="s">
        <v>232</v>
      </c>
      <c r="U1208" s="785">
        <v>6</v>
      </c>
      <c r="V1208" s="785">
        <v>1000</v>
      </c>
      <c r="W1208" s="1371">
        <v>6000</v>
      </c>
      <c r="X1208" s="785">
        <v>6720</v>
      </c>
      <c r="Y1208" s="723" t="s">
        <v>4270</v>
      </c>
      <c r="Z1208" s="723">
        <v>2016</v>
      </c>
      <c r="AA1208" s="723"/>
      <c r="AB1208" s="756" t="s">
        <v>876</v>
      </c>
      <c r="AC1208" s="756"/>
      <c r="AD1208" s="756"/>
      <c r="AE1208" s="756"/>
      <c r="AF1208" s="756"/>
      <c r="AG1208" s="756" t="s">
        <v>6494</v>
      </c>
      <c r="AH1208" s="756" t="s">
        <v>794</v>
      </c>
      <c r="AI1208" s="756">
        <v>210000596</v>
      </c>
      <c r="AJ1208" s="756" t="s">
        <v>6311</v>
      </c>
      <c r="AK1208" s="803"/>
    </row>
    <row r="1209" spans="1:37" s="192" customFormat="1" ht="100.5" customHeight="1">
      <c r="A1209" s="723" t="s">
        <v>6495</v>
      </c>
      <c r="B1209" s="1039" t="s">
        <v>33</v>
      </c>
      <c r="C1209" s="723" t="s">
        <v>6307</v>
      </c>
      <c r="D1209" s="723" t="s">
        <v>6308</v>
      </c>
      <c r="E1209" s="723" t="str">
        <f t="shared" si="42"/>
        <v>Подшлемник</v>
      </c>
      <c r="F1209" s="723" t="s">
        <v>6309</v>
      </c>
      <c r="G1209" s="723" t="str">
        <f t="shared" si="43"/>
        <v>для ношения под защитной каски, материал хлопок/акрил</v>
      </c>
      <c r="H1209" s="723"/>
      <c r="I1209" s="723"/>
      <c r="J1209" s="723" t="s">
        <v>1135</v>
      </c>
      <c r="K1209" s="723">
        <v>60</v>
      </c>
      <c r="L1209" s="784">
        <v>231010000</v>
      </c>
      <c r="M1209" s="745" t="s">
        <v>128</v>
      </c>
      <c r="N1209" s="723" t="s">
        <v>2115</v>
      </c>
      <c r="O1209" s="809" t="s">
        <v>4668</v>
      </c>
      <c r="P1209" s="723" t="s">
        <v>229</v>
      </c>
      <c r="Q1209" s="870" t="s">
        <v>230</v>
      </c>
      <c r="R1209" s="723" t="s">
        <v>2856</v>
      </c>
      <c r="S1209" s="723">
        <v>796</v>
      </c>
      <c r="T1209" s="723" t="s">
        <v>232</v>
      </c>
      <c r="U1209" s="785">
        <v>139</v>
      </c>
      <c r="V1209" s="785">
        <v>1000</v>
      </c>
      <c r="W1209" s="1371">
        <v>139000</v>
      </c>
      <c r="X1209" s="785">
        <v>155680</v>
      </c>
      <c r="Y1209" s="723" t="s">
        <v>4270</v>
      </c>
      <c r="Z1209" s="723">
        <v>2016</v>
      </c>
      <c r="AA1209" s="723"/>
      <c r="AB1209" s="756" t="s">
        <v>876</v>
      </c>
      <c r="AC1209" s="756"/>
      <c r="AD1209" s="756"/>
      <c r="AE1209" s="756"/>
      <c r="AF1209" s="756"/>
      <c r="AG1209" s="756" t="s">
        <v>6494</v>
      </c>
      <c r="AH1209" s="756" t="s">
        <v>794</v>
      </c>
      <c r="AI1209" s="756">
        <v>210000745</v>
      </c>
      <c r="AJ1209" s="756" t="s">
        <v>6496</v>
      </c>
      <c r="AK1209" s="803"/>
    </row>
    <row r="1210" spans="1:37" s="192" customFormat="1" ht="100.5" customHeight="1">
      <c r="A1210" s="723" t="s">
        <v>6497</v>
      </c>
      <c r="B1210" s="1039" t="s">
        <v>33</v>
      </c>
      <c r="C1210" s="723" t="s">
        <v>6498</v>
      </c>
      <c r="D1210" s="723" t="s">
        <v>6499</v>
      </c>
      <c r="E1210" s="723" t="str">
        <f t="shared" si="42"/>
        <v>Вкладыш (беруши)</v>
      </c>
      <c r="F1210" s="723" t="s">
        <v>6500</v>
      </c>
      <c r="G1210" s="723" t="str">
        <f t="shared" si="43"/>
        <v>многоразовые, из монопрена, универсального размера</v>
      </c>
      <c r="H1210" s="723"/>
      <c r="I1210" s="723"/>
      <c r="J1210" s="723" t="s">
        <v>1135</v>
      </c>
      <c r="K1210" s="723">
        <v>50</v>
      </c>
      <c r="L1210" s="784">
        <v>231010000</v>
      </c>
      <c r="M1210" s="745" t="s">
        <v>128</v>
      </c>
      <c r="N1210" s="723" t="s">
        <v>2115</v>
      </c>
      <c r="O1210" s="809" t="s">
        <v>4668</v>
      </c>
      <c r="P1210" s="723" t="s">
        <v>229</v>
      </c>
      <c r="Q1210" s="870" t="s">
        <v>230</v>
      </c>
      <c r="R1210" s="723" t="s">
        <v>2856</v>
      </c>
      <c r="S1210" s="723">
        <v>796</v>
      </c>
      <c r="T1210" s="723" t="s">
        <v>232</v>
      </c>
      <c r="U1210" s="785">
        <v>10</v>
      </c>
      <c r="V1210" s="785">
        <v>200</v>
      </c>
      <c r="W1210" s="1371">
        <v>2000</v>
      </c>
      <c r="X1210" s="785">
        <v>2240</v>
      </c>
      <c r="Y1210" s="723" t="s">
        <v>4270</v>
      </c>
      <c r="Z1210" s="723">
        <v>2016</v>
      </c>
      <c r="AA1210" s="723"/>
      <c r="AB1210" s="756" t="s">
        <v>876</v>
      </c>
      <c r="AC1210" s="756"/>
      <c r="AD1210" s="756"/>
      <c r="AE1210" s="756"/>
      <c r="AF1210" s="756"/>
      <c r="AG1210" s="756" t="s">
        <v>6501</v>
      </c>
      <c r="AH1210" s="756" t="s">
        <v>794</v>
      </c>
      <c r="AI1210" s="756">
        <v>210000749</v>
      </c>
      <c r="AJ1210" s="756" t="s">
        <v>6502</v>
      </c>
      <c r="AK1210" s="803"/>
    </row>
    <row r="1211" spans="1:37" s="192" customFormat="1" ht="100.5" customHeight="1">
      <c r="A1211" s="723" t="s">
        <v>6503</v>
      </c>
      <c r="B1211" s="1039" t="s">
        <v>33</v>
      </c>
      <c r="C1211" s="723" t="s">
        <v>6504</v>
      </c>
      <c r="D1211" s="723" t="s">
        <v>6505</v>
      </c>
      <c r="E1211" s="723" t="str">
        <f t="shared" si="42"/>
        <v>Респиратор</v>
      </c>
      <c r="F1211" s="723" t="s">
        <v>6506</v>
      </c>
      <c r="G1211" s="723" t="str">
        <f t="shared" si="43"/>
        <v>противоаэрозольный</v>
      </c>
      <c r="H1211" s="723"/>
      <c r="I1211" s="723"/>
      <c r="J1211" s="723" t="s">
        <v>1135</v>
      </c>
      <c r="K1211" s="723">
        <v>50</v>
      </c>
      <c r="L1211" s="784">
        <v>231010000</v>
      </c>
      <c r="M1211" s="745" t="s">
        <v>128</v>
      </c>
      <c r="N1211" s="723" t="s">
        <v>2115</v>
      </c>
      <c r="O1211" s="809" t="s">
        <v>4668</v>
      </c>
      <c r="P1211" s="723" t="s">
        <v>229</v>
      </c>
      <c r="Q1211" s="870" t="s">
        <v>230</v>
      </c>
      <c r="R1211" s="723" t="s">
        <v>2856</v>
      </c>
      <c r="S1211" s="723">
        <v>796</v>
      </c>
      <c r="T1211" s="723" t="s">
        <v>232</v>
      </c>
      <c r="U1211" s="785">
        <v>3</v>
      </c>
      <c r="V1211" s="785">
        <v>1700</v>
      </c>
      <c r="W1211" s="1371">
        <v>5100</v>
      </c>
      <c r="X1211" s="785">
        <v>5712</v>
      </c>
      <c r="Y1211" s="723" t="s">
        <v>4270</v>
      </c>
      <c r="Z1211" s="723">
        <v>2016</v>
      </c>
      <c r="AA1211" s="723"/>
      <c r="AB1211" s="756" t="s">
        <v>876</v>
      </c>
      <c r="AC1211" s="756"/>
      <c r="AD1211" s="756"/>
      <c r="AE1211" s="756"/>
      <c r="AF1211" s="756"/>
      <c r="AG1211" s="756" t="s">
        <v>6507</v>
      </c>
      <c r="AH1211" s="756" t="s">
        <v>794</v>
      </c>
      <c r="AI1211" s="756">
        <v>210000751</v>
      </c>
      <c r="AJ1211" s="756" t="s">
        <v>6508</v>
      </c>
      <c r="AK1211" s="803"/>
    </row>
    <row r="1212" spans="1:37" s="192" customFormat="1" ht="100.5" customHeight="1">
      <c r="A1212" s="723" t="s">
        <v>6509</v>
      </c>
      <c r="B1212" s="1039" t="s">
        <v>33</v>
      </c>
      <c r="C1212" s="723" t="s">
        <v>6510</v>
      </c>
      <c r="D1212" s="723" t="s">
        <v>6320</v>
      </c>
      <c r="E1212" s="723" t="str">
        <f t="shared" si="42"/>
        <v>Маска</v>
      </c>
      <c r="F1212" s="723" t="s">
        <v>6511</v>
      </c>
      <c r="G1212" s="723" t="str">
        <f t="shared" si="43"/>
        <v>сварочная</v>
      </c>
      <c r="H1212" s="723"/>
      <c r="I1212" s="723"/>
      <c r="J1212" s="723" t="s">
        <v>1135</v>
      </c>
      <c r="K1212" s="723">
        <v>60</v>
      </c>
      <c r="L1212" s="784">
        <v>231010000</v>
      </c>
      <c r="M1212" s="745" t="s">
        <v>128</v>
      </c>
      <c r="N1212" s="723" t="s">
        <v>2115</v>
      </c>
      <c r="O1212" s="809" t="s">
        <v>4668</v>
      </c>
      <c r="P1212" s="723" t="s">
        <v>229</v>
      </c>
      <c r="Q1212" s="870" t="s">
        <v>230</v>
      </c>
      <c r="R1212" s="723" t="s">
        <v>2856</v>
      </c>
      <c r="S1212" s="723">
        <v>796</v>
      </c>
      <c r="T1212" s="723" t="s">
        <v>232</v>
      </c>
      <c r="U1212" s="785">
        <v>4</v>
      </c>
      <c r="V1212" s="785">
        <v>1300</v>
      </c>
      <c r="W1212" s="1371">
        <v>5200</v>
      </c>
      <c r="X1212" s="785">
        <v>5824</v>
      </c>
      <c r="Y1212" s="723" t="s">
        <v>4270</v>
      </c>
      <c r="Z1212" s="723">
        <v>2016</v>
      </c>
      <c r="AA1212" s="723"/>
      <c r="AB1212" s="756" t="s">
        <v>876</v>
      </c>
      <c r="AC1212" s="756"/>
      <c r="AD1212" s="756"/>
      <c r="AE1212" s="756"/>
      <c r="AF1212" s="756"/>
      <c r="AG1212" s="756" t="s">
        <v>6512</v>
      </c>
      <c r="AH1212" s="756" t="s">
        <v>794</v>
      </c>
      <c r="AI1212" s="756">
        <v>210000753</v>
      </c>
      <c r="AJ1212" s="756" t="s">
        <v>6513</v>
      </c>
      <c r="AK1212" s="803"/>
    </row>
    <row r="1213" spans="1:37" s="192" customFormat="1" ht="100.5" customHeight="1">
      <c r="A1213" s="723" t="s">
        <v>6514</v>
      </c>
      <c r="B1213" s="1039" t="s">
        <v>33</v>
      </c>
      <c r="C1213" s="723" t="s">
        <v>6325</v>
      </c>
      <c r="D1213" s="723" t="s">
        <v>6326</v>
      </c>
      <c r="E1213" s="723" t="str">
        <f t="shared" si="42"/>
        <v>Ткань</v>
      </c>
      <c r="F1213" s="723" t="s">
        <v>6327</v>
      </c>
      <c r="G1213" s="723" t="str">
        <f t="shared" si="43"/>
        <v>асбестовая, для изготовления теплоизоляционных материалов,  прорезиненных набивок, прокладочных колец и манжет, ГОСТ 6102-94</v>
      </c>
      <c r="H1213" s="723"/>
      <c r="I1213" s="723"/>
      <c r="J1213" s="723" t="s">
        <v>1135</v>
      </c>
      <c r="K1213" s="723">
        <v>50</v>
      </c>
      <c r="L1213" s="784">
        <v>231010000</v>
      </c>
      <c r="M1213" s="745" t="s">
        <v>128</v>
      </c>
      <c r="N1213" s="723" t="s">
        <v>2115</v>
      </c>
      <c r="O1213" s="809" t="s">
        <v>4668</v>
      </c>
      <c r="P1213" s="723" t="s">
        <v>229</v>
      </c>
      <c r="Q1213" s="870" t="s">
        <v>230</v>
      </c>
      <c r="R1213" s="723" t="s">
        <v>2856</v>
      </c>
      <c r="S1213" s="723">
        <v>55</v>
      </c>
      <c r="T1213" s="723" t="s">
        <v>3168</v>
      </c>
      <c r="U1213" s="785">
        <v>1.5</v>
      </c>
      <c r="V1213" s="785">
        <v>3500</v>
      </c>
      <c r="W1213" s="1371">
        <v>5250</v>
      </c>
      <c r="X1213" s="785">
        <v>5880</v>
      </c>
      <c r="Y1213" s="723" t="s">
        <v>4270</v>
      </c>
      <c r="Z1213" s="723">
        <v>2016</v>
      </c>
      <c r="AA1213" s="723"/>
      <c r="AB1213" s="756" t="s">
        <v>876</v>
      </c>
      <c r="AC1213" s="756"/>
      <c r="AD1213" s="756"/>
      <c r="AE1213" s="756"/>
      <c r="AF1213" s="756"/>
      <c r="AG1213" s="756" t="s">
        <v>6515</v>
      </c>
      <c r="AH1213" s="756" t="s">
        <v>794</v>
      </c>
      <c r="AI1213" s="756">
        <v>210000913</v>
      </c>
      <c r="AJ1213" s="756" t="s">
        <v>6516</v>
      </c>
      <c r="AK1213" s="803"/>
    </row>
    <row r="1214" spans="1:37" s="192" customFormat="1" ht="100.5" customHeight="1">
      <c r="A1214" s="723" t="s">
        <v>6517</v>
      </c>
      <c r="B1214" s="1039" t="s">
        <v>33</v>
      </c>
      <c r="C1214" s="723" t="s">
        <v>6518</v>
      </c>
      <c r="D1214" s="723" t="s">
        <v>898</v>
      </c>
      <c r="E1214" s="723" t="str">
        <f t="shared" si="42"/>
        <v>Набивка</v>
      </c>
      <c r="F1214" s="723" t="s">
        <v>6519</v>
      </c>
      <c r="G1214" s="723" t="str">
        <f t="shared" si="43"/>
        <v>асбестовая, марка АП (АП-31), квадратная, сальниковая, размер 10 мм, ГОСТ 5152-84</v>
      </c>
      <c r="H1214" s="723"/>
      <c r="I1214" s="723"/>
      <c r="J1214" s="723" t="s">
        <v>1135</v>
      </c>
      <c r="K1214" s="723">
        <v>83</v>
      </c>
      <c r="L1214" s="784">
        <v>231010000</v>
      </c>
      <c r="M1214" s="745" t="s">
        <v>128</v>
      </c>
      <c r="N1214" s="723" t="s">
        <v>2115</v>
      </c>
      <c r="O1214" s="809" t="s">
        <v>4668</v>
      </c>
      <c r="P1214" s="723" t="s">
        <v>229</v>
      </c>
      <c r="Q1214" s="870" t="s">
        <v>230</v>
      </c>
      <c r="R1214" s="723" t="s">
        <v>2856</v>
      </c>
      <c r="S1214" s="723">
        <v>166</v>
      </c>
      <c r="T1214" s="723" t="s">
        <v>902</v>
      </c>
      <c r="U1214" s="785">
        <v>12.113</v>
      </c>
      <c r="V1214" s="785">
        <v>4800</v>
      </c>
      <c r="W1214" s="1371">
        <v>58142.400000000001</v>
      </c>
      <c r="X1214" s="785">
        <v>65119.49</v>
      </c>
      <c r="Y1214" s="723" t="s">
        <v>4270</v>
      </c>
      <c r="Z1214" s="723">
        <v>2016</v>
      </c>
      <c r="AA1214" s="723"/>
      <c r="AB1214" s="756" t="s">
        <v>876</v>
      </c>
      <c r="AC1214" s="756"/>
      <c r="AD1214" s="756"/>
      <c r="AE1214" s="756"/>
      <c r="AF1214" s="756"/>
      <c r="AG1214" s="756" t="s">
        <v>6520</v>
      </c>
      <c r="AH1214" s="756" t="s">
        <v>794</v>
      </c>
      <c r="AI1214" s="756">
        <v>210000915</v>
      </c>
      <c r="AJ1214" s="756" t="s">
        <v>6521</v>
      </c>
      <c r="AK1214" s="803"/>
    </row>
    <row r="1215" spans="1:37" s="192" customFormat="1" ht="100.5" customHeight="1">
      <c r="A1215" s="723" t="s">
        <v>6522</v>
      </c>
      <c r="B1215" s="1039" t="s">
        <v>33</v>
      </c>
      <c r="C1215" s="723" t="s">
        <v>6523</v>
      </c>
      <c r="D1215" s="723" t="s">
        <v>6524</v>
      </c>
      <c r="E1215" s="723" t="str">
        <f t="shared" si="42"/>
        <v>Фторопласт</v>
      </c>
      <c r="F1215" s="723" t="s">
        <v>6525</v>
      </c>
      <c r="G1215" s="723" t="str">
        <f t="shared" si="43"/>
        <v>листовой, толщина 3 мм</v>
      </c>
      <c r="H1215" s="723"/>
      <c r="I1215" s="723"/>
      <c r="J1215" s="723" t="s">
        <v>1135</v>
      </c>
      <c r="K1215" s="723">
        <v>70</v>
      </c>
      <c r="L1215" s="784">
        <v>231010000</v>
      </c>
      <c r="M1215" s="745" t="s">
        <v>128</v>
      </c>
      <c r="N1215" s="723" t="s">
        <v>2115</v>
      </c>
      <c r="O1215" s="809" t="s">
        <v>4668</v>
      </c>
      <c r="P1215" s="723" t="s">
        <v>229</v>
      </c>
      <c r="Q1215" s="870" t="s">
        <v>230</v>
      </c>
      <c r="R1215" s="723" t="s">
        <v>2856</v>
      </c>
      <c r="S1215" s="723">
        <v>166</v>
      </c>
      <c r="T1215" s="723" t="s">
        <v>902</v>
      </c>
      <c r="U1215" s="785">
        <v>3.7</v>
      </c>
      <c r="V1215" s="785">
        <v>1200</v>
      </c>
      <c r="W1215" s="1371">
        <v>4440</v>
      </c>
      <c r="X1215" s="785">
        <v>4972.8</v>
      </c>
      <c r="Y1215" s="723" t="s">
        <v>4270</v>
      </c>
      <c r="Z1215" s="723">
        <v>2016</v>
      </c>
      <c r="AA1215" s="723"/>
      <c r="AB1215" s="756" t="s">
        <v>876</v>
      </c>
      <c r="AC1215" s="756"/>
      <c r="AD1215" s="756"/>
      <c r="AE1215" s="756"/>
      <c r="AF1215" s="756"/>
      <c r="AG1215" s="756" t="s">
        <v>6526</v>
      </c>
      <c r="AH1215" s="756" t="s">
        <v>794</v>
      </c>
      <c r="AI1215" s="756">
        <v>210000946</v>
      </c>
      <c r="AJ1215" s="756" t="s">
        <v>6527</v>
      </c>
      <c r="AK1215" s="803"/>
    </row>
    <row r="1216" spans="1:37" s="192" customFormat="1" ht="100.5" customHeight="1">
      <c r="A1216" s="723" t="s">
        <v>6528</v>
      </c>
      <c r="B1216" s="1039" t="s">
        <v>33</v>
      </c>
      <c r="C1216" s="723" t="s">
        <v>6529</v>
      </c>
      <c r="D1216" s="723" t="s">
        <v>6375</v>
      </c>
      <c r="E1216" s="723" t="str">
        <f t="shared" si="42"/>
        <v>Стержень</v>
      </c>
      <c r="F1216" s="723" t="s">
        <v>6530</v>
      </c>
      <c r="G1216" s="723" t="str">
        <f t="shared" si="43"/>
        <v>фторопластовый, диаметр 160 мм</v>
      </c>
      <c r="H1216" s="723"/>
      <c r="I1216" s="723"/>
      <c r="J1216" s="723" t="s">
        <v>1135</v>
      </c>
      <c r="K1216" s="723">
        <v>60</v>
      </c>
      <c r="L1216" s="784">
        <v>231010000</v>
      </c>
      <c r="M1216" s="745" t="s">
        <v>128</v>
      </c>
      <c r="N1216" s="723" t="s">
        <v>2115</v>
      </c>
      <c r="O1216" s="809" t="s">
        <v>4668</v>
      </c>
      <c r="P1216" s="723" t="s">
        <v>229</v>
      </c>
      <c r="Q1216" s="870" t="s">
        <v>230</v>
      </c>
      <c r="R1216" s="723" t="s">
        <v>2856</v>
      </c>
      <c r="S1216" s="723">
        <v>166</v>
      </c>
      <c r="T1216" s="723" t="s">
        <v>902</v>
      </c>
      <c r="U1216" s="785">
        <v>60</v>
      </c>
      <c r="V1216" s="785">
        <v>2000</v>
      </c>
      <c r="W1216" s="1371">
        <v>120000</v>
      </c>
      <c r="X1216" s="785">
        <v>134400</v>
      </c>
      <c r="Y1216" s="723" t="s">
        <v>4270</v>
      </c>
      <c r="Z1216" s="723">
        <v>2016</v>
      </c>
      <c r="AA1216" s="723"/>
      <c r="AB1216" s="756" t="s">
        <v>876</v>
      </c>
      <c r="AC1216" s="756"/>
      <c r="AD1216" s="756"/>
      <c r="AE1216" s="756"/>
      <c r="AF1216" s="756"/>
      <c r="AG1216" s="756" t="s">
        <v>6531</v>
      </c>
      <c r="AH1216" s="756" t="s">
        <v>794</v>
      </c>
      <c r="AI1216" s="756">
        <v>210000949</v>
      </c>
      <c r="AJ1216" s="756" t="s">
        <v>6532</v>
      </c>
      <c r="AK1216" s="803"/>
    </row>
    <row r="1217" spans="1:37" s="192" customFormat="1" ht="100.5" customHeight="1">
      <c r="A1217" s="723" t="s">
        <v>6533</v>
      </c>
      <c r="B1217" s="1039" t="s">
        <v>33</v>
      </c>
      <c r="C1217" s="723" t="s">
        <v>6534</v>
      </c>
      <c r="D1217" s="723" t="s">
        <v>6535</v>
      </c>
      <c r="E1217" s="723" t="str">
        <f t="shared" si="42"/>
        <v>Канат</v>
      </c>
      <c r="F1217" s="723" t="s">
        <v>6536</v>
      </c>
      <c r="G1217" s="723" t="str">
        <f t="shared" si="43"/>
        <v>полиамидный, диаметр 16 мм, ГОСТ 30055-93</v>
      </c>
      <c r="H1217" s="723"/>
      <c r="I1217" s="723"/>
      <c r="J1217" s="723" t="s">
        <v>1135</v>
      </c>
      <c r="K1217" s="723">
        <v>60</v>
      </c>
      <c r="L1217" s="784">
        <v>231010000</v>
      </c>
      <c r="M1217" s="745" t="s">
        <v>128</v>
      </c>
      <c r="N1217" s="723" t="s">
        <v>2115</v>
      </c>
      <c r="O1217" s="809" t="s">
        <v>4668</v>
      </c>
      <c r="P1217" s="723" t="s">
        <v>229</v>
      </c>
      <c r="Q1217" s="870" t="s">
        <v>230</v>
      </c>
      <c r="R1217" s="723" t="s">
        <v>2856</v>
      </c>
      <c r="S1217" s="723">
        <v>6</v>
      </c>
      <c r="T1217" s="723" t="s">
        <v>5174</v>
      </c>
      <c r="U1217" s="785">
        <v>50</v>
      </c>
      <c r="V1217" s="785">
        <v>900</v>
      </c>
      <c r="W1217" s="1371">
        <v>45000</v>
      </c>
      <c r="X1217" s="785">
        <v>50400</v>
      </c>
      <c r="Y1217" s="723" t="s">
        <v>4270</v>
      </c>
      <c r="Z1217" s="723">
        <v>2016</v>
      </c>
      <c r="AA1217" s="723"/>
      <c r="AB1217" s="756" t="s">
        <v>876</v>
      </c>
      <c r="AC1217" s="756"/>
      <c r="AD1217" s="756"/>
      <c r="AE1217" s="756"/>
      <c r="AF1217" s="756"/>
      <c r="AG1217" s="756" t="s">
        <v>6537</v>
      </c>
      <c r="AH1217" s="756" t="s">
        <v>794</v>
      </c>
      <c r="AI1217" s="756">
        <v>210004094</v>
      </c>
      <c r="AJ1217" s="756" t="s">
        <v>6538</v>
      </c>
      <c r="AK1217" s="803"/>
    </row>
    <row r="1218" spans="1:37" s="192" customFormat="1" ht="100.5" customHeight="1">
      <c r="A1218" s="723" t="s">
        <v>6539</v>
      </c>
      <c r="B1218" s="1039" t="s">
        <v>33</v>
      </c>
      <c r="C1218" s="723" t="s">
        <v>6338</v>
      </c>
      <c r="D1218" s="723" t="s">
        <v>6339</v>
      </c>
      <c r="E1218" s="723" t="str">
        <f t="shared" si="42"/>
        <v>Краги</v>
      </c>
      <c r="F1218" s="723" t="s">
        <v>6340</v>
      </c>
      <c r="G1218" s="723" t="str">
        <f t="shared" si="43"/>
        <v>для защиты рук от повышенных температур, из термостойкого материала</v>
      </c>
      <c r="H1218" s="723"/>
      <c r="I1218" s="723"/>
      <c r="J1218" s="723" t="s">
        <v>1135</v>
      </c>
      <c r="K1218" s="723">
        <v>80</v>
      </c>
      <c r="L1218" s="784">
        <v>231010000</v>
      </c>
      <c r="M1218" s="745" t="s">
        <v>128</v>
      </c>
      <c r="N1218" s="723" t="s">
        <v>2115</v>
      </c>
      <c r="O1218" s="809" t="s">
        <v>4668</v>
      </c>
      <c r="P1218" s="723" t="s">
        <v>229</v>
      </c>
      <c r="Q1218" s="870" t="s">
        <v>230</v>
      </c>
      <c r="R1218" s="723" t="s">
        <v>2856</v>
      </c>
      <c r="S1218" s="723">
        <v>715</v>
      </c>
      <c r="T1218" s="723" t="s">
        <v>6178</v>
      </c>
      <c r="U1218" s="785">
        <v>8</v>
      </c>
      <c r="V1218" s="785">
        <v>909</v>
      </c>
      <c r="W1218" s="1371">
        <v>7272</v>
      </c>
      <c r="X1218" s="785">
        <v>8144.64</v>
      </c>
      <c r="Y1218" s="723" t="s">
        <v>4270</v>
      </c>
      <c r="Z1218" s="723">
        <v>2016</v>
      </c>
      <c r="AA1218" s="723"/>
      <c r="AB1218" s="756" t="s">
        <v>876</v>
      </c>
      <c r="AC1218" s="756"/>
      <c r="AD1218" s="756"/>
      <c r="AE1218" s="756"/>
      <c r="AF1218" s="756"/>
      <c r="AG1218" s="756" t="s">
        <v>6540</v>
      </c>
      <c r="AH1218" s="756" t="s">
        <v>794</v>
      </c>
      <c r="AI1218" s="756">
        <v>210004103</v>
      </c>
      <c r="AJ1218" s="756" t="s">
        <v>6342</v>
      </c>
      <c r="AK1218" s="803"/>
    </row>
    <row r="1219" spans="1:37" s="192" customFormat="1" ht="100.5" customHeight="1">
      <c r="A1219" s="723" t="s">
        <v>6541</v>
      </c>
      <c r="B1219" s="1039" t="s">
        <v>33</v>
      </c>
      <c r="C1219" s="723" t="s">
        <v>6307</v>
      </c>
      <c r="D1219" s="723" t="s">
        <v>6308</v>
      </c>
      <c r="E1219" s="723" t="str">
        <f t="shared" si="42"/>
        <v>Подшлемник</v>
      </c>
      <c r="F1219" s="723" t="s">
        <v>6309</v>
      </c>
      <c r="G1219" s="723" t="str">
        <f t="shared" si="43"/>
        <v>для ношения под защитной каски, материал хлопок/акрил</v>
      </c>
      <c r="H1219" s="723"/>
      <c r="I1219" s="723"/>
      <c r="J1219" s="723" t="s">
        <v>1135</v>
      </c>
      <c r="K1219" s="723">
        <v>60</v>
      </c>
      <c r="L1219" s="784">
        <v>231010000</v>
      </c>
      <c r="M1219" s="745" t="s">
        <v>128</v>
      </c>
      <c r="N1219" s="723" t="s">
        <v>2115</v>
      </c>
      <c r="O1219" s="809" t="s">
        <v>4668</v>
      </c>
      <c r="P1219" s="723" t="s">
        <v>229</v>
      </c>
      <c r="Q1219" s="870" t="s">
        <v>230</v>
      </c>
      <c r="R1219" s="723" t="s">
        <v>2856</v>
      </c>
      <c r="S1219" s="723">
        <v>796</v>
      </c>
      <c r="T1219" s="723" t="s">
        <v>232</v>
      </c>
      <c r="U1219" s="785">
        <v>128</v>
      </c>
      <c r="V1219" s="785">
        <v>1500</v>
      </c>
      <c r="W1219" s="1371">
        <v>192000</v>
      </c>
      <c r="X1219" s="785">
        <v>215040</v>
      </c>
      <c r="Y1219" s="723" t="s">
        <v>4270</v>
      </c>
      <c r="Z1219" s="723">
        <v>2016</v>
      </c>
      <c r="AA1219" s="723"/>
      <c r="AB1219" s="756" t="s">
        <v>876</v>
      </c>
      <c r="AC1219" s="756"/>
      <c r="AD1219" s="756"/>
      <c r="AE1219" s="756"/>
      <c r="AF1219" s="756"/>
      <c r="AG1219" s="756" t="s">
        <v>6542</v>
      </c>
      <c r="AH1219" s="756" t="s">
        <v>794</v>
      </c>
      <c r="AI1219" s="756">
        <v>210004117</v>
      </c>
      <c r="AJ1219" s="756" t="s">
        <v>6543</v>
      </c>
      <c r="AK1219" s="803"/>
    </row>
    <row r="1220" spans="1:37" s="192" customFormat="1" ht="100.5" customHeight="1">
      <c r="A1220" s="723" t="s">
        <v>6544</v>
      </c>
      <c r="B1220" s="1039" t="s">
        <v>33</v>
      </c>
      <c r="C1220" s="723" t="s">
        <v>6504</v>
      </c>
      <c r="D1220" s="723" t="s">
        <v>6505</v>
      </c>
      <c r="E1220" s="723" t="str">
        <f t="shared" si="42"/>
        <v>Респиратор</v>
      </c>
      <c r="F1220" s="723" t="s">
        <v>6506</v>
      </c>
      <c r="G1220" s="723" t="str">
        <f t="shared" si="43"/>
        <v>противоаэрозольный</v>
      </c>
      <c r="H1220" s="723"/>
      <c r="I1220" s="723"/>
      <c r="J1220" s="723" t="s">
        <v>1135</v>
      </c>
      <c r="K1220" s="723">
        <v>50</v>
      </c>
      <c r="L1220" s="784">
        <v>231010000</v>
      </c>
      <c r="M1220" s="745" t="s">
        <v>128</v>
      </c>
      <c r="N1220" s="723" t="s">
        <v>2115</v>
      </c>
      <c r="O1220" s="809" t="s">
        <v>4668</v>
      </c>
      <c r="P1220" s="723" t="s">
        <v>229</v>
      </c>
      <c r="Q1220" s="870" t="s">
        <v>230</v>
      </c>
      <c r="R1220" s="723" t="s">
        <v>2856</v>
      </c>
      <c r="S1220" s="723">
        <v>796</v>
      </c>
      <c r="T1220" s="723" t="s">
        <v>232</v>
      </c>
      <c r="U1220" s="785">
        <v>1</v>
      </c>
      <c r="V1220" s="785">
        <v>1500</v>
      </c>
      <c r="W1220" s="1371">
        <v>1500</v>
      </c>
      <c r="X1220" s="785">
        <v>1680</v>
      </c>
      <c r="Y1220" s="723" t="s">
        <v>4270</v>
      </c>
      <c r="Z1220" s="723">
        <v>2016</v>
      </c>
      <c r="AA1220" s="723"/>
      <c r="AB1220" s="756" t="s">
        <v>876</v>
      </c>
      <c r="AC1220" s="756"/>
      <c r="AD1220" s="756"/>
      <c r="AE1220" s="756"/>
      <c r="AF1220" s="756"/>
      <c r="AG1220" s="756" t="s">
        <v>6507</v>
      </c>
      <c r="AH1220" s="756" t="s">
        <v>794</v>
      </c>
      <c r="AI1220" s="756">
        <v>210004360</v>
      </c>
      <c r="AJ1220" s="756" t="s">
        <v>6505</v>
      </c>
      <c r="AK1220" s="803"/>
    </row>
    <row r="1221" spans="1:37" s="550" customFormat="1" ht="100.5" customHeight="1">
      <c r="A1221" s="843" t="s">
        <v>6545</v>
      </c>
      <c r="B1221" s="1078" t="s">
        <v>33</v>
      </c>
      <c r="C1221" s="843" t="s">
        <v>6546</v>
      </c>
      <c r="D1221" s="843" t="s">
        <v>6547</v>
      </c>
      <c r="E1221" s="843" t="str">
        <f t="shared" si="42"/>
        <v>Кран пожарный</v>
      </c>
      <c r="F1221" s="843" t="s">
        <v>6548</v>
      </c>
      <c r="G1221" s="843" t="str">
        <f t="shared" si="43"/>
        <v>внутренний, муфтовый</v>
      </c>
      <c r="H1221" s="843"/>
      <c r="I1221" s="843"/>
      <c r="J1221" s="843" t="s">
        <v>1135</v>
      </c>
      <c r="K1221" s="843">
        <v>50</v>
      </c>
      <c r="L1221" s="941">
        <v>231010000</v>
      </c>
      <c r="M1221" s="890" t="s">
        <v>128</v>
      </c>
      <c r="N1221" s="843" t="s">
        <v>2115</v>
      </c>
      <c r="O1221" s="925" t="s">
        <v>4668</v>
      </c>
      <c r="P1221" s="843" t="s">
        <v>229</v>
      </c>
      <c r="Q1221" s="1062" t="s">
        <v>230</v>
      </c>
      <c r="R1221" s="843" t="s">
        <v>2856</v>
      </c>
      <c r="S1221" s="843">
        <v>796</v>
      </c>
      <c r="T1221" s="843" t="s">
        <v>232</v>
      </c>
      <c r="U1221" s="892">
        <v>3</v>
      </c>
      <c r="V1221" s="892">
        <v>7500</v>
      </c>
      <c r="W1221" s="1377">
        <v>0</v>
      </c>
      <c r="X1221" s="892">
        <v>0</v>
      </c>
      <c r="Y1221" s="843" t="s">
        <v>4270</v>
      </c>
      <c r="Z1221" s="843">
        <v>2016</v>
      </c>
      <c r="AA1221" s="843"/>
      <c r="AB1221" s="894" t="s">
        <v>876</v>
      </c>
      <c r="AC1221" s="894"/>
      <c r="AD1221" s="894"/>
      <c r="AE1221" s="894"/>
      <c r="AF1221" s="894"/>
      <c r="AG1221" s="894" t="s">
        <v>6549</v>
      </c>
      <c r="AH1221" s="894" t="s">
        <v>794</v>
      </c>
      <c r="AI1221" s="894">
        <v>210006466</v>
      </c>
      <c r="AJ1221" s="894" t="s">
        <v>6550</v>
      </c>
      <c r="AK1221" s="1064"/>
    </row>
    <row r="1222" spans="1:37" s="550" customFormat="1" ht="100.5" customHeight="1">
      <c r="A1222" s="843" t="s">
        <v>13458</v>
      </c>
      <c r="B1222" s="1078" t="s">
        <v>33</v>
      </c>
      <c r="C1222" s="843" t="s">
        <v>6546</v>
      </c>
      <c r="D1222" s="843" t="s">
        <v>6547</v>
      </c>
      <c r="E1222" s="843" t="str">
        <f t="shared" ref="E1222" si="44">D1222</f>
        <v>Кран пожарный</v>
      </c>
      <c r="F1222" s="843" t="s">
        <v>6548</v>
      </c>
      <c r="G1222" s="843" t="str">
        <f t="shared" ref="G1222" si="45">F1222</f>
        <v>внутренний, муфтовый</v>
      </c>
      <c r="H1222" s="843"/>
      <c r="I1222" s="843"/>
      <c r="J1222" s="843" t="s">
        <v>1135</v>
      </c>
      <c r="K1222" s="843">
        <v>50</v>
      </c>
      <c r="L1222" s="941">
        <v>231010000</v>
      </c>
      <c r="M1222" s="890" t="s">
        <v>128</v>
      </c>
      <c r="N1222" s="843" t="s">
        <v>2115</v>
      </c>
      <c r="O1222" s="925" t="s">
        <v>4668</v>
      </c>
      <c r="P1222" s="843" t="s">
        <v>229</v>
      </c>
      <c r="Q1222" s="1062" t="s">
        <v>230</v>
      </c>
      <c r="R1222" s="843" t="s">
        <v>2856</v>
      </c>
      <c r="S1222" s="843">
        <v>796</v>
      </c>
      <c r="T1222" s="843" t="s">
        <v>232</v>
      </c>
      <c r="U1222" s="892">
        <v>3</v>
      </c>
      <c r="V1222" s="892">
        <v>7500</v>
      </c>
      <c r="W1222" s="1377">
        <v>0</v>
      </c>
      <c r="X1222" s="892">
        <v>0</v>
      </c>
      <c r="Y1222" s="843" t="s">
        <v>4270</v>
      </c>
      <c r="Z1222" s="843">
        <v>2016</v>
      </c>
      <c r="AA1222" s="843" t="s">
        <v>3133</v>
      </c>
      <c r="AB1222" s="894" t="s">
        <v>876</v>
      </c>
      <c r="AC1222" s="894"/>
      <c r="AD1222" s="894"/>
      <c r="AE1222" s="894"/>
      <c r="AF1222" s="894"/>
      <c r="AG1222" s="894" t="s">
        <v>6549</v>
      </c>
      <c r="AH1222" s="894" t="s">
        <v>794</v>
      </c>
      <c r="AI1222" s="894">
        <v>210006466</v>
      </c>
      <c r="AJ1222" s="894" t="s">
        <v>6550</v>
      </c>
      <c r="AK1222" s="1064"/>
    </row>
    <row r="1223" spans="1:37" s="192" customFormat="1" ht="100.5" customHeight="1">
      <c r="A1223" s="723" t="s">
        <v>6551</v>
      </c>
      <c r="B1223" s="1039" t="s">
        <v>33</v>
      </c>
      <c r="C1223" s="723" t="s">
        <v>6552</v>
      </c>
      <c r="D1223" s="723" t="s">
        <v>6553</v>
      </c>
      <c r="E1223" s="723" t="str">
        <f t="shared" si="42"/>
        <v>Гидрант</v>
      </c>
      <c r="F1223" s="723" t="s">
        <v>6554</v>
      </c>
      <c r="G1223" s="723" t="str">
        <f t="shared" si="43"/>
        <v>пожарный</v>
      </c>
      <c r="H1223" s="723"/>
      <c r="I1223" s="723"/>
      <c r="J1223" s="723" t="s">
        <v>1135</v>
      </c>
      <c r="K1223" s="723">
        <v>50</v>
      </c>
      <c r="L1223" s="784">
        <v>231010000</v>
      </c>
      <c r="M1223" s="745" t="s">
        <v>128</v>
      </c>
      <c r="N1223" s="723" t="s">
        <v>2115</v>
      </c>
      <c r="O1223" s="809" t="s">
        <v>4668</v>
      </c>
      <c r="P1223" s="723" t="s">
        <v>229</v>
      </c>
      <c r="Q1223" s="870" t="s">
        <v>230</v>
      </c>
      <c r="R1223" s="723" t="s">
        <v>2856</v>
      </c>
      <c r="S1223" s="723">
        <v>796</v>
      </c>
      <c r="T1223" s="723" t="s">
        <v>232</v>
      </c>
      <c r="U1223" s="785">
        <v>5</v>
      </c>
      <c r="V1223" s="785">
        <v>33000</v>
      </c>
      <c r="W1223" s="1371">
        <v>165000</v>
      </c>
      <c r="X1223" s="785">
        <v>184800</v>
      </c>
      <c r="Y1223" s="723" t="s">
        <v>4270</v>
      </c>
      <c r="Z1223" s="723">
        <v>2016</v>
      </c>
      <c r="AA1223" s="723"/>
      <c r="AB1223" s="756" t="s">
        <v>876</v>
      </c>
      <c r="AC1223" s="756"/>
      <c r="AD1223" s="756"/>
      <c r="AE1223" s="756"/>
      <c r="AF1223" s="756"/>
      <c r="AG1223" s="756" t="s">
        <v>6555</v>
      </c>
      <c r="AH1223" s="756" t="s">
        <v>794</v>
      </c>
      <c r="AI1223" s="756">
        <v>210006470</v>
      </c>
      <c r="AJ1223" s="756" t="s">
        <v>6556</v>
      </c>
      <c r="AK1223" s="803"/>
    </row>
    <row r="1224" spans="1:37" s="192" customFormat="1" ht="100.5" customHeight="1">
      <c r="A1224" s="723" t="s">
        <v>6557</v>
      </c>
      <c r="B1224" s="1039" t="s">
        <v>33</v>
      </c>
      <c r="C1224" s="723" t="s">
        <v>6558</v>
      </c>
      <c r="D1224" s="723" t="s">
        <v>6559</v>
      </c>
      <c r="E1224" s="723" t="str">
        <f t="shared" si="42"/>
        <v>Шлем</v>
      </c>
      <c r="F1224" s="723" t="s">
        <v>6560</v>
      </c>
      <c r="G1224" s="723" t="str">
        <f t="shared" si="43"/>
        <v>пластмассовый</v>
      </c>
      <c r="H1224" s="723"/>
      <c r="I1224" s="723"/>
      <c r="J1224" s="723" t="s">
        <v>1135</v>
      </c>
      <c r="K1224" s="723">
        <v>10</v>
      </c>
      <c r="L1224" s="784">
        <v>231010000</v>
      </c>
      <c r="M1224" s="745" t="s">
        <v>128</v>
      </c>
      <c r="N1224" s="723" t="s">
        <v>2115</v>
      </c>
      <c r="O1224" s="809" t="s">
        <v>4668</v>
      </c>
      <c r="P1224" s="723" t="s">
        <v>229</v>
      </c>
      <c r="Q1224" s="870" t="s">
        <v>230</v>
      </c>
      <c r="R1224" s="723" t="s">
        <v>2856</v>
      </c>
      <c r="S1224" s="723">
        <v>796</v>
      </c>
      <c r="T1224" s="723" t="s">
        <v>232</v>
      </c>
      <c r="U1224" s="785">
        <v>2</v>
      </c>
      <c r="V1224" s="785">
        <v>7500</v>
      </c>
      <c r="W1224" s="1371">
        <v>15000</v>
      </c>
      <c r="X1224" s="785">
        <v>16800</v>
      </c>
      <c r="Y1224" s="723" t="s">
        <v>4270</v>
      </c>
      <c r="Z1224" s="723">
        <v>2016</v>
      </c>
      <c r="AA1224" s="723"/>
      <c r="AB1224" s="756" t="s">
        <v>876</v>
      </c>
      <c r="AC1224" s="756"/>
      <c r="AD1224" s="756"/>
      <c r="AE1224" s="756"/>
      <c r="AF1224" s="756"/>
      <c r="AG1224" s="756" t="s">
        <v>6561</v>
      </c>
      <c r="AH1224" s="756" t="s">
        <v>794</v>
      </c>
      <c r="AI1224" s="756">
        <v>210009431</v>
      </c>
      <c r="AJ1224" s="756" t="s">
        <v>6562</v>
      </c>
      <c r="AK1224" s="803"/>
    </row>
    <row r="1225" spans="1:37" s="550" customFormat="1" ht="100.5" customHeight="1">
      <c r="A1225" s="843" t="s">
        <v>6563</v>
      </c>
      <c r="B1225" s="1078" t="s">
        <v>33</v>
      </c>
      <c r="C1225" s="843" t="s">
        <v>6564</v>
      </c>
      <c r="D1225" s="843" t="s">
        <v>2905</v>
      </c>
      <c r="E1225" s="843" t="str">
        <f t="shared" si="42"/>
        <v>Шкаф</v>
      </c>
      <c r="F1225" s="843" t="s">
        <v>6565</v>
      </c>
      <c r="G1225" s="843" t="str">
        <f t="shared" si="43"/>
        <v>для пожарного крана, специальный</v>
      </c>
      <c r="H1225" s="843"/>
      <c r="I1225" s="843"/>
      <c r="J1225" s="843" t="s">
        <v>1135</v>
      </c>
      <c r="K1225" s="843">
        <v>50</v>
      </c>
      <c r="L1225" s="941">
        <v>231010000</v>
      </c>
      <c r="M1225" s="890" t="s">
        <v>128</v>
      </c>
      <c r="N1225" s="843" t="s">
        <v>2115</v>
      </c>
      <c r="O1225" s="925" t="s">
        <v>4668</v>
      </c>
      <c r="P1225" s="843" t="s">
        <v>229</v>
      </c>
      <c r="Q1225" s="1062" t="s">
        <v>230</v>
      </c>
      <c r="R1225" s="843" t="s">
        <v>2856</v>
      </c>
      <c r="S1225" s="843">
        <v>796</v>
      </c>
      <c r="T1225" s="843" t="s">
        <v>232</v>
      </c>
      <c r="U1225" s="892">
        <v>27</v>
      </c>
      <c r="V1225" s="892">
        <v>25000</v>
      </c>
      <c r="W1225" s="1377">
        <v>0</v>
      </c>
      <c r="X1225" s="892">
        <v>0</v>
      </c>
      <c r="Y1225" s="843" t="s">
        <v>4270</v>
      </c>
      <c r="Z1225" s="843">
        <v>2016</v>
      </c>
      <c r="AA1225" s="843"/>
      <c r="AB1225" s="894" t="s">
        <v>876</v>
      </c>
      <c r="AC1225" s="894"/>
      <c r="AD1225" s="894"/>
      <c r="AE1225" s="894"/>
      <c r="AF1225" s="894"/>
      <c r="AG1225" s="894" t="s">
        <v>6566</v>
      </c>
      <c r="AH1225" s="894" t="s">
        <v>794</v>
      </c>
      <c r="AI1225" s="894">
        <v>210009654</v>
      </c>
      <c r="AJ1225" s="894" t="s">
        <v>6567</v>
      </c>
      <c r="AK1225" s="1064"/>
    </row>
    <row r="1226" spans="1:37" s="550" customFormat="1" ht="100.5" customHeight="1">
      <c r="A1226" s="843" t="s">
        <v>13459</v>
      </c>
      <c r="B1226" s="1078" t="s">
        <v>33</v>
      </c>
      <c r="C1226" s="843" t="s">
        <v>6564</v>
      </c>
      <c r="D1226" s="843" t="s">
        <v>2905</v>
      </c>
      <c r="E1226" s="843" t="str">
        <f t="shared" ref="E1226" si="46">D1226</f>
        <v>Шкаф</v>
      </c>
      <c r="F1226" s="843" t="s">
        <v>6565</v>
      </c>
      <c r="G1226" s="843" t="str">
        <f t="shared" ref="G1226" si="47">F1226</f>
        <v>для пожарного крана, специальный</v>
      </c>
      <c r="H1226" s="843"/>
      <c r="I1226" s="843"/>
      <c r="J1226" s="843" t="s">
        <v>1135</v>
      </c>
      <c r="K1226" s="843">
        <v>50</v>
      </c>
      <c r="L1226" s="941">
        <v>231010000</v>
      </c>
      <c r="M1226" s="890" t="s">
        <v>128</v>
      </c>
      <c r="N1226" s="843" t="s">
        <v>2115</v>
      </c>
      <c r="O1226" s="925" t="s">
        <v>4668</v>
      </c>
      <c r="P1226" s="843" t="s">
        <v>229</v>
      </c>
      <c r="Q1226" s="1062" t="s">
        <v>230</v>
      </c>
      <c r="R1226" s="843" t="s">
        <v>2856</v>
      </c>
      <c r="S1226" s="843">
        <v>796</v>
      </c>
      <c r="T1226" s="843" t="s">
        <v>232</v>
      </c>
      <c r="U1226" s="892">
        <v>27</v>
      </c>
      <c r="V1226" s="892">
        <v>25000</v>
      </c>
      <c r="W1226" s="1377">
        <v>0</v>
      </c>
      <c r="X1226" s="892">
        <v>0</v>
      </c>
      <c r="Y1226" s="843" t="s">
        <v>4270</v>
      </c>
      <c r="Z1226" s="843">
        <v>2016</v>
      </c>
      <c r="AA1226" s="843" t="s">
        <v>3133</v>
      </c>
      <c r="AB1226" s="894" t="s">
        <v>876</v>
      </c>
      <c r="AC1226" s="894"/>
      <c r="AD1226" s="894"/>
      <c r="AE1226" s="894"/>
      <c r="AF1226" s="894"/>
      <c r="AG1226" s="894" t="s">
        <v>6566</v>
      </c>
      <c r="AH1226" s="894" t="s">
        <v>794</v>
      </c>
      <c r="AI1226" s="894">
        <v>210009654</v>
      </c>
      <c r="AJ1226" s="894" t="s">
        <v>6567</v>
      </c>
      <c r="AK1226" s="1064"/>
    </row>
    <row r="1227" spans="1:37" s="192" customFormat="1" ht="100.5" customHeight="1">
      <c r="A1227" s="723" t="s">
        <v>6568</v>
      </c>
      <c r="B1227" s="1039" t="s">
        <v>33</v>
      </c>
      <c r="C1227" s="723" t="s">
        <v>6344</v>
      </c>
      <c r="D1227" s="723" t="s">
        <v>6345</v>
      </c>
      <c r="E1227" s="723" t="str">
        <f t="shared" si="42"/>
        <v>Войлок</v>
      </c>
      <c r="F1227" s="723" t="s">
        <v>6346</v>
      </c>
      <c r="G1227" s="723" t="str">
        <f t="shared" si="43"/>
        <v>противопожарный, ГОСТ 16221-79</v>
      </c>
      <c r="H1227" s="723"/>
      <c r="I1227" s="723"/>
      <c r="J1227" s="723" t="s">
        <v>1135</v>
      </c>
      <c r="K1227" s="723">
        <v>100</v>
      </c>
      <c r="L1227" s="784">
        <v>231010000</v>
      </c>
      <c r="M1227" s="745" t="s">
        <v>128</v>
      </c>
      <c r="N1227" s="723" t="s">
        <v>2115</v>
      </c>
      <c r="O1227" s="809" t="s">
        <v>4668</v>
      </c>
      <c r="P1227" s="723" t="s">
        <v>229</v>
      </c>
      <c r="Q1227" s="870" t="s">
        <v>230</v>
      </c>
      <c r="R1227" s="723" t="s">
        <v>2856</v>
      </c>
      <c r="S1227" s="723">
        <v>55</v>
      </c>
      <c r="T1227" s="723" t="s">
        <v>3168</v>
      </c>
      <c r="U1227" s="785">
        <v>8</v>
      </c>
      <c r="V1227" s="785">
        <v>5000</v>
      </c>
      <c r="W1227" s="1371">
        <v>40000</v>
      </c>
      <c r="X1227" s="785">
        <v>44800</v>
      </c>
      <c r="Y1227" s="723" t="s">
        <v>4270</v>
      </c>
      <c r="Z1227" s="723">
        <v>2016</v>
      </c>
      <c r="AA1227" s="723"/>
      <c r="AB1227" s="756" t="s">
        <v>876</v>
      </c>
      <c r="AC1227" s="756"/>
      <c r="AD1227" s="756"/>
      <c r="AE1227" s="756"/>
      <c r="AF1227" s="756"/>
      <c r="AG1227" s="756" t="s">
        <v>6569</v>
      </c>
      <c r="AH1227" s="756" t="s">
        <v>794</v>
      </c>
      <c r="AI1227" s="756">
        <v>210011763</v>
      </c>
      <c r="AJ1227" s="756" t="s">
        <v>6570</v>
      </c>
      <c r="AK1227" s="803"/>
    </row>
    <row r="1228" spans="1:37" s="192" customFormat="1" ht="100.5" customHeight="1">
      <c r="A1228" s="723" t="s">
        <v>6571</v>
      </c>
      <c r="B1228" s="1039" t="s">
        <v>33</v>
      </c>
      <c r="C1228" s="723" t="s">
        <v>6356</v>
      </c>
      <c r="D1228" s="723" t="s">
        <v>6297</v>
      </c>
      <c r="E1228" s="723" t="str">
        <f t="shared" si="42"/>
        <v>Перчатки</v>
      </c>
      <c r="F1228" s="723" t="s">
        <v>6357</v>
      </c>
      <c r="G1228" s="723" t="str">
        <f t="shared" si="43"/>
        <v>для защиты рук технические, спилковые с хлопчатобумажной тканью, усиленные, утепленные</v>
      </c>
      <c r="H1228" s="723"/>
      <c r="I1228" s="723"/>
      <c r="J1228" s="723" t="s">
        <v>1135</v>
      </c>
      <c r="K1228" s="723">
        <v>70</v>
      </c>
      <c r="L1228" s="784">
        <v>231010000</v>
      </c>
      <c r="M1228" s="745" t="s">
        <v>128</v>
      </c>
      <c r="N1228" s="723" t="s">
        <v>2115</v>
      </c>
      <c r="O1228" s="809" t="s">
        <v>4668</v>
      </c>
      <c r="P1228" s="723" t="s">
        <v>229</v>
      </c>
      <c r="Q1228" s="870" t="s">
        <v>230</v>
      </c>
      <c r="R1228" s="723" t="s">
        <v>2856</v>
      </c>
      <c r="S1228" s="723">
        <v>715</v>
      </c>
      <c r="T1228" s="723" t="s">
        <v>6178</v>
      </c>
      <c r="U1228" s="785">
        <v>383</v>
      </c>
      <c r="V1228" s="785">
        <v>950</v>
      </c>
      <c r="W1228" s="1371">
        <v>363850</v>
      </c>
      <c r="X1228" s="785">
        <v>407512</v>
      </c>
      <c r="Y1228" s="723" t="s">
        <v>4270</v>
      </c>
      <c r="Z1228" s="723">
        <v>2016</v>
      </c>
      <c r="AA1228" s="723"/>
      <c r="AB1228" s="756" t="s">
        <v>876</v>
      </c>
      <c r="AC1228" s="756"/>
      <c r="AD1228" s="756"/>
      <c r="AE1228" s="756"/>
      <c r="AF1228" s="756"/>
      <c r="AG1228" s="756" t="s">
        <v>6572</v>
      </c>
      <c r="AH1228" s="756" t="s">
        <v>794</v>
      </c>
      <c r="AI1228" s="756">
        <v>210012271</v>
      </c>
      <c r="AJ1228" s="756" t="s">
        <v>6359</v>
      </c>
      <c r="AK1228" s="803"/>
    </row>
    <row r="1229" spans="1:37" s="192" customFormat="1" ht="100.5" customHeight="1">
      <c r="A1229" s="723" t="s">
        <v>6573</v>
      </c>
      <c r="B1229" s="1039" t="s">
        <v>33</v>
      </c>
      <c r="C1229" s="723" t="s">
        <v>6574</v>
      </c>
      <c r="D1229" s="723" t="s">
        <v>6297</v>
      </c>
      <c r="E1229" s="723" t="str">
        <f t="shared" si="42"/>
        <v>Перчатки</v>
      </c>
      <c r="F1229" s="723" t="s">
        <v>6575</v>
      </c>
      <c r="G1229" s="723" t="str">
        <f t="shared" si="43"/>
        <v>для защиты рук технические, резиновые</v>
      </c>
      <c r="H1229" s="723"/>
      <c r="I1229" s="723"/>
      <c r="J1229" s="723" t="s">
        <v>1135</v>
      </c>
      <c r="K1229" s="723">
        <v>70</v>
      </c>
      <c r="L1229" s="784">
        <v>231010000</v>
      </c>
      <c r="M1229" s="745" t="s">
        <v>128</v>
      </c>
      <c r="N1229" s="723" t="s">
        <v>2115</v>
      </c>
      <c r="O1229" s="809" t="s">
        <v>4668</v>
      </c>
      <c r="P1229" s="723" t="s">
        <v>229</v>
      </c>
      <c r="Q1229" s="870" t="s">
        <v>230</v>
      </c>
      <c r="R1229" s="723" t="s">
        <v>2856</v>
      </c>
      <c r="S1229" s="723">
        <v>715</v>
      </c>
      <c r="T1229" s="723" t="s">
        <v>6178</v>
      </c>
      <c r="U1229" s="785">
        <v>658</v>
      </c>
      <c r="V1229" s="785">
        <v>481.5</v>
      </c>
      <c r="W1229" s="1371">
        <v>316827</v>
      </c>
      <c r="X1229" s="785">
        <v>354846.24</v>
      </c>
      <c r="Y1229" s="723" t="s">
        <v>4270</v>
      </c>
      <c r="Z1229" s="723">
        <v>2016</v>
      </c>
      <c r="AA1229" s="723"/>
      <c r="AB1229" s="756" t="s">
        <v>876</v>
      </c>
      <c r="AC1229" s="756"/>
      <c r="AD1229" s="756"/>
      <c r="AE1229" s="756"/>
      <c r="AF1229" s="756"/>
      <c r="AG1229" s="756" t="s">
        <v>6576</v>
      </c>
      <c r="AH1229" s="756" t="s">
        <v>794</v>
      </c>
      <c r="AI1229" s="756">
        <v>210012953</v>
      </c>
      <c r="AJ1229" s="756" t="s">
        <v>6577</v>
      </c>
      <c r="AK1229" s="803"/>
    </row>
    <row r="1230" spans="1:37" s="192" customFormat="1" ht="100.5" customHeight="1">
      <c r="A1230" s="723" t="s">
        <v>6578</v>
      </c>
      <c r="B1230" s="1039" t="s">
        <v>33</v>
      </c>
      <c r="C1230" s="723" t="s">
        <v>6579</v>
      </c>
      <c r="D1230" s="723" t="s">
        <v>6580</v>
      </c>
      <c r="E1230" s="723" t="str">
        <f t="shared" si="42"/>
        <v>Пластина</v>
      </c>
      <c r="F1230" s="723" t="s">
        <v>6581</v>
      </c>
      <c r="G1230" s="723" t="str">
        <f t="shared" si="43"/>
        <v>тип ТМКЩ, размер 5*1000*1000 мм, ГОСТ 7338-90</v>
      </c>
      <c r="H1230" s="723"/>
      <c r="I1230" s="723"/>
      <c r="J1230" s="723" t="s">
        <v>1135</v>
      </c>
      <c r="K1230" s="723">
        <v>10</v>
      </c>
      <c r="L1230" s="784">
        <v>231010000</v>
      </c>
      <c r="M1230" s="745" t="s">
        <v>128</v>
      </c>
      <c r="N1230" s="723" t="s">
        <v>2115</v>
      </c>
      <c r="O1230" s="809" t="s">
        <v>4668</v>
      </c>
      <c r="P1230" s="723" t="s">
        <v>229</v>
      </c>
      <c r="Q1230" s="870" t="s">
        <v>230</v>
      </c>
      <c r="R1230" s="723" t="s">
        <v>2856</v>
      </c>
      <c r="S1230" s="723">
        <v>166</v>
      </c>
      <c r="T1230" s="723" t="s">
        <v>902</v>
      </c>
      <c r="U1230" s="785">
        <v>0.4</v>
      </c>
      <c r="V1230" s="785">
        <v>749</v>
      </c>
      <c r="W1230" s="1371">
        <v>299.60000000000002</v>
      </c>
      <c r="X1230" s="785">
        <v>335.55</v>
      </c>
      <c r="Y1230" s="723" t="s">
        <v>4270</v>
      </c>
      <c r="Z1230" s="723">
        <v>2016</v>
      </c>
      <c r="AA1230" s="723"/>
      <c r="AB1230" s="756" t="s">
        <v>876</v>
      </c>
      <c r="AC1230" s="756"/>
      <c r="AD1230" s="756"/>
      <c r="AE1230" s="756"/>
      <c r="AF1230" s="756"/>
      <c r="AG1230" s="756" t="s">
        <v>6582</v>
      </c>
      <c r="AH1230" s="756" t="s">
        <v>794</v>
      </c>
      <c r="AI1230" s="756">
        <v>210013041</v>
      </c>
      <c r="AJ1230" s="756" t="s">
        <v>6583</v>
      </c>
      <c r="AK1230" s="803"/>
    </row>
    <row r="1231" spans="1:37" s="192" customFormat="1" ht="100.5" customHeight="1">
      <c r="A1231" s="723" t="s">
        <v>6584</v>
      </c>
      <c r="B1231" s="1039" t="s">
        <v>33</v>
      </c>
      <c r="C1231" s="723" t="s">
        <v>6585</v>
      </c>
      <c r="D1231" s="723" t="s">
        <v>6586</v>
      </c>
      <c r="E1231" s="723" t="str">
        <f t="shared" si="42"/>
        <v>Шланг</v>
      </c>
      <c r="F1231" s="723" t="s">
        <v>6587</v>
      </c>
      <c r="G1231" s="723" t="str">
        <f t="shared" si="43"/>
        <v>газовый, для сварки и резки металлов класса I предназначен для подачи ацетилена, городского газа, пропана и бутана, I–6.3–0,63, наружный диаметр 13, ГОСТ 9356-75</v>
      </c>
      <c r="H1231" s="723"/>
      <c r="I1231" s="723"/>
      <c r="J1231" s="723" t="s">
        <v>1135</v>
      </c>
      <c r="K1231" s="723">
        <v>10</v>
      </c>
      <c r="L1231" s="784">
        <v>231010000</v>
      </c>
      <c r="M1231" s="745" t="s">
        <v>128</v>
      </c>
      <c r="N1231" s="723" t="s">
        <v>2115</v>
      </c>
      <c r="O1231" s="809" t="s">
        <v>4668</v>
      </c>
      <c r="P1231" s="723" t="s">
        <v>229</v>
      </c>
      <c r="Q1231" s="870" t="s">
        <v>230</v>
      </c>
      <c r="R1231" s="723" t="s">
        <v>2856</v>
      </c>
      <c r="S1231" s="723">
        <v>6</v>
      </c>
      <c r="T1231" s="723" t="s">
        <v>5174</v>
      </c>
      <c r="U1231" s="785">
        <v>20</v>
      </c>
      <c r="V1231" s="785">
        <v>2900</v>
      </c>
      <c r="W1231" s="1371">
        <v>58000</v>
      </c>
      <c r="X1231" s="785">
        <v>64960</v>
      </c>
      <c r="Y1231" s="723" t="s">
        <v>4270</v>
      </c>
      <c r="Z1231" s="723">
        <v>2016</v>
      </c>
      <c r="AA1231" s="723"/>
      <c r="AB1231" s="756" t="s">
        <v>876</v>
      </c>
      <c r="AC1231" s="756"/>
      <c r="AD1231" s="756"/>
      <c r="AE1231" s="756"/>
      <c r="AF1231" s="756"/>
      <c r="AG1231" s="756" t="s">
        <v>6588</v>
      </c>
      <c r="AH1231" s="756" t="s">
        <v>794</v>
      </c>
      <c r="AI1231" s="756">
        <v>210013213</v>
      </c>
      <c r="AJ1231" s="756" t="s">
        <v>6589</v>
      </c>
      <c r="AK1231" s="803"/>
    </row>
    <row r="1232" spans="1:37" s="192" customFormat="1" ht="100.5" customHeight="1">
      <c r="A1232" s="723" t="s">
        <v>6590</v>
      </c>
      <c r="B1232" s="1039" t="s">
        <v>33</v>
      </c>
      <c r="C1232" s="723" t="s">
        <v>6489</v>
      </c>
      <c r="D1232" s="723" t="s">
        <v>6308</v>
      </c>
      <c r="E1232" s="723" t="str">
        <f t="shared" si="42"/>
        <v>Подшлемник</v>
      </c>
      <c r="F1232" s="723" t="s">
        <v>6490</v>
      </c>
      <c r="G1232" s="723" t="str">
        <f t="shared" si="43"/>
        <v>для ношения под защитной каски (сварщика с пелериной), из огнестойкой ткани</v>
      </c>
      <c r="H1232" s="723"/>
      <c r="I1232" s="723"/>
      <c r="J1232" s="723" t="s">
        <v>1135</v>
      </c>
      <c r="K1232" s="723">
        <v>60</v>
      </c>
      <c r="L1232" s="784">
        <v>231010000</v>
      </c>
      <c r="M1232" s="745" t="s">
        <v>128</v>
      </c>
      <c r="N1232" s="723" t="s">
        <v>2115</v>
      </c>
      <c r="O1232" s="809" t="s">
        <v>4668</v>
      </c>
      <c r="P1232" s="723" t="s">
        <v>229</v>
      </c>
      <c r="Q1232" s="870" t="s">
        <v>230</v>
      </c>
      <c r="R1232" s="723" t="s">
        <v>2856</v>
      </c>
      <c r="S1232" s="723">
        <v>796</v>
      </c>
      <c r="T1232" s="723" t="s">
        <v>232</v>
      </c>
      <c r="U1232" s="785">
        <v>7</v>
      </c>
      <c r="V1232" s="785">
        <v>1500</v>
      </c>
      <c r="W1232" s="1371">
        <v>10500</v>
      </c>
      <c r="X1232" s="785">
        <v>11760</v>
      </c>
      <c r="Y1232" s="723" t="s">
        <v>4270</v>
      </c>
      <c r="Z1232" s="723">
        <v>2016</v>
      </c>
      <c r="AA1232" s="723"/>
      <c r="AB1232" s="756" t="s">
        <v>876</v>
      </c>
      <c r="AC1232" s="756"/>
      <c r="AD1232" s="756"/>
      <c r="AE1232" s="756"/>
      <c r="AF1232" s="756"/>
      <c r="AG1232" s="756" t="s">
        <v>6491</v>
      </c>
      <c r="AH1232" s="756" t="s">
        <v>794</v>
      </c>
      <c r="AI1232" s="756">
        <v>210015842</v>
      </c>
      <c r="AJ1232" s="756" t="s">
        <v>6591</v>
      </c>
      <c r="AK1232" s="803"/>
    </row>
    <row r="1233" spans="1:37" s="192" customFormat="1" ht="100.5" customHeight="1">
      <c r="A1233" s="723" t="s">
        <v>6592</v>
      </c>
      <c r="B1233" s="1039" t="s">
        <v>33</v>
      </c>
      <c r="C1233" s="723" t="s">
        <v>6338</v>
      </c>
      <c r="D1233" s="723" t="s">
        <v>6339</v>
      </c>
      <c r="E1233" s="723" t="str">
        <f t="shared" si="42"/>
        <v>Краги</v>
      </c>
      <c r="F1233" s="723" t="s">
        <v>6340</v>
      </c>
      <c r="G1233" s="723" t="str">
        <f t="shared" si="43"/>
        <v>для защиты рук от повышенных температур, из термостойкого материала</v>
      </c>
      <c r="H1233" s="723"/>
      <c r="I1233" s="723"/>
      <c r="J1233" s="723" t="s">
        <v>1135</v>
      </c>
      <c r="K1233" s="723">
        <v>80</v>
      </c>
      <c r="L1233" s="784">
        <v>231010000</v>
      </c>
      <c r="M1233" s="745" t="s">
        <v>128</v>
      </c>
      <c r="N1233" s="723" t="s">
        <v>2115</v>
      </c>
      <c r="O1233" s="809" t="s">
        <v>4668</v>
      </c>
      <c r="P1233" s="723" t="s">
        <v>229</v>
      </c>
      <c r="Q1233" s="870" t="s">
        <v>230</v>
      </c>
      <c r="R1233" s="723" t="s">
        <v>2856</v>
      </c>
      <c r="S1233" s="723">
        <v>715</v>
      </c>
      <c r="T1233" s="723" t="s">
        <v>6178</v>
      </c>
      <c r="U1233" s="785">
        <v>10</v>
      </c>
      <c r="V1233" s="785">
        <v>1500</v>
      </c>
      <c r="W1233" s="1371">
        <v>15000</v>
      </c>
      <c r="X1233" s="785">
        <v>16800</v>
      </c>
      <c r="Y1233" s="723" t="s">
        <v>4270</v>
      </c>
      <c r="Z1233" s="723">
        <v>2016</v>
      </c>
      <c r="AA1233" s="723"/>
      <c r="AB1233" s="756" t="s">
        <v>876</v>
      </c>
      <c r="AC1233" s="756"/>
      <c r="AD1233" s="756"/>
      <c r="AE1233" s="756"/>
      <c r="AF1233" s="756"/>
      <c r="AG1233" s="756" t="s">
        <v>6540</v>
      </c>
      <c r="AH1233" s="756" t="s">
        <v>794</v>
      </c>
      <c r="AI1233" s="756">
        <v>210018315</v>
      </c>
      <c r="AJ1233" s="756" t="s">
        <v>6386</v>
      </c>
      <c r="AK1233" s="803"/>
    </row>
    <row r="1234" spans="1:37" s="192" customFormat="1" ht="100.5" customHeight="1">
      <c r="A1234" s="723" t="s">
        <v>6593</v>
      </c>
      <c r="B1234" s="1039" t="s">
        <v>33</v>
      </c>
      <c r="C1234" s="723" t="s">
        <v>6594</v>
      </c>
      <c r="D1234" s="723" t="s">
        <v>6595</v>
      </c>
      <c r="E1234" s="723" t="str">
        <f t="shared" si="42"/>
        <v>Комплект резино-технических изделий</v>
      </c>
      <c r="F1234" s="723" t="s">
        <v>6596</v>
      </c>
      <c r="G1234" s="723" t="str">
        <f t="shared" si="43"/>
        <v>для шарового крана</v>
      </c>
      <c r="H1234" s="723"/>
      <c r="I1234" s="723"/>
      <c r="J1234" s="723" t="s">
        <v>1135</v>
      </c>
      <c r="K1234" s="723">
        <v>85</v>
      </c>
      <c r="L1234" s="784">
        <v>231010000</v>
      </c>
      <c r="M1234" s="745" t="s">
        <v>128</v>
      </c>
      <c r="N1234" s="723" t="s">
        <v>2115</v>
      </c>
      <c r="O1234" s="809" t="s">
        <v>4668</v>
      </c>
      <c r="P1234" s="723" t="s">
        <v>229</v>
      </c>
      <c r="Q1234" s="870" t="s">
        <v>230</v>
      </c>
      <c r="R1234" s="723" t="s">
        <v>2856</v>
      </c>
      <c r="S1234" s="723">
        <v>839</v>
      </c>
      <c r="T1234" s="723" t="s">
        <v>997</v>
      </c>
      <c r="U1234" s="785">
        <v>2</v>
      </c>
      <c r="V1234" s="785">
        <v>12500</v>
      </c>
      <c r="W1234" s="1371">
        <v>25000</v>
      </c>
      <c r="X1234" s="785">
        <v>28000</v>
      </c>
      <c r="Y1234" s="723" t="s">
        <v>4270</v>
      </c>
      <c r="Z1234" s="723">
        <v>2016</v>
      </c>
      <c r="AA1234" s="723"/>
      <c r="AB1234" s="756" t="s">
        <v>876</v>
      </c>
      <c r="AC1234" s="756"/>
      <c r="AD1234" s="756"/>
      <c r="AE1234" s="756"/>
      <c r="AF1234" s="756"/>
      <c r="AG1234" s="756" t="s">
        <v>6597</v>
      </c>
      <c r="AH1234" s="756" t="s">
        <v>794</v>
      </c>
      <c r="AI1234" s="756">
        <v>210019110</v>
      </c>
      <c r="AJ1234" s="756" t="s">
        <v>6598</v>
      </c>
      <c r="AK1234" s="803"/>
    </row>
    <row r="1235" spans="1:37" s="192" customFormat="1" ht="100.5" customHeight="1">
      <c r="A1235" s="723" t="s">
        <v>6599</v>
      </c>
      <c r="B1235" s="1039" t="s">
        <v>33</v>
      </c>
      <c r="C1235" s="723" t="s">
        <v>6600</v>
      </c>
      <c r="D1235" s="723" t="s">
        <v>4915</v>
      </c>
      <c r="E1235" s="723" t="str">
        <f t="shared" si="42"/>
        <v>Масло</v>
      </c>
      <c r="F1235" s="723" t="s">
        <v>6601</v>
      </c>
      <c r="G1235" s="723" t="str">
        <f t="shared" si="43"/>
        <v>гидравлическое, марка ВМГЗ, ГОСТ 17479.3-85 </v>
      </c>
      <c r="H1235" s="723"/>
      <c r="I1235" s="723"/>
      <c r="J1235" s="723" t="s">
        <v>1135</v>
      </c>
      <c r="K1235" s="723">
        <v>60</v>
      </c>
      <c r="L1235" s="784">
        <v>231010000</v>
      </c>
      <c r="M1235" s="745" t="s">
        <v>128</v>
      </c>
      <c r="N1235" s="723" t="s">
        <v>2115</v>
      </c>
      <c r="O1235" s="809" t="s">
        <v>4668</v>
      </c>
      <c r="P1235" s="723" t="s">
        <v>229</v>
      </c>
      <c r="Q1235" s="870" t="s">
        <v>230</v>
      </c>
      <c r="R1235" s="723" t="s">
        <v>2856</v>
      </c>
      <c r="S1235" s="723">
        <v>166</v>
      </c>
      <c r="T1235" s="723" t="s">
        <v>902</v>
      </c>
      <c r="U1235" s="785">
        <v>5147.6959999999999</v>
      </c>
      <c r="V1235" s="785">
        <v>380</v>
      </c>
      <c r="W1235" s="1371">
        <v>1956124.48</v>
      </c>
      <c r="X1235" s="785">
        <v>2190859.42</v>
      </c>
      <c r="Y1235" s="723" t="s">
        <v>4270</v>
      </c>
      <c r="Z1235" s="723">
        <v>2016</v>
      </c>
      <c r="AA1235" s="723"/>
      <c r="AB1235" s="756" t="s">
        <v>876</v>
      </c>
      <c r="AC1235" s="756"/>
      <c r="AD1235" s="756"/>
      <c r="AE1235" s="756"/>
      <c r="AF1235" s="756"/>
      <c r="AG1235" s="756" t="s">
        <v>6602</v>
      </c>
      <c r="AH1235" s="756" t="s">
        <v>794</v>
      </c>
      <c r="AI1235" s="756">
        <v>230000017</v>
      </c>
      <c r="AJ1235" s="756" t="s">
        <v>6603</v>
      </c>
      <c r="AK1235" s="803"/>
    </row>
    <row r="1236" spans="1:37" s="192" customFormat="1" ht="100.5" customHeight="1">
      <c r="A1236" s="723" t="s">
        <v>6604</v>
      </c>
      <c r="B1236" s="1039" t="s">
        <v>33</v>
      </c>
      <c r="C1236" s="723" t="s">
        <v>6605</v>
      </c>
      <c r="D1236" s="723" t="s">
        <v>6434</v>
      </c>
      <c r="E1236" s="723" t="str">
        <f t="shared" si="42"/>
        <v>Мембрана</v>
      </c>
      <c r="F1236" s="723" t="s">
        <v>6606</v>
      </c>
      <c r="G1236" s="723" t="str">
        <f t="shared" si="43"/>
        <v>для регулятора давления, из мембранного полотна толщина 2 мм</v>
      </c>
      <c r="H1236" s="723"/>
      <c r="I1236" s="723"/>
      <c r="J1236" s="723" t="s">
        <v>1135</v>
      </c>
      <c r="K1236" s="723">
        <v>0</v>
      </c>
      <c r="L1236" s="784">
        <v>231010000</v>
      </c>
      <c r="M1236" s="745" t="s">
        <v>128</v>
      </c>
      <c r="N1236" s="723" t="s">
        <v>2115</v>
      </c>
      <c r="O1236" s="809" t="s">
        <v>4668</v>
      </c>
      <c r="P1236" s="723" t="s">
        <v>229</v>
      </c>
      <c r="Q1236" s="870" t="s">
        <v>230</v>
      </c>
      <c r="R1236" s="723" t="s">
        <v>2856</v>
      </c>
      <c r="S1236" s="723">
        <v>796</v>
      </c>
      <c r="T1236" s="723" t="s">
        <v>232</v>
      </c>
      <c r="U1236" s="785">
        <v>2</v>
      </c>
      <c r="V1236" s="785">
        <v>9500</v>
      </c>
      <c r="W1236" s="1371">
        <v>19000</v>
      </c>
      <c r="X1236" s="785">
        <v>21280</v>
      </c>
      <c r="Y1236" s="723"/>
      <c r="Z1236" s="723">
        <v>2016</v>
      </c>
      <c r="AA1236" s="723"/>
      <c r="AB1236" s="756" t="s">
        <v>876</v>
      </c>
      <c r="AC1236" s="756"/>
      <c r="AD1236" s="756"/>
      <c r="AE1236" s="756"/>
      <c r="AF1236" s="756"/>
      <c r="AG1236" s="756" t="s">
        <v>6607</v>
      </c>
      <c r="AH1236" s="756" t="s">
        <v>794</v>
      </c>
      <c r="AI1236" s="756">
        <v>210000373</v>
      </c>
      <c r="AJ1236" s="756" t="s">
        <v>6608</v>
      </c>
      <c r="AK1236" s="803"/>
    </row>
    <row r="1237" spans="1:37" s="192" customFormat="1" ht="100.5" customHeight="1">
      <c r="A1237" s="723" t="s">
        <v>6609</v>
      </c>
      <c r="B1237" s="1039" t="s">
        <v>33</v>
      </c>
      <c r="C1237" s="723" t="s">
        <v>6605</v>
      </c>
      <c r="D1237" s="723" t="s">
        <v>6434</v>
      </c>
      <c r="E1237" s="723" t="str">
        <f t="shared" si="42"/>
        <v>Мембрана</v>
      </c>
      <c r="F1237" s="723" t="s">
        <v>6606</v>
      </c>
      <c r="G1237" s="723" t="str">
        <f t="shared" si="43"/>
        <v>для регулятора давления, из мембранного полотна толщина 2 мм</v>
      </c>
      <c r="H1237" s="723"/>
      <c r="I1237" s="723"/>
      <c r="J1237" s="723" t="s">
        <v>1135</v>
      </c>
      <c r="K1237" s="723">
        <v>0</v>
      </c>
      <c r="L1237" s="784">
        <v>231010000</v>
      </c>
      <c r="M1237" s="745" t="s">
        <v>128</v>
      </c>
      <c r="N1237" s="723" t="s">
        <v>2115</v>
      </c>
      <c r="O1237" s="809" t="s">
        <v>4668</v>
      </c>
      <c r="P1237" s="723" t="s">
        <v>229</v>
      </c>
      <c r="Q1237" s="870" t="s">
        <v>230</v>
      </c>
      <c r="R1237" s="723" t="s">
        <v>2856</v>
      </c>
      <c r="S1237" s="723">
        <v>796</v>
      </c>
      <c r="T1237" s="723" t="s">
        <v>232</v>
      </c>
      <c r="U1237" s="785">
        <v>1</v>
      </c>
      <c r="V1237" s="785">
        <v>5500</v>
      </c>
      <c r="W1237" s="1371">
        <v>5500</v>
      </c>
      <c r="X1237" s="785">
        <v>6160</v>
      </c>
      <c r="Y1237" s="723"/>
      <c r="Z1237" s="723">
        <v>2016</v>
      </c>
      <c r="AA1237" s="723"/>
      <c r="AB1237" s="756" t="s">
        <v>876</v>
      </c>
      <c r="AC1237" s="756"/>
      <c r="AD1237" s="756"/>
      <c r="AE1237" s="756"/>
      <c r="AF1237" s="756"/>
      <c r="AG1237" s="756" t="s">
        <v>6610</v>
      </c>
      <c r="AH1237" s="756" t="s">
        <v>794</v>
      </c>
      <c r="AI1237" s="756">
        <v>210000377</v>
      </c>
      <c r="AJ1237" s="756" t="s">
        <v>6611</v>
      </c>
      <c r="AK1237" s="803"/>
    </row>
    <row r="1238" spans="1:37" s="192" customFormat="1" ht="100.5" customHeight="1">
      <c r="A1238" s="723" t="s">
        <v>6612</v>
      </c>
      <c r="B1238" s="1039" t="s">
        <v>33</v>
      </c>
      <c r="C1238" s="723" t="s">
        <v>6605</v>
      </c>
      <c r="D1238" s="723" t="s">
        <v>6434</v>
      </c>
      <c r="E1238" s="723" t="str">
        <f t="shared" si="42"/>
        <v>Мембрана</v>
      </c>
      <c r="F1238" s="723" t="s">
        <v>6606</v>
      </c>
      <c r="G1238" s="723" t="str">
        <f t="shared" si="43"/>
        <v>для регулятора давления, из мембранного полотна толщина 2 мм</v>
      </c>
      <c r="H1238" s="723"/>
      <c r="I1238" s="723"/>
      <c r="J1238" s="723" t="s">
        <v>1135</v>
      </c>
      <c r="K1238" s="723">
        <v>0</v>
      </c>
      <c r="L1238" s="784">
        <v>231010000</v>
      </c>
      <c r="M1238" s="745" t="s">
        <v>128</v>
      </c>
      <c r="N1238" s="723" t="s">
        <v>2115</v>
      </c>
      <c r="O1238" s="809" t="s">
        <v>4668</v>
      </c>
      <c r="P1238" s="723" t="s">
        <v>229</v>
      </c>
      <c r="Q1238" s="870" t="s">
        <v>230</v>
      </c>
      <c r="R1238" s="723" t="s">
        <v>2856</v>
      </c>
      <c r="S1238" s="723">
        <v>796</v>
      </c>
      <c r="T1238" s="723" t="s">
        <v>232</v>
      </c>
      <c r="U1238" s="785">
        <v>4</v>
      </c>
      <c r="V1238" s="785">
        <v>11000</v>
      </c>
      <c r="W1238" s="1371">
        <v>44000</v>
      </c>
      <c r="X1238" s="785">
        <v>49280</v>
      </c>
      <c r="Y1238" s="723"/>
      <c r="Z1238" s="723">
        <v>2016</v>
      </c>
      <c r="AA1238" s="723"/>
      <c r="AB1238" s="756" t="s">
        <v>876</v>
      </c>
      <c r="AC1238" s="756"/>
      <c r="AD1238" s="756"/>
      <c r="AE1238" s="756"/>
      <c r="AF1238" s="756"/>
      <c r="AG1238" s="756" t="s">
        <v>6613</v>
      </c>
      <c r="AH1238" s="756" t="s">
        <v>794</v>
      </c>
      <c r="AI1238" s="756">
        <v>210000379</v>
      </c>
      <c r="AJ1238" s="756" t="s">
        <v>6614</v>
      </c>
      <c r="AK1238" s="803"/>
    </row>
    <row r="1239" spans="1:37" s="192" customFormat="1" ht="100.5" customHeight="1">
      <c r="A1239" s="723" t="s">
        <v>6615</v>
      </c>
      <c r="B1239" s="1039" t="s">
        <v>33</v>
      </c>
      <c r="C1239" s="723" t="s">
        <v>6433</v>
      </c>
      <c r="D1239" s="723" t="s">
        <v>6434</v>
      </c>
      <c r="E1239" s="723" t="str">
        <f t="shared" si="42"/>
        <v>Мембрана</v>
      </c>
      <c r="F1239" s="723" t="s">
        <v>6435</v>
      </c>
      <c r="G1239" s="723" t="str">
        <f t="shared" si="43"/>
        <v>для регулятора давления, из мембранного полотна толщина 3 мм</v>
      </c>
      <c r="H1239" s="723"/>
      <c r="I1239" s="723"/>
      <c r="J1239" s="723" t="s">
        <v>1135</v>
      </c>
      <c r="K1239" s="723">
        <v>0</v>
      </c>
      <c r="L1239" s="784">
        <v>231010000</v>
      </c>
      <c r="M1239" s="745" t="s">
        <v>128</v>
      </c>
      <c r="N1239" s="723" t="s">
        <v>2115</v>
      </c>
      <c r="O1239" s="809" t="s">
        <v>4668</v>
      </c>
      <c r="P1239" s="723" t="s">
        <v>229</v>
      </c>
      <c r="Q1239" s="870" t="s">
        <v>230</v>
      </c>
      <c r="R1239" s="723" t="s">
        <v>2856</v>
      </c>
      <c r="S1239" s="723">
        <v>796</v>
      </c>
      <c r="T1239" s="723" t="s">
        <v>232</v>
      </c>
      <c r="U1239" s="785">
        <v>12</v>
      </c>
      <c r="V1239" s="785">
        <v>12100</v>
      </c>
      <c r="W1239" s="1371">
        <v>145200</v>
      </c>
      <c r="X1239" s="785">
        <v>162624</v>
      </c>
      <c r="Y1239" s="723"/>
      <c r="Z1239" s="723">
        <v>2016</v>
      </c>
      <c r="AA1239" s="723"/>
      <c r="AB1239" s="756" t="s">
        <v>876</v>
      </c>
      <c r="AC1239" s="756"/>
      <c r="AD1239" s="756"/>
      <c r="AE1239" s="756"/>
      <c r="AF1239" s="756"/>
      <c r="AG1239" s="756" t="s">
        <v>6616</v>
      </c>
      <c r="AH1239" s="756" t="s">
        <v>794</v>
      </c>
      <c r="AI1239" s="756">
        <v>210000380</v>
      </c>
      <c r="AJ1239" s="756" t="s">
        <v>6617</v>
      </c>
      <c r="AK1239" s="803"/>
    </row>
    <row r="1240" spans="1:37" s="192" customFormat="1" ht="100.5" customHeight="1">
      <c r="A1240" s="723" t="s">
        <v>6618</v>
      </c>
      <c r="B1240" s="1039" t="s">
        <v>33</v>
      </c>
      <c r="C1240" s="723" t="s">
        <v>6619</v>
      </c>
      <c r="D1240" s="723" t="s">
        <v>6434</v>
      </c>
      <c r="E1240" s="723" t="str">
        <f t="shared" si="42"/>
        <v>Мембрана</v>
      </c>
      <c r="F1240" s="723" t="s">
        <v>6620</v>
      </c>
      <c r="G1240" s="723" t="str">
        <f t="shared" si="43"/>
        <v>для регулятора давления, из мембранного полотна толщина 6 мм</v>
      </c>
      <c r="H1240" s="723"/>
      <c r="I1240" s="723"/>
      <c r="J1240" s="723" t="s">
        <v>1135</v>
      </c>
      <c r="K1240" s="723">
        <v>0</v>
      </c>
      <c r="L1240" s="784">
        <v>231010000</v>
      </c>
      <c r="M1240" s="745" t="s">
        <v>128</v>
      </c>
      <c r="N1240" s="723" t="s">
        <v>2115</v>
      </c>
      <c r="O1240" s="809" t="s">
        <v>4668</v>
      </c>
      <c r="P1240" s="723" t="s">
        <v>229</v>
      </c>
      <c r="Q1240" s="870" t="s">
        <v>230</v>
      </c>
      <c r="R1240" s="723" t="s">
        <v>2856</v>
      </c>
      <c r="S1240" s="723">
        <v>796</v>
      </c>
      <c r="T1240" s="723" t="s">
        <v>232</v>
      </c>
      <c r="U1240" s="785">
        <v>1</v>
      </c>
      <c r="V1240" s="785">
        <v>18000</v>
      </c>
      <c r="W1240" s="1371">
        <v>18000</v>
      </c>
      <c r="X1240" s="785">
        <v>20160</v>
      </c>
      <c r="Y1240" s="723"/>
      <c r="Z1240" s="723">
        <v>2016</v>
      </c>
      <c r="AA1240" s="723"/>
      <c r="AB1240" s="756" t="s">
        <v>876</v>
      </c>
      <c r="AC1240" s="756"/>
      <c r="AD1240" s="756"/>
      <c r="AE1240" s="756"/>
      <c r="AF1240" s="756"/>
      <c r="AG1240" s="756" t="s">
        <v>6621</v>
      </c>
      <c r="AH1240" s="756" t="s">
        <v>794</v>
      </c>
      <c r="AI1240" s="756">
        <v>210000382</v>
      </c>
      <c r="AJ1240" s="756" t="s">
        <v>6622</v>
      </c>
      <c r="AK1240" s="803"/>
    </row>
    <row r="1241" spans="1:37" s="192" customFormat="1" ht="100.5" customHeight="1">
      <c r="A1241" s="723" t="s">
        <v>6623</v>
      </c>
      <c r="B1241" s="1039" t="s">
        <v>33</v>
      </c>
      <c r="C1241" s="723" t="s">
        <v>6624</v>
      </c>
      <c r="D1241" s="723" t="s">
        <v>6423</v>
      </c>
      <c r="E1241" s="723" t="str">
        <f t="shared" si="42"/>
        <v>Паронит</v>
      </c>
      <c r="F1241" s="723" t="s">
        <v>6625</v>
      </c>
      <c r="G1241" s="723" t="str">
        <f t="shared" si="43"/>
        <v>марка ПОН-Б, общего назначения, толщина 3,0 мм, ГОСТ 481-80</v>
      </c>
      <c r="H1241" s="723"/>
      <c r="I1241" s="723"/>
      <c r="J1241" s="723" t="s">
        <v>1135</v>
      </c>
      <c r="K1241" s="723">
        <v>0</v>
      </c>
      <c r="L1241" s="784">
        <v>231010000</v>
      </c>
      <c r="M1241" s="745" t="s">
        <v>128</v>
      </c>
      <c r="N1241" s="723" t="s">
        <v>2115</v>
      </c>
      <c r="O1241" s="809" t="s">
        <v>4668</v>
      </c>
      <c r="P1241" s="723" t="s">
        <v>229</v>
      </c>
      <c r="Q1241" s="870" t="s">
        <v>230</v>
      </c>
      <c r="R1241" s="723" t="s">
        <v>2856</v>
      </c>
      <c r="S1241" s="723">
        <v>166</v>
      </c>
      <c r="T1241" s="723" t="s">
        <v>902</v>
      </c>
      <c r="U1241" s="785">
        <v>12.93</v>
      </c>
      <c r="V1241" s="785">
        <v>2500</v>
      </c>
      <c r="W1241" s="1371">
        <v>32325</v>
      </c>
      <c r="X1241" s="785">
        <v>36204</v>
      </c>
      <c r="Y1241" s="723"/>
      <c r="Z1241" s="723">
        <v>2016</v>
      </c>
      <c r="AA1241" s="723"/>
      <c r="AB1241" s="756" t="s">
        <v>876</v>
      </c>
      <c r="AC1241" s="756"/>
      <c r="AD1241" s="756"/>
      <c r="AE1241" s="756"/>
      <c r="AF1241" s="756"/>
      <c r="AG1241" s="756" t="s">
        <v>6626</v>
      </c>
      <c r="AH1241" s="756" t="s">
        <v>794</v>
      </c>
      <c r="AI1241" s="756">
        <v>210000935</v>
      </c>
      <c r="AJ1241" s="756" t="s">
        <v>6627</v>
      </c>
      <c r="AK1241" s="803"/>
    </row>
    <row r="1242" spans="1:37" s="192" customFormat="1" ht="100.5" customHeight="1">
      <c r="A1242" s="723" t="s">
        <v>6628</v>
      </c>
      <c r="B1242" s="1039" t="s">
        <v>33</v>
      </c>
      <c r="C1242" s="723" t="s">
        <v>6433</v>
      </c>
      <c r="D1242" s="723" t="s">
        <v>6434</v>
      </c>
      <c r="E1242" s="723" t="str">
        <f t="shared" si="42"/>
        <v>Мембрана</v>
      </c>
      <c r="F1242" s="723" t="s">
        <v>6435</v>
      </c>
      <c r="G1242" s="723" t="str">
        <f t="shared" si="43"/>
        <v>для регулятора давления, из мембранного полотна толщина 3 мм</v>
      </c>
      <c r="H1242" s="723"/>
      <c r="I1242" s="723"/>
      <c r="J1242" s="723" t="s">
        <v>1135</v>
      </c>
      <c r="K1242" s="723">
        <v>0</v>
      </c>
      <c r="L1242" s="784">
        <v>231010000</v>
      </c>
      <c r="M1242" s="745" t="s">
        <v>128</v>
      </c>
      <c r="N1242" s="723" t="s">
        <v>2115</v>
      </c>
      <c r="O1242" s="809" t="s">
        <v>4668</v>
      </c>
      <c r="P1242" s="723" t="s">
        <v>229</v>
      </c>
      <c r="Q1242" s="870" t="s">
        <v>230</v>
      </c>
      <c r="R1242" s="723" t="s">
        <v>2856</v>
      </c>
      <c r="S1242" s="723">
        <v>796</v>
      </c>
      <c r="T1242" s="723" t="s">
        <v>232</v>
      </c>
      <c r="U1242" s="785">
        <v>14</v>
      </c>
      <c r="V1242" s="785">
        <v>13200</v>
      </c>
      <c r="W1242" s="1371">
        <v>184800</v>
      </c>
      <c r="X1242" s="785">
        <v>206976</v>
      </c>
      <c r="Y1242" s="723"/>
      <c r="Z1242" s="723">
        <v>2016</v>
      </c>
      <c r="AA1242" s="723"/>
      <c r="AB1242" s="756" t="s">
        <v>876</v>
      </c>
      <c r="AC1242" s="756"/>
      <c r="AD1242" s="756"/>
      <c r="AE1242" s="756"/>
      <c r="AF1242" s="756"/>
      <c r="AG1242" s="756" t="s">
        <v>6629</v>
      </c>
      <c r="AH1242" s="756" t="s">
        <v>794</v>
      </c>
      <c r="AI1242" s="756">
        <v>210010328</v>
      </c>
      <c r="AJ1242" s="756" t="s">
        <v>6437</v>
      </c>
      <c r="AK1242" s="803"/>
    </row>
    <row r="1243" spans="1:37" s="192" customFormat="1" ht="100.5" customHeight="1">
      <c r="A1243" s="723" t="s">
        <v>6630</v>
      </c>
      <c r="B1243" s="1039" t="s">
        <v>33</v>
      </c>
      <c r="C1243" s="723" t="s">
        <v>6439</v>
      </c>
      <c r="D1243" s="723" t="s">
        <v>6423</v>
      </c>
      <c r="E1243" s="723" t="str">
        <f t="shared" ref="E1243:E1306" si="48">D1243</f>
        <v>Паронит</v>
      </c>
      <c r="F1243" s="723" t="s">
        <v>6440</v>
      </c>
      <c r="G1243" s="723" t="str">
        <f t="shared" ref="G1243:G1306" si="49">F1243</f>
        <v>марка ПОН, общего назначения, толщина 2,0 мм, ГОСТ 481-80</v>
      </c>
      <c r="H1243" s="723"/>
      <c r="I1243" s="723"/>
      <c r="J1243" s="723" t="s">
        <v>1135</v>
      </c>
      <c r="K1243" s="723">
        <v>0</v>
      </c>
      <c r="L1243" s="784">
        <v>231010000</v>
      </c>
      <c r="M1243" s="745" t="s">
        <v>128</v>
      </c>
      <c r="N1243" s="723" t="s">
        <v>2115</v>
      </c>
      <c r="O1243" s="809" t="s">
        <v>4668</v>
      </c>
      <c r="P1243" s="723" t="s">
        <v>229</v>
      </c>
      <c r="Q1243" s="870" t="s">
        <v>230</v>
      </c>
      <c r="R1243" s="723" t="s">
        <v>2856</v>
      </c>
      <c r="S1243" s="723">
        <v>166</v>
      </c>
      <c r="T1243" s="723" t="s">
        <v>902</v>
      </c>
      <c r="U1243" s="785">
        <v>81.721999999999994</v>
      </c>
      <c r="V1243" s="785">
        <v>2000</v>
      </c>
      <c r="W1243" s="1371">
        <v>163444</v>
      </c>
      <c r="X1243" s="785">
        <v>183057.28</v>
      </c>
      <c r="Y1243" s="723"/>
      <c r="Z1243" s="723">
        <v>2016</v>
      </c>
      <c r="AA1243" s="723"/>
      <c r="AB1243" s="756" t="s">
        <v>876</v>
      </c>
      <c r="AC1243" s="756"/>
      <c r="AD1243" s="756"/>
      <c r="AE1243" s="756"/>
      <c r="AF1243" s="756"/>
      <c r="AG1243" s="756" t="s">
        <v>6631</v>
      </c>
      <c r="AH1243" s="756" t="s">
        <v>794</v>
      </c>
      <c r="AI1243" s="756">
        <v>210012437</v>
      </c>
      <c r="AJ1243" s="756" t="s">
        <v>6442</v>
      </c>
      <c r="AK1243" s="803"/>
    </row>
    <row r="1244" spans="1:37" s="192" customFormat="1" ht="100.5" customHeight="1">
      <c r="A1244" s="723" t="s">
        <v>6632</v>
      </c>
      <c r="B1244" s="1039" t="s">
        <v>33</v>
      </c>
      <c r="C1244" s="723" t="s">
        <v>6433</v>
      </c>
      <c r="D1244" s="723" t="s">
        <v>6434</v>
      </c>
      <c r="E1244" s="723" t="str">
        <f t="shared" si="48"/>
        <v>Мембрана</v>
      </c>
      <c r="F1244" s="723" t="s">
        <v>6435</v>
      </c>
      <c r="G1244" s="723" t="str">
        <f t="shared" si="49"/>
        <v>для регулятора давления, из мембранного полотна толщина 3 мм</v>
      </c>
      <c r="H1244" s="723"/>
      <c r="I1244" s="723"/>
      <c r="J1244" s="723" t="s">
        <v>1135</v>
      </c>
      <c r="K1244" s="723">
        <v>0</v>
      </c>
      <c r="L1244" s="784">
        <v>231010000</v>
      </c>
      <c r="M1244" s="745" t="s">
        <v>128</v>
      </c>
      <c r="N1244" s="723" t="s">
        <v>2115</v>
      </c>
      <c r="O1244" s="809" t="s">
        <v>4668</v>
      </c>
      <c r="P1244" s="723" t="s">
        <v>229</v>
      </c>
      <c r="Q1244" s="870" t="s">
        <v>230</v>
      </c>
      <c r="R1244" s="723" t="s">
        <v>2856</v>
      </c>
      <c r="S1244" s="723">
        <v>796</v>
      </c>
      <c r="T1244" s="723" t="s">
        <v>232</v>
      </c>
      <c r="U1244" s="785">
        <v>1</v>
      </c>
      <c r="V1244" s="785">
        <v>3000</v>
      </c>
      <c r="W1244" s="1371">
        <v>3000</v>
      </c>
      <c r="X1244" s="785">
        <v>3360</v>
      </c>
      <c r="Y1244" s="723"/>
      <c r="Z1244" s="723">
        <v>2016</v>
      </c>
      <c r="AA1244" s="723"/>
      <c r="AB1244" s="756" t="s">
        <v>876</v>
      </c>
      <c r="AC1244" s="756"/>
      <c r="AD1244" s="756"/>
      <c r="AE1244" s="756"/>
      <c r="AF1244" s="756"/>
      <c r="AG1244" s="756" t="s">
        <v>6633</v>
      </c>
      <c r="AH1244" s="756" t="s">
        <v>794</v>
      </c>
      <c r="AI1244" s="756">
        <v>210013253</v>
      </c>
      <c r="AJ1244" s="756" t="s">
        <v>6634</v>
      </c>
      <c r="AK1244" s="803"/>
    </row>
    <row r="1245" spans="1:37" s="192" customFormat="1" ht="100.5" customHeight="1">
      <c r="A1245" s="723" t="s">
        <v>6635</v>
      </c>
      <c r="B1245" s="1039" t="s">
        <v>33</v>
      </c>
      <c r="C1245" s="723" t="s">
        <v>6433</v>
      </c>
      <c r="D1245" s="723" t="s">
        <v>6434</v>
      </c>
      <c r="E1245" s="723" t="str">
        <f t="shared" si="48"/>
        <v>Мембрана</v>
      </c>
      <c r="F1245" s="723" t="s">
        <v>6435</v>
      </c>
      <c r="G1245" s="723" t="str">
        <f t="shared" si="49"/>
        <v>для регулятора давления, из мембранного полотна толщина 3 мм</v>
      </c>
      <c r="H1245" s="723"/>
      <c r="I1245" s="723"/>
      <c r="J1245" s="723" t="s">
        <v>1135</v>
      </c>
      <c r="K1245" s="723">
        <v>0</v>
      </c>
      <c r="L1245" s="784">
        <v>231010000</v>
      </c>
      <c r="M1245" s="745" t="s">
        <v>128</v>
      </c>
      <c r="N1245" s="723" t="s">
        <v>2115</v>
      </c>
      <c r="O1245" s="809" t="s">
        <v>4668</v>
      </c>
      <c r="P1245" s="723" t="s">
        <v>229</v>
      </c>
      <c r="Q1245" s="870" t="s">
        <v>230</v>
      </c>
      <c r="R1245" s="723" t="s">
        <v>2856</v>
      </c>
      <c r="S1245" s="723">
        <v>796</v>
      </c>
      <c r="T1245" s="723" t="s">
        <v>232</v>
      </c>
      <c r="U1245" s="785">
        <v>3</v>
      </c>
      <c r="V1245" s="785">
        <v>49500</v>
      </c>
      <c r="W1245" s="1371">
        <v>148500</v>
      </c>
      <c r="X1245" s="785">
        <v>166320</v>
      </c>
      <c r="Y1245" s="723"/>
      <c r="Z1245" s="723">
        <v>2016</v>
      </c>
      <c r="AA1245" s="723"/>
      <c r="AB1245" s="756" t="s">
        <v>876</v>
      </c>
      <c r="AC1245" s="756"/>
      <c r="AD1245" s="756"/>
      <c r="AE1245" s="756"/>
      <c r="AF1245" s="756"/>
      <c r="AG1245" s="756" t="s">
        <v>6636</v>
      </c>
      <c r="AH1245" s="756" t="s">
        <v>794</v>
      </c>
      <c r="AI1245" s="756">
        <v>210013255</v>
      </c>
      <c r="AJ1245" s="756" t="s">
        <v>6637</v>
      </c>
      <c r="AK1245" s="803"/>
    </row>
    <row r="1246" spans="1:37" s="192" customFormat="1" ht="100.5" customHeight="1">
      <c r="A1246" s="723" t="s">
        <v>6638</v>
      </c>
      <c r="B1246" s="1039" t="s">
        <v>33</v>
      </c>
      <c r="C1246" s="723" t="s">
        <v>6639</v>
      </c>
      <c r="D1246" s="723" t="s">
        <v>6423</v>
      </c>
      <c r="E1246" s="723" t="str">
        <f t="shared" si="48"/>
        <v>Паронит</v>
      </c>
      <c r="F1246" s="723" t="s">
        <v>6640</v>
      </c>
      <c r="G1246" s="723" t="str">
        <f t="shared" si="49"/>
        <v>марка ПОН-Б, общего назначения, толщина 1,0 мм, ГОСТ 481-80</v>
      </c>
      <c r="H1246" s="723"/>
      <c r="I1246" s="723"/>
      <c r="J1246" s="723" t="s">
        <v>1135</v>
      </c>
      <c r="K1246" s="723">
        <v>0</v>
      </c>
      <c r="L1246" s="784">
        <v>231010000</v>
      </c>
      <c r="M1246" s="745" t="s">
        <v>128</v>
      </c>
      <c r="N1246" s="723" t="s">
        <v>2115</v>
      </c>
      <c r="O1246" s="809" t="s">
        <v>4668</v>
      </c>
      <c r="P1246" s="723" t="s">
        <v>229</v>
      </c>
      <c r="Q1246" s="870" t="s">
        <v>230</v>
      </c>
      <c r="R1246" s="723" t="s">
        <v>2856</v>
      </c>
      <c r="S1246" s="723">
        <v>166</v>
      </c>
      <c r="T1246" s="723" t="s">
        <v>902</v>
      </c>
      <c r="U1246" s="785">
        <v>27.3</v>
      </c>
      <c r="V1246" s="785">
        <v>1500</v>
      </c>
      <c r="W1246" s="1371">
        <v>40950</v>
      </c>
      <c r="X1246" s="785">
        <v>45864</v>
      </c>
      <c r="Y1246" s="723"/>
      <c r="Z1246" s="723">
        <v>2016</v>
      </c>
      <c r="AA1246" s="723"/>
      <c r="AB1246" s="756" t="s">
        <v>876</v>
      </c>
      <c r="AC1246" s="756"/>
      <c r="AD1246" s="756"/>
      <c r="AE1246" s="756"/>
      <c r="AF1246" s="756"/>
      <c r="AG1246" s="756" t="s">
        <v>6641</v>
      </c>
      <c r="AH1246" s="756" t="s">
        <v>794</v>
      </c>
      <c r="AI1246" s="756">
        <v>210013786</v>
      </c>
      <c r="AJ1246" s="756" t="s">
        <v>6642</v>
      </c>
      <c r="AK1246" s="803"/>
    </row>
    <row r="1247" spans="1:37" s="192" customFormat="1" ht="100.5" customHeight="1">
      <c r="A1247" s="723" t="s">
        <v>6643</v>
      </c>
      <c r="B1247" s="1039" t="s">
        <v>33</v>
      </c>
      <c r="C1247" s="723" t="s">
        <v>6644</v>
      </c>
      <c r="D1247" s="723" t="s">
        <v>6423</v>
      </c>
      <c r="E1247" s="723" t="str">
        <f t="shared" si="48"/>
        <v>Паронит</v>
      </c>
      <c r="F1247" s="723" t="s">
        <v>6645</v>
      </c>
      <c r="G1247" s="723" t="str">
        <f t="shared" si="49"/>
        <v>марка ПОН, общего назначения, толщина 3,0 мм, ГОСТ 481-80</v>
      </c>
      <c r="H1247" s="723"/>
      <c r="I1247" s="723"/>
      <c r="J1247" s="723" t="s">
        <v>1135</v>
      </c>
      <c r="K1247" s="723">
        <v>0</v>
      </c>
      <c r="L1247" s="784">
        <v>231010000</v>
      </c>
      <c r="M1247" s="745" t="s">
        <v>128</v>
      </c>
      <c r="N1247" s="723" t="s">
        <v>2115</v>
      </c>
      <c r="O1247" s="809" t="s">
        <v>4668</v>
      </c>
      <c r="P1247" s="723" t="s">
        <v>229</v>
      </c>
      <c r="Q1247" s="870" t="s">
        <v>230</v>
      </c>
      <c r="R1247" s="723" t="s">
        <v>2856</v>
      </c>
      <c r="S1247" s="723">
        <v>166</v>
      </c>
      <c r="T1247" s="723" t="s">
        <v>902</v>
      </c>
      <c r="U1247" s="785">
        <v>0.78</v>
      </c>
      <c r="V1247" s="785">
        <v>544.79999999999995</v>
      </c>
      <c r="W1247" s="1371">
        <v>424.94</v>
      </c>
      <c r="X1247" s="785">
        <v>475.93</v>
      </c>
      <c r="Y1247" s="723"/>
      <c r="Z1247" s="723">
        <v>2016</v>
      </c>
      <c r="AA1247" s="723"/>
      <c r="AB1247" s="756" t="s">
        <v>876</v>
      </c>
      <c r="AC1247" s="756"/>
      <c r="AD1247" s="756"/>
      <c r="AE1247" s="756"/>
      <c r="AF1247" s="756"/>
      <c r="AG1247" s="756" t="s">
        <v>6646</v>
      </c>
      <c r="AH1247" s="756" t="s">
        <v>794</v>
      </c>
      <c r="AI1247" s="756">
        <v>210013920</v>
      </c>
      <c r="AJ1247" s="756" t="s">
        <v>6647</v>
      </c>
      <c r="AK1247" s="803"/>
    </row>
    <row r="1248" spans="1:37" s="192" customFormat="1" ht="100.5" customHeight="1">
      <c r="A1248" s="723" t="s">
        <v>6648</v>
      </c>
      <c r="B1248" s="1039" t="s">
        <v>33</v>
      </c>
      <c r="C1248" s="723" t="s">
        <v>6649</v>
      </c>
      <c r="D1248" s="723" t="s">
        <v>6423</v>
      </c>
      <c r="E1248" s="723" t="str">
        <f t="shared" si="48"/>
        <v>Паронит</v>
      </c>
      <c r="F1248" s="723" t="s">
        <v>6650</v>
      </c>
      <c r="G1248" s="723" t="str">
        <f t="shared" si="49"/>
        <v>марка ПОН, общего назначения, толщина 5,0 мм, ГОСТ 481-80</v>
      </c>
      <c r="H1248" s="723"/>
      <c r="I1248" s="723"/>
      <c r="J1248" s="723" t="s">
        <v>1135</v>
      </c>
      <c r="K1248" s="723">
        <v>0</v>
      </c>
      <c r="L1248" s="784">
        <v>231010000</v>
      </c>
      <c r="M1248" s="745" t="s">
        <v>128</v>
      </c>
      <c r="N1248" s="723" t="s">
        <v>2115</v>
      </c>
      <c r="O1248" s="809" t="s">
        <v>4668</v>
      </c>
      <c r="P1248" s="723" t="s">
        <v>229</v>
      </c>
      <c r="Q1248" s="870" t="s">
        <v>230</v>
      </c>
      <c r="R1248" s="723" t="s">
        <v>2856</v>
      </c>
      <c r="S1248" s="723">
        <v>166</v>
      </c>
      <c r="T1248" s="723" t="s">
        <v>902</v>
      </c>
      <c r="U1248" s="785">
        <v>40.948</v>
      </c>
      <c r="V1248" s="785">
        <v>2500</v>
      </c>
      <c r="W1248" s="1371">
        <v>102370</v>
      </c>
      <c r="X1248" s="785">
        <v>114654.39999999999</v>
      </c>
      <c r="Y1248" s="723"/>
      <c r="Z1248" s="723">
        <v>2016</v>
      </c>
      <c r="AA1248" s="723"/>
      <c r="AB1248" s="756" t="s">
        <v>876</v>
      </c>
      <c r="AC1248" s="756"/>
      <c r="AD1248" s="756"/>
      <c r="AE1248" s="756"/>
      <c r="AF1248" s="756"/>
      <c r="AG1248" s="756" t="s">
        <v>6651</v>
      </c>
      <c r="AH1248" s="756" t="s">
        <v>794</v>
      </c>
      <c r="AI1248" s="756">
        <v>210013922</v>
      </c>
      <c r="AJ1248" s="756" t="s">
        <v>6652</v>
      </c>
      <c r="AK1248" s="803"/>
    </row>
    <row r="1249" spans="1:37" s="192" customFormat="1" ht="100.5" customHeight="1">
      <c r="A1249" s="723" t="s">
        <v>6653</v>
      </c>
      <c r="B1249" s="1039" t="s">
        <v>33</v>
      </c>
      <c r="C1249" s="723" t="s">
        <v>6605</v>
      </c>
      <c r="D1249" s="723" t="s">
        <v>6434</v>
      </c>
      <c r="E1249" s="723" t="str">
        <f t="shared" si="48"/>
        <v>Мембрана</v>
      </c>
      <c r="F1249" s="723" t="s">
        <v>6606</v>
      </c>
      <c r="G1249" s="723" t="str">
        <f t="shared" si="49"/>
        <v>для регулятора давления, из мембранного полотна толщина 2 мм</v>
      </c>
      <c r="H1249" s="723"/>
      <c r="I1249" s="723"/>
      <c r="J1249" s="723" t="s">
        <v>1135</v>
      </c>
      <c r="K1249" s="723">
        <v>0</v>
      </c>
      <c r="L1249" s="784">
        <v>231010000</v>
      </c>
      <c r="M1249" s="745" t="s">
        <v>128</v>
      </c>
      <c r="N1249" s="723" t="s">
        <v>2115</v>
      </c>
      <c r="O1249" s="809" t="s">
        <v>4668</v>
      </c>
      <c r="P1249" s="723" t="s">
        <v>229</v>
      </c>
      <c r="Q1249" s="870" t="s">
        <v>230</v>
      </c>
      <c r="R1249" s="723" t="s">
        <v>2856</v>
      </c>
      <c r="S1249" s="723">
        <v>796</v>
      </c>
      <c r="T1249" s="723" t="s">
        <v>232</v>
      </c>
      <c r="U1249" s="785">
        <v>6</v>
      </c>
      <c r="V1249" s="785">
        <v>2140</v>
      </c>
      <c r="W1249" s="1371">
        <v>12840</v>
      </c>
      <c r="X1249" s="785">
        <v>14380.8</v>
      </c>
      <c r="Y1249" s="723"/>
      <c r="Z1249" s="723">
        <v>2016</v>
      </c>
      <c r="AA1249" s="723"/>
      <c r="AB1249" s="756" t="s">
        <v>876</v>
      </c>
      <c r="AC1249" s="756"/>
      <c r="AD1249" s="756"/>
      <c r="AE1249" s="756"/>
      <c r="AF1249" s="756"/>
      <c r="AG1249" s="756" t="s">
        <v>6654</v>
      </c>
      <c r="AH1249" s="756" t="s">
        <v>794</v>
      </c>
      <c r="AI1249" s="756">
        <v>210014639</v>
      </c>
      <c r="AJ1249" s="756" t="s">
        <v>6655</v>
      </c>
      <c r="AK1249" s="803"/>
    </row>
    <row r="1250" spans="1:37" s="192" customFormat="1" ht="100.5" customHeight="1">
      <c r="A1250" s="723" t="s">
        <v>6656</v>
      </c>
      <c r="B1250" s="1039" t="s">
        <v>33</v>
      </c>
      <c r="C1250" s="723" t="s">
        <v>6433</v>
      </c>
      <c r="D1250" s="723" t="s">
        <v>6434</v>
      </c>
      <c r="E1250" s="723" t="str">
        <f t="shared" si="48"/>
        <v>Мембрана</v>
      </c>
      <c r="F1250" s="723" t="s">
        <v>6435</v>
      </c>
      <c r="G1250" s="723" t="str">
        <f t="shared" si="49"/>
        <v>для регулятора давления, из мембранного полотна толщина 3 мм</v>
      </c>
      <c r="H1250" s="723"/>
      <c r="I1250" s="723"/>
      <c r="J1250" s="723" t="s">
        <v>1135</v>
      </c>
      <c r="K1250" s="723">
        <v>0</v>
      </c>
      <c r="L1250" s="784">
        <v>231010000</v>
      </c>
      <c r="M1250" s="745" t="s">
        <v>128</v>
      </c>
      <c r="N1250" s="723" t="s">
        <v>2115</v>
      </c>
      <c r="O1250" s="809" t="s">
        <v>4668</v>
      </c>
      <c r="P1250" s="723" t="s">
        <v>229</v>
      </c>
      <c r="Q1250" s="870" t="s">
        <v>230</v>
      </c>
      <c r="R1250" s="723" t="s">
        <v>2856</v>
      </c>
      <c r="S1250" s="723">
        <v>796</v>
      </c>
      <c r="T1250" s="723" t="s">
        <v>232</v>
      </c>
      <c r="U1250" s="785">
        <v>10</v>
      </c>
      <c r="V1250" s="785">
        <v>49500</v>
      </c>
      <c r="W1250" s="1371">
        <v>495000</v>
      </c>
      <c r="X1250" s="785">
        <v>554400</v>
      </c>
      <c r="Y1250" s="723"/>
      <c r="Z1250" s="723">
        <v>2016</v>
      </c>
      <c r="AA1250" s="723"/>
      <c r="AB1250" s="756" t="s">
        <v>876</v>
      </c>
      <c r="AC1250" s="756"/>
      <c r="AD1250" s="756"/>
      <c r="AE1250" s="756"/>
      <c r="AF1250" s="756"/>
      <c r="AG1250" s="756" t="s">
        <v>6657</v>
      </c>
      <c r="AH1250" s="756" t="s">
        <v>794</v>
      </c>
      <c r="AI1250" s="756">
        <v>210014798</v>
      </c>
      <c r="AJ1250" s="756" t="s">
        <v>6658</v>
      </c>
      <c r="AK1250" s="803"/>
    </row>
    <row r="1251" spans="1:37" s="192" customFormat="1" ht="100.5" customHeight="1">
      <c r="A1251" s="723" t="s">
        <v>6659</v>
      </c>
      <c r="B1251" s="1039" t="s">
        <v>33</v>
      </c>
      <c r="C1251" s="723" t="s">
        <v>4848</v>
      </c>
      <c r="D1251" s="723" t="s">
        <v>4849</v>
      </c>
      <c r="E1251" s="723" t="str">
        <f t="shared" si="48"/>
        <v>Кольцо</v>
      </c>
      <c r="F1251" s="723" t="s">
        <v>4850</v>
      </c>
      <c r="G1251" s="723" t="str">
        <f t="shared" si="49"/>
        <v>резиновое, уплотнительное, ГОСТ 9833-73</v>
      </c>
      <c r="H1251" s="723"/>
      <c r="I1251" s="723"/>
      <c r="J1251" s="723" t="s">
        <v>1135</v>
      </c>
      <c r="K1251" s="723">
        <v>50</v>
      </c>
      <c r="L1251" s="784">
        <v>231010000</v>
      </c>
      <c r="M1251" s="745" t="s">
        <v>128</v>
      </c>
      <c r="N1251" s="723" t="s">
        <v>2115</v>
      </c>
      <c r="O1251" s="809" t="s">
        <v>4668</v>
      </c>
      <c r="P1251" s="723" t="s">
        <v>229</v>
      </c>
      <c r="Q1251" s="870" t="s">
        <v>230</v>
      </c>
      <c r="R1251" s="723" t="s">
        <v>2856</v>
      </c>
      <c r="S1251" s="723">
        <v>796</v>
      </c>
      <c r="T1251" s="723" t="s">
        <v>232</v>
      </c>
      <c r="U1251" s="785">
        <v>3</v>
      </c>
      <c r="V1251" s="785">
        <v>3420</v>
      </c>
      <c r="W1251" s="1371">
        <v>10260</v>
      </c>
      <c r="X1251" s="785">
        <v>11491.2</v>
      </c>
      <c r="Y1251" s="723" t="s">
        <v>4270</v>
      </c>
      <c r="Z1251" s="723">
        <v>2016</v>
      </c>
      <c r="AA1251" s="723"/>
      <c r="AB1251" s="756" t="s">
        <v>876</v>
      </c>
      <c r="AC1251" s="756"/>
      <c r="AD1251" s="756"/>
      <c r="AE1251" s="756"/>
      <c r="AF1251" s="756"/>
      <c r="AG1251" s="756" t="s">
        <v>6660</v>
      </c>
      <c r="AH1251" s="756" t="s">
        <v>794</v>
      </c>
      <c r="AI1251" s="756">
        <v>210017927</v>
      </c>
      <c r="AJ1251" s="756" t="s">
        <v>6661</v>
      </c>
      <c r="AK1251" s="803"/>
    </row>
    <row r="1252" spans="1:37" s="192" customFormat="1" ht="100.5" customHeight="1">
      <c r="A1252" s="723" t="s">
        <v>6662</v>
      </c>
      <c r="B1252" s="1039" t="s">
        <v>33</v>
      </c>
      <c r="C1252" s="723" t="s">
        <v>4909</v>
      </c>
      <c r="D1252" s="723" t="s">
        <v>4910</v>
      </c>
      <c r="E1252" s="723" t="str">
        <f t="shared" si="48"/>
        <v>Комплект резиновых уплотнений</v>
      </c>
      <c r="F1252" s="723" t="s">
        <v>4911</v>
      </c>
      <c r="G1252" s="723" t="str">
        <f t="shared" si="49"/>
        <v>к регулятору перепада давления, для газоперекачивающих агрегатов (ГПА)</v>
      </c>
      <c r="H1252" s="723"/>
      <c r="I1252" s="723"/>
      <c r="J1252" s="723" t="s">
        <v>1135</v>
      </c>
      <c r="K1252" s="723">
        <v>0</v>
      </c>
      <c r="L1252" s="784">
        <v>231010000</v>
      </c>
      <c r="M1252" s="745" t="s">
        <v>128</v>
      </c>
      <c r="N1252" s="723" t="s">
        <v>2115</v>
      </c>
      <c r="O1252" s="809" t="s">
        <v>4668</v>
      </c>
      <c r="P1252" s="723" t="s">
        <v>229</v>
      </c>
      <c r="Q1252" s="870" t="s">
        <v>230</v>
      </c>
      <c r="R1252" s="723" t="s">
        <v>2856</v>
      </c>
      <c r="S1252" s="723">
        <v>839</v>
      </c>
      <c r="T1252" s="723" t="s">
        <v>997</v>
      </c>
      <c r="U1252" s="785">
        <v>22</v>
      </c>
      <c r="V1252" s="785">
        <v>31000</v>
      </c>
      <c r="W1252" s="1371">
        <v>682000</v>
      </c>
      <c r="X1252" s="785">
        <v>763840</v>
      </c>
      <c r="Y1252" s="723"/>
      <c r="Z1252" s="723">
        <v>2016</v>
      </c>
      <c r="AA1252" s="723"/>
      <c r="AB1252" s="756" t="s">
        <v>876</v>
      </c>
      <c r="AC1252" s="756"/>
      <c r="AD1252" s="756"/>
      <c r="AE1252" s="756"/>
      <c r="AF1252" s="756"/>
      <c r="AG1252" s="756" t="s">
        <v>6663</v>
      </c>
      <c r="AH1252" s="756" t="s">
        <v>794</v>
      </c>
      <c r="AI1252" s="756">
        <v>210025420</v>
      </c>
      <c r="AJ1252" s="756" t="s">
        <v>6664</v>
      </c>
      <c r="AK1252" s="803"/>
    </row>
    <row r="1253" spans="1:37" s="192" customFormat="1" ht="100.5" customHeight="1">
      <c r="A1253" s="723" t="s">
        <v>6665</v>
      </c>
      <c r="B1253" s="1039" t="s">
        <v>33</v>
      </c>
      <c r="C1253" s="723" t="s">
        <v>4909</v>
      </c>
      <c r="D1253" s="723" t="s">
        <v>4910</v>
      </c>
      <c r="E1253" s="723" t="str">
        <f t="shared" si="48"/>
        <v>Комплект резиновых уплотнений</v>
      </c>
      <c r="F1253" s="723" t="s">
        <v>4911</v>
      </c>
      <c r="G1253" s="723" t="str">
        <f t="shared" si="49"/>
        <v>к регулятору перепада давления, для газоперекачивающих агрегатов (ГПА)</v>
      </c>
      <c r="H1253" s="723"/>
      <c r="I1253" s="723"/>
      <c r="J1253" s="723" t="s">
        <v>1135</v>
      </c>
      <c r="K1253" s="723">
        <v>0</v>
      </c>
      <c r="L1253" s="784">
        <v>231010000</v>
      </c>
      <c r="M1253" s="745" t="s">
        <v>128</v>
      </c>
      <c r="N1253" s="723" t="s">
        <v>2115</v>
      </c>
      <c r="O1253" s="809" t="s">
        <v>4668</v>
      </c>
      <c r="P1253" s="723" t="s">
        <v>229</v>
      </c>
      <c r="Q1253" s="870" t="s">
        <v>230</v>
      </c>
      <c r="R1253" s="723" t="s">
        <v>2856</v>
      </c>
      <c r="S1253" s="723">
        <v>839</v>
      </c>
      <c r="T1253" s="723" t="s">
        <v>997</v>
      </c>
      <c r="U1253" s="785">
        <v>6</v>
      </c>
      <c r="V1253" s="785">
        <v>54000</v>
      </c>
      <c r="W1253" s="1371">
        <v>324000</v>
      </c>
      <c r="X1253" s="785">
        <v>362880</v>
      </c>
      <c r="Y1253" s="723"/>
      <c r="Z1253" s="723">
        <v>2016</v>
      </c>
      <c r="AA1253" s="723"/>
      <c r="AB1253" s="756" t="s">
        <v>876</v>
      </c>
      <c r="AC1253" s="756"/>
      <c r="AD1253" s="756"/>
      <c r="AE1253" s="756"/>
      <c r="AF1253" s="756"/>
      <c r="AG1253" s="756" t="s">
        <v>6666</v>
      </c>
      <c r="AH1253" s="756" t="s">
        <v>794</v>
      </c>
      <c r="AI1253" s="756">
        <v>210025421</v>
      </c>
      <c r="AJ1253" s="756" t="s">
        <v>6667</v>
      </c>
      <c r="AK1253" s="803"/>
    </row>
    <row r="1254" spans="1:37" s="192" customFormat="1" ht="100.5" customHeight="1">
      <c r="A1254" s="723" t="s">
        <v>6668</v>
      </c>
      <c r="B1254" s="1039" t="s">
        <v>33</v>
      </c>
      <c r="C1254" s="723" t="s">
        <v>4909</v>
      </c>
      <c r="D1254" s="723" t="s">
        <v>4910</v>
      </c>
      <c r="E1254" s="723" t="str">
        <f t="shared" si="48"/>
        <v>Комплект резиновых уплотнений</v>
      </c>
      <c r="F1254" s="723" t="s">
        <v>4911</v>
      </c>
      <c r="G1254" s="723" t="str">
        <f t="shared" si="49"/>
        <v>к регулятору перепада давления, для газоперекачивающих агрегатов (ГПА)</v>
      </c>
      <c r="H1254" s="723"/>
      <c r="I1254" s="723"/>
      <c r="J1254" s="723" t="s">
        <v>1135</v>
      </c>
      <c r="K1254" s="723">
        <v>0</v>
      </c>
      <c r="L1254" s="784">
        <v>231010000</v>
      </c>
      <c r="M1254" s="745" t="s">
        <v>128</v>
      </c>
      <c r="N1254" s="723" t="s">
        <v>2115</v>
      </c>
      <c r="O1254" s="809" t="s">
        <v>4668</v>
      </c>
      <c r="P1254" s="723" t="s">
        <v>229</v>
      </c>
      <c r="Q1254" s="870" t="s">
        <v>230</v>
      </c>
      <c r="R1254" s="723" t="s">
        <v>2856</v>
      </c>
      <c r="S1254" s="723">
        <v>839</v>
      </c>
      <c r="T1254" s="723" t="s">
        <v>997</v>
      </c>
      <c r="U1254" s="785">
        <v>7</v>
      </c>
      <c r="V1254" s="785">
        <v>196000</v>
      </c>
      <c r="W1254" s="1371">
        <v>1372000</v>
      </c>
      <c r="X1254" s="785">
        <v>1536640</v>
      </c>
      <c r="Y1254" s="723"/>
      <c r="Z1254" s="723">
        <v>2016</v>
      </c>
      <c r="AA1254" s="723"/>
      <c r="AB1254" s="756" t="s">
        <v>876</v>
      </c>
      <c r="AC1254" s="756"/>
      <c r="AD1254" s="756"/>
      <c r="AE1254" s="756"/>
      <c r="AF1254" s="756"/>
      <c r="AG1254" s="756" t="s">
        <v>6669</v>
      </c>
      <c r="AH1254" s="756" t="s">
        <v>794</v>
      </c>
      <c r="AI1254" s="756">
        <v>210025422</v>
      </c>
      <c r="AJ1254" s="756" t="s">
        <v>6670</v>
      </c>
      <c r="AK1254" s="803"/>
    </row>
    <row r="1255" spans="1:37" s="192" customFormat="1" ht="100.5" customHeight="1">
      <c r="A1255" s="723" t="s">
        <v>6671</v>
      </c>
      <c r="B1255" s="1039" t="s">
        <v>33</v>
      </c>
      <c r="C1255" s="723" t="s">
        <v>4909</v>
      </c>
      <c r="D1255" s="723" t="s">
        <v>4910</v>
      </c>
      <c r="E1255" s="723" t="str">
        <f t="shared" si="48"/>
        <v>Комплект резиновых уплотнений</v>
      </c>
      <c r="F1255" s="723" t="s">
        <v>4911</v>
      </c>
      <c r="G1255" s="723" t="str">
        <f t="shared" si="49"/>
        <v>к регулятору перепада давления, для газоперекачивающих агрегатов (ГПА)</v>
      </c>
      <c r="H1255" s="723"/>
      <c r="I1255" s="723"/>
      <c r="J1255" s="723" t="s">
        <v>1135</v>
      </c>
      <c r="K1255" s="723">
        <v>0</v>
      </c>
      <c r="L1255" s="784">
        <v>231010000</v>
      </c>
      <c r="M1255" s="745" t="s">
        <v>128</v>
      </c>
      <c r="N1255" s="723" t="s">
        <v>2115</v>
      </c>
      <c r="O1255" s="809" t="s">
        <v>4668</v>
      </c>
      <c r="P1255" s="723" t="s">
        <v>229</v>
      </c>
      <c r="Q1255" s="870" t="s">
        <v>230</v>
      </c>
      <c r="R1255" s="723" t="s">
        <v>2856</v>
      </c>
      <c r="S1255" s="723">
        <v>839</v>
      </c>
      <c r="T1255" s="723" t="s">
        <v>997</v>
      </c>
      <c r="U1255" s="785">
        <v>4</v>
      </c>
      <c r="V1255" s="785">
        <v>240000</v>
      </c>
      <c r="W1255" s="1371">
        <v>960000</v>
      </c>
      <c r="X1255" s="785">
        <v>1075200</v>
      </c>
      <c r="Y1255" s="723"/>
      <c r="Z1255" s="723">
        <v>2016</v>
      </c>
      <c r="AA1255" s="723"/>
      <c r="AB1255" s="756" t="s">
        <v>876</v>
      </c>
      <c r="AC1255" s="756"/>
      <c r="AD1255" s="756"/>
      <c r="AE1255" s="756"/>
      <c r="AF1255" s="756"/>
      <c r="AG1255" s="756" t="s">
        <v>6672</v>
      </c>
      <c r="AH1255" s="756" t="s">
        <v>794</v>
      </c>
      <c r="AI1255" s="756">
        <v>210025423</v>
      </c>
      <c r="AJ1255" s="756" t="s">
        <v>6673</v>
      </c>
      <c r="AK1255" s="803"/>
    </row>
    <row r="1256" spans="1:37" s="192" customFormat="1" ht="100.5" customHeight="1">
      <c r="A1256" s="723" t="s">
        <v>6674</v>
      </c>
      <c r="B1256" s="1039" t="s">
        <v>33</v>
      </c>
      <c r="C1256" s="723" t="s">
        <v>4909</v>
      </c>
      <c r="D1256" s="723" t="s">
        <v>4910</v>
      </c>
      <c r="E1256" s="723" t="str">
        <f t="shared" si="48"/>
        <v>Комплект резиновых уплотнений</v>
      </c>
      <c r="F1256" s="723" t="s">
        <v>4911</v>
      </c>
      <c r="G1256" s="723" t="str">
        <f t="shared" si="49"/>
        <v>к регулятору перепада давления, для газоперекачивающих агрегатов (ГПА)</v>
      </c>
      <c r="H1256" s="723"/>
      <c r="I1256" s="723"/>
      <c r="J1256" s="723" t="s">
        <v>1135</v>
      </c>
      <c r="K1256" s="723">
        <v>0</v>
      </c>
      <c r="L1256" s="784">
        <v>231010000</v>
      </c>
      <c r="M1256" s="745" t="s">
        <v>128</v>
      </c>
      <c r="N1256" s="723" t="s">
        <v>2115</v>
      </c>
      <c r="O1256" s="809" t="s">
        <v>4668</v>
      </c>
      <c r="P1256" s="723" t="s">
        <v>229</v>
      </c>
      <c r="Q1256" s="870" t="s">
        <v>230</v>
      </c>
      <c r="R1256" s="723" t="s">
        <v>2856</v>
      </c>
      <c r="S1256" s="723">
        <v>839</v>
      </c>
      <c r="T1256" s="723" t="s">
        <v>997</v>
      </c>
      <c r="U1256" s="785">
        <v>3</v>
      </c>
      <c r="V1256" s="785">
        <v>49000</v>
      </c>
      <c r="W1256" s="1371">
        <v>147000</v>
      </c>
      <c r="X1256" s="785">
        <v>164640</v>
      </c>
      <c r="Y1256" s="723"/>
      <c r="Z1256" s="723">
        <v>2016</v>
      </c>
      <c r="AA1256" s="723"/>
      <c r="AB1256" s="756" t="s">
        <v>876</v>
      </c>
      <c r="AC1256" s="756"/>
      <c r="AD1256" s="756"/>
      <c r="AE1256" s="756"/>
      <c r="AF1256" s="756"/>
      <c r="AG1256" s="756" t="s">
        <v>6675</v>
      </c>
      <c r="AH1256" s="756" t="s">
        <v>794</v>
      </c>
      <c r="AI1256" s="756">
        <v>210025424</v>
      </c>
      <c r="AJ1256" s="756" t="s">
        <v>6676</v>
      </c>
      <c r="AK1256" s="803"/>
    </row>
    <row r="1257" spans="1:37" s="192" customFormat="1" ht="100.5" customHeight="1">
      <c r="A1257" s="723" t="s">
        <v>6677</v>
      </c>
      <c r="B1257" s="1039" t="s">
        <v>33</v>
      </c>
      <c r="C1257" s="723" t="s">
        <v>4909</v>
      </c>
      <c r="D1257" s="723" t="s">
        <v>4910</v>
      </c>
      <c r="E1257" s="723" t="str">
        <f t="shared" si="48"/>
        <v>Комплект резиновых уплотнений</v>
      </c>
      <c r="F1257" s="723" t="s">
        <v>4911</v>
      </c>
      <c r="G1257" s="723" t="str">
        <f t="shared" si="49"/>
        <v>к регулятору перепада давления, для газоперекачивающих агрегатов (ГПА)</v>
      </c>
      <c r="H1257" s="723"/>
      <c r="I1257" s="723"/>
      <c r="J1257" s="723" t="s">
        <v>1135</v>
      </c>
      <c r="K1257" s="723">
        <v>0</v>
      </c>
      <c r="L1257" s="784">
        <v>231010000</v>
      </c>
      <c r="M1257" s="745" t="s">
        <v>128</v>
      </c>
      <c r="N1257" s="723" t="s">
        <v>2115</v>
      </c>
      <c r="O1257" s="809" t="s">
        <v>4668</v>
      </c>
      <c r="P1257" s="723" t="s">
        <v>229</v>
      </c>
      <c r="Q1257" s="870" t="s">
        <v>230</v>
      </c>
      <c r="R1257" s="723" t="s">
        <v>2856</v>
      </c>
      <c r="S1257" s="723">
        <v>839</v>
      </c>
      <c r="T1257" s="723" t="s">
        <v>997</v>
      </c>
      <c r="U1257" s="785">
        <v>7</v>
      </c>
      <c r="V1257" s="785">
        <v>81000</v>
      </c>
      <c r="W1257" s="1371">
        <v>567000</v>
      </c>
      <c r="X1257" s="785">
        <v>635040</v>
      </c>
      <c r="Y1257" s="723"/>
      <c r="Z1257" s="723">
        <v>2016</v>
      </c>
      <c r="AA1257" s="723"/>
      <c r="AB1257" s="756" t="s">
        <v>876</v>
      </c>
      <c r="AC1257" s="756"/>
      <c r="AD1257" s="756"/>
      <c r="AE1257" s="756"/>
      <c r="AF1257" s="756"/>
      <c r="AG1257" s="756" t="s">
        <v>6678</v>
      </c>
      <c r="AH1257" s="756" t="s">
        <v>794</v>
      </c>
      <c r="AI1257" s="756">
        <v>210025425</v>
      </c>
      <c r="AJ1257" s="756" t="s">
        <v>6679</v>
      </c>
      <c r="AK1257" s="803"/>
    </row>
    <row r="1258" spans="1:37" s="192" customFormat="1" ht="100.5" customHeight="1">
      <c r="A1258" s="723" t="s">
        <v>6680</v>
      </c>
      <c r="B1258" s="1039" t="s">
        <v>33</v>
      </c>
      <c r="C1258" s="723" t="s">
        <v>4909</v>
      </c>
      <c r="D1258" s="723" t="s">
        <v>4910</v>
      </c>
      <c r="E1258" s="723" t="str">
        <f t="shared" si="48"/>
        <v>Комплект резиновых уплотнений</v>
      </c>
      <c r="F1258" s="723" t="s">
        <v>4911</v>
      </c>
      <c r="G1258" s="723" t="str">
        <f t="shared" si="49"/>
        <v>к регулятору перепада давления, для газоперекачивающих агрегатов (ГПА)</v>
      </c>
      <c r="H1258" s="723"/>
      <c r="I1258" s="723"/>
      <c r="J1258" s="723" t="s">
        <v>1135</v>
      </c>
      <c r="K1258" s="723">
        <v>0</v>
      </c>
      <c r="L1258" s="784">
        <v>231010000</v>
      </c>
      <c r="M1258" s="745" t="s">
        <v>128</v>
      </c>
      <c r="N1258" s="723" t="s">
        <v>2115</v>
      </c>
      <c r="O1258" s="809" t="s">
        <v>4668</v>
      </c>
      <c r="P1258" s="723" t="s">
        <v>229</v>
      </c>
      <c r="Q1258" s="870" t="s">
        <v>230</v>
      </c>
      <c r="R1258" s="723" t="s">
        <v>2856</v>
      </c>
      <c r="S1258" s="723">
        <v>839</v>
      </c>
      <c r="T1258" s="723" t="s">
        <v>997</v>
      </c>
      <c r="U1258" s="785">
        <v>3</v>
      </c>
      <c r="V1258" s="785">
        <v>46000</v>
      </c>
      <c r="W1258" s="1371">
        <v>138000</v>
      </c>
      <c r="X1258" s="785">
        <v>154560</v>
      </c>
      <c r="Y1258" s="723"/>
      <c r="Z1258" s="723">
        <v>2016</v>
      </c>
      <c r="AA1258" s="723"/>
      <c r="AB1258" s="756" t="s">
        <v>876</v>
      </c>
      <c r="AC1258" s="756"/>
      <c r="AD1258" s="756"/>
      <c r="AE1258" s="756"/>
      <c r="AF1258" s="756"/>
      <c r="AG1258" s="756" t="s">
        <v>6681</v>
      </c>
      <c r="AH1258" s="756" t="s">
        <v>794</v>
      </c>
      <c r="AI1258" s="756">
        <v>210025426</v>
      </c>
      <c r="AJ1258" s="756" t="s">
        <v>6682</v>
      </c>
      <c r="AK1258" s="803"/>
    </row>
    <row r="1259" spans="1:37" s="192" customFormat="1" ht="100.5" customHeight="1">
      <c r="A1259" s="723" t="s">
        <v>6683</v>
      </c>
      <c r="B1259" s="1039" t="s">
        <v>33</v>
      </c>
      <c r="C1259" s="723" t="s">
        <v>6684</v>
      </c>
      <c r="D1259" s="723" t="s">
        <v>6685</v>
      </c>
      <c r="E1259" s="723" t="str">
        <f t="shared" si="48"/>
        <v>Техпластина</v>
      </c>
      <c r="F1259" s="723" t="s">
        <v>6686</v>
      </c>
      <c r="G1259" s="723" t="str">
        <f t="shared" si="49"/>
        <v>маслобензостойкая , тип МБС, ГОСТ 7338-90</v>
      </c>
      <c r="H1259" s="723"/>
      <c r="I1259" s="723"/>
      <c r="J1259" s="723" t="s">
        <v>1135</v>
      </c>
      <c r="K1259" s="723">
        <v>60</v>
      </c>
      <c r="L1259" s="1044">
        <v>151010000</v>
      </c>
      <c r="M1259" s="745" t="s">
        <v>82</v>
      </c>
      <c r="N1259" s="723" t="s">
        <v>2115</v>
      </c>
      <c r="O1259" s="809" t="s">
        <v>4671</v>
      </c>
      <c r="P1259" s="723" t="s">
        <v>229</v>
      </c>
      <c r="Q1259" s="870" t="s">
        <v>230</v>
      </c>
      <c r="R1259" s="723" t="s">
        <v>2856</v>
      </c>
      <c r="S1259" s="723">
        <v>166</v>
      </c>
      <c r="T1259" s="723" t="s">
        <v>902</v>
      </c>
      <c r="U1259" s="785">
        <v>10</v>
      </c>
      <c r="V1259" s="785">
        <v>1200</v>
      </c>
      <c r="W1259" s="1371">
        <v>12000</v>
      </c>
      <c r="X1259" s="785">
        <v>13440</v>
      </c>
      <c r="Y1259" s="723" t="s">
        <v>4270</v>
      </c>
      <c r="Z1259" s="723">
        <v>2016</v>
      </c>
      <c r="AA1259" s="723"/>
      <c r="AB1259" s="756" t="s">
        <v>876</v>
      </c>
      <c r="AC1259" s="756"/>
      <c r="AD1259" s="756"/>
      <c r="AE1259" s="756"/>
      <c r="AF1259" s="756"/>
      <c r="AG1259" s="756" t="s">
        <v>6687</v>
      </c>
      <c r="AH1259" s="756" t="s">
        <v>794</v>
      </c>
      <c r="AI1259" s="756">
        <v>210000311</v>
      </c>
      <c r="AJ1259" s="756" t="s">
        <v>6688</v>
      </c>
      <c r="AK1259" s="803"/>
    </row>
    <row r="1260" spans="1:37" s="192" customFormat="1" ht="100.5" customHeight="1">
      <c r="A1260" s="723" t="s">
        <v>6689</v>
      </c>
      <c r="B1260" s="1039" t="s">
        <v>33</v>
      </c>
      <c r="C1260" s="723" t="s">
        <v>6684</v>
      </c>
      <c r="D1260" s="723" t="s">
        <v>6685</v>
      </c>
      <c r="E1260" s="723" t="str">
        <f t="shared" si="48"/>
        <v>Техпластина</v>
      </c>
      <c r="F1260" s="723" t="s">
        <v>6686</v>
      </c>
      <c r="G1260" s="723" t="str">
        <f t="shared" si="49"/>
        <v>маслобензостойкая , тип МБС, ГОСТ 7338-90</v>
      </c>
      <c r="H1260" s="723"/>
      <c r="I1260" s="723"/>
      <c r="J1260" s="723" t="s">
        <v>1135</v>
      </c>
      <c r="K1260" s="723">
        <v>60</v>
      </c>
      <c r="L1260" s="1044">
        <v>151010000</v>
      </c>
      <c r="M1260" s="745" t="s">
        <v>82</v>
      </c>
      <c r="N1260" s="723" t="s">
        <v>2115</v>
      </c>
      <c r="O1260" s="809" t="s">
        <v>4671</v>
      </c>
      <c r="P1260" s="723" t="s">
        <v>229</v>
      </c>
      <c r="Q1260" s="870" t="s">
        <v>230</v>
      </c>
      <c r="R1260" s="723" t="s">
        <v>2856</v>
      </c>
      <c r="S1260" s="723">
        <v>166</v>
      </c>
      <c r="T1260" s="723" t="s">
        <v>902</v>
      </c>
      <c r="U1260" s="785">
        <v>20.3</v>
      </c>
      <c r="V1260" s="785">
        <v>1300</v>
      </c>
      <c r="W1260" s="1371">
        <v>26390</v>
      </c>
      <c r="X1260" s="785">
        <v>29556.799999999999</v>
      </c>
      <c r="Y1260" s="723" t="s">
        <v>4270</v>
      </c>
      <c r="Z1260" s="723">
        <v>2016</v>
      </c>
      <c r="AA1260" s="723"/>
      <c r="AB1260" s="756" t="s">
        <v>876</v>
      </c>
      <c r="AC1260" s="756"/>
      <c r="AD1260" s="756"/>
      <c r="AE1260" s="756"/>
      <c r="AF1260" s="756"/>
      <c r="AG1260" s="756" t="s">
        <v>6690</v>
      </c>
      <c r="AH1260" s="756" t="s">
        <v>794</v>
      </c>
      <c r="AI1260" s="756">
        <v>210000312</v>
      </c>
      <c r="AJ1260" s="756" t="s">
        <v>6691</v>
      </c>
      <c r="AK1260" s="803"/>
    </row>
    <row r="1261" spans="1:37" s="192" customFormat="1" ht="100.5" customHeight="1">
      <c r="A1261" s="723" t="s">
        <v>6692</v>
      </c>
      <c r="B1261" s="1039" t="s">
        <v>33</v>
      </c>
      <c r="C1261" s="723" t="s">
        <v>6693</v>
      </c>
      <c r="D1261" s="723" t="s">
        <v>6535</v>
      </c>
      <c r="E1261" s="723" t="str">
        <f t="shared" si="48"/>
        <v>Канат</v>
      </c>
      <c r="F1261" s="723" t="s">
        <v>6694</v>
      </c>
      <c r="G1261" s="723" t="str">
        <f t="shared" si="49"/>
        <v>из пеньки, диаметр 8-112 мм, 4-х прядный, ГОСТ 30055-93</v>
      </c>
      <c r="H1261" s="723"/>
      <c r="I1261" s="723"/>
      <c r="J1261" s="723" t="s">
        <v>1135</v>
      </c>
      <c r="K1261" s="723">
        <v>60</v>
      </c>
      <c r="L1261" s="1044">
        <v>151010000</v>
      </c>
      <c r="M1261" s="745" t="s">
        <v>82</v>
      </c>
      <c r="N1261" s="723" t="s">
        <v>2115</v>
      </c>
      <c r="O1261" s="809" t="s">
        <v>4671</v>
      </c>
      <c r="P1261" s="723" t="s">
        <v>229</v>
      </c>
      <c r="Q1261" s="870" t="s">
        <v>230</v>
      </c>
      <c r="R1261" s="723" t="s">
        <v>2856</v>
      </c>
      <c r="S1261" s="723">
        <v>6</v>
      </c>
      <c r="T1261" s="723" t="s">
        <v>5174</v>
      </c>
      <c r="U1261" s="785">
        <v>30</v>
      </c>
      <c r="V1261" s="785">
        <v>390</v>
      </c>
      <c r="W1261" s="1371">
        <v>11700</v>
      </c>
      <c r="X1261" s="785">
        <v>13104</v>
      </c>
      <c r="Y1261" s="723" t="s">
        <v>4270</v>
      </c>
      <c r="Z1261" s="723">
        <v>2016</v>
      </c>
      <c r="AA1261" s="723"/>
      <c r="AB1261" s="756" t="s">
        <v>876</v>
      </c>
      <c r="AC1261" s="756"/>
      <c r="AD1261" s="756"/>
      <c r="AE1261" s="756"/>
      <c r="AF1261" s="756"/>
      <c r="AG1261" s="756" t="s">
        <v>6695</v>
      </c>
      <c r="AH1261" s="756" t="s">
        <v>794</v>
      </c>
      <c r="AI1261" s="756">
        <v>210000573</v>
      </c>
      <c r="AJ1261" s="756" t="s">
        <v>6696</v>
      </c>
      <c r="AK1261" s="803"/>
    </row>
    <row r="1262" spans="1:37" s="192" customFormat="1" ht="100.5" customHeight="1">
      <c r="A1262" s="723" t="s">
        <v>6697</v>
      </c>
      <c r="B1262" s="1039" t="s">
        <v>33</v>
      </c>
      <c r="C1262" s="723" t="s">
        <v>6698</v>
      </c>
      <c r="D1262" s="723" t="s">
        <v>6297</v>
      </c>
      <c r="E1262" s="723" t="str">
        <f t="shared" si="48"/>
        <v>Перчатки</v>
      </c>
      <c r="F1262" s="723" t="s">
        <v>6699</v>
      </c>
      <c r="G1262" s="723" t="str">
        <f t="shared" si="49"/>
        <v>для защиты рук технические, кожаные с хлопчатобумажной тканью</v>
      </c>
      <c r="H1262" s="723"/>
      <c r="I1262" s="723"/>
      <c r="J1262" s="723" t="s">
        <v>1135</v>
      </c>
      <c r="K1262" s="723">
        <v>70</v>
      </c>
      <c r="L1262" s="1044">
        <v>151010000</v>
      </c>
      <c r="M1262" s="745" t="s">
        <v>82</v>
      </c>
      <c r="N1262" s="723" t="s">
        <v>2115</v>
      </c>
      <c r="O1262" s="809" t="s">
        <v>4671</v>
      </c>
      <c r="P1262" s="723" t="s">
        <v>229</v>
      </c>
      <c r="Q1262" s="870" t="s">
        <v>230</v>
      </c>
      <c r="R1262" s="723" t="s">
        <v>2856</v>
      </c>
      <c r="S1262" s="723">
        <v>715</v>
      </c>
      <c r="T1262" s="723" t="s">
        <v>6178</v>
      </c>
      <c r="U1262" s="785">
        <v>99</v>
      </c>
      <c r="V1262" s="785">
        <v>700</v>
      </c>
      <c r="W1262" s="1371">
        <v>69300</v>
      </c>
      <c r="X1262" s="785">
        <v>77616</v>
      </c>
      <c r="Y1262" s="723" t="s">
        <v>4270</v>
      </c>
      <c r="Z1262" s="723">
        <v>2016</v>
      </c>
      <c r="AA1262" s="723"/>
      <c r="AB1262" s="756" t="s">
        <v>876</v>
      </c>
      <c r="AC1262" s="756"/>
      <c r="AD1262" s="756"/>
      <c r="AE1262" s="756"/>
      <c r="AF1262" s="756"/>
      <c r="AG1262" s="756" t="s">
        <v>6700</v>
      </c>
      <c r="AH1262" s="756" t="s">
        <v>794</v>
      </c>
      <c r="AI1262" s="756">
        <v>210000591</v>
      </c>
      <c r="AJ1262" s="756" t="s">
        <v>6701</v>
      </c>
      <c r="AK1262" s="803"/>
    </row>
    <row r="1263" spans="1:37" s="192" customFormat="1" ht="100.5" customHeight="1">
      <c r="A1263" s="723" t="s">
        <v>6702</v>
      </c>
      <c r="B1263" s="1039" t="s">
        <v>33</v>
      </c>
      <c r="C1263" s="723" t="s">
        <v>6313</v>
      </c>
      <c r="D1263" s="723" t="s">
        <v>6314</v>
      </c>
      <c r="E1263" s="723" t="str">
        <f t="shared" si="48"/>
        <v>Щиток</v>
      </c>
      <c r="F1263" s="723" t="s">
        <v>6315</v>
      </c>
      <c r="G1263" s="723" t="str">
        <f t="shared" si="49"/>
        <v>защитный лицевой, исполнение корпуса - светофильтрующий  (КФ), с креплением на каске</v>
      </c>
      <c r="H1263" s="723"/>
      <c r="I1263" s="723"/>
      <c r="J1263" s="723" t="s">
        <v>1135</v>
      </c>
      <c r="K1263" s="723">
        <v>75</v>
      </c>
      <c r="L1263" s="1044">
        <v>151010000</v>
      </c>
      <c r="M1263" s="745" t="s">
        <v>82</v>
      </c>
      <c r="N1263" s="723" t="s">
        <v>2115</v>
      </c>
      <c r="O1263" s="809" t="s">
        <v>4671</v>
      </c>
      <c r="P1263" s="723" t="s">
        <v>229</v>
      </c>
      <c r="Q1263" s="870" t="s">
        <v>230</v>
      </c>
      <c r="R1263" s="723" t="s">
        <v>2856</v>
      </c>
      <c r="S1263" s="723">
        <v>796</v>
      </c>
      <c r="T1263" s="723" t="s">
        <v>232</v>
      </c>
      <c r="U1263" s="785">
        <v>10</v>
      </c>
      <c r="V1263" s="785">
        <v>2500</v>
      </c>
      <c r="W1263" s="1371">
        <v>25000</v>
      </c>
      <c r="X1263" s="785">
        <v>28000</v>
      </c>
      <c r="Y1263" s="723" t="s">
        <v>4270</v>
      </c>
      <c r="Z1263" s="723">
        <v>2016</v>
      </c>
      <c r="AA1263" s="723"/>
      <c r="AB1263" s="756" t="s">
        <v>876</v>
      </c>
      <c r="AC1263" s="756"/>
      <c r="AD1263" s="756"/>
      <c r="AE1263" s="756"/>
      <c r="AF1263" s="756"/>
      <c r="AG1263" s="756" t="s">
        <v>6703</v>
      </c>
      <c r="AH1263" s="756" t="s">
        <v>794</v>
      </c>
      <c r="AI1263" s="756">
        <v>210000757</v>
      </c>
      <c r="AJ1263" s="756" t="s">
        <v>6317</v>
      </c>
      <c r="AK1263" s="803"/>
    </row>
    <row r="1264" spans="1:37" s="192" customFormat="1" ht="100.5" customHeight="1">
      <c r="A1264" s="723" t="s">
        <v>6704</v>
      </c>
      <c r="B1264" s="1039" t="s">
        <v>33</v>
      </c>
      <c r="C1264" s="723" t="s">
        <v>6325</v>
      </c>
      <c r="D1264" s="723" t="s">
        <v>6326</v>
      </c>
      <c r="E1264" s="723" t="str">
        <f t="shared" si="48"/>
        <v>Ткань</v>
      </c>
      <c r="F1264" s="723" t="s">
        <v>6327</v>
      </c>
      <c r="G1264" s="723" t="str">
        <f t="shared" si="49"/>
        <v>асбестовая, для изготовления теплоизоляционных материалов,  прорезиненных набивок, прокладочных колец и манжет, ГОСТ 6102-94</v>
      </c>
      <c r="H1264" s="723"/>
      <c r="I1264" s="723"/>
      <c r="J1264" s="723" t="s">
        <v>1135</v>
      </c>
      <c r="K1264" s="723">
        <v>50</v>
      </c>
      <c r="L1264" s="1044">
        <v>151010000</v>
      </c>
      <c r="M1264" s="745" t="s">
        <v>82</v>
      </c>
      <c r="N1264" s="723" t="s">
        <v>2115</v>
      </c>
      <c r="O1264" s="809" t="s">
        <v>4671</v>
      </c>
      <c r="P1264" s="723" t="s">
        <v>229</v>
      </c>
      <c r="Q1264" s="870" t="s">
        <v>230</v>
      </c>
      <c r="R1264" s="723" t="s">
        <v>2856</v>
      </c>
      <c r="S1264" s="723">
        <v>55</v>
      </c>
      <c r="T1264" s="723" t="s">
        <v>3168</v>
      </c>
      <c r="U1264" s="785">
        <v>55.1</v>
      </c>
      <c r="V1264" s="785">
        <v>1016</v>
      </c>
      <c r="W1264" s="1371">
        <v>55981.599999999999</v>
      </c>
      <c r="X1264" s="785">
        <v>62699.39</v>
      </c>
      <c r="Y1264" s="723" t="s">
        <v>4270</v>
      </c>
      <c r="Z1264" s="723">
        <v>2016</v>
      </c>
      <c r="AA1264" s="723"/>
      <c r="AB1264" s="756" t="s">
        <v>876</v>
      </c>
      <c r="AC1264" s="756"/>
      <c r="AD1264" s="756"/>
      <c r="AE1264" s="756"/>
      <c r="AF1264" s="756"/>
      <c r="AG1264" s="756" t="s">
        <v>6705</v>
      </c>
      <c r="AH1264" s="756" t="s">
        <v>794</v>
      </c>
      <c r="AI1264" s="756">
        <v>210000912</v>
      </c>
      <c r="AJ1264" s="756" t="s">
        <v>6329</v>
      </c>
      <c r="AK1264" s="803"/>
    </row>
    <row r="1265" spans="1:37" s="192" customFormat="1" ht="100.5" customHeight="1">
      <c r="A1265" s="723" t="s">
        <v>6706</v>
      </c>
      <c r="B1265" s="1039" t="s">
        <v>33</v>
      </c>
      <c r="C1265" s="723" t="s">
        <v>6518</v>
      </c>
      <c r="D1265" s="723" t="s">
        <v>898</v>
      </c>
      <c r="E1265" s="723" t="str">
        <f t="shared" si="48"/>
        <v>Набивка</v>
      </c>
      <c r="F1265" s="723" t="s">
        <v>6519</v>
      </c>
      <c r="G1265" s="723" t="str">
        <f t="shared" si="49"/>
        <v>асбестовая, марка АП (АП-31), квадратная, сальниковая, размер 10 мм, ГОСТ 5152-84</v>
      </c>
      <c r="H1265" s="723"/>
      <c r="I1265" s="723"/>
      <c r="J1265" s="723" t="s">
        <v>1135</v>
      </c>
      <c r="K1265" s="723">
        <v>83</v>
      </c>
      <c r="L1265" s="1044">
        <v>151010000</v>
      </c>
      <c r="M1265" s="745" t="s">
        <v>82</v>
      </c>
      <c r="N1265" s="723" t="s">
        <v>2115</v>
      </c>
      <c r="O1265" s="809" t="s">
        <v>4671</v>
      </c>
      <c r="P1265" s="723" t="s">
        <v>229</v>
      </c>
      <c r="Q1265" s="870" t="s">
        <v>230</v>
      </c>
      <c r="R1265" s="723" t="s">
        <v>2856</v>
      </c>
      <c r="S1265" s="723">
        <v>166</v>
      </c>
      <c r="T1265" s="723" t="s">
        <v>902</v>
      </c>
      <c r="U1265" s="785">
        <v>0.06</v>
      </c>
      <c r="V1265" s="785">
        <v>4800</v>
      </c>
      <c r="W1265" s="1371">
        <v>288</v>
      </c>
      <c r="X1265" s="785">
        <v>322.56</v>
      </c>
      <c r="Y1265" s="723" t="s">
        <v>4270</v>
      </c>
      <c r="Z1265" s="723">
        <v>2016</v>
      </c>
      <c r="AA1265" s="723"/>
      <c r="AB1265" s="756" t="s">
        <v>876</v>
      </c>
      <c r="AC1265" s="756"/>
      <c r="AD1265" s="756"/>
      <c r="AE1265" s="756"/>
      <c r="AF1265" s="756"/>
      <c r="AG1265" s="756" t="s">
        <v>6707</v>
      </c>
      <c r="AH1265" s="756" t="s">
        <v>794</v>
      </c>
      <c r="AI1265" s="756">
        <v>210000915</v>
      </c>
      <c r="AJ1265" s="756" t="s">
        <v>6521</v>
      </c>
      <c r="AK1265" s="803"/>
    </row>
    <row r="1266" spans="1:37" s="192" customFormat="1" ht="100.5" customHeight="1">
      <c r="A1266" s="723" t="s">
        <v>6708</v>
      </c>
      <c r="B1266" s="1039" t="s">
        <v>33</v>
      </c>
      <c r="C1266" s="723" t="s">
        <v>6709</v>
      </c>
      <c r="D1266" s="723" t="s">
        <v>898</v>
      </c>
      <c r="E1266" s="723" t="str">
        <f t="shared" si="48"/>
        <v>Набивка</v>
      </c>
      <c r="F1266" s="723" t="s">
        <v>6710</v>
      </c>
      <c r="G1266" s="723" t="str">
        <f t="shared" si="49"/>
        <v>асбестовая, марка АП (АП-31), квадратная, сальниковая, размер 20 мм, ГОСТ 5152-84</v>
      </c>
      <c r="H1266" s="723"/>
      <c r="I1266" s="723"/>
      <c r="J1266" s="723" t="s">
        <v>1135</v>
      </c>
      <c r="K1266" s="723">
        <v>83</v>
      </c>
      <c r="L1266" s="1044">
        <v>151010000</v>
      </c>
      <c r="M1266" s="745" t="s">
        <v>82</v>
      </c>
      <c r="N1266" s="723" t="s">
        <v>2115</v>
      </c>
      <c r="O1266" s="809" t="s">
        <v>4671</v>
      </c>
      <c r="P1266" s="723" t="s">
        <v>229</v>
      </c>
      <c r="Q1266" s="870" t="s">
        <v>230</v>
      </c>
      <c r="R1266" s="723" t="s">
        <v>2856</v>
      </c>
      <c r="S1266" s="723">
        <v>166</v>
      </c>
      <c r="T1266" s="723" t="s">
        <v>902</v>
      </c>
      <c r="U1266" s="785">
        <v>13.2</v>
      </c>
      <c r="V1266" s="785">
        <v>4800</v>
      </c>
      <c r="W1266" s="1371">
        <v>63360</v>
      </c>
      <c r="X1266" s="785">
        <v>70963.199999999997</v>
      </c>
      <c r="Y1266" s="723" t="s">
        <v>4270</v>
      </c>
      <c r="Z1266" s="723">
        <v>2016</v>
      </c>
      <c r="AA1266" s="723"/>
      <c r="AB1266" s="756" t="s">
        <v>876</v>
      </c>
      <c r="AC1266" s="756"/>
      <c r="AD1266" s="756"/>
      <c r="AE1266" s="756"/>
      <c r="AF1266" s="756"/>
      <c r="AG1266" s="756" t="s">
        <v>6711</v>
      </c>
      <c r="AH1266" s="756" t="s">
        <v>794</v>
      </c>
      <c r="AI1266" s="756">
        <v>210000918</v>
      </c>
      <c r="AJ1266" s="756" t="s">
        <v>6712</v>
      </c>
      <c r="AK1266" s="803"/>
    </row>
    <row r="1267" spans="1:37" s="192" customFormat="1" ht="100.5" customHeight="1">
      <c r="A1267" s="723" t="s">
        <v>6713</v>
      </c>
      <c r="B1267" s="1039" t="s">
        <v>33</v>
      </c>
      <c r="C1267" s="723" t="s">
        <v>6714</v>
      </c>
      <c r="D1267" s="723" t="s">
        <v>6715</v>
      </c>
      <c r="E1267" s="723" t="str">
        <f t="shared" si="48"/>
        <v>Шнур</v>
      </c>
      <c r="F1267" s="723" t="s">
        <v>6716</v>
      </c>
      <c r="G1267" s="723" t="str">
        <f t="shared" si="49"/>
        <v>теплоизоляционный/уплотнительный, асбестовый, марка ШАОН, общего назначения, диаметр-5,0 мм, ГОСТ 1779-83</v>
      </c>
      <c r="H1267" s="723"/>
      <c r="I1267" s="723"/>
      <c r="J1267" s="723" t="s">
        <v>38</v>
      </c>
      <c r="K1267" s="723">
        <v>0</v>
      </c>
      <c r="L1267" s="1044">
        <v>151010000</v>
      </c>
      <c r="M1267" s="745" t="s">
        <v>82</v>
      </c>
      <c r="N1267" s="723" t="s">
        <v>2115</v>
      </c>
      <c r="O1267" s="809" t="s">
        <v>4671</v>
      </c>
      <c r="P1267" s="723" t="s">
        <v>229</v>
      </c>
      <c r="Q1267" s="870" t="s">
        <v>230</v>
      </c>
      <c r="R1267" s="723" t="s">
        <v>2856</v>
      </c>
      <c r="S1267" s="723">
        <v>166</v>
      </c>
      <c r="T1267" s="723" t="s">
        <v>902</v>
      </c>
      <c r="U1267" s="785">
        <v>4.5999999999999996</v>
      </c>
      <c r="V1267" s="785">
        <v>1800</v>
      </c>
      <c r="W1267" s="1371">
        <v>8280</v>
      </c>
      <c r="X1267" s="785">
        <v>9273.6</v>
      </c>
      <c r="Y1267" s="723"/>
      <c r="Z1267" s="723">
        <v>2016</v>
      </c>
      <c r="AA1267" s="723"/>
      <c r="AB1267" s="756" t="s">
        <v>876</v>
      </c>
      <c r="AC1267" s="756" t="s">
        <v>209</v>
      </c>
      <c r="AD1267" s="756"/>
      <c r="AE1267" s="756"/>
      <c r="AF1267" s="756"/>
      <c r="AG1267" s="756" t="s">
        <v>6717</v>
      </c>
      <c r="AH1267" s="756" t="s">
        <v>794</v>
      </c>
      <c r="AI1267" s="756">
        <v>210000925</v>
      </c>
      <c r="AJ1267" s="756" t="s">
        <v>6718</v>
      </c>
      <c r="AK1267" s="803"/>
    </row>
    <row r="1268" spans="1:37" s="192" customFormat="1" ht="100.5" customHeight="1">
      <c r="A1268" s="723" t="s">
        <v>6719</v>
      </c>
      <c r="B1268" s="1039" t="s">
        <v>33</v>
      </c>
      <c r="C1268" s="723" t="s">
        <v>6523</v>
      </c>
      <c r="D1268" s="723" t="s">
        <v>6524</v>
      </c>
      <c r="E1268" s="723" t="str">
        <f t="shared" si="48"/>
        <v>Фторопласт</v>
      </c>
      <c r="F1268" s="723" t="s">
        <v>6525</v>
      </c>
      <c r="G1268" s="723" t="str">
        <f t="shared" si="49"/>
        <v>листовой, толщина 3 мм</v>
      </c>
      <c r="H1268" s="723"/>
      <c r="I1268" s="723"/>
      <c r="J1268" s="723" t="s">
        <v>1135</v>
      </c>
      <c r="K1268" s="723">
        <v>70</v>
      </c>
      <c r="L1268" s="1044">
        <v>151010000</v>
      </c>
      <c r="M1268" s="745" t="s">
        <v>82</v>
      </c>
      <c r="N1268" s="723" t="s">
        <v>2115</v>
      </c>
      <c r="O1268" s="809" t="s">
        <v>4671</v>
      </c>
      <c r="P1268" s="723" t="s">
        <v>229</v>
      </c>
      <c r="Q1268" s="870" t="s">
        <v>230</v>
      </c>
      <c r="R1268" s="723" t="s">
        <v>2856</v>
      </c>
      <c r="S1268" s="723">
        <v>166</v>
      </c>
      <c r="T1268" s="723" t="s">
        <v>902</v>
      </c>
      <c r="U1268" s="785">
        <v>1.2</v>
      </c>
      <c r="V1268" s="785">
        <v>1200</v>
      </c>
      <c r="W1268" s="1371">
        <v>1440</v>
      </c>
      <c r="X1268" s="785">
        <v>1612.8</v>
      </c>
      <c r="Y1268" s="723" t="s">
        <v>4270</v>
      </c>
      <c r="Z1268" s="723">
        <v>2016</v>
      </c>
      <c r="AA1268" s="723"/>
      <c r="AB1268" s="756" t="s">
        <v>876</v>
      </c>
      <c r="AC1268" s="756"/>
      <c r="AD1268" s="756"/>
      <c r="AE1268" s="756"/>
      <c r="AF1268" s="756"/>
      <c r="AG1268" s="756" t="s">
        <v>6720</v>
      </c>
      <c r="AH1268" s="756" t="s">
        <v>794</v>
      </c>
      <c r="AI1268" s="756">
        <v>210000946</v>
      </c>
      <c r="AJ1268" s="756" t="s">
        <v>6527</v>
      </c>
      <c r="AK1268" s="803"/>
    </row>
    <row r="1269" spans="1:37" s="192" customFormat="1" ht="100.5" customHeight="1">
      <c r="A1269" s="723" t="s">
        <v>6721</v>
      </c>
      <c r="B1269" s="1039" t="s">
        <v>33</v>
      </c>
      <c r="C1269" s="723" t="s">
        <v>6529</v>
      </c>
      <c r="D1269" s="723" t="s">
        <v>6375</v>
      </c>
      <c r="E1269" s="723" t="str">
        <f t="shared" si="48"/>
        <v>Стержень</v>
      </c>
      <c r="F1269" s="723" t="s">
        <v>6530</v>
      </c>
      <c r="G1269" s="723" t="str">
        <f t="shared" si="49"/>
        <v>фторопластовый, диаметр 160 мм</v>
      </c>
      <c r="H1269" s="723"/>
      <c r="I1269" s="723"/>
      <c r="J1269" s="723" t="s">
        <v>1135</v>
      </c>
      <c r="K1269" s="723">
        <v>60</v>
      </c>
      <c r="L1269" s="1044">
        <v>151010000</v>
      </c>
      <c r="M1269" s="745" t="s">
        <v>82</v>
      </c>
      <c r="N1269" s="723" t="s">
        <v>2115</v>
      </c>
      <c r="O1269" s="809" t="s">
        <v>4671</v>
      </c>
      <c r="P1269" s="723" t="s">
        <v>229</v>
      </c>
      <c r="Q1269" s="870" t="s">
        <v>230</v>
      </c>
      <c r="R1269" s="723" t="s">
        <v>2856</v>
      </c>
      <c r="S1269" s="723">
        <v>166</v>
      </c>
      <c r="T1269" s="723" t="s">
        <v>902</v>
      </c>
      <c r="U1269" s="785">
        <v>15</v>
      </c>
      <c r="V1269" s="785">
        <v>2000</v>
      </c>
      <c r="W1269" s="1371">
        <v>30000</v>
      </c>
      <c r="X1269" s="785">
        <v>33600</v>
      </c>
      <c r="Y1269" s="723" t="s">
        <v>4270</v>
      </c>
      <c r="Z1269" s="723">
        <v>2016</v>
      </c>
      <c r="AA1269" s="723"/>
      <c r="AB1269" s="756" t="s">
        <v>876</v>
      </c>
      <c r="AC1269" s="756"/>
      <c r="AD1269" s="756"/>
      <c r="AE1269" s="756"/>
      <c r="AF1269" s="756"/>
      <c r="AG1269" s="756" t="s">
        <v>6722</v>
      </c>
      <c r="AH1269" s="756" t="s">
        <v>794</v>
      </c>
      <c r="AI1269" s="756">
        <v>210000949</v>
      </c>
      <c r="AJ1269" s="756" t="s">
        <v>6532</v>
      </c>
      <c r="AK1269" s="803"/>
    </row>
    <row r="1270" spans="1:37" s="192" customFormat="1" ht="100.5" customHeight="1">
      <c r="A1270" s="723" t="s">
        <v>6723</v>
      </c>
      <c r="B1270" s="1039" t="s">
        <v>33</v>
      </c>
      <c r="C1270" s="723" t="s">
        <v>6724</v>
      </c>
      <c r="D1270" s="723" t="s">
        <v>6375</v>
      </c>
      <c r="E1270" s="723" t="str">
        <f t="shared" si="48"/>
        <v>Стержень</v>
      </c>
      <c r="F1270" s="723" t="s">
        <v>6725</v>
      </c>
      <c r="G1270" s="723" t="str">
        <f t="shared" si="49"/>
        <v>фторопластовый, диаметр 100 мм</v>
      </c>
      <c r="H1270" s="723"/>
      <c r="I1270" s="723"/>
      <c r="J1270" s="723" t="s">
        <v>1135</v>
      </c>
      <c r="K1270" s="723">
        <v>60</v>
      </c>
      <c r="L1270" s="1044">
        <v>151010000</v>
      </c>
      <c r="M1270" s="745" t="s">
        <v>82</v>
      </c>
      <c r="N1270" s="723" t="s">
        <v>2115</v>
      </c>
      <c r="O1270" s="809" t="s">
        <v>4671</v>
      </c>
      <c r="P1270" s="723" t="s">
        <v>229</v>
      </c>
      <c r="Q1270" s="870" t="s">
        <v>230</v>
      </c>
      <c r="R1270" s="723" t="s">
        <v>2856</v>
      </c>
      <c r="S1270" s="723">
        <v>166</v>
      </c>
      <c r="T1270" s="723" t="s">
        <v>902</v>
      </c>
      <c r="U1270" s="785">
        <v>7</v>
      </c>
      <c r="V1270" s="785">
        <v>3245.76</v>
      </c>
      <c r="W1270" s="1371">
        <v>22720.32</v>
      </c>
      <c r="X1270" s="785">
        <v>25446.76</v>
      </c>
      <c r="Y1270" s="723" t="s">
        <v>4270</v>
      </c>
      <c r="Z1270" s="723">
        <v>2016</v>
      </c>
      <c r="AA1270" s="723"/>
      <c r="AB1270" s="756" t="s">
        <v>876</v>
      </c>
      <c r="AC1270" s="756"/>
      <c r="AD1270" s="756"/>
      <c r="AE1270" s="756"/>
      <c r="AF1270" s="756"/>
      <c r="AG1270" s="756" t="s">
        <v>6726</v>
      </c>
      <c r="AH1270" s="756" t="s">
        <v>794</v>
      </c>
      <c r="AI1270" s="756">
        <v>210000951</v>
      </c>
      <c r="AJ1270" s="756" t="s">
        <v>6727</v>
      </c>
      <c r="AK1270" s="803"/>
    </row>
    <row r="1271" spans="1:37" s="192" customFormat="1" ht="100.5" customHeight="1">
      <c r="A1271" s="723" t="s">
        <v>6728</v>
      </c>
      <c r="B1271" s="1039" t="s">
        <v>33</v>
      </c>
      <c r="C1271" s="723" t="s">
        <v>6534</v>
      </c>
      <c r="D1271" s="723" t="s">
        <v>6535</v>
      </c>
      <c r="E1271" s="723" t="str">
        <f t="shared" si="48"/>
        <v>Канат</v>
      </c>
      <c r="F1271" s="723" t="s">
        <v>6536</v>
      </c>
      <c r="G1271" s="723" t="str">
        <f t="shared" si="49"/>
        <v>полиамидный, диаметр 16 мм, ГОСТ 30055-93</v>
      </c>
      <c r="H1271" s="723"/>
      <c r="I1271" s="723"/>
      <c r="J1271" s="723" t="s">
        <v>1135</v>
      </c>
      <c r="K1271" s="723">
        <v>60</v>
      </c>
      <c r="L1271" s="1044">
        <v>151010000</v>
      </c>
      <c r="M1271" s="745" t="s">
        <v>82</v>
      </c>
      <c r="N1271" s="723" t="s">
        <v>2115</v>
      </c>
      <c r="O1271" s="809" t="s">
        <v>4671</v>
      </c>
      <c r="P1271" s="723" t="s">
        <v>229</v>
      </c>
      <c r="Q1271" s="870" t="s">
        <v>230</v>
      </c>
      <c r="R1271" s="723" t="s">
        <v>2856</v>
      </c>
      <c r="S1271" s="723">
        <v>6</v>
      </c>
      <c r="T1271" s="723" t="s">
        <v>5174</v>
      </c>
      <c r="U1271" s="785">
        <v>50</v>
      </c>
      <c r="V1271" s="785">
        <v>900</v>
      </c>
      <c r="W1271" s="1371">
        <v>45000</v>
      </c>
      <c r="X1271" s="785">
        <v>50400</v>
      </c>
      <c r="Y1271" s="723" t="s">
        <v>4270</v>
      </c>
      <c r="Z1271" s="723">
        <v>2016</v>
      </c>
      <c r="AA1271" s="723"/>
      <c r="AB1271" s="756" t="s">
        <v>876</v>
      </c>
      <c r="AC1271" s="756"/>
      <c r="AD1271" s="756"/>
      <c r="AE1271" s="756"/>
      <c r="AF1271" s="756"/>
      <c r="AG1271" s="756" t="s">
        <v>6729</v>
      </c>
      <c r="AH1271" s="756" t="s">
        <v>794</v>
      </c>
      <c r="AI1271" s="756">
        <v>210004094</v>
      </c>
      <c r="AJ1271" s="756" t="s">
        <v>6538</v>
      </c>
      <c r="AK1271" s="803"/>
    </row>
    <row r="1272" spans="1:37" s="192" customFormat="1" ht="100.5" customHeight="1">
      <c r="A1272" s="723" t="s">
        <v>6730</v>
      </c>
      <c r="B1272" s="1039" t="s">
        <v>33</v>
      </c>
      <c r="C1272" s="723" t="s">
        <v>6338</v>
      </c>
      <c r="D1272" s="723" t="s">
        <v>6339</v>
      </c>
      <c r="E1272" s="723" t="str">
        <f t="shared" si="48"/>
        <v>Краги</v>
      </c>
      <c r="F1272" s="723" t="s">
        <v>6340</v>
      </c>
      <c r="G1272" s="723" t="str">
        <f t="shared" si="49"/>
        <v>для защиты рук от повышенных температур, из термостойкого материала</v>
      </c>
      <c r="H1272" s="723"/>
      <c r="I1272" s="723"/>
      <c r="J1272" s="723" t="s">
        <v>1135</v>
      </c>
      <c r="K1272" s="723">
        <v>80</v>
      </c>
      <c r="L1272" s="1044">
        <v>151010000</v>
      </c>
      <c r="M1272" s="745" t="s">
        <v>82</v>
      </c>
      <c r="N1272" s="723" t="s">
        <v>2115</v>
      </c>
      <c r="O1272" s="809" t="s">
        <v>4671</v>
      </c>
      <c r="P1272" s="723" t="s">
        <v>229</v>
      </c>
      <c r="Q1272" s="870" t="s">
        <v>230</v>
      </c>
      <c r="R1272" s="723" t="s">
        <v>2856</v>
      </c>
      <c r="S1272" s="723">
        <v>715</v>
      </c>
      <c r="T1272" s="723" t="s">
        <v>6178</v>
      </c>
      <c r="U1272" s="785">
        <v>4</v>
      </c>
      <c r="V1272" s="785">
        <v>909</v>
      </c>
      <c r="W1272" s="1371">
        <v>3636</v>
      </c>
      <c r="X1272" s="785">
        <v>4072.32</v>
      </c>
      <c r="Y1272" s="723" t="s">
        <v>4270</v>
      </c>
      <c r="Z1272" s="723">
        <v>2016</v>
      </c>
      <c r="AA1272" s="723"/>
      <c r="AB1272" s="756" t="s">
        <v>876</v>
      </c>
      <c r="AC1272" s="756"/>
      <c r="AD1272" s="756"/>
      <c r="AE1272" s="756"/>
      <c r="AF1272" s="756"/>
      <c r="AG1272" s="756" t="s">
        <v>6731</v>
      </c>
      <c r="AH1272" s="756" t="s">
        <v>794</v>
      </c>
      <c r="AI1272" s="756">
        <v>210004103</v>
      </c>
      <c r="AJ1272" s="756" t="s">
        <v>6342</v>
      </c>
      <c r="AK1272" s="803"/>
    </row>
    <row r="1273" spans="1:37" s="192" customFormat="1" ht="100.5" customHeight="1">
      <c r="A1273" s="723" t="s">
        <v>6732</v>
      </c>
      <c r="B1273" s="1039" t="s">
        <v>33</v>
      </c>
      <c r="C1273" s="723" t="s">
        <v>6733</v>
      </c>
      <c r="D1273" s="723" t="s">
        <v>6734</v>
      </c>
      <c r="E1273" s="723" t="str">
        <f t="shared" si="48"/>
        <v>Пояс</v>
      </c>
      <c r="F1273" s="723" t="s">
        <v>6735</v>
      </c>
      <c r="G1273" s="723" t="str">
        <f t="shared" si="49"/>
        <v>предохранительный, страховочный, лямочный</v>
      </c>
      <c r="H1273" s="723"/>
      <c r="I1273" s="723"/>
      <c r="J1273" s="723" t="s">
        <v>38</v>
      </c>
      <c r="K1273" s="723">
        <v>0</v>
      </c>
      <c r="L1273" s="1044">
        <v>151010000</v>
      </c>
      <c r="M1273" s="745" t="s">
        <v>82</v>
      </c>
      <c r="N1273" s="723" t="s">
        <v>2115</v>
      </c>
      <c r="O1273" s="809" t="s">
        <v>4671</v>
      </c>
      <c r="P1273" s="723" t="s">
        <v>229</v>
      </c>
      <c r="Q1273" s="870" t="s">
        <v>230</v>
      </c>
      <c r="R1273" s="723" t="s">
        <v>2856</v>
      </c>
      <c r="S1273" s="723">
        <v>796</v>
      </c>
      <c r="T1273" s="723" t="s">
        <v>232</v>
      </c>
      <c r="U1273" s="785">
        <v>2</v>
      </c>
      <c r="V1273" s="785">
        <v>15000</v>
      </c>
      <c r="W1273" s="1371">
        <v>30000</v>
      </c>
      <c r="X1273" s="785">
        <v>33600</v>
      </c>
      <c r="Y1273" s="723"/>
      <c r="Z1273" s="723">
        <v>2016</v>
      </c>
      <c r="AA1273" s="723"/>
      <c r="AB1273" s="756" t="s">
        <v>876</v>
      </c>
      <c r="AC1273" s="756" t="s">
        <v>209</v>
      </c>
      <c r="AD1273" s="756"/>
      <c r="AE1273" s="756"/>
      <c r="AF1273" s="756"/>
      <c r="AG1273" s="756" t="s">
        <v>6736</v>
      </c>
      <c r="AH1273" s="756" t="s">
        <v>794</v>
      </c>
      <c r="AI1273" s="756">
        <v>210004370</v>
      </c>
      <c r="AJ1273" s="756" t="s">
        <v>6737</v>
      </c>
      <c r="AK1273" s="803"/>
    </row>
    <row r="1274" spans="1:37" s="192" customFormat="1" ht="100.5" customHeight="1">
      <c r="A1274" s="723" t="s">
        <v>6738</v>
      </c>
      <c r="B1274" s="1039" t="s">
        <v>33</v>
      </c>
      <c r="C1274" s="723" t="s">
        <v>6350</v>
      </c>
      <c r="D1274" s="723" t="s">
        <v>6351</v>
      </c>
      <c r="E1274" s="723" t="str">
        <f t="shared" si="48"/>
        <v>Плакат</v>
      </c>
      <c r="F1274" s="723" t="s">
        <v>6352</v>
      </c>
      <c r="G1274" s="723" t="str">
        <f t="shared" si="49"/>
        <v>информационного/предупредительного/эвакуационного и другого назначения</v>
      </c>
      <c r="H1274" s="723"/>
      <c r="I1274" s="723"/>
      <c r="J1274" s="723" t="s">
        <v>1135</v>
      </c>
      <c r="K1274" s="723">
        <v>100</v>
      </c>
      <c r="L1274" s="1044">
        <v>151010000</v>
      </c>
      <c r="M1274" s="745" t="s">
        <v>82</v>
      </c>
      <c r="N1274" s="723" t="s">
        <v>2115</v>
      </c>
      <c r="O1274" s="809" t="s">
        <v>4671</v>
      </c>
      <c r="P1274" s="723" t="s">
        <v>229</v>
      </c>
      <c r="Q1274" s="870" t="s">
        <v>230</v>
      </c>
      <c r="R1274" s="723" t="s">
        <v>2856</v>
      </c>
      <c r="S1274" s="723">
        <v>796</v>
      </c>
      <c r="T1274" s="723" t="s">
        <v>232</v>
      </c>
      <c r="U1274" s="785">
        <v>2</v>
      </c>
      <c r="V1274" s="785">
        <v>6000</v>
      </c>
      <c r="W1274" s="1371">
        <v>12000</v>
      </c>
      <c r="X1274" s="785">
        <v>13440</v>
      </c>
      <c r="Y1274" s="723" t="s">
        <v>4270</v>
      </c>
      <c r="Z1274" s="723">
        <v>2016</v>
      </c>
      <c r="AA1274" s="723"/>
      <c r="AB1274" s="756" t="s">
        <v>876</v>
      </c>
      <c r="AC1274" s="756"/>
      <c r="AD1274" s="756"/>
      <c r="AE1274" s="756"/>
      <c r="AF1274" s="756"/>
      <c r="AG1274" s="756" t="s">
        <v>6739</v>
      </c>
      <c r="AH1274" s="756" t="s">
        <v>794</v>
      </c>
      <c r="AI1274" s="756">
        <v>210010387</v>
      </c>
      <c r="AJ1274" s="756" t="s">
        <v>6740</v>
      </c>
      <c r="AK1274" s="803"/>
    </row>
    <row r="1275" spans="1:37" s="192" customFormat="1" ht="100.5" customHeight="1">
      <c r="A1275" s="723" t="s">
        <v>6741</v>
      </c>
      <c r="B1275" s="1039" t="s">
        <v>33</v>
      </c>
      <c r="C1275" s="723" t="s">
        <v>6350</v>
      </c>
      <c r="D1275" s="723" t="s">
        <v>6351</v>
      </c>
      <c r="E1275" s="723" t="str">
        <f t="shared" si="48"/>
        <v>Плакат</v>
      </c>
      <c r="F1275" s="723" t="s">
        <v>6352</v>
      </c>
      <c r="G1275" s="723" t="str">
        <f t="shared" si="49"/>
        <v>информационного/предупредительного/эвакуационного и другого назначения</v>
      </c>
      <c r="H1275" s="723"/>
      <c r="I1275" s="723"/>
      <c r="J1275" s="723" t="s">
        <v>1135</v>
      </c>
      <c r="K1275" s="723">
        <v>100</v>
      </c>
      <c r="L1275" s="1044">
        <v>151010000</v>
      </c>
      <c r="M1275" s="745" t="s">
        <v>82</v>
      </c>
      <c r="N1275" s="723" t="s">
        <v>2115</v>
      </c>
      <c r="O1275" s="809" t="s">
        <v>4671</v>
      </c>
      <c r="P1275" s="723" t="s">
        <v>229</v>
      </c>
      <c r="Q1275" s="870" t="s">
        <v>230</v>
      </c>
      <c r="R1275" s="723" t="s">
        <v>2856</v>
      </c>
      <c r="S1275" s="723">
        <v>796</v>
      </c>
      <c r="T1275" s="723" t="s">
        <v>232</v>
      </c>
      <c r="U1275" s="785">
        <v>2</v>
      </c>
      <c r="V1275" s="785">
        <v>7000</v>
      </c>
      <c r="W1275" s="1371">
        <v>14000</v>
      </c>
      <c r="X1275" s="785">
        <v>15680</v>
      </c>
      <c r="Y1275" s="723" t="s">
        <v>4270</v>
      </c>
      <c r="Z1275" s="723">
        <v>2016</v>
      </c>
      <c r="AA1275" s="723"/>
      <c r="AB1275" s="756" t="s">
        <v>876</v>
      </c>
      <c r="AC1275" s="756"/>
      <c r="AD1275" s="756"/>
      <c r="AE1275" s="756"/>
      <c r="AF1275" s="756"/>
      <c r="AG1275" s="756" t="s">
        <v>6742</v>
      </c>
      <c r="AH1275" s="756" t="s">
        <v>794</v>
      </c>
      <c r="AI1275" s="756">
        <v>210010420</v>
      </c>
      <c r="AJ1275" s="756" t="s">
        <v>6743</v>
      </c>
      <c r="AK1275" s="803"/>
    </row>
    <row r="1276" spans="1:37" s="192" customFormat="1" ht="100.5" customHeight="1">
      <c r="A1276" s="723" t="s">
        <v>6744</v>
      </c>
      <c r="B1276" s="1039" t="s">
        <v>33</v>
      </c>
      <c r="C1276" s="723" t="s">
        <v>6350</v>
      </c>
      <c r="D1276" s="723" t="s">
        <v>6351</v>
      </c>
      <c r="E1276" s="723" t="str">
        <f t="shared" si="48"/>
        <v>Плакат</v>
      </c>
      <c r="F1276" s="723" t="s">
        <v>6352</v>
      </c>
      <c r="G1276" s="723" t="str">
        <f t="shared" si="49"/>
        <v>информационного/предупредительного/эвакуационного и другого назначения</v>
      </c>
      <c r="H1276" s="723"/>
      <c r="I1276" s="723"/>
      <c r="J1276" s="723" t="s">
        <v>1135</v>
      </c>
      <c r="K1276" s="723">
        <v>100</v>
      </c>
      <c r="L1276" s="1044">
        <v>151010000</v>
      </c>
      <c r="M1276" s="745" t="s">
        <v>82</v>
      </c>
      <c r="N1276" s="723" t="s">
        <v>2115</v>
      </c>
      <c r="O1276" s="809" t="s">
        <v>4671</v>
      </c>
      <c r="P1276" s="723" t="s">
        <v>229</v>
      </c>
      <c r="Q1276" s="870" t="s">
        <v>230</v>
      </c>
      <c r="R1276" s="723" t="s">
        <v>2856</v>
      </c>
      <c r="S1276" s="723">
        <v>796</v>
      </c>
      <c r="T1276" s="723" t="s">
        <v>232</v>
      </c>
      <c r="U1276" s="785">
        <v>1</v>
      </c>
      <c r="V1276" s="785">
        <v>8400</v>
      </c>
      <c r="W1276" s="1371">
        <v>8400</v>
      </c>
      <c r="X1276" s="785">
        <v>9408</v>
      </c>
      <c r="Y1276" s="723" t="s">
        <v>4270</v>
      </c>
      <c r="Z1276" s="723">
        <v>2016</v>
      </c>
      <c r="AA1276" s="723"/>
      <c r="AB1276" s="756" t="s">
        <v>876</v>
      </c>
      <c r="AC1276" s="756"/>
      <c r="AD1276" s="756"/>
      <c r="AE1276" s="756"/>
      <c r="AF1276" s="756"/>
      <c r="AG1276" s="756" t="s">
        <v>6745</v>
      </c>
      <c r="AH1276" s="756" t="s">
        <v>794</v>
      </c>
      <c r="AI1276" s="756">
        <v>210010421</v>
      </c>
      <c r="AJ1276" s="756" t="s">
        <v>6746</v>
      </c>
      <c r="AK1276" s="803"/>
    </row>
    <row r="1277" spans="1:37" s="192" customFormat="1" ht="100.5" customHeight="1">
      <c r="A1277" s="723" t="s">
        <v>6747</v>
      </c>
      <c r="B1277" s="1039" t="s">
        <v>33</v>
      </c>
      <c r="C1277" s="723" t="s">
        <v>6350</v>
      </c>
      <c r="D1277" s="723" t="s">
        <v>6351</v>
      </c>
      <c r="E1277" s="723" t="str">
        <f t="shared" si="48"/>
        <v>Плакат</v>
      </c>
      <c r="F1277" s="723" t="s">
        <v>6352</v>
      </c>
      <c r="G1277" s="723" t="str">
        <f t="shared" si="49"/>
        <v>информационного/предупредительного/эвакуационного и другого назначения</v>
      </c>
      <c r="H1277" s="723"/>
      <c r="I1277" s="723"/>
      <c r="J1277" s="723" t="s">
        <v>1135</v>
      </c>
      <c r="K1277" s="723">
        <v>100</v>
      </c>
      <c r="L1277" s="1044">
        <v>151010000</v>
      </c>
      <c r="M1277" s="745" t="s">
        <v>82</v>
      </c>
      <c r="N1277" s="723" t="s">
        <v>2115</v>
      </c>
      <c r="O1277" s="809" t="s">
        <v>4671</v>
      </c>
      <c r="P1277" s="723" t="s">
        <v>229</v>
      </c>
      <c r="Q1277" s="870" t="s">
        <v>230</v>
      </c>
      <c r="R1277" s="723" t="s">
        <v>2856</v>
      </c>
      <c r="S1277" s="723">
        <v>796</v>
      </c>
      <c r="T1277" s="723" t="s">
        <v>232</v>
      </c>
      <c r="U1277" s="785">
        <v>1</v>
      </c>
      <c r="V1277" s="785">
        <v>10000</v>
      </c>
      <c r="W1277" s="1371">
        <v>10000</v>
      </c>
      <c r="X1277" s="785">
        <v>11200</v>
      </c>
      <c r="Y1277" s="723" t="s">
        <v>4270</v>
      </c>
      <c r="Z1277" s="723">
        <v>2016</v>
      </c>
      <c r="AA1277" s="723"/>
      <c r="AB1277" s="756" t="s">
        <v>876</v>
      </c>
      <c r="AC1277" s="756"/>
      <c r="AD1277" s="756"/>
      <c r="AE1277" s="756"/>
      <c r="AF1277" s="756"/>
      <c r="AG1277" s="756" t="s">
        <v>6748</v>
      </c>
      <c r="AH1277" s="756" t="s">
        <v>794</v>
      </c>
      <c r="AI1277" s="756">
        <v>210010422</v>
      </c>
      <c r="AJ1277" s="756" t="s">
        <v>6749</v>
      </c>
      <c r="AK1277" s="803"/>
    </row>
    <row r="1278" spans="1:37" s="192" customFormat="1" ht="100.5" customHeight="1">
      <c r="A1278" s="723" t="s">
        <v>6750</v>
      </c>
      <c r="B1278" s="1039" t="s">
        <v>33</v>
      </c>
      <c r="C1278" s="723" t="s">
        <v>6350</v>
      </c>
      <c r="D1278" s="723" t="s">
        <v>6351</v>
      </c>
      <c r="E1278" s="723" t="str">
        <f t="shared" si="48"/>
        <v>Плакат</v>
      </c>
      <c r="F1278" s="723" t="s">
        <v>6352</v>
      </c>
      <c r="G1278" s="723" t="str">
        <f t="shared" si="49"/>
        <v>информационного/предупредительного/эвакуационного и другого назначения</v>
      </c>
      <c r="H1278" s="723"/>
      <c r="I1278" s="723"/>
      <c r="J1278" s="723" t="s">
        <v>1135</v>
      </c>
      <c r="K1278" s="723">
        <v>100</v>
      </c>
      <c r="L1278" s="1044">
        <v>151010000</v>
      </c>
      <c r="M1278" s="745" t="s">
        <v>82</v>
      </c>
      <c r="N1278" s="723" t="s">
        <v>2115</v>
      </c>
      <c r="O1278" s="809" t="s">
        <v>4671</v>
      </c>
      <c r="P1278" s="723" t="s">
        <v>229</v>
      </c>
      <c r="Q1278" s="870" t="s">
        <v>230</v>
      </c>
      <c r="R1278" s="723" t="s">
        <v>2856</v>
      </c>
      <c r="S1278" s="723">
        <v>796</v>
      </c>
      <c r="T1278" s="723" t="s">
        <v>232</v>
      </c>
      <c r="U1278" s="785">
        <v>3</v>
      </c>
      <c r="V1278" s="785">
        <v>6000</v>
      </c>
      <c r="W1278" s="1371">
        <v>18000</v>
      </c>
      <c r="X1278" s="785">
        <v>20160</v>
      </c>
      <c r="Y1278" s="723" t="s">
        <v>4270</v>
      </c>
      <c r="Z1278" s="723">
        <v>2016</v>
      </c>
      <c r="AA1278" s="723"/>
      <c r="AB1278" s="756" t="s">
        <v>876</v>
      </c>
      <c r="AC1278" s="756"/>
      <c r="AD1278" s="756"/>
      <c r="AE1278" s="756"/>
      <c r="AF1278" s="756"/>
      <c r="AG1278" s="756" t="s">
        <v>6751</v>
      </c>
      <c r="AH1278" s="756" t="s">
        <v>794</v>
      </c>
      <c r="AI1278" s="756">
        <v>210010424</v>
      </c>
      <c r="AJ1278" s="756" t="s">
        <v>6752</v>
      </c>
      <c r="AK1278" s="803"/>
    </row>
    <row r="1279" spans="1:37" s="192" customFormat="1" ht="100.5" customHeight="1">
      <c r="A1279" s="723" t="s">
        <v>6753</v>
      </c>
      <c r="B1279" s="1039" t="s">
        <v>33</v>
      </c>
      <c r="C1279" s="723" t="s">
        <v>6350</v>
      </c>
      <c r="D1279" s="723" t="s">
        <v>6351</v>
      </c>
      <c r="E1279" s="723" t="str">
        <f t="shared" si="48"/>
        <v>Плакат</v>
      </c>
      <c r="F1279" s="723" t="s">
        <v>6352</v>
      </c>
      <c r="G1279" s="723" t="str">
        <f t="shared" si="49"/>
        <v>информационного/предупредительного/эвакуационного и другого назначения</v>
      </c>
      <c r="H1279" s="723"/>
      <c r="I1279" s="723"/>
      <c r="J1279" s="723" t="s">
        <v>1135</v>
      </c>
      <c r="K1279" s="723">
        <v>100</v>
      </c>
      <c r="L1279" s="1044">
        <v>151010000</v>
      </c>
      <c r="M1279" s="745" t="s">
        <v>82</v>
      </c>
      <c r="N1279" s="723" t="s">
        <v>2115</v>
      </c>
      <c r="O1279" s="809" t="s">
        <v>4671</v>
      </c>
      <c r="P1279" s="723" t="s">
        <v>229</v>
      </c>
      <c r="Q1279" s="870" t="s">
        <v>230</v>
      </c>
      <c r="R1279" s="723" t="s">
        <v>2856</v>
      </c>
      <c r="S1279" s="723">
        <v>796</v>
      </c>
      <c r="T1279" s="723" t="s">
        <v>232</v>
      </c>
      <c r="U1279" s="785">
        <v>3</v>
      </c>
      <c r="V1279" s="785">
        <v>5000</v>
      </c>
      <c r="W1279" s="1371">
        <v>15000</v>
      </c>
      <c r="X1279" s="785">
        <v>16800</v>
      </c>
      <c r="Y1279" s="723" t="s">
        <v>4270</v>
      </c>
      <c r="Z1279" s="723">
        <v>2016</v>
      </c>
      <c r="AA1279" s="723"/>
      <c r="AB1279" s="756" t="s">
        <v>876</v>
      </c>
      <c r="AC1279" s="756"/>
      <c r="AD1279" s="756"/>
      <c r="AE1279" s="756"/>
      <c r="AF1279" s="756"/>
      <c r="AG1279" s="756" t="s">
        <v>6754</v>
      </c>
      <c r="AH1279" s="756" t="s">
        <v>794</v>
      </c>
      <c r="AI1279" s="756">
        <v>210010435</v>
      </c>
      <c r="AJ1279" s="756" t="s">
        <v>6755</v>
      </c>
      <c r="AK1279" s="803"/>
    </row>
    <row r="1280" spans="1:37" s="192" customFormat="1" ht="100.5" customHeight="1">
      <c r="A1280" s="723" t="s">
        <v>6756</v>
      </c>
      <c r="B1280" s="1039" t="s">
        <v>33</v>
      </c>
      <c r="C1280" s="723" t="s">
        <v>6757</v>
      </c>
      <c r="D1280" s="723" t="s">
        <v>6758</v>
      </c>
      <c r="E1280" s="723" t="str">
        <f t="shared" si="48"/>
        <v>Журнал</v>
      </c>
      <c r="F1280" s="723" t="s">
        <v>6759</v>
      </c>
      <c r="G1280" s="723" t="str">
        <f t="shared" si="49"/>
        <v>учета</v>
      </c>
      <c r="H1280" s="723"/>
      <c r="I1280" s="723"/>
      <c r="J1280" s="723" t="s">
        <v>1135</v>
      </c>
      <c r="K1280" s="723">
        <v>50</v>
      </c>
      <c r="L1280" s="1044">
        <v>151010000</v>
      </c>
      <c r="M1280" s="745" t="s">
        <v>82</v>
      </c>
      <c r="N1280" s="723" t="s">
        <v>2115</v>
      </c>
      <c r="O1280" s="809" t="s">
        <v>4671</v>
      </c>
      <c r="P1280" s="723" t="s">
        <v>229</v>
      </c>
      <c r="Q1280" s="870" t="s">
        <v>230</v>
      </c>
      <c r="R1280" s="723" t="s">
        <v>2856</v>
      </c>
      <c r="S1280" s="723">
        <v>796</v>
      </c>
      <c r="T1280" s="723" t="s">
        <v>232</v>
      </c>
      <c r="U1280" s="785">
        <v>10</v>
      </c>
      <c r="V1280" s="785">
        <v>840</v>
      </c>
      <c r="W1280" s="1371">
        <v>8400</v>
      </c>
      <c r="X1280" s="785">
        <v>9408</v>
      </c>
      <c r="Y1280" s="723" t="s">
        <v>4270</v>
      </c>
      <c r="Z1280" s="723">
        <v>2016</v>
      </c>
      <c r="AA1280" s="723"/>
      <c r="AB1280" s="756" t="s">
        <v>876</v>
      </c>
      <c r="AC1280" s="756"/>
      <c r="AD1280" s="756"/>
      <c r="AE1280" s="756"/>
      <c r="AF1280" s="756"/>
      <c r="AG1280" s="756" t="s">
        <v>6760</v>
      </c>
      <c r="AH1280" s="756" t="s">
        <v>794</v>
      </c>
      <c r="AI1280" s="756">
        <v>210010445</v>
      </c>
      <c r="AJ1280" s="756" t="s">
        <v>6761</v>
      </c>
      <c r="AK1280" s="803"/>
    </row>
    <row r="1281" spans="1:37" s="192" customFormat="1" ht="100.5" customHeight="1">
      <c r="A1281" s="723" t="s">
        <v>6762</v>
      </c>
      <c r="B1281" s="1039" t="s">
        <v>33</v>
      </c>
      <c r="C1281" s="723" t="s">
        <v>6307</v>
      </c>
      <c r="D1281" s="723" t="s">
        <v>6308</v>
      </c>
      <c r="E1281" s="723" t="str">
        <f t="shared" si="48"/>
        <v>Подшлемник</v>
      </c>
      <c r="F1281" s="723" t="s">
        <v>6309</v>
      </c>
      <c r="G1281" s="723" t="str">
        <f t="shared" si="49"/>
        <v>для ношения под защитной каски, материал хлопок/акрил</v>
      </c>
      <c r="H1281" s="723"/>
      <c r="I1281" s="723"/>
      <c r="J1281" s="723" t="s">
        <v>1135</v>
      </c>
      <c r="K1281" s="723">
        <v>60</v>
      </c>
      <c r="L1281" s="1044">
        <v>151010000</v>
      </c>
      <c r="M1281" s="745" t="s">
        <v>82</v>
      </c>
      <c r="N1281" s="723" t="s">
        <v>2115</v>
      </c>
      <c r="O1281" s="809" t="s">
        <v>4671</v>
      </c>
      <c r="P1281" s="723" t="s">
        <v>229</v>
      </c>
      <c r="Q1281" s="870" t="s">
        <v>230</v>
      </c>
      <c r="R1281" s="723" t="s">
        <v>2856</v>
      </c>
      <c r="S1281" s="723">
        <v>796</v>
      </c>
      <c r="T1281" s="723" t="s">
        <v>232</v>
      </c>
      <c r="U1281" s="785">
        <v>15</v>
      </c>
      <c r="V1281" s="785">
        <v>1000</v>
      </c>
      <c r="W1281" s="1371">
        <v>15000</v>
      </c>
      <c r="X1281" s="785">
        <v>16800</v>
      </c>
      <c r="Y1281" s="723" t="s">
        <v>4270</v>
      </c>
      <c r="Z1281" s="723">
        <v>2016</v>
      </c>
      <c r="AA1281" s="723"/>
      <c r="AB1281" s="756" t="s">
        <v>876</v>
      </c>
      <c r="AC1281" s="756"/>
      <c r="AD1281" s="756"/>
      <c r="AE1281" s="756"/>
      <c r="AF1281" s="756"/>
      <c r="AG1281" s="756" t="s">
        <v>6763</v>
      </c>
      <c r="AH1281" s="756" t="s">
        <v>794</v>
      </c>
      <c r="AI1281" s="756">
        <v>210010623</v>
      </c>
      <c r="AJ1281" s="756" t="s">
        <v>6764</v>
      </c>
      <c r="AK1281" s="803"/>
    </row>
    <row r="1282" spans="1:37" s="192" customFormat="1" ht="100.5" customHeight="1">
      <c r="A1282" s="723" t="s">
        <v>6765</v>
      </c>
      <c r="B1282" s="1039" t="s">
        <v>33</v>
      </c>
      <c r="C1282" s="723" t="s">
        <v>6504</v>
      </c>
      <c r="D1282" s="723" t="s">
        <v>6505</v>
      </c>
      <c r="E1282" s="723" t="str">
        <f t="shared" si="48"/>
        <v>Респиратор</v>
      </c>
      <c r="F1282" s="723" t="s">
        <v>6506</v>
      </c>
      <c r="G1282" s="723" t="str">
        <f t="shared" si="49"/>
        <v>противоаэрозольный</v>
      </c>
      <c r="H1282" s="723"/>
      <c r="I1282" s="723"/>
      <c r="J1282" s="723" t="s">
        <v>1135</v>
      </c>
      <c r="K1282" s="723">
        <v>50</v>
      </c>
      <c r="L1282" s="1044">
        <v>151010000</v>
      </c>
      <c r="M1282" s="745" t="s">
        <v>82</v>
      </c>
      <c r="N1282" s="723" t="s">
        <v>2115</v>
      </c>
      <c r="O1282" s="809" t="s">
        <v>4671</v>
      </c>
      <c r="P1282" s="723" t="s">
        <v>229</v>
      </c>
      <c r="Q1282" s="870" t="s">
        <v>230</v>
      </c>
      <c r="R1282" s="723" t="s">
        <v>2856</v>
      </c>
      <c r="S1282" s="723">
        <v>796</v>
      </c>
      <c r="T1282" s="723" t="s">
        <v>232</v>
      </c>
      <c r="U1282" s="785">
        <v>28</v>
      </c>
      <c r="V1282" s="785">
        <v>250</v>
      </c>
      <c r="W1282" s="1371">
        <v>7000</v>
      </c>
      <c r="X1282" s="785">
        <v>7840</v>
      </c>
      <c r="Y1282" s="723" t="s">
        <v>4270</v>
      </c>
      <c r="Z1282" s="723">
        <v>2016</v>
      </c>
      <c r="AA1282" s="723"/>
      <c r="AB1282" s="756" t="s">
        <v>876</v>
      </c>
      <c r="AC1282" s="756"/>
      <c r="AD1282" s="756"/>
      <c r="AE1282" s="756"/>
      <c r="AF1282" s="756"/>
      <c r="AG1282" s="756" t="s">
        <v>6766</v>
      </c>
      <c r="AH1282" s="756" t="s">
        <v>794</v>
      </c>
      <c r="AI1282" s="756">
        <v>210010625</v>
      </c>
      <c r="AJ1282" s="756" t="s">
        <v>6767</v>
      </c>
      <c r="AK1282" s="803"/>
    </row>
    <row r="1283" spans="1:37" s="192" customFormat="1" ht="100.5" customHeight="1">
      <c r="A1283" s="723" t="s">
        <v>6768</v>
      </c>
      <c r="B1283" s="1039" t="s">
        <v>33</v>
      </c>
      <c r="C1283" s="723" t="s">
        <v>6356</v>
      </c>
      <c r="D1283" s="723" t="s">
        <v>6297</v>
      </c>
      <c r="E1283" s="723" t="str">
        <f t="shared" si="48"/>
        <v>Перчатки</v>
      </c>
      <c r="F1283" s="723" t="s">
        <v>6357</v>
      </c>
      <c r="G1283" s="723" t="str">
        <f t="shared" si="49"/>
        <v>для защиты рук технические, спилковые с хлопчатобумажной тканью, усиленные, утепленные</v>
      </c>
      <c r="H1283" s="723"/>
      <c r="I1283" s="723"/>
      <c r="J1283" s="723" t="s">
        <v>1135</v>
      </c>
      <c r="K1283" s="723">
        <v>70</v>
      </c>
      <c r="L1283" s="1044">
        <v>151010000</v>
      </c>
      <c r="M1283" s="745" t="s">
        <v>82</v>
      </c>
      <c r="N1283" s="723" t="s">
        <v>2115</v>
      </c>
      <c r="O1283" s="809" t="s">
        <v>4671</v>
      </c>
      <c r="P1283" s="723" t="s">
        <v>229</v>
      </c>
      <c r="Q1283" s="870" t="s">
        <v>230</v>
      </c>
      <c r="R1283" s="723" t="s">
        <v>2856</v>
      </c>
      <c r="S1283" s="723">
        <v>715</v>
      </c>
      <c r="T1283" s="723" t="s">
        <v>6178</v>
      </c>
      <c r="U1283" s="785">
        <v>26</v>
      </c>
      <c r="V1283" s="785">
        <v>950</v>
      </c>
      <c r="W1283" s="1371">
        <v>24700</v>
      </c>
      <c r="X1283" s="785">
        <v>27664</v>
      </c>
      <c r="Y1283" s="723" t="s">
        <v>4270</v>
      </c>
      <c r="Z1283" s="723">
        <v>2016</v>
      </c>
      <c r="AA1283" s="723"/>
      <c r="AB1283" s="756" t="s">
        <v>876</v>
      </c>
      <c r="AC1283" s="756"/>
      <c r="AD1283" s="756"/>
      <c r="AE1283" s="756"/>
      <c r="AF1283" s="756"/>
      <c r="AG1283" s="756" t="s">
        <v>6769</v>
      </c>
      <c r="AH1283" s="756" t="s">
        <v>794</v>
      </c>
      <c r="AI1283" s="756">
        <v>210012271</v>
      </c>
      <c r="AJ1283" s="756" t="s">
        <v>6359</v>
      </c>
      <c r="AK1283" s="803"/>
    </row>
    <row r="1284" spans="1:37" s="192" customFormat="1" ht="100.5" customHeight="1">
      <c r="A1284" s="723" t="s">
        <v>6770</v>
      </c>
      <c r="B1284" s="1039" t="s">
        <v>33</v>
      </c>
      <c r="C1284" s="723" t="s">
        <v>6771</v>
      </c>
      <c r="D1284" s="723" t="s">
        <v>6772</v>
      </c>
      <c r="E1284" s="723" t="str">
        <f t="shared" si="48"/>
        <v>Жгут</v>
      </c>
      <c r="F1284" s="723" t="s">
        <v>6773</v>
      </c>
      <c r="G1284" s="723" t="str">
        <f t="shared" si="49"/>
        <v>фторопластовый, диаметр 3 мм</v>
      </c>
      <c r="H1284" s="723"/>
      <c r="I1284" s="723"/>
      <c r="J1284" s="723" t="s">
        <v>1135</v>
      </c>
      <c r="K1284" s="723">
        <v>70</v>
      </c>
      <c r="L1284" s="1044">
        <v>151010000</v>
      </c>
      <c r="M1284" s="745" t="s">
        <v>82</v>
      </c>
      <c r="N1284" s="723" t="s">
        <v>2115</v>
      </c>
      <c r="O1284" s="809" t="s">
        <v>4671</v>
      </c>
      <c r="P1284" s="723" t="s">
        <v>229</v>
      </c>
      <c r="Q1284" s="870" t="s">
        <v>230</v>
      </c>
      <c r="R1284" s="723" t="s">
        <v>2856</v>
      </c>
      <c r="S1284" s="723">
        <v>166</v>
      </c>
      <c r="T1284" s="723" t="s">
        <v>902</v>
      </c>
      <c r="U1284" s="785">
        <v>0.5</v>
      </c>
      <c r="V1284" s="785">
        <v>3000</v>
      </c>
      <c r="W1284" s="1371">
        <v>1500</v>
      </c>
      <c r="X1284" s="785">
        <v>1680</v>
      </c>
      <c r="Y1284" s="723" t="s">
        <v>4270</v>
      </c>
      <c r="Z1284" s="723">
        <v>2016</v>
      </c>
      <c r="AA1284" s="723"/>
      <c r="AB1284" s="756" t="s">
        <v>876</v>
      </c>
      <c r="AC1284" s="756"/>
      <c r="AD1284" s="756"/>
      <c r="AE1284" s="756"/>
      <c r="AF1284" s="756"/>
      <c r="AG1284" s="756" t="s">
        <v>6774</v>
      </c>
      <c r="AH1284" s="756" t="s">
        <v>794</v>
      </c>
      <c r="AI1284" s="756">
        <v>210012496</v>
      </c>
      <c r="AJ1284" s="756" t="s">
        <v>6775</v>
      </c>
      <c r="AK1284" s="803"/>
    </row>
    <row r="1285" spans="1:37" s="192" customFormat="1" ht="100.5" customHeight="1">
      <c r="A1285" s="723" t="s">
        <v>6776</v>
      </c>
      <c r="B1285" s="1039" t="s">
        <v>33</v>
      </c>
      <c r="C1285" s="723" t="s">
        <v>6574</v>
      </c>
      <c r="D1285" s="723" t="s">
        <v>6297</v>
      </c>
      <c r="E1285" s="723" t="str">
        <f t="shared" si="48"/>
        <v>Перчатки</v>
      </c>
      <c r="F1285" s="723" t="s">
        <v>6575</v>
      </c>
      <c r="G1285" s="723" t="str">
        <f t="shared" si="49"/>
        <v>для защиты рук технические, резиновые</v>
      </c>
      <c r="H1285" s="723"/>
      <c r="I1285" s="723"/>
      <c r="J1285" s="723" t="s">
        <v>1135</v>
      </c>
      <c r="K1285" s="723">
        <v>70</v>
      </c>
      <c r="L1285" s="1044">
        <v>151010000</v>
      </c>
      <c r="M1285" s="745" t="s">
        <v>82</v>
      </c>
      <c r="N1285" s="723" t="s">
        <v>2115</v>
      </c>
      <c r="O1285" s="809" t="s">
        <v>4671</v>
      </c>
      <c r="P1285" s="723" t="s">
        <v>229</v>
      </c>
      <c r="Q1285" s="870" t="s">
        <v>230</v>
      </c>
      <c r="R1285" s="723" t="s">
        <v>2856</v>
      </c>
      <c r="S1285" s="723">
        <v>715</v>
      </c>
      <c r="T1285" s="723" t="s">
        <v>6178</v>
      </c>
      <c r="U1285" s="785">
        <v>100</v>
      </c>
      <c r="V1285" s="785">
        <v>481.5</v>
      </c>
      <c r="W1285" s="1371">
        <v>48150</v>
      </c>
      <c r="X1285" s="785">
        <v>53928</v>
      </c>
      <c r="Y1285" s="723" t="s">
        <v>4270</v>
      </c>
      <c r="Z1285" s="723">
        <v>2016</v>
      </c>
      <c r="AA1285" s="723"/>
      <c r="AB1285" s="756" t="s">
        <v>876</v>
      </c>
      <c r="AC1285" s="756"/>
      <c r="AD1285" s="756"/>
      <c r="AE1285" s="756"/>
      <c r="AF1285" s="756"/>
      <c r="AG1285" s="756" t="s">
        <v>6777</v>
      </c>
      <c r="AH1285" s="756" t="s">
        <v>794</v>
      </c>
      <c r="AI1285" s="756">
        <v>210012953</v>
      </c>
      <c r="AJ1285" s="756" t="s">
        <v>6577</v>
      </c>
      <c r="AK1285" s="803"/>
    </row>
    <row r="1286" spans="1:37" s="192" customFormat="1" ht="100.5" customHeight="1">
      <c r="A1286" s="723" t="s">
        <v>6778</v>
      </c>
      <c r="B1286" s="1039" t="s">
        <v>33</v>
      </c>
      <c r="C1286" s="723" t="s">
        <v>6579</v>
      </c>
      <c r="D1286" s="723" t="s">
        <v>6580</v>
      </c>
      <c r="E1286" s="723" t="str">
        <f t="shared" si="48"/>
        <v>Пластина</v>
      </c>
      <c r="F1286" s="723" t="s">
        <v>6581</v>
      </c>
      <c r="G1286" s="723" t="str">
        <f t="shared" si="49"/>
        <v>тип ТМКЩ, размер 5*1000*1000 мм, ГОСТ 7338-90</v>
      </c>
      <c r="H1286" s="723"/>
      <c r="I1286" s="723"/>
      <c r="J1286" s="723" t="s">
        <v>1135</v>
      </c>
      <c r="K1286" s="723">
        <v>10</v>
      </c>
      <c r="L1286" s="1044">
        <v>151010000</v>
      </c>
      <c r="M1286" s="745" t="s">
        <v>82</v>
      </c>
      <c r="N1286" s="723" t="s">
        <v>2115</v>
      </c>
      <c r="O1286" s="809" t="s">
        <v>4671</v>
      </c>
      <c r="P1286" s="723" t="s">
        <v>229</v>
      </c>
      <c r="Q1286" s="870" t="s">
        <v>230</v>
      </c>
      <c r="R1286" s="723" t="s">
        <v>2856</v>
      </c>
      <c r="S1286" s="723">
        <v>166</v>
      </c>
      <c r="T1286" s="723" t="s">
        <v>902</v>
      </c>
      <c r="U1286" s="785">
        <v>18.100000000000001</v>
      </c>
      <c r="V1286" s="785">
        <v>749</v>
      </c>
      <c r="W1286" s="1371">
        <v>13556.9</v>
      </c>
      <c r="X1286" s="785">
        <v>15183.73</v>
      </c>
      <c r="Y1286" s="723" t="s">
        <v>4270</v>
      </c>
      <c r="Z1286" s="723">
        <v>2016</v>
      </c>
      <c r="AA1286" s="723"/>
      <c r="AB1286" s="756" t="s">
        <v>876</v>
      </c>
      <c r="AC1286" s="756"/>
      <c r="AD1286" s="756"/>
      <c r="AE1286" s="756"/>
      <c r="AF1286" s="756"/>
      <c r="AG1286" s="756" t="s">
        <v>6779</v>
      </c>
      <c r="AH1286" s="756" t="s">
        <v>794</v>
      </c>
      <c r="AI1286" s="756">
        <v>210013041</v>
      </c>
      <c r="AJ1286" s="756" t="s">
        <v>6583</v>
      </c>
      <c r="AK1286" s="803"/>
    </row>
    <row r="1287" spans="1:37" s="192" customFormat="1" ht="100.5" customHeight="1">
      <c r="A1287" s="723" t="s">
        <v>6780</v>
      </c>
      <c r="B1287" s="1039" t="s">
        <v>33</v>
      </c>
      <c r="C1287" s="723" t="s">
        <v>6585</v>
      </c>
      <c r="D1287" s="723" t="s">
        <v>6586</v>
      </c>
      <c r="E1287" s="723" t="str">
        <f t="shared" si="48"/>
        <v>Шланг</v>
      </c>
      <c r="F1287" s="723" t="s">
        <v>6587</v>
      </c>
      <c r="G1287" s="723" t="str">
        <f t="shared" si="49"/>
        <v>газовый, для сварки и резки металлов класса I предназначен для подачи ацетилена, городского газа, пропана и бутана, I–6.3–0,63, наружный диаметр 13, ГОСТ 9356-75</v>
      </c>
      <c r="H1287" s="723"/>
      <c r="I1287" s="723"/>
      <c r="J1287" s="723" t="s">
        <v>1135</v>
      </c>
      <c r="K1287" s="723">
        <v>10</v>
      </c>
      <c r="L1287" s="1044">
        <v>151010000</v>
      </c>
      <c r="M1287" s="745" t="s">
        <v>82</v>
      </c>
      <c r="N1287" s="723" t="s">
        <v>2115</v>
      </c>
      <c r="O1287" s="809" t="s">
        <v>4671</v>
      </c>
      <c r="P1287" s="723" t="s">
        <v>229</v>
      </c>
      <c r="Q1287" s="870" t="s">
        <v>230</v>
      </c>
      <c r="R1287" s="723" t="s">
        <v>2856</v>
      </c>
      <c r="S1287" s="723">
        <v>6</v>
      </c>
      <c r="T1287" s="723" t="s">
        <v>5174</v>
      </c>
      <c r="U1287" s="785">
        <v>60</v>
      </c>
      <c r="V1287" s="785">
        <v>2900</v>
      </c>
      <c r="W1287" s="1371">
        <v>174000</v>
      </c>
      <c r="X1287" s="785">
        <v>194880</v>
      </c>
      <c r="Y1287" s="723" t="s">
        <v>4270</v>
      </c>
      <c r="Z1287" s="723">
        <v>2016</v>
      </c>
      <c r="AA1287" s="723"/>
      <c r="AB1287" s="756" t="s">
        <v>876</v>
      </c>
      <c r="AC1287" s="756"/>
      <c r="AD1287" s="756"/>
      <c r="AE1287" s="756"/>
      <c r="AF1287" s="756"/>
      <c r="AG1287" s="756" t="s">
        <v>6781</v>
      </c>
      <c r="AH1287" s="756" t="s">
        <v>794</v>
      </c>
      <c r="AI1287" s="756">
        <v>210013213</v>
      </c>
      <c r="AJ1287" s="756" t="s">
        <v>6589</v>
      </c>
      <c r="AK1287" s="803"/>
    </row>
    <row r="1288" spans="1:37" s="192" customFormat="1" ht="100.5" customHeight="1">
      <c r="A1288" s="723" t="s">
        <v>6782</v>
      </c>
      <c r="B1288" s="1039" t="s">
        <v>33</v>
      </c>
      <c r="C1288" s="723" t="s">
        <v>6783</v>
      </c>
      <c r="D1288" s="723" t="s">
        <v>6375</v>
      </c>
      <c r="E1288" s="723" t="str">
        <f t="shared" si="48"/>
        <v>Стержень</v>
      </c>
      <c r="F1288" s="723" t="s">
        <v>6784</v>
      </c>
      <c r="G1288" s="723" t="str">
        <f t="shared" si="49"/>
        <v>фторопластовый, диаметр 250 мм</v>
      </c>
      <c r="H1288" s="723"/>
      <c r="I1288" s="723"/>
      <c r="J1288" s="723" t="s">
        <v>1135</v>
      </c>
      <c r="K1288" s="723">
        <v>60</v>
      </c>
      <c r="L1288" s="1044">
        <v>151010000</v>
      </c>
      <c r="M1288" s="745" t="s">
        <v>82</v>
      </c>
      <c r="N1288" s="723" t="s">
        <v>2115</v>
      </c>
      <c r="O1288" s="809" t="s">
        <v>4671</v>
      </c>
      <c r="P1288" s="723" t="s">
        <v>229</v>
      </c>
      <c r="Q1288" s="870" t="s">
        <v>230</v>
      </c>
      <c r="R1288" s="723" t="s">
        <v>2856</v>
      </c>
      <c r="S1288" s="723">
        <v>166</v>
      </c>
      <c r="T1288" s="723" t="s">
        <v>902</v>
      </c>
      <c r="U1288" s="785">
        <v>12</v>
      </c>
      <c r="V1288" s="785">
        <v>3500</v>
      </c>
      <c r="W1288" s="1371">
        <v>42000</v>
      </c>
      <c r="X1288" s="785">
        <v>47040</v>
      </c>
      <c r="Y1288" s="723" t="s">
        <v>4270</v>
      </c>
      <c r="Z1288" s="723">
        <v>2016</v>
      </c>
      <c r="AA1288" s="723"/>
      <c r="AB1288" s="756" t="s">
        <v>876</v>
      </c>
      <c r="AC1288" s="756"/>
      <c r="AD1288" s="756"/>
      <c r="AE1288" s="756"/>
      <c r="AF1288" s="756"/>
      <c r="AG1288" s="756" t="s">
        <v>6785</v>
      </c>
      <c r="AH1288" s="756" t="s">
        <v>794</v>
      </c>
      <c r="AI1288" s="756">
        <v>210014630</v>
      </c>
      <c r="AJ1288" s="756" t="s">
        <v>6786</v>
      </c>
      <c r="AK1288" s="803"/>
    </row>
    <row r="1289" spans="1:37" s="192" customFormat="1" ht="100.5" customHeight="1">
      <c r="A1289" s="723" t="s">
        <v>6787</v>
      </c>
      <c r="B1289" s="1039" t="s">
        <v>33</v>
      </c>
      <c r="C1289" s="723" t="s">
        <v>6788</v>
      </c>
      <c r="D1289" s="723" t="s">
        <v>6524</v>
      </c>
      <c r="E1289" s="723" t="str">
        <f t="shared" si="48"/>
        <v>Фторопласт</v>
      </c>
      <c r="F1289" s="723" t="s">
        <v>6789</v>
      </c>
      <c r="G1289" s="723" t="str">
        <f t="shared" si="49"/>
        <v>шнуровой, толщина 8 мм</v>
      </c>
      <c r="H1289" s="723"/>
      <c r="I1289" s="723"/>
      <c r="J1289" s="723" t="s">
        <v>1135</v>
      </c>
      <c r="K1289" s="723">
        <v>70</v>
      </c>
      <c r="L1289" s="1044">
        <v>151010000</v>
      </c>
      <c r="M1289" s="745" t="s">
        <v>82</v>
      </c>
      <c r="N1289" s="723" t="s">
        <v>2115</v>
      </c>
      <c r="O1289" s="809" t="s">
        <v>4671</v>
      </c>
      <c r="P1289" s="723" t="s">
        <v>229</v>
      </c>
      <c r="Q1289" s="870" t="s">
        <v>230</v>
      </c>
      <c r="R1289" s="723" t="s">
        <v>2856</v>
      </c>
      <c r="S1289" s="723">
        <v>166</v>
      </c>
      <c r="T1289" s="723" t="s">
        <v>902</v>
      </c>
      <c r="U1289" s="785">
        <v>5.5</v>
      </c>
      <c r="V1289" s="785">
        <v>4000</v>
      </c>
      <c r="W1289" s="1371">
        <v>22000</v>
      </c>
      <c r="X1289" s="785">
        <v>24640</v>
      </c>
      <c r="Y1289" s="723" t="s">
        <v>4270</v>
      </c>
      <c r="Z1289" s="723">
        <v>2016</v>
      </c>
      <c r="AA1289" s="723"/>
      <c r="AB1289" s="756" t="s">
        <v>876</v>
      </c>
      <c r="AC1289" s="756"/>
      <c r="AD1289" s="756"/>
      <c r="AE1289" s="756"/>
      <c r="AF1289" s="756"/>
      <c r="AG1289" s="756" t="s">
        <v>6790</v>
      </c>
      <c r="AH1289" s="756" t="s">
        <v>794</v>
      </c>
      <c r="AI1289" s="756">
        <v>210014831</v>
      </c>
      <c r="AJ1289" s="756" t="s">
        <v>6791</v>
      </c>
      <c r="AK1289" s="803"/>
    </row>
    <row r="1290" spans="1:37" s="192" customFormat="1" ht="100.5" customHeight="1">
      <c r="A1290" s="723" t="s">
        <v>6792</v>
      </c>
      <c r="B1290" s="1039" t="s">
        <v>33</v>
      </c>
      <c r="C1290" s="723" t="s">
        <v>6793</v>
      </c>
      <c r="D1290" s="723" t="s">
        <v>6499</v>
      </c>
      <c r="E1290" s="723" t="str">
        <f t="shared" si="48"/>
        <v>Вкладыш (беруши)</v>
      </c>
      <c r="F1290" s="723" t="s">
        <v>6500</v>
      </c>
      <c r="G1290" s="723" t="str">
        <f t="shared" si="49"/>
        <v>многоразовые, из монопрена, универсального размера</v>
      </c>
      <c r="H1290" s="723"/>
      <c r="I1290" s="723"/>
      <c r="J1290" s="723" t="s">
        <v>1135</v>
      </c>
      <c r="K1290" s="723">
        <v>50</v>
      </c>
      <c r="L1290" s="1044">
        <v>151010000</v>
      </c>
      <c r="M1290" s="745" t="s">
        <v>82</v>
      </c>
      <c r="N1290" s="723" t="s">
        <v>2115</v>
      </c>
      <c r="O1290" s="809" t="s">
        <v>4671</v>
      </c>
      <c r="P1290" s="723" t="s">
        <v>229</v>
      </c>
      <c r="Q1290" s="870" t="s">
        <v>230</v>
      </c>
      <c r="R1290" s="723" t="s">
        <v>2856</v>
      </c>
      <c r="S1290" s="723">
        <v>715</v>
      </c>
      <c r="T1290" s="723" t="s">
        <v>6178</v>
      </c>
      <c r="U1290" s="785">
        <v>137</v>
      </c>
      <c r="V1290" s="785">
        <v>300</v>
      </c>
      <c r="W1290" s="1371">
        <v>41100</v>
      </c>
      <c r="X1290" s="785">
        <v>46032</v>
      </c>
      <c r="Y1290" s="723" t="s">
        <v>4270</v>
      </c>
      <c r="Z1290" s="723">
        <v>2016</v>
      </c>
      <c r="AA1290" s="723"/>
      <c r="AB1290" s="756" t="s">
        <v>876</v>
      </c>
      <c r="AC1290" s="756"/>
      <c r="AD1290" s="756"/>
      <c r="AE1290" s="756"/>
      <c r="AF1290" s="756"/>
      <c r="AG1290" s="756" t="s">
        <v>6794</v>
      </c>
      <c r="AH1290" s="756" t="s">
        <v>794</v>
      </c>
      <c r="AI1290" s="756">
        <v>210015846</v>
      </c>
      <c r="AJ1290" s="756" t="s">
        <v>6795</v>
      </c>
      <c r="AK1290" s="803"/>
    </row>
    <row r="1291" spans="1:37" s="192" customFormat="1" ht="100.5" customHeight="1">
      <c r="A1291" s="723" t="s">
        <v>6796</v>
      </c>
      <c r="B1291" s="1039" t="s">
        <v>33</v>
      </c>
      <c r="C1291" s="723" t="s">
        <v>6797</v>
      </c>
      <c r="D1291" s="723" t="s">
        <v>6375</v>
      </c>
      <c r="E1291" s="723" t="str">
        <f t="shared" si="48"/>
        <v>Стержень</v>
      </c>
      <c r="F1291" s="723" t="s">
        <v>6798</v>
      </c>
      <c r="G1291" s="723" t="str">
        <f t="shared" si="49"/>
        <v>фторопластовый, диаметр 60 мм</v>
      </c>
      <c r="H1291" s="723"/>
      <c r="I1291" s="723"/>
      <c r="J1291" s="723" t="s">
        <v>1135</v>
      </c>
      <c r="K1291" s="723">
        <v>60</v>
      </c>
      <c r="L1291" s="1044">
        <v>151010000</v>
      </c>
      <c r="M1291" s="745" t="s">
        <v>82</v>
      </c>
      <c r="N1291" s="723" t="s">
        <v>2115</v>
      </c>
      <c r="O1291" s="809" t="s">
        <v>4671</v>
      </c>
      <c r="P1291" s="723" t="s">
        <v>229</v>
      </c>
      <c r="Q1291" s="870" t="s">
        <v>230</v>
      </c>
      <c r="R1291" s="723" t="s">
        <v>2856</v>
      </c>
      <c r="S1291" s="723">
        <v>166</v>
      </c>
      <c r="T1291" s="723" t="s">
        <v>902</v>
      </c>
      <c r="U1291" s="785">
        <v>3.85</v>
      </c>
      <c r="V1291" s="785">
        <v>3000</v>
      </c>
      <c r="W1291" s="1371">
        <v>11550</v>
      </c>
      <c r="X1291" s="785">
        <v>12936</v>
      </c>
      <c r="Y1291" s="723" t="s">
        <v>4270</v>
      </c>
      <c r="Z1291" s="723">
        <v>2016</v>
      </c>
      <c r="AA1291" s="723"/>
      <c r="AB1291" s="756" t="s">
        <v>876</v>
      </c>
      <c r="AC1291" s="756"/>
      <c r="AD1291" s="756"/>
      <c r="AE1291" s="756"/>
      <c r="AF1291" s="756"/>
      <c r="AG1291" s="756" t="s">
        <v>6799</v>
      </c>
      <c r="AH1291" s="756" t="s">
        <v>794</v>
      </c>
      <c r="AI1291" s="756">
        <v>210016716</v>
      </c>
      <c r="AJ1291" s="756" t="s">
        <v>6800</v>
      </c>
      <c r="AK1291" s="803"/>
    </row>
    <row r="1292" spans="1:37" s="192" customFormat="1" ht="100.5" customHeight="1">
      <c r="A1292" s="723" t="s">
        <v>6801</v>
      </c>
      <c r="B1292" s="1039" t="s">
        <v>33</v>
      </c>
      <c r="C1292" s="723" t="s">
        <v>6338</v>
      </c>
      <c r="D1292" s="723" t="s">
        <v>6339</v>
      </c>
      <c r="E1292" s="723" t="str">
        <f t="shared" si="48"/>
        <v>Краги</v>
      </c>
      <c r="F1292" s="723" t="s">
        <v>6340</v>
      </c>
      <c r="G1292" s="723" t="str">
        <f t="shared" si="49"/>
        <v>для защиты рук от повышенных температур, из термостойкого материала</v>
      </c>
      <c r="H1292" s="723"/>
      <c r="I1292" s="723"/>
      <c r="J1292" s="723" t="s">
        <v>1135</v>
      </c>
      <c r="K1292" s="723">
        <v>80</v>
      </c>
      <c r="L1292" s="1044">
        <v>151010000</v>
      </c>
      <c r="M1292" s="745" t="s">
        <v>82</v>
      </c>
      <c r="N1292" s="723" t="s">
        <v>2115</v>
      </c>
      <c r="O1292" s="809" t="s">
        <v>4671</v>
      </c>
      <c r="P1292" s="723" t="s">
        <v>229</v>
      </c>
      <c r="Q1292" s="870" t="s">
        <v>230</v>
      </c>
      <c r="R1292" s="723" t="s">
        <v>2856</v>
      </c>
      <c r="S1292" s="723">
        <v>715</v>
      </c>
      <c r="T1292" s="723" t="s">
        <v>6178</v>
      </c>
      <c r="U1292" s="785">
        <v>6</v>
      </c>
      <c r="V1292" s="785">
        <v>1500</v>
      </c>
      <c r="W1292" s="1371">
        <v>9000</v>
      </c>
      <c r="X1292" s="785">
        <v>10080</v>
      </c>
      <c r="Y1292" s="723" t="s">
        <v>4270</v>
      </c>
      <c r="Z1292" s="723">
        <v>2016</v>
      </c>
      <c r="AA1292" s="723"/>
      <c r="AB1292" s="756" t="s">
        <v>876</v>
      </c>
      <c r="AC1292" s="756"/>
      <c r="AD1292" s="756"/>
      <c r="AE1292" s="756"/>
      <c r="AF1292" s="756"/>
      <c r="AG1292" s="756" t="s">
        <v>6731</v>
      </c>
      <c r="AH1292" s="756" t="s">
        <v>794</v>
      </c>
      <c r="AI1292" s="756">
        <v>210018315</v>
      </c>
      <c r="AJ1292" s="756" t="s">
        <v>6386</v>
      </c>
      <c r="AK1292" s="803"/>
    </row>
    <row r="1293" spans="1:37" s="192" customFormat="1" ht="100.5" customHeight="1">
      <c r="A1293" s="723" t="s">
        <v>6802</v>
      </c>
      <c r="B1293" s="1039" t="s">
        <v>33</v>
      </c>
      <c r="C1293" s="723" t="s">
        <v>6803</v>
      </c>
      <c r="D1293" s="723" t="s">
        <v>4943</v>
      </c>
      <c r="E1293" s="723" t="str">
        <f t="shared" si="48"/>
        <v>Очки</v>
      </c>
      <c r="F1293" s="723" t="s">
        <v>6804</v>
      </c>
      <c r="G1293" s="723" t="str">
        <f t="shared" si="49"/>
        <v>для сварочных работ</v>
      </c>
      <c r="H1293" s="723"/>
      <c r="I1293" s="723"/>
      <c r="J1293" s="723" t="s">
        <v>1135</v>
      </c>
      <c r="K1293" s="723">
        <v>60</v>
      </c>
      <c r="L1293" s="1044">
        <v>151010000</v>
      </c>
      <c r="M1293" s="745" t="s">
        <v>82</v>
      </c>
      <c r="N1293" s="723" t="s">
        <v>2115</v>
      </c>
      <c r="O1293" s="809" t="s">
        <v>4671</v>
      </c>
      <c r="P1293" s="723" t="s">
        <v>229</v>
      </c>
      <c r="Q1293" s="870" t="s">
        <v>230</v>
      </c>
      <c r="R1293" s="723" t="s">
        <v>2856</v>
      </c>
      <c r="S1293" s="723">
        <v>796</v>
      </c>
      <c r="T1293" s="723" t="s">
        <v>232</v>
      </c>
      <c r="U1293" s="785">
        <v>20</v>
      </c>
      <c r="V1293" s="785">
        <v>1300</v>
      </c>
      <c r="W1293" s="1371">
        <v>26000</v>
      </c>
      <c r="X1293" s="785">
        <v>29120</v>
      </c>
      <c r="Y1293" s="723" t="s">
        <v>4270</v>
      </c>
      <c r="Z1293" s="723">
        <v>2016</v>
      </c>
      <c r="AA1293" s="723"/>
      <c r="AB1293" s="756" t="s">
        <v>876</v>
      </c>
      <c r="AC1293" s="756"/>
      <c r="AD1293" s="756"/>
      <c r="AE1293" s="756"/>
      <c r="AF1293" s="756"/>
      <c r="AG1293" s="756" t="s">
        <v>6805</v>
      </c>
      <c r="AH1293" s="756" t="s">
        <v>794</v>
      </c>
      <c r="AI1293" s="756">
        <v>210018316</v>
      </c>
      <c r="AJ1293" s="756" t="s">
        <v>6806</v>
      </c>
      <c r="AK1293" s="803"/>
    </row>
    <row r="1294" spans="1:37" s="192" customFormat="1" ht="100.5" customHeight="1">
      <c r="A1294" s="723" t="s">
        <v>6807</v>
      </c>
      <c r="B1294" s="1039" t="s">
        <v>33</v>
      </c>
      <c r="C1294" s="723" t="s">
        <v>6394</v>
      </c>
      <c r="D1294" s="723" t="s">
        <v>6297</v>
      </c>
      <c r="E1294" s="723" t="str">
        <f t="shared" si="48"/>
        <v>Перчатки</v>
      </c>
      <c r="F1294" s="723" t="s">
        <v>6395</v>
      </c>
      <c r="G1294" s="723" t="str">
        <f t="shared" si="49"/>
        <v>для защиты рук технические, со сплошным покрытием ПВХ, хлопчатобумажные</v>
      </c>
      <c r="H1294" s="723"/>
      <c r="I1294" s="723"/>
      <c r="J1294" s="723" t="s">
        <v>1135</v>
      </c>
      <c r="K1294" s="723">
        <v>70</v>
      </c>
      <c r="L1294" s="1044">
        <v>151010000</v>
      </c>
      <c r="M1294" s="745" t="s">
        <v>82</v>
      </c>
      <c r="N1294" s="723" t="s">
        <v>2115</v>
      </c>
      <c r="O1294" s="809" t="s">
        <v>4671</v>
      </c>
      <c r="P1294" s="723" t="s">
        <v>229</v>
      </c>
      <c r="Q1294" s="870" t="s">
        <v>230</v>
      </c>
      <c r="R1294" s="723" t="s">
        <v>2856</v>
      </c>
      <c r="S1294" s="723">
        <v>715</v>
      </c>
      <c r="T1294" s="723" t="s">
        <v>6178</v>
      </c>
      <c r="U1294" s="785">
        <v>1570</v>
      </c>
      <c r="V1294" s="785">
        <v>214</v>
      </c>
      <c r="W1294" s="1371">
        <v>335980</v>
      </c>
      <c r="X1294" s="785">
        <v>376297.6</v>
      </c>
      <c r="Y1294" s="723" t="s">
        <v>4270</v>
      </c>
      <c r="Z1294" s="723">
        <v>2016</v>
      </c>
      <c r="AA1294" s="723"/>
      <c r="AB1294" s="756" t="s">
        <v>876</v>
      </c>
      <c r="AC1294" s="756"/>
      <c r="AD1294" s="756"/>
      <c r="AE1294" s="756"/>
      <c r="AF1294" s="756"/>
      <c r="AG1294" s="756" t="s">
        <v>6808</v>
      </c>
      <c r="AH1294" s="756" t="s">
        <v>794</v>
      </c>
      <c r="AI1294" s="756">
        <v>210020022</v>
      </c>
      <c r="AJ1294" s="756" t="s">
        <v>6397</v>
      </c>
      <c r="AK1294" s="803"/>
    </row>
    <row r="1295" spans="1:37" s="192" customFormat="1" ht="100.5" customHeight="1">
      <c r="A1295" s="723" t="s">
        <v>6809</v>
      </c>
      <c r="B1295" s="1039" t="s">
        <v>33</v>
      </c>
      <c r="C1295" s="723" t="s">
        <v>6810</v>
      </c>
      <c r="D1295" s="723" t="s">
        <v>4915</v>
      </c>
      <c r="E1295" s="723" t="str">
        <f t="shared" si="48"/>
        <v>Масло</v>
      </c>
      <c r="F1295" s="723" t="s">
        <v>6811</v>
      </c>
      <c r="G1295" s="723" t="str">
        <f t="shared" si="49"/>
        <v>турбинное, марка Тп-22</v>
      </c>
      <c r="H1295" s="723"/>
      <c r="I1295" s="723"/>
      <c r="J1295" s="723" t="s">
        <v>1135</v>
      </c>
      <c r="K1295" s="723">
        <v>60</v>
      </c>
      <c r="L1295" s="1044">
        <v>151010000</v>
      </c>
      <c r="M1295" s="745" t="s">
        <v>82</v>
      </c>
      <c r="N1295" s="723" t="s">
        <v>2115</v>
      </c>
      <c r="O1295" s="809" t="s">
        <v>4671</v>
      </c>
      <c r="P1295" s="723" t="s">
        <v>229</v>
      </c>
      <c r="Q1295" s="870" t="s">
        <v>230</v>
      </c>
      <c r="R1295" s="723" t="s">
        <v>2856</v>
      </c>
      <c r="S1295" s="723">
        <v>166</v>
      </c>
      <c r="T1295" s="723" t="s">
        <v>902</v>
      </c>
      <c r="U1295" s="785">
        <v>1025.24</v>
      </c>
      <c r="V1295" s="785">
        <v>580</v>
      </c>
      <c r="W1295" s="1371">
        <v>594639.19999999995</v>
      </c>
      <c r="X1295" s="785">
        <v>665995.9</v>
      </c>
      <c r="Y1295" s="723" t="s">
        <v>4270</v>
      </c>
      <c r="Z1295" s="723">
        <v>2016</v>
      </c>
      <c r="AA1295" s="723"/>
      <c r="AB1295" s="756" t="s">
        <v>876</v>
      </c>
      <c r="AC1295" s="756"/>
      <c r="AD1295" s="756"/>
      <c r="AE1295" s="756"/>
      <c r="AF1295" s="756"/>
      <c r="AG1295" s="756" t="s">
        <v>6812</v>
      </c>
      <c r="AH1295" s="756" t="s">
        <v>794</v>
      </c>
      <c r="AI1295" s="756">
        <v>230000016</v>
      </c>
      <c r="AJ1295" s="756" t="s">
        <v>6813</v>
      </c>
      <c r="AK1295" s="803"/>
    </row>
    <row r="1296" spans="1:37" s="192" customFormat="1" ht="100.5" customHeight="1">
      <c r="A1296" s="723" t="s">
        <v>6814</v>
      </c>
      <c r="B1296" s="1039" t="s">
        <v>33</v>
      </c>
      <c r="C1296" s="723" t="s">
        <v>4848</v>
      </c>
      <c r="D1296" s="723" t="s">
        <v>4849</v>
      </c>
      <c r="E1296" s="723" t="str">
        <f t="shared" si="48"/>
        <v>Кольцо</v>
      </c>
      <c r="F1296" s="723" t="s">
        <v>4850</v>
      </c>
      <c r="G1296" s="723" t="str">
        <f t="shared" si="49"/>
        <v>резиновое, уплотнительное, ГОСТ 9833-73</v>
      </c>
      <c r="H1296" s="723"/>
      <c r="I1296" s="723"/>
      <c r="J1296" s="723" t="s">
        <v>1135</v>
      </c>
      <c r="K1296" s="723">
        <v>50</v>
      </c>
      <c r="L1296" s="1044">
        <v>151010000</v>
      </c>
      <c r="M1296" s="745" t="s">
        <v>82</v>
      </c>
      <c r="N1296" s="723" t="s">
        <v>2115</v>
      </c>
      <c r="O1296" s="809" t="s">
        <v>4671</v>
      </c>
      <c r="P1296" s="723" t="s">
        <v>229</v>
      </c>
      <c r="Q1296" s="870" t="s">
        <v>230</v>
      </c>
      <c r="R1296" s="723" t="s">
        <v>2856</v>
      </c>
      <c r="S1296" s="723">
        <v>796</v>
      </c>
      <c r="T1296" s="723" t="s">
        <v>232</v>
      </c>
      <c r="U1296" s="785">
        <v>3</v>
      </c>
      <c r="V1296" s="785">
        <v>93500</v>
      </c>
      <c r="W1296" s="1371">
        <v>280500</v>
      </c>
      <c r="X1296" s="785">
        <v>314160</v>
      </c>
      <c r="Y1296" s="723" t="s">
        <v>4270</v>
      </c>
      <c r="Z1296" s="723">
        <v>2016</v>
      </c>
      <c r="AA1296" s="723"/>
      <c r="AB1296" s="756" t="s">
        <v>876</v>
      </c>
      <c r="AC1296" s="756"/>
      <c r="AD1296" s="756"/>
      <c r="AE1296" s="756"/>
      <c r="AF1296" s="756"/>
      <c r="AG1296" s="756" t="s">
        <v>6815</v>
      </c>
      <c r="AH1296" s="756" t="s">
        <v>794</v>
      </c>
      <c r="AI1296" s="756">
        <v>210000369</v>
      </c>
      <c r="AJ1296" s="756" t="s">
        <v>6816</v>
      </c>
      <c r="AK1296" s="803"/>
    </row>
    <row r="1297" spans="1:37" s="192" customFormat="1" ht="100.5" customHeight="1">
      <c r="A1297" s="723" t="s">
        <v>6817</v>
      </c>
      <c r="B1297" s="1039" t="s">
        <v>33</v>
      </c>
      <c r="C1297" s="723" t="s">
        <v>4848</v>
      </c>
      <c r="D1297" s="723" t="s">
        <v>4849</v>
      </c>
      <c r="E1297" s="723" t="str">
        <f t="shared" si="48"/>
        <v>Кольцо</v>
      </c>
      <c r="F1297" s="723" t="s">
        <v>4850</v>
      </c>
      <c r="G1297" s="723" t="str">
        <f t="shared" si="49"/>
        <v>резиновое, уплотнительное, ГОСТ 9833-73</v>
      </c>
      <c r="H1297" s="723"/>
      <c r="I1297" s="723"/>
      <c r="J1297" s="723" t="s">
        <v>1135</v>
      </c>
      <c r="K1297" s="723">
        <v>50</v>
      </c>
      <c r="L1297" s="1044">
        <v>151010000</v>
      </c>
      <c r="M1297" s="745" t="s">
        <v>82</v>
      </c>
      <c r="N1297" s="723" t="s">
        <v>2115</v>
      </c>
      <c r="O1297" s="809" t="s">
        <v>4671</v>
      </c>
      <c r="P1297" s="723" t="s">
        <v>229</v>
      </c>
      <c r="Q1297" s="870" t="s">
        <v>230</v>
      </c>
      <c r="R1297" s="723" t="s">
        <v>2856</v>
      </c>
      <c r="S1297" s="723">
        <v>796</v>
      </c>
      <c r="T1297" s="723" t="s">
        <v>232</v>
      </c>
      <c r="U1297" s="785">
        <v>2</v>
      </c>
      <c r="V1297" s="785">
        <v>55000</v>
      </c>
      <c r="W1297" s="1371">
        <v>110000</v>
      </c>
      <c r="X1297" s="785">
        <v>123200</v>
      </c>
      <c r="Y1297" s="723" t="s">
        <v>4270</v>
      </c>
      <c r="Z1297" s="723">
        <v>2016</v>
      </c>
      <c r="AA1297" s="723"/>
      <c r="AB1297" s="756" t="s">
        <v>876</v>
      </c>
      <c r="AC1297" s="756"/>
      <c r="AD1297" s="756"/>
      <c r="AE1297" s="756"/>
      <c r="AF1297" s="756"/>
      <c r="AG1297" s="756" t="s">
        <v>6818</v>
      </c>
      <c r="AH1297" s="756" t="s">
        <v>794</v>
      </c>
      <c r="AI1297" s="756">
        <v>210000371</v>
      </c>
      <c r="AJ1297" s="756" t="s">
        <v>6819</v>
      </c>
      <c r="AK1297" s="803"/>
    </row>
    <row r="1298" spans="1:37" s="192" customFormat="1" ht="100.5" customHeight="1">
      <c r="A1298" s="723" t="s">
        <v>6820</v>
      </c>
      <c r="B1298" s="1039" t="s">
        <v>33</v>
      </c>
      <c r="C1298" s="723" t="s">
        <v>6605</v>
      </c>
      <c r="D1298" s="723" t="s">
        <v>6434</v>
      </c>
      <c r="E1298" s="723" t="str">
        <f t="shared" si="48"/>
        <v>Мембрана</v>
      </c>
      <c r="F1298" s="723" t="s">
        <v>6606</v>
      </c>
      <c r="G1298" s="723" t="str">
        <f t="shared" si="49"/>
        <v>для регулятора давления, из мембранного полотна толщина 2 мм</v>
      </c>
      <c r="H1298" s="723"/>
      <c r="I1298" s="723"/>
      <c r="J1298" s="723" t="s">
        <v>1135</v>
      </c>
      <c r="K1298" s="723">
        <v>0</v>
      </c>
      <c r="L1298" s="1044">
        <v>151010000</v>
      </c>
      <c r="M1298" s="745" t="s">
        <v>82</v>
      </c>
      <c r="N1298" s="723" t="s">
        <v>2115</v>
      </c>
      <c r="O1298" s="809" t="s">
        <v>4671</v>
      </c>
      <c r="P1298" s="723" t="s">
        <v>229</v>
      </c>
      <c r="Q1298" s="870" t="s">
        <v>230</v>
      </c>
      <c r="R1298" s="723" t="s">
        <v>2856</v>
      </c>
      <c r="S1298" s="723">
        <v>796</v>
      </c>
      <c r="T1298" s="723" t="s">
        <v>232</v>
      </c>
      <c r="U1298" s="785">
        <v>16</v>
      </c>
      <c r="V1298" s="785">
        <v>5500</v>
      </c>
      <c r="W1298" s="1371">
        <v>88000</v>
      </c>
      <c r="X1298" s="785">
        <v>98560</v>
      </c>
      <c r="Y1298" s="723"/>
      <c r="Z1298" s="723">
        <v>2016</v>
      </c>
      <c r="AA1298" s="723"/>
      <c r="AB1298" s="756" t="s">
        <v>876</v>
      </c>
      <c r="AC1298" s="756"/>
      <c r="AD1298" s="756"/>
      <c r="AE1298" s="756"/>
      <c r="AF1298" s="756"/>
      <c r="AG1298" s="756" t="s">
        <v>6821</v>
      </c>
      <c r="AH1298" s="756" t="s">
        <v>794</v>
      </c>
      <c r="AI1298" s="756">
        <v>210000377</v>
      </c>
      <c r="AJ1298" s="756" t="s">
        <v>6611</v>
      </c>
      <c r="AK1298" s="803"/>
    </row>
    <row r="1299" spans="1:37" s="192" customFormat="1" ht="100.5" customHeight="1">
      <c r="A1299" s="723" t="s">
        <v>6822</v>
      </c>
      <c r="B1299" s="1039" t="s">
        <v>33</v>
      </c>
      <c r="C1299" s="723" t="s">
        <v>6605</v>
      </c>
      <c r="D1299" s="723" t="s">
        <v>6434</v>
      </c>
      <c r="E1299" s="723" t="str">
        <f t="shared" si="48"/>
        <v>Мембрана</v>
      </c>
      <c r="F1299" s="723" t="s">
        <v>6606</v>
      </c>
      <c r="G1299" s="723" t="str">
        <f t="shared" si="49"/>
        <v>для регулятора давления, из мембранного полотна толщина 2 мм</v>
      </c>
      <c r="H1299" s="723"/>
      <c r="I1299" s="723"/>
      <c r="J1299" s="723" t="s">
        <v>1135</v>
      </c>
      <c r="K1299" s="723">
        <v>0</v>
      </c>
      <c r="L1299" s="1044">
        <v>151010000</v>
      </c>
      <c r="M1299" s="745" t="s">
        <v>82</v>
      </c>
      <c r="N1299" s="723" t="s">
        <v>2115</v>
      </c>
      <c r="O1299" s="809" t="s">
        <v>4671</v>
      </c>
      <c r="P1299" s="723" t="s">
        <v>229</v>
      </c>
      <c r="Q1299" s="870" t="s">
        <v>230</v>
      </c>
      <c r="R1299" s="723" t="s">
        <v>2856</v>
      </c>
      <c r="S1299" s="723">
        <v>796</v>
      </c>
      <c r="T1299" s="723" t="s">
        <v>232</v>
      </c>
      <c r="U1299" s="785">
        <v>4</v>
      </c>
      <c r="V1299" s="785">
        <v>11000</v>
      </c>
      <c r="W1299" s="1371">
        <v>44000</v>
      </c>
      <c r="X1299" s="785">
        <v>49280</v>
      </c>
      <c r="Y1299" s="723"/>
      <c r="Z1299" s="723">
        <v>2016</v>
      </c>
      <c r="AA1299" s="723"/>
      <c r="AB1299" s="756" t="s">
        <v>876</v>
      </c>
      <c r="AC1299" s="756"/>
      <c r="AD1299" s="756"/>
      <c r="AE1299" s="756"/>
      <c r="AF1299" s="756"/>
      <c r="AG1299" s="756" t="s">
        <v>6823</v>
      </c>
      <c r="AH1299" s="756" t="s">
        <v>794</v>
      </c>
      <c r="AI1299" s="756">
        <v>210000379</v>
      </c>
      <c r="AJ1299" s="756" t="s">
        <v>6614</v>
      </c>
      <c r="AK1299" s="803"/>
    </row>
    <row r="1300" spans="1:37" s="192" customFormat="1" ht="100.5" customHeight="1">
      <c r="A1300" s="723" t="s">
        <v>6824</v>
      </c>
      <c r="B1300" s="1039" t="s">
        <v>33</v>
      </c>
      <c r="C1300" s="723" t="s">
        <v>6433</v>
      </c>
      <c r="D1300" s="723" t="s">
        <v>6434</v>
      </c>
      <c r="E1300" s="723" t="str">
        <f t="shared" si="48"/>
        <v>Мембрана</v>
      </c>
      <c r="F1300" s="723" t="s">
        <v>6435</v>
      </c>
      <c r="G1300" s="723" t="str">
        <f t="shared" si="49"/>
        <v>для регулятора давления, из мембранного полотна толщина 3 мм</v>
      </c>
      <c r="H1300" s="723"/>
      <c r="I1300" s="723"/>
      <c r="J1300" s="723" t="s">
        <v>1135</v>
      </c>
      <c r="K1300" s="723">
        <v>0</v>
      </c>
      <c r="L1300" s="1044">
        <v>151010000</v>
      </c>
      <c r="M1300" s="745" t="s">
        <v>82</v>
      </c>
      <c r="N1300" s="723" t="s">
        <v>2115</v>
      </c>
      <c r="O1300" s="809" t="s">
        <v>4671</v>
      </c>
      <c r="P1300" s="723" t="s">
        <v>229</v>
      </c>
      <c r="Q1300" s="870" t="s">
        <v>230</v>
      </c>
      <c r="R1300" s="723" t="s">
        <v>2856</v>
      </c>
      <c r="S1300" s="723">
        <v>796</v>
      </c>
      <c r="T1300" s="723" t="s">
        <v>232</v>
      </c>
      <c r="U1300" s="785">
        <v>8</v>
      </c>
      <c r="V1300" s="785">
        <v>12100</v>
      </c>
      <c r="W1300" s="1371">
        <v>96800</v>
      </c>
      <c r="X1300" s="785">
        <v>108416</v>
      </c>
      <c r="Y1300" s="723"/>
      <c r="Z1300" s="723">
        <v>2016</v>
      </c>
      <c r="AA1300" s="723"/>
      <c r="AB1300" s="756" t="s">
        <v>876</v>
      </c>
      <c r="AC1300" s="756"/>
      <c r="AD1300" s="756"/>
      <c r="AE1300" s="756"/>
      <c r="AF1300" s="756"/>
      <c r="AG1300" s="756" t="s">
        <v>6825</v>
      </c>
      <c r="AH1300" s="756" t="s">
        <v>794</v>
      </c>
      <c r="AI1300" s="756">
        <v>210000380</v>
      </c>
      <c r="AJ1300" s="756" t="s">
        <v>6617</v>
      </c>
      <c r="AK1300" s="803"/>
    </row>
    <row r="1301" spans="1:37" s="192" customFormat="1" ht="100.5" customHeight="1">
      <c r="A1301" s="723" t="s">
        <v>6826</v>
      </c>
      <c r="B1301" s="1039" t="s">
        <v>33</v>
      </c>
      <c r="C1301" s="723" t="s">
        <v>6619</v>
      </c>
      <c r="D1301" s="723" t="s">
        <v>6434</v>
      </c>
      <c r="E1301" s="723" t="str">
        <f t="shared" si="48"/>
        <v>Мембрана</v>
      </c>
      <c r="F1301" s="723" t="s">
        <v>6620</v>
      </c>
      <c r="G1301" s="723" t="str">
        <f t="shared" si="49"/>
        <v>для регулятора давления, из мембранного полотна толщина 6 мм</v>
      </c>
      <c r="H1301" s="723"/>
      <c r="I1301" s="723"/>
      <c r="J1301" s="723" t="s">
        <v>1135</v>
      </c>
      <c r="K1301" s="723">
        <v>0</v>
      </c>
      <c r="L1301" s="1044">
        <v>151010000</v>
      </c>
      <c r="M1301" s="745" t="s">
        <v>82</v>
      </c>
      <c r="N1301" s="723" t="s">
        <v>2115</v>
      </c>
      <c r="O1301" s="809" t="s">
        <v>4671</v>
      </c>
      <c r="P1301" s="723" t="s">
        <v>229</v>
      </c>
      <c r="Q1301" s="870" t="s">
        <v>230</v>
      </c>
      <c r="R1301" s="723" t="s">
        <v>2856</v>
      </c>
      <c r="S1301" s="723">
        <v>796</v>
      </c>
      <c r="T1301" s="723" t="s">
        <v>232</v>
      </c>
      <c r="U1301" s="785">
        <v>12</v>
      </c>
      <c r="V1301" s="785">
        <v>18000</v>
      </c>
      <c r="W1301" s="1371">
        <v>216000</v>
      </c>
      <c r="X1301" s="785">
        <v>241920</v>
      </c>
      <c r="Y1301" s="723"/>
      <c r="Z1301" s="723">
        <v>2016</v>
      </c>
      <c r="AA1301" s="723"/>
      <c r="AB1301" s="756" t="s">
        <v>876</v>
      </c>
      <c r="AC1301" s="756"/>
      <c r="AD1301" s="756"/>
      <c r="AE1301" s="756"/>
      <c r="AF1301" s="756"/>
      <c r="AG1301" s="756" t="s">
        <v>6827</v>
      </c>
      <c r="AH1301" s="756" t="s">
        <v>794</v>
      </c>
      <c r="AI1301" s="756">
        <v>210000382</v>
      </c>
      <c r="AJ1301" s="756" t="s">
        <v>6622</v>
      </c>
      <c r="AK1301" s="803"/>
    </row>
    <row r="1302" spans="1:37" s="192" customFormat="1" ht="100.5" customHeight="1">
      <c r="A1302" s="723" t="s">
        <v>6828</v>
      </c>
      <c r="B1302" s="1039" t="s">
        <v>33</v>
      </c>
      <c r="C1302" s="723" t="s">
        <v>6829</v>
      </c>
      <c r="D1302" s="723" t="s">
        <v>6830</v>
      </c>
      <c r="E1302" s="723" t="str">
        <f t="shared" si="48"/>
        <v>Противогаз</v>
      </c>
      <c r="F1302" s="723" t="s">
        <v>6831</v>
      </c>
      <c r="G1302" s="723" t="str">
        <f t="shared" si="49"/>
        <v>шланговый, поставка воздушной смеси с некоторого отдаления</v>
      </c>
      <c r="H1302" s="723"/>
      <c r="I1302" s="723"/>
      <c r="J1302" s="723" t="s">
        <v>1135</v>
      </c>
      <c r="K1302" s="723">
        <v>0</v>
      </c>
      <c r="L1302" s="1044">
        <v>151010000</v>
      </c>
      <c r="M1302" s="745" t="s">
        <v>82</v>
      </c>
      <c r="N1302" s="723" t="s">
        <v>2115</v>
      </c>
      <c r="O1302" s="809" t="s">
        <v>4671</v>
      </c>
      <c r="P1302" s="723" t="s">
        <v>229</v>
      </c>
      <c r="Q1302" s="870" t="s">
        <v>230</v>
      </c>
      <c r="R1302" s="723" t="s">
        <v>2856</v>
      </c>
      <c r="S1302" s="723">
        <v>796</v>
      </c>
      <c r="T1302" s="723" t="s">
        <v>232</v>
      </c>
      <c r="U1302" s="785">
        <v>6</v>
      </c>
      <c r="V1302" s="785">
        <v>100000</v>
      </c>
      <c r="W1302" s="1371">
        <v>600000</v>
      </c>
      <c r="X1302" s="785">
        <v>672000</v>
      </c>
      <c r="Y1302" s="723"/>
      <c r="Z1302" s="723">
        <v>2016</v>
      </c>
      <c r="AA1302" s="723"/>
      <c r="AB1302" s="756" t="s">
        <v>876</v>
      </c>
      <c r="AC1302" s="756"/>
      <c r="AD1302" s="756"/>
      <c r="AE1302" s="756"/>
      <c r="AF1302" s="756"/>
      <c r="AG1302" s="756" t="s">
        <v>6832</v>
      </c>
      <c r="AH1302" s="756" t="s">
        <v>794</v>
      </c>
      <c r="AI1302" s="756">
        <v>210000738</v>
      </c>
      <c r="AJ1302" s="756" t="s">
        <v>6833</v>
      </c>
      <c r="AK1302" s="803"/>
    </row>
    <row r="1303" spans="1:37" s="192" customFormat="1" ht="100.5" customHeight="1">
      <c r="A1303" s="723" t="s">
        <v>6834</v>
      </c>
      <c r="B1303" s="1039" t="s">
        <v>33</v>
      </c>
      <c r="C1303" s="723" t="s">
        <v>6422</v>
      </c>
      <c r="D1303" s="723" t="s">
        <v>6423</v>
      </c>
      <c r="E1303" s="723" t="str">
        <f t="shared" si="48"/>
        <v>Паронит</v>
      </c>
      <c r="F1303" s="723" t="s">
        <v>6424</v>
      </c>
      <c r="G1303" s="723" t="str">
        <f t="shared" si="49"/>
        <v>марка ПОН-Б, общего назначения, толщина 2,0 мм, ГОСТ 481-80</v>
      </c>
      <c r="H1303" s="723"/>
      <c r="I1303" s="723"/>
      <c r="J1303" s="723" t="s">
        <v>1135</v>
      </c>
      <c r="K1303" s="723">
        <v>0</v>
      </c>
      <c r="L1303" s="1044">
        <v>151010000</v>
      </c>
      <c r="M1303" s="745" t="s">
        <v>82</v>
      </c>
      <c r="N1303" s="723" t="s">
        <v>2115</v>
      </c>
      <c r="O1303" s="809" t="s">
        <v>4671</v>
      </c>
      <c r="P1303" s="723" t="s">
        <v>229</v>
      </c>
      <c r="Q1303" s="870" t="s">
        <v>230</v>
      </c>
      <c r="R1303" s="723" t="s">
        <v>2856</v>
      </c>
      <c r="S1303" s="723">
        <v>166</v>
      </c>
      <c r="T1303" s="723" t="s">
        <v>902</v>
      </c>
      <c r="U1303" s="785">
        <v>290.74599999999998</v>
      </c>
      <c r="V1303" s="785">
        <v>2500</v>
      </c>
      <c r="W1303" s="1371">
        <v>726865</v>
      </c>
      <c r="X1303" s="785">
        <v>814088.8</v>
      </c>
      <c r="Y1303" s="723"/>
      <c r="Z1303" s="723">
        <v>2016</v>
      </c>
      <c r="AA1303" s="723"/>
      <c r="AB1303" s="756" t="s">
        <v>876</v>
      </c>
      <c r="AC1303" s="756"/>
      <c r="AD1303" s="756"/>
      <c r="AE1303" s="756"/>
      <c r="AF1303" s="756"/>
      <c r="AG1303" s="756" t="s">
        <v>6835</v>
      </c>
      <c r="AH1303" s="756" t="s">
        <v>794</v>
      </c>
      <c r="AI1303" s="756">
        <v>210000934</v>
      </c>
      <c r="AJ1303" s="756" t="s">
        <v>6426</v>
      </c>
      <c r="AK1303" s="803"/>
    </row>
    <row r="1304" spans="1:37" s="192" customFormat="1" ht="100.5" customHeight="1">
      <c r="A1304" s="723" t="s">
        <v>6836</v>
      </c>
      <c r="B1304" s="1039" t="s">
        <v>33</v>
      </c>
      <c r="C1304" s="723" t="s">
        <v>6605</v>
      </c>
      <c r="D1304" s="723" t="s">
        <v>6434</v>
      </c>
      <c r="E1304" s="723" t="str">
        <f t="shared" si="48"/>
        <v>Мембрана</v>
      </c>
      <c r="F1304" s="723" t="s">
        <v>6606</v>
      </c>
      <c r="G1304" s="723" t="str">
        <f t="shared" si="49"/>
        <v>для регулятора давления, из мембранного полотна толщина 2 мм</v>
      </c>
      <c r="H1304" s="723"/>
      <c r="I1304" s="723"/>
      <c r="J1304" s="723" t="s">
        <v>1135</v>
      </c>
      <c r="K1304" s="723">
        <v>0</v>
      </c>
      <c r="L1304" s="1044">
        <v>151010000</v>
      </c>
      <c r="M1304" s="745" t="s">
        <v>82</v>
      </c>
      <c r="N1304" s="723" t="s">
        <v>2115</v>
      </c>
      <c r="O1304" s="809" t="s">
        <v>4671</v>
      </c>
      <c r="P1304" s="723" t="s">
        <v>229</v>
      </c>
      <c r="Q1304" s="870" t="s">
        <v>230</v>
      </c>
      <c r="R1304" s="723" t="s">
        <v>2856</v>
      </c>
      <c r="S1304" s="723">
        <v>796</v>
      </c>
      <c r="T1304" s="723" t="s">
        <v>232</v>
      </c>
      <c r="U1304" s="785">
        <v>8</v>
      </c>
      <c r="V1304" s="785">
        <v>12000</v>
      </c>
      <c r="W1304" s="1371">
        <v>96000</v>
      </c>
      <c r="X1304" s="785">
        <v>107520</v>
      </c>
      <c r="Y1304" s="723"/>
      <c r="Z1304" s="723">
        <v>2016</v>
      </c>
      <c r="AA1304" s="723"/>
      <c r="AB1304" s="756" t="s">
        <v>876</v>
      </c>
      <c r="AC1304" s="756"/>
      <c r="AD1304" s="756"/>
      <c r="AE1304" s="756"/>
      <c r="AF1304" s="756"/>
      <c r="AG1304" s="756" t="s">
        <v>6837</v>
      </c>
      <c r="AH1304" s="756" t="s">
        <v>794</v>
      </c>
      <c r="AI1304" s="756">
        <v>210010326</v>
      </c>
      <c r="AJ1304" s="756" t="s">
        <v>6838</v>
      </c>
      <c r="AK1304" s="803"/>
    </row>
    <row r="1305" spans="1:37" s="192" customFormat="1" ht="100.5" customHeight="1">
      <c r="A1305" s="723" t="s">
        <v>6839</v>
      </c>
      <c r="B1305" s="1039" t="s">
        <v>33</v>
      </c>
      <c r="C1305" s="723" t="s">
        <v>6433</v>
      </c>
      <c r="D1305" s="723" t="s">
        <v>6434</v>
      </c>
      <c r="E1305" s="723" t="str">
        <f t="shared" si="48"/>
        <v>Мембрана</v>
      </c>
      <c r="F1305" s="723" t="s">
        <v>6435</v>
      </c>
      <c r="G1305" s="723" t="str">
        <f t="shared" si="49"/>
        <v>для регулятора давления, из мембранного полотна толщина 3 мм</v>
      </c>
      <c r="H1305" s="723"/>
      <c r="I1305" s="723"/>
      <c r="J1305" s="723" t="s">
        <v>1135</v>
      </c>
      <c r="K1305" s="723">
        <v>0</v>
      </c>
      <c r="L1305" s="1044">
        <v>151010000</v>
      </c>
      <c r="M1305" s="745" t="s">
        <v>82</v>
      </c>
      <c r="N1305" s="723" t="s">
        <v>2115</v>
      </c>
      <c r="O1305" s="809" t="s">
        <v>4671</v>
      </c>
      <c r="P1305" s="723" t="s">
        <v>229</v>
      </c>
      <c r="Q1305" s="870" t="s">
        <v>230</v>
      </c>
      <c r="R1305" s="723" t="s">
        <v>2856</v>
      </c>
      <c r="S1305" s="723">
        <v>796</v>
      </c>
      <c r="T1305" s="723" t="s">
        <v>232</v>
      </c>
      <c r="U1305" s="785">
        <v>4</v>
      </c>
      <c r="V1305" s="785">
        <v>13200</v>
      </c>
      <c r="W1305" s="1371">
        <v>52800</v>
      </c>
      <c r="X1305" s="785">
        <v>59136</v>
      </c>
      <c r="Y1305" s="723"/>
      <c r="Z1305" s="723">
        <v>2016</v>
      </c>
      <c r="AA1305" s="723"/>
      <c r="AB1305" s="756" t="s">
        <v>876</v>
      </c>
      <c r="AC1305" s="756"/>
      <c r="AD1305" s="756"/>
      <c r="AE1305" s="756"/>
      <c r="AF1305" s="756"/>
      <c r="AG1305" s="756" t="s">
        <v>6840</v>
      </c>
      <c r="AH1305" s="756" t="s">
        <v>794</v>
      </c>
      <c r="AI1305" s="756">
        <v>210010328</v>
      </c>
      <c r="AJ1305" s="756" t="s">
        <v>6437</v>
      </c>
      <c r="AK1305" s="803"/>
    </row>
    <row r="1306" spans="1:37" s="192" customFormat="1" ht="100.5" customHeight="1">
      <c r="A1306" s="723" t="s">
        <v>6841</v>
      </c>
      <c r="B1306" s="1039" t="s">
        <v>33</v>
      </c>
      <c r="C1306" s="723" t="s">
        <v>6842</v>
      </c>
      <c r="D1306" s="723" t="s">
        <v>6423</v>
      </c>
      <c r="E1306" s="723" t="str">
        <f t="shared" si="48"/>
        <v>Паронит</v>
      </c>
      <c r="F1306" s="723" t="s">
        <v>6843</v>
      </c>
      <c r="G1306" s="723" t="str">
        <f t="shared" si="49"/>
        <v>марка ПОН-Б, общего назначения, толщина 4,0 мм, ГОСТ 481-80</v>
      </c>
      <c r="H1306" s="723"/>
      <c r="I1306" s="723"/>
      <c r="J1306" s="723" t="s">
        <v>1135</v>
      </c>
      <c r="K1306" s="723">
        <v>0</v>
      </c>
      <c r="L1306" s="1044">
        <v>151010000</v>
      </c>
      <c r="M1306" s="745" t="s">
        <v>82</v>
      </c>
      <c r="N1306" s="723" t="s">
        <v>2115</v>
      </c>
      <c r="O1306" s="809" t="s">
        <v>4671</v>
      </c>
      <c r="P1306" s="723" t="s">
        <v>229</v>
      </c>
      <c r="Q1306" s="870" t="s">
        <v>230</v>
      </c>
      <c r="R1306" s="723" t="s">
        <v>2856</v>
      </c>
      <c r="S1306" s="723">
        <v>166</v>
      </c>
      <c r="T1306" s="723" t="s">
        <v>902</v>
      </c>
      <c r="U1306" s="785">
        <v>2</v>
      </c>
      <c r="V1306" s="785">
        <v>588</v>
      </c>
      <c r="W1306" s="1371">
        <v>1176</v>
      </c>
      <c r="X1306" s="785">
        <v>1317.12</v>
      </c>
      <c r="Y1306" s="723"/>
      <c r="Z1306" s="723">
        <v>2016</v>
      </c>
      <c r="AA1306" s="723"/>
      <c r="AB1306" s="756" t="s">
        <v>876</v>
      </c>
      <c r="AC1306" s="756"/>
      <c r="AD1306" s="756"/>
      <c r="AE1306" s="756"/>
      <c r="AF1306" s="756"/>
      <c r="AG1306" s="756" t="s">
        <v>6844</v>
      </c>
      <c r="AH1306" s="756" t="s">
        <v>794</v>
      </c>
      <c r="AI1306" s="756">
        <v>210011876</v>
      </c>
      <c r="AJ1306" s="756" t="s">
        <v>6845</v>
      </c>
      <c r="AK1306" s="803"/>
    </row>
    <row r="1307" spans="1:37" s="192" customFormat="1" ht="100.5" customHeight="1">
      <c r="A1307" s="723" t="s">
        <v>6846</v>
      </c>
      <c r="B1307" s="1039" t="s">
        <v>33</v>
      </c>
      <c r="C1307" s="723" t="s">
        <v>6439</v>
      </c>
      <c r="D1307" s="723" t="s">
        <v>6423</v>
      </c>
      <c r="E1307" s="723" t="str">
        <f t="shared" ref="E1307:E1382" si="50">D1307</f>
        <v>Паронит</v>
      </c>
      <c r="F1307" s="723" t="s">
        <v>6440</v>
      </c>
      <c r="G1307" s="723" t="str">
        <f t="shared" ref="G1307:G1382" si="51">F1307</f>
        <v>марка ПОН, общего назначения, толщина 2,0 мм, ГОСТ 481-80</v>
      </c>
      <c r="H1307" s="723"/>
      <c r="I1307" s="723"/>
      <c r="J1307" s="723" t="s">
        <v>1135</v>
      </c>
      <c r="K1307" s="723">
        <v>0</v>
      </c>
      <c r="L1307" s="1044">
        <v>151010000</v>
      </c>
      <c r="M1307" s="745" t="s">
        <v>82</v>
      </c>
      <c r="N1307" s="723" t="s">
        <v>2115</v>
      </c>
      <c r="O1307" s="809" t="s">
        <v>4671</v>
      </c>
      <c r="P1307" s="723" t="s">
        <v>229</v>
      </c>
      <c r="Q1307" s="870" t="s">
        <v>230</v>
      </c>
      <c r="R1307" s="723" t="s">
        <v>2856</v>
      </c>
      <c r="S1307" s="723">
        <v>166</v>
      </c>
      <c r="T1307" s="723" t="s">
        <v>902</v>
      </c>
      <c r="U1307" s="785">
        <v>30.6</v>
      </c>
      <c r="V1307" s="785">
        <v>2000</v>
      </c>
      <c r="W1307" s="1371">
        <v>61200</v>
      </c>
      <c r="X1307" s="785">
        <v>68544</v>
      </c>
      <c r="Y1307" s="723"/>
      <c r="Z1307" s="723">
        <v>2016</v>
      </c>
      <c r="AA1307" s="723"/>
      <c r="AB1307" s="756" t="s">
        <v>876</v>
      </c>
      <c r="AC1307" s="756"/>
      <c r="AD1307" s="756"/>
      <c r="AE1307" s="756"/>
      <c r="AF1307" s="756"/>
      <c r="AG1307" s="756" t="s">
        <v>6847</v>
      </c>
      <c r="AH1307" s="756" t="s">
        <v>794</v>
      </c>
      <c r="AI1307" s="756">
        <v>210012437</v>
      </c>
      <c r="AJ1307" s="756" t="s">
        <v>6442</v>
      </c>
      <c r="AK1307" s="803"/>
    </row>
    <row r="1308" spans="1:37" s="192" customFormat="1" ht="100.5" customHeight="1">
      <c r="A1308" s="723" t="s">
        <v>6848</v>
      </c>
      <c r="B1308" s="1039" t="s">
        <v>33</v>
      </c>
      <c r="C1308" s="723" t="s">
        <v>6444</v>
      </c>
      <c r="D1308" s="723" t="s">
        <v>6423</v>
      </c>
      <c r="E1308" s="723" t="str">
        <f t="shared" si="50"/>
        <v>Паронит</v>
      </c>
      <c r="F1308" s="723" t="s">
        <v>6445</v>
      </c>
      <c r="G1308" s="723" t="str">
        <f t="shared" si="51"/>
        <v>марка ПМБ, маслобензостойкий, толщина 3,0 мм, ГОСТ 481-80</v>
      </c>
      <c r="H1308" s="723"/>
      <c r="I1308" s="723"/>
      <c r="J1308" s="723" t="s">
        <v>1135</v>
      </c>
      <c r="K1308" s="723">
        <v>0</v>
      </c>
      <c r="L1308" s="1044">
        <v>151010000</v>
      </c>
      <c r="M1308" s="745" t="s">
        <v>82</v>
      </c>
      <c r="N1308" s="723" t="s">
        <v>2115</v>
      </c>
      <c r="O1308" s="809" t="s">
        <v>4671</v>
      </c>
      <c r="P1308" s="723" t="s">
        <v>229</v>
      </c>
      <c r="Q1308" s="870" t="s">
        <v>230</v>
      </c>
      <c r="R1308" s="723" t="s">
        <v>2856</v>
      </c>
      <c r="S1308" s="723">
        <v>166</v>
      </c>
      <c r="T1308" s="723" t="s">
        <v>902</v>
      </c>
      <c r="U1308" s="785">
        <v>33.36</v>
      </c>
      <c r="V1308" s="785">
        <v>2500</v>
      </c>
      <c r="W1308" s="1371">
        <v>83400</v>
      </c>
      <c r="X1308" s="785">
        <v>93408</v>
      </c>
      <c r="Y1308" s="723"/>
      <c r="Z1308" s="723">
        <v>2016</v>
      </c>
      <c r="AA1308" s="723"/>
      <c r="AB1308" s="756" t="s">
        <v>876</v>
      </c>
      <c r="AC1308" s="756"/>
      <c r="AD1308" s="756"/>
      <c r="AE1308" s="756"/>
      <c r="AF1308" s="756"/>
      <c r="AG1308" s="756" t="s">
        <v>6849</v>
      </c>
      <c r="AH1308" s="756" t="s">
        <v>794</v>
      </c>
      <c r="AI1308" s="756">
        <v>210012498</v>
      </c>
      <c r="AJ1308" s="756" t="s">
        <v>6447</v>
      </c>
      <c r="AK1308" s="803"/>
    </row>
    <row r="1309" spans="1:37" s="192" customFormat="1" ht="100.5" customHeight="1">
      <c r="A1309" s="723" t="s">
        <v>6850</v>
      </c>
      <c r="B1309" s="1039" t="s">
        <v>33</v>
      </c>
      <c r="C1309" s="723" t="s">
        <v>4909</v>
      </c>
      <c r="D1309" s="723" t="s">
        <v>4910</v>
      </c>
      <c r="E1309" s="723" t="str">
        <f t="shared" si="50"/>
        <v>Комплект резиновых уплотнений</v>
      </c>
      <c r="F1309" s="723" t="s">
        <v>4911</v>
      </c>
      <c r="G1309" s="723" t="str">
        <f t="shared" si="51"/>
        <v>к регулятору перепада давления, для газоперекачивающих агрегатов (ГПА)</v>
      </c>
      <c r="H1309" s="723"/>
      <c r="I1309" s="723"/>
      <c r="J1309" s="723" t="s">
        <v>1135</v>
      </c>
      <c r="K1309" s="723">
        <v>0</v>
      </c>
      <c r="L1309" s="1044">
        <v>151010000</v>
      </c>
      <c r="M1309" s="745" t="s">
        <v>82</v>
      </c>
      <c r="N1309" s="723" t="s">
        <v>2115</v>
      </c>
      <c r="O1309" s="809" t="s">
        <v>4671</v>
      </c>
      <c r="P1309" s="723" t="s">
        <v>229</v>
      </c>
      <c r="Q1309" s="870" t="s">
        <v>230</v>
      </c>
      <c r="R1309" s="723" t="s">
        <v>2856</v>
      </c>
      <c r="S1309" s="723">
        <v>796</v>
      </c>
      <c r="T1309" s="723" t="s">
        <v>232</v>
      </c>
      <c r="U1309" s="785">
        <v>3</v>
      </c>
      <c r="V1309" s="785">
        <v>170500</v>
      </c>
      <c r="W1309" s="1371">
        <v>511500</v>
      </c>
      <c r="X1309" s="785">
        <v>572880</v>
      </c>
      <c r="Y1309" s="723"/>
      <c r="Z1309" s="723">
        <v>2016</v>
      </c>
      <c r="AA1309" s="723"/>
      <c r="AB1309" s="756" t="s">
        <v>876</v>
      </c>
      <c r="AC1309" s="756"/>
      <c r="AD1309" s="756"/>
      <c r="AE1309" s="756"/>
      <c r="AF1309" s="756"/>
      <c r="AG1309" s="756" t="s">
        <v>6851</v>
      </c>
      <c r="AH1309" s="756" t="s">
        <v>794</v>
      </c>
      <c r="AI1309" s="756">
        <v>210013249</v>
      </c>
      <c r="AJ1309" s="756" t="s">
        <v>6852</v>
      </c>
      <c r="AK1309" s="803"/>
    </row>
    <row r="1310" spans="1:37" s="192" customFormat="1" ht="100.5" customHeight="1">
      <c r="A1310" s="723" t="s">
        <v>6853</v>
      </c>
      <c r="B1310" s="1039" t="s">
        <v>33</v>
      </c>
      <c r="C1310" s="723" t="s">
        <v>4909</v>
      </c>
      <c r="D1310" s="723" t="s">
        <v>4910</v>
      </c>
      <c r="E1310" s="723" t="str">
        <f t="shared" si="50"/>
        <v>Комплект резиновых уплотнений</v>
      </c>
      <c r="F1310" s="723" t="s">
        <v>4911</v>
      </c>
      <c r="G1310" s="723" t="str">
        <f t="shared" si="51"/>
        <v>к регулятору перепада давления, для газоперекачивающих агрегатов (ГПА)</v>
      </c>
      <c r="H1310" s="723"/>
      <c r="I1310" s="723"/>
      <c r="J1310" s="723" t="s">
        <v>1135</v>
      </c>
      <c r="K1310" s="723">
        <v>0</v>
      </c>
      <c r="L1310" s="1044">
        <v>151010000</v>
      </c>
      <c r="M1310" s="745" t="s">
        <v>82</v>
      </c>
      <c r="N1310" s="723" t="s">
        <v>2115</v>
      </c>
      <c r="O1310" s="809" t="s">
        <v>4671</v>
      </c>
      <c r="P1310" s="723" t="s">
        <v>229</v>
      </c>
      <c r="Q1310" s="870" t="s">
        <v>230</v>
      </c>
      <c r="R1310" s="723" t="s">
        <v>2856</v>
      </c>
      <c r="S1310" s="723">
        <v>796</v>
      </c>
      <c r="T1310" s="723" t="s">
        <v>232</v>
      </c>
      <c r="U1310" s="785">
        <v>2</v>
      </c>
      <c r="V1310" s="785">
        <v>170500</v>
      </c>
      <c r="W1310" s="1371">
        <v>341000</v>
      </c>
      <c r="X1310" s="785">
        <v>381920</v>
      </c>
      <c r="Y1310" s="723"/>
      <c r="Z1310" s="723">
        <v>2016</v>
      </c>
      <c r="AA1310" s="723"/>
      <c r="AB1310" s="756" t="s">
        <v>876</v>
      </c>
      <c r="AC1310" s="756"/>
      <c r="AD1310" s="756"/>
      <c r="AE1310" s="756"/>
      <c r="AF1310" s="756"/>
      <c r="AG1310" s="756" t="s">
        <v>6854</v>
      </c>
      <c r="AH1310" s="756" t="s">
        <v>794</v>
      </c>
      <c r="AI1310" s="756">
        <v>210013251</v>
      </c>
      <c r="AJ1310" s="756" t="s">
        <v>6855</v>
      </c>
      <c r="AK1310" s="803"/>
    </row>
    <row r="1311" spans="1:37" s="192" customFormat="1" ht="100.5" customHeight="1">
      <c r="A1311" s="723" t="s">
        <v>6856</v>
      </c>
      <c r="B1311" s="1039" t="s">
        <v>33</v>
      </c>
      <c r="C1311" s="723" t="s">
        <v>6639</v>
      </c>
      <c r="D1311" s="723" t="s">
        <v>6423</v>
      </c>
      <c r="E1311" s="723" t="str">
        <f t="shared" si="50"/>
        <v>Паронит</v>
      </c>
      <c r="F1311" s="723" t="s">
        <v>6640</v>
      </c>
      <c r="G1311" s="723" t="str">
        <f t="shared" si="51"/>
        <v>марка ПОН-Б, общего назначения, толщина 1,0 мм, ГОСТ 481-80</v>
      </c>
      <c r="H1311" s="723"/>
      <c r="I1311" s="723"/>
      <c r="J1311" s="723" t="s">
        <v>1135</v>
      </c>
      <c r="K1311" s="723">
        <v>0</v>
      </c>
      <c r="L1311" s="1044">
        <v>151010000</v>
      </c>
      <c r="M1311" s="745" t="s">
        <v>82</v>
      </c>
      <c r="N1311" s="723" t="s">
        <v>2115</v>
      </c>
      <c r="O1311" s="809" t="s">
        <v>4671</v>
      </c>
      <c r="P1311" s="723" t="s">
        <v>229</v>
      </c>
      <c r="Q1311" s="870" t="s">
        <v>230</v>
      </c>
      <c r="R1311" s="723" t="s">
        <v>2856</v>
      </c>
      <c r="S1311" s="723">
        <v>166</v>
      </c>
      <c r="T1311" s="723" t="s">
        <v>902</v>
      </c>
      <c r="U1311" s="785">
        <v>7.5</v>
      </c>
      <c r="V1311" s="785">
        <v>1500</v>
      </c>
      <c r="W1311" s="1371">
        <v>11250</v>
      </c>
      <c r="X1311" s="785">
        <v>12600</v>
      </c>
      <c r="Y1311" s="723"/>
      <c r="Z1311" s="723">
        <v>2016</v>
      </c>
      <c r="AA1311" s="723"/>
      <c r="AB1311" s="756" t="s">
        <v>876</v>
      </c>
      <c r="AC1311" s="756"/>
      <c r="AD1311" s="756"/>
      <c r="AE1311" s="756"/>
      <c r="AF1311" s="756"/>
      <c r="AG1311" s="756" t="s">
        <v>6857</v>
      </c>
      <c r="AH1311" s="756" t="s">
        <v>794</v>
      </c>
      <c r="AI1311" s="756">
        <v>210013786</v>
      </c>
      <c r="AJ1311" s="756" t="s">
        <v>6642</v>
      </c>
      <c r="AK1311" s="803"/>
    </row>
    <row r="1312" spans="1:37" s="192" customFormat="1" ht="100.5" customHeight="1">
      <c r="A1312" s="723" t="s">
        <v>6858</v>
      </c>
      <c r="B1312" s="1039" t="s">
        <v>33</v>
      </c>
      <c r="C1312" s="723" t="s">
        <v>6433</v>
      </c>
      <c r="D1312" s="723" t="s">
        <v>6434</v>
      </c>
      <c r="E1312" s="723" t="str">
        <f t="shared" si="50"/>
        <v>Мембрана</v>
      </c>
      <c r="F1312" s="723" t="s">
        <v>6435</v>
      </c>
      <c r="G1312" s="723" t="str">
        <f t="shared" si="51"/>
        <v>для регулятора давления, из мембранного полотна толщина 3 мм</v>
      </c>
      <c r="H1312" s="723"/>
      <c r="I1312" s="723"/>
      <c r="J1312" s="723" t="s">
        <v>1135</v>
      </c>
      <c r="K1312" s="723">
        <v>0</v>
      </c>
      <c r="L1312" s="1044">
        <v>151010000</v>
      </c>
      <c r="M1312" s="745" t="s">
        <v>82</v>
      </c>
      <c r="N1312" s="723" t="s">
        <v>2115</v>
      </c>
      <c r="O1312" s="809" t="s">
        <v>4671</v>
      </c>
      <c r="P1312" s="723" t="s">
        <v>229</v>
      </c>
      <c r="Q1312" s="870" t="s">
        <v>230</v>
      </c>
      <c r="R1312" s="723" t="s">
        <v>2856</v>
      </c>
      <c r="S1312" s="723">
        <v>796</v>
      </c>
      <c r="T1312" s="723" t="s">
        <v>232</v>
      </c>
      <c r="U1312" s="785">
        <v>31</v>
      </c>
      <c r="V1312" s="785">
        <v>49500</v>
      </c>
      <c r="W1312" s="1371">
        <v>1534500</v>
      </c>
      <c r="X1312" s="785">
        <v>1718640</v>
      </c>
      <c r="Y1312" s="723"/>
      <c r="Z1312" s="723">
        <v>2016</v>
      </c>
      <c r="AA1312" s="723"/>
      <c r="AB1312" s="756" t="s">
        <v>876</v>
      </c>
      <c r="AC1312" s="756"/>
      <c r="AD1312" s="756"/>
      <c r="AE1312" s="756"/>
      <c r="AF1312" s="756"/>
      <c r="AG1312" s="756" t="s">
        <v>6859</v>
      </c>
      <c r="AH1312" s="756" t="s">
        <v>794</v>
      </c>
      <c r="AI1312" s="756">
        <v>210014798</v>
      </c>
      <c r="AJ1312" s="756" t="s">
        <v>6658</v>
      </c>
      <c r="AK1312" s="803"/>
    </row>
    <row r="1313" spans="1:37" s="192" customFormat="1" ht="100.5" customHeight="1">
      <c r="A1313" s="723" t="s">
        <v>6860</v>
      </c>
      <c r="B1313" s="1039" t="s">
        <v>33</v>
      </c>
      <c r="C1313" s="723" t="s">
        <v>6433</v>
      </c>
      <c r="D1313" s="723" t="s">
        <v>6434</v>
      </c>
      <c r="E1313" s="723" t="str">
        <f t="shared" si="50"/>
        <v>Мембрана</v>
      </c>
      <c r="F1313" s="723" t="s">
        <v>6435</v>
      </c>
      <c r="G1313" s="723" t="str">
        <f t="shared" si="51"/>
        <v>для регулятора давления, из мембранного полотна толщина 3 мм</v>
      </c>
      <c r="H1313" s="723"/>
      <c r="I1313" s="723"/>
      <c r="J1313" s="723" t="s">
        <v>1135</v>
      </c>
      <c r="K1313" s="723">
        <v>0</v>
      </c>
      <c r="L1313" s="1044">
        <v>151010000</v>
      </c>
      <c r="M1313" s="745" t="s">
        <v>82</v>
      </c>
      <c r="N1313" s="723" t="s">
        <v>2115</v>
      </c>
      <c r="O1313" s="809" t="s">
        <v>4671</v>
      </c>
      <c r="P1313" s="723" t="s">
        <v>229</v>
      </c>
      <c r="Q1313" s="870" t="s">
        <v>230</v>
      </c>
      <c r="R1313" s="723" t="s">
        <v>2856</v>
      </c>
      <c r="S1313" s="723">
        <v>796</v>
      </c>
      <c r="T1313" s="723" t="s">
        <v>232</v>
      </c>
      <c r="U1313" s="785">
        <v>2</v>
      </c>
      <c r="V1313" s="785">
        <v>55000</v>
      </c>
      <c r="W1313" s="1371">
        <v>110000</v>
      </c>
      <c r="X1313" s="785">
        <v>123200</v>
      </c>
      <c r="Y1313" s="723"/>
      <c r="Z1313" s="723">
        <v>2016</v>
      </c>
      <c r="AA1313" s="723"/>
      <c r="AB1313" s="756" t="s">
        <v>876</v>
      </c>
      <c r="AC1313" s="756"/>
      <c r="AD1313" s="756"/>
      <c r="AE1313" s="756"/>
      <c r="AF1313" s="756"/>
      <c r="AG1313" s="756" t="s">
        <v>6861</v>
      </c>
      <c r="AH1313" s="756" t="s">
        <v>794</v>
      </c>
      <c r="AI1313" s="756">
        <v>210014799</v>
      </c>
      <c r="AJ1313" s="756" t="s">
        <v>6450</v>
      </c>
      <c r="AK1313" s="803"/>
    </row>
    <row r="1314" spans="1:37" s="192" customFormat="1" ht="100.5" customHeight="1">
      <c r="A1314" s="723" t="s">
        <v>6862</v>
      </c>
      <c r="B1314" s="1039" t="s">
        <v>33</v>
      </c>
      <c r="C1314" s="723" t="s">
        <v>6863</v>
      </c>
      <c r="D1314" s="723" t="s">
        <v>6423</v>
      </c>
      <c r="E1314" s="723" t="str">
        <f t="shared" si="50"/>
        <v>Паронит</v>
      </c>
      <c r="F1314" s="723" t="s">
        <v>6864</v>
      </c>
      <c r="G1314" s="723" t="str">
        <f t="shared" si="51"/>
        <v>марка ПМБ, маслобензостойкий, толщина 1,5 мм, ГОСТ 481-80</v>
      </c>
      <c r="H1314" s="723"/>
      <c r="I1314" s="723"/>
      <c r="J1314" s="723" t="s">
        <v>1135</v>
      </c>
      <c r="K1314" s="723">
        <v>0</v>
      </c>
      <c r="L1314" s="1044">
        <v>151010000</v>
      </c>
      <c r="M1314" s="745" t="s">
        <v>82</v>
      </c>
      <c r="N1314" s="723" t="s">
        <v>2115</v>
      </c>
      <c r="O1314" s="809" t="s">
        <v>4671</v>
      </c>
      <c r="P1314" s="723" t="s">
        <v>229</v>
      </c>
      <c r="Q1314" s="870" t="s">
        <v>230</v>
      </c>
      <c r="R1314" s="723" t="s">
        <v>2856</v>
      </c>
      <c r="S1314" s="723">
        <v>166</v>
      </c>
      <c r="T1314" s="723" t="s">
        <v>902</v>
      </c>
      <c r="U1314" s="785">
        <v>2.8</v>
      </c>
      <c r="V1314" s="785">
        <v>2500</v>
      </c>
      <c r="W1314" s="1371">
        <v>7000</v>
      </c>
      <c r="X1314" s="785">
        <v>7840</v>
      </c>
      <c r="Y1314" s="723"/>
      <c r="Z1314" s="723">
        <v>2016</v>
      </c>
      <c r="AA1314" s="723"/>
      <c r="AB1314" s="756" t="s">
        <v>876</v>
      </c>
      <c r="AC1314" s="756"/>
      <c r="AD1314" s="756"/>
      <c r="AE1314" s="756"/>
      <c r="AF1314" s="756"/>
      <c r="AG1314" s="756" t="s">
        <v>6865</v>
      </c>
      <c r="AH1314" s="756" t="s">
        <v>794</v>
      </c>
      <c r="AI1314" s="756">
        <v>210016225</v>
      </c>
      <c r="AJ1314" s="756" t="s">
        <v>6866</v>
      </c>
      <c r="AK1314" s="803"/>
    </row>
    <row r="1315" spans="1:37" s="192" customFormat="1" ht="100.5" customHeight="1">
      <c r="A1315" s="723" t="s">
        <v>6867</v>
      </c>
      <c r="B1315" s="1039" t="s">
        <v>33</v>
      </c>
      <c r="C1315" s="723" t="s">
        <v>6463</v>
      </c>
      <c r="D1315" s="723" t="s">
        <v>6453</v>
      </c>
      <c r="E1315" s="723" t="str">
        <f t="shared" si="50"/>
        <v>Шар</v>
      </c>
      <c r="F1315" s="723" t="s">
        <v>6464</v>
      </c>
      <c r="G1315" s="723" t="str">
        <f t="shared" si="51"/>
        <v>запорный, резиновый, диаметр 1000 мм, маслобезностойкий</v>
      </c>
      <c r="H1315" s="723"/>
      <c r="I1315" s="723"/>
      <c r="J1315" s="723" t="s">
        <v>1135</v>
      </c>
      <c r="K1315" s="723">
        <v>50</v>
      </c>
      <c r="L1315" s="1044">
        <v>151010000</v>
      </c>
      <c r="M1315" s="745" t="s">
        <v>82</v>
      </c>
      <c r="N1315" s="723" t="s">
        <v>2115</v>
      </c>
      <c r="O1315" s="809" t="s">
        <v>4671</v>
      </c>
      <c r="P1315" s="723" t="s">
        <v>229</v>
      </c>
      <c r="Q1315" s="870" t="s">
        <v>230</v>
      </c>
      <c r="R1315" s="723" t="s">
        <v>2856</v>
      </c>
      <c r="S1315" s="723">
        <v>796</v>
      </c>
      <c r="T1315" s="723" t="s">
        <v>232</v>
      </c>
      <c r="U1315" s="785">
        <v>12</v>
      </c>
      <c r="V1315" s="785">
        <v>35000</v>
      </c>
      <c r="W1315" s="1371">
        <v>420000</v>
      </c>
      <c r="X1315" s="785">
        <v>470400</v>
      </c>
      <c r="Y1315" s="723" t="s">
        <v>4270</v>
      </c>
      <c r="Z1315" s="723">
        <v>2016</v>
      </c>
      <c r="AA1315" s="723"/>
      <c r="AB1315" s="756" t="s">
        <v>876</v>
      </c>
      <c r="AC1315" s="756"/>
      <c r="AD1315" s="756"/>
      <c r="AE1315" s="756"/>
      <c r="AF1315" s="756"/>
      <c r="AG1315" s="756" t="s">
        <v>6868</v>
      </c>
      <c r="AH1315" s="756" t="s">
        <v>794</v>
      </c>
      <c r="AI1315" s="756">
        <v>210022095</v>
      </c>
      <c r="AJ1315" s="756" t="s">
        <v>6466</v>
      </c>
      <c r="AK1315" s="803"/>
    </row>
    <row r="1316" spans="1:37" s="192" customFormat="1" ht="100.5" customHeight="1">
      <c r="A1316" s="723" t="s">
        <v>6869</v>
      </c>
      <c r="B1316" s="1039" t="s">
        <v>33</v>
      </c>
      <c r="C1316" s="723" t="s">
        <v>6468</v>
      </c>
      <c r="D1316" s="723" t="s">
        <v>6453</v>
      </c>
      <c r="E1316" s="723" t="str">
        <f t="shared" si="50"/>
        <v>Шар</v>
      </c>
      <c r="F1316" s="723" t="s">
        <v>6469</v>
      </c>
      <c r="G1316" s="723" t="str">
        <f t="shared" si="51"/>
        <v>запорный, резиновый, диаметр 700 мм, маслобезностойкий</v>
      </c>
      <c r="H1316" s="723"/>
      <c r="I1316" s="723"/>
      <c r="J1316" s="723" t="s">
        <v>1135</v>
      </c>
      <c r="K1316" s="723">
        <v>50</v>
      </c>
      <c r="L1316" s="1044">
        <v>151010000</v>
      </c>
      <c r="M1316" s="745" t="s">
        <v>82</v>
      </c>
      <c r="N1316" s="723" t="s">
        <v>2115</v>
      </c>
      <c r="O1316" s="809" t="s">
        <v>4671</v>
      </c>
      <c r="P1316" s="723" t="s">
        <v>229</v>
      </c>
      <c r="Q1316" s="870" t="s">
        <v>230</v>
      </c>
      <c r="R1316" s="723" t="s">
        <v>2856</v>
      </c>
      <c r="S1316" s="723">
        <v>796</v>
      </c>
      <c r="T1316" s="723" t="s">
        <v>232</v>
      </c>
      <c r="U1316" s="785">
        <v>12</v>
      </c>
      <c r="V1316" s="785">
        <v>30000</v>
      </c>
      <c r="W1316" s="1371">
        <v>360000</v>
      </c>
      <c r="X1316" s="785">
        <v>403200</v>
      </c>
      <c r="Y1316" s="723" t="s">
        <v>4270</v>
      </c>
      <c r="Z1316" s="723">
        <v>2016</v>
      </c>
      <c r="AA1316" s="723"/>
      <c r="AB1316" s="756" t="s">
        <v>876</v>
      </c>
      <c r="AC1316" s="756"/>
      <c r="AD1316" s="756"/>
      <c r="AE1316" s="756"/>
      <c r="AF1316" s="756"/>
      <c r="AG1316" s="756" t="s">
        <v>6870</v>
      </c>
      <c r="AH1316" s="756" t="s">
        <v>794</v>
      </c>
      <c r="AI1316" s="756">
        <v>210022097</v>
      </c>
      <c r="AJ1316" s="756" t="s">
        <v>6471</v>
      </c>
      <c r="AK1316" s="803"/>
    </row>
    <row r="1317" spans="1:37" s="192" customFormat="1" ht="100.5" customHeight="1">
      <c r="A1317" s="723" t="s">
        <v>6871</v>
      </c>
      <c r="B1317" s="1039" t="s">
        <v>33</v>
      </c>
      <c r="C1317" s="723" t="s">
        <v>6872</v>
      </c>
      <c r="D1317" s="723" t="s">
        <v>6505</v>
      </c>
      <c r="E1317" s="723" t="str">
        <f t="shared" si="50"/>
        <v>Респиратор</v>
      </c>
      <c r="F1317" s="723" t="s">
        <v>6873</v>
      </c>
      <c r="G1317" s="723" t="str">
        <f t="shared" si="51"/>
        <v>пыле-газозащитный</v>
      </c>
      <c r="H1317" s="723"/>
      <c r="I1317" s="723"/>
      <c r="J1317" s="723" t="s">
        <v>1135</v>
      </c>
      <c r="K1317" s="723">
        <v>50</v>
      </c>
      <c r="L1317" s="762">
        <v>751000000</v>
      </c>
      <c r="M1317" s="745" t="s">
        <v>83</v>
      </c>
      <c r="N1317" s="723" t="s">
        <v>2115</v>
      </c>
      <c r="O1317" s="809" t="s">
        <v>4674</v>
      </c>
      <c r="P1317" s="723" t="s">
        <v>229</v>
      </c>
      <c r="Q1317" s="870" t="s">
        <v>230</v>
      </c>
      <c r="R1317" s="723" t="s">
        <v>2856</v>
      </c>
      <c r="S1317" s="723">
        <v>796</v>
      </c>
      <c r="T1317" s="723" t="s">
        <v>232</v>
      </c>
      <c r="U1317" s="785">
        <v>38</v>
      </c>
      <c r="V1317" s="785">
        <v>1500</v>
      </c>
      <c r="W1317" s="1371">
        <v>57000</v>
      </c>
      <c r="X1317" s="785">
        <v>63840</v>
      </c>
      <c r="Y1317" s="723" t="s">
        <v>4270</v>
      </c>
      <c r="Z1317" s="723">
        <v>2016</v>
      </c>
      <c r="AA1317" s="723"/>
      <c r="AB1317" s="756" t="s">
        <v>876</v>
      </c>
      <c r="AC1317" s="756"/>
      <c r="AD1317" s="756"/>
      <c r="AE1317" s="756"/>
      <c r="AF1317" s="756"/>
      <c r="AG1317" s="756" t="s">
        <v>6874</v>
      </c>
      <c r="AH1317" s="756" t="s">
        <v>794</v>
      </c>
      <c r="AI1317" s="756">
        <v>210000750</v>
      </c>
      <c r="AJ1317" s="756" t="s">
        <v>6875</v>
      </c>
      <c r="AK1317" s="803"/>
    </row>
    <row r="1318" spans="1:37" s="192" customFormat="1" ht="100.5" customHeight="1">
      <c r="A1318" s="723" t="s">
        <v>6876</v>
      </c>
      <c r="B1318" s="1039" t="s">
        <v>33</v>
      </c>
      <c r="C1318" s="723" t="s">
        <v>6325</v>
      </c>
      <c r="D1318" s="723" t="s">
        <v>6326</v>
      </c>
      <c r="E1318" s="723" t="str">
        <f t="shared" si="50"/>
        <v>Ткань</v>
      </c>
      <c r="F1318" s="723" t="s">
        <v>6327</v>
      </c>
      <c r="G1318" s="723" t="str">
        <f t="shared" si="51"/>
        <v>асбестовая, для изготовления теплоизоляционных материалов,  прорезиненных набивок, прокладочных колец и манжет, ГОСТ 6102-94</v>
      </c>
      <c r="H1318" s="723"/>
      <c r="I1318" s="723"/>
      <c r="J1318" s="723" t="s">
        <v>1135</v>
      </c>
      <c r="K1318" s="723">
        <v>50</v>
      </c>
      <c r="L1318" s="762">
        <v>751000000</v>
      </c>
      <c r="M1318" s="745" t="s">
        <v>83</v>
      </c>
      <c r="N1318" s="723" t="s">
        <v>2115</v>
      </c>
      <c r="O1318" s="809" t="s">
        <v>4674</v>
      </c>
      <c r="P1318" s="723" t="s">
        <v>229</v>
      </c>
      <c r="Q1318" s="870" t="s">
        <v>230</v>
      </c>
      <c r="R1318" s="723" t="s">
        <v>2856</v>
      </c>
      <c r="S1318" s="723">
        <v>55</v>
      </c>
      <c r="T1318" s="723" t="s">
        <v>3168</v>
      </c>
      <c r="U1318" s="785">
        <v>0.6</v>
      </c>
      <c r="V1318" s="785">
        <v>3500</v>
      </c>
      <c r="W1318" s="1371">
        <v>2100</v>
      </c>
      <c r="X1318" s="785">
        <v>2352</v>
      </c>
      <c r="Y1318" s="723" t="s">
        <v>4270</v>
      </c>
      <c r="Z1318" s="723">
        <v>2016</v>
      </c>
      <c r="AA1318" s="723"/>
      <c r="AB1318" s="756" t="s">
        <v>876</v>
      </c>
      <c r="AC1318" s="756"/>
      <c r="AD1318" s="756"/>
      <c r="AE1318" s="756"/>
      <c r="AF1318" s="756"/>
      <c r="AG1318" s="756" t="s">
        <v>6877</v>
      </c>
      <c r="AH1318" s="756" t="s">
        <v>794</v>
      </c>
      <c r="AI1318" s="756">
        <v>210000913</v>
      </c>
      <c r="AJ1318" s="756" t="s">
        <v>6516</v>
      </c>
      <c r="AK1318" s="803"/>
    </row>
    <row r="1319" spans="1:37" s="192" customFormat="1" ht="100.5" customHeight="1">
      <c r="A1319" s="723" t="s">
        <v>6878</v>
      </c>
      <c r="B1319" s="1039" t="s">
        <v>33</v>
      </c>
      <c r="C1319" s="723" t="s">
        <v>6518</v>
      </c>
      <c r="D1319" s="723" t="s">
        <v>898</v>
      </c>
      <c r="E1319" s="723" t="str">
        <f t="shared" si="50"/>
        <v>Набивка</v>
      </c>
      <c r="F1319" s="723" t="s">
        <v>6519</v>
      </c>
      <c r="G1319" s="723" t="str">
        <f t="shared" si="51"/>
        <v>асбестовая, марка АП (АП-31), квадратная, сальниковая, размер 10 мм, ГОСТ 5152-84</v>
      </c>
      <c r="H1319" s="723"/>
      <c r="I1319" s="723"/>
      <c r="J1319" s="723" t="s">
        <v>1135</v>
      </c>
      <c r="K1319" s="723">
        <v>83</v>
      </c>
      <c r="L1319" s="762">
        <v>751000000</v>
      </c>
      <c r="M1319" s="745" t="s">
        <v>83</v>
      </c>
      <c r="N1319" s="723" t="s">
        <v>2115</v>
      </c>
      <c r="O1319" s="809" t="s">
        <v>4674</v>
      </c>
      <c r="P1319" s="723" t="s">
        <v>229</v>
      </c>
      <c r="Q1319" s="870" t="s">
        <v>230</v>
      </c>
      <c r="R1319" s="723" t="s">
        <v>2856</v>
      </c>
      <c r="S1319" s="723">
        <v>166</v>
      </c>
      <c r="T1319" s="723" t="s">
        <v>902</v>
      </c>
      <c r="U1319" s="785">
        <v>7.8</v>
      </c>
      <c r="V1319" s="785">
        <v>4800</v>
      </c>
      <c r="W1319" s="1371">
        <v>37440</v>
      </c>
      <c r="X1319" s="785">
        <v>41932.800000000003</v>
      </c>
      <c r="Y1319" s="723" t="s">
        <v>4270</v>
      </c>
      <c r="Z1319" s="723">
        <v>2016</v>
      </c>
      <c r="AA1319" s="723"/>
      <c r="AB1319" s="756" t="s">
        <v>876</v>
      </c>
      <c r="AC1319" s="756"/>
      <c r="AD1319" s="756"/>
      <c r="AE1319" s="756"/>
      <c r="AF1319" s="756"/>
      <c r="AG1319" s="756" t="s">
        <v>6879</v>
      </c>
      <c r="AH1319" s="756" t="s">
        <v>794</v>
      </c>
      <c r="AI1319" s="756">
        <v>210000915</v>
      </c>
      <c r="AJ1319" s="756" t="s">
        <v>6521</v>
      </c>
      <c r="AK1319" s="803"/>
    </row>
    <row r="1320" spans="1:37" s="192" customFormat="1" ht="100.5" customHeight="1">
      <c r="A1320" s="723" t="s">
        <v>6880</v>
      </c>
      <c r="B1320" s="1039" t="s">
        <v>33</v>
      </c>
      <c r="C1320" s="723" t="s">
        <v>6881</v>
      </c>
      <c r="D1320" s="723" t="s">
        <v>6715</v>
      </c>
      <c r="E1320" s="723" t="str">
        <f t="shared" si="50"/>
        <v>Шнур</v>
      </c>
      <c r="F1320" s="723" t="s">
        <v>6882</v>
      </c>
      <c r="G1320" s="723" t="str">
        <f t="shared" si="51"/>
        <v>теплоизоляционный/уплотнительный, асбестовый, марка ШАОН, общего назначения, диаметр-8,0 мм, ГОСТ 1779-83</v>
      </c>
      <c r="H1320" s="723"/>
      <c r="I1320" s="723"/>
      <c r="J1320" s="723" t="s">
        <v>38</v>
      </c>
      <c r="K1320" s="723">
        <v>0</v>
      </c>
      <c r="L1320" s="762">
        <v>751000000</v>
      </c>
      <c r="M1320" s="745" t="s">
        <v>83</v>
      </c>
      <c r="N1320" s="723" t="s">
        <v>2115</v>
      </c>
      <c r="O1320" s="809" t="s">
        <v>4674</v>
      </c>
      <c r="P1320" s="723" t="s">
        <v>229</v>
      </c>
      <c r="Q1320" s="870" t="s">
        <v>230</v>
      </c>
      <c r="R1320" s="723" t="s">
        <v>2856</v>
      </c>
      <c r="S1320" s="723">
        <v>166</v>
      </c>
      <c r="T1320" s="723" t="s">
        <v>902</v>
      </c>
      <c r="U1320" s="785">
        <v>6</v>
      </c>
      <c r="V1320" s="785">
        <v>1070</v>
      </c>
      <c r="W1320" s="1371">
        <v>6420</v>
      </c>
      <c r="X1320" s="785">
        <v>7190.4</v>
      </c>
      <c r="Y1320" s="723"/>
      <c r="Z1320" s="723">
        <v>2016</v>
      </c>
      <c r="AA1320" s="723"/>
      <c r="AB1320" s="756" t="s">
        <v>876</v>
      </c>
      <c r="AC1320" s="756" t="s">
        <v>209</v>
      </c>
      <c r="AD1320" s="756"/>
      <c r="AE1320" s="756"/>
      <c r="AF1320" s="756"/>
      <c r="AG1320" s="756" t="s">
        <v>6883</v>
      </c>
      <c r="AH1320" s="756" t="s">
        <v>794</v>
      </c>
      <c r="AI1320" s="756">
        <v>210000926</v>
      </c>
      <c r="AJ1320" s="756" t="s">
        <v>6884</v>
      </c>
      <c r="AK1320" s="803"/>
    </row>
    <row r="1321" spans="1:37" s="192" customFormat="1" ht="100.5" customHeight="1">
      <c r="A1321" s="723" t="s">
        <v>6885</v>
      </c>
      <c r="B1321" s="1039" t="s">
        <v>33</v>
      </c>
      <c r="C1321" s="723" t="s">
        <v>6886</v>
      </c>
      <c r="D1321" s="723" t="s">
        <v>6297</v>
      </c>
      <c r="E1321" s="723" t="str">
        <f t="shared" si="50"/>
        <v>Перчатки</v>
      </c>
      <c r="F1321" s="723" t="s">
        <v>6887</v>
      </c>
      <c r="G1321" s="723" t="str">
        <f t="shared" si="51"/>
        <v>для защиты рук технические, из латекса</v>
      </c>
      <c r="H1321" s="723"/>
      <c r="I1321" s="723"/>
      <c r="J1321" s="723" t="s">
        <v>1135</v>
      </c>
      <c r="K1321" s="723">
        <v>70</v>
      </c>
      <c r="L1321" s="762">
        <v>751000000</v>
      </c>
      <c r="M1321" s="745" t="s">
        <v>83</v>
      </c>
      <c r="N1321" s="723" t="s">
        <v>2115</v>
      </c>
      <c r="O1321" s="809" t="s">
        <v>4674</v>
      </c>
      <c r="P1321" s="723" t="s">
        <v>229</v>
      </c>
      <c r="Q1321" s="870" t="s">
        <v>230</v>
      </c>
      <c r="R1321" s="723" t="s">
        <v>2856</v>
      </c>
      <c r="S1321" s="723">
        <v>715</v>
      </c>
      <c r="T1321" s="723" t="s">
        <v>6178</v>
      </c>
      <c r="U1321" s="785">
        <v>60</v>
      </c>
      <c r="V1321" s="785">
        <v>235.4</v>
      </c>
      <c r="W1321" s="1371">
        <v>14124</v>
      </c>
      <c r="X1321" s="785">
        <v>15818.88</v>
      </c>
      <c r="Y1321" s="723" t="s">
        <v>4270</v>
      </c>
      <c r="Z1321" s="723">
        <v>2016</v>
      </c>
      <c r="AA1321" s="723"/>
      <c r="AB1321" s="756" t="s">
        <v>876</v>
      </c>
      <c r="AC1321" s="756"/>
      <c r="AD1321" s="756"/>
      <c r="AE1321" s="756"/>
      <c r="AF1321" s="756"/>
      <c r="AG1321" s="756" t="s">
        <v>6888</v>
      </c>
      <c r="AH1321" s="756" t="s">
        <v>794</v>
      </c>
      <c r="AI1321" s="756">
        <v>210003951</v>
      </c>
      <c r="AJ1321" s="756" t="s">
        <v>6889</v>
      </c>
      <c r="AK1321" s="803"/>
    </row>
    <row r="1322" spans="1:37" s="192" customFormat="1" ht="100.5" customHeight="1">
      <c r="A1322" s="723" t="s">
        <v>6890</v>
      </c>
      <c r="B1322" s="1039" t="s">
        <v>33</v>
      </c>
      <c r="C1322" s="723" t="s">
        <v>6891</v>
      </c>
      <c r="D1322" s="723" t="s">
        <v>6892</v>
      </c>
      <c r="E1322" s="723" t="str">
        <f t="shared" si="50"/>
        <v>Шпагат</v>
      </c>
      <c r="F1322" s="723" t="s">
        <v>6893</v>
      </c>
      <c r="G1322" s="723" t="str">
        <f t="shared" si="51"/>
        <v>из полипропиленовых волокон, многониточный, тонко  крученые изделия разового применения, диаметр от 1 до 4,8 мм, ГОСТ 17308-88</v>
      </c>
      <c r="H1322" s="723"/>
      <c r="I1322" s="723"/>
      <c r="J1322" s="723" t="s">
        <v>1135</v>
      </c>
      <c r="K1322" s="723">
        <v>20</v>
      </c>
      <c r="L1322" s="762">
        <v>751000000</v>
      </c>
      <c r="M1322" s="745" t="s">
        <v>83</v>
      </c>
      <c r="N1322" s="723" t="s">
        <v>2115</v>
      </c>
      <c r="O1322" s="809" t="s">
        <v>4674</v>
      </c>
      <c r="P1322" s="723" t="s">
        <v>229</v>
      </c>
      <c r="Q1322" s="870" t="s">
        <v>230</v>
      </c>
      <c r="R1322" s="723" t="s">
        <v>2856</v>
      </c>
      <c r="S1322" s="723">
        <v>166</v>
      </c>
      <c r="T1322" s="723" t="s">
        <v>902</v>
      </c>
      <c r="U1322" s="785">
        <v>1</v>
      </c>
      <c r="V1322" s="785">
        <v>2161.4</v>
      </c>
      <c r="W1322" s="1371">
        <v>2161.4</v>
      </c>
      <c r="X1322" s="785">
        <v>2420.77</v>
      </c>
      <c r="Y1322" s="723" t="s">
        <v>4270</v>
      </c>
      <c r="Z1322" s="723">
        <v>2016</v>
      </c>
      <c r="AA1322" s="723"/>
      <c r="AB1322" s="756" t="s">
        <v>876</v>
      </c>
      <c r="AC1322" s="756"/>
      <c r="AD1322" s="756"/>
      <c r="AE1322" s="756"/>
      <c r="AF1322" s="756"/>
      <c r="AG1322" s="756" t="s">
        <v>6894</v>
      </c>
      <c r="AH1322" s="756" t="s">
        <v>794</v>
      </c>
      <c r="AI1322" s="756">
        <v>210004092</v>
      </c>
      <c r="AJ1322" s="756" t="s">
        <v>6892</v>
      </c>
      <c r="AK1322" s="803"/>
    </row>
    <row r="1323" spans="1:37" s="192" customFormat="1" ht="100.5" customHeight="1">
      <c r="A1323" s="723" t="s">
        <v>6895</v>
      </c>
      <c r="B1323" s="1039" t="s">
        <v>33</v>
      </c>
      <c r="C1323" s="723" t="s">
        <v>6504</v>
      </c>
      <c r="D1323" s="723" t="s">
        <v>6505</v>
      </c>
      <c r="E1323" s="723" t="str">
        <f t="shared" si="50"/>
        <v>Респиратор</v>
      </c>
      <c r="F1323" s="723" t="s">
        <v>6506</v>
      </c>
      <c r="G1323" s="723" t="str">
        <f t="shared" si="51"/>
        <v>противоаэрозольный</v>
      </c>
      <c r="H1323" s="723"/>
      <c r="I1323" s="723"/>
      <c r="J1323" s="723" t="s">
        <v>1135</v>
      </c>
      <c r="K1323" s="723">
        <v>50</v>
      </c>
      <c r="L1323" s="762">
        <v>751000000</v>
      </c>
      <c r="M1323" s="745" t="s">
        <v>83</v>
      </c>
      <c r="N1323" s="723" t="s">
        <v>2115</v>
      </c>
      <c r="O1323" s="809" t="s">
        <v>4674</v>
      </c>
      <c r="P1323" s="723" t="s">
        <v>229</v>
      </c>
      <c r="Q1323" s="870" t="s">
        <v>230</v>
      </c>
      <c r="R1323" s="723" t="s">
        <v>2856</v>
      </c>
      <c r="S1323" s="723">
        <v>796</v>
      </c>
      <c r="T1323" s="723" t="s">
        <v>232</v>
      </c>
      <c r="U1323" s="785">
        <v>5</v>
      </c>
      <c r="V1323" s="785">
        <v>1500</v>
      </c>
      <c r="W1323" s="1371">
        <v>7500</v>
      </c>
      <c r="X1323" s="785">
        <v>8400</v>
      </c>
      <c r="Y1323" s="723" t="s">
        <v>4270</v>
      </c>
      <c r="Z1323" s="723">
        <v>2016</v>
      </c>
      <c r="AA1323" s="723"/>
      <c r="AB1323" s="756" t="s">
        <v>876</v>
      </c>
      <c r="AC1323" s="756"/>
      <c r="AD1323" s="756"/>
      <c r="AE1323" s="756"/>
      <c r="AF1323" s="756"/>
      <c r="AG1323" s="756" t="s">
        <v>6896</v>
      </c>
      <c r="AH1323" s="756" t="s">
        <v>794</v>
      </c>
      <c r="AI1323" s="756">
        <v>210004360</v>
      </c>
      <c r="AJ1323" s="756" t="s">
        <v>6505</v>
      </c>
      <c r="AK1323" s="803"/>
    </row>
    <row r="1324" spans="1:37" s="192" customFormat="1" ht="100.5" customHeight="1">
      <c r="A1324" s="723" t="s">
        <v>6897</v>
      </c>
      <c r="B1324" s="1039" t="s">
        <v>33</v>
      </c>
      <c r="C1324" s="723" t="s">
        <v>6898</v>
      </c>
      <c r="D1324" s="723" t="s">
        <v>6899</v>
      </c>
      <c r="E1324" s="723" t="str">
        <f t="shared" si="50"/>
        <v>Кошма</v>
      </c>
      <c r="F1324" s="723" t="s">
        <v>6900</v>
      </c>
      <c r="G1324" s="723" t="str">
        <f t="shared" si="51"/>
        <v>асбестовая, противопожарная</v>
      </c>
      <c r="H1324" s="723"/>
      <c r="I1324" s="723"/>
      <c r="J1324" s="723" t="s">
        <v>1135</v>
      </c>
      <c r="K1324" s="723">
        <v>70</v>
      </c>
      <c r="L1324" s="762">
        <v>751000000</v>
      </c>
      <c r="M1324" s="745" t="s">
        <v>83</v>
      </c>
      <c r="N1324" s="723" t="s">
        <v>2115</v>
      </c>
      <c r="O1324" s="809" t="s">
        <v>4674</v>
      </c>
      <c r="P1324" s="723" t="s">
        <v>229</v>
      </c>
      <c r="Q1324" s="870" t="s">
        <v>230</v>
      </c>
      <c r="R1324" s="723" t="s">
        <v>2856</v>
      </c>
      <c r="S1324" s="723">
        <v>55</v>
      </c>
      <c r="T1324" s="723" t="s">
        <v>3168</v>
      </c>
      <c r="U1324" s="785">
        <v>14</v>
      </c>
      <c r="V1324" s="785">
        <v>5000</v>
      </c>
      <c r="W1324" s="1371">
        <v>70000</v>
      </c>
      <c r="X1324" s="785">
        <v>78400</v>
      </c>
      <c r="Y1324" s="723" t="s">
        <v>4270</v>
      </c>
      <c r="Z1324" s="723">
        <v>2016</v>
      </c>
      <c r="AA1324" s="723"/>
      <c r="AB1324" s="756" t="s">
        <v>876</v>
      </c>
      <c r="AC1324" s="756"/>
      <c r="AD1324" s="756"/>
      <c r="AE1324" s="756"/>
      <c r="AF1324" s="756"/>
      <c r="AG1324" s="756" t="s">
        <v>6901</v>
      </c>
      <c r="AH1324" s="756" t="s">
        <v>794</v>
      </c>
      <c r="AI1324" s="756">
        <v>210009646</v>
      </c>
      <c r="AJ1324" s="756" t="s">
        <v>6902</v>
      </c>
      <c r="AK1324" s="803"/>
    </row>
    <row r="1325" spans="1:37" s="192" customFormat="1" ht="100.5" customHeight="1">
      <c r="A1325" s="723" t="s">
        <v>6903</v>
      </c>
      <c r="B1325" s="1039" t="s">
        <v>33</v>
      </c>
      <c r="C1325" s="723" t="s">
        <v>6344</v>
      </c>
      <c r="D1325" s="723" t="s">
        <v>6345</v>
      </c>
      <c r="E1325" s="723" t="str">
        <f t="shared" si="50"/>
        <v>Войлок</v>
      </c>
      <c r="F1325" s="723" t="s">
        <v>6346</v>
      </c>
      <c r="G1325" s="723" t="str">
        <f t="shared" si="51"/>
        <v>противопожарный, ГОСТ 16221-79</v>
      </c>
      <c r="H1325" s="723"/>
      <c r="I1325" s="723"/>
      <c r="J1325" s="723" t="s">
        <v>1135</v>
      </c>
      <c r="K1325" s="723">
        <v>100</v>
      </c>
      <c r="L1325" s="762">
        <v>751000000</v>
      </c>
      <c r="M1325" s="745" t="s">
        <v>83</v>
      </c>
      <c r="N1325" s="723" t="s">
        <v>2115</v>
      </c>
      <c r="O1325" s="809" t="s">
        <v>4674</v>
      </c>
      <c r="P1325" s="723" t="s">
        <v>229</v>
      </c>
      <c r="Q1325" s="870" t="s">
        <v>230</v>
      </c>
      <c r="R1325" s="723" t="s">
        <v>2856</v>
      </c>
      <c r="S1325" s="723">
        <v>55</v>
      </c>
      <c r="T1325" s="723" t="s">
        <v>3168</v>
      </c>
      <c r="U1325" s="785">
        <v>40</v>
      </c>
      <c r="V1325" s="785">
        <v>5000</v>
      </c>
      <c r="W1325" s="1371">
        <v>200000</v>
      </c>
      <c r="X1325" s="785">
        <v>224000</v>
      </c>
      <c r="Y1325" s="723" t="s">
        <v>4270</v>
      </c>
      <c r="Z1325" s="723">
        <v>2016</v>
      </c>
      <c r="AA1325" s="723"/>
      <c r="AB1325" s="756" t="s">
        <v>876</v>
      </c>
      <c r="AC1325" s="756"/>
      <c r="AD1325" s="756"/>
      <c r="AE1325" s="756"/>
      <c r="AF1325" s="756"/>
      <c r="AG1325" s="756" t="s">
        <v>6904</v>
      </c>
      <c r="AH1325" s="756" t="s">
        <v>794</v>
      </c>
      <c r="AI1325" s="756">
        <v>210009647</v>
      </c>
      <c r="AJ1325" s="756" t="s">
        <v>6348</v>
      </c>
      <c r="AK1325" s="803"/>
    </row>
    <row r="1326" spans="1:37" s="192" customFormat="1" ht="100.5" customHeight="1">
      <c r="A1326" s="723" t="s">
        <v>6905</v>
      </c>
      <c r="B1326" s="1039" t="s">
        <v>33</v>
      </c>
      <c r="C1326" s="723" t="s">
        <v>6307</v>
      </c>
      <c r="D1326" s="723" t="s">
        <v>6308</v>
      </c>
      <c r="E1326" s="723" t="str">
        <f t="shared" si="50"/>
        <v>Подшлемник</v>
      </c>
      <c r="F1326" s="723" t="s">
        <v>6309</v>
      </c>
      <c r="G1326" s="723" t="str">
        <f t="shared" si="51"/>
        <v>для ношения под защитной каски, материал хлопок/акрил</v>
      </c>
      <c r="H1326" s="723"/>
      <c r="I1326" s="723"/>
      <c r="J1326" s="723" t="s">
        <v>1135</v>
      </c>
      <c r="K1326" s="723">
        <v>60</v>
      </c>
      <c r="L1326" s="762">
        <v>751000000</v>
      </c>
      <c r="M1326" s="745" t="s">
        <v>83</v>
      </c>
      <c r="N1326" s="723" t="s">
        <v>2115</v>
      </c>
      <c r="O1326" s="809" t="s">
        <v>4674</v>
      </c>
      <c r="P1326" s="723" t="s">
        <v>229</v>
      </c>
      <c r="Q1326" s="870" t="s">
        <v>230</v>
      </c>
      <c r="R1326" s="723" t="s">
        <v>2856</v>
      </c>
      <c r="S1326" s="723">
        <v>796</v>
      </c>
      <c r="T1326" s="723" t="s">
        <v>232</v>
      </c>
      <c r="U1326" s="785">
        <v>13</v>
      </c>
      <c r="V1326" s="785">
        <v>1000</v>
      </c>
      <c r="W1326" s="1371">
        <v>13000</v>
      </c>
      <c r="X1326" s="785">
        <v>14560</v>
      </c>
      <c r="Y1326" s="723" t="s">
        <v>4270</v>
      </c>
      <c r="Z1326" s="723">
        <v>2016</v>
      </c>
      <c r="AA1326" s="723"/>
      <c r="AB1326" s="756" t="s">
        <v>876</v>
      </c>
      <c r="AC1326" s="756"/>
      <c r="AD1326" s="756"/>
      <c r="AE1326" s="756"/>
      <c r="AF1326" s="756"/>
      <c r="AG1326" s="756" t="s">
        <v>6906</v>
      </c>
      <c r="AH1326" s="756" t="s">
        <v>794</v>
      </c>
      <c r="AI1326" s="756">
        <v>210010623</v>
      </c>
      <c r="AJ1326" s="756" t="s">
        <v>6764</v>
      </c>
      <c r="AK1326" s="803"/>
    </row>
    <row r="1327" spans="1:37" s="192" customFormat="1" ht="100.5" customHeight="1">
      <c r="A1327" s="723" t="s">
        <v>6907</v>
      </c>
      <c r="B1327" s="1039" t="s">
        <v>33</v>
      </c>
      <c r="C1327" s="723" t="s">
        <v>6574</v>
      </c>
      <c r="D1327" s="723" t="s">
        <v>6297</v>
      </c>
      <c r="E1327" s="723" t="str">
        <f t="shared" si="50"/>
        <v>Перчатки</v>
      </c>
      <c r="F1327" s="723" t="s">
        <v>6575</v>
      </c>
      <c r="G1327" s="723" t="str">
        <f t="shared" si="51"/>
        <v>для защиты рук технические, резиновые</v>
      </c>
      <c r="H1327" s="723"/>
      <c r="I1327" s="723"/>
      <c r="J1327" s="723" t="s">
        <v>1135</v>
      </c>
      <c r="K1327" s="723">
        <v>70</v>
      </c>
      <c r="L1327" s="762">
        <v>751000000</v>
      </c>
      <c r="M1327" s="745" t="s">
        <v>83</v>
      </c>
      <c r="N1327" s="723" t="s">
        <v>2115</v>
      </c>
      <c r="O1327" s="809" t="s">
        <v>4674</v>
      </c>
      <c r="P1327" s="723" t="s">
        <v>229</v>
      </c>
      <c r="Q1327" s="870" t="s">
        <v>230</v>
      </c>
      <c r="R1327" s="723" t="s">
        <v>2856</v>
      </c>
      <c r="S1327" s="723">
        <v>715</v>
      </c>
      <c r="T1327" s="723" t="s">
        <v>6178</v>
      </c>
      <c r="U1327" s="785">
        <v>22</v>
      </c>
      <c r="V1327" s="785">
        <v>481.5</v>
      </c>
      <c r="W1327" s="1371">
        <v>10593</v>
      </c>
      <c r="X1327" s="785">
        <v>11864.16</v>
      </c>
      <c r="Y1327" s="723" t="s">
        <v>4270</v>
      </c>
      <c r="Z1327" s="723">
        <v>2016</v>
      </c>
      <c r="AA1327" s="723"/>
      <c r="AB1327" s="756" t="s">
        <v>876</v>
      </c>
      <c r="AC1327" s="756"/>
      <c r="AD1327" s="756"/>
      <c r="AE1327" s="756"/>
      <c r="AF1327" s="756"/>
      <c r="AG1327" s="756" t="s">
        <v>6908</v>
      </c>
      <c r="AH1327" s="756" t="s">
        <v>794</v>
      </c>
      <c r="AI1327" s="756">
        <v>210012953</v>
      </c>
      <c r="AJ1327" s="756" t="s">
        <v>6577</v>
      </c>
      <c r="AK1327" s="803"/>
    </row>
    <row r="1328" spans="1:37" s="192" customFormat="1" ht="100.5" customHeight="1">
      <c r="A1328" s="723" t="s">
        <v>6909</v>
      </c>
      <c r="B1328" s="1039" t="s">
        <v>33</v>
      </c>
      <c r="C1328" s="723" t="s">
        <v>6394</v>
      </c>
      <c r="D1328" s="723" t="s">
        <v>6297</v>
      </c>
      <c r="E1328" s="723" t="str">
        <f t="shared" si="50"/>
        <v>Перчатки</v>
      </c>
      <c r="F1328" s="723" t="s">
        <v>6395</v>
      </c>
      <c r="G1328" s="723" t="str">
        <f t="shared" si="51"/>
        <v>для защиты рук технические, со сплошным покрытием ПВХ, хлопчатобумажные</v>
      </c>
      <c r="H1328" s="723"/>
      <c r="I1328" s="723"/>
      <c r="J1328" s="723" t="s">
        <v>1135</v>
      </c>
      <c r="K1328" s="723">
        <v>70</v>
      </c>
      <c r="L1328" s="762">
        <v>751000000</v>
      </c>
      <c r="M1328" s="745" t="s">
        <v>83</v>
      </c>
      <c r="N1328" s="723" t="s">
        <v>2115</v>
      </c>
      <c r="O1328" s="809" t="s">
        <v>4674</v>
      </c>
      <c r="P1328" s="723" t="s">
        <v>229</v>
      </c>
      <c r="Q1328" s="870" t="s">
        <v>230</v>
      </c>
      <c r="R1328" s="723" t="s">
        <v>2856</v>
      </c>
      <c r="S1328" s="723">
        <v>715</v>
      </c>
      <c r="T1328" s="723" t="s">
        <v>6178</v>
      </c>
      <c r="U1328" s="785">
        <v>698</v>
      </c>
      <c r="V1328" s="785">
        <v>214</v>
      </c>
      <c r="W1328" s="1371">
        <v>149372</v>
      </c>
      <c r="X1328" s="785">
        <v>167296.64000000001</v>
      </c>
      <c r="Y1328" s="723" t="s">
        <v>4270</v>
      </c>
      <c r="Z1328" s="723">
        <v>2016</v>
      </c>
      <c r="AA1328" s="723"/>
      <c r="AB1328" s="756" t="s">
        <v>876</v>
      </c>
      <c r="AC1328" s="756"/>
      <c r="AD1328" s="756"/>
      <c r="AE1328" s="756"/>
      <c r="AF1328" s="756"/>
      <c r="AG1328" s="756" t="s">
        <v>6910</v>
      </c>
      <c r="AH1328" s="756" t="s">
        <v>794</v>
      </c>
      <c r="AI1328" s="756">
        <v>210020022</v>
      </c>
      <c r="AJ1328" s="756" t="s">
        <v>6397</v>
      </c>
      <c r="AK1328" s="803"/>
    </row>
    <row r="1329" spans="1:37" s="192" customFormat="1" ht="100.5" customHeight="1">
      <c r="A1329" s="723" t="s">
        <v>6911</v>
      </c>
      <c r="B1329" s="1039" t="s">
        <v>33</v>
      </c>
      <c r="C1329" s="723" t="s">
        <v>6912</v>
      </c>
      <c r="D1329" s="723" t="s">
        <v>6913</v>
      </c>
      <c r="E1329" s="723" t="str">
        <f t="shared" si="50"/>
        <v>Манжета</v>
      </c>
      <c r="F1329" s="723" t="s">
        <v>6914</v>
      </c>
      <c r="G1329" s="723" t="str">
        <f t="shared" si="51"/>
        <v>уплотнительная, тип 1, для пневматических устройств, резиновая, для уплонения целиндра диаметром 160 мм, ГОСТ 6678-72</v>
      </c>
      <c r="H1329" s="723"/>
      <c r="I1329" s="723"/>
      <c r="J1329" s="723" t="s">
        <v>1135</v>
      </c>
      <c r="K1329" s="723">
        <v>85</v>
      </c>
      <c r="L1329" s="762">
        <v>751000000</v>
      </c>
      <c r="M1329" s="745" t="s">
        <v>83</v>
      </c>
      <c r="N1329" s="723" t="s">
        <v>2115</v>
      </c>
      <c r="O1329" s="809" t="s">
        <v>4674</v>
      </c>
      <c r="P1329" s="723" t="s">
        <v>229</v>
      </c>
      <c r="Q1329" s="870" t="s">
        <v>230</v>
      </c>
      <c r="R1329" s="723" t="s">
        <v>2856</v>
      </c>
      <c r="S1329" s="723">
        <v>796</v>
      </c>
      <c r="T1329" s="723" t="s">
        <v>232</v>
      </c>
      <c r="U1329" s="785">
        <v>4</v>
      </c>
      <c r="V1329" s="785">
        <v>104500</v>
      </c>
      <c r="W1329" s="1371">
        <v>418000</v>
      </c>
      <c r="X1329" s="785">
        <v>468160</v>
      </c>
      <c r="Y1329" s="723" t="s">
        <v>4270</v>
      </c>
      <c r="Z1329" s="723">
        <v>2016</v>
      </c>
      <c r="AA1329" s="723"/>
      <c r="AB1329" s="756" t="s">
        <v>876</v>
      </c>
      <c r="AC1329" s="756"/>
      <c r="AD1329" s="756"/>
      <c r="AE1329" s="756"/>
      <c r="AF1329" s="756"/>
      <c r="AG1329" s="756" t="s">
        <v>6915</v>
      </c>
      <c r="AH1329" s="756" t="s">
        <v>794</v>
      </c>
      <c r="AI1329" s="756">
        <v>210020770</v>
      </c>
      <c r="AJ1329" s="756" t="s">
        <v>6916</v>
      </c>
      <c r="AK1329" s="803"/>
    </row>
    <row r="1330" spans="1:37" s="192" customFormat="1" ht="100.5" customHeight="1">
      <c r="A1330" s="723" t="s">
        <v>6917</v>
      </c>
      <c r="B1330" s="1039" t="s">
        <v>33</v>
      </c>
      <c r="C1330" s="723" t="s">
        <v>6918</v>
      </c>
      <c r="D1330" s="723" t="s">
        <v>6913</v>
      </c>
      <c r="E1330" s="723" t="str">
        <f t="shared" si="50"/>
        <v>Манжета</v>
      </c>
      <c r="F1330" s="723" t="s">
        <v>6919</v>
      </c>
      <c r="G1330" s="723" t="str">
        <f t="shared" si="51"/>
        <v>уплотнительная, тип 1, для пневматических устройств, резиновая, для уплонения целиндра диаметром 200 мм, ГОСТ 6678-72</v>
      </c>
      <c r="H1330" s="723"/>
      <c r="I1330" s="723"/>
      <c r="J1330" s="723" t="s">
        <v>1135</v>
      </c>
      <c r="K1330" s="723">
        <v>85</v>
      </c>
      <c r="L1330" s="762">
        <v>751000000</v>
      </c>
      <c r="M1330" s="745" t="s">
        <v>83</v>
      </c>
      <c r="N1330" s="723" t="s">
        <v>2115</v>
      </c>
      <c r="O1330" s="809" t="s">
        <v>4674</v>
      </c>
      <c r="P1330" s="723" t="s">
        <v>229</v>
      </c>
      <c r="Q1330" s="870" t="s">
        <v>230</v>
      </c>
      <c r="R1330" s="723" t="s">
        <v>2856</v>
      </c>
      <c r="S1330" s="723">
        <v>796</v>
      </c>
      <c r="T1330" s="723" t="s">
        <v>232</v>
      </c>
      <c r="U1330" s="785">
        <v>4</v>
      </c>
      <c r="V1330" s="785">
        <v>132000</v>
      </c>
      <c r="W1330" s="1371">
        <v>528000</v>
      </c>
      <c r="X1330" s="785">
        <v>591360</v>
      </c>
      <c r="Y1330" s="723" t="s">
        <v>4270</v>
      </c>
      <c r="Z1330" s="723">
        <v>2016</v>
      </c>
      <c r="AA1330" s="723"/>
      <c r="AB1330" s="756" t="s">
        <v>876</v>
      </c>
      <c r="AC1330" s="756"/>
      <c r="AD1330" s="756"/>
      <c r="AE1330" s="756"/>
      <c r="AF1330" s="756"/>
      <c r="AG1330" s="756" t="s">
        <v>6920</v>
      </c>
      <c r="AH1330" s="756" t="s">
        <v>794</v>
      </c>
      <c r="AI1330" s="756">
        <v>210020771</v>
      </c>
      <c r="AJ1330" s="756" t="s">
        <v>6921</v>
      </c>
      <c r="AK1330" s="803"/>
    </row>
    <row r="1331" spans="1:37" s="192" customFormat="1" ht="100.5" customHeight="1">
      <c r="A1331" s="723" t="s">
        <v>6922</v>
      </c>
      <c r="B1331" s="1039" t="s">
        <v>33</v>
      </c>
      <c r="C1331" s="723" t="s">
        <v>5061</v>
      </c>
      <c r="D1331" s="723" t="s">
        <v>5043</v>
      </c>
      <c r="E1331" s="723" t="str">
        <f t="shared" si="50"/>
        <v>Прокладка</v>
      </c>
      <c r="F1331" s="723" t="s">
        <v>5062</v>
      </c>
      <c r="G1331" s="723" t="str">
        <f t="shared" si="51"/>
        <v>спирально-навитая, межфланцевая</v>
      </c>
      <c r="H1331" s="723"/>
      <c r="I1331" s="723"/>
      <c r="J1331" s="723" t="s">
        <v>1135</v>
      </c>
      <c r="K1331" s="723">
        <v>0</v>
      </c>
      <c r="L1331" s="762">
        <v>751000000</v>
      </c>
      <c r="M1331" s="745" t="s">
        <v>83</v>
      </c>
      <c r="N1331" s="723" t="s">
        <v>2115</v>
      </c>
      <c r="O1331" s="809" t="s">
        <v>4674</v>
      </c>
      <c r="P1331" s="723" t="s">
        <v>229</v>
      </c>
      <c r="Q1331" s="870" t="s">
        <v>230</v>
      </c>
      <c r="R1331" s="723" t="s">
        <v>2856</v>
      </c>
      <c r="S1331" s="723">
        <v>796</v>
      </c>
      <c r="T1331" s="723" t="s">
        <v>232</v>
      </c>
      <c r="U1331" s="785">
        <v>4</v>
      </c>
      <c r="V1331" s="785">
        <v>9418.5</v>
      </c>
      <c r="W1331" s="1371">
        <v>37674</v>
      </c>
      <c r="X1331" s="785">
        <v>42194.879999999997</v>
      </c>
      <c r="Y1331" s="723"/>
      <c r="Z1331" s="723">
        <v>2016</v>
      </c>
      <c r="AA1331" s="723"/>
      <c r="AB1331" s="756" t="s">
        <v>876</v>
      </c>
      <c r="AC1331" s="756"/>
      <c r="AD1331" s="756"/>
      <c r="AE1331" s="756"/>
      <c r="AF1331" s="756"/>
      <c r="AG1331" s="756" t="s">
        <v>6923</v>
      </c>
      <c r="AH1331" s="756" t="s">
        <v>794</v>
      </c>
      <c r="AI1331" s="756">
        <v>210022449</v>
      </c>
      <c r="AJ1331" s="756" t="s">
        <v>6924</v>
      </c>
      <c r="AK1331" s="803"/>
    </row>
    <row r="1332" spans="1:37" s="192" customFormat="1" ht="100.5" customHeight="1">
      <c r="A1332" s="723" t="s">
        <v>6925</v>
      </c>
      <c r="B1332" s="1039" t="s">
        <v>33</v>
      </c>
      <c r="C1332" s="723" t="s">
        <v>4848</v>
      </c>
      <c r="D1332" s="723" t="s">
        <v>4849</v>
      </c>
      <c r="E1332" s="723" t="str">
        <f t="shared" si="50"/>
        <v>Кольцо</v>
      </c>
      <c r="F1332" s="723" t="s">
        <v>4850</v>
      </c>
      <c r="G1332" s="723" t="str">
        <f t="shared" si="51"/>
        <v>резиновое, уплотнительное, ГОСТ 9833-73</v>
      </c>
      <c r="H1332" s="723"/>
      <c r="I1332" s="723"/>
      <c r="J1332" s="723" t="s">
        <v>1135</v>
      </c>
      <c r="K1332" s="723">
        <v>50</v>
      </c>
      <c r="L1332" s="762">
        <v>751000000</v>
      </c>
      <c r="M1332" s="745" t="s">
        <v>83</v>
      </c>
      <c r="N1332" s="723" t="s">
        <v>2115</v>
      </c>
      <c r="O1332" s="809" t="s">
        <v>4674</v>
      </c>
      <c r="P1332" s="723" t="s">
        <v>229</v>
      </c>
      <c r="Q1332" s="870" t="s">
        <v>230</v>
      </c>
      <c r="R1332" s="723" t="s">
        <v>2856</v>
      </c>
      <c r="S1332" s="723">
        <v>796</v>
      </c>
      <c r="T1332" s="723" t="s">
        <v>232</v>
      </c>
      <c r="U1332" s="785">
        <v>2</v>
      </c>
      <c r="V1332" s="785">
        <v>55000</v>
      </c>
      <c r="W1332" s="1371">
        <v>110000</v>
      </c>
      <c r="X1332" s="785">
        <v>123200</v>
      </c>
      <c r="Y1332" s="723" t="s">
        <v>4270</v>
      </c>
      <c r="Z1332" s="723">
        <v>2016</v>
      </c>
      <c r="AA1332" s="723"/>
      <c r="AB1332" s="756" t="s">
        <v>876</v>
      </c>
      <c r="AC1332" s="756"/>
      <c r="AD1332" s="756"/>
      <c r="AE1332" s="756"/>
      <c r="AF1332" s="756"/>
      <c r="AG1332" s="756" t="s">
        <v>6926</v>
      </c>
      <c r="AH1332" s="756" t="s">
        <v>794</v>
      </c>
      <c r="AI1332" s="756">
        <v>210000371</v>
      </c>
      <c r="AJ1332" s="756" t="s">
        <v>6819</v>
      </c>
      <c r="AK1332" s="803"/>
    </row>
    <row r="1333" spans="1:37" s="192" customFormat="1" ht="100.5" customHeight="1">
      <c r="A1333" s="723" t="s">
        <v>6927</v>
      </c>
      <c r="B1333" s="1039" t="s">
        <v>33</v>
      </c>
      <c r="C1333" s="723" t="s">
        <v>6829</v>
      </c>
      <c r="D1333" s="723" t="s">
        <v>6830</v>
      </c>
      <c r="E1333" s="723" t="str">
        <f t="shared" si="50"/>
        <v>Противогаз</v>
      </c>
      <c r="F1333" s="723" t="s">
        <v>6831</v>
      </c>
      <c r="G1333" s="723" t="str">
        <f t="shared" si="51"/>
        <v>шланговый, поставка воздушной смеси с некоторого отдаления</v>
      </c>
      <c r="H1333" s="723"/>
      <c r="I1333" s="723"/>
      <c r="J1333" s="723" t="s">
        <v>1135</v>
      </c>
      <c r="K1333" s="723">
        <v>0</v>
      </c>
      <c r="L1333" s="762">
        <v>751000000</v>
      </c>
      <c r="M1333" s="745" t="s">
        <v>83</v>
      </c>
      <c r="N1333" s="723" t="s">
        <v>2115</v>
      </c>
      <c r="O1333" s="809" t="s">
        <v>4674</v>
      </c>
      <c r="P1333" s="723" t="s">
        <v>229</v>
      </c>
      <c r="Q1333" s="870" t="s">
        <v>230</v>
      </c>
      <c r="R1333" s="723" t="s">
        <v>2856</v>
      </c>
      <c r="S1333" s="723">
        <v>796</v>
      </c>
      <c r="T1333" s="723" t="s">
        <v>232</v>
      </c>
      <c r="U1333" s="785">
        <v>5</v>
      </c>
      <c r="V1333" s="785">
        <v>100000</v>
      </c>
      <c r="W1333" s="1371">
        <v>500000</v>
      </c>
      <c r="X1333" s="785">
        <v>560000</v>
      </c>
      <c r="Y1333" s="723"/>
      <c r="Z1333" s="723">
        <v>2016</v>
      </c>
      <c r="AA1333" s="723"/>
      <c r="AB1333" s="756" t="s">
        <v>876</v>
      </c>
      <c r="AC1333" s="756"/>
      <c r="AD1333" s="756"/>
      <c r="AE1333" s="756"/>
      <c r="AF1333" s="756"/>
      <c r="AG1333" s="756" t="s">
        <v>6928</v>
      </c>
      <c r="AH1333" s="756" t="s">
        <v>794</v>
      </c>
      <c r="AI1333" s="756">
        <v>210000738</v>
      </c>
      <c r="AJ1333" s="756" t="s">
        <v>6833</v>
      </c>
      <c r="AK1333" s="803"/>
    </row>
    <row r="1334" spans="1:37" s="192" customFormat="1" ht="100.5" customHeight="1">
      <c r="A1334" s="723" t="s">
        <v>6929</v>
      </c>
      <c r="B1334" s="1039" t="s">
        <v>33</v>
      </c>
      <c r="C1334" s="723" t="s">
        <v>6930</v>
      </c>
      <c r="D1334" s="723" t="s">
        <v>6423</v>
      </c>
      <c r="E1334" s="723" t="str">
        <f t="shared" si="50"/>
        <v>Паронит</v>
      </c>
      <c r="F1334" s="723" t="s">
        <v>6931</v>
      </c>
      <c r="G1334" s="723" t="str">
        <f t="shared" si="51"/>
        <v>марка ПОН-Б, общего назначения, толщина 0,4 мм, ГОСТ 481-80</v>
      </c>
      <c r="H1334" s="723"/>
      <c r="I1334" s="723"/>
      <c r="J1334" s="723" t="s">
        <v>1135</v>
      </c>
      <c r="K1334" s="723">
        <v>0</v>
      </c>
      <c r="L1334" s="762">
        <v>751000000</v>
      </c>
      <c r="M1334" s="745" t="s">
        <v>83</v>
      </c>
      <c r="N1334" s="723" t="s">
        <v>2115</v>
      </c>
      <c r="O1334" s="809" t="s">
        <v>4674</v>
      </c>
      <c r="P1334" s="723" t="s">
        <v>229</v>
      </c>
      <c r="Q1334" s="870" t="s">
        <v>230</v>
      </c>
      <c r="R1334" s="723" t="s">
        <v>2856</v>
      </c>
      <c r="S1334" s="723">
        <v>166</v>
      </c>
      <c r="T1334" s="723" t="s">
        <v>902</v>
      </c>
      <c r="U1334" s="785">
        <v>45</v>
      </c>
      <c r="V1334" s="785">
        <v>535</v>
      </c>
      <c r="W1334" s="1371">
        <v>24075</v>
      </c>
      <c r="X1334" s="785">
        <v>26964</v>
      </c>
      <c r="Y1334" s="723"/>
      <c r="Z1334" s="723">
        <v>2016</v>
      </c>
      <c r="AA1334" s="723"/>
      <c r="AB1334" s="756" t="s">
        <v>876</v>
      </c>
      <c r="AC1334" s="756"/>
      <c r="AD1334" s="756"/>
      <c r="AE1334" s="756"/>
      <c r="AF1334" s="756"/>
      <c r="AG1334" s="756" t="s">
        <v>6932</v>
      </c>
      <c r="AH1334" s="756" t="s">
        <v>794</v>
      </c>
      <c r="AI1334" s="756">
        <v>210000937</v>
      </c>
      <c r="AJ1334" s="756" t="s">
        <v>6933</v>
      </c>
      <c r="AK1334" s="803"/>
    </row>
    <row r="1335" spans="1:37" s="192" customFormat="1" ht="100.5" customHeight="1">
      <c r="A1335" s="723" t="s">
        <v>6934</v>
      </c>
      <c r="B1335" s="1039" t="s">
        <v>33</v>
      </c>
      <c r="C1335" s="723" t="s">
        <v>6829</v>
      </c>
      <c r="D1335" s="723" t="s">
        <v>6830</v>
      </c>
      <c r="E1335" s="723" t="str">
        <f t="shared" si="50"/>
        <v>Противогаз</v>
      </c>
      <c r="F1335" s="723" t="s">
        <v>6831</v>
      </c>
      <c r="G1335" s="723" t="str">
        <f t="shared" si="51"/>
        <v>шланговый, поставка воздушной смеси с некоторого отдаления</v>
      </c>
      <c r="H1335" s="723"/>
      <c r="I1335" s="723"/>
      <c r="J1335" s="723" t="s">
        <v>1135</v>
      </c>
      <c r="K1335" s="723">
        <v>0</v>
      </c>
      <c r="L1335" s="762">
        <v>751000000</v>
      </c>
      <c r="M1335" s="745" t="s">
        <v>83</v>
      </c>
      <c r="N1335" s="723" t="s">
        <v>2115</v>
      </c>
      <c r="O1335" s="809" t="s">
        <v>4674</v>
      </c>
      <c r="P1335" s="723" t="s">
        <v>229</v>
      </c>
      <c r="Q1335" s="870" t="s">
        <v>230</v>
      </c>
      <c r="R1335" s="723" t="s">
        <v>2856</v>
      </c>
      <c r="S1335" s="723">
        <v>796</v>
      </c>
      <c r="T1335" s="723" t="s">
        <v>232</v>
      </c>
      <c r="U1335" s="785">
        <v>6</v>
      </c>
      <c r="V1335" s="785">
        <v>45000</v>
      </c>
      <c r="W1335" s="1371">
        <v>270000</v>
      </c>
      <c r="X1335" s="785">
        <v>302400</v>
      </c>
      <c r="Y1335" s="723"/>
      <c r="Z1335" s="723">
        <v>2016</v>
      </c>
      <c r="AA1335" s="723"/>
      <c r="AB1335" s="756" t="s">
        <v>876</v>
      </c>
      <c r="AC1335" s="756"/>
      <c r="AD1335" s="756"/>
      <c r="AE1335" s="756"/>
      <c r="AF1335" s="756"/>
      <c r="AG1335" s="756" t="s">
        <v>6935</v>
      </c>
      <c r="AH1335" s="756" t="s">
        <v>794</v>
      </c>
      <c r="AI1335" s="756">
        <v>210004347</v>
      </c>
      <c r="AJ1335" s="756" t="s">
        <v>6936</v>
      </c>
      <c r="AK1335" s="803"/>
    </row>
    <row r="1336" spans="1:37" s="192" customFormat="1" ht="100.5" customHeight="1">
      <c r="A1336" s="723" t="s">
        <v>6937</v>
      </c>
      <c r="B1336" s="1039" t="s">
        <v>33</v>
      </c>
      <c r="C1336" s="723" t="s">
        <v>6938</v>
      </c>
      <c r="D1336" s="723" t="s">
        <v>6830</v>
      </c>
      <c r="E1336" s="723" t="str">
        <f t="shared" si="50"/>
        <v>Противогаз</v>
      </c>
      <c r="F1336" s="723" t="s">
        <v>6939</v>
      </c>
      <c r="G1336" s="723" t="str">
        <f t="shared" si="51"/>
        <v>фильтрующий, фильтрование окружающего воздуха</v>
      </c>
      <c r="H1336" s="723"/>
      <c r="I1336" s="723"/>
      <c r="J1336" s="723" t="s">
        <v>1135</v>
      </c>
      <c r="K1336" s="723">
        <v>0</v>
      </c>
      <c r="L1336" s="762">
        <v>751000000</v>
      </c>
      <c r="M1336" s="745" t="s">
        <v>83</v>
      </c>
      <c r="N1336" s="723" t="s">
        <v>2115</v>
      </c>
      <c r="O1336" s="809" t="s">
        <v>4674</v>
      </c>
      <c r="P1336" s="723" t="s">
        <v>229</v>
      </c>
      <c r="Q1336" s="870" t="s">
        <v>230</v>
      </c>
      <c r="R1336" s="723" t="s">
        <v>2856</v>
      </c>
      <c r="S1336" s="723">
        <v>839</v>
      </c>
      <c r="T1336" s="723" t="s">
        <v>997</v>
      </c>
      <c r="U1336" s="785">
        <v>23</v>
      </c>
      <c r="V1336" s="785">
        <v>25000</v>
      </c>
      <c r="W1336" s="1371">
        <v>575000</v>
      </c>
      <c r="X1336" s="785">
        <v>644000</v>
      </c>
      <c r="Y1336" s="723"/>
      <c r="Z1336" s="723">
        <v>2016</v>
      </c>
      <c r="AA1336" s="723"/>
      <c r="AB1336" s="756" t="s">
        <v>876</v>
      </c>
      <c r="AC1336" s="756"/>
      <c r="AD1336" s="756"/>
      <c r="AE1336" s="756"/>
      <c r="AF1336" s="756"/>
      <c r="AG1336" s="756" t="s">
        <v>6940</v>
      </c>
      <c r="AH1336" s="756" t="s">
        <v>794</v>
      </c>
      <c r="AI1336" s="756">
        <v>210016894</v>
      </c>
      <c r="AJ1336" s="756" t="s">
        <v>6941</v>
      </c>
      <c r="AK1336" s="803"/>
    </row>
    <row r="1337" spans="1:37" s="192" customFormat="1" ht="100.5" customHeight="1">
      <c r="A1337" s="723" t="s">
        <v>6942</v>
      </c>
      <c r="B1337" s="1039" t="s">
        <v>33</v>
      </c>
      <c r="C1337" s="723" t="s">
        <v>6478</v>
      </c>
      <c r="D1337" s="723" t="s">
        <v>5172</v>
      </c>
      <c r="E1337" s="723" t="str">
        <f t="shared" si="50"/>
        <v>Рукав</v>
      </c>
      <c r="F1337" s="723" t="s">
        <v>6479</v>
      </c>
      <c r="G1337" s="723" t="str">
        <f t="shared" si="51"/>
        <v>пожарный, внутренний диаметр 51   , ГОСТ 7877-75</v>
      </c>
      <c r="H1337" s="723"/>
      <c r="I1337" s="723"/>
      <c r="J1337" s="723" t="s">
        <v>38</v>
      </c>
      <c r="K1337" s="723">
        <v>0</v>
      </c>
      <c r="L1337" s="745">
        <v>271034100</v>
      </c>
      <c r="M1337" s="749" t="s">
        <v>84</v>
      </c>
      <c r="N1337" s="723" t="s">
        <v>2115</v>
      </c>
      <c r="O1337" s="723" t="s">
        <v>4706</v>
      </c>
      <c r="P1337" s="723" t="s">
        <v>229</v>
      </c>
      <c r="Q1337" s="870" t="s">
        <v>230</v>
      </c>
      <c r="R1337" s="723" t="s">
        <v>2856</v>
      </c>
      <c r="S1337" s="723">
        <v>6</v>
      </c>
      <c r="T1337" s="723" t="s">
        <v>5174</v>
      </c>
      <c r="U1337" s="785">
        <v>150</v>
      </c>
      <c r="V1337" s="785">
        <v>1712</v>
      </c>
      <c r="W1337" s="1371">
        <v>256800</v>
      </c>
      <c r="X1337" s="785">
        <v>287616</v>
      </c>
      <c r="Y1337" s="723"/>
      <c r="Z1337" s="723">
        <v>2016</v>
      </c>
      <c r="AA1337" s="723"/>
      <c r="AB1337" s="756" t="s">
        <v>876</v>
      </c>
      <c r="AC1337" s="756" t="s">
        <v>209</v>
      </c>
      <c r="AD1337" s="756"/>
      <c r="AE1337" s="756"/>
      <c r="AF1337" s="756"/>
      <c r="AG1337" s="756" t="s">
        <v>6943</v>
      </c>
      <c r="AH1337" s="756" t="s">
        <v>794</v>
      </c>
      <c r="AI1337" s="756">
        <v>210000329</v>
      </c>
      <c r="AJ1337" s="756" t="s">
        <v>6944</v>
      </c>
      <c r="AK1337" s="803"/>
    </row>
    <row r="1338" spans="1:37" s="550" customFormat="1" ht="100.5" customHeight="1">
      <c r="A1338" s="843" t="s">
        <v>6945</v>
      </c>
      <c r="B1338" s="1078" t="s">
        <v>33</v>
      </c>
      <c r="C1338" s="843" t="s">
        <v>6313</v>
      </c>
      <c r="D1338" s="843" t="s">
        <v>6314</v>
      </c>
      <c r="E1338" s="843" t="str">
        <f t="shared" si="50"/>
        <v>Щиток</v>
      </c>
      <c r="F1338" s="843" t="s">
        <v>6315</v>
      </c>
      <c r="G1338" s="843" t="str">
        <f t="shared" si="51"/>
        <v>защитный лицевой, исполнение корпуса - светофильтрующий  (КФ), с креплением на каске</v>
      </c>
      <c r="H1338" s="843"/>
      <c r="I1338" s="843"/>
      <c r="J1338" s="843" t="s">
        <v>1135</v>
      </c>
      <c r="K1338" s="843">
        <v>75</v>
      </c>
      <c r="L1338" s="890">
        <v>271034100</v>
      </c>
      <c r="M1338" s="997" t="s">
        <v>84</v>
      </c>
      <c r="N1338" s="843" t="s">
        <v>2115</v>
      </c>
      <c r="O1338" s="843" t="s">
        <v>4706</v>
      </c>
      <c r="P1338" s="843" t="s">
        <v>229</v>
      </c>
      <c r="Q1338" s="1062" t="s">
        <v>230</v>
      </c>
      <c r="R1338" s="843" t="s">
        <v>2856</v>
      </c>
      <c r="S1338" s="843">
        <v>796</v>
      </c>
      <c r="T1338" s="843" t="s">
        <v>232</v>
      </c>
      <c r="U1338" s="892">
        <v>1</v>
      </c>
      <c r="V1338" s="892">
        <v>2500</v>
      </c>
      <c r="W1338" s="1377">
        <v>0</v>
      </c>
      <c r="X1338" s="892">
        <v>0</v>
      </c>
      <c r="Y1338" s="843" t="s">
        <v>4270</v>
      </c>
      <c r="Z1338" s="843">
        <v>2016</v>
      </c>
      <c r="AA1338" s="843"/>
      <c r="AB1338" s="894" t="s">
        <v>876</v>
      </c>
      <c r="AC1338" s="894"/>
      <c r="AD1338" s="894"/>
      <c r="AE1338" s="894"/>
      <c r="AF1338" s="894"/>
      <c r="AG1338" s="894" t="s">
        <v>6946</v>
      </c>
      <c r="AH1338" s="894" t="s">
        <v>794</v>
      </c>
      <c r="AI1338" s="894">
        <v>210000757</v>
      </c>
      <c r="AJ1338" s="894" t="s">
        <v>6317</v>
      </c>
      <c r="AK1338" s="1064"/>
    </row>
    <row r="1339" spans="1:37" s="1243" customFormat="1" ht="99.75" customHeight="1">
      <c r="A1339" s="1201" t="s">
        <v>13751</v>
      </c>
      <c r="B1339" s="1270" t="s">
        <v>33</v>
      </c>
      <c r="C1339" s="1201" t="s">
        <v>6313</v>
      </c>
      <c r="D1339" s="1201" t="s">
        <v>6314</v>
      </c>
      <c r="E1339" s="1201" t="str">
        <f t="shared" si="50"/>
        <v>Щиток</v>
      </c>
      <c r="F1339" s="1201" t="s">
        <v>6315</v>
      </c>
      <c r="G1339" s="1201" t="str">
        <f t="shared" si="51"/>
        <v>защитный лицевой, исполнение корпуса - светофильтрующий  (КФ), с креплением на каске</v>
      </c>
      <c r="H1339" s="1201"/>
      <c r="I1339" s="1201"/>
      <c r="J1339" s="1201" t="s">
        <v>1135</v>
      </c>
      <c r="K1339" s="1201">
        <v>75</v>
      </c>
      <c r="L1339" s="1175">
        <v>271034100</v>
      </c>
      <c r="M1339" s="1255" t="s">
        <v>84</v>
      </c>
      <c r="N1339" s="1333" t="s">
        <v>2035</v>
      </c>
      <c r="O1339" s="1201" t="s">
        <v>4706</v>
      </c>
      <c r="P1339" s="1201" t="s">
        <v>229</v>
      </c>
      <c r="Q1339" s="1256" t="s">
        <v>230</v>
      </c>
      <c r="R1339" s="1201" t="s">
        <v>2856</v>
      </c>
      <c r="S1339" s="1201">
        <v>796</v>
      </c>
      <c r="T1339" s="1201" t="s">
        <v>232</v>
      </c>
      <c r="U1339" s="1267">
        <v>1</v>
      </c>
      <c r="V1339" s="1267">
        <v>2500</v>
      </c>
      <c r="W1339" s="1267">
        <v>2500</v>
      </c>
      <c r="X1339" s="1267">
        <v>2800</v>
      </c>
      <c r="Y1339" s="1201"/>
      <c r="Z1339" s="1201">
        <v>2016</v>
      </c>
      <c r="AA1339" s="1351">
        <v>11.22</v>
      </c>
      <c r="AB1339" s="1180" t="s">
        <v>876</v>
      </c>
      <c r="AC1339" s="1180"/>
      <c r="AD1339" s="1180"/>
      <c r="AE1339" s="1180"/>
      <c r="AF1339" s="1180"/>
      <c r="AG1339" s="1180" t="s">
        <v>6946</v>
      </c>
      <c r="AH1339" s="1180" t="s">
        <v>794</v>
      </c>
      <c r="AI1339" s="1180">
        <v>210000757</v>
      </c>
      <c r="AJ1339" s="1180" t="s">
        <v>6317</v>
      </c>
      <c r="AK1339" s="1183" t="s">
        <v>13747</v>
      </c>
    </row>
    <row r="1340" spans="1:37" s="550" customFormat="1" ht="100.5" customHeight="1">
      <c r="A1340" s="843" t="s">
        <v>6947</v>
      </c>
      <c r="B1340" s="1078" t="s">
        <v>33</v>
      </c>
      <c r="C1340" s="843" t="s">
        <v>6948</v>
      </c>
      <c r="D1340" s="843" t="s">
        <v>6586</v>
      </c>
      <c r="E1340" s="843" t="str">
        <f t="shared" si="50"/>
        <v>Шланг</v>
      </c>
      <c r="F1340" s="843" t="s">
        <v>6949</v>
      </c>
      <c r="G1340" s="843" t="str">
        <f t="shared" si="51"/>
        <v>газовый, для сварки и резки металлов класса III предназначен для подачи кислорода, III–6.3–2,0, наружный диаметр 16, ГОСТ 9356-75</v>
      </c>
      <c r="H1340" s="843"/>
      <c r="I1340" s="843"/>
      <c r="J1340" s="843" t="s">
        <v>1135</v>
      </c>
      <c r="K1340" s="843">
        <v>10</v>
      </c>
      <c r="L1340" s="890">
        <v>271034100</v>
      </c>
      <c r="M1340" s="997" t="s">
        <v>84</v>
      </c>
      <c r="N1340" s="843" t="s">
        <v>2115</v>
      </c>
      <c r="O1340" s="843" t="s">
        <v>4706</v>
      </c>
      <c r="P1340" s="843" t="s">
        <v>229</v>
      </c>
      <c r="Q1340" s="1062" t="s">
        <v>230</v>
      </c>
      <c r="R1340" s="843" t="s">
        <v>2856</v>
      </c>
      <c r="S1340" s="843">
        <v>6</v>
      </c>
      <c r="T1340" s="843" t="s">
        <v>5174</v>
      </c>
      <c r="U1340" s="892">
        <v>15</v>
      </c>
      <c r="V1340" s="892">
        <v>2900</v>
      </c>
      <c r="W1340" s="1377">
        <v>0</v>
      </c>
      <c r="X1340" s="892">
        <v>0</v>
      </c>
      <c r="Y1340" s="843" t="s">
        <v>4270</v>
      </c>
      <c r="Z1340" s="843">
        <v>2016</v>
      </c>
      <c r="AA1340" s="843"/>
      <c r="AB1340" s="894" t="s">
        <v>876</v>
      </c>
      <c r="AC1340" s="894"/>
      <c r="AD1340" s="894"/>
      <c r="AE1340" s="894"/>
      <c r="AF1340" s="894"/>
      <c r="AG1340" s="894" t="s">
        <v>6950</v>
      </c>
      <c r="AH1340" s="894" t="s">
        <v>794</v>
      </c>
      <c r="AI1340" s="894">
        <v>210013212</v>
      </c>
      <c r="AJ1340" s="894" t="s">
        <v>6951</v>
      </c>
      <c r="AK1340" s="1064"/>
    </row>
    <row r="1341" spans="1:37" s="1243" customFormat="1" ht="99.75" customHeight="1">
      <c r="A1341" s="1201" t="s">
        <v>13752</v>
      </c>
      <c r="B1341" s="1270" t="s">
        <v>33</v>
      </c>
      <c r="C1341" s="1201" t="s">
        <v>6948</v>
      </c>
      <c r="D1341" s="1201" t="s">
        <v>6586</v>
      </c>
      <c r="E1341" s="1201" t="str">
        <f t="shared" si="50"/>
        <v>Шланг</v>
      </c>
      <c r="F1341" s="1201" t="s">
        <v>6949</v>
      </c>
      <c r="G1341" s="1201" t="str">
        <f t="shared" si="51"/>
        <v>газовый, для сварки и резки металлов класса III предназначен для подачи кислорода, III–6.3–2,0, наружный диаметр 16, ГОСТ 9356-75</v>
      </c>
      <c r="H1341" s="1201"/>
      <c r="I1341" s="1201"/>
      <c r="J1341" s="1201" t="s">
        <v>1135</v>
      </c>
      <c r="K1341" s="1201">
        <v>10</v>
      </c>
      <c r="L1341" s="1175">
        <v>271034100</v>
      </c>
      <c r="M1341" s="1255" t="s">
        <v>84</v>
      </c>
      <c r="N1341" s="1333" t="s">
        <v>2035</v>
      </c>
      <c r="O1341" s="1201" t="s">
        <v>4706</v>
      </c>
      <c r="P1341" s="1201" t="s">
        <v>229</v>
      </c>
      <c r="Q1341" s="1256" t="s">
        <v>230</v>
      </c>
      <c r="R1341" s="1201" t="s">
        <v>2856</v>
      </c>
      <c r="S1341" s="1201">
        <v>6</v>
      </c>
      <c r="T1341" s="1201" t="s">
        <v>5174</v>
      </c>
      <c r="U1341" s="1267">
        <v>15</v>
      </c>
      <c r="V1341" s="1267">
        <v>2900</v>
      </c>
      <c r="W1341" s="1267">
        <v>43500</v>
      </c>
      <c r="X1341" s="1267">
        <v>48720</v>
      </c>
      <c r="Y1341" s="1201"/>
      <c r="Z1341" s="1201">
        <v>2016</v>
      </c>
      <c r="AA1341" s="1351">
        <v>11.22</v>
      </c>
      <c r="AB1341" s="1180" t="s">
        <v>876</v>
      </c>
      <c r="AC1341" s="1180"/>
      <c r="AD1341" s="1180"/>
      <c r="AE1341" s="1180"/>
      <c r="AF1341" s="1180"/>
      <c r="AG1341" s="1180" t="s">
        <v>6950</v>
      </c>
      <c r="AH1341" s="1180" t="s">
        <v>794</v>
      </c>
      <c r="AI1341" s="1180">
        <v>210013212</v>
      </c>
      <c r="AJ1341" s="1180" t="s">
        <v>6951</v>
      </c>
      <c r="AK1341" s="1183" t="s">
        <v>13747</v>
      </c>
    </row>
    <row r="1342" spans="1:37" s="550" customFormat="1" ht="100.5" customHeight="1">
      <c r="A1342" s="843" t="s">
        <v>6952</v>
      </c>
      <c r="B1342" s="1078" t="s">
        <v>33</v>
      </c>
      <c r="C1342" s="843" t="s">
        <v>6585</v>
      </c>
      <c r="D1342" s="843" t="s">
        <v>6586</v>
      </c>
      <c r="E1342" s="843" t="str">
        <f t="shared" si="50"/>
        <v>Шланг</v>
      </c>
      <c r="F1342" s="843" t="s">
        <v>6587</v>
      </c>
      <c r="G1342" s="843" t="str">
        <f t="shared" si="51"/>
        <v>газовый, для сварки и резки металлов класса I предназначен для подачи ацетилена, городского газа, пропана и бутана, I–6.3–0,63, наружный диаметр 13, ГОСТ 9356-75</v>
      </c>
      <c r="H1342" s="843"/>
      <c r="I1342" s="843"/>
      <c r="J1342" s="843" t="s">
        <v>1135</v>
      </c>
      <c r="K1342" s="843">
        <v>10</v>
      </c>
      <c r="L1342" s="890">
        <v>271034100</v>
      </c>
      <c r="M1342" s="997" t="s">
        <v>84</v>
      </c>
      <c r="N1342" s="843" t="s">
        <v>2115</v>
      </c>
      <c r="O1342" s="843" t="s">
        <v>4706</v>
      </c>
      <c r="P1342" s="843" t="s">
        <v>229</v>
      </c>
      <c r="Q1342" s="1062" t="s">
        <v>230</v>
      </c>
      <c r="R1342" s="843" t="s">
        <v>2856</v>
      </c>
      <c r="S1342" s="843">
        <v>6</v>
      </c>
      <c r="T1342" s="843" t="s">
        <v>5174</v>
      </c>
      <c r="U1342" s="892">
        <v>15</v>
      </c>
      <c r="V1342" s="892">
        <v>2900</v>
      </c>
      <c r="W1342" s="1377">
        <v>0</v>
      </c>
      <c r="X1342" s="892">
        <v>0</v>
      </c>
      <c r="Y1342" s="843" t="s">
        <v>4270</v>
      </c>
      <c r="Z1342" s="843">
        <v>2016</v>
      </c>
      <c r="AA1342" s="843"/>
      <c r="AB1342" s="894" t="s">
        <v>876</v>
      </c>
      <c r="AC1342" s="894"/>
      <c r="AD1342" s="894"/>
      <c r="AE1342" s="894"/>
      <c r="AF1342" s="894"/>
      <c r="AG1342" s="894" t="s">
        <v>6953</v>
      </c>
      <c r="AH1342" s="894" t="s">
        <v>794</v>
      </c>
      <c r="AI1342" s="894">
        <v>210013213</v>
      </c>
      <c r="AJ1342" s="894" t="s">
        <v>6589</v>
      </c>
      <c r="AK1342" s="1064"/>
    </row>
    <row r="1343" spans="1:37" s="1243" customFormat="1" ht="99.75" customHeight="1">
      <c r="A1343" s="1201" t="s">
        <v>13753</v>
      </c>
      <c r="B1343" s="1270" t="s">
        <v>33</v>
      </c>
      <c r="C1343" s="1201" t="s">
        <v>6585</v>
      </c>
      <c r="D1343" s="1201" t="s">
        <v>6586</v>
      </c>
      <c r="E1343" s="1201" t="str">
        <f t="shared" si="50"/>
        <v>Шланг</v>
      </c>
      <c r="F1343" s="1201" t="s">
        <v>6587</v>
      </c>
      <c r="G1343" s="1201" t="str">
        <f t="shared" si="51"/>
        <v>газовый, для сварки и резки металлов класса I предназначен для подачи ацетилена, городского газа, пропана и бутана, I–6.3–0,63, наружный диаметр 13, ГОСТ 9356-75</v>
      </c>
      <c r="H1343" s="1201"/>
      <c r="I1343" s="1201"/>
      <c r="J1343" s="1201" t="s">
        <v>1135</v>
      </c>
      <c r="K1343" s="1201">
        <v>10</v>
      </c>
      <c r="L1343" s="1175">
        <v>271034100</v>
      </c>
      <c r="M1343" s="1255" t="s">
        <v>84</v>
      </c>
      <c r="N1343" s="1333" t="s">
        <v>2035</v>
      </c>
      <c r="O1343" s="1201" t="s">
        <v>4706</v>
      </c>
      <c r="P1343" s="1201" t="s">
        <v>229</v>
      </c>
      <c r="Q1343" s="1256" t="s">
        <v>230</v>
      </c>
      <c r="R1343" s="1201" t="s">
        <v>2856</v>
      </c>
      <c r="S1343" s="1201">
        <v>6</v>
      </c>
      <c r="T1343" s="1201" t="s">
        <v>5174</v>
      </c>
      <c r="U1343" s="1267">
        <v>15</v>
      </c>
      <c r="V1343" s="1267">
        <v>2900</v>
      </c>
      <c r="W1343" s="1267">
        <v>43500</v>
      </c>
      <c r="X1343" s="1267">
        <v>48720</v>
      </c>
      <c r="Y1343" s="1201"/>
      <c r="Z1343" s="1201">
        <v>2016</v>
      </c>
      <c r="AA1343" s="1351">
        <v>11.22</v>
      </c>
      <c r="AB1343" s="1180" t="s">
        <v>876</v>
      </c>
      <c r="AC1343" s="1180"/>
      <c r="AD1343" s="1180"/>
      <c r="AE1343" s="1180"/>
      <c r="AF1343" s="1180"/>
      <c r="AG1343" s="1180" t="s">
        <v>6953</v>
      </c>
      <c r="AH1343" s="1180" t="s">
        <v>794</v>
      </c>
      <c r="AI1343" s="1180">
        <v>210013213</v>
      </c>
      <c r="AJ1343" s="1180" t="s">
        <v>6589</v>
      </c>
      <c r="AK1343" s="1183" t="s">
        <v>13747</v>
      </c>
    </row>
    <row r="1344" spans="1:37" s="550" customFormat="1" ht="100.5" customHeight="1">
      <c r="A1344" s="843" t="s">
        <v>6954</v>
      </c>
      <c r="B1344" s="1078" t="s">
        <v>33</v>
      </c>
      <c r="C1344" s="843" t="s">
        <v>6955</v>
      </c>
      <c r="D1344" s="843" t="s">
        <v>6586</v>
      </c>
      <c r="E1344" s="843" t="str">
        <f t="shared" si="50"/>
        <v>Шланг</v>
      </c>
      <c r="F1344" s="843" t="s">
        <v>6956</v>
      </c>
      <c r="G1344" s="843" t="str">
        <f t="shared" si="51"/>
        <v>газовый, для сварки и резки металлов класса I предназначен для подачи ацетилена, городского газа, пропана и бутана, I–9–0,63, наружный диаметр 18, ГОСТ 9356-75</v>
      </c>
      <c r="H1344" s="843"/>
      <c r="I1344" s="843"/>
      <c r="J1344" s="843" t="s">
        <v>1135</v>
      </c>
      <c r="K1344" s="843">
        <v>10</v>
      </c>
      <c r="L1344" s="890">
        <v>271034100</v>
      </c>
      <c r="M1344" s="997" t="s">
        <v>84</v>
      </c>
      <c r="N1344" s="843" t="s">
        <v>2115</v>
      </c>
      <c r="O1344" s="843" t="s">
        <v>4706</v>
      </c>
      <c r="P1344" s="843" t="s">
        <v>229</v>
      </c>
      <c r="Q1344" s="1062" t="s">
        <v>230</v>
      </c>
      <c r="R1344" s="843" t="s">
        <v>2856</v>
      </c>
      <c r="S1344" s="843">
        <v>6</v>
      </c>
      <c r="T1344" s="843" t="s">
        <v>5174</v>
      </c>
      <c r="U1344" s="892">
        <v>25</v>
      </c>
      <c r="V1344" s="892">
        <v>535</v>
      </c>
      <c r="W1344" s="1377">
        <v>0</v>
      </c>
      <c r="X1344" s="892">
        <v>0</v>
      </c>
      <c r="Y1344" s="843" t="s">
        <v>4270</v>
      </c>
      <c r="Z1344" s="843">
        <v>2016</v>
      </c>
      <c r="AA1344" s="843"/>
      <c r="AB1344" s="894" t="s">
        <v>876</v>
      </c>
      <c r="AC1344" s="894"/>
      <c r="AD1344" s="894"/>
      <c r="AE1344" s="894"/>
      <c r="AF1344" s="894"/>
      <c r="AG1344" s="894" t="s">
        <v>6957</v>
      </c>
      <c r="AH1344" s="894" t="s">
        <v>794</v>
      </c>
      <c r="AI1344" s="894">
        <v>210017219</v>
      </c>
      <c r="AJ1344" s="894" t="s">
        <v>6958</v>
      </c>
      <c r="AK1344" s="1064"/>
    </row>
    <row r="1345" spans="1:37" s="1243" customFormat="1" ht="99.75" customHeight="1">
      <c r="A1345" s="1201" t="s">
        <v>13754</v>
      </c>
      <c r="B1345" s="1270" t="s">
        <v>33</v>
      </c>
      <c r="C1345" s="1201" t="s">
        <v>6955</v>
      </c>
      <c r="D1345" s="1201" t="s">
        <v>6586</v>
      </c>
      <c r="E1345" s="1201" t="str">
        <f t="shared" si="50"/>
        <v>Шланг</v>
      </c>
      <c r="F1345" s="1201" t="s">
        <v>6956</v>
      </c>
      <c r="G1345" s="1201" t="str">
        <f t="shared" si="51"/>
        <v>газовый, для сварки и резки металлов класса I предназначен для подачи ацетилена, городского газа, пропана и бутана, I–9–0,63, наружный диаметр 18, ГОСТ 9356-75</v>
      </c>
      <c r="H1345" s="1201"/>
      <c r="I1345" s="1201"/>
      <c r="J1345" s="1201" t="s">
        <v>1135</v>
      </c>
      <c r="K1345" s="1201">
        <v>10</v>
      </c>
      <c r="L1345" s="1175">
        <v>271034100</v>
      </c>
      <c r="M1345" s="1255" t="s">
        <v>84</v>
      </c>
      <c r="N1345" s="1333" t="s">
        <v>2035</v>
      </c>
      <c r="O1345" s="1201" t="s">
        <v>4706</v>
      </c>
      <c r="P1345" s="1201" t="s">
        <v>229</v>
      </c>
      <c r="Q1345" s="1256" t="s">
        <v>230</v>
      </c>
      <c r="R1345" s="1201" t="s">
        <v>2856</v>
      </c>
      <c r="S1345" s="1201">
        <v>6</v>
      </c>
      <c r="T1345" s="1201" t="s">
        <v>5174</v>
      </c>
      <c r="U1345" s="1267">
        <v>25</v>
      </c>
      <c r="V1345" s="1267">
        <v>535</v>
      </c>
      <c r="W1345" s="1267">
        <v>13375</v>
      </c>
      <c r="X1345" s="1267">
        <v>14980</v>
      </c>
      <c r="Y1345" s="1201"/>
      <c r="Z1345" s="1201">
        <v>2016</v>
      </c>
      <c r="AA1345" s="1351">
        <v>11.22</v>
      </c>
      <c r="AB1345" s="1180" t="s">
        <v>876</v>
      </c>
      <c r="AC1345" s="1180"/>
      <c r="AD1345" s="1180"/>
      <c r="AE1345" s="1180"/>
      <c r="AF1345" s="1180"/>
      <c r="AG1345" s="1180" t="s">
        <v>6957</v>
      </c>
      <c r="AH1345" s="1180" t="s">
        <v>794</v>
      </c>
      <c r="AI1345" s="1180">
        <v>210017219</v>
      </c>
      <c r="AJ1345" s="1180" t="s">
        <v>6958</v>
      </c>
      <c r="AK1345" s="1183" t="s">
        <v>13747</v>
      </c>
    </row>
    <row r="1346" spans="1:37" s="550" customFormat="1" ht="100.5" customHeight="1">
      <c r="A1346" s="843" t="s">
        <v>6959</v>
      </c>
      <c r="B1346" s="1078" t="s">
        <v>33</v>
      </c>
      <c r="C1346" s="843" t="s">
        <v>6338</v>
      </c>
      <c r="D1346" s="843" t="s">
        <v>6339</v>
      </c>
      <c r="E1346" s="843" t="str">
        <f t="shared" si="50"/>
        <v>Краги</v>
      </c>
      <c r="F1346" s="843" t="s">
        <v>6340</v>
      </c>
      <c r="G1346" s="843" t="str">
        <f t="shared" si="51"/>
        <v>для защиты рук от повышенных температур, из термостойкого материала</v>
      </c>
      <c r="H1346" s="843"/>
      <c r="I1346" s="843"/>
      <c r="J1346" s="843" t="s">
        <v>1135</v>
      </c>
      <c r="K1346" s="843">
        <v>80</v>
      </c>
      <c r="L1346" s="890">
        <v>271034100</v>
      </c>
      <c r="M1346" s="997" t="s">
        <v>84</v>
      </c>
      <c r="N1346" s="843" t="s">
        <v>2115</v>
      </c>
      <c r="O1346" s="843" t="s">
        <v>4706</v>
      </c>
      <c r="P1346" s="843" t="s">
        <v>229</v>
      </c>
      <c r="Q1346" s="1062" t="s">
        <v>230</v>
      </c>
      <c r="R1346" s="843" t="s">
        <v>2856</v>
      </c>
      <c r="S1346" s="843">
        <v>715</v>
      </c>
      <c r="T1346" s="843" t="s">
        <v>6178</v>
      </c>
      <c r="U1346" s="892">
        <v>14</v>
      </c>
      <c r="V1346" s="892">
        <v>1500</v>
      </c>
      <c r="W1346" s="1377">
        <v>0</v>
      </c>
      <c r="X1346" s="892">
        <v>0</v>
      </c>
      <c r="Y1346" s="843" t="s">
        <v>4270</v>
      </c>
      <c r="Z1346" s="843">
        <v>2016</v>
      </c>
      <c r="AA1346" s="843"/>
      <c r="AB1346" s="894" t="s">
        <v>876</v>
      </c>
      <c r="AC1346" s="894"/>
      <c r="AD1346" s="894"/>
      <c r="AE1346" s="894"/>
      <c r="AF1346" s="894"/>
      <c r="AG1346" s="894" t="s">
        <v>6960</v>
      </c>
      <c r="AH1346" s="894" t="s">
        <v>794</v>
      </c>
      <c r="AI1346" s="894">
        <v>210018315</v>
      </c>
      <c r="AJ1346" s="894" t="s">
        <v>6386</v>
      </c>
      <c r="AK1346" s="1064"/>
    </row>
    <row r="1347" spans="1:37" s="1243" customFormat="1" ht="99.75" customHeight="1">
      <c r="A1347" s="1201" t="s">
        <v>13755</v>
      </c>
      <c r="B1347" s="1270" t="s">
        <v>33</v>
      </c>
      <c r="C1347" s="1201" t="s">
        <v>6338</v>
      </c>
      <c r="D1347" s="1201" t="s">
        <v>6339</v>
      </c>
      <c r="E1347" s="1201" t="str">
        <f t="shared" si="50"/>
        <v>Краги</v>
      </c>
      <c r="F1347" s="1201" t="s">
        <v>6340</v>
      </c>
      <c r="G1347" s="1201" t="str">
        <f t="shared" si="51"/>
        <v>для защиты рук от повышенных температур, из термостойкого материала</v>
      </c>
      <c r="H1347" s="1201"/>
      <c r="I1347" s="1201"/>
      <c r="J1347" s="1201" t="s">
        <v>1135</v>
      </c>
      <c r="K1347" s="1201">
        <v>80</v>
      </c>
      <c r="L1347" s="1175">
        <v>271034100</v>
      </c>
      <c r="M1347" s="1255" t="s">
        <v>84</v>
      </c>
      <c r="N1347" s="1333" t="s">
        <v>2035</v>
      </c>
      <c r="O1347" s="1201" t="s">
        <v>4706</v>
      </c>
      <c r="P1347" s="1201" t="s">
        <v>229</v>
      </c>
      <c r="Q1347" s="1256" t="s">
        <v>230</v>
      </c>
      <c r="R1347" s="1201" t="s">
        <v>2856</v>
      </c>
      <c r="S1347" s="1201">
        <v>715</v>
      </c>
      <c r="T1347" s="1201" t="s">
        <v>6178</v>
      </c>
      <c r="U1347" s="1267">
        <v>14</v>
      </c>
      <c r="V1347" s="1267">
        <v>1500</v>
      </c>
      <c r="W1347" s="1267">
        <v>21000</v>
      </c>
      <c r="X1347" s="1267">
        <v>23520</v>
      </c>
      <c r="Y1347" s="1201"/>
      <c r="Z1347" s="1201">
        <v>2016</v>
      </c>
      <c r="AA1347" s="1351">
        <v>11.22</v>
      </c>
      <c r="AB1347" s="1180" t="s">
        <v>876</v>
      </c>
      <c r="AC1347" s="1180"/>
      <c r="AD1347" s="1180"/>
      <c r="AE1347" s="1180"/>
      <c r="AF1347" s="1180"/>
      <c r="AG1347" s="1180" t="s">
        <v>6960</v>
      </c>
      <c r="AH1347" s="1180" t="s">
        <v>794</v>
      </c>
      <c r="AI1347" s="1180">
        <v>210018315</v>
      </c>
      <c r="AJ1347" s="1180" t="s">
        <v>6386</v>
      </c>
      <c r="AK1347" s="1183" t="s">
        <v>13747</v>
      </c>
    </row>
    <row r="1348" spans="1:37" s="192" customFormat="1" ht="100.5" customHeight="1">
      <c r="A1348" s="723" t="s">
        <v>6961</v>
      </c>
      <c r="B1348" s="1039" t="s">
        <v>33</v>
      </c>
      <c r="C1348" s="723" t="s">
        <v>6483</v>
      </c>
      <c r="D1348" s="723" t="s">
        <v>6484</v>
      </c>
      <c r="E1348" s="723" t="str">
        <f t="shared" si="50"/>
        <v>Фартук</v>
      </c>
      <c r="F1348" s="723" t="s">
        <v>6485</v>
      </c>
      <c r="G1348" s="723" t="str">
        <f t="shared" si="51"/>
        <v>мужской, для защиты от растворов щелочей, из прорезиненной ткани, тип А, ГОСТ 12.4.029-76</v>
      </c>
      <c r="H1348" s="723"/>
      <c r="I1348" s="723"/>
      <c r="J1348" s="723" t="s">
        <v>1135</v>
      </c>
      <c r="K1348" s="723">
        <v>50</v>
      </c>
      <c r="L1348" s="745">
        <v>431010000</v>
      </c>
      <c r="M1348" s="745" t="s">
        <v>129</v>
      </c>
      <c r="N1348" s="723" t="s">
        <v>2115</v>
      </c>
      <c r="O1348" s="809" t="s">
        <v>4677</v>
      </c>
      <c r="P1348" s="723" t="s">
        <v>229</v>
      </c>
      <c r="Q1348" s="870" t="s">
        <v>230</v>
      </c>
      <c r="R1348" s="723" t="s">
        <v>2856</v>
      </c>
      <c r="S1348" s="723">
        <v>796</v>
      </c>
      <c r="T1348" s="723" t="s">
        <v>232</v>
      </c>
      <c r="U1348" s="785">
        <v>12</v>
      </c>
      <c r="V1348" s="785">
        <v>2000</v>
      </c>
      <c r="W1348" s="1371">
        <v>24000</v>
      </c>
      <c r="X1348" s="785">
        <v>26880</v>
      </c>
      <c r="Y1348" s="723" t="s">
        <v>4270</v>
      </c>
      <c r="Z1348" s="723">
        <v>2016</v>
      </c>
      <c r="AA1348" s="723"/>
      <c r="AB1348" s="756" t="s">
        <v>876</v>
      </c>
      <c r="AC1348" s="756"/>
      <c r="AD1348" s="756"/>
      <c r="AE1348" s="756"/>
      <c r="AF1348" s="756"/>
      <c r="AG1348" s="756" t="s">
        <v>6962</v>
      </c>
      <c r="AH1348" s="756" t="s">
        <v>794</v>
      </c>
      <c r="AI1348" s="756">
        <v>210000582</v>
      </c>
      <c r="AJ1348" s="756" t="s">
        <v>6487</v>
      </c>
      <c r="AK1348" s="803"/>
    </row>
    <row r="1349" spans="1:37" s="192" customFormat="1" ht="100.5" customHeight="1">
      <c r="A1349" s="723" t="s">
        <v>6963</v>
      </c>
      <c r="B1349" s="1039" t="s">
        <v>33</v>
      </c>
      <c r="C1349" s="723" t="s">
        <v>6964</v>
      </c>
      <c r="D1349" s="723" t="s">
        <v>6965</v>
      </c>
      <c r="E1349" s="723" t="str">
        <f t="shared" si="50"/>
        <v>Веревка</v>
      </c>
      <c r="F1349" s="723" t="s">
        <v>6966</v>
      </c>
      <c r="G1349" s="723" t="str">
        <f t="shared" si="51"/>
        <v>пожарная, спасательная с коушами</v>
      </c>
      <c r="H1349" s="723"/>
      <c r="I1349" s="723"/>
      <c r="J1349" s="723" t="s">
        <v>38</v>
      </c>
      <c r="K1349" s="723">
        <v>0</v>
      </c>
      <c r="L1349" s="745">
        <v>431010000</v>
      </c>
      <c r="M1349" s="745" t="s">
        <v>129</v>
      </c>
      <c r="N1349" s="723" t="s">
        <v>2115</v>
      </c>
      <c r="O1349" s="809" t="s">
        <v>4677</v>
      </c>
      <c r="P1349" s="723" t="s">
        <v>229</v>
      </c>
      <c r="Q1349" s="870" t="s">
        <v>230</v>
      </c>
      <c r="R1349" s="723" t="s">
        <v>2856</v>
      </c>
      <c r="S1349" s="723">
        <v>796</v>
      </c>
      <c r="T1349" s="723" t="s">
        <v>232</v>
      </c>
      <c r="U1349" s="785">
        <v>15</v>
      </c>
      <c r="V1349" s="785">
        <v>18000</v>
      </c>
      <c r="W1349" s="1371">
        <v>270000</v>
      </c>
      <c r="X1349" s="785">
        <v>302400</v>
      </c>
      <c r="Y1349" s="723"/>
      <c r="Z1349" s="723">
        <v>2016</v>
      </c>
      <c r="AA1349" s="723"/>
      <c r="AB1349" s="756" t="s">
        <v>876</v>
      </c>
      <c r="AC1349" s="756" t="s">
        <v>209</v>
      </c>
      <c r="AD1349" s="756"/>
      <c r="AE1349" s="756"/>
      <c r="AF1349" s="756"/>
      <c r="AG1349" s="756" t="s">
        <v>6967</v>
      </c>
      <c r="AH1349" s="756" t="s">
        <v>794</v>
      </c>
      <c r="AI1349" s="756">
        <v>210000761</v>
      </c>
      <c r="AJ1349" s="756" t="s">
        <v>6968</v>
      </c>
      <c r="AK1349" s="803"/>
    </row>
    <row r="1350" spans="1:37" s="192" customFormat="1" ht="100.5" customHeight="1">
      <c r="A1350" s="723" t="s">
        <v>6969</v>
      </c>
      <c r="B1350" s="1039" t="s">
        <v>33</v>
      </c>
      <c r="C1350" s="723" t="s">
        <v>6970</v>
      </c>
      <c r="D1350" s="723" t="s">
        <v>6734</v>
      </c>
      <c r="E1350" s="723" t="str">
        <f t="shared" si="50"/>
        <v>Пояс</v>
      </c>
      <c r="F1350" s="723" t="s">
        <v>6971</v>
      </c>
      <c r="G1350" s="723" t="str">
        <f t="shared" si="51"/>
        <v>предохранительный, страховочный, лямочный с амортизатором</v>
      </c>
      <c r="H1350" s="723"/>
      <c r="I1350" s="723"/>
      <c r="J1350" s="723" t="s">
        <v>38</v>
      </c>
      <c r="K1350" s="723">
        <v>0</v>
      </c>
      <c r="L1350" s="745">
        <v>431010000</v>
      </c>
      <c r="M1350" s="745" t="s">
        <v>129</v>
      </c>
      <c r="N1350" s="723" t="s">
        <v>2115</v>
      </c>
      <c r="O1350" s="809" t="s">
        <v>4677</v>
      </c>
      <c r="P1350" s="723" t="s">
        <v>229</v>
      </c>
      <c r="Q1350" s="870" t="s">
        <v>230</v>
      </c>
      <c r="R1350" s="723" t="s">
        <v>2856</v>
      </c>
      <c r="S1350" s="723">
        <v>796</v>
      </c>
      <c r="T1350" s="723" t="s">
        <v>232</v>
      </c>
      <c r="U1350" s="785">
        <v>7</v>
      </c>
      <c r="V1350" s="785">
        <v>11000</v>
      </c>
      <c r="W1350" s="1371">
        <v>77000</v>
      </c>
      <c r="X1350" s="785">
        <v>86240</v>
      </c>
      <c r="Y1350" s="723"/>
      <c r="Z1350" s="723">
        <v>2016</v>
      </c>
      <c r="AA1350" s="723"/>
      <c r="AB1350" s="756" t="s">
        <v>876</v>
      </c>
      <c r="AC1350" s="756" t="s">
        <v>209</v>
      </c>
      <c r="AD1350" s="756"/>
      <c r="AE1350" s="756"/>
      <c r="AF1350" s="756"/>
      <c r="AG1350" s="756" t="s">
        <v>6972</v>
      </c>
      <c r="AH1350" s="756" t="s">
        <v>794</v>
      </c>
      <c r="AI1350" s="756">
        <v>210000763</v>
      </c>
      <c r="AJ1350" s="756" t="s">
        <v>6973</v>
      </c>
      <c r="AK1350" s="803"/>
    </row>
    <row r="1351" spans="1:37" s="192" customFormat="1" ht="100.5" customHeight="1">
      <c r="A1351" s="723" t="s">
        <v>6974</v>
      </c>
      <c r="B1351" s="1039" t="s">
        <v>33</v>
      </c>
      <c r="C1351" s="723" t="s">
        <v>6325</v>
      </c>
      <c r="D1351" s="723" t="s">
        <v>6326</v>
      </c>
      <c r="E1351" s="723" t="str">
        <f t="shared" si="50"/>
        <v>Ткань</v>
      </c>
      <c r="F1351" s="723" t="s">
        <v>6327</v>
      </c>
      <c r="G1351" s="723" t="str">
        <f t="shared" si="51"/>
        <v>асбестовая, для изготовления теплоизоляционных материалов,  прорезиненных набивок, прокладочных колец и манжет, ГОСТ 6102-94</v>
      </c>
      <c r="H1351" s="723"/>
      <c r="I1351" s="723"/>
      <c r="J1351" s="723" t="s">
        <v>1135</v>
      </c>
      <c r="K1351" s="723">
        <v>50</v>
      </c>
      <c r="L1351" s="745">
        <v>431010000</v>
      </c>
      <c r="M1351" s="745" t="s">
        <v>129</v>
      </c>
      <c r="N1351" s="723" t="s">
        <v>2115</v>
      </c>
      <c r="O1351" s="809" t="s">
        <v>4677</v>
      </c>
      <c r="P1351" s="723" t="s">
        <v>229</v>
      </c>
      <c r="Q1351" s="870" t="s">
        <v>230</v>
      </c>
      <c r="R1351" s="723" t="s">
        <v>2856</v>
      </c>
      <c r="S1351" s="723">
        <v>55</v>
      </c>
      <c r="T1351" s="723" t="s">
        <v>3168</v>
      </c>
      <c r="U1351" s="785">
        <v>1</v>
      </c>
      <c r="V1351" s="785">
        <v>3500</v>
      </c>
      <c r="W1351" s="1371">
        <v>3500</v>
      </c>
      <c r="X1351" s="785">
        <v>3920</v>
      </c>
      <c r="Y1351" s="723" t="s">
        <v>4270</v>
      </c>
      <c r="Z1351" s="723">
        <v>2016</v>
      </c>
      <c r="AA1351" s="723"/>
      <c r="AB1351" s="756" t="s">
        <v>876</v>
      </c>
      <c r="AC1351" s="756"/>
      <c r="AD1351" s="756"/>
      <c r="AE1351" s="756"/>
      <c r="AF1351" s="756"/>
      <c r="AG1351" s="756" t="s">
        <v>6975</v>
      </c>
      <c r="AH1351" s="756" t="s">
        <v>794</v>
      </c>
      <c r="AI1351" s="756">
        <v>210000913</v>
      </c>
      <c r="AJ1351" s="756" t="s">
        <v>6516</v>
      </c>
      <c r="AK1351" s="803"/>
    </row>
    <row r="1352" spans="1:37" s="192" customFormat="1" ht="100.5" customHeight="1">
      <c r="A1352" s="723" t="s">
        <v>6976</v>
      </c>
      <c r="B1352" s="1039" t="s">
        <v>33</v>
      </c>
      <c r="C1352" s="723" t="s">
        <v>6977</v>
      </c>
      <c r="D1352" s="723" t="s">
        <v>898</v>
      </c>
      <c r="E1352" s="723" t="str">
        <f t="shared" si="50"/>
        <v>Набивка</v>
      </c>
      <c r="F1352" s="723" t="s">
        <v>6978</v>
      </c>
      <c r="G1352" s="723" t="str">
        <f t="shared" si="51"/>
        <v>асбестовая, марка АП (АП-31), квадратная, сальниковая, размер 12 мм, ГОСТ 5152-84</v>
      </c>
      <c r="H1352" s="723"/>
      <c r="I1352" s="723"/>
      <c r="J1352" s="723" t="s">
        <v>1135</v>
      </c>
      <c r="K1352" s="723">
        <v>83</v>
      </c>
      <c r="L1352" s="745">
        <v>431010000</v>
      </c>
      <c r="M1352" s="745" t="s">
        <v>129</v>
      </c>
      <c r="N1352" s="723" t="s">
        <v>2115</v>
      </c>
      <c r="O1352" s="809" t="s">
        <v>4677</v>
      </c>
      <c r="P1352" s="723" t="s">
        <v>229</v>
      </c>
      <c r="Q1352" s="870" t="s">
        <v>230</v>
      </c>
      <c r="R1352" s="723" t="s">
        <v>2856</v>
      </c>
      <c r="S1352" s="723">
        <v>166</v>
      </c>
      <c r="T1352" s="723" t="s">
        <v>902</v>
      </c>
      <c r="U1352" s="785">
        <v>80</v>
      </c>
      <c r="V1352" s="785">
        <v>802</v>
      </c>
      <c r="W1352" s="1371">
        <v>64160</v>
      </c>
      <c r="X1352" s="785">
        <v>71859.199999999997</v>
      </c>
      <c r="Y1352" s="723" t="s">
        <v>4270</v>
      </c>
      <c r="Z1352" s="723">
        <v>2016</v>
      </c>
      <c r="AA1352" s="723"/>
      <c r="AB1352" s="756" t="s">
        <v>876</v>
      </c>
      <c r="AC1352" s="756"/>
      <c r="AD1352" s="756"/>
      <c r="AE1352" s="756"/>
      <c r="AF1352" s="756"/>
      <c r="AG1352" s="756" t="s">
        <v>6979</v>
      </c>
      <c r="AH1352" s="756" t="s">
        <v>794</v>
      </c>
      <c r="AI1352" s="756">
        <v>210000916</v>
      </c>
      <c r="AJ1352" s="756" t="s">
        <v>6980</v>
      </c>
      <c r="AK1352" s="803"/>
    </row>
    <row r="1353" spans="1:37" s="192" customFormat="1" ht="100.5" customHeight="1">
      <c r="A1353" s="723" t="s">
        <v>6981</v>
      </c>
      <c r="B1353" s="1039" t="s">
        <v>33</v>
      </c>
      <c r="C1353" s="723" t="s">
        <v>6982</v>
      </c>
      <c r="D1353" s="723" t="s">
        <v>898</v>
      </c>
      <c r="E1353" s="723" t="str">
        <f t="shared" si="50"/>
        <v>Набивка</v>
      </c>
      <c r="F1353" s="723" t="s">
        <v>6983</v>
      </c>
      <c r="G1353" s="723" t="str">
        <f t="shared" si="51"/>
        <v>асбестовая, марка АП (АП-31), квадратная, сальниковая, размер 3 мм, ГОСТ 5152-84</v>
      </c>
      <c r="H1353" s="723"/>
      <c r="I1353" s="723"/>
      <c r="J1353" s="723" t="s">
        <v>1135</v>
      </c>
      <c r="K1353" s="723">
        <v>83</v>
      </c>
      <c r="L1353" s="745">
        <v>431010000</v>
      </c>
      <c r="M1353" s="745" t="s">
        <v>129</v>
      </c>
      <c r="N1353" s="723" t="s">
        <v>2115</v>
      </c>
      <c r="O1353" s="809" t="s">
        <v>4677</v>
      </c>
      <c r="P1353" s="723" t="s">
        <v>229</v>
      </c>
      <c r="Q1353" s="870" t="s">
        <v>230</v>
      </c>
      <c r="R1353" s="723" t="s">
        <v>2856</v>
      </c>
      <c r="S1353" s="723">
        <v>166</v>
      </c>
      <c r="T1353" s="723" t="s">
        <v>902</v>
      </c>
      <c r="U1353" s="785">
        <v>21</v>
      </c>
      <c r="V1353" s="785">
        <v>1855</v>
      </c>
      <c r="W1353" s="1371">
        <v>38955</v>
      </c>
      <c r="X1353" s="785">
        <v>43629.599999999999</v>
      </c>
      <c r="Y1353" s="723" t="s">
        <v>4270</v>
      </c>
      <c r="Z1353" s="723">
        <v>2016</v>
      </c>
      <c r="AA1353" s="723"/>
      <c r="AB1353" s="756" t="s">
        <v>876</v>
      </c>
      <c r="AC1353" s="756"/>
      <c r="AD1353" s="756"/>
      <c r="AE1353" s="756"/>
      <c r="AF1353" s="756"/>
      <c r="AG1353" s="756" t="s">
        <v>6984</v>
      </c>
      <c r="AH1353" s="756" t="s">
        <v>794</v>
      </c>
      <c r="AI1353" s="756">
        <v>210000921</v>
      </c>
      <c r="AJ1353" s="756" t="s">
        <v>6985</v>
      </c>
      <c r="AK1353" s="803"/>
    </row>
    <row r="1354" spans="1:37" s="192" customFormat="1" ht="100.5" customHeight="1">
      <c r="A1354" s="723" t="s">
        <v>6986</v>
      </c>
      <c r="B1354" s="1039" t="s">
        <v>33</v>
      </c>
      <c r="C1354" s="723" t="s">
        <v>6886</v>
      </c>
      <c r="D1354" s="723" t="s">
        <v>6297</v>
      </c>
      <c r="E1354" s="723" t="str">
        <f t="shared" si="50"/>
        <v>Перчатки</v>
      </c>
      <c r="F1354" s="723" t="s">
        <v>6887</v>
      </c>
      <c r="G1354" s="723" t="str">
        <f t="shared" si="51"/>
        <v>для защиты рук технические, из латекса</v>
      </c>
      <c r="H1354" s="723"/>
      <c r="I1354" s="723"/>
      <c r="J1354" s="723" t="s">
        <v>1135</v>
      </c>
      <c r="K1354" s="723">
        <v>70</v>
      </c>
      <c r="L1354" s="745">
        <v>431010000</v>
      </c>
      <c r="M1354" s="745" t="s">
        <v>129</v>
      </c>
      <c r="N1354" s="723" t="s">
        <v>2115</v>
      </c>
      <c r="O1354" s="809" t="s">
        <v>4677</v>
      </c>
      <c r="P1354" s="723" t="s">
        <v>229</v>
      </c>
      <c r="Q1354" s="870" t="s">
        <v>230</v>
      </c>
      <c r="R1354" s="723" t="s">
        <v>2856</v>
      </c>
      <c r="S1354" s="723">
        <v>715</v>
      </c>
      <c r="T1354" s="723" t="s">
        <v>6178</v>
      </c>
      <c r="U1354" s="785">
        <v>30</v>
      </c>
      <c r="V1354" s="785">
        <v>235.4</v>
      </c>
      <c r="W1354" s="1371">
        <v>7062</v>
      </c>
      <c r="X1354" s="785">
        <v>7909.44</v>
      </c>
      <c r="Y1354" s="723" t="s">
        <v>4270</v>
      </c>
      <c r="Z1354" s="723">
        <v>2016</v>
      </c>
      <c r="AA1354" s="723"/>
      <c r="AB1354" s="756" t="s">
        <v>876</v>
      </c>
      <c r="AC1354" s="756"/>
      <c r="AD1354" s="756"/>
      <c r="AE1354" s="756"/>
      <c r="AF1354" s="756"/>
      <c r="AG1354" s="756" t="s">
        <v>6987</v>
      </c>
      <c r="AH1354" s="756" t="s">
        <v>794</v>
      </c>
      <c r="AI1354" s="756">
        <v>210003951</v>
      </c>
      <c r="AJ1354" s="756" t="s">
        <v>6889</v>
      </c>
      <c r="AK1354" s="803"/>
    </row>
    <row r="1355" spans="1:37" s="192" customFormat="1" ht="100.5" customHeight="1">
      <c r="A1355" s="723" t="s">
        <v>6988</v>
      </c>
      <c r="B1355" s="1039" t="s">
        <v>33</v>
      </c>
      <c r="C1355" s="723" t="s">
        <v>6989</v>
      </c>
      <c r="D1355" s="723" t="s">
        <v>6580</v>
      </c>
      <c r="E1355" s="723" t="str">
        <f t="shared" si="50"/>
        <v>Пластина</v>
      </c>
      <c r="F1355" s="723" t="s">
        <v>6990</v>
      </c>
      <c r="G1355" s="723" t="str">
        <f t="shared" si="51"/>
        <v>тип МБС, размер 4*1000*1000 мм, ГОСТ 7338-90</v>
      </c>
      <c r="H1355" s="723"/>
      <c r="I1355" s="723"/>
      <c r="J1355" s="723" t="s">
        <v>1135</v>
      </c>
      <c r="K1355" s="723">
        <v>10</v>
      </c>
      <c r="L1355" s="745">
        <v>431010000</v>
      </c>
      <c r="M1355" s="745" t="s">
        <v>129</v>
      </c>
      <c r="N1355" s="723" t="s">
        <v>2115</v>
      </c>
      <c r="O1355" s="809" t="s">
        <v>4677</v>
      </c>
      <c r="P1355" s="723" t="s">
        <v>229</v>
      </c>
      <c r="Q1355" s="870" t="s">
        <v>230</v>
      </c>
      <c r="R1355" s="723" t="s">
        <v>2856</v>
      </c>
      <c r="S1355" s="723">
        <v>166</v>
      </c>
      <c r="T1355" s="723" t="s">
        <v>902</v>
      </c>
      <c r="U1355" s="785">
        <v>0.6</v>
      </c>
      <c r="V1355" s="785">
        <v>2000</v>
      </c>
      <c r="W1355" s="1371">
        <v>1200</v>
      </c>
      <c r="X1355" s="785">
        <v>1344</v>
      </c>
      <c r="Y1355" s="723" t="s">
        <v>4270</v>
      </c>
      <c r="Z1355" s="723">
        <v>2016</v>
      </c>
      <c r="AA1355" s="723"/>
      <c r="AB1355" s="756" t="s">
        <v>876</v>
      </c>
      <c r="AC1355" s="756"/>
      <c r="AD1355" s="756"/>
      <c r="AE1355" s="756"/>
      <c r="AF1355" s="756"/>
      <c r="AG1355" s="756" t="s">
        <v>6991</v>
      </c>
      <c r="AH1355" s="756" t="s">
        <v>794</v>
      </c>
      <c r="AI1355" s="756">
        <v>210013099</v>
      </c>
      <c r="AJ1355" s="756" t="s">
        <v>6992</v>
      </c>
      <c r="AK1355" s="803"/>
    </row>
    <row r="1356" spans="1:37" s="192" customFormat="1" ht="100.5" customHeight="1">
      <c r="A1356" s="723" t="s">
        <v>6993</v>
      </c>
      <c r="B1356" s="1039" t="s">
        <v>33</v>
      </c>
      <c r="C1356" s="723" t="s">
        <v>6994</v>
      </c>
      <c r="D1356" s="723" t="s">
        <v>6913</v>
      </c>
      <c r="E1356" s="723" t="str">
        <f t="shared" si="50"/>
        <v>Манжета</v>
      </c>
      <c r="F1356" s="723" t="s">
        <v>6995</v>
      </c>
      <c r="G1356" s="723" t="str">
        <f t="shared" si="51"/>
        <v>армированная, однокромочная, с механической обработанной кромкой, для вала, диаметр 100 мм, ГОСТ 8752-79</v>
      </c>
      <c r="H1356" s="723"/>
      <c r="I1356" s="723"/>
      <c r="J1356" s="723" t="s">
        <v>1135</v>
      </c>
      <c r="K1356" s="723">
        <v>85</v>
      </c>
      <c r="L1356" s="745">
        <v>431010000</v>
      </c>
      <c r="M1356" s="745" t="s">
        <v>129</v>
      </c>
      <c r="N1356" s="723" t="s">
        <v>2115</v>
      </c>
      <c r="O1356" s="809" t="s">
        <v>4677</v>
      </c>
      <c r="P1356" s="723" t="s">
        <v>229</v>
      </c>
      <c r="Q1356" s="870" t="s">
        <v>230</v>
      </c>
      <c r="R1356" s="723" t="s">
        <v>2856</v>
      </c>
      <c r="S1356" s="723">
        <v>796</v>
      </c>
      <c r="T1356" s="723" t="s">
        <v>232</v>
      </c>
      <c r="U1356" s="785">
        <v>8</v>
      </c>
      <c r="V1356" s="785">
        <v>110000</v>
      </c>
      <c r="W1356" s="1371">
        <v>880000</v>
      </c>
      <c r="X1356" s="785">
        <v>985600</v>
      </c>
      <c r="Y1356" s="723" t="s">
        <v>4270</v>
      </c>
      <c r="Z1356" s="723">
        <v>2016</v>
      </c>
      <c r="AA1356" s="723"/>
      <c r="AB1356" s="756" t="s">
        <v>876</v>
      </c>
      <c r="AC1356" s="756"/>
      <c r="AD1356" s="756"/>
      <c r="AE1356" s="756"/>
      <c r="AF1356" s="756"/>
      <c r="AG1356" s="756" t="s">
        <v>6996</v>
      </c>
      <c r="AH1356" s="756" t="s">
        <v>794</v>
      </c>
      <c r="AI1356" s="756">
        <v>210014987</v>
      </c>
      <c r="AJ1356" s="756" t="s">
        <v>6997</v>
      </c>
      <c r="AK1356" s="803"/>
    </row>
    <row r="1357" spans="1:37" s="192" customFormat="1" ht="100.5" customHeight="1">
      <c r="A1357" s="723" t="s">
        <v>6998</v>
      </c>
      <c r="B1357" s="1039" t="s">
        <v>33</v>
      </c>
      <c r="C1357" s="723" t="s">
        <v>6803</v>
      </c>
      <c r="D1357" s="723" t="s">
        <v>4943</v>
      </c>
      <c r="E1357" s="723" t="str">
        <f t="shared" si="50"/>
        <v>Очки</v>
      </c>
      <c r="F1357" s="723" t="s">
        <v>6804</v>
      </c>
      <c r="G1357" s="723" t="str">
        <f t="shared" si="51"/>
        <v>для сварочных работ</v>
      </c>
      <c r="H1357" s="723"/>
      <c r="I1357" s="723"/>
      <c r="J1357" s="723" t="s">
        <v>1135</v>
      </c>
      <c r="K1357" s="723">
        <v>60</v>
      </c>
      <c r="L1357" s="745">
        <v>431010000</v>
      </c>
      <c r="M1357" s="745" t="s">
        <v>129</v>
      </c>
      <c r="N1357" s="723" t="s">
        <v>2115</v>
      </c>
      <c r="O1357" s="809" t="s">
        <v>4677</v>
      </c>
      <c r="P1357" s="723" t="s">
        <v>229</v>
      </c>
      <c r="Q1357" s="870" t="s">
        <v>230</v>
      </c>
      <c r="R1357" s="723" t="s">
        <v>2856</v>
      </c>
      <c r="S1357" s="723">
        <v>796</v>
      </c>
      <c r="T1357" s="723" t="s">
        <v>232</v>
      </c>
      <c r="U1357" s="785">
        <v>6</v>
      </c>
      <c r="V1357" s="785">
        <v>1300</v>
      </c>
      <c r="W1357" s="1371">
        <v>7800</v>
      </c>
      <c r="X1357" s="785">
        <v>8736</v>
      </c>
      <c r="Y1357" s="723" t="s">
        <v>4270</v>
      </c>
      <c r="Z1357" s="723">
        <v>2016</v>
      </c>
      <c r="AA1357" s="723"/>
      <c r="AB1357" s="756" t="s">
        <v>876</v>
      </c>
      <c r="AC1357" s="756"/>
      <c r="AD1357" s="756"/>
      <c r="AE1357" s="756"/>
      <c r="AF1357" s="756"/>
      <c r="AG1357" s="756" t="s">
        <v>6999</v>
      </c>
      <c r="AH1357" s="756" t="s">
        <v>794</v>
      </c>
      <c r="AI1357" s="756">
        <v>210018316</v>
      </c>
      <c r="AJ1357" s="756" t="s">
        <v>6806</v>
      </c>
      <c r="AK1357" s="803"/>
    </row>
    <row r="1358" spans="1:37" s="192" customFormat="1" ht="100.5" customHeight="1">
      <c r="A1358" s="723" t="s">
        <v>7000</v>
      </c>
      <c r="B1358" s="1039" t="s">
        <v>33</v>
      </c>
      <c r="C1358" s="723" t="s">
        <v>6639</v>
      </c>
      <c r="D1358" s="723" t="s">
        <v>6423</v>
      </c>
      <c r="E1358" s="723" t="str">
        <f t="shared" si="50"/>
        <v>Паронит</v>
      </c>
      <c r="F1358" s="723" t="s">
        <v>6640</v>
      </c>
      <c r="G1358" s="723" t="str">
        <f t="shared" si="51"/>
        <v>марка ПОН-Б, общего назначения, толщина 1,0 мм, ГОСТ 481-80</v>
      </c>
      <c r="H1358" s="723"/>
      <c r="I1358" s="723"/>
      <c r="J1358" s="723" t="s">
        <v>1135</v>
      </c>
      <c r="K1358" s="723">
        <v>0</v>
      </c>
      <c r="L1358" s="745">
        <v>431010000</v>
      </c>
      <c r="M1358" s="745" t="s">
        <v>129</v>
      </c>
      <c r="N1358" s="723" t="s">
        <v>2115</v>
      </c>
      <c r="O1358" s="809" t="s">
        <v>4677</v>
      </c>
      <c r="P1358" s="723" t="s">
        <v>229</v>
      </c>
      <c r="Q1358" s="870" t="s">
        <v>230</v>
      </c>
      <c r="R1358" s="723" t="s">
        <v>2856</v>
      </c>
      <c r="S1358" s="723">
        <v>166</v>
      </c>
      <c r="T1358" s="723" t="s">
        <v>902</v>
      </c>
      <c r="U1358" s="785">
        <v>1.5</v>
      </c>
      <c r="V1358" s="785">
        <v>2500</v>
      </c>
      <c r="W1358" s="1371">
        <v>3750</v>
      </c>
      <c r="X1358" s="785">
        <v>4200</v>
      </c>
      <c r="Y1358" s="723"/>
      <c r="Z1358" s="723">
        <v>2016</v>
      </c>
      <c r="AA1358" s="723"/>
      <c r="AB1358" s="756" t="s">
        <v>876</v>
      </c>
      <c r="AC1358" s="756"/>
      <c r="AD1358" s="756"/>
      <c r="AE1358" s="756"/>
      <c r="AF1358" s="756"/>
      <c r="AG1358" s="756" t="s">
        <v>7001</v>
      </c>
      <c r="AH1358" s="756" t="s">
        <v>794</v>
      </c>
      <c r="AI1358" s="756">
        <v>210000933</v>
      </c>
      <c r="AJ1358" s="756" t="s">
        <v>7002</v>
      </c>
      <c r="AK1358" s="803"/>
    </row>
    <row r="1359" spans="1:37" s="192" customFormat="1" ht="100.5" customHeight="1">
      <c r="A1359" s="723" t="s">
        <v>7003</v>
      </c>
      <c r="B1359" s="1039" t="s">
        <v>33</v>
      </c>
      <c r="C1359" s="723" t="s">
        <v>6422</v>
      </c>
      <c r="D1359" s="723" t="s">
        <v>6423</v>
      </c>
      <c r="E1359" s="723" t="str">
        <f t="shared" si="50"/>
        <v>Паронит</v>
      </c>
      <c r="F1359" s="723" t="s">
        <v>6424</v>
      </c>
      <c r="G1359" s="723" t="str">
        <f t="shared" si="51"/>
        <v>марка ПОН-Б, общего назначения, толщина 2,0 мм, ГОСТ 481-80</v>
      </c>
      <c r="H1359" s="723"/>
      <c r="I1359" s="723"/>
      <c r="J1359" s="723" t="s">
        <v>1135</v>
      </c>
      <c r="K1359" s="723">
        <v>0</v>
      </c>
      <c r="L1359" s="745">
        <v>431010000</v>
      </c>
      <c r="M1359" s="745" t="s">
        <v>129</v>
      </c>
      <c r="N1359" s="723" t="s">
        <v>2115</v>
      </c>
      <c r="O1359" s="809" t="s">
        <v>4677</v>
      </c>
      <c r="P1359" s="723" t="s">
        <v>229</v>
      </c>
      <c r="Q1359" s="870" t="s">
        <v>230</v>
      </c>
      <c r="R1359" s="723" t="s">
        <v>2856</v>
      </c>
      <c r="S1359" s="723">
        <v>166</v>
      </c>
      <c r="T1359" s="723" t="s">
        <v>902</v>
      </c>
      <c r="U1359" s="785">
        <v>0.7</v>
      </c>
      <c r="V1359" s="785">
        <v>2500</v>
      </c>
      <c r="W1359" s="1371">
        <v>1750</v>
      </c>
      <c r="X1359" s="785">
        <v>1960</v>
      </c>
      <c r="Y1359" s="723"/>
      <c r="Z1359" s="723">
        <v>2016</v>
      </c>
      <c r="AA1359" s="723"/>
      <c r="AB1359" s="756" t="s">
        <v>876</v>
      </c>
      <c r="AC1359" s="756"/>
      <c r="AD1359" s="756"/>
      <c r="AE1359" s="756"/>
      <c r="AF1359" s="756"/>
      <c r="AG1359" s="756" t="s">
        <v>7004</v>
      </c>
      <c r="AH1359" s="756" t="s">
        <v>794</v>
      </c>
      <c r="AI1359" s="756">
        <v>210000934</v>
      </c>
      <c r="AJ1359" s="756" t="s">
        <v>6426</v>
      </c>
      <c r="AK1359" s="803"/>
    </row>
    <row r="1360" spans="1:37" s="192" customFormat="1" ht="100.5" customHeight="1">
      <c r="A1360" s="723" t="s">
        <v>7005</v>
      </c>
      <c r="B1360" s="1039" t="s">
        <v>33</v>
      </c>
      <c r="C1360" s="723" t="s">
        <v>6842</v>
      </c>
      <c r="D1360" s="723" t="s">
        <v>6423</v>
      </c>
      <c r="E1360" s="723" t="str">
        <f t="shared" si="50"/>
        <v>Паронит</v>
      </c>
      <c r="F1360" s="723" t="s">
        <v>6843</v>
      </c>
      <c r="G1360" s="723" t="str">
        <f t="shared" si="51"/>
        <v>марка ПОН-Б, общего назначения, толщина 4,0 мм, ГОСТ 481-80</v>
      </c>
      <c r="H1360" s="723"/>
      <c r="I1360" s="723"/>
      <c r="J1360" s="723" t="s">
        <v>1135</v>
      </c>
      <c r="K1360" s="723">
        <v>0</v>
      </c>
      <c r="L1360" s="745">
        <v>431010000</v>
      </c>
      <c r="M1360" s="745" t="s">
        <v>129</v>
      </c>
      <c r="N1360" s="723" t="s">
        <v>2115</v>
      </c>
      <c r="O1360" s="809" t="s">
        <v>4677</v>
      </c>
      <c r="P1360" s="723" t="s">
        <v>229</v>
      </c>
      <c r="Q1360" s="870" t="s">
        <v>230</v>
      </c>
      <c r="R1360" s="723" t="s">
        <v>2856</v>
      </c>
      <c r="S1360" s="723">
        <v>166</v>
      </c>
      <c r="T1360" s="723" t="s">
        <v>902</v>
      </c>
      <c r="U1360" s="785">
        <v>10</v>
      </c>
      <c r="V1360" s="785">
        <v>588</v>
      </c>
      <c r="W1360" s="1371">
        <v>5880</v>
      </c>
      <c r="X1360" s="785">
        <v>6585.6</v>
      </c>
      <c r="Y1360" s="723"/>
      <c r="Z1360" s="723">
        <v>2016</v>
      </c>
      <c r="AA1360" s="723"/>
      <c r="AB1360" s="756" t="s">
        <v>876</v>
      </c>
      <c r="AC1360" s="756"/>
      <c r="AD1360" s="756"/>
      <c r="AE1360" s="756"/>
      <c r="AF1360" s="756"/>
      <c r="AG1360" s="756" t="s">
        <v>7006</v>
      </c>
      <c r="AH1360" s="756" t="s">
        <v>794</v>
      </c>
      <c r="AI1360" s="756">
        <v>210011876</v>
      </c>
      <c r="AJ1360" s="756" t="s">
        <v>6845</v>
      </c>
      <c r="AK1360" s="803"/>
    </row>
    <row r="1361" spans="1:37" s="192" customFormat="1" ht="100.5" customHeight="1">
      <c r="A1361" s="723" t="s">
        <v>7007</v>
      </c>
      <c r="B1361" s="1039" t="s">
        <v>33</v>
      </c>
      <c r="C1361" s="723" t="s">
        <v>6433</v>
      </c>
      <c r="D1361" s="723" t="s">
        <v>6434</v>
      </c>
      <c r="E1361" s="723" t="str">
        <f t="shared" si="50"/>
        <v>Мембрана</v>
      </c>
      <c r="F1361" s="723" t="s">
        <v>6435</v>
      </c>
      <c r="G1361" s="723" t="str">
        <f t="shared" si="51"/>
        <v>для регулятора давления, из мембранного полотна толщина 3 мм</v>
      </c>
      <c r="H1361" s="723"/>
      <c r="I1361" s="723"/>
      <c r="J1361" s="723" t="s">
        <v>1135</v>
      </c>
      <c r="K1361" s="723">
        <v>0</v>
      </c>
      <c r="L1361" s="745">
        <v>431010000</v>
      </c>
      <c r="M1361" s="745" t="s">
        <v>129</v>
      </c>
      <c r="N1361" s="723" t="s">
        <v>2115</v>
      </c>
      <c r="O1361" s="809" t="s">
        <v>4677</v>
      </c>
      <c r="P1361" s="723" t="s">
        <v>229</v>
      </c>
      <c r="Q1361" s="870" t="s">
        <v>230</v>
      </c>
      <c r="R1361" s="723" t="s">
        <v>2856</v>
      </c>
      <c r="S1361" s="723">
        <v>796</v>
      </c>
      <c r="T1361" s="723" t="s">
        <v>232</v>
      </c>
      <c r="U1361" s="785">
        <v>10</v>
      </c>
      <c r="V1361" s="785">
        <v>6000</v>
      </c>
      <c r="W1361" s="1371">
        <v>60000</v>
      </c>
      <c r="X1361" s="785">
        <v>67200</v>
      </c>
      <c r="Y1361" s="723"/>
      <c r="Z1361" s="723">
        <v>2016</v>
      </c>
      <c r="AA1361" s="723"/>
      <c r="AB1361" s="756" t="s">
        <v>876</v>
      </c>
      <c r="AC1361" s="756"/>
      <c r="AD1361" s="756"/>
      <c r="AE1361" s="756"/>
      <c r="AF1361" s="756"/>
      <c r="AG1361" s="756" t="s">
        <v>7008</v>
      </c>
      <c r="AH1361" s="756" t="s">
        <v>794</v>
      </c>
      <c r="AI1361" s="756">
        <v>210015394</v>
      </c>
      <c r="AJ1361" s="756" t="s">
        <v>7009</v>
      </c>
      <c r="AK1361" s="803"/>
    </row>
    <row r="1362" spans="1:37" s="192" customFormat="1" ht="100.5" customHeight="1">
      <c r="A1362" s="723" t="s">
        <v>7010</v>
      </c>
      <c r="B1362" s="1039" t="s">
        <v>33</v>
      </c>
      <c r="C1362" s="723" t="s">
        <v>6829</v>
      </c>
      <c r="D1362" s="723" t="s">
        <v>6830</v>
      </c>
      <c r="E1362" s="723" t="str">
        <f t="shared" si="50"/>
        <v>Противогаз</v>
      </c>
      <c r="F1362" s="723" t="s">
        <v>6831</v>
      </c>
      <c r="G1362" s="723" t="str">
        <f t="shared" si="51"/>
        <v>шланговый, поставка воздушной смеси с некоторого отдаления</v>
      </c>
      <c r="H1362" s="723"/>
      <c r="I1362" s="723"/>
      <c r="J1362" s="723" t="s">
        <v>1135</v>
      </c>
      <c r="K1362" s="723">
        <v>0</v>
      </c>
      <c r="L1362" s="745">
        <v>431010000</v>
      </c>
      <c r="M1362" s="745" t="s">
        <v>129</v>
      </c>
      <c r="N1362" s="723" t="s">
        <v>2115</v>
      </c>
      <c r="O1362" s="809" t="s">
        <v>4677</v>
      </c>
      <c r="P1362" s="723" t="s">
        <v>229</v>
      </c>
      <c r="Q1362" s="870" t="s">
        <v>230</v>
      </c>
      <c r="R1362" s="723" t="s">
        <v>2856</v>
      </c>
      <c r="S1362" s="723">
        <v>796</v>
      </c>
      <c r="T1362" s="723" t="s">
        <v>232</v>
      </c>
      <c r="U1362" s="785">
        <v>6</v>
      </c>
      <c r="V1362" s="785">
        <v>51347.96</v>
      </c>
      <c r="W1362" s="1371">
        <v>308087.76</v>
      </c>
      <c r="X1362" s="785">
        <v>345058.29</v>
      </c>
      <c r="Y1362" s="723"/>
      <c r="Z1362" s="723">
        <v>2016</v>
      </c>
      <c r="AA1362" s="723"/>
      <c r="AB1362" s="756" t="s">
        <v>876</v>
      </c>
      <c r="AC1362" s="756"/>
      <c r="AD1362" s="756"/>
      <c r="AE1362" s="756"/>
      <c r="AF1362" s="756"/>
      <c r="AG1362" s="756" t="s">
        <v>7011</v>
      </c>
      <c r="AH1362" s="756" t="s">
        <v>794</v>
      </c>
      <c r="AI1362" s="756">
        <v>210016036</v>
      </c>
      <c r="AJ1362" s="756" t="s">
        <v>7012</v>
      </c>
      <c r="AK1362" s="803"/>
    </row>
    <row r="1363" spans="1:37" s="192" customFormat="1" ht="100.5" customHeight="1">
      <c r="A1363" s="723" t="s">
        <v>7013</v>
      </c>
      <c r="B1363" s="1039" t="s">
        <v>33</v>
      </c>
      <c r="C1363" s="723" t="s">
        <v>7014</v>
      </c>
      <c r="D1363" s="723" t="s">
        <v>5172</v>
      </c>
      <c r="E1363" s="723" t="str">
        <f t="shared" si="50"/>
        <v>Рукав</v>
      </c>
      <c r="F1363" s="723" t="s">
        <v>7015</v>
      </c>
      <c r="G1363" s="723" t="str">
        <f t="shared" si="51"/>
        <v>металлический, оцинкованный, негерметичный, диаметр 38 мм</v>
      </c>
      <c r="H1363" s="723"/>
      <c r="I1363" s="723"/>
      <c r="J1363" s="723" t="s">
        <v>38</v>
      </c>
      <c r="K1363" s="723">
        <v>0</v>
      </c>
      <c r="L1363" s="762">
        <v>471010000</v>
      </c>
      <c r="M1363" s="1003" t="s">
        <v>125</v>
      </c>
      <c r="N1363" s="723" t="s">
        <v>2115</v>
      </c>
      <c r="O1363" s="723" t="s">
        <v>236</v>
      </c>
      <c r="P1363" s="723" t="s">
        <v>229</v>
      </c>
      <c r="Q1363" s="870" t="s">
        <v>230</v>
      </c>
      <c r="R1363" s="723" t="s">
        <v>2856</v>
      </c>
      <c r="S1363" s="723">
        <v>6</v>
      </c>
      <c r="T1363" s="723" t="s">
        <v>5174</v>
      </c>
      <c r="U1363" s="785">
        <v>38</v>
      </c>
      <c r="V1363" s="785">
        <v>400</v>
      </c>
      <c r="W1363" s="1371">
        <v>15200</v>
      </c>
      <c r="X1363" s="785">
        <v>17024</v>
      </c>
      <c r="Y1363" s="723"/>
      <c r="Z1363" s="723">
        <v>2016</v>
      </c>
      <c r="AA1363" s="723"/>
      <c r="AB1363" s="756" t="s">
        <v>876</v>
      </c>
      <c r="AC1363" s="756" t="s">
        <v>209</v>
      </c>
      <c r="AD1363" s="756"/>
      <c r="AE1363" s="756"/>
      <c r="AF1363" s="756"/>
      <c r="AG1363" s="756" t="s">
        <v>7016</v>
      </c>
      <c r="AH1363" s="756" t="s">
        <v>794</v>
      </c>
      <c r="AI1363" s="756">
        <v>210000328</v>
      </c>
      <c r="AJ1363" s="756" t="s">
        <v>7017</v>
      </c>
      <c r="AK1363" s="803"/>
    </row>
    <row r="1364" spans="1:37" s="192" customFormat="1" ht="100.5" customHeight="1">
      <c r="A1364" s="723" t="s">
        <v>7018</v>
      </c>
      <c r="B1364" s="1039" t="s">
        <v>33</v>
      </c>
      <c r="C1364" s="723" t="s">
        <v>6478</v>
      </c>
      <c r="D1364" s="723" t="s">
        <v>5172</v>
      </c>
      <c r="E1364" s="723" t="str">
        <f t="shared" si="50"/>
        <v>Рукав</v>
      </c>
      <c r="F1364" s="723" t="s">
        <v>6479</v>
      </c>
      <c r="G1364" s="723" t="str">
        <f t="shared" si="51"/>
        <v>пожарный, внутренний диаметр 51   , ГОСТ 7877-75</v>
      </c>
      <c r="H1364" s="723"/>
      <c r="I1364" s="723"/>
      <c r="J1364" s="723" t="s">
        <v>38</v>
      </c>
      <c r="K1364" s="723">
        <v>0</v>
      </c>
      <c r="L1364" s="762">
        <v>471010000</v>
      </c>
      <c r="M1364" s="1003" t="s">
        <v>125</v>
      </c>
      <c r="N1364" s="723" t="s">
        <v>2115</v>
      </c>
      <c r="O1364" s="723" t="s">
        <v>236</v>
      </c>
      <c r="P1364" s="723" t="s">
        <v>229</v>
      </c>
      <c r="Q1364" s="870" t="s">
        <v>230</v>
      </c>
      <c r="R1364" s="723" t="s">
        <v>2856</v>
      </c>
      <c r="S1364" s="723">
        <v>6</v>
      </c>
      <c r="T1364" s="723" t="s">
        <v>5174</v>
      </c>
      <c r="U1364" s="785">
        <v>25</v>
      </c>
      <c r="V1364" s="785">
        <v>3100</v>
      </c>
      <c r="W1364" s="1371">
        <v>77500</v>
      </c>
      <c r="X1364" s="785">
        <v>86800</v>
      </c>
      <c r="Y1364" s="723"/>
      <c r="Z1364" s="723">
        <v>2016</v>
      </c>
      <c r="AA1364" s="723"/>
      <c r="AB1364" s="756" t="s">
        <v>876</v>
      </c>
      <c r="AC1364" s="756" t="s">
        <v>209</v>
      </c>
      <c r="AD1364" s="756"/>
      <c r="AE1364" s="756"/>
      <c r="AF1364" s="756"/>
      <c r="AG1364" s="756" t="s">
        <v>7019</v>
      </c>
      <c r="AH1364" s="756" t="s">
        <v>794</v>
      </c>
      <c r="AI1364" s="756">
        <v>210000330</v>
      </c>
      <c r="AJ1364" s="756" t="s">
        <v>6481</v>
      </c>
      <c r="AK1364" s="803"/>
    </row>
    <row r="1365" spans="1:37" s="192" customFormat="1" ht="100.5" customHeight="1">
      <c r="A1365" s="723" t="s">
        <v>7020</v>
      </c>
      <c r="B1365" s="1039" t="s">
        <v>33</v>
      </c>
      <c r="C1365" s="723" t="s">
        <v>7021</v>
      </c>
      <c r="D1365" s="723" t="s">
        <v>7022</v>
      </c>
      <c r="E1365" s="723" t="str">
        <f t="shared" si="50"/>
        <v>Нить</v>
      </c>
      <c r="F1365" s="723" t="s">
        <v>7023</v>
      </c>
      <c r="G1365" s="723" t="str">
        <f t="shared" si="51"/>
        <v>швейная, синтетическая, армированная с хлопковой оплеткой, условный номер 25 лх, результирующая номинальная линейная плотность 25,8текс, с учетом укрутки, ГОСТ 6309-93</v>
      </c>
      <c r="H1365" s="723"/>
      <c r="I1365" s="723"/>
      <c r="J1365" s="723" t="s">
        <v>1135</v>
      </c>
      <c r="K1365" s="723">
        <v>70</v>
      </c>
      <c r="L1365" s="762">
        <v>471010000</v>
      </c>
      <c r="M1365" s="1003" t="s">
        <v>125</v>
      </c>
      <c r="N1365" s="723" t="s">
        <v>2115</v>
      </c>
      <c r="O1365" s="723" t="s">
        <v>236</v>
      </c>
      <c r="P1365" s="723" t="s">
        <v>229</v>
      </c>
      <c r="Q1365" s="870" t="s">
        <v>230</v>
      </c>
      <c r="R1365" s="723" t="s">
        <v>2856</v>
      </c>
      <c r="S1365" s="723">
        <v>796</v>
      </c>
      <c r="T1365" s="723" t="s">
        <v>232</v>
      </c>
      <c r="U1365" s="785">
        <v>20</v>
      </c>
      <c r="V1365" s="785">
        <v>545.70000000000005</v>
      </c>
      <c r="W1365" s="1371">
        <v>10914</v>
      </c>
      <c r="X1365" s="785">
        <v>12223.68</v>
      </c>
      <c r="Y1365" s="723" t="s">
        <v>4270</v>
      </c>
      <c r="Z1365" s="723">
        <v>2016</v>
      </c>
      <c r="AA1365" s="723"/>
      <c r="AB1365" s="756" t="s">
        <v>876</v>
      </c>
      <c r="AC1365" s="756"/>
      <c r="AD1365" s="756"/>
      <c r="AE1365" s="756"/>
      <c r="AF1365" s="756"/>
      <c r="AG1365" s="756" t="s">
        <v>7024</v>
      </c>
      <c r="AH1365" s="756" t="s">
        <v>794</v>
      </c>
      <c r="AI1365" s="756">
        <v>210000575</v>
      </c>
      <c r="AJ1365" s="756" t="s">
        <v>7025</v>
      </c>
      <c r="AK1365" s="803"/>
    </row>
    <row r="1366" spans="1:37" s="550" customFormat="1" ht="100.5" customHeight="1">
      <c r="A1366" s="843" t="s">
        <v>7026</v>
      </c>
      <c r="B1366" s="1078" t="s">
        <v>33</v>
      </c>
      <c r="C1366" s="843" t="s">
        <v>6483</v>
      </c>
      <c r="D1366" s="843" t="s">
        <v>6484</v>
      </c>
      <c r="E1366" s="843" t="str">
        <f t="shared" si="50"/>
        <v>Фартук</v>
      </c>
      <c r="F1366" s="843" t="s">
        <v>6485</v>
      </c>
      <c r="G1366" s="843" t="str">
        <f t="shared" si="51"/>
        <v>мужской, для защиты от растворов щелочей, из прорезиненной ткани, тип А, ГОСТ 12.4.029-76</v>
      </c>
      <c r="H1366" s="843"/>
      <c r="I1366" s="843"/>
      <c r="J1366" s="843" t="s">
        <v>1135</v>
      </c>
      <c r="K1366" s="843">
        <v>50</v>
      </c>
      <c r="L1366" s="903">
        <v>471010000</v>
      </c>
      <c r="M1366" s="843" t="s">
        <v>125</v>
      </c>
      <c r="N1366" s="843" t="s">
        <v>2115</v>
      </c>
      <c r="O1366" s="843" t="s">
        <v>236</v>
      </c>
      <c r="P1366" s="843" t="s">
        <v>229</v>
      </c>
      <c r="Q1366" s="1062" t="s">
        <v>230</v>
      </c>
      <c r="R1366" s="843" t="s">
        <v>2856</v>
      </c>
      <c r="S1366" s="843">
        <v>796</v>
      </c>
      <c r="T1366" s="843" t="s">
        <v>232</v>
      </c>
      <c r="U1366" s="892">
        <v>12</v>
      </c>
      <c r="V1366" s="892">
        <v>2000</v>
      </c>
      <c r="W1366" s="1377">
        <v>0</v>
      </c>
      <c r="X1366" s="892">
        <v>0</v>
      </c>
      <c r="Y1366" s="843" t="s">
        <v>4270</v>
      </c>
      <c r="Z1366" s="843">
        <v>2016</v>
      </c>
      <c r="AA1366" s="843"/>
      <c r="AB1366" s="894" t="s">
        <v>876</v>
      </c>
      <c r="AC1366" s="894"/>
      <c r="AD1366" s="894"/>
      <c r="AE1366" s="894"/>
      <c r="AF1366" s="894"/>
      <c r="AG1366" s="894" t="s">
        <v>7027</v>
      </c>
      <c r="AH1366" s="894" t="s">
        <v>794</v>
      </c>
      <c r="AI1366" s="894">
        <v>210000582</v>
      </c>
      <c r="AJ1366" s="894" t="s">
        <v>6487</v>
      </c>
      <c r="AK1366" s="1064"/>
    </row>
    <row r="1367" spans="1:37" s="1243" customFormat="1" ht="99.75" customHeight="1">
      <c r="A1367" s="1201" t="s">
        <v>13693</v>
      </c>
      <c r="B1367" s="1270" t="s">
        <v>33</v>
      </c>
      <c r="C1367" s="1201" t="s">
        <v>6483</v>
      </c>
      <c r="D1367" s="1201" t="s">
        <v>6484</v>
      </c>
      <c r="E1367" s="1201" t="str">
        <f t="shared" si="50"/>
        <v>Фартук</v>
      </c>
      <c r="F1367" s="1201" t="s">
        <v>6485</v>
      </c>
      <c r="G1367" s="1201" t="str">
        <f t="shared" si="51"/>
        <v>мужской, для защиты от растворов щелочей, из прорезиненной ткани, тип А, ГОСТ 12.4.029-76</v>
      </c>
      <c r="H1367" s="1201"/>
      <c r="I1367" s="1201"/>
      <c r="J1367" s="1201" t="s">
        <v>1135</v>
      </c>
      <c r="K1367" s="1201">
        <v>50</v>
      </c>
      <c r="L1367" s="1265">
        <v>471010000</v>
      </c>
      <c r="M1367" s="1343" t="s">
        <v>125</v>
      </c>
      <c r="N1367" s="1201" t="s">
        <v>2035</v>
      </c>
      <c r="O1367" s="1201" t="s">
        <v>236</v>
      </c>
      <c r="P1367" s="1201" t="s">
        <v>229</v>
      </c>
      <c r="Q1367" s="1256" t="s">
        <v>230</v>
      </c>
      <c r="R1367" s="1201" t="s">
        <v>2856</v>
      </c>
      <c r="S1367" s="1201">
        <v>796</v>
      </c>
      <c r="T1367" s="1201" t="s">
        <v>232</v>
      </c>
      <c r="U1367" s="1267">
        <v>12</v>
      </c>
      <c r="V1367" s="1267">
        <v>2000</v>
      </c>
      <c r="W1367" s="1267">
        <v>24000</v>
      </c>
      <c r="X1367" s="1267">
        <v>26880</v>
      </c>
      <c r="Y1367" s="1201"/>
      <c r="Z1367" s="1201">
        <v>2016</v>
      </c>
      <c r="AA1367" s="1201">
        <v>22</v>
      </c>
      <c r="AB1367" s="1180" t="s">
        <v>876</v>
      </c>
      <c r="AC1367" s="1180"/>
      <c r="AD1367" s="1180"/>
      <c r="AE1367" s="1180"/>
      <c r="AF1367" s="1180"/>
      <c r="AG1367" s="1180" t="s">
        <v>7027</v>
      </c>
      <c r="AH1367" s="1180" t="s">
        <v>794</v>
      </c>
      <c r="AI1367" s="1180">
        <v>210000582</v>
      </c>
      <c r="AJ1367" s="1180" t="s">
        <v>6487</v>
      </c>
      <c r="AK1367" s="1180" t="s">
        <v>13668</v>
      </c>
    </row>
    <row r="1368" spans="1:37" s="550" customFormat="1" ht="100.5" customHeight="1">
      <c r="A1368" s="843" t="s">
        <v>7028</v>
      </c>
      <c r="B1368" s="1078" t="s">
        <v>33</v>
      </c>
      <c r="C1368" s="843" t="s">
        <v>6296</v>
      </c>
      <c r="D1368" s="843" t="s">
        <v>6297</v>
      </c>
      <c r="E1368" s="843" t="str">
        <f t="shared" si="50"/>
        <v>Перчатки</v>
      </c>
      <c r="F1368" s="843" t="s">
        <v>6298</v>
      </c>
      <c r="G1368" s="843" t="str">
        <f t="shared" si="51"/>
        <v>для защиты рук технические, пропитанные резиной (латексом), хлопчатобумажные</v>
      </c>
      <c r="H1368" s="843"/>
      <c r="I1368" s="843"/>
      <c r="J1368" s="843" t="s">
        <v>1135</v>
      </c>
      <c r="K1368" s="843">
        <v>70</v>
      </c>
      <c r="L1368" s="903">
        <v>471010000</v>
      </c>
      <c r="M1368" s="843" t="s">
        <v>125</v>
      </c>
      <c r="N1368" s="843" t="s">
        <v>2115</v>
      </c>
      <c r="O1368" s="843" t="s">
        <v>236</v>
      </c>
      <c r="P1368" s="843" t="s">
        <v>229</v>
      </c>
      <c r="Q1368" s="1062" t="s">
        <v>230</v>
      </c>
      <c r="R1368" s="843" t="s">
        <v>2856</v>
      </c>
      <c r="S1368" s="843">
        <v>715</v>
      </c>
      <c r="T1368" s="843" t="s">
        <v>6178</v>
      </c>
      <c r="U1368" s="892">
        <v>44</v>
      </c>
      <c r="V1368" s="892">
        <v>350</v>
      </c>
      <c r="W1368" s="1377">
        <v>0</v>
      </c>
      <c r="X1368" s="892">
        <v>0</v>
      </c>
      <c r="Y1368" s="843" t="s">
        <v>4270</v>
      </c>
      <c r="Z1368" s="843">
        <v>2016</v>
      </c>
      <c r="AA1368" s="843"/>
      <c r="AB1368" s="894" t="s">
        <v>876</v>
      </c>
      <c r="AC1368" s="894"/>
      <c r="AD1368" s="894"/>
      <c r="AE1368" s="894"/>
      <c r="AF1368" s="894"/>
      <c r="AG1368" s="894" t="s">
        <v>7029</v>
      </c>
      <c r="AH1368" s="894" t="s">
        <v>794</v>
      </c>
      <c r="AI1368" s="894">
        <v>210000590</v>
      </c>
      <c r="AJ1368" s="894" t="s">
        <v>6300</v>
      </c>
      <c r="AK1368" s="1064"/>
    </row>
    <row r="1369" spans="1:37" s="1243" customFormat="1" ht="99.75" customHeight="1">
      <c r="A1369" s="1201" t="s">
        <v>13694</v>
      </c>
      <c r="B1369" s="1270" t="s">
        <v>33</v>
      </c>
      <c r="C1369" s="1201" t="s">
        <v>6296</v>
      </c>
      <c r="D1369" s="1201" t="s">
        <v>6297</v>
      </c>
      <c r="E1369" s="1201" t="str">
        <f t="shared" si="50"/>
        <v>Перчатки</v>
      </c>
      <c r="F1369" s="1201" t="s">
        <v>6298</v>
      </c>
      <c r="G1369" s="1201" t="str">
        <f t="shared" si="51"/>
        <v>для защиты рук технические, пропитанные резиной (латексом), хлопчатобумажные</v>
      </c>
      <c r="H1369" s="1201"/>
      <c r="I1369" s="1201"/>
      <c r="J1369" s="1201" t="s">
        <v>1135</v>
      </c>
      <c r="K1369" s="1201">
        <v>70</v>
      </c>
      <c r="L1369" s="1265">
        <v>471010000</v>
      </c>
      <c r="M1369" s="1343" t="s">
        <v>125</v>
      </c>
      <c r="N1369" s="1201" t="s">
        <v>2035</v>
      </c>
      <c r="O1369" s="1201" t="s">
        <v>236</v>
      </c>
      <c r="P1369" s="1201" t="s">
        <v>229</v>
      </c>
      <c r="Q1369" s="1256" t="s">
        <v>230</v>
      </c>
      <c r="R1369" s="1201" t="s">
        <v>2856</v>
      </c>
      <c r="S1369" s="1201">
        <v>715</v>
      </c>
      <c r="T1369" s="1201" t="s">
        <v>6178</v>
      </c>
      <c r="U1369" s="1267">
        <v>44</v>
      </c>
      <c r="V1369" s="1267">
        <v>350</v>
      </c>
      <c r="W1369" s="1267">
        <v>15400</v>
      </c>
      <c r="X1369" s="1267">
        <v>17248</v>
      </c>
      <c r="Y1369" s="1201"/>
      <c r="Z1369" s="1201">
        <v>2016</v>
      </c>
      <c r="AA1369" s="1201">
        <v>22</v>
      </c>
      <c r="AB1369" s="1180" t="s">
        <v>876</v>
      </c>
      <c r="AC1369" s="1180"/>
      <c r="AD1369" s="1180"/>
      <c r="AE1369" s="1180"/>
      <c r="AF1369" s="1180"/>
      <c r="AG1369" s="1180" t="s">
        <v>7029</v>
      </c>
      <c r="AH1369" s="1180" t="s">
        <v>794</v>
      </c>
      <c r="AI1369" s="1180">
        <v>210000590</v>
      </c>
      <c r="AJ1369" s="1180" t="s">
        <v>6300</v>
      </c>
      <c r="AK1369" s="1180" t="s">
        <v>13668</v>
      </c>
    </row>
    <row r="1370" spans="1:37" s="550" customFormat="1" ht="100.5" customHeight="1">
      <c r="A1370" s="843" t="s">
        <v>7030</v>
      </c>
      <c r="B1370" s="1078" t="s">
        <v>33</v>
      </c>
      <c r="C1370" s="843" t="s">
        <v>6302</v>
      </c>
      <c r="D1370" s="843" t="s">
        <v>6297</v>
      </c>
      <c r="E1370" s="843" t="str">
        <f t="shared" si="50"/>
        <v>Перчатки</v>
      </c>
      <c r="F1370" s="843" t="s">
        <v>6303</v>
      </c>
      <c r="G1370" s="843" t="str">
        <f t="shared" si="51"/>
        <v>для защиты рук технические, спилковые с хлопчатобумажной тканью, усиленные</v>
      </c>
      <c r="H1370" s="843"/>
      <c r="I1370" s="843"/>
      <c r="J1370" s="843" t="s">
        <v>1135</v>
      </c>
      <c r="K1370" s="843">
        <v>70</v>
      </c>
      <c r="L1370" s="903">
        <v>471010000</v>
      </c>
      <c r="M1370" s="843" t="s">
        <v>125</v>
      </c>
      <c r="N1370" s="843" t="s">
        <v>2115</v>
      </c>
      <c r="O1370" s="843" t="s">
        <v>236</v>
      </c>
      <c r="P1370" s="843" t="s">
        <v>229</v>
      </c>
      <c r="Q1370" s="1062" t="s">
        <v>230</v>
      </c>
      <c r="R1370" s="843" t="s">
        <v>2856</v>
      </c>
      <c r="S1370" s="843">
        <v>715</v>
      </c>
      <c r="T1370" s="843" t="s">
        <v>6178</v>
      </c>
      <c r="U1370" s="892">
        <v>30</v>
      </c>
      <c r="V1370" s="892">
        <v>500</v>
      </c>
      <c r="W1370" s="1377">
        <v>0</v>
      </c>
      <c r="X1370" s="892">
        <v>0</v>
      </c>
      <c r="Y1370" s="843" t="s">
        <v>4270</v>
      </c>
      <c r="Z1370" s="843">
        <v>2016</v>
      </c>
      <c r="AA1370" s="843"/>
      <c r="AB1370" s="894" t="s">
        <v>876</v>
      </c>
      <c r="AC1370" s="894"/>
      <c r="AD1370" s="894"/>
      <c r="AE1370" s="894"/>
      <c r="AF1370" s="894"/>
      <c r="AG1370" s="894" t="s">
        <v>7031</v>
      </c>
      <c r="AH1370" s="894" t="s">
        <v>794</v>
      </c>
      <c r="AI1370" s="894">
        <v>210000592</v>
      </c>
      <c r="AJ1370" s="894" t="s">
        <v>6305</v>
      </c>
      <c r="AK1370" s="1064"/>
    </row>
    <row r="1371" spans="1:37" s="1243" customFormat="1" ht="99.75" customHeight="1">
      <c r="A1371" s="1201" t="s">
        <v>13695</v>
      </c>
      <c r="B1371" s="1270" t="s">
        <v>33</v>
      </c>
      <c r="C1371" s="1201" t="s">
        <v>6302</v>
      </c>
      <c r="D1371" s="1201" t="s">
        <v>6297</v>
      </c>
      <c r="E1371" s="1201" t="str">
        <f t="shared" si="50"/>
        <v>Перчатки</v>
      </c>
      <c r="F1371" s="1201" t="s">
        <v>6303</v>
      </c>
      <c r="G1371" s="1201" t="str">
        <f t="shared" si="51"/>
        <v>для защиты рук технические, спилковые с хлопчатобумажной тканью, усиленные</v>
      </c>
      <c r="H1371" s="1201"/>
      <c r="I1371" s="1201"/>
      <c r="J1371" s="1201" t="s">
        <v>1135</v>
      </c>
      <c r="K1371" s="1201">
        <v>70</v>
      </c>
      <c r="L1371" s="1265">
        <v>471010000</v>
      </c>
      <c r="M1371" s="1343" t="s">
        <v>125</v>
      </c>
      <c r="N1371" s="1201" t="s">
        <v>2035</v>
      </c>
      <c r="O1371" s="1201" t="s">
        <v>236</v>
      </c>
      <c r="P1371" s="1201" t="s">
        <v>229</v>
      </c>
      <c r="Q1371" s="1256" t="s">
        <v>230</v>
      </c>
      <c r="R1371" s="1201" t="s">
        <v>2856</v>
      </c>
      <c r="S1371" s="1201">
        <v>715</v>
      </c>
      <c r="T1371" s="1201" t="s">
        <v>6178</v>
      </c>
      <c r="U1371" s="1267">
        <v>30</v>
      </c>
      <c r="V1371" s="1267">
        <v>500</v>
      </c>
      <c r="W1371" s="1267">
        <v>15000</v>
      </c>
      <c r="X1371" s="1267">
        <v>16800</v>
      </c>
      <c r="Y1371" s="1201"/>
      <c r="Z1371" s="1201">
        <v>2016</v>
      </c>
      <c r="AA1371" s="1201">
        <v>22</v>
      </c>
      <c r="AB1371" s="1180" t="s">
        <v>876</v>
      </c>
      <c r="AC1371" s="1180"/>
      <c r="AD1371" s="1180"/>
      <c r="AE1371" s="1180"/>
      <c r="AF1371" s="1180"/>
      <c r="AG1371" s="1180" t="s">
        <v>7031</v>
      </c>
      <c r="AH1371" s="1180" t="s">
        <v>794</v>
      </c>
      <c r="AI1371" s="1180">
        <v>210000592</v>
      </c>
      <c r="AJ1371" s="1180" t="s">
        <v>6305</v>
      </c>
      <c r="AK1371" s="1180" t="s">
        <v>13668</v>
      </c>
    </row>
    <row r="1372" spans="1:37" s="550" customFormat="1" ht="100.5" customHeight="1">
      <c r="A1372" s="843" t="s">
        <v>7032</v>
      </c>
      <c r="B1372" s="1078" t="s">
        <v>33</v>
      </c>
      <c r="C1372" s="843" t="s">
        <v>6307</v>
      </c>
      <c r="D1372" s="843" t="s">
        <v>6308</v>
      </c>
      <c r="E1372" s="843" t="str">
        <f t="shared" si="50"/>
        <v>Подшлемник</v>
      </c>
      <c r="F1372" s="843" t="s">
        <v>6309</v>
      </c>
      <c r="G1372" s="843" t="str">
        <f t="shared" si="51"/>
        <v>для ношения под защитной каски, материал хлопок/акрил</v>
      </c>
      <c r="H1372" s="843"/>
      <c r="I1372" s="843"/>
      <c r="J1372" s="843" t="s">
        <v>1135</v>
      </c>
      <c r="K1372" s="843">
        <v>60</v>
      </c>
      <c r="L1372" s="903">
        <v>471010000</v>
      </c>
      <c r="M1372" s="843" t="s">
        <v>125</v>
      </c>
      <c r="N1372" s="843" t="s">
        <v>2115</v>
      </c>
      <c r="O1372" s="843" t="s">
        <v>236</v>
      </c>
      <c r="P1372" s="843" t="s">
        <v>229</v>
      </c>
      <c r="Q1372" s="1062" t="s">
        <v>230</v>
      </c>
      <c r="R1372" s="843" t="s">
        <v>2856</v>
      </c>
      <c r="S1372" s="843">
        <v>796</v>
      </c>
      <c r="T1372" s="843" t="s">
        <v>232</v>
      </c>
      <c r="U1372" s="892">
        <v>30</v>
      </c>
      <c r="V1372" s="892">
        <v>1000</v>
      </c>
      <c r="W1372" s="1377">
        <v>0</v>
      </c>
      <c r="X1372" s="892">
        <v>0</v>
      </c>
      <c r="Y1372" s="843" t="s">
        <v>4270</v>
      </c>
      <c r="Z1372" s="843">
        <v>2016</v>
      </c>
      <c r="AA1372" s="843"/>
      <c r="AB1372" s="894" t="s">
        <v>876</v>
      </c>
      <c r="AC1372" s="894"/>
      <c r="AD1372" s="894"/>
      <c r="AE1372" s="894"/>
      <c r="AF1372" s="894"/>
      <c r="AG1372" s="894" t="s">
        <v>7033</v>
      </c>
      <c r="AH1372" s="894" t="s">
        <v>794</v>
      </c>
      <c r="AI1372" s="894">
        <v>210000745</v>
      </c>
      <c r="AJ1372" s="894" t="s">
        <v>6496</v>
      </c>
      <c r="AK1372" s="1064"/>
    </row>
    <row r="1373" spans="1:37" s="1243" customFormat="1" ht="99.75" customHeight="1">
      <c r="A1373" s="1201" t="s">
        <v>13696</v>
      </c>
      <c r="B1373" s="1270" t="s">
        <v>33</v>
      </c>
      <c r="C1373" s="1201" t="s">
        <v>6307</v>
      </c>
      <c r="D1373" s="1201" t="s">
        <v>6308</v>
      </c>
      <c r="E1373" s="1201" t="str">
        <f t="shared" si="50"/>
        <v>Подшлемник</v>
      </c>
      <c r="F1373" s="1201" t="s">
        <v>6309</v>
      </c>
      <c r="G1373" s="1201" t="str">
        <f t="shared" si="51"/>
        <v>для ношения под защитной каски, материал хлопок/акрил</v>
      </c>
      <c r="H1373" s="1201"/>
      <c r="I1373" s="1201"/>
      <c r="J1373" s="1201" t="s">
        <v>1135</v>
      </c>
      <c r="K1373" s="1201">
        <v>60</v>
      </c>
      <c r="L1373" s="1265">
        <v>471010000</v>
      </c>
      <c r="M1373" s="1343" t="s">
        <v>125</v>
      </c>
      <c r="N1373" s="1201" t="s">
        <v>2035</v>
      </c>
      <c r="O1373" s="1201" t="s">
        <v>236</v>
      </c>
      <c r="P1373" s="1201" t="s">
        <v>229</v>
      </c>
      <c r="Q1373" s="1256" t="s">
        <v>230</v>
      </c>
      <c r="R1373" s="1201" t="s">
        <v>2856</v>
      </c>
      <c r="S1373" s="1201">
        <v>796</v>
      </c>
      <c r="T1373" s="1201" t="s">
        <v>232</v>
      </c>
      <c r="U1373" s="1267">
        <v>30</v>
      </c>
      <c r="V1373" s="1267">
        <v>1000</v>
      </c>
      <c r="W1373" s="1267">
        <v>30000</v>
      </c>
      <c r="X1373" s="1267">
        <v>33600</v>
      </c>
      <c r="Y1373" s="1201"/>
      <c r="Z1373" s="1201">
        <v>2016</v>
      </c>
      <c r="AA1373" s="1201">
        <v>22</v>
      </c>
      <c r="AB1373" s="1180" t="s">
        <v>876</v>
      </c>
      <c r="AC1373" s="1180"/>
      <c r="AD1373" s="1180"/>
      <c r="AE1373" s="1180"/>
      <c r="AF1373" s="1180"/>
      <c r="AG1373" s="1180" t="s">
        <v>7033</v>
      </c>
      <c r="AH1373" s="1180" t="s">
        <v>794</v>
      </c>
      <c r="AI1373" s="1180">
        <v>210000745</v>
      </c>
      <c r="AJ1373" s="1180" t="s">
        <v>6496</v>
      </c>
      <c r="AK1373" s="1180" t="s">
        <v>13668</v>
      </c>
    </row>
    <row r="1374" spans="1:37" s="550" customFormat="1" ht="100.5" customHeight="1">
      <c r="A1374" s="843" t="s">
        <v>7034</v>
      </c>
      <c r="B1374" s="1078" t="s">
        <v>33</v>
      </c>
      <c r="C1374" s="843" t="s">
        <v>6498</v>
      </c>
      <c r="D1374" s="843" t="s">
        <v>6499</v>
      </c>
      <c r="E1374" s="843" t="str">
        <f t="shared" si="50"/>
        <v>Вкладыш (беруши)</v>
      </c>
      <c r="F1374" s="843" t="s">
        <v>6500</v>
      </c>
      <c r="G1374" s="843" t="str">
        <f t="shared" si="51"/>
        <v>многоразовые, из монопрена, универсального размера</v>
      </c>
      <c r="H1374" s="843"/>
      <c r="I1374" s="843"/>
      <c r="J1374" s="843" t="s">
        <v>1135</v>
      </c>
      <c r="K1374" s="843">
        <v>50</v>
      </c>
      <c r="L1374" s="903">
        <v>471010000</v>
      </c>
      <c r="M1374" s="843" t="s">
        <v>125</v>
      </c>
      <c r="N1374" s="843" t="s">
        <v>2115</v>
      </c>
      <c r="O1374" s="843" t="s">
        <v>236</v>
      </c>
      <c r="P1374" s="843" t="s">
        <v>229</v>
      </c>
      <c r="Q1374" s="1062" t="s">
        <v>230</v>
      </c>
      <c r="R1374" s="843" t="s">
        <v>2856</v>
      </c>
      <c r="S1374" s="843">
        <v>796</v>
      </c>
      <c r="T1374" s="843" t="s">
        <v>232</v>
      </c>
      <c r="U1374" s="892">
        <v>46</v>
      </c>
      <c r="V1374" s="892">
        <v>200</v>
      </c>
      <c r="W1374" s="1377">
        <v>0</v>
      </c>
      <c r="X1374" s="892">
        <v>0</v>
      </c>
      <c r="Y1374" s="843" t="s">
        <v>4270</v>
      </c>
      <c r="Z1374" s="843">
        <v>2016</v>
      </c>
      <c r="AA1374" s="843"/>
      <c r="AB1374" s="894" t="s">
        <v>876</v>
      </c>
      <c r="AC1374" s="894"/>
      <c r="AD1374" s="894"/>
      <c r="AE1374" s="894"/>
      <c r="AF1374" s="894"/>
      <c r="AG1374" s="894" t="s">
        <v>7035</v>
      </c>
      <c r="AH1374" s="894" t="s">
        <v>794</v>
      </c>
      <c r="AI1374" s="894">
        <v>210000749</v>
      </c>
      <c r="AJ1374" s="894" t="s">
        <v>6502</v>
      </c>
      <c r="AK1374" s="1064"/>
    </row>
    <row r="1375" spans="1:37" s="1243" customFormat="1" ht="99.75" customHeight="1">
      <c r="A1375" s="1201" t="s">
        <v>13697</v>
      </c>
      <c r="B1375" s="1270" t="s">
        <v>33</v>
      </c>
      <c r="C1375" s="1201" t="s">
        <v>6498</v>
      </c>
      <c r="D1375" s="1201" t="s">
        <v>6499</v>
      </c>
      <c r="E1375" s="1201" t="str">
        <f t="shared" si="50"/>
        <v>Вкладыш (беруши)</v>
      </c>
      <c r="F1375" s="1201" t="s">
        <v>6500</v>
      </c>
      <c r="G1375" s="1201" t="str">
        <f t="shared" si="51"/>
        <v>многоразовые, из монопрена, универсального размера</v>
      </c>
      <c r="H1375" s="1201"/>
      <c r="I1375" s="1201"/>
      <c r="J1375" s="1201" t="s">
        <v>1135</v>
      </c>
      <c r="K1375" s="1201">
        <v>50</v>
      </c>
      <c r="L1375" s="1265">
        <v>471010000</v>
      </c>
      <c r="M1375" s="1343" t="s">
        <v>125</v>
      </c>
      <c r="N1375" s="1201" t="s">
        <v>2035</v>
      </c>
      <c r="O1375" s="1201" t="s">
        <v>236</v>
      </c>
      <c r="P1375" s="1201" t="s">
        <v>229</v>
      </c>
      <c r="Q1375" s="1256" t="s">
        <v>230</v>
      </c>
      <c r="R1375" s="1201" t="s">
        <v>2856</v>
      </c>
      <c r="S1375" s="1201">
        <v>796</v>
      </c>
      <c r="T1375" s="1201" t="s">
        <v>232</v>
      </c>
      <c r="U1375" s="1267">
        <v>46</v>
      </c>
      <c r="V1375" s="1267">
        <v>200</v>
      </c>
      <c r="W1375" s="1267">
        <v>9200</v>
      </c>
      <c r="X1375" s="1267">
        <v>10304</v>
      </c>
      <c r="Y1375" s="1201"/>
      <c r="Z1375" s="1201">
        <v>2016</v>
      </c>
      <c r="AA1375" s="1201">
        <v>22</v>
      </c>
      <c r="AB1375" s="1180" t="s">
        <v>876</v>
      </c>
      <c r="AC1375" s="1180"/>
      <c r="AD1375" s="1180"/>
      <c r="AE1375" s="1180"/>
      <c r="AF1375" s="1180"/>
      <c r="AG1375" s="1180" t="s">
        <v>7035</v>
      </c>
      <c r="AH1375" s="1180" t="s">
        <v>794</v>
      </c>
      <c r="AI1375" s="1180">
        <v>210000749</v>
      </c>
      <c r="AJ1375" s="1180" t="s">
        <v>6502</v>
      </c>
      <c r="AK1375" s="1180" t="s">
        <v>13668</v>
      </c>
    </row>
    <row r="1376" spans="1:37" s="550" customFormat="1" ht="100.5" customHeight="1">
      <c r="A1376" s="843" t="s">
        <v>7036</v>
      </c>
      <c r="B1376" s="1078" t="s">
        <v>33</v>
      </c>
      <c r="C1376" s="843" t="s">
        <v>6504</v>
      </c>
      <c r="D1376" s="843" t="s">
        <v>6505</v>
      </c>
      <c r="E1376" s="843" t="str">
        <f t="shared" si="50"/>
        <v>Респиратор</v>
      </c>
      <c r="F1376" s="843" t="s">
        <v>6506</v>
      </c>
      <c r="G1376" s="843" t="str">
        <f t="shared" si="51"/>
        <v>противоаэрозольный</v>
      </c>
      <c r="H1376" s="843"/>
      <c r="I1376" s="843"/>
      <c r="J1376" s="843" t="s">
        <v>1135</v>
      </c>
      <c r="K1376" s="843">
        <v>50</v>
      </c>
      <c r="L1376" s="903">
        <v>471010000</v>
      </c>
      <c r="M1376" s="843" t="s">
        <v>125</v>
      </c>
      <c r="N1376" s="843" t="s">
        <v>2115</v>
      </c>
      <c r="O1376" s="843" t="s">
        <v>236</v>
      </c>
      <c r="P1376" s="843" t="s">
        <v>229</v>
      </c>
      <c r="Q1376" s="1062" t="s">
        <v>230</v>
      </c>
      <c r="R1376" s="843" t="s">
        <v>2856</v>
      </c>
      <c r="S1376" s="843">
        <v>796</v>
      </c>
      <c r="T1376" s="843" t="s">
        <v>232</v>
      </c>
      <c r="U1376" s="892">
        <v>9</v>
      </c>
      <c r="V1376" s="892">
        <v>1700</v>
      </c>
      <c r="W1376" s="1377">
        <v>0</v>
      </c>
      <c r="X1376" s="892">
        <v>0</v>
      </c>
      <c r="Y1376" s="843" t="s">
        <v>4270</v>
      </c>
      <c r="Z1376" s="843">
        <v>2016</v>
      </c>
      <c r="AA1376" s="843"/>
      <c r="AB1376" s="894" t="s">
        <v>876</v>
      </c>
      <c r="AC1376" s="894"/>
      <c r="AD1376" s="894"/>
      <c r="AE1376" s="894"/>
      <c r="AF1376" s="894"/>
      <c r="AG1376" s="894" t="s">
        <v>7037</v>
      </c>
      <c r="AH1376" s="894" t="s">
        <v>794</v>
      </c>
      <c r="AI1376" s="894">
        <v>210000751</v>
      </c>
      <c r="AJ1376" s="894" t="s">
        <v>6508</v>
      </c>
      <c r="AK1376" s="1064"/>
    </row>
    <row r="1377" spans="1:37" s="1243" customFormat="1" ht="99.75" customHeight="1">
      <c r="A1377" s="1201" t="s">
        <v>13698</v>
      </c>
      <c r="B1377" s="1270" t="s">
        <v>33</v>
      </c>
      <c r="C1377" s="1201" t="s">
        <v>6504</v>
      </c>
      <c r="D1377" s="1201" t="s">
        <v>6505</v>
      </c>
      <c r="E1377" s="1201" t="str">
        <f t="shared" si="50"/>
        <v>Респиратор</v>
      </c>
      <c r="F1377" s="1201" t="s">
        <v>6506</v>
      </c>
      <c r="G1377" s="1201" t="str">
        <f t="shared" si="51"/>
        <v>противоаэрозольный</v>
      </c>
      <c r="H1377" s="1201"/>
      <c r="I1377" s="1201"/>
      <c r="J1377" s="1201" t="s">
        <v>1135</v>
      </c>
      <c r="K1377" s="1201">
        <v>50</v>
      </c>
      <c r="L1377" s="1265">
        <v>471010000</v>
      </c>
      <c r="M1377" s="1343" t="s">
        <v>125</v>
      </c>
      <c r="N1377" s="1201" t="s">
        <v>2035</v>
      </c>
      <c r="O1377" s="1201" t="s">
        <v>236</v>
      </c>
      <c r="P1377" s="1201" t="s">
        <v>229</v>
      </c>
      <c r="Q1377" s="1256" t="s">
        <v>230</v>
      </c>
      <c r="R1377" s="1201" t="s">
        <v>2856</v>
      </c>
      <c r="S1377" s="1201">
        <v>796</v>
      </c>
      <c r="T1377" s="1201" t="s">
        <v>232</v>
      </c>
      <c r="U1377" s="1267">
        <v>9</v>
      </c>
      <c r="V1377" s="1267">
        <v>1700</v>
      </c>
      <c r="W1377" s="1267">
        <v>15300</v>
      </c>
      <c r="X1377" s="1267">
        <v>17136</v>
      </c>
      <c r="Y1377" s="1201"/>
      <c r="Z1377" s="1201">
        <v>2016</v>
      </c>
      <c r="AA1377" s="1201">
        <v>22</v>
      </c>
      <c r="AB1377" s="1180" t="s">
        <v>876</v>
      </c>
      <c r="AC1377" s="1180"/>
      <c r="AD1377" s="1180"/>
      <c r="AE1377" s="1180"/>
      <c r="AF1377" s="1180"/>
      <c r="AG1377" s="1180" t="s">
        <v>7037</v>
      </c>
      <c r="AH1377" s="1180" t="s">
        <v>794</v>
      </c>
      <c r="AI1377" s="1180">
        <v>210000751</v>
      </c>
      <c r="AJ1377" s="1180" t="s">
        <v>6508</v>
      </c>
      <c r="AK1377" s="1180" t="s">
        <v>13668</v>
      </c>
    </row>
    <row r="1378" spans="1:37" s="550" customFormat="1" ht="100.5" customHeight="1">
      <c r="A1378" s="843" t="s">
        <v>7038</v>
      </c>
      <c r="B1378" s="1078" t="s">
        <v>33</v>
      </c>
      <c r="C1378" s="843" t="s">
        <v>6510</v>
      </c>
      <c r="D1378" s="843" t="s">
        <v>6320</v>
      </c>
      <c r="E1378" s="843" t="str">
        <f t="shared" si="50"/>
        <v>Маска</v>
      </c>
      <c r="F1378" s="843" t="s">
        <v>6511</v>
      </c>
      <c r="G1378" s="843" t="str">
        <f t="shared" si="51"/>
        <v>сварочная</v>
      </c>
      <c r="H1378" s="843"/>
      <c r="I1378" s="843"/>
      <c r="J1378" s="843" t="s">
        <v>1135</v>
      </c>
      <c r="K1378" s="843">
        <v>60</v>
      </c>
      <c r="L1378" s="903">
        <v>471010000</v>
      </c>
      <c r="M1378" s="843" t="s">
        <v>125</v>
      </c>
      <c r="N1378" s="843" t="s">
        <v>2115</v>
      </c>
      <c r="O1378" s="843" t="s">
        <v>236</v>
      </c>
      <c r="P1378" s="843" t="s">
        <v>229</v>
      </c>
      <c r="Q1378" s="1062" t="s">
        <v>230</v>
      </c>
      <c r="R1378" s="843" t="s">
        <v>2856</v>
      </c>
      <c r="S1378" s="843">
        <v>796</v>
      </c>
      <c r="T1378" s="843" t="s">
        <v>232</v>
      </c>
      <c r="U1378" s="892">
        <v>6</v>
      </c>
      <c r="V1378" s="892">
        <v>14000</v>
      </c>
      <c r="W1378" s="1377">
        <v>0</v>
      </c>
      <c r="X1378" s="892">
        <v>0</v>
      </c>
      <c r="Y1378" s="843" t="s">
        <v>4270</v>
      </c>
      <c r="Z1378" s="843">
        <v>2016</v>
      </c>
      <c r="AA1378" s="843"/>
      <c r="AB1378" s="894" t="s">
        <v>876</v>
      </c>
      <c r="AC1378" s="894"/>
      <c r="AD1378" s="894"/>
      <c r="AE1378" s="894"/>
      <c r="AF1378" s="894"/>
      <c r="AG1378" s="894" t="s">
        <v>7039</v>
      </c>
      <c r="AH1378" s="894" t="s">
        <v>794</v>
      </c>
      <c r="AI1378" s="894">
        <v>210000754</v>
      </c>
      <c r="AJ1378" s="894" t="s">
        <v>7040</v>
      </c>
      <c r="AK1378" s="1064"/>
    </row>
    <row r="1379" spans="1:37" s="1243" customFormat="1" ht="99.75" customHeight="1">
      <c r="A1379" s="1201" t="s">
        <v>13699</v>
      </c>
      <c r="B1379" s="1270" t="s">
        <v>33</v>
      </c>
      <c r="C1379" s="1201" t="s">
        <v>6510</v>
      </c>
      <c r="D1379" s="1201" t="s">
        <v>6320</v>
      </c>
      <c r="E1379" s="1201" t="str">
        <f t="shared" si="50"/>
        <v>Маска</v>
      </c>
      <c r="F1379" s="1201" t="s">
        <v>6511</v>
      </c>
      <c r="G1379" s="1201" t="str">
        <f t="shared" si="51"/>
        <v>сварочная</v>
      </c>
      <c r="H1379" s="1201"/>
      <c r="I1379" s="1201"/>
      <c r="J1379" s="1201" t="s">
        <v>1135</v>
      </c>
      <c r="K1379" s="1201">
        <v>60</v>
      </c>
      <c r="L1379" s="1265">
        <v>471010000</v>
      </c>
      <c r="M1379" s="1343" t="s">
        <v>125</v>
      </c>
      <c r="N1379" s="1201" t="s">
        <v>2035</v>
      </c>
      <c r="O1379" s="1201" t="s">
        <v>236</v>
      </c>
      <c r="P1379" s="1201" t="s">
        <v>229</v>
      </c>
      <c r="Q1379" s="1256" t="s">
        <v>230</v>
      </c>
      <c r="R1379" s="1201" t="s">
        <v>2856</v>
      </c>
      <c r="S1379" s="1201">
        <v>796</v>
      </c>
      <c r="T1379" s="1201" t="s">
        <v>232</v>
      </c>
      <c r="U1379" s="1267">
        <v>6</v>
      </c>
      <c r="V1379" s="1267">
        <v>14000</v>
      </c>
      <c r="W1379" s="1267">
        <v>84000</v>
      </c>
      <c r="X1379" s="1267">
        <v>94080</v>
      </c>
      <c r="Y1379" s="1201"/>
      <c r="Z1379" s="1201">
        <v>2016</v>
      </c>
      <c r="AA1379" s="1201">
        <v>22</v>
      </c>
      <c r="AB1379" s="1180" t="s">
        <v>876</v>
      </c>
      <c r="AC1379" s="1180"/>
      <c r="AD1379" s="1180"/>
      <c r="AE1379" s="1180"/>
      <c r="AF1379" s="1180"/>
      <c r="AG1379" s="1180" t="s">
        <v>7039</v>
      </c>
      <c r="AH1379" s="1180" t="s">
        <v>794</v>
      </c>
      <c r="AI1379" s="1180">
        <v>210000754</v>
      </c>
      <c r="AJ1379" s="1180" t="s">
        <v>7040</v>
      </c>
      <c r="AK1379" s="1180" t="s">
        <v>13668</v>
      </c>
    </row>
    <row r="1380" spans="1:37" s="192" customFormat="1" ht="100.5" customHeight="1">
      <c r="A1380" s="723" t="s">
        <v>7041</v>
      </c>
      <c r="B1380" s="1039" t="s">
        <v>33</v>
      </c>
      <c r="C1380" s="723" t="s">
        <v>6964</v>
      </c>
      <c r="D1380" s="723" t="s">
        <v>6965</v>
      </c>
      <c r="E1380" s="723" t="str">
        <f t="shared" si="50"/>
        <v>Веревка</v>
      </c>
      <c r="F1380" s="723" t="s">
        <v>6966</v>
      </c>
      <c r="G1380" s="723" t="str">
        <f t="shared" si="51"/>
        <v>пожарная, спасательная с коушами</v>
      </c>
      <c r="H1380" s="723"/>
      <c r="I1380" s="723"/>
      <c r="J1380" s="723" t="s">
        <v>38</v>
      </c>
      <c r="K1380" s="723">
        <v>0</v>
      </c>
      <c r="L1380" s="762">
        <v>471010000</v>
      </c>
      <c r="M1380" s="1003" t="s">
        <v>125</v>
      </c>
      <c r="N1380" s="723" t="s">
        <v>2115</v>
      </c>
      <c r="O1380" s="723" t="s">
        <v>236</v>
      </c>
      <c r="P1380" s="723" t="s">
        <v>229</v>
      </c>
      <c r="Q1380" s="870" t="s">
        <v>230</v>
      </c>
      <c r="R1380" s="723" t="s">
        <v>2856</v>
      </c>
      <c r="S1380" s="723">
        <v>796</v>
      </c>
      <c r="T1380" s="723" t="s">
        <v>232</v>
      </c>
      <c r="U1380" s="785">
        <v>51</v>
      </c>
      <c r="V1380" s="785">
        <v>18000</v>
      </c>
      <c r="W1380" s="1371">
        <v>918000</v>
      </c>
      <c r="X1380" s="785">
        <v>1028160</v>
      </c>
      <c r="Y1380" s="723"/>
      <c r="Z1380" s="723">
        <v>2016</v>
      </c>
      <c r="AA1380" s="723"/>
      <c r="AB1380" s="756" t="s">
        <v>876</v>
      </c>
      <c r="AC1380" s="756" t="s">
        <v>209</v>
      </c>
      <c r="AD1380" s="756"/>
      <c r="AE1380" s="756"/>
      <c r="AF1380" s="756"/>
      <c r="AG1380" s="756" t="s">
        <v>7042</v>
      </c>
      <c r="AH1380" s="756" t="s">
        <v>794</v>
      </c>
      <c r="AI1380" s="756">
        <v>210000761</v>
      </c>
      <c r="AJ1380" s="756" t="s">
        <v>6968</v>
      </c>
      <c r="AK1380" s="803"/>
    </row>
    <row r="1381" spans="1:37" s="192" customFormat="1" ht="100.5" customHeight="1">
      <c r="A1381" s="723" t="s">
        <v>7043</v>
      </c>
      <c r="B1381" s="1039" t="s">
        <v>33</v>
      </c>
      <c r="C1381" s="723" t="s">
        <v>6325</v>
      </c>
      <c r="D1381" s="723" t="s">
        <v>6326</v>
      </c>
      <c r="E1381" s="723" t="str">
        <f t="shared" si="50"/>
        <v>Ткань</v>
      </c>
      <c r="F1381" s="723" t="s">
        <v>6327</v>
      </c>
      <c r="G1381" s="723" t="str">
        <f t="shared" si="51"/>
        <v>асбестовая, для изготовления теплоизоляционных материалов,  прорезиненных набивок, прокладочных колец и манжет, ГОСТ 6102-94</v>
      </c>
      <c r="H1381" s="723"/>
      <c r="I1381" s="723"/>
      <c r="J1381" s="723" t="s">
        <v>1135</v>
      </c>
      <c r="K1381" s="723">
        <v>50</v>
      </c>
      <c r="L1381" s="762">
        <v>471010000</v>
      </c>
      <c r="M1381" s="1003" t="s">
        <v>125</v>
      </c>
      <c r="N1381" s="723" t="s">
        <v>2115</v>
      </c>
      <c r="O1381" s="723" t="s">
        <v>236</v>
      </c>
      <c r="P1381" s="723" t="s">
        <v>229</v>
      </c>
      <c r="Q1381" s="870" t="s">
        <v>230</v>
      </c>
      <c r="R1381" s="723" t="s">
        <v>2856</v>
      </c>
      <c r="S1381" s="723">
        <v>55</v>
      </c>
      <c r="T1381" s="723" t="s">
        <v>3168</v>
      </c>
      <c r="U1381" s="785">
        <v>107.5</v>
      </c>
      <c r="V1381" s="785">
        <v>1016</v>
      </c>
      <c r="W1381" s="1371">
        <v>109220</v>
      </c>
      <c r="X1381" s="785">
        <v>122326.39999999999</v>
      </c>
      <c r="Y1381" s="723" t="s">
        <v>4270</v>
      </c>
      <c r="Z1381" s="723">
        <v>2016</v>
      </c>
      <c r="AA1381" s="723"/>
      <c r="AB1381" s="756" t="s">
        <v>876</v>
      </c>
      <c r="AC1381" s="756"/>
      <c r="AD1381" s="756"/>
      <c r="AE1381" s="756"/>
      <c r="AF1381" s="756"/>
      <c r="AG1381" s="756" t="s">
        <v>7044</v>
      </c>
      <c r="AH1381" s="756" t="s">
        <v>794</v>
      </c>
      <c r="AI1381" s="756">
        <v>210000912</v>
      </c>
      <c r="AJ1381" s="756" t="s">
        <v>6329</v>
      </c>
      <c r="AK1381" s="803"/>
    </row>
    <row r="1382" spans="1:37" s="192" customFormat="1" ht="100.5" customHeight="1">
      <c r="A1382" s="723" t="s">
        <v>7045</v>
      </c>
      <c r="B1382" s="1039" t="s">
        <v>33</v>
      </c>
      <c r="C1382" s="723" t="s">
        <v>6325</v>
      </c>
      <c r="D1382" s="723" t="s">
        <v>6326</v>
      </c>
      <c r="E1382" s="723" t="str">
        <f t="shared" si="50"/>
        <v>Ткань</v>
      </c>
      <c r="F1382" s="723" t="s">
        <v>6327</v>
      </c>
      <c r="G1382" s="723" t="str">
        <f t="shared" si="51"/>
        <v>асбестовая, для изготовления теплоизоляционных материалов,  прорезиненных набивок, прокладочных колец и манжет, ГОСТ 6102-94</v>
      </c>
      <c r="H1382" s="723"/>
      <c r="I1382" s="723"/>
      <c r="J1382" s="723" t="s">
        <v>1135</v>
      </c>
      <c r="K1382" s="723">
        <v>50</v>
      </c>
      <c r="L1382" s="762">
        <v>471010000</v>
      </c>
      <c r="M1382" s="1003" t="s">
        <v>125</v>
      </c>
      <c r="N1382" s="723" t="s">
        <v>2115</v>
      </c>
      <c r="O1382" s="723" t="s">
        <v>236</v>
      </c>
      <c r="P1382" s="723" t="s">
        <v>229</v>
      </c>
      <c r="Q1382" s="870" t="s">
        <v>230</v>
      </c>
      <c r="R1382" s="723" t="s">
        <v>2856</v>
      </c>
      <c r="S1382" s="723">
        <v>55</v>
      </c>
      <c r="T1382" s="723" t="s">
        <v>3168</v>
      </c>
      <c r="U1382" s="785">
        <v>1.7</v>
      </c>
      <c r="V1382" s="785">
        <v>3500</v>
      </c>
      <c r="W1382" s="1371">
        <v>5950</v>
      </c>
      <c r="X1382" s="785">
        <v>6664</v>
      </c>
      <c r="Y1382" s="723" t="s">
        <v>4270</v>
      </c>
      <c r="Z1382" s="723">
        <v>2016</v>
      </c>
      <c r="AA1382" s="723"/>
      <c r="AB1382" s="756" t="s">
        <v>876</v>
      </c>
      <c r="AC1382" s="756"/>
      <c r="AD1382" s="756"/>
      <c r="AE1382" s="756"/>
      <c r="AF1382" s="756"/>
      <c r="AG1382" s="756" t="s">
        <v>7046</v>
      </c>
      <c r="AH1382" s="756" t="s">
        <v>794</v>
      </c>
      <c r="AI1382" s="756">
        <v>210000913</v>
      </c>
      <c r="AJ1382" s="756" t="s">
        <v>6516</v>
      </c>
      <c r="AK1382" s="803"/>
    </row>
    <row r="1383" spans="1:37" s="550" customFormat="1" ht="100.5" customHeight="1">
      <c r="A1383" s="843" t="s">
        <v>7047</v>
      </c>
      <c r="B1383" s="1078" t="s">
        <v>33</v>
      </c>
      <c r="C1383" s="843" t="s">
        <v>6518</v>
      </c>
      <c r="D1383" s="843" t="s">
        <v>898</v>
      </c>
      <c r="E1383" s="843" t="str">
        <f t="shared" ref="E1383:E1486" si="52">D1383</f>
        <v>Набивка</v>
      </c>
      <c r="F1383" s="843" t="s">
        <v>6519</v>
      </c>
      <c r="G1383" s="843" t="str">
        <f t="shared" ref="G1383:G1486" si="53">F1383</f>
        <v>асбестовая, марка АП (АП-31), квадратная, сальниковая, размер 10 мм, ГОСТ 5152-84</v>
      </c>
      <c r="H1383" s="843"/>
      <c r="I1383" s="843"/>
      <c r="J1383" s="843" t="s">
        <v>1135</v>
      </c>
      <c r="K1383" s="843">
        <v>83</v>
      </c>
      <c r="L1383" s="903">
        <v>471010000</v>
      </c>
      <c r="M1383" s="843" t="s">
        <v>125</v>
      </c>
      <c r="N1383" s="843" t="s">
        <v>2115</v>
      </c>
      <c r="O1383" s="843" t="s">
        <v>236</v>
      </c>
      <c r="P1383" s="843" t="s">
        <v>229</v>
      </c>
      <c r="Q1383" s="1062" t="s">
        <v>230</v>
      </c>
      <c r="R1383" s="843" t="s">
        <v>2856</v>
      </c>
      <c r="S1383" s="843">
        <v>166</v>
      </c>
      <c r="T1383" s="843" t="s">
        <v>902</v>
      </c>
      <c r="U1383" s="892">
        <v>63.8</v>
      </c>
      <c r="V1383" s="892">
        <v>4800</v>
      </c>
      <c r="W1383" s="1377">
        <v>0</v>
      </c>
      <c r="X1383" s="892">
        <v>0</v>
      </c>
      <c r="Y1383" s="843" t="s">
        <v>4270</v>
      </c>
      <c r="Z1383" s="843">
        <v>2016</v>
      </c>
      <c r="AA1383" s="843"/>
      <c r="AB1383" s="894" t="s">
        <v>876</v>
      </c>
      <c r="AC1383" s="894"/>
      <c r="AD1383" s="894"/>
      <c r="AE1383" s="894"/>
      <c r="AF1383" s="894"/>
      <c r="AG1383" s="894" t="s">
        <v>7048</v>
      </c>
      <c r="AH1383" s="894" t="s">
        <v>794</v>
      </c>
      <c r="AI1383" s="894">
        <v>210000915</v>
      </c>
      <c r="AJ1383" s="894" t="s">
        <v>6521</v>
      </c>
      <c r="AK1383" s="1064"/>
    </row>
    <row r="1384" spans="1:37" s="1243" customFormat="1" ht="101.25" customHeight="1">
      <c r="A1384" s="1201" t="s">
        <v>13700</v>
      </c>
      <c r="B1384" s="1270" t="s">
        <v>33</v>
      </c>
      <c r="C1384" s="1201" t="s">
        <v>6518</v>
      </c>
      <c r="D1384" s="1201" t="s">
        <v>898</v>
      </c>
      <c r="E1384" s="1201" t="str">
        <f t="shared" si="52"/>
        <v>Набивка</v>
      </c>
      <c r="F1384" s="1201" t="s">
        <v>6519</v>
      </c>
      <c r="G1384" s="1201" t="str">
        <f t="shared" si="53"/>
        <v>асбестовая, марка АП (АП-31), квадратная, сальниковая, размер 10 мм, ГОСТ 5152-84</v>
      </c>
      <c r="H1384" s="1201"/>
      <c r="I1384" s="1201"/>
      <c r="J1384" s="1201" t="s">
        <v>1135</v>
      </c>
      <c r="K1384" s="1201">
        <v>83</v>
      </c>
      <c r="L1384" s="1265">
        <v>471010000</v>
      </c>
      <c r="M1384" s="1343" t="s">
        <v>125</v>
      </c>
      <c r="N1384" s="1201" t="s">
        <v>2035</v>
      </c>
      <c r="O1384" s="1201" t="s">
        <v>236</v>
      </c>
      <c r="P1384" s="1201" t="s">
        <v>229</v>
      </c>
      <c r="Q1384" s="1256" t="s">
        <v>230</v>
      </c>
      <c r="R1384" s="1201" t="s">
        <v>2856</v>
      </c>
      <c r="S1384" s="1201">
        <v>166</v>
      </c>
      <c r="T1384" s="1201" t="s">
        <v>902</v>
      </c>
      <c r="U1384" s="1267">
        <v>63.8</v>
      </c>
      <c r="V1384" s="1267">
        <v>4800</v>
      </c>
      <c r="W1384" s="1267">
        <v>306240</v>
      </c>
      <c r="X1384" s="1267">
        <v>342988.79999999999</v>
      </c>
      <c r="Y1384" s="1201"/>
      <c r="Z1384" s="1201">
        <v>2016</v>
      </c>
      <c r="AA1384" s="1201">
        <v>22</v>
      </c>
      <c r="AB1384" s="1180" t="s">
        <v>876</v>
      </c>
      <c r="AC1384" s="1180"/>
      <c r="AD1384" s="1180"/>
      <c r="AE1384" s="1180"/>
      <c r="AF1384" s="1180"/>
      <c r="AG1384" s="1180" t="s">
        <v>7048</v>
      </c>
      <c r="AH1384" s="1180" t="s">
        <v>794</v>
      </c>
      <c r="AI1384" s="1180">
        <v>210000915</v>
      </c>
      <c r="AJ1384" s="1180" t="s">
        <v>6521</v>
      </c>
      <c r="AK1384" s="1180" t="s">
        <v>13668</v>
      </c>
    </row>
    <row r="1385" spans="1:37" s="192" customFormat="1" ht="100.5" customHeight="1">
      <c r="A1385" s="723" t="s">
        <v>7049</v>
      </c>
      <c r="B1385" s="1039" t="s">
        <v>33</v>
      </c>
      <c r="C1385" s="723" t="s">
        <v>6714</v>
      </c>
      <c r="D1385" s="723" t="s">
        <v>6715</v>
      </c>
      <c r="E1385" s="723" t="str">
        <f t="shared" si="52"/>
        <v>Шнур</v>
      </c>
      <c r="F1385" s="723" t="s">
        <v>6716</v>
      </c>
      <c r="G1385" s="723" t="str">
        <f t="shared" si="53"/>
        <v>теплоизоляционный/уплотнительный, асбестовый, марка ШАОН, общего назначения, диаметр-5,0 мм, ГОСТ 1779-83</v>
      </c>
      <c r="H1385" s="723"/>
      <c r="I1385" s="723"/>
      <c r="J1385" s="723" t="s">
        <v>38</v>
      </c>
      <c r="K1385" s="723">
        <v>0</v>
      </c>
      <c r="L1385" s="762">
        <v>471010000</v>
      </c>
      <c r="M1385" s="1003" t="s">
        <v>125</v>
      </c>
      <c r="N1385" s="723" t="s">
        <v>2115</v>
      </c>
      <c r="O1385" s="723" t="s">
        <v>236</v>
      </c>
      <c r="P1385" s="723" t="s">
        <v>229</v>
      </c>
      <c r="Q1385" s="870" t="s">
        <v>230</v>
      </c>
      <c r="R1385" s="723" t="s">
        <v>2856</v>
      </c>
      <c r="S1385" s="723">
        <v>166</v>
      </c>
      <c r="T1385" s="723" t="s">
        <v>902</v>
      </c>
      <c r="U1385" s="785">
        <v>2.25</v>
      </c>
      <c r="V1385" s="785">
        <v>1800</v>
      </c>
      <c r="W1385" s="1371">
        <v>4050</v>
      </c>
      <c r="X1385" s="785">
        <v>4536</v>
      </c>
      <c r="Y1385" s="723"/>
      <c r="Z1385" s="723">
        <v>2016</v>
      </c>
      <c r="AA1385" s="723"/>
      <c r="AB1385" s="756" t="s">
        <v>876</v>
      </c>
      <c r="AC1385" s="756" t="s">
        <v>209</v>
      </c>
      <c r="AD1385" s="756"/>
      <c r="AE1385" s="756"/>
      <c r="AF1385" s="756"/>
      <c r="AG1385" s="756" t="s">
        <v>7050</v>
      </c>
      <c r="AH1385" s="756" t="s">
        <v>794</v>
      </c>
      <c r="AI1385" s="756">
        <v>210000925</v>
      </c>
      <c r="AJ1385" s="756" t="s">
        <v>6718</v>
      </c>
      <c r="AK1385" s="803"/>
    </row>
    <row r="1386" spans="1:37" s="550" customFormat="1" ht="100.5" customHeight="1">
      <c r="A1386" s="843" t="s">
        <v>7051</v>
      </c>
      <c r="B1386" s="1078" t="s">
        <v>33</v>
      </c>
      <c r="C1386" s="843" t="s">
        <v>6523</v>
      </c>
      <c r="D1386" s="843" t="s">
        <v>6524</v>
      </c>
      <c r="E1386" s="843" t="str">
        <f t="shared" si="52"/>
        <v>Фторопласт</v>
      </c>
      <c r="F1386" s="843" t="s">
        <v>6525</v>
      </c>
      <c r="G1386" s="843" t="str">
        <f t="shared" si="53"/>
        <v>листовой, толщина 3 мм</v>
      </c>
      <c r="H1386" s="843"/>
      <c r="I1386" s="843"/>
      <c r="J1386" s="843" t="s">
        <v>1135</v>
      </c>
      <c r="K1386" s="843">
        <v>70</v>
      </c>
      <c r="L1386" s="903">
        <v>471010000</v>
      </c>
      <c r="M1386" s="843" t="s">
        <v>125</v>
      </c>
      <c r="N1386" s="843" t="s">
        <v>2115</v>
      </c>
      <c r="O1386" s="843" t="s">
        <v>236</v>
      </c>
      <c r="P1386" s="843" t="s">
        <v>229</v>
      </c>
      <c r="Q1386" s="1062" t="s">
        <v>230</v>
      </c>
      <c r="R1386" s="843" t="s">
        <v>2856</v>
      </c>
      <c r="S1386" s="843">
        <v>166</v>
      </c>
      <c r="T1386" s="843" t="s">
        <v>902</v>
      </c>
      <c r="U1386" s="892">
        <v>0.6</v>
      </c>
      <c r="V1386" s="892">
        <v>1200</v>
      </c>
      <c r="W1386" s="1377">
        <v>0</v>
      </c>
      <c r="X1386" s="892">
        <v>0</v>
      </c>
      <c r="Y1386" s="843" t="s">
        <v>4270</v>
      </c>
      <c r="Z1386" s="843">
        <v>2016</v>
      </c>
      <c r="AA1386" s="843"/>
      <c r="AB1386" s="894" t="s">
        <v>876</v>
      </c>
      <c r="AC1386" s="894"/>
      <c r="AD1386" s="894"/>
      <c r="AE1386" s="894"/>
      <c r="AF1386" s="894"/>
      <c r="AG1386" s="894" t="s">
        <v>7052</v>
      </c>
      <c r="AH1386" s="894" t="s">
        <v>794</v>
      </c>
      <c r="AI1386" s="894">
        <v>210000946</v>
      </c>
      <c r="AJ1386" s="894" t="s">
        <v>6527</v>
      </c>
      <c r="AK1386" s="1064"/>
    </row>
    <row r="1387" spans="1:37" s="1243" customFormat="1" ht="99.75" customHeight="1">
      <c r="A1387" s="1201" t="s">
        <v>13701</v>
      </c>
      <c r="B1387" s="1270" t="s">
        <v>33</v>
      </c>
      <c r="C1387" s="1201" t="s">
        <v>6523</v>
      </c>
      <c r="D1387" s="1201" t="s">
        <v>6524</v>
      </c>
      <c r="E1387" s="1201" t="str">
        <f t="shared" si="52"/>
        <v>Фторопласт</v>
      </c>
      <c r="F1387" s="1201" t="s">
        <v>6525</v>
      </c>
      <c r="G1387" s="1201" t="str">
        <f t="shared" si="53"/>
        <v>листовой, толщина 3 мм</v>
      </c>
      <c r="H1387" s="1201"/>
      <c r="I1387" s="1201"/>
      <c r="J1387" s="1201" t="s">
        <v>1135</v>
      </c>
      <c r="K1387" s="1201">
        <v>70</v>
      </c>
      <c r="L1387" s="1265">
        <v>471010000</v>
      </c>
      <c r="M1387" s="1343" t="s">
        <v>125</v>
      </c>
      <c r="N1387" s="1201" t="s">
        <v>2035</v>
      </c>
      <c r="O1387" s="1201" t="s">
        <v>236</v>
      </c>
      <c r="P1387" s="1201" t="s">
        <v>229</v>
      </c>
      <c r="Q1387" s="1256" t="s">
        <v>230</v>
      </c>
      <c r="R1387" s="1201" t="s">
        <v>2856</v>
      </c>
      <c r="S1387" s="1201">
        <v>166</v>
      </c>
      <c r="T1387" s="1201" t="s">
        <v>902</v>
      </c>
      <c r="U1387" s="1267">
        <v>0.6</v>
      </c>
      <c r="V1387" s="1267">
        <v>1200</v>
      </c>
      <c r="W1387" s="1267">
        <v>720</v>
      </c>
      <c r="X1387" s="1267">
        <v>806.4</v>
      </c>
      <c r="Y1387" s="1201"/>
      <c r="Z1387" s="1201">
        <v>2016</v>
      </c>
      <c r="AA1387" s="1201">
        <v>22</v>
      </c>
      <c r="AB1387" s="1180" t="s">
        <v>876</v>
      </c>
      <c r="AC1387" s="1180"/>
      <c r="AD1387" s="1180"/>
      <c r="AE1387" s="1180"/>
      <c r="AF1387" s="1180"/>
      <c r="AG1387" s="1180" t="s">
        <v>7052</v>
      </c>
      <c r="AH1387" s="1180" t="s">
        <v>794</v>
      </c>
      <c r="AI1387" s="1180">
        <v>210000946</v>
      </c>
      <c r="AJ1387" s="1180" t="s">
        <v>6527</v>
      </c>
      <c r="AK1387" s="1180" t="s">
        <v>13668</v>
      </c>
    </row>
    <row r="1388" spans="1:37" s="550" customFormat="1" ht="100.5" customHeight="1">
      <c r="A1388" s="843" t="s">
        <v>7053</v>
      </c>
      <c r="B1388" s="1078" t="s">
        <v>33</v>
      </c>
      <c r="C1388" s="843" t="s">
        <v>6886</v>
      </c>
      <c r="D1388" s="843" t="s">
        <v>6297</v>
      </c>
      <c r="E1388" s="843" t="str">
        <f t="shared" si="52"/>
        <v>Перчатки</v>
      </c>
      <c r="F1388" s="843" t="s">
        <v>6887</v>
      </c>
      <c r="G1388" s="843" t="str">
        <f t="shared" si="53"/>
        <v>для защиты рук технические, из латекса</v>
      </c>
      <c r="H1388" s="843"/>
      <c r="I1388" s="843"/>
      <c r="J1388" s="843" t="s">
        <v>1135</v>
      </c>
      <c r="K1388" s="843">
        <v>70</v>
      </c>
      <c r="L1388" s="903">
        <v>471010000</v>
      </c>
      <c r="M1388" s="843" t="s">
        <v>125</v>
      </c>
      <c r="N1388" s="843" t="s">
        <v>2115</v>
      </c>
      <c r="O1388" s="843" t="s">
        <v>236</v>
      </c>
      <c r="P1388" s="843" t="s">
        <v>229</v>
      </c>
      <c r="Q1388" s="1062" t="s">
        <v>230</v>
      </c>
      <c r="R1388" s="843" t="s">
        <v>2856</v>
      </c>
      <c r="S1388" s="843">
        <v>715</v>
      </c>
      <c r="T1388" s="843" t="s">
        <v>6178</v>
      </c>
      <c r="U1388" s="892">
        <v>84</v>
      </c>
      <c r="V1388" s="892">
        <v>235.4</v>
      </c>
      <c r="W1388" s="1377">
        <v>0</v>
      </c>
      <c r="X1388" s="892">
        <v>0</v>
      </c>
      <c r="Y1388" s="843" t="s">
        <v>4270</v>
      </c>
      <c r="Z1388" s="843">
        <v>2016</v>
      </c>
      <c r="AA1388" s="843"/>
      <c r="AB1388" s="894" t="s">
        <v>876</v>
      </c>
      <c r="AC1388" s="894"/>
      <c r="AD1388" s="894"/>
      <c r="AE1388" s="894"/>
      <c r="AF1388" s="894"/>
      <c r="AG1388" s="894" t="s">
        <v>7054</v>
      </c>
      <c r="AH1388" s="894" t="s">
        <v>794</v>
      </c>
      <c r="AI1388" s="894">
        <v>210003951</v>
      </c>
      <c r="AJ1388" s="894" t="s">
        <v>6889</v>
      </c>
      <c r="AK1388" s="1064"/>
    </row>
    <row r="1389" spans="1:37" s="1243" customFormat="1" ht="99.75" customHeight="1">
      <c r="A1389" s="1201" t="s">
        <v>13709</v>
      </c>
      <c r="B1389" s="1270" t="s">
        <v>33</v>
      </c>
      <c r="C1389" s="1201" t="s">
        <v>6886</v>
      </c>
      <c r="D1389" s="1201" t="s">
        <v>6297</v>
      </c>
      <c r="E1389" s="1201" t="str">
        <f t="shared" si="52"/>
        <v>Перчатки</v>
      </c>
      <c r="F1389" s="1201" t="s">
        <v>6887</v>
      </c>
      <c r="G1389" s="1201" t="str">
        <f t="shared" si="53"/>
        <v>для защиты рук технические, из латекса</v>
      </c>
      <c r="H1389" s="1201"/>
      <c r="I1389" s="1201"/>
      <c r="J1389" s="1201" t="s">
        <v>1135</v>
      </c>
      <c r="K1389" s="1201">
        <v>70</v>
      </c>
      <c r="L1389" s="1265">
        <v>471010000</v>
      </c>
      <c r="M1389" s="1343" t="s">
        <v>125</v>
      </c>
      <c r="N1389" s="1201" t="s">
        <v>2035</v>
      </c>
      <c r="O1389" s="1201" t="s">
        <v>236</v>
      </c>
      <c r="P1389" s="1201" t="s">
        <v>229</v>
      </c>
      <c r="Q1389" s="1256" t="s">
        <v>230</v>
      </c>
      <c r="R1389" s="1201" t="s">
        <v>2856</v>
      </c>
      <c r="S1389" s="1201">
        <v>715</v>
      </c>
      <c r="T1389" s="1201" t="s">
        <v>6178</v>
      </c>
      <c r="U1389" s="1267">
        <v>84</v>
      </c>
      <c r="V1389" s="1267">
        <v>235.4</v>
      </c>
      <c r="W1389" s="1267">
        <v>19773.599999999999</v>
      </c>
      <c r="X1389" s="1267">
        <v>22146.43</v>
      </c>
      <c r="Y1389" s="1201"/>
      <c r="Z1389" s="1201">
        <v>2016</v>
      </c>
      <c r="AA1389" s="1201">
        <v>22</v>
      </c>
      <c r="AB1389" s="1180" t="s">
        <v>876</v>
      </c>
      <c r="AC1389" s="1180"/>
      <c r="AD1389" s="1180"/>
      <c r="AE1389" s="1180"/>
      <c r="AF1389" s="1180"/>
      <c r="AG1389" s="1180" t="s">
        <v>7054</v>
      </c>
      <c r="AH1389" s="1180" t="s">
        <v>794</v>
      </c>
      <c r="AI1389" s="1180">
        <v>210003951</v>
      </c>
      <c r="AJ1389" s="1180" t="s">
        <v>6889</v>
      </c>
      <c r="AK1389" s="1180" t="s">
        <v>13668</v>
      </c>
    </row>
    <row r="1390" spans="1:37" s="550" customFormat="1" ht="100.5" customHeight="1">
      <c r="A1390" s="843" t="s">
        <v>7055</v>
      </c>
      <c r="B1390" s="1078" t="s">
        <v>33</v>
      </c>
      <c r="C1390" s="843" t="s">
        <v>7056</v>
      </c>
      <c r="D1390" s="843" t="s">
        <v>6345</v>
      </c>
      <c r="E1390" s="843" t="str">
        <f t="shared" si="52"/>
        <v>Войлок</v>
      </c>
      <c r="F1390" s="843" t="s">
        <v>6346</v>
      </c>
      <c r="G1390" s="843" t="str">
        <f t="shared" si="53"/>
        <v>противопожарный, ГОСТ 16221-79</v>
      </c>
      <c r="H1390" s="843"/>
      <c r="I1390" s="843"/>
      <c r="J1390" s="843" t="s">
        <v>1135</v>
      </c>
      <c r="K1390" s="843">
        <v>65</v>
      </c>
      <c r="L1390" s="903">
        <v>471010000</v>
      </c>
      <c r="M1390" s="843" t="s">
        <v>125</v>
      </c>
      <c r="N1390" s="843" t="s">
        <v>2115</v>
      </c>
      <c r="O1390" s="843" t="s">
        <v>236</v>
      </c>
      <c r="P1390" s="843" t="s">
        <v>229</v>
      </c>
      <c r="Q1390" s="1062" t="s">
        <v>230</v>
      </c>
      <c r="R1390" s="843" t="s">
        <v>2856</v>
      </c>
      <c r="S1390" s="843">
        <v>166</v>
      </c>
      <c r="T1390" s="843" t="s">
        <v>902</v>
      </c>
      <c r="U1390" s="892">
        <v>11</v>
      </c>
      <c r="V1390" s="892">
        <v>752</v>
      </c>
      <c r="W1390" s="1377">
        <v>0</v>
      </c>
      <c r="X1390" s="892">
        <v>0</v>
      </c>
      <c r="Y1390" s="843" t="s">
        <v>4270</v>
      </c>
      <c r="Z1390" s="843">
        <v>2016</v>
      </c>
      <c r="AA1390" s="843"/>
      <c r="AB1390" s="894" t="s">
        <v>876</v>
      </c>
      <c r="AC1390" s="894"/>
      <c r="AD1390" s="894"/>
      <c r="AE1390" s="894"/>
      <c r="AF1390" s="894"/>
      <c r="AG1390" s="894" t="s">
        <v>7057</v>
      </c>
      <c r="AH1390" s="894" t="s">
        <v>794</v>
      </c>
      <c r="AI1390" s="894">
        <v>210004089</v>
      </c>
      <c r="AJ1390" s="894" t="s">
        <v>6345</v>
      </c>
      <c r="AK1390" s="1064"/>
    </row>
    <row r="1391" spans="1:37" s="1243" customFormat="1" ht="99.75" customHeight="1">
      <c r="A1391" s="1201" t="s">
        <v>13702</v>
      </c>
      <c r="B1391" s="1270" t="s">
        <v>33</v>
      </c>
      <c r="C1391" s="1201" t="s">
        <v>7056</v>
      </c>
      <c r="D1391" s="1201" t="s">
        <v>6345</v>
      </c>
      <c r="E1391" s="1201" t="str">
        <f t="shared" si="52"/>
        <v>Войлок</v>
      </c>
      <c r="F1391" s="1201" t="s">
        <v>6346</v>
      </c>
      <c r="G1391" s="1201" t="str">
        <f t="shared" si="53"/>
        <v>противопожарный, ГОСТ 16221-79</v>
      </c>
      <c r="H1391" s="1201"/>
      <c r="I1391" s="1201"/>
      <c r="J1391" s="1201" t="s">
        <v>1135</v>
      </c>
      <c r="K1391" s="1201">
        <v>65</v>
      </c>
      <c r="L1391" s="1265">
        <v>471010000</v>
      </c>
      <c r="M1391" s="1343" t="s">
        <v>125</v>
      </c>
      <c r="N1391" s="1201" t="s">
        <v>2035</v>
      </c>
      <c r="O1391" s="1201" t="s">
        <v>236</v>
      </c>
      <c r="P1391" s="1201" t="s">
        <v>229</v>
      </c>
      <c r="Q1391" s="1256" t="s">
        <v>230</v>
      </c>
      <c r="R1391" s="1201" t="s">
        <v>2856</v>
      </c>
      <c r="S1391" s="1201">
        <v>166</v>
      </c>
      <c r="T1391" s="1201" t="s">
        <v>902</v>
      </c>
      <c r="U1391" s="1267">
        <v>11</v>
      </c>
      <c r="V1391" s="1267">
        <v>752</v>
      </c>
      <c r="W1391" s="1267">
        <v>8272</v>
      </c>
      <c r="X1391" s="1267">
        <v>9264.64</v>
      </c>
      <c r="Y1391" s="1201"/>
      <c r="Z1391" s="1201">
        <v>2016</v>
      </c>
      <c r="AA1391" s="1201">
        <v>22</v>
      </c>
      <c r="AB1391" s="1180" t="s">
        <v>876</v>
      </c>
      <c r="AC1391" s="1180"/>
      <c r="AD1391" s="1180"/>
      <c r="AE1391" s="1180"/>
      <c r="AF1391" s="1180"/>
      <c r="AG1391" s="1180" t="s">
        <v>7057</v>
      </c>
      <c r="AH1391" s="1180" t="s">
        <v>794</v>
      </c>
      <c r="AI1391" s="1180">
        <v>210004089</v>
      </c>
      <c r="AJ1391" s="1180" t="s">
        <v>6345</v>
      </c>
      <c r="AK1391" s="1180" t="s">
        <v>13668</v>
      </c>
    </row>
    <row r="1392" spans="1:37" s="550" customFormat="1" ht="100.5" customHeight="1">
      <c r="A1392" s="843" t="s">
        <v>7058</v>
      </c>
      <c r="B1392" s="1078" t="s">
        <v>33</v>
      </c>
      <c r="C1392" s="843" t="s">
        <v>6504</v>
      </c>
      <c r="D1392" s="843" t="s">
        <v>6505</v>
      </c>
      <c r="E1392" s="843" t="str">
        <f t="shared" si="52"/>
        <v>Респиратор</v>
      </c>
      <c r="F1392" s="843" t="s">
        <v>6506</v>
      </c>
      <c r="G1392" s="843" t="str">
        <f t="shared" si="53"/>
        <v>противоаэрозольный</v>
      </c>
      <c r="H1392" s="843"/>
      <c r="I1392" s="843"/>
      <c r="J1392" s="843" t="s">
        <v>1135</v>
      </c>
      <c r="K1392" s="843">
        <v>50</v>
      </c>
      <c r="L1392" s="903">
        <v>471010000</v>
      </c>
      <c r="M1392" s="843" t="s">
        <v>125</v>
      </c>
      <c r="N1392" s="843" t="s">
        <v>2115</v>
      </c>
      <c r="O1392" s="843" t="s">
        <v>236</v>
      </c>
      <c r="P1392" s="843" t="s">
        <v>229</v>
      </c>
      <c r="Q1392" s="1062" t="s">
        <v>230</v>
      </c>
      <c r="R1392" s="843" t="s">
        <v>2856</v>
      </c>
      <c r="S1392" s="843">
        <v>796</v>
      </c>
      <c r="T1392" s="843" t="s">
        <v>232</v>
      </c>
      <c r="U1392" s="892">
        <v>30</v>
      </c>
      <c r="V1392" s="892">
        <v>1500</v>
      </c>
      <c r="W1392" s="1377">
        <v>0</v>
      </c>
      <c r="X1392" s="892">
        <v>0</v>
      </c>
      <c r="Y1392" s="843" t="s">
        <v>4270</v>
      </c>
      <c r="Z1392" s="843">
        <v>2016</v>
      </c>
      <c r="AA1392" s="843"/>
      <c r="AB1392" s="894" t="s">
        <v>876</v>
      </c>
      <c r="AC1392" s="894"/>
      <c r="AD1392" s="894"/>
      <c r="AE1392" s="894"/>
      <c r="AF1392" s="894"/>
      <c r="AG1392" s="894" t="s">
        <v>7037</v>
      </c>
      <c r="AH1392" s="894" t="s">
        <v>794</v>
      </c>
      <c r="AI1392" s="894">
        <v>210004360</v>
      </c>
      <c r="AJ1392" s="894" t="s">
        <v>6505</v>
      </c>
      <c r="AK1392" s="1064"/>
    </row>
    <row r="1393" spans="1:37" s="1243" customFormat="1" ht="99.75" customHeight="1">
      <c r="A1393" s="1201" t="s">
        <v>13703</v>
      </c>
      <c r="B1393" s="1270" t="s">
        <v>33</v>
      </c>
      <c r="C1393" s="1201" t="s">
        <v>6504</v>
      </c>
      <c r="D1393" s="1201" t="s">
        <v>6505</v>
      </c>
      <c r="E1393" s="1201" t="str">
        <f t="shared" si="52"/>
        <v>Респиратор</v>
      </c>
      <c r="F1393" s="1201" t="s">
        <v>6506</v>
      </c>
      <c r="G1393" s="1201" t="str">
        <f t="shared" si="53"/>
        <v>противоаэрозольный</v>
      </c>
      <c r="H1393" s="1201"/>
      <c r="I1393" s="1201"/>
      <c r="J1393" s="1201" t="s">
        <v>1135</v>
      </c>
      <c r="K1393" s="1201">
        <v>50</v>
      </c>
      <c r="L1393" s="1265">
        <v>471010000</v>
      </c>
      <c r="M1393" s="1343" t="s">
        <v>125</v>
      </c>
      <c r="N1393" s="1201" t="s">
        <v>2035</v>
      </c>
      <c r="O1393" s="1201" t="s">
        <v>236</v>
      </c>
      <c r="P1393" s="1201" t="s">
        <v>229</v>
      </c>
      <c r="Q1393" s="1256" t="s">
        <v>230</v>
      </c>
      <c r="R1393" s="1201" t="s">
        <v>2856</v>
      </c>
      <c r="S1393" s="1201">
        <v>796</v>
      </c>
      <c r="T1393" s="1201" t="s">
        <v>232</v>
      </c>
      <c r="U1393" s="1267">
        <v>30</v>
      </c>
      <c r="V1393" s="1267">
        <v>1500</v>
      </c>
      <c r="W1393" s="1267">
        <v>45000</v>
      </c>
      <c r="X1393" s="1267">
        <v>50400</v>
      </c>
      <c r="Y1393" s="1201"/>
      <c r="Z1393" s="1201">
        <v>2016</v>
      </c>
      <c r="AA1393" s="1201">
        <v>22</v>
      </c>
      <c r="AB1393" s="1180" t="s">
        <v>876</v>
      </c>
      <c r="AC1393" s="1180"/>
      <c r="AD1393" s="1180"/>
      <c r="AE1393" s="1180"/>
      <c r="AF1393" s="1180"/>
      <c r="AG1393" s="1180" t="s">
        <v>7037</v>
      </c>
      <c r="AH1393" s="1180" t="s">
        <v>794</v>
      </c>
      <c r="AI1393" s="1180">
        <v>210004360</v>
      </c>
      <c r="AJ1393" s="1180" t="s">
        <v>6505</v>
      </c>
      <c r="AK1393" s="1180" t="s">
        <v>13668</v>
      </c>
    </row>
    <row r="1394" spans="1:37" s="192" customFormat="1" ht="100.5" customHeight="1">
      <c r="A1394" s="723" t="s">
        <v>7059</v>
      </c>
      <c r="B1394" s="1039" t="s">
        <v>33</v>
      </c>
      <c r="C1394" s="723" t="s">
        <v>6970</v>
      </c>
      <c r="D1394" s="723" t="s">
        <v>6734</v>
      </c>
      <c r="E1394" s="723" t="str">
        <f t="shared" si="52"/>
        <v>Пояс</v>
      </c>
      <c r="F1394" s="723" t="s">
        <v>6971</v>
      </c>
      <c r="G1394" s="723" t="str">
        <f t="shared" si="53"/>
        <v>предохранительный, страховочный, лямочный с амортизатором</v>
      </c>
      <c r="H1394" s="723"/>
      <c r="I1394" s="723"/>
      <c r="J1394" s="723" t="s">
        <v>38</v>
      </c>
      <c r="K1394" s="723">
        <v>0</v>
      </c>
      <c r="L1394" s="762">
        <v>471010000</v>
      </c>
      <c r="M1394" s="1003" t="s">
        <v>125</v>
      </c>
      <c r="N1394" s="723" t="s">
        <v>2115</v>
      </c>
      <c r="O1394" s="723" t="s">
        <v>236</v>
      </c>
      <c r="P1394" s="723" t="s">
        <v>229</v>
      </c>
      <c r="Q1394" s="870" t="s">
        <v>230</v>
      </c>
      <c r="R1394" s="723" t="s">
        <v>2856</v>
      </c>
      <c r="S1394" s="723">
        <v>796</v>
      </c>
      <c r="T1394" s="723" t="s">
        <v>232</v>
      </c>
      <c r="U1394" s="785">
        <v>3</v>
      </c>
      <c r="V1394" s="785">
        <v>6003</v>
      </c>
      <c r="W1394" s="1371">
        <v>18009</v>
      </c>
      <c r="X1394" s="785">
        <v>20170.080000000002</v>
      </c>
      <c r="Y1394" s="723"/>
      <c r="Z1394" s="723">
        <v>2016</v>
      </c>
      <c r="AA1394" s="723"/>
      <c r="AB1394" s="756" t="s">
        <v>876</v>
      </c>
      <c r="AC1394" s="756" t="s">
        <v>209</v>
      </c>
      <c r="AD1394" s="756"/>
      <c r="AE1394" s="756"/>
      <c r="AF1394" s="756"/>
      <c r="AG1394" s="756" t="s">
        <v>7060</v>
      </c>
      <c r="AH1394" s="756" t="s">
        <v>794</v>
      </c>
      <c r="AI1394" s="756">
        <v>210004374</v>
      </c>
      <c r="AJ1394" s="756" t="s">
        <v>7061</v>
      </c>
      <c r="AK1394" s="803"/>
    </row>
    <row r="1395" spans="1:37" s="550" customFormat="1" ht="100.5" customHeight="1">
      <c r="A1395" s="843" t="s">
        <v>7062</v>
      </c>
      <c r="B1395" s="1078" t="s">
        <v>33</v>
      </c>
      <c r="C1395" s="843" t="s">
        <v>7063</v>
      </c>
      <c r="D1395" s="843" t="s">
        <v>7064</v>
      </c>
      <c r="E1395" s="843" t="str">
        <f t="shared" si="52"/>
        <v>Топор</v>
      </c>
      <c r="F1395" s="843" t="s">
        <v>6554</v>
      </c>
      <c r="G1395" s="843" t="str">
        <f t="shared" si="53"/>
        <v>пожарный</v>
      </c>
      <c r="H1395" s="843"/>
      <c r="I1395" s="843"/>
      <c r="J1395" s="843" t="s">
        <v>1135</v>
      </c>
      <c r="K1395" s="843">
        <v>50</v>
      </c>
      <c r="L1395" s="903">
        <v>471010000</v>
      </c>
      <c r="M1395" s="843" t="s">
        <v>125</v>
      </c>
      <c r="N1395" s="843" t="s">
        <v>2115</v>
      </c>
      <c r="O1395" s="843" t="s">
        <v>236</v>
      </c>
      <c r="P1395" s="843" t="s">
        <v>229</v>
      </c>
      <c r="Q1395" s="1062" t="s">
        <v>230</v>
      </c>
      <c r="R1395" s="843" t="s">
        <v>2856</v>
      </c>
      <c r="S1395" s="843">
        <v>796</v>
      </c>
      <c r="T1395" s="843" t="s">
        <v>232</v>
      </c>
      <c r="U1395" s="892">
        <v>8</v>
      </c>
      <c r="V1395" s="892">
        <v>4200</v>
      </c>
      <c r="W1395" s="1377">
        <v>0</v>
      </c>
      <c r="X1395" s="892">
        <v>0</v>
      </c>
      <c r="Y1395" s="843" t="s">
        <v>4270</v>
      </c>
      <c r="Z1395" s="843">
        <v>2016</v>
      </c>
      <c r="AA1395" s="843"/>
      <c r="AB1395" s="894" t="s">
        <v>876</v>
      </c>
      <c r="AC1395" s="894"/>
      <c r="AD1395" s="894"/>
      <c r="AE1395" s="894"/>
      <c r="AF1395" s="894"/>
      <c r="AG1395" s="894" t="s">
        <v>7065</v>
      </c>
      <c r="AH1395" s="894" t="s">
        <v>794</v>
      </c>
      <c r="AI1395" s="894">
        <v>210006458</v>
      </c>
      <c r="AJ1395" s="894" t="s">
        <v>7066</v>
      </c>
      <c r="AK1395" s="1064"/>
    </row>
    <row r="1396" spans="1:37" s="1243" customFormat="1" ht="99.75" customHeight="1">
      <c r="A1396" s="1201" t="s">
        <v>13704</v>
      </c>
      <c r="B1396" s="1270" t="s">
        <v>33</v>
      </c>
      <c r="C1396" s="1201" t="s">
        <v>7063</v>
      </c>
      <c r="D1396" s="1201" t="s">
        <v>7064</v>
      </c>
      <c r="E1396" s="1201" t="str">
        <f t="shared" si="52"/>
        <v>Топор</v>
      </c>
      <c r="F1396" s="1201" t="s">
        <v>6554</v>
      </c>
      <c r="G1396" s="1201" t="str">
        <f t="shared" si="53"/>
        <v>пожарный</v>
      </c>
      <c r="H1396" s="1201"/>
      <c r="I1396" s="1201"/>
      <c r="J1396" s="1201" t="s">
        <v>1135</v>
      </c>
      <c r="K1396" s="1201">
        <v>50</v>
      </c>
      <c r="L1396" s="1265">
        <v>471010000</v>
      </c>
      <c r="M1396" s="1343" t="s">
        <v>125</v>
      </c>
      <c r="N1396" s="1201" t="s">
        <v>2035</v>
      </c>
      <c r="O1396" s="1201" t="s">
        <v>236</v>
      </c>
      <c r="P1396" s="1201" t="s">
        <v>229</v>
      </c>
      <c r="Q1396" s="1256" t="s">
        <v>230</v>
      </c>
      <c r="R1396" s="1201" t="s">
        <v>2856</v>
      </c>
      <c r="S1396" s="1201">
        <v>796</v>
      </c>
      <c r="T1396" s="1201" t="s">
        <v>232</v>
      </c>
      <c r="U1396" s="1267">
        <v>8</v>
      </c>
      <c r="V1396" s="1267">
        <v>4200</v>
      </c>
      <c r="W1396" s="1267">
        <v>33600</v>
      </c>
      <c r="X1396" s="1267">
        <v>37632</v>
      </c>
      <c r="Y1396" s="1201"/>
      <c r="Z1396" s="1201">
        <v>2016</v>
      </c>
      <c r="AA1396" s="1201">
        <v>22</v>
      </c>
      <c r="AB1396" s="1180" t="s">
        <v>876</v>
      </c>
      <c r="AC1396" s="1180"/>
      <c r="AD1396" s="1180"/>
      <c r="AE1396" s="1180"/>
      <c r="AF1396" s="1180"/>
      <c r="AG1396" s="1180" t="s">
        <v>7065</v>
      </c>
      <c r="AH1396" s="1180" t="s">
        <v>794</v>
      </c>
      <c r="AI1396" s="1180">
        <v>210006458</v>
      </c>
      <c r="AJ1396" s="1180" t="s">
        <v>7066</v>
      </c>
      <c r="AK1396" s="1180" t="s">
        <v>13668</v>
      </c>
    </row>
    <row r="1397" spans="1:37" s="192" customFormat="1" ht="100.5" customHeight="1">
      <c r="A1397" s="723" t="s">
        <v>7067</v>
      </c>
      <c r="B1397" s="1039" t="s">
        <v>33</v>
      </c>
      <c r="C1397" s="723" t="s">
        <v>7068</v>
      </c>
      <c r="D1397" s="723" t="s">
        <v>7069</v>
      </c>
      <c r="E1397" s="723" t="str">
        <f t="shared" si="52"/>
        <v>Бинокль</v>
      </c>
      <c r="F1397" s="723" t="s">
        <v>7070</v>
      </c>
      <c r="G1397" s="723" t="str">
        <f t="shared" si="53"/>
        <v>призменный</v>
      </c>
      <c r="H1397" s="723"/>
      <c r="I1397" s="723"/>
      <c r="J1397" s="723" t="s">
        <v>38</v>
      </c>
      <c r="K1397" s="723">
        <v>0</v>
      </c>
      <c r="L1397" s="762">
        <v>471010000</v>
      </c>
      <c r="M1397" s="1003" t="s">
        <v>125</v>
      </c>
      <c r="N1397" s="723" t="s">
        <v>2115</v>
      </c>
      <c r="O1397" s="723" t="s">
        <v>236</v>
      </c>
      <c r="P1397" s="723" t="s">
        <v>229</v>
      </c>
      <c r="Q1397" s="870" t="s">
        <v>230</v>
      </c>
      <c r="R1397" s="723" t="s">
        <v>2856</v>
      </c>
      <c r="S1397" s="723">
        <v>796</v>
      </c>
      <c r="T1397" s="723" t="s">
        <v>232</v>
      </c>
      <c r="U1397" s="785">
        <v>1</v>
      </c>
      <c r="V1397" s="785">
        <v>40000</v>
      </c>
      <c r="W1397" s="1371">
        <v>40000</v>
      </c>
      <c r="X1397" s="785">
        <v>44800</v>
      </c>
      <c r="Y1397" s="723"/>
      <c r="Z1397" s="723">
        <v>2016</v>
      </c>
      <c r="AA1397" s="723"/>
      <c r="AB1397" s="756" t="s">
        <v>876</v>
      </c>
      <c r="AC1397" s="756" t="s">
        <v>209</v>
      </c>
      <c r="AD1397" s="756"/>
      <c r="AE1397" s="756"/>
      <c r="AF1397" s="756"/>
      <c r="AG1397" s="756" t="s">
        <v>7071</v>
      </c>
      <c r="AH1397" s="756" t="s">
        <v>794</v>
      </c>
      <c r="AI1397" s="756">
        <v>210007607</v>
      </c>
      <c r="AJ1397" s="756" t="s">
        <v>7072</v>
      </c>
      <c r="AK1397" s="803"/>
    </row>
    <row r="1398" spans="1:37" s="550" customFormat="1" ht="100.5" customHeight="1">
      <c r="A1398" s="843" t="s">
        <v>7073</v>
      </c>
      <c r="B1398" s="1078" t="s">
        <v>33</v>
      </c>
      <c r="C1398" s="843" t="s">
        <v>6558</v>
      </c>
      <c r="D1398" s="843" t="s">
        <v>6559</v>
      </c>
      <c r="E1398" s="843" t="str">
        <f t="shared" si="52"/>
        <v>Шлем</v>
      </c>
      <c r="F1398" s="843" t="s">
        <v>6560</v>
      </c>
      <c r="G1398" s="843" t="str">
        <f t="shared" si="53"/>
        <v>пластмассовый</v>
      </c>
      <c r="H1398" s="843"/>
      <c r="I1398" s="843"/>
      <c r="J1398" s="843" t="s">
        <v>1135</v>
      </c>
      <c r="K1398" s="843">
        <v>10</v>
      </c>
      <c r="L1398" s="903">
        <v>471010000</v>
      </c>
      <c r="M1398" s="843" t="s">
        <v>125</v>
      </c>
      <c r="N1398" s="843" t="s">
        <v>2115</v>
      </c>
      <c r="O1398" s="843" t="s">
        <v>236</v>
      </c>
      <c r="P1398" s="843" t="s">
        <v>229</v>
      </c>
      <c r="Q1398" s="1062" t="s">
        <v>230</v>
      </c>
      <c r="R1398" s="843" t="s">
        <v>2856</v>
      </c>
      <c r="S1398" s="843">
        <v>796</v>
      </c>
      <c r="T1398" s="843" t="s">
        <v>232</v>
      </c>
      <c r="U1398" s="892">
        <v>18</v>
      </c>
      <c r="V1398" s="892">
        <v>7500</v>
      </c>
      <c r="W1398" s="1377">
        <v>0</v>
      </c>
      <c r="X1398" s="892">
        <v>0</v>
      </c>
      <c r="Y1398" s="843" t="s">
        <v>4270</v>
      </c>
      <c r="Z1398" s="843">
        <v>2016</v>
      </c>
      <c r="AA1398" s="843"/>
      <c r="AB1398" s="894" t="s">
        <v>876</v>
      </c>
      <c r="AC1398" s="894"/>
      <c r="AD1398" s="894"/>
      <c r="AE1398" s="894"/>
      <c r="AF1398" s="894"/>
      <c r="AG1398" s="894" t="s">
        <v>7074</v>
      </c>
      <c r="AH1398" s="894" t="s">
        <v>794</v>
      </c>
      <c r="AI1398" s="894">
        <v>210009431</v>
      </c>
      <c r="AJ1398" s="894" t="s">
        <v>6562</v>
      </c>
      <c r="AK1398" s="1064"/>
    </row>
    <row r="1399" spans="1:37" s="1243" customFormat="1" ht="99.75" customHeight="1">
      <c r="A1399" s="1201" t="s">
        <v>13705</v>
      </c>
      <c r="B1399" s="1270" t="s">
        <v>33</v>
      </c>
      <c r="C1399" s="1201" t="s">
        <v>6558</v>
      </c>
      <c r="D1399" s="1201" t="s">
        <v>6559</v>
      </c>
      <c r="E1399" s="1201" t="str">
        <f t="shared" si="52"/>
        <v>Шлем</v>
      </c>
      <c r="F1399" s="1201" t="s">
        <v>6560</v>
      </c>
      <c r="G1399" s="1201" t="str">
        <f t="shared" si="53"/>
        <v>пластмассовый</v>
      </c>
      <c r="H1399" s="1201"/>
      <c r="I1399" s="1201"/>
      <c r="J1399" s="1201" t="s">
        <v>1135</v>
      </c>
      <c r="K1399" s="1201">
        <v>10</v>
      </c>
      <c r="L1399" s="1265">
        <v>471010000</v>
      </c>
      <c r="M1399" s="1343" t="s">
        <v>125</v>
      </c>
      <c r="N1399" s="1201" t="s">
        <v>2035</v>
      </c>
      <c r="O1399" s="1201" t="s">
        <v>236</v>
      </c>
      <c r="P1399" s="1201" t="s">
        <v>229</v>
      </c>
      <c r="Q1399" s="1256" t="s">
        <v>230</v>
      </c>
      <c r="R1399" s="1201" t="s">
        <v>2856</v>
      </c>
      <c r="S1399" s="1201">
        <v>796</v>
      </c>
      <c r="T1399" s="1201" t="s">
        <v>232</v>
      </c>
      <c r="U1399" s="1267">
        <v>18</v>
      </c>
      <c r="V1399" s="1267">
        <v>7500</v>
      </c>
      <c r="W1399" s="1267">
        <v>135000</v>
      </c>
      <c r="X1399" s="1267">
        <v>151200</v>
      </c>
      <c r="Y1399" s="1201"/>
      <c r="Z1399" s="1201">
        <v>2016</v>
      </c>
      <c r="AA1399" s="1201">
        <v>22</v>
      </c>
      <c r="AB1399" s="1180" t="s">
        <v>876</v>
      </c>
      <c r="AC1399" s="1180"/>
      <c r="AD1399" s="1180"/>
      <c r="AE1399" s="1180"/>
      <c r="AF1399" s="1180"/>
      <c r="AG1399" s="1180" t="s">
        <v>7074</v>
      </c>
      <c r="AH1399" s="1180" t="s">
        <v>794</v>
      </c>
      <c r="AI1399" s="1180">
        <v>210009431</v>
      </c>
      <c r="AJ1399" s="1180" t="s">
        <v>6562</v>
      </c>
      <c r="AK1399" s="1180" t="s">
        <v>13668</v>
      </c>
    </row>
    <row r="1400" spans="1:37" s="550" customFormat="1" ht="100.5" customHeight="1">
      <c r="A1400" s="843" t="s">
        <v>7075</v>
      </c>
      <c r="B1400" s="1078" t="s">
        <v>33</v>
      </c>
      <c r="C1400" s="843" t="s">
        <v>6344</v>
      </c>
      <c r="D1400" s="843" t="s">
        <v>6345</v>
      </c>
      <c r="E1400" s="843" t="str">
        <f t="shared" si="52"/>
        <v>Войлок</v>
      </c>
      <c r="F1400" s="843" t="s">
        <v>6346</v>
      </c>
      <c r="G1400" s="843" t="str">
        <f t="shared" si="53"/>
        <v>противопожарный, ГОСТ 16221-79</v>
      </c>
      <c r="H1400" s="843"/>
      <c r="I1400" s="843"/>
      <c r="J1400" s="843" t="s">
        <v>1135</v>
      </c>
      <c r="K1400" s="843">
        <v>100</v>
      </c>
      <c r="L1400" s="903">
        <v>471010000</v>
      </c>
      <c r="M1400" s="843" t="s">
        <v>125</v>
      </c>
      <c r="N1400" s="843" t="s">
        <v>2115</v>
      </c>
      <c r="O1400" s="843" t="s">
        <v>236</v>
      </c>
      <c r="P1400" s="843" t="s">
        <v>229</v>
      </c>
      <c r="Q1400" s="1062" t="s">
        <v>230</v>
      </c>
      <c r="R1400" s="843" t="s">
        <v>2856</v>
      </c>
      <c r="S1400" s="843">
        <v>55</v>
      </c>
      <c r="T1400" s="843" t="s">
        <v>3168</v>
      </c>
      <c r="U1400" s="892">
        <v>16</v>
      </c>
      <c r="V1400" s="892">
        <v>5000</v>
      </c>
      <c r="W1400" s="1377">
        <v>0</v>
      </c>
      <c r="X1400" s="892">
        <v>0</v>
      </c>
      <c r="Y1400" s="843" t="s">
        <v>4270</v>
      </c>
      <c r="Z1400" s="843">
        <v>2016</v>
      </c>
      <c r="AA1400" s="843"/>
      <c r="AB1400" s="894" t="s">
        <v>876</v>
      </c>
      <c r="AC1400" s="894"/>
      <c r="AD1400" s="894"/>
      <c r="AE1400" s="894"/>
      <c r="AF1400" s="894"/>
      <c r="AG1400" s="894" t="s">
        <v>7076</v>
      </c>
      <c r="AH1400" s="894" t="s">
        <v>794</v>
      </c>
      <c r="AI1400" s="894">
        <v>210009647</v>
      </c>
      <c r="AJ1400" s="894" t="s">
        <v>6348</v>
      </c>
      <c r="AK1400" s="1064"/>
    </row>
    <row r="1401" spans="1:37" s="1243" customFormat="1" ht="99.75" customHeight="1">
      <c r="A1401" s="1201" t="s">
        <v>13708</v>
      </c>
      <c r="B1401" s="1270" t="s">
        <v>33</v>
      </c>
      <c r="C1401" s="1201" t="s">
        <v>6344</v>
      </c>
      <c r="D1401" s="1201" t="s">
        <v>6345</v>
      </c>
      <c r="E1401" s="1201" t="str">
        <f t="shared" si="52"/>
        <v>Войлок</v>
      </c>
      <c r="F1401" s="1201" t="s">
        <v>6346</v>
      </c>
      <c r="G1401" s="1201" t="str">
        <f t="shared" si="53"/>
        <v>противопожарный, ГОСТ 16221-79</v>
      </c>
      <c r="H1401" s="1201"/>
      <c r="I1401" s="1201"/>
      <c r="J1401" s="1201" t="s">
        <v>1135</v>
      </c>
      <c r="K1401" s="1201">
        <v>100</v>
      </c>
      <c r="L1401" s="1265">
        <v>471010000</v>
      </c>
      <c r="M1401" s="1343" t="s">
        <v>125</v>
      </c>
      <c r="N1401" s="1201" t="s">
        <v>2035</v>
      </c>
      <c r="O1401" s="1201" t="s">
        <v>236</v>
      </c>
      <c r="P1401" s="1201" t="s">
        <v>229</v>
      </c>
      <c r="Q1401" s="1256" t="s">
        <v>230</v>
      </c>
      <c r="R1401" s="1201" t="s">
        <v>2856</v>
      </c>
      <c r="S1401" s="1201">
        <v>55</v>
      </c>
      <c r="T1401" s="1201" t="s">
        <v>3168</v>
      </c>
      <c r="U1401" s="1267">
        <v>16</v>
      </c>
      <c r="V1401" s="1267">
        <v>5000</v>
      </c>
      <c r="W1401" s="1267">
        <v>80000</v>
      </c>
      <c r="X1401" s="1267">
        <v>89600</v>
      </c>
      <c r="Y1401" s="1201"/>
      <c r="Z1401" s="1201">
        <v>2016</v>
      </c>
      <c r="AA1401" s="1201">
        <v>22</v>
      </c>
      <c r="AB1401" s="1180" t="s">
        <v>876</v>
      </c>
      <c r="AC1401" s="1180"/>
      <c r="AD1401" s="1180"/>
      <c r="AE1401" s="1180"/>
      <c r="AF1401" s="1180"/>
      <c r="AG1401" s="1180" t="s">
        <v>7076</v>
      </c>
      <c r="AH1401" s="1180" t="s">
        <v>794</v>
      </c>
      <c r="AI1401" s="1180">
        <v>210009647</v>
      </c>
      <c r="AJ1401" s="1180" t="s">
        <v>6348</v>
      </c>
      <c r="AK1401" s="1180" t="s">
        <v>13668</v>
      </c>
    </row>
    <row r="1402" spans="1:37" s="550" customFormat="1" ht="100.5" customHeight="1">
      <c r="A1402" s="843" t="s">
        <v>7077</v>
      </c>
      <c r="B1402" s="1078" t="s">
        <v>33</v>
      </c>
      <c r="C1402" s="843" t="s">
        <v>6350</v>
      </c>
      <c r="D1402" s="843" t="s">
        <v>6351</v>
      </c>
      <c r="E1402" s="843" t="str">
        <f t="shared" si="52"/>
        <v>Плакат</v>
      </c>
      <c r="F1402" s="843" t="s">
        <v>6352</v>
      </c>
      <c r="G1402" s="843" t="str">
        <f t="shared" si="53"/>
        <v>информационного/предупредительного/эвакуационного и другого назначения</v>
      </c>
      <c r="H1402" s="843"/>
      <c r="I1402" s="843"/>
      <c r="J1402" s="843" t="s">
        <v>1135</v>
      </c>
      <c r="K1402" s="843">
        <v>100</v>
      </c>
      <c r="L1402" s="903">
        <v>471010000</v>
      </c>
      <c r="M1402" s="843" t="s">
        <v>125</v>
      </c>
      <c r="N1402" s="843" t="s">
        <v>2115</v>
      </c>
      <c r="O1402" s="843" t="s">
        <v>236</v>
      </c>
      <c r="P1402" s="843" t="s">
        <v>229</v>
      </c>
      <c r="Q1402" s="1062" t="s">
        <v>230</v>
      </c>
      <c r="R1402" s="843" t="s">
        <v>2856</v>
      </c>
      <c r="S1402" s="843">
        <v>796</v>
      </c>
      <c r="T1402" s="843" t="s">
        <v>232</v>
      </c>
      <c r="U1402" s="892">
        <v>3</v>
      </c>
      <c r="V1402" s="892">
        <v>8400</v>
      </c>
      <c r="W1402" s="1377">
        <v>0</v>
      </c>
      <c r="X1402" s="892">
        <v>0</v>
      </c>
      <c r="Y1402" s="843" t="s">
        <v>4270</v>
      </c>
      <c r="Z1402" s="843">
        <v>2016</v>
      </c>
      <c r="AA1402" s="843"/>
      <c r="AB1402" s="894" t="s">
        <v>876</v>
      </c>
      <c r="AC1402" s="894"/>
      <c r="AD1402" s="894"/>
      <c r="AE1402" s="894"/>
      <c r="AF1402" s="894"/>
      <c r="AG1402" s="894" t="s">
        <v>7078</v>
      </c>
      <c r="AH1402" s="894" t="s">
        <v>794</v>
      </c>
      <c r="AI1402" s="894">
        <v>210010421</v>
      </c>
      <c r="AJ1402" s="894" t="s">
        <v>6746</v>
      </c>
      <c r="AK1402" s="1064"/>
    </row>
    <row r="1403" spans="1:37" s="1243" customFormat="1" ht="99.75" customHeight="1">
      <c r="A1403" s="1201" t="s">
        <v>13706</v>
      </c>
      <c r="B1403" s="1270" t="s">
        <v>33</v>
      </c>
      <c r="C1403" s="1201" t="s">
        <v>6350</v>
      </c>
      <c r="D1403" s="1201" t="s">
        <v>6351</v>
      </c>
      <c r="E1403" s="1201" t="str">
        <f t="shared" si="52"/>
        <v>Плакат</v>
      </c>
      <c r="F1403" s="1201" t="s">
        <v>6352</v>
      </c>
      <c r="G1403" s="1201" t="str">
        <f t="shared" si="53"/>
        <v>информационного/предупредительного/эвакуационного и другого назначения</v>
      </c>
      <c r="H1403" s="1201"/>
      <c r="I1403" s="1201"/>
      <c r="J1403" s="1201" t="s">
        <v>1135</v>
      </c>
      <c r="K1403" s="1201">
        <v>100</v>
      </c>
      <c r="L1403" s="1265">
        <v>471010000</v>
      </c>
      <c r="M1403" s="1343" t="s">
        <v>125</v>
      </c>
      <c r="N1403" s="1201" t="s">
        <v>2035</v>
      </c>
      <c r="O1403" s="1201" t="s">
        <v>236</v>
      </c>
      <c r="P1403" s="1201" t="s">
        <v>229</v>
      </c>
      <c r="Q1403" s="1256" t="s">
        <v>230</v>
      </c>
      <c r="R1403" s="1201" t="s">
        <v>2856</v>
      </c>
      <c r="S1403" s="1201">
        <v>796</v>
      </c>
      <c r="T1403" s="1201" t="s">
        <v>232</v>
      </c>
      <c r="U1403" s="1267">
        <v>3</v>
      </c>
      <c r="V1403" s="1267">
        <v>8400</v>
      </c>
      <c r="W1403" s="1267">
        <v>25200</v>
      </c>
      <c r="X1403" s="1267">
        <v>28224</v>
      </c>
      <c r="Y1403" s="1201"/>
      <c r="Z1403" s="1201">
        <v>2016</v>
      </c>
      <c r="AA1403" s="1201">
        <v>22</v>
      </c>
      <c r="AB1403" s="1180" t="s">
        <v>876</v>
      </c>
      <c r="AC1403" s="1180"/>
      <c r="AD1403" s="1180"/>
      <c r="AE1403" s="1180"/>
      <c r="AF1403" s="1180"/>
      <c r="AG1403" s="1180" t="s">
        <v>7078</v>
      </c>
      <c r="AH1403" s="1180" t="s">
        <v>794</v>
      </c>
      <c r="AI1403" s="1180">
        <v>210010421</v>
      </c>
      <c r="AJ1403" s="1180" t="s">
        <v>6746</v>
      </c>
      <c r="AK1403" s="1180" t="s">
        <v>13668</v>
      </c>
    </row>
    <row r="1404" spans="1:37" s="550" customFormat="1" ht="100.5" customHeight="1">
      <c r="A1404" s="843" t="s">
        <v>7079</v>
      </c>
      <c r="B1404" s="1078" t="s">
        <v>33</v>
      </c>
      <c r="C1404" s="843" t="s">
        <v>6356</v>
      </c>
      <c r="D1404" s="843" t="s">
        <v>6297</v>
      </c>
      <c r="E1404" s="843" t="str">
        <f t="shared" si="52"/>
        <v>Перчатки</v>
      </c>
      <c r="F1404" s="843" t="s">
        <v>6357</v>
      </c>
      <c r="G1404" s="843" t="str">
        <f t="shared" si="53"/>
        <v>для защиты рук технические, спилковые с хлопчатобумажной тканью, усиленные, утепленные</v>
      </c>
      <c r="H1404" s="843"/>
      <c r="I1404" s="843"/>
      <c r="J1404" s="843" t="s">
        <v>1135</v>
      </c>
      <c r="K1404" s="843">
        <v>70</v>
      </c>
      <c r="L1404" s="903">
        <v>471010000</v>
      </c>
      <c r="M1404" s="843" t="s">
        <v>125</v>
      </c>
      <c r="N1404" s="843" t="s">
        <v>2115</v>
      </c>
      <c r="O1404" s="843" t="s">
        <v>236</v>
      </c>
      <c r="P1404" s="843" t="s">
        <v>229</v>
      </c>
      <c r="Q1404" s="1062" t="s">
        <v>230</v>
      </c>
      <c r="R1404" s="843" t="s">
        <v>2856</v>
      </c>
      <c r="S1404" s="843">
        <v>715</v>
      </c>
      <c r="T1404" s="843" t="s">
        <v>6178</v>
      </c>
      <c r="U1404" s="892">
        <v>76</v>
      </c>
      <c r="V1404" s="892">
        <v>950</v>
      </c>
      <c r="W1404" s="1377">
        <v>0</v>
      </c>
      <c r="X1404" s="892">
        <v>0</v>
      </c>
      <c r="Y1404" s="843" t="s">
        <v>4270</v>
      </c>
      <c r="Z1404" s="843">
        <v>2016</v>
      </c>
      <c r="AA1404" s="843"/>
      <c r="AB1404" s="894" t="s">
        <v>876</v>
      </c>
      <c r="AC1404" s="894"/>
      <c r="AD1404" s="894"/>
      <c r="AE1404" s="894"/>
      <c r="AF1404" s="894"/>
      <c r="AG1404" s="894" t="s">
        <v>7080</v>
      </c>
      <c r="AH1404" s="894" t="s">
        <v>794</v>
      </c>
      <c r="AI1404" s="894">
        <v>210012271</v>
      </c>
      <c r="AJ1404" s="894" t="s">
        <v>6359</v>
      </c>
      <c r="AK1404" s="1064"/>
    </row>
    <row r="1405" spans="1:37" s="1243" customFormat="1" ht="99.75" customHeight="1">
      <c r="A1405" s="1201" t="s">
        <v>13707</v>
      </c>
      <c r="B1405" s="1270" t="s">
        <v>33</v>
      </c>
      <c r="C1405" s="1201" t="s">
        <v>6356</v>
      </c>
      <c r="D1405" s="1201" t="s">
        <v>6297</v>
      </c>
      <c r="E1405" s="1201" t="str">
        <f t="shared" si="52"/>
        <v>Перчатки</v>
      </c>
      <c r="F1405" s="1201" t="s">
        <v>6357</v>
      </c>
      <c r="G1405" s="1201" t="str">
        <f t="shared" si="53"/>
        <v>для защиты рук технические, спилковые с хлопчатобумажной тканью, усиленные, утепленные</v>
      </c>
      <c r="H1405" s="1201"/>
      <c r="I1405" s="1201"/>
      <c r="J1405" s="1201" t="s">
        <v>1135</v>
      </c>
      <c r="K1405" s="1201">
        <v>70</v>
      </c>
      <c r="L1405" s="1265">
        <v>471010000</v>
      </c>
      <c r="M1405" s="1343" t="s">
        <v>125</v>
      </c>
      <c r="N1405" s="1201" t="s">
        <v>2035</v>
      </c>
      <c r="O1405" s="1201" t="s">
        <v>236</v>
      </c>
      <c r="P1405" s="1201" t="s">
        <v>229</v>
      </c>
      <c r="Q1405" s="1256" t="s">
        <v>230</v>
      </c>
      <c r="R1405" s="1201" t="s">
        <v>2856</v>
      </c>
      <c r="S1405" s="1201">
        <v>715</v>
      </c>
      <c r="T1405" s="1201" t="s">
        <v>6178</v>
      </c>
      <c r="U1405" s="1267">
        <v>76</v>
      </c>
      <c r="V1405" s="1267">
        <v>950</v>
      </c>
      <c r="W1405" s="1267">
        <v>72200</v>
      </c>
      <c r="X1405" s="1267">
        <v>80864</v>
      </c>
      <c r="Y1405" s="1201"/>
      <c r="Z1405" s="1201">
        <v>2016</v>
      </c>
      <c r="AA1405" s="1201">
        <v>22</v>
      </c>
      <c r="AB1405" s="1180" t="s">
        <v>876</v>
      </c>
      <c r="AC1405" s="1180"/>
      <c r="AD1405" s="1180"/>
      <c r="AE1405" s="1180"/>
      <c r="AF1405" s="1180"/>
      <c r="AG1405" s="1180" t="s">
        <v>7080</v>
      </c>
      <c r="AH1405" s="1180" t="s">
        <v>794</v>
      </c>
      <c r="AI1405" s="1180">
        <v>210012271</v>
      </c>
      <c r="AJ1405" s="1180" t="s">
        <v>6359</v>
      </c>
      <c r="AK1405" s="1180" t="s">
        <v>13668</v>
      </c>
    </row>
    <row r="1406" spans="1:37" s="192" customFormat="1" ht="100.5" customHeight="1">
      <c r="A1406" s="723" t="s">
        <v>7081</v>
      </c>
      <c r="B1406" s="1039" t="s">
        <v>33</v>
      </c>
      <c r="C1406" s="723" t="s">
        <v>7082</v>
      </c>
      <c r="D1406" s="723" t="s">
        <v>6734</v>
      </c>
      <c r="E1406" s="723" t="str">
        <f t="shared" si="52"/>
        <v>Пояс</v>
      </c>
      <c r="F1406" s="723" t="s">
        <v>7083</v>
      </c>
      <c r="G1406" s="723" t="str">
        <f t="shared" si="53"/>
        <v>предохранительный, страховочный, безлямочный</v>
      </c>
      <c r="H1406" s="723"/>
      <c r="I1406" s="723"/>
      <c r="J1406" s="723" t="s">
        <v>38</v>
      </c>
      <c r="K1406" s="723">
        <v>0</v>
      </c>
      <c r="L1406" s="762">
        <v>471010000</v>
      </c>
      <c r="M1406" s="1003" t="s">
        <v>125</v>
      </c>
      <c r="N1406" s="723" t="s">
        <v>2115</v>
      </c>
      <c r="O1406" s="723" t="s">
        <v>236</v>
      </c>
      <c r="P1406" s="723" t="s">
        <v>229</v>
      </c>
      <c r="Q1406" s="870" t="s">
        <v>230</v>
      </c>
      <c r="R1406" s="723" t="s">
        <v>2856</v>
      </c>
      <c r="S1406" s="723">
        <v>796</v>
      </c>
      <c r="T1406" s="723" t="s">
        <v>232</v>
      </c>
      <c r="U1406" s="785">
        <v>3</v>
      </c>
      <c r="V1406" s="785">
        <v>12000</v>
      </c>
      <c r="W1406" s="1371">
        <v>36000</v>
      </c>
      <c r="X1406" s="785">
        <v>40320</v>
      </c>
      <c r="Y1406" s="723"/>
      <c r="Z1406" s="723">
        <v>2016</v>
      </c>
      <c r="AA1406" s="723"/>
      <c r="AB1406" s="756" t="s">
        <v>876</v>
      </c>
      <c r="AC1406" s="756" t="s">
        <v>209</v>
      </c>
      <c r="AD1406" s="756"/>
      <c r="AE1406" s="756"/>
      <c r="AF1406" s="756"/>
      <c r="AG1406" s="756" t="s">
        <v>7084</v>
      </c>
      <c r="AH1406" s="756" t="s">
        <v>794</v>
      </c>
      <c r="AI1406" s="756">
        <v>210012283</v>
      </c>
      <c r="AJ1406" s="756" t="s">
        <v>7085</v>
      </c>
      <c r="AK1406" s="803"/>
    </row>
    <row r="1407" spans="1:37" s="550" customFormat="1" ht="100.5" customHeight="1">
      <c r="A1407" s="843" t="s">
        <v>7086</v>
      </c>
      <c r="B1407" s="1078" t="s">
        <v>33</v>
      </c>
      <c r="C1407" s="843" t="s">
        <v>7087</v>
      </c>
      <c r="D1407" s="843" t="s">
        <v>7088</v>
      </c>
      <c r="E1407" s="843" t="str">
        <f t="shared" si="52"/>
        <v>Картон</v>
      </c>
      <c r="F1407" s="843" t="s">
        <v>7089</v>
      </c>
      <c r="G1407" s="843" t="str">
        <f t="shared" si="53"/>
        <v>прокладочный</v>
      </c>
      <c r="H1407" s="843"/>
      <c r="I1407" s="843"/>
      <c r="J1407" s="843" t="s">
        <v>1135</v>
      </c>
      <c r="K1407" s="843">
        <v>50</v>
      </c>
      <c r="L1407" s="903">
        <v>471010000</v>
      </c>
      <c r="M1407" s="843" t="s">
        <v>125</v>
      </c>
      <c r="N1407" s="843" t="s">
        <v>2115</v>
      </c>
      <c r="O1407" s="843" t="s">
        <v>236</v>
      </c>
      <c r="P1407" s="843" t="s">
        <v>229</v>
      </c>
      <c r="Q1407" s="1062" t="s">
        <v>230</v>
      </c>
      <c r="R1407" s="843" t="s">
        <v>2856</v>
      </c>
      <c r="S1407" s="843">
        <v>166</v>
      </c>
      <c r="T1407" s="843" t="s">
        <v>902</v>
      </c>
      <c r="U1407" s="892">
        <v>21.24</v>
      </c>
      <c r="V1407" s="892">
        <v>1070</v>
      </c>
      <c r="W1407" s="1377">
        <v>0</v>
      </c>
      <c r="X1407" s="892">
        <v>0</v>
      </c>
      <c r="Y1407" s="843" t="s">
        <v>4270</v>
      </c>
      <c r="Z1407" s="843">
        <v>2016</v>
      </c>
      <c r="AA1407" s="843"/>
      <c r="AB1407" s="894" t="s">
        <v>876</v>
      </c>
      <c r="AC1407" s="894"/>
      <c r="AD1407" s="894"/>
      <c r="AE1407" s="894"/>
      <c r="AF1407" s="894"/>
      <c r="AG1407" s="894" t="s">
        <v>7090</v>
      </c>
      <c r="AH1407" s="894" t="s">
        <v>794</v>
      </c>
      <c r="AI1407" s="894">
        <v>210012815</v>
      </c>
      <c r="AJ1407" s="894" t="s">
        <v>7091</v>
      </c>
      <c r="AK1407" s="1064"/>
    </row>
    <row r="1408" spans="1:37" s="1243" customFormat="1" ht="99.75" customHeight="1">
      <c r="A1408" s="1201" t="s">
        <v>13710</v>
      </c>
      <c r="B1408" s="1270" t="s">
        <v>33</v>
      </c>
      <c r="C1408" s="1201" t="s">
        <v>7087</v>
      </c>
      <c r="D1408" s="1201" t="s">
        <v>7088</v>
      </c>
      <c r="E1408" s="1201" t="str">
        <f t="shared" si="52"/>
        <v>Картон</v>
      </c>
      <c r="F1408" s="1201" t="s">
        <v>7089</v>
      </c>
      <c r="G1408" s="1201" t="str">
        <f t="shared" si="53"/>
        <v>прокладочный</v>
      </c>
      <c r="H1408" s="1201"/>
      <c r="I1408" s="1201"/>
      <c r="J1408" s="1201" t="s">
        <v>1135</v>
      </c>
      <c r="K1408" s="1201">
        <v>50</v>
      </c>
      <c r="L1408" s="1265">
        <v>471010000</v>
      </c>
      <c r="M1408" s="1343" t="s">
        <v>125</v>
      </c>
      <c r="N1408" s="1201" t="s">
        <v>2035</v>
      </c>
      <c r="O1408" s="1201" t="s">
        <v>236</v>
      </c>
      <c r="P1408" s="1201" t="s">
        <v>229</v>
      </c>
      <c r="Q1408" s="1256" t="s">
        <v>230</v>
      </c>
      <c r="R1408" s="1201" t="s">
        <v>2856</v>
      </c>
      <c r="S1408" s="1201">
        <v>166</v>
      </c>
      <c r="T1408" s="1201" t="s">
        <v>902</v>
      </c>
      <c r="U1408" s="1267">
        <v>21.24</v>
      </c>
      <c r="V1408" s="1267">
        <v>1070</v>
      </c>
      <c r="W1408" s="1267">
        <v>22726.799999999999</v>
      </c>
      <c r="X1408" s="1267">
        <v>25454.02</v>
      </c>
      <c r="Y1408" s="1201"/>
      <c r="Z1408" s="1201">
        <v>2016</v>
      </c>
      <c r="AA1408" s="1201">
        <v>22</v>
      </c>
      <c r="AB1408" s="1180" t="s">
        <v>876</v>
      </c>
      <c r="AC1408" s="1180"/>
      <c r="AD1408" s="1180"/>
      <c r="AE1408" s="1180"/>
      <c r="AF1408" s="1180"/>
      <c r="AG1408" s="1180" t="s">
        <v>7090</v>
      </c>
      <c r="AH1408" s="1180" t="s">
        <v>794</v>
      </c>
      <c r="AI1408" s="1180">
        <v>210012815</v>
      </c>
      <c r="AJ1408" s="1180" t="s">
        <v>7091</v>
      </c>
      <c r="AK1408" s="1180" t="s">
        <v>13668</v>
      </c>
    </row>
    <row r="1409" spans="1:37" s="550" customFormat="1" ht="100.5" customHeight="1">
      <c r="A1409" s="843" t="s">
        <v>7092</v>
      </c>
      <c r="B1409" s="1078" t="s">
        <v>33</v>
      </c>
      <c r="C1409" s="843" t="s">
        <v>6574</v>
      </c>
      <c r="D1409" s="843" t="s">
        <v>6297</v>
      </c>
      <c r="E1409" s="843" t="str">
        <f t="shared" si="52"/>
        <v>Перчатки</v>
      </c>
      <c r="F1409" s="843" t="s">
        <v>6575</v>
      </c>
      <c r="G1409" s="843" t="str">
        <f t="shared" si="53"/>
        <v>для защиты рук технические, резиновые</v>
      </c>
      <c r="H1409" s="843"/>
      <c r="I1409" s="843"/>
      <c r="J1409" s="843" t="s">
        <v>1135</v>
      </c>
      <c r="K1409" s="843">
        <v>70</v>
      </c>
      <c r="L1409" s="903">
        <v>471010000</v>
      </c>
      <c r="M1409" s="843" t="s">
        <v>125</v>
      </c>
      <c r="N1409" s="843" t="s">
        <v>2115</v>
      </c>
      <c r="O1409" s="843" t="s">
        <v>236</v>
      </c>
      <c r="P1409" s="843" t="s">
        <v>229</v>
      </c>
      <c r="Q1409" s="1062" t="s">
        <v>230</v>
      </c>
      <c r="R1409" s="843" t="s">
        <v>2856</v>
      </c>
      <c r="S1409" s="843">
        <v>715</v>
      </c>
      <c r="T1409" s="843" t="s">
        <v>6178</v>
      </c>
      <c r="U1409" s="892">
        <v>181</v>
      </c>
      <c r="V1409" s="892">
        <v>481.5</v>
      </c>
      <c r="W1409" s="1377">
        <v>0</v>
      </c>
      <c r="X1409" s="892">
        <v>0</v>
      </c>
      <c r="Y1409" s="843" t="s">
        <v>4270</v>
      </c>
      <c r="Z1409" s="843">
        <v>2016</v>
      </c>
      <c r="AA1409" s="843"/>
      <c r="AB1409" s="894" t="s">
        <v>876</v>
      </c>
      <c r="AC1409" s="894"/>
      <c r="AD1409" s="894"/>
      <c r="AE1409" s="894"/>
      <c r="AF1409" s="894"/>
      <c r="AG1409" s="894" t="s">
        <v>7093</v>
      </c>
      <c r="AH1409" s="894" t="s">
        <v>794</v>
      </c>
      <c r="AI1409" s="894">
        <v>210012953</v>
      </c>
      <c r="AJ1409" s="894" t="s">
        <v>6577</v>
      </c>
      <c r="AK1409" s="1064"/>
    </row>
    <row r="1410" spans="1:37" s="1243" customFormat="1" ht="99.75" customHeight="1">
      <c r="A1410" s="1201" t="s">
        <v>13711</v>
      </c>
      <c r="B1410" s="1270" t="s">
        <v>33</v>
      </c>
      <c r="C1410" s="1201" t="s">
        <v>6574</v>
      </c>
      <c r="D1410" s="1201" t="s">
        <v>6297</v>
      </c>
      <c r="E1410" s="1201" t="str">
        <f t="shared" si="52"/>
        <v>Перчатки</v>
      </c>
      <c r="F1410" s="1201" t="s">
        <v>6575</v>
      </c>
      <c r="G1410" s="1201" t="str">
        <f t="shared" si="53"/>
        <v>для защиты рук технические, резиновые</v>
      </c>
      <c r="H1410" s="1201"/>
      <c r="I1410" s="1201"/>
      <c r="J1410" s="1201" t="s">
        <v>1135</v>
      </c>
      <c r="K1410" s="1201">
        <v>70</v>
      </c>
      <c r="L1410" s="1265">
        <v>471010000</v>
      </c>
      <c r="M1410" s="1343" t="s">
        <v>125</v>
      </c>
      <c r="N1410" s="1201" t="s">
        <v>2035</v>
      </c>
      <c r="O1410" s="1201" t="s">
        <v>236</v>
      </c>
      <c r="P1410" s="1201" t="s">
        <v>229</v>
      </c>
      <c r="Q1410" s="1256" t="s">
        <v>230</v>
      </c>
      <c r="R1410" s="1201" t="s">
        <v>2856</v>
      </c>
      <c r="S1410" s="1201">
        <v>715</v>
      </c>
      <c r="T1410" s="1201" t="s">
        <v>6178</v>
      </c>
      <c r="U1410" s="1267">
        <v>181</v>
      </c>
      <c r="V1410" s="1267">
        <v>481.5</v>
      </c>
      <c r="W1410" s="1267">
        <v>87151.5</v>
      </c>
      <c r="X1410" s="1267">
        <v>97609.68</v>
      </c>
      <c r="Y1410" s="1201"/>
      <c r="Z1410" s="1201">
        <v>2016</v>
      </c>
      <c r="AA1410" s="1201">
        <v>22</v>
      </c>
      <c r="AB1410" s="1180" t="s">
        <v>876</v>
      </c>
      <c r="AC1410" s="1180"/>
      <c r="AD1410" s="1180"/>
      <c r="AE1410" s="1180"/>
      <c r="AF1410" s="1180"/>
      <c r="AG1410" s="1180" t="s">
        <v>7093</v>
      </c>
      <c r="AH1410" s="1180" t="s">
        <v>794</v>
      </c>
      <c r="AI1410" s="1180">
        <v>210012953</v>
      </c>
      <c r="AJ1410" s="1180" t="s">
        <v>6577</v>
      </c>
      <c r="AK1410" s="1180" t="s">
        <v>13668</v>
      </c>
    </row>
    <row r="1411" spans="1:37" s="550" customFormat="1" ht="100.5" customHeight="1">
      <c r="A1411" s="843" t="s">
        <v>7094</v>
      </c>
      <c r="B1411" s="1078" t="s">
        <v>33</v>
      </c>
      <c r="C1411" s="843" t="s">
        <v>7095</v>
      </c>
      <c r="D1411" s="843" t="s">
        <v>6913</v>
      </c>
      <c r="E1411" s="843" t="str">
        <f t="shared" si="52"/>
        <v>Манжета</v>
      </c>
      <c r="F1411" s="843" t="s">
        <v>7096</v>
      </c>
      <c r="G1411" s="843" t="str">
        <f t="shared" si="53"/>
        <v>армированная, однокромочная, с пыльником, с формованной кромкой, для вала, диаметр 40 мм, ГОСТ 8752-79</v>
      </c>
      <c r="H1411" s="843"/>
      <c r="I1411" s="843"/>
      <c r="J1411" s="843" t="s">
        <v>1135</v>
      </c>
      <c r="K1411" s="843">
        <v>85</v>
      </c>
      <c r="L1411" s="903">
        <v>471010000</v>
      </c>
      <c r="M1411" s="843" t="s">
        <v>125</v>
      </c>
      <c r="N1411" s="843" t="s">
        <v>2115</v>
      </c>
      <c r="O1411" s="843" t="s">
        <v>236</v>
      </c>
      <c r="P1411" s="843" t="s">
        <v>229</v>
      </c>
      <c r="Q1411" s="1062" t="s">
        <v>230</v>
      </c>
      <c r="R1411" s="843" t="s">
        <v>2856</v>
      </c>
      <c r="S1411" s="843">
        <v>796</v>
      </c>
      <c r="T1411" s="843" t="s">
        <v>232</v>
      </c>
      <c r="U1411" s="892">
        <v>10</v>
      </c>
      <c r="V1411" s="892">
        <v>3210</v>
      </c>
      <c r="W1411" s="1377">
        <v>0</v>
      </c>
      <c r="X1411" s="892">
        <v>0</v>
      </c>
      <c r="Y1411" s="843" t="s">
        <v>4270</v>
      </c>
      <c r="Z1411" s="843">
        <v>2016</v>
      </c>
      <c r="AA1411" s="843"/>
      <c r="AB1411" s="894" t="s">
        <v>876</v>
      </c>
      <c r="AC1411" s="894"/>
      <c r="AD1411" s="894"/>
      <c r="AE1411" s="894"/>
      <c r="AF1411" s="894"/>
      <c r="AG1411" s="894" t="s">
        <v>7097</v>
      </c>
      <c r="AH1411" s="894" t="s">
        <v>794</v>
      </c>
      <c r="AI1411" s="894">
        <v>210014199</v>
      </c>
      <c r="AJ1411" s="894" t="s">
        <v>7098</v>
      </c>
      <c r="AK1411" s="1064"/>
    </row>
    <row r="1412" spans="1:37" s="1243" customFormat="1" ht="99.75" customHeight="1">
      <c r="A1412" s="1201" t="s">
        <v>13712</v>
      </c>
      <c r="B1412" s="1270" t="s">
        <v>33</v>
      </c>
      <c r="C1412" s="1201" t="s">
        <v>7095</v>
      </c>
      <c r="D1412" s="1201" t="s">
        <v>6913</v>
      </c>
      <c r="E1412" s="1201" t="str">
        <f t="shared" si="52"/>
        <v>Манжета</v>
      </c>
      <c r="F1412" s="1201" t="s">
        <v>7096</v>
      </c>
      <c r="G1412" s="1201" t="str">
        <f t="shared" si="53"/>
        <v>армированная, однокромочная, с пыльником, с формованной кромкой, для вала, диаметр 40 мм, ГОСТ 8752-79</v>
      </c>
      <c r="H1412" s="1201"/>
      <c r="I1412" s="1201"/>
      <c r="J1412" s="1201" t="s">
        <v>1135</v>
      </c>
      <c r="K1412" s="1201">
        <v>85</v>
      </c>
      <c r="L1412" s="1265">
        <v>471010000</v>
      </c>
      <c r="M1412" s="1343" t="s">
        <v>125</v>
      </c>
      <c r="N1412" s="1201" t="s">
        <v>2035</v>
      </c>
      <c r="O1412" s="1201" t="s">
        <v>236</v>
      </c>
      <c r="P1412" s="1201" t="s">
        <v>229</v>
      </c>
      <c r="Q1412" s="1256" t="s">
        <v>230</v>
      </c>
      <c r="R1412" s="1201" t="s">
        <v>2856</v>
      </c>
      <c r="S1412" s="1201">
        <v>796</v>
      </c>
      <c r="T1412" s="1201" t="s">
        <v>232</v>
      </c>
      <c r="U1412" s="1267">
        <v>10</v>
      </c>
      <c r="V1412" s="1267">
        <v>3210</v>
      </c>
      <c r="W1412" s="1267">
        <v>32100</v>
      </c>
      <c r="X1412" s="1267">
        <v>35952</v>
      </c>
      <c r="Y1412" s="1201"/>
      <c r="Z1412" s="1201">
        <v>2016</v>
      </c>
      <c r="AA1412" s="1201">
        <v>22</v>
      </c>
      <c r="AB1412" s="1180" t="s">
        <v>876</v>
      </c>
      <c r="AC1412" s="1180"/>
      <c r="AD1412" s="1180"/>
      <c r="AE1412" s="1180"/>
      <c r="AF1412" s="1180"/>
      <c r="AG1412" s="1180" t="s">
        <v>7097</v>
      </c>
      <c r="AH1412" s="1180" t="s">
        <v>794</v>
      </c>
      <c r="AI1412" s="1180">
        <v>210014199</v>
      </c>
      <c r="AJ1412" s="1180" t="s">
        <v>7098</v>
      </c>
      <c r="AK1412" s="1180" t="s">
        <v>13668</v>
      </c>
    </row>
    <row r="1413" spans="1:37" s="550" customFormat="1" ht="100.5" customHeight="1">
      <c r="A1413" s="843" t="s">
        <v>7099</v>
      </c>
      <c r="B1413" s="1078" t="s">
        <v>33</v>
      </c>
      <c r="C1413" s="843" t="s">
        <v>7100</v>
      </c>
      <c r="D1413" s="843" t="s">
        <v>898</v>
      </c>
      <c r="E1413" s="843" t="str">
        <f t="shared" si="52"/>
        <v>Набивка</v>
      </c>
      <c r="F1413" s="843" t="s">
        <v>7101</v>
      </c>
      <c r="G1413" s="843" t="str">
        <f t="shared" si="53"/>
        <v>графитовая, сальниковая, из нитей графитовых, армированных хлопчатобумажными нитями</v>
      </c>
      <c r="H1413" s="843"/>
      <c r="I1413" s="843"/>
      <c r="J1413" s="843" t="s">
        <v>1135</v>
      </c>
      <c r="K1413" s="843">
        <v>83</v>
      </c>
      <c r="L1413" s="903">
        <v>471010000</v>
      </c>
      <c r="M1413" s="843" t="s">
        <v>125</v>
      </c>
      <c r="N1413" s="843" t="s">
        <v>2115</v>
      </c>
      <c r="O1413" s="843" t="s">
        <v>236</v>
      </c>
      <c r="P1413" s="843" t="s">
        <v>229</v>
      </c>
      <c r="Q1413" s="1062" t="s">
        <v>230</v>
      </c>
      <c r="R1413" s="843" t="s">
        <v>2856</v>
      </c>
      <c r="S1413" s="843">
        <v>166</v>
      </c>
      <c r="T1413" s="843" t="s">
        <v>902</v>
      </c>
      <c r="U1413" s="892">
        <v>3.5</v>
      </c>
      <c r="V1413" s="892">
        <v>5500</v>
      </c>
      <c r="W1413" s="1377">
        <v>0</v>
      </c>
      <c r="X1413" s="892">
        <v>0</v>
      </c>
      <c r="Y1413" s="843" t="s">
        <v>4270</v>
      </c>
      <c r="Z1413" s="843">
        <v>2016</v>
      </c>
      <c r="AA1413" s="843"/>
      <c r="AB1413" s="894" t="s">
        <v>876</v>
      </c>
      <c r="AC1413" s="894"/>
      <c r="AD1413" s="894"/>
      <c r="AE1413" s="894"/>
      <c r="AF1413" s="894"/>
      <c r="AG1413" s="894" t="s">
        <v>7102</v>
      </c>
      <c r="AH1413" s="894" t="s">
        <v>794</v>
      </c>
      <c r="AI1413" s="894">
        <v>210014678</v>
      </c>
      <c r="AJ1413" s="894" t="s">
        <v>7103</v>
      </c>
      <c r="AK1413" s="1064"/>
    </row>
    <row r="1414" spans="1:37" s="1243" customFormat="1" ht="99.75" customHeight="1">
      <c r="A1414" s="1201" t="s">
        <v>13713</v>
      </c>
      <c r="B1414" s="1270" t="s">
        <v>33</v>
      </c>
      <c r="C1414" s="1201" t="s">
        <v>7100</v>
      </c>
      <c r="D1414" s="1201" t="s">
        <v>898</v>
      </c>
      <c r="E1414" s="1201" t="str">
        <f t="shared" si="52"/>
        <v>Набивка</v>
      </c>
      <c r="F1414" s="1201" t="s">
        <v>7101</v>
      </c>
      <c r="G1414" s="1201" t="str">
        <f t="shared" si="53"/>
        <v>графитовая, сальниковая, из нитей графитовых, армированных хлопчатобумажными нитями</v>
      </c>
      <c r="H1414" s="1201"/>
      <c r="I1414" s="1201"/>
      <c r="J1414" s="1201" t="s">
        <v>1135</v>
      </c>
      <c r="K1414" s="1201">
        <v>83</v>
      </c>
      <c r="L1414" s="1265">
        <v>471010000</v>
      </c>
      <c r="M1414" s="1343" t="s">
        <v>125</v>
      </c>
      <c r="N1414" s="1201" t="s">
        <v>2035</v>
      </c>
      <c r="O1414" s="1201" t="s">
        <v>236</v>
      </c>
      <c r="P1414" s="1201" t="s">
        <v>229</v>
      </c>
      <c r="Q1414" s="1256" t="s">
        <v>230</v>
      </c>
      <c r="R1414" s="1201" t="s">
        <v>2856</v>
      </c>
      <c r="S1414" s="1201">
        <v>166</v>
      </c>
      <c r="T1414" s="1201" t="s">
        <v>902</v>
      </c>
      <c r="U1414" s="1267">
        <v>3.5</v>
      </c>
      <c r="V1414" s="1267">
        <v>5500</v>
      </c>
      <c r="W1414" s="1267">
        <v>19250</v>
      </c>
      <c r="X1414" s="1267">
        <v>21560</v>
      </c>
      <c r="Y1414" s="1201"/>
      <c r="Z1414" s="1201">
        <v>2016</v>
      </c>
      <c r="AA1414" s="1201">
        <v>22</v>
      </c>
      <c r="AB1414" s="1180" t="s">
        <v>876</v>
      </c>
      <c r="AC1414" s="1180"/>
      <c r="AD1414" s="1180"/>
      <c r="AE1414" s="1180"/>
      <c r="AF1414" s="1180"/>
      <c r="AG1414" s="1180" t="s">
        <v>7102</v>
      </c>
      <c r="AH1414" s="1180" t="s">
        <v>794</v>
      </c>
      <c r="AI1414" s="1180">
        <v>210014678</v>
      </c>
      <c r="AJ1414" s="1180" t="s">
        <v>7103</v>
      </c>
      <c r="AK1414" s="1180" t="s">
        <v>13668</v>
      </c>
    </row>
    <row r="1415" spans="1:37" s="192" customFormat="1" ht="100.5" customHeight="1">
      <c r="A1415" s="723" t="s">
        <v>7104</v>
      </c>
      <c r="B1415" s="1039" t="s">
        <v>33</v>
      </c>
      <c r="C1415" s="723" t="s">
        <v>7105</v>
      </c>
      <c r="D1415" s="723" t="s">
        <v>6062</v>
      </c>
      <c r="E1415" s="723" t="str">
        <f t="shared" si="52"/>
        <v>Трубка</v>
      </c>
      <c r="F1415" s="723" t="s">
        <v>7106</v>
      </c>
      <c r="G1415" s="723" t="str">
        <f t="shared" si="53"/>
        <v>кислотощелочестойкая, техническая, резиновая, размер 5.0*1.3, ГОСТ 5496-78</v>
      </c>
      <c r="H1415" s="723"/>
      <c r="I1415" s="723"/>
      <c r="J1415" s="723" t="s">
        <v>38</v>
      </c>
      <c r="K1415" s="723">
        <v>0</v>
      </c>
      <c r="L1415" s="762">
        <v>471010000</v>
      </c>
      <c r="M1415" s="1003" t="s">
        <v>125</v>
      </c>
      <c r="N1415" s="723" t="s">
        <v>2115</v>
      </c>
      <c r="O1415" s="723" t="s">
        <v>236</v>
      </c>
      <c r="P1415" s="723" t="s">
        <v>229</v>
      </c>
      <c r="Q1415" s="870" t="s">
        <v>230</v>
      </c>
      <c r="R1415" s="723" t="s">
        <v>2856</v>
      </c>
      <c r="S1415" s="723">
        <v>6</v>
      </c>
      <c r="T1415" s="723" t="s">
        <v>5174</v>
      </c>
      <c r="U1415" s="785">
        <v>10</v>
      </c>
      <c r="V1415" s="785">
        <v>1750</v>
      </c>
      <c r="W1415" s="1371">
        <v>17500</v>
      </c>
      <c r="X1415" s="785">
        <v>19600</v>
      </c>
      <c r="Y1415" s="723"/>
      <c r="Z1415" s="723">
        <v>2016</v>
      </c>
      <c r="AA1415" s="723"/>
      <c r="AB1415" s="756" t="s">
        <v>876</v>
      </c>
      <c r="AC1415" s="756" t="s">
        <v>209</v>
      </c>
      <c r="AD1415" s="756"/>
      <c r="AE1415" s="756"/>
      <c r="AF1415" s="756"/>
      <c r="AG1415" s="756" t="s">
        <v>7107</v>
      </c>
      <c r="AH1415" s="756" t="s">
        <v>794</v>
      </c>
      <c r="AI1415" s="756">
        <v>210014797</v>
      </c>
      <c r="AJ1415" s="756" t="s">
        <v>7108</v>
      </c>
      <c r="AK1415" s="803"/>
    </row>
    <row r="1416" spans="1:37" s="192" customFormat="1" ht="100.5" customHeight="1">
      <c r="A1416" s="723" t="s">
        <v>7109</v>
      </c>
      <c r="B1416" s="1039" t="s">
        <v>33</v>
      </c>
      <c r="C1416" s="723" t="s">
        <v>7110</v>
      </c>
      <c r="D1416" s="723" t="s">
        <v>7111</v>
      </c>
      <c r="E1416" s="723" t="str">
        <f t="shared" si="52"/>
        <v>Крем</v>
      </c>
      <c r="F1416" s="723" t="s">
        <v>7112</v>
      </c>
      <c r="G1416" s="723" t="str">
        <f t="shared" si="53"/>
        <v>для рук, защитный, восстанавливающий, СТ РК ГОСТ Р 52343-2007</v>
      </c>
      <c r="H1416" s="723"/>
      <c r="I1416" s="723"/>
      <c r="J1416" s="723" t="s">
        <v>1135</v>
      </c>
      <c r="K1416" s="723">
        <v>50</v>
      </c>
      <c r="L1416" s="762">
        <v>471010000</v>
      </c>
      <c r="M1416" s="1003" t="s">
        <v>125</v>
      </c>
      <c r="N1416" s="723" t="s">
        <v>2115</v>
      </c>
      <c r="O1416" s="723" t="s">
        <v>236</v>
      </c>
      <c r="P1416" s="723" t="s">
        <v>229</v>
      </c>
      <c r="Q1416" s="870" t="s">
        <v>230</v>
      </c>
      <c r="R1416" s="723" t="s">
        <v>2856</v>
      </c>
      <c r="S1416" s="723">
        <v>796</v>
      </c>
      <c r="T1416" s="723" t="s">
        <v>232</v>
      </c>
      <c r="U1416" s="785">
        <v>1326</v>
      </c>
      <c r="V1416" s="785">
        <v>350</v>
      </c>
      <c r="W1416" s="1371">
        <v>464100</v>
      </c>
      <c r="X1416" s="785">
        <v>519792</v>
      </c>
      <c r="Y1416" s="723" t="s">
        <v>4270</v>
      </c>
      <c r="Z1416" s="723">
        <v>2016</v>
      </c>
      <c r="AA1416" s="723"/>
      <c r="AB1416" s="756" t="s">
        <v>876</v>
      </c>
      <c r="AC1416" s="756"/>
      <c r="AD1416" s="756"/>
      <c r="AE1416" s="756"/>
      <c r="AF1416" s="756"/>
      <c r="AG1416" s="756" t="s">
        <v>7113</v>
      </c>
      <c r="AH1416" s="756" t="s">
        <v>794</v>
      </c>
      <c r="AI1416" s="756">
        <v>210015163</v>
      </c>
      <c r="AJ1416" s="756" t="s">
        <v>7114</v>
      </c>
      <c r="AK1416" s="803"/>
    </row>
    <row r="1417" spans="1:37" s="550" customFormat="1" ht="100.5" customHeight="1">
      <c r="A1417" s="843" t="s">
        <v>7115</v>
      </c>
      <c r="B1417" s="1078" t="s">
        <v>33</v>
      </c>
      <c r="C1417" s="843" t="s">
        <v>6489</v>
      </c>
      <c r="D1417" s="843" t="s">
        <v>6308</v>
      </c>
      <c r="E1417" s="843" t="str">
        <f t="shared" si="52"/>
        <v>Подшлемник</v>
      </c>
      <c r="F1417" s="843" t="s">
        <v>6490</v>
      </c>
      <c r="G1417" s="843" t="str">
        <f t="shared" si="53"/>
        <v>для ношения под защитной каски (сварщика с пелериной), из огнестойкой ткани</v>
      </c>
      <c r="H1417" s="843"/>
      <c r="I1417" s="843"/>
      <c r="J1417" s="843" t="s">
        <v>1135</v>
      </c>
      <c r="K1417" s="843">
        <v>60</v>
      </c>
      <c r="L1417" s="903">
        <v>471010000</v>
      </c>
      <c r="M1417" s="843" t="s">
        <v>125</v>
      </c>
      <c r="N1417" s="843" t="s">
        <v>2115</v>
      </c>
      <c r="O1417" s="843" t="s">
        <v>236</v>
      </c>
      <c r="P1417" s="843" t="s">
        <v>229</v>
      </c>
      <c r="Q1417" s="1062" t="s">
        <v>230</v>
      </c>
      <c r="R1417" s="843" t="s">
        <v>2856</v>
      </c>
      <c r="S1417" s="843">
        <v>796</v>
      </c>
      <c r="T1417" s="843" t="s">
        <v>232</v>
      </c>
      <c r="U1417" s="892">
        <v>5</v>
      </c>
      <c r="V1417" s="892">
        <v>1500</v>
      </c>
      <c r="W1417" s="1377">
        <v>0</v>
      </c>
      <c r="X1417" s="892">
        <v>0</v>
      </c>
      <c r="Y1417" s="843" t="s">
        <v>4270</v>
      </c>
      <c r="Z1417" s="843">
        <v>2016</v>
      </c>
      <c r="AA1417" s="843"/>
      <c r="AB1417" s="894" t="s">
        <v>876</v>
      </c>
      <c r="AC1417" s="894"/>
      <c r="AD1417" s="894"/>
      <c r="AE1417" s="894"/>
      <c r="AF1417" s="894"/>
      <c r="AG1417" s="894" t="s">
        <v>7116</v>
      </c>
      <c r="AH1417" s="894" t="s">
        <v>794</v>
      </c>
      <c r="AI1417" s="894">
        <v>210015842</v>
      </c>
      <c r="AJ1417" s="894" t="s">
        <v>6591</v>
      </c>
      <c r="AK1417" s="1064"/>
    </row>
    <row r="1418" spans="1:37" s="1243" customFormat="1" ht="99.75" customHeight="1">
      <c r="A1418" s="1201" t="s">
        <v>13714</v>
      </c>
      <c r="B1418" s="1270" t="s">
        <v>33</v>
      </c>
      <c r="C1418" s="1201" t="s">
        <v>6489</v>
      </c>
      <c r="D1418" s="1201" t="s">
        <v>6308</v>
      </c>
      <c r="E1418" s="1201" t="str">
        <f t="shared" si="52"/>
        <v>Подшлемник</v>
      </c>
      <c r="F1418" s="1201" t="s">
        <v>6490</v>
      </c>
      <c r="G1418" s="1201" t="str">
        <f t="shared" si="53"/>
        <v>для ношения под защитной каски (сварщика с пелериной), из огнестойкой ткани</v>
      </c>
      <c r="H1418" s="1201"/>
      <c r="I1418" s="1201"/>
      <c r="J1418" s="1201" t="s">
        <v>1135</v>
      </c>
      <c r="K1418" s="1201">
        <v>60</v>
      </c>
      <c r="L1418" s="1265">
        <v>471010000</v>
      </c>
      <c r="M1418" s="1343" t="s">
        <v>125</v>
      </c>
      <c r="N1418" s="1201" t="s">
        <v>2035</v>
      </c>
      <c r="O1418" s="1201" t="s">
        <v>236</v>
      </c>
      <c r="P1418" s="1201" t="s">
        <v>229</v>
      </c>
      <c r="Q1418" s="1256" t="s">
        <v>230</v>
      </c>
      <c r="R1418" s="1201" t="s">
        <v>2856</v>
      </c>
      <c r="S1418" s="1201">
        <v>796</v>
      </c>
      <c r="T1418" s="1201" t="s">
        <v>232</v>
      </c>
      <c r="U1418" s="1267">
        <v>5</v>
      </c>
      <c r="V1418" s="1267">
        <v>1500</v>
      </c>
      <c r="W1418" s="1267">
        <v>7500</v>
      </c>
      <c r="X1418" s="1267">
        <v>8400</v>
      </c>
      <c r="Y1418" s="1201"/>
      <c r="Z1418" s="1201">
        <v>2016</v>
      </c>
      <c r="AA1418" s="1201">
        <v>22</v>
      </c>
      <c r="AB1418" s="1180" t="s">
        <v>876</v>
      </c>
      <c r="AC1418" s="1180"/>
      <c r="AD1418" s="1180"/>
      <c r="AE1418" s="1180"/>
      <c r="AF1418" s="1180"/>
      <c r="AG1418" s="1180" t="s">
        <v>7116</v>
      </c>
      <c r="AH1418" s="1180" t="s">
        <v>794</v>
      </c>
      <c r="AI1418" s="1180">
        <v>210015842</v>
      </c>
      <c r="AJ1418" s="1180" t="s">
        <v>6591</v>
      </c>
      <c r="AK1418" s="1180" t="s">
        <v>13668</v>
      </c>
    </row>
    <row r="1419" spans="1:37" s="550" customFormat="1" ht="100.5" customHeight="1">
      <c r="A1419" s="843" t="s">
        <v>7117</v>
      </c>
      <c r="B1419" s="1078" t="s">
        <v>33</v>
      </c>
      <c r="C1419" s="843" t="s">
        <v>6338</v>
      </c>
      <c r="D1419" s="843" t="s">
        <v>6339</v>
      </c>
      <c r="E1419" s="843" t="str">
        <f t="shared" si="52"/>
        <v>Краги</v>
      </c>
      <c r="F1419" s="843" t="s">
        <v>6340</v>
      </c>
      <c r="G1419" s="843" t="str">
        <f t="shared" si="53"/>
        <v>для защиты рук от повышенных температур, из термостойкого материала</v>
      </c>
      <c r="H1419" s="843"/>
      <c r="I1419" s="843"/>
      <c r="J1419" s="843" t="s">
        <v>1135</v>
      </c>
      <c r="K1419" s="843">
        <v>80</v>
      </c>
      <c r="L1419" s="903">
        <v>471010000</v>
      </c>
      <c r="M1419" s="843" t="s">
        <v>125</v>
      </c>
      <c r="N1419" s="843" t="s">
        <v>2115</v>
      </c>
      <c r="O1419" s="843" t="s">
        <v>236</v>
      </c>
      <c r="P1419" s="843" t="s">
        <v>229</v>
      </c>
      <c r="Q1419" s="1062" t="s">
        <v>230</v>
      </c>
      <c r="R1419" s="843" t="s">
        <v>2856</v>
      </c>
      <c r="S1419" s="843">
        <v>715</v>
      </c>
      <c r="T1419" s="843" t="s">
        <v>6178</v>
      </c>
      <c r="U1419" s="892">
        <v>10</v>
      </c>
      <c r="V1419" s="892">
        <v>1500</v>
      </c>
      <c r="W1419" s="1377">
        <v>0</v>
      </c>
      <c r="X1419" s="892">
        <v>0</v>
      </c>
      <c r="Y1419" s="843" t="s">
        <v>4270</v>
      </c>
      <c r="Z1419" s="843">
        <v>2016</v>
      </c>
      <c r="AA1419" s="843"/>
      <c r="AB1419" s="894" t="s">
        <v>876</v>
      </c>
      <c r="AC1419" s="894"/>
      <c r="AD1419" s="894"/>
      <c r="AE1419" s="894"/>
      <c r="AF1419" s="894"/>
      <c r="AG1419" s="894" t="s">
        <v>7118</v>
      </c>
      <c r="AH1419" s="894" t="s">
        <v>794</v>
      </c>
      <c r="AI1419" s="894">
        <v>210018315</v>
      </c>
      <c r="AJ1419" s="894" t="s">
        <v>6386</v>
      </c>
      <c r="AK1419" s="1064"/>
    </row>
    <row r="1420" spans="1:37" s="1243" customFormat="1" ht="99.75" customHeight="1">
      <c r="A1420" s="1201" t="s">
        <v>13715</v>
      </c>
      <c r="B1420" s="1270" t="s">
        <v>33</v>
      </c>
      <c r="C1420" s="1201" t="s">
        <v>6338</v>
      </c>
      <c r="D1420" s="1201" t="s">
        <v>6339</v>
      </c>
      <c r="E1420" s="1201" t="str">
        <f t="shared" si="52"/>
        <v>Краги</v>
      </c>
      <c r="F1420" s="1201" t="s">
        <v>6340</v>
      </c>
      <c r="G1420" s="1201" t="str">
        <f t="shared" si="53"/>
        <v>для защиты рук от повышенных температур, из термостойкого материала</v>
      </c>
      <c r="H1420" s="1201"/>
      <c r="I1420" s="1201"/>
      <c r="J1420" s="1201" t="s">
        <v>1135</v>
      </c>
      <c r="K1420" s="1201">
        <v>80</v>
      </c>
      <c r="L1420" s="1265">
        <v>471010000</v>
      </c>
      <c r="M1420" s="1343" t="s">
        <v>125</v>
      </c>
      <c r="N1420" s="1201" t="s">
        <v>2035</v>
      </c>
      <c r="O1420" s="1201" t="s">
        <v>236</v>
      </c>
      <c r="P1420" s="1201" t="s">
        <v>229</v>
      </c>
      <c r="Q1420" s="1256" t="s">
        <v>230</v>
      </c>
      <c r="R1420" s="1201" t="s">
        <v>2856</v>
      </c>
      <c r="S1420" s="1201">
        <v>715</v>
      </c>
      <c r="T1420" s="1201" t="s">
        <v>6178</v>
      </c>
      <c r="U1420" s="1267">
        <v>10</v>
      </c>
      <c r="V1420" s="1267">
        <v>1500</v>
      </c>
      <c r="W1420" s="1267">
        <v>15000</v>
      </c>
      <c r="X1420" s="1267">
        <v>16800</v>
      </c>
      <c r="Y1420" s="1201"/>
      <c r="Z1420" s="1201">
        <v>2016</v>
      </c>
      <c r="AA1420" s="1201">
        <v>22</v>
      </c>
      <c r="AB1420" s="1180" t="s">
        <v>876</v>
      </c>
      <c r="AC1420" s="1180"/>
      <c r="AD1420" s="1180"/>
      <c r="AE1420" s="1180"/>
      <c r="AF1420" s="1180"/>
      <c r="AG1420" s="1180" t="s">
        <v>7118</v>
      </c>
      <c r="AH1420" s="1180" t="s">
        <v>794</v>
      </c>
      <c r="AI1420" s="1180">
        <v>210018315</v>
      </c>
      <c r="AJ1420" s="1180" t="s">
        <v>6386</v>
      </c>
      <c r="AK1420" s="1180" t="s">
        <v>13668</v>
      </c>
    </row>
    <row r="1421" spans="1:37" s="550" customFormat="1" ht="100.5" customHeight="1">
      <c r="A1421" s="843" t="s">
        <v>7119</v>
      </c>
      <c r="B1421" s="1078" t="s">
        <v>33</v>
      </c>
      <c r="C1421" s="843" t="s">
        <v>6594</v>
      </c>
      <c r="D1421" s="843" t="s">
        <v>6595</v>
      </c>
      <c r="E1421" s="843" t="str">
        <f t="shared" si="52"/>
        <v>Комплект резино-технических изделий</v>
      </c>
      <c r="F1421" s="843" t="s">
        <v>6596</v>
      </c>
      <c r="G1421" s="843" t="str">
        <f t="shared" si="53"/>
        <v>для шарового крана</v>
      </c>
      <c r="H1421" s="843"/>
      <c r="I1421" s="843"/>
      <c r="J1421" s="843" t="s">
        <v>1135</v>
      </c>
      <c r="K1421" s="843">
        <v>85</v>
      </c>
      <c r="L1421" s="903">
        <v>471010000</v>
      </c>
      <c r="M1421" s="843" t="s">
        <v>125</v>
      </c>
      <c r="N1421" s="843" t="s">
        <v>2115</v>
      </c>
      <c r="O1421" s="843" t="s">
        <v>236</v>
      </c>
      <c r="P1421" s="843" t="s">
        <v>229</v>
      </c>
      <c r="Q1421" s="1062" t="s">
        <v>230</v>
      </c>
      <c r="R1421" s="843" t="s">
        <v>2856</v>
      </c>
      <c r="S1421" s="843">
        <v>839</v>
      </c>
      <c r="T1421" s="843" t="s">
        <v>997</v>
      </c>
      <c r="U1421" s="892">
        <v>5</v>
      </c>
      <c r="V1421" s="892">
        <v>15000</v>
      </c>
      <c r="W1421" s="1377">
        <v>0</v>
      </c>
      <c r="X1421" s="892">
        <v>0</v>
      </c>
      <c r="Y1421" s="843" t="s">
        <v>4270</v>
      </c>
      <c r="Z1421" s="843">
        <v>2016</v>
      </c>
      <c r="AA1421" s="843"/>
      <c r="AB1421" s="894" t="s">
        <v>876</v>
      </c>
      <c r="AC1421" s="894"/>
      <c r="AD1421" s="894"/>
      <c r="AE1421" s="894"/>
      <c r="AF1421" s="894"/>
      <c r="AG1421" s="894" t="s">
        <v>7120</v>
      </c>
      <c r="AH1421" s="894" t="s">
        <v>794</v>
      </c>
      <c r="AI1421" s="894">
        <v>210019104</v>
      </c>
      <c r="AJ1421" s="894" t="s">
        <v>7121</v>
      </c>
      <c r="AK1421" s="1064"/>
    </row>
    <row r="1422" spans="1:37" s="1243" customFormat="1" ht="99.75" customHeight="1">
      <c r="A1422" s="1201" t="s">
        <v>13716</v>
      </c>
      <c r="B1422" s="1270" t="s">
        <v>33</v>
      </c>
      <c r="C1422" s="1201" t="s">
        <v>6594</v>
      </c>
      <c r="D1422" s="1201" t="s">
        <v>6595</v>
      </c>
      <c r="E1422" s="1201" t="str">
        <f t="shared" si="52"/>
        <v>Комплект резино-технических изделий</v>
      </c>
      <c r="F1422" s="1201" t="s">
        <v>6596</v>
      </c>
      <c r="G1422" s="1201" t="str">
        <f t="shared" si="53"/>
        <v>для шарового крана</v>
      </c>
      <c r="H1422" s="1201"/>
      <c r="I1422" s="1201"/>
      <c r="J1422" s="1201" t="s">
        <v>1135</v>
      </c>
      <c r="K1422" s="1201">
        <v>85</v>
      </c>
      <c r="L1422" s="1265">
        <v>471010000</v>
      </c>
      <c r="M1422" s="1343" t="s">
        <v>125</v>
      </c>
      <c r="N1422" s="1201" t="s">
        <v>2035</v>
      </c>
      <c r="O1422" s="1201" t="s">
        <v>236</v>
      </c>
      <c r="P1422" s="1201" t="s">
        <v>229</v>
      </c>
      <c r="Q1422" s="1256" t="s">
        <v>230</v>
      </c>
      <c r="R1422" s="1201" t="s">
        <v>2856</v>
      </c>
      <c r="S1422" s="1201">
        <v>839</v>
      </c>
      <c r="T1422" s="1201" t="s">
        <v>997</v>
      </c>
      <c r="U1422" s="1267">
        <v>5</v>
      </c>
      <c r="V1422" s="1267">
        <v>15000</v>
      </c>
      <c r="W1422" s="1267">
        <v>75000</v>
      </c>
      <c r="X1422" s="1267">
        <v>84000</v>
      </c>
      <c r="Y1422" s="1201"/>
      <c r="Z1422" s="1201">
        <v>2016</v>
      </c>
      <c r="AA1422" s="1201">
        <v>22</v>
      </c>
      <c r="AB1422" s="1180" t="s">
        <v>876</v>
      </c>
      <c r="AC1422" s="1180"/>
      <c r="AD1422" s="1180"/>
      <c r="AE1422" s="1180"/>
      <c r="AF1422" s="1180"/>
      <c r="AG1422" s="1180" t="s">
        <v>7120</v>
      </c>
      <c r="AH1422" s="1180" t="s">
        <v>794</v>
      </c>
      <c r="AI1422" s="1180">
        <v>210019104</v>
      </c>
      <c r="AJ1422" s="1180" t="s">
        <v>7121</v>
      </c>
      <c r="AK1422" s="1180" t="s">
        <v>13668</v>
      </c>
    </row>
    <row r="1423" spans="1:37" s="550" customFormat="1" ht="100.5" customHeight="1">
      <c r="A1423" s="843" t="s">
        <v>7122</v>
      </c>
      <c r="B1423" s="1078" t="s">
        <v>33</v>
      </c>
      <c r="C1423" s="843" t="s">
        <v>6394</v>
      </c>
      <c r="D1423" s="843" t="s">
        <v>6297</v>
      </c>
      <c r="E1423" s="843" t="str">
        <f t="shared" si="52"/>
        <v>Перчатки</v>
      </c>
      <c r="F1423" s="843" t="s">
        <v>6395</v>
      </c>
      <c r="G1423" s="843" t="str">
        <f t="shared" si="53"/>
        <v>для защиты рук технические, со сплошным покрытием ПВХ, хлопчатобумажные</v>
      </c>
      <c r="H1423" s="843"/>
      <c r="I1423" s="843"/>
      <c r="J1423" s="843" t="s">
        <v>1135</v>
      </c>
      <c r="K1423" s="843">
        <v>70</v>
      </c>
      <c r="L1423" s="903">
        <v>471010000</v>
      </c>
      <c r="M1423" s="843" t="s">
        <v>125</v>
      </c>
      <c r="N1423" s="843" t="s">
        <v>2115</v>
      </c>
      <c r="O1423" s="843" t="s">
        <v>236</v>
      </c>
      <c r="P1423" s="843" t="s">
        <v>229</v>
      </c>
      <c r="Q1423" s="1062" t="s">
        <v>230</v>
      </c>
      <c r="R1423" s="843" t="s">
        <v>2856</v>
      </c>
      <c r="S1423" s="843">
        <v>715</v>
      </c>
      <c r="T1423" s="843" t="s">
        <v>6178</v>
      </c>
      <c r="U1423" s="892">
        <v>1318</v>
      </c>
      <c r="V1423" s="892">
        <v>214</v>
      </c>
      <c r="W1423" s="1377">
        <v>0</v>
      </c>
      <c r="X1423" s="892">
        <v>0</v>
      </c>
      <c r="Y1423" s="843" t="s">
        <v>4270</v>
      </c>
      <c r="Z1423" s="843">
        <v>2016</v>
      </c>
      <c r="AA1423" s="843"/>
      <c r="AB1423" s="894" t="s">
        <v>876</v>
      </c>
      <c r="AC1423" s="894"/>
      <c r="AD1423" s="894"/>
      <c r="AE1423" s="894"/>
      <c r="AF1423" s="894"/>
      <c r="AG1423" s="894" t="s">
        <v>7123</v>
      </c>
      <c r="AH1423" s="894" t="s">
        <v>794</v>
      </c>
      <c r="AI1423" s="894">
        <v>210020022</v>
      </c>
      <c r="AJ1423" s="894" t="s">
        <v>6397</v>
      </c>
      <c r="AK1423" s="1064"/>
    </row>
    <row r="1424" spans="1:37" s="1243" customFormat="1" ht="99.75" customHeight="1">
      <c r="A1424" s="1201" t="s">
        <v>13717</v>
      </c>
      <c r="B1424" s="1270" t="s">
        <v>33</v>
      </c>
      <c r="C1424" s="1201" t="s">
        <v>6394</v>
      </c>
      <c r="D1424" s="1201" t="s">
        <v>6297</v>
      </c>
      <c r="E1424" s="1201" t="str">
        <f t="shared" si="52"/>
        <v>Перчатки</v>
      </c>
      <c r="F1424" s="1201" t="s">
        <v>6395</v>
      </c>
      <c r="G1424" s="1201" t="str">
        <f t="shared" si="53"/>
        <v>для защиты рук технические, со сплошным покрытием ПВХ, хлопчатобумажные</v>
      </c>
      <c r="H1424" s="1201"/>
      <c r="I1424" s="1201"/>
      <c r="J1424" s="1201" t="s">
        <v>1135</v>
      </c>
      <c r="K1424" s="1201">
        <v>70</v>
      </c>
      <c r="L1424" s="1265">
        <v>471010000</v>
      </c>
      <c r="M1424" s="1343" t="s">
        <v>125</v>
      </c>
      <c r="N1424" s="1201" t="s">
        <v>2035</v>
      </c>
      <c r="O1424" s="1201" t="s">
        <v>236</v>
      </c>
      <c r="P1424" s="1201" t="s">
        <v>229</v>
      </c>
      <c r="Q1424" s="1256" t="s">
        <v>230</v>
      </c>
      <c r="R1424" s="1201" t="s">
        <v>2856</v>
      </c>
      <c r="S1424" s="1201">
        <v>715</v>
      </c>
      <c r="T1424" s="1201" t="s">
        <v>6178</v>
      </c>
      <c r="U1424" s="1267">
        <v>1318</v>
      </c>
      <c r="V1424" s="1267">
        <v>214</v>
      </c>
      <c r="W1424" s="1267">
        <v>282052</v>
      </c>
      <c r="X1424" s="1267">
        <v>315898.23999999999</v>
      </c>
      <c r="Y1424" s="1201"/>
      <c r="Z1424" s="1201">
        <v>2016</v>
      </c>
      <c r="AA1424" s="1201">
        <v>22</v>
      </c>
      <c r="AB1424" s="1180" t="s">
        <v>876</v>
      </c>
      <c r="AC1424" s="1180"/>
      <c r="AD1424" s="1180"/>
      <c r="AE1424" s="1180"/>
      <c r="AF1424" s="1180"/>
      <c r="AG1424" s="1180" t="s">
        <v>7123</v>
      </c>
      <c r="AH1424" s="1180" t="s">
        <v>794</v>
      </c>
      <c r="AI1424" s="1180">
        <v>210020022</v>
      </c>
      <c r="AJ1424" s="1180" t="s">
        <v>6397</v>
      </c>
      <c r="AK1424" s="1180" t="s">
        <v>13668</v>
      </c>
    </row>
    <row r="1425" spans="1:37" s="550" customFormat="1" ht="100.5" customHeight="1">
      <c r="A1425" s="843" t="s">
        <v>7124</v>
      </c>
      <c r="B1425" s="1078" t="s">
        <v>33</v>
      </c>
      <c r="C1425" s="843" t="s">
        <v>6600</v>
      </c>
      <c r="D1425" s="843" t="s">
        <v>4915</v>
      </c>
      <c r="E1425" s="843" t="str">
        <f t="shared" si="52"/>
        <v>Масло</v>
      </c>
      <c r="F1425" s="843" t="s">
        <v>6601</v>
      </c>
      <c r="G1425" s="843" t="str">
        <f t="shared" si="53"/>
        <v>гидравлическое, марка ВМГЗ, ГОСТ 17479.3-85 </v>
      </c>
      <c r="H1425" s="843"/>
      <c r="I1425" s="843"/>
      <c r="J1425" s="843" t="s">
        <v>1135</v>
      </c>
      <c r="K1425" s="843">
        <v>60</v>
      </c>
      <c r="L1425" s="903">
        <v>471010000</v>
      </c>
      <c r="M1425" s="843" t="s">
        <v>125</v>
      </c>
      <c r="N1425" s="843" t="s">
        <v>2115</v>
      </c>
      <c r="O1425" s="843" t="s">
        <v>236</v>
      </c>
      <c r="P1425" s="843" t="s">
        <v>229</v>
      </c>
      <c r="Q1425" s="1062" t="s">
        <v>230</v>
      </c>
      <c r="R1425" s="843" t="s">
        <v>2856</v>
      </c>
      <c r="S1425" s="843">
        <v>166</v>
      </c>
      <c r="T1425" s="843" t="s">
        <v>902</v>
      </c>
      <c r="U1425" s="892">
        <v>6411.99</v>
      </c>
      <c r="V1425" s="892">
        <v>380</v>
      </c>
      <c r="W1425" s="1377">
        <v>0</v>
      </c>
      <c r="X1425" s="892">
        <v>0</v>
      </c>
      <c r="Y1425" s="843" t="s">
        <v>4270</v>
      </c>
      <c r="Z1425" s="843">
        <v>2016</v>
      </c>
      <c r="AA1425" s="843"/>
      <c r="AB1425" s="894" t="s">
        <v>876</v>
      </c>
      <c r="AC1425" s="894"/>
      <c r="AD1425" s="894"/>
      <c r="AE1425" s="894"/>
      <c r="AF1425" s="894"/>
      <c r="AG1425" s="894" t="s">
        <v>7125</v>
      </c>
      <c r="AH1425" s="894" t="s">
        <v>794</v>
      </c>
      <c r="AI1425" s="894">
        <v>230000017</v>
      </c>
      <c r="AJ1425" s="894" t="s">
        <v>6603</v>
      </c>
      <c r="AK1425" s="1064"/>
    </row>
    <row r="1426" spans="1:37" s="1243" customFormat="1" ht="99.75" customHeight="1">
      <c r="A1426" s="1201" t="s">
        <v>13718</v>
      </c>
      <c r="B1426" s="1270" t="s">
        <v>33</v>
      </c>
      <c r="C1426" s="1201" t="s">
        <v>6600</v>
      </c>
      <c r="D1426" s="1201" t="s">
        <v>4915</v>
      </c>
      <c r="E1426" s="1201" t="str">
        <f t="shared" si="52"/>
        <v>Масло</v>
      </c>
      <c r="F1426" s="1201" t="s">
        <v>6601</v>
      </c>
      <c r="G1426" s="1201" t="str">
        <f t="shared" si="53"/>
        <v>гидравлическое, марка ВМГЗ, ГОСТ 17479.3-85 </v>
      </c>
      <c r="H1426" s="1201"/>
      <c r="I1426" s="1201"/>
      <c r="J1426" s="1201" t="s">
        <v>1135</v>
      </c>
      <c r="K1426" s="1201">
        <v>60</v>
      </c>
      <c r="L1426" s="1265">
        <v>471010000</v>
      </c>
      <c r="M1426" s="1343" t="s">
        <v>125</v>
      </c>
      <c r="N1426" s="1201" t="s">
        <v>2035</v>
      </c>
      <c r="O1426" s="1201" t="s">
        <v>236</v>
      </c>
      <c r="P1426" s="1201" t="s">
        <v>229</v>
      </c>
      <c r="Q1426" s="1256" t="s">
        <v>230</v>
      </c>
      <c r="R1426" s="1201" t="s">
        <v>2856</v>
      </c>
      <c r="S1426" s="1201">
        <v>166</v>
      </c>
      <c r="T1426" s="1201" t="s">
        <v>902</v>
      </c>
      <c r="U1426" s="1267">
        <v>6411.99</v>
      </c>
      <c r="V1426" s="1267">
        <v>380</v>
      </c>
      <c r="W1426" s="1267">
        <v>2436556.2000000002</v>
      </c>
      <c r="X1426" s="1267">
        <v>2728942.94</v>
      </c>
      <c r="Y1426" s="1201"/>
      <c r="Z1426" s="1201">
        <v>2016</v>
      </c>
      <c r="AA1426" s="1201">
        <v>22</v>
      </c>
      <c r="AB1426" s="1180" t="s">
        <v>876</v>
      </c>
      <c r="AC1426" s="1180"/>
      <c r="AD1426" s="1180"/>
      <c r="AE1426" s="1180"/>
      <c r="AF1426" s="1180"/>
      <c r="AG1426" s="1180" t="s">
        <v>7125</v>
      </c>
      <c r="AH1426" s="1180" t="s">
        <v>794</v>
      </c>
      <c r="AI1426" s="1180">
        <v>230000017</v>
      </c>
      <c r="AJ1426" s="1180" t="s">
        <v>6603</v>
      </c>
      <c r="AK1426" s="1180" t="s">
        <v>13668</v>
      </c>
    </row>
    <row r="1427" spans="1:37" s="550" customFormat="1" ht="100.5" customHeight="1">
      <c r="A1427" s="843" t="s">
        <v>7126</v>
      </c>
      <c r="B1427" s="1078" t="s">
        <v>33</v>
      </c>
      <c r="C1427" s="843" t="s">
        <v>7127</v>
      </c>
      <c r="D1427" s="843" t="s">
        <v>4915</v>
      </c>
      <c r="E1427" s="843" t="str">
        <f t="shared" si="52"/>
        <v>Масло</v>
      </c>
      <c r="F1427" s="843" t="s">
        <v>7128</v>
      </c>
      <c r="G1427" s="843" t="str">
        <f t="shared" si="53"/>
        <v>компрессорное, марка КС-19, ГОСТ 9243-75</v>
      </c>
      <c r="H1427" s="843"/>
      <c r="I1427" s="843"/>
      <c r="J1427" s="843" t="s">
        <v>1135</v>
      </c>
      <c r="K1427" s="843">
        <v>60</v>
      </c>
      <c r="L1427" s="903">
        <v>471010000</v>
      </c>
      <c r="M1427" s="843" t="s">
        <v>125</v>
      </c>
      <c r="N1427" s="843" t="s">
        <v>2115</v>
      </c>
      <c r="O1427" s="843" t="s">
        <v>236</v>
      </c>
      <c r="P1427" s="843" t="s">
        <v>229</v>
      </c>
      <c r="Q1427" s="1062" t="s">
        <v>230</v>
      </c>
      <c r="R1427" s="843" t="s">
        <v>2856</v>
      </c>
      <c r="S1427" s="843">
        <v>166</v>
      </c>
      <c r="T1427" s="843" t="s">
        <v>902</v>
      </c>
      <c r="U1427" s="892">
        <v>30</v>
      </c>
      <c r="V1427" s="892">
        <v>350</v>
      </c>
      <c r="W1427" s="1377">
        <v>0</v>
      </c>
      <c r="X1427" s="892">
        <v>0</v>
      </c>
      <c r="Y1427" s="843" t="s">
        <v>4270</v>
      </c>
      <c r="Z1427" s="843">
        <v>2016</v>
      </c>
      <c r="AA1427" s="843"/>
      <c r="AB1427" s="894" t="s">
        <v>876</v>
      </c>
      <c r="AC1427" s="894"/>
      <c r="AD1427" s="894"/>
      <c r="AE1427" s="894"/>
      <c r="AF1427" s="894"/>
      <c r="AG1427" s="894" t="s">
        <v>7129</v>
      </c>
      <c r="AH1427" s="894" t="s">
        <v>794</v>
      </c>
      <c r="AI1427" s="894">
        <v>230000064</v>
      </c>
      <c r="AJ1427" s="894" t="s">
        <v>7130</v>
      </c>
      <c r="AK1427" s="1064"/>
    </row>
    <row r="1428" spans="1:37" s="1243" customFormat="1" ht="99.75" customHeight="1">
      <c r="A1428" s="1201" t="s">
        <v>13719</v>
      </c>
      <c r="B1428" s="1270" t="s">
        <v>33</v>
      </c>
      <c r="C1428" s="1201" t="s">
        <v>7127</v>
      </c>
      <c r="D1428" s="1201" t="s">
        <v>4915</v>
      </c>
      <c r="E1428" s="1201" t="str">
        <f t="shared" si="52"/>
        <v>Масло</v>
      </c>
      <c r="F1428" s="1201" t="s">
        <v>7128</v>
      </c>
      <c r="G1428" s="1201" t="str">
        <f t="shared" si="53"/>
        <v>компрессорное, марка КС-19, ГОСТ 9243-75</v>
      </c>
      <c r="H1428" s="1201"/>
      <c r="I1428" s="1201"/>
      <c r="J1428" s="1201" t="s">
        <v>1135</v>
      </c>
      <c r="K1428" s="1201">
        <v>60</v>
      </c>
      <c r="L1428" s="1265">
        <v>471010000</v>
      </c>
      <c r="M1428" s="1343" t="s">
        <v>125</v>
      </c>
      <c r="N1428" s="1201" t="s">
        <v>2035</v>
      </c>
      <c r="O1428" s="1201" t="s">
        <v>236</v>
      </c>
      <c r="P1428" s="1201" t="s">
        <v>229</v>
      </c>
      <c r="Q1428" s="1256" t="s">
        <v>230</v>
      </c>
      <c r="R1428" s="1201" t="s">
        <v>2856</v>
      </c>
      <c r="S1428" s="1201">
        <v>166</v>
      </c>
      <c r="T1428" s="1201" t="s">
        <v>902</v>
      </c>
      <c r="U1428" s="1267">
        <v>30</v>
      </c>
      <c r="V1428" s="1267">
        <v>350</v>
      </c>
      <c r="W1428" s="1267">
        <v>10500</v>
      </c>
      <c r="X1428" s="1267">
        <v>11760</v>
      </c>
      <c r="Y1428" s="1201"/>
      <c r="Z1428" s="1201">
        <v>2016</v>
      </c>
      <c r="AA1428" s="1201">
        <v>22</v>
      </c>
      <c r="AB1428" s="1180" t="s">
        <v>876</v>
      </c>
      <c r="AC1428" s="1180"/>
      <c r="AD1428" s="1180"/>
      <c r="AE1428" s="1180"/>
      <c r="AF1428" s="1180"/>
      <c r="AG1428" s="1180" t="s">
        <v>7129</v>
      </c>
      <c r="AH1428" s="1180" t="s">
        <v>794</v>
      </c>
      <c r="AI1428" s="1180">
        <v>230000064</v>
      </c>
      <c r="AJ1428" s="1180" t="s">
        <v>7130</v>
      </c>
      <c r="AK1428" s="1180" t="s">
        <v>13668</v>
      </c>
    </row>
    <row r="1429" spans="1:37" s="550" customFormat="1" ht="100.5" customHeight="1">
      <c r="A1429" s="843" t="s">
        <v>7131</v>
      </c>
      <c r="B1429" s="1078" t="s">
        <v>33</v>
      </c>
      <c r="C1429" s="843" t="s">
        <v>4848</v>
      </c>
      <c r="D1429" s="843" t="s">
        <v>4849</v>
      </c>
      <c r="E1429" s="843" t="str">
        <f t="shared" si="52"/>
        <v>Кольцо</v>
      </c>
      <c r="F1429" s="843" t="s">
        <v>4850</v>
      </c>
      <c r="G1429" s="843" t="str">
        <f t="shared" si="53"/>
        <v>резиновое, уплотнительное, ГОСТ 9833-73</v>
      </c>
      <c r="H1429" s="843"/>
      <c r="I1429" s="843"/>
      <c r="J1429" s="843" t="s">
        <v>1135</v>
      </c>
      <c r="K1429" s="843">
        <v>50</v>
      </c>
      <c r="L1429" s="903">
        <v>471010000</v>
      </c>
      <c r="M1429" s="843" t="s">
        <v>125</v>
      </c>
      <c r="N1429" s="843" t="s">
        <v>2115</v>
      </c>
      <c r="O1429" s="843" t="s">
        <v>236</v>
      </c>
      <c r="P1429" s="843" t="s">
        <v>229</v>
      </c>
      <c r="Q1429" s="1062" t="s">
        <v>230</v>
      </c>
      <c r="R1429" s="843" t="s">
        <v>2856</v>
      </c>
      <c r="S1429" s="843">
        <v>796</v>
      </c>
      <c r="T1429" s="843" t="s">
        <v>232</v>
      </c>
      <c r="U1429" s="892">
        <v>2</v>
      </c>
      <c r="V1429" s="892">
        <v>93500</v>
      </c>
      <c r="W1429" s="1377">
        <v>0</v>
      </c>
      <c r="X1429" s="892">
        <v>0</v>
      </c>
      <c r="Y1429" s="843" t="s">
        <v>4270</v>
      </c>
      <c r="Z1429" s="843">
        <v>2016</v>
      </c>
      <c r="AA1429" s="843"/>
      <c r="AB1429" s="894" t="s">
        <v>876</v>
      </c>
      <c r="AC1429" s="894"/>
      <c r="AD1429" s="894"/>
      <c r="AE1429" s="894"/>
      <c r="AF1429" s="894"/>
      <c r="AG1429" s="894" t="s">
        <v>7132</v>
      </c>
      <c r="AH1429" s="894" t="s">
        <v>794</v>
      </c>
      <c r="AI1429" s="894">
        <v>210000369</v>
      </c>
      <c r="AJ1429" s="894" t="s">
        <v>6816</v>
      </c>
      <c r="AK1429" s="1064"/>
    </row>
    <row r="1430" spans="1:37" s="1243" customFormat="1" ht="99.75" customHeight="1">
      <c r="A1430" s="1201" t="s">
        <v>13720</v>
      </c>
      <c r="B1430" s="1270" t="s">
        <v>33</v>
      </c>
      <c r="C1430" s="1201" t="s">
        <v>4848</v>
      </c>
      <c r="D1430" s="1201" t="s">
        <v>4849</v>
      </c>
      <c r="E1430" s="1201" t="str">
        <f t="shared" si="52"/>
        <v>Кольцо</v>
      </c>
      <c r="F1430" s="1201" t="s">
        <v>4850</v>
      </c>
      <c r="G1430" s="1201" t="str">
        <f t="shared" si="53"/>
        <v>резиновое, уплотнительное, ГОСТ 9833-73</v>
      </c>
      <c r="H1430" s="1201"/>
      <c r="I1430" s="1201"/>
      <c r="J1430" s="1201" t="s">
        <v>1135</v>
      </c>
      <c r="K1430" s="1201">
        <v>50</v>
      </c>
      <c r="L1430" s="1265">
        <v>471010000</v>
      </c>
      <c r="M1430" s="1343" t="s">
        <v>125</v>
      </c>
      <c r="N1430" s="1201" t="s">
        <v>2035</v>
      </c>
      <c r="O1430" s="1201" t="s">
        <v>236</v>
      </c>
      <c r="P1430" s="1201" t="s">
        <v>229</v>
      </c>
      <c r="Q1430" s="1256" t="s">
        <v>230</v>
      </c>
      <c r="R1430" s="1201" t="s">
        <v>2856</v>
      </c>
      <c r="S1430" s="1201">
        <v>796</v>
      </c>
      <c r="T1430" s="1201" t="s">
        <v>232</v>
      </c>
      <c r="U1430" s="1267">
        <v>2</v>
      </c>
      <c r="V1430" s="1267">
        <v>93500</v>
      </c>
      <c r="W1430" s="1267">
        <v>187000</v>
      </c>
      <c r="X1430" s="1267">
        <v>209440</v>
      </c>
      <c r="Y1430" s="1201"/>
      <c r="Z1430" s="1201">
        <v>2016</v>
      </c>
      <c r="AA1430" s="1201">
        <v>22</v>
      </c>
      <c r="AB1430" s="1180" t="s">
        <v>876</v>
      </c>
      <c r="AC1430" s="1180"/>
      <c r="AD1430" s="1180"/>
      <c r="AE1430" s="1180"/>
      <c r="AF1430" s="1180"/>
      <c r="AG1430" s="1180" t="s">
        <v>7132</v>
      </c>
      <c r="AH1430" s="1180" t="s">
        <v>794</v>
      </c>
      <c r="AI1430" s="1180">
        <v>210000369</v>
      </c>
      <c r="AJ1430" s="1180" t="s">
        <v>6816</v>
      </c>
      <c r="AK1430" s="1180" t="s">
        <v>13668</v>
      </c>
    </row>
    <row r="1431" spans="1:37" s="192" customFormat="1" ht="100.5" customHeight="1">
      <c r="A1431" s="723" t="s">
        <v>7133</v>
      </c>
      <c r="B1431" s="1039" t="s">
        <v>33</v>
      </c>
      <c r="C1431" s="723" t="s">
        <v>6605</v>
      </c>
      <c r="D1431" s="723" t="s">
        <v>6434</v>
      </c>
      <c r="E1431" s="723" t="str">
        <f t="shared" si="52"/>
        <v>Мембрана</v>
      </c>
      <c r="F1431" s="723" t="s">
        <v>6606</v>
      </c>
      <c r="G1431" s="723" t="str">
        <f t="shared" si="53"/>
        <v>для регулятора давления, из мембранного полотна толщина 2 мм</v>
      </c>
      <c r="H1431" s="723"/>
      <c r="I1431" s="723"/>
      <c r="J1431" s="723" t="s">
        <v>1135</v>
      </c>
      <c r="K1431" s="723">
        <v>0</v>
      </c>
      <c r="L1431" s="762">
        <v>471010000</v>
      </c>
      <c r="M1431" s="1003" t="s">
        <v>125</v>
      </c>
      <c r="N1431" s="723" t="s">
        <v>2115</v>
      </c>
      <c r="O1431" s="723" t="s">
        <v>236</v>
      </c>
      <c r="P1431" s="723" t="s">
        <v>229</v>
      </c>
      <c r="Q1431" s="870" t="s">
        <v>230</v>
      </c>
      <c r="R1431" s="723" t="s">
        <v>2856</v>
      </c>
      <c r="S1431" s="723">
        <v>796</v>
      </c>
      <c r="T1431" s="723" t="s">
        <v>232</v>
      </c>
      <c r="U1431" s="785">
        <v>18</v>
      </c>
      <c r="V1431" s="785">
        <v>5500</v>
      </c>
      <c r="W1431" s="1371">
        <v>99000</v>
      </c>
      <c r="X1431" s="785">
        <v>110880</v>
      </c>
      <c r="Y1431" s="723"/>
      <c r="Z1431" s="723">
        <v>2016</v>
      </c>
      <c r="AA1431" s="723"/>
      <c r="AB1431" s="756" t="s">
        <v>876</v>
      </c>
      <c r="AC1431" s="756"/>
      <c r="AD1431" s="756"/>
      <c r="AE1431" s="756"/>
      <c r="AF1431" s="756"/>
      <c r="AG1431" s="756" t="s">
        <v>7134</v>
      </c>
      <c r="AH1431" s="756" t="s">
        <v>794</v>
      </c>
      <c r="AI1431" s="756">
        <v>210000377</v>
      </c>
      <c r="AJ1431" s="756" t="s">
        <v>6611</v>
      </c>
      <c r="AK1431" s="803"/>
    </row>
    <row r="1432" spans="1:37" s="192" customFormat="1" ht="100.5" customHeight="1">
      <c r="A1432" s="723" t="s">
        <v>7135</v>
      </c>
      <c r="B1432" s="1039" t="s">
        <v>33</v>
      </c>
      <c r="C1432" s="723" t="s">
        <v>6605</v>
      </c>
      <c r="D1432" s="723" t="s">
        <v>6434</v>
      </c>
      <c r="E1432" s="723" t="str">
        <f t="shared" si="52"/>
        <v>Мембрана</v>
      </c>
      <c r="F1432" s="723" t="s">
        <v>6606</v>
      </c>
      <c r="G1432" s="723" t="str">
        <f t="shared" si="53"/>
        <v>для регулятора давления, из мембранного полотна толщина 2 мм</v>
      </c>
      <c r="H1432" s="723"/>
      <c r="I1432" s="723"/>
      <c r="J1432" s="723" t="s">
        <v>1135</v>
      </c>
      <c r="K1432" s="723">
        <v>0</v>
      </c>
      <c r="L1432" s="762">
        <v>471010000</v>
      </c>
      <c r="M1432" s="1003" t="s">
        <v>125</v>
      </c>
      <c r="N1432" s="723" t="s">
        <v>2115</v>
      </c>
      <c r="O1432" s="723" t="s">
        <v>236</v>
      </c>
      <c r="P1432" s="723" t="s">
        <v>229</v>
      </c>
      <c r="Q1432" s="870" t="s">
        <v>230</v>
      </c>
      <c r="R1432" s="723" t="s">
        <v>2856</v>
      </c>
      <c r="S1432" s="723">
        <v>796</v>
      </c>
      <c r="T1432" s="723" t="s">
        <v>232</v>
      </c>
      <c r="U1432" s="785">
        <v>3</v>
      </c>
      <c r="V1432" s="785">
        <v>11000</v>
      </c>
      <c r="W1432" s="1371">
        <v>33000</v>
      </c>
      <c r="X1432" s="785">
        <v>36960</v>
      </c>
      <c r="Y1432" s="723"/>
      <c r="Z1432" s="723">
        <v>2016</v>
      </c>
      <c r="AA1432" s="723"/>
      <c r="AB1432" s="756" t="s">
        <v>876</v>
      </c>
      <c r="AC1432" s="756"/>
      <c r="AD1432" s="756"/>
      <c r="AE1432" s="756"/>
      <c r="AF1432" s="756"/>
      <c r="AG1432" s="756" t="s">
        <v>7136</v>
      </c>
      <c r="AH1432" s="756" t="s">
        <v>794</v>
      </c>
      <c r="AI1432" s="756">
        <v>210000379</v>
      </c>
      <c r="AJ1432" s="756" t="s">
        <v>6614</v>
      </c>
      <c r="AK1432" s="803"/>
    </row>
    <row r="1433" spans="1:37" s="192" customFormat="1" ht="100.5" customHeight="1">
      <c r="A1433" s="723" t="s">
        <v>7137</v>
      </c>
      <c r="B1433" s="1039" t="s">
        <v>33</v>
      </c>
      <c r="C1433" s="723" t="s">
        <v>6433</v>
      </c>
      <c r="D1433" s="723" t="s">
        <v>6434</v>
      </c>
      <c r="E1433" s="723" t="str">
        <f t="shared" si="52"/>
        <v>Мембрана</v>
      </c>
      <c r="F1433" s="723" t="s">
        <v>6435</v>
      </c>
      <c r="G1433" s="723" t="str">
        <f t="shared" si="53"/>
        <v>для регулятора давления, из мембранного полотна толщина 3 мм</v>
      </c>
      <c r="H1433" s="723"/>
      <c r="I1433" s="723"/>
      <c r="J1433" s="723" t="s">
        <v>1135</v>
      </c>
      <c r="K1433" s="723">
        <v>0</v>
      </c>
      <c r="L1433" s="762">
        <v>471010000</v>
      </c>
      <c r="M1433" s="1003" t="s">
        <v>125</v>
      </c>
      <c r="N1433" s="723" t="s">
        <v>2115</v>
      </c>
      <c r="O1433" s="723" t="s">
        <v>236</v>
      </c>
      <c r="P1433" s="723" t="s">
        <v>229</v>
      </c>
      <c r="Q1433" s="870" t="s">
        <v>230</v>
      </c>
      <c r="R1433" s="723" t="s">
        <v>2856</v>
      </c>
      <c r="S1433" s="723">
        <v>796</v>
      </c>
      <c r="T1433" s="723" t="s">
        <v>232</v>
      </c>
      <c r="U1433" s="785">
        <v>8</v>
      </c>
      <c r="V1433" s="785">
        <v>12100</v>
      </c>
      <c r="W1433" s="1371">
        <v>96800</v>
      </c>
      <c r="X1433" s="785">
        <v>108416</v>
      </c>
      <c r="Y1433" s="723"/>
      <c r="Z1433" s="723">
        <v>2016</v>
      </c>
      <c r="AA1433" s="723"/>
      <c r="AB1433" s="756" t="s">
        <v>876</v>
      </c>
      <c r="AC1433" s="756"/>
      <c r="AD1433" s="756"/>
      <c r="AE1433" s="756"/>
      <c r="AF1433" s="756"/>
      <c r="AG1433" s="756" t="s">
        <v>7138</v>
      </c>
      <c r="AH1433" s="756" t="s">
        <v>794</v>
      </c>
      <c r="AI1433" s="756">
        <v>210000380</v>
      </c>
      <c r="AJ1433" s="756" t="s">
        <v>6617</v>
      </c>
      <c r="AK1433" s="803"/>
    </row>
    <row r="1434" spans="1:37" s="192" customFormat="1" ht="100.5" customHeight="1">
      <c r="A1434" s="723" t="s">
        <v>7139</v>
      </c>
      <c r="B1434" s="1039" t="s">
        <v>33</v>
      </c>
      <c r="C1434" s="723" t="s">
        <v>7140</v>
      </c>
      <c r="D1434" s="723" t="s">
        <v>6423</v>
      </c>
      <c r="E1434" s="723" t="str">
        <f t="shared" si="52"/>
        <v>Паронит</v>
      </c>
      <c r="F1434" s="723" t="s">
        <v>7141</v>
      </c>
      <c r="G1434" s="723" t="str">
        <f t="shared" si="53"/>
        <v>марка ПОН-Б, общего назначения, толщина 5,0 мм, ГОСТ 481-80</v>
      </c>
      <c r="H1434" s="723"/>
      <c r="I1434" s="723"/>
      <c r="J1434" s="723" t="s">
        <v>1135</v>
      </c>
      <c r="K1434" s="723">
        <v>0</v>
      </c>
      <c r="L1434" s="762">
        <v>471010000</v>
      </c>
      <c r="M1434" s="1003" t="s">
        <v>125</v>
      </c>
      <c r="N1434" s="723" t="s">
        <v>2115</v>
      </c>
      <c r="O1434" s="723" t="s">
        <v>236</v>
      </c>
      <c r="P1434" s="723" t="s">
        <v>229</v>
      </c>
      <c r="Q1434" s="870" t="s">
        <v>230</v>
      </c>
      <c r="R1434" s="723" t="s">
        <v>2856</v>
      </c>
      <c r="S1434" s="723">
        <v>166</v>
      </c>
      <c r="T1434" s="723" t="s">
        <v>902</v>
      </c>
      <c r="U1434" s="785">
        <v>4.8</v>
      </c>
      <c r="V1434" s="785">
        <v>2500</v>
      </c>
      <c r="W1434" s="1371">
        <v>12000</v>
      </c>
      <c r="X1434" s="785">
        <v>13440</v>
      </c>
      <c r="Y1434" s="723"/>
      <c r="Z1434" s="723">
        <v>2016</v>
      </c>
      <c r="AA1434" s="723"/>
      <c r="AB1434" s="756" t="s">
        <v>876</v>
      </c>
      <c r="AC1434" s="756"/>
      <c r="AD1434" s="756"/>
      <c r="AE1434" s="756"/>
      <c r="AF1434" s="756"/>
      <c r="AG1434" s="756" t="s">
        <v>7142</v>
      </c>
      <c r="AH1434" s="756" t="s">
        <v>794</v>
      </c>
      <c r="AI1434" s="756">
        <v>210000936</v>
      </c>
      <c r="AJ1434" s="756" t="s">
        <v>7143</v>
      </c>
      <c r="AK1434" s="803"/>
    </row>
    <row r="1435" spans="1:37" s="192" customFormat="1" ht="100.5" customHeight="1">
      <c r="A1435" s="723" t="s">
        <v>7144</v>
      </c>
      <c r="B1435" s="1039" t="s">
        <v>33</v>
      </c>
      <c r="C1435" s="723" t="s">
        <v>7145</v>
      </c>
      <c r="D1435" s="723" t="s">
        <v>6423</v>
      </c>
      <c r="E1435" s="723" t="str">
        <f t="shared" si="52"/>
        <v>Паронит</v>
      </c>
      <c r="F1435" s="723" t="s">
        <v>7146</v>
      </c>
      <c r="G1435" s="723" t="str">
        <f t="shared" si="53"/>
        <v>марка ПОН-Б, общего назначения, толщина 2,5 мм, ГОСТ 481-80</v>
      </c>
      <c r="H1435" s="723"/>
      <c r="I1435" s="723"/>
      <c r="J1435" s="723" t="s">
        <v>1135</v>
      </c>
      <c r="K1435" s="723">
        <v>0</v>
      </c>
      <c r="L1435" s="762">
        <v>471010000</v>
      </c>
      <c r="M1435" s="1003" t="s">
        <v>125</v>
      </c>
      <c r="N1435" s="723" t="s">
        <v>2115</v>
      </c>
      <c r="O1435" s="723" t="s">
        <v>236</v>
      </c>
      <c r="P1435" s="723" t="s">
        <v>229</v>
      </c>
      <c r="Q1435" s="870" t="s">
        <v>230</v>
      </c>
      <c r="R1435" s="723" t="s">
        <v>2856</v>
      </c>
      <c r="S1435" s="723">
        <v>166</v>
      </c>
      <c r="T1435" s="723" t="s">
        <v>902</v>
      </c>
      <c r="U1435" s="785">
        <v>42.856999999999999</v>
      </c>
      <c r="V1435" s="785">
        <v>900</v>
      </c>
      <c r="W1435" s="1371">
        <v>38571.300000000003</v>
      </c>
      <c r="X1435" s="785">
        <v>43199.86</v>
      </c>
      <c r="Y1435" s="723"/>
      <c r="Z1435" s="723">
        <v>2016</v>
      </c>
      <c r="AA1435" s="723"/>
      <c r="AB1435" s="756" t="s">
        <v>876</v>
      </c>
      <c r="AC1435" s="756"/>
      <c r="AD1435" s="756"/>
      <c r="AE1435" s="756"/>
      <c r="AF1435" s="756"/>
      <c r="AG1435" s="756" t="s">
        <v>7147</v>
      </c>
      <c r="AH1435" s="756" t="s">
        <v>794</v>
      </c>
      <c r="AI1435" s="756">
        <v>210000939</v>
      </c>
      <c r="AJ1435" s="756" t="s">
        <v>7148</v>
      </c>
      <c r="AK1435" s="803"/>
    </row>
    <row r="1436" spans="1:37" s="192" customFormat="1" ht="100.5" customHeight="1">
      <c r="A1436" s="723" t="s">
        <v>7149</v>
      </c>
      <c r="B1436" s="1039" t="s">
        <v>33</v>
      </c>
      <c r="C1436" s="723" t="s">
        <v>6829</v>
      </c>
      <c r="D1436" s="723" t="s">
        <v>6830</v>
      </c>
      <c r="E1436" s="723" t="str">
        <f t="shared" si="52"/>
        <v>Противогаз</v>
      </c>
      <c r="F1436" s="723" t="s">
        <v>6831</v>
      </c>
      <c r="G1436" s="723" t="str">
        <f t="shared" si="53"/>
        <v>шланговый, поставка воздушной смеси с некоторого отдаления</v>
      </c>
      <c r="H1436" s="723"/>
      <c r="I1436" s="723"/>
      <c r="J1436" s="723" t="s">
        <v>1135</v>
      </c>
      <c r="K1436" s="723">
        <v>0</v>
      </c>
      <c r="L1436" s="762">
        <v>471010000</v>
      </c>
      <c r="M1436" s="1003" t="s">
        <v>125</v>
      </c>
      <c r="N1436" s="723" t="s">
        <v>2115</v>
      </c>
      <c r="O1436" s="723" t="s">
        <v>236</v>
      </c>
      <c r="P1436" s="723" t="s">
        <v>229</v>
      </c>
      <c r="Q1436" s="870" t="s">
        <v>230</v>
      </c>
      <c r="R1436" s="723" t="s">
        <v>2856</v>
      </c>
      <c r="S1436" s="723">
        <v>796</v>
      </c>
      <c r="T1436" s="723" t="s">
        <v>232</v>
      </c>
      <c r="U1436" s="785">
        <v>58</v>
      </c>
      <c r="V1436" s="785">
        <v>45000</v>
      </c>
      <c r="W1436" s="1371">
        <v>2610000</v>
      </c>
      <c r="X1436" s="785">
        <v>2923200</v>
      </c>
      <c r="Y1436" s="723"/>
      <c r="Z1436" s="723">
        <v>2016</v>
      </c>
      <c r="AA1436" s="723"/>
      <c r="AB1436" s="756" t="s">
        <v>876</v>
      </c>
      <c r="AC1436" s="756"/>
      <c r="AD1436" s="756"/>
      <c r="AE1436" s="756"/>
      <c r="AF1436" s="756"/>
      <c r="AG1436" s="756" t="s">
        <v>7150</v>
      </c>
      <c r="AH1436" s="756" t="s">
        <v>794</v>
      </c>
      <c r="AI1436" s="756">
        <v>210004347</v>
      </c>
      <c r="AJ1436" s="756" t="s">
        <v>6936</v>
      </c>
      <c r="AK1436" s="803"/>
    </row>
    <row r="1437" spans="1:37" s="192" customFormat="1" ht="100.5" customHeight="1">
      <c r="A1437" s="723" t="s">
        <v>7151</v>
      </c>
      <c r="B1437" s="1039" t="s">
        <v>33</v>
      </c>
      <c r="C1437" s="723" t="s">
        <v>6433</v>
      </c>
      <c r="D1437" s="723" t="s">
        <v>6434</v>
      </c>
      <c r="E1437" s="723" t="str">
        <f t="shared" si="52"/>
        <v>Мембрана</v>
      </c>
      <c r="F1437" s="723" t="s">
        <v>6435</v>
      </c>
      <c r="G1437" s="723" t="str">
        <f t="shared" si="53"/>
        <v>для регулятора давления, из мембранного полотна толщина 3 мм</v>
      </c>
      <c r="H1437" s="723"/>
      <c r="I1437" s="723"/>
      <c r="J1437" s="723" t="s">
        <v>1135</v>
      </c>
      <c r="K1437" s="723">
        <v>0</v>
      </c>
      <c r="L1437" s="762">
        <v>471010000</v>
      </c>
      <c r="M1437" s="1003" t="s">
        <v>125</v>
      </c>
      <c r="N1437" s="723" t="s">
        <v>2115</v>
      </c>
      <c r="O1437" s="723" t="s">
        <v>236</v>
      </c>
      <c r="P1437" s="723" t="s">
        <v>229</v>
      </c>
      <c r="Q1437" s="870" t="s">
        <v>230</v>
      </c>
      <c r="R1437" s="723" t="s">
        <v>2856</v>
      </c>
      <c r="S1437" s="723">
        <v>796</v>
      </c>
      <c r="T1437" s="723" t="s">
        <v>232</v>
      </c>
      <c r="U1437" s="785">
        <v>13</v>
      </c>
      <c r="V1437" s="785">
        <v>13200</v>
      </c>
      <c r="W1437" s="1371">
        <v>171600</v>
      </c>
      <c r="X1437" s="785">
        <v>192192</v>
      </c>
      <c r="Y1437" s="723"/>
      <c r="Z1437" s="723">
        <v>2016</v>
      </c>
      <c r="AA1437" s="723"/>
      <c r="AB1437" s="756" t="s">
        <v>876</v>
      </c>
      <c r="AC1437" s="756"/>
      <c r="AD1437" s="756"/>
      <c r="AE1437" s="756"/>
      <c r="AF1437" s="756"/>
      <c r="AG1437" s="756" t="s">
        <v>7152</v>
      </c>
      <c r="AH1437" s="756" t="s">
        <v>794</v>
      </c>
      <c r="AI1437" s="756">
        <v>210010328</v>
      </c>
      <c r="AJ1437" s="756" t="s">
        <v>6437</v>
      </c>
      <c r="AK1437" s="803"/>
    </row>
    <row r="1438" spans="1:37" s="192" customFormat="1" ht="100.5" customHeight="1">
      <c r="A1438" s="723" t="s">
        <v>7153</v>
      </c>
      <c r="B1438" s="1039" t="s">
        <v>33</v>
      </c>
      <c r="C1438" s="723" t="s">
        <v>6439</v>
      </c>
      <c r="D1438" s="723" t="s">
        <v>6423</v>
      </c>
      <c r="E1438" s="723" t="str">
        <f t="shared" si="52"/>
        <v>Паронит</v>
      </c>
      <c r="F1438" s="723" t="s">
        <v>6440</v>
      </c>
      <c r="G1438" s="723" t="str">
        <f t="shared" si="53"/>
        <v>марка ПОН, общего назначения, толщина 2,0 мм, ГОСТ 481-80</v>
      </c>
      <c r="H1438" s="723"/>
      <c r="I1438" s="723"/>
      <c r="J1438" s="723" t="s">
        <v>1135</v>
      </c>
      <c r="K1438" s="723">
        <v>0</v>
      </c>
      <c r="L1438" s="762">
        <v>471010000</v>
      </c>
      <c r="M1438" s="1003" t="s">
        <v>125</v>
      </c>
      <c r="N1438" s="723" t="s">
        <v>2115</v>
      </c>
      <c r="O1438" s="723" t="s">
        <v>236</v>
      </c>
      <c r="P1438" s="723" t="s">
        <v>229</v>
      </c>
      <c r="Q1438" s="870" t="s">
        <v>230</v>
      </c>
      <c r="R1438" s="723" t="s">
        <v>2856</v>
      </c>
      <c r="S1438" s="723">
        <v>166</v>
      </c>
      <c r="T1438" s="723" t="s">
        <v>902</v>
      </c>
      <c r="U1438" s="785">
        <v>41.5</v>
      </c>
      <c r="V1438" s="785">
        <v>2000</v>
      </c>
      <c r="W1438" s="1371">
        <v>83000</v>
      </c>
      <c r="X1438" s="785">
        <v>92960</v>
      </c>
      <c r="Y1438" s="723"/>
      <c r="Z1438" s="723">
        <v>2016</v>
      </c>
      <c r="AA1438" s="723"/>
      <c r="AB1438" s="756" t="s">
        <v>876</v>
      </c>
      <c r="AC1438" s="756"/>
      <c r="AD1438" s="756"/>
      <c r="AE1438" s="756"/>
      <c r="AF1438" s="756"/>
      <c r="AG1438" s="756" t="s">
        <v>7154</v>
      </c>
      <c r="AH1438" s="756" t="s">
        <v>794</v>
      </c>
      <c r="AI1438" s="756">
        <v>210012437</v>
      </c>
      <c r="AJ1438" s="756" t="s">
        <v>6442</v>
      </c>
      <c r="AK1438" s="803"/>
    </row>
    <row r="1439" spans="1:37" s="192" customFormat="1" ht="100.5" customHeight="1">
      <c r="A1439" s="723" t="s">
        <v>7155</v>
      </c>
      <c r="B1439" s="1039" t="s">
        <v>33</v>
      </c>
      <c r="C1439" s="723" t="s">
        <v>6842</v>
      </c>
      <c r="D1439" s="723" t="s">
        <v>6423</v>
      </c>
      <c r="E1439" s="723" t="str">
        <f t="shared" si="52"/>
        <v>Паронит</v>
      </c>
      <c r="F1439" s="723" t="s">
        <v>6843</v>
      </c>
      <c r="G1439" s="723" t="str">
        <f t="shared" si="53"/>
        <v>марка ПОН-Б, общего назначения, толщина 4,0 мм, ГОСТ 481-80</v>
      </c>
      <c r="H1439" s="723"/>
      <c r="I1439" s="723"/>
      <c r="J1439" s="723" t="s">
        <v>1135</v>
      </c>
      <c r="K1439" s="723">
        <v>0</v>
      </c>
      <c r="L1439" s="762">
        <v>471010000</v>
      </c>
      <c r="M1439" s="1003" t="s">
        <v>125</v>
      </c>
      <c r="N1439" s="723" t="s">
        <v>2115</v>
      </c>
      <c r="O1439" s="723" t="s">
        <v>236</v>
      </c>
      <c r="P1439" s="723" t="s">
        <v>229</v>
      </c>
      <c r="Q1439" s="870" t="s">
        <v>230</v>
      </c>
      <c r="R1439" s="723" t="s">
        <v>2856</v>
      </c>
      <c r="S1439" s="723">
        <v>166</v>
      </c>
      <c r="T1439" s="723" t="s">
        <v>902</v>
      </c>
      <c r="U1439" s="785">
        <v>10</v>
      </c>
      <c r="V1439" s="785">
        <v>582.20000000000005</v>
      </c>
      <c r="W1439" s="1371">
        <v>5822</v>
      </c>
      <c r="X1439" s="785">
        <v>6520.64</v>
      </c>
      <c r="Y1439" s="723"/>
      <c r="Z1439" s="723">
        <v>2016</v>
      </c>
      <c r="AA1439" s="723"/>
      <c r="AB1439" s="756" t="s">
        <v>876</v>
      </c>
      <c r="AC1439" s="756"/>
      <c r="AD1439" s="756"/>
      <c r="AE1439" s="756"/>
      <c r="AF1439" s="756"/>
      <c r="AG1439" s="756" t="s">
        <v>7156</v>
      </c>
      <c r="AH1439" s="756" t="s">
        <v>794</v>
      </c>
      <c r="AI1439" s="756">
        <v>210013788</v>
      </c>
      <c r="AJ1439" s="756" t="s">
        <v>7157</v>
      </c>
      <c r="AK1439" s="803"/>
    </row>
    <row r="1440" spans="1:37" s="192" customFormat="1" ht="100.5" customHeight="1">
      <c r="A1440" s="723" t="s">
        <v>7158</v>
      </c>
      <c r="B1440" s="1039" t="s">
        <v>33</v>
      </c>
      <c r="C1440" s="723" t="s">
        <v>6649</v>
      </c>
      <c r="D1440" s="723" t="s">
        <v>6423</v>
      </c>
      <c r="E1440" s="723" t="str">
        <f t="shared" si="52"/>
        <v>Паронит</v>
      </c>
      <c r="F1440" s="723" t="s">
        <v>6650</v>
      </c>
      <c r="G1440" s="723" t="str">
        <f t="shared" si="53"/>
        <v>марка ПОН, общего назначения, толщина 5,0 мм, ГОСТ 481-80</v>
      </c>
      <c r="H1440" s="723"/>
      <c r="I1440" s="723"/>
      <c r="J1440" s="723" t="s">
        <v>1135</v>
      </c>
      <c r="K1440" s="723">
        <v>0</v>
      </c>
      <c r="L1440" s="762">
        <v>471010000</v>
      </c>
      <c r="M1440" s="1003" t="s">
        <v>125</v>
      </c>
      <c r="N1440" s="723" t="s">
        <v>2115</v>
      </c>
      <c r="O1440" s="723" t="s">
        <v>236</v>
      </c>
      <c r="P1440" s="723" t="s">
        <v>229</v>
      </c>
      <c r="Q1440" s="870" t="s">
        <v>230</v>
      </c>
      <c r="R1440" s="723" t="s">
        <v>2856</v>
      </c>
      <c r="S1440" s="723">
        <v>166</v>
      </c>
      <c r="T1440" s="723" t="s">
        <v>902</v>
      </c>
      <c r="U1440" s="785">
        <v>40</v>
      </c>
      <c r="V1440" s="785">
        <v>2500</v>
      </c>
      <c r="W1440" s="1371">
        <v>100000</v>
      </c>
      <c r="X1440" s="785">
        <v>112000</v>
      </c>
      <c r="Y1440" s="723"/>
      <c r="Z1440" s="723">
        <v>2016</v>
      </c>
      <c r="AA1440" s="723"/>
      <c r="AB1440" s="756" t="s">
        <v>876</v>
      </c>
      <c r="AC1440" s="756"/>
      <c r="AD1440" s="756"/>
      <c r="AE1440" s="756"/>
      <c r="AF1440" s="756"/>
      <c r="AG1440" s="756" t="s">
        <v>7159</v>
      </c>
      <c r="AH1440" s="756" t="s">
        <v>794</v>
      </c>
      <c r="AI1440" s="756">
        <v>210013922</v>
      </c>
      <c r="AJ1440" s="756" t="s">
        <v>6652</v>
      </c>
      <c r="AK1440" s="803"/>
    </row>
    <row r="1441" spans="1:37" s="192" customFormat="1" ht="100.5" customHeight="1">
      <c r="A1441" s="723" t="s">
        <v>7160</v>
      </c>
      <c r="B1441" s="1039" t="s">
        <v>33</v>
      </c>
      <c r="C1441" s="723" t="s">
        <v>6605</v>
      </c>
      <c r="D1441" s="723" t="s">
        <v>6434</v>
      </c>
      <c r="E1441" s="723" t="str">
        <f t="shared" si="52"/>
        <v>Мембрана</v>
      </c>
      <c r="F1441" s="723" t="s">
        <v>6606</v>
      </c>
      <c r="G1441" s="723" t="str">
        <f t="shared" si="53"/>
        <v>для регулятора давления, из мембранного полотна толщина 2 мм</v>
      </c>
      <c r="H1441" s="723"/>
      <c r="I1441" s="723"/>
      <c r="J1441" s="723" t="s">
        <v>1135</v>
      </c>
      <c r="K1441" s="723">
        <v>0</v>
      </c>
      <c r="L1441" s="762">
        <v>471010000</v>
      </c>
      <c r="M1441" s="1003" t="s">
        <v>125</v>
      </c>
      <c r="N1441" s="723" t="s">
        <v>2115</v>
      </c>
      <c r="O1441" s="723" t="s">
        <v>236</v>
      </c>
      <c r="P1441" s="723" t="s">
        <v>229</v>
      </c>
      <c r="Q1441" s="870" t="s">
        <v>230</v>
      </c>
      <c r="R1441" s="723" t="s">
        <v>2856</v>
      </c>
      <c r="S1441" s="723">
        <v>796</v>
      </c>
      <c r="T1441" s="723" t="s">
        <v>232</v>
      </c>
      <c r="U1441" s="785">
        <v>1</v>
      </c>
      <c r="V1441" s="785">
        <v>6200</v>
      </c>
      <c r="W1441" s="1371">
        <v>6200</v>
      </c>
      <c r="X1441" s="785">
        <v>6944</v>
      </c>
      <c r="Y1441" s="723"/>
      <c r="Z1441" s="723">
        <v>2016</v>
      </c>
      <c r="AA1441" s="723"/>
      <c r="AB1441" s="756" t="s">
        <v>876</v>
      </c>
      <c r="AC1441" s="756"/>
      <c r="AD1441" s="756"/>
      <c r="AE1441" s="756"/>
      <c r="AF1441" s="756"/>
      <c r="AG1441" s="756" t="s">
        <v>7161</v>
      </c>
      <c r="AH1441" s="756" t="s">
        <v>794</v>
      </c>
      <c r="AI1441" s="756">
        <v>210020750</v>
      </c>
      <c r="AJ1441" s="756" t="s">
        <v>7162</v>
      </c>
      <c r="AK1441" s="803"/>
    </row>
    <row r="1442" spans="1:37" s="192" customFormat="1" ht="100.5" customHeight="1">
      <c r="A1442" s="723" t="s">
        <v>7163</v>
      </c>
      <c r="B1442" s="1039" t="s">
        <v>33</v>
      </c>
      <c r="C1442" s="723" t="s">
        <v>6452</v>
      </c>
      <c r="D1442" s="723" t="s">
        <v>6453</v>
      </c>
      <c r="E1442" s="723" t="str">
        <f t="shared" si="52"/>
        <v>Шар</v>
      </c>
      <c r="F1442" s="723" t="s">
        <v>6454</v>
      </c>
      <c r="G1442" s="723" t="str">
        <f t="shared" si="53"/>
        <v>запорный, резиновый, диаметр 1400 мм, маслобезностойкий</v>
      </c>
      <c r="H1442" s="723"/>
      <c r="I1442" s="723"/>
      <c r="J1442" s="723" t="s">
        <v>1135</v>
      </c>
      <c r="K1442" s="723">
        <v>50</v>
      </c>
      <c r="L1442" s="762">
        <v>471010000</v>
      </c>
      <c r="M1442" s="1003" t="s">
        <v>125</v>
      </c>
      <c r="N1442" s="723" t="s">
        <v>2115</v>
      </c>
      <c r="O1442" s="723" t="s">
        <v>236</v>
      </c>
      <c r="P1442" s="723" t="s">
        <v>229</v>
      </c>
      <c r="Q1442" s="870" t="s">
        <v>230</v>
      </c>
      <c r="R1442" s="723" t="s">
        <v>2856</v>
      </c>
      <c r="S1442" s="723">
        <v>796</v>
      </c>
      <c r="T1442" s="723" t="s">
        <v>232</v>
      </c>
      <c r="U1442" s="785">
        <v>30</v>
      </c>
      <c r="V1442" s="785">
        <v>45000</v>
      </c>
      <c r="W1442" s="1371">
        <v>1350000</v>
      </c>
      <c r="X1442" s="785">
        <v>1512000</v>
      </c>
      <c r="Y1442" s="723" t="s">
        <v>4270</v>
      </c>
      <c r="Z1442" s="723">
        <v>2016</v>
      </c>
      <c r="AA1442" s="723"/>
      <c r="AB1442" s="756" t="s">
        <v>876</v>
      </c>
      <c r="AC1442" s="756"/>
      <c r="AD1442" s="756"/>
      <c r="AE1442" s="756"/>
      <c r="AF1442" s="756"/>
      <c r="AG1442" s="756" t="s">
        <v>7164</v>
      </c>
      <c r="AH1442" s="756" t="s">
        <v>794</v>
      </c>
      <c r="AI1442" s="756">
        <v>210022093</v>
      </c>
      <c r="AJ1442" s="756" t="s">
        <v>6456</v>
      </c>
      <c r="AK1442" s="803"/>
    </row>
    <row r="1443" spans="1:37" s="550" customFormat="1" ht="100.5" customHeight="1">
      <c r="A1443" s="843" t="s">
        <v>7165</v>
      </c>
      <c r="B1443" s="1078" t="s">
        <v>33</v>
      </c>
      <c r="C1443" s="843" t="s">
        <v>6684</v>
      </c>
      <c r="D1443" s="843" t="s">
        <v>6685</v>
      </c>
      <c r="E1443" s="843" t="str">
        <f t="shared" si="52"/>
        <v>Техпластина</v>
      </c>
      <c r="F1443" s="843" t="s">
        <v>6686</v>
      </c>
      <c r="G1443" s="843" t="str">
        <f t="shared" si="53"/>
        <v>маслобензостойкая , тип МБС, ГОСТ 7338-90</v>
      </c>
      <c r="H1443" s="843"/>
      <c r="I1443" s="843"/>
      <c r="J1443" s="843" t="s">
        <v>1135</v>
      </c>
      <c r="K1443" s="843">
        <v>60</v>
      </c>
      <c r="L1443" s="551">
        <v>311010000</v>
      </c>
      <c r="M1443" s="843" t="s">
        <v>342</v>
      </c>
      <c r="N1443" s="843" t="s">
        <v>2115</v>
      </c>
      <c r="O1443" s="925" t="s">
        <v>4682</v>
      </c>
      <c r="P1443" s="843" t="s">
        <v>229</v>
      </c>
      <c r="Q1443" s="1062" t="s">
        <v>230</v>
      </c>
      <c r="R1443" s="843" t="s">
        <v>2856</v>
      </c>
      <c r="S1443" s="843">
        <v>166</v>
      </c>
      <c r="T1443" s="843" t="s">
        <v>902</v>
      </c>
      <c r="U1443" s="892">
        <v>62.8</v>
      </c>
      <c r="V1443" s="892">
        <v>1200</v>
      </c>
      <c r="W1443" s="1377">
        <v>0</v>
      </c>
      <c r="X1443" s="892">
        <v>0</v>
      </c>
      <c r="Y1443" s="843" t="s">
        <v>4270</v>
      </c>
      <c r="Z1443" s="843">
        <v>2016</v>
      </c>
      <c r="AA1443" s="843"/>
      <c r="AB1443" s="894" t="s">
        <v>876</v>
      </c>
      <c r="AC1443" s="894"/>
      <c r="AD1443" s="894"/>
      <c r="AE1443" s="894"/>
      <c r="AF1443" s="894"/>
      <c r="AG1443" s="894" t="s">
        <v>7166</v>
      </c>
      <c r="AH1443" s="894" t="s">
        <v>794</v>
      </c>
      <c r="AI1443" s="894">
        <v>210000311</v>
      </c>
      <c r="AJ1443" s="894" t="s">
        <v>6688</v>
      </c>
      <c r="AK1443" s="1064"/>
    </row>
    <row r="1444" spans="1:37" s="1243" customFormat="1" ht="99.75" customHeight="1">
      <c r="A1444" s="1201" t="s">
        <v>13633</v>
      </c>
      <c r="B1444" s="1270" t="s">
        <v>33</v>
      </c>
      <c r="C1444" s="1201" t="s">
        <v>6684</v>
      </c>
      <c r="D1444" s="1201" t="s">
        <v>6685</v>
      </c>
      <c r="E1444" s="1201" t="str">
        <f t="shared" si="52"/>
        <v>Техпластина</v>
      </c>
      <c r="F1444" s="1201" t="s">
        <v>6686</v>
      </c>
      <c r="G1444" s="1201" t="str">
        <f t="shared" si="53"/>
        <v>маслобензостойкая , тип МБС, ГОСТ 7338-90</v>
      </c>
      <c r="H1444" s="1201"/>
      <c r="I1444" s="1201"/>
      <c r="J1444" s="1201" t="s">
        <v>1135</v>
      </c>
      <c r="K1444" s="1201">
        <v>60</v>
      </c>
      <c r="L1444" s="1319">
        <v>311010000</v>
      </c>
      <c r="M1444" s="1201" t="s">
        <v>342</v>
      </c>
      <c r="N1444" s="1201" t="s">
        <v>2035</v>
      </c>
      <c r="O1444" s="1192" t="s">
        <v>4682</v>
      </c>
      <c r="P1444" s="1201" t="s">
        <v>229</v>
      </c>
      <c r="Q1444" s="1256" t="s">
        <v>230</v>
      </c>
      <c r="R1444" s="1201" t="s">
        <v>2856</v>
      </c>
      <c r="S1444" s="1201">
        <v>166</v>
      </c>
      <c r="T1444" s="1201" t="s">
        <v>902</v>
      </c>
      <c r="U1444" s="1267">
        <v>62.8</v>
      </c>
      <c r="V1444" s="1267">
        <v>1200</v>
      </c>
      <c r="W1444" s="1267">
        <v>75360</v>
      </c>
      <c r="X1444" s="1267">
        <v>84403.199999999997</v>
      </c>
      <c r="Y1444" s="1201"/>
      <c r="Z1444" s="1201">
        <v>2016</v>
      </c>
      <c r="AA1444" s="1201">
        <v>22</v>
      </c>
      <c r="AB1444" s="1180" t="s">
        <v>876</v>
      </c>
      <c r="AC1444" s="1180"/>
      <c r="AD1444" s="1180"/>
      <c r="AE1444" s="1180"/>
      <c r="AF1444" s="1180"/>
      <c r="AG1444" s="1180" t="s">
        <v>7166</v>
      </c>
      <c r="AH1444" s="1180" t="s">
        <v>794</v>
      </c>
      <c r="AI1444" s="1180">
        <v>210000311</v>
      </c>
      <c r="AJ1444" s="1180" t="s">
        <v>6688</v>
      </c>
      <c r="AK1444" s="1180" t="s">
        <v>13599</v>
      </c>
    </row>
    <row r="1445" spans="1:37" s="550" customFormat="1" ht="100.5" customHeight="1">
      <c r="A1445" s="843" t="s">
        <v>7167</v>
      </c>
      <c r="B1445" s="1078" t="s">
        <v>33</v>
      </c>
      <c r="C1445" s="843" t="s">
        <v>6684</v>
      </c>
      <c r="D1445" s="843" t="s">
        <v>6685</v>
      </c>
      <c r="E1445" s="843" t="str">
        <f t="shared" si="52"/>
        <v>Техпластина</v>
      </c>
      <c r="F1445" s="843" t="s">
        <v>6686</v>
      </c>
      <c r="G1445" s="843" t="str">
        <f t="shared" si="53"/>
        <v>маслобензостойкая , тип МБС, ГОСТ 7338-90</v>
      </c>
      <c r="H1445" s="843"/>
      <c r="I1445" s="843"/>
      <c r="J1445" s="843" t="s">
        <v>1135</v>
      </c>
      <c r="K1445" s="843">
        <v>60</v>
      </c>
      <c r="L1445" s="551">
        <v>311010000</v>
      </c>
      <c r="M1445" s="843" t="s">
        <v>342</v>
      </c>
      <c r="N1445" s="843" t="s">
        <v>2115</v>
      </c>
      <c r="O1445" s="925" t="s">
        <v>4682</v>
      </c>
      <c r="P1445" s="843" t="s">
        <v>229</v>
      </c>
      <c r="Q1445" s="1062" t="s">
        <v>230</v>
      </c>
      <c r="R1445" s="843" t="s">
        <v>2856</v>
      </c>
      <c r="S1445" s="843">
        <v>166</v>
      </c>
      <c r="T1445" s="843" t="s">
        <v>902</v>
      </c>
      <c r="U1445" s="892">
        <v>92</v>
      </c>
      <c r="V1445" s="892">
        <v>1300</v>
      </c>
      <c r="W1445" s="1377">
        <v>0</v>
      </c>
      <c r="X1445" s="892">
        <v>0</v>
      </c>
      <c r="Y1445" s="843" t="s">
        <v>4270</v>
      </c>
      <c r="Z1445" s="843">
        <v>2016</v>
      </c>
      <c r="AA1445" s="843"/>
      <c r="AB1445" s="894" t="s">
        <v>876</v>
      </c>
      <c r="AC1445" s="894"/>
      <c r="AD1445" s="894"/>
      <c r="AE1445" s="894"/>
      <c r="AF1445" s="894"/>
      <c r="AG1445" s="894" t="s">
        <v>7168</v>
      </c>
      <c r="AH1445" s="894" t="s">
        <v>794</v>
      </c>
      <c r="AI1445" s="894">
        <v>210000312</v>
      </c>
      <c r="AJ1445" s="894" t="s">
        <v>6691</v>
      </c>
      <c r="AK1445" s="1064"/>
    </row>
    <row r="1446" spans="1:37" s="1243" customFormat="1" ht="99.75" customHeight="1">
      <c r="A1446" s="1201" t="s">
        <v>13634</v>
      </c>
      <c r="B1446" s="1270" t="s">
        <v>33</v>
      </c>
      <c r="C1446" s="1201" t="s">
        <v>6684</v>
      </c>
      <c r="D1446" s="1201" t="s">
        <v>6685</v>
      </c>
      <c r="E1446" s="1201" t="str">
        <f t="shared" si="52"/>
        <v>Техпластина</v>
      </c>
      <c r="F1446" s="1201" t="s">
        <v>6686</v>
      </c>
      <c r="G1446" s="1201" t="str">
        <f t="shared" si="53"/>
        <v>маслобензостойкая , тип МБС, ГОСТ 7338-90</v>
      </c>
      <c r="H1446" s="1201"/>
      <c r="I1446" s="1201"/>
      <c r="J1446" s="1201" t="s">
        <v>1135</v>
      </c>
      <c r="K1446" s="1201">
        <v>60</v>
      </c>
      <c r="L1446" s="1319">
        <v>311010000</v>
      </c>
      <c r="M1446" s="1201" t="s">
        <v>342</v>
      </c>
      <c r="N1446" s="1201" t="s">
        <v>2035</v>
      </c>
      <c r="O1446" s="1192" t="s">
        <v>4682</v>
      </c>
      <c r="P1446" s="1201" t="s">
        <v>229</v>
      </c>
      <c r="Q1446" s="1256" t="s">
        <v>230</v>
      </c>
      <c r="R1446" s="1201" t="s">
        <v>2856</v>
      </c>
      <c r="S1446" s="1201">
        <v>166</v>
      </c>
      <c r="T1446" s="1201" t="s">
        <v>902</v>
      </c>
      <c r="U1446" s="1267">
        <v>92</v>
      </c>
      <c r="V1446" s="1267">
        <v>1300</v>
      </c>
      <c r="W1446" s="1267">
        <v>119600</v>
      </c>
      <c r="X1446" s="1267">
        <v>133952</v>
      </c>
      <c r="Y1446" s="1201"/>
      <c r="Z1446" s="1201">
        <v>2016</v>
      </c>
      <c r="AA1446" s="1201">
        <v>22</v>
      </c>
      <c r="AB1446" s="1180" t="s">
        <v>876</v>
      </c>
      <c r="AC1446" s="1180"/>
      <c r="AD1446" s="1180"/>
      <c r="AE1446" s="1180"/>
      <c r="AF1446" s="1180"/>
      <c r="AG1446" s="1180" t="s">
        <v>7168</v>
      </c>
      <c r="AH1446" s="1180" t="s">
        <v>794</v>
      </c>
      <c r="AI1446" s="1180">
        <v>210000312</v>
      </c>
      <c r="AJ1446" s="1180" t="s">
        <v>6691</v>
      </c>
      <c r="AK1446" s="1180" t="s">
        <v>13599</v>
      </c>
    </row>
    <row r="1447" spans="1:37" s="192" customFormat="1" ht="100.5" customHeight="1">
      <c r="A1447" s="723" t="s">
        <v>7169</v>
      </c>
      <c r="B1447" s="1039" t="s">
        <v>33</v>
      </c>
      <c r="C1447" s="723" t="s">
        <v>6478</v>
      </c>
      <c r="D1447" s="723" t="s">
        <v>5172</v>
      </c>
      <c r="E1447" s="723" t="str">
        <f t="shared" si="52"/>
        <v>Рукав</v>
      </c>
      <c r="F1447" s="723" t="s">
        <v>6479</v>
      </c>
      <c r="G1447" s="723" t="str">
        <f t="shared" si="53"/>
        <v>пожарный, внутренний диаметр 51   , ГОСТ 7877-75</v>
      </c>
      <c r="H1447" s="723"/>
      <c r="I1447" s="723"/>
      <c r="J1447" s="723" t="s">
        <v>38</v>
      </c>
      <c r="K1447" s="723">
        <v>0</v>
      </c>
      <c r="L1447" s="95">
        <v>311010000</v>
      </c>
      <c r="M1447" s="723" t="s">
        <v>342</v>
      </c>
      <c r="N1447" s="723" t="s">
        <v>2115</v>
      </c>
      <c r="O1447" s="809" t="s">
        <v>4682</v>
      </c>
      <c r="P1447" s="723" t="s">
        <v>229</v>
      </c>
      <c r="Q1447" s="870" t="s">
        <v>230</v>
      </c>
      <c r="R1447" s="723" t="s">
        <v>2856</v>
      </c>
      <c r="S1447" s="723">
        <v>6</v>
      </c>
      <c r="T1447" s="723" t="s">
        <v>5174</v>
      </c>
      <c r="U1447" s="785">
        <v>20</v>
      </c>
      <c r="V1447" s="785">
        <v>1712</v>
      </c>
      <c r="W1447" s="1371">
        <v>34240</v>
      </c>
      <c r="X1447" s="785">
        <v>38348.800000000003</v>
      </c>
      <c r="Y1447" s="723"/>
      <c r="Z1447" s="723">
        <v>2016</v>
      </c>
      <c r="AA1447" s="723"/>
      <c r="AB1447" s="756" t="s">
        <v>876</v>
      </c>
      <c r="AC1447" s="756" t="s">
        <v>209</v>
      </c>
      <c r="AD1447" s="756"/>
      <c r="AE1447" s="756"/>
      <c r="AF1447" s="756"/>
      <c r="AG1447" s="756" t="s">
        <v>7170</v>
      </c>
      <c r="AH1447" s="756" t="s">
        <v>794</v>
      </c>
      <c r="AI1447" s="756">
        <v>210000329</v>
      </c>
      <c r="AJ1447" s="756" t="s">
        <v>6944</v>
      </c>
      <c r="AK1447" s="803"/>
    </row>
    <row r="1448" spans="1:37" s="192" customFormat="1" ht="100.5" customHeight="1">
      <c r="A1448" s="723" t="s">
        <v>7171</v>
      </c>
      <c r="B1448" s="1039" t="s">
        <v>33</v>
      </c>
      <c r="C1448" s="723" t="s">
        <v>6478</v>
      </c>
      <c r="D1448" s="723" t="s">
        <v>5172</v>
      </c>
      <c r="E1448" s="723" t="str">
        <f t="shared" si="52"/>
        <v>Рукав</v>
      </c>
      <c r="F1448" s="723" t="s">
        <v>6479</v>
      </c>
      <c r="G1448" s="723" t="str">
        <f t="shared" si="53"/>
        <v>пожарный, внутренний диаметр 51   , ГОСТ 7877-75</v>
      </c>
      <c r="H1448" s="723"/>
      <c r="I1448" s="723"/>
      <c r="J1448" s="723" t="s">
        <v>38</v>
      </c>
      <c r="K1448" s="723">
        <v>0</v>
      </c>
      <c r="L1448" s="95">
        <v>311010000</v>
      </c>
      <c r="M1448" s="723" t="s">
        <v>342</v>
      </c>
      <c r="N1448" s="723" t="s">
        <v>2115</v>
      </c>
      <c r="O1448" s="809" t="s">
        <v>4682</v>
      </c>
      <c r="P1448" s="723" t="s">
        <v>229</v>
      </c>
      <c r="Q1448" s="870" t="s">
        <v>230</v>
      </c>
      <c r="R1448" s="723" t="s">
        <v>2856</v>
      </c>
      <c r="S1448" s="723">
        <v>6</v>
      </c>
      <c r="T1448" s="723" t="s">
        <v>5174</v>
      </c>
      <c r="U1448" s="785">
        <v>20</v>
      </c>
      <c r="V1448" s="785">
        <v>3100</v>
      </c>
      <c r="W1448" s="1371">
        <v>62000</v>
      </c>
      <c r="X1448" s="785">
        <v>69440</v>
      </c>
      <c r="Y1448" s="723"/>
      <c r="Z1448" s="723">
        <v>2016</v>
      </c>
      <c r="AA1448" s="723"/>
      <c r="AB1448" s="756" t="s">
        <v>876</v>
      </c>
      <c r="AC1448" s="756" t="s">
        <v>209</v>
      </c>
      <c r="AD1448" s="756"/>
      <c r="AE1448" s="756"/>
      <c r="AF1448" s="756"/>
      <c r="AG1448" s="756" t="s">
        <v>7170</v>
      </c>
      <c r="AH1448" s="756" t="s">
        <v>794</v>
      </c>
      <c r="AI1448" s="756">
        <v>210000330</v>
      </c>
      <c r="AJ1448" s="756" t="s">
        <v>6481</v>
      </c>
      <c r="AK1448" s="803"/>
    </row>
    <row r="1449" spans="1:37" s="192" customFormat="1" ht="100.5" customHeight="1">
      <c r="A1449" s="723" t="s">
        <v>7172</v>
      </c>
      <c r="B1449" s="1039" t="s">
        <v>33</v>
      </c>
      <c r="C1449" s="723" t="s">
        <v>6964</v>
      </c>
      <c r="D1449" s="723" t="s">
        <v>6965</v>
      </c>
      <c r="E1449" s="723" t="str">
        <f t="shared" si="52"/>
        <v>Веревка</v>
      </c>
      <c r="F1449" s="723" t="s">
        <v>6966</v>
      </c>
      <c r="G1449" s="723" t="str">
        <f t="shared" si="53"/>
        <v>пожарная, спасательная с коушами</v>
      </c>
      <c r="H1449" s="723"/>
      <c r="I1449" s="723"/>
      <c r="J1449" s="723" t="s">
        <v>38</v>
      </c>
      <c r="K1449" s="723">
        <v>0</v>
      </c>
      <c r="L1449" s="95">
        <v>311010000</v>
      </c>
      <c r="M1449" s="723" t="s">
        <v>342</v>
      </c>
      <c r="N1449" s="723" t="s">
        <v>2115</v>
      </c>
      <c r="O1449" s="809" t="s">
        <v>4682</v>
      </c>
      <c r="P1449" s="723" t="s">
        <v>229</v>
      </c>
      <c r="Q1449" s="870" t="s">
        <v>230</v>
      </c>
      <c r="R1449" s="723" t="s">
        <v>2856</v>
      </c>
      <c r="S1449" s="723">
        <v>796</v>
      </c>
      <c r="T1449" s="723" t="s">
        <v>232</v>
      </c>
      <c r="U1449" s="785">
        <v>1</v>
      </c>
      <c r="V1449" s="785">
        <v>18000</v>
      </c>
      <c r="W1449" s="1371">
        <v>18000</v>
      </c>
      <c r="X1449" s="785">
        <v>20160</v>
      </c>
      <c r="Y1449" s="723"/>
      <c r="Z1449" s="723">
        <v>2016</v>
      </c>
      <c r="AA1449" s="723"/>
      <c r="AB1449" s="756" t="s">
        <v>876</v>
      </c>
      <c r="AC1449" s="756" t="s">
        <v>209</v>
      </c>
      <c r="AD1449" s="756"/>
      <c r="AE1449" s="756"/>
      <c r="AF1449" s="756"/>
      <c r="AG1449" s="756" t="s">
        <v>7173</v>
      </c>
      <c r="AH1449" s="756" t="s">
        <v>794</v>
      </c>
      <c r="AI1449" s="756">
        <v>210000761</v>
      </c>
      <c r="AJ1449" s="756" t="s">
        <v>6968</v>
      </c>
      <c r="AK1449" s="803"/>
    </row>
    <row r="1450" spans="1:37" s="192" customFormat="1" ht="100.5" customHeight="1">
      <c r="A1450" s="723" t="s">
        <v>7174</v>
      </c>
      <c r="B1450" s="1039" t="s">
        <v>33</v>
      </c>
      <c r="C1450" s="723" t="s">
        <v>6970</v>
      </c>
      <c r="D1450" s="723" t="s">
        <v>6734</v>
      </c>
      <c r="E1450" s="723" t="str">
        <f t="shared" si="52"/>
        <v>Пояс</v>
      </c>
      <c r="F1450" s="723" t="s">
        <v>6971</v>
      </c>
      <c r="G1450" s="723" t="str">
        <f t="shared" si="53"/>
        <v>предохранительный, страховочный, лямочный с амортизатором</v>
      </c>
      <c r="H1450" s="723"/>
      <c r="I1450" s="723"/>
      <c r="J1450" s="723" t="s">
        <v>38</v>
      </c>
      <c r="K1450" s="723">
        <v>0</v>
      </c>
      <c r="L1450" s="95">
        <v>311010000</v>
      </c>
      <c r="M1450" s="723" t="s">
        <v>342</v>
      </c>
      <c r="N1450" s="723" t="s">
        <v>2115</v>
      </c>
      <c r="O1450" s="809" t="s">
        <v>4682</v>
      </c>
      <c r="P1450" s="723" t="s">
        <v>229</v>
      </c>
      <c r="Q1450" s="870" t="s">
        <v>230</v>
      </c>
      <c r="R1450" s="723" t="s">
        <v>2856</v>
      </c>
      <c r="S1450" s="723">
        <v>796</v>
      </c>
      <c r="T1450" s="723" t="s">
        <v>232</v>
      </c>
      <c r="U1450" s="785">
        <v>2</v>
      </c>
      <c r="V1450" s="785">
        <v>11000</v>
      </c>
      <c r="W1450" s="1371">
        <v>22000</v>
      </c>
      <c r="X1450" s="785">
        <v>24640</v>
      </c>
      <c r="Y1450" s="723"/>
      <c r="Z1450" s="723">
        <v>2016</v>
      </c>
      <c r="AA1450" s="723"/>
      <c r="AB1450" s="756" t="s">
        <v>876</v>
      </c>
      <c r="AC1450" s="756" t="s">
        <v>209</v>
      </c>
      <c r="AD1450" s="756"/>
      <c r="AE1450" s="756"/>
      <c r="AF1450" s="756"/>
      <c r="AG1450" s="756" t="s">
        <v>7175</v>
      </c>
      <c r="AH1450" s="756" t="s">
        <v>794</v>
      </c>
      <c r="AI1450" s="756">
        <v>210000763</v>
      </c>
      <c r="AJ1450" s="756" t="s">
        <v>6973</v>
      </c>
      <c r="AK1450" s="803"/>
    </row>
    <row r="1451" spans="1:37" s="550" customFormat="1" ht="100.5" customHeight="1">
      <c r="A1451" s="843" t="s">
        <v>7176</v>
      </c>
      <c r="B1451" s="1078" t="s">
        <v>33</v>
      </c>
      <c r="C1451" s="843" t="s">
        <v>6325</v>
      </c>
      <c r="D1451" s="843" t="s">
        <v>6326</v>
      </c>
      <c r="E1451" s="843" t="str">
        <f t="shared" si="52"/>
        <v>Ткань</v>
      </c>
      <c r="F1451" s="843" t="s">
        <v>6327</v>
      </c>
      <c r="G1451" s="843" t="str">
        <f t="shared" si="53"/>
        <v>асбестовая, для изготовления теплоизоляционных материалов,  прорезиненных набивок, прокладочных колец и манжет, ГОСТ 6102-94</v>
      </c>
      <c r="H1451" s="843"/>
      <c r="I1451" s="843"/>
      <c r="J1451" s="843" t="s">
        <v>1135</v>
      </c>
      <c r="K1451" s="843">
        <v>50</v>
      </c>
      <c r="L1451" s="551">
        <v>311010000</v>
      </c>
      <c r="M1451" s="843" t="s">
        <v>342</v>
      </c>
      <c r="N1451" s="843" t="s">
        <v>2115</v>
      </c>
      <c r="O1451" s="925" t="s">
        <v>4682</v>
      </c>
      <c r="P1451" s="843" t="s">
        <v>229</v>
      </c>
      <c r="Q1451" s="1062" t="s">
        <v>230</v>
      </c>
      <c r="R1451" s="843" t="s">
        <v>2856</v>
      </c>
      <c r="S1451" s="923" t="s">
        <v>8970</v>
      </c>
      <c r="T1451" s="843" t="s">
        <v>3168</v>
      </c>
      <c r="U1451" s="892">
        <v>1.3</v>
      </c>
      <c r="V1451" s="892">
        <v>3500</v>
      </c>
      <c r="W1451" s="1377">
        <v>0</v>
      </c>
      <c r="X1451" s="892">
        <v>0</v>
      </c>
      <c r="Y1451" s="843" t="s">
        <v>4270</v>
      </c>
      <c r="Z1451" s="843">
        <v>2016</v>
      </c>
      <c r="AA1451" s="843"/>
      <c r="AB1451" s="894" t="s">
        <v>876</v>
      </c>
      <c r="AC1451" s="894"/>
      <c r="AD1451" s="894"/>
      <c r="AE1451" s="894"/>
      <c r="AF1451" s="894"/>
      <c r="AG1451" s="894" t="s">
        <v>7177</v>
      </c>
      <c r="AH1451" s="894" t="s">
        <v>794</v>
      </c>
      <c r="AI1451" s="894">
        <v>210000913</v>
      </c>
      <c r="AJ1451" s="894" t="s">
        <v>6516</v>
      </c>
      <c r="AK1451" s="1064"/>
    </row>
    <row r="1452" spans="1:37" s="1243" customFormat="1" ht="99.75" customHeight="1">
      <c r="A1452" s="1201" t="s">
        <v>13635</v>
      </c>
      <c r="B1452" s="1270" t="s">
        <v>33</v>
      </c>
      <c r="C1452" s="1201" t="s">
        <v>6325</v>
      </c>
      <c r="D1452" s="1201" t="s">
        <v>6326</v>
      </c>
      <c r="E1452" s="1201" t="str">
        <f t="shared" si="52"/>
        <v>Ткань</v>
      </c>
      <c r="F1452" s="1201" t="s">
        <v>6327</v>
      </c>
      <c r="G1452" s="1201" t="str">
        <f t="shared" si="53"/>
        <v>асбестовая, для изготовления теплоизоляционных материалов,  прорезиненных набивок, прокладочных колец и манжет, ГОСТ 6102-94</v>
      </c>
      <c r="H1452" s="1201"/>
      <c r="I1452" s="1201"/>
      <c r="J1452" s="1201" t="s">
        <v>1135</v>
      </c>
      <c r="K1452" s="1201">
        <v>50</v>
      </c>
      <c r="L1452" s="1319">
        <v>311010000</v>
      </c>
      <c r="M1452" s="1201" t="s">
        <v>342</v>
      </c>
      <c r="N1452" s="1201" t="s">
        <v>2035</v>
      </c>
      <c r="O1452" s="1192" t="s">
        <v>4682</v>
      </c>
      <c r="P1452" s="1201" t="s">
        <v>229</v>
      </c>
      <c r="Q1452" s="1256" t="s">
        <v>230</v>
      </c>
      <c r="R1452" s="1201" t="s">
        <v>2856</v>
      </c>
      <c r="S1452" s="1191" t="s">
        <v>8970</v>
      </c>
      <c r="T1452" s="1201" t="s">
        <v>3168</v>
      </c>
      <c r="U1452" s="1267">
        <v>1.3</v>
      </c>
      <c r="V1452" s="1267">
        <v>3500</v>
      </c>
      <c r="W1452" s="1267">
        <v>4550</v>
      </c>
      <c r="X1452" s="1267">
        <v>5096</v>
      </c>
      <c r="Y1452" s="1201"/>
      <c r="Z1452" s="1201">
        <v>2016</v>
      </c>
      <c r="AA1452" s="1201">
        <v>22</v>
      </c>
      <c r="AB1452" s="1180" t="s">
        <v>876</v>
      </c>
      <c r="AC1452" s="1180"/>
      <c r="AD1452" s="1180"/>
      <c r="AE1452" s="1180"/>
      <c r="AF1452" s="1180"/>
      <c r="AG1452" s="1180" t="s">
        <v>7177</v>
      </c>
      <c r="AH1452" s="1180" t="s">
        <v>794</v>
      </c>
      <c r="AI1452" s="1180">
        <v>210000913</v>
      </c>
      <c r="AJ1452" s="1180" t="s">
        <v>6516</v>
      </c>
      <c r="AK1452" s="1180" t="s">
        <v>13599</v>
      </c>
    </row>
    <row r="1453" spans="1:37" s="550" customFormat="1" ht="100.5" customHeight="1">
      <c r="A1453" s="843" t="s">
        <v>7178</v>
      </c>
      <c r="B1453" s="1078" t="s">
        <v>33</v>
      </c>
      <c r="C1453" s="843" t="s">
        <v>6518</v>
      </c>
      <c r="D1453" s="843" t="s">
        <v>898</v>
      </c>
      <c r="E1453" s="843" t="str">
        <f t="shared" si="52"/>
        <v>Набивка</v>
      </c>
      <c r="F1453" s="843" t="s">
        <v>6519</v>
      </c>
      <c r="G1453" s="843" t="str">
        <f t="shared" si="53"/>
        <v>асбестовая, марка АП (АП-31), квадратная, сальниковая, размер 10 мм, ГОСТ 5152-84</v>
      </c>
      <c r="H1453" s="843"/>
      <c r="I1453" s="843"/>
      <c r="J1453" s="843" t="s">
        <v>1135</v>
      </c>
      <c r="K1453" s="843">
        <v>83</v>
      </c>
      <c r="L1453" s="551">
        <v>311010000</v>
      </c>
      <c r="M1453" s="843" t="s">
        <v>342</v>
      </c>
      <c r="N1453" s="843" t="s">
        <v>2115</v>
      </c>
      <c r="O1453" s="925" t="s">
        <v>4682</v>
      </c>
      <c r="P1453" s="843" t="s">
        <v>229</v>
      </c>
      <c r="Q1453" s="1062" t="s">
        <v>230</v>
      </c>
      <c r="R1453" s="843" t="s">
        <v>2856</v>
      </c>
      <c r="S1453" s="843">
        <v>166</v>
      </c>
      <c r="T1453" s="843" t="s">
        <v>902</v>
      </c>
      <c r="U1453" s="892">
        <v>56.3</v>
      </c>
      <c r="V1453" s="892">
        <v>4800</v>
      </c>
      <c r="W1453" s="1377">
        <v>0</v>
      </c>
      <c r="X1453" s="892">
        <v>0</v>
      </c>
      <c r="Y1453" s="843" t="s">
        <v>4270</v>
      </c>
      <c r="Z1453" s="843">
        <v>2016</v>
      </c>
      <c r="AA1453" s="843"/>
      <c r="AB1453" s="894" t="s">
        <v>876</v>
      </c>
      <c r="AC1453" s="894"/>
      <c r="AD1453" s="894"/>
      <c r="AE1453" s="894"/>
      <c r="AF1453" s="894"/>
      <c r="AG1453" s="894" t="s">
        <v>7179</v>
      </c>
      <c r="AH1453" s="894" t="s">
        <v>794</v>
      </c>
      <c r="AI1453" s="894">
        <v>210000915</v>
      </c>
      <c r="AJ1453" s="894" t="s">
        <v>6521</v>
      </c>
      <c r="AK1453" s="1064"/>
    </row>
    <row r="1454" spans="1:37" s="1243" customFormat="1" ht="99.75" customHeight="1">
      <c r="A1454" s="1201" t="s">
        <v>13636</v>
      </c>
      <c r="B1454" s="1270" t="s">
        <v>33</v>
      </c>
      <c r="C1454" s="1201" t="s">
        <v>6518</v>
      </c>
      <c r="D1454" s="1201" t="s">
        <v>898</v>
      </c>
      <c r="E1454" s="1201" t="str">
        <f t="shared" si="52"/>
        <v>Набивка</v>
      </c>
      <c r="F1454" s="1201" t="s">
        <v>6519</v>
      </c>
      <c r="G1454" s="1201" t="str">
        <f t="shared" si="53"/>
        <v>асбестовая, марка АП (АП-31), квадратная, сальниковая, размер 10 мм, ГОСТ 5152-84</v>
      </c>
      <c r="H1454" s="1201"/>
      <c r="I1454" s="1201"/>
      <c r="J1454" s="1201" t="s">
        <v>1135</v>
      </c>
      <c r="K1454" s="1201">
        <v>83</v>
      </c>
      <c r="L1454" s="1319">
        <v>311010000</v>
      </c>
      <c r="M1454" s="1201" t="s">
        <v>342</v>
      </c>
      <c r="N1454" s="1201" t="s">
        <v>2035</v>
      </c>
      <c r="O1454" s="1192" t="s">
        <v>4682</v>
      </c>
      <c r="P1454" s="1201" t="s">
        <v>229</v>
      </c>
      <c r="Q1454" s="1256" t="s">
        <v>230</v>
      </c>
      <c r="R1454" s="1201" t="s">
        <v>2856</v>
      </c>
      <c r="S1454" s="1201">
        <v>166</v>
      </c>
      <c r="T1454" s="1201" t="s">
        <v>902</v>
      </c>
      <c r="U1454" s="1267">
        <v>56.3</v>
      </c>
      <c r="V1454" s="1267">
        <v>4800</v>
      </c>
      <c r="W1454" s="1267">
        <v>270240</v>
      </c>
      <c r="X1454" s="1267">
        <v>302668.79999999999</v>
      </c>
      <c r="Y1454" s="1201"/>
      <c r="Z1454" s="1201">
        <v>2016</v>
      </c>
      <c r="AA1454" s="1201">
        <v>22</v>
      </c>
      <c r="AB1454" s="1180" t="s">
        <v>876</v>
      </c>
      <c r="AC1454" s="1180"/>
      <c r="AD1454" s="1180"/>
      <c r="AE1454" s="1180"/>
      <c r="AF1454" s="1180"/>
      <c r="AG1454" s="1180" t="s">
        <v>7179</v>
      </c>
      <c r="AH1454" s="1180" t="s">
        <v>794</v>
      </c>
      <c r="AI1454" s="1180">
        <v>210000915</v>
      </c>
      <c r="AJ1454" s="1180" t="s">
        <v>6521</v>
      </c>
      <c r="AK1454" s="1180" t="s">
        <v>13599</v>
      </c>
    </row>
    <row r="1455" spans="1:37" s="550" customFormat="1" ht="100.5" customHeight="1">
      <c r="A1455" s="843" t="s">
        <v>7180</v>
      </c>
      <c r="B1455" s="1078" t="s">
        <v>33</v>
      </c>
      <c r="C1455" s="843" t="s">
        <v>6977</v>
      </c>
      <c r="D1455" s="843" t="s">
        <v>898</v>
      </c>
      <c r="E1455" s="843" t="str">
        <f t="shared" si="52"/>
        <v>Набивка</v>
      </c>
      <c r="F1455" s="843" t="s">
        <v>6978</v>
      </c>
      <c r="G1455" s="843" t="str">
        <f t="shared" si="53"/>
        <v>асбестовая, марка АП (АП-31), квадратная, сальниковая, размер 12 мм, ГОСТ 5152-84</v>
      </c>
      <c r="H1455" s="843"/>
      <c r="I1455" s="843"/>
      <c r="J1455" s="843" t="s">
        <v>1135</v>
      </c>
      <c r="K1455" s="843">
        <v>83</v>
      </c>
      <c r="L1455" s="551">
        <v>311010000</v>
      </c>
      <c r="M1455" s="843" t="s">
        <v>342</v>
      </c>
      <c r="N1455" s="843" t="s">
        <v>2115</v>
      </c>
      <c r="O1455" s="925" t="s">
        <v>4682</v>
      </c>
      <c r="P1455" s="843" t="s">
        <v>229</v>
      </c>
      <c r="Q1455" s="1062" t="s">
        <v>230</v>
      </c>
      <c r="R1455" s="843" t="s">
        <v>2856</v>
      </c>
      <c r="S1455" s="843">
        <v>166</v>
      </c>
      <c r="T1455" s="843" t="s">
        <v>902</v>
      </c>
      <c r="U1455" s="892">
        <v>86.997</v>
      </c>
      <c r="V1455" s="892">
        <v>802</v>
      </c>
      <c r="W1455" s="1377">
        <v>0</v>
      </c>
      <c r="X1455" s="892">
        <v>0</v>
      </c>
      <c r="Y1455" s="843" t="s">
        <v>4270</v>
      </c>
      <c r="Z1455" s="843">
        <v>2016</v>
      </c>
      <c r="AA1455" s="843"/>
      <c r="AB1455" s="894" t="s">
        <v>876</v>
      </c>
      <c r="AC1455" s="894"/>
      <c r="AD1455" s="894"/>
      <c r="AE1455" s="894"/>
      <c r="AF1455" s="894"/>
      <c r="AG1455" s="894" t="s">
        <v>7181</v>
      </c>
      <c r="AH1455" s="894" t="s">
        <v>794</v>
      </c>
      <c r="AI1455" s="894">
        <v>210000916</v>
      </c>
      <c r="AJ1455" s="894" t="s">
        <v>6980</v>
      </c>
      <c r="AK1455" s="1064"/>
    </row>
    <row r="1456" spans="1:37" s="1243" customFormat="1" ht="99.75" customHeight="1">
      <c r="A1456" s="1201" t="s">
        <v>13637</v>
      </c>
      <c r="B1456" s="1270" t="s">
        <v>33</v>
      </c>
      <c r="C1456" s="1201" t="s">
        <v>6977</v>
      </c>
      <c r="D1456" s="1201" t="s">
        <v>898</v>
      </c>
      <c r="E1456" s="1201" t="str">
        <f t="shared" si="52"/>
        <v>Набивка</v>
      </c>
      <c r="F1456" s="1201" t="s">
        <v>6978</v>
      </c>
      <c r="G1456" s="1201" t="str">
        <f t="shared" si="53"/>
        <v>асбестовая, марка АП (АП-31), квадратная, сальниковая, размер 12 мм, ГОСТ 5152-84</v>
      </c>
      <c r="H1456" s="1201"/>
      <c r="I1456" s="1201"/>
      <c r="J1456" s="1201" t="s">
        <v>1135</v>
      </c>
      <c r="K1456" s="1201">
        <v>83</v>
      </c>
      <c r="L1456" s="1319">
        <v>311010000</v>
      </c>
      <c r="M1456" s="1201" t="s">
        <v>342</v>
      </c>
      <c r="N1456" s="1201" t="s">
        <v>2035</v>
      </c>
      <c r="O1456" s="1192" t="s">
        <v>4682</v>
      </c>
      <c r="P1456" s="1201" t="s">
        <v>229</v>
      </c>
      <c r="Q1456" s="1256" t="s">
        <v>230</v>
      </c>
      <c r="R1456" s="1201" t="s">
        <v>2856</v>
      </c>
      <c r="S1456" s="1201">
        <v>166</v>
      </c>
      <c r="T1456" s="1201" t="s">
        <v>902</v>
      </c>
      <c r="U1456" s="1267">
        <v>86.997</v>
      </c>
      <c r="V1456" s="1267">
        <v>802</v>
      </c>
      <c r="W1456" s="1267">
        <v>69771.59</v>
      </c>
      <c r="X1456" s="1267">
        <v>78144.179999999993</v>
      </c>
      <c r="Y1456" s="1201"/>
      <c r="Z1456" s="1201">
        <v>2016</v>
      </c>
      <c r="AA1456" s="1201">
        <v>22</v>
      </c>
      <c r="AB1456" s="1180" t="s">
        <v>876</v>
      </c>
      <c r="AC1456" s="1180"/>
      <c r="AD1456" s="1180"/>
      <c r="AE1456" s="1180"/>
      <c r="AF1456" s="1180"/>
      <c r="AG1456" s="1180" t="s">
        <v>7181</v>
      </c>
      <c r="AH1456" s="1180" t="s">
        <v>794</v>
      </c>
      <c r="AI1456" s="1180">
        <v>210000916</v>
      </c>
      <c r="AJ1456" s="1180" t="s">
        <v>6980</v>
      </c>
      <c r="AK1456" s="1180" t="s">
        <v>13599</v>
      </c>
    </row>
    <row r="1457" spans="1:37" s="192" customFormat="1" ht="100.5" customHeight="1">
      <c r="A1457" s="723" t="s">
        <v>7182</v>
      </c>
      <c r="B1457" s="1039" t="s">
        <v>33</v>
      </c>
      <c r="C1457" s="723" t="s">
        <v>7183</v>
      </c>
      <c r="D1457" s="723" t="s">
        <v>6715</v>
      </c>
      <c r="E1457" s="723" t="str">
        <f t="shared" si="52"/>
        <v>Шнур</v>
      </c>
      <c r="F1457" s="723" t="s">
        <v>7184</v>
      </c>
      <c r="G1457" s="723" t="str">
        <f t="shared" si="53"/>
        <v>теплоизоляционный/уплотнительный, асбестовый, марка ШАОН, общего назначения, диаметр-12,0 мм, ГОСТ 1779-83</v>
      </c>
      <c r="H1457" s="723"/>
      <c r="I1457" s="723"/>
      <c r="J1457" s="723" t="s">
        <v>38</v>
      </c>
      <c r="K1457" s="723">
        <v>0</v>
      </c>
      <c r="L1457" s="95">
        <v>311010000</v>
      </c>
      <c r="M1457" s="723" t="s">
        <v>342</v>
      </c>
      <c r="N1457" s="723" t="s">
        <v>2115</v>
      </c>
      <c r="O1457" s="809" t="s">
        <v>4682</v>
      </c>
      <c r="P1457" s="723" t="s">
        <v>229</v>
      </c>
      <c r="Q1457" s="870" t="s">
        <v>230</v>
      </c>
      <c r="R1457" s="723" t="s">
        <v>2856</v>
      </c>
      <c r="S1457" s="723">
        <v>166</v>
      </c>
      <c r="T1457" s="723" t="s">
        <v>902</v>
      </c>
      <c r="U1457" s="785">
        <v>44.2</v>
      </c>
      <c r="V1457" s="785">
        <v>1605</v>
      </c>
      <c r="W1457" s="1371">
        <v>70941</v>
      </c>
      <c r="X1457" s="785">
        <v>79453.919999999998</v>
      </c>
      <c r="Y1457" s="723"/>
      <c r="Z1457" s="723">
        <v>2016</v>
      </c>
      <c r="AA1457" s="723"/>
      <c r="AB1457" s="756" t="s">
        <v>876</v>
      </c>
      <c r="AC1457" s="756" t="s">
        <v>209</v>
      </c>
      <c r="AD1457" s="756"/>
      <c r="AE1457" s="756"/>
      <c r="AF1457" s="756"/>
      <c r="AG1457" s="756" t="s">
        <v>7185</v>
      </c>
      <c r="AH1457" s="756" t="s">
        <v>794</v>
      </c>
      <c r="AI1457" s="756">
        <v>210000927</v>
      </c>
      <c r="AJ1457" s="756" t="s">
        <v>7186</v>
      </c>
      <c r="AK1457" s="803"/>
    </row>
    <row r="1458" spans="1:37" s="550" customFormat="1" ht="100.5" customHeight="1">
      <c r="A1458" s="843" t="s">
        <v>7187</v>
      </c>
      <c r="B1458" s="1078" t="s">
        <v>33</v>
      </c>
      <c r="C1458" s="843" t="s">
        <v>6523</v>
      </c>
      <c r="D1458" s="843" t="s">
        <v>6524</v>
      </c>
      <c r="E1458" s="843" t="str">
        <f t="shared" si="52"/>
        <v>Фторопласт</v>
      </c>
      <c r="F1458" s="843" t="s">
        <v>6525</v>
      </c>
      <c r="G1458" s="843" t="str">
        <f t="shared" si="53"/>
        <v>листовой, толщина 3 мм</v>
      </c>
      <c r="H1458" s="843"/>
      <c r="I1458" s="843"/>
      <c r="J1458" s="843" t="s">
        <v>1135</v>
      </c>
      <c r="K1458" s="843">
        <v>70</v>
      </c>
      <c r="L1458" s="551">
        <v>311010000</v>
      </c>
      <c r="M1458" s="843" t="s">
        <v>342</v>
      </c>
      <c r="N1458" s="843" t="s">
        <v>2115</v>
      </c>
      <c r="O1458" s="925" t="s">
        <v>4682</v>
      </c>
      <c r="P1458" s="843" t="s">
        <v>229</v>
      </c>
      <c r="Q1458" s="1062" t="s">
        <v>230</v>
      </c>
      <c r="R1458" s="843" t="s">
        <v>2856</v>
      </c>
      <c r="S1458" s="843">
        <v>166</v>
      </c>
      <c r="T1458" s="843" t="s">
        <v>902</v>
      </c>
      <c r="U1458" s="892">
        <v>60.48</v>
      </c>
      <c r="V1458" s="892">
        <v>1200</v>
      </c>
      <c r="W1458" s="1377">
        <v>0</v>
      </c>
      <c r="X1458" s="892">
        <v>0</v>
      </c>
      <c r="Y1458" s="843" t="s">
        <v>4270</v>
      </c>
      <c r="Z1458" s="843">
        <v>2016</v>
      </c>
      <c r="AA1458" s="843"/>
      <c r="AB1458" s="894" t="s">
        <v>876</v>
      </c>
      <c r="AC1458" s="894"/>
      <c r="AD1458" s="894"/>
      <c r="AE1458" s="894"/>
      <c r="AF1458" s="894"/>
      <c r="AG1458" s="894" t="s">
        <v>7188</v>
      </c>
      <c r="AH1458" s="894" t="s">
        <v>794</v>
      </c>
      <c r="AI1458" s="894">
        <v>210000946</v>
      </c>
      <c r="AJ1458" s="894" t="s">
        <v>6527</v>
      </c>
      <c r="AK1458" s="1064"/>
    </row>
    <row r="1459" spans="1:37" s="1243" customFormat="1" ht="99.75" customHeight="1">
      <c r="A1459" s="1201" t="s">
        <v>13638</v>
      </c>
      <c r="B1459" s="1270" t="s">
        <v>33</v>
      </c>
      <c r="C1459" s="1201" t="s">
        <v>6523</v>
      </c>
      <c r="D1459" s="1201" t="s">
        <v>6524</v>
      </c>
      <c r="E1459" s="1201" t="str">
        <f t="shared" si="52"/>
        <v>Фторопласт</v>
      </c>
      <c r="F1459" s="1201" t="s">
        <v>6525</v>
      </c>
      <c r="G1459" s="1201" t="str">
        <f t="shared" si="53"/>
        <v>листовой, толщина 3 мм</v>
      </c>
      <c r="H1459" s="1201"/>
      <c r="I1459" s="1201"/>
      <c r="J1459" s="1201" t="s">
        <v>1135</v>
      </c>
      <c r="K1459" s="1201">
        <v>70</v>
      </c>
      <c r="L1459" s="1319">
        <v>311010000</v>
      </c>
      <c r="M1459" s="1201" t="s">
        <v>342</v>
      </c>
      <c r="N1459" s="1201" t="s">
        <v>2035</v>
      </c>
      <c r="O1459" s="1192" t="s">
        <v>4682</v>
      </c>
      <c r="P1459" s="1201" t="s">
        <v>229</v>
      </c>
      <c r="Q1459" s="1256" t="s">
        <v>230</v>
      </c>
      <c r="R1459" s="1201" t="s">
        <v>2856</v>
      </c>
      <c r="S1459" s="1201">
        <v>166</v>
      </c>
      <c r="T1459" s="1201" t="s">
        <v>902</v>
      </c>
      <c r="U1459" s="1267">
        <v>60.48</v>
      </c>
      <c r="V1459" s="1267">
        <v>1200</v>
      </c>
      <c r="W1459" s="1267">
        <v>72576</v>
      </c>
      <c r="X1459" s="1267">
        <v>81285.119999999995</v>
      </c>
      <c r="Y1459" s="1201"/>
      <c r="Z1459" s="1201">
        <v>2016</v>
      </c>
      <c r="AA1459" s="1201">
        <v>22</v>
      </c>
      <c r="AB1459" s="1180" t="s">
        <v>876</v>
      </c>
      <c r="AC1459" s="1180"/>
      <c r="AD1459" s="1180"/>
      <c r="AE1459" s="1180"/>
      <c r="AF1459" s="1180"/>
      <c r="AG1459" s="1180" t="s">
        <v>7188</v>
      </c>
      <c r="AH1459" s="1180" t="s">
        <v>794</v>
      </c>
      <c r="AI1459" s="1180">
        <v>210000946</v>
      </c>
      <c r="AJ1459" s="1180" t="s">
        <v>6527</v>
      </c>
      <c r="AK1459" s="1180" t="s">
        <v>13599</v>
      </c>
    </row>
    <row r="1460" spans="1:37" s="550" customFormat="1" ht="100.5" customHeight="1">
      <c r="A1460" s="843" t="s">
        <v>7189</v>
      </c>
      <c r="B1460" s="1078" t="s">
        <v>33</v>
      </c>
      <c r="C1460" s="843" t="s">
        <v>6546</v>
      </c>
      <c r="D1460" s="843" t="s">
        <v>6547</v>
      </c>
      <c r="E1460" s="843" t="str">
        <f t="shared" si="52"/>
        <v>Кран пожарный</v>
      </c>
      <c r="F1460" s="843" t="s">
        <v>6548</v>
      </c>
      <c r="G1460" s="843" t="str">
        <f t="shared" si="53"/>
        <v>внутренний, муфтовый</v>
      </c>
      <c r="H1460" s="843"/>
      <c r="I1460" s="843"/>
      <c r="J1460" s="843" t="s">
        <v>1135</v>
      </c>
      <c r="K1460" s="843">
        <v>50</v>
      </c>
      <c r="L1460" s="551">
        <v>311010000</v>
      </c>
      <c r="M1460" s="843" t="s">
        <v>342</v>
      </c>
      <c r="N1460" s="843" t="s">
        <v>2115</v>
      </c>
      <c r="O1460" s="925" t="s">
        <v>4682</v>
      </c>
      <c r="P1460" s="843" t="s">
        <v>229</v>
      </c>
      <c r="Q1460" s="1062" t="s">
        <v>230</v>
      </c>
      <c r="R1460" s="843" t="s">
        <v>2856</v>
      </c>
      <c r="S1460" s="843">
        <v>796</v>
      </c>
      <c r="T1460" s="843" t="s">
        <v>232</v>
      </c>
      <c r="U1460" s="892">
        <v>2</v>
      </c>
      <c r="V1460" s="892">
        <v>7500</v>
      </c>
      <c r="W1460" s="1377">
        <v>0</v>
      </c>
      <c r="X1460" s="892">
        <v>0</v>
      </c>
      <c r="Y1460" s="843" t="s">
        <v>4270</v>
      </c>
      <c r="Z1460" s="843">
        <v>2016</v>
      </c>
      <c r="AA1460" s="843"/>
      <c r="AB1460" s="894" t="s">
        <v>876</v>
      </c>
      <c r="AC1460" s="894"/>
      <c r="AD1460" s="894"/>
      <c r="AE1460" s="894"/>
      <c r="AF1460" s="894"/>
      <c r="AG1460" s="894" t="s">
        <v>7190</v>
      </c>
      <c r="AH1460" s="894" t="s">
        <v>794</v>
      </c>
      <c r="AI1460" s="894">
        <v>210006466</v>
      </c>
      <c r="AJ1460" s="894" t="s">
        <v>6550</v>
      </c>
      <c r="AK1460" s="1064"/>
    </row>
    <row r="1461" spans="1:37" s="1243" customFormat="1" ht="99.75" customHeight="1">
      <c r="A1461" s="1201" t="s">
        <v>13639</v>
      </c>
      <c r="B1461" s="1270" t="s">
        <v>33</v>
      </c>
      <c r="C1461" s="1201" t="s">
        <v>6546</v>
      </c>
      <c r="D1461" s="1201" t="s">
        <v>6547</v>
      </c>
      <c r="E1461" s="1201" t="str">
        <f t="shared" si="52"/>
        <v>Кран пожарный</v>
      </c>
      <c r="F1461" s="1201" t="s">
        <v>6548</v>
      </c>
      <c r="G1461" s="1201" t="str">
        <f t="shared" si="53"/>
        <v>внутренний, муфтовый</v>
      </c>
      <c r="H1461" s="1201"/>
      <c r="I1461" s="1201"/>
      <c r="J1461" s="1201" t="s">
        <v>1135</v>
      </c>
      <c r="K1461" s="1201">
        <v>50</v>
      </c>
      <c r="L1461" s="1319">
        <v>311010000</v>
      </c>
      <c r="M1461" s="1201" t="s">
        <v>342</v>
      </c>
      <c r="N1461" s="1201" t="s">
        <v>2035</v>
      </c>
      <c r="O1461" s="1192" t="s">
        <v>4682</v>
      </c>
      <c r="P1461" s="1201" t="s">
        <v>229</v>
      </c>
      <c r="Q1461" s="1256" t="s">
        <v>230</v>
      </c>
      <c r="R1461" s="1201" t="s">
        <v>2856</v>
      </c>
      <c r="S1461" s="1201">
        <v>796</v>
      </c>
      <c r="T1461" s="1201" t="s">
        <v>232</v>
      </c>
      <c r="U1461" s="1267">
        <v>2</v>
      </c>
      <c r="V1461" s="1267">
        <v>7500</v>
      </c>
      <c r="W1461" s="1267">
        <v>15000</v>
      </c>
      <c r="X1461" s="1267">
        <v>16800</v>
      </c>
      <c r="Y1461" s="1201"/>
      <c r="Z1461" s="1201">
        <v>2016</v>
      </c>
      <c r="AA1461" s="1201">
        <v>22</v>
      </c>
      <c r="AB1461" s="1180" t="s">
        <v>876</v>
      </c>
      <c r="AC1461" s="1180"/>
      <c r="AD1461" s="1180"/>
      <c r="AE1461" s="1180"/>
      <c r="AF1461" s="1180"/>
      <c r="AG1461" s="1180" t="s">
        <v>7190</v>
      </c>
      <c r="AH1461" s="1180" t="s">
        <v>794</v>
      </c>
      <c r="AI1461" s="1180">
        <v>210006466</v>
      </c>
      <c r="AJ1461" s="1180" t="s">
        <v>6550</v>
      </c>
      <c r="AK1461" s="1180" t="s">
        <v>13599</v>
      </c>
    </row>
    <row r="1462" spans="1:37" s="550" customFormat="1" ht="100.5" customHeight="1">
      <c r="A1462" s="843" t="s">
        <v>7191</v>
      </c>
      <c r="B1462" s="1078" t="s">
        <v>33</v>
      </c>
      <c r="C1462" s="843" t="s">
        <v>7192</v>
      </c>
      <c r="D1462" s="843" t="s">
        <v>6586</v>
      </c>
      <c r="E1462" s="843" t="str">
        <f t="shared" si="52"/>
        <v>Шланг</v>
      </c>
      <c r="F1462" s="843" t="s">
        <v>6587</v>
      </c>
      <c r="G1462" s="843" t="str">
        <f t="shared" si="53"/>
        <v>газовый, для сварки и резки металлов класса I предназначен для подачи ацетилена, городского газа, пропана и бутана, I–6.3–0,63, наружный диаметр 13, ГОСТ 9356-75</v>
      </c>
      <c r="H1462" s="843"/>
      <c r="I1462" s="843"/>
      <c r="J1462" s="843" t="s">
        <v>1135</v>
      </c>
      <c r="K1462" s="843">
        <v>10</v>
      </c>
      <c r="L1462" s="551">
        <v>311010000</v>
      </c>
      <c r="M1462" s="843" t="s">
        <v>342</v>
      </c>
      <c r="N1462" s="843" t="s">
        <v>2115</v>
      </c>
      <c r="O1462" s="925" t="s">
        <v>4682</v>
      </c>
      <c r="P1462" s="843" t="s">
        <v>229</v>
      </c>
      <c r="Q1462" s="1062" t="s">
        <v>230</v>
      </c>
      <c r="R1462" s="843" t="s">
        <v>2856</v>
      </c>
      <c r="S1462" s="843">
        <v>796</v>
      </c>
      <c r="T1462" s="843" t="s">
        <v>232</v>
      </c>
      <c r="U1462" s="892">
        <v>1</v>
      </c>
      <c r="V1462" s="892">
        <v>1000</v>
      </c>
      <c r="W1462" s="1377">
        <v>0</v>
      </c>
      <c r="X1462" s="892">
        <v>0</v>
      </c>
      <c r="Y1462" s="843" t="s">
        <v>4270</v>
      </c>
      <c r="Z1462" s="843">
        <v>2016</v>
      </c>
      <c r="AA1462" s="843"/>
      <c r="AB1462" s="894" t="s">
        <v>876</v>
      </c>
      <c r="AC1462" s="894"/>
      <c r="AD1462" s="894"/>
      <c r="AE1462" s="894"/>
      <c r="AF1462" s="894"/>
      <c r="AG1462" s="894" t="s">
        <v>7193</v>
      </c>
      <c r="AH1462" s="894" t="s">
        <v>794</v>
      </c>
      <c r="AI1462" s="894">
        <v>210011157</v>
      </c>
      <c r="AJ1462" s="894" t="s">
        <v>7194</v>
      </c>
      <c r="AK1462" s="1064"/>
    </row>
    <row r="1463" spans="1:37" s="1243" customFormat="1" ht="99.75" customHeight="1">
      <c r="A1463" s="1201" t="s">
        <v>13640</v>
      </c>
      <c r="B1463" s="1270" t="s">
        <v>33</v>
      </c>
      <c r="C1463" s="1201" t="s">
        <v>7192</v>
      </c>
      <c r="D1463" s="1201" t="s">
        <v>6586</v>
      </c>
      <c r="E1463" s="1201" t="str">
        <f t="shared" si="52"/>
        <v>Шланг</v>
      </c>
      <c r="F1463" s="1201" t="s">
        <v>6587</v>
      </c>
      <c r="G1463" s="1201" t="str">
        <f t="shared" si="53"/>
        <v>газовый, для сварки и резки металлов класса I предназначен для подачи ацетилена, городского газа, пропана и бутана, I–6.3–0,63, наружный диаметр 13, ГОСТ 9356-75</v>
      </c>
      <c r="H1463" s="1201"/>
      <c r="I1463" s="1201"/>
      <c r="J1463" s="1201" t="s">
        <v>1135</v>
      </c>
      <c r="K1463" s="1201">
        <v>10</v>
      </c>
      <c r="L1463" s="1319">
        <v>311010000</v>
      </c>
      <c r="M1463" s="1201" t="s">
        <v>342</v>
      </c>
      <c r="N1463" s="1201" t="s">
        <v>2035</v>
      </c>
      <c r="O1463" s="1192" t="s">
        <v>4682</v>
      </c>
      <c r="P1463" s="1201" t="s">
        <v>229</v>
      </c>
      <c r="Q1463" s="1256" t="s">
        <v>230</v>
      </c>
      <c r="R1463" s="1201" t="s">
        <v>2856</v>
      </c>
      <c r="S1463" s="1201">
        <v>796</v>
      </c>
      <c r="T1463" s="1201" t="s">
        <v>232</v>
      </c>
      <c r="U1463" s="1267">
        <v>1</v>
      </c>
      <c r="V1463" s="1267">
        <v>1000</v>
      </c>
      <c r="W1463" s="1267">
        <v>1000</v>
      </c>
      <c r="X1463" s="1267">
        <v>1120</v>
      </c>
      <c r="Y1463" s="1201"/>
      <c r="Z1463" s="1201">
        <v>2016</v>
      </c>
      <c r="AA1463" s="1201">
        <v>22</v>
      </c>
      <c r="AB1463" s="1180" t="s">
        <v>876</v>
      </c>
      <c r="AC1463" s="1180"/>
      <c r="AD1463" s="1180"/>
      <c r="AE1463" s="1180"/>
      <c r="AF1463" s="1180"/>
      <c r="AG1463" s="1180" t="s">
        <v>7193</v>
      </c>
      <c r="AH1463" s="1180" t="s">
        <v>794</v>
      </c>
      <c r="AI1463" s="1180">
        <v>210011157</v>
      </c>
      <c r="AJ1463" s="1180" t="s">
        <v>7194</v>
      </c>
      <c r="AK1463" s="1180" t="s">
        <v>13599</v>
      </c>
    </row>
    <row r="1464" spans="1:37" s="550" customFormat="1" ht="100.5" customHeight="1">
      <c r="A1464" s="843" t="s">
        <v>7195</v>
      </c>
      <c r="B1464" s="1078" t="s">
        <v>33</v>
      </c>
      <c r="C1464" s="843" t="s">
        <v>7087</v>
      </c>
      <c r="D1464" s="843" t="s">
        <v>7088</v>
      </c>
      <c r="E1464" s="843" t="str">
        <f t="shared" si="52"/>
        <v>Картон</v>
      </c>
      <c r="F1464" s="843" t="s">
        <v>7089</v>
      </c>
      <c r="G1464" s="843" t="str">
        <f t="shared" si="53"/>
        <v>прокладочный</v>
      </c>
      <c r="H1464" s="843"/>
      <c r="I1464" s="843"/>
      <c r="J1464" s="843" t="s">
        <v>1135</v>
      </c>
      <c r="K1464" s="843">
        <v>50</v>
      </c>
      <c r="L1464" s="551">
        <v>311010000</v>
      </c>
      <c r="M1464" s="843" t="s">
        <v>342</v>
      </c>
      <c r="N1464" s="843" t="s">
        <v>2115</v>
      </c>
      <c r="O1464" s="925" t="s">
        <v>4682</v>
      </c>
      <c r="P1464" s="843" t="s">
        <v>229</v>
      </c>
      <c r="Q1464" s="1062" t="s">
        <v>230</v>
      </c>
      <c r="R1464" s="843" t="s">
        <v>2856</v>
      </c>
      <c r="S1464" s="843">
        <v>166</v>
      </c>
      <c r="T1464" s="843" t="s">
        <v>902</v>
      </c>
      <c r="U1464" s="892">
        <v>5.2960000000000003</v>
      </c>
      <c r="V1464" s="892">
        <v>1070</v>
      </c>
      <c r="W1464" s="1377">
        <v>0</v>
      </c>
      <c r="X1464" s="892">
        <v>0</v>
      </c>
      <c r="Y1464" s="843" t="s">
        <v>4270</v>
      </c>
      <c r="Z1464" s="843">
        <v>2016</v>
      </c>
      <c r="AA1464" s="843"/>
      <c r="AB1464" s="894" t="s">
        <v>876</v>
      </c>
      <c r="AC1464" s="894"/>
      <c r="AD1464" s="894"/>
      <c r="AE1464" s="894"/>
      <c r="AF1464" s="894"/>
      <c r="AG1464" s="894" t="s">
        <v>7196</v>
      </c>
      <c r="AH1464" s="894" t="s">
        <v>794</v>
      </c>
      <c r="AI1464" s="894">
        <v>210012815</v>
      </c>
      <c r="AJ1464" s="894" t="s">
        <v>7091</v>
      </c>
      <c r="AK1464" s="1064"/>
    </row>
    <row r="1465" spans="1:37" s="1243" customFormat="1" ht="99.75" customHeight="1">
      <c r="A1465" s="1201" t="s">
        <v>13641</v>
      </c>
      <c r="B1465" s="1270" t="s">
        <v>33</v>
      </c>
      <c r="C1465" s="1201" t="s">
        <v>7087</v>
      </c>
      <c r="D1465" s="1201" t="s">
        <v>7088</v>
      </c>
      <c r="E1465" s="1201" t="str">
        <f t="shared" si="52"/>
        <v>Картон</v>
      </c>
      <c r="F1465" s="1201" t="s">
        <v>7089</v>
      </c>
      <c r="G1465" s="1201" t="str">
        <f t="shared" si="53"/>
        <v>прокладочный</v>
      </c>
      <c r="H1465" s="1201"/>
      <c r="I1465" s="1201"/>
      <c r="J1465" s="1201" t="s">
        <v>1135</v>
      </c>
      <c r="K1465" s="1201">
        <v>50</v>
      </c>
      <c r="L1465" s="1319">
        <v>311010000</v>
      </c>
      <c r="M1465" s="1201" t="s">
        <v>342</v>
      </c>
      <c r="N1465" s="1201" t="s">
        <v>2035</v>
      </c>
      <c r="O1465" s="1192" t="s">
        <v>4682</v>
      </c>
      <c r="P1465" s="1201" t="s">
        <v>229</v>
      </c>
      <c r="Q1465" s="1256" t="s">
        <v>230</v>
      </c>
      <c r="R1465" s="1201" t="s">
        <v>2856</v>
      </c>
      <c r="S1465" s="1201">
        <v>166</v>
      </c>
      <c r="T1465" s="1201" t="s">
        <v>902</v>
      </c>
      <c r="U1465" s="1267">
        <v>5.2960000000000003</v>
      </c>
      <c r="V1465" s="1267">
        <v>1070</v>
      </c>
      <c r="W1465" s="1267">
        <v>5666.72</v>
      </c>
      <c r="X1465" s="1267">
        <v>6346.73</v>
      </c>
      <c r="Y1465" s="1201"/>
      <c r="Z1465" s="1201">
        <v>2016</v>
      </c>
      <c r="AA1465" s="1201">
        <v>22</v>
      </c>
      <c r="AB1465" s="1180" t="s">
        <v>876</v>
      </c>
      <c r="AC1465" s="1180"/>
      <c r="AD1465" s="1180"/>
      <c r="AE1465" s="1180"/>
      <c r="AF1465" s="1180"/>
      <c r="AG1465" s="1180" t="s">
        <v>7196</v>
      </c>
      <c r="AH1465" s="1180" t="s">
        <v>794</v>
      </c>
      <c r="AI1465" s="1180">
        <v>210012815</v>
      </c>
      <c r="AJ1465" s="1180" t="s">
        <v>7091</v>
      </c>
      <c r="AK1465" s="1180" t="s">
        <v>13599</v>
      </c>
    </row>
    <row r="1466" spans="1:37" s="550" customFormat="1" ht="100.5" customHeight="1">
      <c r="A1466" s="843" t="s">
        <v>7197</v>
      </c>
      <c r="B1466" s="1078" t="s">
        <v>33</v>
      </c>
      <c r="C1466" s="843" t="s">
        <v>6574</v>
      </c>
      <c r="D1466" s="843" t="s">
        <v>6297</v>
      </c>
      <c r="E1466" s="843" t="str">
        <f t="shared" si="52"/>
        <v>Перчатки</v>
      </c>
      <c r="F1466" s="843" t="s">
        <v>6575</v>
      </c>
      <c r="G1466" s="843" t="str">
        <f t="shared" si="53"/>
        <v>для защиты рук технические, резиновые</v>
      </c>
      <c r="H1466" s="843"/>
      <c r="I1466" s="843"/>
      <c r="J1466" s="843" t="s">
        <v>1135</v>
      </c>
      <c r="K1466" s="843">
        <v>70</v>
      </c>
      <c r="L1466" s="551">
        <v>311010000</v>
      </c>
      <c r="M1466" s="843" t="s">
        <v>342</v>
      </c>
      <c r="N1466" s="843" t="s">
        <v>2115</v>
      </c>
      <c r="O1466" s="925" t="s">
        <v>4682</v>
      </c>
      <c r="P1466" s="843" t="s">
        <v>229</v>
      </c>
      <c r="Q1466" s="1062" t="s">
        <v>230</v>
      </c>
      <c r="R1466" s="843" t="s">
        <v>2856</v>
      </c>
      <c r="S1466" s="843">
        <v>715</v>
      </c>
      <c r="T1466" s="843" t="s">
        <v>6178</v>
      </c>
      <c r="U1466" s="892">
        <v>50</v>
      </c>
      <c r="V1466" s="892">
        <v>481.5</v>
      </c>
      <c r="W1466" s="1377">
        <v>0</v>
      </c>
      <c r="X1466" s="892">
        <v>0</v>
      </c>
      <c r="Y1466" s="843" t="s">
        <v>4270</v>
      </c>
      <c r="Z1466" s="843">
        <v>2016</v>
      </c>
      <c r="AA1466" s="843"/>
      <c r="AB1466" s="894" t="s">
        <v>876</v>
      </c>
      <c r="AC1466" s="894"/>
      <c r="AD1466" s="894"/>
      <c r="AE1466" s="894"/>
      <c r="AF1466" s="894"/>
      <c r="AG1466" s="894" t="s">
        <v>7198</v>
      </c>
      <c r="AH1466" s="894" t="s">
        <v>794</v>
      </c>
      <c r="AI1466" s="894">
        <v>210012953</v>
      </c>
      <c r="AJ1466" s="894" t="s">
        <v>6577</v>
      </c>
      <c r="AK1466" s="1064"/>
    </row>
    <row r="1467" spans="1:37" s="1243" customFormat="1" ht="99.75" customHeight="1">
      <c r="A1467" s="1201" t="s">
        <v>13642</v>
      </c>
      <c r="B1467" s="1270" t="s">
        <v>33</v>
      </c>
      <c r="C1467" s="1201" t="s">
        <v>6574</v>
      </c>
      <c r="D1467" s="1201" t="s">
        <v>6297</v>
      </c>
      <c r="E1467" s="1201" t="str">
        <f t="shared" si="52"/>
        <v>Перчатки</v>
      </c>
      <c r="F1467" s="1201" t="s">
        <v>6575</v>
      </c>
      <c r="G1467" s="1201" t="str">
        <f t="shared" si="53"/>
        <v>для защиты рук технические, резиновые</v>
      </c>
      <c r="H1467" s="1201"/>
      <c r="I1467" s="1201"/>
      <c r="J1467" s="1201" t="s">
        <v>1135</v>
      </c>
      <c r="K1467" s="1201">
        <v>70</v>
      </c>
      <c r="L1467" s="1319">
        <v>311010000</v>
      </c>
      <c r="M1467" s="1201" t="s">
        <v>342</v>
      </c>
      <c r="N1467" s="1201" t="s">
        <v>2035</v>
      </c>
      <c r="O1467" s="1192" t="s">
        <v>4682</v>
      </c>
      <c r="P1467" s="1201" t="s">
        <v>229</v>
      </c>
      <c r="Q1467" s="1256" t="s">
        <v>230</v>
      </c>
      <c r="R1467" s="1201" t="s">
        <v>2856</v>
      </c>
      <c r="S1467" s="1201">
        <v>715</v>
      </c>
      <c r="T1467" s="1201" t="s">
        <v>6178</v>
      </c>
      <c r="U1467" s="1267">
        <v>50</v>
      </c>
      <c r="V1467" s="1267">
        <v>481.5</v>
      </c>
      <c r="W1467" s="1267">
        <v>24075</v>
      </c>
      <c r="X1467" s="1267">
        <v>26964</v>
      </c>
      <c r="Y1467" s="1201"/>
      <c r="Z1467" s="1201">
        <v>2016</v>
      </c>
      <c r="AA1467" s="1201">
        <v>22</v>
      </c>
      <c r="AB1467" s="1180" t="s">
        <v>876</v>
      </c>
      <c r="AC1467" s="1180"/>
      <c r="AD1467" s="1180"/>
      <c r="AE1467" s="1180"/>
      <c r="AF1467" s="1180"/>
      <c r="AG1467" s="1180" t="s">
        <v>7198</v>
      </c>
      <c r="AH1467" s="1180" t="s">
        <v>794</v>
      </c>
      <c r="AI1467" s="1180">
        <v>210012953</v>
      </c>
      <c r="AJ1467" s="1180" t="s">
        <v>6577</v>
      </c>
      <c r="AK1467" s="1180" t="s">
        <v>13599</v>
      </c>
    </row>
    <row r="1468" spans="1:37" s="550" customFormat="1" ht="100.5" customHeight="1">
      <c r="A1468" s="843" t="s">
        <v>7199</v>
      </c>
      <c r="B1468" s="1078" t="s">
        <v>33</v>
      </c>
      <c r="C1468" s="843" t="s">
        <v>6579</v>
      </c>
      <c r="D1468" s="843" t="s">
        <v>6580</v>
      </c>
      <c r="E1468" s="843" t="str">
        <f t="shared" si="52"/>
        <v>Пластина</v>
      </c>
      <c r="F1468" s="843" t="s">
        <v>6581</v>
      </c>
      <c r="G1468" s="843" t="str">
        <f t="shared" si="53"/>
        <v>тип ТМКЩ, размер 5*1000*1000 мм, ГОСТ 7338-90</v>
      </c>
      <c r="H1468" s="843"/>
      <c r="I1468" s="843"/>
      <c r="J1468" s="843" t="s">
        <v>1135</v>
      </c>
      <c r="K1468" s="843">
        <v>10</v>
      </c>
      <c r="L1468" s="551">
        <v>311010000</v>
      </c>
      <c r="M1468" s="843" t="s">
        <v>342</v>
      </c>
      <c r="N1468" s="843" t="s">
        <v>2115</v>
      </c>
      <c r="O1468" s="925" t="s">
        <v>4682</v>
      </c>
      <c r="P1468" s="843" t="s">
        <v>229</v>
      </c>
      <c r="Q1468" s="1062" t="s">
        <v>230</v>
      </c>
      <c r="R1468" s="843" t="s">
        <v>2856</v>
      </c>
      <c r="S1468" s="843">
        <v>166</v>
      </c>
      <c r="T1468" s="843" t="s">
        <v>902</v>
      </c>
      <c r="U1468" s="892">
        <v>14.7</v>
      </c>
      <c r="V1468" s="892">
        <v>749</v>
      </c>
      <c r="W1468" s="1377">
        <v>0</v>
      </c>
      <c r="X1468" s="892">
        <v>0</v>
      </c>
      <c r="Y1468" s="843" t="s">
        <v>4270</v>
      </c>
      <c r="Z1468" s="843">
        <v>2016</v>
      </c>
      <c r="AA1468" s="843"/>
      <c r="AB1468" s="894" t="s">
        <v>876</v>
      </c>
      <c r="AC1468" s="894"/>
      <c r="AD1468" s="894"/>
      <c r="AE1468" s="894"/>
      <c r="AF1468" s="894"/>
      <c r="AG1468" s="894" t="s">
        <v>7200</v>
      </c>
      <c r="AH1468" s="894" t="s">
        <v>794</v>
      </c>
      <c r="AI1468" s="894">
        <v>210013041</v>
      </c>
      <c r="AJ1468" s="894" t="s">
        <v>6583</v>
      </c>
      <c r="AK1468" s="1064"/>
    </row>
    <row r="1469" spans="1:37" s="1243" customFormat="1" ht="99.75" customHeight="1">
      <c r="A1469" s="1201" t="s">
        <v>13643</v>
      </c>
      <c r="B1469" s="1270" t="s">
        <v>33</v>
      </c>
      <c r="C1469" s="1201" t="s">
        <v>6579</v>
      </c>
      <c r="D1469" s="1201" t="s">
        <v>6580</v>
      </c>
      <c r="E1469" s="1201" t="str">
        <f t="shared" si="52"/>
        <v>Пластина</v>
      </c>
      <c r="F1469" s="1201" t="s">
        <v>6581</v>
      </c>
      <c r="G1469" s="1201" t="str">
        <f t="shared" si="53"/>
        <v>тип ТМКЩ, размер 5*1000*1000 мм, ГОСТ 7338-90</v>
      </c>
      <c r="H1469" s="1201"/>
      <c r="I1469" s="1201"/>
      <c r="J1469" s="1201" t="s">
        <v>1135</v>
      </c>
      <c r="K1469" s="1201">
        <v>10</v>
      </c>
      <c r="L1469" s="1319">
        <v>311010000</v>
      </c>
      <c r="M1469" s="1201" t="s">
        <v>342</v>
      </c>
      <c r="N1469" s="1201" t="s">
        <v>2035</v>
      </c>
      <c r="O1469" s="1192" t="s">
        <v>4682</v>
      </c>
      <c r="P1469" s="1201" t="s">
        <v>229</v>
      </c>
      <c r="Q1469" s="1256" t="s">
        <v>230</v>
      </c>
      <c r="R1469" s="1201" t="s">
        <v>2856</v>
      </c>
      <c r="S1469" s="1201">
        <v>166</v>
      </c>
      <c r="T1469" s="1201" t="s">
        <v>902</v>
      </c>
      <c r="U1469" s="1267">
        <v>14.7</v>
      </c>
      <c r="V1469" s="1267">
        <v>749</v>
      </c>
      <c r="W1469" s="1267">
        <v>11010.3</v>
      </c>
      <c r="X1469" s="1267">
        <v>12331.54</v>
      </c>
      <c r="Y1469" s="1201"/>
      <c r="Z1469" s="1201">
        <v>2016</v>
      </c>
      <c r="AA1469" s="1201">
        <v>22</v>
      </c>
      <c r="AB1469" s="1180" t="s">
        <v>876</v>
      </c>
      <c r="AC1469" s="1180"/>
      <c r="AD1469" s="1180"/>
      <c r="AE1469" s="1180"/>
      <c r="AF1469" s="1180"/>
      <c r="AG1469" s="1180" t="s">
        <v>7200</v>
      </c>
      <c r="AH1469" s="1180" t="s">
        <v>794</v>
      </c>
      <c r="AI1469" s="1180">
        <v>210013041</v>
      </c>
      <c r="AJ1469" s="1180" t="s">
        <v>6583</v>
      </c>
      <c r="AK1469" s="1180" t="s">
        <v>13599</v>
      </c>
    </row>
    <row r="1470" spans="1:37" s="550" customFormat="1" ht="100.5" customHeight="1">
      <c r="A1470" s="843" t="s">
        <v>7201</v>
      </c>
      <c r="B1470" s="1078" t="s">
        <v>33</v>
      </c>
      <c r="C1470" s="843" t="s">
        <v>6948</v>
      </c>
      <c r="D1470" s="843" t="s">
        <v>6586</v>
      </c>
      <c r="E1470" s="843" t="str">
        <f t="shared" si="52"/>
        <v>Шланг</v>
      </c>
      <c r="F1470" s="843" t="s">
        <v>6949</v>
      </c>
      <c r="G1470" s="843" t="str">
        <f t="shared" si="53"/>
        <v>газовый, для сварки и резки металлов класса III предназначен для подачи кислорода, III–6.3–2,0, наружный диаметр 16, ГОСТ 9356-75</v>
      </c>
      <c r="H1470" s="843"/>
      <c r="I1470" s="843"/>
      <c r="J1470" s="843" t="s">
        <v>1135</v>
      </c>
      <c r="K1470" s="843">
        <v>10</v>
      </c>
      <c r="L1470" s="551">
        <v>311010000</v>
      </c>
      <c r="M1470" s="843" t="s">
        <v>342</v>
      </c>
      <c r="N1470" s="843" t="s">
        <v>2115</v>
      </c>
      <c r="O1470" s="925" t="s">
        <v>4682</v>
      </c>
      <c r="P1470" s="843" t="s">
        <v>229</v>
      </c>
      <c r="Q1470" s="1062" t="s">
        <v>230</v>
      </c>
      <c r="R1470" s="843" t="s">
        <v>2856</v>
      </c>
      <c r="S1470" s="923" t="s">
        <v>8971</v>
      </c>
      <c r="T1470" s="843" t="s">
        <v>5174</v>
      </c>
      <c r="U1470" s="892">
        <v>200</v>
      </c>
      <c r="V1470" s="892">
        <v>2900</v>
      </c>
      <c r="W1470" s="1377">
        <v>0</v>
      </c>
      <c r="X1470" s="892">
        <v>0</v>
      </c>
      <c r="Y1470" s="843" t="s">
        <v>4270</v>
      </c>
      <c r="Z1470" s="843">
        <v>2016</v>
      </c>
      <c r="AA1470" s="843"/>
      <c r="AB1470" s="894" t="s">
        <v>876</v>
      </c>
      <c r="AC1470" s="894"/>
      <c r="AD1470" s="894"/>
      <c r="AE1470" s="894"/>
      <c r="AF1470" s="894"/>
      <c r="AG1470" s="894" t="s">
        <v>7202</v>
      </c>
      <c r="AH1470" s="894" t="s">
        <v>794</v>
      </c>
      <c r="AI1470" s="894">
        <v>210013212</v>
      </c>
      <c r="AJ1470" s="894" t="s">
        <v>6951</v>
      </c>
      <c r="AK1470" s="1064"/>
    </row>
    <row r="1471" spans="1:37" s="1243" customFormat="1" ht="99.75" customHeight="1">
      <c r="A1471" s="1201" t="s">
        <v>13644</v>
      </c>
      <c r="B1471" s="1270" t="s">
        <v>33</v>
      </c>
      <c r="C1471" s="1201" t="s">
        <v>6948</v>
      </c>
      <c r="D1471" s="1201" t="s">
        <v>6586</v>
      </c>
      <c r="E1471" s="1201" t="str">
        <f t="shared" si="52"/>
        <v>Шланг</v>
      </c>
      <c r="F1471" s="1201" t="s">
        <v>6949</v>
      </c>
      <c r="G1471" s="1201" t="str">
        <f t="shared" si="53"/>
        <v>газовый, для сварки и резки металлов класса III предназначен для подачи кислорода, III–6.3–2,0, наружный диаметр 16, ГОСТ 9356-75</v>
      </c>
      <c r="H1471" s="1201"/>
      <c r="I1471" s="1201"/>
      <c r="J1471" s="1201" t="s">
        <v>1135</v>
      </c>
      <c r="K1471" s="1201">
        <v>10</v>
      </c>
      <c r="L1471" s="1319">
        <v>311010000</v>
      </c>
      <c r="M1471" s="1201" t="s">
        <v>342</v>
      </c>
      <c r="N1471" s="1201" t="s">
        <v>2035</v>
      </c>
      <c r="O1471" s="1192" t="s">
        <v>4682</v>
      </c>
      <c r="P1471" s="1201" t="s">
        <v>229</v>
      </c>
      <c r="Q1471" s="1256" t="s">
        <v>230</v>
      </c>
      <c r="R1471" s="1201" t="s">
        <v>2856</v>
      </c>
      <c r="S1471" s="1191" t="s">
        <v>8971</v>
      </c>
      <c r="T1471" s="1201" t="s">
        <v>5174</v>
      </c>
      <c r="U1471" s="1267">
        <v>200</v>
      </c>
      <c r="V1471" s="1267">
        <v>2900</v>
      </c>
      <c r="W1471" s="1267">
        <v>580000</v>
      </c>
      <c r="X1471" s="1267">
        <v>649600</v>
      </c>
      <c r="Y1471" s="1201"/>
      <c r="Z1471" s="1201">
        <v>2016</v>
      </c>
      <c r="AA1471" s="1201">
        <v>22</v>
      </c>
      <c r="AB1471" s="1180" t="s">
        <v>876</v>
      </c>
      <c r="AC1471" s="1180"/>
      <c r="AD1471" s="1180"/>
      <c r="AE1471" s="1180"/>
      <c r="AF1471" s="1180"/>
      <c r="AG1471" s="1180" t="s">
        <v>7202</v>
      </c>
      <c r="AH1471" s="1180" t="s">
        <v>794</v>
      </c>
      <c r="AI1471" s="1180">
        <v>210013212</v>
      </c>
      <c r="AJ1471" s="1180" t="s">
        <v>6951</v>
      </c>
      <c r="AK1471" s="1180" t="s">
        <v>13599</v>
      </c>
    </row>
    <row r="1472" spans="1:37" s="550" customFormat="1" ht="100.5" customHeight="1">
      <c r="A1472" s="843" t="s">
        <v>7203</v>
      </c>
      <c r="B1472" s="1078" t="s">
        <v>33</v>
      </c>
      <c r="C1472" s="843" t="s">
        <v>7204</v>
      </c>
      <c r="D1472" s="843" t="s">
        <v>6913</v>
      </c>
      <c r="E1472" s="843" t="str">
        <f t="shared" si="52"/>
        <v>Манжета</v>
      </c>
      <c r="F1472" s="843" t="s">
        <v>7205</v>
      </c>
      <c r="G1472" s="843" t="str">
        <f t="shared" si="53"/>
        <v>армированная, однокромочная, с механической обработанной кромкой, для вала, диаметр 80 мм, ГОСТ 8752-79</v>
      </c>
      <c r="H1472" s="843"/>
      <c r="I1472" s="843"/>
      <c r="J1472" s="843" t="s">
        <v>1135</v>
      </c>
      <c r="K1472" s="843">
        <v>85</v>
      </c>
      <c r="L1472" s="551">
        <v>311010000</v>
      </c>
      <c r="M1472" s="843" t="s">
        <v>342</v>
      </c>
      <c r="N1472" s="843" t="s">
        <v>2115</v>
      </c>
      <c r="O1472" s="925" t="s">
        <v>4682</v>
      </c>
      <c r="P1472" s="843" t="s">
        <v>229</v>
      </c>
      <c r="Q1472" s="1062" t="s">
        <v>230</v>
      </c>
      <c r="R1472" s="843" t="s">
        <v>2856</v>
      </c>
      <c r="S1472" s="843">
        <v>796</v>
      </c>
      <c r="T1472" s="843" t="s">
        <v>232</v>
      </c>
      <c r="U1472" s="892">
        <v>6</v>
      </c>
      <c r="V1472" s="892">
        <v>30000</v>
      </c>
      <c r="W1472" s="1377">
        <v>0</v>
      </c>
      <c r="X1472" s="892">
        <v>0</v>
      </c>
      <c r="Y1472" s="843" t="s">
        <v>4270</v>
      </c>
      <c r="Z1472" s="843">
        <v>2016</v>
      </c>
      <c r="AA1472" s="843"/>
      <c r="AB1472" s="894" t="s">
        <v>876</v>
      </c>
      <c r="AC1472" s="894"/>
      <c r="AD1472" s="894"/>
      <c r="AE1472" s="894"/>
      <c r="AF1472" s="894"/>
      <c r="AG1472" s="894" t="s">
        <v>7206</v>
      </c>
      <c r="AH1472" s="894" t="s">
        <v>794</v>
      </c>
      <c r="AI1472" s="894">
        <v>210016075</v>
      </c>
      <c r="AJ1472" s="894" t="s">
        <v>7207</v>
      </c>
      <c r="AK1472" s="1064"/>
    </row>
    <row r="1473" spans="1:37" s="1243" customFormat="1" ht="99.75" customHeight="1">
      <c r="A1473" s="1201" t="s">
        <v>13645</v>
      </c>
      <c r="B1473" s="1270" t="s">
        <v>33</v>
      </c>
      <c r="C1473" s="1201" t="s">
        <v>7204</v>
      </c>
      <c r="D1473" s="1201" t="s">
        <v>6913</v>
      </c>
      <c r="E1473" s="1201" t="str">
        <f t="shared" si="52"/>
        <v>Манжета</v>
      </c>
      <c r="F1473" s="1201" t="s">
        <v>7205</v>
      </c>
      <c r="G1473" s="1201" t="str">
        <f t="shared" si="53"/>
        <v>армированная, однокромочная, с механической обработанной кромкой, для вала, диаметр 80 мм, ГОСТ 8752-79</v>
      </c>
      <c r="H1473" s="1201"/>
      <c r="I1473" s="1201"/>
      <c r="J1473" s="1201" t="s">
        <v>1135</v>
      </c>
      <c r="K1473" s="1201">
        <v>85</v>
      </c>
      <c r="L1473" s="1319">
        <v>311010000</v>
      </c>
      <c r="M1473" s="1201" t="s">
        <v>342</v>
      </c>
      <c r="N1473" s="1201" t="s">
        <v>2035</v>
      </c>
      <c r="O1473" s="1192" t="s">
        <v>4682</v>
      </c>
      <c r="P1473" s="1201" t="s">
        <v>229</v>
      </c>
      <c r="Q1473" s="1256" t="s">
        <v>230</v>
      </c>
      <c r="R1473" s="1201" t="s">
        <v>2856</v>
      </c>
      <c r="S1473" s="1201">
        <v>796</v>
      </c>
      <c r="T1473" s="1201" t="s">
        <v>232</v>
      </c>
      <c r="U1473" s="1267">
        <v>6</v>
      </c>
      <c r="V1473" s="1267">
        <v>30000</v>
      </c>
      <c r="W1473" s="1267">
        <v>180000</v>
      </c>
      <c r="X1473" s="1267">
        <v>201600</v>
      </c>
      <c r="Y1473" s="1201"/>
      <c r="Z1473" s="1201">
        <v>2016</v>
      </c>
      <c r="AA1473" s="1201">
        <v>22</v>
      </c>
      <c r="AB1473" s="1180" t="s">
        <v>876</v>
      </c>
      <c r="AC1473" s="1180"/>
      <c r="AD1473" s="1180"/>
      <c r="AE1473" s="1180"/>
      <c r="AF1473" s="1180"/>
      <c r="AG1473" s="1180" t="s">
        <v>7206</v>
      </c>
      <c r="AH1473" s="1180" t="s">
        <v>794</v>
      </c>
      <c r="AI1473" s="1180">
        <v>210016075</v>
      </c>
      <c r="AJ1473" s="1180" t="s">
        <v>7207</v>
      </c>
      <c r="AK1473" s="1180" t="s">
        <v>13599</v>
      </c>
    </row>
    <row r="1474" spans="1:37" s="550" customFormat="1" ht="100.5" customHeight="1">
      <c r="A1474" s="843" t="s">
        <v>7208</v>
      </c>
      <c r="B1474" s="1078" t="s">
        <v>33</v>
      </c>
      <c r="C1474" s="843" t="s">
        <v>6338</v>
      </c>
      <c r="D1474" s="843" t="s">
        <v>6339</v>
      </c>
      <c r="E1474" s="843" t="str">
        <f t="shared" si="52"/>
        <v>Краги</v>
      </c>
      <c r="F1474" s="843" t="s">
        <v>6340</v>
      </c>
      <c r="G1474" s="843" t="str">
        <f t="shared" si="53"/>
        <v>для защиты рук от повышенных температур, из термостойкого материала</v>
      </c>
      <c r="H1474" s="843"/>
      <c r="I1474" s="843"/>
      <c r="J1474" s="843" t="s">
        <v>1135</v>
      </c>
      <c r="K1474" s="843">
        <v>80</v>
      </c>
      <c r="L1474" s="551">
        <v>311010000</v>
      </c>
      <c r="M1474" s="843" t="s">
        <v>342</v>
      </c>
      <c r="N1474" s="843" t="s">
        <v>2115</v>
      </c>
      <c r="O1474" s="925" t="s">
        <v>4682</v>
      </c>
      <c r="P1474" s="843" t="s">
        <v>229</v>
      </c>
      <c r="Q1474" s="1062" t="s">
        <v>230</v>
      </c>
      <c r="R1474" s="843" t="s">
        <v>2856</v>
      </c>
      <c r="S1474" s="843">
        <v>715</v>
      </c>
      <c r="T1474" s="843" t="s">
        <v>6178</v>
      </c>
      <c r="U1474" s="892">
        <v>50</v>
      </c>
      <c r="V1474" s="892">
        <v>1500</v>
      </c>
      <c r="W1474" s="1377">
        <v>0</v>
      </c>
      <c r="X1474" s="892">
        <v>0</v>
      </c>
      <c r="Y1474" s="843" t="s">
        <v>4270</v>
      </c>
      <c r="Z1474" s="843">
        <v>2016</v>
      </c>
      <c r="AA1474" s="843"/>
      <c r="AB1474" s="894" t="s">
        <v>876</v>
      </c>
      <c r="AC1474" s="894"/>
      <c r="AD1474" s="894"/>
      <c r="AE1474" s="894"/>
      <c r="AF1474" s="894"/>
      <c r="AG1474" s="894" t="s">
        <v>7209</v>
      </c>
      <c r="AH1474" s="894" t="s">
        <v>794</v>
      </c>
      <c r="AI1474" s="894">
        <v>210018315</v>
      </c>
      <c r="AJ1474" s="894" t="s">
        <v>6386</v>
      </c>
      <c r="AK1474" s="1064"/>
    </row>
    <row r="1475" spans="1:37" s="1243" customFormat="1" ht="99.75" customHeight="1">
      <c r="A1475" s="1201" t="s">
        <v>13646</v>
      </c>
      <c r="B1475" s="1270" t="s">
        <v>33</v>
      </c>
      <c r="C1475" s="1201" t="s">
        <v>6338</v>
      </c>
      <c r="D1475" s="1201" t="s">
        <v>6339</v>
      </c>
      <c r="E1475" s="1201" t="str">
        <f t="shared" si="52"/>
        <v>Краги</v>
      </c>
      <c r="F1475" s="1201" t="s">
        <v>6340</v>
      </c>
      <c r="G1475" s="1201" t="str">
        <f t="shared" si="53"/>
        <v>для защиты рук от повышенных температур, из термостойкого материала</v>
      </c>
      <c r="H1475" s="1201"/>
      <c r="I1475" s="1201"/>
      <c r="J1475" s="1201" t="s">
        <v>1135</v>
      </c>
      <c r="K1475" s="1201">
        <v>80</v>
      </c>
      <c r="L1475" s="1319">
        <v>311010000</v>
      </c>
      <c r="M1475" s="1201" t="s">
        <v>342</v>
      </c>
      <c r="N1475" s="1201" t="s">
        <v>2035</v>
      </c>
      <c r="O1475" s="1192" t="s">
        <v>4682</v>
      </c>
      <c r="P1475" s="1201" t="s">
        <v>229</v>
      </c>
      <c r="Q1475" s="1256" t="s">
        <v>230</v>
      </c>
      <c r="R1475" s="1201" t="s">
        <v>2856</v>
      </c>
      <c r="S1475" s="1201">
        <v>715</v>
      </c>
      <c r="T1475" s="1201" t="s">
        <v>6178</v>
      </c>
      <c r="U1475" s="1267">
        <v>50</v>
      </c>
      <c r="V1475" s="1267">
        <v>1500</v>
      </c>
      <c r="W1475" s="1267">
        <v>75000</v>
      </c>
      <c r="X1475" s="1267">
        <v>84000</v>
      </c>
      <c r="Y1475" s="1201"/>
      <c r="Z1475" s="1201">
        <v>2016</v>
      </c>
      <c r="AA1475" s="1201">
        <v>22</v>
      </c>
      <c r="AB1475" s="1180" t="s">
        <v>876</v>
      </c>
      <c r="AC1475" s="1180"/>
      <c r="AD1475" s="1180"/>
      <c r="AE1475" s="1180"/>
      <c r="AF1475" s="1180"/>
      <c r="AG1475" s="1180" t="s">
        <v>7209</v>
      </c>
      <c r="AH1475" s="1180" t="s">
        <v>794</v>
      </c>
      <c r="AI1475" s="1180">
        <v>210018315</v>
      </c>
      <c r="AJ1475" s="1180" t="s">
        <v>6386</v>
      </c>
      <c r="AK1475" s="1180" t="s">
        <v>13599</v>
      </c>
    </row>
    <row r="1476" spans="1:37" s="550" customFormat="1" ht="100.5" customHeight="1">
      <c r="A1476" s="843" t="s">
        <v>7210</v>
      </c>
      <c r="B1476" s="1078" t="s">
        <v>33</v>
      </c>
      <c r="C1476" s="843" t="s">
        <v>6594</v>
      </c>
      <c r="D1476" s="843" t="s">
        <v>6595</v>
      </c>
      <c r="E1476" s="843" t="str">
        <f t="shared" si="52"/>
        <v>Комплект резино-технических изделий</v>
      </c>
      <c r="F1476" s="843" t="s">
        <v>6596</v>
      </c>
      <c r="G1476" s="843" t="str">
        <f t="shared" si="53"/>
        <v>для шарового крана</v>
      </c>
      <c r="H1476" s="843"/>
      <c r="I1476" s="843"/>
      <c r="J1476" s="843" t="s">
        <v>1135</v>
      </c>
      <c r="K1476" s="843">
        <v>85</v>
      </c>
      <c r="L1476" s="551">
        <v>311010000</v>
      </c>
      <c r="M1476" s="843" t="s">
        <v>342</v>
      </c>
      <c r="N1476" s="843" t="s">
        <v>2115</v>
      </c>
      <c r="O1476" s="925" t="s">
        <v>4682</v>
      </c>
      <c r="P1476" s="843" t="s">
        <v>229</v>
      </c>
      <c r="Q1476" s="1062" t="s">
        <v>230</v>
      </c>
      <c r="R1476" s="843" t="s">
        <v>2856</v>
      </c>
      <c r="S1476" s="843">
        <v>839</v>
      </c>
      <c r="T1476" s="843" t="s">
        <v>997</v>
      </c>
      <c r="U1476" s="892">
        <v>1</v>
      </c>
      <c r="V1476" s="892">
        <v>7490</v>
      </c>
      <c r="W1476" s="1377">
        <v>0</v>
      </c>
      <c r="X1476" s="892">
        <v>0</v>
      </c>
      <c r="Y1476" s="843" t="s">
        <v>4270</v>
      </c>
      <c r="Z1476" s="843">
        <v>2016</v>
      </c>
      <c r="AA1476" s="843"/>
      <c r="AB1476" s="894" t="s">
        <v>876</v>
      </c>
      <c r="AC1476" s="894"/>
      <c r="AD1476" s="894"/>
      <c r="AE1476" s="894"/>
      <c r="AF1476" s="894"/>
      <c r="AG1476" s="894" t="s">
        <v>7211</v>
      </c>
      <c r="AH1476" s="894" t="s">
        <v>794</v>
      </c>
      <c r="AI1476" s="894">
        <v>210019641</v>
      </c>
      <c r="AJ1476" s="894" t="s">
        <v>7212</v>
      </c>
      <c r="AK1476" s="1064"/>
    </row>
    <row r="1477" spans="1:37" s="1243" customFormat="1" ht="99.75" customHeight="1">
      <c r="A1477" s="1201" t="s">
        <v>13647</v>
      </c>
      <c r="B1477" s="1270" t="s">
        <v>33</v>
      </c>
      <c r="C1477" s="1201" t="s">
        <v>6594</v>
      </c>
      <c r="D1477" s="1201" t="s">
        <v>6595</v>
      </c>
      <c r="E1477" s="1201" t="str">
        <f t="shared" si="52"/>
        <v>Комплект резино-технических изделий</v>
      </c>
      <c r="F1477" s="1201" t="s">
        <v>6596</v>
      </c>
      <c r="G1477" s="1201" t="str">
        <f t="shared" si="53"/>
        <v>для шарового крана</v>
      </c>
      <c r="H1477" s="1201"/>
      <c r="I1477" s="1201"/>
      <c r="J1477" s="1201" t="s">
        <v>1135</v>
      </c>
      <c r="K1477" s="1201">
        <v>85</v>
      </c>
      <c r="L1477" s="1319">
        <v>311010000</v>
      </c>
      <c r="M1477" s="1201" t="s">
        <v>342</v>
      </c>
      <c r="N1477" s="1201" t="s">
        <v>2035</v>
      </c>
      <c r="O1477" s="1192" t="s">
        <v>4682</v>
      </c>
      <c r="P1477" s="1201" t="s">
        <v>229</v>
      </c>
      <c r="Q1477" s="1256" t="s">
        <v>230</v>
      </c>
      <c r="R1477" s="1201" t="s">
        <v>2856</v>
      </c>
      <c r="S1477" s="1201">
        <v>839</v>
      </c>
      <c r="T1477" s="1201" t="s">
        <v>997</v>
      </c>
      <c r="U1477" s="1267">
        <v>1</v>
      </c>
      <c r="V1477" s="1267">
        <v>7490</v>
      </c>
      <c r="W1477" s="1267">
        <v>7490</v>
      </c>
      <c r="X1477" s="1267">
        <v>8388.7999999999993</v>
      </c>
      <c r="Y1477" s="1201"/>
      <c r="Z1477" s="1201">
        <v>2016</v>
      </c>
      <c r="AA1477" s="1201">
        <v>22</v>
      </c>
      <c r="AB1477" s="1180" t="s">
        <v>876</v>
      </c>
      <c r="AC1477" s="1180"/>
      <c r="AD1477" s="1180"/>
      <c r="AE1477" s="1180"/>
      <c r="AF1477" s="1180"/>
      <c r="AG1477" s="1180" t="s">
        <v>7211</v>
      </c>
      <c r="AH1477" s="1180" t="s">
        <v>794</v>
      </c>
      <c r="AI1477" s="1180">
        <v>210019641</v>
      </c>
      <c r="AJ1477" s="1180" t="s">
        <v>7212</v>
      </c>
      <c r="AK1477" s="1180" t="s">
        <v>13599</v>
      </c>
    </row>
    <row r="1478" spans="1:37" s="550" customFormat="1" ht="100.5" customHeight="1">
      <c r="A1478" s="843" t="s">
        <v>7213</v>
      </c>
      <c r="B1478" s="1078" t="s">
        <v>33</v>
      </c>
      <c r="C1478" s="843" t="s">
        <v>6594</v>
      </c>
      <c r="D1478" s="843" t="s">
        <v>6595</v>
      </c>
      <c r="E1478" s="843" t="str">
        <f t="shared" si="52"/>
        <v>Комплект резино-технических изделий</v>
      </c>
      <c r="F1478" s="843" t="s">
        <v>6596</v>
      </c>
      <c r="G1478" s="843" t="str">
        <f t="shared" si="53"/>
        <v>для шарового крана</v>
      </c>
      <c r="H1478" s="843"/>
      <c r="I1478" s="843"/>
      <c r="J1478" s="843" t="s">
        <v>1135</v>
      </c>
      <c r="K1478" s="843">
        <v>85</v>
      </c>
      <c r="L1478" s="551">
        <v>311010000</v>
      </c>
      <c r="M1478" s="843" t="s">
        <v>342</v>
      </c>
      <c r="N1478" s="843" t="s">
        <v>2115</v>
      </c>
      <c r="O1478" s="925" t="s">
        <v>4682</v>
      </c>
      <c r="P1478" s="843" t="s">
        <v>229</v>
      </c>
      <c r="Q1478" s="1062" t="s">
        <v>230</v>
      </c>
      <c r="R1478" s="843" t="s">
        <v>2856</v>
      </c>
      <c r="S1478" s="843">
        <v>839</v>
      </c>
      <c r="T1478" s="843" t="s">
        <v>997</v>
      </c>
      <c r="U1478" s="892">
        <v>1</v>
      </c>
      <c r="V1478" s="892">
        <v>7490</v>
      </c>
      <c r="W1478" s="1377">
        <v>0</v>
      </c>
      <c r="X1478" s="892">
        <v>0</v>
      </c>
      <c r="Y1478" s="843" t="s">
        <v>4270</v>
      </c>
      <c r="Z1478" s="843">
        <v>2016</v>
      </c>
      <c r="AA1478" s="843"/>
      <c r="AB1478" s="894" t="s">
        <v>876</v>
      </c>
      <c r="AC1478" s="894"/>
      <c r="AD1478" s="894"/>
      <c r="AE1478" s="894"/>
      <c r="AF1478" s="894"/>
      <c r="AG1478" s="894" t="s">
        <v>7214</v>
      </c>
      <c r="AH1478" s="894" t="s">
        <v>794</v>
      </c>
      <c r="AI1478" s="894">
        <v>210019644</v>
      </c>
      <c r="AJ1478" s="894" t="s">
        <v>7215</v>
      </c>
      <c r="AK1478" s="1064"/>
    </row>
    <row r="1479" spans="1:37" s="1243" customFormat="1" ht="99.75" customHeight="1">
      <c r="A1479" s="1201" t="s">
        <v>13648</v>
      </c>
      <c r="B1479" s="1270" t="s">
        <v>33</v>
      </c>
      <c r="C1479" s="1201" t="s">
        <v>6594</v>
      </c>
      <c r="D1479" s="1201" t="s">
        <v>6595</v>
      </c>
      <c r="E1479" s="1201" t="str">
        <f t="shared" si="52"/>
        <v>Комплект резино-технических изделий</v>
      </c>
      <c r="F1479" s="1201" t="s">
        <v>6596</v>
      </c>
      <c r="G1479" s="1201" t="str">
        <f t="shared" si="53"/>
        <v>для шарового крана</v>
      </c>
      <c r="H1479" s="1201"/>
      <c r="I1479" s="1201"/>
      <c r="J1479" s="1201" t="s">
        <v>1135</v>
      </c>
      <c r="K1479" s="1201">
        <v>85</v>
      </c>
      <c r="L1479" s="1319">
        <v>311010000</v>
      </c>
      <c r="M1479" s="1201" t="s">
        <v>342</v>
      </c>
      <c r="N1479" s="1201" t="s">
        <v>2035</v>
      </c>
      <c r="O1479" s="1192" t="s">
        <v>4682</v>
      </c>
      <c r="P1479" s="1201" t="s">
        <v>229</v>
      </c>
      <c r="Q1479" s="1256" t="s">
        <v>230</v>
      </c>
      <c r="R1479" s="1201" t="s">
        <v>2856</v>
      </c>
      <c r="S1479" s="1201">
        <v>839</v>
      </c>
      <c r="T1479" s="1201" t="s">
        <v>997</v>
      </c>
      <c r="U1479" s="1267">
        <v>1</v>
      </c>
      <c r="V1479" s="1267">
        <v>7490</v>
      </c>
      <c r="W1479" s="1267">
        <v>7490</v>
      </c>
      <c r="X1479" s="1267">
        <v>8388.7999999999993</v>
      </c>
      <c r="Y1479" s="1201"/>
      <c r="Z1479" s="1201">
        <v>2016</v>
      </c>
      <c r="AA1479" s="1201">
        <v>22</v>
      </c>
      <c r="AB1479" s="1180" t="s">
        <v>876</v>
      </c>
      <c r="AC1479" s="1180"/>
      <c r="AD1479" s="1180"/>
      <c r="AE1479" s="1180"/>
      <c r="AF1479" s="1180"/>
      <c r="AG1479" s="1180" t="s">
        <v>7214</v>
      </c>
      <c r="AH1479" s="1180" t="s">
        <v>794</v>
      </c>
      <c r="AI1479" s="1180">
        <v>210019644</v>
      </c>
      <c r="AJ1479" s="1180" t="s">
        <v>7215</v>
      </c>
      <c r="AK1479" s="1180" t="s">
        <v>13599</v>
      </c>
    </row>
    <row r="1480" spans="1:37" s="550" customFormat="1" ht="100.5" customHeight="1">
      <c r="A1480" s="843" t="s">
        <v>7216</v>
      </c>
      <c r="B1480" s="1078" t="s">
        <v>33</v>
      </c>
      <c r="C1480" s="843" t="s">
        <v>6594</v>
      </c>
      <c r="D1480" s="843" t="s">
        <v>6595</v>
      </c>
      <c r="E1480" s="843" t="str">
        <f t="shared" si="52"/>
        <v>Комплект резино-технических изделий</v>
      </c>
      <c r="F1480" s="843" t="s">
        <v>6596</v>
      </c>
      <c r="G1480" s="843" t="str">
        <f t="shared" si="53"/>
        <v>для шарового крана</v>
      </c>
      <c r="H1480" s="843"/>
      <c r="I1480" s="843"/>
      <c r="J1480" s="843" t="s">
        <v>1135</v>
      </c>
      <c r="K1480" s="843">
        <v>85</v>
      </c>
      <c r="L1480" s="551">
        <v>311010000</v>
      </c>
      <c r="M1480" s="843" t="s">
        <v>342</v>
      </c>
      <c r="N1480" s="843" t="s">
        <v>2115</v>
      </c>
      <c r="O1480" s="925" t="s">
        <v>4682</v>
      </c>
      <c r="P1480" s="843" t="s">
        <v>229</v>
      </c>
      <c r="Q1480" s="1062" t="s">
        <v>230</v>
      </c>
      <c r="R1480" s="843" t="s">
        <v>2856</v>
      </c>
      <c r="S1480" s="843">
        <v>839</v>
      </c>
      <c r="T1480" s="843" t="s">
        <v>997</v>
      </c>
      <c r="U1480" s="892">
        <v>3</v>
      </c>
      <c r="V1480" s="892">
        <v>7490</v>
      </c>
      <c r="W1480" s="1377">
        <v>0</v>
      </c>
      <c r="X1480" s="892">
        <v>0</v>
      </c>
      <c r="Y1480" s="843" t="s">
        <v>4270</v>
      </c>
      <c r="Z1480" s="843">
        <v>2016</v>
      </c>
      <c r="AA1480" s="843"/>
      <c r="AB1480" s="894" t="s">
        <v>876</v>
      </c>
      <c r="AC1480" s="894"/>
      <c r="AD1480" s="894"/>
      <c r="AE1480" s="894"/>
      <c r="AF1480" s="894"/>
      <c r="AG1480" s="894" t="s">
        <v>7217</v>
      </c>
      <c r="AH1480" s="894" t="s">
        <v>794</v>
      </c>
      <c r="AI1480" s="894">
        <v>210019646</v>
      </c>
      <c r="AJ1480" s="894" t="s">
        <v>7218</v>
      </c>
      <c r="AK1480" s="1064"/>
    </row>
    <row r="1481" spans="1:37" s="1243" customFormat="1" ht="99.75" customHeight="1">
      <c r="A1481" s="1201" t="s">
        <v>13649</v>
      </c>
      <c r="B1481" s="1270" t="s">
        <v>33</v>
      </c>
      <c r="C1481" s="1201" t="s">
        <v>6594</v>
      </c>
      <c r="D1481" s="1201" t="s">
        <v>6595</v>
      </c>
      <c r="E1481" s="1201" t="str">
        <f t="shared" si="52"/>
        <v>Комплект резино-технических изделий</v>
      </c>
      <c r="F1481" s="1201" t="s">
        <v>6596</v>
      </c>
      <c r="G1481" s="1201" t="str">
        <f t="shared" si="53"/>
        <v>для шарового крана</v>
      </c>
      <c r="H1481" s="1201"/>
      <c r="I1481" s="1201"/>
      <c r="J1481" s="1201" t="s">
        <v>1135</v>
      </c>
      <c r="K1481" s="1201">
        <v>85</v>
      </c>
      <c r="L1481" s="1319">
        <v>311010000</v>
      </c>
      <c r="M1481" s="1201" t="s">
        <v>342</v>
      </c>
      <c r="N1481" s="1201" t="s">
        <v>2035</v>
      </c>
      <c r="O1481" s="1192" t="s">
        <v>4682</v>
      </c>
      <c r="P1481" s="1201" t="s">
        <v>229</v>
      </c>
      <c r="Q1481" s="1256" t="s">
        <v>230</v>
      </c>
      <c r="R1481" s="1201" t="s">
        <v>2856</v>
      </c>
      <c r="S1481" s="1201">
        <v>839</v>
      </c>
      <c r="T1481" s="1201" t="s">
        <v>997</v>
      </c>
      <c r="U1481" s="1267">
        <v>3</v>
      </c>
      <c r="V1481" s="1267">
        <v>7490</v>
      </c>
      <c r="W1481" s="1267">
        <v>22470</v>
      </c>
      <c r="X1481" s="1267">
        <v>25166.400000000001</v>
      </c>
      <c r="Y1481" s="1201"/>
      <c r="Z1481" s="1201">
        <v>2016</v>
      </c>
      <c r="AA1481" s="1201">
        <v>22</v>
      </c>
      <c r="AB1481" s="1180" t="s">
        <v>876</v>
      </c>
      <c r="AC1481" s="1180"/>
      <c r="AD1481" s="1180"/>
      <c r="AE1481" s="1180"/>
      <c r="AF1481" s="1180"/>
      <c r="AG1481" s="1180" t="s">
        <v>7217</v>
      </c>
      <c r="AH1481" s="1180" t="s">
        <v>794</v>
      </c>
      <c r="AI1481" s="1180">
        <v>210019646</v>
      </c>
      <c r="AJ1481" s="1180" t="s">
        <v>7218</v>
      </c>
      <c r="AK1481" s="1180" t="s">
        <v>13599</v>
      </c>
    </row>
    <row r="1482" spans="1:37" s="550" customFormat="1" ht="100.5" customHeight="1">
      <c r="A1482" s="843" t="s">
        <v>7219</v>
      </c>
      <c r="B1482" s="1078" t="s">
        <v>33</v>
      </c>
      <c r="C1482" s="843" t="s">
        <v>6594</v>
      </c>
      <c r="D1482" s="843" t="s">
        <v>6595</v>
      </c>
      <c r="E1482" s="843" t="str">
        <f t="shared" si="52"/>
        <v>Комплект резино-технических изделий</v>
      </c>
      <c r="F1482" s="843" t="s">
        <v>6596</v>
      </c>
      <c r="G1482" s="843" t="str">
        <f t="shared" si="53"/>
        <v>для шарового крана</v>
      </c>
      <c r="H1482" s="843"/>
      <c r="I1482" s="843"/>
      <c r="J1482" s="843" t="s">
        <v>1135</v>
      </c>
      <c r="K1482" s="843">
        <v>85</v>
      </c>
      <c r="L1482" s="551">
        <v>311010000</v>
      </c>
      <c r="M1482" s="843" t="s">
        <v>342</v>
      </c>
      <c r="N1482" s="843" t="s">
        <v>2115</v>
      </c>
      <c r="O1482" s="925" t="s">
        <v>4682</v>
      </c>
      <c r="P1482" s="843" t="s">
        <v>229</v>
      </c>
      <c r="Q1482" s="1062" t="s">
        <v>230</v>
      </c>
      <c r="R1482" s="843" t="s">
        <v>2856</v>
      </c>
      <c r="S1482" s="843">
        <v>839</v>
      </c>
      <c r="T1482" s="843" t="s">
        <v>997</v>
      </c>
      <c r="U1482" s="892">
        <v>1</v>
      </c>
      <c r="V1482" s="892">
        <v>7490</v>
      </c>
      <c r="W1482" s="1377">
        <v>0</v>
      </c>
      <c r="X1482" s="892">
        <v>0</v>
      </c>
      <c r="Y1482" s="843" t="s">
        <v>4270</v>
      </c>
      <c r="Z1482" s="843">
        <v>2016</v>
      </c>
      <c r="AA1482" s="843"/>
      <c r="AB1482" s="894" t="s">
        <v>876</v>
      </c>
      <c r="AC1482" s="894"/>
      <c r="AD1482" s="894"/>
      <c r="AE1482" s="894"/>
      <c r="AF1482" s="894"/>
      <c r="AG1482" s="894" t="s">
        <v>7220</v>
      </c>
      <c r="AH1482" s="894" t="s">
        <v>794</v>
      </c>
      <c r="AI1482" s="894">
        <v>210019649</v>
      </c>
      <c r="AJ1482" s="894" t="s">
        <v>7221</v>
      </c>
      <c r="AK1482" s="1064"/>
    </row>
    <row r="1483" spans="1:37" s="1243" customFormat="1" ht="99.75" customHeight="1">
      <c r="A1483" s="1201" t="s">
        <v>13650</v>
      </c>
      <c r="B1483" s="1270" t="s">
        <v>33</v>
      </c>
      <c r="C1483" s="1201" t="s">
        <v>6594</v>
      </c>
      <c r="D1483" s="1201" t="s">
        <v>6595</v>
      </c>
      <c r="E1483" s="1201" t="str">
        <f t="shared" si="52"/>
        <v>Комплект резино-технических изделий</v>
      </c>
      <c r="F1483" s="1201" t="s">
        <v>6596</v>
      </c>
      <c r="G1483" s="1201" t="str">
        <f t="shared" si="53"/>
        <v>для шарового крана</v>
      </c>
      <c r="H1483" s="1201"/>
      <c r="I1483" s="1201"/>
      <c r="J1483" s="1201" t="s">
        <v>1135</v>
      </c>
      <c r="K1483" s="1201">
        <v>85</v>
      </c>
      <c r="L1483" s="1319">
        <v>311010000</v>
      </c>
      <c r="M1483" s="1201" t="s">
        <v>342</v>
      </c>
      <c r="N1483" s="1201" t="s">
        <v>2035</v>
      </c>
      <c r="O1483" s="1192" t="s">
        <v>4682</v>
      </c>
      <c r="P1483" s="1201" t="s">
        <v>229</v>
      </c>
      <c r="Q1483" s="1256" t="s">
        <v>230</v>
      </c>
      <c r="R1483" s="1201" t="s">
        <v>2856</v>
      </c>
      <c r="S1483" s="1201">
        <v>839</v>
      </c>
      <c r="T1483" s="1201" t="s">
        <v>997</v>
      </c>
      <c r="U1483" s="1267">
        <v>1</v>
      </c>
      <c r="V1483" s="1267">
        <v>7490</v>
      </c>
      <c r="W1483" s="1267">
        <v>7490</v>
      </c>
      <c r="X1483" s="1267">
        <v>8388.7999999999993</v>
      </c>
      <c r="Y1483" s="1201"/>
      <c r="Z1483" s="1201">
        <v>2016</v>
      </c>
      <c r="AA1483" s="1201">
        <v>22</v>
      </c>
      <c r="AB1483" s="1180" t="s">
        <v>876</v>
      </c>
      <c r="AC1483" s="1180"/>
      <c r="AD1483" s="1180"/>
      <c r="AE1483" s="1180"/>
      <c r="AF1483" s="1180"/>
      <c r="AG1483" s="1180" t="s">
        <v>7220</v>
      </c>
      <c r="AH1483" s="1180" t="s">
        <v>794</v>
      </c>
      <c r="AI1483" s="1180">
        <v>210019649</v>
      </c>
      <c r="AJ1483" s="1180" t="s">
        <v>7221</v>
      </c>
      <c r="AK1483" s="1180" t="s">
        <v>13599</v>
      </c>
    </row>
    <row r="1484" spans="1:37" s="550" customFormat="1" ht="100.5" customHeight="1">
      <c r="A1484" s="843" t="s">
        <v>7222</v>
      </c>
      <c r="B1484" s="1078" t="s">
        <v>33</v>
      </c>
      <c r="C1484" s="843" t="s">
        <v>7223</v>
      </c>
      <c r="D1484" s="843" t="s">
        <v>6580</v>
      </c>
      <c r="E1484" s="843" t="str">
        <f t="shared" si="52"/>
        <v>Пластина</v>
      </c>
      <c r="F1484" s="843" t="s">
        <v>7224</v>
      </c>
      <c r="G1484" s="843" t="str">
        <f t="shared" si="53"/>
        <v>тип МБС, размер 4*800*800 мм, ГОСТ 7338-90</v>
      </c>
      <c r="H1484" s="843"/>
      <c r="I1484" s="843"/>
      <c r="J1484" s="843" t="s">
        <v>1135</v>
      </c>
      <c r="K1484" s="843">
        <v>10</v>
      </c>
      <c r="L1484" s="551">
        <v>311010000</v>
      </c>
      <c r="M1484" s="843" t="s">
        <v>342</v>
      </c>
      <c r="N1484" s="843" t="s">
        <v>2115</v>
      </c>
      <c r="O1484" s="925" t="s">
        <v>4682</v>
      </c>
      <c r="P1484" s="843" t="s">
        <v>229</v>
      </c>
      <c r="Q1484" s="1062" t="s">
        <v>230</v>
      </c>
      <c r="R1484" s="843" t="s">
        <v>2856</v>
      </c>
      <c r="S1484" s="843">
        <v>796</v>
      </c>
      <c r="T1484" s="843" t="s">
        <v>232</v>
      </c>
      <c r="U1484" s="892">
        <v>6</v>
      </c>
      <c r="V1484" s="892">
        <v>700</v>
      </c>
      <c r="W1484" s="1377">
        <v>0</v>
      </c>
      <c r="X1484" s="892">
        <v>0</v>
      </c>
      <c r="Y1484" s="843" t="s">
        <v>4270</v>
      </c>
      <c r="Z1484" s="843">
        <v>2016</v>
      </c>
      <c r="AA1484" s="843"/>
      <c r="AB1484" s="894" t="s">
        <v>876</v>
      </c>
      <c r="AC1484" s="894"/>
      <c r="AD1484" s="894"/>
      <c r="AE1484" s="894"/>
      <c r="AF1484" s="894"/>
      <c r="AG1484" s="894" t="s">
        <v>7225</v>
      </c>
      <c r="AH1484" s="894" t="s">
        <v>794</v>
      </c>
      <c r="AI1484" s="894">
        <v>210020780</v>
      </c>
      <c r="AJ1484" s="894" t="s">
        <v>7226</v>
      </c>
      <c r="AK1484" s="1064"/>
    </row>
    <row r="1485" spans="1:37" s="1243" customFormat="1" ht="99.75" customHeight="1">
      <c r="A1485" s="1201" t="s">
        <v>13651</v>
      </c>
      <c r="B1485" s="1270" t="s">
        <v>33</v>
      </c>
      <c r="C1485" s="1201" t="s">
        <v>7223</v>
      </c>
      <c r="D1485" s="1201" t="s">
        <v>6580</v>
      </c>
      <c r="E1485" s="1201" t="str">
        <f t="shared" si="52"/>
        <v>Пластина</v>
      </c>
      <c r="F1485" s="1201" t="s">
        <v>7224</v>
      </c>
      <c r="G1485" s="1201" t="str">
        <f t="shared" si="53"/>
        <v>тип МБС, размер 4*800*800 мм, ГОСТ 7338-90</v>
      </c>
      <c r="H1485" s="1201"/>
      <c r="I1485" s="1201"/>
      <c r="J1485" s="1201" t="s">
        <v>1135</v>
      </c>
      <c r="K1485" s="1201">
        <v>10</v>
      </c>
      <c r="L1485" s="1319">
        <v>311010000</v>
      </c>
      <c r="M1485" s="1201" t="s">
        <v>342</v>
      </c>
      <c r="N1485" s="1201" t="s">
        <v>2035</v>
      </c>
      <c r="O1485" s="1192" t="s">
        <v>4682</v>
      </c>
      <c r="P1485" s="1201" t="s">
        <v>229</v>
      </c>
      <c r="Q1485" s="1256" t="s">
        <v>230</v>
      </c>
      <c r="R1485" s="1201" t="s">
        <v>2856</v>
      </c>
      <c r="S1485" s="1201">
        <v>796</v>
      </c>
      <c r="T1485" s="1201" t="s">
        <v>232</v>
      </c>
      <c r="U1485" s="1267">
        <v>6</v>
      </c>
      <c r="V1485" s="1267">
        <v>700</v>
      </c>
      <c r="W1485" s="1267">
        <v>4200</v>
      </c>
      <c r="X1485" s="1267">
        <v>4704</v>
      </c>
      <c r="Y1485" s="1201"/>
      <c r="Z1485" s="1201">
        <v>2016</v>
      </c>
      <c r="AA1485" s="1201">
        <v>22</v>
      </c>
      <c r="AB1485" s="1180" t="s">
        <v>876</v>
      </c>
      <c r="AC1485" s="1180"/>
      <c r="AD1485" s="1180"/>
      <c r="AE1485" s="1180"/>
      <c r="AF1485" s="1180"/>
      <c r="AG1485" s="1180" t="s">
        <v>7225</v>
      </c>
      <c r="AH1485" s="1180" t="s">
        <v>794</v>
      </c>
      <c r="AI1485" s="1180">
        <v>210020780</v>
      </c>
      <c r="AJ1485" s="1180" t="s">
        <v>7226</v>
      </c>
      <c r="AK1485" s="1180" t="s">
        <v>13599</v>
      </c>
    </row>
    <row r="1486" spans="1:37" s="192" customFormat="1" ht="100.5" customHeight="1">
      <c r="A1486" s="723" t="s">
        <v>7227</v>
      </c>
      <c r="B1486" s="1039" t="s">
        <v>33</v>
      </c>
      <c r="C1486" s="723" t="s">
        <v>6810</v>
      </c>
      <c r="D1486" s="723" t="s">
        <v>4915</v>
      </c>
      <c r="E1486" s="723" t="str">
        <f t="shared" si="52"/>
        <v>Масло</v>
      </c>
      <c r="F1486" s="723" t="s">
        <v>6811</v>
      </c>
      <c r="G1486" s="723" t="str">
        <f t="shared" si="53"/>
        <v>турбинное, марка Тп-22</v>
      </c>
      <c r="H1486" s="723"/>
      <c r="I1486" s="723"/>
      <c r="J1486" s="723" t="s">
        <v>1135</v>
      </c>
      <c r="K1486" s="723">
        <v>60</v>
      </c>
      <c r="L1486" s="95">
        <v>311010000</v>
      </c>
      <c r="M1486" s="723" t="s">
        <v>342</v>
      </c>
      <c r="N1486" s="723" t="s">
        <v>2115</v>
      </c>
      <c r="O1486" s="809" t="s">
        <v>4682</v>
      </c>
      <c r="P1486" s="723" t="s">
        <v>229</v>
      </c>
      <c r="Q1486" s="870" t="s">
        <v>230</v>
      </c>
      <c r="R1486" s="723" t="s">
        <v>2856</v>
      </c>
      <c r="S1486" s="723">
        <v>166</v>
      </c>
      <c r="T1486" s="723" t="s">
        <v>902</v>
      </c>
      <c r="U1486" s="785">
        <v>2757.13</v>
      </c>
      <c r="V1486" s="785">
        <v>580</v>
      </c>
      <c r="W1486" s="1371">
        <v>1599135.4</v>
      </c>
      <c r="X1486" s="785">
        <v>1791031.65</v>
      </c>
      <c r="Y1486" s="723" t="s">
        <v>4270</v>
      </c>
      <c r="Z1486" s="723">
        <v>2016</v>
      </c>
      <c r="AA1486" s="723"/>
      <c r="AB1486" s="756" t="s">
        <v>876</v>
      </c>
      <c r="AC1486" s="756"/>
      <c r="AD1486" s="756"/>
      <c r="AE1486" s="756"/>
      <c r="AF1486" s="756"/>
      <c r="AG1486" s="756" t="s">
        <v>7228</v>
      </c>
      <c r="AH1486" s="756" t="s">
        <v>794</v>
      </c>
      <c r="AI1486" s="756">
        <v>230000016</v>
      </c>
      <c r="AJ1486" s="756" t="s">
        <v>6813</v>
      </c>
      <c r="AK1486" s="803"/>
    </row>
    <row r="1487" spans="1:37" s="192" customFormat="1" ht="100.5" customHeight="1">
      <c r="A1487" s="723" t="s">
        <v>7229</v>
      </c>
      <c r="B1487" s="1039" t="s">
        <v>33</v>
      </c>
      <c r="C1487" s="723" t="s">
        <v>7230</v>
      </c>
      <c r="D1487" s="723" t="s">
        <v>6434</v>
      </c>
      <c r="E1487" s="723" t="str">
        <f t="shared" ref="E1487:E1554" si="54">D1487</f>
        <v>Мембрана</v>
      </c>
      <c r="F1487" s="723" t="s">
        <v>7231</v>
      </c>
      <c r="G1487" s="723" t="str">
        <f t="shared" ref="G1487:G1554" si="55">F1487</f>
        <v>для регулятора давления, из мембранного полотна толщина 4 мм</v>
      </c>
      <c r="H1487" s="723"/>
      <c r="I1487" s="723"/>
      <c r="J1487" s="723" t="s">
        <v>1135</v>
      </c>
      <c r="K1487" s="723">
        <v>0</v>
      </c>
      <c r="L1487" s="95">
        <v>311010000</v>
      </c>
      <c r="M1487" s="723" t="s">
        <v>342</v>
      </c>
      <c r="N1487" s="723" t="s">
        <v>2115</v>
      </c>
      <c r="O1487" s="809" t="s">
        <v>4682</v>
      </c>
      <c r="P1487" s="723" t="s">
        <v>229</v>
      </c>
      <c r="Q1487" s="870" t="s">
        <v>230</v>
      </c>
      <c r="R1487" s="723" t="s">
        <v>2856</v>
      </c>
      <c r="S1487" s="723">
        <v>796</v>
      </c>
      <c r="T1487" s="723" t="s">
        <v>232</v>
      </c>
      <c r="U1487" s="785">
        <v>2</v>
      </c>
      <c r="V1487" s="785">
        <v>16500</v>
      </c>
      <c r="W1487" s="1371">
        <v>33000</v>
      </c>
      <c r="X1487" s="785">
        <v>36960</v>
      </c>
      <c r="Y1487" s="723"/>
      <c r="Z1487" s="723">
        <v>2016</v>
      </c>
      <c r="AA1487" s="723"/>
      <c r="AB1487" s="756" t="s">
        <v>876</v>
      </c>
      <c r="AC1487" s="756"/>
      <c r="AD1487" s="756"/>
      <c r="AE1487" s="756"/>
      <c r="AF1487" s="756"/>
      <c r="AG1487" s="756" t="s">
        <v>7232</v>
      </c>
      <c r="AH1487" s="756" t="s">
        <v>794</v>
      </c>
      <c r="AI1487" s="756">
        <v>210000381</v>
      </c>
      <c r="AJ1487" s="756" t="s">
        <v>7233</v>
      </c>
      <c r="AK1487" s="803"/>
    </row>
    <row r="1488" spans="1:37" s="192" customFormat="1" ht="100.5" customHeight="1">
      <c r="A1488" s="723" t="s">
        <v>7234</v>
      </c>
      <c r="B1488" s="1039" t="s">
        <v>33</v>
      </c>
      <c r="C1488" s="723" t="s">
        <v>6639</v>
      </c>
      <c r="D1488" s="723" t="s">
        <v>6423</v>
      </c>
      <c r="E1488" s="723" t="str">
        <f t="shared" si="54"/>
        <v>Паронит</v>
      </c>
      <c r="F1488" s="723" t="s">
        <v>6640</v>
      </c>
      <c r="G1488" s="723" t="str">
        <f t="shared" si="55"/>
        <v>марка ПОН-Б, общего назначения, толщина 1,0 мм, ГОСТ 481-80</v>
      </c>
      <c r="H1488" s="723"/>
      <c r="I1488" s="723"/>
      <c r="J1488" s="723" t="s">
        <v>1135</v>
      </c>
      <c r="K1488" s="723">
        <v>0</v>
      </c>
      <c r="L1488" s="95">
        <v>311010000</v>
      </c>
      <c r="M1488" s="723" t="s">
        <v>342</v>
      </c>
      <c r="N1488" s="723" t="s">
        <v>2115</v>
      </c>
      <c r="O1488" s="809" t="s">
        <v>4682</v>
      </c>
      <c r="P1488" s="723" t="s">
        <v>229</v>
      </c>
      <c r="Q1488" s="870" t="s">
        <v>230</v>
      </c>
      <c r="R1488" s="723" t="s">
        <v>2856</v>
      </c>
      <c r="S1488" s="723">
        <v>166</v>
      </c>
      <c r="T1488" s="723" t="s">
        <v>902</v>
      </c>
      <c r="U1488" s="785">
        <v>3.35</v>
      </c>
      <c r="V1488" s="785">
        <v>2500</v>
      </c>
      <c r="W1488" s="1371">
        <v>8375</v>
      </c>
      <c r="X1488" s="785">
        <v>9380</v>
      </c>
      <c r="Y1488" s="723"/>
      <c r="Z1488" s="723">
        <v>2016</v>
      </c>
      <c r="AA1488" s="723"/>
      <c r="AB1488" s="756" t="s">
        <v>876</v>
      </c>
      <c r="AC1488" s="756"/>
      <c r="AD1488" s="756"/>
      <c r="AE1488" s="756"/>
      <c r="AF1488" s="756"/>
      <c r="AG1488" s="756" t="s">
        <v>7235</v>
      </c>
      <c r="AH1488" s="756" t="s">
        <v>794</v>
      </c>
      <c r="AI1488" s="756">
        <v>210000933</v>
      </c>
      <c r="AJ1488" s="756" t="s">
        <v>7002</v>
      </c>
      <c r="AK1488" s="803"/>
    </row>
    <row r="1489" spans="1:37" s="192" customFormat="1" ht="100.5" customHeight="1">
      <c r="A1489" s="723" t="s">
        <v>7236</v>
      </c>
      <c r="B1489" s="1039" t="s">
        <v>33</v>
      </c>
      <c r="C1489" s="723" t="s">
        <v>6422</v>
      </c>
      <c r="D1489" s="723" t="s">
        <v>6423</v>
      </c>
      <c r="E1489" s="723" t="str">
        <f t="shared" si="54"/>
        <v>Паронит</v>
      </c>
      <c r="F1489" s="723" t="s">
        <v>6424</v>
      </c>
      <c r="G1489" s="723" t="str">
        <f t="shared" si="55"/>
        <v>марка ПОН-Б, общего назначения, толщина 2,0 мм, ГОСТ 481-80</v>
      </c>
      <c r="H1489" s="723"/>
      <c r="I1489" s="723"/>
      <c r="J1489" s="723" t="s">
        <v>1135</v>
      </c>
      <c r="K1489" s="723">
        <v>0</v>
      </c>
      <c r="L1489" s="95">
        <v>311010000</v>
      </c>
      <c r="M1489" s="723" t="s">
        <v>342</v>
      </c>
      <c r="N1489" s="723" t="s">
        <v>2115</v>
      </c>
      <c r="O1489" s="809" t="s">
        <v>4682</v>
      </c>
      <c r="P1489" s="723" t="s">
        <v>229</v>
      </c>
      <c r="Q1489" s="870" t="s">
        <v>230</v>
      </c>
      <c r="R1489" s="723" t="s">
        <v>2856</v>
      </c>
      <c r="S1489" s="723">
        <v>166</v>
      </c>
      <c r="T1489" s="723" t="s">
        <v>902</v>
      </c>
      <c r="U1489" s="785">
        <v>27.09</v>
      </c>
      <c r="V1489" s="785">
        <v>2500</v>
      </c>
      <c r="W1489" s="1371">
        <v>67725</v>
      </c>
      <c r="X1489" s="785">
        <v>75852</v>
      </c>
      <c r="Y1489" s="723"/>
      <c r="Z1489" s="723">
        <v>2016</v>
      </c>
      <c r="AA1489" s="723"/>
      <c r="AB1489" s="756" t="s">
        <v>876</v>
      </c>
      <c r="AC1489" s="756"/>
      <c r="AD1489" s="756"/>
      <c r="AE1489" s="756"/>
      <c r="AF1489" s="756"/>
      <c r="AG1489" s="756" t="s">
        <v>7237</v>
      </c>
      <c r="AH1489" s="756" t="s">
        <v>794</v>
      </c>
      <c r="AI1489" s="756">
        <v>210000934</v>
      </c>
      <c r="AJ1489" s="756" t="s">
        <v>6426</v>
      </c>
      <c r="AK1489" s="803"/>
    </row>
    <row r="1490" spans="1:37" s="192" customFormat="1" ht="100.5" customHeight="1">
      <c r="A1490" s="723" t="s">
        <v>7238</v>
      </c>
      <c r="B1490" s="1039" t="s">
        <v>33</v>
      </c>
      <c r="C1490" s="723" t="s">
        <v>6624</v>
      </c>
      <c r="D1490" s="723" t="s">
        <v>6423</v>
      </c>
      <c r="E1490" s="723" t="str">
        <f t="shared" si="54"/>
        <v>Паронит</v>
      </c>
      <c r="F1490" s="723" t="s">
        <v>6625</v>
      </c>
      <c r="G1490" s="723" t="str">
        <f t="shared" si="55"/>
        <v>марка ПОН-Б, общего назначения, толщина 3,0 мм, ГОСТ 481-80</v>
      </c>
      <c r="H1490" s="723"/>
      <c r="I1490" s="723"/>
      <c r="J1490" s="723" t="s">
        <v>1135</v>
      </c>
      <c r="K1490" s="723">
        <v>0</v>
      </c>
      <c r="L1490" s="95">
        <v>311010000</v>
      </c>
      <c r="M1490" s="723" t="s">
        <v>342</v>
      </c>
      <c r="N1490" s="723" t="s">
        <v>2115</v>
      </c>
      <c r="O1490" s="809" t="s">
        <v>4682</v>
      </c>
      <c r="P1490" s="723" t="s">
        <v>229</v>
      </c>
      <c r="Q1490" s="870" t="s">
        <v>230</v>
      </c>
      <c r="R1490" s="723" t="s">
        <v>2856</v>
      </c>
      <c r="S1490" s="723">
        <v>166</v>
      </c>
      <c r="T1490" s="723" t="s">
        <v>902</v>
      </c>
      <c r="U1490" s="785">
        <v>363</v>
      </c>
      <c r="V1490" s="785">
        <v>2500</v>
      </c>
      <c r="W1490" s="1371">
        <v>907500</v>
      </c>
      <c r="X1490" s="785">
        <v>1016400</v>
      </c>
      <c r="Y1490" s="723"/>
      <c r="Z1490" s="723">
        <v>2016</v>
      </c>
      <c r="AA1490" s="723"/>
      <c r="AB1490" s="756" t="s">
        <v>876</v>
      </c>
      <c r="AC1490" s="756"/>
      <c r="AD1490" s="756"/>
      <c r="AE1490" s="756"/>
      <c r="AF1490" s="756"/>
      <c r="AG1490" s="756" t="s">
        <v>7239</v>
      </c>
      <c r="AH1490" s="756" t="s">
        <v>794</v>
      </c>
      <c r="AI1490" s="756">
        <v>210000935</v>
      </c>
      <c r="AJ1490" s="756" t="s">
        <v>6627</v>
      </c>
      <c r="AK1490" s="803"/>
    </row>
    <row r="1491" spans="1:37" s="192" customFormat="1" ht="100.5" customHeight="1">
      <c r="A1491" s="723" t="s">
        <v>7240</v>
      </c>
      <c r="B1491" s="1039" t="s">
        <v>33</v>
      </c>
      <c r="C1491" s="723" t="s">
        <v>6439</v>
      </c>
      <c r="D1491" s="723" t="s">
        <v>6423</v>
      </c>
      <c r="E1491" s="723" t="str">
        <f t="shared" si="54"/>
        <v>Паронит</v>
      </c>
      <c r="F1491" s="723" t="s">
        <v>6440</v>
      </c>
      <c r="G1491" s="723" t="str">
        <f t="shared" si="55"/>
        <v>марка ПОН, общего назначения, толщина 2,0 мм, ГОСТ 481-80</v>
      </c>
      <c r="H1491" s="723"/>
      <c r="I1491" s="723"/>
      <c r="J1491" s="723" t="s">
        <v>1135</v>
      </c>
      <c r="K1491" s="723">
        <v>0</v>
      </c>
      <c r="L1491" s="95">
        <v>311010000</v>
      </c>
      <c r="M1491" s="723" t="s">
        <v>342</v>
      </c>
      <c r="N1491" s="723" t="s">
        <v>2115</v>
      </c>
      <c r="O1491" s="809" t="s">
        <v>4682</v>
      </c>
      <c r="P1491" s="723" t="s">
        <v>229</v>
      </c>
      <c r="Q1491" s="870" t="s">
        <v>230</v>
      </c>
      <c r="R1491" s="723" t="s">
        <v>2856</v>
      </c>
      <c r="S1491" s="723">
        <v>166</v>
      </c>
      <c r="T1491" s="723" t="s">
        <v>902</v>
      </c>
      <c r="U1491" s="785">
        <v>5</v>
      </c>
      <c r="V1491" s="785">
        <v>2000</v>
      </c>
      <c r="W1491" s="1371">
        <v>10000</v>
      </c>
      <c r="X1491" s="785">
        <v>11200</v>
      </c>
      <c r="Y1491" s="723"/>
      <c r="Z1491" s="723">
        <v>2016</v>
      </c>
      <c r="AA1491" s="723"/>
      <c r="AB1491" s="756" t="s">
        <v>876</v>
      </c>
      <c r="AC1491" s="756"/>
      <c r="AD1491" s="756"/>
      <c r="AE1491" s="756"/>
      <c r="AF1491" s="756"/>
      <c r="AG1491" s="756" t="s">
        <v>7241</v>
      </c>
      <c r="AH1491" s="756" t="s">
        <v>794</v>
      </c>
      <c r="AI1491" s="756">
        <v>210012437</v>
      </c>
      <c r="AJ1491" s="756" t="s">
        <v>6442</v>
      </c>
      <c r="AK1491" s="803"/>
    </row>
    <row r="1492" spans="1:37" s="192" customFormat="1" ht="100.5" customHeight="1">
      <c r="A1492" s="723" t="s">
        <v>7242</v>
      </c>
      <c r="B1492" s="1039" t="s">
        <v>33</v>
      </c>
      <c r="C1492" s="723" t="s">
        <v>6639</v>
      </c>
      <c r="D1492" s="723" t="s">
        <v>6423</v>
      </c>
      <c r="E1492" s="723" t="str">
        <f t="shared" si="54"/>
        <v>Паронит</v>
      </c>
      <c r="F1492" s="723" t="s">
        <v>6640</v>
      </c>
      <c r="G1492" s="723" t="str">
        <f t="shared" si="55"/>
        <v>марка ПОН-Б, общего назначения, толщина 1,0 мм, ГОСТ 481-80</v>
      </c>
      <c r="H1492" s="723"/>
      <c r="I1492" s="723"/>
      <c r="J1492" s="723" t="s">
        <v>1135</v>
      </c>
      <c r="K1492" s="723">
        <v>0</v>
      </c>
      <c r="L1492" s="95">
        <v>311010000</v>
      </c>
      <c r="M1492" s="723" t="s">
        <v>342</v>
      </c>
      <c r="N1492" s="723" t="s">
        <v>2115</v>
      </c>
      <c r="O1492" s="809" t="s">
        <v>4682</v>
      </c>
      <c r="P1492" s="723" t="s">
        <v>229</v>
      </c>
      <c r="Q1492" s="870" t="s">
        <v>230</v>
      </c>
      <c r="R1492" s="723" t="s">
        <v>2856</v>
      </c>
      <c r="S1492" s="723">
        <v>166</v>
      </c>
      <c r="T1492" s="723" t="s">
        <v>902</v>
      </c>
      <c r="U1492" s="785">
        <v>5</v>
      </c>
      <c r="V1492" s="785">
        <v>1500</v>
      </c>
      <c r="W1492" s="1371">
        <v>7500</v>
      </c>
      <c r="X1492" s="785">
        <v>8400</v>
      </c>
      <c r="Y1492" s="723"/>
      <c r="Z1492" s="723">
        <v>2016</v>
      </c>
      <c r="AA1492" s="723"/>
      <c r="AB1492" s="756" t="s">
        <v>876</v>
      </c>
      <c r="AC1492" s="756"/>
      <c r="AD1492" s="756"/>
      <c r="AE1492" s="756"/>
      <c r="AF1492" s="756"/>
      <c r="AG1492" s="756" t="s">
        <v>7243</v>
      </c>
      <c r="AH1492" s="756" t="s">
        <v>794</v>
      </c>
      <c r="AI1492" s="756">
        <v>210013786</v>
      </c>
      <c r="AJ1492" s="756" t="s">
        <v>6642</v>
      </c>
      <c r="AK1492" s="803"/>
    </row>
    <row r="1493" spans="1:37" s="550" customFormat="1" ht="100.5" customHeight="1">
      <c r="A1493" s="843" t="s">
        <v>7244</v>
      </c>
      <c r="B1493" s="1078" t="s">
        <v>33</v>
      </c>
      <c r="C1493" s="843" t="s">
        <v>4848</v>
      </c>
      <c r="D1493" s="843" t="s">
        <v>4849</v>
      </c>
      <c r="E1493" s="843" t="str">
        <f t="shared" si="54"/>
        <v>Кольцо</v>
      </c>
      <c r="F1493" s="843" t="s">
        <v>4850</v>
      </c>
      <c r="G1493" s="843" t="str">
        <f t="shared" si="55"/>
        <v>резиновое, уплотнительное, ГОСТ 9833-73</v>
      </c>
      <c r="H1493" s="843"/>
      <c r="I1493" s="843"/>
      <c r="J1493" s="843" t="s">
        <v>1135</v>
      </c>
      <c r="K1493" s="843">
        <v>50</v>
      </c>
      <c r="L1493" s="551">
        <v>311010000</v>
      </c>
      <c r="M1493" s="843" t="s">
        <v>342</v>
      </c>
      <c r="N1493" s="843" t="s">
        <v>2115</v>
      </c>
      <c r="O1493" s="925" t="s">
        <v>4682</v>
      </c>
      <c r="P1493" s="843" t="s">
        <v>229</v>
      </c>
      <c r="Q1493" s="1062" t="s">
        <v>230</v>
      </c>
      <c r="R1493" s="843" t="s">
        <v>2856</v>
      </c>
      <c r="S1493" s="843">
        <v>796</v>
      </c>
      <c r="T1493" s="843" t="s">
        <v>232</v>
      </c>
      <c r="U1493" s="892">
        <v>34</v>
      </c>
      <c r="V1493" s="892">
        <v>2700</v>
      </c>
      <c r="W1493" s="1377">
        <v>0</v>
      </c>
      <c r="X1493" s="892">
        <v>0</v>
      </c>
      <c r="Y1493" s="843" t="s">
        <v>4270</v>
      </c>
      <c r="Z1493" s="843">
        <v>2016</v>
      </c>
      <c r="AA1493" s="843"/>
      <c r="AB1493" s="894" t="s">
        <v>876</v>
      </c>
      <c r="AC1493" s="894"/>
      <c r="AD1493" s="894"/>
      <c r="AE1493" s="894"/>
      <c r="AF1493" s="894"/>
      <c r="AG1493" s="894" t="s">
        <v>7245</v>
      </c>
      <c r="AH1493" s="894" t="s">
        <v>794</v>
      </c>
      <c r="AI1493" s="894">
        <v>210016068</v>
      </c>
      <c r="AJ1493" s="894" t="s">
        <v>7246</v>
      </c>
      <c r="AK1493" s="1064"/>
    </row>
    <row r="1494" spans="1:37" s="1243" customFormat="1" ht="99.75" customHeight="1">
      <c r="A1494" s="1201" t="s">
        <v>13652</v>
      </c>
      <c r="B1494" s="1270" t="s">
        <v>33</v>
      </c>
      <c r="C1494" s="1201" t="s">
        <v>4848</v>
      </c>
      <c r="D1494" s="1201" t="s">
        <v>4849</v>
      </c>
      <c r="E1494" s="1201" t="str">
        <f t="shared" si="54"/>
        <v>Кольцо</v>
      </c>
      <c r="F1494" s="1201" t="s">
        <v>4850</v>
      </c>
      <c r="G1494" s="1201" t="str">
        <f t="shared" si="55"/>
        <v>резиновое, уплотнительное, ГОСТ 9833-73</v>
      </c>
      <c r="H1494" s="1201"/>
      <c r="I1494" s="1201"/>
      <c r="J1494" s="1201" t="s">
        <v>1135</v>
      </c>
      <c r="K1494" s="1201">
        <v>50</v>
      </c>
      <c r="L1494" s="1319">
        <v>311010000</v>
      </c>
      <c r="M1494" s="1201" t="s">
        <v>342</v>
      </c>
      <c r="N1494" s="1201" t="s">
        <v>2035</v>
      </c>
      <c r="O1494" s="1192" t="s">
        <v>4682</v>
      </c>
      <c r="P1494" s="1201" t="s">
        <v>229</v>
      </c>
      <c r="Q1494" s="1256" t="s">
        <v>230</v>
      </c>
      <c r="R1494" s="1201" t="s">
        <v>2856</v>
      </c>
      <c r="S1494" s="1201">
        <v>796</v>
      </c>
      <c r="T1494" s="1201" t="s">
        <v>232</v>
      </c>
      <c r="U1494" s="1267">
        <v>34</v>
      </c>
      <c r="V1494" s="1267">
        <v>2700</v>
      </c>
      <c r="W1494" s="1267">
        <v>91800</v>
      </c>
      <c r="X1494" s="1267">
        <v>102816</v>
      </c>
      <c r="Y1494" s="1201"/>
      <c r="Z1494" s="1201">
        <v>2016</v>
      </c>
      <c r="AA1494" s="1201">
        <v>22</v>
      </c>
      <c r="AB1494" s="1180" t="s">
        <v>876</v>
      </c>
      <c r="AC1494" s="1180"/>
      <c r="AD1494" s="1180"/>
      <c r="AE1494" s="1180"/>
      <c r="AF1494" s="1180"/>
      <c r="AG1494" s="1180" t="s">
        <v>7245</v>
      </c>
      <c r="AH1494" s="1180" t="s">
        <v>794</v>
      </c>
      <c r="AI1494" s="1180">
        <v>210016068</v>
      </c>
      <c r="AJ1494" s="1180" t="s">
        <v>7246</v>
      </c>
      <c r="AK1494" s="1180" t="s">
        <v>13599</v>
      </c>
    </row>
    <row r="1495" spans="1:37" s="550" customFormat="1" ht="100.5" customHeight="1">
      <c r="A1495" s="843" t="s">
        <v>7247</v>
      </c>
      <c r="B1495" s="1078" t="s">
        <v>33</v>
      </c>
      <c r="C1495" s="843" t="s">
        <v>4848</v>
      </c>
      <c r="D1495" s="843" t="s">
        <v>4849</v>
      </c>
      <c r="E1495" s="843" t="str">
        <f t="shared" si="54"/>
        <v>Кольцо</v>
      </c>
      <c r="F1495" s="843" t="s">
        <v>4850</v>
      </c>
      <c r="G1495" s="843" t="str">
        <f t="shared" si="55"/>
        <v>резиновое, уплотнительное, ГОСТ 9833-73</v>
      </c>
      <c r="H1495" s="843"/>
      <c r="I1495" s="843"/>
      <c r="J1495" s="843" t="s">
        <v>1135</v>
      </c>
      <c r="K1495" s="843">
        <v>50</v>
      </c>
      <c r="L1495" s="551">
        <v>311010000</v>
      </c>
      <c r="M1495" s="843" t="s">
        <v>342</v>
      </c>
      <c r="N1495" s="843" t="s">
        <v>2115</v>
      </c>
      <c r="O1495" s="925" t="s">
        <v>4682</v>
      </c>
      <c r="P1495" s="843" t="s">
        <v>229</v>
      </c>
      <c r="Q1495" s="1062" t="s">
        <v>230</v>
      </c>
      <c r="R1495" s="843" t="s">
        <v>2856</v>
      </c>
      <c r="S1495" s="843">
        <v>796</v>
      </c>
      <c r="T1495" s="843" t="s">
        <v>232</v>
      </c>
      <c r="U1495" s="892">
        <v>6</v>
      </c>
      <c r="V1495" s="892">
        <v>3000</v>
      </c>
      <c r="W1495" s="1377">
        <v>0</v>
      </c>
      <c r="X1495" s="892">
        <v>0</v>
      </c>
      <c r="Y1495" s="843" t="s">
        <v>4270</v>
      </c>
      <c r="Z1495" s="843">
        <v>2016</v>
      </c>
      <c r="AA1495" s="843"/>
      <c r="AB1495" s="894" t="s">
        <v>876</v>
      </c>
      <c r="AC1495" s="894"/>
      <c r="AD1495" s="894"/>
      <c r="AE1495" s="894"/>
      <c r="AF1495" s="894"/>
      <c r="AG1495" s="894" t="s">
        <v>7248</v>
      </c>
      <c r="AH1495" s="894" t="s">
        <v>794</v>
      </c>
      <c r="AI1495" s="894">
        <v>210016069</v>
      </c>
      <c r="AJ1495" s="894" t="s">
        <v>7249</v>
      </c>
      <c r="AK1495" s="1064"/>
    </row>
    <row r="1496" spans="1:37" s="1243" customFormat="1" ht="99.75" customHeight="1">
      <c r="A1496" s="1201" t="s">
        <v>13653</v>
      </c>
      <c r="B1496" s="1270" t="s">
        <v>33</v>
      </c>
      <c r="C1496" s="1201" t="s">
        <v>4848</v>
      </c>
      <c r="D1496" s="1201" t="s">
        <v>4849</v>
      </c>
      <c r="E1496" s="1201" t="str">
        <f t="shared" si="54"/>
        <v>Кольцо</v>
      </c>
      <c r="F1496" s="1201" t="s">
        <v>4850</v>
      </c>
      <c r="G1496" s="1201" t="str">
        <f t="shared" si="55"/>
        <v>резиновое, уплотнительное, ГОСТ 9833-73</v>
      </c>
      <c r="H1496" s="1201"/>
      <c r="I1496" s="1201"/>
      <c r="J1496" s="1201" t="s">
        <v>1135</v>
      </c>
      <c r="K1496" s="1201">
        <v>50</v>
      </c>
      <c r="L1496" s="1319">
        <v>311010000</v>
      </c>
      <c r="M1496" s="1201" t="s">
        <v>342</v>
      </c>
      <c r="N1496" s="1201" t="s">
        <v>2035</v>
      </c>
      <c r="O1496" s="1192" t="s">
        <v>4682</v>
      </c>
      <c r="P1496" s="1201" t="s">
        <v>229</v>
      </c>
      <c r="Q1496" s="1256" t="s">
        <v>230</v>
      </c>
      <c r="R1496" s="1201" t="s">
        <v>2856</v>
      </c>
      <c r="S1496" s="1201">
        <v>796</v>
      </c>
      <c r="T1496" s="1201" t="s">
        <v>232</v>
      </c>
      <c r="U1496" s="1267">
        <v>6</v>
      </c>
      <c r="V1496" s="1267">
        <v>3000</v>
      </c>
      <c r="W1496" s="1267">
        <v>18000</v>
      </c>
      <c r="X1496" s="1267">
        <v>20160</v>
      </c>
      <c r="Y1496" s="1201"/>
      <c r="Z1496" s="1201">
        <v>2016</v>
      </c>
      <c r="AA1496" s="1201">
        <v>22</v>
      </c>
      <c r="AB1496" s="1180" t="s">
        <v>876</v>
      </c>
      <c r="AC1496" s="1180"/>
      <c r="AD1496" s="1180"/>
      <c r="AE1496" s="1180"/>
      <c r="AF1496" s="1180"/>
      <c r="AG1496" s="1180" t="s">
        <v>7248</v>
      </c>
      <c r="AH1496" s="1180" t="s">
        <v>794</v>
      </c>
      <c r="AI1496" s="1180">
        <v>210016069</v>
      </c>
      <c r="AJ1496" s="1180" t="s">
        <v>7249</v>
      </c>
      <c r="AK1496" s="1180" t="s">
        <v>13599</v>
      </c>
    </row>
    <row r="1497" spans="1:37" s="550" customFormat="1" ht="100.5" customHeight="1">
      <c r="A1497" s="843" t="s">
        <v>7250</v>
      </c>
      <c r="B1497" s="1078" t="s">
        <v>33</v>
      </c>
      <c r="C1497" s="843" t="s">
        <v>4848</v>
      </c>
      <c r="D1497" s="843" t="s">
        <v>4849</v>
      </c>
      <c r="E1497" s="843" t="str">
        <f t="shared" si="54"/>
        <v>Кольцо</v>
      </c>
      <c r="F1497" s="843" t="s">
        <v>4850</v>
      </c>
      <c r="G1497" s="843" t="str">
        <f t="shared" si="55"/>
        <v>резиновое, уплотнительное, ГОСТ 9833-73</v>
      </c>
      <c r="H1497" s="843"/>
      <c r="I1497" s="843"/>
      <c r="J1497" s="843" t="s">
        <v>1135</v>
      </c>
      <c r="K1497" s="843">
        <v>50</v>
      </c>
      <c r="L1497" s="551">
        <v>311010000</v>
      </c>
      <c r="M1497" s="843" t="s">
        <v>342</v>
      </c>
      <c r="N1497" s="843" t="s">
        <v>2115</v>
      </c>
      <c r="O1497" s="925" t="s">
        <v>4682</v>
      </c>
      <c r="P1497" s="843" t="s">
        <v>229</v>
      </c>
      <c r="Q1497" s="1062" t="s">
        <v>230</v>
      </c>
      <c r="R1497" s="843" t="s">
        <v>2856</v>
      </c>
      <c r="S1497" s="843">
        <v>796</v>
      </c>
      <c r="T1497" s="843" t="s">
        <v>232</v>
      </c>
      <c r="U1497" s="892">
        <v>12</v>
      </c>
      <c r="V1497" s="892">
        <v>2900</v>
      </c>
      <c r="W1497" s="1377">
        <v>0</v>
      </c>
      <c r="X1497" s="892">
        <v>0</v>
      </c>
      <c r="Y1497" s="843" t="s">
        <v>4270</v>
      </c>
      <c r="Z1497" s="843">
        <v>2016</v>
      </c>
      <c r="AA1497" s="843"/>
      <c r="AB1497" s="894" t="s">
        <v>876</v>
      </c>
      <c r="AC1497" s="894"/>
      <c r="AD1497" s="894"/>
      <c r="AE1497" s="894"/>
      <c r="AF1497" s="894"/>
      <c r="AG1497" s="894" t="s">
        <v>7251</v>
      </c>
      <c r="AH1497" s="894" t="s">
        <v>794</v>
      </c>
      <c r="AI1497" s="894">
        <v>210016070</v>
      </c>
      <c r="AJ1497" s="894" t="s">
        <v>7252</v>
      </c>
      <c r="AK1497" s="1064"/>
    </row>
    <row r="1498" spans="1:37" s="1243" customFormat="1" ht="99.75" customHeight="1">
      <c r="A1498" s="1201" t="s">
        <v>13654</v>
      </c>
      <c r="B1498" s="1270" t="s">
        <v>33</v>
      </c>
      <c r="C1498" s="1201" t="s">
        <v>4848</v>
      </c>
      <c r="D1498" s="1201" t="s">
        <v>4849</v>
      </c>
      <c r="E1498" s="1201" t="str">
        <f t="shared" si="54"/>
        <v>Кольцо</v>
      </c>
      <c r="F1498" s="1201" t="s">
        <v>4850</v>
      </c>
      <c r="G1498" s="1201" t="str">
        <f t="shared" si="55"/>
        <v>резиновое, уплотнительное, ГОСТ 9833-73</v>
      </c>
      <c r="H1498" s="1201"/>
      <c r="I1498" s="1201"/>
      <c r="J1498" s="1201" t="s">
        <v>1135</v>
      </c>
      <c r="K1498" s="1201">
        <v>50</v>
      </c>
      <c r="L1498" s="1319">
        <v>311010000</v>
      </c>
      <c r="M1498" s="1201" t="s">
        <v>342</v>
      </c>
      <c r="N1498" s="1201" t="s">
        <v>2035</v>
      </c>
      <c r="O1498" s="1192" t="s">
        <v>4682</v>
      </c>
      <c r="P1498" s="1201" t="s">
        <v>229</v>
      </c>
      <c r="Q1498" s="1256" t="s">
        <v>230</v>
      </c>
      <c r="R1498" s="1201" t="s">
        <v>2856</v>
      </c>
      <c r="S1498" s="1201">
        <v>796</v>
      </c>
      <c r="T1498" s="1201" t="s">
        <v>232</v>
      </c>
      <c r="U1498" s="1267">
        <v>12</v>
      </c>
      <c r="V1498" s="1267">
        <v>2900</v>
      </c>
      <c r="W1498" s="1267">
        <v>34800</v>
      </c>
      <c r="X1498" s="1267">
        <v>38976</v>
      </c>
      <c r="Y1498" s="1201"/>
      <c r="Z1498" s="1201">
        <v>2016</v>
      </c>
      <c r="AA1498" s="1201">
        <v>22</v>
      </c>
      <c r="AB1498" s="1180" t="s">
        <v>876</v>
      </c>
      <c r="AC1498" s="1180"/>
      <c r="AD1498" s="1180"/>
      <c r="AE1498" s="1180"/>
      <c r="AF1498" s="1180"/>
      <c r="AG1498" s="1180" t="s">
        <v>7251</v>
      </c>
      <c r="AH1498" s="1180" t="s">
        <v>794</v>
      </c>
      <c r="AI1498" s="1180">
        <v>210016070</v>
      </c>
      <c r="AJ1498" s="1180" t="s">
        <v>7252</v>
      </c>
      <c r="AK1498" s="1180" t="s">
        <v>13599</v>
      </c>
    </row>
    <row r="1499" spans="1:37" s="192" customFormat="1" ht="100.5" customHeight="1">
      <c r="A1499" s="723" t="s">
        <v>7253</v>
      </c>
      <c r="B1499" s="1039" t="s">
        <v>33</v>
      </c>
      <c r="C1499" s="723" t="s">
        <v>6296</v>
      </c>
      <c r="D1499" s="723" t="s">
        <v>6297</v>
      </c>
      <c r="E1499" s="723" t="str">
        <f t="shared" si="54"/>
        <v>Перчатки</v>
      </c>
      <c r="F1499" s="723" t="s">
        <v>6298</v>
      </c>
      <c r="G1499" s="723" t="str">
        <f t="shared" si="55"/>
        <v>для защиты рук технические, пропитанные резиной (латексом), хлопчатобумажные</v>
      </c>
      <c r="H1499" s="723"/>
      <c r="I1499" s="723"/>
      <c r="J1499" s="723" t="s">
        <v>1135</v>
      </c>
      <c r="K1499" s="723">
        <v>70</v>
      </c>
      <c r="L1499" s="745">
        <v>391010000</v>
      </c>
      <c r="M1499" s="745" t="s">
        <v>341</v>
      </c>
      <c r="N1499" s="723" t="s">
        <v>2115</v>
      </c>
      <c r="O1499" s="809" t="s">
        <v>4692</v>
      </c>
      <c r="P1499" s="723" t="s">
        <v>229</v>
      </c>
      <c r="Q1499" s="870" t="s">
        <v>230</v>
      </c>
      <c r="R1499" s="723" t="s">
        <v>2856</v>
      </c>
      <c r="S1499" s="723">
        <v>715</v>
      </c>
      <c r="T1499" s="723" t="s">
        <v>6178</v>
      </c>
      <c r="U1499" s="785">
        <v>150</v>
      </c>
      <c r="V1499" s="785">
        <v>350</v>
      </c>
      <c r="W1499" s="1371">
        <v>52500</v>
      </c>
      <c r="X1499" s="785">
        <v>58800</v>
      </c>
      <c r="Y1499" s="723" t="s">
        <v>4270</v>
      </c>
      <c r="Z1499" s="723">
        <v>2016</v>
      </c>
      <c r="AA1499" s="723"/>
      <c r="AB1499" s="756" t="s">
        <v>876</v>
      </c>
      <c r="AC1499" s="756"/>
      <c r="AD1499" s="756"/>
      <c r="AE1499" s="756"/>
      <c r="AF1499" s="756"/>
      <c r="AG1499" s="756" t="s">
        <v>7254</v>
      </c>
      <c r="AH1499" s="756" t="s">
        <v>794</v>
      </c>
      <c r="AI1499" s="756">
        <v>210000590</v>
      </c>
      <c r="AJ1499" s="756" t="s">
        <v>6300</v>
      </c>
      <c r="AK1499" s="803"/>
    </row>
    <row r="1500" spans="1:37" s="192" customFormat="1" ht="100.5" customHeight="1">
      <c r="A1500" s="723" t="s">
        <v>7255</v>
      </c>
      <c r="B1500" s="1039" t="s">
        <v>33</v>
      </c>
      <c r="C1500" s="723" t="s">
        <v>6498</v>
      </c>
      <c r="D1500" s="723" t="s">
        <v>6499</v>
      </c>
      <c r="E1500" s="723" t="str">
        <f t="shared" si="54"/>
        <v>Вкладыш (беруши)</v>
      </c>
      <c r="F1500" s="723" t="s">
        <v>6500</v>
      </c>
      <c r="G1500" s="723" t="str">
        <f t="shared" si="55"/>
        <v>многоразовые, из монопрена, универсального размера</v>
      </c>
      <c r="H1500" s="723"/>
      <c r="I1500" s="723"/>
      <c r="J1500" s="723" t="s">
        <v>1135</v>
      </c>
      <c r="K1500" s="723">
        <v>50</v>
      </c>
      <c r="L1500" s="745">
        <v>391010000</v>
      </c>
      <c r="M1500" s="745" t="s">
        <v>341</v>
      </c>
      <c r="N1500" s="723" t="s">
        <v>2115</v>
      </c>
      <c r="O1500" s="809" t="s">
        <v>4692</v>
      </c>
      <c r="P1500" s="723" t="s">
        <v>229</v>
      </c>
      <c r="Q1500" s="870" t="s">
        <v>230</v>
      </c>
      <c r="R1500" s="723" t="s">
        <v>2856</v>
      </c>
      <c r="S1500" s="723">
        <v>796</v>
      </c>
      <c r="T1500" s="723" t="s">
        <v>232</v>
      </c>
      <c r="U1500" s="785">
        <v>30</v>
      </c>
      <c r="V1500" s="785">
        <v>200</v>
      </c>
      <c r="W1500" s="1371">
        <v>6000</v>
      </c>
      <c r="X1500" s="785">
        <v>6720</v>
      </c>
      <c r="Y1500" s="723" t="s">
        <v>4270</v>
      </c>
      <c r="Z1500" s="723">
        <v>2016</v>
      </c>
      <c r="AA1500" s="723"/>
      <c r="AB1500" s="756" t="s">
        <v>876</v>
      </c>
      <c r="AC1500" s="756"/>
      <c r="AD1500" s="756"/>
      <c r="AE1500" s="756"/>
      <c r="AF1500" s="756"/>
      <c r="AG1500" s="756" t="s">
        <v>7256</v>
      </c>
      <c r="AH1500" s="756" t="s">
        <v>794</v>
      </c>
      <c r="AI1500" s="756">
        <v>210000749</v>
      </c>
      <c r="AJ1500" s="756" t="s">
        <v>6502</v>
      </c>
      <c r="AK1500" s="803"/>
    </row>
    <row r="1501" spans="1:37" s="192" customFormat="1" ht="100.5" customHeight="1">
      <c r="A1501" s="723" t="s">
        <v>7257</v>
      </c>
      <c r="B1501" s="1039" t="s">
        <v>33</v>
      </c>
      <c r="C1501" s="723" t="s">
        <v>6510</v>
      </c>
      <c r="D1501" s="723" t="s">
        <v>6320</v>
      </c>
      <c r="E1501" s="723" t="str">
        <f t="shared" si="54"/>
        <v>Маска</v>
      </c>
      <c r="F1501" s="723" t="s">
        <v>6511</v>
      </c>
      <c r="G1501" s="723" t="str">
        <f t="shared" si="55"/>
        <v>сварочная</v>
      </c>
      <c r="H1501" s="723"/>
      <c r="I1501" s="723"/>
      <c r="J1501" s="723" t="s">
        <v>1135</v>
      </c>
      <c r="K1501" s="723">
        <v>60</v>
      </c>
      <c r="L1501" s="745">
        <v>391010000</v>
      </c>
      <c r="M1501" s="745" t="s">
        <v>341</v>
      </c>
      <c r="N1501" s="723" t="s">
        <v>2115</v>
      </c>
      <c r="O1501" s="809" t="s">
        <v>4692</v>
      </c>
      <c r="P1501" s="723" t="s">
        <v>229</v>
      </c>
      <c r="Q1501" s="870" t="s">
        <v>230</v>
      </c>
      <c r="R1501" s="723" t="s">
        <v>2856</v>
      </c>
      <c r="S1501" s="723">
        <v>796</v>
      </c>
      <c r="T1501" s="723" t="s">
        <v>232</v>
      </c>
      <c r="U1501" s="785">
        <v>9</v>
      </c>
      <c r="V1501" s="785">
        <v>14000</v>
      </c>
      <c r="W1501" s="1371">
        <v>126000</v>
      </c>
      <c r="X1501" s="785">
        <v>141120</v>
      </c>
      <c r="Y1501" s="723" t="s">
        <v>4270</v>
      </c>
      <c r="Z1501" s="723">
        <v>2016</v>
      </c>
      <c r="AA1501" s="723"/>
      <c r="AB1501" s="756" t="s">
        <v>876</v>
      </c>
      <c r="AC1501" s="756"/>
      <c r="AD1501" s="756"/>
      <c r="AE1501" s="756"/>
      <c r="AF1501" s="756"/>
      <c r="AG1501" s="756" t="s">
        <v>7258</v>
      </c>
      <c r="AH1501" s="756" t="s">
        <v>794</v>
      </c>
      <c r="AI1501" s="756">
        <v>210000754</v>
      </c>
      <c r="AJ1501" s="756" t="s">
        <v>7040</v>
      </c>
      <c r="AK1501" s="803"/>
    </row>
    <row r="1502" spans="1:37" s="192" customFormat="1" ht="100.5" customHeight="1">
      <c r="A1502" s="723" t="s">
        <v>7259</v>
      </c>
      <c r="B1502" s="1039" t="s">
        <v>33</v>
      </c>
      <c r="C1502" s="723" t="s">
        <v>6325</v>
      </c>
      <c r="D1502" s="723" t="s">
        <v>6326</v>
      </c>
      <c r="E1502" s="723" t="str">
        <f t="shared" si="54"/>
        <v>Ткань</v>
      </c>
      <c r="F1502" s="723" t="s">
        <v>6327</v>
      </c>
      <c r="G1502" s="723" t="str">
        <f t="shared" si="55"/>
        <v>асбестовая, для изготовления теплоизоляционных материалов,  прорезиненных набивок, прокладочных колец и манжет, ГОСТ 6102-94</v>
      </c>
      <c r="H1502" s="723"/>
      <c r="I1502" s="723"/>
      <c r="J1502" s="723" t="s">
        <v>1135</v>
      </c>
      <c r="K1502" s="723">
        <v>50</v>
      </c>
      <c r="L1502" s="745">
        <v>391010000</v>
      </c>
      <c r="M1502" s="745" t="s">
        <v>341</v>
      </c>
      <c r="N1502" s="723" t="s">
        <v>2115</v>
      </c>
      <c r="O1502" s="809" t="s">
        <v>4692</v>
      </c>
      <c r="P1502" s="723" t="s">
        <v>229</v>
      </c>
      <c r="Q1502" s="870" t="s">
        <v>230</v>
      </c>
      <c r="R1502" s="723" t="s">
        <v>2856</v>
      </c>
      <c r="S1502" s="723">
        <v>55</v>
      </c>
      <c r="T1502" s="723" t="s">
        <v>3168</v>
      </c>
      <c r="U1502" s="785">
        <v>59.5</v>
      </c>
      <c r="V1502" s="785">
        <v>1016</v>
      </c>
      <c r="W1502" s="1371">
        <v>60452</v>
      </c>
      <c r="X1502" s="785">
        <v>67706.240000000005</v>
      </c>
      <c r="Y1502" s="723" t="s">
        <v>4270</v>
      </c>
      <c r="Z1502" s="723">
        <v>2016</v>
      </c>
      <c r="AA1502" s="723"/>
      <c r="AB1502" s="756" t="s">
        <v>876</v>
      </c>
      <c r="AC1502" s="756"/>
      <c r="AD1502" s="756"/>
      <c r="AE1502" s="756"/>
      <c r="AF1502" s="756"/>
      <c r="AG1502" s="756" t="s">
        <v>7260</v>
      </c>
      <c r="AH1502" s="756" t="s">
        <v>794</v>
      </c>
      <c r="AI1502" s="756">
        <v>210000912</v>
      </c>
      <c r="AJ1502" s="756" t="s">
        <v>6329</v>
      </c>
      <c r="AK1502" s="803"/>
    </row>
    <row r="1503" spans="1:37" s="192" customFormat="1" ht="100.5" customHeight="1">
      <c r="A1503" s="723" t="s">
        <v>7261</v>
      </c>
      <c r="B1503" s="1039" t="s">
        <v>33</v>
      </c>
      <c r="C1503" s="723" t="s">
        <v>6518</v>
      </c>
      <c r="D1503" s="723" t="s">
        <v>898</v>
      </c>
      <c r="E1503" s="723" t="str">
        <f t="shared" si="54"/>
        <v>Набивка</v>
      </c>
      <c r="F1503" s="723" t="s">
        <v>6519</v>
      </c>
      <c r="G1503" s="723" t="str">
        <f t="shared" si="55"/>
        <v>асбестовая, марка АП (АП-31), квадратная, сальниковая, размер 10 мм, ГОСТ 5152-84</v>
      </c>
      <c r="H1503" s="723"/>
      <c r="I1503" s="723"/>
      <c r="J1503" s="723" t="s">
        <v>1135</v>
      </c>
      <c r="K1503" s="723">
        <v>83</v>
      </c>
      <c r="L1503" s="745">
        <v>391010000</v>
      </c>
      <c r="M1503" s="745" t="s">
        <v>341</v>
      </c>
      <c r="N1503" s="723" t="s">
        <v>2115</v>
      </c>
      <c r="O1503" s="809" t="s">
        <v>4692</v>
      </c>
      <c r="P1503" s="723" t="s">
        <v>229</v>
      </c>
      <c r="Q1503" s="870" t="s">
        <v>230</v>
      </c>
      <c r="R1503" s="723" t="s">
        <v>2856</v>
      </c>
      <c r="S1503" s="723">
        <v>166</v>
      </c>
      <c r="T1503" s="723" t="s">
        <v>902</v>
      </c>
      <c r="U1503" s="785">
        <v>165</v>
      </c>
      <c r="V1503" s="785">
        <v>4800</v>
      </c>
      <c r="W1503" s="1371">
        <v>792000</v>
      </c>
      <c r="X1503" s="785">
        <v>887040</v>
      </c>
      <c r="Y1503" s="723" t="s">
        <v>4270</v>
      </c>
      <c r="Z1503" s="723">
        <v>2016</v>
      </c>
      <c r="AA1503" s="723"/>
      <c r="AB1503" s="756" t="s">
        <v>876</v>
      </c>
      <c r="AC1503" s="756"/>
      <c r="AD1503" s="756"/>
      <c r="AE1503" s="756"/>
      <c r="AF1503" s="756"/>
      <c r="AG1503" s="756" t="s">
        <v>7262</v>
      </c>
      <c r="AH1503" s="756" t="s">
        <v>794</v>
      </c>
      <c r="AI1503" s="756">
        <v>210000915</v>
      </c>
      <c r="AJ1503" s="756" t="s">
        <v>6521</v>
      </c>
      <c r="AK1503" s="803"/>
    </row>
    <row r="1504" spans="1:37" s="192" customFormat="1" ht="100.5" customHeight="1">
      <c r="A1504" s="723" t="s">
        <v>7263</v>
      </c>
      <c r="B1504" s="1039" t="s">
        <v>33</v>
      </c>
      <c r="C1504" s="723" t="s">
        <v>6982</v>
      </c>
      <c r="D1504" s="723" t="s">
        <v>898</v>
      </c>
      <c r="E1504" s="723" t="str">
        <f t="shared" si="54"/>
        <v>Набивка</v>
      </c>
      <c r="F1504" s="723" t="s">
        <v>6983</v>
      </c>
      <c r="G1504" s="723" t="str">
        <f t="shared" si="55"/>
        <v>асбестовая, марка АП (АП-31), квадратная, сальниковая, размер 3 мм, ГОСТ 5152-84</v>
      </c>
      <c r="H1504" s="723"/>
      <c r="I1504" s="723"/>
      <c r="J1504" s="723" t="s">
        <v>1135</v>
      </c>
      <c r="K1504" s="723">
        <v>83</v>
      </c>
      <c r="L1504" s="745">
        <v>391010000</v>
      </c>
      <c r="M1504" s="745" t="s">
        <v>341</v>
      </c>
      <c r="N1504" s="723" t="s">
        <v>2115</v>
      </c>
      <c r="O1504" s="809" t="s">
        <v>4692</v>
      </c>
      <c r="P1504" s="723" t="s">
        <v>229</v>
      </c>
      <c r="Q1504" s="870" t="s">
        <v>230</v>
      </c>
      <c r="R1504" s="723" t="s">
        <v>2856</v>
      </c>
      <c r="S1504" s="723">
        <v>166</v>
      </c>
      <c r="T1504" s="723" t="s">
        <v>902</v>
      </c>
      <c r="U1504" s="785">
        <v>0.05</v>
      </c>
      <c r="V1504" s="785">
        <v>1855</v>
      </c>
      <c r="W1504" s="1371">
        <v>92.75</v>
      </c>
      <c r="X1504" s="785">
        <v>103.88</v>
      </c>
      <c r="Y1504" s="723" t="s">
        <v>4270</v>
      </c>
      <c r="Z1504" s="723">
        <v>2016</v>
      </c>
      <c r="AA1504" s="723"/>
      <c r="AB1504" s="756" t="s">
        <v>876</v>
      </c>
      <c r="AC1504" s="756"/>
      <c r="AD1504" s="756"/>
      <c r="AE1504" s="756"/>
      <c r="AF1504" s="756"/>
      <c r="AG1504" s="756" t="s">
        <v>7264</v>
      </c>
      <c r="AH1504" s="756" t="s">
        <v>794</v>
      </c>
      <c r="AI1504" s="756">
        <v>210000921</v>
      </c>
      <c r="AJ1504" s="756" t="s">
        <v>6985</v>
      </c>
      <c r="AK1504" s="803"/>
    </row>
    <row r="1505" spans="1:37" s="192" customFormat="1" ht="100.5" customHeight="1">
      <c r="A1505" s="723" t="s">
        <v>7265</v>
      </c>
      <c r="B1505" s="1039" t="s">
        <v>33</v>
      </c>
      <c r="C1505" s="723" t="s">
        <v>6523</v>
      </c>
      <c r="D1505" s="723" t="s">
        <v>6524</v>
      </c>
      <c r="E1505" s="723" t="str">
        <f t="shared" si="54"/>
        <v>Фторопласт</v>
      </c>
      <c r="F1505" s="723" t="s">
        <v>6525</v>
      </c>
      <c r="G1505" s="723" t="str">
        <f t="shared" si="55"/>
        <v>листовой, толщина 3 мм</v>
      </c>
      <c r="H1505" s="723"/>
      <c r="I1505" s="723"/>
      <c r="J1505" s="723" t="s">
        <v>1135</v>
      </c>
      <c r="K1505" s="723">
        <v>70</v>
      </c>
      <c r="L1505" s="745">
        <v>391010000</v>
      </c>
      <c r="M1505" s="745" t="s">
        <v>341</v>
      </c>
      <c r="N1505" s="723" t="s">
        <v>2115</v>
      </c>
      <c r="O1505" s="809" t="s">
        <v>4692</v>
      </c>
      <c r="P1505" s="723" t="s">
        <v>229</v>
      </c>
      <c r="Q1505" s="870" t="s">
        <v>230</v>
      </c>
      <c r="R1505" s="723" t="s">
        <v>2856</v>
      </c>
      <c r="S1505" s="723">
        <v>166</v>
      </c>
      <c r="T1505" s="723" t="s">
        <v>902</v>
      </c>
      <c r="U1505" s="785">
        <v>26.5</v>
      </c>
      <c r="V1505" s="785">
        <v>1200</v>
      </c>
      <c r="W1505" s="1371">
        <v>31800</v>
      </c>
      <c r="X1505" s="785">
        <v>35616</v>
      </c>
      <c r="Y1505" s="723" t="s">
        <v>4270</v>
      </c>
      <c r="Z1505" s="723">
        <v>2016</v>
      </c>
      <c r="AA1505" s="723"/>
      <c r="AB1505" s="756" t="s">
        <v>876</v>
      </c>
      <c r="AC1505" s="756"/>
      <c r="AD1505" s="756"/>
      <c r="AE1505" s="756"/>
      <c r="AF1505" s="756"/>
      <c r="AG1505" s="756" t="s">
        <v>7266</v>
      </c>
      <c r="AH1505" s="756" t="s">
        <v>794</v>
      </c>
      <c r="AI1505" s="756">
        <v>210000946</v>
      </c>
      <c r="AJ1505" s="756" t="s">
        <v>6527</v>
      </c>
      <c r="AK1505" s="803"/>
    </row>
    <row r="1506" spans="1:37" s="192" customFormat="1" ht="100.5" customHeight="1">
      <c r="A1506" s="723" t="s">
        <v>7267</v>
      </c>
      <c r="B1506" s="1039" t="s">
        <v>33</v>
      </c>
      <c r="C1506" s="723" t="s">
        <v>6724</v>
      </c>
      <c r="D1506" s="723" t="s">
        <v>6375</v>
      </c>
      <c r="E1506" s="723" t="str">
        <f t="shared" si="54"/>
        <v>Стержень</v>
      </c>
      <c r="F1506" s="723" t="s">
        <v>6725</v>
      </c>
      <c r="G1506" s="723" t="str">
        <f t="shared" si="55"/>
        <v>фторопластовый, диаметр 100 мм</v>
      </c>
      <c r="H1506" s="723"/>
      <c r="I1506" s="723"/>
      <c r="J1506" s="723" t="s">
        <v>1135</v>
      </c>
      <c r="K1506" s="723">
        <v>60</v>
      </c>
      <c r="L1506" s="745">
        <v>391010000</v>
      </c>
      <c r="M1506" s="745" t="s">
        <v>341</v>
      </c>
      <c r="N1506" s="723" t="s">
        <v>2115</v>
      </c>
      <c r="O1506" s="809" t="s">
        <v>4692</v>
      </c>
      <c r="P1506" s="723" t="s">
        <v>229</v>
      </c>
      <c r="Q1506" s="870" t="s">
        <v>230</v>
      </c>
      <c r="R1506" s="723" t="s">
        <v>2856</v>
      </c>
      <c r="S1506" s="723">
        <v>166</v>
      </c>
      <c r="T1506" s="723" t="s">
        <v>902</v>
      </c>
      <c r="U1506" s="785">
        <v>9.5</v>
      </c>
      <c r="V1506" s="785">
        <v>3245.76</v>
      </c>
      <c r="W1506" s="1371">
        <v>30834.720000000001</v>
      </c>
      <c r="X1506" s="785">
        <v>34534.89</v>
      </c>
      <c r="Y1506" s="723" t="s">
        <v>4270</v>
      </c>
      <c r="Z1506" s="723">
        <v>2016</v>
      </c>
      <c r="AA1506" s="723"/>
      <c r="AB1506" s="756" t="s">
        <v>876</v>
      </c>
      <c r="AC1506" s="756"/>
      <c r="AD1506" s="756"/>
      <c r="AE1506" s="756"/>
      <c r="AF1506" s="756"/>
      <c r="AG1506" s="756" t="s">
        <v>7268</v>
      </c>
      <c r="AH1506" s="756" t="s">
        <v>794</v>
      </c>
      <c r="AI1506" s="756">
        <v>210000951</v>
      </c>
      <c r="AJ1506" s="756" t="s">
        <v>6727</v>
      </c>
      <c r="AK1506" s="803"/>
    </row>
    <row r="1507" spans="1:37" s="192" customFormat="1" ht="100.5" customHeight="1">
      <c r="A1507" s="723" t="s">
        <v>7269</v>
      </c>
      <c r="B1507" s="1039" t="s">
        <v>33</v>
      </c>
      <c r="C1507" s="723" t="s">
        <v>7056</v>
      </c>
      <c r="D1507" s="723" t="s">
        <v>6345</v>
      </c>
      <c r="E1507" s="723" t="str">
        <f t="shared" si="54"/>
        <v>Войлок</v>
      </c>
      <c r="F1507" s="723" t="s">
        <v>6346</v>
      </c>
      <c r="G1507" s="723" t="str">
        <f t="shared" si="55"/>
        <v>противопожарный, ГОСТ 16221-79</v>
      </c>
      <c r="H1507" s="723"/>
      <c r="I1507" s="723"/>
      <c r="J1507" s="723" t="s">
        <v>1135</v>
      </c>
      <c r="K1507" s="723">
        <v>65</v>
      </c>
      <c r="L1507" s="745">
        <v>391010000</v>
      </c>
      <c r="M1507" s="745" t="s">
        <v>341</v>
      </c>
      <c r="N1507" s="723" t="s">
        <v>2115</v>
      </c>
      <c r="O1507" s="809" t="s">
        <v>4692</v>
      </c>
      <c r="P1507" s="723" t="s">
        <v>229</v>
      </c>
      <c r="Q1507" s="870" t="s">
        <v>230</v>
      </c>
      <c r="R1507" s="723" t="s">
        <v>2856</v>
      </c>
      <c r="S1507" s="723">
        <v>166</v>
      </c>
      <c r="T1507" s="723" t="s">
        <v>902</v>
      </c>
      <c r="U1507" s="785">
        <v>24</v>
      </c>
      <c r="V1507" s="785">
        <v>752</v>
      </c>
      <c r="W1507" s="1371">
        <v>18048</v>
      </c>
      <c r="X1507" s="785">
        <v>20213.759999999998</v>
      </c>
      <c r="Y1507" s="723" t="s">
        <v>4270</v>
      </c>
      <c r="Z1507" s="723">
        <v>2016</v>
      </c>
      <c r="AA1507" s="723"/>
      <c r="AB1507" s="756" t="s">
        <v>876</v>
      </c>
      <c r="AC1507" s="756"/>
      <c r="AD1507" s="756"/>
      <c r="AE1507" s="756"/>
      <c r="AF1507" s="756"/>
      <c r="AG1507" s="756" t="s">
        <v>7270</v>
      </c>
      <c r="AH1507" s="756" t="s">
        <v>794</v>
      </c>
      <c r="AI1507" s="756">
        <v>210004089</v>
      </c>
      <c r="AJ1507" s="756" t="s">
        <v>6345</v>
      </c>
      <c r="AK1507" s="803"/>
    </row>
    <row r="1508" spans="1:37" s="192" customFormat="1" ht="100.5" customHeight="1">
      <c r="A1508" s="723" t="s">
        <v>7271</v>
      </c>
      <c r="B1508" s="1039" t="s">
        <v>33</v>
      </c>
      <c r="C1508" s="723" t="s">
        <v>7272</v>
      </c>
      <c r="D1508" s="723" t="s">
        <v>6339</v>
      </c>
      <c r="E1508" s="723" t="str">
        <f t="shared" si="54"/>
        <v>Краги</v>
      </c>
      <c r="F1508" s="723" t="s">
        <v>6340</v>
      </c>
      <c r="G1508" s="723" t="str">
        <f t="shared" si="55"/>
        <v>для защиты рук от повышенных температур, из термостойкого материала</v>
      </c>
      <c r="H1508" s="723"/>
      <c r="I1508" s="723"/>
      <c r="J1508" s="723" t="s">
        <v>1135</v>
      </c>
      <c r="K1508" s="723">
        <v>80</v>
      </c>
      <c r="L1508" s="745">
        <v>391010000</v>
      </c>
      <c r="M1508" s="745" t="s">
        <v>341</v>
      </c>
      <c r="N1508" s="723" t="s">
        <v>2115</v>
      </c>
      <c r="O1508" s="809" t="s">
        <v>4692</v>
      </c>
      <c r="P1508" s="723" t="s">
        <v>229</v>
      </c>
      <c r="Q1508" s="870" t="s">
        <v>230</v>
      </c>
      <c r="R1508" s="723" t="s">
        <v>2856</v>
      </c>
      <c r="S1508" s="723">
        <v>715</v>
      </c>
      <c r="T1508" s="723" t="s">
        <v>6178</v>
      </c>
      <c r="U1508" s="785">
        <v>57</v>
      </c>
      <c r="V1508" s="785">
        <v>909</v>
      </c>
      <c r="W1508" s="1371">
        <v>51813</v>
      </c>
      <c r="X1508" s="785">
        <v>58030.559999999998</v>
      </c>
      <c r="Y1508" s="723" t="s">
        <v>4270</v>
      </c>
      <c r="Z1508" s="723">
        <v>2016</v>
      </c>
      <c r="AA1508" s="723"/>
      <c r="AB1508" s="756" t="s">
        <v>876</v>
      </c>
      <c r="AC1508" s="756"/>
      <c r="AD1508" s="756"/>
      <c r="AE1508" s="756"/>
      <c r="AF1508" s="756"/>
      <c r="AG1508" s="756" t="s">
        <v>7273</v>
      </c>
      <c r="AH1508" s="756" t="s">
        <v>794</v>
      </c>
      <c r="AI1508" s="756">
        <v>210004103</v>
      </c>
      <c r="AJ1508" s="756" t="s">
        <v>6342</v>
      </c>
      <c r="AK1508" s="803"/>
    </row>
    <row r="1509" spans="1:37" s="192" customFormat="1" ht="100.5" customHeight="1">
      <c r="A1509" s="723" t="s">
        <v>7274</v>
      </c>
      <c r="B1509" s="1039" t="s">
        <v>33</v>
      </c>
      <c r="C1509" s="723" t="s">
        <v>6504</v>
      </c>
      <c r="D1509" s="723" t="s">
        <v>6505</v>
      </c>
      <c r="E1509" s="723" t="str">
        <f t="shared" si="54"/>
        <v>Респиратор</v>
      </c>
      <c r="F1509" s="723" t="s">
        <v>6506</v>
      </c>
      <c r="G1509" s="723" t="str">
        <f t="shared" si="55"/>
        <v>противоаэрозольный</v>
      </c>
      <c r="H1509" s="723"/>
      <c r="I1509" s="723"/>
      <c r="J1509" s="723" t="s">
        <v>1135</v>
      </c>
      <c r="K1509" s="723">
        <v>50</v>
      </c>
      <c r="L1509" s="745">
        <v>391010000</v>
      </c>
      <c r="M1509" s="745" t="s">
        <v>341</v>
      </c>
      <c r="N1509" s="723" t="s">
        <v>2115</v>
      </c>
      <c r="O1509" s="809" t="s">
        <v>4692</v>
      </c>
      <c r="P1509" s="723" t="s">
        <v>229</v>
      </c>
      <c r="Q1509" s="870" t="s">
        <v>230</v>
      </c>
      <c r="R1509" s="723" t="s">
        <v>2856</v>
      </c>
      <c r="S1509" s="723">
        <v>796</v>
      </c>
      <c r="T1509" s="723" t="s">
        <v>232</v>
      </c>
      <c r="U1509" s="785">
        <v>11</v>
      </c>
      <c r="V1509" s="785">
        <v>1500</v>
      </c>
      <c r="W1509" s="1371">
        <v>16500</v>
      </c>
      <c r="X1509" s="785">
        <v>18480</v>
      </c>
      <c r="Y1509" s="723" t="s">
        <v>4270</v>
      </c>
      <c r="Z1509" s="723">
        <v>2016</v>
      </c>
      <c r="AA1509" s="723"/>
      <c r="AB1509" s="756" t="s">
        <v>876</v>
      </c>
      <c r="AC1509" s="756"/>
      <c r="AD1509" s="756"/>
      <c r="AE1509" s="756"/>
      <c r="AF1509" s="756"/>
      <c r="AG1509" s="756" t="s">
        <v>7275</v>
      </c>
      <c r="AH1509" s="756" t="s">
        <v>794</v>
      </c>
      <c r="AI1509" s="756">
        <v>210004360</v>
      </c>
      <c r="AJ1509" s="756" t="s">
        <v>6505</v>
      </c>
      <c r="AK1509" s="803"/>
    </row>
    <row r="1510" spans="1:37" s="192" customFormat="1" ht="100.5" customHeight="1">
      <c r="A1510" s="723" t="s">
        <v>7276</v>
      </c>
      <c r="B1510" s="1039" t="s">
        <v>33</v>
      </c>
      <c r="C1510" s="723" t="s">
        <v>6733</v>
      </c>
      <c r="D1510" s="723" t="s">
        <v>6734</v>
      </c>
      <c r="E1510" s="723" t="str">
        <f t="shared" si="54"/>
        <v>Пояс</v>
      </c>
      <c r="F1510" s="723" t="s">
        <v>6735</v>
      </c>
      <c r="G1510" s="723" t="str">
        <f t="shared" si="55"/>
        <v>предохранительный, страховочный, лямочный</v>
      </c>
      <c r="H1510" s="723"/>
      <c r="I1510" s="723"/>
      <c r="J1510" s="723" t="s">
        <v>38</v>
      </c>
      <c r="K1510" s="723">
        <v>0</v>
      </c>
      <c r="L1510" s="745">
        <v>391010000</v>
      </c>
      <c r="M1510" s="745" t="s">
        <v>341</v>
      </c>
      <c r="N1510" s="723" t="s">
        <v>2115</v>
      </c>
      <c r="O1510" s="809" t="s">
        <v>4692</v>
      </c>
      <c r="P1510" s="723" t="s">
        <v>229</v>
      </c>
      <c r="Q1510" s="870" t="s">
        <v>230</v>
      </c>
      <c r="R1510" s="723" t="s">
        <v>2856</v>
      </c>
      <c r="S1510" s="723">
        <v>796</v>
      </c>
      <c r="T1510" s="723" t="s">
        <v>232</v>
      </c>
      <c r="U1510" s="785">
        <v>21</v>
      </c>
      <c r="V1510" s="785">
        <v>3000</v>
      </c>
      <c r="W1510" s="1371">
        <v>63000</v>
      </c>
      <c r="X1510" s="785">
        <v>70560</v>
      </c>
      <c r="Y1510" s="723"/>
      <c r="Z1510" s="723">
        <v>2016</v>
      </c>
      <c r="AA1510" s="723"/>
      <c r="AB1510" s="756" t="s">
        <v>876</v>
      </c>
      <c r="AC1510" s="756" t="s">
        <v>209</v>
      </c>
      <c r="AD1510" s="756"/>
      <c r="AE1510" s="756"/>
      <c r="AF1510" s="756"/>
      <c r="AG1510" s="756" t="s">
        <v>7277</v>
      </c>
      <c r="AH1510" s="756" t="s">
        <v>794</v>
      </c>
      <c r="AI1510" s="756">
        <v>210004369</v>
      </c>
      <c r="AJ1510" s="756" t="s">
        <v>7278</v>
      </c>
      <c r="AK1510" s="803"/>
    </row>
    <row r="1511" spans="1:37" s="192" customFormat="1" ht="100.5" customHeight="1">
      <c r="A1511" s="723" t="s">
        <v>7279</v>
      </c>
      <c r="B1511" s="1039" t="s">
        <v>33</v>
      </c>
      <c r="C1511" s="723" t="s">
        <v>6483</v>
      </c>
      <c r="D1511" s="723" t="s">
        <v>6484</v>
      </c>
      <c r="E1511" s="723" t="str">
        <f t="shared" si="54"/>
        <v>Фартук</v>
      </c>
      <c r="F1511" s="723" t="s">
        <v>6485</v>
      </c>
      <c r="G1511" s="723" t="str">
        <f t="shared" si="55"/>
        <v>мужской, для защиты от растворов щелочей, из прорезиненной ткани, тип А, ГОСТ 12.4.029-76</v>
      </c>
      <c r="H1511" s="723"/>
      <c r="I1511" s="723"/>
      <c r="J1511" s="723" t="s">
        <v>1135</v>
      </c>
      <c r="K1511" s="723">
        <v>50</v>
      </c>
      <c r="L1511" s="745">
        <v>391010000</v>
      </c>
      <c r="M1511" s="745" t="s">
        <v>341</v>
      </c>
      <c r="N1511" s="723" t="s">
        <v>2115</v>
      </c>
      <c r="O1511" s="809" t="s">
        <v>4692</v>
      </c>
      <c r="P1511" s="723" t="s">
        <v>229</v>
      </c>
      <c r="Q1511" s="870" t="s">
        <v>230</v>
      </c>
      <c r="R1511" s="723" t="s">
        <v>2856</v>
      </c>
      <c r="S1511" s="723">
        <v>796</v>
      </c>
      <c r="T1511" s="723" t="s">
        <v>232</v>
      </c>
      <c r="U1511" s="785">
        <v>10</v>
      </c>
      <c r="V1511" s="785">
        <v>2000</v>
      </c>
      <c r="W1511" s="1371">
        <v>20000</v>
      </c>
      <c r="X1511" s="785">
        <v>22400</v>
      </c>
      <c r="Y1511" s="723" t="s">
        <v>4270</v>
      </c>
      <c r="Z1511" s="723">
        <v>2016</v>
      </c>
      <c r="AA1511" s="723"/>
      <c r="AB1511" s="756" t="s">
        <v>876</v>
      </c>
      <c r="AC1511" s="756"/>
      <c r="AD1511" s="756"/>
      <c r="AE1511" s="756"/>
      <c r="AF1511" s="756"/>
      <c r="AG1511" s="756" t="s">
        <v>7280</v>
      </c>
      <c r="AH1511" s="756" t="s">
        <v>794</v>
      </c>
      <c r="AI1511" s="756">
        <v>210008937</v>
      </c>
      <c r="AJ1511" s="756" t="s">
        <v>7281</v>
      </c>
      <c r="AK1511" s="803"/>
    </row>
    <row r="1512" spans="1:37" s="192" customFormat="1" ht="100.5" customHeight="1">
      <c r="A1512" s="723" t="s">
        <v>7282</v>
      </c>
      <c r="B1512" s="1039" t="s">
        <v>33</v>
      </c>
      <c r="C1512" s="723" t="s">
        <v>7192</v>
      </c>
      <c r="D1512" s="723" t="s">
        <v>6586</v>
      </c>
      <c r="E1512" s="723" t="str">
        <f t="shared" si="54"/>
        <v>Шланг</v>
      </c>
      <c r="F1512" s="723" t="s">
        <v>6587</v>
      </c>
      <c r="G1512" s="723" t="str">
        <f t="shared" si="55"/>
        <v>газовый, для сварки и резки металлов класса I предназначен для подачи ацетилена, городского газа, пропана и бутана, I–6.3–0,63, наружный диаметр 13, ГОСТ 9356-75</v>
      </c>
      <c r="H1512" s="723"/>
      <c r="I1512" s="723"/>
      <c r="J1512" s="723" t="s">
        <v>1135</v>
      </c>
      <c r="K1512" s="723">
        <v>10</v>
      </c>
      <c r="L1512" s="745">
        <v>391010000</v>
      </c>
      <c r="M1512" s="745" t="s">
        <v>341</v>
      </c>
      <c r="N1512" s="723" t="s">
        <v>2115</v>
      </c>
      <c r="O1512" s="809" t="s">
        <v>4692</v>
      </c>
      <c r="P1512" s="723" t="s">
        <v>229</v>
      </c>
      <c r="Q1512" s="870" t="s">
        <v>230</v>
      </c>
      <c r="R1512" s="723" t="s">
        <v>2856</v>
      </c>
      <c r="S1512" s="723">
        <v>796</v>
      </c>
      <c r="T1512" s="723" t="s">
        <v>232</v>
      </c>
      <c r="U1512" s="785">
        <v>6</v>
      </c>
      <c r="V1512" s="785">
        <v>1000</v>
      </c>
      <c r="W1512" s="1371">
        <v>6000</v>
      </c>
      <c r="X1512" s="785">
        <v>6720</v>
      </c>
      <c r="Y1512" s="723" t="s">
        <v>4270</v>
      </c>
      <c r="Z1512" s="723">
        <v>2016</v>
      </c>
      <c r="AA1512" s="723"/>
      <c r="AB1512" s="756" t="s">
        <v>876</v>
      </c>
      <c r="AC1512" s="756"/>
      <c r="AD1512" s="756"/>
      <c r="AE1512" s="756"/>
      <c r="AF1512" s="756"/>
      <c r="AG1512" s="756" t="s">
        <v>7283</v>
      </c>
      <c r="AH1512" s="756" t="s">
        <v>794</v>
      </c>
      <c r="AI1512" s="756">
        <v>210011157</v>
      </c>
      <c r="AJ1512" s="756" t="s">
        <v>7194</v>
      </c>
      <c r="AK1512" s="803"/>
    </row>
    <row r="1513" spans="1:37" s="192" customFormat="1" ht="100.5" customHeight="1">
      <c r="A1513" s="723" t="s">
        <v>7284</v>
      </c>
      <c r="B1513" s="1039" t="s">
        <v>33</v>
      </c>
      <c r="C1513" s="723" t="s">
        <v>6356</v>
      </c>
      <c r="D1513" s="723" t="s">
        <v>6297</v>
      </c>
      <c r="E1513" s="723" t="str">
        <f t="shared" si="54"/>
        <v>Перчатки</v>
      </c>
      <c r="F1513" s="723" t="s">
        <v>6357</v>
      </c>
      <c r="G1513" s="723" t="str">
        <f t="shared" si="55"/>
        <v>для защиты рук технические, спилковые с хлопчатобумажной тканью, усиленные, утепленные</v>
      </c>
      <c r="H1513" s="723"/>
      <c r="I1513" s="723"/>
      <c r="J1513" s="723" t="s">
        <v>1135</v>
      </c>
      <c r="K1513" s="723">
        <v>70</v>
      </c>
      <c r="L1513" s="745">
        <v>391010000</v>
      </c>
      <c r="M1513" s="745" t="s">
        <v>341</v>
      </c>
      <c r="N1513" s="723" t="s">
        <v>2115</v>
      </c>
      <c r="O1513" s="809" t="s">
        <v>4692</v>
      </c>
      <c r="P1513" s="723" t="s">
        <v>229</v>
      </c>
      <c r="Q1513" s="870" t="s">
        <v>230</v>
      </c>
      <c r="R1513" s="723" t="s">
        <v>2856</v>
      </c>
      <c r="S1513" s="723">
        <v>715</v>
      </c>
      <c r="T1513" s="723" t="s">
        <v>6178</v>
      </c>
      <c r="U1513" s="785">
        <v>336</v>
      </c>
      <c r="V1513" s="785">
        <v>950</v>
      </c>
      <c r="W1513" s="1371">
        <v>319200</v>
      </c>
      <c r="X1513" s="785">
        <v>357504</v>
      </c>
      <c r="Y1513" s="723" t="s">
        <v>4270</v>
      </c>
      <c r="Z1513" s="723">
        <v>2016</v>
      </c>
      <c r="AA1513" s="723"/>
      <c r="AB1513" s="756" t="s">
        <v>876</v>
      </c>
      <c r="AC1513" s="756"/>
      <c r="AD1513" s="756"/>
      <c r="AE1513" s="756"/>
      <c r="AF1513" s="756"/>
      <c r="AG1513" s="756" t="s">
        <v>7285</v>
      </c>
      <c r="AH1513" s="756" t="s">
        <v>794</v>
      </c>
      <c r="AI1513" s="756">
        <v>210012271</v>
      </c>
      <c r="AJ1513" s="756" t="s">
        <v>6359</v>
      </c>
      <c r="AK1513" s="803"/>
    </row>
    <row r="1514" spans="1:37" s="192" customFormat="1" ht="100.5" customHeight="1">
      <c r="A1514" s="723" t="s">
        <v>7286</v>
      </c>
      <c r="B1514" s="1039" t="s">
        <v>33</v>
      </c>
      <c r="C1514" s="723" t="s">
        <v>6574</v>
      </c>
      <c r="D1514" s="723" t="s">
        <v>6297</v>
      </c>
      <c r="E1514" s="723" t="str">
        <f t="shared" si="54"/>
        <v>Перчатки</v>
      </c>
      <c r="F1514" s="723" t="s">
        <v>6575</v>
      </c>
      <c r="G1514" s="723" t="str">
        <f t="shared" si="55"/>
        <v>для защиты рук технические, резиновые</v>
      </c>
      <c r="H1514" s="723"/>
      <c r="I1514" s="723"/>
      <c r="J1514" s="723" t="s">
        <v>1135</v>
      </c>
      <c r="K1514" s="723">
        <v>70</v>
      </c>
      <c r="L1514" s="745">
        <v>391010000</v>
      </c>
      <c r="M1514" s="745" t="s">
        <v>341</v>
      </c>
      <c r="N1514" s="723" t="s">
        <v>2115</v>
      </c>
      <c r="O1514" s="809" t="s">
        <v>4692</v>
      </c>
      <c r="P1514" s="723" t="s">
        <v>229</v>
      </c>
      <c r="Q1514" s="870" t="s">
        <v>230</v>
      </c>
      <c r="R1514" s="723" t="s">
        <v>2856</v>
      </c>
      <c r="S1514" s="723">
        <v>715</v>
      </c>
      <c r="T1514" s="723" t="s">
        <v>6178</v>
      </c>
      <c r="U1514" s="785">
        <v>33</v>
      </c>
      <c r="V1514" s="785">
        <v>481.5</v>
      </c>
      <c r="W1514" s="1371">
        <v>15889.5</v>
      </c>
      <c r="X1514" s="785">
        <v>17796.240000000002</v>
      </c>
      <c r="Y1514" s="723" t="s">
        <v>4270</v>
      </c>
      <c r="Z1514" s="723">
        <v>2016</v>
      </c>
      <c r="AA1514" s="723"/>
      <c r="AB1514" s="756" t="s">
        <v>876</v>
      </c>
      <c r="AC1514" s="756"/>
      <c r="AD1514" s="756"/>
      <c r="AE1514" s="756"/>
      <c r="AF1514" s="756"/>
      <c r="AG1514" s="756" t="s">
        <v>7287</v>
      </c>
      <c r="AH1514" s="756" t="s">
        <v>794</v>
      </c>
      <c r="AI1514" s="756">
        <v>210012953</v>
      </c>
      <c r="AJ1514" s="756" t="s">
        <v>6577</v>
      </c>
      <c r="AK1514" s="803"/>
    </row>
    <row r="1515" spans="1:37" s="192" customFormat="1" ht="100.5" customHeight="1">
      <c r="A1515" s="723" t="s">
        <v>7288</v>
      </c>
      <c r="B1515" s="1039" t="s">
        <v>33</v>
      </c>
      <c r="C1515" s="723" t="s">
        <v>6783</v>
      </c>
      <c r="D1515" s="723" t="s">
        <v>6375</v>
      </c>
      <c r="E1515" s="723" t="str">
        <f t="shared" si="54"/>
        <v>Стержень</v>
      </c>
      <c r="F1515" s="723" t="s">
        <v>6784</v>
      </c>
      <c r="G1515" s="723" t="str">
        <f t="shared" si="55"/>
        <v>фторопластовый, диаметр 250 мм</v>
      </c>
      <c r="H1515" s="723"/>
      <c r="I1515" s="723"/>
      <c r="J1515" s="723" t="s">
        <v>1135</v>
      </c>
      <c r="K1515" s="723">
        <v>60</v>
      </c>
      <c r="L1515" s="745">
        <v>391010000</v>
      </c>
      <c r="M1515" s="745" t="s">
        <v>341</v>
      </c>
      <c r="N1515" s="723" t="s">
        <v>2115</v>
      </c>
      <c r="O1515" s="809" t="s">
        <v>4692</v>
      </c>
      <c r="P1515" s="723" t="s">
        <v>229</v>
      </c>
      <c r="Q1515" s="870" t="s">
        <v>230</v>
      </c>
      <c r="R1515" s="723" t="s">
        <v>2856</v>
      </c>
      <c r="S1515" s="723">
        <v>166</v>
      </c>
      <c r="T1515" s="723" t="s">
        <v>902</v>
      </c>
      <c r="U1515" s="785">
        <v>17.5</v>
      </c>
      <c r="V1515" s="785">
        <v>3500</v>
      </c>
      <c r="W1515" s="1371">
        <v>61250</v>
      </c>
      <c r="X1515" s="785">
        <v>68600</v>
      </c>
      <c r="Y1515" s="723" t="s">
        <v>4270</v>
      </c>
      <c r="Z1515" s="723">
        <v>2016</v>
      </c>
      <c r="AA1515" s="723"/>
      <c r="AB1515" s="756" t="s">
        <v>876</v>
      </c>
      <c r="AC1515" s="756"/>
      <c r="AD1515" s="756"/>
      <c r="AE1515" s="756"/>
      <c r="AF1515" s="756"/>
      <c r="AG1515" s="756" t="s">
        <v>7289</v>
      </c>
      <c r="AH1515" s="756" t="s">
        <v>794</v>
      </c>
      <c r="AI1515" s="756">
        <v>210014630</v>
      </c>
      <c r="AJ1515" s="756" t="s">
        <v>6786</v>
      </c>
      <c r="AK1515" s="803"/>
    </row>
    <row r="1516" spans="1:37" s="192" customFormat="1" ht="100.5" customHeight="1">
      <c r="A1516" s="723" t="s">
        <v>7290</v>
      </c>
      <c r="B1516" s="1039" t="s">
        <v>33</v>
      </c>
      <c r="C1516" s="723" t="s">
        <v>6797</v>
      </c>
      <c r="D1516" s="723" t="s">
        <v>6375</v>
      </c>
      <c r="E1516" s="723" t="str">
        <f t="shared" si="54"/>
        <v>Стержень</v>
      </c>
      <c r="F1516" s="723" t="s">
        <v>6798</v>
      </c>
      <c r="G1516" s="723" t="str">
        <f t="shared" si="55"/>
        <v>фторопластовый, диаметр 60 мм</v>
      </c>
      <c r="H1516" s="723"/>
      <c r="I1516" s="723"/>
      <c r="J1516" s="723" t="s">
        <v>1135</v>
      </c>
      <c r="K1516" s="723">
        <v>60</v>
      </c>
      <c r="L1516" s="745">
        <v>391010000</v>
      </c>
      <c r="M1516" s="745" t="s">
        <v>341</v>
      </c>
      <c r="N1516" s="723" t="s">
        <v>2115</v>
      </c>
      <c r="O1516" s="809" t="s">
        <v>4692</v>
      </c>
      <c r="P1516" s="723" t="s">
        <v>229</v>
      </c>
      <c r="Q1516" s="870" t="s">
        <v>230</v>
      </c>
      <c r="R1516" s="723" t="s">
        <v>2856</v>
      </c>
      <c r="S1516" s="723">
        <v>166</v>
      </c>
      <c r="T1516" s="723" t="s">
        <v>902</v>
      </c>
      <c r="U1516" s="785">
        <v>0.35</v>
      </c>
      <c r="V1516" s="785">
        <v>3000</v>
      </c>
      <c r="W1516" s="1371">
        <v>1050</v>
      </c>
      <c r="X1516" s="785">
        <v>1176</v>
      </c>
      <c r="Y1516" s="723" t="s">
        <v>4270</v>
      </c>
      <c r="Z1516" s="723">
        <v>2016</v>
      </c>
      <c r="AA1516" s="723"/>
      <c r="AB1516" s="756" t="s">
        <v>876</v>
      </c>
      <c r="AC1516" s="756"/>
      <c r="AD1516" s="756"/>
      <c r="AE1516" s="756"/>
      <c r="AF1516" s="756"/>
      <c r="AG1516" s="756" t="s">
        <v>7291</v>
      </c>
      <c r="AH1516" s="756" t="s">
        <v>794</v>
      </c>
      <c r="AI1516" s="756">
        <v>210016716</v>
      </c>
      <c r="AJ1516" s="756" t="s">
        <v>6800</v>
      </c>
      <c r="AK1516" s="803"/>
    </row>
    <row r="1517" spans="1:37" s="192" customFormat="1" ht="100.5" customHeight="1">
      <c r="A1517" s="723" t="s">
        <v>7292</v>
      </c>
      <c r="B1517" s="1039" t="s">
        <v>33</v>
      </c>
      <c r="C1517" s="723" t="s">
        <v>7293</v>
      </c>
      <c r="D1517" s="723" t="s">
        <v>6297</v>
      </c>
      <c r="E1517" s="723" t="str">
        <f t="shared" si="54"/>
        <v>Перчатки</v>
      </c>
      <c r="F1517" s="723" t="s">
        <v>7294</v>
      </c>
      <c r="G1517" s="723" t="str">
        <f t="shared" si="55"/>
        <v>для защиты рук технические, с точечным покрытием ПВХ, хлопчатобумажные</v>
      </c>
      <c r="H1517" s="723"/>
      <c r="I1517" s="723"/>
      <c r="J1517" s="723" t="s">
        <v>1135</v>
      </c>
      <c r="K1517" s="723">
        <v>70</v>
      </c>
      <c r="L1517" s="745">
        <v>391010000</v>
      </c>
      <c r="M1517" s="745" t="s">
        <v>341</v>
      </c>
      <c r="N1517" s="723" t="s">
        <v>2115</v>
      </c>
      <c r="O1517" s="809" t="s">
        <v>4692</v>
      </c>
      <c r="P1517" s="723" t="s">
        <v>229</v>
      </c>
      <c r="Q1517" s="870" t="s">
        <v>230</v>
      </c>
      <c r="R1517" s="723" t="s">
        <v>2856</v>
      </c>
      <c r="S1517" s="723">
        <v>715</v>
      </c>
      <c r="T1517" s="723" t="s">
        <v>6178</v>
      </c>
      <c r="U1517" s="785">
        <v>60</v>
      </c>
      <c r="V1517" s="785">
        <v>150</v>
      </c>
      <c r="W1517" s="1371">
        <v>9000</v>
      </c>
      <c r="X1517" s="785">
        <v>10080</v>
      </c>
      <c r="Y1517" s="723" t="s">
        <v>4270</v>
      </c>
      <c r="Z1517" s="723">
        <v>2016</v>
      </c>
      <c r="AA1517" s="723"/>
      <c r="AB1517" s="756" t="s">
        <v>876</v>
      </c>
      <c r="AC1517" s="756"/>
      <c r="AD1517" s="756"/>
      <c r="AE1517" s="756"/>
      <c r="AF1517" s="756"/>
      <c r="AG1517" s="756" t="s">
        <v>7295</v>
      </c>
      <c r="AH1517" s="756" t="s">
        <v>794</v>
      </c>
      <c r="AI1517" s="756">
        <v>210018311</v>
      </c>
      <c r="AJ1517" s="756" t="s">
        <v>7296</v>
      </c>
      <c r="AK1517" s="803"/>
    </row>
    <row r="1518" spans="1:37" s="192" customFormat="1" ht="100.5" customHeight="1">
      <c r="A1518" s="723" t="s">
        <v>7297</v>
      </c>
      <c r="B1518" s="1039" t="s">
        <v>33</v>
      </c>
      <c r="C1518" s="723" t="s">
        <v>6803</v>
      </c>
      <c r="D1518" s="723" t="s">
        <v>4943</v>
      </c>
      <c r="E1518" s="723" t="str">
        <f t="shared" si="54"/>
        <v>Очки</v>
      </c>
      <c r="F1518" s="723" t="s">
        <v>6804</v>
      </c>
      <c r="G1518" s="723" t="str">
        <f t="shared" si="55"/>
        <v>для сварочных работ</v>
      </c>
      <c r="H1518" s="723"/>
      <c r="I1518" s="723"/>
      <c r="J1518" s="723" t="s">
        <v>1135</v>
      </c>
      <c r="K1518" s="723">
        <v>60</v>
      </c>
      <c r="L1518" s="745">
        <v>391010000</v>
      </c>
      <c r="M1518" s="745" t="s">
        <v>341</v>
      </c>
      <c r="N1518" s="723" t="s">
        <v>2115</v>
      </c>
      <c r="O1518" s="809" t="s">
        <v>4692</v>
      </c>
      <c r="P1518" s="723" t="s">
        <v>229</v>
      </c>
      <c r="Q1518" s="870" t="s">
        <v>230</v>
      </c>
      <c r="R1518" s="723" t="s">
        <v>2856</v>
      </c>
      <c r="S1518" s="723">
        <v>796</v>
      </c>
      <c r="T1518" s="723" t="s">
        <v>232</v>
      </c>
      <c r="U1518" s="785">
        <v>24</v>
      </c>
      <c r="V1518" s="785">
        <v>1300</v>
      </c>
      <c r="W1518" s="1371">
        <v>31200</v>
      </c>
      <c r="X1518" s="785">
        <v>34944</v>
      </c>
      <c r="Y1518" s="723" t="s">
        <v>4270</v>
      </c>
      <c r="Z1518" s="723">
        <v>2016</v>
      </c>
      <c r="AA1518" s="723"/>
      <c r="AB1518" s="756" t="s">
        <v>876</v>
      </c>
      <c r="AC1518" s="756"/>
      <c r="AD1518" s="756"/>
      <c r="AE1518" s="756"/>
      <c r="AF1518" s="756"/>
      <c r="AG1518" s="756" t="s">
        <v>7298</v>
      </c>
      <c r="AH1518" s="756" t="s">
        <v>794</v>
      </c>
      <c r="AI1518" s="756">
        <v>210018316</v>
      </c>
      <c r="AJ1518" s="756" t="s">
        <v>6806</v>
      </c>
      <c r="AK1518" s="803"/>
    </row>
    <row r="1519" spans="1:37" s="192" customFormat="1" ht="100.5" customHeight="1">
      <c r="A1519" s="723" t="s">
        <v>7299</v>
      </c>
      <c r="B1519" s="1039" t="s">
        <v>33</v>
      </c>
      <c r="C1519" s="723" t="s">
        <v>7300</v>
      </c>
      <c r="D1519" s="723" t="s">
        <v>7301</v>
      </c>
      <c r="E1519" s="723" t="str">
        <f t="shared" si="54"/>
        <v>Строп</v>
      </c>
      <c r="F1519" s="723" t="s">
        <v>7302</v>
      </c>
      <c r="G1519" s="723" t="str">
        <f t="shared" si="55"/>
        <v>стальной, УСК1, грузоподъемность 2,0 т</v>
      </c>
      <c r="H1519" s="723"/>
      <c r="I1519" s="723"/>
      <c r="J1519" s="723" t="s">
        <v>1135</v>
      </c>
      <c r="K1519" s="723">
        <v>50</v>
      </c>
      <c r="L1519" s="745">
        <v>391010000</v>
      </c>
      <c r="M1519" s="745" t="s">
        <v>341</v>
      </c>
      <c r="N1519" s="723" t="s">
        <v>2115</v>
      </c>
      <c r="O1519" s="809" t="s">
        <v>4692</v>
      </c>
      <c r="P1519" s="723" t="s">
        <v>229</v>
      </c>
      <c r="Q1519" s="870" t="s">
        <v>230</v>
      </c>
      <c r="R1519" s="723" t="s">
        <v>2856</v>
      </c>
      <c r="S1519" s="723">
        <v>796</v>
      </c>
      <c r="T1519" s="723" t="s">
        <v>232</v>
      </c>
      <c r="U1519" s="785">
        <v>1</v>
      </c>
      <c r="V1519" s="785">
        <v>4000</v>
      </c>
      <c r="W1519" s="1371">
        <v>4000</v>
      </c>
      <c r="X1519" s="785">
        <v>4480</v>
      </c>
      <c r="Y1519" s="723" t="s">
        <v>4270</v>
      </c>
      <c r="Z1519" s="723">
        <v>2016</v>
      </c>
      <c r="AA1519" s="723"/>
      <c r="AB1519" s="756" t="s">
        <v>876</v>
      </c>
      <c r="AC1519" s="756"/>
      <c r="AD1519" s="756"/>
      <c r="AE1519" s="756"/>
      <c r="AF1519" s="756"/>
      <c r="AG1519" s="756" t="s">
        <v>7303</v>
      </c>
      <c r="AH1519" s="756" t="s">
        <v>794</v>
      </c>
      <c r="AI1519" s="756">
        <v>210018960</v>
      </c>
      <c r="AJ1519" s="756" t="s">
        <v>7304</v>
      </c>
      <c r="AK1519" s="803"/>
    </row>
    <row r="1520" spans="1:37" s="192" customFormat="1" ht="100.5" customHeight="1">
      <c r="A1520" s="723" t="s">
        <v>7305</v>
      </c>
      <c r="B1520" s="1039" t="s">
        <v>33</v>
      </c>
      <c r="C1520" s="723" t="s">
        <v>7306</v>
      </c>
      <c r="D1520" s="723" t="s">
        <v>7301</v>
      </c>
      <c r="E1520" s="723" t="str">
        <f t="shared" si="54"/>
        <v>Строп</v>
      </c>
      <c r="F1520" s="723" t="s">
        <v>7307</v>
      </c>
      <c r="G1520" s="723" t="str">
        <f t="shared" si="55"/>
        <v>стальной, УСК1, грузоподъемность 1,0 т</v>
      </c>
      <c r="H1520" s="723"/>
      <c r="I1520" s="723"/>
      <c r="J1520" s="723" t="s">
        <v>1135</v>
      </c>
      <c r="K1520" s="723">
        <v>50</v>
      </c>
      <c r="L1520" s="745">
        <v>391010000</v>
      </c>
      <c r="M1520" s="745" t="s">
        <v>341</v>
      </c>
      <c r="N1520" s="723" t="s">
        <v>2115</v>
      </c>
      <c r="O1520" s="809" t="s">
        <v>4692</v>
      </c>
      <c r="P1520" s="723" t="s">
        <v>229</v>
      </c>
      <c r="Q1520" s="870" t="s">
        <v>230</v>
      </c>
      <c r="R1520" s="723" t="s">
        <v>2856</v>
      </c>
      <c r="S1520" s="723">
        <v>796</v>
      </c>
      <c r="T1520" s="723" t="s">
        <v>232</v>
      </c>
      <c r="U1520" s="785">
        <v>4</v>
      </c>
      <c r="V1520" s="785">
        <v>5350</v>
      </c>
      <c r="W1520" s="1371">
        <v>21400</v>
      </c>
      <c r="X1520" s="785">
        <v>23968</v>
      </c>
      <c r="Y1520" s="723" t="s">
        <v>4270</v>
      </c>
      <c r="Z1520" s="723">
        <v>2016</v>
      </c>
      <c r="AA1520" s="723"/>
      <c r="AB1520" s="756" t="s">
        <v>876</v>
      </c>
      <c r="AC1520" s="756"/>
      <c r="AD1520" s="756"/>
      <c r="AE1520" s="756"/>
      <c r="AF1520" s="756"/>
      <c r="AG1520" s="756" t="s">
        <v>7308</v>
      </c>
      <c r="AH1520" s="756" t="s">
        <v>794</v>
      </c>
      <c r="AI1520" s="756">
        <v>210018961</v>
      </c>
      <c r="AJ1520" s="756" t="s">
        <v>7309</v>
      </c>
      <c r="AK1520" s="803"/>
    </row>
    <row r="1521" spans="1:37" s="192" customFormat="1" ht="100.5" customHeight="1">
      <c r="A1521" s="723" t="s">
        <v>7310</v>
      </c>
      <c r="B1521" s="1039" t="s">
        <v>33</v>
      </c>
      <c r="C1521" s="723" t="s">
        <v>6394</v>
      </c>
      <c r="D1521" s="723" t="s">
        <v>6297</v>
      </c>
      <c r="E1521" s="723" t="str">
        <f t="shared" si="54"/>
        <v>Перчатки</v>
      </c>
      <c r="F1521" s="723" t="s">
        <v>6395</v>
      </c>
      <c r="G1521" s="723" t="str">
        <f t="shared" si="55"/>
        <v>для защиты рук технические, со сплошным покрытием ПВХ, хлопчатобумажные</v>
      </c>
      <c r="H1521" s="723"/>
      <c r="I1521" s="723"/>
      <c r="J1521" s="723" t="s">
        <v>1135</v>
      </c>
      <c r="K1521" s="723">
        <v>70</v>
      </c>
      <c r="L1521" s="745">
        <v>391010000</v>
      </c>
      <c r="M1521" s="745" t="s">
        <v>341</v>
      </c>
      <c r="N1521" s="723" t="s">
        <v>2115</v>
      </c>
      <c r="O1521" s="809" t="s">
        <v>4692</v>
      </c>
      <c r="P1521" s="723" t="s">
        <v>229</v>
      </c>
      <c r="Q1521" s="870" t="s">
        <v>230</v>
      </c>
      <c r="R1521" s="723" t="s">
        <v>2856</v>
      </c>
      <c r="S1521" s="723">
        <v>715</v>
      </c>
      <c r="T1521" s="723" t="s">
        <v>6178</v>
      </c>
      <c r="U1521" s="785">
        <v>1368</v>
      </c>
      <c r="V1521" s="785">
        <v>214</v>
      </c>
      <c r="W1521" s="1371">
        <v>292752</v>
      </c>
      <c r="X1521" s="785">
        <v>327882.23999999999</v>
      </c>
      <c r="Y1521" s="723" t="s">
        <v>4270</v>
      </c>
      <c r="Z1521" s="723">
        <v>2016</v>
      </c>
      <c r="AA1521" s="723"/>
      <c r="AB1521" s="756" t="s">
        <v>876</v>
      </c>
      <c r="AC1521" s="756"/>
      <c r="AD1521" s="756"/>
      <c r="AE1521" s="756"/>
      <c r="AF1521" s="756"/>
      <c r="AG1521" s="756" t="s">
        <v>7311</v>
      </c>
      <c r="AH1521" s="756" t="s">
        <v>794</v>
      </c>
      <c r="AI1521" s="756">
        <v>210020022</v>
      </c>
      <c r="AJ1521" s="756" t="s">
        <v>6397</v>
      </c>
      <c r="AK1521" s="803"/>
    </row>
    <row r="1522" spans="1:37" s="192" customFormat="1" ht="100.5" customHeight="1">
      <c r="A1522" s="723" t="s">
        <v>7312</v>
      </c>
      <c r="B1522" s="1039" t="s">
        <v>33</v>
      </c>
      <c r="C1522" s="723" t="s">
        <v>7313</v>
      </c>
      <c r="D1522" s="723" t="s">
        <v>7301</v>
      </c>
      <c r="E1522" s="723" t="str">
        <f t="shared" si="54"/>
        <v>Строп</v>
      </c>
      <c r="F1522" s="723" t="s">
        <v>7314</v>
      </c>
      <c r="G1522" s="723" t="str">
        <f t="shared" si="55"/>
        <v>ленточный, текстильный, грузоподъемность 8 т, петлевой</v>
      </c>
      <c r="H1522" s="723"/>
      <c r="I1522" s="723"/>
      <c r="J1522" s="723" t="s">
        <v>1135</v>
      </c>
      <c r="K1522" s="723">
        <v>50</v>
      </c>
      <c r="L1522" s="745">
        <v>391010000</v>
      </c>
      <c r="M1522" s="745" t="s">
        <v>341</v>
      </c>
      <c r="N1522" s="723" t="s">
        <v>2115</v>
      </c>
      <c r="O1522" s="809" t="s">
        <v>4692</v>
      </c>
      <c r="P1522" s="723" t="s">
        <v>229</v>
      </c>
      <c r="Q1522" s="870" t="s">
        <v>230</v>
      </c>
      <c r="R1522" s="723" t="s">
        <v>2856</v>
      </c>
      <c r="S1522" s="723">
        <v>796</v>
      </c>
      <c r="T1522" s="723" t="s">
        <v>232</v>
      </c>
      <c r="U1522" s="785">
        <v>4</v>
      </c>
      <c r="V1522" s="785">
        <v>18000</v>
      </c>
      <c r="W1522" s="1371">
        <v>72000</v>
      </c>
      <c r="X1522" s="785">
        <v>80640</v>
      </c>
      <c r="Y1522" s="723" t="s">
        <v>4270</v>
      </c>
      <c r="Z1522" s="723">
        <v>2016</v>
      </c>
      <c r="AA1522" s="723"/>
      <c r="AB1522" s="756" t="s">
        <v>876</v>
      </c>
      <c r="AC1522" s="756"/>
      <c r="AD1522" s="756"/>
      <c r="AE1522" s="756"/>
      <c r="AF1522" s="756"/>
      <c r="AG1522" s="756" t="s">
        <v>7315</v>
      </c>
      <c r="AH1522" s="756" t="s">
        <v>794</v>
      </c>
      <c r="AI1522" s="756">
        <v>210021403</v>
      </c>
      <c r="AJ1522" s="756" t="s">
        <v>7316</v>
      </c>
      <c r="AK1522" s="803"/>
    </row>
    <row r="1523" spans="1:37" s="192" customFormat="1" ht="100.5" customHeight="1">
      <c r="A1523" s="723" t="s">
        <v>7317</v>
      </c>
      <c r="B1523" s="1039" t="s">
        <v>33</v>
      </c>
      <c r="C1523" s="723" t="s">
        <v>7318</v>
      </c>
      <c r="D1523" s="723" t="s">
        <v>7301</v>
      </c>
      <c r="E1523" s="723" t="str">
        <f t="shared" si="54"/>
        <v>Строп</v>
      </c>
      <c r="F1523" s="723" t="s">
        <v>7319</v>
      </c>
      <c r="G1523" s="723" t="str">
        <f t="shared" si="55"/>
        <v>ленточный, текстильный, грузоподъемность 3 т, петлевой</v>
      </c>
      <c r="H1523" s="723"/>
      <c r="I1523" s="723"/>
      <c r="J1523" s="723" t="s">
        <v>1135</v>
      </c>
      <c r="K1523" s="723">
        <v>50</v>
      </c>
      <c r="L1523" s="745">
        <v>391010000</v>
      </c>
      <c r="M1523" s="745" t="s">
        <v>341</v>
      </c>
      <c r="N1523" s="723" t="s">
        <v>2115</v>
      </c>
      <c r="O1523" s="809" t="s">
        <v>4692</v>
      </c>
      <c r="P1523" s="723" t="s">
        <v>229</v>
      </c>
      <c r="Q1523" s="870" t="s">
        <v>230</v>
      </c>
      <c r="R1523" s="723" t="s">
        <v>2856</v>
      </c>
      <c r="S1523" s="723">
        <v>796</v>
      </c>
      <c r="T1523" s="723" t="s">
        <v>232</v>
      </c>
      <c r="U1523" s="785">
        <v>4</v>
      </c>
      <c r="V1523" s="785">
        <v>5500</v>
      </c>
      <c r="W1523" s="1371">
        <v>22000</v>
      </c>
      <c r="X1523" s="785">
        <v>24640</v>
      </c>
      <c r="Y1523" s="723" t="s">
        <v>4270</v>
      </c>
      <c r="Z1523" s="723">
        <v>2016</v>
      </c>
      <c r="AA1523" s="723"/>
      <c r="AB1523" s="756" t="s">
        <v>876</v>
      </c>
      <c r="AC1523" s="756"/>
      <c r="AD1523" s="756"/>
      <c r="AE1523" s="756"/>
      <c r="AF1523" s="756"/>
      <c r="AG1523" s="756" t="s">
        <v>7320</v>
      </c>
      <c r="AH1523" s="756" t="s">
        <v>794</v>
      </c>
      <c r="AI1523" s="756">
        <v>210021404</v>
      </c>
      <c r="AJ1523" s="756" t="s">
        <v>7321</v>
      </c>
      <c r="AK1523" s="803"/>
    </row>
    <row r="1524" spans="1:37" s="192" customFormat="1" ht="100.5" customHeight="1">
      <c r="A1524" s="723" t="s">
        <v>7322</v>
      </c>
      <c r="B1524" s="1039" t="s">
        <v>33</v>
      </c>
      <c r="C1524" s="723" t="s">
        <v>4848</v>
      </c>
      <c r="D1524" s="723" t="s">
        <v>4849</v>
      </c>
      <c r="E1524" s="723" t="str">
        <f t="shared" si="54"/>
        <v>Кольцо</v>
      </c>
      <c r="F1524" s="723" t="s">
        <v>4850</v>
      </c>
      <c r="G1524" s="723" t="str">
        <f t="shared" si="55"/>
        <v>резиновое, уплотнительное, ГОСТ 9833-73</v>
      </c>
      <c r="H1524" s="723"/>
      <c r="I1524" s="723"/>
      <c r="J1524" s="723" t="s">
        <v>1135</v>
      </c>
      <c r="K1524" s="723">
        <v>50</v>
      </c>
      <c r="L1524" s="745">
        <v>391010000</v>
      </c>
      <c r="M1524" s="745" t="s">
        <v>341</v>
      </c>
      <c r="N1524" s="723" t="s">
        <v>2115</v>
      </c>
      <c r="O1524" s="809" t="s">
        <v>4692</v>
      </c>
      <c r="P1524" s="723" t="s">
        <v>229</v>
      </c>
      <c r="Q1524" s="870" t="s">
        <v>230</v>
      </c>
      <c r="R1524" s="723" t="s">
        <v>2856</v>
      </c>
      <c r="S1524" s="723">
        <v>796</v>
      </c>
      <c r="T1524" s="723" t="s">
        <v>232</v>
      </c>
      <c r="U1524" s="785">
        <v>3</v>
      </c>
      <c r="V1524" s="785">
        <v>55000</v>
      </c>
      <c r="W1524" s="1371">
        <v>165000</v>
      </c>
      <c r="X1524" s="785">
        <v>184800</v>
      </c>
      <c r="Y1524" s="723" t="s">
        <v>4270</v>
      </c>
      <c r="Z1524" s="723">
        <v>2016</v>
      </c>
      <c r="AA1524" s="723"/>
      <c r="AB1524" s="756" t="s">
        <v>876</v>
      </c>
      <c r="AC1524" s="756"/>
      <c r="AD1524" s="756"/>
      <c r="AE1524" s="756"/>
      <c r="AF1524" s="756"/>
      <c r="AG1524" s="756" t="s">
        <v>7323</v>
      </c>
      <c r="AH1524" s="756" t="s">
        <v>794</v>
      </c>
      <c r="AI1524" s="756">
        <v>210000371</v>
      </c>
      <c r="AJ1524" s="756" t="s">
        <v>6819</v>
      </c>
      <c r="AK1524" s="803"/>
    </row>
    <row r="1525" spans="1:37" s="550" customFormat="1" ht="100.5" customHeight="1">
      <c r="A1525" s="843" t="s">
        <v>7324</v>
      </c>
      <c r="B1525" s="1078" t="s">
        <v>33</v>
      </c>
      <c r="C1525" s="843" t="s">
        <v>6605</v>
      </c>
      <c r="D1525" s="843" t="s">
        <v>6434</v>
      </c>
      <c r="E1525" s="843" t="str">
        <f t="shared" si="54"/>
        <v>Мембрана</v>
      </c>
      <c r="F1525" s="843" t="s">
        <v>6606</v>
      </c>
      <c r="G1525" s="843" t="str">
        <f t="shared" si="55"/>
        <v>для регулятора давления, из мембранного полотна толщина 2 мм</v>
      </c>
      <c r="H1525" s="843"/>
      <c r="I1525" s="843"/>
      <c r="J1525" s="843" t="s">
        <v>1135</v>
      </c>
      <c r="K1525" s="843">
        <v>0</v>
      </c>
      <c r="L1525" s="890">
        <v>391010000</v>
      </c>
      <c r="M1525" s="890" t="s">
        <v>341</v>
      </c>
      <c r="N1525" s="843" t="s">
        <v>2115</v>
      </c>
      <c r="O1525" s="925" t="s">
        <v>4692</v>
      </c>
      <c r="P1525" s="843" t="s">
        <v>229</v>
      </c>
      <c r="Q1525" s="1062" t="s">
        <v>230</v>
      </c>
      <c r="R1525" s="843" t="s">
        <v>2856</v>
      </c>
      <c r="S1525" s="843">
        <v>796</v>
      </c>
      <c r="T1525" s="843" t="s">
        <v>232</v>
      </c>
      <c r="U1525" s="892">
        <v>10</v>
      </c>
      <c r="V1525" s="892">
        <v>5500</v>
      </c>
      <c r="W1525" s="1377">
        <v>0</v>
      </c>
      <c r="X1525" s="892">
        <v>0</v>
      </c>
      <c r="Y1525" s="843"/>
      <c r="Z1525" s="843">
        <v>2016</v>
      </c>
      <c r="AA1525" s="843"/>
      <c r="AB1525" s="894" t="s">
        <v>876</v>
      </c>
      <c r="AC1525" s="894"/>
      <c r="AD1525" s="894"/>
      <c r="AE1525" s="894"/>
      <c r="AF1525" s="894"/>
      <c r="AG1525" s="894" t="s">
        <v>7325</v>
      </c>
      <c r="AH1525" s="894" t="s">
        <v>794</v>
      </c>
      <c r="AI1525" s="894">
        <v>210000377</v>
      </c>
      <c r="AJ1525" s="894" t="s">
        <v>6611</v>
      </c>
      <c r="AK1525" s="1064"/>
    </row>
    <row r="1526" spans="1:37" s="1269" customFormat="1" ht="100.5" customHeight="1">
      <c r="A1526" s="1201" t="s">
        <v>13527</v>
      </c>
      <c r="B1526" s="1270" t="s">
        <v>33</v>
      </c>
      <c r="C1526" s="1201" t="s">
        <v>6605</v>
      </c>
      <c r="D1526" s="1201" t="s">
        <v>6434</v>
      </c>
      <c r="E1526" s="723" t="str">
        <f t="shared" si="54"/>
        <v>Мембрана</v>
      </c>
      <c r="F1526" s="1201" t="s">
        <v>6606</v>
      </c>
      <c r="G1526" s="1201" t="str">
        <f t="shared" si="55"/>
        <v>для регулятора давления, из мембранного полотна толщина 2 мм</v>
      </c>
      <c r="H1526" s="1201"/>
      <c r="I1526" s="1201"/>
      <c r="J1526" s="1201" t="s">
        <v>1135</v>
      </c>
      <c r="K1526" s="1201">
        <v>0</v>
      </c>
      <c r="L1526" s="1175">
        <v>391010000</v>
      </c>
      <c r="M1526" s="1175" t="s">
        <v>341</v>
      </c>
      <c r="N1526" s="1201" t="s">
        <v>2035</v>
      </c>
      <c r="O1526" s="1192" t="s">
        <v>4692</v>
      </c>
      <c r="P1526" s="1201" t="s">
        <v>229</v>
      </c>
      <c r="Q1526" s="1256" t="s">
        <v>230</v>
      </c>
      <c r="R1526" s="1201" t="s">
        <v>2856</v>
      </c>
      <c r="S1526" s="1201">
        <v>796</v>
      </c>
      <c r="T1526" s="1201" t="s">
        <v>232</v>
      </c>
      <c r="U1526" s="1267">
        <v>10</v>
      </c>
      <c r="V1526" s="1267">
        <v>5500</v>
      </c>
      <c r="W1526" s="1267">
        <v>55000</v>
      </c>
      <c r="X1526" s="1267">
        <v>61600</v>
      </c>
      <c r="Y1526" s="1201"/>
      <c r="Z1526" s="1201">
        <v>2016</v>
      </c>
      <c r="AA1526" s="1201"/>
      <c r="AB1526" s="1180" t="s">
        <v>876</v>
      </c>
      <c r="AC1526" s="1180"/>
      <c r="AD1526" s="1180"/>
      <c r="AE1526" s="1180"/>
      <c r="AF1526" s="1180"/>
      <c r="AG1526" s="1180" t="s">
        <v>7325</v>
      </c>
      <c r="AH1526" s="1180" t="s">
        <v>794</v>
      </c>
      <c r="AI1526" s="1180">
        <v>210000377</v>
      </c>
      <c r="AJ1526" s="1180" t="s">
        <v>6611</v>
      </c>
      <c r="AK1526" s="1271"/>
    </row>
    <row r="1527" spans="1:37" s="192" customFormat="1" ht="100.5" customHeight="1">
      <c r="A1527" s="723" t="s">
        <v>7326</v>
      </c>
      <c r="B1527" s="1039" t="s">
        <v>33</v>
      </c>
      <c r="C1527" s="723" t="s">
        <v>6605</v>
      </c>
      <c r="D1527" s="723" t="s">
        <v>6434</v>
      </c>
      <c r="E1527" s="723" t="str">
        <f t="shared" si="54"/>
        <v>Мембрана</v>
      </c>
      <c r="F1527" s="723" t="s">
        <v>6606</v>
      </c>
      <c r="G1527" s="723" t="str">
        <f t="shared" si="55"/>
        <v>для регулятора давления, из мембранного полотна толщина 2 мм</v>
      </c>
      <c r="H1527" s="723"/>
      <c r="I1527" s="723"/>
      <c r="J1527" s="723" t="s">
        <v>1135</v>
      </c>
      <c r="K1527" s="723">
        <v>0</v>
      </c>
      <c r="L1527" s="745">
        <v>391010000</v>
      </c>
      <c r="M1527" s="745" t="s">
        <v>341</v>
      </c>
      <c r="N1527" s="723" t="s">
        <v>2115</v>
      </c>
      <c r="O1527" s="809" t="s">
        <v>4692</v>
      </c>
      <c r="P1527" s="723" t="s">
        <v>229</v>
      </c>
      <c r="Q1527" s="870" t="s">
        <v>230</v>
      </c>
      <c r="R1527" s="723" t="s">
        <v>2856</v>
      </c>
      <c r="S1527" s="723">
        <v>796</v>
      </c>
      <c r="T1527" s="723" t="s">
        <v>232</v>
      </c>
      <c r="U1527" s="785">
        <v>4</v>
      </c>
      <c r="V1527" s="785">
        <v>11000</v>
      </c>
      <c r="W1527" s="1371">
        <v>44000</v>
      </c>
      <c r="X1527" s="785">
        <v>49280</v>
      </c>
      <c r="Y1527" s="723"/>
      <c r="Z1527" s="723">
        <v>2016</v>
      </c>
      <c r="AA1527" s="723"/>
      <c r="AB1527" s="756" t="s">
        <v>876</v>
      </c>
      <c r="AC1527" s="756"/>
      <c r="AD1527" s="756"/>
      <c r="AE1527" s="756"/>
      <c r="AF1527" s="756"/>
      <c r="AG1527" s="756" t="s">
        <v>7327</v>
      </c>
      <c r="AH1527" s="756" t="s">
        <v>794</v>
      </c>
      <c r="AI1527" s="756">
        <v>210000379</v>
      </c>
      <c r="AJ1527" s="756" t="s">
        <v>6614</v>
      </c>
      <c r="AK1527" s="803"/>
    </row>
    <row r="1528" spans="1:37" s="192" customFormat="1" ht="100.5" customHeight="1">
      <c r="A1528" s="723" t="s">
        <v>7328</v>
      </c>
      <c r="B1528" s="1039" t="s">
        <v>33</v>
      </c>
      <c r="C1528" s="723" t="s">
        <v>6433</v>
      </c>
      <c r="D1528" s="723" t="s">
        <v>6434</v>
      </c>
      <c r="E1528" s="723" t="str">
        <f t="shared" si="54"/>
        <v>Мембрана</v>
      </c>
      <c r="F1528" s="723" t="s">
        <v>6435</v>
      </c>
      <c r="G1528" s="723" t="str">
        <f t="shared" si="55"/>
        <v>для регулятора давления, из мембранного полотна толщина 3 мм</v>
      </c>
      <c r="H1528" s="723"/>
      <c r="I1528" s="723"/>
      <c r="J1528" s="723" t="s">
        <v>1135</v>
      </c>
      <c r="K1528" s="723">
        <v>0</v>
      </c>
      <c r="L1528" s="745">
        <v>391010000</v>
      </c>
      <c r="M1528" s="745" t="s">
        <v>341</v>
      </c>
      <c r="N1528" s="723" t="s">
        <v>2115</v>
      </c>
      <c r="O1528" s="809" t="s">
        <v>4692</v>
      </c>
      <c r="P1528" s="723" t="s">
        <v>229</v>
      </c>
      <c r="Q1528" s="870" t="s">
        <v>230</v>
      </c>
      <c r="R1528" s="723" t="s">
        <v>2856</v>
      </c>
      <c r="S1528" s="723">
        <v>796</v>
      </c>
      <c r="T1528" s="723" t="s">
        <v>232</v>
      </c>
      <c r="U1528" s="785">
        <v>1</v>
      </c>
      <c r="V1528" s="785">
        <v>12100</v>
      </c>
      <c r="W1528" s="1371">
        <v>12100</v>
      </c>
      <c r="X1528" s="785">
        <v>13552</v>
      </c>
      <c r="Y1528" s="723"/>
      <c r="Z1528" s="723">
        <v>2016</v>
      </c>
      <c r="AA1528" s="723"/>
      <c r="AB1528" s="756" t="s">
        <v>876</v>
      </c>
      <c r="AC1528" s="756"/>
      <c r="AD1528" s="756"/>
      <c r="AE1528" s="756"/>
      <c r="AF1528" s="756"/>
      <c r="AG1528" s="756" t="s">
        <v>7329</v>
      </c>
      <c r="AH1528" s="756" t="s">
        <v>794</v>
      </c>
      <c r="AI1528" s="756">
        <v>210000380</v>
      </c>
      <c r="AJ1528" s="756" t="s">
        <v>6617</v>
      </c>
      <c r="AK1528" s="803"/>
    </row>
    <row r="1529" spans="1:37" s="192" customFormat="1" ht="100.5" customHeight="1">
      <c r="A1529" s="723" t="s">
        <v>7330</v>
      </c>
      <c r="B1529" s="1039" t="s">
        <v>33</v>
      </c>
      <c r="C1529" s="723" t="s">
        <v>7230</v>
      </c>
      <c r="D1529" s="723" t="s">
        <v>6434</v>
      </c>
      <c r="E1529" s="723" t="str">
        <f t="shared" si="54"/>
        <v>Мембрана</v>
      </c>
      <c r="F1529" s="723" t="s">
        <v>7231</v>
      </c>
      <c r="G1529" s="723" t="str">
        <f t="shared" si="55"/>
        <v>для регулятора давления, из мембранного полотна толщина 4 мм</v>
      </c>
      <c r="H1529" s="723"/>
      <c r="I1529" s="723"/>
      <c r="J1529" s="723" t="s">
        <v>1135</v>
      </c>
      <c r="K1529" s="723">
        <v>0</v>
      </c>
      <c r="L1529" s="745">
        <v>391010000</v>
      </c>
      <c r="M1529" s="745" t="s">
        <v>341</v>
      </c>
      <c r="N1529" s="723" t="s">
        <v>2115</v>
      </c>
      <c r="O1529" s="809" t="s">
        <v>4692</v>
      </c>
      <c r="P1529" s="723" t="s">
        <v>229</v>
      </c>
      <c r="Q1529" s="870" t="s">
        <v>230</v>
      </c>
      <c r="R1529" s="723" t="s">
        <v>2856</v>
      </c>
      <c r="S1529" s="723">
        <v>796</v>
      </c>
      <c r="T1529" s="723" t="s">
        <v>232</v>
      </c>
      <c r="U1529" s="785">
        <v>3</v>
      </c>
      <c r="V1529" s="785">
        <v>16500</v>
      </c>
      <c r="W1529" s="1371">
        <v>49500</v>
      </c>
      <c r="X1529" s="785">
        <v>55440</v>
      </c>
      <c r="Y1529" s="723"/>
      <c r="Z1529" s="723">
        <v>2016</v>
      </c>
      <c r="AA1529" s="723"/>
      <c r="AB1529" s="756" t="s">
        <v>876</v>
      </c>
      <c r="AC1529" s="756"/>
      <c r="AD1529" s="756"/>
      <c r="AE1529" s="756"/>
      <c r="AF1529" s="756"/>
      <c r="AG1529" s="756" t="s">
        <v>7331</v>
      </c>
      <c r="AH1529" s="756" t="s">
        <v>794</v>
      </c>
      <c r="AI1529" s="756">
        <v>210000381</v>
      </c>
      <c r="AJ1529" s="756" t="s">
        <v>7233</v>
      </c>
      <c r="AK1529" s="803"/>
    </row>
    <row r="1530" spans="1:37" s="192" customFormat="1" ht="100.5" customHeight="1">
      <c r="A1530" s="723" t="s">
        <v>7332</v>
      </c>
      <c r="B1530" s="1039" t="s">
        <v>33</v>
      </c>
      <c r="C1530" s="723" t="s">
        <v>6619</v>
      </c>
      <c r="D1530" s="723" t="s">
        <v>6434</v>
      </c>
      <c r="E1530" s="723" t="str">
        <f t="shared" si="54"/>
        <v>Мембрана</v>
      </c>
      <c r="F1530" s="723" t="s">
        <v>6620</v>
      </c>
      <c r="G1530" s="723" t="str">
        <f t="shared" si="55"/>
        <v>для регулятора давления, из мембранного полотна толщина 6 мм</v>
      </c>
      <c r="H1530" s="723"/>
      <c r="I1530" s="723"/>
      <c r="J1530" s="723" t="s">
        <v>1135</v>
      </c>
      <c r="K1530" s="723">
        <v>0</v>
      </c>
      <c r="L1530" s="745">
        <v>391010000</v>
      </c>
      <c r="M1530" s="745" t="s">
        <v>341</v>
      </c>
      <c r="N1530" s="723" t="s">
        <v>2115</v>
      </c>
      <c r="O1530" s="809" t="s">
        <v>4692</v>
      </c>
      <c r="P1530" s="723" t="s">
        <v>229</v>
      </c>
      <c r="Q1530" s="870" t="s">
        <v>230</v>
      </c>
      <c r="R1530" s="723" t="s">
        <v>2856</v>
      </c>
      <c r="S1530" s="723">
        <v>796</v>
      </c>
      <c r="T1530" s="723" t="s">
        <v>232</v>
      </c>
      <c r="U1530" s="785">
        <v>5</v>
      </c>
      <c r="V1530" s="785">
        <v>18000</v>
      </c>
      <c r="W1530" s="1371">
        <v>90000</v>
      </c>
      <c r="X1530" s="785">
        <v>100800</v>
      </c>
      <c r="Y1530" s="723"/>
      <c r="Z1530" s="723">
        <v>2016</v>
      </c>
      <c r="AA1530" s="723"/>
      <c r="AB1530" s="756" t="s">
        <v>876</v>
      </c>
      <c r="AC1530" s="756"/>
      <c r="AD1530" s="756"/>
      <c r="AE1530" s="756"/>
      <c r="AF1530" s="756"/>
      <c r="AG1530" s="756" t="s">
        <v>7333</v>
      </c>
      <c r="AH1530" s="756" t="s">
        <v>794</v>
      </c>
      <c r="AI1530" s="756">
        <v>210000382</v>
      </c>
      <c r="AJ1530" s="756" t="s">
        <v>6622</v>
      </c>
      <c r="AK1530" s="803"/>
    </row>
    <row r="1531" spans="1:37" s="192" customFormat="1" ht="100.5" customHeight="1">
      <c r="A1531" s="723" t="s">
        <v>7334</v>
      </c>
      <c r="B1531" s="1039" t="s">
        <v>33</v>
      </c>
      <c r="C1531" s="723" t="s">
        <v>6444</v>
      </c>
      <c r="D1531" s="723" t="s">
        <v>6423</v>
      </c>
      <c r="E1531" s="723" t="str">
        <f t="shared" si="54"/>
        <v>Паронит</v>
      </c>
      <c r="F1531" s="723" t="s">
        <v>6445</v>
      </c>
      <c r="G1531" s="723" t="str">
        <f t="shared" si="55"/>
        <v>марка ПМБ, маслобензостойкий, толщина 3,0 мм, ГОСТ 481-80</v>
      </c>
      <c r="H1531" s="723"/>
      <c r="I1531" s="723"/>
      <c r="J1531" s="723" t="s">
        <v>1135</v>
      </c>
      <c r="K1531" s="723">
        <v>0</v>
      </c>
      <c r="L1531" s="745">
        <v>391010000</v>
      </c>
      <c r="M1531" s="745" t="s">
        <v>341</v>
      </c>
      <c r="N1531" s="723" t="s">
        <v>2115</v>
      </c>
      <c r="O1531" s="809" t="s">
        <v>4692</v>
      </c>
      <c r="P1531" s="723" t="s">
        <v>229</v>
      </c>
      <c r="Q1531" s="870" t="s">
        <v>230</v>
      </c>
      <c r="R1531" s="723" t="s">
        <v>2856</v>
      </c>
      <c r="S1531" s="723">
        <v>166</v>
      </c>
      <c r="T1531" s="723" t="s">
        <v>902</v>
      </c>
      <c r="U1531" s="785">
        <v>25</v>
      </c>
      <c r="V1531" s="785">
        <v>2500</v>
      </c>
      <c r="W1531" s="1371">
        <v>62500</v>
      </c>
      <c r="X1531" s="785">
        <v>70000</v>
      </c>
      <c r="Y1531" s="723"/>
      <c r="Z1531" s="723">
        <v>2016</v>
      </c>
      <c r="AA1531" s="723"/>
      <c r="AB1531" s="756" t="s">
        <v>876</v>
      </c>
      <c r="AC1531" s="756"/>
      <c r="AD1531" s="756"/>
      <c r="AE1531" s="756"/>
      <c r="AF1531" s="756"/>
      <c r="AG1531" s="756" t="s">
        <v>7335</v>
      </c>
      <c r="AH1531" s="756" t="s">
        <v>794</v>
      </c>
      <c r="AI1531" s="756">
        <v>210012498</v>
      </c>
      <c r="AJ1531" s="756" t="s">
        <v>6447</v>
      </c>
      <c r="AK1531" s="803"/>
    </row>
    <row r="1532" spans="1:37" s="192" customFormat="1" ht="100.5" customHeight="1">
      <c r="A1532" s="723" t="s">
        <v>7336</v>
      </c>
      <c r="B1532" s="1039" t="s">
        <v>33</v>
      </c>
      <c r="C1532" s="723" t="s">
        <v>6624</v>
      </c>
      <c r="D1532" s="723" t="s">
        <v>6423</v>
      </c>
      <c r="E1532" s="723" t="str">
        <f t="shared" si="54"/>
        <v>Паронит</v>
      </c>
      <c r="F1532" s="723" t="s">
        <v>6625</v>
      </c>
      <c r="G1532" s="723" t="str">
        <f t="shared" si="55"/>
        <v>марка ПОН-Б, общего назначения, толщина 3,0 мм, ГОСТ 481-80</v>
      </c>
      <c r="H1532" s="723"/>
      <c r="I1532" s="723"/>
      <c r="J1532" s="723" t="s">
        <v>1135</v>
      </c>
      <c r="K1532" s="723">
        <v>0</v>
      </c>
      <c r="L1532" s="745">
        <v>391010000</v>
      </c>
      <c r="M1532" s="745" t="s">
        <v>341</v>
      </c>
      <c r="N1532" s="723" t="s">
        <v>2115</v>
      </c>
      <c r="O1532" s="809" t="s">
        <v>4692</v>
      </c>
      <c r="P1532" s="723" t="s">
        <v>229</v>
      </c>
      <c r="Q1532" s="870" t="s">
        <v>230</v>
      </c>
      <c r="R1532" s="723" t="s">
        <v>2856</v>
      </c>
      <c r="S1532" s="723">
        <v>166</v>
      </c>
      <c r="T1532" s="723" t="s">
        <v>902</v>
      </c>
      <c r="U1532" s="785">
        <v>2</v>
      </c>
      <c r="V1532" s="785">
        <v>2500</v>
      </c>
      <c r="W1532" s="1371">
        <v>5000</v>
      </c>
      <c r="X1532" s="785">
        <v>5600</v>
      </c>
      <c r="Y1532" s="723"/>
      <c r="Z1532" s="723">
        <v>2016</v>
      </c>
      <c r="AA1532" s="723"/>
      <c r="AB1532" s="756" t="s">
        <v>876</v>
      </c>
      <c r="AC1532" s="756"/>
      <c r="AD1532" s="756"/>
      <c r="AE1532" s="756"/>
      <c r="AF1532" s="756"/>
      <c r="AG1532" s="756" t="s">
        <v>7337</v>
      </c>
      <c r="AH1532" s="756" t="s">
        <v>794</v>
      </c>
      <c r="AI1532" s="756">
        <v>210013787</v>
      </c>
      <c r="AJ1532" s="756" t="s">
        <v>7338</v>
      </c>
      <c r="AK1532" s="803"/>
    </row>
    <row r="1533" spans="1:37" s="192" customFormat="1" ht="100.5" customHeight="1">
      <c r="A1533" s="723" t="s">
        <v>7339</v>
      </c>
      <c r="B1533" s="1039" t="s">
        <v>33</v>
      </c>
      <c r="C1533" s="723" t="s">
        <v>7340</v>
      </c>
      <c r="D1533" s="723" t="s">
        <v>6423</v>
      </c>
      <c r="E1533" s="723" t="str">
        <f t="shared" si="54"/>
        <v>Паронит</v>
      </c>
      <c r="F1533" s="723" t="s">
        <v>7341</v>
      </c>
      <c r="G1533" s="723" t="str">
        <f t="shared" si="55"/>
        <v>марка ПОН, общего назначения, толщина 4,0 мм, ГОСТ 481-80</v>
      </c>
      <c r="H1533" s="723"/>
      <c r="I1533" s="723"/>
      <c r="J1533" s="723" t="s">
        <v>1135</v>
      </c>
      <c r="K1533" s="723">
        <v>0</v>
      </c>
      <c r="L1533" s="745">
        <v>391010000</v>
      </c>
      <c r="M1533" s="745" t="s">
        <v>341</v>
      </c>
      <c r="N1533" s="723" t="s">
        <v>2115</v>
      </c>
      <c r="O1533" s="809" t="s">
        <v>4692</v>
      </c>
      <c r="P1533" s="723" t="s">
        <v>229</v>
      </c>
      <c r="Q1533" s="870" t="s">
        <v>230</v>
      </c>
      <c r="R1533" s="723" t="s">
        <v>2856</v>
      </c>
      <c r="S1533" s="723">
        <v>166</v>
      </c>
      <c r="T1533" s="723" t="s">
        <v>902</v>
      </c>
      <c r="U1533" s="785">
        <v>30</v>
      </c>
      <c r="V1533" s="785">
        <v>2500</v>
      </c>
      <c r="W1533" s="1371">
        <v>75000</v>
      </c>
      <c r="X1533" s="785">
        <v>84000</v>
      </c>
      <c r="Y1533" s="723"/>
      <c r="Z1533" s="723">
        <v>2016</v>
      </c>
      <c r="AA1533" s="723"/>
      <c r="AB1533" s="756" t="s">
        <v>876</v>
      </c>
      <c r="AC1533" s="756"/>
      <c r="AD1533" s="756"/>
      <c r="AE1533" s="756"/>
      <c r="AF1533" s="756"/>
      <c r="AG1533" s="756" t="s">
        <v>7342</v>
      </c>
      <c r="AH1533" s="756" t="s">
        <v>794</v>
      </c>
      <c r="AI1533" s="756">
        <v>210013921</v>
      </c>
      <c r="AJ1533" s="756" t="s">
        <v>7343</v>
      </c>
      <c r="AK1533" s="803"/>
    </row>
    <row r="1534" spans="1:37" s="192" customFormat="1" ht="100.5" customHeight="1">
      <c r="A1534" s="723" t="s">
        <v>7344</v>
      </c>
      <c r="B1534" s="1039" t="s">
        <v>33</v>
      </c>
      <c r="C1534" s="723" t="s">
        <v>6605</v>
      </c>
      <c r="D1534" s="723" t="s">
        <v>6434</v>
      </c>
      <c r="E1534" s="723" t="str">
        <f t="shared" si="54"/>
        <v>Мембрана</v>
      </c>
      <c r="F1534" s="723" t="s">
        <v>6606</v>
      </c>
      <c r="G1534" s="723" t="str">
        <f t="shared" si="55"/>
        <v>для регулятора давления, из мембранного полотна толщина 2 мм</v>
      </c>
      <c r="H1534" s="723"/>
      <c r="I1534" s="723"/>
      <c r="J1534" s="723" t="s">
        <v>1135</v>
      </c>
      <c r="K1534" s="723">
        <v>0</v>
      </c>
      <c r="L1534" s="745">
        <v>391010000</v>
      </c>
      <c r="M1534" s="745" t="s">
        <v>341</v>
      </c>
      <c r="N1534" s="723" t="s">
        <v>2115</v>
      </c>
      <c r="O1534" s="809" t="s">
        <v>4692</v>
      </c>
      <c r="P1534" s="723" t="s">
        <v>229</v>
      </c>
      <c r="Q1534" s="870" t="s">
        <v>230</v>
      </c>
      <c r="R1534" s="723" t="s">
        <v>2856</v>
      </c>
      <c r="S1534" s="723">
        <v>796</v>
      </c>
      <c r="T1534" s="723" t="s">
        <v>232</v>
      </c>
      <c r="U1534" s="785">
        <v>25</v>
      </c>
      <c r="V1534" s="785">
        <v>2140</v>
      </c>
      <c r="W1534" s="1371">
        <v>53500</v>
      </c>
      <c r="X1534" s="785">
        <v>59920</v>
      </c>
      <c r="Y1534" s="723"/>
      <c r="Z1534" s="723">
        <v>2016</v>
      </c>
      <c r="AA1534" s="723"/>
      <c r="AB1534" s="756" t="s">
        <v>876</v>
      </c>
      <c r="AC1534" s="756"/>
      <c r="AD1534" s="756"/>
      <c r="AE1534" s="756"/>
      <c r="AF1534" s="756"/>
      <c r="AG1534" s="756" t="s">
        <v>7345</v>
      </c>
      <c r="AH1534" s="756" t="s">
        <v>794</v>
      </c>
      <c r="AI1534" s="756">
        <v>210014639</v>
      </c>
      <c r="AJ1534" s="756" t="s">
        <v>6655</v>
      </c>
      <c r="AK1534" s="803"/>
    </row>
    <row r="1535" spans="1:37" s="192" customFormat="1" ht="100.5" customHeight="1">
      <c r="A1535" s="723" t="s">
        <v>7346</v>
      </c>
      <c r="B1535" s="1039" t="s">
        <v>33</v>
      </c>
      <c r="C1535" s="723" t="s">
        <v>6433</v>
      </c>
      <c r="D1535" s="723" t="s">
        <v>6434</v>
      </c>
      <c r="E1535" s="723" t="str">
        <f t="shared" si="54"/>
        <v>Мембрана</v>
      </c>
      <c r="F1535" s="723" t="s">
        <v>6435</v>
      </c>
      <c r="G1535" s="723" t="str">
        <f t="shared" si="55"/>
        <v>для регулятора давления, из мембранного полотна толщина 3 мм</v>
      </c>
      <c r="H1535" s="723"/>
      <c r="I1535" s="723"/>
      <c r="J1535" s="723" t="s">
        <v>1135</v>
      </c>
      <c r="K1535" s="723">
        <v>0</v>
      </c>
      <c r="L1535" s="745">
        <v>391010000</v>
      </c>
      <c r="M1535" s="745" t="s">
        <v>341</v>
      </c>
      <c r="N1535" s="723" t="s">
        <v>2115</v>
      </c>
      <c r="O1535" s="809" t="s">
        <v>4692</v>
      </c>
      <c r="P1535" s="723" t="s">
        <v>229</v>
      </c>
      <c r="Q1535" s="870" t="s">
        <v>230</v>
      </c>
      <c r="R1535" s="723" t="s">
        <v>2856</v>
      </c>
      <c r="S1535" s="723">
        <v>796</v>
      </c>
      <c r="T1535" s="723" t="s">
        <v>232</v>
      </c>
      <c r="U1535" s="785">
        <v>2</v>
      </c>
      <c r="V1535" s="785">
        <v>49500</v>
      </c>
      <c r="W1535" s="1371">
        <v>99000</v>
      </c>
      <c r="X1535" s="785">
        <v>110880</v>
      </c>
      <c r="Y1535" s="723"/>
      <c r="Z1535" s="723">
        <v>2016</v>
      </c>
      <c r="AA1535" s="723"/>
      <c r="AB1535" s="756" t="s">
        <v>876</v>
      </c>
      <c r="AC1535" s="756"/>
      <c r="AD1535" s="756"/>
      <c r="AE1535" s="756"/>
      <c r="AF1535" s="756"/>
      <c r="AG1535" s="756" t="s">
        <v>7347</v>
      </c>
      <c r="AH1535" s="756" t="s">
        <v>794</v>
      </c>
      <c r="AI1535" s="756">
        <v>210014798</v>
      </c>
      <c r="AJ1535" s="756" t="s">
        <v>6658</v>
      </c>
      <c r="AK1535" s="803"/>
    </row>
    <row r="1536" spans="1:37" s="192" customFormat="1" ht="100.5" customHeight="1">
      <c r="A1536" s="723" t="s">
        <v>7348</v>
      </c>
      <c r="B1536" s="1039" t="s">
        <v>33</v>
      </c>
      <c r="C1536" s="723" t="s">
        <v>6433</v>
      </c>
      <c r="D1536" s="723" t="s">
        <v>6434</v>
      </c>
      <c r="E1536" s="723" t="str">
        <f t="shared" si="54"/>
        <v>Мембрана</v>
      </c>
      <c r="F1536" s="723" t="s">
        <v>6435</v>
      </c>
      <c r="G1536" s="723" t="str">
        <f t="shared" si="55"/>
        <v>для регулятора давления, из мембранного полотна толщина 3 мм</v>
      </c>
      <c r="H1536" s="723"/>
      <c r="I1536" s="723"/>
      <c r="J1536" s="723" t="s">
        <v>1135</v>
      </c>
      <c r="K1536" s="723">
        <v>0</v>
      </c>
      <c r="L1536" s="745">
        <v>391010000</v>
      </c>
      <c r="M1536" s="745" t="s">
        <v>341</v>
      </c>
      <c r="N1536" s="723" t="s">
        <v>2115</v>
      </c>
      <c r="O1536" s="809" t="s">
        <v>4692</v>
      </c>
      <c r="P1536" s="723" t="s">
        <v>229</v>
      </c>
      <c r="Q1536" s="870" t="s">
        <v>230</v>
      </c>
      <c r="R1536" s="723" t="s">
        <v>2856</v>
      </c>
      <c r="S1536" s="723">
        <v>796</v>
      </c>
      <c r="T1536" s="723" t="s">
        <v>232</v>
      </c>
      <c r="U1536" s="785">
        <v>5</v>
      </c>
      <c r="V1536" s="785">
        <v>16200</v>
      </c>
      <c r="W1536" s="1371">
        <v>81000</v>
      </c>
      <c r="X1536" s="785">
        <v>90720</v>
      </c>
      <c r="Y1536" s="723"/>
      <c r="Z1536" s="723">
        <v>2016</v>
      </c>
      <c r="AA1536" s="723"/>
      <c r="AB1536" s="756" t="s">
        <v>876</v>
      </c>
      <c r="AC1536" s="756"/>
      <c r="AD1536" s="756"/>
      <c r="AE1536" s="756"/>
      <c r="AF1536" s="756"/>
      <c r="AG1536" s="756" t="s">
        <v>7349</v>
      </c>
      <c r="AH1536" s="756" t="s">
        <v>794</v>
      </c>
      <c r="AI1536" s="756">
        <v>210014800</v>
      </c>
      <c r="AJ1536" s="756" t="s">
        <v>7350</v>
      </c>
      <c r="AK1536" s="803"/>
    </row>
    <row r="1537" spans="1:37" s="192" customFormat="1" ht="100.5" customHeight="1">
      <c r="A1537" s="723" t="s">
        <v>7351</v>
      </c>
      <c r="B1537" s="1039" t="s">
        <v>33</v>
      </c>
      <c r="C1537" s="723" t="s">
        <v>6863</v>
      </c>
      <c r="D1537" s="723" t="s">
        <v>6423</v>
      </c>
      <c r="E1537" s="723" t="str">
        <f t="shared" si="54"/>
        <v>Паронит</v>
      </c>
      <c r="F1537" s="723" t="s">
        <v>6864</v>
      </c>
      <c r="G1537" s="723" t="str">
        <f t="shared" si="55"/>
        <v>марка ПМБ, маслобензостойкий, толщина 1,5 мм, ГОСТ 481-80</v>
      </c>
      <c r="H1537" s="723"/>
      <c r="I1537" s="723"/>
      <c r="J1537" s="723" t="s">
        <v>1135</v>
      </c>
      <c r="K1537" s="723">
        <v>0</v>
      </c>
      <c r="L1537" s="745">
        <v>391010000</v>
      </c>
      <c r="M1537" s="745" t="s">
        <v>341</v>
      </c>
      <c r="N1537" s="723" t="s">
        <v>2115</v>
      </c>
      <c r="O1537" s="809" t="s">
        <v>4692</v>
      </c>
      <c r="P1537" s="723" t="s">
        <v>229</v>
      </c>
      <c r="Q1537" s="870" t="s">
        <v>230</v>
      </c>
      <c r="R1537" s="723" t="s">
        <v>2856</v>
      </c>
      <c r="S1537" s="723">
        <v>166</v>
      </c>
      <c r="T1537" s="723" t="s">
        <v>902</v>
      </c>
      <c r="U1537" s="785">
        <v>25.64</v>
      </c>
      <c r="V1537" s="785">
        <v>2500</v>
      </c>
      <c r="W1537" s="1371">
        <v>64100</v>
      </c>
      <c r="X1537" s="785">
        <v>71792</v>
      </c>
      <c r="Y1537" s="723"/>
      <c r="Z1537" s="723">
        <v>2016</v>
      </c>
      <c r="AA1537" s="723"/>
      <c r="AB1537" s="756" t="s">
        <v>876</v>
      </c>
      <c r="AC1537" s="756"/>
      <c r="AD1537" s="756"/>
      <c r="AE1537" s="756"/>
      <c r="AF1537" s="756"/>
      <c r="AG1537" s="756" t="s">
        <v>7352</v>
      </c>
      <c r="AH1537" s="756" t="s">
        <v>794</v>
      </c>
      <c r="AI1537" s="756">
        <v>210016225</v>
      </c>
      <c r="AJ1537" s="756" t="s">
        <v>6866</v>
      </c>
      <c r="AK1537" s="803"/>
    </row>
    <row r="1538" spans="1:37" s="192" customFormat="1" ht="100.5" customHeight="1">
      <c r="A1538" s="723" t="s">
        <v>7353</v>
      </c>
      <c r="B1538" s="1039" t="s">
        <v>33</v>
      </c>
      <c r="C1538" s="723" t="s">
        <v>6605</v>
      </c>
      <c r="D1538" s="723" t="s">
        <v>6434</v>
      </c>
      <c r="E1538" s="723" t="str">
        <f t="shared" si="54"/>
        <v>Мембрана</v>
      </c>
      <c r="F1538" s="723" t="s">
        <v>6606</v>
      </c>
      <c r="G1538" s="723" t="str">
        <f t="shared" si="55"/>
        <v>для регулятора давления, из мембранного полотна толщина 2 мм</v>
      </c>
      <c r="H1538" s="723"/>
      <c r="I1538" s="723"/>
      <c r="J1538" s="723" t="s">
        <v>1135</v>
      </c>
      <c r="K1538" s="723">
        <v>0</v>
      </c>
      <c r="L1538" s="745">
        <v>391010000</v>
      </c>
      <c r="M1538" s="745" t="s">
        <v>341</v>
      </c>
      <c r="N1538" s="723" t="s">
        <v>2115</v>
      </c>
      <c r="O1538" s="809" t="s">
        <v>4692</v>
      </c>
      <c r="P1538" s="723" t="s">
        <v>229</v>
      </c>
      <c r="Q1538" s="870" t="s">
        <v>230</v>
      </c>
      <c r="R1538" s="723" t="s">
        <v>2856</v>
      </c>
      <c r="S1538" s="723">
        <v>796</v>
      </c>
      <c r="T1538" s="723" t="s">
        <v>232</v>
      </c>
      <c r="U1538" s="785">
        <v>40</v>
      </c>
      <c r="V1538" s="785">
        <v>2500</v>
      </c>
      <c r="W1538" s="1371">
        <v>100000</v>
      </c>
      <c r="X1538" s="785">
        <v>112000</v>
      </c>
      <c r="Y1538" s="723"/>
      <c r="Z1538" s="723">
        <v>2016</v>
      </c>
      <c r="AA1538" s="723"/>
      <c r="AB1538" s="756" t="s">
        <v>876</v>
      </c>
      <c r="AC1538" s="756"/>
      <c r="AD1538" s="756"/>
      <c r="AE1538" s="756"/>
      <c r="AF1538" s="756"/>
      <c r="AG1538" s="756" t="s">
        <v>7354</v>
      </c>
      <c r="AH1538" s="756" t="s">
        <v>794</v>
      </c>
      <c r="AI1538" s="756">
        <v>210019675</v>
      </c>
      <c r="AJ1538" s="756" t="s">
        <v>7355</v>
      </c>
      <c r="AK1538" s="803"/>
    </row>
    <row r="1539" spans="1:37" s="192" customFormat="1" ht="100.5" customHeight="1">
      <c r="A1539" s="723" t="s">
        <v>7356</v>
      </c>
      <c r="B1539" s="1039" t="s">
        <v>33</v>
      </c>
      <c r="C1539" s="723" t="s">
        <v>6684</v>
      </c>
      <c r="D1539" s="723" t="s">
        <v>6685</v>
      </c>
      <c r="E1539" s="723" t="str">
        <f t="shared" si="54"/>
        <v>Техпластина</v>
      </c>
      <c r="F1539" s="723" t="s">
        <v>6686</v>
      </c>
      <c r="G1539" s="723" t="str">
        <f t="shared" si="55"/>
        <v>маслобензостойкая , тип МБС, ГОСТ 7338-90</v>
      </c>
      <c r="H1539" s="723"/>
      <c r="I1539" s="723"/>
      <c r="J1539" s="723" t="s">
        <v>1135</v>
      </c>
      <c r="K1539" s="723">
        <v>60</v>
      </c>
      <c r="L1539" s="745">
        <v>391010000</v>
      </c>
      <c r="M1539" s="745" t="s">
        <v>341</v>
      </c>
      <c r="N1539" s="723" t="s">
        <v>2115</v>
      </c>
      <c r="O1539" s="809" t="s">
        <v>4692</v>
      </c>
      <c r="P1539" s="723" t="s">
        <v>229</v>
      </c>
      <c r="Q1539" s="870" t="s">
        <v>230</v>
      </c>
      <c r="R1539" s="723" t="s">
        <v>2856</v>
      </c>
      <c r="S1539" s="723">
        <v>166</v>
      </c>
      <c r="T1539" s="723" t="s">
        <v>902</v>
      </c>
      <c r="U1539" s="785">
        <v>10</v>
      </c>
      <c r="V1539" s="785">
        <v>1200</v>
      </c>
      <c r="W1539" s="1371">
        <v>12000</v>
      </c>
      <c r="X1539" s="785">
        <v>13440</v>
      </c>
      <c r="Y1539" s="723" t="s">
        <v>4270</v>
      </c>
      <c r="Z1539" s="723">
        <v>2016</v>
      </c>
      <c r="AA1539" s="723"/>
      <c r="AB1539" s="756" t="s">
        <v>876</v>
      </c>
      <c r="AC1539" s="756"/>
      <c r="AD1539" s="756"/>
      <c r="AE1539" s="756"/>
      <c r="AF1539" s="756"/>
      <c r="AG1539" s="756" t="s">
        <v>7357</v>
      </c>
      <c r="AH1539" s="756" t="s">
        <v>794</v>
      </c>
      <c r="AI1539" s="756">
        <v>210000311</v>
      </c>
      <c r="AJ1539" s="756" t="s">
        <v>6688</v>
      </c>
      <c r="AK1539" s="803"/>
    </row>
    <row r="1540" spans="1:37" s="192" customFormat="1" ht="100.5" customHeight="1">
      <c r="A1540" s="723" t="s">
        <v>7358</v>
      </c>
      <c r="B1540" s="1039" t="s">
        <v>33</v>
      </c>
      <c r="C1540" s="723" t="s">
        <v>6684</v>
      </c>
      <c r="D1540" s="723" t="s">
        <v>6685</v>
      </c>
      <c r="E1540" s="723" t="str">
        <f t="shared" si="54"/>
        <v>Техпластина</v>
      </c>
      <c r="F1540" s="723" t="s">
        <v>6686</v>
      </c>
      <c r="G1540" s="723" t="str">
        <f t="shared" si="55"/>
        <v>маслобензостойкая , тип МБС, ГОСТ 7338-90</v>
      </c>
      <c r="H1540" s="723"/>
      <c r="I1540" s="723"/>
      <c r="J1540" s="723" t="s">
        <v>1135</v>
      </c>
      <c r="K1540" s="723">
        <v>60</v>
      </c>
      <c r="L1540" s="723">
        <v>511010000</v>
      </c>
      <c r="M1540" s="749" t="s">
        <v>88</v>
      </c>
      <c r="N1540" s="723" t="s">
        <v>2115</v>
      </c>
      <c r="O1540" s="809" t="s">
        <v>4695</v>
      </c>
      <c r="P1540" s="723" t="s">
        <v>229</v>
      </c>
      <c r="Q1540" s="870" t="s">
        <v>230</v>
      </c>
      <c r="R1540" s="723" t="s">
        <v>2856</v>
      </c>
      <c r="S1540" s="723">
        <v>166</v>
      </c>
      <c r="T1540" s="723" t="s">
        <v>902</v>
      </c>
      <c r="U1540" s="785">
        <v>30</v>
      </c>
      <c r="V1540" s="785">
        <v>1300</v>
      </c>
      <c r="W1540" s="1371">
        <v>39000</v>
      </c>
      <c r="X1540" s="785">
        <v>43680</v>
      </c>
      <c r="Y1540" s="723" t="s">
        <v>4270</v>
      </c>
      <c r="Z1540" s="723">
        <v>2016</v>
      </c>
      <c r="AA1540" s="723"/>
      <c r="AB1540" s="756" t="s">
        <v>876</v>
      </c>
      <c r="AC1540" s="756"/>
      <c r="AD1540" s="756"/>
      <c r="AE1540" s="756"/>
      <c r="AF1540" s="756"/>
      <c r="AG1540" s="756" t="s">
        <v>7359</v>
      </c>
      <c r="AH1540" s="756" t="s">
        <v>794</v>
      </c>
      <c r="AI1540" s="756">
        <v>210000312</v>
      </c>
      <c r="AJ1540" s="756" t="s">
        <v>6691</v>
      </c>
      <c r="AK1540" s="803"/>
    </row>
    <row r="1541" spans="1:37" s="192" customFormat="1" ht="100.5" customHeight="1">
      <c r="A1541" s="723" t="s">
        <v>7360</v>
      </c>
      <c r="B1541" s="1039" t="s">
        <v>33</v>
      </c>
      <c r="C1541" s="723" t="s">
        <v>6350</v>
      </c>
      <c r="D1541" s="723" t="s">
        <v>6351</v>
      </c>
      <c r="E1541" s="723" t="str">
        <f t="shared" si="54"/>
        <v>Плакат</v>
      </c>
      <c r="F1541" s="723" t="s">
        <v>6352</v>
      </c>
      <c r="G1541" s="723" t="str">
        <f t="shared" si="55"/>
        <v>информационного/предупредительного/эвакуационного и другого назначения</v>
      </c>
      <c r="H1541" s="723"/>
      <c r="I1541" s="723"/>
      <c r="J1541" s="723" t="s">
        <v>1135</v>
      </c>
      <c r="K1541" s="723">
        <v>100</v>
      </c>
      <c r="L1541" s="723">
        <v>511010000</v>
      </c>
      <c r="M1541" s="749" t="s">
        <v>88</v>
      </c>
      <c r="N1541" s="723" t="s">
        <v>2115</v>
      </c>
      <c r="O1541" s="809" t="s">
        <v>4695</v>
      </c>
      <c r="P1541" s="723" t="s">
        <v>229</v>
      </c>
      <c r="Q1541" s="870" t="s">
        <v>230</v>
      </c>
      <c r="R1541" s="723" t="s">
        <v>2856</v>
      </c>
      <c r="S1541" s="723">
        <v>796</v>
      </c>
      <c r="T1541" s="723" t="s">
        <v>232</v>
      </c>
      <c r="U1541" s="785">
        <v>3</v>
      </c>
      <c r="V1541" s="785">
        <v>10000</v>
      </c>
      <c r="W1541" s="1371">
        <v>30000</v>
      </c>
      <c r="X1541" s="785">
        <v>33600</v>
      </c>
      <c r="Y1541" s="723" t="s">
        <v>4270</v>
      </c>
      <c r="Z1541" s="723">
        <v>2016</v>
      </c>
      <c r="AA1541" s="723"/>
      <c r="AB1541" s="756" t="s">
        <v>876</v>
      </c>
      <c r="AC1541" s="756"/>
      <c r="AD1541" s="756"/>
      <c r="AE1541" s="756"/>
      <c r="AF1541" s="756"/>
      <c r="AG1541" s="756" t="s">
        <v>7361</v>
      </c>
      <c r="AH1541" s="756" t="s">
        <v>794</v>
      </c>
      <c r="AI1541" s="756">
        <v>210000455</v>
      </c>
      <c r="AJ1541" s="756" t="s">
        <v>7362</v>
      </c>
      <c r="AK1541" s="803"/>
    </row>
    <row r="1542" spans="1:37" s="192" customFormat="1" ht="100.5" customHeight="1">
      <c r="A1542" s="723" t="s">
        <v>7363</v>
      </c>
      <c r="B1542" s="1039" t="s">
        <v>33</v>
      </c>
      <c r="C1542" s="723" t="s">
        <v>6313</v>
      </c>
      <c r="D1542" s="723" t="s">
        <v>6314</v>
      </c>
      <c r="E1542" s="723" t="str">
        <f t="shared" si="54"/>
        <v>Щиток</v>
      </c>
      <c r="F1542" s="723" t="s">
        <v>6315</v>
      </c>
      <c r="G1542" s="723" t="str">
        <f t="shared" si="55"/>
        <v>защитный лицевой, исполнение корпуса - светофильтрующий  (КФ), с креплением на каске</v>
      </c>
      <c r="H1542" s="723"/>
      <c r="I1542" s="723"/>
      <c r="J1542" s="723" t="s">
        <v>1135</v>
      </c>
      <c r="K1542" s="723">
        <v>75</v>
      </c>
      <c r="L1542" s="723">
        <v>511010000</v>
      </c>
      <c r="M1542" s="749" t="s">
        <v>88</v>
      </c>
      <c r="N1542" s="723" t="s">
        <v>2115</v>
      </c>
      <c r="O1542" s="809" t="s">
        <v>4695</v>
      </c>
      <c r="P1542" s="723" t="s">
        <v>229</v>
      </c>
      <c r="Q1542" s="870" t="s">
        <v>230</v>
      </c>
      <c r="R1542" s="723" t="s">
        <v>2856</v>
      </c>
      <c r="S1542" s="723">
        <v>796</v>
      </c>
      <c r="T1542" s="723" t="s">
        <v>232</v>
      </c>
      <c r="U1542" s="785">
        <v>32</v>
      </c>
      <c r="V1542" s="785">
        <v>2500</v>
      </c>
      <c r="W1542" s="1371">
        <v>80000</v>
      </c>
      <c r="X1542" s="785">
        <v>89600</v>
      </c>
      <c r="Y1542" s="723" t="s">
        <v>4270</v>
      </c>
      <c r="Z1542" s="723">
        <v>2016</v>
      </c>
      <c r="AA1542" s="723"/>
      <c r="AB1542" s="756" t="s">
        <v>876</v>
      </c>
      <c r="AC1542" s="756"/>
      <c r="AD1542" s="756"/>
      <c r="AE1542" s="756"/>
      <c r="AF1542" s="756"/>
      <c r="AG1542" s="756" t="s">
        <v>7364</v>
      </c>
      <c r="AH1542" s="756" t="s">
        <v>794</v>
      </c>
      <c r="AI1542" s="756">
        <v>210000757</v>
      </c>
      <c r="AJ1542" s="756" t="s">
        <v>6317</v>
      </c>
      <c r="AK1542" s="803"/>
    </row>
    <row r="1543" spans="1:37" s="192" customFormat="1" ht="100.5" customHeight="1">
      <c r="A1543" s="723" t="s">
        <v>7365</v>
      </c>
      <c r="B1543" s="1039" t="s">
        <v>33</v>
      </c>
      <c r="C1543" s="723" t="s">
        <v>6325</v>
      </c>
      <c r="D1543" s="723" t="s">
        <v>6326</v>
      </c>
      <c r="E1543" s="723" t="str">
        <f t="shared" si="54"/>
        <v>Ткань</v>
      </c>
      <c r="F1543" s="723" t="s">
        <v>6327</v>
      </c>
      <c r="G1543" s="723" t="str">
        <f t="shared" si="55"/>
        <v>асбестовая, для изготовления теплоизоляционных материалов,  прорезиненных набивок, прокладочных колец и манжет, ГОСТ 6102-94</v>
      </c>
      <c r="H1543" s="723"/>
      <c r="I1543" s="723"/>
      <c r="J1543" s="723" t="s">
        <v>1135</v>
      </c>
      <c r="K1543" s="723">
        <v>50</v>
      </c>
      <c r="L1543" s="723">
        <v>511010000</v>
      </c>
      <c r="M1543" s="749" t="s">
        <v>88</v>
      </c>
      <c r="N1543" s="723" t="s">
        <v>2115</v>
      </c>
      <c r="O1543" s="809" t="s">
        <v>4695</v>
      </c>
      <c r="P1543" s="723" t="s">
        <v>229</v>
      </c>
      <c r="Q1543" s="870" t="s">
        <v>230</v>
      </c>
      <c r="R1543" s="723" t="s">
        <v>2856</v>
      </c>
      <c r="S1543" s="723">
        <v>55</v>
      </c>
      <c r="T1543" s="723" t="s">
        <v>3168</v>
      </c>
      <c r="U1543" s="785">
        <v>4</v>
      </c>
      <c r="V1543" s="785">
        <v>3500</v>
      </c>
      <c r="W1543" s="1371">
        <v>14000</v>
      </c>
      <c r="X1543" s="785">
        <v>15680</v>
      </c>
      <c r="Y1543" s="723" t="s">
        <v>4270</v>
      </c>
      <c r="Z1543" s="723">
        <v>2016</v>
      </c>
      <c r="AA1543" s="723"/>
      <c r="AB1543" s="756" t="s">
        <v>876</v>
      </c>
      <c r="AC1543" s="756"/>
      <c r="AD1543" s="756"/>
      <c r="AE1543" s="756"/>
      <c r="AF1543" s="756"/>
      <c r="AG1543" s="756" t="s">
        <v>7366</v>
      </c>
      <c r="AH1543" s="756" t="s">
        <v>794</v>
      </c>
      <c r="AI1543" s="756">
        <v>210000913</v>
      </c>
      <c r="AJ1543" s="756" t="s">
        <v>6516</v>
      </c>
      <c r="AK1543" s="803"/>
    </row>
    <row r="1544" spans="1:37" s="192" customFormat="1" ht="100.5" customHeight="1">
      <c r="A1544" s="723" t="s">
        <v>7367</v>
      </c>
      <c r="B1544" s="1039" t="s">
        <v>33</v>
      </c>
      <c r="C1544" s="723" t="s">
        <v>6518</v>
      </c>
      <c r="D1544" s="723" t="s">
        <v>898</v>
      </c>
      <c r="E1544" s="723" t="str">
        <f t="shared" si="54"/>
        <v>Набивка</v>
      </c>
      <c r="F1544" s="723" t="s">
        <v>6519</v>
      </c>
      <c r="G1544" s="723" t="str">
        <f t="shared" si="55"/>
        <v>асбестовая, марка АП (АП-31), квадратная, сальниковая, размер 10 мм, ГОСТ 5152-84</v>
      </c>
      <c r="H1544" s="723"/>
      <c r="I1544" s="723"/>
      <c r="J1544" s="723" t="s">
        <v>1135</v>
      </c>
      <c r="K1544" s="723">
        <v>83</v>
      </c>
      <c r="L1544" s="723">
        <v>511010000</v>
      </c>
      <c r="M1544" s="749" t="s">
        <v>88</v>
      </c>
      <c r="N1544" s="723" t="s">
        <v>2115</v>
      </c>
      <c r="O1544" s="809" t="s">
        <v>4695</v>
      </c>
      <c r="P1544" s="723" t="s">
        <v>229</v>
      </c>
      <c r="Q1544" s="870" t="s">
        <v>230</v>
      </c>
      <c r="R1544" s="723" t="s">
        <v>2856</v>
      </c>
      <c r="S1544" s="723">
        <v>166</v>
      </c>
      <c r="T1544" s="723" t="s">
        <v>902</v>
      </c>
      <c r="U1544" s="785">
        <v>45</v>
      </c>
      <c r="V1544" s="785">
        <v>4800</v>
      </c>
      <c r="W1544" s="1371">
        <v>216000</v>
      </c>
      <c r="X1544" s="785">
        <v>241920</v>
      </c>
      <c r="Y1544" s="723" t="s">
        <v>4270</v>
      </c>
      <c r="Z1544" s="723">
        <v>2016</v>
      </c>
      <c r="AA1544" s="723"/>
      <c r="AB1544" s="756" t="s">
        <v>876</v>
      </c>
      <c r="AC1544" s="756"/>
      <c r="AD1544" s="756"/>
      <c r="AE1544" s="756"/>
      <c r="AF1544" s="756"/>
      <c r="AG1544" s="756" t="s">
        <v>7368</v>
      </c>
      <c r="AH1544" s="756" t="s">
        <v>794</v>
      </c>
      <c r="AI1544" s="756">
        <v>210000915</v>
      </c>
      <c r="AJ1544" s="756" t="s">
        <v>6521</v>
      </c>
      <c r="AK1544" s="803"/>
    </row>
    <row r="1545" spans="1:37" s="192" customFormat="1" ht="100.5" customHeight="1">
      <c r="A1545" s="723" t="s">
        <v>7369</v>
      </c>
      <c r="B1545" s="1039" t="s">
        <v>33</v>
      </c>
      <c r="C1545" s="723" t="s">
        <v>6977</v>
      </c>
      <c r="D1545" s="723" t="s">
        <v>898</v>
      </c>
      <c r="E1545" s="723" t="str">
        <f t="shared" si="54"/>
        <v>Набивка</v>
      </c>
      <c r="F1545" s="723" t="s">
        <v>6978</v>
      </c>
      <c r="G1545" s="723" t="str">
        <f t="shared" si="55"/>
        <v>асбестовая, марка АП (АП-31), квадратная, сальниковая, размер 12 мм, ГОСТ 5152-84</v>
      </c>
      <c r="H1545" s="723"/>
      <c r="I1545" s="723"/>
      <c r="J1545" s="723" t="s">
        <v>1135</v>
      </c>
      <c r="K1545" s="723">
        <v>83</v>
      </c>
      <c r="L1545" s="723">
        <v>511010000</v>
      </c>
      <c r="M1545" s="749" t="s">
        <v>88</v>
      </c>
      <c r="N1545" s="723" t="s">
        <v>2115</v>
      </c>
      <c r="O1545" s="809" t="s">
        <v>4695</v>
      </c>
      <c r="P1545" s="723" t="s">
        <v>229</v>
      </c>
      <c r="Q1545" s="870" t="s">
        <v>230</v>
      </c>
      <c r="R1545" s="723" t="s">
        <v>2856</v>
      </c>
      <c r="S1545" s="723">
        <v>166</v>
      </c>
      <c r="T1545" s="723" t="s">
        <v>902</v>
      </c>
      <c r="U1545" s="785">
        <v>203.9</v>
      </c>
      <c r="V1545" s="785">
        <v>802</v>
      </c>
      <c r="W1545" s="1371">
        <v>163527.79999999999</v>
      </c>
      <c r="X1545" s="785">
        <v>183151.14</v>
      </c>
      <c r="Y1545" s="723" t="s">
        <v>4270</v>
      </c>
      <c r="Z1545" s="723">
        <v>2016</v>
      </c>
      <c r="AA1545" s="723"/>
      <c r="AB1545" s="756" t="s">
        <v>876</v>
      </c>
      <c r="AC1545" s="756"/>
      <c r="AD1545" s="756"/>
      <c r="AE1545" s="756"/>
      <c r="AF1545" s="756"/>
      <c r="AG1545" s="756" t="s">
        <v>7370</v>
      </c>
      <c r="AH1545" s="756" t="s">
        <v>794</v>
      </c>
      <c r="AI1545" s="756">
        <v>210000916</v>
      </c>
      <c r="AJ1545" s="756" t="s">
        <v>6980</v>
      </c>
      <c r="AK1545" s="803"/>
    </row>
    <row r="1546" spans="1:37" s="192" customFormat="1" ht="100.5" customHeight="1">
      <c r="A1546" s="723" t="s">
        <v>7371</v>
      </c>
      <c r="B1546" s="1039" t="s">
        <v>33</v>
      </c>
      <c r="C1546" s="723" t="s">
        <v>7183</v>
      </c>
      <c r="D1546" s="723" t="s">
        <v>6715</v>
      </c>
      <c r="E1546" s="723" t="str">
        <f t="shared" si="54"/>
        <v>Шнур</v>
      </c>
      <c r="F1546" s="723" t="s">
        <v>7184</v>
      </c>
      <c r="G1546" s="723" t="str">
        <f t="shared" si="55"/>
        <v>теплоизоляционный/уплотнительный, асбестовый, марка ШАОН, общего назначения, диаметр-12,0 мм, ГОСТ 1779-83</v>
      </c>
      <c r="H1546" s="723"/>
      <c r="I1546" s="723"/>
      <c r="J1546" s="723" t="s">
        <v>38</v>
      </c>
      <c r="K1546" s="723">
        <v>0</v>
      </c>
      <c r="L1546" s="723">
        <v>511010000</v>
      </c>
      <c r="M1546" s="749" t="s">
        <v>88</v>
      </c>
      <c r="N1546" s="723" t="s">
        <v>2115</v>
      </c>
      <c r="O1546" s="809" t="s">
        <v>4695</v>
      </c>
      <c r="P1546" s="723" t="s">
        <v>229</v>
      </c>
      <c r="Q1546" s="870" t="s">
        <v>230</v>
      </c>
      <c r="R1546" s="723" t="s">
        <v>2856</v>
      </c>
      <c r="S1546" s="723">
        <v>166</v>
      </c>
      <c r="T1546" s="723" t="s">
        <v>902</v>
      </c>
      <c r="U1546" s="785">
        <v>32</v>
      </c>
      <c r="V1546" s="785">
        <v>1605</v>
      </c>
      <c r="W1546" s="1371">
        <v>51360</v>
      </c>
      <c r="X1546" s="785">
        <v>57523.199999999997</v>
      </c>
      <c r="Y1546" s="723"/>
      <c r="Z1546" s="723">
        <v>2016</v>
      </c>
      <c r="AA1546" s="723"/>
      <c r="AB1546" s="756" t="s">
        <v>876</v>
      </c>
      <c r="AC1546" s="756" t="s">
        <v>209</v>
      </c>
      <c r="AD1546" s="756"/>
      <c r="AE1546" s="756"/>
      <c r="AF1546" s="756"/>
      <c r="AG1546" s="756" t="s">
        <v>7372</v>
      </c>
      <c r="AH1546" s="756" t="s">
        <v>794</v>
      </c>
      <c r="AI1546" s="756">
        <v>210000927</v>
      </c>
      <c r="AJ1546" s="756" t="s">
        <v>7186</v>
      </c>
      <c r="AK1546" s="803"/>
    </row>
    <row r="1547" spans="1:37" s="192" customFormat="1" ht="100.5" customHeight="1">
      <c r="A1547" s="723" t="s">
        <v>7373</v>
      </c>
      <c r="B1547" s="1039" t="s">
        <v>33</v>
      </c>
      <c r="C1547" s="723" t="s">
        <v>6523</v>
      </c>
      <c r="D1547" s="723" t="s">
        <v>6524</v>
      </c>
      <c r="E1547" s="723" t="str">
        <f t="shared" si="54"/>
        <v>Фторопласт</v>
      </c>
      <c r="F1547" s="723" t="s">
        <v>6525</v>
      </c>
      <c r="G1547" s="723" t="str">
        <f t="shared" si="55"/>
        <v>листовой, толщина 3 мм</v>
      </c>
      <c r="H1547" s="723"/>
      <c r="I1547" s="723"/>
      <c r="J1547" s="723" t="s">
        <v>1135</v>
      </c>
      <c r="K1547" s="723">
        <v>70</v>
      </c>
      <c r="L1547" s="723">
        <v>511010000</v>
      </c>
      <c r="M1547" s="749" t="s">
        <v>88</v>
      </c>
      <c r="N1547" s="723" t="s">
        <v>2115</v>
      </c>
      <c r="O1547" s="809" t="s">
        <v>4695</v>
      </c>
      <c r="P1547" s="723" t="s">
        <v>229</v>
      </c>
      <c r="Q1547" s="870" t="s">
        <v>230</v>
      </c>
      <c r="R1547" s="723" t="s">
        <v>2856</v>
      </c>
      <c r="S1547" s="723">
        <v>166</v>
      </c>
      <c r="T1547" s="723" t="s">
        <v>902</v>
      </c>
      <c r="U1547" s="785">
        <v>13</v>
      </c>
      <c r="V1547" s="785">
        <v>1200</v>
      </c>
      <c r="W1547" s="1371">
        <v>15600</v>
      </c>
      <c r="X1547" s="785">
        <v>17472</v>
      </c>
      <c r="Y1547" s="723" t="s">
        <v>4270</v>
      </c>
      <c r="Z1547" s="723">
        <v>2016</v>
      </c>
      <c r="AA1547" s="723"/>
      <c r="AB1547" s="756" t="s">
        <v>876</v>
      </c>
      <c r="AC1547" s="756"/>
      <c r="AD1547" s="756"/>
      <c r="AE1547" s="756"/>
      <c r="AF1547" s="756"/>
      <c r="AG1547" s="756" t="s">
        <v>7374</v>
      </c>
      <c r="AH1547" s="756" t="s">
        <v>794</v>
      </c>
      <c r="AI1547" s="756">
        <v>210000946</v>
      </c>
      <c r="AJ1547" s="756" t="s">
        <v>6527</v>
      </c>
      <c r="AK1547" s="803"/>
    </row>
    <row r="1548" spans="1:37" s="192" customFormat="1" ht="100.5" customHeight="1">
      <c r="A1548" s="723" t="s">
        <v>7375</v>
      </c>
      <c r="B1548" s="1039" t="s">
        <v>33</v>
      </c>
      <c r="C1548" s="723" t="s">
        <v>6529</v>
      </c>
      <c r="D1548" s="723" t="s">
        <v>6375</v>
      </c>
      <c r="E1548" s="723" t="str">
        <f t="shared" si="54"/>
        <v>Стержень</v>
      </c>
      <c r="F1548" s="723" t="s">
        <v>6530</v>
      </c>
      <c r="G1548" s="723" t="str">
        <f t="shared" si="55"/>
        <v>фторопластовый, диаметр 160 мм</v>
      </c>
      <c r="H1548" s="723"/>
      <c r="I1548" s="723"/>
      <c r="J1548" s="723" t="s">
        <v>1135</v>
      </c>
      <c r="K1548" s="723">
        <v>60</v>
      </c>
      <c r="L1548" s="723">
        <v>511010000</v>
      </c>
      <c r="M1548" s="749" t="s">
        <v>88</v>
      </c>
      <c r="N1548" s="723" t="s">
        <v>2115</v>
      </c>
      <c r="O1548" s="809" t="s">
        <v>4695</v>
      </c>
      <c r="P1548" s="723" t="s">
        <v>229</v>
      </c>
      <c r="Q1548" s="870" t="s">
        <v>230</v>
      </c>
      <c r="R1548" s="723" t="s">
        <v>2856</v>
      </c>
      <c r="S1548" s="723">
        <v>166</v>
      </c>
      <c r="T1548" s="723" t="s">
        <v>902</v>
      </c>
      <c r="U1548" s="785">
        <v>13.24</v>
      </c>
      <c r="V1548" s="785">
        <v>2000</v>
      </c>
      <c r="W1548" s="1371">
        <v>26480</v>
      </c>
      <c r="X1548" s="785">
        <v>29657.599999999999</v>
      </c>
      <c r="Y1548" s="723" t="s">
        <v>4270</v>
      </c>
      <c r="Z1548" s="723">
        <v>2016</v>
      </c>
      <c r="AA1548" s="723"/>
      <c r="AB1548" s="756" t="s">
        <v>876</v>
      </c>
      <c r="AC1548" s="756"/>
      <c r="AD1548" s="756"/>
      <c r="AE1548" s="756"/>
      <c r="AF1548" s="756"/>
      <c r="AG1548" s="756" t="s">
        <v>7376</v>
      </c>
      <c r="AH1548" s="756" t="s">
        <v>794</v>
      </c>
      <c r="AI1548" s="756">
        <v>210000949</v>
      </c>
      <c r="AJ1548" s="756" t="s">
        <v>6532</v>
      </c>
      <c r="AK1548" s="803"/>
    </row>
    <row r="1549" spans="1:37" s="192" customFormat="1" ht="100.5" customHeight="1">
      <c r="A1549" s="723" t="s">
        <v>7377</v>
      </c>
      <c r="B1549" s="1039" t="s">
        <v>33</v>
      </c>
      <c r="C1549" s="723" t="s">
        <v>6504</v>
      </c>
      <c r="D1549" s="723" t="s">
        <v>6505</v>
      </c>
      <c r="E1549" s="723" t="str">
        <f t="shared" si="54"/>
        <v>Респиратор</v>
      </c>
      <c r="F1549" s="723" t="s">
        <v>6506</v>
      </c>
      <c r="G1549" s="723" t="str">
        <f t="shared" si="55"/>
        <v>противоаэрозольный</v>
      </c>
      <c r="H1549" s="723"/>
      <c r="I1549" s="723"/>
      <c r="J1549" s="723" t="s">
        <v>1135</v>
      </c>
      <c r="K1549" s="723">
        <v>50</v>
      </c>
      <c r="L1549" s="723">
        <v>511010000</v>
      </c>
      <c r="M1549" s="749" t="s">
        <v>88</v>
      </c>
      <c r="N1549" s="723" t="s">
        <v>2115</v>
      </c>
      <c r="O1549" s="809" t="s">
        <v>4695</v>
      </c>
      <c r="P1549" s="723" t="s">
        <v>229</v>
      </c>
      <c r="Q1549" s="870" t="s">
        <v>230</v>
      </c>
      <c r="R1549" s="723" t="s">
        <v>2856</v>
      </c>
      <c r="S1549" s="723">
        <v>796</v>
      </c>
      <c r="T1549" s="723" t="s">
        <v>232</v>
      </c>
      <c r="U1549" s="785">
        <v>43</v>
      </c>
      <c r="V1549" s="785">
        <v>1500</v>
      </c>
      <c r="W1549" s="1371">
        <v>64500</v>
      </c>
      <c r="X1549" s="785">
        <v>72240</v>
      </c>
      <c r="Y1549" s="723" t="s">
        <v>4270</v>
      </c>
      <c r="Z1549" s="723">
        <v>2016</v>
      </c>
      <c r="AA1549" s="723"/>
      <c r="AB1549" s="756" t="s">
        <v>876</v>
      </c>
      <c r="AC1549" s="756"/>
      <c r="AD1549" s="756"/>
      <c r="AE1549" s="756"/>
      <c r="AF1549" s="756"/>
      <c r="AG1549" s="756" t="s">
        <v>7378</v>
      </c>
      <c r="AH1549" s="756" t="s">
        <v>794</v>
      </c>
      <c r="AI1549" s="756">
        <v>210004360</v>
      </c>
      <c r="AJ1549" s="756" t="s">
        <v>6505</v>
      </c>
      <c r="AK1549" s="803"/>
    </row>
    <row r="1550" spans="1:37" s="192" customFormat="1" ht="100.5" customHeight="1">
      <c r="A1550" s="723" t="s">
        <v>7379</v>
      </c>
      <c r="B1550" s="1039" t="s">
        <v>33</v>
      </c>
      <c r="C1550" s="723" t="s">
        <v>7380</v>
      </c>
      <c r="D1550" s="723" t="s">
        <v>6314</v>
      </c>
      <c r="E1550" s="723" t="str">
        <f t="shared" si="54"/>
        <v>Щиток</v>
      </c>
      <c r="F1550" s="723" t="s">
        <v>7381</v>
      </c>
      <c r="G1550" s="723" t="str">
        <f t="shared" si="55"/>
        <v>защитный лицевой, для электросварщиков, ГОСТ 12.4.035-78</v>
      </c>
      <c r="H1550" s="723"/>
      <c r="I1550" s="723"/>
      <c r="J1550" s="723" t="s">
        <v>1135</v>
      </c>
      <c r="K1550" s="723">
        <v>75</v>
      </c>
      <c r="L1550" s="723">
        <v>511010000</v>
      </c>
      <c r="M1550" s="749" t="s">
        <v>88</v>
      </c>
      <c r="N1550" s="723" t="s">
        <v>2115</v>
      </c>
      <c r="O1550" s="809" t="s">
        <v>4695</v>
      </c>
      <c r="P1550" s="723" t="s">
        <v>229</v>
      </c>
      <c r="Q1550" s="870" t="s">
        <v>230</v>
      </c>
      <c r="R1550" s="723" t="s">
        <v>2856</v>
      </c>
      <c r="S1550" s="723">
        <v>796</v>
      </c>
      <c r="T1550" s="723" t="s">
        <v>232</v>
      </c>
      <c r="U1550" s="785">
        <v>9</v>
      </c>
      <c r="V1550" s="785">
        <v>1300</v>
      </c>
      <c r="W1550" s="1371">
        <v>11700</v>
      </c>
      <c r="X1550" s="785">
        <v>13104</v>
      </c>
      <c r="Y1550" s="723" t="s">
        <v>4270</v>
      </c>
      <c r="Z1550" s="723">
        <v>2016</v>
      </c>
      <c r="AA1550" s="723"/>
      <c r="AB1550" s="756" t="s">
        <v>876</v>
      </c>
      <c r="AC1550" s="756"/>
      <c r="AD1550" s="756"/>
      <c r="AE1550" s="756"/>
      <c r="AF1550" s="756"/>
      <c r="AG1550" s="756" t="s">
        <v>7382</v>
      </c>
      <c r="AH1550" s="756" t="s">
        <v>794</v>
      </c>
      <c r="AI1550" s="756">
        <v>210004364</v>
      </c>
      <c r="AJ1550" s="756" t="s">
        <v>7383</v>
      </c>
      <c r="AK1550" s="803"/>
    </row>
    <row r="1551" spans="1:37" s="192" customFormat="1" ht="100.5" customHeight="1">
      <c r="A1551" s="723" t="s">
        <v>7384</v>
      </c>
      <c r="B1551" s="1039" t="s">
        <v>33</v>
      </c>
      <c r="C1551" s="723" t="s">
        <v>7385</v>
      </c>
      <c r="D1551" s="723" t="s">
        <v>5991</v>
      </c>
      <c r="E1551" s="723" t="str">
        <f t="shared" si="54"/>
        <v>Стекло</v>
      </c>
      <c r="F1551" s="723" t="s">
        <v>7386</v>
      </c>
      <c r="G1551" s="723" t="str">
        <f t="shared" si="55"/>
        <v>ТИС С8, светофильтр</v>
      </c>
      <c r="H1551" s="723"/>
      <c r="I1551" s="723"/>
      <c r="J1551" s="723" t="s">
        <v>38</v>
      </c>
      <c r="K1551" s="723">
        <v>0</v>
      </c>
      <c r="L1551" s="723">
        <v>511010000</v>
      </c>
      <c r="M1551" s="749" t="s">
        <v>88</v>
      </c>
      <c r="N1551" s="723" t="s">
        <v>2115</v>
      </c>
      <c r="O1551" s="809" t="s">
        <v>4695</v>
      </c>
      <c r="P1551" s="723" t="s">
        <v>229</v>
      </c>
      <c r="Q1551" s="870" t="s">
        <v>230</v>
      </c>
      <c r="R1551" s="723" t="s">
        <v>2856</v>
      </c>
      <c r="S1551" s="723">
        <v>796</v>
      </c>
      <c r="T1551" s="723" t="s">
        <v>232</v>
      </c>
      <c r="U1551" s="785">
        <v>2</v>
      </c>
      <c r="V1551" s="785">
        <v>400</v>
      </c>
      <c r="W1551" s="1371">
        <v>800</v>
      </c>
      <c r="X1551" s="785">
        <v>896</v>
      </c>
      <c r="Y1551" s="723"/>
      <c r="Z1551" s="723">
        <v>2016</v>
      </c>
      <c r="AA1551" s="723"/>
      <c r="AB1551" s="756" t="s">
        <v>876</v>
      </c>
      <c r="AC1551" s="756" t="s">
        <v>209</v>
      </c>
      <c r="AD1551" s="756"/>
      <c r="AE1551" s="756"/>
      <c r="AF1551" s="756"/>
      <c r="AG1551" s="756" t="s">
        <v>7387</v>
      </c>
      <c r="AH1551" s="756" t="s">
        <v>794</v>
      </c>
      <c r="AI1551" s="756">
        <v>210004367</v>
      </c>
      <c r="AJ1551" s="756" t="s">
        <v>7388</v>
      </c>
      <c r="AK1551" s="803"/>
    </row>
    <row r="1552" spans="1:37" s="192" customFormat="1" ht="100.5" customHeight="1">
      <c r="A1552" s="723" t="s">
        <v>7389</v>
      </c>
      <c r="B1552" s="1039" t="s">
        <v>33</v>
      </c>
      <c r="C1552" s="723" t="s">
        <v>7390</v>
      </c>
      <c r="D1552" s="723" t="s">
        <v>7391</v>
      </c>
      <c r="E1552" s="723" t="str">
        <f t="shared" si="54"/>
        <v>Ведро</v>
      </c>
      <c r="F1552" s="723" t="s">
        <v>7392</v>
      </c>
      <c r="G1552" s="723" t="str">
        <f t="shared" si="55"/>
        <v>пожарное, конусообразное</v>
      </c>
      <c r="H1552" s="723"/>
      <c r="I1552" s="723"/>
      <c r="J1552" s="723" t="s">
        <v>1135</v>
      </c>
      <c r="K1552" s="723">
        <v>50</v>
      </c>
      <c r="L1552" s="723">
        <v>511010000</v>
      </c>
      <c r="M1552" s="749" t="s">
        <v>88</v>
      </c>
      <c r="N1552" s="723" t="s">
        <v>2115</v>
      </c>
      <c r="O1552" s="809" t="s">
        <v>4695</v>
      </c>
      <c r="P1552" s="723" t="s">
        <v>229</v>
      </c>
      <c r="Q1552" s="870" t="s">
        <v>230</v>
      </c>
      <c r="R1552" s="723" t="s">
        <v>2856</v>
      </c>
      <c r="S1552" s="723">
        <v>796</v>
      </c>
      <c r="T1552" s="723" t="s">
        <v>232</v>
      </c>
      <c r="U1552" s="785">
        <v>6</v>
      </c>
      <c r="V1552" s="785">
        <v>2000</v>
      </c>
      <c r="W1552" s="1371">
        <v>12000</v>
      </c>
      <c r="X1552" s="785">
        <v>13440</v>
      </c>
      <c r="Y1552" s="723" t="s">
        <v>4270</v>
      </c>
      <c r="Z1552" s="723">
        <v>2016</v>
      </c>
      <c r="AA1552" s="723"/>
      <c r="AB1552" s="756" t="s">
        <v>876</v>
      </c>
      <c r="AC1552" s="756"/>
      <c r="AD1552" s="756"/>
      <c r="AE1552" s="756"/>
      <c r="AF1552" s="756"/>
      <c r="AG1552" s="756" t="s">
        <v>7393</v>
      </c>
      <c r="AH1552" s="756" t="s">
        <v>794</v>
      </c>
      <c r="AI1552" s="756">
        <v>210006467</v>
      </c>
      <c r="AJ1552" s="756" t="s">
        <v>7394</v>
      </c>
      <c r="AK1552" s="803"/>
    </row>
    <row r="1553" spans="1:37" s="192" customFormat="1" ht="100.5" customHeight="1">
      <c r="A1553" s="723" t="s">
        <v>7395</v>
      </c>
      <c r="B1553" s="1039" t="s">
        <v>33</v>
      </c>
      <c r="C1553" s="723" t="s">
        <v>6898</v>
      </c>
      <c r="D1553" s="723" t="s">
        <v>6899</v>
      </c>
      <c r="E1553" s="723" t="str">
        <f t="shared" si="54"/>
        <v>Кошма</v>
      </c>
      <c r="F1553" s="723" t="s">
        <v>6900</v>
      </c>
      <c r="G1553" s="723" t="str">
        <f t="shared" si="55"/>
        <v>асбестовая, противопожарная</v>
      </c>
      <c r="H1553" s="723"/>
      <c r="I1553" s="723"/>
      <c r="J1553" s="723" t="s">
        <v>1135</v>
      </c>
      <c r="K1553" s="723">
        <v>70</v>
      </c>
      <c r="L1553" s="723">
        <v>511010000</v>
      </c>
      <c r="M1553" s="749" t="s">
        <v>88</v>
      </c>
      <c r="N1553" s="723" t="s">
        <v>2115</v>
      </c>
      <c r="O1553" s="809" t="s">
        <v>4695</v>
      </c>
      <c r="P1553" s="723" t="s">
        <v>229</v>
      </c>
      <c r="Q1553" s="870" t="s">
        <v>230</v>
      </c>
      <c r="R1553" s="723" t="s">
        <v>2856</v>
      </c>
      <c r="S1553" s="723">
        <v>55</v>
      </c>
      <c r="T1553" s="723" t="s">
        <v>3168</v>
      </c>
      <c r="U1553" s="785">
        <v>97</v>
      </c>
      <c r="V1553" s="785">
        <v>5000</v>
      </c>
      <c r="W1553" s="1371">
        <v>485000</v>
      </c>
      <c r="X1553" s="785">
        <v>543200</v>
      </c>
      <c r="Y1553" s="723" t="s">
        <v>4270</v>
      </c>
      <c r="Z1553" s="723">
        <v>2016</v>
      </c>
      <c r="AA1553" s="723"/>
      <c r="AB1553" s="756" t="s">
        <v>876</v>
      </c>
      <c r="AC1553" s="756"/>
      <c r="AD1553" s="756"/>
      <c r="AE1553" s="756"/>
      <c r="AF1553" s="756"/>
      <c r="AG1553" s="756" t="s">
        <v>7396</v>
      </c>
      <c r="AH1553" s="756" t="s">
        <v>794</v>
      </c>
      <c r="AI1553" s="756">
        <v>210009646</v>
      </c>
      <c r="AJ1553" s="756" t="s">
        <v>6902</v>
      </c>
      <c r="AK1553" s="803"/>
    </row>
    <row r="1554" spans="1:37" s="192" customFormat="1" ht="100.5" customHeight="1">
      <c r="A1554" s="723" t="s">
        <v>7397</v>
      </c>
      <c r="B1554" s="1039" t="s">
        <v>33</v>
      </c>
      <c r="C1554" s="723" t="s">
        <v>6344</v>
      </c>
      <c r="D1554" s="723" t="s">
        <v>6345</v>
      </c>
      <c r="E1554" s="723" t="str">
        <f t="shared" si="54"/>
        <v>Войлок</v>
      </c>
      <c r="F1554" s="723" t="s">
        <v>6346</v>
      </c>
      <c r="G1554" s="723" t="str">
        <f t="shared" si="55"/>
        <v>противопожарный, ГОСТ 16221-79</v>
      </c>
      <c r="H1554" s="723"/>
      <c r="I1554" s="723"/>
      <c r="J1554" s="723" t="s">
        <v>1135</v>
      </c>
      <c r="K1554" s="723">
        <v>100</v>
      </c>
      <c r="L1554" s="723">
        <v>511010000</v>
      </c>
      <c r="M1554" s="749" t="s">
        <v>88</v>
      </c>
      <c r="N1554" s="723" t="s">
        <v>2115</v>
      </c>
      <c r="O1554" s="809" t="s">
        <v>4695</v>
      </c>
      <c r="P1554" s="723" t="s">
        <v>229</v>
      </c>
      <c r="Q1554" s="870" t="s">
        <v>230</v>
      </c>
      <c r="R1554" s="723" t="s">
        <v>2856</v>
      </c>
      <c r="S1554" s="723">
        <v>55</v>
      </c>
      <c r="T1554" s="723" t="s">
        <v>3168</v>
      </c>
      <c r="U1554" s="785">
        <v>24</v>
      </c>
      <c r="V1554" s="785">
        <v>5000</v>
      </c>
      <c r="W1554" s="1371">
        <v>120000</v>
      </c>
      <c r="X1554" s="785">
        <v>134400</v>
      </c>
      <c r="Y1554" s="723" t="s">
        <v>4270</v>
      </c>
      <c r="Z1554" s="723">
        <v>2016</v>
      </c>
      <c r="AA1554" s="723"/>
      <c r="AB1554" s="756" t="s">
        <v>876</v>
      </c>
      <c r="AC1554" s="756"/>
      <c r="AD1554" s="756"/>
      <c r="AE1554" s="756"/>
      <c r="AF1554" s="756"/>
      <c r="AG1554" s="756" t="s">
        <v>7398</v>
      </c>
      <c r="AH1554" s="756" t="s">
        <v>794</v>
      </c>
      <c r="AI1554" s="756">
        <v>210009647</v>
      </c>
      <c r="AJ1554" s="756" t="s">
        <v>6348</v>
      </c>
      <c r="AK1554" s="803"/>
    </row>
    <row r="1555" spans="1:37" s="192" customFormat="1" ht="100.5" customHeight="1">
      <c r="A1555" s="723" t="s">
        <v>7399</v>
      </c>
      <c r="B1555" s="1039" t="s">
        <v>33</v>
      </c>
      <c r="C1555" s="723" t="s">
        <v>6350</v>
      </c>
      <c r="D1555" s="723" t="s">
        <v>6351</v>
      </c>
      <c r="E1555" s="723" t="str">
        <f t="shared" ref="E1555:E1586" si="56">D1555</f>
        <v>Плакат</v>
      </c>
      <c r="F1555" s="723" t="s">
        <v>6352</v>
      </c>
      <c r="G1555" s="723" t="str">
        <f t="shared" ref="G1555:G1586" si="57">F1555</f>
        <v>информационного/предупредительного/эвакуационного и другого назначения</v>
      </c>
      <c r="H1555" s="723"/>
      <c r="I1555" s="723"/>
      <c r="J1555" s="723" t="s">
        <v>1135</v>
      </c>
      <c r="K1555" s="723">
        <v>100</v>
      </c>
      <c r="L1555" s="723">
        <v>511010000</v>
      </c>
      <c r="M1555" s="749" t="s">
        <v>88</v>
      </c>
      <c r="N1555" s="723" t="s">
        <v>2115</v>
      </c>
      <c r="O1555" s="809" t="s">
        <v>4695</v>
      </c>
      <c r="P1555" s="723" t="s">
        <v>229</v>
      </c>
      <c r="Q1555" s="870" t="s">
        <v>230</v>
      </c>
      <c r="R1555" s="723" t="s">
        <v>2856</v>
      </c>
      <c r="S1555" s="723">
        <v>796</v>
      </c>
      <c r="T1555" s="723" t="s">
        <v>232</v>
      </c>
      <c r="U1555" s="785">
        <v>6</v>
      </c>
      <c r="V1555" s="785">
        <v>5000</v>
      </c>
      <c r="W1555" s="1371">
        <v>30000</v>
      </c>
      <c r="X1555" s="785">
        <v>33600</v>
      </c>
      <c r="Y1555" s="723" t="s">
        <v>4270</v>
      </c>
      <c r="Z1555" s="723">
        <v>2016</v>
      </c>
      <c r="AA1555" s="723"/>
      <c r="AB1555" s="756" t="s">
        <v>876</v>
      </c>
      <c r="AC1555" s="756"/>
      <c r="AD1555" s="756"/>
      <c r="AE1555" s="756"/>
      <c r="AF1555" s="756"/>
      <c r="AG1555" s="756" t="s">
        <v>7400</v>
      </c>
      <c r="AH1555" s="756" t="s">
        <v>794</v>
      </c>
      <c r="AI1555" s="756">
        <v>210010435</v>
      </c>
      <c r="AJ1555" s="756" t="s">
        <v>6755</v>
      </c>
      <c r="AK1555" s="803"/>
    </row>
    <row r="1556" spans="1:37" s="192" customFormat="1" ht="100.5" customHeight="1">
      <c r="A1556" s="723" t="s">
        <v>7401</v>
      </c>
      <c r="B1556" s="1039" t="s">
        <v>33</v>
      </c>
      <c r="C1556" s="723" t="s">
        <v>6307</v>
      </c>
      <c r="D1556" s="723" t="s">
        <v>6308</v>
      </c>
      <c r="E1556" s="723" t="str">
        <f t="shared" si="56"/>
        <v>Подшлемник</v>
      </c>
      <c r="F1556" s="723" t="s">
        <v>6309</v>
      </c>
      <c r="G1556" s="723" t="str">
        <f t="shared" si="57"/>
        <v>для ношения под защитной каски, материал хлопок/акрил</v>
      </c>
      <c r="H1556" s="723"/>
      <c r="I1556" s="723"/>
      <c r="J1556" s="723" t="s">
        <v>1135</v>
      </c>
      <c r="K1556" s="723">
        <v>60</v>
      </c>
      <c r="L1556" s="723">
        <v>511010000</v>
      </c>
      <c r="M1556" s="749" t="s">
        <v>88</v>
      </c>
      <c r="N1556" s="723" t="s">
        <v>2115</v>
      </c>
      <c r="O1556" s="809" t="s">
        <v>4695</v>
      </c>
      <c r="P1556" s="723" t="s">
        <v>229</v>
      </c>
      <c r="Q1556" s="870" t="s">
        <v>230</v>
      </c>
      <c r="R1556" s="723" t="s">
        <v>2856</v>
      </c>
      <c r="S1556" s="723">
        <v>796</v>
      </c>
      <c r="T1556" s="723" t="s">
        <v>232</v>
      </c>
      <c r="U1556" s="785">
        <v>74</v>
      </c>
      <c r="V1556" s="785">
        <v>1000</v>
      </c>
      <c r="W1556" s="1371">
        <v>74000</v>
      </c>
      <c r="X1556" s="785">
        <v>82880</v>
      </c>
      <c r="Y1556" s="723" t="s">
        <v>4270</v>
      </c>
      <c r="Z1556" s="723">
        <v>2016</v>
      </c>
      <c r="AA1556" s="723"/>
      <c r="AB1556" s="756" t="s">
        <v>876</v>
      </c>
      <c r="AC1556" s="756"/>
      <c r="AD1556" s="756"/>
      <c r="AE1556" s="756"/>
      <c r="AF1556" s="756"/>
      <c r="AG1556" s="756" t="s">
        <v>7402</v>
      </c>
      <c r="AH1556" s="756" t="s">
        <v>794</v>
      </c>
      <c r="AI1556" s="756">
        <v>210010623</v>
      </c>
      <c r="AJ1556" s="756" t="s">
        <v>6764</v>
      </c>
      <c r="AK1556" s="803"/>
    </row>
    <row r="1557" spans="1:37" s="192" customFormat="1" ht="100.5" customHeight="1">
      <c r="A1557" s="723" t="s">
        <v>7403</v>
      </c>
      <c r="B1557" s="1039" t="s">
        <v>33</v>
      </c>
      <c r="C1557" s="723" t="s">
        <v>7192</v>
      </c>
      <c r="D1557" s="723" t="s">
        <v>6586</v>
      </c>
      <c r="E1557" s="723" t="str">
        <f t="shared" si="56"/>
        <v>Шланг</v>
      </c>
      <c r="F1557" s="723" t="s">
        <v>6587</v>
      </c>
      <c r="G1557" s="723" t="str">
        <f t="shared" si="57"/>
        <v>газовый, для сварки и резки металлов класса I предназначен для подачи ацетилена, городского газа, пропана и бутана, I–6.3–0,63, наружный диаметр 13, ГОСТ 9356-75</v>
      </c>
      <c r="H1557" s="723"/>
      <c r="I1557" s="723"/>
      <c r="J1557" s="723" t="s">
        <v>1135</v>
      </c>
      <c r="K1557" s="723">
        <v>10</v>
      </c>
      <c r="L1557" s="723">
        <v>511010000</v>
      </c>
      <c r="M1557" s="749" t="s">
        <v>88</v>
      </c>
      <c r="N1557" s="723" t="s">
        <v>2115</v>
      </c>
      <c r="O1557" s="809" t="s">
        <v>4695</v>
      </c>
      <c r="P1557" s="723" t="s">
        <v>229</v>
      </c>
      <c r="Q1557" s="870" t="s">
        <v>230</v>
      </c>
      <c r="R1557" s="723" t="s">
        <v>2856</v>
      </c>
      <c r="S1557" s="723">
        <v>796</v>
      </c>
      <c r="T1557" s="723" t="s">
        <v>232</v>
      </c>
      <c r="U1557" s="785">
        <v>22</v>
      </c>
      <c r="V1557" s="785">
        <v>1000</v>
      </c>
      <c r="W1557" s="1371">
        <v>22000</v>
      </c>
      <c r="X1557" s="785">
        <v>24640</v>
      </c>
      <c r="Y1557" s="723" t="s">
        <v>4270</v>
      </c>
      <c r="Z1557" s="723">
        <v>2016</v>
      </c>
      <c r="AA1557" s="723"/>
      <c r="AB1557" s="756" t="s">
        <v>876</v>
      </c>
      <c r="AC1557" s="756"/>
      <c r="AD1557" s="756"/>
      <c r="AE1557" s="756"/>
      <c r="AF1557" s="756"/>
      <c r="AG1557" s="756" t="s">
        <v>7404</v>
      </c>
      <c r="AH1557" s="756" t="s">
        <v>794</v>
      </c>
      <c r="AI1557" s="756">
        <v>210011157</v>
      </c>
      <c r="AJ1557" s="756" t="s">
        <v>7194</v>
      </c>
      <c r="AK1557" s="803"/>
    </row>
    <row r="1558" spans="1:37" s="192" customFormat="1" ht="100.5" customHeight="1">
      <c r="A1558" s="723" t="s">
        <v>7405</v>
      </c>
      <c r="B1558" s="1039" t="s">
        <v>33</v>
      </c>
      <c r="C1558" s="723" t="s">
        <v>6350</v>
      </c>
      <c r="D1558" s="723" t="s">
        <v>6351</v>
      </c>
      <c r="E1558" s="723" t="str">
        <f t="shared" si="56"/>
        <v>Плакат</v>
      </c>
      <c r="F1558" s="723" t="s">
        <v>6352</v>
      </c>
      <c r="G1558" s="723" t="str">
        <f t="shared" si="57"/>
        <v>информационного/предупредительного/эвакуационного и другого назначения</v>
      </c>
      <c r="H1558" s="723"/>
      <c r="I1558" s="723"/>
      <c r="J1558" s="723" t="s">
        <v>1135</v>
      </c>
      <c r="K1558" s="723">
        <v>100</v>
      </c>
      <c r="L1558" s="723">
        <v>511010000</v>
      </c>
      <c r="M1558" s="749" t="s">
        <v>88</v>
      </c>
      <c r="N1558" s="723" t="s">
        <v>2115</v>
      </c>
      <c r="O1558" s="809" t="s">
        <v>4695</v>
      </c>
      <c r="P1558" s="723" t="s">
        <v>229</v>
      </c>
      <c r="Q1558" s="870" t="s">
        <v>230</v>
      </c>
      <c r="R1558" s="723" t="s">
        <v>2856</v>
      </c>
      <c r="S1558" s="723">
        <v>796</v>
      </c>
      <c r="T1558" s="723" t="s">
        <v>232</v>
      </c>
      <c r="U1558" s="785">
        <v>20</v>
      </c>
      <c r="V1558" s="785">
        <v>6000</v>
      </c>
      <c r="W1558" s="1371">
        <v>120000</v>
      </c>
      <c r="X1558" s="785">
        <v>134400</v>
      </c>
      <c r="Y1558" s="723" t="s">
        <v>4270</v>
      </c>
      <c r="Z1558" s="723">
        <v>2016</v>
      </c>
      <c r="AA1558" s="723"/>
      <c r="AB1558" s="756" t="s">
        <v>876</v>
      </c>
      <c r="AC1558" s="756"/>
      <c r="AD1558" s="756"/>
      <c r="AE1558" s="756"/>
      <c r="AF1558" s="756"/>
      <c r="AG1558" s="756" t="s">
        <v>7406</v>
      </c>
      <c r="AH1558" s="756" t="s">
        <v>794</v>
      </c>
      <c r="AI1558" s="756">
        <v>210011169</v>
      </c>
      <c r="AJ1558" s="756" t="s">
        <v>7407</v>
      </c>
      <c r="AK1558" s="803"/>
    </row>
    <row r="1559" spans="1:37" s="192" customFormat="1" ht="100.5" customHeight="1">
      <c r="A1559" s="723" t="s">
        <v>7408</v>
      </c>
      <c r="B1559" s="1039" t="s">
        <v>33</v>
      </c>
      <c r="C1559" s="723" t="s">
        <v>6350</v>
      </c>
      <c r="D1559" s="723" t="s">
        <v>6351</v>
      </c>
      <c r="E1559" s="723" t="str">
        <f t="shared" si="56"/>
        <v>Плакат</v>
      </c>
      <c r="F1559" s="723" t="s">
        <v>6352</v>
      </c>
      <c r="G1559" s="723" t="str">
        <f t="shared" si="57"/>
        <v>информационного/предупредительного/эвакуационного и другого назначения</v>
      </c>
      <c r="H1559" s="723"/>
      <c r="I1559" s="723"/>
      <c r="J1559" s="723" t="s">
        <v>1135</v>
      </c>
      <c r="K1559" s="723">
        <v>100</v>
      </c>
      <c r="L1559" s="723">
        <v>511010000</v>
      </c>
      <c r="M1559" s="749" t="s">
        <v>88</v>
      </c>
      <c r="N1559" s="723" t="s">
        <v>2115</v>
      </c>
      <c r="O1559" s="809" t="s">
        <v>4695</v>
      </c>
      <c r="P1559" s="723" t="s">
        <v>229</v>
      </c>
      <c r="Q1559" s="870" t="s">
        <v>230</v>
      </c>
      <c r="R1559" s="723" t="s">
        <v>2856</v>
      </c>
      <c r="S1559" s="723">
        <v>796</v>
      </c>
      <c r="T1559" s="723" t="s">
        <v>232</v>
      </c>
      <c r="U1559" s="785">
        <v>29</v>
      </c>
      <c r="V1559" s="785">
        <v>8200</v>
      </c>
      <c r="W1559" s="1371">
        <v>237800</v>
      </c>
      <c r="X1559" s="785">
        <v>266336</v>
      </c>
      <c r="Y1559" s="723" t="s">
        <v>4270</v>
      </c>
      <c r="Z1559" s="723">
        <v>2016</v>
      </c>
      <c r="AA1559" s="723"/>
      <c r="AB1559" s="756" t="s">
        <v>876</v>
      </c>
      <c r="AC1559" s="756"/>
      <c r="AD1559" s="756"/>
      <c r="AE1559" s="756"/>
      <c r="AF1559" s="756"/>
      <c r="AG1559" s="756" t="s">
        <v>7409</v>
      </c>
      <c r="AH1559" s="756" t="s">
        <v>794</v>
      </c>
      <c r="AI1559" s="756">
        <v>210011173</v>
      </c>
      <c r="AJ1559" s="756" t="s">
        <v>7410</v>
      </c>
      <c r="AK1559" s="803"/>
    </row>
    <row r="1560" spans="1:37" s="192" customFormat="1" ht="100.5" customHeight="1">
      <c r="A1560" s="723" t="s">
        <v>7411</v>
      </c>
      <c r="B1560" s="1039" t="s">
        <v>33</v>
      </c>
      <c r="C1560" s="723" t="s">
        <v>6344</v>
      </c>
      <c r="D1560" s="723" t="s">
        <v>6345</v>
      </c>
      <c r="E1560" s="723" t="str">
        <f t="shared" si="56"/>
        <v>Войлок</v>
      </c>
      <c r="F1560" s="723" t="s">
        <v>6346</v>
      </c>
      <c r="G1560" s="723" t="str">
        <f t="shared" si="57"/>
        <v>противопожарный, ГОСТ 16221-79</v>
      </c>
      <c r="H1560" s="723"/>
      <c r="I1560" s="723"/>
      <c r="J1560" s="723" t="s">
        <v>1135</v>
      </c>
      <c r="K1560" s="723">
        <v>100</v>
      </c>
      <c r="L1560" s="723">
        <v>511010000</v>
      </c>
      <c r="M1560" s="749" t="s">
        <v>88</v>
      </c>
      <c r="N1560" s="723" t="s">
        <v>2115</v>
      </c>
      <c r="O1560" s="809" t="s">
        <v>4695</v>
      </c>
      <c r="P1560" s="723" t="s">
        <v>229</v>
      </c>
      <c r="Q1560" s="870" t="s">
        <v>230</v>
      </c>
      <c r="R1560" s="723" t="s">
        <v>2856</v>
      </c>
      <c r="S1560" s="723">
        <v>55</v>
      </c>
      <c r="T1560" s="723" t="s">
        <v>3168</v>
      </c>
      <c r="U1560" s="785">
        <v>89</v>
      </c>
      <c r="V1560" s="785">
        <v>5000</v>
      </c>
      <c r="W1560" s="1371">
        <v>445000</v>
      </c>
      <c r="X1560" s="785">
        <v>498400</v>
      </c>
      <c r="Y1560" s="723" t="s">
        <v>4270</v>
      </c>
      <c r="Z1560" s="723">
        <v>2016</v>
      </c>
      <c r="AA1560" s="723"/>
      <c r="AB1560" s="756" t="s">
        <v>876</v>
      </c>
      <c r="AC1560" s="756"/>
      <c r="AD1560" s="756"/>
      <c r="AE1560" s="756"/>
      <c r="AF1560" s="756"/>
      <c r="AG1560" s="756" t="s">
        <v>7398</v>
      </c>
      <c r="AH1560" s="756" t="s">
        <v>794</v>
      </c>
      <c r="AI1560" s="756">
        <v>210011763</v>
      </c>
      <c r="AJ1560" s="756" t="s">
        <v>6570</v>
      </c>
      <c r="AK1560" s="803"/>
    </row>
    <row r="1561" spans="1:37" s="192" customFormat="1" ht="100.5" customHeight="1">
      <c r="A1561" s="723" t="s">
        <v>7412</v>
      </c>
      <c r="B1561" s="1039" t="s">
        <v>33</v>
      </c>
      <c r="C1561" s="723" t="s">
        <v>6989</v>
      </c>
      <c r="D1561" s="723" t="s">
        <v>6580</v>
      </c>
      <c r="E1561" s="723" t="str">
        <f t="shared" si="56"/>
        <v>Пластина</v>
      </c>
      <c r="F1561" s="723" t="s">
        <v>6990</v>
      </c>
      <c r="G1561" s="723" t="str">
        <f t="shared" si="57"/>
        <v>тип МБС, размер 4*1000*1000 мм, ГОСТ 7338-90</v>
      </c>
      <c r="H1561" s="723"/>
      <c r="I1561" s="723"/>
      <c r="J1561" s="723" t="s">
        <v>1135</v>
      </c>
      <c r="K1561" s="723">
        <v>10</v>
      </c>
      <c r="L1561" s="723">
        <v>511010000</v>
      </c>
      <c r="M1561" s="749" t="s">
        <v>88</v>
      </c>
      <c r="N1561" s="723" t="s">
        <v>2115</v>
      </c>
      <c r="O1561" s="809" t="s">
        <v>4695</v>
      </c>
      <c r="P1561" s="723" t="s">
        <v>229</v>
      </c>
      <c r="Q1561" s="870" t="s">
        <v>230</v>
      </c>
      <c r="R1561" s="723" t="s">
        <v>2856</v>
      </c>
      <c r="S1561" s="723">
        <v>166</v>
      </c>
      <c r="T1561" s="723" t="s">
        <v>902</v>
      </c>
      <c r="U1561" s="785">
        <v>1.2</v>
      </c>
      <c r="V1561" s="785">
        <v>2000</v>
      </c>
      <c r="W1561" s="1371">
        <v>2400</v>
      </c>
      <c r="X1561" s="785">
        <v>2688</v>
      </c>
      <c r="Y1561" s="723" t="s">
        <v>4270</v>
      </c>
      <c r="Z1561" s="723">
        <v>2016</v>
      </c>
      <c r="AA1561" s="723"/>
      <c r="AB1561" s="756" t="s">
        <v>876</v>
      </c>
      <c r="AC1561" s="756"/>
      <c r="AD1561" s="756"/>
      <c r="AE1561" s="756"/>
      <c r="AF1561" s="756"/>
      <c r="AG1561" s="756" t="s">
        <v>7413</v>
      </c>
      <c r="AH1561" s="756" t="s">
        <v>794</v>
      </c>
      <c r="AI1561" s="756">
        <v>210013099</v>
      </c>
      <c r="AJ1561" s="756" t="s">
        <v>6992</v>
      </c>
      <c r="AK1561" s="803"/>
    </row>
    <row r="1562" spans="1:37" s="192" customFormat="1" ht="100.5" customHeight="1">
      <c r="A1562" s="723" t="s">
        <v>7414</v>
      </c>
      <c r="B1562" s="1039" t="s">
        <v>33</v>
      </c>
      <c r="C1562" s="723" t="s">
        <v>6803</v>
      </c>
      <c r="D1562" s="723" t="s">
        <v>4943</v>
      </c>
      <c r="E1562" s="723" t="str">
        <f t="shared" si="56"/>
        <v>Очки</v>
      </c>
      <c r="F1562" s="723" t="s">
        <v>6804</v>
      </c>
      <c r="G1562" s="723" t="str">
        <f t="shared" si="57"/>
        <v>для сварочных работ</v>
      </c>
      <c r="H1562" s="723"/>
      <c r="I1562" s="723"/>
      <c r="J1562" s="723" t="s">
        <v>1135</v>
      </c>
      <c r="K1562" s="723">
        <v>60</v>
      </c>
      <c r="L1562" s="723">
        <v>511010000</v>
      </c>
      <c r="M1562" s="749" t="s">
        <v>88</v>
      </c>
      <c r="N1562" s="723" t="s">
        <v>2115</v>
      </c>
      <c r="O1562" s="809" t="s">
        <v>4695</v>
      </c>
      <c r="P1562" s="723" t="s">
        <v>229</v>
      </c>
      <c r="Q1562" s="870" t="s">
        <v>230</v>
      </c>
      <c r="R1562" s="723" t="s">
        <v>2856</v>
      </c>
      <c r="S1562" s="723">
        <v>796</v>
      </c>
      <c r="T1562" s="723" t="s">
        <v>232</v>
      </c>
      <c r="U1562" s="785">
        <v>2</v>
      </c>
      <c r="V1562" s="785">
        <v>1300</v>
      </c>
      <c r="W1562" s="1371">
        <v>2600</v>
      </c>
      <c r="X1562" s="785">
        <v>2912</v>
      </c>
      <c r="Y1562" s="723" t="s">
        <v>4270</v>
      </c>
      <c r="Z1562" s="723">
        <v>2016</v>
      </c>
      <c r="AA1562" s="723"/>
      <c r="AB1562" s="756" t="s">
        <v>876</v>
      </c>
      <c r="AC1562" s="756"/>
      <c r="AD1562" s="756"/>
      <c r="AE1562" s="756"/>
      <c r="AF1562" s="756"/>
      <c r="AG1562" s="756" t="s">
        <v>7415</v>
      </c>
      <c r="AH1562" s="756" t="s">
        <v>794</v>
      </c>
      <c r="AI1562" s="756">
        <v>210018316</v>
      </c>
      <c r="AJ1562" s="756" t="s">
        <v>6806</v>
      </c>
      <c r="AK1562" s="803"/>
    </row>
    <row r="1563" spans="1:37" s="192" customFormat="1" ht="100.5" customHeight="1">
      <c r="A1563" s="723" t="s">
        <v>7416</v>
      </c>
      <c r="B1563" s="1039" t="s">
        <v>33</v>
      </c>
      <c r="C1563" s="723" t="s">
        <v>6594</v>
      </c>
      <c r="D1563" s="723" t="s">
        <v>6595</v>
      </c>
      <c r="E1563" s="723" t="str">
        <f t="shared" si="56"/>
        <v>Комплект резино-технических изделий</v>
      </c>
      <c r="F1563" s="723" t="s">
        <v>6596</v>
      </c>
      <c r="G1563" s="723" t="str">
        <f t="shared" si="57"/>
        <v>для шарового крана</v>
      </c>
      <c r="H1563" s="723"/>
      <c r="I1563" s="723"/>
      <c r="J1563" s="723" t="s">
        <v>1135</v>
      </c>
      <c r="K1563" s="723">
        <v>85</v>
      </c>
      <c r="L1563" s="723">
        <v>511010000</v>
      </c>
      <c r="M1563" s="749" t="s">
        <v>88</v>
      </c>
      <c r="N1563" s="723" t="s">
        <v>2115</v>
      </c>
      <c r="O1563" s="809" t="s">
        <v>4695</v>
      </c>
      <c r="P1563" s="723" t="s">
        <v>229</v>
      </c>
      <c r="Q1563" s="870" t="s">
        <v>230</v>
      </c>
      <c r="R1563" s="723" t="s">
        <v>2856</v>
      </c>
      <c r="S1563" s="723">
        <v>839</v>
      </c>
      <c r="T1563" s="723" t="s">
        <v>997</v>
      </c>
      <c r="U1563" s="785">
        <v>4</v>
      </c>
      <c r="V1563" s="785">
        <v>15000</v>
      </c>
      <c r="W1563" s="1371">
        <v>60000</v>
      </c>
      <c r="X1563" s="785">
        <v>67200</v>
      </c>
      <c r="Y1563" s="723" t="s">
        <v>4270</v>
      </c>
      <c r="Z1563" s="723">
        <v>2016</v>
      </c>
      <c r="AA1563" s="723"/>
      <c r="AB1563" s="756" t="s">
        <v>876</v>
      </c>
      <c r="AC1563" s="756"/>
      <c r="AD1563" s="756"/>
      <c r="AE1563" s="756"/>
      <c r="AF1563" s="756"/>
      <c r="AG1563" s="756" t="s">
        <v>7417</v>
      </c>
      <c r="AH1563" s="756" t="s">
        <v>794</v>
      </c>
      <c r="AI1563" s="756">
        <v>210019104</v>
      </c>
      <c r="AJ1563" s="756" t="s">
        <v>7121</v>
      </c>
      <c r="AK1563" s="803"/>
    </row>
    <row r="1564" spans="1:37" s="192" customFormat="1" ht="100.5" customHeight="1">
      <c r="A1564" s="723" t="s">
        <v>7418</v>
      </c>
      <c r="B1564" s="1039" t="s">
        <v>33</v>
      </c>
      <c r="C1564" s="723" t="s">
        <v>6594</v>
      </c>
      <c r="D1564" s="723" t="s">
        <v>6595</v>
      </c>
      <c r="E1564" s="723" t="str">
        <f t="shared" si="56"/>
        <v>Комплект резино-технических изделий</v>
      </c>
      <c r="F1564" s="723" t="s">
        <v>6596</v>
      </c>
      <c r="G1564" s="723" t="str">
        <f t="shared" si="57"/>
        <v>для шарового крана</v>
      </c>
      <c r="H1564" s="723"/>
      <c r="I1564" s="723"/>
      <c r="J1564" s="723" t="s">
        <v>1135</v>
      </c>
      <c r="K1564" s="723">
        <v>85</v>
      </c>
      <c r="L1564" s="723">
        <v>511010000</v>
      </c>
      <c r="M1564" s="749" t="s">
        <v>88</v>
      </c>
      <c r="N1564" s="723" t="s">
        <v>2115</v>
      </c>
      <c r="O1564" s="809" t="s">
        <v>4695</v>
      </c>
      <c r="P1564" s="723" t="s">
        <v>229</v>
      </c>
      <c r="Q1564" s="870" t="s">
        <v>230</v>
      </c>
      <c r="R1564" s="723" t="s">
        <v>2856</v>
      </c>
      <c r="S1564" s="723">
        <v>839</v>
      </c>
      <c r="T1564" s="723" t="s">
        <v>997</v>
      </c>
      <c r="U1564" s="785">
        <v>2</v>
      </c>
      <c r="V1564" s="785">
        <v>7490</v>
      </c>
      <c r="W1564" s="1371">
        <v>14980</v>
      </c>
      <c r="X1564" s="785">
        <v>16777.599999999999</v>
      </c>
      <c r="Y1564" s="723" t="s">
        <v>4270</v>
      </c>
      <c r="Z1564" s="723">
        <v>2016</v>
      </c>
      <c r="AA1564" s="723"/>
      <c r="AB1564" s="756" t="s">
        <v>876</v>
      </c>
      <c r="AC1564" s="756"/>
      <c r="AD1564" s="756"/>
      <c r="AE1564" s="756"/>
      <c r="AF1564" s="756"/>
      <c r="AG1564" s="756" t="s">
        <v>7419</v>
      </c>
      <c r="AH1564" s="756" t="s">
        <v>794</v>
      </c>
      <c r="AI1564" s="756">
        <v>210019641</v>
      </c>
      <c r="AJ1564" s="756" t="s">
        <v>7212</v>
      </c>
      <c r="AK1564" s="803"/>
    </row>
    <row r="1565" spans="1:37" s="192" customFormat="1" ht="100.5" customHeight="1">
      <c r="A1565" s="723" t="s">
        <v>7420</v>
      </c>
      <c r="B1565" s="1039" t="s">
        <v>33</v>
      </c>
      <c r="C1565" s="723" t="s">
        <v>6594</v>
      </c>
      <c r="D1565" s="723" t="s">
        <v>6595</v>
      </c>
      <c r="E1565" s="723" t="str">
        <f t="shared" si="56"/>
        <v>Комплект резино-технических изделий</v>
      </c>
      <c r="F1565" s="723" t="s">
        <v>6596</v>
      </c>
      <c r="G1565" s="723" t="str">
        <f t="shared" si="57"/>
        <v>для шарового крана</v>
      </c>
      <c r="H1565" s="723"/>
      <c r="I1565" s="723"/>
      <c r="J1565" s="723" t="s">
        <v>1135</v>
      </c>
      <c r="K1565" s="723">
        <v>85</v>
      </c>
      <c r="L1565" s="723">
        <v>511010000</v>
      </c>
      <c r="M1565" s="749" t="s">
        <v>88</v>
      </c>
      <c r="N1565" s="723" t="s">
        <v>2115</v>
      </c>
      <c r="O1565" s="809" t="s">
        <v>4695</v>
      </c>
      <c r="P1565" s="723" t="s">
        <v>229</v>
      </c>
      <c r="Q1565" s="870" t="s">
        <v>230</v>
      </c>
      <c r="R1565" s="723" t="s">
        <v>2856</v>
      </c>
      <c r="S1565" s="723">
        <v>839</v>
      </c>
      <c r="T1565" s="723" t="s">
        <v>997</v>
      </c>
      <c r="U1565" s="785">
        <v>1</v>
      </c>
      <c r="V1565" s="785">
        <v>7490</v>
      </c>
      <c r="W1565" s="1371">
        <v>7490</v>
      </c>
      <c r="X1565" s="785">
        <v>8388.7999999999993</v>
      </c>
      <c r="Y1565" s="723" t="s">
        <v>4270</v>
      </c>
      <c r="Z1565" s="723">
        <v>2016</v>
      </c>
      <c r="AA1565" s="723"/>
      <c r="AB1565" s="756" t="s">
        <v>876</v>
      </c>
      <c r="AC1565" s="756"/>
      <c r="AD1565" s="756"/>
      <c r="AE1565" s="756"/>
      <c r="AF1565" s="756"/>
      <c r="AG1565" s="756" t="s">
        <v>7421</v>
      </c>
      <c r="AH1565" s="756" t="s">
        <v>794</v>
      </c>
      <c r="AI1565" s="756">
        <v>210019644</v>
      </c>
      <c r="AJ1565" s="756" t="s">
        <v>7215</v>
      </c>
      <c r="AK1565" s="803"/>
    </row>
    <row r="1566" spans="1:37" s="192" customFormat="1" ht="100.5" customHeight="1">
      <c r="A1566" s="723" t="s">
        <v>7422</v>
      </c>
      <c r="B1566" s="1039" t="s">
        <v>33</v>
      </c>
      <c r="C1566" s="723" t="s">
        <v>6594</v>
      </c>
      <c r="D1566" s="723" t="s">
        <v>6595</v>
      </c>
      <c r="E1566" s="723" t="str">
        <f t="shared" si="56"/>
        <v>Комплект резино-технических изделий</v>
      </c>
      <c r="F1566" s="723" t="s">
        <v>6596</v>
      </c>
      <c r="G1566" s="723" t="str">
        <f t="shared" si="57"/>
        <v>для шарового крана</v>
      </c>
      <c r="H1566" s="723"/>
      <c r="I1566" s="723"/>
      <c r="J1566" s="723" t="s">
        <v>1135</v>
      </c>
      <c r="K1566" s="723">
        <v>85</v>
      </c>
      <c r="L1566" s="723">
        <v>511010000</v>
      </c>
      <c r="M1566" s="749" t="s">
        <v>88</v>
      </c>
      <c r="N1566" s="723" t="s">
        <v>2115</v>
      </c>
      <c r="O1566" s="809" t="s">
        <v>4695</v>
      </c>
      <c r="P1566" s="723" t="s">
        <v>229</v>
      </c>
      <c r="Q1566" s="870" t="s">
        <v>230</v>
      </c>
      <c r="R1566" s="723" t="s">
        <v>2856</v>
      </c>
      <c r="S1566" s="723">
        <v>839</v>
      </c>
      <c r="T1566" s="723" t="s">
        <v>997</v>
      </c>
      <c r="U1566" s="785">
        <v>5</v>
      </c>
      <c r="V1566" s="785">
        <v>7490</v>
      </c>
      <c r="W1566" s="1371">
        <v>37450</v>
      </c>
      <c r="X1566" s="785">
        <v>41944</v>
      </c>
      <c r="Y1566" s="723" t="s">
        <v>4270</v>
      </c>
      <c r="Z1566" s="723">
        <v>2016</v>
      </c>
      <c r="AA1566" s="723"/>
      <c r="AB1566" s="756" t="s">
        <v>876</v>
      </c>
      <c r="AC1566" s="756"/>
      <c r="AD1566" s="756"/>
      <c r="AE1566" s="756"/>
      <c r="AF1566" s="756"/>
      <c r="AG1566" s="756" t="s">
        <v>7423</v>
      </c>
      <c r="AH1566" s="756" t="s">
        <v>794</v>
      </c>
      <c r="AI1566" s="756">
        <v>210019646</v>
      </c>
      <c r="AJ1566" s="756" t="s">
        <v>7218</v>
      </c>
      <c r="AK1566" s="803"/>
    </row>
    <row r="1567" spans="1:37" s="192" customFormat="1" ht="100.5" customHeight="1">
      <c r="A1567" s="723" t="s">
        <v>7424</v>
      </c>
      <c r="B1567" s="1039" t="s">
        <v>33</v>
      </c>
      <c r="C1567" s="723" t="s">
        <v>6594</v>
      </c>
      <c r="D1567" s="723" t="s">
        <v>6595</v>
      </c>
      <c r="E1567" s="723" t="str">
        <f t="shared" si="56"/>
        <v>Комплект резино-технических изделий</v>
      </c>
      <c r="F1567" s="723" t="s">
        <v>6596</v>
      </c>
      <c r="G1567" s="723" t="str">
        <f t="shared" si="57"/>
        <v>для шарового крана</v>
      </c>
      <c r="H1567" s="723"/>
      <c r="I1567" s="723"/>
      <c r="J1567" s="723" t="s">
        <v>1135</v>
      </c>
      <c r="K1567" s="723">
        <v>85</v>
      </c>
      <c r="L1567" s="723">
        <v>511010000</v>
      </c>
      <c r="M1567" s="749" t="s">
        <v>88</v>
      </c>
      <c r="N1567" s="723" t="s">
        <v>2115</v>
      </c>
      <c r="O1567" s="809" t="s">
        <v>4695</v>
      </c>
      <c r="P1567" s="723" t="s">
        <v>229</v>
      </c>
      <c r="Q1567" s="870" t="s">
        <v>230</v>
      </c>
      <c r="R1567" s="723" t="s">
        <v>2856</v>
      </c>
      <c r="S1567" s="723">
        <v>839</v>
      </c>
      <c r="T1567" s="723" t="s">
        <v>997</v>
      </c>
      <c r="U1567" s="785">
        <v>2</v>
      </c>
      <c r="V1567" s="785">
        <v>7490</v>
      </c>
      <c r="W1567" s="1371">
        <v>14980</v>
      </c>
      <c r="X1567" s="785">
        <v>16777.599999999999</v>
      </c>
      <c r="Y1567" s="723" t="s">
        <v>4270</v>
      </c>
      <c r="Z1567" s="723">
        <v>2016</v>
      </c>
      <c r="AA1567" s="723"/>
      <c r="AB1567" s="756" t="s">
        <v>876</v>
      </c>
      <c r="AC1567" s="756"/>
      <c r="AD1567" s="756"/>
      <c r="AE1567" s="756"/>
      <c r="AF1567" s="756"/>
      <c r="AG1567" s="756" t="s">
        <v>7425</v>
      </c>
      <c r="AH1567" s="756" t="s">
        <v>794</v>
      </c>
      <c r="AI1567" s="756">
        <v>210019649</v>
      </c>
      <c r="AJ1567" s="756" t="s">
        <v>7221</v>
      </c>
      <c r="AK1567" s="803"/>
    </row>
    <row r="1568" spans="1:37" s="192" customFormat="1" ht="100.5" customHeight="1">
      <c r="A1568" s="723" t="s">
        <v>7426</v>
      </c>
      <c r="B1568" s="1039" t="s">
        <v>33</v>
      </c>
      <c r="C1568" s="723" t="s">
        <v>5061</v>
      </c>
      <c r="D1568" s="723" t="s">
        <v>5043</v>
      </c>
      <c r="E1568" s="723" t="str">
        <f t="shared" si="56"/>
        <v>Прокладка</v>
      </c>
      <c r="F1568" s="723" t="s">
        <v>5062</v>
      </c>
      <c r="G1568" s="723" t="str">
        <f t="shared" si="57"/>
        <v>спирально-навитая, межфланцевая</v>
      </c>
      <c r="H1568" s="723"/>
      <c r="I1568" s="723"/>
      <c r="J1568" s="723" t="s">
        <v>1135</v>
      </c>
      <c r="K1568" s="723">
        <v>0</v>
      </c>
      <c r="L1568" s="723">
        <v>511010000</v>
      </c>
      <c r="M1568" s="749" t="s">
        <v>88</v>
      </c>
      <c r="N1568" s="723" t="s">
        <v>2115</v>
      </c>
      <c r="O1568" s="809" t="s">
        <v>4695</v>
      </c>
      <c r="P1568" s="723" t="s">
        <v>229</v>
      </c>
      <c r="Q1568" s="870" t="s">
        <v>230</v>
      </c>
      <c r="R1568" s="723" t="s">
        <v>2856</v>
      </c>
      <c r="S1568" s="723">
        <v>796</v>
      </c>
      <c r="T1568" s="723" t="s">
        <v>232</v>
      </c>
      <c r="U1568" s="785">
        <v>4</v>
      </c>
      <c r="V1568" s="785">
        <v>12316.5</v>
      </c>
      <c r="W1568" s="1371">
        <v>49266</v>
      </c>
      <c r="X1568" s="785">
        <v>55177.919999999998</v>
      </c>
      <c r="Y1568" s="723"/>
      <c r="Z1568" s="723">
        <v>2016</v>
      </c>
      <c r="AA1568" s="723"/>
      <c r="AB1568" s="756" t="s">
        <v>876</v>
      </c>
      <c r="AC1568" s="756"/>
      <c r="AD1568" s="756"/>
      <c r="AE1568" s="756"/>
      <c r="AF1568" s="756"/>
      <c r="AG1568" s="756" t="s">
        <v>7427</v>
      </c>
      <c r="AH1568" s="756" t="s">
        <v>794</v>
      </c>
      <c r="AI1568" s="756">
        <v>210022447</v>
      </c>
      <c r="AJ1568" s="756" t="s">
        <v>7428</v>
      </c>
      <c r="AK1568" s="803"/>
    </row>
    <row r="1569" spans="1:37" s="192" customFormat="1" ht="100.5" customHeight="1">
      <c r="A1569" s="723" t="s">
        <v>7429</v>
      </c>
      <c r="B1569" s="1039" t="s">
        <v>33</v>
      </c>
      <c r="C1569" s="723" t="s">
        <v>5061</v>
      </c>
      <c r="D1569" s="723" t="s">
        <v>5043</v>
      </c>
      <c r="E1569" s="723" t="str">
        <f t="shared" si="56"/>
        <v>Прокладка</v>
      </c>
      <c r="F1569" s="723" t="s">
        <v>5062</v>
      </c>
      <c r="G1569" s="723" t="str">
        <f t="shared" si="57"/>
        <v>спирально-навитая, межфланцевая</v>
      </c>
      <c r="H1569" s="723"/>
      <c r="I1569" s="723"/>
      <c r="J1569" s="723" t="s">
        <v>1135</v>
      </c>
      <c r="K1569" s="723">
        <v>0</v>
      </c>
      <c r="L1569" s="723">
        <v>511010000</v>
      </c>
      <c r="M1569" s="749" t="s">
        <v>88</v>
      </c>
      <c r="N1569" s="723" t="s">
        <v>2115</v>
      </c>
      <c r="O1569" s="809" t="s">
        <v>4695</v>
      </c>
      <c r="P1569" s="723" t="s">
        <v>229</v>
      </c>
      <c r="Q1569" s="870" t="s">
        <v>230</v>
      </c>
      <c r="R1569" s="723" t="s">
        <v>2856</v>
      </c>
      <c r="S1569" s="723">
        <v>796</v>
      </c>
      <c r="T1569" s="723" t="s">
        <v>232</v>
      </c>
      <c r="U1569" s="785">
        <v>4</v>
      </c>
      <c r="V1569" s="785">
        <v>10867.5</v>
      </c>
      <c r="W1569" s="1371">
        <v>43470</v>
      </c>
      <c r="X1569" s="785">
        <v>48686.400000000001</v>
      </c>
      <c r="Y1569" s="723"/>
      <c r="Z1569" s="723">
        <v>2016</v>
      </c>
      <c r="AA1569" s="723"/>
      <c r="AB1569" s="756" t="s">
        <v>876</v>
      </c>
      <c r="AC1569" s="756"/>
      <c r="AD1569" s="756"/>
      <c r="AE1569" s="756"/>
      <c r="AF1569" s="756"/>
      <c r="AG1569" s="756" t="s">
        <v>7430</v>
      </c>
      <c r="AH1569" s="756" t="s">
        <v>794</v>
      </c>
      <c r="AI1569" s="756">
        <v>210022448</v>
      </c>
      <c r="AJ1569" s="756" t="s">
        <v>7431</v>
      </c>
      <c r="AK1569" s="803"/>
    </row>
    <row r="1570" spans="1:37" s="192" customFormat="1" ht="100.5" customHeight="1">
      <c r="A1570" s="723" t="s">
        <v>7432</v>
      </c>
      <c r="B1570" s="1039" t="s">
        <v>33</v>
      </c>
      <c r="C1570" s="723" t="s">
        <v>5061</v>
      </c>
      <c r="D1570" s="723" t="s">
        <v>5043</v>
      </c>
      <c r="E1570" s="723" t="str">
        <f t="shared" si="56"/>
        <v>Прокладка</v>
      </c>
      <c r="F1570" s="723" t="s">
        <v>5062</v>
      </c>
      <c r="G1570" s="723" t="str">
        <f t="shared" si="57"/>
        <v>спирально-навитая, межфланцевая</v>
      </c>
      <c r="H1570" s="723"/>
      <c r="I1570" s="723"/>
      <c r="J1570" s="723" t="s">
        <v>1135</v>
      </c>
      <c r="K1570" s="723">
        <v>0</v>
      </c>
      <c r="L1570" s="723">
        <v>511010000</v>
      </c>
      <c r="M1570" s="749" t="s">
        <v>88</v>
      </c>
      <c r="N1570" s="723" t="s">
        <v>2115</v>
      </c>
      <c r="O1570" s="809" t="s">
        <v>4695</v>
      </c>
      <c r="P1570" s="723" t="s">
        <v>229</v>
      </c>
      <c r="Q1570" s="870" t="s">
        <v>230</v>
      </c>
      <c r="R1570" s="723" t="s">
        <v>2856</v>
      </c>
      <c r="S1570" s="723">
        <v>796</v>
      </c>
      <c r="T1570" s="723" t="s">
        <v>232</v>
      </c>
      <c r="U1570" s="785">
        <v>4</v>
      </c>
      <c r="V1570" s="785">
        <v>9418.5</v>
      </c>
      <c r="W1570" s="1371">
        <v>37674</v>
      </c>
      <c r="X1570" s="785">
        <v>42194.879999999997</v>
      </c>
      <c r="Y1570" s="723"/>
      <c r="Z1570" s="723">
        <v>2016</v>
      </c>
      <c r="AA1570" s="723"/>
      <c r="AB1570" s="756" t="s">
        <v>876</v>
      </c>
      <c r="AC1570" s="756"/>
      <c r="AD1570" s="756"/>
      <c r="AE1570" s="756"/>
      <c r="AF1570" s="756"/>
      <c r="AG1570" s="756" t="s">
        <v>7433</v>
      </c>
      <c r="AH1570" s="756" t="s">
        <v>794</v>
      </c>
      <c r="AI1570" s="756">
        <v>210022449</v>
      </c>
      <c r="AJ1570" s="756" t="s">
        <v>6924</v>
      </c>
      <c r="AK1570" s="803"/>
    </row>
    <row r="1571" spans="1:37" s="192" customFormat="1" ht="100.5" customHeight="1">
      <c r="A1571" s="723" t="s">
        <v>7434</v>
      </c>
      <c r="B1571" s="1039" t="s">
        <v>33</v>
      </c>
      <c r="C1571" s="723" t="s">
        <v>5061</v>
      </c>
      <c r="D1571" s="723" t="s">
        <v>5043</v>
      </c>
      <c r="E1571" s="723" t="str">
        <f t="shared" si="56"/>
        <v>Прокладка</v>
      </c>
      <c r="F1571" s="723" t="s">
        <v>5062</v>
      </c>
      <c r="G1571" s="723" t="str">
        <f t="shared" si="57"/>
        <v>спирально-навитая, межфланцевая</v>
      </c>
      <c r="H1571" s="723"/>
      <c r="I1571" s="723"/>
      <c r="J1571" s="723" t="s">
        <v>1135</v>
      </c>
      <c r="K1571" s="723">
        <v>0</v>
      </c>
      <c r="L1571" s="723">
        <v>511010000</v>
      </c>
      <c r="M1571" s="749" t="s">
        <v>88</v>
      </c>
      <c r="N1571" s="723" t="s">
        <v>2115</v>
      </c>
      <c r="O1571" s="809" t="s">
        <v>4695</v>
      </c>
      <c r="P1571" s="723" t="s">
        <v>229</v>
      </c>
      <c r="Q1571" s="870" t="s">
        <v>230</v>
      </c>
      <c r="R1571" s="723" t="s">
        <v>2856</v>
      </c>
      <c r="S1571" s="723">
        <v>796</v>
      </c>
      <c r="T1571" s="723" t="s">
        <v>232</v>
      </c>
      <c r="U1571" s="785">
        <v>4</v>
      </c>
      <c r="V1571" s="785">
        <v>7969.5</v>
      </c>
      <c r="W1571" s="1371">
        <v>31878</v>
      </c>
      <c r="X1571" s="785">
        <v>35703.360000000001</v>
      </c>
      <c r="Y1571" s="723"/>
      <c r="Z1571" s="723">
        <v>2016</v>
      </c>
      <c r="AA1571" s="723"/>
      <c r="AB1571" s="756" t="s">
        <v>876</v>
      </c>
      <c r="AC1571" s="756"/>
      <c r="AD1571" s="756"/>
      <c r="AE1571" s="756"/>
      <c r="AF1571" s="756"/>
      <c r="AG1571" s="756" t="s">
        <v>7435</v>
      </c>
      <c r="AH1571" s="756" t="s">
        <v>794</v>
      </c>
      <c r="AI1571" s="756">
        <v>210022450</v>
      </c>
      <c r="AJ1571" s="756" t="s">
        <v>7436</v>
      </c>
      <c r="AK1571" s="803"/>
    </row>
    <row r="1572" spans="1:37" s="192" customFormat="1" ht="100.5" customHeight="1">
      <c r="A1572" s="723" t="s">
        <v>7437</v>
      </c>
      <c r="B1572" s="1039" t="s">
        <v>33</v>
      </c>
      <c r="C1572" s="723" t="s">
        <v>5061</v>
      </c>
      <c r="D1572" s="723" t="s">
        <v>5043</v>
      </c>
      <c r="E1572" s="723" t="str">
        <f t="shared" si="56"/>
        <v>Прокладка</v>
      </c>
      <c r="F1572" s="723" t="s">
        <v>5062</v>
      </c>
      <c r="G1572" s="723" t="str">
        <f t="shared" si="57"/>
        <v>спирально-навитая, межфланцевая</v>
      </c>
      <c r="H1572" s="723"/>
      <c r="I1572" s="723"/>
      <c r="J1572" s="723" t="s">
        <v>1135</v>
      </c>
      <c r="K1572" s="723">
        <v>0</v>
      </c>
      <c r="L1572" s="723">
        <v>511010000</v>
      </c>
      <c r="M1572" s="749" t="s">
        <v>88</v>
      </c>
      <c r="N1572" s="723" t="s">
        <v>2115</v>
      </c>
      <c r="O1572" s="809" t="s">
        <v>4695</v>
      </c>
      <c r="P1572" s="723" t="s">
        <v>229</v>
      </c>
      <c r="Q1572" s="870" t="s">
        <v>230</v>
      </c>
      <c r="R1572" s="723" t="s">
        <v>2856</v>
      </c>
      <c r="S1572" s="723">
        <v>796</v>
      </c>
      <c r="T1572" s="723" t="s">
        <v>232</v>
      </c>
      <c r="U1572" s="785">
        <v>4</v>
      </c>
      <c r="V1572" s="785">
        <v>3622.5</v>
      </c>
      <c r="W1572" s="1371">
        <v>14490</v>
      </c>
      <c r="X1572" s="785">
        <v>16228.8</v>
      </c>
      <c r="Y1572" s="723"/>
      <c r="Z1572" s="723">
        <v>2016</v>
      </c>
      <c r="AA1572" s="723"/>
      <c r="AB1572" s="756" t="s">
        <v>876</v>
      </c>
      <c r="AC1572" s="756"/>
      <c r="AD1572" s="756"/>
      <c r="AE1572" s="756"/>
      <c r="AF1572" s="756"/>
      <c r="AG1572" s="756" t="s">
        <v>7438</v>
      </c>
      <c r="AH1572" s="756" t="s">
        <v>794</v>
      </c>
      <c r="AI1572" s="756">
        <v>210022451</v>
      </c>
      <c r="AJ1572" s="756" t="s">
        <v>7439</v>
      </c>
      <c r="AK1572" s="803"/>
    </row>
    <row r="1573" spans="1:37" s="192" customFormat="1" ht="100.5" customHeight="1">
      <c r="A1573" s="723" t="s">
        <v>7440</v>
      </c>
      <c r="B1573" s="1039" t="s">
        <v>33</v>
      </c>
      <c r="C1573" s="723" t="s">
        <v>6405</v>
      </c>
      <c r="D1573" s="723" t="s">
        <v>6406</v>
      </c>
      <c r="E1573" s="723" t="str">
        <f t="shared" si="56"/>
        <v>Канистра</v>
      </c>
      <c r="F1573" s="723" t="s">
        <v>6407</v>
      </c>
      <c r="G1573" s="723" t="str">
        <f t="shared" si="57"/>
        <v>из черного металла, вместимость менее 50 л</v>
      </c>
      <c r="H1573" s="723"/>
      <c r="I1573" s="723"/>
      <c r="J1573" s="723" t="s">
        <v>1135</v>
      </c>
      <c r="K1573" s="723">
        <v>50</v>
      </c>
      <c r="L1573" s="723">
        <v>511010000</v>
      </c>
      <c r="M1573" s="749" t="s">
        <v>88</v>
      </c>
      <c r="N1573" s="723" t="s">
        <v>2115</v>
      </c>
      <c r="O1573" s="809" t="s">
        <v>4695</v>
      </c>
      <c r="P1573" s="723" t="s">
        <v>229</v>
      </c>
      <c r="Q1573" s="870" t="s">
        <v>230</v>
      </c>
      <c r="R1573" s="723" t="s">
        <v>2856</v>
      </c>
      <c r="S1573" s="723">
        <v>796</v>
      </c>
      <c r="T1573" s="723" t="s">
        <v>232</v>
      </c>
      <c r="U1573" s="785">
        <v>8</v>
      </c>
      <c r="V1573" s="785">
        <v>7000</v>
      </c>
      <c r="W1573" s="1371">
        <v>56000</v>
      </c>
      <c r="X1573" s="785">
        <v>62720</v>
      </c>
      <c r="Y1573" s="723" t="s">
        <v>4270</v>
      </c>
      <c r="Z1573" s="723">
        <v>2016</v>
      </c>
      <c r="AA1573" s="723"/>
      <c r="AB1573" s="756" t="s">
        <v>876</v>
      </c>
      <c r="AC1573" s="756"/>
      <c r="AD1573" s="756"/>
      <c r="AE1573" s="756"/>
      <c r="AF1573" s="756"/>
      <c r="AG1573" s="756" t="s">
        <v>7441</v>
      </c>
      <c r="AH1573" s="756" t="s">
        <v>794</v>
      </c>
      <c r="AI1573" s="756">
        <v>240000009</v>
      </c>
      <c r="AJ1573" s="756" t="s">
        <v>6409</v>
      </c>
      <c r="AK1573" s="803"/>
    </row>
    <row r="1574" spans="1:37" s="192" customFormat="1" ht="100.5" customHeight="1">
      <c r="A1574" s="723" t="s">
        <v>7442</v>
      </c>
      <c r="B1574" s="1039" t="s">
        <v>33</v>
      </c>
      <c r="C1574" s="723" t="s">
        <v>7443</v>
      </c>
      <c r="D1574" s="723" t="s">
        <v>7444</v>
      </c>
      <c r="E1574" s="723" t="str">
        <f t="shared" si="56"/>
        <v>Фляга</v>
      </c>
      <c r="F1574" s="723" t="s">
        <v>7445</v>
      </c>
      <c r="G1574" s="723" t="str">
        <f t="shared" si="57"/>
        <v>алюминиевая, вместимость 40 л, цельнотянутая</v>
      </c>
      <c r="H1574" s="723"/>
      <c r="I1574" s="723"/>
      <c r="J1574" s="723" t="s">
        <v>1135</v>
      </c>
      <c r="K1574" s="723">
        <v>60</v>
      </c>
      <c r="L1574" s="723">
        <v>511010000</v>
      </c>
      <c r="M1574" s="749" t="s">
        <v>88</v>
      </c>
      <c r="N1574" s="723" t="s">
        <v>2115</v>
      </c>
      <c r="O1574" s="809" t="s">
        <v>4695</v>
      </c>
      <c r="P1574" s="723" t="s">
        <v>229</v>
      </c>
      <c r="Q1574" s="870" t="s">
        <v>230</v>
      </c>
      <c r="R1574" s="723" t="s">
        <v>2856</v>
      </c>
      <c r="S1574" s="723">
        <v>796</v>
      </c>
      <c r="T1574" s="723" t="s">
        <v>232</v>
      </c>
      <c r="U1574" s="785">
        <v>4</v>
      </c>
      <c r="V1574" s="785">
        <v>19260</v>
      </c>
      <c r="W1574" s="1371">
        <v>77040</v>
      </c>
      <c r="X1574" s="785">
        <v>86284.800000000003</v>
      </c>
      <c r="Y1574" s="723" t="s">
        <v>4270</v>
      </c>
      <c r="Z1574" s="723">
        <v>2016</v>
      </c>
      <c r="AA1574" s="723"/>
      <c r="AB1574" s="756" t="s">
        <v>876</v>
      </c>
      <c r="AC1574" s="756"/>
      <c r="AD1574" s="756"/>
      <c r="AE1574" s="756"/>
      <c r="AF1574" s="756"/>
      <c r="AG1574" s="756" t="s">
        <v>7446</v>
      </c>
      <c r="AH1574" s="756" t="s">
        <v>794</v>
      </c>
      <c r="AI1574" s="756">
        <v>240000100</v>
      </c>
      <c r="AJ1574" s="756" t="s">
        <v>7447</v>
      </c>
      <c r="AK1574" s="803"/>
    </row>
    <row r="1575" spans="1:37" s="550" customFormat="1" ht="100.5" customHeight="1">
      <c r="A1575" s="843" t="s">
        <v>7448</v>
      </c>
      <c r="B1575" s="1078" t="s">
        <v>33</v>
      </c>
      <c r="C1575" s="843" t="s">
        <v>6810</v>
      </c>
      <c r="D1575" s="843" t="s">
        <v>4915</v>
      </c>
      <c r="E1575" s="843" t="str">
        <f t="shared" si="56"/>
        <v>Масло</v>
      </c>
      <c r="F1575" s="843" t="s">
        <v>6811</v>
      </c>
      <c r="G1575" s="843" t="str">
        <f t="shared" si="57"/>
        <v>турбинное, марка Тп-22</v>
      </c>
      <c r="H1575" s="843"/>
      <c r="I1575" s="843"/>
      <c r="J1575" s="843" t="s">
        <v>1135</v>
      </c>
      <c r="K1575" s="843">
        <v>60</v>
      </c>
      <c r="L1575" s="843">
        <v>511010000</v>
      </c>
      <c r="M1575" s="997" t="s">
        <v>88</v>
      </c>
      <c r="N1575" s="843" t="s">
        <v>2115</v>
      </c>
      <c r="O1575" s="925" t="s">
        <v>4695</v>
      </c>
      <c r="P1575" s="843" t="s">
        <v>229</v>
      </c>
      <c r="Q1575" s="1062" t="s">
        <v>230</v>
      </c>
      <c r="R1575" s="843" t="s">
        <v>2856</v>
      </c>
      <c r="S1575" s="843">
        <v>166</v>
      </c>
      <c r="T1575" s="843" t="s">
        <v>902</v>
      </c>
      <c r="U1575" s="892">
        <v>2751.02</v>
      </c>
      <c r="V1575" s="892">
        <v>580</v>
      </c>
      <c r="W1575" s="1377">
        <v>0</v>
      </c>
      <c r="X1575" s="892">
        <v>0</v>
      </c>
      <c r="Y1575" s="843" t="s">
        <v>4270</v>
      </c>
      <c r="Z1575" s="843">
        <v>2016</v>
      </c>
      <c r="AA1575" s="843"/>
      <c r="AB1575" s="894" t="s">
        <v>876</v>
      </c>
      <c r="AC1575" s="894"/>
      <c r="AD1575" s="894"/>
      <c r="AE1575" s="894"/>
      <c r="AF1575" s="894"/>
      <c r="AG1575" s="894" t="s">
        <v>7449</v>
      </c>
      <c r="AH1575" s="894" t="s">
        <v>794</v>
      </c>
      <c r="AI1575" s="894">
        <v>230000016</v>
      </c>
      <c r="AJ1575" s="894" t="s">
        <v>6813</v>
      </c>
      <c r="AK1575" s="1064"/>
    </row>
    <row r="1576" spans="1:37" s="550" customFormat="1" ht="100.5" customHeight="1">
      <c r="A1576" s="843" t="s">
        <v>13461</v>
      </c>
      <c r="B1576" s="1078" t="s">
        <v>33</v>
      </c>
      <c r="C1576" s="843" t="s">
        <v>6810</v>
      </c>
      <c r="D1576" s="843" t="s">
        <v>4915</v>
      </c>
      <c r="E1576" s="843" t="str">
        <f t="shared" ref="E1576" si="58">D1576</f>
        <v>Масло</v>
      </c>
      <c r="F1576" s="843" t="s">
        <v>6811</v>
      </c>
      <c r="G1576" s="843" t="str">
        <f t="shared" ref="G1576" si="59">F1576</f>
        <v>турбинное, марка Тп-22</v>
      </c>
      <c r="H1576" s="843"/>
      <c r="I1576" s="843"/>
      <c r="J1576" s="843" t="s">
        <v>1135</v>
      </c>
      <c r="K1576" s="843">
        <v>60</v>
      </c>
      <c r="L1576" s="843">
        <v>511010000</v>
      </c>
      <c r="M1576" s="997" t="s">
        <v>88</v>
      </c>
      <c r="N1576" s="843" t="s">
        <v>2115</v>
      </c>
      <c r="O1576" s="925" t="s">
        <v>4695</v>
      </c>
      <c r="P1576" s="843" t="s">
        <v>229</v>
      </c>
      <c r="Q1576" s="1062" t="s">
        <v>230</v>
      </c>
      <c r="R1576" s="843" t="s">
        <v>2856</v>
      </c>
      <c r="S1576" s="843">
        <v>166</v>
      </c>
      <c r="T1576" s="843" t="s">
        <v>902</v>
      </c>
      <c r="U1576" s="892">
        <v>2751.02</v>
      </c>
      <c r="V1576" s="892">
        <v>580</v>
      </c>
      <c r="W1576" s="1377">
        <v>0</v>
      </c>
      <c r="X1576" s="892">
        <v>0</v>
      </c>
      <c r="Y1576" s="843" t="s">
        <v>4270</v>
      </c>
      <c r="Z1576" s="843">
        <v>2016</v>
      </c>
      <c r="AA1576" s="843" t="s">
        <v>3133</v>
      </c>
      <c r="AB1576" s="894" t="s">
        <v>876</v>
      </c>
      <c r="AC1576" s="894"/>
      <c r="AD1576" s="894"/>
      <c r="AE1576" s="894"/>
      <c r="AF1576" s="894"/>
      <c r="AG1576" s="894" t="s">
        <v>7449</v>
      </c>
      <c r="AH1576" s="894" t="s">
        <v>794</v>
      </c>
      <c r="AI1576" s="894">
        <v>230000016</v>
      </c>
      <c r="AJ1576" s="894" t="s">
        <v>6813</v>
      </c>
      <c r="AK1576" s="1064"/>
    </row>
    <row r="1577" spans="1:37" s="192" customFormat="1" ht="100.5" customHeight="1">
      <c r="A1577" s="723" t="s">
        <v>7450</v>
      </c>
      <c r="B1577" s="1039" t="s">
        <v>33</v>
      </c>
      <c r="C1577" s="723" t="s">
        <v>7451</v>
      </c>
      <c r="D1577" s="723" t="s">
        <v>6830</v>
      </c>
      <c r="E1577" s="723" t="str">
        <f t="shared" si="56"/>
        <v>Противогаз</v>
      </c>
      <c r="F1577" s="723" t="s">
        <v>6939</v>
      </c>
      <c r="G1577" s="723" t="str">
        <f t="shared" si="57"/>
        <v>фильтрующий, фильтрование окружающего воздуха</v>
      </c>
      <c r="H1577" s="723"/>
      <c r="I1577" s="723"/>
      <c r="J1577" s="723" t="s">
        <v>1135</v>
      </c>
      <c r="K1577" s="723">
        <v>0</v>
      </c>
      <c r="L1577" s="723">
        <v>511010000</v>
      </c>
      <c r="M1577" s="749" t="s">
        <v>88</v>
      </c>
      <c r="N1577" s="723" t="s">
        <v>2115</v>
      </c>
      <c r="O1577" s="809" t="s">
        <v>4695</v>
      </c>
      <c r="P1577" s="723" t="s">
        <v>229</v>
      </c>
      <c r="Q1577" s="870" t="s">
        <v>230</v>
      </c>
      <c r="R1577" s="723" t="s">
        <v>2856</v>
      </c>
      <c r="S1577" s="723">
        <v>796</v>
      </c>
      <c r="T1577" s="723" t="s">
        <v>232</v>
      </c>
      <c r="U1577" s="785">
        <v>7</v>
      </c>
      <c r="V1577" s="785">
        <v>44750</v>
      </c>
      <c r="W1577" s="1371">
        <v>313250</v>
      </c>
      <c r="X1577" s="785">
        <v>350840</v>
      </c>
      <c r="Y1577" s="723"/>
      <c r="Z1577" s="723">
        <v>2016</v>
      </c>
      <c r="AA1577" s="723"/>
      <c r="AB1577" s="756" t="s">
        <v>876</v>
      </c>
      <c r="AC1577" s="756"/>
      <c r="AD1577" s="756"/>
      <c r="AE1577" s="756"/>
      <c r="AF1577" s="756"/>
      <c r="AG1577" s="756" t="s">
        <v>7452</v>
      </c>
      <c r="AH1577" s="756" t="s">
        <v>794</v>
      </c>
      <c r="AI1577" s="756">
        <v>210000737</v>
      </c>
      <c r="AJ1577" s="756" t="s">
        <v>7453</v>
      </c>
      <c r="AK1577" s="803"/>
    </row>
    <row r="1578" spans="1:37" s="192" customFormat="1" ht="100.5" customHeight="1">
      <c r="A1578" s="723" t="s">
        <v>7454</v>
      </c>
      <c r="B1578" s="1039" t="s">
        <v>33</v>
      </c>
      <c r="C1578" s="723" t="s">
        <v>6639</v>
      </c>
      <c r="D1578" s="723" t="s">
        <v>6423</v>
      </c>
      <c r="E1578" s="723" t="str">
        <f t="shared" si="56"/>
        <v>Паронит</v>
      </c>
      <c r="F1578" s="723" t="s">
        <v>6640</v>
      </c>
      <c r="G1578" s="723" t="str">
        <f t="shared" si="57"/>
        <v>марка ПОН-Б, общего назначения, толщина 1,0 мм, ГОСТ 481-80</v>
      </c>
      <c r="H1578" s="723"/>
      <c r="I1578" s="723"/>
      <c r="J1578" s="723" t="s">
        <v>1135</v>
      </c>
      <c r="K1578" s="723">
        <v>0</v>
      </c>
      <c r="L1578" s="723">
        <v>511010000</v>
      </c>
      <c r="M1578" s="749" t="s">
        <v>88</v>
      </c>
      <c r="N1578" s="723" t="s">
        <v>2115</v>
      </c>
      <c r="O1578" s="809" t="s">
        <v>4695</v>
      </c>
      <c r="P1578" s="723" t="s">
        <v>229</v>
      </c>
      <c r="Q1578" s="870" t="s">
        <v>230</v>
      </c>
      <c r="R1578" s="723" t="s">
        <v>2856</v>
      </c>
      <c r="S1578" s="723">
        <v>166</v>
      </c>
      <c r="T1578" s="723" t="s">
        <v>902</v>
      </c>
      <c r="U1578" s="785">
        <v>20.04</v>
      </c>
      <c r="V1578" s="785">
        <v>2500</v>
      </c>
      <c r="W1578" s="1371">
        <v>50100</v>
      </c>
      <c r="X1578" s="785">
        <v>56112</v>
      </c>
      <c r="Y1578" s="723"/>
      <c r="Z1578" s="723">
        <v>2016</v>
      </c>
      <c r="AA1578" s="723"/>
      <c r="AB1578" s="756" t="s">
        <v>876</v>
      </c>
      <c r="AC1578" s="756"/>
      <c r="AD1578" s="756"/>
      <c r="AE1578" s="756"/>
      <c r="AF1578" s="756"/>
      <c r="AG1578" s="756" t="s">
        <v>7455</v>
      </c>
      <c r="AH1578" s="756" t="s">
        <v>794</v>
      </c>
      <c r="AI1578" s="756">
        <v>210000933</v>
      </c>
      <c r="AJ1578" s="756" t="s">
        <v>7002</v>
      </c>
      <c r="AK1578" s="803"/>
    </row>
    <row r="1579" spans="1:37" s="192" customFormat="1" ht="100.5" customHeight="1">
      <c r="A1579" s="723" t="s">
        <v>7456</v>
      </c>
      <c r="B1579" s="1039" t="s">
        <v>33</v>
      </c>
      <c r="C1579" s="723" t="s">
        <v>6624</v>
      </c>
      <c r="D1579" s="723" t="s">
        <v>6423</v>
      </c>
      <c r="E1579" s="723" t="str">
        <f t="shared" si="56"/>
        <v>Паронит</v>
      </c>
      <c r="F1579" s="723" t="s">
        <v>6625</v>
      </c>
      <c r="G1579" s="723" t="str">
        <f t="shared" si="57"/>
        <v>марка ПОН-Б, общего назначения, толщина 3,0 мм, ГОСТ 481-80</v>
      </c>
      <c r="H1579" s="723"/>
      <c r="I1579" s="723"/>
      <c r="J1579" s="723" t="s">
        <v>1135</v>
      </c>
      <c r="K1579" s="723">
        <v>0</v>
      </c>
      <c r="L1579" s="723">
        <v>511010000</v>
      </c>
      <c r="M1579" s="749" t="s">
        <v>88</v>
      </c>
      <c r="N1579" s="723" t="s">
        <v>2115</v>
      </c>
      <c r="O1579" s="809" t="s">
        <v>4695</v>
      </c>
      <c r="P1579" s="723" t="s">
        <v>229</v>
      </c>
      <c r="Q1579" s="870" t="s">
        <v>230</v>
      </c>
      <c r="R1579" s="723" t="s">
        <v>2856</v>
      </c>
      <c r="S1579" s="723">
        <v>166</v>
      </c>
      <c r="T1579" s="723" t="s">
        <v>902</v>
      </c>
      <c r="U1579" s="785">
        <v>66.099999999999994</v>
      </c>
      <c r="V1579" s="785">
        <v>2500</v>
      </c>
      <c r="W1579" s="1371">
        <v>165250</v>
      </c>
      <c r="X1579" s="785">
        <v>185080</v>
      </c>
      <c r="Y1579" s="723"/>
      <c r="Z1579" s="723">
        <v>2016</v>
      </c>
      <c r="AA1579" s="723"/>
      <c r="AB1579" s="756" t="s">
        <v>876</v>
      </c>
      <c r="AC1579" s="756"/>
      <c r="AD1579" s="756"/>
      <c r="AE1579" s="756"/>
      <c r="AF1579" s="756"/>
      <c r="AG1579" s="756" t="s">
        <v>7457</v>
      </c>
      <c r="AH1579" s="756" t="s">
        <v>794</v>
      </c>
      <c r="AI1579" s="756">
        <v>210000935</v>
      </c>
      <c r="AJ1579" s="756" t="s">
        <v>6627</v>
      </c>
      <c r="AK1579" s="803"/>
    </row>
    <row r="1580" spans="1:37" s="192" customFormat="1" ht="100.5" customHeight="1">
      <c r="A1580" s="723" t="s">
        <v>7458</v>
      </c>
      <c r="B1580" s="1039" t="s">
        <v>33</v>
      </c>
      <c r="C1580" s="723" t="s">
        <v>6433</v>
      </c>
      <c r="D1580" s="723" t="s">
        <v>6434</v>
      </c>
      <c r="E1580" s="723" t="str">
        <f t="shared" si="56"/>
        <v>Мембрана</v>
      </c>
      <c r="F1580" s="723" t="s">
        <v>6435</v>
      </c>
      <c r="G1580" s="723" t="str">
        <f t="shared" si="57"/>
        <v>для регулятора давления, из мембранного полотна толщина 3 мм</v>
      </c>
      <c r="H1580" s="723"/>
      <c r="I1580" s="723"/>
      <c r="J1580" s="723" t="s">
        <v>1135</v>
      </c>
      <c r="K1580" s="723">
        <v>0</v>
      </c>
      <c r="L1580" s="723">
        <v>511010000</v>
      </c>
      <c r="M1580" s="749" t="s">
        <v>88</v>
      </c>
      <c r="N1580" s="723" t="s">
        <v>2115</v>
      </c>
      <c r="O1580" s="809" t="s">
        <v>4695</v>
      </c>
      <c r="P1580" s="723" t="s">
        <v>229</v>
      </c>
      <c r="Q1580" s="870" t="s">
        <v>230</v>
      </c>
      <c r="R1580" s="723" t="s">
        <v>2856</v>
      </c>
      <c r="S1580" s="723">
        <v>796</v>
      </c>
      <c r="T1580" s="723" t="s">
        <v>232</v>
      </c>
      <c r="U1580" s="785">
        <v>3</v>
      </c>
      <c r="V1580" s="785">
        <v>13200</v>
      </c>
      <c r="W1580" s="1371">
        <v>39600</v>
      </c>
      <c r="X1580" s="785">
        <v>44352</v>
      </c>
      <c r="Y1580" s="723"/>
      <c r="Z1580" s="723">
        <v>2016</v>
      </c>
      <c r="AA1580" s="723"/>
      <c r="AB1580" s="756" t="s">
        <v>876</v>
      </c>
      <c r="AC1580" s="756"/>
      <c r="AD1580" s="756"/>
      <c r="AE1580" s="756"/>
      <c r="AF1580" s="756"/>
      <c r="AG1580" s="756" t="s">
        <v>7459</v>
      </c>
      <c r="AH1580" s="756" t="s">
        <v>794</v>
      </c>
      <c r="AI1580" s="756">
        <v>210010328</v>
      </c>
      <c r="AJ1580" s="756" t="s">
        <v>6437</v>
      </c>
      <c r="AK1580" s="803"/>
    </row>
    <row r="1581" spans="1:37" s="192" customFormat="1" ht="100.5" customHeight="1">
      <c r="A1581" s="723" t="s">
        <v>7460</v>
      </c>
      <c r="B1581" s="1039" t="s">
        <v>33</v>
      </c>
      <c r="C1581" s="723" t="s">
        <v>7461</v>
      </c>
      <c r="D1581" s="723" t="s">
        <v>6830</v>
      </c>
      <c r="E1581" s="723" t="str">
        <f t="shared" si="56"/>
        <v>Противогаз</v>
      </c>
      <c r="F1581" s="723" t="s">
        <v>7462</v>
      </c>
      <c r="G1581" s="723" t="str">
        <f t="shared" si="57"/>
        <v>изолирующий, подача воздуха, генерируемого патроном</v>
      </c>
      <c r="H1581" s="723"/>
      <c r="I1581" s="723"/>
      <c r="J1581" s="723" t="s">
        <v>1135</v>
      </c>
      <c r="K1581" s="723">
        <v>0</v>
      </c>
      <c r="L1581" s="723">
        <v>511010000</v>
      </c>
      <c r="M1581" s="749" t="s">
        <v>88</v>
      </c>
      <c r="N1581" s="723" t="s">
        <v>2115</v>
      </c>
      <c r="O1581" s="809" t="s">
        <v>4695</v>
      </c>
      <c r="P1581" s="723" t="s">
        <v>229</v>
      </c>
      <c r="Q1581" s="870" t="s">
        <v>230</v>
      </c>
      <c r="R1581" s="723" t="s">
        <v>2856</v>
      </c>
      <c r="S1581" s="723">
        <v>796</v>
      </c>
      <c r="T1581" s="723" t="s">
        <v>232</v>
      </c>
      <c r="U1581" s="785">
        <v>4</v>
      </c>
      <c r="V1581" s="785">
        <v>65000</v>
      </c>
      <c r="W1581" s="1371">
        <v>260000</v>
      </c>
      <c r="X1581" s="785">
        <v>291200</v>
      </c>
      <c r="Y1581" s="723"/>
      <c r="Z1581" s="723">
        <v>2016</v>
      </c>
      <c r="AA1581" s="723"/>
      <c r="AB1581" s="756" t="s">
        <v>876</v>
      </c>
      <c r="AC1581" s="756"/>
      <c r="AD1581" s="756"/>
      <c r="AE1581" s="756"/>
      <c r="AF1581" s="756"/>
      <c r="AG1581" s="756" t="s">
        <v>7463</v>
      </c>
      <c r="AH1581" s="756" t="s">
        <v>794</v>
      </c>
      <c r="AI1581" s="756">
        <v>210011177</v>
      </c>
      <c r="AJ1581" s="756" t="s">
        <v>7464</v>
      </c>
      <c r="AK1581" s="803"/>
    </row>
    <row r="1582" spans="1:37" s="192" customFormat="1" ht="100.5" customHeight="1">
      <c r="A1582" s="723" t="s">
        <v>7465</v>
      </c>
      <c r="B1582" s="1039" t="s">
        <v>33</v>
      </c>
      <c r="C1582" s="723" t="s">
        <v>6439</v>
      </c>
      <c r="D1582" s="723" t="s">
        <v>6423</v>
      </c>
      <c r="E1582" s="723" t="str">
        <f t="shared" si="56"/>
        <v>Паронит</v>
      </c>
      <c r="F1582" s="723" t="s">
        <v>6440</v>
      </c>
      <c r="G1582" s="723" t="str">
        <f t="shared" si="57"/>
        <v>марка ПОН, общего назначения, толщина 2,0 мм, ГОСТ 481-80</v>
      </c>
      <c r="H1582" s="723"/>
      <c r="I1582" s="723"/>
      <c r="J1582" s="723" t="s">
        <v>1135</v>
      </c>
      <c r="K1582" s="723">
        <v>0</v>
      </c>
      <c r="L1582" s="723">
        <v>511010000</v>
      </c>
      <c r="M1582" s="749" t="s">
        <v>88</v>
      </c>
      <c r="N1582" s="723" t="s">
        <v>2115</v>
      </c>
      <c r="O1582" s="809" t="s">
        <v>4695</v>
      </c>
      <c r="P1582" s="723" t="s">
        <v>229</v>
      </c>
      <c r="Q1582" s="870" t="s">
        <v>230</v>
      </c>
      <c r="R1582" s="723" t="s">
        <v>2856</v>
      </c>
      <c r="S1582" s="723">
        <v>166</v>
      </c>
      <c r="T1582" s="723" t="s">
        <v>902</v>
      </c>
      <c r="U1582" s="785">
        <v>30</v>
      </c>
      <c r="V1582" s="785">
        <v>2000</v>
      </c>
      <c r="W1582" s="1371">
        <v>60000</v>
      </c>
      <c r="X1582" s="785">
        <v>67200</v>
      </c>
      <c r="Y1582" s="723"/>
      <c r="Z1582" s="723">
        <v>2016</v>
      </c>
      <c r="AA1582" s="723"/>
      <c r="AB1582" s="756" t="s">
        <v>876</v>
      </c>
      <c r="AC1582" s="756"/>
      <c r="AD1582" s="756"/>
      <c r="AE1582" s="756"/>
      <c r="AF1582" s="756"/>
      <c r="AG1582" s="756" t="s">
        <v>7466</v>
      </c>
      <c r="AH1582" s="756" t="s">
        <v>794</v>
      </c>
      <c r="AI1582" s="756">
        <v>210012437</v>
      </c>
      <c r="AJ1582" s="756" t="s">
        <v>6442</v>
      </c>
      <c r="AK1582" s="803"/>
    </row>
    <row r="1583" spans="1:37" s="192" customFormat="1" ht="100.5" customHeight="1">
      <c r="A1583" s="723" t="s">
        <v>7467</v>
      </c>
      <c r="B1583" s="1039" t="s">
        <v>33</v>
      </c>
      <c r="C1583" s="723" t="s">
        <v>6639</v>
      </c>
      <c r="D1583" s="723" t="s">
        <v>6423</v>
      </c>
      <c r="E1583" s="723" t="str">
        <f t="shared" si="56"/>
        <v>Паронит</v>
      </c>
      <c r="F1583" s="723" t="s">
        <v>6640</v>
      </c>
      <c r="G1583" s="723" t="str">
        <f t="shared" si="57"/>
        <v>марка ПОН-Б, общего назначения, толщина 1,0 мм, ГОСТ 481-80</v>
      </c>
      <c r="H1583" s="723"/>
      <c r="I1583" s="723"/>
      <c r="J1583" s="723" t="s">
        <v>1135</v>
      </c>
      <c r="K1583" s="723">
        <v>0</v>
      </c>
      <c r="L1583" s="723">
        <v>511010000</v>
      </c>
      <c r="M1583" s="749" t="s">
        <v>88</v>
      </c>
      <c r="N1583" s="723" t="s">
        <v>2115</v>
      </c>
      <c r="O1583" s="809" t="s">
        <v>4695</v>
      </c>
      <c r="P1583" s="723" t="s">
        <v>229</v>
      </c>
      <c r="Q1583" s="870" t="s">
        <v>230</v>
      </c>
      <c r="R1583" s="723" t="s">
        <v>2856</v>
      </c>
      <c r="S1583" s="723">
        <v>166</v>
      </c>
      <c r="T1583" s="723" t="s">
        <v>902</v>
      </c>
      <c r="U1583" s="785">
        <v>50</v>
      </c>
      <c r="V1583" s="785">
        <v>1500</v>
      </c>
      <c r="W1583" s="1371">
        <v>75000</v>
      </c>
      <c r="X1583" s="785">
        <v>84000</v>
      </c>
      <c r="Y1583" s="723"/>
      <c r="Z1583" s="723">
        <v>2016</v>
      </c>
      <c r="AA1583" s="723"/>
      <c r="AB1583" s="756" t="s">
        <v>876</v>
      </c>
      <c r="AC1583" s="756"/>
      <c r="AD1583" s="756"/>
      <c r="AE1583" s="756"/>
      <c r="AF1583" s="756"/>
      <c r="AG1583" s="756" t="s">
        <v>7468</v>
      </c>
      <c r="AH1583" s="756" t="s">
        <v>794</v>
      </c>
      <c r="AI1583" s="756">
        <v>210013786</v>
      </c>
      <c r="AJ1583" s="756" t="s">
        <v>6642</v>
      </c>
      <c r="AK1583" s="803"/>
    </row>
    <row r="1584" spans="1:37" s="192" customFormat="1" ht="100.5" customHeight="1">
      <c r="A1584" s="723" t="s">
        <v>7469</v>
      </c>
      <c r="B1584" s="1039" t="s">
        <v>33</v>
      </c>
      <c r="C1584" s="723" t="s">
        <v>6624</v>
      </c>
      <c r="D1584" s="723" t="s">
        <v>6423</v>
      </c>
      <c r="E1584" s="723" t="str">
        <f t="shared" si="56"/>
        <v>Паронит</v>
      </c>
      <c r="F1584" s="723" t="s">
        <v>6625</v>
      </c>
      <c r="G1584" s="723" t="str">
        <f t="shared" si="57"/>
        <v>марка ПОН-Б, общего назначения, толщина 3,0 мм, ГОСТ 481-80</v>
      </c>
      <c r="H1584" s="723"/>
      <c r="I1584" s="723"/>
      <c r="J1584" s="723" t="s">
        <v>1135</v>
      </c>
      <c r="K1584" s="723">
        <v>0</v>
      </c>
      <c r="L1584" s="723">
        <v>511010000</v>
      </c>
      <c r="M1584" s="749" t="s">
        <v>88</v>
      </c>
      <c r="N1584" s="723" t="s">
        <v>2115</v>
      </c>
      <c r="O1584" s="809" t="s">
        <v>4695</v>
      </c>
      <c r="P1584" s="723" t="s">
        <v>229</v>
      </c>
      <c r="Q1584" s="870" t="s">
        <v>230</v>
      </c>
      <c r="R1584" s="723" t="s">
        <v>2856</v>
      </c>
      <c r="S1584" s="723">
        <v>166</v>
      </c>
      <c r="T1584" s="723" t="s">
        <v>902</v>
      </c>
      <c r="U1584" s="785">
        <v>100</v>
      </c>
      <c r="V1584" s="785">
        <v>2500</v>
      </c>
      <c r="W1584" s="1371">
        <v>250000</v>
      </c>
      <c r="X1584" s="785">
        <v>280000</v>
      </c>
      <c r="Y1584" s="723"/>
      <c r="Z1584" s="723">
        <v>2016</v>
      </c>
      <c r="AA1584" s="723"/>
      <c r="AB1584" s="756" t="s">
        <v>876</v>
      </c>
      <c r="AC1584" s="756"/>
      <c r="AD1584" s="756"/>
      <c r="AE1584" s="756"/>
      <c r="AF1584" s="756"/>
      <c r="AG1584" s="756" t="s">
        <v>7470</v>
      </c>
      <c r="AH1584" s="756" t="s">
        <v>794</v>
      </c>
      <c r="AI1584" s="756">
        <v>210013787</v>
      </c>
      <c r="AJ1584" s="756" t="s">
        <v>7338</v>
      </c>
      <c r="AK1584" s="803"/>
    </row>
    <row r="1585" spans="1:37" s="192" customFormat="1" ht="100.5" customHeight="1">
      <c r="A1585" s="723" t="s">
        <v>7471</v>
      </c>
      <c r="B1585" s="1039" t="s">
        <v>33</v>
      </c>
      <c r="C1585" s="723" t="s">
        <v>6644</v>
      </c>
      <c r="D1585" s="723" t="s">
        <v>6423</v>
      </c>
      <c r="E1585" s="723" t="str">
        <f t="shared" si="56"/>
        <v>Паронит</v>
      </c>
      <c r="F1585" s="723" t="s">
        <v>6645</v>
      </c>
      <c r="G1585" s="723" t="str">
        <f t="shared" si="57"/>
        <v>марка ПОН, общего назначения, толщина 3,0 мм, ГОСТ 481-80</v>
      </c>
      <c r="H1585" s="723"/>
      <c r="I1585" s="723"/>
      <c r="J1585" s="723" t="s">
        <v>1135</v>
      </c>
      <c r="K1585" s="723">
        <v>0</v>
      </c>
      <c r="L1585" s="723">
        <v>511010000</v>
      </c>
      <c r="M1585" s="749" t="s">
        <v>88</v>
      </c>
      <c r="N1585" s="723" t="s">
        <v>2115</v>
      </c>
      <c r="O1585" s="809" t="s">
        <v>4695</v>
      </c>
      <c r="P1585" s="723" t="s">
        <v>229</v>
      </c>
      <c r="Q1585" s="870" t="s">
        <v>230</v>
      </c>
      <c r="R1585" s="723" t="s">
        <v>2856</v>
      </c>
      <c r="S1585" s="723">
        <v>166</v>
      </c>
      <c r="T1585" s="723" t="s">
        <v>902</v>
      </c>
      <c r="U1585" s="785">
        <v>10</v>
      </c>
      <c r="V1585" s="785">
        <v>544.79999999999995</v>
      </c>
      <c r="W1585" s="1371">
        <v>5448</v>
      </c>
      <c r="X1585" s="785">
        <v>6101.76</v>
      </c>
      <c r="Y1585" s="723"/>
      <c r="Z1585" s="723">
        <v>2016</v>
      </c>
      <c r="AA1585" s="723"/>
      <c r="AB1585" s="756" t="s">
        <v>876</v>
      </c>
      <c r="AC1585" s="756"/>
      <c r="AD1585" s="756"/>
      <c r="AE1585" s="756"/>
      <c r="AF1585" s="756"/>
      <c r="AG1585" s="756" t="s">
        <v>7472</v>
      </c>
      <c r="AH1585" s="756" t="s">
        <v>794</v>
      </c>
      <c r="AI1585" s="756">
        <v>210013920</v>
      </c>
      <c r="AJ1585" s="756" t="s">
        <v>6647</v>
      </c>
      <c r="AK1585" s="803"/>
    </row>
    <row r="1586" spans="1:37" s="192" customFormat="1" ht="100.5" customHeight="1">
      <c r="A1586" s="723" t="s">
        <v>7473</v>
      </c>
      <c r="B1586" s="1039" t="s">
        <v>33</v>
      </c>
      <c r="C1586" s="723" t="s">
        <v>6478</v>
      </c>
      <c r="D1586" s="723" t="s">
        <v>5172</v>
      </c>
      <c r="E1586" s="723" t="str">
        <f t="shared" si="56"/>
        <v>Рукав</v>
      </c>
      <c r="F1586" s="723" t="s">
        <v>6479</v>
      </c>
      <c r="G1586" s="723" t="str">
        <f t="shared" si="57"/>
        <v>пожарный, внутренний диаметр 51   , ГОСТ 7877-75</v>
      </c>
      <c r="H1586" s="723"/>
      <c r="I1586" s="723"/>
      <c r="J1586" s="723" t="s">
        <v>38</v>
      </c>
      <c r="K1586" s="723">
        <v>0</v>
      </c>
      <c r="L1586" s="762">
        <v>511010000</v>
      </c>
      <c r="M1586" s="745" t="s">
        <v>87</v>
      </c>
      <c r="N1586" s="723" t="s">
        <v>2115</v>
      </c>
      <c r="O1586" s="745" t="s">
        <v>87</v>
      </c>
      <c r="P1586" s="723" t="s">
        <v>229</v>
      </c>
      <c r="Q1586" s="870" t="s">
        <v>230</v>
      </c>
      <c r="R1586" s="723" t="s">
        <v>2856</v>
      </c>
      <c r="S1586" s="723">
        <v>6</v>
      </c>
      <c r="T1586" s="723" t="s">
        <v>5174</v>
      </c>
      <c r="U1586" s="785">
        <v>11</v>
      </c>
      <c r="V1586" s="785">
        <v>1712</v>
      </c>
      <c r="W1586" s="1371">
        <v>18832</v>
      </c>
      <c r="X1586" s="785">
        <v>21091.84</v>
      </c>
      <c r="Y1586" s="723"/>
      <c r="Z1586" s="723">
        <v>2016</v>
      </c>
      <c r="AA1586" s="723"/>
      <c r="AB1586" s="756" t="s">
        <v>876</v>
      </c>
      <c r="AC1586" s="756" t="s">
        <v>209</v>
      </c>
      <c r="AD1586" s="756"/>
      <c r="AE1586" s="756"/>
      <c r="AF1586" s="756"/>
      <c r="AG1586" s="756" t="s">
        <v>7474</v>
      </c>
      <c r="AH1586" s="756" t="s">
        <v>794</v>
      </c>
      <c r="AI1586" s="756">
        <v>210000329</v>
      </c>
      <c r="AJ1586" s="756" t="s">
        <v>6944</v>
      </c>
      <c r="AK1586" s="803"/>
    </row>
    <row r="1587" spans="1:37" s="192" customFormat="1" ht="100.5" customHeight="1">
      <c r="A1587" s="723" t="s">
        <v>7475</v>
      </c>
      <c r="B1587" s="1039" t="s">
        <v>33</v>
      </c>
      <c r="C1587" s="723" t="s">
        <v>7476</v>
      </c>
      <c r="D1587" s="723" t="s">
        <v>7477</v>
      </c>
      <c r="E1587" s="723" t="s">
        <v>7477</v>
      </c>
      <c r="F1587" s="723" t="s">
        <v>7478</v>
      </c>
      <c r="G1587" s="723" t="s">
        <v>7478</v>
      </c>
      <c r="H1587" s="723"/>
      <c r="I1587" s="723"/>
      <c r="J1587" s="723" t="s">
        <v>1135</v>
      </c>
      <c r="K1587" s="723">
        <v>50</v>
      </c>
      <c r="L1587" s="762">
        <v>271010000</v>
      </c>
      <c r="M1587" s="723" t="s">
        <v>127</v>
      </c>
      <c r="N1587" s="723" t="s">
        <v>2115</v>
      </c>
      <c r="O1587" s="723" t="s">
        <v>802</v>
      </c>
      <c r="P1587" s="723" t="s">
        <v>229</v>
      </c>
      <c r="Q1587" s="870" t="s">
        <v>230</v>
      </c>
      <c r="R1587" s="723" t="s">
        <v>2856</v>
      </c>
      <c r="S1587" s="723">
        <v>715</v>
      </c>
      <c r="T1587" s="723" t="s">
        <v>6178</v>
      </c>
      <c r="U1587" s="785">
        <v>1</v>
      </c>
      <c r="V1587" s="785">
        <v>6990</v>
      </c>
      <c r="W1587" s="1371">
        <v>6990</v>
      </c>
      <c r="X1587" s="785">
        <v>7828.8</v>
      </c>
      <c r="Y1587" s="723" t="s">
        <v>4270</v>
      </c>
      <c r="Z1587" s="723">
        <v>2016</v>
      </c>
      <c r="AA1587" s="723"/>
      <c r="AB1587" s="756" t="s">
        <v>876</v>
      </c>
      <c r="AC1587" s="756"/>
      <c r="AD1587" s="756"/>
      <c r="AE1587" s="756"/>
      <c r="AF1587" s="756"/>
      <c r="AG1587" s="756" t="s">
        <v>7479</v>
      </c>
      <c r="AH1587" s="756" t="s">
        <v>794</v>
      </c>
      <c r="AI1587" s="756">
        <v>210000364</v>
      </c>
      <c r="AJ1587" s="756" t="s">
        <v>7480</v>
      </c>
      <c r="AK1587" s="803"/>
    </row>
    <row r="1588" spans="1:37" s="192" customFormat="1" ht="100.5" customHeight="1">
      <c r="A1588" s="723" t="s">
        <v>7481</v>
      </c>
      <c r="B1588" s="1039" t="s">
        <v>33</v>
      </c>
      <c r="C1588" s="723" t="s">
        <v>7482</v>
      </c>
      <c r="D1588" s="723" t="s">
        <v>7483</v>
      </c>
      <c r="E1588" s="723" t="s">
        <v>7483</v>
      </c>
      <c r="F1588" s="723" t="s">
        <v>7484</v>
      </c>
      <c r="G1588" s="723" t="s">
        <v>7484</v>
      </c>
      <c r="H1588" s="723"/>
      <c r="I1588" s="723"/>
      <c r="J1588" s="723" t="s">
        <v>1135</v>
      </c>
      <c r="K1588" s="723">
        <v>60</v>
      </c>
      <c r="L1588" s="784">
        <v>231010000</v>
      </c>
      <c r="M1588" s="745" t="s">
        <v>128</v>
      </c>
      <c r="N1588" s="723" t="s">
        <v>2115</v>
      </c>
      <c r="O1588" s="809" t="s">
        <v>4668</v>
      </c>
      <c r="P1588" s="723" t="s">
        <v>229</v>
      </c>
      <c r="Q1588" s="870" t="s">
        <v>230</v>
      </c>
      <c r="R1588" s="723" t="s">
        <v>2856</v>
      </c>
      <c r="S1588" s="723">
        <v>715</v>
      </c>
      <c r="T1588" s="723" t="s">
        <v>6178</v>
      </c>
      <c r="U1588" s="785">
        <v>9</v>
      </c>
      <c r="V1588" s="785">
        <v>2000</v>
      </c>
      <c r="W1588" s="1371">
        <v>18000</v>
      </c>
      <c r="X1588" s="785">
        <v>20160</v>
      </c>
      <c r="Y1588" s="723" t="s">
        <v>4270</v>
      </c>
      <c r="Z1588" s="723">
        <v>2016</v>
      </c>
      <c r="AA1588" s="723"/>
      <c r="AB1588" s="756" t="s">
        <v>876</v>
      </c>
      <c r="AC1588" s="756"/>
      <c r="AD1588" s="756"/>
      <c r="AE1588" s="756"/>
      <c r="AF1588" s="756"/>
      <c r="AG1588" s="756" t="s">
        <v>7485</v>
      </c>
      <c r="AH1588" s="756" t="s">
        <v>794</v>
      </c>
      <c r="AI1588" s="756">
        <v>210000800</v>
      </c>
      <c r="AJ1588" s="756" t="s">
        <v>7486</v>
      </c>
      <c r="AK1588" s="803"/>
    </row>
    <row r="1589" spans="1:37" s="192" customFormat="1" ht="100.5" customHeight="1">
      <c r="A1589" s="723" t="s">
        <v>7487</v>
      </c>
      <c r="B1589" s="1039" t="s">
        <v>33</v>
      </c>
      <c r="C1589" s="723" t="s">
        <v>7482</v>
      </c>
      <c r="D1589" s="723" t="s">
        <v>7483</v>
      </c>
      <c r="E1589" s="723" t="s">
        <v>7483</v>
      </c>
      <c r="F1589" s="723" t="s">
        <v>7484</v>
      </c>
      <c r="G1589" s="723" t="s">
        <v>7484</v>
      </c>
      <c r="H1589" s="723"/>
      <c r="I1589" s="723"/>
      <c r="J1589" s="723" t="s">
        <v>1135</v>
      </c>
      <c r="K1589" s="723">
        <v>60</v>
      </c>
      <c r="L1589" s="745">
        <v>431010000</v>
      </c>
      <c r="M1589" s="745" t="s">
        <v>129</v>
      </c>
      <c r="N1589" s="723" t="s">
        <v>2115</v>
      </c>
      <c r="O1589" s="809" t="s">
        <v>4677</v>
      </c>
      <c r="P1589" s="723" t="s">
        <v>229</v>
      </c>
      <c r="Q1589" s="870" t="s">
        <v>230</v>
      </c>
      <c r="R1589" s="723" t="s">
        <v>2856</v>
      </c>
      <c r="S1589" s="723">
        <v>715</v>
      </c>
      <c r="T1589" s="723" t="s">
        <v>6178</v>
      </c>
      <c r="U1589" s="785">
        <v>1</v>
      </c>
      <c r="V1589" s="785">
        <v>2000</v>
      </c>
      <c r="W1589" s="1371">
        <v>2000</v>
      </c>
      <c r="X1589" s="785">
        <v>2240</v>
      </c>
      <c r="Y1589" s="723" t="s">
        <v>4270</v>
      </c>
      <c r="Z1589" s="723">
        <v>2016</v>
      </c>
      <c r="AA1589" s="723"/>
      <c r="AB1589" s="756" t="s">
        <v>876</v>
      </c>
      <c r="AC1589" s="756"/>
      <c r="AD1589" s="756"/>
      <c r="AE1589" s="756"/>
      <c r="AF1589" s="756"/>
      <c r="AG1589" s="756" t="s">
        <v>7488</v>
      </c>
      <c r="AH1589" s="756" t="s">
        <v>794</v>
      </c>
      <c r="AI1589" s="756">
        <v>210000800</v>
      </c>
      <c r="AJ1589" s="756" t="s">
        <v>7486</v>
      </c>
      <c r="AK1589" s="803"/>
    </row>
    <row r="1590" spans="1:37" s="550" customFormat="1" ht="100.5" customHeight="1">
      <c r="A1590" s="843" t="s">
        <v>7489</v>
      </c>
      <c r="B1590" s="1078" t="s">
        <v>33</v>
      </c>
      <c r="C1590" s="843" t="s">
        <v>7482</v>
      </c>
      <c r="D1590" s="843" t="s">
        <v>7483</v>
      </c>
      <c r="E1590" s="843" t="s">
        <v>7483</v>
      </c>
      <c r="F1590" s="843" t="s">
        <v>7484</v>
      </c>
      <c r="G1590" s="843" t="s">
        <v>7484</v>
      </c>
      <c r="H1590" s="843"/>
      <c r="I1590" s="843"/>
      <c r="J1590" s="843" t="s">
        <v>1135</v>
      </c>
      <c r="K1590" s="843">
        <v>60</v>
      </c>
      <c r="L1590" s="903">
        <v>471010000</v>
      </c>
      <c r="M1590" s="843" t="s">
        <v>125</v>
      </c>
      <c r="N1590" s="843" t="s">
        <v>2115</v>
      </c>
      <c r="O1590" s="843" t="s">
        <v>236</v>
      </c>
      <c r="P1590" s="843" t="s">
        <v>229</v>
      </c>
      <c r="Q1590" s="1062" t="s">
        <v>230</v>
      </c>
      <c r="R1590" s="843" t="s">
        <v>2856</v>
      </c>
      <c r="S1590" s="843">
        <v>715</v>
      </c>
      <c r="T1590" s="843" t="s">
        <v>6178</v>
      </c>
      <c r="U1590" s="892">
        <v>3</v>
      </c>
      <c r="V1590" s="892">
        <v>2000</v>
      </c>
      <c r="W1590" s="1377">
        <v>0</v>
      </c>
      <c r="X1590" s="892">
        <v>0</v>
      </c>
      <c r="Y1590" s="843" t="s">
        <v>4270</v>
      </c>
      <c r="Z1590" s="843">
        <v>2016</v>
      </c>
      <c r="AA1590" s="843"/>
      <c r="AB1590" s="894" t="s">
        <v>876</v>
      </c>
      <c r="AC1590" s="894"/>
      <c r="AD1590" s="894"/>
      <c r="AE1590" s="894"/>
      <c r="AF1590" s="894"/>
      <c r="AG1590" s="894" t="s">
        <v>7490</v>
      </c>
      <c r="AH1590" s="894" t="s">
        <v>794</v>
      </c>
      <c r="AI1590" s="894">
        <v>210000800</v>
      </c>
      <c r="AJ1590" s="894" t="s">
        <v>7486</v>
      </c>
      <c r="AK1590" s="1064"/>
    </row>
    <row r="1591" spans="1:37" s="1243" customFormat="1" ht="99.75" customHeight="1">
      <c r="A1591" s="1201" t="s">
        <v>13721</v>
      </c>
      <c r="B1591" s="1270" t="s">
        <v>33</v>
      </c>
      <c r="C1591" s="1201" t="s">
        <v>7482</v>
      </c>
      <c r="D1591" s="1201" t="s">
        <v>7483</v>
      </c>
      <c r="E1591" s="1201" t="s">
        <v>7483</v>
      </c>
      <c r="F1591" s="1201" t="s">
        <v>7484</v>
      </c>
      <c r="G1591" s="1201" t="s">
        <v>7484</v>
      </c>
      <c r="H1591" s="1201"/>
      <c r="I1591" s="1201"/>
      <c r="J1591" s="1201" t="s">
        <v>1135</v>
      </c>
      <c r="K1591" s="1201">
        <v>60</v>
      </c>
      <c r="L1591" s="1265">
        <v>471010000</v>
      </c>
      <c r="M1591" s="1343" t="s">
        <v>125</v>
      </c>
      <c r="N1591" s="1201" t="s">
        <v>2035</v>
      </c>
      <c r="O1591" s="1201" t="s">
        <v>236</v>
      </c>
      <c r="P1591" s="1201" t="s">
        <v>229</v>
      </c>
      <c r="Q1591" s="1256" t="s">
        <v>230</v>
      </c>
      <c r="R1591" s="1201" t="s">
        <v>2856</v>
      </c>
      <c r="S1591" s="1201">
        <v>715</v>
      </c>
      <c r="T1591" s="1201" t="s">
        <v>6178</v>
      </c>
      <c r="U1591" s="1267">
        <v>3</v>
      </c>
      <c r="V1591" s="1267">
        <v>2000</v>
      </c>
      <c r="W1591" s="1267">
        <v>6000</v>
      </c>
      <c r="X1591" s="1267">
        <v>6720</v>
      </c>
      <c r="Y1591" s="1201"/>
      <c r="Z1591" s="1201">
        <v>2016</v>
      </c>
      <c r="AA1591" s="1201">
        <v>22</v>
      </c>
      <c r="AB1591" s="1180" t="s">
        <v>876</v>
      </c>
      <c r="AC1591" s="1180"/>
      <c r="AD1591" s="1180"/>
      <c r="AE1591" s="1180"/>
      <c r="AF1591" s="1180"/>
      <c r="AG1591" s="1180" t="s">
        <v>7490</v>
      </c>
      <c r="AH1591" s="1180" t="s">
        <v>794</v>
      </c>
      <c r="AI1591" s="1180">
        <v>210000800</v>
      </c>
      <c r="AJ1591" s="1180" t="s">
        <v>7486</v>
      </c>
      <c r="AK1591" s="1180" t="s">
        <v>13668</v>
      </c>
    </row>
    <row r="1592" spans="1:37" s="192" customFormat="1" ht="100.5" customHeight="1">
      <c r="A1592" s="723" t="s">
        <v>7491</v>
      </c>
      <c r="B1592" s="1039" t="s">
        <v>33</v>
      </c>
      <c r="C1592" s="723" t="s">
        <v>7482</v>
      </c>
      <c r="D1592" s="723" t="s">
        <v>7483</v>
      </c>
      <c r="E1592" s="723" t="s">
        <v>7483</v>
      </c>
      <c r="F1592" s="723" t="s">
        <v>7484</v>
      </c>
      <c r="G1592" s="723" t="s">
        <v>7484</v>
      </c>
      <c r="H1592" s="723"/>
      <c r="I1592" s="723"/>
      <c r="J1592" s="723" t="s">
        <v>1135</v>
      </c>
      <c r="K1592" s="723">
        <v>60</v>
      </c>
      <c r="L1592" s="745">
        <v>391010000</v>
      </c>
      <c r="M1592" s="745" t="s">
        <v>341</v>
      </c>
      <c r="N1592" s="723" t="s">
        <v>2115</v>
      </c>
      <c r="O1592" s="809" t="s">
        <v>4692</v>
      </c>
      <c r="P1592" s="723" t="s">
        <v>229</v>
      </c>
      <c r="Q1592" s="870" t="s">
        <v>230</v>
      </c>
      <c r="R1592" s="723" t="s">
        <v>2856</v>
      </c>
      <c r="S1592" s="723">
        <v>715</v>
      </c>
      <c r="T1592" s="723" t="s">
        <v>6178</v>
      </c>
      <c r="U1592" s="785">
        <v>6</v>
      </c>
      <c r="V1592" s="785">
        <v>2000</v>
      </c>
      <c r="W1592" s="1371">
        <v>12000</v>
      </c>
      <c r="X1592" s="785">
        <v>13440</v>
      </c>
      <c r="Y1592" s="723" t="s">
        <v>4270</v>
      </c>
      <c r="Z1592" s="723">
        <v>2016</v>
      </c>
      <c r="AA1592" s="723"/>
      <c r="AB1592" s="756" t="s">
        <v>876</v>
      </c>
      <c r="AC1592" s="756"/>
      <c r="AD1592" s="756"/>
      <c r="AE1592" s="756"/>
      <c r="AF1592" s="756"/>
      <c r="AG1592" s="756" t="s">
        <v>7492</v>
      </c>
      <c r="AH1592" s="756" t="s">
        <v>794</v>
      </c>
      <c r="AI1592" s="756">
        <v>210000800</v>
      </c>
      <c r="AJ1592" s="756" t="s">
        <v>7486</v>
      </c>
      <c r="AK1592" s="803"/>
    </row>
    <row r="1593" spans="1:37" s="192" customFormat="1" ht="100.5" customHeight="1">
      <c r="A1593" s="723" t="s">
        <v>7493</v>
      </c>
      <c r="B1593" s="1039" t="s">
        <v>33</v>
      </c>
      <c r="C1593" s="723" t="s">
        <v>7482</v>
      </c>
      <c r="D1593" s="723" t="s">
        <v>7483</v>
      </c>
      <c r="E1593" s="723" t="s">
        <v>7483</v>
      </c>
      <c r="F1593" s="723" t="s">
        <v>7484</v>
      </c>
      <c r="G1593" s="723" t="s">
        <v>7484</v>
      </c>
      <c r="H1593" s="723"/>
      <c r="I1593" s="723"/>
      <c r="J1593" s="723" t="s">
        <v>1135</v>
      </c>
      <c r="K1593" s="723">
        <v>60</v>
      </c>
      <c r="L1593" s="723">
        <v>511010000</v>
      </c>
      <c r="M1593" s="749" t="s">
        <v>88</v>
      </c>
      <c r="N1593" s="723" t="s">
        <v>2115</v>
      </c>
      <c r="O1593" s="723" t="s">
        <v>4432</v>
      </c>
      <c r="P1593" s="723" t="s">
        <v>229</v>
      </c>
      <c r="Q1593" s="870" t="s">
        <v>230</v>
      </c>
      <c r="R1593" s="723" t="s">
        <v>2856</v>
      </c>
      <c r="S1593" s="723">
        <v>715</v>
      </c>
      <c r="T1593" s="723" t="s">
        <v>6178</v>
      </c>
      <c r="U1593" s="785">
        <v>2</v>
      </c>
      <c r="V1593" s="785">
        <v>2000</v>
      </c>
      <c r="W1593" s="1371">
        <v>4000</v>
      </c>
      <c r="X1593" s="785">
        <v>4480</v>
      </c>
      <c r="Y1593" s="723" t="s">
        <v>4270</v>
      </c>
      <c r="Z1593" s="723">
        <v>2016</v>
      </c>
      <c r="AA1593" s="723"/>
      <c r="AB1593" s="756" t="s">
        <v>876</v>
      </c>
      <c r="AC1593" s="756"/>
      <c r="AD1593" s="756"/>
      <c r="AE1593" s="756"/>
      <c r="AF1593" s="756"/>
      <c r="AG1593" s="756" t="s">
        <v>7494</v>
      </c>
      <c r="AH1593" s="756" t="s">
        <v>794</v>
      </c>
      <c r="AI1593" s="756">
        <v>210000800</v>
      </c>
      <c r="AJ1593" s="756" t="s">
        <v>7486</v>
      </c>
      <c r="AK1593" s="803"/>
    </row>
    <row r="1594" spans="1:37" s="192" customFormat="1" ht="100.5" customHeight="1">
      <c r="A1594" s="723" t="s">
        <v>7495</v>
      </c>
      <c r="B1594" s="1039" t="s">
        <v>33</v>
      </c>
      <c r="C1594" s="723" t="s">
        <v>7482</v>
      </c>
      <c r="D1594" s="723" t="s">
        <v>7483</v>
      </c>
      <c r="E1594" s="723" t="s">
        <v>7483</v>
      </c>
      <c r="F1594" s="723" t="s">
        <v>7484</v>
      </c>
      <c r="G1594" s="723" t="s">
        <v>7484</v>
      </c>
      <c r="H1594" s="723"/>
      <c r="I1594" s="723"/>
      <c r="J1594" s="723" t="s">
        <v>1135</v>
      </c>
      <c r="K1594" s="723">
        <v>60</v>
      </c>
      <c r="L1594" s="784">
        <v>231010000</v>
      </c>
      <c r="M1594" s="745" t="s">
        <v>128</v>
      </c>
      <c r="N1594" s="723" t="s">
        <v>2115</v>
      </c>
      <c r="O1594" s="809" t="s">
        <v>4668</v>
      </c>
      <c r="P1594" s="723" t="s">
        <v>229</v>
      </c>
      <c r="Q1594" s="870" t="s">
        <v>230</v>
      </c>
      <c r="R1594" s="723" t="s">
        <v>2856</v>
      </c>
      <c r="S1594" s="723">
        <v>715</v>
      </c>
      <c r="T1594" s="723" t="s">
        <v>6178</v>
      </c>
      <c r="U1594" s="785">
        <v>31</v>
      </c>
      <c r="V1594" s="785">
        <v>3450</v>
      </c>
      <c r="W1594" s="1371">
        <v>106950</v>
      </c>
      <c r="X1594" s="785">
        <v>119784</v>
      </c>
      <c r="Y1594" s="723" t="s">
        <v>4270</v>
      </c>
      <c r="Z1594" s="723">
        <v>2016</v>
      </c>
      <c r="AA1594" s="723"/>
      <c r="AB1594" s="756" t="s">
        <v>876</v>
      </c>
      <c r="AC1594" s="756"/>
      <c r="AD1594" s="756"/>
      <c r="AE1594" s="756"/>
      <c r="AF1594" s="756"/>
      <c r="AG1594" s="756" t="s">
        <v>7485</v>
      </c>
      <c r="AH1594" s="756" t="s">
        <v>794</v>
      </c>
      <c r="AI1594" s="756">
        <v>210000801</v>
      </c>
      <c r="AJ1594" s="756" t="s">
        <v>7496</v>
      </c>
      <c r="AK1594" s="803"/>
    </row>
    <row r="1595" spans="1:37" s="192" customFormat="1" ht="100.5" customHeight="1">
      <c r="A1595" s="723" t="s">
        <v>7497</v>
      </c>
      <c r="B1595" s="1039" t="s">
        <v>33</v>
      </c>
      <c r="C1595" s="723" t="s">
        <v>7482</v>
      </c>
      <c r="D1595" s="723" t="s">
        <v>7483</v>
      </c>
      <c r="E1595" s="723" t="s">
        <v>7483</v>
      </c>
      <c r="F1595" s="723" t="s">
        <v>7484</v>
      </c>
      <c r="G1595" s="723" t="s">
        <v>7484</v>
      </c>
      <c r="H1595" s="723"/>
      <c r="I1595" s="723"/>
      <c r="J1595" s="723" t="s">
        <v>1135</v>
      </c>
      <c r="K1595" s="723">
        <v>60</v>
      </c>
      <c r="L1595" s="1044">
        <v>151010000</v>
      </c>
      <c r="M1595" s="745" t="s">
        <v>82</v>
      </c>
      <c r="N1595" s="723" t="s">
        <v>2115</v>
      </c>
      <c r="O1595" s="809" t="s">
        <v>4671</v>
      </c>
      <c r="P1595" s="723" t="s">
        <v>229</v>
      </c>
      <c r="Q1595" s="870" t="s">
        <v>230</v>
      </c>
      <c r="R1595" s="723" t="s">
        <v>2856</v>
      </c>
      <c r="S1595" s="723">
        <v>715</v>
      </c>
      <c r="T1595" s="723" t="s">
        <v>6178</v>
      </c>
      <c r="U1595" s="785">
        <v>45</v>
      </c>
      <c r="V1595" s="785">
        <v>3450</v>
      </c>
      <c r="W1595" s="1371">
        <v>155250</v>
      </c>
      <c r="X1595" s="785">
        <v>173880</v>
      </c>
      <c r="Y1595" s="723" t="s">
        <v>4270</v>
      </c>
      <c r="Z1595" s="723">
        <v>2016</v>
      </c>
      <c r="AA1595" s="723"/>
      <c r="AB1595" s="756" t="s">
        <v>876</v>
      </c>
      <c r="AC1595" s="756"/>
      <c r="AD1595" s="756"/>
      <c r="AE1595" s="756"/>
      <c r="AF1595" s="756"/>
      <c r="AG1595" s="756" t="s">
        <v>7498</v>
      </c>
      <c r="AH1595" s="756" t="s">
        <v>794</v>
      </c>
      <c r="AI1595" s="756">
        <v>210000801</v>
      </c>
      <c r="AJ1595" s="756" t="s">
        <v>7496</v>
      </c>
      <c r="AK1595" s="803"/>
    </row>
    <row r="1596" spans="1:37" s="192" customFormat="1" ht="100.5" customHeight="1">
      <c r="A1596" s="723" t="s">
        <v>7499</v>
      </c>
      <c r="B1596" s="1039" t="s">
        <v>33</v>
      </c>
      <c r="C1596" s="723" t="s">
        <v>7482</v>
      </c>
      <c r="D1596" s="723" t="s">
        <v>7483</v>
      </c>
      <c r="E1596" s="723" t="s">
        <v>7483</v>
      </c>
      <c r="F1596" s="723" t="s">
        <v>7484</v>
      </c>
      <c r="G1596" s="723" t="s">
        <v>7484</v>
      </c>
      <c r="H1596" s="723"/>
      <c r="I1596" s="723"/>
      <c r="J1596" s="723" t="s">
        <v>1135</v>
      </c>
      <c r="K1596" s="723">
        <v>60</v>
      </c>
      <c r="L1596" s="745">
        <v>431010000</v>
      </c>
      <c r="M1596" s="745" t="s">
        <v>129</v>
      </c>
      <c r="N1596" s="723" t="s">
        <v>2115</v>
      </c>
      <c r="O1596" s="809" t="s">
        <v>4677</v>
      </c>
      <c r="P1596" s="723" t="s">
        <v>229</v>
      </c>
      <c r="Q1596" s="870" t="s">
        <v>230</v>
      </c>
      <c r="R1596" s="723" t="s">
        <v>2856</v>
      </c>
      <c r="S1596" s="723">
        <v>715</v>
      </c>
      <c r="T1596" s="723" t="s">
        <v>6178</v>
      </c>
      <c r="U1596" s="785">
        <v>13</v>
      </c>
      <c r="V1596" s="785">
        <v>3450</v>
      </c>
      <c r="W1596" s="1371">
        <v>44850</v>
      </c>
      <c r="X1596" s="785">
        <v>50232</v>
      </c>
      <c r="Y1596" s="723" t="s">
        <v>4270</v>
      </c>
      <c r="Z1596" s="723">
        <v>2016</v>
      </c>
      <c r="AA1596" s="723"/>
      <c r="AB1596" s="756" t="s">
        <v>876</v>
      </c>
      <c r="AC1596" s="756"/>
      <c r="AD1596" s="756"/>
      <c r="AE1596" s="756"/>
      <c r="AF1596" s="756"/>
      <c r="AG1596" s="756" t="s">
        <v>7488</v>
      </c>
      <c r="AH1596" s="756" t="s">
        <v>794</v>
      </c>
      <c r="AI1596" s="756">
        <v>210000801</v>
      </c>
      <c r="AJ1596" s="756" t="s">
        <v>7496</v>
      </c>
      <c r="AK1596" s="803"/>
    </row>
    <row r="1597" spans="1:37" s="550" customFormat="1" ht="100.5" customHeight="1">
      <c r="A1597" s="843" t="s">
        <v>7500</v>
      </c>
      <c r="B1597" s="1078" t="s">
        <v>33</v>
      </c>
      <c r="C1597" s="843" t="s">
        <v>7482</v>
      </c>
      <c r="D1597" s="843" t="s">
        <v>7483</v>
      </c>
      <c r="E1597" s="843" t="s">
        <v>7483</v>
      </c>
      <c r="F1597" s="843" t="s">
        <v>7484</v>
      </c>
      <c r="G1597" s="843" t="s">
        <v>7484</v>
      </c>
      <c r="H1597" s="843"/>
      <c r="I1597" s="843"/>
      <c r="J1597" s="843" t="s">
        <v>1135</v>
      </c>
      <c r="K1597" s="843">
        <v>60</v>
      </c>
      <c r="L1597" s="903">
        <v>471010000</v>
      </c>
      <c r="M1597" s="843" t="s">
        <v>125</v>
      </c>
      <c r="N1597" s="843" t="s">
        <v>2115</v>
      </c>
      <c r="O1597" s="843" t="s">
        <v>236</v>
      </c>
      <c r="P1597" s="843" t="s">
        <v>229</v>
      </c>
      <c r="Q1597" s="1062" t="s">
        <v>230</v>
      </c>
      <c r="R1597" s="843" t="s">
        <v>2856</v>
      </c>
      <c r="S1597" s="843">
        <v>715</v>
      </c>
      <c r="T1597" s="843" t="s">
        <v>6178</v>
      </c>
      <c r="U1597" s="892">
        <v>4</v>
      </c>
      <c r="V1597" s="892">
        <v>3450</v>
      </c>
      <c r="W1597" s="1377">
        <v>0</v>
      </c>
      <c r="X1597" s="892">
        <v>0</v>
      </c>
      <c r="Y1597" s="843" t="s">
        <v>4270</v>
      </c>
      <c r="Z1597" s="843">
        <v>2016</v>
      </c>
      <c r="AA1597" s="843"/>
      <c r="AB1597" s="894" t="s">
        <v>876</v>
      </c>
      <c r="AC1597" s="894"/>
      <c r="AD1597" s="894"/>
      <c r="AE1597" s="894"/>
      <c r="AF1597" s="894"/>
      <c r="AG1597" s="894" t="s">
        <v>7490</v>
      </c>
      <c r="AH1597" s="894" t="s">
        <v>794</v>
      </c>
      <c r="AI1597" s="894">
        <v>210000801</v>
      </c>
      <c r="AJ1597" s="894" t="s">
        <v>7496</v>
      </c>
      <c r="AK1597" s="1064"/>
    </row>
    <row r="1598" spans="1:37" s="1243" customFormat="1" ht="99.75" customHeight="1">
      <c r="A1598" s="1201" t="s">
        <v>13722</v>
      </c>
      <c r="B1598" s="1270" t="s">
        <v>33</v>
      </c>
      <c r="C1598" s="1201" t="s">
        <v>7482</v>
      </c>
      <c r="D1598" s="1201" t="s">
        <v>7483</v>
      </c>
      <c r="E1598" s="1201" t="s">
        <v>7483</v>
      </c>
      <c r="F1598" s="1201" t="s">
        <v>7484</v>
      </c>
      <c r="G1598" s="1201" t="s">
        <v>7484</v>
      </c>
      <c r="H1598" s="1201"/>
      <c r="I1598" s="1201"/>
      <c r="J1598" s="1201" t="s">
        <v>1135</v>
      </c>
      <c r="K1598" s="1201">
        <v>60</v>
      </c>
      <c r="L1598" s="1265">
        <v>471010000</v>
      </c>
      <c r="M1598" s="1343" t="s">
        <v>125</v>
      </c>
      <c r="N1598" s="1201" t="s">
        <v>2035</v>
      </c>
      <c r="O1598" s="1201" t="s">
        <v>236</v>
      </c>
      <c r="P1598" s="1201" t="s">
        <v>229</v>
      </c>
      <c r="Q1598" s="1256" t="s">
        <v>230</v>
      </c>
      <c r="R1598" s="1201" t="s">
        <v>2856</v>
      </c>
      <c r="S1598" s="1201">
        <v>715</v>
      </c>
      <c r="T1598" s="1201" t="s">
        <v>6178</v>
      </c>
      <c r="U1598" s="1267">
        <v>4</v>
      </c>
      <c r="V1598" s="1267">
        <v>3450</v>
      </c>
      <c r="W1598" s="1267">
        <v>13800</v>
      </c>
      <c r="X1598" s="1267">
        <v>15456</v>
      </c>
      <c r="Y1598" s="1201"/>
      <c r="Z1598" s="1201">
        <v>2016</v>
      </c>
      <c r="AA1598" s="1201">
        <v>22</v>
      </c>
      <c r="AB1598" s="1180" t="s">
        <v>876</v>
      </c>
      <c r="AC1598" s="1180"/>
      <c r="AD1598" s="1180"/>
      <c r="AE1598" s="1180"/>
      <c r="AF1598" s="1180"/>
      <c r="AG1598" s="1180" t="s">
        <v>7490</v>
      </c>
      <c r="AH1598" s="1180" t="s">
        <v>794</v>
      </c>
      <c r="AI1598" s="1180">
        <v>210000801</v>
      </c>
      <c r="AJ1598" s="1180" t="s">
        <v>7496</v>
      </c>
      <c r="AK1598" s="1180" t="s">
        <v>13668</v>
      </c>
    </row>
    <row r="1599" spans="1:37" s="550" customFormat="1" ht="100.5" customHeight="1">
      <c r="A1599" s="843" t="s">
        <v>7501</v>
      </c>
      <c r="B1599" s="1078" t="s">
        <v>33</v>
      </c>
      <c r="C1599" s="843" t="s">
        <v>7482</v>
      </c>
      <c r="D1599" s="843" t="s">
        <v>7483</v>
      </c>
      <c r="E1599" s="843" t="s">
        <v>7483</v>
      </c>
      <c r="F1599" s="843" t="s">
        <v>7484</v>
      </c>
      <c r="G1599" s="843" t="s">
        <v>7484</v>
      </c>
      <c r="H1599" s="843"/>
      <c r="I1599" s="843"/>
      <c r="J1599" s="843" t="s">
        <v>1135</v>
      </c>
      <c r="K1599" s="843">
        <v>60</v>
      </c>
      <c r="L1599" s="551">
        <v>311010000</v>
      </c>
      <c r="M1599" s="843" t="s">
        <v>342</v>
      </c>
      <c r="N1599" s="843" t="s">
        <v>2115</v>
      </c>
      <c r="O1599" s="925" t="s">
        <v>4682</v>
      </c>
      <c r="P1599" s="843" t="s">
        <v>229</v>
      </c>
      <c r="Q1599" s="1062" t="s">
        <v>230</v>
      </c>
      <c r="R1599" s="843" t="s">
        <v>2856</v>
      </c>
      <c r="S1599" s="843">
        <v>715</v>
      </c>
      <c r="T1599" s="843" t="s">
        <v>6178</v>
      </c>
      <c r="U1599" s="892">
        <v>14</v>
      </c>
      <c r="V1599" s="892">
        <v>3450</v>
      </c>
      <c r="W1599" s="1377">
        <v>0</v>
      </c>
      <c r="X1599" s="892">
        <v>0</v>
      </c>
      <c r="Y1599" s="843" t="s">
        <v>4270</v>
      </c>
      <c r="Z1599" s="843">
        <v>2016</v>
      </c>
      <c r="AA1599" s="843"/>
      <c r="AB1599" s="894" t="s">
        <v>876</v>
      </c>
      <c r="AC1599" s="894"/>
      <c r="AD1599" s="894"/>
      <c r="AE1599" s="894"/>
      <c r="AF1599" s="894"/>
      <c r="AG1599" s="894" t="s">
        <v>7502</v>
      </c>
      <c r="AH1599" s="894" t="s">
        <v>794</v>
      </c>
      <c r="AI1599" s="894">
        <v>210000801</v>
      </c>
      <c r="AJ1599" s="894" t="s">
        <v>7496</v>
      </c>
      <c r="AK1599" s="1064"/>
    </row>
    <row r="1600" spans="1:37" s="1243" customFormat="1" ht="99.75" customHeight="1">
      <c r="A1600" s="1201" t="s">
        <v>13655</v>
      </c>
      <c r="B1600" s="1270" t="s">
        <v>33</v>
      </c>
      <c r="C1600" s="1201" t="s">
        <v>7482</v>
      </c>
      <c r="D1600" s="1201" t="s">
        <v>7483</v>
      </c>
      <c r="E1600" s="1201" t="s">
        <v>7483</v>
      </c>
      <c r="F1600" s="1201" t="s">
        <v>7484</v>
      </c>
      <c r="G1600" s="1201" t="s">
        <v>7484</v>
      </c>
      <c r="H1600" s="1201"/>
      <c r="I1600" s="1201"/>
      <c r="J1600" s="1201" t="s">
        <v>1135</v>
      </c>
      <c r="K1600" s="1201">
        <v>60</v>
      </c>
      <c r="L1600" s="1319">
        <v>311010000</v>
      </c>
      <c r="M1600" s="1201" t="s">
        <v>342</v>
      </c>
      <c r="N1600" s="1201" t="s">
        <v>2035</v>
      </c>
      <c r="O1600" s="1192" t="s">
        <v>4682</v>
      </c>
      <c r="P1600" s="1201" t="s">
        <v>229</v>
      </c>
      <c r="Q1600" s="1256" t="s">
        <v>230</v>
      </c>
      <c r="R1600" s="1201" t="s">
        <v>2856</v>
      </c>
      <c r="S1600" s="1201">
        <v>715</v>
      </c>
      <c r="T1600" s="1201" t="s">
        <v>6178</v>
      </c>
      <c r="U1600" s="1267">
        <v>14</v>
      </c>
      <c r="V1600" s="1267">
        <v>3450</v>
      </c>
      <c r="W1600" s="1267">
        <v>48300</v>
      </c>
      <c r="X1600" s="1267">
        <v>54096</v>
      </c>
      <c r="Y1600" s="1201"/>
      <c r="Z1600" s="1201">
        <v>2016</v>
      </c>
      <c r="AA1600" s="1201">
        <v>22</v>
      </c>
      <c r="AB1600" s="1180" t="s">
        <v>876</v>
      </c>
      <c r="AC1600" s="1180"/>
      <c r="AD1600" s="1180"/>
      <c r="AE1600" s="1180"/>
      <c r="AF1600" s="1180"/>
      <c r="AG1600" s="1180" t="s">
        <v>7502</v>
      </c>
      <c r="AH1600" s="1180" t="s">
        <v>794</v>
      </c>
      <c r="AI1600" s="1180">
        <v>210000801</v>
      </c>
      <c r="AJ1600" s="1180" t="s">
        <v>7496</v>
      </c>
      <c r="AK1600" s="1180" t="s">
        <v>13599</v>
      </c>
    </row>
    <row r="1601" spans="1:37" s="192" customFormat="1" ht="100.5" customHeight="1">
      <c r="A1601" s="723" t="s">
        <v>7503</v>
      </c>
      <c r="B1601" s="1039" t="s">
        <v>33</v>
      </c>
      <c r="C1601" s="723" t="s">
        <v>7482</v>
      </c>
      <c r="D1601" s="723" t="s">
        <v>7483</v>
      </c>
      <c r="E1601" s="723" t="s">
        <v>7483</v>
      </c>
      <c r="F1601" s="723" t="s">
        <v>7484</v>
      </c>
      <c r="G1601" s="723" t="s">
        <v>7484</v>
      </c>
      <c r="H1601" s="723"/>
      <c r="I1601" s="723"/>
      <c r="J1601" s="723" t="s">
        <v>1135</v>
      </c>
      <c r="K1601" s="723">
        <v>60</v>
      </c>
      <c r="L1601" s="745">
        <v>391010000</v>
      </c>
      <c r="M1601" s="745" t="s">
        <v>341</v>
      </c>
      <c r="N1601" s="723" t="s">
        <v>2115</v>
      </c>
      <c r="O1601" s="809" t="s">
        <v>4692</v>
      </c>
      <c r="P1601" s="723" t="s">
        <v>229</v>
      </c>
      <c r="Q1601" s="870" t="s">
        <v>230</v>
      </c>
      <c r="R1601" s="723" t="s">
        <v>2856</v>
      </c>
      <c r="S1601" s="723">
        <v>715</v>
      </c>
      <c r="T1601" s="723" t="s">
        <v>6178</v>
      </c>
      <c r="U1601" s="785">
        <v>14</v>
      </c>
      <c r="V1601" s="785">
        <v>3450</v>
      </c>
      <c r="W1601" s="1371">
        <v>48300</v>
      </c>
      <c r="X1601" s="785">
        <v>54096</v>
      </c>
      <c r="Y1601" s="723" t="s">
        <v>4270</v>
      </c>
      <c r="Z1601" s="723">
        <v>2016</v>
      </c>
      <c r="AA1601" s="723"/>
      <c r="AB1601" s="756" t="s">
        <v>876</v>
      </c>
      <c r="AC1601" s="756"/>
      <c r="AD1601" s="756"/>
      <c r="AE1601" s="756"/>
      <c r="AF1601" s="756"/>
      <c r="AG1601" s="756" t="s">
        <v>7492</v>
      </c>
      <c r="AH1601" s="756" t="s">
        <v>794</v>
      </c>
      <c r="AI1601" s="756">
        <v>210000801</v>
      </c>
      <c r="AJ1601" s="756" t="s">
        <v>7496</v>
      </c>
      <c r="AK1601" s="803"/>
    </row>
    <row r="1602" spans="1:37" s="192" customFormat="1" ht="100.5" customHeight="1">
      <c r="A1602" s="723" t="s">
        <v>7504</v>
      </c>
      <c r="B1602" s="1039" t="s">
        <v>33</v>
      </c>
      <c r="C1602" s="723" t="s">
        <v>7482</v>
      </c>
      <c r="D1602" s="723" t="s">
        <v>7483</v>
      </c>
      <c r="E1602" s="723" t="s">
        <v>7483</v>
      </c>
      <c r="F1602" s="723" t="s">
        <v>7484</v>
      </c>
      <c r="G1602" s="723" t="s">
        <v>7484</v>
      </c>
      <c r="H1602" s="723"/>
      <c r="I1602" s="723"/>
      <c r="J1602" s="723" t="s">
        <v>1135</v>
      </c>
      <c r="K1602" s="723">
        <v>60</v>
      </c>
      <c r="L1602" s="723">
        <v>511010000</v>
      </c>
      <c r="M1602" s="749" t="s">
        <v>88</v>
      </c>
      <c r="N1602" s="723" t="s">
        <v>2115</v>
      </c>
      <c r="O1602" s="723" t="s">
        <v>4432</v>
      </c>
      <c r="P1602" s="723" t="s">
        <v>229</v>
      </c>
      <c r="Q1602" s="870" t="s">
        <v>230</v>
      </c>
      <c r="R1602" s="723" t="s">
        <v>2856</v>
      </c>
      <c r="S1602" s="723">
        <v>715</v>
      </c>
      <c r="T1602" s="723" t="s">
        <v>6178</v>
      </c>
      <c r="U1602" s="785">
        <v>3</v>
      </c>
      <c r="V1602" s="785">
        <v>3450</v>
      </c>
      <c r="W1602" s="1371">
        <v>10350</v>
      </c>
      <c r="X1602" s="785">
        <v>11592</v>
      </c>
      <c r="Y1602" s="723" t="s">
        <v>4270</v>
      </c>
      <c r="Z1602" s="723">
        <v>2016</v>
      </c>
      <c r="AA1602" s="723"/>
      <c r="AB1602" s="756" t="s">
        <v>876</v>
      </c>
      <c r="AC1602" s="756"/>
      <c r="AD1602" s="756"/>
      <c r="AE1602" s="756"/>
      <c r="AF1602" s="756"/>
      <c r="AG1602" s="756" t="s">
        <v>7494</v>
      </c>
      <c r="AH1602" s="756" t="s">
        <v>794</v>
      </c>
      <c r="AI1602" s="756">
        <v>210000801</v>
      </c>
      <c r="AJ1602" s="756" t="s">
        <v>7496</v>
      </c>
      <c r="AK1602" s="803"/>
    </row>
    <row r="1603" spans="1:37" s="192" customFormat="1" ht="100.5" customHeight="1">
      <c r="A1603" s="723" t="s">
        <v>7505</v>
      </c>
      <c r="B1603" s="1039" t="s">
        <v>33</v>
      </c>
      <c r="C1603" s="723" t="s">
        <v>7482</v>
      </c>
      <c r="D1603" s="723" t="s">
        <v>7483</v>
      </c>
      <c r="E1603" s="723" t="s">
        <v>7483</v>
      </c>
      <c r="F1603" s="723" t="s">
        <v>7484</v>
      </c>
      <c r="G1603" s="723" t="s">
        <v>7484</v>
      </c>
      <c r="H1603" s="723"/>
      <c r="I1603" s="723"/>
      <c r="J1603" s="723" t="s">
        <v>1135</v>
      </c>
      <c r="K1603" s="723">
        <v>60</v>
      </c>
      <c r="L1603" s="784">
        <v>231010000</v>
      </c>
      <c r="M1603" s="745" t="s">
        <v>128</v>
      </c>
      <c r="N1603" s="723" t="s">
        <v>2115</v>
      </c>
      <c r="O1603" s="809" t="s">
        <v>4668</v>
      </c>
      <c r="P1603" s="723" t="s">
        <v>229</v>
      </c>
      <c r="Q1603" s="870" t="s">
        <v>230</v>
      </c>
      <c r="R1603" s="723" t="s">
        <v>2856</v>
      </c>
      <c r="S1603" s="723">
        <v>715</v>
      </c>
      <c r="T1603" s="723" t="s">
        <v>6178</v>
      </c>
      <c r="U1603" s="785">
        <v>19</v>
      </c>
      <c r="V1603" s="785">
        <v>2000</v>
      </c>
      <c r="W1603" s="1371">
        <v>38000</v>
      </c>
      <c r="X1603" s="785">
        <v>42560</v>
      </c>
      <c r="Y1603" s="723" t="s">
        <v>4270</v>
      </c>
      <c r="Z1603" s="723">
        <v>2016</v>
      </c>
      <c r="AA1603" s="723"/>
      <c r="AB1603" s="756" t="s">
        <v>876</v>
      </c>
      <c r="AC1603" s="756"/>
      <c r="AD1603" s="756"/>
      <c r="AE1603" s="756"/>
      <c r="AF1603" s="756"/>
      <c r="AG1603" s="756" t="s">
        <v>7485</v>
      </c>
      <c r="AH1603" s="756" t="s">
        <v>794</v>
      </c>
      <c r="AI1603" s="756">
        <v>210000802</v>
      </c>
      <c r="AJ1603" s="756" t="s">
        <v>7506</v>
      </c>
      <c r="AK1603" s="803"/>
    </row>
    <row r="1604" spans="1:37" s="550" customFormat="1" ht="100.5" customHeight="1">
      <c r="A1604" s="843" t="s">
        <v>7507</v>
      </c>
      <c r="B1604" s="1078" t="s">
        <v>33</v>
      </c>
      <c r="C1604" s="843" t="s">
        <v>7482</v>
      </c>
      <c r="D1604" s="843" t="s">
        <v>7483</v>
      </c>
      <c r="E1604" s="843" t="s">
        <v>7483</v>
      </c>
      <c r="F1604" s="843" t="s">
        <v>7484</v>
      </c>
      <c r="G1604" s="843" t="s">
        <v>7484</v>
      </c>
      <c r="H1604" s="843"/>
      <c r="I1604" s="843"/>
      <c r="J1604" s="843" t="s">
        <v>1135</v>
      </c>
      <c r="K1604" s="843">
        <v>60</v>
      </c>
      <c r="L1604" s="903">
        <v>471010000</v>
      </c>
      <c r="M1604" s="843" t="s">
        <v>125</v>
      </c>
      <c r="N1604" s="843" t="s">
        <v>2115</v>
      </c>
      <c r="O1604" s="843" t="s">
        <v>236</v>
      </c>
      <c r="P1604" s="843" t="s">
        <v>229</v>
      </c>
      <c r="Q1604" s="1062" t="s">
        <v>230</v>
      </c>
      <c r="R1604" s="843" t="s">
        <v>2856</v>
      </c>
      <c r="S1604" s="843">
        <v>715</v>
      </c>
      <c r="T1604" s="843" t="s">
        <v>6178</v>
      </c>
      <c r="U1604" s="892">
        <v>9</v>
      </c>
      <c r="V1604" s="892">
        <v>2000</v>
      </c>
      <c r="W1604" s="1377">
        <v>0</v>
      </c>
      <c r="X1604" s="892">
        <v>0</v>
      </c>
      <c r="Y1604" s="843" t="s">
        <v>4270</v>
      </c>
      <c r="Z1604" s="843">
        <v>2016</v>
      </c>
      <c r="AA1604" s="843"/>
      <c r="AB1604" s="894" t="s">
        <v>876</v>
      </c>
      <c r="AC1604" s="894"/>
      <c r="AD1604" s="894"/>
      <c r="AE1604" s="894"/>
      <c r="AF1604" s="894"/>
      <c r="AG1604" s="894" t="s">
        <v>7490</v>
      </c>
      <c r="AH1604" s="894" t="s">
        <v>794</v>
      </c>
      <c r="AI1604" s="894">
        <v>210000802</v>
      </c>
      <c r="AJ1604" s="894" t="s">
        <v>7506</v>
      </c>
      <c r="AK1604" s="1064"/>
    </row>
    <row r="1605" spans="1:37" s="1243" customFormat="1" ht="99.75" customHeight="1">
      <c r="A1605" s="1201" t="s">
        <v>13723</v>
      </c>
      <c r="B1605" s="1270" t="s">
        <v>33</v>
      </c>
      <c r="C1605" s="1201" t="s">
        <v>7482</v>
      </c>
      <c r="D1605" s="1201" t="s">
        <v>7483</v>
      </c>
      <c r="E1605" s="1201" t="s">
        <v>7483</v>
      </c>
      <c r="F1605" s="1201" t="s">
        <v>7484</v>
      </c>
      <c r="G1605" s="1201" t="s">
        <v>7484</v>
      </c>
      <c r="H1605" s="1201"/>
      <c r="I1605" s="1201"/>
      <c r="J1605" s="1201" t="s">
        <v>1135</v>
      </c>
      <c r="K1605" s="1201">
        <v>60</v>
      </c>
      <c r="L1605" s="1265">
        <v>471010000</v>
      </c>
      <c r="M1605" s="1343" t="s">
        <v>125</v>
      </c>
      <c r="N1605" s="1201" t="s">
        <v>2035</v>
      </c>
      <c r="O1605" s="1201" t="s">
        <v>236</v>
      </c>
      <c r="P1605" s="1201" t="s">
        <v>229</v>
      </c>
      <c r="Q1605" s="1256" t="s">
        <v>230</v>
      </c>
      <c r="R1605" s="1201" t="s">
        <v>2856</v>
      </c>
      <c r="S1605" s="1201">
        <v>715</v>
      </c>
      <c r="T1605" s="1201" t="s">
        <v>6178</v>
      </c>
      <c r="U1605" s="1267">
        <v>9</v>
      </c>
      <c r="V1605" s="1267">
        <v>2000</v>
      </c>
      <c r="W1605" s="1267">
        <v>18000</v>
      </c>
      <c r="X1605" s="1267">
        <v>20160</v>
      </c>
      <c r="Y1605" s="1201"/>
      <c r="Z1605" s="1201">
        <v>2016</v>
      </c>
      <c r="AA1605" s="1201">
        <v>22</v>
      </c>
      <c r="AB1605" s="1180" t="s">
        <v>876</v>
      </c>
      <c r="AC1605" s="1180"/>
      <c r="AD1605" s="1180"/>
      <c r="AE1605" s="1180"/>
      <c r="AF1605" s="1180"/>
      <c r="AG1605" s="1180" t="s">
        <v>7490</v>
      </c>
      <c r="AH1605" s="1180" t="s">
        <v>794</v>
      </c>
      <c r="AI1605" s="1180">
        <v>210000802</v>
      </c>
      <c r="AJ1605" s="1180" t="s">
        <v>7506</v>
      </c>
      <c r="AK1605" s="1180" t="s">
        <v>13668</v>
      </c>
    </row>
    <row r="1606" spans="1:37" s="192" customFormat="1" ht="100.5" customHeight="1">
      <c r="A1606" s="723" t="s">
        <v>7508</v>
      </c>
      <c r="B1606" s="1039" t="s">
        <v>33</v>
      </c>
      <c r="C1606" s="723" t="s">
        <v>7482</v>
      </c>
      <c r="D1606" s="723" t="s">
        <v>7483</v>
      </c>
      <c r="E1606" s="723" t="s">
        <v>7483</v>
      </c>
      <c r="F1606" s="723" t="s">
        <v>7484</v>
      </c>
      <c r="G1606" s="723" t="s">
        <v>7484</v>
      </c>
      <c r="H1606" s="723"/>
      <c r="I1606" s="723"/>
      <c r="J1606" s="723" t="s">
        <v>1135</v>
      </c>
      <c r="K1606" s="723">
        <v>60</v>
      </c>
      <c r="L1606" s="723">
        <v>511010000</v>
      </c>
      <c r="M1606" s="749" t="s">
        <v>88</v>
      </c>
      <c r="N1606" s="723" t="s">
        <v>2115</v>
      </c>
      <c r="O1606" s="723" t="s">
        <v>4432</v>
      </c>
      <c r="P1606" s="723" t="s">
        <v>229</v>
      </c>
      <c r="Q1606" s="870" t="s">
        <v>230</v>
      </c>
      <c r="R1606" s="723" t="s">
        <v>2856</v>
      </c>
      <c r="S1606" s="723">
        <v>715</v>
      </c>
      <c r="T1606" s="723" t="s">
        <v>6178</v>
      </c>
      <c r="U1606" s="785">
        <v>3</v>
      </c>
      <c r="V1606" s="785">
        <v>2000</v>
      </c>
      <c r="W1606" s="1371">
        <v>6000</v>
      </c>
      <c r="X1606" s="785">
        <v>6720</v>
      </c>
      <c r="Y1606" s="723" t="s">
        <v>4270</v>
      </c>
      <c r="Z1606" s="723">
        <v>2016</v>
      </c>
      <c r="AA1606" s="723"/>
      <c r="AB1606" s="756" t="s">
        <v>876</v>
      </c>
      <c r="AC1606" s="756"/>
      <c r="AD1606" s="756"/>
      <c r="AE1606" s="756"/>
      <c r="AF1606" s="756"/>
      <c r="AG1606" s="756" t="s">
        <v>7494</v>
      </c>
      <c r="AH1606" s="756" t="s">
        <v>794</v>
      </c>
      <c r="AI1606" s="756">
        <v>210000802</v>
      </c>
      <c r="AJ1606" s="756" t="s">
        <v>7506</v>
      </c>
      <c r="AK1606" s="803"/>
    </row>
    <row r="1607" spans="1:37" s="192" customFormat="1" ht="100.5" customHeight="1">
      <c r="A1607" s="723" t="s">
        <v>7509</v>
      </c>
      <c r="B1607" s="1039" t="s">
        <v>33</v>
      </c>
      <c r="C1607" s="723" t="s">
        <v>7482</v>
      </c>
      <c r="D1607" s="723" t="s">
        <v>7483</v>
      </c>
      <c r="E1607" s="723" t="s">
        <v>7483</v>
      </c>
      <c r="F1607" s="723" t="s">
        <v>7484</v>
      </c>
      <c r="G1607" s="723" t="s">
        <v>7484</v>
      </c>
      <c r="H1607" s="723"/>
      <c r="I1607" s="723"/>
      <c r="J1607" s="723" t="s">
        <v>1135</v>
      </c>
      <c r="K1607" s="723">
        <v>60</v>
      </c>
      <c r="L1607" s="784">
        <v>231010000</v>
      </c>
      <c r="M1607" s="745" t="s">
        <v>128</v>
      </c>
      <c r="N1607" s="723" t="s">
        <v>2115</v>
      </c>
      <c r="O1607" s="809" t="s">
        <v>4668</v>
      </c>
      <c r="P1607" s="723" t="s">
        <v>229</v>
      </c>
      <c r="Q1607" s="870" t="s">
        <v>230</v>
      </c>
      <c r="R1607" s="723" t="s">
        <v>2856</v>
      </c>
      <c r="S1607" s="723">
        <v>715</v>
      </c>
      <c r="T1607" s="723" t="s">
        <v>6178</v>
      </c>
      <c r="U1607" s="785">
        <v>2</v>
      </c>
      <c r="V1607" s="785">
        <v>2000</v>
      </c>
      <c r="W1607" s="1371">
        <v>4000</v>
      </c>
      <c r="X1607" s="785">
        <v>4480</v>
      </c>
      <c r="Y1607" s="723" t="s">
        <v>4270</v>
      </c>
      <c r="Z1607" s="723">
        <v>2016</v>
      </c>
      <c r="AA1607" s="723"/>
      <c r="AB1607" s="756" t="s">
        <v>876</v>
      </c>
      <c r="AC1607" s="756"/>
      <c r="AD1607" s="756"/>
      <c r="AE1607" s="756"/>
      <c r="AF1607" s="756"/>
      <c r="AG1607" s="756" t="s">
        <v>7485</v>
      </c>
      <c r="AH1607" s="756" t="s">
        <v>794</v>
      </c>
      <c r="AI1607" s="756">
        <v>210000803</v>
      </c>
      <c r="AJ1607" s="756" t="s">
        <v>7510</v>
      </c>
      <c r="AK1607" s="803"/>
    </row>
    <row r="1608" spans="1:37" s="192" customFormat="1" ht="100.5" customHeight="1">
      <c r="A1608" s="723" t="s">
        <v>7511</v>
      </c>
      <c r="B1608" s="1039" t="s">
        <v>33</v>
      </c>
      <c r="C1608" s="723" t="s">
        <v>7482</v>
      </c>
      <c r="D1608" s="723" t="s">
        <v>7483</v>
      </c>
      <c r="E1608" s="723" t="s">
        <v>7483</v>
      </c>
      <c r="F1608" s="723" t="s">
        <v>7484</v>
      </c>
      <c r="G1608" s="723" t="s">
        <v>7484</v>
      </c>
      <c r="H1608" s="723"/>
      <c r="I1608" s="723"/>
      <c r="J1608" s="723" t="s">
        <v>1135</v>
      </c>
      <c r="K1608" s="723">
        <v>60</v>
      </c>
      <c r="L1608" s="1044">
        <v>151010000</v>
      </c>
      <c r="M1608" s="745" t="s">
        <v>82</v>
      </c>
      <c r="N1608" s="723" t="s">
        <v>2115</v>
      </c>
      <c r="O1608" s="809" t="s">
        <v>4671</v>
      </c>
      <c r="P1608" s="723" t="s">
        <v>229</v>
      </c>
      <c r="Q1608" s="870" t="s">
        <v>230</v>
      </c>
      <c r="R1608" s="723" t="s">
        <v>2856</v>
      </c>
      <c r="S1608" s="723">
        <v>715</v>
      </c>
      <c r="T1608" s="723" t="s">
        <v>6178</v>
      </c>
      <c r="U1608" s="785">
        <v>18</v>
      </c>
      <c r="V1608" s="785">
        <v>2000</v>
      </c>
      <c r="W1608" s="1371">
        <v>36000</v>
      </c>
      <c r="X1608" s="785">
        <v>40320</v>
      </c>
      <c r="Y1608" s="723" t="s">
        <v>4270</v>
      </c>
      <c r="Z1608" s="723">
        <v>2016</v>
      </c>
      <c r="AA1608" s="723"/>
      <c r="AB1608" s="756" t="s">
        <v>876</v>
      </c>
      <c r="AC1608" s="756"/>
      <c r="AD1608" s="756"/>
      <c r="AE1608" s="756"/>
      <c r="AF1608" s="756"/>
      <c r="AG1608" s="756" t="s">
        <v>7498</v>
      </c>
      <c r="AH1608" s="756" t="s">
        <v>794</v>
      </c>
      <c r="AI1608" s="756">
        <v>210000803</v>
      </c>
      <c r="AJ1608" s="756" t="s">
        <v>7510</v>
      </c>
      <c r="AK1608" s="803"/>
    </row>
    <row r="1609" spans="1:37" s="192" customFormat="1" ht="100.5" customHeight="1">
      <c r="A1609" s="723" t="s">
        <v>7512</v>
      </c>
      <c r="B1609" s="1039" t="s">
        <v>33</v>
      </c>
      <c r="C1609" s="723" t="s">
        <v>7482</v>
      </c>
      <c r="D1609" s="723" t="s">
        <v>7483</v>
      </c>
      <c r="E1609" s="723" t="s">
        <v>7483</v>
      </c>
      <c r="F1609" s="723" t="s">
        <v>7484</v>
      </c>
      <c r="G1609" s="723" t="s">
        <v>7484</v>
      </c>
      <c r="H1609" s="723"/>
      <c r="I1609" s="723"/>
      <c r="J1609" s="723" t="s">
        <v>1135</v>
      </c>
      <c r="K1609" s="723">
        <v>60</v>
      </c>
      <c r="L1609" s="745">
        <v>431010000</v>
      </c>
      <c r="M1609" s="745" t="s">
        <v>129</v>
      </c>
      <c r="N1609" s="723" t="s">
        <v>2115</v>
      </c>
      <c r="O1609" s="809" t="s">
        <v>4677</v>
      </c>
      <c r="P1609" s="723" t="s">
        <v>229</v>
      </c>
      <c r="Q1609" s="870" t="s">
        <v>230</v>
      </c>
      <c r="R1609" s="723" t="s">
        <v>2856</v>
      </c>
      <c r="S1609" s="723">
        <v>715</v>
      </c>
      <c r="T1609" s="723" t="s">
        <v>6178</v>
      </c>
      <c r="U1609" s="785">
        <v>3</v>
      </c>
      <c r="V1609" s="785">
        <v>2000</v>
      </c>
      <c r="W1609" s="1371">
        <v>6000</v>
      </c>
      <c r="X1609" s="785">
        <v>6720</v>
      </c>
      <c r="Y1609" s="723" t="s">
        <v>4270</v>
      </c>
      <c r="Z1609" s="723">
        <v>2016</v>
      </c>
      <c r="AA1609" s="723"/>
      <c r="AB1609" s="756" t="s">
        <v>876</v>
      </c>
      <c r="AC1609" s="756"/>
      <c r="AD1609" s="756"/>
      <c r="AE1609" s="756"/>
      <c r="AF1609" s="756"/>
      <c r="AG1609" s="756" t="s">
        <v>7488</v>
      </c>
      <c r="AH1609" s="756" t="s">
        <v>794</v>
      </c>
      <c r="AI1609" s="756">
        <v>210000803</v>
      </c>
      <c r="AJ1609" s="756" t="s">
        <v>7510</v>
      </c>
      <c r="AK1609" s="803"/>
    </row>
    <row r="1610" spans="1:37" s="550" customFormat="1" ht="100.5" customHeight="1">
      <c r="A1610" s="843" t="s">
        <v>7513</v>
      </c>
      <c r="B1610" s="1078" t="s">
        <v>33</v>
      </c>
      <c r="C1610" s="843" t="s">
        <v>7482</v>
      </c>
      <c r="D1610" s="843" t="s">
        <v>7483</v>
      </c>
      <c r="E1610" s="843" t="s">
        <v>7483</v>
      </c>
      <c r="F1610" s="843" t="s">
        <v>7484</v>
      </c>
      <c r="G1610" s="843" t="s">
        <v>7484</v>
      </c>
      <c r="H1610" s="843"/>
      <c r="I1610" s="843"/>
      <c r="J1610" s="843" t="s">
        <v>1135</v>
      </c>
      <c r="K1610" s="843">
        <v>60</v>
      </c>
      <c r="L1610" s="551">
        <v>311010000</v>
      </c>
      <c r="M1610" s="843" t="s">
        <v>342</v>
      </c>
      <c r="N1610" s="843" t="s">
        <v>2115</v>
      </c>
      <c r="O1610" s="925" t="s">
        <v>4682</v>
      </c>
      <c r="P1610" s="843" t="s">
        <v>229</v>
      </c>
      <c r="Q1610" s="1062" t="s">
        <v>230</v>
      </c>
      <c r="R1610" s="843" t="s">
        <v>2856</v>
      </c>
      <c r="S1610" s="843">
        <v>715</v>
      </c>
      <c r="T1610" s="843" t="s">
        <v>6178</v>
      </c>
      <c r="U1610" s="892">
        <v>10</v>
      </c>
      <c r="V1610" s="892">
        <v>2000</v>
      </c>
      <c r="W1610" s="1377">
        <v>0</v>
      </c>
      <c r="X1610" s="892">
        <v>0</v>
      </c>
      <c r="Y1610" s="843" t="s">
        <v>4270</v>
      </c>
      <c r="Z1610" s="843">
        <v>2016</v>
      </c>
      <c r="AA1610" s="843"/>
      <c r="AB1610" s="894" t="s">
        <v>876</v>
      </c>
      <c r="AC1610" s="894"/>
      <c r="AD1610" s="894"/>
      <c r="AE1610" s="894"/>
      <c r="AF1610" s="894"/>
      <c r="AG1610" s="894" t="s">
        <v>7502</v>
      </c>
      <c r="AH1610" s="894" t="s">
        <v>794</v>
      </c>
      <c r="AI1610" s="894">
        <v>210000803</v>
      </c>
      <c r="AJ1610" s="894" t="s">
        <v>7510</v>
      </c>
      <c r="AK1610" s="1064"/>
    </row>
    <row r="1611" spans="1:37" s="1243" customFormat="1" ht="99.75" customHeight="1">
      <c r="A1611" s="1201" t="s">
        <v>13656</v>
      </c>
      <c r="B1611" s="1270" t="s">
        <v>33</v>
      </c>
      <c r="C1611" s="1201" t="s">
        <v>7482</v>
      </c>
      <c r="D1611" s="1201" t="s">
        <v>7483</v>
      </c>
      <c r="E1611" s="1201" t="s">
        <v>7483</v>
      </c>
      <c r="F1611" s="1201" t="s">
        <v>7484</v>
      </c>
      <c r="G1611" s="1201" t="s">
        <v>7484</v>
      </c>
      <c r="H1611" s="1201"/>
      <c r="I1611" s="1201"/>
      <c r="J1611" s="1201" t="s">
        <v>1135</v>
      </c>
      <c r="K1611" s="1201">
        <v>60</v>
      </c>
      <c r="L1611" s="1319">
        <v>311010000</v>
      </c>
      <c r="M1611" s="1201" t="s">
        <v>342</v>
      </c>
      <c r="N1611" s="1201" t="s">
        <v>2035</v>
      </c>
      <c r="O1611" s="1192" t="s">
        <v>4682</v>
      </c>
      <c r="P1611" s="1201" t="s">
        <v>229</v>
      </c>
      <c r="Q1611" s="1256" t="s">
        <v>230</v>
      </c>
      <c r="R1611" s="1201" t="s">
        <v>2856</v>
      </c>
      <c r="S1611" s="1201">
        <v>715</v>
      </c>
      <c r="T1611" s="1201" t="s">
        <v>6178</v>
      </c>
      <c r="U1611" s="1267">
        <v>10</v>
      </c>
      <c r="V1611" s="1267">
        <v>2000</v>
      </c>
      <c r="W1611" s="1267">
        <v>20000</v>
      </c>
      <c r="X1611" s="1267">
        <v>22400</v>
      </c>
      <c r="Y1611" s="1201"/>
      <c r="Z1611" s="1201">
        <v>2016</v>
      </c>
      <c r="AA1611" s="1201">
        <v>22</v>
      </c>
      <c r="AB1611" s="1180" t="s">
        <v>876</v>
      </c>
      <c r="AC1611" s="1180"/>
      <c r="AD1611" s="1180"/>
      <c r="AE1611" s="1180"/>
      <c r="AF1611" s="1180"/>
      <c r="AG1611" s="1180" t="s">
        <v>7502</v>
      </c>
      <c r="AH1611" s="1180" t="s">
        <v>794</v>
      </c>
      <c r="AI1611" s="1180">
        <v>210000803</v>
      </c>
      <c r="AJ1611" s="1180" t="s">
        <v>7510</v>
      </c>
      <c r="AK1611" s="1180" t="s">
        <v>13599</v>
      </c>
    </row>
    <row r="1612" spans="1:37" s="192" customFormat="1" ht="100.5" customHeight="1">
      <c r="A1612" s="723" t="s">
        <v>7514</v>
      </c>
      <c r="B1612" s="1039" t="s">
        <v>33</v>
      </c>
      <c r="C1612" s="723" t="s">
        <v>7482</v>
      </c>
      <c r="D1612" s="723" t="s">
        <v>7483</v>
      </c>
      <c r="E1612" s="723" t="s">
        <v>7483</v>
      </c>
      <c r="F1612" s="723" t="s">
        <v>7484</v>
      </c>
      <c r="G1612" s="723" t="s">
        <v>7484</v>
      </c>
      <c r="H1612" s="723"/>
      <c r="I1612" s="723"/>
      <c r="J1612" s="723" t="s">
        <v>1135</v>
      </c>
      <c r="K1612" s="723">
        <v>60</v>
      </c>
      <c r="L1612" s="745">
        <v>391010000</v>
      </c>
      <c r="M1612" s="745" t="s">
        <v>341</v>
      </c>
      <c r="N1612" s="723" t="s">
        <v>2115</v>
      </c>
      <c r="O1612" s="809" t="s">
        <v>4692</v>
      </c>
      <c r="P1612" s="723" t="s">
        <v>229</v>
      </c>
      <c r="Q1612" s="870" t="s">
        <v>230</v>
      </c>
      <c r="R1612" s="723" t="s">
        <v>2856</v>
      </c>
      <c r="S1612" s="723">
        <v>715</v>
      </c>
      <c r="T1612" s="723" t="s">
        <v>6178</v>
      </c>
      <c r="U1612" s="785">
        <v>12</v>
      </c>
      <c r="V1612" s="785">
        <v>2000</v>
      </c>
      <c r="W1612" s="1371">
        <v>24000</v>
      </c>
      <c r="X1612" s="785">
        <v>26880</v>
      </c>
      <c r="Y1612" s="723" t="s">
        <v>4270</v>
      </c>
      <c r="Z1612" s="723">
        <v>2016</v>
      </c>
      <c r="AA1612" s="723"/>
      <c r="AB1612" s="756" t="s">
        <v>876</v>
      </c>
      <c r="AC1612" s="756"/>
      <c r="AD1612" s="756"/>
      <c r="AE1612" s="756"/>
      <c r="AF1612" s="756"/>
      <c r="AG1612" s="756" t="s">
        <v>7492</v>
      </c>
      <c r="AH1612" s="756" t="s">
        <v>794</v>
      </c>
      <c r="AI1612" s="756">
        <v>210000803</v>
      </c>
      <c r="AJ1612" s="756" t="s">
        <v>7510</v>
      </c>
      <c r="AK1612" s="803"/>
    </row>
    <row r="1613" spans="1:37" s="192" customFormat="1" ht="100.5" customHeight="1">
      <c r="A1613" s="723" t="s">
        <v>7515</v>
      </c>
      <c r="B1613" s="1039" t="s">
        <v>33</v>
      </c>
      <c r="C1613" s="723" t="s">
        <v>7482</v>
      </c>
      <c r="D1613" s="723" t="s">
        <v>7483</v>
      </c>
      <c r="E1613" s="723" t="s">
        <v>7483</v>
      </c>
      <c r="F1613" s="723" t="s">
        <v>7484</v>
      </c>
      <c r="G1613" s="723" t="s">
        <v>7484</v>
      </c>
      <c r="H1613" s="723"/>
      <c r="I1613" s="723"/>
      <c r="J1613" s="723" t="s">
        <v>1135</v>
      </c>
      <c r="K1613" s="723">
        <v>60</v>
      </c>
      <c r="L1613" s="723">
        <v>511010000</v>
      </c>
      <c r="M1613" s="749" t="s">
        <v>88</v>
      </c>
      <c r="N1613" s="723" t="s">
        <v>2115</v>
      </c>
      <c r="O1613" s="723" t="s">
        <v>4432</v>
      </c>
      <c r="P1613" s="723" t="s">
        <v>229</v>
      </c>
      <c r="Q1613" s="870" t="s">
        <v>230</v>
      </c>
      <c r="R1613" s="723" t="s">
        <v>2856</v>
      </c>
      <c r="S1613" s="723">
        <v>715</v>
      </c>
      <c r="T1613" s="723" t="s">
        <v>6178</v>
      </c>
      <c r="U1613" s="785">
        <v>1</v>
      </c>
      <c r="V1613" s="785">
        <v>2000</v>
      </c>
      <c r="W1613" s="1371">
        <v>2000</v>
      </c>
      <c r="X1613" s="785">
        <v>2240</v>
      </c>
      <c r="Y1613" s="723" t="s">
        <v>4270</v>
      </c>
      <c r="Z1613" s="723">
        <v>2016</v>
      </c>
      <c r="AA1613" s="723"/>
      <c r="AB1613" s="756" t="s">
        <v>876</v>
      </c>
      <c r="AC1613" s="756"/>
      <c r="AD1613" s="756"/>
      <c r="AE1613" s="756"/>
      <c r="AF1613" s="756"/>
      <c r="AG1613" s="756" t="s">
        <v>7494</v>
      </c>
      <c r="AH1613" s="756" t="s">
        <v>794</v>
      </c>
      <c r="AI1613" s="756">
        <v>210000803</v>
      </c>
      <c r="AJ1613" s="756" t="s">
        <v>7510</v>
      </c>
      <c r="AK1613" s="803"/>
    </row>
    <row r="1614" spans="1:37" s="192" customFormat="1" ht="100.5" customHeight="1">
      <c r="A1614" s="723" t="s">
        <v>7516</v>
      </c>
      <c r="B1614" s="1039" t="s">
        <v>33</v>
      </c>
      <c r="C1614" s="723" t="s">
        <v>7482</v>
      </c>
      <c r="D1614" s="723" t="s">
        <v>7483</v>
      </c>
      <c r="E1614" s="723" t="s">
        <v>7483</v>
      </c>
      <c r="F1614" s="723" t="s">
        <v>7484</v>
      </c>
      <c r="G1614" s="723" t="s">
        <v>7484</v>
      </c>
      <c r="H1614" s="723"/>
      <c r="I1614" s="723"/>
      <c r="J1614" s="723" t="s">
        <v>1135</v>
      </c>
      <c r="K1614" s="723">
        <v>60</v>
      </c>
      <c r="L1614" s="784">
        <v>231010000</v>
      </c>
      <c r="M1614" s="745" t="s">
        <v>128</v>
      </c>
      <c r="N1614" s="723" t="s">
        <v>2115</v>
      </c>
      <c r="O1614" s="809" t="s">
        <v>4668</v>
      </c>
      <c r="P1614" s="723" t="s">
        <v>229</v>
      </c>
      <c r="Q1614" s="870" t="s">
        <v>230</v>
      </c>
      <c r="R1614" s="723" t="s">
        <v>2856</v>
      </c>
      <c r="S1614" s="723">
        <v>715</v>
      </c>
      <c r="T1614" s="723" t="s">
        <v>6178</v>
      </c>
      <c r="U1614" s="785">
        <v>1</v>
      </c>
      <c r="V1614" s="785">
        <v>2000</v>
      </c>
      <c r="W1614" s="1371">
        <v>2000</v>
      </c>
      <c r="X1614" s="785">
        <v>2240</v>
      </c>
      <c r="Y1614" s="723" t="s">
        <v>4270</v>
      </c>
      <c r="Z1614" s="723">
        <v>2016</v>
      </c>
      <c r="AA1614" s="723"/>
      <c r="AB1614" s="756" t="s">
        <v>876</v>
      </c>
      <c r="AC1614" s="756"/>
      <c r="AD1614" s="756"/>
      <c r="AE1614" s="756"/>
      <c r="AF1614" s="756"/>
      <c r="AG1614" s="756" t="s">
        <v>7485</v>
      </c>
      <c r="AH1614" s="756" t="s">
        <v>794</v>
      </c>
      <c r="AI1614" s="756">
        <v>210000804</v>
      </c>
      <c r="AJ1614" s="756" t="s">
        <v>7517</v>
      </c>
      <c r="AK1614" s="803"/>
    </row>
    <row r="1615" spans="1:37" s="192" customFormat="1" ht="100.5" customHeight="1">
      <c r="A1615" s="723" t="s">
        <v>7518</v>
      </c>
      <c r="B1615" s="1039" t="s">
        <v>33</v>
      </c>
      <c r="C1615" s="723" t="s">
        <v>7482</v>
      </c>
      <c r="D1615" s="723" t="s">
        <v>7483</v>
      </c>
      <c r="E1615" s="723" t="s">
        <v>7483</v>
      </c>
      <c r="F1615" s="723" t="s">
        <v>7484</v>
      </c>
      <c r="G1615" s="723" t="s">
        <v>7484</v>
      </c>
      <c r="H1615" s="723"/>
      <c r="I1615" s="723"/>
      <c r="J1615" s="723" t="s">
        <v>1135</v>
      </c>
      <c r="K1615" s="723">
        <v>60</v>
      </c>
      <c r="L1615" s="745">
        <v>391010000</v>
      </c>
      <c r="M1615" s="745" t="s">
        <v>341</v>
      </c>
      <c r="N1615" s="723" t="s">
        <v>2115</v>
      </c>
      <c r="O1615" s="809" t="s">
        <v>4692</v>
      </c>
      <c r="P1615" s="723" t="s">
        <v>229</v>
      </c>
      <c r="Q1615" s="870" t="s">
        <v>230</v>
      </c>
      <c r="R1615" s="723" t="s">
        <v>2856</v>
      </c>
      <c r="S1615" s="723">
        <v>715</v>
      </c>
      <c r="T1615" s="723" t="s">
        <v>6178</v>
      </c>
      <c r="U1615" s="785">
        <v>3</v>
      </c>
      <c r="V1615" s="785">
        <v>2000</v>
      </c>
      <c r="W1615" s="1371">
        <v>6000</v>
      </c>
      <c r="X1615" s="785">
        <v>6720</v>
      </c>
      <c r="Y1615" s="723" t="s">
        <v>4270</v>
      </c>
      <c r="Z1615" s="723">
        <v>2016</v>
      </c>
      <c r="AA1615" s="723"/>
      <c r="AB1615" s="756" t="s">
        <v>876</v>
      </c>
      <c r="AC1615" s="756"/>
      <c r="AD1615" s="756"/>
      <c r="AE1615" s="756"/>
      <c r="AF1615" s="756"/>
      <c r="AG1615" s="756" t="s">
        <v>7492</v>
      </c>
      <c r="AH1615" s="756" t="s">
        <v>794</v>
      </c>
      <c r="AI1615" s="756">
        <v>210000804</v>
      </c>
      <c r="AJ1615" s="756" t="s">
        <v>7517</v>
      </c>
      <c r="AK1615" s="803"/>
    </row>
    <row r="1616" spans="1:37" s="192" customFormat="1" ht="100.5" customHeight="1">
      <c r="A1616" s="723" t="s">
        <v>7519</v>
      </c>
      <c r="B1616" s="1039" t="s">
        <v>33</v>
      </c>
      <c r="C1616" s="723" t="s">
        <v>7482</v>
      </c>
      <c r="D1616" s="723" t="s">
        <v>7483</v>
      </c>
      <c r="E1616" s="723" t="s">
        <v>7483</v>
      </c>
      <c r="F1616" s="723" t="s">
        <v>7484</v>
      </c>
      <c r="G1616" s="723" t="s">
        <v>7484</v>
      </c>
      <c r="H1616" s="723"/>
      <c r="I1616" s="723"/>
      <c r="J1616" s="723" t="s">
        <v>1135</v>
      </c>
      <c r="K1616" s="723">
        <v>60</v>
      </c>
      <c r="L1616" s="745">
        <v>391010000</v>
      </c>
      <c r="M1616" s="745" t="s">
        <v>341</v>
      </c>
      <c r="N1616" s="723" t="s">
        <v>2115</v>
      </c>
      <c r="O1616" s="809" t="s">
        <v>4692</v>
      </c>
      <c r="P1616" s="723" t="s">
        <v>229</v>
      </c>
      <c r="Q1616" s="870" t="s">
        <v>230</v>
      </c>
      <c r="R1616" s="723" t="s">
        <v>2856</v>
      </c>
      <c r="S1616" s="723">
        <v>715</v>
      </c>
      <c r="T1616" s="723" t="s">
        <v>6178</v>
      </c>
      <c r="U1616" s="785">
        <v>1</v>
      </c>
      <c r="V1616" s="785">
        <v>2000</v>
      </c>
      <c r="W1616" s="1371">
        <v>2000</v>
      </c>
      <c r="X1616" s="785">
        <v>2240</v>
      </c>
      <c r="Y1616" s="723" t="s">
        <v>4270</v>
      </c>
      <c r="Z1616" s="723">
        <v>2016</v>
      </c>
      <c r="AA1616" s="723"/>
      <c r="AB1616" s="756" t="s">
        <v>876</v>
      </c>
      <c r="AC1616" s="756"/>
      <c r="AD1616" s="756"/>
      <c r="AE1616" s="756"/>
      <c r="AF1616" s="756"/>
      <c r="AG1616" s="756" t="s">
        <v>7492</v>
      </c>
      <c r="AH1616" s="756" t="s">
        <v>794</v>
      </c>
      <c r="AI1616" s="756">
        <v>210000805</v>
      </c>
      <c r="AJ1616" s="756" t="s">
        <v>7520</v>
      </c>
      <c r="AK1616" s="803"/>
    </row>
    <row r="1617" spans="1:37" s="192" customFormat="1" ht="100.5" customHeight="1">
      <c r="A1617" s="723" t="s">
        <v>7521</v>
      </c>
      <c r="B1617" s="1039" t="s">
        <v>33</v>
      </c>
      <c r="C1617" s="723" t="s">
        <v>7522</v>
      </c>
      <c r="D1617" s="723" t="s">
        <v>7523</v>
      </c>
      <c r="E1617" s="723" t="s">
        <v>7523</v>
      </c>
      <c r="F1617" s="723" t="s">
        <v>7524</v>
      </c>
      <c r="G1617" s="723" t="s">
        <v>7524</v>
      </c>
      <c r="H1617" s="723"/>
      <c r="I1617" s="723"/>
      <c r="J1617" s="723" t="s">
        <v>227</v>
      </c>
      <c r="K1617" s="723">
        <v>75</v>
      </c>
      <c r="L1617" s="748">
        <v>711000000</v>
      </c>
      <c r="M1617" s="749" t="s">
        <v>73</v>
      </c>
      <c r="N1617" s="723" t="s">
        <v>2115</v>
      </c>
      <c r="O1617" s="723" t="s">
        <v>802</v>
      </c>
      <c r="P1617" s="723" t="s">
        <v>229</v>
      </c>
      <c r="Q1617" s="870" t="s">
        <v>230</v>
      </c>
      <c r="R1617" s="723" t="s">
        <v>2856</v>
      </c>
      <c r="S1617" s="723">
        <v>715</v>
      </c>
      <c r="T1617" s="723" t="s">
        <v>6178</v>
      </c>
      <c r="U1617" s="785">
        <v>98</v>
      </c>
      <c r="V1617" s="785">
        <v>8000</v>
      </c>
      <c r="W1617" s="1371">
        <v>784000</v>
      </c>
      <c r="X1617" s="785">
        <v>878080</v>
      </c>
      <c r="Y1617" s="723" t="s">
        <v>4270</v>
      </c>
      <c r="Z1617" s="723">
        <v>2016</v>
      </c>
      <c r="AA1617" s="723"/>
      <c r="AB1617" s="756" t="s">
        <v>876</v>
      </c>
      <c r="AC1617" s="756"/>
      <c r="AD1617" s="756"/>
      <c r="AE1617" s="756"/>
      <c r="AF1617" s="756"/>
      <c r="AG1617" s="756" t="s">
        <v>7525</v>
      </c>
      <c r="AH1617" s="756" t="s">
        <v>794</v>
      </c>
      <c r="AI1617" s="756">
        <v>210000811</v>
      </c>
      <c r="AJ1617" s="756" t="s">
        <v>7526</v>
      </c>
      <c r="AK1617" s="803"/>
    </row>
    <row r="1618" spans="1:37" s="192" customFormat="1" ht="100.5" customHeight="1">
      <c r="A1618" s="723" t="s">
        <v>7527</v>
      </c>
      <c r="B1618" s="1039" t="s">
        <v>33</v>
      </c>
      <c r="C1618" s="723" t="s">
        <v>7522</v>
      </c>
      <c r="D1618" s="723" t="s">
        <v>7523</v>
      </c>
      <c r="E1618" s="723" t="s">
        <v>7523</v>
      </c>
      <c r="F1618" s="723" t="s">
        <v>7524</v>
      </c>
      <c r="G1618" s="723" t="s">
        <v>7524</v>
      </c>
      <c r="H1618" s="723"/>
      <c r="I1618" s="723"/>
      <c r="J1618" s="723" t="s">
        <v>227</v>
      </c>
      <c r="K1618" s="723">
        <v>75</v>
      </c>
      <c r="L1618" s="748">
        <v>711000000</v>
      </c>
      <c r="M1618" s="749" t="s">
        <v>73</v>
      </c>
      <c r="N1618" s="723" t="s">
        <v>2115</v>
      </c>
      <c r="O1618" s="809" t="s">
        <v>4668</v>
      </c>
      <c r="P1618" s="723" t="s">
        <v>229</v>
      </c>
      <c r="Q1618" s="870" t="s">
        <v>230</v>
      </c>
      <c r="R1618" s="723" t="s">
        <v>2856</v>
      </c>
      <c r="S1618" s="723">
        <v>715</v>
      </c>
      <c r="T1618" s="723" t="s">
        <v>6178</v>
      </c>
      <c r="U1618" s="785">
        <v>132</v>
      </c>
      <c r="V1618" s="785">
        <v>8800</v>
      </c>
      <c r="W1618" s="1371">
        <v>1161600</v>
      </c>
      <c r="X1618" s="785">
        <f>W1618*1.12</f>
        <v>1300992.0000000002</v>
      </c>
      <c r="Y1618" s="723" t="s">
        <v>4270</v>
      </c>
      <c r="Z1618" s="723">
        <v>2016</v>
      </c>
      <c r="AA1618" s="723"/>
      <c r="AB1618" s="756" t="s">
        <v>876</v>
      </c>
      <c r="AC1618" s="756"/>
      <c r="AD1618" s="756"/>
      <c r="AE1618" s="756"/>
      <c r="AF1618" s="756"/>
      <c r="AG1618" s="756" t="s">
        <v>7528</v>
      </c>
      <c r="AH1618" s="756" t="s">
        <v>794</v>
      </c>
      <c r="AI1618" s="756">
        <v>210000811</v>
      </c>
      <c r="AJ1618" s="756" t="s">
        <v>7526</v>
      </c>
      <c r="AK1618" s="803"/>
    </row>
    <row r="1619" spans="1:37" s="192" customFormat="1" ht="100.5" customHeight="1">
      <c r="A1619" s="723" t="s">
        <v>7529</v>
      </c>
      <c r="B1619" s="1039" t="s">
        <v>33</v>
      </c>
      <c r="C1619" s="723" t="s">
        <v>7522</v>
      </c>
      <c r="D1619" s="723" t="s">
        <v>7523</v>
      </c>
      <c r="E1619" s="723" t="s">
        <v>7523</v>
      </c>
      <c r="F1619" s="723" t="s">
        <v>7524</v>
      </c>
      <c r="G1619" s="723" t="s">
        <v>7524</v>
      </c>
      <c r="H1619" s="723"/>
      <c r="I1619" s="723"/>
      <c r="J1619" s="723" t="s">
        <v>227</v>
      </c>
      <c r="K1619" s="723">
        <v>75</v>
      </c>
      <c r="L1619" s="748">
        <v>711000000</v>
      </c>
      <c r="M1619" s="749" t="s">
        <v>73</v>
      </c>
      <c r="N1619" s="723" t="s">
        <v>2115</v>
      </c>
      <c r="O1619" s="809" t="s">
        <v>4671</v>
      </c>
      <c r="P1619" s="723" t="s">
        <v>229</v>
      </c>
      <c r="Q1619" s="870" t="s">
        <v>230</v>
      </c>
      <c r="R1619" s="723" t="s">
        <v>2856</v>
      </c>
      <c r="S1619" s="723">
        <v>715</v>
      </c>
      <c r="T1619" s="723" t="s">
        <v>6178</v>
      </c>
      <c r="U1619" s="785">
        <v>72</v>
      </c>
      <c r="V1619" s="785">
        <v>8800</v>
      </c>
      <c r="W1619" s="1371">
        <v>633600</v>
      </c>
      <c r="X1619" s="785">
        <v>709632</v>
      </c>
      <c r="Y1619" s="723" t="s">
        <v>4270</v>
      </c>
      <c r="Z1619" s="723">
        <v>2016</v>
      </c>
      <c r="AA1619" s="723"/>
      <c r="AB1619" s="756" t="s">
        <v>876</v>
      </c>
      <c r="AC1619" s="756"/>
      <c r="AD1619" s="756"/>
      <c r="AE1619" s="756"/>
      <c r="AF1619" s="756"/>
      <c r="AG1619" s="756" t="s">
        <v>7530</v>
      </c>
      <c r="AH1619" s="756" t="s">
        <v>794</v>
      </c>
      <c r="AI1619" s="756">
        <v>210000811</v>
      </c>
      <c r="AJ1619" s="756" t="s">
        <v>7526</v>
      </c>
      <c r="AK1619" s="803"/>
    </row>
    <row r="1620" spans="1:37" s="192" customFormat="1" ht="100.5" customHeight="1">
      <c r="A1620" s="723" t="s">
        <v>7531</v>
      </c>
      <c r="B1620" s="1039" t="s">
        <v>33</v>
      </c>
      <c r="C1620" s="723" t="s">
        <v>7522</v>
      </c>
      <c r="D1620" s="723" t="s">
        <v>7523</v>
      </c>
      <c r="E1620" s="723" t="s">
        <v>7523</v>
      </c>
      <c r="F1620" s="723" t="s">
        <v>7524</v>
      </c>
      <c r="G1620" s="723" t="s">
        <v>7524</v>
      </c>
      <c r="H1620" s="723"/>
      <c r="I1620" s="723"/>
      <c r="J1620" s="723" t="s">
        <v>227</v>
      </c>
      <c r="K1620" s="723">
        <v>75</v>
      </c>
      <c r="L1620" s="748">
        <v>711000000</v>
      </c>
      <c r="M1620" s="749" t="s">
        <v>73</v>
      </c>
      <c r="N1620" s="723" t="s">
        <v>2115</v>
      </c>
      <c r="O1620" s="809" t="s">
        <v>4674</v>
      </c>
      <c r="P1620" s="723" t="s">
        <v>229</v>
      </c>
      <c r="Q1620" s="870" t="s">
        <v>230</v>
      </c>
      <c r="R1620" s="723" t="s">
        <v>2856</v>
      </c>
      <c r="S1620" s="723">
        <v>715</v>
      </c>
      <c r="T1620" s="723" t="s">
        <v>6178</v>
      </c>
      <c r="U1620" s="785">
        <v>24</v>
      </c>
      <c r="V1620" s="785">
        <v>8800</v>
      </c>
      <c r="W1620" s="1371">
        <v>211200</v>
      </c>
      <c r="X1620" s="785">
        <v>236544</v>
      </c>
      <c r="Y1620" s="723" t="s">
        <v>4270</v>
      </c>
      <c r="Z1620" s="723">
        <v>2016</v>
      </c>
      <c r="AA1620" s="723"/>
      <c r="AB1620" s="756" t="s">
        <v>876</v>
      </c>
      <c r="AC1620" s="756"/>
      <c r="AD1620" s="756"/>
      <c r="AE1620" s="756"/>
      <c r="AF1620" s="756"/>
      <c r="AG1620" s="756" t="s">
        <v>7532</v>
      </c>
      <c r="AH1620" s="756" t="s">
        <v>794</v>
      </c>
      <c r="AI1620" s="756">
        <v>210000811</v>
      </c>
      <c r="AJ1620" s="756" t="s">
        <v>7526</v>
      </c>
      <c r="AK1620" s="803"/>
    </row>
    <row r="1621" spans="1:37" s="192" customFormat="1" ht="100.5" customHeight="1">
      <c r="A1621" s="723" t="s">
        <v>7533</v>
      </c>
      <c r="B1621" s="1039" t="s">
        <v>33</v>
      </c>
      <c r="C1621" s="723" t="s">
        <v>7522</v>
      </c>
      <c r="D1621" s="723" t="s">
        <v>7523</v>
      </c>
      <c r="E1621" s="723" t="s">
        <v>7523</v>
      </c>
      <c r="F1621" s="723" t="s">
        <v>7524</v>
      </c>
      <c r="G1621" s="723" t="s">
        <v>7524</v>
      </c>
      <c r="H1621" s="723"/>
      <c r="I1621" s="723"/>
      <c r="J1621" s="723" t="s">
        <v>227</v>
      </c>
      <c r="K1621" s="723">
        <v>75</v>
      </c>
      <c r="L1621" s="748">
        <v>711000000</v>
      </c>
      <c r="M1621" s="749" t="s">
        <v>73</v>
      </c>
      <c r="N1621" s="723" t="s">
        <v>2115</v>
      </c>
      <c r="O1621" s="723" t="s">
        <v>4706</v>
      </c>
      <c r="P1621" s="723" t="s">
        <v>229</v>
      </c>
      <c r="Q1621" s="870" t="s">
        <v>230</v>
      </c>
      <c r="R1621" s="723" t="s">
        <v>2856</v>
      </c>
      <c r="S1621" s="723">
        <v>715</v>
      </c>
      <c r="T1621" s="723" t="s">
        <v>6178</v>
      </c>
      <c r="U1621" s="785">
        <v>18</v>
      </c>
      <c r="V1621" s="785">
        <v>8800</v>
      </c>
      <c r="W1621" s="1371">
        <v>158400</v>
      </c>
      <c r="X1621" s="785">
        <v>177408</v>
      </c>
      <c r="Y1621" s="723" t="s">
        <v>4270</v>
      </c>
      <c r="Z1621" s="723">
        <v>2016</v>
      </c>
      <c r="AA1621" s="723"/>
      <c r="AB1621" s="756" t="s">
        <v>876</v>
      </c>
      <c r="AC1621" s="756"/>
      <c r="AD1621" s="756"/>
      <c r="AE1621" s="756"/>
      <c r="AF1621" s="756"/>
      <c r="AG1621" s="756" t="s">
        <v>7534</v>
      </c>
      <c r="AH1621" s="756" t="s">
        <v>794</v>
      </c>
      <c r="AI1621" s="756">
        <v>210000811</v>
      </c>
      <c r="AJ1621" s="756" t="s">
        <v>7526</v>
      </c>
      <c r="AK1621" s="803"/>
    </row>
    <row r="1622" spans="1:37" s="192" customFormat="1" ht="100.5" customHeight="1">
      <c r="A1622" s="723" t="s">
        <v>7535</v>
      </c>
      <c r="B1622" s="1039" t="s">
        <v>33</v>
      </c>
      <c r="C1622" s="723" t="s">
        <v>7522</v>
      </c>
      <c r="D1622" s="723" t="s">
        <v>7523</v>
      </c>
      <c r="E1622" s="723" t="s">
        <v>7523</v>
      </c>
      <c r="F1622" s="723" t="s">
        <v>7524</v>
      </c>
      <c r="G1622" s="723" t="s">
        <v>7524</v>
      </c>
      <c r="H1622" s="723"/>
      <c r="I1622" s="723"/>
      <c r="J1622" s="723" t="s">
        <v>227</v>
      </c>
      <c r="K1622" s="723">
        <v>75</v>
      </c>
      <c r="L1622" s="748">
        <v>711000000</v>
      </c>
      <c r="M1622" s="749" t="s">
        <v>73</v>
      </c>
      <c r="N1622" s="723" t="s">
        <v>2115</v>
      </c>
      <c r="O1622" s="809" t="s">
        <v>4677</v>
      </c>
      <c r="P1622" s="723" t="s">
        <v>229</v>
      </c>
      <c r="Q1622" s="870" t="s">
        <v>230</v>
      </c>
      <c r="R1622" s="723" t="s">
        <v>2856</v>
      </c>
      <c r="S1622" s="723">
        <v>715</v>
      </c>
      <c r="T1622" s="723" t="s">
        <v>6178</v>
      </c>
      <c r="U1622" s="785">
        <v>25</v>
      </c>
      <c r="V1622" s="785">
        <v>8800</v>
      </c>
      <c r="W1622" s="1371">
        <v>220000</v>
      </c>
      <c r="X1622" s="785">
        <v>246400</v>
      </c>
      <c r="Y1622" s="723" t="s">
        <v>4270</v>
      </c>
      <c r="Z1622" s="723">
        <v>2016</v>
      </c>
      <c r="AA1622" s="723"/>
      <c r="AB1622" s="756" t="s">
        <v>876</v>
      </c>
      <c r="AC1622" s="756"/>
      <c r="AD1622" s="756"/>
      <c r="AE1622" s="756"/>
      <c r="AF1622" s="756"/>
      <c r="AG1622" s="756" t="s">
        <v>7536</v>
      </c>
      <c r="AH1622" s="756" t="s">
        <v>794</v>
      </c>
      <c r="AI1622" s="756">
        <v>210000811</v>
      </c>
      <c r="AJ1622" s="756" t="s">
        <v>7526</v>
      </c>
      <c r="AK1622" s="803"/>
    </row>
    <row r="1623" spans="1:37" s="192" customFormat="1" ht="100.5" customHeight="1">
      <c r="A1623" s="723" t="s">
        <v>7537</v>
      </c>
      <c r="B1623" s="1039" t="s">
        <v>33</v>
      </c>
      <c r="C1623" s="723" t="s">
        <v>7522</v>
      </c>
      <c r="D1623" s="723" t="s">
        <v>7523</v>
      </c>
      <c r="E1623" s="723" t="s">
        <v>7523</v>
      </c>
      <c r="F1623" s="723" t="s">
        <v>7524</v>
      </c>
      <c r="G1623" s="723" t="s">
        <v>7524</v>
      </c>
      <c r="H1623" s="723"/>
      <c r="I1623" s="723"/>
      <c r="J1623" s="723" t="s">
        <v>227</v>
      </c>
      <c r="K1623" s="723">
        <v>75</v>
      </c>
      <c r="L1623" s="748">
        <v>711000000</v>
      </c>
      <c r="M1623" s="749" t="s">
        <v>73</v>
      </c>
      <c r="N1623" s="723" t="s">
        <v>2115</v>
      </c>
      <c r="O1623" s="723" t="s">
        <v>236</v>
      </c>
      <c r="P1623" s="723" t="s">
        <v>229</v>
      </c>
      <c r="Q1623" s="870" t="s">
        <v>230</v>
      </c>
      <c r="R1623" s="723" t="s">
        <v>2856</v>
      </c>
      <c r="S1623" s="723">
        <v>715</v>
      </c>
      <c r="T1623" s="723" t="s">
        <v>6178</v>
      </c>
      <c r="U1623" s="785">
        <v>68</v>
      </c>
      <c r="V1623" s="785">
        <v>8800</v>
      </c>
      <c r="W1623" s="1371">
        <v>598400</v>
      </c>
      <c r="X1623" s="785">
        <v>670208</v>
      </c>
      <c r="Y1623" s="723" t="s">
        <v>4270</v>
      </c>
      <c r="Z1623" s="723">
        <v>2016</v>
      </c>
      <c r="AA1623" s="723"/>
      <c r="AB1623" s="756" t="s">
        <v>876</v>
      </c>
      <c r="AC1623" s="756"/>
      <c r="AD1623" s="756"/>
      <c r="AE1623" s="756"/>
      <c r="AF1623" s="756"/>
      <c r="AG1623" s="756" t="s">
        <v>7538</v>
      </c>
      <c r="AH1623" s="756" t="s">
        <v>794</v>
      </c>
      <c r="AI1623" s="756">
        <v>210000811</v>
      </c>
      <c r="AJ1623" s="756" t="s">
        <v>7526</v>
      </c>
      <c r="AK1623" s="803"/>
    </row>
    <row r="1624" spans="1:37" s="192" customFormat="1" ht="100.5" customHeight="1">
      <c r="A1624" s="723" t="s">
        <v>7539</v>
      </c>
      <c r="B1624" s="1039" t="s">
        <v>33</v>
      </c>
      <c r="C1624" s="723" t="s">
        <v>7522</v>
      </c>
      <c r="D1624" s="723" t="s">
        <v>7523</v>
      </c>
      <c r="E1624" s="723" t="s">
        <v>7523</v>
      </c>
      <c r="F1624" s="723" t="s">
        <v>7524</v>
      </c>
      <c r="G1624" s="723" t="s">
        <v>7524</v>
      </c>
      <c r="H1624" s="723"/>
      <c r="I1624" s="723"/>
      <c r="J1624" s="723" t="s">
        <v>227</v>
      </c>
      <c r="K1624" s="723">
        <v>75</v>
      </c>
      <c r="L1624" s="748">
        <v>711000000</v>
      </c>
      <c r="M1624" s="749" t="s">
        <v>73</v>
      </c>
      <c r="N1624" s="723" t="s">
        <v>2115</v>
      </c>
      <c r="O1624" s="809" t="s">
        <v>4682</v>
      </c>
      <c r="P1624" s="723" t="s">
        <v>229</v>
      </c>
      <c r="Q1624" s="870" t="s">
        <v>230</v>
      </c>
      <c r="R1624" s="723" t="s">
        <v>2856</v>
      </c>
      <c r="S1624" s="723">
        <v>715</v>
      </c>
      <c r="T1624" s="723" t="s">
        <v>6178</v>
      </c>
      <c r="U1624" s="785">
        <v>61</v>
      </c>
      <c r="V1624" s="785">
        <v>8800</v>
      </c>
      <c r="W1624" s="1371">
        <v>536800</v>
      </c>
      <c r="X1624" s="785">
        <v>601216</v>
      </c>
      <c r="Y1624" s="723" t="s">
        <v>4270</v>
      </c>
      <c r="Z1624" s="723">
        <v>2016</v>
      </c>
      <c r="AA1624" s="723"/>
      <c r="AB1624" s="756" t="s">
        <v>876</v>
      </c>
      <c r="AC1624" s="756"/>
      <c r="AD1624" s="756"/>
      <c r="AE1624" s="756"/>
      <c r="AF1624" s="756"/>
      <c r="AG1624" s="756" t="s">
        <v>7540</v>
      </c>
      <c r="AH1624" s="756" t="s">
        <v>794</v>
      </c>
      <c r="AI1624" s="756">
        <v>210000811</v>
      </c>
      <c r="AJ1624" s="756" t="s">
        <v>7526</v>
      </c>
      <c r="AK1624" s="803"/>
    </row>
    <row r="1625" spans="1:37" s="192" customFormat="1" ht="100.5" customHeight="1">
      <c r="A1625" s="723" t="s">
        <v>7541</v>
      </c>
      <c r="B1625" s="1039" t="s">
        <v>33</v>
      </c>
      <c r="C1625" s="723" t="s">
        <v>7522</v>
      </c>
      <c r="D1625" s="723" t="s">
        <v>7523</v>
      </c>
      <c r="E1625" s="723" t="s">
        <v>7523</v>
      </c>
      <c r="F1625" s="723" t="s">
        <v>7524</v>
      </c>
      <c r="G1625" s="723" t="s">
        <v>7524</v>
      </c>
      <c r="H1625" s="723"/>
      <c r="I1625" s="723"/>
      <c r="J1625" s="723" t="s">
        <v>227</v>
      </c>
      <c r="K1625" s="723">
        <v>75</v>
      </c>
      <c r="L1625" s="748">
        <v>711000000</v>
      </c>
      <c r="M1625" s="749" t="s">
        <v>73</v>
      </c>
      <c r="N1625" s="723" t="s">
        <v>2115</v>
      </c>
      <c r="O1625" s="809" t="s">
        <v>4692</v>
      </c>
      <c r="P1625" s="723" t="s">
        <v>229</v>
      </c>
      <c r="Q1625" s="870" t="s">
        <v>230</v>
      </c>
      <c r="R1625" s="723" t="s">
        <v>2856</v>
      </c>
      <c r="S1625" s="723">
        <v>715</v>
      </c>
      <c r="T1625" s="723" t="s">
        <v>6178</v>
      </c>
      <c r="U1625" s="785">
        <v>7</v>
      </c>
      <c r="V1625" s="785">
        <v>8800</v>
      </c>
      <c r="W1625" s="1371">
        <v>61600</v>
      </c>
      <c r="X1625" s="785">
        <v>68992</v>
      </c>
      <c r="Y1625" s="723" t="s">
        <v>4270</v>
      </c>
      <c r="Z1625" s="723">
        <v>2016</v>
      </c>
      <c r="AA1625" s="723"/>
      <c r="AB1625" s="756" t="s">
        <v>876</v>
      </c>
      <c r="AC1625" s="756"/>
      <c r="AD1625" s="756"/>
      <c r="AE1625" s="756"/>
      <c r="AF1625" s="756"/>
      <c r="AG1625" s="756" t="s">
        <v>7542</v>
      </c>
      <c r="AH1625" s="756" t="s">
        <v>794</v>
      </c>
      <c r="AI1625" s="756">
        <v>210000811</v>
      </c>
      <c r="AJ1625" s="756" t="s">
        <v>7526</v>
      </c>
      <c r="AK1625" s="803"/>
    </row>
    <row r="1626" spans="1:37" s="192" customFormat="1" ht="100.5" customHeight="1">
      <c r="A1626" s="723" t="s">
        <v>7543</v>
      </c>
      <c r="B1626" s="1039" t="s">
        <v>33</v>
      </c>
      <c r="C1626" s="723" t="s">
        <v>7522</v>
      </c>
      <c r="D1626" s="723" t="s">
        <v>7523</v>
      </c>
      <c r="E1626" s="723" t="s">
        <v>7523</v>
      </c>
      <c r="F1626" s="723" t="s">
        <v>7524</v>
      </c>
      <c r="G1626" s="723" t="s">
        <v>7524</v>
      </c>
      <c r="H1626" s="723"/>
      <c r="I1626" s="723"/>
      <c r="J1626" s="723" t="s">
        <v>227</v>
      </c>
      <c r="K1626" s="723">
        <v>75</v>
      </c>
      <c r="L1626" s="748">
        <v>711000000</v>
      </c>
      <c r="M1626" s="749" t="s">
        <v>73</v>
      </c>
      <c r="N1626" s="723" t="s">
        <v>2115</v>
      </c>
      <c r="O1626" s="723" t="s">
        <v>4432</v>
      </c>
      <c r="P1626" s="723" t="s">
        <v>229</v>
      </c>
      <c r="Q1626" s="870" t="s">
        <v>230</v>
      </c>
      <c r="R1626" s="723" t="s">
        <v>2856</v>
      </c>
      <c r="S1626" s="723">
        <v>715</v>
      </c>
      <c r="T1626" s="723" t="s">
        <v>6178</v>
      </c>
      <c r="U1626" s="785">
        <v>119</v>
      </c>
      <c r="V1626" s="785">
        <v>8800</v>
      </c>
      <c r="W1626" s="1371">
        <v>1047200</v>
      </c>
      <c r="X1626" s="785">
        <v>1172864</v>
      </c>
      <c r="Y1626" s="723" t="s">
        <v>4270</v>
      </c>
      <c r="Z1626" s="723">
        <v>2016</v>
      </c>
      <c r="AA1626" s="723"/>
      <c r="AB1626" s="756" t="s">
        <v>876</v>
      </c>
      <c r="AC1626" s="756"/>
      <c r="AD1626" s="756"/>
      <c r="AE1626" s="756"/>
      <c r="AF1626" s="756"/>
      <c r="AG1626" s="756" t="s">
        <v>7544</v>
      </c>
      <c r="AH1626" s="756" t="s">
        <v>794</v>
      </c>
      <c r="AI1626" s="756">
        <v>210000811</v>
      </c>
      <c r="AJ1626" s="756" t="s">
        <v>7526</v>
      </c>
      <c r="AK1626" s="803"/>
    </row>
    <row r="1627" spans="1:37" s="192" customFormat="1" ht="100.5" customHeight="1">
      <c r="A1627" s="723" t="s">
        <v>7545</v>
      </c>
      <c r="B1627" s="1039" t="s">
        <v>33</v>
      </c>
      <c r="C1627" s="723" t="s">
        <v>7522</v>
      </c>
      <c r="D1627" s="723" t="s">
        <v>7523</v>
      </c>
      <c r="E1627" s="723" t="s">
        <v>7523</v>
      </c>
      <c r="F1627" s="723" t="s">
        <v>7524</v>
      </c>
      <c r="G1627" s="723" t="s">
        <v>7524</v>
      </c>
      <c r="H1627" s="723"/>
      <c r="I1627" s="723"/>
      <c r="J1627" s="723" t="s">
        <v>227</v>
      </c>
      <c r="K1627" s="723">
        <v>75</v>
      </c>
      <c r="L1627" s="748">
        <v>711000000</v>
      </c>
      <c r="M1627" s="749" t="s">
        <v>73</v>
      </c>
      <c r="N1627" s="723" t="s">
        <v>2115</v>
      </c>
      <c r="O1627" s="723" t="s">
        <v>802</v>
      </c>
      <c r="P1627" s="723" t="s">
        <v>229</v>
      </c>
      <c r="Q1627" s="870" t="s">
        <v>230</v>
      </c>
      <c r="R1627" s="723" t="s">
        <v>2856</v>
      </c>
      <c r="S1627" s="723">
        <v>715</v>
      </c>
      <c r="T1627" s="723" t="s">
        <v>6178</v>
      </c>
      <c r="U1627" s="785">
        <v>162</v>
      </c>
      <c r="V1627" s="785">
        <v>8000</v>
      </c>
      <c r="W1627" s="1371">
        <v>1296000</v>
      </c>
      <c r="X1627" s="785">
        <v>1451520</v>
      </c>
      <c r="Y1627" s="723" t="s">
        <v>4270</v>
      </c>
      <c r="Z1627" s="723">
        <v>2016</v>
      </c>
      <c r="AA1627" s="723"/>
      <c r="AB1627" s="756" t="s">
        <v>876</v>
      </c>
      <c r="AC1627" s="756"/>
      <c r="AD1627" s="756"/>
      <c r="AE1627" s="756"/>
      <c r="AF1627" s="756"/>
      <c r="AG1627" s="756" t="s">
        <v>7525</v>
      </c>
      <c r="AH1627" s="756" t="s">
        <v>794</v>
      </c>
      <c r="AI1627" s="756">
        <v>210000812</v>
      </c>
      <c r="AJ1627" s="756" t="s">
        <v>7546</v>
      </c>
      <c r="AK1627" s="803"/>
    </row>
    <row r="1628" spans="1:37" s="192" customFormat="1" ht="100.5" customHeight="1">
      <c r="A1628" s="723" t="s">
        <v>7547</v>
      </c>
      <c r="B1628" s="1039" t="s">
        <v>33</v>
      </c>
      <c r="C1628" s="723" t="s">
        <v>7522</v>
      </c>
      <c r="D1628" s="723" t="s">
        <v>7523</v>
      </c>
      <c r="E1628" s="723" t="s">
        <v>7523</v>
      </c>
      <c r="F1628" s="723" t="s">
        <v>7524</v>
      </c>
      <c r="G1628" s="723" t="s">
        <v>7524</v>
      </c>
      <c r="H1628" s="723"/>
      <c r="I1628" s="723"/>
      <c r="J1628" s="723" t="s">
        <v>227</v>
      </c>
      <c r="K1628" s="723">
        <v>75</v>
      </c>
      <c r="L1628" s="748">
        <v>711000000</v>
      </c>
      <c r="M1628" s="749" t="s">
        <v>73</v>
      </c>
      <c r="N1628" s="723" t="s">
        <v>2115</v>
      </c>
      <c r="O1628" s="809" t="s">
        <v>4668</v>
      </c>
      <c r="P1628" s="723" t="s">
        <v>229</v>
      </c>
      <c r="Q1628" s="870" t="s">
        <v>230</v>
      </c>
      <c r="R1628" s="723" t="s">
        <v>2856</v>
      </c>
      <c r="S1628" s="723">
        <v>715</v>
      </c>
      <c r="T1628" s="723" t="s">
        <v>6178</v>
      </c>
      <c r="U1628" s="892">
        <v>222</v>
      </c>
      <c r="V1628" s="785">
        <v>8800</v>
      </c>
      <c r="W1628" s="1371">
        <v>1953600</v>
      </c>
      <c r="X1628" s="785">
        <f>W1628*1.12</f>
        <v>2188032</v>
      </c>
      <c r="Y1628" s="723" t="s">
        <v>4270</v>
      </c>
      <c r="Z1628" s="723">
        <v>2016</v>
      </c>
      <c r="AA1628" s="723"/>
      <c r="AB1628" s="756" t="s">
        <v>876</v>
      </c>
      <c r="AC1628" s="756"/>
      <c r="AD1628" s="756"/>
      <c r="AE1628" s="756"/>
      <c r="AF1628" s="756"/>
      <c r="AG1628" s="756" t="s">
        <v>7528</v>
      </c>
      <c r="AH1628" s="756" t="s">
        <v>794</v>
      </c>
      <c r="AI1628" s="756">
        <v>210000812</v>
      </c>
      <c r="AJ1628" s="756" t="s">
        <v>7546</v>
      </c>
      <c r="AK1628" s="803"/>
    </row>
    <row r="1629" spans="1:37" s="192" customFormat="1" ht="100.5" customHeight="1">
      <c r="A1629" s="723" t="s">
        <v>7548</v>
      </c>
      <c r="B1629" s="1039" t="s">
        <v>33</v>
      </c>
      <c r="C1629" s="723" t="s">
        <v>7522</v>
      </c>
      <c r="D1629" s="723" t="s">
        <v>7523</v>
      </c>
      <c r="E1629" s="723" t="s">
        <v>7523</v>
      </c>
      <c r="F1629" s="723" t="s">
        <v>7524</v>
      </c>
      <c r="G1629" s="723" t="s">
        <v>7524</v>
      </c>
      <c r="H1629" s="723"/>
      <c r="I1629" s="723"/>
      <c r="J1629" s="723" t="s">
        <v>227</v>
      </c>
      <c r="K1629" s="723">
        <v>75</v>
      </c>
      <c r="L1629" s="748">
        <v>711000000</v>
      </c>
      <c r="M1629" s="749" t="s">
        <v>73</v>
      </c>
      <c r="N1629" s="723" t="s">
        <v>2115</v>
      </c>
      <c r="O1629" s="809" t="s">
        <v>4671</v>
      </c>
      <c r="P1629" s="723" t="s">
        <v>229</v>
      </c>
      <c r="Q1629" s="870" t="s">
        <v>230</v>
      </c>
      <c r="R1629" s="723" t="s">
        <v>2856</v>
      </c>
      <c r="S1629" s="723">
        <v>715</v>
      </c>
      <c r="T1629" s="723" t="s">
        <v>6178</v>
      </c>
      <c r="U1629" s="785">
        <v>154</v>
      </c>
      <c r="V1629" s="785">
        <v>8800</v>
      </c>
      <c r="W1629" s="1371">
        <v>1355200</v>
      </c>
      <c r="X1629" s="785">
        <v>1517824</v>
      </c>
      <c r="Y1629" s="723" t="s">
        <v>4270</v>
      </c>
      <c r="Z1629" s="723">
        <v>2016</v>
      </c>
      <c r="AA1629" s="723"/>
      <c r="AB1629" s="756" t="s">
        <v>876</v>
      </c>
      <c r="AC1629" s="756"/>
      <c r="AD1629" s="756"/>
      <c r="AE1629" s="756"/>
      <c r="AF1629" s="756"/>
      <c r="AG1629" s="756" t="s">
        <v>7530</v>
      </c>
      <c r="AH1629" s="756" t="s">
        <v>794</v>
      </c>
      <c r="AI1629" s="756">
        <v>210000812</v>
      </c>
      <c r="AJ1629" s="756" t="s">
        <v>7546</v>
      </c>
      <c r="AK1629" s="803"/>
    </row>
    <row r="1630" spans="1:37" s="192" customFormat="1" ht="100.5" customHeight="1">
      <c r="A1630" s="723" t="s">
        <v>7549</v>
      </c>
      <c r="B1630" s="1039" t="s">
        <v>33</v>
      </c>
      <c r="C1630" s="723" t="s">
        <v>7522</v>
      </c>
      <c r="D1630" s="723" t="s">
        <v>7523</v>
      </c>
      <c r="E1630" s="723" t="s">
        <v>7523</v>
      </c>
      <c r="F1630" s="723" t="s">
        <v>7524</v>
      </c>
      <c r="G1630" s="723" t="s">
        <v>7524</v>
      </c>
      <c r="H1630" s="723"/>
      <c r="I1630" s="723"/>
      <c r="J1630" s="723" t="s">
        <v>227</v>
      </c>
      <c r="K1630" s="723">
        <v>75</v>
      </c>
      <c r="L1630" s="748">
        <v>711000000</v>
      </c>
      <c r="M1630" s="749" t="s">
        <v>73</v>
      </c>
      <c r="N1630" s="723" t="s">
        <v>2115</v>
      </c>
      <c r="O1630" s="809" t="s">
        <v>4674</v>
      </c>
      <c r="P1630" s="723" t="s">
        <v>229</v>
      </c>
      <c r="Q1630" s="870" t="s">
        <v>230</v>
      </c>
      <c r="R1630" s="723" t="s">
        <v>2856</v>
      </c>
      <c r="S1630" s="723">
        <v>715</v>
      </c>
      <c r="T1630" s="723" t="s">
        <v>6178</v>
      </c>
      <c r="U1630" s="785">
        <v>29</v>
      </c>
      <c r="V1630" s="785">
        <v>8800</v>
      </c>
      <c r="W1630" s="1371">
        <v>255200</v>
      </c>
      <c r="X1630" s="785">
        <v>285824</v>
      </c>
      <c r="Y1630" s="723" t="s">
        <v>4270</v>
      </c>
      <c r="Z1630" s="723">
        <v>2016</v>
      </c>
      <c r="AA1630" s="723"/>
      <c r="AB1630" s="756" t="s">
        <v>876</v>
      </c>
      <c r="AC1630" s="756"/>
      <c r="AD1630" s="756"/>
      <c r="AE1630" s="756"/>
      <c r="AF1630" s="756"/>
      <c r="AG1630" s="756" t="s">
        <v>7532</v>
      </c>
      <c r="AH1630" s="756" t="s">
        <v>794</v>
      </c>
      <c r="AI1630" s="756">
        <v>210000812</v>
      </c>
      <c r="AJ1630" s="756" t="s">
        <v>7546</v>
      </c>
      <c r="AK1630" s="803"/>
    </row>
    <row r="1631" spans="1:37" s="192" customFormat="1" ht="100.5" customHeight="1">
      <c r="A1631" s="723" t="s">
        <v>7550</v>
      </c>
      <c r="B1631" s="1039" t="s">
        <v>33</v>
      </c>
      <c r="C1631" s="723" t="s">
        <v>7522</v>
      </c>
      <c r="D1631" s="723" t="s">
        <v>7523</v>
      </c>
      <c r="E1631" s="723" t="s">
        <v>7523</v>
      </c>
      <c r="F1631" s="723" t="s">
        <v>7524</v>
      </c>
      <c r="G1631" s="723" t="s">
        <v>7524</v>
      </c>
      <c r="H1631" s="723"/>
      <c r="I1631" s="723"/>
      <c r="J1631" s="723" t="s">
        <v>227</v>
      </c>
      <c r="K1631" s="723">
        <v>75</v>
      </c>
      <c r="L1631" s="748">
        <v>711000000</v>
      </c>
      <c r="M1631" s="749" t="s">
        <v>73</v>
      </c>
      <c r="N1631" s="723" t="s">
        <v>2115</v>
      </c>
      <c r="O1631" s="723" t="s">
        <v>4706</v>
      </c>
      <c r="P1631" s="723" t="s">
        <v>229</v>
      </c>
      <c r="Q1631" s="870" t="s">
        <v>230</v>
      </c>
      <c r="R1631" s="723" t="s">
        <v>2856</v>
      </c>
      <c r="S1631" s="723">
        <v>715</v>
      </c>
      <c r="T1631" s="723" t="s">
        <v>6178</v>
      </c>
      <c r="U1631" s="785">
        <v>71</v>
      </c>
      <c r="V1631" s="785">
        <v>8800</v>
      </c>
      <c r="W1631" s="1371">
        <v>624800</v>
      </c>
      <c r="X1631" s="785">
        <v>699776</v>
      </c>
      <c r="Y1631" s="723" t="s">
        <v>4270</v>
      </c>
      <c r="Z1631" s="723">
        <v>2016</v>
      </c>
      <c r="AA1631" s="723"/>
      <c r="AB1631" s="756" t="s">
        <v>876</v>
      </c>
      <c r="AC1631" s="756"/>
      <c r="AD1631" s="756"/>
      <c r="AE1631" s="756"/>
      <c r="AF1631" s="756"/>
      <c r="AG1631" s="756" t="s">
        <v>7534</v>
      </c>
      <c r="AH1631" s="756" t="s">
        <v>794</v>
      </c>
      <c r="AI1631" s="756">
        <v>210000812</v>
      </c>
      <c r="AJ1631" s="756" t="s">
        <v>7546</v>
      </c>
      <c r="AK1631" s="803"/>
    </row>
    <row r="1632" spans="1:37" s="192" customFormat="1" ht="100.5" customHeight="1">
      <c r="A1632" s="723" t="s">
        <v>7551</v>
      </c>
      <c r="B1632" s="1039" t="s">
        <v>33</v>
      </c>
      <c r="C1632" s="723" t="s">
        <v>7522</v>
      </c>
      <c r="D1632" s="723" t="s">
        <v>7523</v>
      </c>
      <c r="E1632" s="723" t="s">
        <v>7523</v>
      </c>
      <c r="F1632" s="723" t="s">
        <v>7524</v>
      </c>
      <c r="G1632" s="723" t="s">
        <v>7524</v>
      </c>
      <c r="H1632" s="723"/>
      <c r="I1632" s="723"/>
      <c r="J1632" s="723" t="s">
        <v>227</v>
      </c>
      <c r="K1632" s="723">
        <v>75</v>
      </c>
      <c r="L1632" s="748">
        <v>711000000</v>
      </c>
      <c r="M1632" s="749" t="s">
        <v>73</v>
      </c>
      <c r="N1632" s="723" t="s">
        <v>2115</v>
      </c>
      <c r="O1632" s="809" t="s">
        <v>4677</v>
      </c>
      <c r="P1632" s="723" t="s">
        <v>229</v>
      </c>
      <c r="Q1632" s="870" t="s">
        <v>230</v>
      </c>
      <c r="R1632" s="723" t="s">
        <v>2856</v>
      </c>
      <c r="S1632" s="723">
        <v>715</v>
      </c>
      <c r="T1632" s="723" t="s">
        <v>6178</v>
      </c>
      <c r="U1632" s="785">
        <v>46</v>
      </c>
      <c r="V1632" s="785">
        <v>8800</v>
      </c>
      <c r="W1632" s="1371">
        <v>404800</v>
      </c>
      <c r="X1632" s="785">
        <v>453376</v>
      </c>
      <c r="Y1632" s="723" t="s">
        <v>4270</v>
      </c>
      <c r="Z1632" s="723">
        <v>2016</v>
      </c>
      <c r="AA1632" s="723"/>
      <c r="AB1632" s="756" t="s">
        <v>876</v>
      </c>
      <c r="AC1632" s="756"/>
      <c r="AD1632" s="756"/>
      <c r="AE1632" s="756"/>
      <c r="AF1632" s="756"/>
      <c r="AG1632" s="756" t="s">
        <v>7536</v>
      </c>
      <c r="AH1632" s="756" t="s">
        <v>794</v>
      </c>
      <c r="AI1632" s="756">
        <v>210000812</v>
      </c>
      <c r="AJ1632" s="756" t="s">
        <v>7546</v>
      </c>
      <c r="AK1632" s="803"/>
    </row>
    <row r="1633" spans="1:37" s="192" customFormat="1" ht="100.5" customHeight="1">
      <c r="A1633" s="723" t="s">
        <v>7552</v>
      </c>
      <c r="B1633" s="1039" t="s">
        <v>33</v>
      </c>
      <c r="C1633" s="723" t="s">
        <v>7522</v>
      </c>
      <c r="D1633" s="723" t="s">
        <v>7523</v>
      </c>
      <c r="E1633" s="723" t="s">
        <v>7523</v>
      </c>
      <c r="F1633" s="723" t="s">
        <v>7524</v>
      </c>
      <c r="G1633" s="723" t="s">
        <v>7524</v>
      </c>
      <c r="H1633" s="723"/>
      <c r="I1633" s="723"/>
      <c r="J1633" s="723" t="s">
        <v>227</v>
      </c>
      <c r="K1633" s="723">
        <v>75</v>
      </c>
      <c r="L1633" s="748">
        <v>711000000</v>
      </c>
      <c r="M1633" s="749" t="s">
        <v>73</v>
      </c>
      <c r="N1633" s="723" t="s">
        <v>2115</v>
      </c>
      <c r="O1633" s="723" t="s">
        <v>236</v>
      </c>
      <c r="P1633" s="723" t="s">
        <v>229</v>
      </c>
      <c r="Q1633" s="870" t="s">
        <v>230</v>
      </c>
      <c r="R1633" s="723" t="s">
        <v>2856</v>
      </c>
      <c r="S1633" s="723">
        <v>715</v>
      </c>
      <c r="T1633" s="723" t="s">
        <v>6178</v>
      </c>
      <c r="U1633" s="785">
        <v>173</v>
      </c>
      <c r="V1633" s="785">
        <v>8800</v>
      </c>
      <c r="W1633" s="1371">
        <v>1522400</v>
      </c>
      <c r="X1633" s="785">
        <v>1705088</v>
      </c>
      <c r="Y1633" s="723" t="s">
        <v>4270</v>
      </c>
      <c r="Z1633" s="723">
        <v>2016</v>
      </c>
      <c r="AA1633" s="723"/>
      <c r="AB1633" s="756" t="s">
        <v>876</v>
      </c>
      <c r="AC1633" s="756"/>
      <c r="AD1633" s="756"/>
      <c r="AE1633" s="756"/>
      <c r="AF1633" s="756"/>
      <c r="AG1633" s="756" t="s">
        <v>7538</v>
      </c>
      <c r="AH1633" s="756" t="s">
        <v>794</v>
      </c>
      <c r="AI1633" s="756">
        <v>210000812</v>
      </c>
      <c r="AJ1633" s="756" t="s">
        <v>7546</v>
      </c>
      <c r="AK1633" s="803"/>
    </row>
    <row r="1634" spans="1:37" s="192" customFormat="1" ht="100.5" customHeight="1">
      <c r="A1634" s="723" t="s">
        <v>7553</v>
      </c>
      <c r="B1634" s="1039" t="s">
        <v>33</v>
      </c>
      <c r="C1634" s="723" t="s">
        <v>7522</v>
      </c>
      <c r="D1634" s="723" t="s">
        <v>7523</v>
      </c>
      <c r="E1634" s="723" t="s">
        <v>7523</v>
      </c>
      <c r="F1634" s="723" t="s">
        <v>7524</v>
      </c>
      <c r="G1634" s="723" t="s">
        <v>7524</v>
      </c>
      <c r="H1634" s="723"/>
      <c r="I1634" s="723"/>
      <c r="J1634" s="723" t="s">
        <v>227</v>
      </c>
      <c r="K1634" s="723">
        <v>75</v>
      </c>
      <c r="L1634" s="748">
        <v>711000000</v>
      </c>
      <c r="M1634" s="749" t="s">
        <v>73</v>
      </c>
      <c r="N1634" s="723" t="s">
        <v>2115</v>
      </c>
      <c r="O1634" s="809" t="s">
        <v>4682</v>
      </c>
      <c r="P1634" s="723" t="s">
        <v>229</v>
      </c>
      <c r="Q1634" s="870" t="s">
        <v>230</v>
      </c>
      <c r="R1634" s="723" t="s">
        <v>2856</v>
      </c>
      <c r="S1634" s="723">
        <v>715</v>
      </c>
      <c r="T1634" s="723" t="s">
        <v>6178</v>
      </c>
      <c r="U1634" s="785">
        <v>156</v>
      </c>
      <c r="V1634" s="785">
        <v>8800</v>
      </c>
      <c r="W1634" s="1371">
        <v>1372800</v>
      </c>
      <c r="X1634" s="785">
        <v>1537536</v>
      </c>
      <c r="Y1634" s="723" t="s">
        <v>4270</v>
      </c>
      <c r="Z1634" s="723">
        <v>2016</v>
      </c>
      <c r="AA1634" s="723"/>
      <c r="AB1634" s="756" t="s">
        <v>876</v>
      </c>
      <c r="AC1634" s="756"/>
      <c r="AD1634" s="756"/>
      <c r="AE1634" s="756"/>
      <c r="AF1634" s="756"/>
      <c r="AG1634" s="756" t="s">
        <v>7540</v>
      </c>
      <c r="AH1634" s="756" t="s">
        <v>794</v>
      </c>
      <c r="AI1634" s="756">
        <v>210000812</v>
      </c>
      <c r="AJ1634" s="756" t="s">
        <v>7546</v>
      </c>
      <c r="AK1634" s="803"/>
    </row>
    <row r="1635" spans="1:37" s="192" customFormat="1" ht="100.5" customHeight="1">
      <c r="A1635" s="723" t="s">
        <v>7554</v>
      </c>
      <c r="B1635" s="1039" t="s">
        <v>33</v>
      </c>
      <c r="C1635" s="723" t="s">
        <v>7522</v>
      </c>
      <c r="D1635" s="723" t="s">
        <v>7523</v>
      </c>
      <c r="E1635" s="723" t="s">
        <v>7523</v>
      </c>
      <c r="F1635" s="723" t="s">
        <v>7524</v>
      </c>
      <c r="G1635" s="723" t="s">
        <v>7524</v>
      </c>
      <c r="H1635" s="723"/>
      <c r="I1635" s="723"/>
      <c r="J1635" s="723" t="s">
        <v>227</v>
      </c>
      <c r="K1635" s="723">
        <v>75</v>
      </c>
      <c r="L1635" s="748">
        <v>711000000</v>
      </c>
      <c r="M1635" s="749" t="s">
        <v>73</v>
      </c>
      <c r="N1635" s="723" t="s">
        <v>2115</v>
      </c>
      <c r="O1635" s="809" t="s">
        <v>4692</v>
      </c>
      <c r="P1635" s="723" t="s">
        <v>229</v>
      </c>
      <c r="Q1635" s="870" t="s">
        <v>230</v>
      </c>
      <c r="R1635" s="723" t="s">
        <v>2856</v>
      </c>
      <c r="S1635" s="723">
        <v>715</v>
      </c>
      <c r="T1635" s="723" t="s">
        <v>6178</v>
      </c>
      <c r="U1635" s="785">
        <v>46</v>
      </c>
      <c r="V1635" s="785">
        <v>8800</v>
      </c>
      <c r="W1635" s="1371">
        <v>404800</v>
      </c>
      <c r="X1635" s="785">
        <v>453376</v>
      </c>
      <c r="Y1635" s="723" t="s">
        <v>4270</v>
      </c>
      <c r="Z1635" s="723">
        <v>2016</v>
      </c>
      <c r="AA1635" s="723"/>
      <c r="AB1635" s="756" t="s">
        <v>876</v>
      </c>
      <c r="AC1635" s="756"/>
      <c r="AD1635" s="756"/>
      <c r="AE1635" s="756"/>
      <c r="AF1635" s="756"/>
      <c r="AG1635" s="756" t="s">
        <v>7542</v>
      </c>
      <c r="AH1635" s="756" t="s">
        <v>794</v>
      </c>
      <c r="AI1635" s="756">
        <v>210000812</v>
      </c>
      <c r="AJ1635" s="756" t="s">
        <v>7546</v>
      </c>
      <c r="AK1635" s="803"/>
    </row>
    <row r="1636" spans="1:37" s="192" customFormat="1" ht="100.5" customHeight="1">
      <c r="A1636" s="723" t="s">
        <v>7555</v>
      </c>
      <c r="B1636" s="1039" t="s">
        <v>33</v>
      </c>
      <c r="C1636" s="723" t="s">
        <v>7522</v>
      </c>
      <c r="D1636" s="723" t="s">
        <v>7523</v>
      </c>
      <c r="E1636" s="723" t="s">
        <v>7523</v>
      </c>
      <c r="F1636" s="723" t="s">
        <v>7524</v>
      </c>
      <c r="G1636" s="723" t="s">
        <v>7524</v>
      </c>
      <c r="H1636" s="723"/>
      <c r="I1636" s="723"/>
      <c r="J1636" s="723" t="s">
        <v>227</v>
      </c>
      <c r="K1636" s="723">
        <v>75</v>
      </c>
      <c r="L1636" s="748">
        <v>711000000</v>
      </c>
      <c r="M1636" s="749" t="s">
        <v>73</v>
      </c>
      <c r="N1636" s="723" t="s">
        <v>2115</v>
      </c>
      <c r="O1636" s="723" t="s">
        <v>4432</v>
      </c>
      <c r="P1636" s="723" t="s">
        <v>229</v>
      </c>
      <c r="Q1636" s="870" t="s">
        <v>230</v>
      </c>
      <c r="R1636" s="723" t="s">
        <v>2856</v>
      </c>
      <c r="S1636" s="723">
        <v>715</v>
      </c>
      <c r="T1636" s="723" t="s">
        <v>6178</v>
      </c>
      <c r="U1636" s="785">
        <v>201</v>
      </c>
      <c r="V1636" s="785">
        <v>8800</v>
      </c>
      <c r="W1636" s="1371">
        <v>1768800</v>
      </c>
      <c r="X1636" s="785">
        <v>1981056</v>
      </c>
      <c r="Y1636" s="723" t="s">
        <v>4270</v>
      </c>
      <c r="Z1636" s="723">
        <v>2016</v>
      </c>
      <c r="AA1636" s="723"/>
      <c r="AB1636" s="756" t="s">
        <v>876</v>
      </c>
      <c r="AC1636" s="756"/>
      <c r="AD1636" s="756"/>
      <c r="AE1636" s="756"/>
      <c r="AF1636" s="756"/>
      <c r="AG1636" s="756" t="s">
        <v>7544</v>
      </c>
      <c r="AH1636" s="756" t="s">
        <v>794</v>
      </c>
      <c r="AI1636" s="756">
        <v>210000812</v>
      </c>
      <c r="AJ1636" s="756" t="s">
        <v>7546</v>
      </c>
      <c r="AK1636" s="803"/>
    </row>
    <row r="1637" spans="1:37" s="192" customFormat="1" ht="100.5" customHeight="1">
      <c r="A1637" s="723" t="s">
        <v>7556</v>
      </c>
      <c r="B1637" s="1039" t="s">
        <v>33</v>
      </c>
      <c r="C1637" s="723" t="s">
        <v>7522</v>
      </c>
      <c r="D1637" s="723" t="s">
        <v>7523</v>
      </c>
      <c r="E1637" s="723" t="s">
        <v>7523</v>
      </c>
      <c r="F1637" s="723" t="s">
        <v>7524</v>
      </c>
      <c r="G1637" s="723" t="s">
        <v>7524</v>
      </c>
      <c r="H1637" s="723"/>
      <c r="I1637" s="723"/>
      <c r="J1637" s="723" t="s">
        <v>227</v>
      </c>
      <c r="K1637" s="723">
        <v>75</v>
      </c>
      <c r="L1637" s="748">
        <v>711000000</v>
      </c>
      <c r="M1637" s="749" t="s">
        <v>73</v>
      </c>
      <c r="N1637" s="723" t="s">
        <v>2115</v>
      </c>
      <c r="O1637" s="723" t="s">
        <v>802</v>
      </c>
      <c r="P1637" s="723" t="s">
        <v>229</v>
      </c>
      <c r="Q1637" s="870" t="s">
        <v>230</v>
      </c>
      <c r="R1637" s="723" t="s">
        <v>2856</v>
      </c>
      <c r="S1637" s="723">
        <v>715</v>
      </c>
      <c r="T1637" s="723" t="s">
        <v>6178</v>
      </c>
      <c r="U1637" s="785">
        <v>120</v>
      </c>
      <c r="V1637" s="785">
        <v>8000</v>
      </c>
      <c r="W1637" s="1371">
        <v>960000</v>
      </c>
      <c r="X1637" s="785">
        <v>1075200</v>
      </c>
      <c r="Y1637" s="723" t="s">
        <v>4270</v>
      </c>
      <c r="Z1637" s="723">
        <v>2016</v>
      </c>
      <c r="AA1637" s="723"/>
      <c r="AB1637" s="756" t="s">
        <v>876</v>
      </c>
      <c r="AC1637" s="756"/>
      <c r="AD1637" s="756"/>
      <c r="AE1637" s="756"/>
      <c r="AF1637" s="756"/>
      <c r="AG1637" s="756" t="s">
        <v>7525</v>
      </c>
      <c r="AH1637" s="756" t="s">
        <v>794</v>
      </c>
      <c r="AI1637" s="756">
        <v>210000813</v>
      </c>
      <c r="AJ1637" s="756" t="s">
        <v>7557</v>
      </c>
      <c r="AK1637" s="803"/>
    </row>
    <row r="1638" spans="1:37" s="192" customFormat="1" ht="100.5" customHeight="1">
      <c r="A1638" s="723" t="s">
        <v>7558</v>
      </c>
      <c r="B1638" s="1039" t="s">
        <v>33</v>
      </c>
      <c r="C1638" s="723" t="s">
        <v>7522</v>
      </c>
      <c r="D1638" s="723" t="s">
        <v>7523</v>
      </c>
      <c r="E1638" s="723" t="s">
        <v>7523</v>
      </c>
      <c r="F1638" s="723" t="s">
        <v>7524</v>
      </c>
      <c r="G1638" s="723" t="s">
        <v>7524</v>
      </c>
      <c r="H1638" s="723"/>
      <c r="I1638" s="723"/>
      <c r="J1638" s="723" t="s">
        <v>227</v>
      </c>
      <c r="K1638" s="723">
        <v>75</v>
      </c>
      <c r="L1638" s="748">
        <v>711000000</v>
      </c>
      <c r="M1638" s="749" t="s">
        <v>73</v>
      </c>
      <c r="N1638" s="723" t="s">
        <v>2115</v>
      </c>
      <c r="O1638" s="809" t="s">
        <v>4668</v>
      </c>
      <c r="P1638" s="723" t="s">
        <v>229</v>
      </c>
      <c r="Q1638" s="870" t="s">
        <v>230</v>
      </c>
      <c r="R1638" s="723" t="s">
        <v>2856</v>
      </c>
      <c r="S1638" s="723">
        <v>715</v>
      </c>
      <c r="T1638" s="723" t="s">
        <v>6178</v>
      </c>
      <c r="U1638" s="892">
        <v>97</v>
      </c>
      <c r="V1638" s="785">
        <v>8800</v>
      </c>
      <c r="W1638" s="1371">
        <v>853600</v>
      </c>
      <c r="X1638" s="785">
        <f>W1638*1.12</f>
        <v>956032.00000000012</v>
      </c>
      <c r="Y1638" s="723" t="s">
        <v>4270</v>
      </c>
      <c r="Z1638" s="723">
        <v>2016</v>
      </c>
      <c r="AA1638" s="723"/>
      <c r="AB1638" s="756" t="s">
        <v>876</v>
      </c>
      <c r="AC1638" s="756"/>
      <c r="AD1638" s="756"/>
      <c r="AE1638" s="756"/>
      <c r="AF1638" s="756"/>
      <c r="AG1638" s="756" t="s">
        <v>7528</v>
      </c>
      <c r="AH1638" s="756" t="s">
        <v>794</v>
      </c>
      <c r="AI1638" s="756">
        <v>210000813</v>
      </c>
      <c r="AJ1638" s="756" t="s">
        <v>7557</v>
      </c>
      <c r="AK1638" s="803"/>
    </row>
    <row r="1639" spans="1:37" s="192" customFormat="1" ht="100.5" customHeight="1">
      <c r="A1639" s="723" t="s">
        <v>7559</v>
      </c>
      <c r="B1639" s="1039" t="s">
        <v>33</v>
      </c>
      <c r="C1639" s="723" t="s">
        <v>7522</v>
      </c>
      <c r="D1639" s="723" t="s">
        <v>7523</v>
      </c>
      <c r="E1639" s="723" t="s">
        <v>7523</v>
      </c>
      <c r="F1639" s="723" t="s">
        <v>7524</v>
      </c>
      <c r="G1639" s="723" t="s">
        <v>7524</v>
      </c>
      <c r="H1639" s="723"/>
      <c r="I1639" s="723"/>
      <c r="J1639" s="723" t="s">
        <v>227</v>
      </c>
      <c r="K1639" s="723">
        <v>75</v>
      </c>
      <c r="L1639" s="748">
        <v>711000000</v>
      </c>
      <c r="M1639" s="749" t="s">
        <v>73</v>
      </c>
      <c r="N1639" s="723" t="s">
        <v>2115</v>
      </c>
      <c r="O1639" s="809" t="s">
        <v>4671</v>
      </c>
      <c r="P1639" s="723" t="s">
        <v>229</v>
      </c>
      <c r="Q1639" s="870" t="s">
        <v>230</v>
      </c>
      <c r="R1639" s="723" t="s">
        <v>2856</v>
      </c>
      <c r="S1639" s="723">
        <v>715</v>
      </c>
      <c r="T1639" s="723" t="s">
        <v>6178</v>
      </c>
      <c r="U1639" s="785">
        <v>169</v>
      </c>
      <c r="V1639" s="785">
        <v>8800</v>
      </c>
      <c r="W1639" s="1371">
        <v>1487200</v>
      </c>
      <c r="X1639" s="785">
        <v>1665664</v>
      </c>
      <c r="Y1639" s="723" t="s">
        <v>4270</v>
      </c>
      <c r="Z1639" s="723">
        <v>2016</v>
      </c>
      <c r="AA1639" s="723"/>
      <c r="AB1639" s="756" t="s">
        <v>876</v>
      </c>
      <c r="AC1639" s="756"/>
      <c r="AD1639" s="756"/>
      <c r="AE1639" s="756"/>
      <c r="AF1639" s="756"/>
      <c r="AG1639" s="756" t="s">
        <v>7530</v>
      </c>
      <c r="AH1639" s="756" t="s">
        <v>794</v>
      </c>
      <c r="AI1639" s="756">
        <v>210000813</v>
      </c>
      <c r="AJ1639" s="756" t="s">
        <v>7557</v>
      </c>
      <c r="AK1639" s="803"/>
    </row>
    <row r="1640" spans="1:37" s="192" customFormat="1" ht="100.5" customHeight="1">
      <c r="A1640" s="723" t="s">
        <v>7560</v>
      </c>
      <c r="B1640" s="1039" t="s">
        <v>33</v>
      </c>
      <c r="C1640" s="723" t="s">
        <v>7522</v>
      </c>
      <c r="D1640" s="723" t="s">
        <v>7523</v>
      </c>
      <c r="E1640" s="723" t="s">
        <v>7523</v>
      </c>
      <c r="F1640" s="723" t="s">
        <v>7524</v>
      </c>
      <c r="G1640" s="723" t="s">
        <v>7524</v>
      </c>
      <c r="H1640" s="723"/>
      <c r="I1640" s="723"/>
      <c r="J1640" s="723" t="s">
        <v>227</v>
      </c>
      <c r="K1640" s="723">
        <v>75</v>
      </c>
      <c r="L1640" s="748">
        <v>711000000</v>
      </c>
      <c r="M1640" s="749" t="s">
        <v>73</v>
      </c>
      <c r="N1640" s="723" t="s">
        <v>2115</v>
      </c>
      <c r="O1640" s="809" t="s">
        <v>4674</v>
      </c>
      <c r="P1640" s="723" t="s">
        <v>229</v>
      </c>
      <c r="Q1640" s="870" t="s">
        <v>230</v>
      </c>
      <c r="R1640" s="723" t="s">
        <v>2856</v>
      </c>
      <c r="S1640" s="723">
        <v>715</v>
      </c>
      <c r="T1640" s="723" t="s">
        <v>6178</v>
      </c>
      <c r="U1640" s="785">
        <v>29</v>
      </c>
      <c r="V1640" s="785">
        <v>8800</v>
      </c>
      <c r="W1640" s="1371">
        <v>255200</v>
      </c>
      <c r="X1640" s="785">
        <v>285824</v>
      </c>
      <c r="Y1640" s="723" t="s">
        <v>4270</v>
      </c>
      <c r="Z1640" s="723">
        <v>2016</v>
      </c>
      <c r="AA1640" s="723"/>
      <c r="AB1640" s="756" t="s">
        <v>876</v>
      </c>
      <c r="AC1640" s="756"/>
      <c r="AD1640" s="756"/>
      <c r="AE1640" s="756"/>
      <c r="AF1640" s="756"/>
      <c r="AG1640" s="756" t="s">
        <v>7532</v>
      </c>
      <c r="AH1640" s="756" t="s">
        <v>794</v>
      </c>
      <c r="AI1640" s="756">
        <v>210000813</v>
      </c>
      <c r="AJ1640" s="756" t="s">
        <v>7557</v>
      </c>
      <c r="AK1640" s="803"/>
    </row>
    <row r="1641" spans="1:37" s="192" customFormat="1" ht="100.5" customHeight="1">
      <c r="A1641" s="723" t="s">
        <v>7561</v>
      </c>
      <c r="B1641" s="1039" t="s">
        <v>33</v>
      </c>
      <c r="C1641" s="723" t="s">
        <v>7522</v>
      </c>
      <c r="D1641" s="723" t="s">
        <v>7523</v>
      </c>
      <c r="E1641" s="723" t="s">
        <v>7523</v>
      </c>
      <c r="F1641" s="723" t="s">
        <v>7524</v>
      </c>
      <c r="G1641" s="723" t="s">
        <v>7524</v>
      </c>
      <c r="H1641" s="723"/>
      <c r="I1641" s="723"/>
      <c r="J1641" s="723" t="s">
        <v>227</v>
      </c>
      <c r="K1641" s="723">
        <v>75</v>
      </c>
      <c r="L1641" s="748">
        <v>711000000</v>
      </c>
      <c r="M1641" s="749" t="s">
        <v>73</v>
      </c>
      <c r="N1641" s="723" t="s">
        <v>2115</v>
      </c>
      <c r="O1641" s="723" t="s">
        <v>4706</v>
      </c>
      <c r="P1641" s="723" t="s">
        <v>229</v>
      </c>
      <c r="Q1641" s="870" t="s">
        <v>230</v>
      </c>
      <c r="R1641" s="723" t="s">
        <v>2856</v>
      </c>
      <c r="S1641" s="723">
        <v>715</v>
      </c>
      <c r="T1641" s="723" t="s">
        <v>6178</v>
      </c>
      <c r="U1641" s="785">
        <v>37</v>
      </c>
      <c r="V1641" s="785">
        <v>8800</v>
      </c>
      <c r="W1641" s="1371">
        <v>325600</v>
      </c>
      <c r="X1641" s="785">
        <v>364672</v>
      </c>
      <c r="Y1641" s="723" t="s">
        <v>4270</v>
      </c>
      <c r="Z1641" s="723">
        <v>2016</v>
      </c>
      <c r="AA1641" s="723"/>
      <c r="AB1641" s="756" t="s">
        <v>876</v>
      </c>
      <c r="AC1641" s="756"/>
      <c r="AD1641" s="756"/>
      <c r="AE1641" s="756"/>
      <c r="AF1641" s="756"/>
      <c r="AG1641" s="756" t="s">
        <v>7534</v>
      </c>
      <c r="AH1641" s="756" t="s">
        <v>794</v>
      </c>
      <c r="AI1641" s="756">
        <v>210000813</v>
      </c>
      <c r="AJ1641" s="756" t="s">
        <v>7557</v>
      </c>
      <c r="AK1641" s="803"/>
    </row>
    <row r="1642" spans="1:37" s="192" customFormat="1" ht="100.5" customHeight="1">
      <c r="A1642" s="723" t="s">
        <v>7562</v>
      </c>
      <c r="B1642" s="1039" t="s">
        <v>33</v>
      </c>
      <c r="C1642" s="723" t="s">
        <v>7522</v>
      </c>
      <c r="D1642" s="723" t="s">
        <v>7523</v>
      </c>
      <c r="E1642" s="723" t="s">
        <v>7523</v>
      </c>
      <c r="F1642" s="723" t="s">
        <v>7524</v>
      </c>
      <c r="G1642" s="723" t="s">
        <v>7524</v>
      </c>
      <c r="H1642" s="723"/>
      <c r="I1642" s="723"/>
      <c r="J1642" s="723" t="s">
        <v>227</v>
      </c>
      <c r="K1642" s="723">
        <v>75</v>
      </c>
      <c r="L1642" s="748">
        <v>711000000</v>
      </c>
      <c r="M1642" s="749" t="s">
        <v>73</v>
      </c>
      <c r="N1642" s="723" t="s">
        <v>2115</v>
      </c>
      <c r="O1642" s="809" t="s">
        <v>4677</v>
      </c>
      <c r="P1642" s="723" t="s">
        <v>229</v>
      </c>
      <c r="Q1642" s="870" t="s">
        <v>230</v>
      </c>
      <c r="R1642" s="723" t="s">
        <v>2856</v>
      </c>
      <c r="S1642" s="723">
        <v>715</v>
      </c>
      <c r="T1642" s="723" t="s">
        <v>6178</v>
      </c>
      <c r="U1642" s="785">
        <v>24</v>
      </c>
      <c r="V1642" s="785">
        <v>8800</v>
      </c>
      <c r="W1642" s="1371">
        <v>211200</v>
      </c>
      <c r="X1642" s="785">
        <v>236544</v>
      </c>
      <c r="Y1642" s="723" t="s">
        <v>4270</v>
      </c>
      <c r="Z1642" s="723">
        <v>2016</v>
      </c>
      <c r="AA1642" s="723"/>
      <c r="AB1642" s="756" t="s">
        <v>876</v>
      </c>
      <c r="AC1642" s="756"/>
      <c r="AD1642" s="756"/>
      <c r="AE1642" s="756"/>
      <c r="AF1642" s="756"/>
      <c r="AG1642" s="756" t="s">
        <v>7536</v>
      </c>
      <c r="AH1642" s="756" t="s">
        <v>794</v>
      </c>
      <c r="AI1642" s="756">
        <v>210000813</v>
      </c>
      <c r="AJ1642" s="756" t="s">
        <v>7557</v>
      </c>
      <c r="AK1642" s="803"/>
    </row>
    <row r="1643" spans="1:37" s="192" customFormat="1" ht="100.5" customHeight="1">
      <c r="A1643" s="723" t="s">
        <v>7563</v>
      </c>
      <c r="B1643" s="1039" t="s">
        <v>33</v>
      </c>
      <c r="C1643" s="723" t="s">
        <v>7522</v>
      </c>
      <c r="D1643" s="723" t="s">
        <v>7523</v>
      </c>
      <c r="E1643" s="723" t="s">
        <v>7523</v>
      </c>
      <c r="F1643" s="723" t="s">
        <v>7524</v>
      </c>
      <c r="G1643" s="723" t="s">
        <v>7524</v>
      </c>
      <c r="H1643" s="723"/>
      <c r="I1643" s="723"/>
      <c r="J1643" s="723" t="s">
        <v>227</v>
      </c>
      <c r="K1643" s="723">
        <v>75</v>
      </c>
      <c r="L1643" s="748">
        <v>711000000</v>
      </c>
      <c r="M1643" s="749" t="s">
        <v>73</v>
      </c>
      <c r="N1643" s="723" t="s">
        <v>2115</v>
      </c>
      <c r="O1643" s="723" t="s">
        <v>236</v>
      </c>
      <c r="P1643" s="723" t="s">
        <v>229</v>
      </c>
      <c r="Q1643" s="870" t="s">
        <v>230</v>
      </c>
      <c r="R1643" s="723" t="s">
        <v>2856</v>
      </c>
      <c r="S1643" s="723">
        <v>715</v>
      </c>
      <c r="T1643" s="723" t="s">
        <v>6178</v>
      </c>
      <c r="U1643" s="785">
        <v>145</v>
      </c>
      <c r="V1643" s="785">
        <v>8800</v>
      </c>
      <c r="W1643" s="1371">
        <v>1276000</v>
      </c>
      <c r="X1643" s="785">
        <v>1429120</v>
      </c>
      <c r="Y1643" s="723" t="s">
        <v>4270</v>
      </c>
      <c r="Z1643" s="723">
        <v>2016</v>
      </c>
      <c r="AA1643" s="723"/>
      <c r="AB1643" s="756" t="s">
        <v>876</v>
      </c>
      <c r="AC1643" s="756"/>
      <c r="AD1643" s="756"/>
      <c r="AE1643" s="756"/>
      <c r="AF1643" s="756"/>
      <c r="AG1643" s="756" t="s">
        <v>7538</v>
      </c>
      <c r="AH1643" s="756" t="s">
        <v>794</v>
      </c>
      <c r="AI1643" s="756">
        <v>210000813</v>
      </c>
      <c r="AJ1643" s="756" t="s">
        <v>7557</v>
      </c>
      <c r="AK1643" s="803"/>
    </row>
    <row r="1644" spans="1:37" s="192" customFormat="1" ht="100.5" customHeight="1">
      <c r="A1644" s="723" t="s">
        <v>7564</v>
      </c>
      <c r="B1644" s="1039" t="s">
        <v>33</v>
      </c>
      <c r="C1644" s="723" t="s">
        <v>7522</v>
      </c>
      <c r="D1644" s="723" t="s">
        <v>7523</v>
      </c>
      <c r="E1644" s="723" t="s">
        <v>7523</v>
      </c>
      <c r="F1644" s="723" t="s">
        <v>7524</v>
      </c>
      <c r="G1644" s="723" t="s">
        <v>7524</v>
      </c>
      <c r="H1644" s="723"/>
      <c r="I1644" s="723"/>
      <c r="J1644" s="723" t="s">
        <v>227</v>
      </c>
      <c r="K1644" s="723">
        <v>75</v>
      </c>
      <c r="L1644" s="748">
        <v>711000000</v>
      </c>
      <c r="M1644" s="749" t="s">
        <v>73</v>
      </c>
      <c r="N1644" s="723" t="s">
        <v>2115</v>
      </c>
      <c r="O1644" s="809" t="s">
        <v>4682</v>
      </c>
      <c r="P1644" s="723" t="s">
        <v>229</v>
      </c>
      <c r="Q1644" s="870" t="s">
        <v>230</v>
      </c>
      <c r="R1644" s="723" t="s">
        <v>2856</v>
      </c>
      <c r="S1644" s="723">
        <v>715</v>
      </c>
      <c r="T1644" s="723" t="s">
        <v>6178</v>
      </c>
      <c r="U1644" s="785">
        <v>126</v>
      </c>
      <c r="V1644" s="785">
        <v>8800</v>
      </c>
      <c r="W1644" s="1371">
        <v>1108800</v>
      </c>
      <c r="X1644" s="785">
        <v>1241856</v>
      </c>
      <c r="Y1644" s="723" t="s">
        <v>4270</v>
      </c>
      <c r="Z1644" s="723">
        <v>2016</v>
      </c>
      <c r="AA1644" s="723"/>
      <c r="AB1644" s="756" t="s">
        <v>876</v>
      </c>
      <c r="AC1644" s="756"/>
      <c r="AD1644" s="756"/>
      <c r="AE1644" s="756"/>
      <c r="AF1644" s="756"/>
      <c r="AG1644" s="756" t="s">
        <v>7540</v>
      </c>
      <c r="AH1644" s="756" t="s">
        <v>794</v>
      </c>
      <c r="AI1644" s="756">
        <v>210000813</v>
      </c>
      <c r="AJ1644" s="756" t="s">
        <v>7557</v>
      </c>
      <c r="AK1644" s="803"/>
    </row>
    <row r="1645" spans="1:37" s="192" customFormat="1" ht="100.5" customHeight="1">
      <c r="A1645" s="723" t="s">
        <v>7565</v>
      </c>
      <c r="B1645" s="1039" t="s">
        <v>33</v>
      </c>
      <c r="C1645" s="723" t="s">
        <v>7522</v>
      </c>
      <c r="D1645" s="723" t="s">
        <v>7523</v>
      </c>
      <c r="E1645" s="723" t="s">
        <v>7523</v>
      </c>
      <c r="F1645" s="723" t="s">
        <v>7524</v>
      </c>
      <c r="G1645" s="723" t="s">
        <v>7524</v>
      </c>
      <c r="H1645" s="723"/>
      <c r="I1645" s="723"/>
      <c r="J1645" s="723" t="s">
        <v>227</v>
      </c>
      <c r="K1645" s="723">
        <v>75</v>
      </c>
      <c r="L1645" s="748">
        <v>711000000</v>
      </c>
      <c r="M1645" s="749" t="s">
        <v>73</v>
      </c>
      <c r="N1645" s="723" t="s">
        <v>2115</v>
      </c>
      <c r="O1645" s="809" t="s">
        <v>4692</v>
      </c>
      <c r="P1645" s="723" t="s">
        <v>229</v>
      </c>
      <c r="Q1645" s="870" t="s">
        <v>230</v>
      </c>
      <c r="R1645" s="723" t="s">
        <v>2856</v>
      </c>
      <c r="S1645" s="723">
        <v>715</v>
      </c>
      <c r="T1645" s="723" t="s">
        <v>6178</v>
      </c>
      <c r="U1645" s="785">
        <v>63</v>
      </c>
      <c r="V1645" s="785">
        <v>8800</v>
      </c>
      <c r="W1645" s="1371">
        <v>554400</v>
      </c>
      <c r="X1645" s="785">
        <v>620928</v>
      </c>
      <c r="Y1645" s="723" t="s">
        <v>4270</v>
      </c>
      <c r="Z1645" s="723">
        <v>2016</v>
      </c>
      <c r="AA1645" s="723"/>
      <c r="AB1645" s="756" t="s">
        <v>876</v>
      </c>
      <c r="AC1645" s="756"/>
      <c r="AD1645" s="756"/>
      <c r="AE1645" s="756"/>
      <c r="AF1645" s="756"/>
      <c r="AG1645" s="756" t="s">
        <v>7542</v>
      </c>
      <c r="AH1645" s="756" t="s">
        <v>794</v>
      </c>
      <c r="AI1645" s="756">
        <v>210000813</v>
      </c>
      <c r="AJ1645" s="756" t="s">
        <v>7557</v>
      </c>
      <c r="AK1645" s="803"/>
    </row>
    <row r="1646" spans="1:37" s="192" customFormat="1" ht="100.5" customHeight="1">
      <c r="A1646" s="723" t="s">
        <v>7566</v>
      </c>
      <c r="B1646" s="1039" t="s">
        <v>33</v>
      </c>
      <c r="C1646" s="723" t="s">
        <v>7522</v>
      </c>
      <c r="D1646" s="723" t="s">
        <v>7523</v>
      </c>
      <c r="E1646" s="723" t="s">
        <v>7523</v>
      </c>
      <c r="F1646" s="723" t="s">
        <v>7524</v>
      </c>
      <c r="G1646" s="723" t="s">
        <v>7524</v>
      </c>
      <c r="H1646" s="723"/>
      <c r="I1646" s="723"/>
      <c r="J1646" s="723" t="s">
        <v>227</v>
      </c>
      <c r="K1646" s="723">
        <v>75</v>
      </c>
      <c r="L1646" s="748">
        <v>711000000</v>
      </c>
      <c r="M1646" s="749" t="s">
        <v>73</v>
      </c>
      <c r="N1646" s="723" t="s">
        <v>2115</v>
      </c>
      <c r="O1646" s="723" t="s">
        <v>4432</v>
      </c>
      <c r="P1646" s="723" t="s">
        <v>229</v>
      </c>
      <c r="Q1646" s="870" t="s">
        <v>230</v>
      </c>
      <c r="R1646" s="723" t="s">
        <v>2856</v>
      </c>
      <c r="S1646" s="723">
        <v>715</v>
      </c>
      <c r="T1646" s="723" t="s">
        <v>6178</v>
      </c>
      <c r="U1646" s="785">
        <v>81</v>
      </c>
      <c r="V1646" s="785">
        <v>8800</v>
      </c>
      <c r="W1646" s="1371">
        <v>712800</v>
      </c>
      <c r="X1646" s="785">
        <v>798336</v>
      </c>
      <c r="Y1646" s="723" t="s">
        <v>4270</v>
      </c>
      <c r="Z1646" s="723">
        <v>2016</v>
      </c>
      <c r="AA1646" s="723"/>
      <c r="AB1646" s="756" t="s">
        <v>876</v>
      </c>
      <c r="AC1646" s="756"/>
      <c r="AD1646" s="756"/>
      <c r="AE1646" s="756"/>
      <c r="AF1646" s="756"/>
      <c r="AG1646" s="756" t="s">
        <v>7544</v>
      </c>
      <c r="AH1646" s="756" t="s">
        <v>794</v>
      </c>
      <c r="AI1646" s="756">
        <v>210000813</v>
      </c>
      <c r="AJ1646" s="756" t="s">
        <v>7557</v>
      </c>
      <c r="AK1646" s="803"/>
    </row>
    <row r="1647" spans="1:37" s="192" customFormat="1" ht="100.5" customHeight="1">
      <c r="A1647" s="723" t="s">
        <v>7567</v>
      </c>
      <c r="B1647" s="1039" t="s">
        <v>33</v>
      </c>
      <c r="C1647" s="723" t="s">
        <v>7522</v>
      </c>
      <c r="D1647" s="723" t="s">
        <v>7523</v>
      </c>
      <c r="E1647" s="723" t="s">
        <v>7523</v>
      </c>
      <c r="F1647" s="723" t="s">
        <v>7524</v>
      </c>
      <c r="G1647" s="723" t="s">
        <v>7524</v>
      </c>
      <c r="H1647" s="723"/>
      <c r="I1647" s="723"/>
      <c r="J1647" s="723" t="s">
        <v>227</v>
      </c>
      <c r="K1647" s="723">
        <v>75</v>
      </c>
      <c r="L1647" s="748">
        <v>711000000</v>
      </c>
      <c r="M1647" s="749" t="s">
        <v>73</v>
      </c>
      <c r="N1647" s="723" t="s">
        <v>2115</v>
      </c>
      <c r="O1647" s="723" t="s">
        <v>802</v>
      </c>
      <c r="P1647" s="723" t="s">
        <v>229</v>
      </c>
      <c r="Q1647" s="870" t="s">
        <v>230</v>
      </c>
      <c r="R1647" s="723" t="s">
        <v>2856</v>
      </c>
      <c r="S1647" s="723">
        <v>715</v>
      </c>
      <c r="T1647" s="723" t="s">
        <v>6178</v>
      </c>
      <c r="U1647" s="785">
        <v>25</v>
      </c>
      <c r="V1647" s="785">
        <v>8000</v>
      </c>
      <c r="W1647" s="1371">
        <v>200000</v>
      </c>
      <c r="X1647" s="785">
        <v>224000</v>
      </c>
      <c r="Y1647" s="723" t="s">
        <v>4270</v>
      </c>
      <c r="Z1647" s="723">
        <v>2016</v>
      </c>
      <c r="AA1647" s="723"/>
      <c r="AB1647" s="756" t="s">
        <v>876</v>
      </c>
      <c r="AC1647" s="756"/>
      <c r="AD1647" s="756"/>
      <c r="AE1647" s="756"/>
      <c r="AF1647" s="756"/>
      <c r="AG1647" s="756" t="s">
        <v>7525</v>
      </c>
      <c r="AH1647" s="756" t="s">
        <v>794</v>
      </c>
      <c r="AI1647" s="756">
        <v>210000814</v>
      </c>
      <c r="AJ1647" s="756" t="s">
        <v>7568</v>
      </c>
      <c r="AK1647" s="803"/>
    </row>
    <row r="1648" spans="1:37" s="192" customFormat="1" ht="100.5" customHeight="1">
      <c r="A1648" s="723" t="s">
        <v>7569</v>
      </c>
      <c r="B1648" s="1039" t="s">
        <v>33</v>
      </c>
      <c r="C1648" s="723" t="s">
        <v>7522</v>
      </c>
      <c r="D1648" s="723" t="s">
        <v>7523</v>
      </c>
      <c r="E1648" s="723" t="s">
        <v>7523</v>
      </c>
      <c r="F1648" s="723" t="s">
        <v>7524</v>
      </c>
      <c r="G1648" s="723" t="s">
        <v>7524</v>
      </c>
      <c r="H1648" s="723"/>
      <c r="I1648" s="723"/>
      <c r="J1648" s="723" t="s">
        <v>227</v>
      </c>
      <c r="K1648" s="723">
        <v>75</v>
      </c>
      <c r="L1648" s="748">
        <v>711000000</v>
      </c>
      <c r="M1648" s="749" t="s">
        <v>73</v>
      </c>
      <c r="N1648" s="723" t="s">
        <v>2115</v>
      </c>
      <c r="O1648" s="809" t="s">
        <v>4668</v>
      </c>
      <c r="P1648" s="723" t="s">
        <v>229</v>
      </c>
      <c r="Q1648" s="870" t="s">
        <v>230</v>
      </c>
      <c r="R1648" s="723" t="s">
        <v>2856</v>
      </c>
      <c r="S1648" s="723">
        <v>715</v>
      </c>
      <c r="T1648" s="723" t="s">
        <v>6178</v>
      </c>
      <c r="U1648" s="785">
        <v>32</v>
      </c>
      <c r="V1648" s="785">
        <v>8800</v>
      </c>
      <c r="W1648" s="1371">
        <v>281600</v>
      </c>
      <c r="X1648" s="785">
        <v>315392</v>
      </c>
      <c r="Y1648" s="723" t="s">
        <v>4270</v>
      </c>
      <c r="Z1648" s="723">
        <v>2016</v>
      </c>
      <c r="AA1648" s="723"/>
      <c r="AB1648" s="756" t="s">
        <v>876</v>
      </c>
      <c r="AC1648" s="756"/>
      <c r="AD1648" s="756"/>
      <c r="AE1648" s="756"/>
      <c r="AF1648" s="756"/>
      <c r="AG1648" s="756" t="s">
        <v>7528</v>
      </c>
      <c r="AH1648" s="756" t="s">
        <v>794</v>
      </c>
      <c r="AI1648" s="756">
        <v>210000814</v>
      </c>
      <c r="AJ1648" s="756" t="s">
        <v>7568</v>
      </c>
      <c r="AK1648" s="803"/>
    </row>
    <row r="1649" spans="1:37" s="192" customFormat="1" ht="100.5" customHeight="1">
      <c r="A1649" s="723" t="s">
        <v>7570</v>
      </c>
      <c r="B1649" s="1039" t="s">
        <v>33</v>
      </c>
      <c r="C1649" s="723" t="s">
        <v>7522</v>
      </c>
      <c r="D1649" s="723" t="s">
        <v>7523</v>
      </c>
      <c r="E1649" s="723" t="s">
        <v>7523</v>
      </c>
      <c r="F1649" s="723" t="s">
        <v>7524</v>
      </c>
      <c r="G1649" s="723" t="s">
        <v>7524</v>
      </c>
      <c r="H1649" s="723"/>
      <c r="I1649" s="723"/>
      <c r="J1649" s="723" t="s">
        <v>227</v>
      </c>
      <c r="K1649" s="723">
        <v>75</v>
      </c>
      <c r="L1649" s="748">
        <v>711000000</v>
      </c>
      <c r="M1649" s="749" t="s">
        <v>73</v>
      </c>
      <c r="N1649" s="723" t="s">
        <v>2115</v>
      </c>
      <c r="O1649" s="809" t="s">
        <v>4671</v>
      </c>
      <c r="P1649" s="723" t="s">
        <v>229</v>
      </c>
      <c r="Q1649" s="870" t="s">
        <v>230</v>
      </c>
      <c r="R1649" s="723" t="s">
        <v>2856</v>
      </c>
      <c r="S1649" s="723">
        <v>715</v>
      </c>
      <c r="T1649" s="723" t="s">
        <v>6178</v>
      </c>
      <c r="U1649" s="785">
        <v>60</v>
      </c>
      <c r="V1649" s="785">
        <v>8800</v>
      </c>
      <c r="W1649" s="1371">
        <v>528000</v>
      </c>
      <c r="X1649" s="785">
        <v>591360</v>
      </c>
      <c r="Y1649" s="723" t="s">
        <v>4270</v>
      </c>
      <c r="Z1649" s="723">
        <v>2016</v>
      </c>
      <c r="AA1649" s="723"/>
      <c r="AB1649" s="756" t="s">
        <v>876</v>
      </c>
      <c r="AC1649" s="756"/>
      <c r="AD1649" s="756"/>
      <c r="AE1649" s="756"/>
      <c r="AF1649" s="756"/>
      <c r="AG1649" s="756" t="s">
        <v>7530</v>
      </c>
      <c r="AH1649" s="756" t="s">
        <v>794</v>
      </c>
      <c r="AI1649" s="756">
        <v>210000814</v>
      </c>
      <c r="AJ1649" s="756" t="s">
        <v>7568</v>
      </c>
      <c r="AK1649" s="803"/>
    </row>
    <row r="1650" spans="1:37" s="192" customFormat="1" ht="100.5" customHeight="1">
      <c r="A1650" s="723" t="s">
        <v>7571</v>
      </c>
      <c r="B1650" s="1039" t="s">
        <v>33</v>
      </c>
      <c r="C1650" s="723" t="s">
        <v>7522</v>
      </c>
      <c r="D1650" s="723" t="s">
        <v>7523</v>
      </c>
      <c r="E1650" s="723" t="s">
        <v>7523</v>
      </c>
      <c r="F1650" s="723" t="s">
        <v>7524</v>
      </c>
      <c r="G1650" s="723" t="s">
        <v>7524</v>
      </c>
      <c r="H1650" s="723"/>
      <c r="I1650" s="723"/>
      <c r="J1650" s="723" t="s">
        <v>227</v>
      </c>
      <c r="K1650" s="723">
        <v>75</v>
      </c>
      <c r="L1650" s="748">
        <v>711000000</v>
      </c>
      <c r="M1650" s="749" t="s">
        <v>73</v>
      </c>
      <c r="N1650" s="723" t="s">
        <v>2115</v>
      </c>
      <c r="O1650" s="809" t="s">
        <v>4674</v>
      </c>
      <c r="P1650" s="723" t="s">
        <v>229</v>
      </c>
      <c r="Q1650" s="870" t="s">
        <v>230</v>
      </c>
      <c r="R1650" s="723" t="s">
        <v>2856</v>
      </c>
      <c r="S1650" s="723">
        <v>715</v>
      </c>
      <c r="T1650" s="723" t="s">
        <v>6178</v>
      </c>
      <c r="U1650" s="785">
        <v>14</v>
      </c>
      <c r="V1650" s="785">
        <v>8800</v>
      </c>
      <c r="W1650" s="1371">
        <v>123200</v>
      </c>
      <c r="X1650" s="785">
        <v>137984</v>
      </c>
      <c r="Y1650" s="723" t="s">
        <v>4270</v>
      </c>
      <c r="Z1650" s="723">
        <v>2016</v>
      </c>
      <c r="AA1650" s="723"/>
      <c r="AB1650" s="756" t="s">
        <v>876</v>
      </c>
      <c r="AC1650" s="756"/>
      <c r="AD1650" s="756"/>
      <c r="AE1650" s="756"/>
      <c r="AF1650" s="756"/>
      <c r="AG1650" s="756" t="s">
        <v>7532</v>
      </c>
      <c r="AH1650" s="756" t="s">
        <v>794</v>
      </c>
      <c r="AI1650" s="756">
        <v>210000814</v>
      </c>
      <c r="AJ1650" s="756" t="s">
        <v>7568</v>
      </c>
      <c r="AK1650" s="803"/>
    </row>
    <row r="1651" spans="1:37" s="192" customFormat="1" ht="100.5" customHeight="1">
      <c r="A1651" s="723" t="s">
        <v>7572</v>
      </c>
      <c r="B1651" s="1039" t="s">
        <v>33</v>
      </c>
      <c r="C1651" s="723" t="s">
        <v>7522</v>
      </c>
      <c r="D1651" s="723" t="s">
        <v>7523</v>
      </c>
      <c r="E1651" s="723" t="s">
        <v>7523</v>
      </c>
      <c r="F1651" s="723" t="s">
        <v>7524</v>
      </c>
      <c r="G1651" s="723" t="s">
        <v>7524</v>
      </c>
      <c r="H1651" s="723"/>
      <c r="I1651" s="723"/>
      <c r="J1651" s="723" t="s">
        <v>227</v>
      </c>
      <c r="K1651" s="723">
        <v>75</v>
      </c>
      <c r="L1651" s="748">
        <v>711000000</v>
      </c>
      <c r="M1651" s="749" t="s">
        <v>73</v>
      </c>
      <c r="N1651" s="723" t="s">
        <v>2115</v>
      </c>
      <c r="O1651" s="809" t="s">
        <v>4677</v>
      </c>
      <c r="P1651" s="723" t="s">
        <v>229</v>
      </c>
      <c r="Q1651" s="870" t="s">
        <v>230</v>
      </c>
      <c r="R1651" s="723" t="s">
        <v>2856</v>
      </c>
      <c r="S1651" s="723">
        <v>715</v>
      </c>
      <c r="T1651" s="723" t="s">
        <v>6178</v>
      </c>
      <c r="U1651" s="785">
        <v>7</v>
      </c>
      <c r="V1651" s="785">
        <v>8800</v>
      </c>
      <c r="W1651" s="1371">
        <v>61600</v>
      </c>
      <c r="X1651" s="785">
        <v>68992</v>
      </c>
      <c r="Y1651" s="723" t="s">
        <v>4270</v>
      </c>
      <c r="Z1651" s="723">
        <v>2016</v>
      </c>
      <c r="AA1651" s="723"/>
      <c r="AB1651" s="756" t="s">
        <v>876</v>
      </c>
      <c r="AC1651" s="756"/>
      <c r="AD1651" s="756"/>
      <c r="AE1651" s="756"/>
      <c r="AF1651" s="756"/>
      <c r="AG1651" s="756" t="s">
        <v>7536</v>
      </c>
      <c r="AH1651" s="756" t="s">
        <v>794</v>
      </c>
      <c r="AI1651" s="756">
        <v>210000814</v>
      </c>
      <c r="AJ1651" s="756" t="s">
        <v>7568</v>
      </c>
      <c r="AK1651" s="803"/>
    </row>
    <row r="1652" spans="1:37" s="192" customFormat="1" ht="100.5" customHeight="1">
      <c r="A1652" s="723" t="s">
        <v>7573</v>
      </c>
      <c r="B1652" s="1039" t="s">
        <v>33</v>
      </c>
      <c r="C1652" s="723" t="s">
        <v>7522</v>
      </c>
      <c r="D1652" s="723" t="s">
        <v>7523</v>
      </c>
      <c r="E1652" s="723" t="s">
        <v>7523</v>
      </c>
      <c r="F1652" s="723" t="s">
        <v>7524</v>
      </c>
      <c r="G1652" s="723" t="s">
        <v>7524</v>
      </c>
      <c r="H1652" s="723"/>
      <c r="I1652" s="723"/>
      <c r="J1652" s="723" t="s">
        <v>227</v>
      </c>
      <c r="K1652" s="723">
        <v>75</v>
      </c>
      <c r="L1652" s="748">
        <v>711000000</v>
      </c>
      <c r="M1652" s="749" t="s">
        <v>73</v>
      </c>
      <c r="N1652" s="723" t="s">
        <v>2115</v>
      </c>
      <c r="O1652" s="723" t="s">
        <v>236</v>
      </c>
      <c r="P1652" s="723" t="s">
        <v>229</v>
      </c>
      <c r="Q1652" s="870" t="s">
        <v>230</v>
      </c>
      <c r="R1652" s="723" t="s">
        <v>2856</v>
      </c>
      <c r="S1652" s="723">
        <v>715</v>
      </c>
      <c r="T1652" s="723" t="s">
        <v>6178</v>
      </c>
      <c r="U1652" s="785">
        <v>38</v>
      </c>
      <c r="V1652" s="785">
        <v>8800</v>
      </c>
      <c r="W1652" s="1371">
        <v>334400</v>
      </c>
      <c r="X1652" s="785">
        <v>374528</v>
      </c>
      <c r="Y1652" s="723" t="s">
        <v>4270</v>
      </c>
      <c r="Z1652" s="723">
        <v>2016</v>
      </c>
      <c r="AA1652" s="723"/>
      <c r="AB1652" s="756" t="s">
        <v>876</v>
      </c>
      <c r="AC1652" s="756"/>
      <c r="AD1652" s="756"/>
      <c r="AE1652" s="756"/>
      <c r="AF1652" s="756"/>
      <c r="AG1652" s="756" t="s">
        <v>7538</v>
      </c>
      <c r="AH1652" s="756" t="s">
        <v>794</v>
      </c>
      <c r="AI1652" s="756">
        <v>210000814</v>
      </c>
      <c r="AJ1652" s="756" t="s">
        <v>7568</v>
      </c>
      <c r="AK1652" s="803"/>
    </row>
    <row r="1653" spans="1:37" s="192" customFormat="1" ht="100.5" customHeight="1">
      <c r="A1653" s="723" t="s">
        <v>7574</v>
      </c>
      <c r="B1653" s="1039" t="s">
        <v>33</v>
      </c>
      <c r="C1653" s="723" t="s">
        <v>7522</v>
      </c>
      <c r="D1653" s="723" t="s">
        <v>7523</v>
      </c>
      <c r="E1653" s="723" t="s">
        <v>7523</v>
      </c>
      <c r="F1653" s="723" t="s">
        <v>7524</v>
      </c>
      <c r="G1653" s="723" t="s">
        <v>7524</v>
      </c>
      <c r="H1653" s="723"/>
      <c r="I1653" s="723"/>
      <c r="J1653" s="723" t="s">
        <v>227</v>
      </c>
      <c r="K1653" s="723">
        <v>75</v>
      </c>
      <c r="L1653" s="748">
        <v>711000000</v>
      </c>
      <c r="M1653" s="749" t="s">
        <v>73</v>
      </c>
      <c r="N1653" s="723" t="s">
        <v>2115</v>
      </c>
      <c r="O1653" s="809" t="s">
        <v>4682</v>
      </c>
      <c r="P1653" s="723" t="s">
        <v>229</v>
      </c>
      <c r="Q1653" s="870" t="s">
        <v>230</v>
      </c>
      <c r="R1653" s="723" t="s">
        <v>2856</v>
      </c>
      <c r="S1653" s="723">
        <v>715</v>
      </c>
      <c r="T1653" s="723" t="s">
        <v>6178</v>
      </c>
      <c r="U1653" s="785">
        <v>39</v>
      </c>
      <c r="V1653" s="785">
        <v>8800</v>
      </c>
      <c r="W1653" s="1371">
        <v>343200</v>
      </c>
      <c r="X1653" s="785">
        <v>384384</v>
      </c>
      <c r="Y1653" s="723" t="s">
        <v>4270</v>
      </c>
      <c r="Z1653" s="723">
        <v>2016</v>
      </c>
      <c r="AA1653" s="723"/>
      <c r="AB1653" s="756" t="s">
        <v>876</v>
      </c>
      <c r="AC1653" s="756"/>
      <c r="AD1653" s="756"/>
      <c r="AE1653" s="756"/>
      <c r="AF1653" s="756"/>
      <c r="AG1653" s="756" t="s">
        <v>7540</v>
      </c>
      <c r="AH1653" s="756" t="s">
        <v>794</v>
      </c>
      <c r="AI1653" s="756">
        <v>210000814</v>
      </c>
      <c r="AJ1653" s="756" t="s">
        <v>7568</v>
      </c>
      <c r="AK1653" s="803"/>
    </row>
    <row r="1654" spans="1:37" s="192" customFormat="1" ht="100.5" customHeight="1">
      <c r="A1654" s="723" t="s">
        <v>7575</v>
      </c>
      <c r="B1654" s="1039" t="s">
        <v>33</v>
      </c>
      <c r="C1654" s="723" t="s">
        <v>7522</v>
      </c>
      <c r="D1654" s="723" t="s">
        <v>7523</v>
      </c>
      <c r="E1654" s="723" t="s">
        <v>7523</v>
      </c>
      <c r="F1654" s="723" t="s">
        <v>7524</v>
      </c>
      <c r="G1654" s="723" t="s">
        <v>7524</v>
      </c>
      <c r="H1654" s="723"/>
      <c r="I1654" s="723"/>
      <c r="J1654" s="723" t="s">
        <v>227</v>
      </c>
      <c r="K1654" s="723">
        <v>75</v>
      </c>
      <c r="L1654" s="748">
        <v>711000000</v>
      </c>
      <c r="M1654" s="749" t="s">
        <v>73</v>
      </c>
      <c r="N1654" s="723" t="s">
        <v>2115</v>
      </c>
      <c r="O1654" s="809" t="s">
        <v>4692</v>
      </c>
      <c r="P1654" s="723" t="s">
        <v>229</v>
      </c>
      <c r="Q1654" s="870" t="s">
        <v>230</v>
      </c>
      <c r="R1654" s="723" t="s">
        <v>2856</v>
      </c>
      <c r="S1654" s="723">
        <v>715</v>
      </c>
      <c r="T1654" s="723" t="s">
        <v>6178</v>
      </c>
      <c r="U1654" s="785">
        <v>6</v>
      </c>
      <c r="V1654" s="785">
        <v>8800</v>
      </c>
      <c r="W1654" s="1371">
        <v>52800</v>
      </c>
      <c r="X1654" s="785">
        <v>59136</v>
      </c>
      <c r="Y1654" s="723" t="s">
        <v>4270</v>
      </c>
      <c r="Z1654" s="723">
        <v>2016</v>
      </c>
      <c r="AA1654" s="723"/>
      <c r="AB1654" s="756" t="s">
        <v>876</v>
      </c>
      <c r="AC1654" s="756"/>
      <c r="AD1654" s="756"/>
      <c r="AE1654" s="756"/>
      <c r="AF1654" s="756"/>
      <c r="AG1654" s="756" t="s">
        <v>7542</v>
      </c>
      <c r="AH1654" s="756" t="s">
        <v>794</v>
      </c>
      <c r="AI1654" s="756">
        <v>210000814</v>
      </c>
      <c r="AJ1654" s="756" t="s">
        <v>7568</v>
      </c>
      <c r="AK1654" s="803"/>
    </row>
    <row r="1655" spans="1:37" s="192" customFormat="1" ht="100.5" customHeight="1">
      <c r="A1655" s="723" t="s">
        <v>7576</v>
      </c>
      <c r="B1655" s="1039" t="s">
        <v>33</v>
      </c>
      <c r="C1655" s="723" t="s">
        <v>7522</v>
      </c>
      <c r="D1655" s="723" t="s">
        <v>7523</v>
      </c>
      <c r="E1655" s="723" t="s">
        <v>7523</v>
      </c>
      <c r="F1655" s="723" t="s">
        <v>7524</v>
      </c>
      <c r="G1655" s="723" t="s">
        <v>7524</v>
      </c>
      <c r="H1655" s="723"/>
      <c r="I1655" s="723"/>
      <c r="J1655" s="723" t="s">
        <v>227</v>
      </c>
      <c r="K1655" s="723">
        <v>75</v>
      </c>
      <c r="L1655" s="748">
        <v>711000000</v>
      </c>
      <c r="M1655" s="749" t="s">
        <v>73</v>
      </c>
      <c r="N1655" s="723" t="s">
        <v>2115</v>
      </c>
      <c r="O1655" s="723" t="s">
        <v>4432</v>
      </c>
      <c r="P1655" s="723" t="s">
        <v>229</v>
      </c>
      <c r="Q1655" s="870" t="s">
        <v>230</v>
      </c>
      <c r="R1655" s="723" t="s">
        <v>2856</v>
      </c>
      <c r="S1655" s="723">
        <v>715</v>
      </c>
      <c r="T1655" s="723" t="s">
        <v>6178</v>
      </c>
      <c r="U1655" s="785">
        <v>23</v>
      </c>
      <c r="V1655" s="785">
        <v>8800</v>
      </c>
      <c r="W1655" s="1371">
        <v>202400</v>
      </c>
      <c r="X1655" s="785">
        <v>226688</v>
      </c>
      <c r="Y1655" s="723" t="s">
        <v>4270</v>
      </c>
      <c r="Z1655" s="723">
        <v>2016</v>
      </c>
      <c r="AA1655" s="723"/>
      <c r="AB1655" s="756" t="s">
        <v>876</v>
      </c>
      <c r="AC1655" s="756"/>
      <c r="AD1655" s="756"/>
      <c r="AE1655" s="756"/>
      <c r="AF1655" s="756"/>
      <c r="AG1655" s="756" t="s">
        <v>7544</v>
      </c>
      <c r="AH1655" s="756" t="s">
        <v>794</v>
      </c>
      <c r="AI1655" s="756">
        <v>210000814</v>
      </c>
      <c r="AJ1655" s="756" t="s">
        <v>7568</v>
      </c>
      <c r="AK1655" s="803"/>
    </row>
    <row r="1656" spans="1:37" s="192" customFormat="1" ht="100.5" customHeight="1">
      <c r="A1656" s="723" t="s">
        <v>7577</v>
      </c>
      <c r="B1656" s="1039" t="s">
        <v>33</v>
      </c>
      <c r="C1656" s="723" t="s">
        <v>7522</v>
      </c>
      <c r="D1656" s="723" t="s">
        <v>7523</v>
      </c>
      <c r="E1656" s="723" t="s">
        <v>7523</v>
      </c>
      <c r="F1656" s="723" t="s">
        <v>7524</v>
      </c>
      <c r="G1656" s="723" t="s">
        <v>7524</v>
      </c>
      <c r="H1656" s="723"/>
      <c r="I1656" s="723"/>
      <c r="J1656" s="723" t="s">
        <v>227</v>
      </c>
      <c r="K1656" s="723">
        <v>75</v>
      </c>
      <c r="L1656" s="748">
        <v>711000000</v>
      </c>
      <c r="M1656" s="749" t="s">
        <v>73</v>
      </c>
      <c r="N1656" s="723" t="s">
        <v>2115</v>
      </c>
      <c r="O1656" s="723" t="s">
        <v>802</v>
      </c>
      <c r="P1656" s="723" t="s">
        <v>229</v>
      </c>
      <c r="Q1656" s="870" t="s">
        <v>230</v>
      </c>
      <c r="R1656" s="723" t="s">
        <v>2856</v>
      </c>
      <c r="S1656" s="723">
        <v>715</v>
      </c>
      <c r="T1656" s="723" t="s">
        <v>6178</v>
      </c>
      <c r="U1656" s="785">
        <v>15</v>
      </c>
      <c r="V1656" s="785">
        <v>8000</v>
      </c>
      <c r="W1656" s="1371">
        <v>120000</v>
      </c>
      <c r="X1656" s="785">
        <v>134400</v>
      </c>
      <c r="Y1656" s="723" t="s">
        <v>4270</v>
      </c>
      <c r="Z1656" s="723">
        <v>2016</v>
      </c>
      <c r="AA1656" s="723"/>
      <c r="AB1656" s="756" t="s">
        <v>876</v>
      </c>
      <c r="AC1656" s="756"/>
      <c r="AD1656" s="756"/>
      <c r="AE1656" s="756"/>
      <c r="AF1656" s="756"/>
      <c r="AG1656" s="756" t="s">
        <v>7525</v>
      </c>
      <c r="AH1656" s="756" t="s">
        <v>794</v>
      </c>
      <c r="AI1656" s="756">
        <v>210000815</v>
      </c>
      <c r="AJ1656" s="756" t="s">
        <v>7578</v>
      </c>
      <c r="AK1656" s="803"/>
    </row>
    <row r="1657" spans="1:37" s="192" customFormat="1" ht="100.5" customHeight="1">
      <c r="A1657" s="723" t="s">
        <v>7579</v>
      </c>
      <c r="B1657" s="1039" t="s">
        <v>33</v>
      </c>
      <c r="C1657" s="723" t="s">
        <v>7522</v>
      </c>
      <c r="D1657" s="723" t="s">
        <v>7523</v>
      </c>
      <c r="E1657" s="723" t="s">
        <v>7523</v>
      </c>
      <c r="F1657" s="723" t="s">
        <v>7524</v>
      </c>
      <c r="G1657" s="723" t="s">
        <v>7524</v>
      </c>
      <c r="H1657" s="723"/>
      <c r="I1657" s="723"/>
      <c r="J1657" s="723" t="s">
        <v>227</v>
      </c>
      <c r="K1657" s="723">
        <v>75</v>
      </c>
      <c r="L1657" s="748">
        <v>711000000</v>
      </c>
      <c r="M1657" s="749" t="s">
        <v>73</v>
      </c>
      <c r="N1657" s="723" t="s">
        <v>2115</v>
      </c>
      <c r="O1657" s="809" t="s">
        <v>4668</v>
      </c>
      <c r="P1657" s="723" t="s">
        <v>229</v>
      </c>
      <c r="Q1657" s="870" t="s">
        <v>230</v>
      </c>
      <c r="R1657" s="723" t="s">
        <v>2856</v>
      </c>
      <c r="S1657" s="723">
        <v>715</v>
      </c>
      <c r="T1657" s="723" t="s">
        <v>6178</v>
      </c>
      <c r="U1657" s="892">
        <v>18</v>
      </c>
      <c r="V1657" s="785">
        <v>8800</v>
      </c>
      <c r="W1657" s="1371">
        <v>158400</v>
      </c>
      <c r="X1657" s="785">
        <f>W1657*1.12</f>
        <v>177408.00000000003</v>
      </c>
      <c r="Y1657" s="723" t="s">
        <v>4270</v>
      </c>
      <c r="Z1657" s="723">
        <v>2016</v>
      </c>
      <c r="AA1657" s="723"/>
      <c r="AB1657" s="756" t="s">
        <v>876</v>
      </c>
      <c r="AC1657" s="756"/>
      <c r="AD1657" s="756"/>
      <c r="AE1657" s="756"/>
      <c r="AF1657" s="756"/>
      <c r="AG1657" s="756" t="s">
        <v>7528</v>
      </c>
      <c r="AH1657" s="756" t="s">
        <v>794</v>
      </c>
      <c r="AI1657" s="756">
        <v>210000815</v>
      </c>
      <c r="AJ1657" s="756" t="s">
        <v>7578</v>
      </c>
      <c r="AK1657" s="803"/>
    </row>
    <row r="1658" spans="1:37" s="192" customFormat="1" ht="100.5" customHeight="1">
      <c r="A1658" s="723" t="s">
        <v>7580</v>
      </c>
      <c r="B1658" s="1039" t="s">
        <v>33</v>
      </c>
      <c r="C1658" s="723" t="s">
        <v>7522</v>
      </c>
      <c r="D1658" s="723" t="s">
        <v>7523</v>
      </c>
      <c r="E1658" s="723" t="s">
        <v>7523</v>
      </c>
      <c r="F1658" s="723" t="s">
        <v>7524</v>
      </c>
      <c r="G1658" s="723" t="s">
        <v>7524</v>
      </c>
      <c r="H1658" s="723"/>
      <c r="I1658" s="723"/>
      <c r="J1658" s="723" t="s">
        <v>227</v>
      </c>
      <c r="K1658" s="723">
        <v>75</v>
      </c>
      <c r="L1658" s="748">
        <v>711000000</v>
      </c>
      <c r="M1658" s="749" t="s">
        <v>73</v>
      </c>
      <c r="N1658" s="723" t="s">
        <v>2115</v>
      </c>
      <c r="O1658" s="809" t="s">
        <v>4671</v>
      </c>
      <c r="P1658" s="723" t="s">
        <v>229</v>
      </c>
      <c r="Q1658" s="870" t="s">
        <v>230</v>
      </c>
      <c r="R1658" s="723" t="s">
        <v>2856</v>
      </c>
      <c r="S1658" s="723">
        <v>715</v>
      </c>
      <c r="T1658" s="723" t="s">
        <v>6178</v>
      </c>
      <c r="U1658" s="785">
        <v>19</v>
      </c>
      <c r="V1658" s="785">
        <v>8800</v>
      </c>
      <c r="W1658" s="1371">
        <v>167200</v>
      </c>
      <c r="X1658" s="785">
        <v>187264</v>
      </c>
      <c r="Y1658" s="723" t="s">
        <v>4270</v>
      </c>
      <c r="Z1658" s="723">
        <v>2016</v>
      </c>
      <c r="AA1658" s="723"/>
      <c r="AB1658" s="756" t="s">
        <v>876</v>
      </c>
      <c r="AC1658" s="756"/>
      <c r="AD1658" s="756"/>
      <c r="AE1658" s="756"/>
      <c r="AF1658" s="756"/>
      <c r="AG1658" s="756" t="s">
        <v>7530</v>
      </c>
      <c r="AH1658" s="756" t="s">
        <v>794</v>
      </c>
      <c r="AI1658" s="756">
        <v>210000815</v>
      </c>
      <c r="AJ1658" s="756" t="s">
        <v>7578</v>
      </c>
      <c r="AK1658" s="803"/>
    </row>
    <row r="1659" spans="1:37" s="192" customFormat="1" ht="100.5" customHeight="1">
      <c r="A1659" s="723" t="s">
        <v>7581</v>
      </c>
      <c r="B1659" s="1039" t="s">
        <v>33</v>
      </c>
      <c r="C1659" s="723" t="s">
        <v>7522</v>
      </c>
      <c r="D1659" s="723" t="s">
        <v>7523</v>
      </c>
      <c r="E1659" s="723" t="s">
        <v>7523</v>
      </c>
      <c r="F1659" s="723" t="s">
        <v>7524</v>
      </c>
      <c r="G1659" s="723" t="s">
        <v>7524</v>
      </c>
      <c r="H1659" s="723"/>
      <c r="I1659" s="723"/>
      <c r="J1659" s="723" t="s">
        <v>227</v>
      </c>
      <c r="K1659" s="723">
        <v>75</v>
      </c>
      <c r="L1659" s="748">
        <v>711000000</v>
      </c>
      <c r="M1659" s="749" t="s">
        <v>73</v>
      </c>
      <c r="N1659" s="723" t="s">
        <v>2115</v>
      </c>
      <c r="O1659" s="809" t="s">
        <v>4674</v>
      </c>
      <c r="P1659" s="723" t="s">
        <v>229</v>
      </c>
      <c r="Q1659" s="870" t="s">
        <v>230</v>
      </c>
      <c r="R1659" s="723" t="s">
        <v>2856</v>
      </c>
      <c r="S1659" s="723">
        <v>715</v>
      </c>
      <c r="T1659" s="723" t="s">
        <v>6178</v>
      </c>
      <c r="U1659" s="785">
        <v>4</v>
      </c>
      <c r="V1659" s="785">
        <v>8800</v>
      </c>
      <c r="W1659" s="1371">
        <v>35200</v>
      </c>
      <c r="X1659" s="785">
        <v>39424</v>
      </c>
      <c r="Y1659" s="723" t="s">
        <v>4270</v>
      </c>
      <c r="Z1659" s="723">
        <v>2016</v>
      </c>
      <c r="AA1659" s="723"/>
      <c r="AB1659" s="756" t="s">
        <v>876</v>
      </c>
      <c r="AC1659" s="756"/>
      <c r="AD1659" s="756"/>
      <c r="AE1659" s="756"/>
      <c r="AF1659" s="756"/>
      <c r="AG1659" s="756" t="s">
        <v>7532</v>
      </c>
      <c r="AH1659" s="756" t="s">
        <v>794</v>
      </c>
      <c r="AI1659" s="756">
        <v>210000815</v>
      </c>
      <c r="AJ1659" s="756" t="s">
        <v>7578</v>
      </c>
      <c r="AK1659" s="803"/>
    </row>
    <row r="1660" spans="1:37" s="192" customFormat="1" ht="100.5" customHeight="1">
      <c r="A1660" s="723" t="s">
        <v>7582</v>
      </c>
      <c r="B1660" s="1039" t="s">
        <v>33</v>
      </c>
      <c r="C1660" s="723" t="s">
        <v>7522</v>
      </c>
      <c r="D1660" s="723" t="s">
        <v>7523</v>
      </c>
      <c r="E1660" s="723" t="s">
        <v>7523</v>
      </c>
      <c r="F1660" s="723" t="s">
        <v>7524</v>
      </c>
      <c r="G1660" s="723" t="s">
        <v>7524</v>
      </c>
      <c r="H1660" s="723"/>
      <c r="I1660" s="723"/>
      <c r="J1660" s="723" t="s">
        <v>227</v>
      </c>
      <c r="K1660" s="723">
        <v>75</v>
      </c>
      <c r="L1660" s="748">
        <v>711000000</v>
      </c>
      <c r="M1660" s="749" t="s">
        <v>73</v>
      </c>
      <c r="N1660" s="723" t="s">
        <v>2115</v>
      </c>
      <c r="O1660" s="809" t="s">
        <v>4677</v>
      </c>
      <c r="P1660" s="723" t="s">
        <v>229</v>
      </c>
      <c r="Q1660" s="870" t="s">
        <v>230</v>
      </c>
      <c r="R1660" s="723" t="s">
        <v>2856</v>
      </c>
      <c r="S1660" s="723">
        <v>715</v>
      </c>
      <c r="T1660" s="723" t="s">
        <v>6178</v>
      </c>
      <c r="U1660" s="785">
        <v>8</v>
      </c>
      <c r="V1660" s="785">
        <v>8800</v>
      </c>
      <c r="W1660" s="1371">
        <v>70400</v>
      </c>
      <c r="X1660" s="785">
        <v>78848</v>
      </c>
      <c r="Y1660" s="723" t="s">
        <v>4270</v>
      </c>
      <c r="Z1660" s="723">
        <v>2016</v>
      </c>
      <c r="AA1660" s="723"/>
      <c r="AB1660" s="756" t="s">
        <v>876</v>
      </c>
      <c r="AC1660" s="756"/>
      <c r="AD1660" s="756"/>
      <c r="AE1660" s="756"/>
      <c r="AF1660" s="756"/>
      <c r="AG1660" s="756" t="s">
        <v>7536</v>
      </c>
      <c r="AH1660" s="756" t="s">
        <v>794</v>
      </c>
      <c r="AI1660" s="756">
        <v>210000815</v>
      </c>
      <c r="AJ1660" s="756" t="s">
        <v>7578</v>
      </c>
      <c r="AK1660" s="803"/>
    </row>
    <row r="1661" spans="1:37" s="192" customFormat="1" ht="100.5" customHeight="1">
      <c r="A1661" s="723" t="s">
        <v>7583</v>
      </c>
      <c r="B1661" s="1039" t="s">
        <v>33</v>
      </c>
      <c r="C1661" s="723" t="s">
        <v>7522</v>
      </c>
      <c r="D1661" s="723" t="s">
        <v>7523</v>
      </c>
      <c r="E1661" s="723" t="s">
        <v>7523</v>
      </c>
      <c r="F1661" s="723" t="s">
        <v>7524</v>
      </c>
      <c r="G1661" s="723" t="s">
        <v>7524</v>
      </c>
      <c r="H1661" s="723"/>
      <c r="I1661" s="723"/>
      <c r="J1661" s="723" t="s">
        <v>227</v>
      </c>
      <c r="K1661" s="723">
        <v>75</v>
      </c>
      <c r="L1661" s="748">
        <v>711000000</v>
      </c>
      <c r="M1661" s="749" t="s">
        <v>73</v>
      </c>
      <c r="N1661" s="723" t="s">
        <v>2115</v>
      </c>
      <c r="O1661" s="809" t="s">
        <v>4682</v>
      </c>
      <c r="P1661" s="723" t="s">
        <v>229</v>
      </c>
      <c r="Q1661" s="870" t="s">
        <v>230</v>
      </c>
      <c r="R1661" s="723" t="s">
        <v>2856</v>
      </c>
      <c r="S1661" s="723">
        <v>715</v>
      </c>
      <c r="T1661" s="723" t="s">
        <v>6178</v>
      </c>
      <c r="U1661" s="785">
        <v>11</v>
      </c>
      <c r="V1661" s="785">
        <v>8800</v>
      </c>
      <c r="W1661" s="1371">
        <v>96800</v>
      </c>
      <c r="X1661" s="785">
        <v>108416</v>
      </c>
      <c r="Y1661" s="723" t="s">
        <v>4270</v>
      </c>
      <c r="Z1661" s="723">
        <v>2016</v>
      </c>
      <c r="AA1661" s="723"/>
      <c r="AB1661" s="756" t="s">
        <v>876</v>
      </c>
      <c r="AC1661" s="756"/>
      <c r="AD1661" s="756"/>
      <c r="AE1661" s="756"/>
      <c r="AF1661" s="756"/>
      <c r="AG1661" s="756" t="s">
        <v>7540</v>
      </c>
      <c r="AH1661" s="756" t="s">
        <v>794</v>
      </c>
      <c r="AI1661" s="756">
        <v>210000815</v>
      </c>
      <c r="AJ1661" s="756" t="s">
        <v>7578</v>
      </c>
      <c r="AK1661" s="803"/>
    </row>
    <row r="1662" spans="1:37" s="192" customFormat="1" ht="100.5" customHeight="1">
      <c r="A1662" s="723" t="s">
        <v>7584</v>
      </c>
      <c r="B1662" s="1039" t="s">
        <v>33</v>
      </c>
      <c r="C1662" s="723" t="s">
        <v>7522</v>
      </c>
      <c r="D1662" s="723" t="s">
        <v>7523</v>
      </c>
      <c r="E1662" s="723" t="s">
        <v>7523</v>
      </c>
      <c r="F1662" s="723" t="s">
        <v>7524</v>
      </c>
      <c r="G1662" s="723" t="s">
        <v>7524</v>
      </c>
      <c r="H1662" s="723"/>
      <c r="I1662" s="723"/>
      <c r="J1662" s="723" t="s">
        <v>227</v>
      </c>
      <c r="K1662" s="723">
        <v>75</v>
      </c>
      <c r="L1662" s="748">
        <v>711000000</v>
      </c>
      <c r="M1662" s="749" t="s">
        <v>73</v>
      </c>
      <c r="N1662" s="723" t="s">
        <v>2115</v>
      </c>
      <c r="O1662" s="809" t="s">
        <v>4692</v>
      </c>
      <c r="P1662" s="723" t="s">
        <v>229</v>
      </c>
      <c r="Q1662" s="870" t="s">
        <v>230</v>
      </c>
      <c r="R1662" s="723" t="s">
        <v>2856</v>
      </c>
      <c r="S1662" s="723">
        <v>715</v>
      </c>
      <c r="T1662" s="723" t="s">
        <v>6178</v>
      </c>
      <c r="U1662" s="785">
        <v>4</v>
      </c>
      <c r="V1662" s="785">
        <v>8800</v>
      </c>
      <c r="W1662" s="1371">
        <v>35200</v>
      </c>
      <c r="X1662" s="785">
        <v>39424</v>
      </c>
      <c r="Y1662" s="723" t="s">
        <v>4270</v>
      </c>
      <c r="Z1662" s="723">
        <v>2016</v>
      </c>
      <c r="AA1662" s="723"/>
      <c r="AB1662" s="756" t="s">
        <v>876</v>
      </c>
      <c r="AC1662" s="756"/>
      <c r="AD1662" s="756"/>
      <c r="AE1662" s="756"/>
      <c r="AF1662" s="756"/>
      <c r="AG1662" s="756" t="s">
        <v>7542</v>
      </c>
      <c r="AH1662" s="756" t="s">
        <v>794</v>
      </c>
      <c r="AI1662" s="756">
        <v>210000815</v>
      </c>
      <c r="AJ1662" s="756" t="s">
        <v>7578</v>
      </c>
      <c r="AK1662" s="803"/>
    </row>
    <row r="1663" spans="1:37" s="192" customFormat="1" ht="100.5" customHeight="1">
      <c r="A1663" s="723" t="s">
        <v>7585</v>
      </c>
      <c r="B1663" s="1039" t="s">
        <v>33</v>
      </c>
      <c r="C1663" s="723" t="s">
        <v>7522</v>
      </c>
      <c r="D1663" s="723" t="s">
        <v>7523</v>
      </c>
      <c r="E1663" s="723" t="s">
        <v>7523</v>
      </c>
      <c r="F1663" s="723" t="s">
        <v>7524</v>
      </c>
      <c r="G1663" s="723" t="s">
        <v>7524</v>
      </c>
      <c r="H1663" s="723"/>
      <c r="I1663" s="723"/>
      <c r="J1663" s="723" t="s">
        <v>227</v>
      </c>
      <c r="K1663" s="723">
        <v>75</v>
      </c>
      <c r="L1663" s="748">
        <v>711000000</v>
      </c>
      <c r="M1663" s="749" t="s">
        <v>73</v>
      </c>
      <c r="N1663" s="723" t="s">
        <v>2115</v>
      </c>
      <c r="O1663" s="723" t="s">
        <v>4432</v>
      </c>
      <c r="P1663" s="723" t="s">
        <v>229</v>
      </c>
      <c r="Q1663" s="870" t="s">
        <v>230</v>
      </c>
      <c r="R1663" s="723" t="s">
        <v>2856</v>
      </c>
      <c r="S1663" s="723">
        <v>715</v>
      </c>
      <c r="T1663" s="723" t="s">
        <v>6178</v>
      </c>
      <c r="U1663" s="785">
        <v>10</v>
      </c>
      <c r="V1663" s="785">
        <v>8800</v>
      </c>
      <c r="W1663" s="1371">
        <v>88000</v>
      </c>
      <c r="X1663" s="785">
        <v>98560</v>
      </c>
      <c r="Y1663" s="723" t="s">
        <v>4270</v>
      </c>
      <c r="Z1663" s="723">
        <v>2016</v>
      </c>
      <c r="AA1663" s="723"/>
      <c r="AB1663" s="756" t="s">
        <v>876</v>
      </c>
      <c r="AC1663" s="756"/>
      <c r="AD1663" s="756"/>
      <c r="AE1663" s="756"/>
      <c r="AF1663" s="756"/>
      <c r="AG1663" s="756" t="s">
        <v>7544</v>
      </c>
      <c r="AH1663" s="756" t="s">
        <v>794</v>
      </c>
      <c r="AI1663" s="756">
        <v>210000815</v>
      </c>
      <c r="AJ1663" s="756" t="s">
        <v>7578</v>
      </c>
      <c r="AK1663" s="803"/>
    </row>
    <row r="1664" spans="1:37" s="192" customFormat="1" ht="100.5" customHeight="1">
      <c r="A1664" s="723" t="s">
        <v>7586</v>
      </c>
      <c r="B1664" s="1039" t="s">
        <v>33</v>
      </c>
      <c r="C1664" s="723" t="s">
        <v>7482</v>
      </c>
      <c r="D1664" s="723" t="s">
        <v>7483</v>
      </c>
      <c r="E1664" s="723" t="s">
        <v>7483</v>
      </c>
      <c r="F1664" s="723" t="s">
        <v>7484</v>
      </c>
      <c r="G1664" s="723" t="s">
        <v>7484</v>
      </c>
      <c r="H1664" s="723"/>
      <c r="I1664" s="723"/>
      <c r="J1664" s="723" t="s">
        <v>1135</v>
      </c>
      <c r="K1664" s="723">
        <v>60</v>
      </c>
      <c r="L1664" s="784">
        <v>231010000</v>
      </c>
      <c r="M1664" s="745" t="s">
        <v>128</v>
      </c>
      <c r="N1664" s="723" t="s">
        <v>2115</v>
      </c>
      <c r="O1664" s="809" t="s">
        <v>4668</v>
      </c>
      <c r="P1664" s="723" t="s">
        <v>229</v>
      </c>
      <c r="Q1664" s="870" t="s">
        <v>230</v>
      </c>
      <c r="R1664" s="723" t="s">
        <v>2856</v>
      </c>
      <c r="S1664" s="723">
        <v>715</v>
      </c>
      <c r="T1664" s="723" t="s">
        <v>6178</v>
      </c>
      <c r="U1664" s="785">
        <v>1</v>
      </c>
      <c r="V1664" s="785">
        <v>2000</v>
      </c>
      <c r="W1664" s="1371">
        <v>2000</v>
      </c>
      <c r="X1664" s="785">
        <v>2240</v>
      </c>
      <c r="Y1664" s="723" t="s">
        <v>4270</v>
      </c>
      <c r="Z1664" s="723">
        <v>2016</v>
      </c>
      <c r="AA1664" s="723"/>
      <c r="AB1664" s="756" t="s">
        <v>876</v>
      </c>
      <c r="AC1664" s="756"/>
      <c r="AD1664" s="756"/>
      <c r="AE1664" s="756"/>
      <c r="AF1664" s="756"/>
      <c r="AG1664" s="756" t="s">
        <v>7485</v>
      </c>
      <c r="AH1664" s="756" t="s">
        <v>794</v>
      </c>
      <c r="AI1664" s="756">
        <v>210004428</v>
      </c>
      <c r="AJ1664" s="756" t="s">
        <v>7587</v>
      </c>
      <c r="AK1664" s="803"/>
    </row>
    <row r="1665" spans="1:37" s="192" customFormat="1" ht="100.5" customHeight="1">
      <c r="A1665" s="723" t="s">
        <v>7588</v>
      </c>
      <c r="B1665" s="1039" t="s">
        <v>33</v>
      </c>
      <c r="C1665" s="723" t="s">
        <v>7482</v>
      </c>
      <c r="D1665" s="723" t="s">
        <v>7483</v>
      </c>
      <c r="E1665" s="723" t="s">
        <v>7483</v>
      </c>
      <c r="F1665" s="723" t="s">
        <v>7484</v>
      </c>
      <c r="G1665" s="723" t="s">
        <v>7484</v>
      </c>
      <c r="H1665" s="723"/>
      <c r="I1665" s="723"/>
      <c r="J1665" s="723" t="s">
        <v>1135</v>
      </c>
      <c r="K1665" s="723">
        <v>60</v>
      </c>
      <c r="L1665" s="723">
        <v>511010000</v>
      </c>
      <c r="M1665" s="749" t="s">
        <v>88</v>
      </c>
      <c r="N1665" s="723" t="s">
        <v>2115</v>
      </c>
      <c r="O1665" s="723" t="s">
        <v>4432</v>
      </c>
      <c r="P1665" s="723" t="s">
        <v>229</v>
      </c>
      <c r="Q1665" s="870" t="s">
        <v>230</v>
      </c>
      <c r="R1665" s="723" t="s">
        <v>2856</v>
      </c>
      <c r="S1665" s="723">
        <v>715</v>
      </c>
      <c r="T1665" s="723" t="s">
        <v>6178</v>
      </c>
      <c r="U1665" s="785">
        <v>1</v>
      </c>
      <c r="V1665" s="785">
        <v>2000</v>
      </c>
      <c r="W1665" s="1371">
        <v>2000</v>
      </c>
      <c r="X1665" s="785">
        <v>2240</v>
      </c>
      <c r="Y1665" s="723" t="s">
        <v>4270</v>
      </c>
      <c r="Z1665" s="723">
        <v>2016</v>
      </c>
      <c r="AA1665" s="723"/>
      <c r="AB1665" s="756" t="s">
        <v>876</v>
      </c>
      <c r="AC1665" s="756"/>
      <c r="AD1665" s="756"/>
      <c r="AE1665" s="756"/>
      <c r="AF1665" s="756"/>
      <c r="AG1665" s="756" t="s">
        <v>7494</v>
      </c>
      <c r="AH1665" s="756" t="s">
        <v>794</v>
      </c>
      <c r="AI1665" s="756">
        <v>210004428</v>
      </c>
      <c r="AJ1665" s="756" t="s">
        <v>7587</v>
      </c>
      <c r="AK1665" s="803"/>
    </row>
    <row r="1666" spans="1:37" s="192" customFormat="1" ht="100.5" customHeight="1">
      <c r="A1666" s="723" t="s">
        <v>7589</v>
      </c>
      <c r="B1666" s="1039" t="s">
        <v>33</v>
      </c>
      <c r="C1666" s="723" t="s">
        <v>7482</v>
      </c>
      <c r="D1666" s="723" t="s">
        <v>7483</v>
      </c>
      <c r="E1666" s="723" t="s">
        <v>7483</v>
      </c>
      <c r="F1666" s="723" t="s">
        <v>7484</v>
      </c>
      <c r="G1666" s="723" t="s">
        <v>7484</v>
      </c>
      <c r="H1666" s="723"/>
      <c r="I1666" s="723"/>
      <c r="J1666" s="723" t="s">
        <v>1135</v>
      </c>
      <c r="K1666" s="723">
        <v>60</v>
      </c>
      <c r="L1666" s="784">
        <v>231010000</v>
      </c>
      <c r="M1666" s="745" t="s">
        <v>128</v>
      </c>
      <c r="N1666" s="723" t="s">
        <v>2115</v>
      </c>
      <c r="O1666" s="809" t="s">
        <v>4668</v>
      </c>
      <c r="P1666" s="723" t="s">
        <v>229</v>
      </c>
      <c r="Q1666" s="870" t="s">
        <v>230</v>
      </c>
      <c r="R1666" s="723" t="s">
        <v>2856</v>
      </c>
      <c r="S1666" s="723">
        <v>715</v>
      </c>
      <c r="T1666" s="723" t="s">
        <v>6178</v>
      </c>
      <c r="U1666" s="785">
        <v>11</v>
      </c>
      <c r="V1666" s="785">
        <v>2000</v>
      </c>
      <c r="W1666" s="1371">
        <v>22000</v>
      </c>
      <c r="X1666" s="785">
        <v>24640</v>
      </c>
      <c r="Y1666" s="723" t="s">
        <v>4270</v>
      </c>
      <c r="Z1666" s="723">
        <v>2016</v>
      </c>
      <c r="AA1666" s="723"/>
      <c r="AB1666" s="756" t="s">
        <v>876</v>
      </c>
      <c r="AC1666" s="756"/>
      <c r="AD1666" s="756"/>
      <c r="AE1666" s="756"/>
      <c r="AF1666" s="756"/>
      <c r="AG1666" s="756" t="s">
        <v>7485</v>
      </c>
      <c r="AH1666" s="756" t="s">
        <v>794</v>
      </c>
      <c r="AI1666" s="756">
        <v>210004429</v>
      </c>
      <c r="AJ1666" s="756" t="s">
        <v>7590</v>
      </c>
      <c r="AK1666" s="803"/>
    </row>
    <row r="1667" spans="1:37" s="192" customFormat="1" ht="100.5" customHeight="1">
      <c r="A1667" s="723" t="s">
        <v>7591</v>
      </c>
      <c r="B1667" s="1039" t="s">
        <v>33</v>
      </c>
      <c r="C1667" s="723" t="s">
        <v>7482</v>
      </c>
      <c r="D1667" s="723" t="s">
        <v>7483</v>
      </c>
      <c r="E1667" s="723" t="s">
        <v>7483</v>
      </c>
      <c r="F1667" s="723" t="s">
        <v>7484</v>
      </c>
      <c r="G1667" s="723" t="s">
        <v>7484</v>
      </c>
      <c r="H1667" s="723"/>
      <c r="I1667" s="723"/>
      <c r="J1667" s="723" t="s">
        <v>1135</v>
      </c>
      <c r="K1667" s="723">
        <v>60</v>
      </c>
      <c r="L1667" s="1044">
        <v>151010000</v>
      </c>
      <c r="M1667" s="745" t="s">
        <v>82</v>
      </c>
      <c r="N1667" s="723" t="s">
        <v>2115</v>
      </c>
      <c r="O1667" s="809" t="s">
        <v>4671</v>
      </c>
      <c r="P1667" s="723" t="s">
        <v>229</v>
      </c>
      <c r="Q1667" s="870" t="s">
        <v>230</v>
      </c>
      <c r="R1667" s="723" t="s">
        <v>2856</v>
      </c>
      <c r="S1667" s="723">
        <v>715</v>
      </c>
      <c r="T1667" s="723" t="s">
        <v>6178</v>
      </c>
      <c r="U1667" s="785">
        <v>25</v>
      </c>
      <c r="V1667" s="785">
        <v>2000</v>
      </c>
      <c r="W1667" s="1371">
        <v>50000</v>
      </c>
      <c r="X1667" s="785">
        <v>56000</v>
      </c>
      <c r="Y1667" s="723" t="s">
        <v>4270</v>
      </c>
      <c r="Z1667" s="723">
        <v>2016</v>
      </c>
      <c r="AA1667" s="723"/>
      <c r="AB1667" s="756" t="s">
        <v>876</v>
      </c>
      <c r="AC1667" s="756"/>
      <c r="AD1667" s="756"/>
      <c r="AE1667" s="756"/>
      <c r="AF1667" s="756"/>
      <c r="AG1667" s="756" t="s">
        <v>7498</v>
      </c>
      <c r="AH1667" s="756" t="s">
        <v>794</v>
      </c>
      <c r="AI1667" s="756">
        <v>210004429</v>
      </c>
      <c r="AJ1667" s="756" t="s">
        <v>7590</v>
      </c>
      <c r="AK1667" s="803"/>
    </row>
    <row r="1668" spans="1:37" s="192" customFormat="1" ht="100.5" customHeight="1">
      <c r="A1668" s="723" t="s">
        <v>7592</v>
      </c>
      <c r="B1668" s="1039" t="s">
        <v>33</v>
      </c>
      <c r="C1668" s="723" t="s">
        <v>7482</v>
      </c>
      <c r="D1668" s="723" t="s">
        <v>7483</v>
      </c>
      <c r="E1668" s="723" t="s">
        <v>7483</v>
      </c>
      <c r="F1668" s="723" t="s">
        <v>7484</v>
      </c>
      <c r="G1668" s="723" t="s">
        <v>7484</v>
      </c>
      <c r="H1668" s="723"/>
      <c r="I1668" s="723"/>
      <c r="J1668" s="723" t="s">
        <v>1135</v>
      </c>
      <c r="K1668" s="723">
        <v>60</v>
      </c>
      <c r="L1668" s="745">
        <v>431010000</v>
      </c>
      <c r="M1668" s="745" t="s">
        <v>129</v>
      </c>
      <c r="N1668" s="723" t="s">
        <v>2115</v>
      </c>
      <c r="O1668" s="809" t="s">
        <v>4677</v>
      </c>
      <c r="P1668" s="723" t="s">
        <v>229</v>
      </c>
      <c r="Q1668" s="870" t="s">
        <v>230</v>
      </c>
      <c r="R1668" s="723" t="s">
        <v>2856</v>
      </c>
      <c r="S1668" s="723">
        <v>715</v>
      </c>
      <c r="T1668" s="723" t="s">
        <v>6178</v>
      </c>
      <c r="U1668" s="785">
        <v>2</v>
      </c>
      <c r="V1668" s="785">
        <v>2000</v>
      </c>
      <c r="W1668" s="1371">
        <v>4000</v>
      </c>
      <c r="X1668" s="785">
        <v>4480</v>
      </c>
      <c r="Y1668" s="723" t="s">
        <v>4270</v>
      </c>
      <c r="Z1668" s="723">
        <v>2016</v>
      </c>
      <c r="AA1668" s="723"/>
      <c r="AB1668" s="756" t="s">
        <v>876</v>
      </c>
      <c r="AC1668" s="756"/>
      <c r="AD1668" s="756"/>
      <c r="AE1668" s="756"/>
      <c r="AF1668" s="756"/>
      <c r="AG1668" s="756" t="s">
        <v>7488</v>
      </c>
      <c r="AH1668" s="756" t="s">
        <v>794</v>
      </c>
      <c r="AI1668" s="756">
        <v>210004429</v>
      </c>
      <c r="AJ1668" s="756" t="s">
        <v>7590</v>
      </c>
      <c r="AK1668" s="803"/>
    </row>
    <row r="1669" spans="1:37" s="550" customFormat="1" ht="100.5" customHeight="1">
      <c r="A1669" s="843" t="s">
        <v>7593</v>
      </c>
      <c r="B1669" s="1078" t="s">
        <v>33</v>
      </c>
      <c r="C1669" s="843" t="s">
        <v>7482</v>
      </c>
      <c r="D1669" s="843" t="s">
        <v>7483</v>
      </c>
      <c r="E1669" s="843" t="s">
        <v>7483</v>
      </c>
      <c r="F1669" s="843" t="s">
        <v>7484</v>
      </c>
      <c r="G1669" s="843" t="s">
        <v>7484</v>
      </c>
      <c r="H1669" s="843"/>
      <c r="I1669" s="843"/>
      <c r="J1669" s="843" t="s">
        <v>1135</v>
      </c>
      <c r="K1669" s="843">
        <v>60</v>
      </c>
      <c r="L1669" s="903">
        <v>471010000</v>
      </c>
      <c r="M1669" s="843" t="s">
        <v>125</v>
      </c>
      <c r="N1669" s="843" t="s">
        <v>2115</v>
      </c>
      <c r="O1669" s="843" t="s">
        <v>236</v>
      </c>
      <c r="P1669" s="843" t="s">
        <v>229</v>
      </c>
      <c r="Q1669" s="1062" t="s">
        <v>230</v>
      </c>
      <c r="R1669" s="843" t="s">
        <v>2856</v>
      </c>
      <c r="S1669" s="843">
        <v>715</v>
      </c>
      <c r="T1669" s="843" t="s">
        <v>6178</v>
      </c>
      <c r="U1669" s="892">
        <v>5</v>
      </c>
      <c r="V1669" s="892">
        <v>2000</v>
      </c>
      <c r="W1669" s="1377">
        <v>0</v>
      </c>
      <c r="X1669" s="892">
        <v>0</v>
      </c>
      <c r="Y1669" s="843" t="s">
        <v>4270</v>
      </c>
      <c r="Z1669" s="843">
        <v>2016</v>
      </c>
      <c r="AA1669" s="843"/>
      <c r="AB1669" s="894" t="s">
        <v>876</v>
      </c>
      <c r="AC1669" s="894"/>
      <c r="AD1669" s="894"/>
      <c r="AE1669" s="894"/>
      <c r="AF1669" s="894"/>
      <c r="AG1669" s="894" t="s">
        <v>7490</v>
      </c>
      <c r="AH1669" s="894" t="s">
        <v>794</v>
      </c>
      <c r="AI1669" s="894">
        <v>210004429</v>
      </c>
      <c r="AJ1669" s="894" t="s">
        <v>7590</v>
      </c>
      <c r="AK1669" s="1064"/>
    </row>
    <row r="1670" spans="1:37" s="1243" customFormat="1" ht="99.75" customHeight="1">
      <c r="A1670" s="1201" t="s">
        <v>13724</v>
      </c>
      <c r="B1670" s="1270" t="s">
        <v>33</v>
      </c>
      <c r="C1670" s="1201" t="s">
        <v>7482</v>
      </c>
      <c r="D1670" s="1201" t="s">
        <v>7483</v>
      </c>
      <c r="E1670" s="1201" t="s">
        <v>7483</v>
      </c>
      <c r="F1670" s="1201" t="s">
        <v>7484</v>
      </c>
      <c r="G1670" s="1201" t="s">
        <v>7484</v>
      </c>
      <c r="H1670" s="1201"/>
      <c r="I1670" s="1201"/>
      <c r="J1670" s="1201" t="s">
        <v>1135</v>
      </c>
      <c r="K1670" s="1201">
        <v>60</v>
      </c>
      <c r="L1670" s="1265">
        <v>471010000</v>
      </c>
      <c r="M1670" s="1343" t="s">
        <v>125</v>
      </c>
      <c r="N1670" s="1201" t="s">
        <v>2035</v>
      </c>
      <c r="O1670" s="1201" t="s">
        <v>236</v>
      </c>
      <c r="P1670" s="1201" t="s">
        <v>229</v>
      </c>
      <c r="Q1670" s="1256" t="s">
        <v>230</v>
      </c>
      <c r="R1670" s="1201" t="s">
        <v>2856</v>
      </c>
      <c r="S1670" s="1201">
        <v>715</v>
      </c>
      <c r="T1670" s="1201" t="s">
        <v>6178</v>
      </c>
      <c r="U1670" s="1267">
        <v>5</v>
      </c>
      <c r="V1670" s="1267">
        <v>2000</v>
      </c>
      <c r="W1670" s="1267">
        <v>10000</v>
      </c>
      <c r="X1670" s="1267">
        <v>11200</v>
      </c>
      <c r="Y1670" s="1201"/>
      <c r="Z1670" s="1201">
        <v>2016</v>
      </c>
      <c r="AA1670" s="1201">
        <v>22</v>
      </c>
      <c r="AB1670" s="1180" t="s">
        <v>876</v>
      </c>
      <c r="AC1670" s="1180"/>
      <c r="AD1670" s="1180"/>
      <c r="AE1670" s="1180"/>
      <c r="AF1670" s="1180"/>
      <c r="AG1670" s="1180" t="s">
        <v>7490</v>
      </c>
      <c r="AH1670" s="1180" t="s">
        <v>794</v>
      </c>
      <c r="AI1670" s="1180">
        <v>210004429</v>
      </c>
      <c r="AJ1670" s="1180" t="s">
        <v>7590</v>
      </c>
      <c r="AK1670" s="1180" t="s">
        <v>13668</v>
      </c>
    </row>
    <row r="1671" spans="1:37" s="550" customFormat="1" ht="100.5" customHeight="1">
      <c r="A1671" s="843" t="s">
        <v>7594</v>
      </c>
      <c r="B1671" s="1078" t="s">
        <v>33</v>
      </c>
      <c r="C1671" s="843" t="s">
        <v>7482</v>
      </c>
      <c r="D1671" s="843" t="s">
        <v>7483</v>
      </c>
      <c r="E1671" s="843" t="s">
        <v>7483</v>
      </c>
      <c r="F1671" s="843" t="s">
        <v>7484</v>
      </c>
      <c r="G1671" s="843" t="s">
        <v>7484</v>
      </c>
      <c r="H1671" s="843"/>
      <c r="I1671" s="843"/>
      <c r="J1671" s="843" t="s">
        <v>1135</v>
      </c>
      <c r="K1671" s="843">
        <v>60</v>
      </c>
      <c r="L1671" s="551">
        <v>311010000</v>
      </c>
      <c r="M1671" s="843" t="s">
        <v>342</v>
      </c>
      <c r="N1671" s="843" t="s">
        <v>2115</v>
      </c>
      <c r="O1671" s="925" t="s">
        <v>4682</v>
      </c>
      <c r="P1671" s="843" t="s">
        <v>229</v>
      </c>
      <c r="Q1671" s="1062" t="s">
        <v>230</v>
      </c>
      <c r="R1671" s="843" t="s">
        <v>2856</v>
      </c>
      <c r="S1671" s="843">
        <v>715</v>
      </c>
      <c r="T1671" s="843" t="s">
        <v>6178</v>
      </c>
      <c r="U1671" s="892">
        <v>8</v>
      </c>
      <c r="V1671" s="892">
        <v>2000</v>
      </c>
      <c r="W1671" s="1377">
        <v>0</v>
      </c>
      <c r="X1671" s="892">
        <v>0</v>
      </c>
      <c r="Y1671" s="843" t="s">
        <v>4270</v>
      </c>
      <c r="Z1671" s="843">
        <v>2016</v>
      </c>
      <c r="AA1671" s="843"/>
      <c r="AB1671" s="894" t="s">
        <v>876</v>
      </c>
      <c r="AC1671" s="894"/>
      <c r="AD1671" s="894"/>
      <c r="AE1671" s="894"/>
      <c r="AF1671" s="894"/>
      <c r="AG1671" s="894" t="s">
        <v>7502</v>
      </c>
      <c r="AH1671" s="894" t="s">
        <v>794</v>
      </c>
      <c r="AI1671" s="894">
        <v>210004429</v>
      </c>
      <c r="AJ1671" s="894" t="s">
        <v>7590</v>
      </c>
      <c r="AK1671" s="1064"/>
    </row>
    <row r="1672" spans="1:37" s="1243" customFormat="1" ht="99.75" customHeight="1">
      <c r="A1672" s="1201" t="s">
        <v>13657</v>
      </c>
      <c r="B1672" s="1270" t="s">
        <v>33</v>
      </c>
      <c r="C1672" s="1201" t="s">
        <v>7482</v>
      </c>
      <c r="D1672" s="1201" t="s">
        <v>7483</v>
      </c>
      <c r="E1672" s="1201" t="s">
        <v>7483</v>
      </c>
      <c r="F1672" s="1201" t="s">
        <v>7484</v>
      </c>
      <c r="G1672" s="1201" t="s">
        <v>7484</v>
      </c>
      <c r="H1672" s="1201"/>
      <c r="I1672" s="1201"/>
      <c r="J1672" s="1201" t="s">
        <v>1135</v>
      </c>
      <c r="K1672" s="1201">
        <v>60</v>
      </c>
      <c r="L1672" s="1319">
        <v>311010000</v>
      </c>
      <c r="M1672" s="1201" t="s">
        <v>342</v>
      </c>
      <c r="N1672" s="1201" t="s">
        <v>2035</v>
      </c>
      <c r="O1672" s="1192" t="s">
        <v>4682</v>
      </c>
      <c r="P1672" s="1201" t="s">
        <v>229</v>
      </c>
      <c r="Q1672" s="1256" t="s">
        <v>230</v>
      </c>
      <c r="R1672" s="1201" t="s">
        <v>2856</v>
      </c>
      <c r="S1672" s="1201">
        <v>715</v>
      </c>
      <c r="T1672" s="1201" t="s">
        <v>6178</v>
      </c>
      <c r="U1672" s="1267">
        <v>8</v>
      </c>
      <c r="V1672" s="1267">
        <v>2000</v>
      </c>
      <c r="W1672" s="1267">
        <v>16000</v>
      </c>
      <c r="X1672" s="1267">
        <v>17920</v>
      </c>
      <c r="Y1672" s="1201"/>
      <c r="Z1672" s="1201">
        <v>2016</v>
      </c>
      <c r="AA1672" s="1201">
        <v>22</v>
      </c>
      <c r="AB1672" s="1180" t="s">
        <v>876</v>
      </c>
      <c r="AC1672" s="1180"/>
      <c r="AD1672" s="1180"/>
      <c r="AE1672" s="1180"/>
      <c r="AF1672" s="1180"/>
      <c r="AG1672" s="1180" t="s">
        <v>7502</v>
      </c>
      <c r="AH1672" s="1180" t="s">
        <v>794</v>
      </c>
      <c r="AI1672" s="1180">
        <v>210004429</v>
      </c>
      <c r="AJ1672" s="1180" t="s">
        <v>7590</v>
      </c>
      <c r="AK1672" s="1180" t="s">
        <v>13599</v>
      </c>
    </row>
    <row r="1673" spans="1:37" s="192" customFormat="1" ht="100.5" customHeight="1">
      <c r="A1673" s="723" t="s">
        <v>7595</v>
      </c>
      <c r="B1673" s="1039" t="s">
        <v>33</v>
      </c>
      <c r="C1673" s="723" t="s">
        <v>7482</v>
      </c>
      <c r="D1673" s="723" t="s">
        <v>7483</v>
      </c>
      <c r="E1673" s="723" t="s">
        <v>7483</v>
      </c>
      <c r="F1673" s="723" t="s">
        <v>7484</v>
      </c>
      <c r="G1673" s="723" t="s">
        <v>7484</v>
      </c>
      <c r="H1673" s="723"/>
      <c r="I1673" s="723"/>
      <c r="J1673" s="723" t="s">
        <v>1135</v>
      </c>
      <c r="K1673" s="723">
        <v>60</v>
      </c>
      <c r="L1673" s="745">
        <v>391010000</v>
      </c>
      <c r="M1673" s="745" t="s">
        <v>341</v>
      </c>
      <c r="N1673" s="723" t="s">
        <v>2115</v>
      </c>
      <c r="O1673" s="809" t="s">
        <v>4692</v>
      </c>
      <c r="P1673" s="723" t="s">
        <v>229</v>
      </c>
      <c r="Q1673" s="870" t="s">
        <v>230</v>
      </c>
      <c r="R1673" s="723" t="s">
        <v>2856</v>
      </c>
      <c r="S1673" s="723">
        <v>715</v>
      </c>
      <c r="T1673" s="723" t="s">
        <v>6178</v>
      </c>
      <c r="U1673" s="785">
        <v>10</v>
      </c>
      <c r="V1673" s="785">
        <v>2000</v>
      </c>
      <c r="W1673" s="1371">
        <v>20000</v>
      </c>
      <c r="X1673" s="785">
        <v>22400</v>
      </c>
      <c r="Y1673" s="723" t="s">
        <v>4270</v>
      </c>
      <c r="Z1673" s="723">
        <v>2016</v>
      </c>
      <c r="AA1673" s="723"/>
      <c r="AB1673" s="756" t="s">
        <v>876</v>
      </c>
      <c r="AC1673" s="756"/>
      <c r="AD1673" s="756"/>
      <c r="AE1673" s="756"/>
      <c r="AF1673" s="756"/>
      <c r="AG1673" s="756" t="s">
        <v>7492</v>
      </c>
      <c r="AH1673" s="756" t="s">
        <v>794</v>
      </c>
      <c r="AI1673" s="756">
        <v>210004429</v>
      </c>
      <c r="AJ1673" s="756" t="s">
        <v>7590</v>
      </c>
      <c r="AK1673" s="803"/>
    </row>
    <row r="1674" spans="1:37" s="192" customFormat="1" ht="100.5" customHeight="1">
      <c r="A1674" s="723" t="s">
        <v>7596</v>
      </c>
      <c r="B1674" s="1039" t="s">
        <v>33</v>
      </c>
      <c r="C1674" s="723" t="s">
        <v>7482</v>
      </c>
      <c r="D1674" s="723" t="s">
        <v>7483</v>
      </c>
      <c r="E1674" s="723" t="s">
        <v>7483</v>
      </c>
      <c r="F1674" s="723" t="s">
        <v>7484</v>
      </c>
      <c r="G1674" s="723" t="s">
        <v>7484</v>
      </c>
      <c r="H1674" s="723"/>
      <c r="I1674" s="723"/>
      <c r="J1674" s="723" t="s">
        <v>1135</v>
      </c>
      <c r="K1674" s="723">
        <v>60</v>
      </c>
      <c r="L1674" s="723">
        <v>511010000</v>
      </c>
      <c r="M1674" s="749" t="s">
        <v>88</v>
      </c>
      <c r="N1674" s="723" t="s">
        <v>2115</v>
      </c>
      <c r="O1674" s="723" t="s">
        <v>4432</v>
      </c>
      <c r="P1674" s="723" t="s">
        <v>229</v>
      </c>
      <c r="Q1674" s="870" t="s">
        <v>230</v>
      </c>
      <c r="R1674" s="723" t="s">
        <v>2856</v>
      </c>
      <c r="S1674" s="723">
        <v>715</v>
      </c>
      <c r="T1674" s="723" t="s">
        <v>6178</v>
      </c>
      <c r="U1674" s="785">
        <v>2</v>
      </c>
      <c r="V1674" s="785">
        <v>2000</v>
      </c>
      <c r="W1674" s="1371">
        <v>4000</v>
      </c>
      <c r="X1674" s="785">
        <v>4480</v>
      </c>
      <c r="Y1674" s="723" t="s">
        <v>4270</v>
      </c>
      <c r="Z1674" s="723">
        <v>2016</v>
      </c>
      <c r="AA1674" s="723"/>
      <c r="AB1674" s="756" t="s">
        <v>876</v>
      </c>
      <c r="AC1674" s="756"/>
      <c r="AD1674" s="756"/>
      <c r="AE1674" s="756"/>
      <c r="AF1674" s="756"/>
      <c r="AG1674" s="756" t="s">
        <v>7494</v>
      </c>
      <c r="AH1674" s="756" t="s">
        <v>794</v>
      </c>
      <c r="AI1674" s="756">
        <v>210004429</v>
      </c>
      <c r="AJ1674" s="756" t="s">
        <v>7590</v>
      </c>
      <c r="AK1674" s="803"/>
    </row>
    <row r="1675" spans="1:37" s="192" customFormat="1" ht="100.5" customHeight="1">
      <c r="A1675" s="723" t="s">
        <v>7597</v>
      </c>
      <c r="B1675" s="1039" t="s">
        <v>33</v>
      </c>
      <c r="C1675" s="723" t="s">
        <v>7522</v>
      </c>
      <c r="D1675" s="723" t="s">
        <v>7523</v>
      </c>
      <c r="E1675" s="723" t="s">
        <v>7523</v>
      </c>
      <c r="F1675" s="723" t="s">
        <v>7524</v>
      </c>
      <c r="G1675" s="723" t="s">
        <v>7524</v>
      </c>
      <c r="H1675" s="723"/>
      <c r="I1675" s="723"/>
      <c r="J1675" s="723" t="s">
        <v>227</v>
      </c>
      <c r="K1675" s="723">
        <v>75</v>
      </c>
      <c r="L1675" s="748">
        <v>711000000</v>
      </c>
      <c r="M1675" s="749" t="s">
        <v>73</v>
      </c>
      <c r="N1675" s="723" t="s">
        <v>2115</v>
      </c>
      <c r="O1675" s="723" t="s">
        <v>802</v>
      </c>
      <c r="P1675" s="723" t="s">
        <v>229</v>
      </c>
      <c r="Q1675" s="870" t="s">
        <v>230</v>
      </c>
      <c r="R1675" s="723" t="s">
        <v>2856</v>
      </c>
      <c r="S1675" s="723">
        <v>715</v>
      </c>
      <c r="T1675" s="723" t="s">
        <v>6178</v>
      </c>
      <c r="U1675" s="785">
        <v>2</v>
      </c>
      <c r="V1675" s="785">
        <v>8000</v>
      </c>
      <c r="W1675" s="1371">
        <v>16000</v>
      </c>
      <c r="X1675" s="785">
        <v>17920</v>
      </c>
      <c r="Y1675" s="723" t="s">
        <v>4270</v>
      </c>
      <c r="Z1675" s="723">
        <v>2016</v>
      </c>
      <c r="AA1675" s="723"/>
      <c r="AB1675" s="756" t="s">
        <v>876</v>
      </c>
      <c r="AC1675" s="756"/>
      <c r="AD1675" s="756"/>
      <c r="AE1675" s="756"/>
      <c r="AF1675" s="756"/>
      <c r="AG1675" s="756" t="s">
        <v>7525</v>
      </c>
      <c r="AH1675" s="756" t="s">
        <v>794</v>
      </c>
      <c r="AI1675" s="756">
        <v>210004444</v>
      </c>
      <c r="AJ1675" s="756" t="s">
        <v>7598</v>
      </c>
      <c r="AK1675" s="803"/>
    </row>
    <row r="1676" spans="1:37" s="192" customFormat="1" ht="100.5" customHeight="1">
      <c r="A1676" s="723" t="s">
        <v>7599</v>
      </c>
      <c r="B1676" s="1039" t="s">
        <v>33</v>
      </c>
      <c r="C1676" s="723" t="s">
        <v>7522</v>
      </c>
      <c r="D1676" s="723" t="s">
        <v>7523</v>
      </c>
      <c r="E1676" s="723" t="s">
        <v>7523</v>
      </c>
      <c r="F1676" s="723" t="s">
        <v>7524</v>
      </c>
      <c r="G1676" s="723" t="s">
        <v>7524</v>
      </c>
      <c r="H1676" s="723"/>
      <c r="I1676" s="723"/>
      <c r="J1676" s="723" t="s">
        <v>227</v>
      </c>
      <c r="K1676" s="723">
        <v>75</v>
      </c>
      <c r="L1676" s="748">
        <v>711000000</v>
      </c>
      <c r="M1676" s="749" t="s">
        <v>73</v>
      </c>
      <c r="N1676" s="723" t="s">
        <v>2115</v>
      </c>
      <c r="O1676" s="809" t="s">
        <v>4668</v>
      </c>
      <c r="P1676" s="723" t="s">
        <v>229</v>
      </c>
      <c r="Q1676" s="870" t="s">
        <v>230</v>
      </c>
      <c r="R1676" s="723" t="s">
        <v>2856</v>
      </c>
      <c r="S1676" s="723">
        <v>715</v>
      </c>
      <c r="T1676" s="723" t="s">
        <v>6178</v>
      </c>
      <c r="U1676" s="785">
        <v>6</v>
      </c>
      <c r="V1676" s="785">
        <v>8800</v>
      </c>
      <c r="W1676" s="1371">
        <v>52800</v>
      </c>
      <c r="X1676" s="785">
        <v>59136</v>
      </c>
      <c r="Y1676" s="723" t="s">
        <v>4270</v>
      </c>
      <c r="Z1676" s="723">
        <v>2016</v>
      </c>
      <c r="AA1676" s="723"/>
      <c r="AB1676" s="756" t="s">
        <v>876</v>
      </c>
      <c r="AC1676" s="756"/>
      <c r="AD1676" s="756"/>
      <c r="AE1676" s="756"/>
      <c r="AF1676" s="756"/>
      <c r="AG1676" s="756" t="s">
        <v>7528</v>
      </c>
      <c r="AH1676" s="756" t="s">
        <v>794</v>
      </c>
      <c r="AI1676" s="756">
        <v>210004444</v>
      </c>
      <c r="AJ1676" s="756" t="s">
        <v>7598</v>
      </c>
      <c r="AK1676" s="803"/>
    </row>
    <row r="1677" spans="1:37" s="192" customFormat="1" ht="100.5" customHeight="1">
      <c r="A1677" s="723" t="s">
        <v>7600</v>
      </c>
      <c r="B1677" s="1039" t="s">
        <v>33</v>
      </c>
      <c r="C1677" s="723" t="s">
        <v>7522</v>
      </c>
      <c r="D1677" s="723" t="s">
        <v>7523</v>
      </c>
      <c r="E1677" s="723" t="s">
        <v>7523</v>
      </c>
      <c r="F1677" s="723" t="s">
        <v>7524</v>
      </c>
      <c r="G1677" s="723" t="s">
        <v>7524</v>
      </c>
      <c r="H1677" s="723"/>
      <c r="I1677" s="723"/>
      <c r="J1677" s="723" t="s">
        <v>227</v>
      </c>
      <c r="K1677" s="723">
        <v>75</v>
      </c>
      <c r="L1677" s="748">
        <v>711000000</v>
      </c>
      <c r="M1677" s="749" t="s">
        <v>73</v>
      </c>
      <c r="N1677" s="723" t="s">
        <v>2115</v>
      </c>
      <c r="O1677" s="809" t="s">
        <v>4671</v>
      </c>
      <c r="P1677" s="723" t="s">
        <v>229</v>
      </c>
      <c r="Q1677" s="870" t="s">
        <v>230</v>
      </c>
      <c r="R1677" s="723" t="s">
        <v>2856</v>
      </c>
      <c r="S1677" s="723">
        <v>715</v>
      </c>
      <c r="T1677" s="723" t="s">
        <v>6178</v>
      </c>
      <c r="U1677" s="785">
        <v>1</v>
      </c>
      <c r="V1677" s="785">
        <v>8800</v>
      </c>
      <c r="W1677" s="1371">
        <v>8800</v>
      </c>
      <c r="X1677" s="785">
        <v>9856</v>
      </c>
      <c r="Y1677" s="723" t="s">
        <v>4270</v>
      </c>
      <c r="Z1677" s="723">
        <v>2016</v>
      </c>
      <c r="AA1677" s="723"/>
      <c r="AB1677" s="756" t="s">
        <v>876</v>
      </c>
      <c r="AC1677" s="756"/>
      <c r="AD1677" s="756"/>
      <c r="AE1677" s="756"/>
      <c r="AF1677" s="756"/>
      <c r="AG1677" s="756" t="s">
        <v>7530</v>
      </c>
      <c r="AH1677" s="756" t="s">
        <v>794</v>
      </c>
      <c r="AI1677" s="756">
        <v>210004444</v>
      </c>
      <c r="AJ1677" s="756" t="s">
        <v>7598</v>
      </c>
      <c r="AK1677" s="803"/>
    </row>
    <row r="1678" spans="1:37" s="192" customFormat="1" ht="100.5" customHeight="1">
      <c r="A1678" s="723" t="s">
        <v>7601</v>
      </c>
      <c r="B1678" s="1039" t="s">
        <v>33</v>
      </c>
      <c r="C1678" s="723" t="s">
        <v>7522</v>
      </c>
      <c r="D1678" s="723" t="s">
        <v>7523</v>
      </c>
      <c r="E1678" s="723" t="s">
        <v>7523</v>
      </c>
      <c r="F1678" s="723" t="s">
        <v>7524</v>
      </c>
      <c r="G1678" s="723" t="s">
        <v>7524</v>
      </c>
      <c r="H1678" s="723"/>
      <c r="I1678" s="723"/>
      <c r="J1678" s="723" t="s">
        <v>227</v>
      </c>
      <c r="K1678" s="723">
        <v>75</v>
      </c>
      <c r="L1678" s="748">
        <v>711000000</v>
      </c>
      <c r="M1678" s="749" t="s">
        <v>73</v>
      </c>
      <c r="N1678" s="723" t="s">
        <v>2115</v>
      </c>
      <c r="O1678" s="723" t="s">
        <v>4706</v>
      </c>
      <c r="P1678" s="723" t="s">
        <v>229</v>
      </c>
      <c r="Q1678" s="870" t="s">
        <v>230</v>
      </c>
      <c r="R1678" s="723" t="s">
        <v>2856</v>
      </c>
      <c r="S1678" s="723">
        <v>715</v>
      </c>
      <c r="T1678" s="723" t="s">
        <v>6178</v>
      </c>
      <c r="U1678" s="785">
        <v>2</v>
      </c>
      <c r="V1678" s="785">
        <v>8800</v>
      </c>
      <c r="W1678" s="1371">
        <v>17600</v>
      </c>
      <c r="X1678" s="785">
        <v>19712</v>
      </c>
      <c r="Y1678" s="723" t="s">
        <v>4270</v>
      </c>
      <c r="Z1678" s="723">
        <v>2016</v>
      </c>
      <c r="AA1678" s="723"/>
      <c r="AB1678" s="756" t="s">
        <v>876</v>
      </c>
      <c r="AC1678" s="756"/>
      <c r="AD1678" s="756"/>
      <c r="AE1678" s="756"/>
      <c r="AF1678" s="756"/>
      <c r="AG1678" s="756" t="s">
        <v>7534</v>
      </c>
      <c r="AH1678" s="756" t="s">
        <v>794</v>
      </c>
      <c r="AI1678" s="756">
        <v>210004444</v>
      </c>
      <c r="AJ1678" s="756" t="s">
        <v>7598</v>
      </c>
      <c r="AK1678" s="803"/>
    </row>
    <row r="1679" spans="1:37" s="192" customFormat="1" ht="100.5" customHeight="1">
      <c r="A1679" s="723" t="s">
        <v>7602</v>
      </c>
      <c r="B1679" s="1039" t="s">
        <v>33</v>
      </c>
      <c r="C1679" s="723" t="s">
        <v>7522</v>
      </c>
      <c r="D1679" s="723" t="s">
        <v>7523</v>
      </c>
      <c r="E1679" s="723" t="s">
        <v>7523</v>
      </c>
      <c r="F1679" s="723" t="s">
        <v>7524</v>
      </c>
      <c r="G1679" s="723" t="s">
        <v>7524</v>
      </c>
      <c r="H1679" s="723"/>
      <c r="I1679" s="723"/>
      <c r="J1679" s="723" t="s">
        <v>227</v>
      </c>
      <c r="K1679" s="723">
        <v>75</v>
      </c>
      <c r="L1679" s="748">
        <v>711000000</v>
      </c>
      <c r="M1679" s="749" t="s">
        <v>73</v>
      </c>
      <c r="N1679" s="723" t="s">
        <v>2115</v>
      </c>
      <c r="O1679" s="723" t="s">
        <v>236</v>
      </c>
      <c r="P1679" s="723" t="s">
        <v>229</v>
      </c>
      <c r="Q1679" s="870" t="s">
        <v>230</v>
      </c>
      <c r="R1679" s="723" t="s">
        <v>2856</v>
      </c>
      <c r="S1679" s="723">
        <v>715</v>
      </c>
      <c r="T1679" s="723" t="s">
        <v>6178</v>
      </c>
      <c r="U1679" s="785">
        <v>1</v>
      </c>
      <c r="V1679" s="785">
        <v>8800</v>
      </c>
      <c r="W1679" s="1371">
        <v>8800</v>
      </c>
      <c r="X1679" s="785">
        <v>9856</v>
      </c>
      <c r="Y1679" s="723" t="s">
        <v>4270</v>
      </c>
      <c r="Z1679" s="723">
        <v>2016</v>
      </c>
      <c r="AA1679" s="723"/>
      <c r="AB1679" s="756" t="s">
        <v>876</v>
      </c>
      <c r="AC1679" s="756"/>
      <c r="AD1679" s="756"/>
      <c r="AE1679" s="756"/>
      <c r="AF1679" s="756"/>
      <c r="AG1679" s="756" t="s">
        <v>7538</v>
      </c>
      <c r="AH1679" s="756" t="s">
        <v>794</v>
      </c>
      <c r="AI1679" s="756">
        <v>210004444</v>
      </c>
      <c r="AJ1679" s="756" t="s">
        <v>7598</v>
      </c>
      <c r="AK1679" s="803"/>
    </row>
    <row r="1680" spans="1:37" s="192" customFormat="1" ht="100.5" customHeight="1">
      <c r="A1680" s="723" t="s">
        <v>7603</v>
      </c>
      <c r="B1680" s="1039" t="s">
        <v>33</v>
      </c>
      <c r="C1680" s="723" t="s">
        <v>7522</v>
      </c>
      <c r="D1680" s="723" t="s">
        <v>7523</v>
      </c>
      <c r="E1680" s="723" t="s">
        <v>7523</v>
      </c>
      <c r="F1680" s="723" t="s">
        <v>7524</v>
      </c>
      <c r="G1680" s="723" t="s">
        <v>7524</v>
      </c>
      <c r="H1680" s="723"/>
      <c r="I1680" s="723"/>
      <c r="J1680" s="723" t="s">
        <v>227</v>
      </c>
      <c r="K1680" s="723">
        <v>75</v>
      </c>
      <c r="L1680" s="748">
        <v>711000000</v>
      </c>
      <c r="M1680" s="749" t="s">
        <v>73</v>
      </c>
      <c r="N1680" s="723" t="s">
        <v>2115</v>
      </c>
      <c r="O1680" s="723" t="s">
        <v>802</v>
      </c>
      <c r="P1680" s="723" t="s">
        <v>229</v>
      </c>
      <c r="Q1680" s="870" t="s">
        <v>230</v>
      </c>
      <c r="R1680" s="723" t="s">
        <v>2856</v>
      </c>
      <c r="S1680" s="723">
        <v>715</v>
      </c>
      <c r="T1680" s="723" t="s">
        <v>6178</v>
      </c>
      <c r="U1680" s="785">
        <v>2</v>
      </c>
      <c r="V1680" s="785">
        <v>8000</v>
      </c>
      <c r="W1680" s="1371">
        <v>16000</v>
      </c>
      <c r="X1680" s="785">
        <v>17920</v>
      </c>
      <c r="Y1680" s="723" t="s">
        <v>4270</v>
      </c>
      <c r="Z1680" s="723">
        <v>2016</v>
      </c>
      <c r="AA1680" s="723"/>
      <c r="AB1680" s="756" t="s">
        <v>876</v>
      </c>
      <c r="AC1680" s="756"/>
      <c r="AD1680" s="756"/>
      <c r="AE1680" s="756"/>
      <c r="AF1680" s="756"/>
      <c r="AG1680" s="756" t="s">
        <v>7525</v>
      </c>
      <c r="AH1680" s="756" t="s">
        <v>794</v>
      </c>
      <c r="AI1680" s="756">
        <v>210004445</v>
      </c>
      <c r="AJ1680" s="756" t="s">
        <v>7604</v>
      </c>
      <c r="AK1680" s="803"/>
    </row>
    <row r="1681" spans="1:37" s="192" customFormat="1" ht="100.5" customHeight="1">
      <c r="A1681" s="723" t="s">
        <v>7605</v>
      </c>
      <c r="B1681" s="1039" t="s">
        <v>33</v>
      </c>
      <c r="C1681" s="723" t="s">
        <v>7522</v>
      </c>
      <c r="D1681" s="723" t="s">
        <v>7523</v>
      </c>
      <c r="E1681" s="723" t="s">
        <v>7523</v>
      </c>
      <c r="F1681" s="723" t="s">
        <v>7524</v>
      </c>
      <c r="G1681" s="723" t="s">
        <v>7524</v>
      </c>
      <c r="H1681" s="723"/>
      <c r="I1681" s="723"/>
      <c r="J1681" s="723" t="s">
        <v>227</v>
      </c>
      <c r="K1681" s="723">
        <v>75</v>
      </c>
      <c r="L1681" s="748">
        <v>711000000</v>
      </c>
      <c r="M1681" s="749" t="s">
        <v>73</v>
      </c>
      <c r="N1681" s="723" t="s">
        <v>2115</v>
      </c>
      <c r="O1681" s="809" t="s">
        <v>4668</v>
      </c>
      <c r="P1681" s="723" t="s">
        <v>229</v>
      </c>
      <c r="Q1681" s="870" t="s">
        <v>230</v>
      </c>
      <c r="R1681" s="723" t="s">
        <v>2856</v>
      </c>
      <c r="S1681" s="723">
        <v>715</v>
      </c>
      <c r="T1681" s="723" t="s">
        <v>6178</v>
      </c>
      <c r="U1681" s="785">
        <v>5</v>
      </c>
      <c r="V1681" s="785">
        <v>8800</v>
      </c>
      <c r="W1681" s="1371">
        <v>44000</v>
      </c>
      <c r="X1681" s="785">
        <v>49280</v>
      </c>
      <c r="Y1681" s="723" t="s">
        <v>4270</v>
      </c>
      <c r="Z1681" s="723">
        <v>2016</v>
      </c>
      <c r="AA1681" s="723"/>
      <c r="AB1681" s="756" t="s">
        <v>876</v>
      </c>
      <c r="AC1681" s="756"/>
      <c r="AD1681" s="756"/>
      <c r="AE1681" s="756"/>
      <c r="AF1681" s="756"/>
      <c r="AG1681" s="756" t="s">
        <v>7528</v>
      </c>
      <c r="AH1681" s="756" t="s">
        <v>794</v>
      </c>
      <c r="AI1681" s="756">
        <v>210004445</v>
      </c>
      <c r="AJ1681" s="756" t="s">
        <v>7604</v>
      </c>
      <c r="AK1681" s="803"/>
    </row>
    <row r="1682" spans="1:37" s="192" customFormat="1" ht="100.5" customHeight="1">
      <c r="A1682" s="723" t="s">
        <v>7606</v>
      </c>
      <c r="B1682" s="1039" t="s">
        <v>33</v>
      </c>
      <c r="C1682" s="723" t="s">
        <v>7522</v>
      </c>
      <c r="D1682" s="723" t="s">
        <v>7523</v>
      </c>
      <c r="E1682" s="723" t="s">
        <v>7523</v>
      </c>
      <c r="F1682" s="723" t="s">
        <v>7524</v>
      </c>
      <c r="G1682" s="723" t="s">
        <v>7524</v>
      </c>
      <c r="H1682" s="723"/>
      <c r="I1682" s="723"/>
      <c r="J1682" s="723" t="s">
        <v>227</v>
      </c>
      <c r="K1682" s="723">
        <v>75</v>
      </c>
      <c r="L1682" s="748">
        <v>711000000</v>
      </c>
      <c r="M1682" s="749" t="s">
        <v>73</v>
      </c>
      <c r="N1682" s="723" t="s">
        <v>2115</v>
      </c>
      <c r="O1682" s="809" t="s">
        <v>4671</v>
      </c>
      <c r="P1682" s="723" t="s">
        <v>229</v>
      </c>
      <c r="Q1682" s="870" t="s">
        <v>230</v>
      </c>
      <c r="R1682" s="723" t="s">
        <v>2856</v>
      </c>
      <c r="S1682" s="723">
        <v>715</v>
      </c>
      <c r="T1682" s="723" t="s">
        <v>6178</v>
      </c>
      <c r="U1682" s="785">
        <v>4</v>
      </c>
      <c r="V1682" s="785">
        <v>8800</v>
      </c>
      <c r="W1682" s="1371">
        <v>35200</v>
      </c>
      <c r="X1682" s="785">
        <v>39424</v>
      </c>
      <c r="Y1682" s="723" t="s">
        <v>4270</v>
      </c>
      <c r="Z1682" s="723">
        <v>2016</v>
      </c>
      <c r="AA1682" s="723"/>
      <c r="AB1682" s="756" t="s">
        <v>876</v>
      </c>
      <c r="AC1682" s="756"/>
      <c r="AD1682" s="756"/>
      <c r="AE1682" s="756"/>
      <c r="AF1682" s="756"/>
      <c r="AG1682" s="756" t="s">
        <v>7530</v>
      </c>
      <c r="AH1682" s="756" t="s">
        <v>794</v>
      </c>
      <c r="AI1682" s="756">
        <v>210004445</v>
      </c>
      <c r="AJ1682" s="756" t="s">
        <v>7604</v>
      </c>
      <c r="AK1682" s="803"/>
    </row>
    <row r="1683" spans="1:37" s="192" customFormat="1" ht="100.5" customHeight="1">
      <c r="A1683" s="723" t="s">
        <v>7607</v>
      </c>
      <c r="B1683" s="1039" t="s">
        <v>33</v>
      </c>
      <c r="C1683" s="723" t="s">
        <v>7522</v>
      </c>
      <c r="D1683" s="723" t="s">
        <v>7523</v>
      </c>
      <c r="E1683" s="723" t="s">
        <v>7523</v>
      </c>
      <c r="F1683" s="723" t="s">
        <v>7524</v>
      </c>
      <c r="G1683" s="723" t="s">
        <v>7524</v>
      </c>
      <c r="H1683" s="723"/>
      <c r="I1683" s="723"/>
      <c r="J1683" s="723" t="s">
        <v>227</v>
      </c>
      <c r="K1683" s="723">
        <v>75</v>
      </c>
      <c r="L1683" s="748">
        <v>711000000</v>
      </c>
      <c r="M1683" s="749" t="s">
        <v>73</v>
      </c>
      <c r="N1683" s="723" t="s">
        <v>2115</v>
      </c>
      <c r="O1683" s="723" t="s">
        <v>236</v>
      </c>
      <c r="P1683" s="723" t="s">
        <v>229</v>
      </c>
      <c r="Q1683" s="870" t="s">
        <v>230</v>
      </c>
      <c r="R1683" s="723" t="s">
        <v>2856</v>
      </c>
      <c r="S1683" s="723">
        <v>715</v>
      </c>
      <c r="T1683" s="723" t="s">
        <v>6178</v>
      </c>
      <c r="U1683" s="785">
        <v>9</v>
      </c>
      <c r="V1683" s="785">
        <v>8800</v>
      </c>
      <c r="W1683" s="1371">
        <v>79200</v>
      </c>
      <c r="X1683" s="785">
        <v>88704</v>
      </c>
      <c r="Y1683" s="723" t="s">
        <v>4270</v>
      </c>
      <c r="Z1683" s="723">
        <v>2016</v>
      </c>
      <c r="AA1683" s="723"/>
      <c r="AB1683" s="756" t="s">
        <v>876</v>
      </c>
      <c r="AC1683" s="756"/>
      <c r="AD1683" s="756"/>
      <c r="AE1683" s="756"/>
      <c r="AF1683" s="756"/>
      <c r="AG1683" s="756" t="s">
        <v>7538</v>
      </c>
      <c r="AH1683" s="756" t="s">
        <v>794</v>
      </c>
      <c r="AI1683" s="756">
        <v>210004445</v>
      </c>
      <c r="AJ1683" s="756" t="s">
        <v>7604</v>
      </c>
      <c r="AK1683" s="803"/>
    </row>
    <row r="1684" spans="1:37" s="192" customFormat="1" ht="100.5" customHeight="1">
      <c r="A1684" s="723" t="s">
        <v>7608</v>
      </c>
      <c r="B1684" s="1039" t="s">
        <v>33</v>
      </c>
      <c r="C1684" s="723" t="s">
        <v>7522</v>
      </c>
      <c r="D1684" s="723" t="s">
        <v>7523</v>
      </c>
      <c r="E1684" s="723" t="s">
        <v>7523</v>
      </c>
      <c r="F1684" s="723" t="s">
        <v>7524</v>
      </c>
      <c r="G1684" s="723" t="s">
        <v>7524</v>
      </c>
      <c r="H1684" s="723"/>
      <c r="I1684" s="723"/>
      <c r="J1684" s="723" t="s">
        <v>227</v>
      </c>
      <c r="K1684" s="723">
        <v>75</v>
      </c>
      <c r="L1684" s="748">
        <v>711000000</v>
      </c>
      <c r="M1684" s="749" t="s">
        <v>73</v>
      </c>
      <c r="N1684" s="723" t="s">
        <v>2115</v>
      </c>
      <c r="O1684" s="723" t="s">
        <v>802</v>
      </c>
      <c r="P1684" s="723" t="s">
        <v>229</v>
      </c>
      <c r="Q1684" s="870" t="s">
        <v>230</v>
      </c>
      <c r="R1684" s="723" t="s">
        <v>2856</v>
      </c>
      <c r="S1684" s="723">
        <v>715</v>
      </c>
      <c r="T1684" s="723" t="s">
        <v>6178</v>
      </c>
      <c r="U1684" s="785">
        <v>6</v>
      </c>
      <c r="V1684" s="785">
        <v>8000</v>
      </c>
      <c r="W1684" s="1371">
        <v>48000</v>
      </c>
      <c r="X1684" s="785">
        <v>53760</v>
      </c>
      <c r="Y1684" s="723" t="s">
        <v>4270</v>
      </c>
      <c r="Z1684" s="723">
        <v>2016</v>
      </c>
      <c r="AA1684" s="723"/>
      <c r="AB1684" s="756" t="s">
        <v>876</v>
      </c>
      <c r="AC1684" s="756"/>
      <c r="AD1684" s="756"/>
      <c r="AE1684" s="756"/>
      <c r="AF1684" s="756"/>
      <c r="AG1684" s="756" t="s">
        <v>7525</v>
      </c>
      <c r="AH1684" s="756" t="s">
        <v>794</v>
      </c>
      <c r="AI1684" s="756">
        <v>210004446</v>
      </c>
      <c r="AJ1684" s="756" t="s">
        <v>7609</v>
      </c>
      <c r="AK1684" s="803"/>
    </row>
    <row r="1685" spans="1:37" s="192" customFormat="1" ht="100.5" customHeight="1">
      <c r="A1685" s="723" t="s">
        <v>7610</v>
      </c>
      <c r="B1685" s="1039" t="s">
        <v>33</v>
      </c>
      <c r="C1685" s="723" t="s">
        <v>7522</v>
      </c>
      <c r="D1685" s="723" t="s">
        <v>7523</v>
      </c>
      <c r="E1685" s="723" t="s">
        <v>7523</v>
      </c>
      <c r="F1685" s="723" t="s">
        <v>7524</v>
      </c>
      <c r="G1685" s="723" t="s">
        <v>7524</v>
      </c>
      <c r="H1685" s="723"/>
      <c r="I1685" s="723"/>
      <c r="J1685" s="723" t="s">
        <v>227</v>
      </c>
      <c r="K1685" s="723">
        <v>75</v>
      </c>
      <c r="L1685" s="748">
        <v>711000000</v>
      </c>
      <c r="M1685" s="749" t="s">
        <v>73</v>
      </c>
      <c r="N1685" s="723" t="s">
        <v>2115</v>
      </c>
      <c r="O1685" s="809" t="s">
        <v>4668</v>
      </c>
      <c r="P1685" s="723" t="s">
        <v>229</v>
      </c>
      <c r="Q1685" s="870" t="s">
        <v>230</v>
      </c>
      <c r="R1685" s="723" t="s">
        <v>2856</v>
      </c>
      <c r="S1685" s="723">
        <v>715</v>
      </c>
      <c r="T1685" s="723" t="s">
        <v>6178</v>
      </c>
      <c r="U1685" s="785">
        <v>8</v>
      </c>
      <c r="V1685" s="785">
        <v>8800</v>
      </c>
      <c r="W1685" s="1371">
        <v>70400</v>
      </c>
      <c r="X1685" s="785">
        <v>78848</v>
      </c>
      <c r="Y1685" s="723" t="s">
        <v>4270</v>
      </c>
      <c r="Z1685" s="723">
        <v>2016</v>
      </c>
      <c r="AA1685" s="723"/>
      <c r="AB1685" s="756" t="s">
        <v>876</v>
      </c>
      <c r="AC1685" s="756"/>
      <c r="AD1685" s="756"/>
      <c r="AE1685" s="756"/>
      <c r="AF1685" s="756"/>
      <c r="AG1685" s="756" t="s">
        <v>7528</v>
      </c>
      <c r="AH1685" s="756" t="s">
        <v>794</v>
      </c>
      <c r="AI1685" s="756">
        <v>210004446</v>
      </c>
      <c r="AJ1685" s="756" t="s">
        <v>7609</v>
      </c>
      <c r="AK1685" s="803"/>
    </row>
    <row r="1686" spans="1:37" s="192" customFormat="1" ht="100.5" customHeight="1">
      <c r="A1686" s="723" t="s">
        <v>7611</v>
      </c>
      <c r="B1686" s="1039" t="s">
        <v>33</v>
      </c>
      <c r="C1686" s="723" t="s">
        <v>7522</v>
      </c>
      <c r="D1686" s="723" t="s">
        <v>7523</v>
      </c>
      <c r="E1686" s="723" t="s">
        <v>7523</v>
      </c>
      <c r="F1686" s="723" t="s">
        <v>7524</v>
      </c>
      <c r="G1686" s="723" t="s">
        <v>7524</v>
      </c>
      <c r="H1686" s="723"/>
      <c r="I1686" s="723"/>
      <c r="J1686" s="723" t="s">
        <v>227</v>
      </c>
      <c r="K1686" s="723">
        <v>75</v>
      </c>
      <c r="L1686" s="748">
        <v>711000000</v>
      </c>
      <c r="M1686" s="749" t="s">
        <v>73</v>
      </c>
      <c r="N1686" s="723" t="s">
        <v>2115</v>
      </c>
      <c r="O1686" s="809" t="s">
        <v>4671</v>
      </c>
      <c r="P1686" s="723" t="s">
        <v>229</v>
      </c>
      <c r="Q1686" s="870" t="s">
        <v>230</v>
      </c>
      <c r="R1686" s="723" t="s">
        <v>2856</v>
      </c>
      <c r="S1686" s="723">
        <v>715</v>
      </c>
      <c r="T1686" s="723" t="s">
        <v>6178</v>
      </c>
      <c r="U1686" s="785">
        <v>1</v>
      </c>
      <c r="V1686" s="785">
        <v>8800</v>
      </c>
      <c r="W1686" s="1371">
        <v>8800</v>
      </c>
      <c r="X1686" s="785">
        <v>9856</v>
      </c>
      <c r="Y1686" s="723" t="s">
        <v>4270</v>
      </c>
      <c r="Z1686" s="723">
        <v>2016</v>
      </c>
      <c r="AA1686" s="723"/>
      <c r="AB1686" s="756" t="s">
        <v>876</v>
      </c>
      <c r="AC1686" s="756"/>
      <c r="AD1686" s="756"/>
      <c r="AE1686" s="756"/>
      <c r="AF1686" s="756"/>
      <c r="AG1686" s="756" t="s">
        <v>7530</v>
      </c>
      <c r="AH1686" s="756" t="s">
        <v>794</v>
      </c>
      <c r="AI1686" s="756">
        <v>210004446</v>
      </c>
      <c r="AJ1686" s="756" t="s">
        <v>7609</v>
      </c>
      <c r="AK1686" s="803"/>
    </row>
    <row r="1687" spans="1:37" s="192" customFormat="1" ht="100.5" customHeight="1">
      <c r="A1687" s="723" t="s">
        <v>7612</v>
      </c>
      <c r="B1687" s="1039" t="s">
        <v>33</v>
      </c>
      <c r="C1687" s="723" t="s">
        <v>7522</v>
      </c>
      <c r="D1687" s="723" t="s">
        <v>7523</v>
      </c>
      <c r="E1687" s="723" t="s">
        <v>7523</v>
      </c>
      <c r="F1687" s="723" t="s">
        <v>7524</v>
      </c>
      <c r="G1687" s="723" t="s">
        <v>7524</v>
      </c>
      <c r="H1687" s="723"/>
      <c r="I1687" s="723"/>
      <c r="J1687" s="723" t="s">
        <v>227</v>
      </c>
      <c r="K1687" s="723">
        <v>75</v>
      </c>
      <c r="L1687" s="748">
        <v>711000000</v>
      </c>
      <c r="M1687" s="749" t="s">
        <v>73</v>
      </c>
      <c r="N1687" s="723" t="s">
        <v>2115</v>
      </c>
      <c r="O1687" s="723" t="s">
        <v>4706</v>
      </c>
      <c r="P1687" s="723" t="s">
        <v>229</v>
      </c>
      <c r="Q1687" s="870" t="s">
        <v>230</v>
      </c>
      <c r="R1687" s="723" t="s">
        <v>2856</v>
      </c>
      <c r="S1687" s="723">
        <v>715</v>
      </c>
      <c r="T1687" s="723" t="s">
        <v>6178</v>
      </c>
      <c r="U1687" s="785">
        <v>1</v>
      </c>
      <c r="V1687" s="785">
        <v>8800</v>
      </c>
      <c r="W1687" s="1371">
        <v>8800</v>
      </c>
      <c r="X1687" s="785">
        <v>9856</v>
      </c>
      <c r="Y1687" s="723" t="s">
        <v>4270</v>
      </c>
      <c r="Z1687" s="723">
        <v>2016</v>
      </c>
      <c r="AA1687" s="723"/>
      <c r="AB1687" s="756" t="s">
        <v>876</v>
      </c>
      <c r="AC1687" s="756"/>
      <c r="AD1687" s="756"/>
      <c r="AE1687" s="756"/>
      <c r="AF1687" s="756"/>
      <c r="AG1687" s="756" t="s">
        <v>7534</v>
      </c>
      <c r="AH1687" s="756" t="s">
        <v>794</v>
      </c>
      <c r="AI1687" s="756">
        <v>210004446</v>
      </c>
      <c r="AJ1687" s="756" t="s">
        <v>7609</v>
      </c>
      <c r="AK1687" s="803"/>
    </row>
    <row r="1688" spans="1:37" s="192" customFormat="1" ht="100.5" customHeight="1">
      <c r="A1688" s="723" t="s">
        <v>7613</v>
      </c>
      <c r="B1688" s="1039" t="s">
        <v>33</v>
      </c>
      <c r="C1688" s="723" t="s">
        <v>7522</v>
      </c>
      <c r="D1688" s="723" t="s">
        <v>7523</v>
      </c>
      <c r="E1688" s="723" t="s">
        <v>7523</v>
      </c>
      <c r="F1688" s="723" t="s">
        <v>7524</v>
      </c>
      <c r="G1688" s="723" t="s">
        <v>7524</v>
      </c>
      <c r="H1688" s="723"/>
      <c r="I1688" s="723"/>
      <c r="J1688" s="723" t="s">
        <v>227</v>
      </c>
      <c r="K1688" s="723">
        <v>75</v>
      </c>
      <c r="L1688" s="748">
        <v>711000000</v>
      </c>
      <c r="M1688" s="749" t="s">
        <v>73</v>
      </c>
      <c r="N1688" s="723" t="s">
        <v>2115</v>
      </c>
      <c r="O1688" s="723" t="s">
        <v>236</v>
      </c>
      <c r="P1688" s="723" t="s">
        <v>229</v>
      </c>
      <c r="Q1688" s="870" t="s">
        <v>230</v>
      </c>
      <c r="R1688" s="723" t="s">
        <v>2856</v>
      </c>
      <c r="S1688" s="723">
        <v>715</v>
      </c>
      <c r="T1688" s="723" t="s">
        <v>6178</v>
      </c>
      <c r="U1688" s="785">
        <v>10</v>
      </c>
      <c r="V1688" s="785">
        <v>8800</v>
      </c>
      <c r="W1688" s="1371">
        <v>88000</v>
      </c>
      <c r="X1688" s="785">
        <v>98560</v>
      </c>
      <c r="Y1688" s="723" t="s">
        <v>4270</v>
      </c>
      <c r="Z1688" s="723">
        <v>2016</v>
      </c>
      <c r="AA1688" s="723"/>
      <c r="AB1688" s="756" t="s">
        <v>876</v>
      </c>
      <c r="AC1688" s="756"/>
      <c r="AD1688" s="756"/>
      <c r="AE1688" s="756"/>
      <c r="AF1688" s="756"/>
      <c r="AG1688" s="756" t="s">
        <v>7538</v>
      </c>
      <c r="AH1688" s="756" t="s">
        <v>794</v>
      </c>
      <c r="AI1688" s="756">
        <v>210004446</v>
      </c>
      <c r="AJ1688" s="756" t="s">
        <v>7609</v>
      </c>
      <c r="AK1688" s="803"/>
    </row>
    <row r="1689" spans="1:37" s="192" customFormat="1" ht="100.5" customHeight="1">
      <c r="A1689" s="723" t="s">
        <v>7614</v>
      </c>
      <c r="B1689" s="1039" t="s">
        <v>33</v>
      </c>
      <c r="C1689" s="723" t="s">
        <v>7522</v>
      </c>
      <c r="D1689" s="723" t="s">
        <v>7523</v>
      </c>
      <c r="E1689" s="723" t="s">
        <v>7523</v>
      </c>
      <c r="F1689" s="723" t="s">
        <v>7524</v>
      </c>
      <c r="G1689" s="723" t="s">
        <v>7524</v>
      </c>
      <c r="H1689" s="723"/>
      <c r="I1689" s="723"/>
      <c r="J1689" s="723" t="s">
        <v>227</v>
      </c>
      <c r="K1689" s="723">
        <v>75</v>
      </c>
      <c r="L1689" s="748">
        <v>711000000</v>
      </c>
      <c r="M1689" s="749" t="s">
        <v>73</v>
      </c>
      <c r="N1689" s="723" t="s">
        <v>2115</v>
      </c>
      <c r="O1689" s="809" t="s">
        <v>4682</v>
      </c>
      <c r="P1689" s="723" t="s">
        <v>229</v>
      </c>
      <c r="Q1689" s="870" t="s">
        <v>230</v>
      </c>
      <c r="R1689" s="723" t="s">
        <v>2856</v>
      </c>
      <c r="S1689" s="723">
        <v>715</v>
      </c>
      <c r="T1689" s="723" t="s">
        <v>6178</v>
      </c>
      <c r="U1689" s="785">
        <v>2</v>
      </c>
      <c r="V1689" s="785">
        <v>8800</v>
      </c>
      <c r="W1689" s="1371">
        <v>17600</v>
      </c>
      <c r="X1689" s="785">
        <v>19712</v>
      </c>
      <c r="Y1689" s="723" t="s">
        <v>4270</v>
      </c>
      <c r="Z1689" s="723">
        <v>2016</v>
      </c>
      <c r="AA1689" s="723"/>
      <c r="AB1689" s="756" t="s">
        <v>876</v>
      </c>
      <c r="AC1689" s="756"/>
      <c r="AD1689" s="756"/>
      <c r="AE1689" s="756"/>
      <c r="AF1689" s="756"/>
      <c r="AG1689" s="756" t="s">
        <v>7540</v>
      </c>
      <c r="AH1689" s="756" t="s">
        <v>794</v>
      </c>
      <c r="AI1689" s="756">
        <v>210004446</v>
      </c>
      <c r="AJ1689" s="756" t="s">
        <v>7609</v>
      </c>
      <c r="AK1689" s="803"/>
    </row>
    <row r="1690" spans="1:37" s="192" customFormat="1" ht="100.5" customHeight="1">
      <c r="A1690" s="723" t="s">
        <v>7615</v>
      </c>
      <c r="B1690" s="1039" t="s">
        <v>33</v>
      </c>
      <c r="C1690" s="723" t="s">
        <v>7522</v>
      </c>
      <c r="D1690" s="723" t="s">
        <v>7523</v>
      </c>
      <c r="E1690" s="723" t="s">
        <v>7523</v>
      </c>
      <c r="F1690" s="723" t="s">
        <v>7524</v>
      </c>
      <c r="G1690" s="723" t="s">
        <v>7524</v>
      </c>
      <c r="H1690" s="723"/>
      <c r="I1690" s="723"/>
      <c r="J1690" s="723" t="s">
        <v>227</v>
      </c>
      <c r="K1690" s="723">
        <v>75</v>
      </c>
      <c r="L1690" s="748">
        <v>711000000</v>
      </c>
      <c r="M1690" s="749" t="s">
        <v>73</v>
      </c>
      <c r="N1690" s="723" t="s">
        <v>2115</v>
      </c>
      <c r="O1690" s="723" t="s">
        <v>4432</v>
      </c>
      <c r="P1690" s="723" t="s">
        <v>229</v>
      </c>
      <c r="Q1690" s="870" t="s">
        <v>230</v>
      </c>
      <c r="R1690" s="723" t="s">
        <v>2856</v>
      </c>
      <c r="S1690" s="723">
        <v>715</v>
      </c>
      <c r="T1690" s="723" t="s">
        <v>6178</v>
      </c>
      <c r="U1690" s="785">
        <v>4</v>
      </c>
      <c r="V1690" s="785">
        <v>8800</v>
      </c>
      <c r="W1690" s="1371">
        <v>35200</v>
      </c>
      <c r="X1690" s="785">
        <v>39424</v>
      </c>
      <c r="Y1690" s="723" t="s">
        <v>4270</v>
      </c>
      <c r="Z1690" s="723">
        <v>2016</v>
      </c>
      <c r="AA1690" s="723"/>
      <c r="AB1690" s="756" t="s">
        <v>876</v>
      </c>
      <c r="AC1690" s="756"/>
      <c r="AD1690" s="756"/>
      <c r="AE1690" s="756"/>
      <c r="AF1690" s="756"/>
      <c r="AG1690" s="756" t="s">
        <v>7544</v>
      </c>
      <c r="AH1690" s="756" t="s">
        <v>794</v>
      </c>
      <c r="AI1690" s="756">
        <v>210004446</v>
      </c>
      <c r="AJ1690" s="756" t="s">
        <v>7609</v>
      </c>
      <c r="AK1690" s="803"/>
    </row>
    <row r="1691" spans="1:37" s="192" customFormat="1" ht="100.5" customHeight="1">
      <c r="A1691" s="723" t="s">
        <v>7616</v>
      </c>
      <c r="B1691" s="1039" t="s">
        <v>33</v>
      </c>
      <c r="C1691" s="723" t="s">
        <v>7522</v>
      </c>
      <c r="D1691" s="723" t="s">
        <v>7523</v>
      </c>
      <c r="E1691" s="723" t="s">
        <v>7523</v>
      </c>
      <c r="F1691" s="723" t="s">
        <v>7524</v>
      </c>
      <c r="G1691" s="723" t="s">
        <v>7524</v>
      </c>
      <c r="H1691" s="723"/>
      <c r="I1691" s="723"/>
      <c r="J1691" s="723" t="s">
        <v>227</v>
      </c>
      <c r="K1691" s="723">
        <v>75</v>
      </c>
      <c r="L1691" s="748">
        <v>711000000</v>
      </c>
      <c r="M1691" s="749" t="s">
        <v>73</v>
      </c>
      <c r="N1691" s="723" t="s">
        <v>2115</v>
      </c>
      <c r="O1691" s="723" t="s">
        <v>802</v>
      </c>
      <c r="P1691" s="723" t="s">
        <v>229</v>
      </c>
      <c r="Q1691" s="870" t="s">
        <v>230</v>
      </c>
      <c r="R1691" s="723" t="s">
        <v>2856</v>
      </c>
      <c r="S1691" s="723">
        <v>715</v>
      </c>
      <c r="T1691" s="723" t="s">
        <v>6178</v>
      </c>
      <c r="U1691" s="785">
        <v>9</v>
      </c>
      <c r="V1691" s="785">
        <v>8000</v>
      </c>
      <c r="W1691" s="1371">
        <v>72000</v>
      </c>
      <c r="X1691" s="785">
        <v>80640</v>
      </c>
      <c r="Y1691" s="723" t="s">
        <v>4270</v>
      </c>
      <c r="Z1691" s="723">
        <v>2016</v>
      </c>
      <c r="AA1691" s="723"/>
      <c r="AB1691" s="756" t="s">
        <v>876</v>
      </c>
      <c r="AC1691" s="756"/>
      <c r="AD1691" s="756"/>
      <c r="AE1691" s="756"/>
      <c r="AF1691" s="756"/>
      <c r="AG1691" s="756" t="s">
        <v>7525</v>
      </c>
      <c r="AH1691" s="756" t="s">
        <v>794</v>
      </c>
      <c r="AI1691" s="756">
        <v>210004447</v>
      </c>
      <c r="AJ1691" s="756" t="s">
        <v>7617</v>
      </c>
      <c r="AK1691" s="803"/>
    </row>
    <row r="1692" spans="1:37" s="192" customFormat="1" ht="100.5" customHeight="1">
      <c r="A1692" s="723" t="s">
        <v>7618</v>
      </c>
      <c r="B1692" s="1039" t="s">
        <v>33</v>
      </c>
      <c r="C1692" s="723" t="s">
        <v>7522</v>
      </c>
      <c r="D1692" s="723" t="s">
        <v>7523</v>
      </c>
      <c r="E1692" s="723" t="s">
        <v>7523</v>
      </c>
      <c r="F1692" s="723" t="s">
        <v>7524</v>
      </c>
      <c r="G1692" s="723" t="s">
        <v>7524</v>
      </c>
      <c r="H1692" s="723"/>
      <c r="I1692" s="723"/>
      <c r="J1692" s="723" t="s">
        <v>227</v>
      </c>
      <c r="K1692" s="723">
        <v>75</v>
      </c>
      <c r="L1692" s="748">
        <v>711000000</v>
      </c>
      <c r="M1692" s="749" t="s">
        <v>73</v>
      </c>
      <c r="N1692" s="723" t="s">
        <v>2115</v>
      </c>
      <c r="O1692" s="809" t="s">
        <v>4668</v>
      </c>
      <c r="P1692" s="723" t="s">
        <v>229</v>
      </c>
      <c r="Q1692" s="870" t="s">
        <v>230</v>
      </c>
      <c r="R1692" s="723" t="s">
        <v>2856</v>
      </c>
      <c r="S1692" s="723">
        <v>715</v>
      </c>
      <c r="T1692" s="723" t="s">
        <v>6178</v>
      </c>
      <c r="U1692" s="892">
        <v>6</v>
      </c>
      <c r="V1692" s="785">
        <v>8800</v>
      </c>
      <c r="W1692" s="1371">
        <v>52800</v>
      </c>
      <c r="X1692" s="785">
        <v>59136</v>
      </c>
      <c r="Y1692" s="723" t="s">
        <v>4270</v>
      </c>
      <c r="Z1692" s="723">
        <v>2016</v>
      </c>
      <c r="AA1692" s="723"/>
      <c r="AB1692" s="756" t="s">
        <v>876</v>
      </c>
      <c r="AC1692" s="756"/>
      <c r="AD1692" s="756"/>
      <c r="AE1692" s="756"/>
      <c r="AF1692" s="756"/>
      <c r="AG1692" s="756" t="s">
        <v>7528</v>
      </c>
      <c r="AH1692" s="756" t="s">
        <v>794</v>
      </c>
      <c r="AI1692" s="756">
        <v>210004447</v>
      </c>
      <c r="AJ1692" s="756" t="s">
        <v>7617</v>
      </c>
      <c r="AK1692" s="803"/>
    </row>
    <row r="1693" spans="1:37" s="192" customFormat="1" ht="100.5" customHeight="1">
      <c r="A1693" s="723" t="s">
        <v>7619</v>
      </c>
      <c r="B1693" s="1039" t="s">
        <v>33</v>
      </c>
      <c r="C1693" s="723" t="s">
        <v>7522</v>
      </c>
      <c r="D1693" s="723" t="s">
        <v>7523</v>
      </c>
      <c r="E1693" s="723" t="s">
        <v>7523</v>
      </c>
      <c r="F1693" s="723" t="s">
        <v>7524</v>
      </c>
      <c r="G1693" s="723" t="s">
        <v>7524</v>
      </c>
      <c r="H1693" s="723"/>
      <c r="I1693" s="723"/>
      <c r="J1693" s="723" t="s">
        <v>227</v>
      </c>
      <c r="K1693" s="723">
        <v>75</v>
      </c>
      <c r="L1693" s="748">
        <v>711000000</v>
      </c>
      <c r="M1693" s="749" t="s">
        <v>73</v>
      </c>
      <c r="N1693" s="723" t="s">
        <v>2115</v>
      </c>
      <c r="O1693" s="809" t="s">
        <v>4671</v>
      </c>
      <c r="P1693" s="723" t="s">
        <v>229</v>
      </c>
      <c r="Q1693" s="870" t="s">
        <v>230</v>
      </c>
      <c r="R1693" s="723" t="s">
        <v>2856</v>
      </c>
      <c r="S1693" s="723">
        <v>715</v>
      </c>
      <c r="T1693" s="723" t="s">
        <v>6178</v>
      </c>
      <c r="U1693" s="785">
        <v>3</v>
      </c>
      <c r="V1693" s="785">
        <v>8800</v>
      </c>
      <c r="W1693" s="1371">
        <v>26400</v>
      </c>
      <c r="X1693" s="785">
        <v>29568</v>
      </c>
      <c r="Y1693" s="723" t="s">
        <v>4270</v>
      </c>
      <c r="Z1693" s="723">
        <v>2016</v>
      </c>
      <c r="AA1693" s="723"/>
      <c r="AB1693" s="756" t="s">
        <v>876</v>
      </c>
      <c r="AC1693" s="756"/>
      <c r="AD1693" s="756"/>
      <c r="AE1693" s="756"/>
      <c r="AF1693" s="756"/>
      <c r="AG1693" s="756" t="s">
        <v>7530</v>
      </c>
      <c r="AH1693" s="756" t="s">
        <v>794</v>
      </c>
      <c r="AI1693" s="756">
        <v>210004447</v>
      </c>
      <c r="AJ1693" s="756" t="s">
        <v>7617</v>
      </c>
      <c r="AK1693" s="803"/>
    </row>
    <row r="1694" spans="1:37" s="192" customFormat="1" ht="100.5" customHeight="1">
      <c r="A1694" s="723" t="s">
        <v>7620</v>
      </c>
      <c r="B1694" s="1039" t="s">
        <v>33</v>
      </c>
      <c r="C1694" s="723" t="s">
        <v>7522</v>
      </c>
      <c r="D1694" s="723" t="s">
        <v>7523</v>
      </c>
      <c r="E1694" s="723" t="s">
        <v>7523</v>
      </c>
      <c r="F1694" s="723" t="s">
        <v>7524</v>
      </c>
      <c r="G1694" s="723" t="s">
        <v>7524</v>
      </c>
      <c r="H1694" s="723"/>
      <c r="I1694" s="723"/>
      <c r="J1694" s="723" t="s">
        <v>227</v>
      </c>
      <c r="K1694" s="723">
        <v>75</v>
      </c>
      <c r="L1694" s="748">
        <v>711000000</v>
      </c>
      <c r="M1694" s="749" t="s">
        <v>73</v>
      </c>
      <c r="N1694" s="723" t="s">
        <v>2115</v>
      </c>
      <c r="O1694" s="723" t="s">
        <v>4706</v>
      </c>
      <c r="P1694" s="723" t="s">
        <v>229</v>
      </c>
      <c r="Q1694" s="870" t="s">
        <v>230</v>
      </c>
      <c r="R1694" s="723" t="s">
        <v>2856</v>
      </c>
      <c r="S1694" s="723">
        <v>715</v>
      </c>
      <c r="T1694" s="723" t="s">
        <v>6178</v>
      </c>
      <c r="U1694" s="785">
        <v>6</v>
      </c>
      <c r="V1694" s="785">
        <v>8800</v>
      </c>
      <c r="W1694" s="1371">
        <v>52800</v>
      </c>
      <c r="X1694" s="785">
        <v>59136</v>
      </c>
      <c r="Y1694" s="723" t="s">
        <v>4270</v>
      </c>
      <c r="Z1694" s="723">
        <v>2016</v>
      </c>
      <c r="AA1694" s="723"/>
      <c r="AB1694" s="756" t="s">
        <v>876</v>
      </c>
      <c r="AC1694" s="756"/>
      <c r="AD1694" s="756"/>
      <c r="AE1694" s="756"/>
      <c r="AF1694" s="756"/>
      <c r="AG1694" s="756" t="s">
        <v>7534</v>
      </c>
      <c r="AH1694" s="756" t="s">
        <v>794</v>
      </c>
      <c r="AI1694" s="756">
        <v>210004447</v>
      </c>
      <c r="AJ1694" s="756" t="s">
        <v>7617</v>
      </c>
      <c r="AK1694" s="803"/>
    </row>
    <row r="1695" spans="1:37" s="192" customFormat="1" ht="100.5" customHeight="1">
      <c r="A1695" s="723" t="s">
        <v>7621</v>
      </c>
      <c r="B1695" s="1039" t="s">
        <v>33</v>
      </c>
      <c r="C1695" s="723" t="s">
        <v>7522</v>
      </c>
      <c r="D1695" s="723" t="s">
        <v>7523</v>
      </c>
      <c r="E1695" s="723" t="s">
        <v>7523</v>
      </c>
      <c r="F1695" s="723" t="s">
        <v>7524</v>
      </c>
      <c r="G1695" s="723" t="s">
        <v>7524</v>
      </c>
      <c r="H1695" s="723"/>
      <c r="I1695" s="723"/>
      <c r="J1695" s="723" t="s">
        <v>227</v>
      </c>
      <c r="K1695" s="723">
        <v>75</v>
      </c>
      <c r="L1695" s="748">
        <v>711000000</v>
      </c>
      <c r="M1695" s="749" t="s">
        <v>73</v>
      </c>
      <c r="N1695" s="723" t="s">
        <v>2115</v>
      </c>
      <c r="O1695" s="723" t="s">
        <v>236</v>
      </c>
      <c r="P1695" s="723" t="s">
        <v>229</v>
      </c>
      <c r="Q1695" s="870" t="s">
        <v>230</v>
      </c>
      <c r="R1695" s="723" t="s">
        <v>2856</v>
      </c>
      <c r="S1695" s="723">
        <v>715</v>
      </c>
      <c r="T1695" s="723" t="s">
        <v>6178</v>
      </c>
      <c r="U1695" s="785">
        <v>10</v>
      </c>
      <c r="V1695" s="785">
        <v>8800</v>
      </c>
      <c r="W1695" s="1371">
        <v>88000</v>
      </c>
      <c r="X1695" s="785">
        <v>98560</v>
      </c>
      <c r="Y1695" s="723" t="s">
        <v>4270</v>
      </c>
      <c r="Z1695" s="723">
        <v>2016</v>
      </c>
      <c r="AA1695" s="723"/>
      <c r="AB1695" s="756" t="s">
        <v>876</v>
      </c>
      <c r="AC1695" s="756"/>
      <c r="AD1695" s="756"/>
      <c r="AE1695" s="756"/>
      <c r="AF1695" s="756"/>
      <c r="AG1695" s="756" t="s">
        <v>7538</v>
      </c>
      <c r="AH1695" s="756" t="s">
        <v>794</v>
      </c>
      <c r="AI1695" s="756">
        <v>210004447</v>
      </c>
      <c r="AJ1695" s="756" t="s">
        <v>7617</v>
      </c>
      <c r="AK1695" s="803"/>
    </row>
    <row r="1696" spans="1:37" s="192" customFormat="1" ht="100.5" customHeight="1">
      <c r="A1696" s="723" t="s">
        <v>7622</v>
      </c>
      <c r="B1696" s="1039" t="s">
        <v>33</v>
      </c>
      <c r="C1696" s="723" t="s">
        <v>7522</v>
      </c>
      <c r="D1696" s="723" t="s">
        <v>7523</v>
      </c>
      <c r="E1696" s="723" t="s">
        <v>7523</v>
      </c>
      <c r="F1696" s="723" t="s">
        <v>7524</v>
      </c>
      <c r="G1696" s="723" t="s">
        <v>7524</v>
      </c>
      <c r="H1696" s="723"/>
      <c r="I1696" s="723"/>
      <c r="J1696" s="723" t="s">
        <v>227</v>
      </c>
      <c r="K1696" s="723">
        <v>75</v>
      </c>
      <c r="L1696" s="748">
        <v>711000000</v>
      </c>
      <c r="M1696" s="749" t="s">
        <v>73</v>
      </c>
      <c r="N1696" s="723" t="s">
        <v>2115</v>
      </c>
      <c r="O1696" s="809" t="s">
        <v>4682</v>
      </c>
      <c r="P1696" s="723" t="s">
        <v>229</v>
      </c>
      <c r="Q1696" s="870" t="s">
        <v>230</v>
      </c>
      <c r="R1696" s="723" t="s">
        <v>2856</v>
      </c>
      <c r="S1696" s="723">
        <v>715</v>
      </c>
      <c r="T1696" s="723" t="s">
        <v>6178</v>
      </c>
      <c r="U1696" s="785">
        <v>4</v>
      </c>
      <c r="V1696" s="785">
        <v>8800</v>
      </c>
      <c r="W1696" s="1371">
        <v>35200</v>
      </c>
      <c r="X1696" s="785">
        <v>39424</v>
      </c>
      <c r="Y1696" s="723" t="s">
        <v>4270</v>
      </c>
      <c r="Z1696" s="723">
        <v>2016</v>
      </c>
      <c r="AA1696" s="723"/>
      <c r="AB1696" s="756" t="s">
        <v>876</v>
      </c>
      <c r="AC1696" s="756"/>
      <c r="AD1696" s="756"/>
      <c r="AE1696" s="756"/>
      <c r="AF1696" s="756"/>
      <c r="AG1696" s="756" t="s">
        <v>7540</v>
      </c>
      <c r="AH1696" s="756" t="s">
        <v>794</v>
      </c>
      <c r="AI1696" s="756">
        <v>210004447</v>
      </c>
      <c r="AJ1696" s="756" t="s">
        <v>7617</v>
      </c>
      <c r="AK1696" s="803"/>
    </row>
    <row r="1697" spans="1:37" s="192" customFormat="1" ht="100.5" customHeight="1">
      <c r="A1697" s="723" t="s">
        <v>7623</v>
      </c>
      <c r="B1697" s="1039" t="s">
        <v>33</v>
      </c>
      <c r="C1697" s="723" t="s">
        <v>7522</v>
      </c>
      <c r="D1697" s="723" t="s">
        <v>7523</v>
      </c>
      <c r="E1697" s="723" t="s">
        <v>7523</v>
      </c>
      <c r="F1697" s="723" t="s">
        <v>7524</v>
      </c>
      <c r="G1697" s="723" t="s">
        <v>7524</v>
      </c>
      <c r="H1697" s="723"/>
      <c r="I1697" s="723"/>
      <c r="J1697" s="723" t="s">
        <v>227</v>
      </c>
      <c r="K1697" s="723">
        <v>75</v>
      </c>
      <c r="L1697" s="748">
        <v>711000000</v>
      </c>
      <c r="M1697" s="749" t="s">
        <v>73</v>
      </c>
      <c r="N1697" s="723" t="s">
        <v>2115</v>
      </c>
      <c r="O1697" s="809" t="s">
        <v>4692</v>
      </c>
      <c r="P1697" s="723" t="s">
        <v>229</v>
      </c>
      <c r="Q1697" s="870" t="s">
        <v>230</v>
      </c>
      <c r="R1697" s="723" t="s">
        <v>2856</v>
      </c>
      <c r="S1697" s="723">
        <v>715</v>
      </c>
      <c r="T1697" s="723" t="s">
        <v>6178</v>
      </c>
      <c r="U1697" s="785">
        <v>2</v>
      </c>
      <c r="V1697" s="785">
        <v>8800</v>
      </c>
      <c r="W1697" s="1371">
        <v>17600</v>
      </c>
      <c r="X1697" s="785">
        <v>19712</v>
      </c>
      <c r="Y1697" s="723" t="s">
        <v>4270</v>
      </c>
      <c r="Z1697" s="723">
        <v>2016</v>
      </c>
      <c r="AA1697" s="723"/>
      <c r="AB1697" s="756" t="s">
        <v>876</v>
      </c>
      <c r="AC1697" s="756"/>
      <c r="AD1697" s="756"/>
      <c r="AE1697" s="756"/>
      <c r="AF1697" s="756"/>
      <c r="AG1697" s="756" t="s">
        <v>7542</v>
      </c>
      <c r="AH1697" s="756" t="s">
        <v>794</v>
      </c>
      <c r="AI1697" s="756">
        <v>210004447</v>
      </c>
      <c r="AJ1697" s="756" t="s">
        <v>7617</v>
      </c>
      <c r="AK1697" s="803"/>
    </row>
    <row r="1698" spans="1:37" s="192" customFormat="1" ht="100.5" customHeight="1">
      <c r="A1698" s="723" t="s">
        <v>7624</v>
      </c>
      <c r="B1698" s="1039" t="s">
        <v>33</v>
      </c>
      <c r="C1698" s="723" t="s">
        <v>7522</v>
      </c>
      <c r="D1698" s="723" t="s">
        <v>7523</v>
      </c>
      <c r="E1698" s="723" t="s">
        <v>7523</v>
      </c>
      <c r="F1698" s="723" t="s">
        <v>7524</v>
      </c>
      <c r="G1698" s="723" t="s">
        <v>7524</v>
      </c>
      <c r="H1698" s="723"/>
      <c r="I1698" s="723"/>
      <c r="J1698" s="723" t="s">
        <v>227</v>
      </c>
      <c r="K1698" s="723">
        <v>75</v>
      </c>
      <c r="L1698" s="748">
        <v>711000000</v>
      </c>
      <c r="M1698" s="749" t="s">
        <v>73</v>
      </c>
      <c r="N1698" s="723" t="s">
        <v>2115</v>
      </c>
      <c r="O1698" s="723" t="s">
        <v>4432</v>
      </c>
      <c r="P1698" s="723" t="s">
        <v>229</v>
      </c>
      <c r="Q1698" s="870" t="s">
        <v>230</v>
      </c>
      <c r="R1698" s="723" t="s">
        <v>2856</v>
      </c>
      <c r="S1698" s="723">
        <v>715</v>
      </c>
      <c r="T1698" s="723" t="s">
        <v>6178</v>
      </c>
      <c r="U1698" s="785">
        <v>5</v>
      </c>
      <c r="V1698" s="785">
        <v>8800</v>
      </c>
      <c r="W1698" s="1371">
        <v>44000</v>
      </c>
      <c r="X1698" s="785">
        <v>49280</v>
      </c>
      <c r="Y1698" s="723" t="s">
        <v>4270</v>
      </c>
      <c r="Z1698" s="723">
        <v>2016</v>
      </c>
      <c r="AA1698" s="723"/>
      <c r="AB1698" s="756" t="s">
        <v>876</v>
      </c>
      <c r="AC1698" s="756"/>
      <c r="AD1698" s="756"/>
      <c r="AE1698" s="756"/>
      <c r="AF1698" s="756"/>
      <c r="AG1698" s="756" t="s">
        <v>7544</v>
      </c>
      <c r="AH1698" s="756" t="s">
        <v>794</v>
      </c>
      <c r="AI1698" s="756">
        <v>210004447</v>
      </c>
      <c r="AJ1698" s="756" t="s">
        <v>7617</v>
      </c>
      <c r="AK1698" s="803"/>
    </row>
    <row r="1699" spans="1:37" s="192" customFormat="1" ht="100.5" customHeight="1">
      <c r="A1699" s="723" t="s">
        <v>7625</v>
      </c>
      <c r="B1699" s="1039" t="s">
        <v>33</v>
      </c>
      <c r="C1699" s="723" t="s">
        <v>7522</v>
      </c>
      <c r="D1699" s="723" t="s">
        <v>7523</v>
      </c>
      <c r="E1699" s="723" t="s">
        <v>7523</v>
      </c>
      <c r="F1699" s="723" t="s">
        <v>7524</v>
      </c>
      <c r="G1699" s="723" t="s">
        <v>7524</v>
      </c>
      <c r="H1699" s="723"/>
      <c r="I1699" s="723"/>
      <c r="J1699" s="723" t="s">
        <v>227</v>
      </c>
      <c r="K1699" s="723">
        <v>75</v>
      </c>
      <c r="L1699" s="748">
        <v>711000000</v>
      </c>
      <c r="M1699" s="749" t="s">
        <v>73</v>
      </c>
      <c r="N1699" s="723" t="s">
        <v>2115</v>
      </c>
      <c r="O1699" s="723" t="s">
        <v>802</v>
      </c>
      <c r="P1699" s="723" t="s">
        <v>229</v>
      </c>
      <c r="Q1699" s="870" t="s">
        <v>230</v>
      </c>
      <c r="R1699" s="723" t="s">
        <v>2856</v>
      </c>
      <c r="S1699" s="723">
        <v>715</v>
      </c>
      <c r="T1699" s="723" t="s">
        <v>6178</v>
      </c>
      <c r="U1699" s="785">
        <v>37</v>
      </c>
      <c r="V1699" s="785">
        <v>8000</v>
      </c>
      <c r="W1699" s="1371">
        <v>296000</v>
      </c>
      <c r="X1699" s="785">
        <v>331520</v>
      </c>
      <c r="Y1699" s="723" t="s">
        <v>4270</v>
      </c>
      <c r="Z1699" s="723">
        <v>2016</v>
      </c>
      <c r="AA1699" s="723"/>
      <c r="AB1699" s="756" t="s">
        <v>876</v>
      </c>
      <c r="AC1699" s="756"/>
      <c r="AD1699" s="756"/>
      <c r="AE1699" s="756"/>
      <c r="AF1699" s="756"/>
      <c r="AG1699" s="756" t="s">
        <v>7525</v>
      </c>
      <c r="AH1699" s="756" t="s">
        <v>794</v>
      </c>
      <c r="AI1699" s="756">
        <v>210004448</v>
      </c>
      <c r="AJ1699" s="756" t="s">
        <v>7626</v>
      </c>
      <c r="AK1699" s="803"/>
    </row>
    <row r="1700" spans="1:37" s="192" customFormat="1" ht="100.5" customHeight="1">
      <c r="A1700" s="723" t="s">
        <v>7627</v>
      </c>
      <c r="B1700" s="1039" t="s">
        <v>33</v>
      </c>
      <c r="C1700" s="723" t="s">
        <v>7522</v>
      </c>
      <c r="D1700" s="723" t="s">
        <v>7523</v>
      </c>
      <c r="E1700" s="723" t="s">
        <v>7523</v>
      </c>
      <c r="F1700" s="723" t="s">
        <v>7524</v>
      </c>
      <c r="G1700" s="723" t="s">
        <v>7524</v>
      </c>
      <c r="H1700" s="723"/>
      <c r="I1700" s="723"/>
      <c r="J1700" s="723" t="s">
        <v>227</v>
      </c>
      <c r="K1700" s="723">
        <v>75</v>
      </c>
      <c r="L1700" s="748">
        <v>711000000</v>
      </c>
      <c r="M1700" s="749" t="s">
        <v>73</v>
      </c>
      <c r="N1700" s="723" t="s">
        <v>2115</v>
      </c>
      <c r="O1700" s="809" t="s">
        <v>4668</v>
      </c>
      <c r="P1700" s="723" t="s">
        <v>229</v>
      </c>
      <c r="Q1700" s="870" t="s">
        <v>230</v>
      </c>
      <c r="R1700" s="723" t="s">
        <v>2856</v>
      </c>
      <c r="S1700" s="723">
        <v>715</v>
      </c>
      <c r="T1700" s="723" t="s">
        <v>6178</v>
      </c>
      <c r="U1700" s="892">
        <v>49</v>
      </c>
      <c r="V1700" s="785">
        <v>8800</v>
      </c>
      <c r="W1700" s="1371">
        <v>431200</v>
      </c>
      <c r="X1700" s="785">
        <f>W1700*1.12</f>
        <v>482944.00000000006</v>
      </c>
      <c r="Y1700" s="723" t="s">
        <v>4270</v>
      </c>
      <c r="Z1700" s="723">
        <v>2016</v>
      </c>
      <c r="AA1700" s="723"/>
      <c r="AB1700" s="756" t="s">
        <v>876</v>
      </c>
      <c r="AC1700" s="756"/>
      <c r="AD1700" s="756"/>
      <c r="AE1700" s="756"/>
      <c r="AF1700" s="756"/>
      <c r="AG1700" s="756" t="s">
        <v>7528</v>
      </c>
      <c r="AH1700" s="756" t="s">
        <v>794</v>
      </c>
      <c r="AI1700" s="756">
        <v>210004448</v>
      </c>
      <c r="AJ1700" s="756" t="s">
        <v>7626</v>
      </c>
      <c r="AK1700" s="803"/>
    </row>
    <row r="1701" spans="1:37" s="192" customFormat="1" ht="100.5" customHeight="1">
      <c r="A1701" s="723" t="s">
        <v>7628</v>
      </c>
      <c r="B1701" s="1039" t="s">
        <v>33</v>
      </c>
      <c r="C1701" s="723" t="s">
        <v>7522</v>
      </c>
      <c r="D1701" s="723" t="s">
        <v>7523</v>
      </c>
      <c r="E1701" s="723" t="s">
        <v>7523</v>
      </c>
      <c r="F1701" s="723" t="s">
        <v>7524</v>
      </c>
      <c r="G1701" s="723" t="s">
        <v>7524</v>
      </c>
      <c r="H1701" s="723"/>
      <c r="I1701" s="723"/>
      <c r="J1701" s="723" t="s">
        <v>227</v>
      </c>
      <c r="K1701" s="723">
        <v>75</v>
      </c>
      <c r="L1701" s="748">
        <v>711000000</v>
      </c>
      <c r="M1701" s="749" t="s">
        <v>73</v>
      </c>
      <c r="N1701" s="723" t="s">
        <v>2115</v>
      </c>
      <c r="O1701" s="809" t="s">
        <v>4671</v>
      </c>
      <c r="P1701" s="723" t="s">
        <v>229</v>
      </c>
      <c r="Q1701" s="870" t="s">
        <v>230</v>
      </c>
      <c r="R1701" s="723" t="s">
        <v>2856</v>
      </c>
      <c r="S1701" s="723">
        <v>715</v>
      </c>
      <c r="T1701" s="723" t="s">
        <v>6178</v>
      </c>
      <c r="U1701" s="785">
        <v>14</v>
      </c>
      <c r="V1701" s="785">
        <v>8800</v>
      </c>
      <c r="W1701" s="1371">
        <v>123200</v>
      </c>
      <c r="X1701" s="785">
        <v>137984</v>
      </c>
      <c r="Y1701" s="723" t="s">
        <v>4270</v>
      </c>
      <c r="Z1701" s="723">
        <v>2016</v>
      </c>
      <c r="AA1701" s="723"/>
      <c r="AB1701" s="756" t="s">
        <v>876</v>
      </c>
      <c r="AC1701" s="756"/>
      <c r="AD1701" s="756"/>
      <c r="AE1701" s="756"/>
      <c r="AF1701" s="756"/>
      <c r="AG1701" s="756" t="s">
        <v>7530</v>
      </c>
      <c r="AH1701" s="756" t="s">
        <v>794</v>
      </c>
      <c r="AI1701" s="756">
        <v>210004448</v>
      </c>
      <c r="AJ1701" s="756" t="s">
        <v>7626</v>
      </c>
      <c r="AK1701" s="803"/>
    </row>
    <row r="1702" spans="1:37" s="192" customFormat="1" ht="100.5" customHeight="1">
      <c r="A1702" s="723" t="s">
        <v>7629</v>
      </c>
      <c r="B1702" s="1039" t="s">
        <v>33</v>
      </c>
      <c r="C1702" s="723" t="s">
        <v>7522</v>
      </c>
      <c r="D1702" s="723" t="s">
        <v>7523</v>
      </c>
      <c r="E1702" s="723" t="s">
        <v>7523</v>
      </c>
      <c r="F1702" s="723" t="s">
        <v>7524</v>
      </c>
      <c r="G1702" s="723" t="s">
        <v>7524</v>
      </c>
      <c r="H1702" s="723"/>
      <c r="I1702" s="723"/>
      <c r="J1702" s="723" t="s">
        <v>227</v>
      </c>
      <c r="K1702" s="723">
        <v>75</v>
      </c>
      <c r="L1702" s="748">
        <v>711000000</v>
      </c>
      <c r="M1702" s="749" t="s">
        <v>73</v>
      </c>
      <c r="N1702" s="723" t="s">
        <v>2115</v>
      </c>
      <c r="O1702" s="809" t="s">
        <v>4674</v>
      </c>
      <c r="P1702" s="723" t="s">
        <v>229</v>
      </c>
      <c r="Q1702" s="870" t="s">
        <v>230</v>
      </c>
      <c r="R1702" s="723" t="s">
        <v>2856</v>
      </c>
      <c r="S1702" s="723">
        <v>715</v>
      </c>
      <c r="T1702" s="723" t="s">
        <v>6178</v>
      </c>
      <c r="U1702" s="785">
        <v>12</v>
      </c>
      <c r="V1702" s="785">
        <v>8800</v>
      </c>
      <c r="W1702" s="1371">
        <v>105600</v>
      </c>
      <c r="X1702" s="785">
        <v>118272</v>
      </c>
      <c r="Y1702" s="723" t="s">
        <v>4270</v>
      </c>
      <c r="Z1702" s="723">
        <v>2016</v>
      </c>
      <c r="AA1702" s="723"/>
      <c r="AB1702" s="756" t="s">
        <v>876</v>
      </c>
      <c r="AC1702" s="756"/>
      <c r="AD1702" s="756"/>
      <c r="AE1702" s="756"/>
      <c r="AF1702" s="756"/>
      <c r="AG1702" s="756" t="s">
        <v>7532</v>
      </c>
      <c r="AH1702" s="756" t="s">
        <v>794</v>
      </c>
      <c r="AI1702" s="756">
        <v>210004448</v>
      </c>
      <c r="AJ1702" s="756" t="s">
        <v>7626</v>
      </c>
      <c r="AK1702" s="803"/>
    </row>
    <row r="1703" spans="1:37" s="192" customFormat="1" ht="100.5" customHeight="1">
      <c r="A1703" s="723" t="s">
        <v>7630</v>
      </c>
      <c r="B1703" s="1039" t="s">
        <v>33</v>
      </c>
      <c r="C1703" s="723" t="s">
        <v>7522</v>
      </c>
      <c r="D1703" s="723" t="s">
        <v>7523</v>
      </c>
      <c r="E1703" s="723" t="s">
        <v>7523</v>
      </c>
      <c r="F1703" s="723" t="s">
        <v>7524</v>
      </c>
      <c r="G1703" s="723" t="s">
        <v>7524</v>
      </c>
      <c r="H1703" s="723"/>
      <c r="I1703" s="723"/>
      <c r="J1703" s="723" t="s">
        <v>227</v>
      </c>
      <c r="K1703" s="723">
        <v>75</v>
      </c>
      <c r="L1703" s="748">
        <v>711000000</v>
      </c>
      <c r="M1703" s="749" t="s">
        <v>73</v>
      </c>
      <c r="N1703" s="723" t="s">
        <v>2115</v>
      </c>
      <c r="O1703" s="723" t="s">
        <v>4706</v>
      </c>
      <c r="P1703" s="723" t="s">
        <v>229</v>
      </c>
      <c r="Q1703" s="870" t="s">
        <v>230</v>
      </c>
      <c r="R1703" s="723" t="s">
        <v>2856</v>
      </c>
      <c r="S1703" s="723">
        <v>715</v>
      </c>
      <c r="T1703" s="723" t="s">
        <v>6178</v>
      </c>
      <c r="U1703" s="785">
        <v>2</v>
      </c>
      <c r="V1703" s="785">
        <v>8800</v>
      </c>
      <c r="W1703" s="1371">
        <v>17600</v>
      </c>
      <c r="X1703" s="785">
        <v>19712</v>
      </c>
      <c r="Y1703" s="723" t="s">
        <v>4270</v>
      </c>
      <c r="Z1703" s="723">
        <v>2016</v>
      </c>
      <c r="AA1703" s="723"/>
      <c r="AB1703" s="756" t="s">
        <v>876</v>
      </c>
      <c r="AC1703" s="756"/>
      <c r="AD1703" s="756"/>
      <c r="AE1703" s="756"/>
      <c r="AF1703" s="756"/>
      <c r="AG1703" s="756" t="s">
        <v>7534</v>
      </c>
      <c r="AH1703" s="756" t="s">
        <v>794</v>
      </c>
      <c r="AI1703" s="756">
        <v>210004448</v>
      </c>
      <c r="AJ1703" s="756" t="s">
        <v>7626</v>
      </c>
      <c r="AK1703" s="803"/>
    </row>
    <row r="1704" spans="1:37" s="192" customFormat="1" ht="100.5" customHeight="1">
      <c r="A1704" s="723" t="s">
        <v>7631</v>
      </c>
      <c r="B1704" s="1039" t="s">
        <v>33</v>
      </c>
      <c r="C1704" s="723" t="s">
        <v>7522</v>
      </c>
      <c r="D1704" s="723" t="s">
        <v>7523</v>
      </c>
      <c r="E1704" s="723" t="s">
        <v>7523</v>
      </c>
      <c r="F1704" s="723" t="s">
        <v>7524</v>
      </c>
      <c r="G1704" s="723" t="s">
        <v>7524</v>
      </c>
      <c r="H1704" s="723"/>
      <c r="I1704" s="723"/>
      <c r="J1704" s="723" t="s">
        <v>227</v>
      </c>
      <c r="K1704" s="723">
        <v>75</v>
      </c>
      <c r="L1704" s="748">
        <v>711000000</v>
      </c>
      <c r="M1704" s="749" t="s">
        <v>73</v>
      </c>
      <c r="N1704" s="723" t="s">
        <v>2115</v>
      </c>
      <c r="O1704" s="809" t="s">
        <v>4677</v>
      </c>
      <c r="P1704" s="723" t="s">
        <v>229</v>
      </c>
      <c r="Q1704" s="870" t="s">
        <v>230</v>
      </c>
      <c r="R1704" s="723" t="s">
        <v>2856</v>
      </c>
      <c r="S1704" s="723">
        <v>715</v>
      </c>
      <c r="T1704" s="723" t="s">
        <v>6178</v>
      </c>
      <c r="U1704" s="785">
        <v>4</v>
      </c>
      <c r="V1704" s="785">
        <v>8800</v>
      </c>
      <c r="W1704" s="1371">
        <v>35200</v>
      </c>
      <c r="X1704" s="785">
        <v>39424</v>
      </c>
      <c r="Y1704" s="723" t="s">
        <v>4270</v>
      </c>
      <c r="Z1704" s="723">
        <v>2016</v>
      </c>
      <c r="AA1704" s="723"/>
      <c r="AB1704" s="756" t="s">
        <v>876</v>
      </c>
      <c r="AC1704" s="756"/>
      <c r="AD1704" s="756"/>
      <c r="AE1704" s="756"/>
      <c r="AF1704" s="756"/>
      <c r="AG1704" s="756" t="s">
        <v>7536</v>
      </c>
      <c r="AH1704" s="756" t="s">
        <v>794</v>
      </c>
      <c r="AI1704" s="756">
        <v>210004448</v>
      </c>
      <c r="AJ1704" s="756" t="s">
        <v>7626</v>
      </c>
      <c r="AK1704" s="803"/>
    </row>
    <row r="1705" spans="1:37" s="192" customFormat="1" ht="100.5" customHeight="1">
      <c r="A1705" s="723" t="s">
        <v>7632</v>
      </c>
      <c r="B1705" s="1039" t="s">
        <v>33</v>
      </c>
      <c r="C1705" s="723" t="s">
        <v>7522</v>
      </c>
      <c r="D1705" s="723" t="s">
        <v>7523</v>
      </c>
      <c r="E1705" s="723" t="s">
        <v>7523</v>
      </c>
      <c r="F1705" s="723" t="s">
        <v>7524</v>
      </c>
      <c r="G1705" s="723" t="s">
        <v>7524</v>
      </c>
      <c r="H1705" s="723"/>
      <c r="I1705" s="723"/>
      <c r="J1705" s="723" t="s">
        <v>227</v>
      </c>
      <c r="K1705" s="723">
        <v>75</v>
      </c>
      <c r="L1705" s="748">
        <v>711000000</v>
      </c>
      <c r="M1705" s="749" t="s">
        <v>73</v>
      </c>
      <c r="N1705" s="723" t="s">
        <v>2115</v>
      </c>
      <c r="O1705" s="723" t="s">
        <v>236</v>
      </c>
      <c r="P1705" s="723" t="s">
        <v>229</v>
      </c>
      <c r="Q1705" s="870" t="s">
        <v>230</v>
      </c>
      <c r="R1705" s="723" t="s">
        <v>2856</v>
      </c>
      <c r="S1705" s="723">
        <v>715</v>
      </c>
      <c r="T1705" s="723" t="s">
        <v>6178</v>
      </c>
      <c r="U1705" s="785">
        <v>35</v>
      </c>
      <c r="V1705" s="785">
        <v>8800</v>
      </c>
      <c r="W1705" s="1371">
        <v>308000</v>
      </c>
      <c r="X1705" s="785">
        <v>344960</v>
      </c>
      <c r="Y1705" s="723" t="s">
        <v>4270</v>
      </c>
      <c r="Z1705" s="723">
        <v>2016</v>
      </c>
      <c r="AA1705" s="723"/>
      <c r="AB1705" s="756" t="s">
        <v>876</v>
      </c>
      <c r="AC1705" s="756"/>
      <c r="AD1705" s="756"/>
      <c r="AE1705" s="756"/>
      <c r="AF1705" s="756"/>
      <c r="AG1705" s="756" t="s">
        <v>7538</v>
      </c>
      <c r="AH1705" s="756" t="s">
        <v>794</v>
      </c>
      <c r="AI1705" s="756">
        <v>210004448</v>
      </c>
      <c r="AJ1705" s="756" t="s">
        <v>7626</v>
      </c>
      <c r="AK1705" s="803"/>
    </row>
    <row r="1706" spans="1:37" s="192" customFormat="1" ht="100.5" customHeight="1">
      <c r="A1706" s="723" t="s">
        <v>7633</v>
      </c>
      <c r="B1706" s="1039" t="s">
        <v>33</v>
      </c>
      <c r="C1706" s="723" t="s">
        <v>7522</v>
      </c>
      <c r="D1706" s="723" t="s">
        <v>7523</v>
      </c>
      <c r="E1706" s="723" t="s">
        <v>7523</v>
      </c>
      <c r="F1706" s="723" t="s">
        <v>7524</v>
      </c>
      <c r="G1706" s="723" t="s">
        <v>7524</v>
      </c>
      <c r="H1706" s="723"/>
      <c r="I1706" s="723"/>
      <c r="J1706" s="723" t="s">
        <v>227</v>
      </c>
      <c r="K1706" s="723">
        <v>75</v>
      </c>
      <c r="L1706" s="748">
        <v>711000000</v>
      </c>
      <c r="M1706" s="749" t="s">
        <v>73</v>
      </c>
      <c r="N1706" s="723" t="s">
        <v>2115</v>
      </c>
      <c r="O1706" s="809" t="s">
        <v>4682</v>
      </c>
      <c r="P1706" s="723" t="s">
        <v>229</v>
      </c>
      <c r="Q1706" s="870" t="s">
        <v>230</v>
      </c>
      <c r="R1706" s="723" t="s">
        <v>2856</v>
      </c>
      <c r="S1706" s="723">
        <v>715</v>
      </c>
      <c r="T1706" s="723" t="s">
        <v>6178</v>
      </c>
      <c r="U1706" s="785">
        <v>14</v>
      </c>
      <c r="V1706" s="785">
        <v>8800</v>
      </c>
      <c r="W1706" s="1371">
        <v>123200</v>
      </c>
      <c r="X1706" s="785">
        <v>137984</v>
      </c>
      <c r="Y1706" s="723" t="s">
        <v>4270</v>
      </c>
      <c r="Z1706" s="723">
        <v>2016</v>
      </c>
      <c r="AA1706" s="723"/>
      <c r="AB1706" s="756" t="s">
        <v>876</v>
      </c>
      <c r="AC1706" s="756"/>
      <c r="AD1706" s="756"/>
      <c r="AE1706" s="756"/>
      <c r="AF1706" s="756"/>
      <c r="AG1706" s="756" t="s">
        <v>7540</v>
      </c>
      <c r="AH1706" s="756" t="s">
        <v>794</v>
      </c>
      <c r="AI1706" s="756">
        <v>210004448</v>
      </c>
      <c r="AJ1706" s="756" t="s">
        <v>7626</v>
      </c>
      <c r="AK1706" s="803"/>
    </row>
    <row r="1707" spans="1:37" s="192" customFormat="1" ht="100.5" customHeight="1">
      <c r="A1707" s="723" t="s">
        <v>7634</v>
      </c>
      <c r="B1707" s="1039" t="s">
        <v>33</v>
      </c>
      <c r="C1707" s="723" t="s">
        <v>7522</v>
      </c>
      <c r="D1707" s="723" t="s">
        <v>7523</v>
      </c>
      <c r="E1707" s="723" t="s">
        <v>7523</v>
      </c>
      <c r="F1707" s="723" t="s">
        <v>7524</v>
      </c>
      <c r="G1707" s="723" t="s">
        <v>7524</v>
      </c>
      <c r="H1707" s="723"/>
      <c r="I1707" s="723"/>
      <c r="J1707" s="723" t="s">
        <v>227</v>
      </c>
      <c r="K1707" s="723">
        <v>75</v>
      </c>
      <c r="L1707" s="748">
        <v>711000000</v>
      </c>
      <c r="M1707" s="749" t="s">
        <v>73</v>
      </c>
      <c r="N1707" s="723" t="s">
        <v>2115</v>
      </c>
      <c r="O1707" s="809" t="s">
        <v>4692</v>
      </c>
      <c r="P1707" s="723" t="s">
        <v>229</v>
      </c>
      <c r="Q1707" s="870" t="s">
        <v>230</v>
      </c>
      <c r="R1707" s="723" t="s">
        <v>2856</v>
      </c>
      <c r="S1707" s="723">
        <v>715</v>
      </c>
      <c r="T1707" s="723" t="s">
        <v>6178</v>
      </c>
      <c r="U1707" s="785">
        <v>3</v>
      </c>
      <c r="V1707" s="785">
        <v>8800</v>
      </c>
      <c r="W1707" s="1371">
        <v>26400</v>
      </c>
      <c r="X1707" s="785">
        <v>29568</v>
      </c>
      <c r="Y1707" s="723" t="s">
        <v>4270</v>
      </c>
      <c r="Z1707" s="723">
        <v>2016</v>
      </c>
      <c r="AA1707" s="723"/>
      <c r="AB1707" s="756" t="s">
        <v>876</v>
      </c>
      <c r="AC1707" s="756"/>
      <c r="AD1707" s="756"/>
      <c r="AE1707" s="756"/>
      <c r="AF1707" s="756"/>
      <c r="AG1707" s="756" t="s">
        <v>7542</v>
      </c>
      <c r="AH1707" s="756" t="s">
        <v>794</v>
      </c>
      <c r="AI1707" s="756">
        <v>210004448</v>
      </c>
      <c r="AJ1707" s="756" t="s">
        <v>7626</v>
      </c>
      <c r="AK1707" s="803"/>
    </row>
    <row r="1708" spans="1:37" s="192" customFormat="1" ht="100.5" customHeight="1">
      <c r="A1708" s="723" t="s">
        <v>7635</v>
      </c>
      <c r="B1708" s="1039" t="s">
        <v>33</v>
      </c>
      <c r="C1708" s="723" t="s">
        <v>7522</v>
      </c>
      <c r="D1708" s="723" t="s">
        <v>7523</v>
      </c>
      <c r="E1708" s="723" t="s">
        <v>7523</v>
      </c>
      <c r="F1708" s="723" t="s">
        <v>7524</v>
      </c>
      <c r="G1708" s="723" t="s">
        <v>7524</v>
      </c>
      <c r="H1708" s="723"/>
      <c r="I1708" s="723"/>
      <c r="J1708" s="723" t="s">
        <v>227</v>
      </c>
      <c r="K1708" s="723">
        <v>75</v>
      </c>
      <c r="L1708" s="748">
        <v>711000000</v>
      </c>
      <c r="M1708" s="749" t="s">
        <v>73</v>
      </c>
      <c r="N1708" s="723" t="s">
        <v>2115</v>
      </c>
      <c r="O1708" s="723" t="s">
        <v>4432</v>
      </c>
      <c r="P1708" s="723" t="s">
        <v>229</v>
      </c>
      <c r="Q1708" s="870" t="s">
        <v>230</v>
      </c>
      <c r="R1708" s="723" t="s">
        <v>2856</v>
      </c>
      <c r="S1708" s="723">
        <v>715</v>
      </c>
      <c r="T1708" s="723" t="s">
        <v>6178</v>
      </c>
      <c r="U1708" s="785">
        <v>36</v>
      </c>
      <c r="V1708" s="785">
        <v>8800</v>
      </c>
      <c r="W1708" s="1371">
        <v>316800</v>
      </c>
      <c r="X1708" s="785">
        <v>354816</v>
      </c>
      <c r="Y1708" s="723" t="s">
        <v>4270</v>
      </c>
      <c r="Z1708" s="723">
        <v>2016</v>
      </c>
      <c r="AA1708" s="723"/>
      <c r="AB1708" s="756" t="s">
        <v>876</v>
      </c>
      <c r="AC1708" s="756"/>
      <c r="AD1708" s="756"/>
      <c r="AE1708" s="756"/>
      <c r="AF1708" s="756"/>
      <c r="AG1708" s="756" t="s">
        <v>7544</v>
      </c>
      <c r="AH1708" s="756" t="s">
        <v>794</v>
      </c>
      <c r="AI1708" s="756">
        <v>210004448</v>
      </c>
      <c r="AJ1708" s="756" t="s">
        <v>7626</v>
      </c>
      <c r="AK1708" s="803"/>
    </row>
    <row r="1709" spans="1:37" s="192" customFormat="1" ht="100.5" customHeight="1">
      <c r="A1709" s="723" t="s">
        <v>7636</v>
      </c>
      <c r="B1709" s="1039" t="s">
        <v>33</v>
      </c>
      <c r="C1709" s="723" t="s">
        <v>7522</v>
      </c>
      <c r="D1709" s="723" t="s">
        <v>7523</v>
      </c>
      <c r="E1709" s="723" t="s">
        <v>7523</v>
      </c>
      <c r="F1709" s="723" t="s">
        <v>7524</v>
      </c>
      <c r="G1709" s="723" t="s">
        <v>7524</v>
      </c>
      <c r="H1709" s="723"/>
      <c r="I1709" s="723"/>
      <c r="J1709" s="723" t="s">
        <v>227</v>
      </c>
      <c r="K1709" s="723">
        <v>75</v>
      </c>
      <c r="L1709" s="748">
        <v>711000000</v>
      </c>
      <c r="M1709" s="749" t="s">
        <v>73</v>
      </c>
      <c r="N1709" s="723" t="s">
        <v>2115</v>
      </c>
      <c r="O1709" s="723" t="s">
        <v>802</v>
      </c>
      <c r="P1709" s="723" t="s">
        <v>229</v>
      </c>
      <c r="Q1709" s="870" t="s">
        <v>230</v>
      </c>
      <c r="R1709" s="723" t="s">
        <v>2856</v>
      </c>
      <c r="S1709" s="723">
        <v>715</v>
      </c>
      <c r="T1709" s="723" t="s">
        <v>6178</v>
      </c>
      <c r="U1709" s="785">
        <v>6</v>
      </c>
      <c r="V1709" s="785">
        <v>8000</v>
      </c>
      <c r="W1709" s="1371">
        <v>48000</v>
      </c>
      <c r="X1709" s="785">
        <v>53760</v>
      </c>
      <c r="Y1709" s="723" t="s">
        <v>4270</v>
      </c>
      <c r="Z1709" s="723">
        <v>2016</v>
      </c>
      <c r="AA1709" s="723"/>
      <c r="AB1709" s="756" t="s">
        <v>876</v>
      </c>
      <c r="AC1709" s="756"/>
      <c r="AD1709" s="756"/>
      <c r="AE1709" s="756"/>
      <c r="AF1709" s="756"/>
      <c r="AG1709" s="756" t="s">
        <v>7525</v>
      </c>
      <c r="AH1709" s="756" t="s">
        <v>794</v>
      </c>
      <c r="AI1709" s="756">
        <v>210004449</v>
      </c>
      <c r="AJ1709" s="756" t="s">
        <v>7637</v>
      </c>
      <c r="AK1709" s="803"/>
    </row>
    <row r="1710" spans="1:37" s="192" customFormat="1" ht="100.5" customHeight="1">
      <c r="A1710" s="723" t="s">
        <v>7638</v>
      </c>
      <c r="B1710" s="1039" t="s">
        <v>33</v>
      </c>
      <c r="C1710" s="723" t="s">
        <v>7522</v>
      </c>
      <c r="D1710" s="723" t="s">
        <v>7523</v>
      </c>
      <c r="E1710" s="723" t="s">
        <v>7523</v>
      </c>
      <c r="F1710" s="723" t="s">
        <v>7524</v>
      </c>
      <c r="G1710" s="723" t="s">
        <v>7524</v>
      </c>
      <c r="H1710" s="723"/>
      <c r="I1710" s="723"/>
      <c r="J1710" s="723" t="s">
        <v>227</v>
      </c>
      <c r="K1710" s="723">
        <v>75</v>
      </c>
      <c r="L1710" s="748">
        <v>711000000</v>
      </c>
      <c r="M1710" s="749" t="s">
        <v>73</v>
      </c>
      <c r="N1710" s="723" t="s">
        <v>2115</v>
      </c>
      <c r="O1710" s="809" t="s">
        <v>4668</v>
      </c>
      <c r="P1710" s="723" t="s">
        <v>229</v>
      </c>
      <c r="Q1710" s="870" t="s">
        <v>230</v>
      </c>
      <c r="R1710" s="723" t="s">
        <v>2856</v>
      </c>
      <c r="S1710" s="723">
        <v>715</v>
      </c>
      <c r="T1710" s="723" t="s">
        <v>6178</v>
      </c>
      <c r="U1710" s="785">
        <v>2</v>
      </c>
      <c r="V1710" s="785">
        <v>8800</v>
      </c>
      <c r="W1710" s="1371">
        <v>17600</v>
      </c>
      <c r="X1710" s="785">
        <v>19712</v>
      </c>
      <c r="Y1710" s="723" t="s">
        <v>4270</v>
      </c>
      <c r="Z1710" s="723">
        <v>2016</v>
      </c>
      <c r="AA1710" s="723"/>
      <c r="AB1710" s="756" t="s">
        <v>876</v>
      </c>
      <c r="AC1710" s="756"/>
      <c r="AD1710" s="756"/>
      <c r="AE1710" s="756"/>
      <c r="AF1710" s="756"/>
      <c r="AG1710" s="756" t="s">
        <v>7528</v>
      </c>
      <c r="AH1710" s="756" t="s">
        <v>794</v>
      </c>
      <c r="AI1710" s="756">
        <v>210004449</v>
      </c>
      <c r="AJ1710" s="756" t="s">
        <v>7637</v>
      </c>
      <c r="AK1710" s="803"/>
    </row>
    <row r="1711" spans="1:37" s="192" customFormat="1" ht="100.5" customHeight="1">
      <c r="A1711" s="723" t="s">
        <v>7639</v>
      </c>
      <c r="B1711" s="1039" t="s">
        <v>33</v>
      </c>
      <c r="C1711" s="723" t="s">
        <v>7522</v>
      </c>
      <c r="D1711" s="723" t="s">
        <v>7523</v>
      </c>
      <c r="E1711" s="723" t="s">
        <v>7523</v>
      </c>
      <c r="F1711" s="723" t="s">
        <v>7524</v>
      </c>
      <c r="G1711" s="723" t="s">
        <v>7524</v>
      </c>
      <c r="H1711" s="723"/>
      <c r="I1711" s="723"/>
      <c r="J1711" s="723" t="s">
        <v>227</v>
      </c>
      <c r="K1711" s="723">
        <v>75</v>
      </c>
      <c r="L1711" s="748">
        <v>711000000</v>
      </c>
      <c r="M1711" s="749" t="s">
        <v>73</v>
      </c>
      <c r="N1711" s="723" t="s">
        <v>2115</v>
      </c>
      <c r="O1711" s="809" t="s">
        <v>4671</v>
      </c>
      <c r="P1711" s="723" t="s">
        <v>229</v>
      </c>
      <c r="Q1711" s="870" t="s">
        <v>230</v>
      </c>
      <c r="R1711" s="723" t="s">
        <v>2856</v>
      </c>
      <c r="S1711" s="723">
        <v>715</v>
      </c>
      <c r="T1711" s="723" t="s">
        <v>6178</v>
      </c>
      <c r="U1711" s="785">
        <v>7</v>
      </c>
      <c r="V1711" s="785">
        <v>8800</v>
      </c>
      <c r="W1711" s="1371">
        <v>61600</v>
      </c>
      <c r="X1711" s="785">
        <v>68992</v>
      </c>
      <c r="Y1711" s="723" t="s">
        <v>4270</v>
      </c>
      <c r="Z1711" s="723">
        <v>2016</v>
      </c>
      <c r="AA1711" s="723"/>
      <c r="AB1711" s="756" t="s">
        <v>876</v>
      </c>
      <c r="AC1711" s="756"/>
      <c r="AD1711" s="756"/>
      <c r="AE1711" s="756"/>
      <c r="AF1711" s="756"/>
      <c r="AG1711" s="756" t="s">
        <v>7530</v>
      </c>
      <c r="AH1711" s="756" t="s">
        <v>794</v>
      </c>
      <c r="AI1711" s="756">
        <v>210004449</v>
      </c>
      <c r="AJ1711" s="756" t="s">
        <v>7637</v>
      </c>
      <c r="AK1711" s="803"/>
    </row>
    <row r="1712" spans="1:37" s="192" customFormat="1" ht="100.5" customHeight="1">
      <c r="A1712" s="723" t="s">
        <v>7640</v>
      </c>
      <c r="B1712" s="1039" t="s">
        <v>33</v>
      </c>
      <c r="C1712" s="723" t="s">
        <v>7522</v>
      </c>
      <c r="D1712" s="723" t="s">
        <v>7523</v>
      </c>
      <c r="E1712" s="723" t="s">
        <v>7523</v>
      </c>
      <c r="F1712" s="723" t="s">
        <v>7524</v>
      </c>
      <c r="G1712" s="723" t="s">
        <v>7524</v>
      </c>
      <c r="H1712" s="723"/>
      <c r="I1712" s="723"/>
      <c r="J1712" s="723" t="s">
        <v>227</v>
      </c>
      <c r="K1712" s="723">
        <v>75</v>
      </c>
      <c r="L1712" s="748">
        <v>711000000</v>
      </c>
      <c r="M1712" s="749" t="s">
        <v>73</v>
      </c>
      <c r="N1712" s="723" t="s">
        <v>2115</v>
      </c>
      <c r="O1712" s="723" t="s">
        <v>4706</v>
      </c>
      <c r="P1712" s="723" t="s">
        <v>229</v>
      </c>
      <c r="Q1712" s="870" t="s">
        <v>230</v>
      </c>
      <c r="R1712" s="723" t="s">
        <v>2856</v>
      </c>
      <c r="S1712" s="723">
        <v>715</v>
      </c>
      <c r="T1712" s="723" t="s">
        <v>6178</v>
      </c>
      <c r="U1712" s="785">
        <v>1</v>
      </c>
      <c r="V1712" s="785">
        <v>8800</v>
      </c>
      <c r="W1712" s="1371">
        <v>8800</v>
      </c>
      <c r="X1712" s="785">
        <v>9856</v>
      </c>
      <c r="Y1712" s="723" t="s">
        <v>4270</v>
      </c>
      <c r="Z1712" s="723">
        <v>2016</v>
      </c>
      <c r="AA1712" s="723"/>
      <c r="AB1712" s="756" t="s">
        <v>876</v>
      </c>
      <c r="AC1712" s="756"/>
      <c r="AD1712" s="756"/>
      <c r="AE1712" s="756"/>
      <c r="AF1712" s="756"/>
      <c r="AG1712" s="756" t="s">
        <v>7534</v>
      </c>
      <c r="AH1712" s="756" t="s">
        <v>794</v>
      </c>
      <c r="AI1712" s="756">
        <v>210004449</v>
      </c>
      <c r="AJ1712" s="756" t="s">
        <v>7637</v>
      </c>
      <c r="AK1712" s="803"/>
    </row>
    <row r="1713" spans="1:37" s="192" customFormat="1" ht="100.5" customHeight="1">
      <c r="A1713" s="723" t="s">
        <v>7641</v>
      </c>
      <c r="B1713" s="1039" t="s">
        <v>33</v>
      </c>
      <c r="C1713" s="723" t="s">
        <v>7522</v>
      </c>
      <c r="D1713" s="723" t="s">
        <v>7523</v>
      </c>
      <c r="E1713" s="723" t="s">
        <v>7523</v>
      </c>
      <c r="F1713" s="723" t="s">
        <v>7524</v>
      </c>
      <c r="G1713" s="723" t="s">
        <v>7524</v>
      </c>
      <c r="H1713" s="723"/>
      <c r="I1713" s="723"/>
      <c r="J1713" s="723" t="s">
        <v>227</v>
      </c>
      <c r="K1713" s="723">
        <v>75</v>
      </c>
      <c r="L1713" s="748">
        <v>711000000</v>
      </c>
      <c r="M1713" s="749" t="s">
        <v>73</v>
      </c>
      <c r="N1713" s="723" t="s">
        <v>2115</v>
      </c>
      <c r="O1713" s="809" t="s">
        <v>4682</v>
      </c>
      <c r="P1713" s="723" t="s">
        <v>229</v>
      </c>
      <c r="Q1713" s="870" t="s">
        <v>230</v>
      </c>
      <c r="R1713" s="723" t="s">
        <v>2856</v>
      </c>
      <c r="S1713" s="723">
        <v>715</v>
      </c>
      <c r="T1713" s="723" t="s">
        <v>6178</v>
      </c>
      <c r="U1713" s="785">
        <v>3</v>
      </c>
      <c r="V1713" s="785">
        <v>8800</v>
      </c>
      <c r="W1713" s="1371">
        <v>26400</v>
      </c>
      <c r="X1713" s="785">
        <v>29568</v>
      </c>
      <c r="Y1713" s="723" t="s">
        <v>4270</v>
      </c>
      <c r="Z1713" s="723">
        <v>2016</v>
      </c>
      <c r="AA1713" s="723"/>
      <c r="AB1713" s="756" t="s">
        <v>876</v>
      </c>
      <c r="AC1713" s="756"/>
      <c r="AD1713" s="756"/>
      <c r="AE1713" s="756"/>
      <c r="AF1713" s="756"/>
      <c r="AG1713" s="756" t="s">
        <v>7540</v>
      </c>
      <c r="AH1713" s="756" t="s">
        <v>794</v>
      </c>
      <c r="AI1713" s="756">
        <v>210004449</v>
      </c>
      <c r="AJ1713" s="756" t="s">
        <v>7637</v>
      </c>
      <c r="AK1713" s="803"/>
    </row>
    <row r="1714" spans="1:37" s="192" customFormat="1" ht="100.5" customHeight="1">
      <c r="A1714" s="723" t="s">
        <v>7642</v>
      </c>
      <c r="B1714" s="1039" t="s">
        <v>33</v>
      </c>
      <c r="C1714" s="723" t="s">
        <v>7522</v>
      </c>
      <c r="D1714" s="723" t="s">
        <v>7523</v>
      </c>
      <c r="E1714" s="723" t="s">
        <v>7523</v>
      </c>
      <c r="F1714" s="723" t="s">
        <v>7524</v>
      </c>
      <c r="G1714" s="723" t="s">
        <v>7524</v>
      </c>
      <c r="H1714" s="723"/>
      <c r="I1714" s="723"/>
      <c r="J1714" s="723" t="s">
        <v>227</v>
      </c>
      <c r="K1714" s="723">
        <v>75</v>
      </c>
      <c r="L1714" s="748">
        <v>711000000</v>
      </c>
      <c r="M1714" s="749" t="s">
        <v>73</v>
      </c>
      <c r="N1714" s="723" t="s">
        <v>2115</v>
      </c>
      <c r="O1714" s="809" t="s">
        <v>4692</v>
      </c>
      <c r="P1714" s="723" t="s">
        <v>229</v>
      </c>
      <c r="Q1714" s="870" t="s">
        <v>230</v>
      </c>
      <c r="R1714" s="723" t="s">
        <v>2856</v>
      </c>
      <c r="S1714" s="723">
        <v>715</v>
      </c>
      <c r="T1714" s="723" t="s">
        <v>6178</v>
      </c>
      <c r="U1714" s="785">
        <v>2</v>
      </c>
      <c r="V1714" s="785">
        <v>8800</v>
      </c>
      <c r="W1714" s="1371">
        <v>17600</v>
      </c>
      <c r="X1714" s="785">
        <v>19712</v>
      </c>
      <c r="Y1714" s="723" t="s">
        <v>4270</v>
      </c>
      <c r="Z1714" s="723">
        <v>2016</v>
      </c>
      <c r="AA1714" s="723"/>
      <c r="AB1714" s="756" t="s">
        <v>876</v>
      </c>
      <c r="AC1714" s="756"/>
      <c r="AD1714" s="756"/>
      <c r="AE1714" s="756"/>
      <c r="AF1714" s="756"/>
      <c r="AG1714" s="756" t="s">
        <v>7542</v>
      </c>
      <c r="AH1714" s="756" t="s">
        <v>794</v>
      </c>
      <c r="AI1714" s="756">
        <v>210004449</v>
      </c>
      <c r="AJ1714" s="756" t="s">
        <v>7637</v>
      </c>
      <c r="AK1714" s="803"/>
    </row>
    <row r="1715" spans="1:37" s="192" customFormat="1" ht="100.5" customHeight="1">
      <c r="A1715" s="723" t="s">
        <v>7643</v>
      </c>
      <c r="B1715" s="1039" t="s">
        <v>33</v>
      </c>
      <c r="C1715" s="723" t="s">
        <v>7522</v>
      </c>
      <c r="D1715" s="723" t="s">
        <v>7523</v>
      </c>
      <c r="E1715" s="723" t="s">
        <v>7523</v>
      </c>
      <c r="F1715" s="723" t="s">
        <v>7524</v>
      </c>
      <c r="G1715" s="723" t="s">
        <v>7524</v>
      </c>
      <c r="H1715" s="723"/>
      <c r="I1715" s="723"/>
      <c r="J1715" s="723" t="s">
        <v>227</v>
      </c>
      <c r="K1715" s="723">
        <v>75</v>
      </c>
      <c r="L1715" s="748">
        <v>711000000</v>
      </c>
      <c r="M1715" s="749" t="s">
        <v>73</v>
      </c>
      <c r="N1715" s="723" t="s">
        <v>2115</v>
      </c>
      <c r="O1715" s="723" t="s">
        <v>4432</v>
      </c>
      <c r="P1715" s="723" t="s">
        <v>229</v>
      </c>
      <c r="Q1715" s="870" t="s">
        <v>230</v>
      </c>
      <c r="R1715" s="723" t="s">
        <v>2856</v>
      </c>
      <c r="S1715" s="723">
        <v>715</v>
      </c>
      <c r="T1715" s="723" t="s">
        <v>6178</v>
      </c>
      <c r="U1715" s="785">
        <v>2</v>
      </c>
      <c r="V1715" s="785">
        <v>8800</v>
      </c>
      <c r="W1715" s="1371">
        <v>17600</v>
      </c>
      <c r="X1715" s="785">
        <v>19712</v>
      </c>
      <c r="Y1715" s="723" t="s">
        <v>4270</v>
      </c>
      <c r="Z1715" s="723">
        <v>2016</v>
      </c>
      <c r="AA1715" s="723"/>
      <c r="AB1715" s="756" t="s">
        <v>876</v>
      </c>
      <c r="AC1715" s="756"/>
      <c r="AD1715" s="756"/>
      <c r="AE1715" s="756"/>
      <c r="AF1715" s="756"/>
      <c r="AG1715" s="756" t="s">
        <v>7544</v>
      </c>
      <c r="AH1715" s="756" t="s">
        <v>794</v>
      </c>
      <c r="AI1715" s="756">
        <v>210004449</v>
      </c>
      <c r="AJ1715" s="756" t="s">
        <v>7637</v>
      </c>
      <c r="AK1715" s="803"/>
    </row>
    <row r="1716" spans="1:37" s="192" customFormat="1" ht="100.5" customHeight="1">
      <c r="A1716" s="723" t="s">
        <v>7644</v>
      </c>
      <c r="B1716" s="1039" t="s">
        <v>33</v>
      </c>
      <c r="C1716" s="723" t="s">
        <v>7645</v>
      </c>
      <c r="D1716" s="723" t="s">
        <v>7523</v>
      </c>
      <c r="E1716" s="723" t="s">
        <v>7523</v>
      </c>
      <c r="F1716" s="723" t="s">
        <v>7646</v>
      </c>
      <c r="G1716" s="723" t="s">
        <v>7646</v>
      </c>
      <c r="H1716" s="723"/>
      <c r="I1716" s="723"/>
      <c r="J1716" s="723" t="s">
        <v>227</v>
      </c>
      <c r="K1716" s="723">
        <v>75</v>
      </c>
      <c r="L1716" s="748">
        <v>711000000</v>
      </c>
      <c r="M1716" s="749" t="s">
        <v>73</v>
      </c>
      <c r="N1716" s="723" t="s">
        <v>2115</v>
      </c>
      <c r="O1716" s="723" t="s">
        <v>802</v>
      </c>
      <c r="P1716" s="723" t="s">
        <v>229</v>
      </c>
      <c r="Q1716" s="870" t="s">
        <v>230</v>
      </c>
      <c r="R1716" s="723" t="s">
        <v>2856</v>
      </c>
      <c r="S1716" s="723">
        <v>715</v>
      </c>
      <c r="T1716" s="723" t="s">
        <v>6178</v>
      </c>
      <c r="U1716" s="785">
        <v>1</v>
      </c>
      <c r="V1716" s="785">
        <v>8800</v>
      </c>
      <c r="W1716" s="1371">
        <v>8800</v>
      </c>
      <c r="X1716" s="785">
        <v>9856</v>
      </c>
      <c r="Y1716" s="723" t="s">
        <v>4270</v>
      </c>
      <c r="Z1716" s="723">
        <v>2016</v>
      </c>
      <c r="AA1716" s="723"/>
      <c r="AB1716" s="756" t="s">
        <v>876</v>
      </c>
      <c r="AC1716" s="756"/>
      <c r="AD1716" s="756"/>
      <c r="AE1716" s="756"/>
      <c r="AF1716" s="756"/>
      <c r="AG1716" s="756" t="s">
        <v>7647</v>
      </c>
      <c r="AH1716" s="756" t="s">
        <v>794</v>
      </c>
      <c r="AI1716" s="756">
        <v>210009132</v>
      </c>
      <c r="AJ1716" s="756" t="s">
        <v>7648</v>
      </c>
      <c r="AK1716" s="803"/>
    </row>
    <row r="1717" spans="1:37" s="192" customFormat="1" ht="100.5" customHeight="1">
      <c r="A1717" s="723" t="s">
        <v>7649</v>
      </c>
      <c r="B1717" s="1039" t="s">
        <v>33</v>
      </c>
      <c r="C1717" s="723" t="s">
        <v>7645</v>
      </c>
      <c r="D1717" s="723" t="s">
        <v>7523</v>
      </c>
      <c r="E1717" s="723" t="s">
        <v>7523</v>
      </c>
      <c r="F1717" s="723" t="s">
        <v>7646</v>
      </c>
      <c r="G1717" s="723" t="s">
        <v>7646</v>
      </c>
      <c r="H1717" s="723"/>
      <c r="I1717" s="723"/>
      <c r="J1717" s="723" t="s">
        <v>227</v>
      </c>
      <c r="K1717" s="723">
        <v>75</v>
      </c>
      <c r="L1717" s="748">
        <v>711000000</v>
      </c>
      <c r="M1717" s="749" t="s">
        <v>73</v>
      </c>
      <c r="N1717" s="723" t="s">
        <v>2115</v>
      </c>
      <c r="O1717" s="723" t="s">
        <v>236</v>
      </c>
      <c r="P1717" s="723" t="s">
        <v>229</v>
      </c>
      <c r="Q1717" s="870" t="s">
        <v>230</v>
      </c>
      <c r="R1717" s="723" t="s">
        <v>2856</v>
      </c>
      <c r="S1717" s="723">
        <v>715</v>
      </c>
      <c r="T1717" s="723" t="s">
        <v>6178</v>
      </c>
      <c r="U1717" s="785">
        <v>3</v>
      </c>
      <c r="V1717" s="785">
        <v>8800</v>
      </c>
      <c r="W1717" s="1371">
        <v>26400</v>
      </c>
      <c r="X1717" s="785">
        <v>29568</v>
      </c>
      <c r="Y1717" s="723" t="s">
        <v>4270</v>
      </c>
      <c r="Z1717" s="723">
        <v>2016</v>
      </c>
      <c r="AA1717" s="723"/>
      <c r="AB1717" s="756" t="s">
        <v>876</v>
      </c>
      <c r="AC1717" s="756"/>
      <c r="AD1717" s="756"/>
      <c r="AE1717" s="756"/>
      <c r="AF1717" s="756"/>
      <c r="AG1717" s="756" t="s">
        <v>7650</v>
      </c>
      <c r="AH1717" s="756" t="s">
        <v>794</v>
      </c>
      <c r="AI1717" s="756">
        <v>210009132</v>
      </c>
      <c r="AJ1717" s="756" t="s">
        <v>7648</v>
      </c>
      <c r="AK1717" s="803"/>
    </row>
    <row r="1718" spans="1:37" s="192" customFormat="1" ht="100.5" customHeight="1">
      <c r="A1718" s="723" t="s">
        <v>7651</v>
      </c>
      <c r="B1718" s="1039" t="s">
        <v>33</v>
      </c>
      <c r="C1718" s="723" t="s">
        <v>7645</v>
      </c>
      <c r="D1718" s="723" t="s">
        <v>7523</v>
      </c>
      <c r="E1718" s="723" t="s">
        <v>7523</v>
      </c>
      <c r="F1718" s="723" t="s">
        <v>7646</v>
      </c>
      <c r="G1718" s="723" t="s">
        <v>7646</v>
      </c>
      <c r="H1718" s="723"/>
      <c r="I1718" s="723"/>
      <c r="J1718" s="723" t="s">
        <v>227</v>
      </c>
      <c r="K1718" s="723">
        <v>75</v>
      </c>
      <c r="L1718" s="748">
        <v>711000000</v>
      </c>
      <c r="M1718" s="749" t="s">
        <v>73</v>
      </c>
      <c r="N1718" s="723" t="s">
        <v>2115</v>
      </c>
      <c r="O1718" s="723" t="s">
        <v>802</v>
      </c>
      <c r="P1718" s="723" t="s">
        <v>229</v>
      </c>
      <c r="Q1718" s="870" t="s">
        <v>230</v>
      </c>
      <c r="R1718" s="723" t="s">
        <v>2856</v>
      </c>
      <c r="S1718" s="723">
        <v>715</v>
      </c>
      <c r="T1718" s="723" t="s">
        <v>6178</v>
      </c>
      <c r="U1718" s="785">
        <v>2</v>
      </c>
      <c r="V1718" s="785">
        <v>8800</v>
      </c>
      <c r="W1718" s="1371">
        <v>17600</v>
      </c>
      <c r="X1718" s="785">
        <v>19712</v>
      </c>
      <c r="Y1718" s="723" t="s">
        <v>4270</v>
      </c>
      <c r="Z1718" s="723">
        <v>2016</v>
      </c>
      <c r="AA1718" s="723"/>
      <c r="AB1718" s="756" t="s">
        <v>876</v>
      </c>
      <c r="AC1718" s="756"/>
      <c r="AD1718" s="756"/>
      <c r="AE1718" s="756"/>
      <c r="AF1718" s="756"/>
      <c r="AG1718" s="756" t="s">
        <v>7647</v>
      </c>
      <c r="AH1718" s="756" t="s">
        <v>794</v>
      </c>
      <c r="AI1718" s="756">
        <v>210009133</v>
      </c>
      <c r="AJ1718" s="756" t="s">
        <v>7652</v>
      </c>
      <c r="AK1718" s="803"/>
    </row>
    <row r="1719" spans="1:37" s="192" customFormat="1" ht="100.5" customHeight="1">
      <c r="A1719" s="723" t="s">
        <v>7653</v>
      </c>
      <c r="B1719" s="1039" t="s">
        <v>33</v>
      </c>
      <c r="C1719" s="723" t="s">
        <v>7645</v>
      </c>
      <c r="D1719" s="723" t="s">
        <v>7523</v>
      </c>
      <c r="E1719" s="723" t="s">
        <v>7523</v>
      </c>
      <c r="F1719" s="723" t="s">
        <v>7646</v>
      </c>
      <c r="G1719" s="723" t="s">
        <v>7646</v>
      </c>
      <c r="H1719" s="723"/>
      <c r="I1719" s="723"/>
      <c r="J1719" s="723" t="s">
        <v>227</v>
      </c>
      <c r="K1719" s="723">
        <v>75</v>
      </c>
      <c r="L1719" s="748">
        <v>711000000</v>
      </c>
      <c r="M1719" s="749" t="s">
        <v>73</v>
      </c>
      <c r="N1719" s="723" t="s">
        <v>2115</v>
      </c>
      <c r="O1719" s="723" t="s">
        <v>236</v>
      </c>
      <c r="P1719" s="723" t="s">
        <v>229</v>
      </c>
      <c r="Q1719" s="870" t="s">
        <v>230</v>
      </c>
      <c r="R1719" s="723" t="s">
        <v>2856</v>
      </c>
      <c r="S1719" s="723">
        <v>715</v>
      </c>
      <c r="T1719" s="723" t="s">
        <v>6178</v>
      </c>
      <c r="U1719" s="785">
        <v>6</v>
      </c>
      <c r="V1719" s="785">
        <v>8800</v>
      </c>
      <c r="W1719" s="1371">
        <v>52800</v>
      </c>
      <c r="X1719" s="785">
        <v>59136</v>
      </c>
      <c r="Y1719" s="723" t="s">
        <v>4270</v>
      </c>
      <c r="Z1719" s="723">
        <v>2016</v>
      </c>
      <c r="AA1719" s="723"/>
      <c r="AB1719" s="756" t="s">
        <v>876</v>
      </c>
      <c r="AC1719" s="756"/>
      <c r="AD1719" s="756"/>
      <c r="AE1719" s="756"/>
      <c r="AF1719" s="756"/>
      <c r="AG1719" s="756" t="s">
        <v>7650</v>
      </c>
      <c r="AH1719" s="756" t="s">
        <v>794</v>
      </c>
      <c r="AI1719" s="756">
        <v>210009133</v>
      </c>
      <c r="AJ1719" s="756" t="s">
        <v>7652</v>
      </c>
      <c r="AK1719" s="803"/>
    </row>
    <row r="1720" spans="1:37" s="192" customFormat="1" ht="100.5" customHeight="1">
      <c r="A1720" s="723" t="s">
        <v>7654</v>
      </c>
      <c r="B1720" s="1039" t="s">
        <v>33</v>
      </c>
      <c r="C1720" s="723" t="s">
        <v>7645</v>
      </c>
      <c r="D1720" s="723" t="s">
        <v>7523</v>
      </c>
      <c r="E1720" s="723" t="s">
        <v>7523</v>
      </c>
      <c r="F1720" s="723" t="s">
        <v>7646</v>
      </c>
      <c r="G1720" s="723" t="s">
        <v>7646</v>
      </c>
      <c r="H1720" s="723"/>
      <c r="I1720" s="723"/>
      <c r="J1720" s="723" t="s">
        <v>227</v>
      </c>
      <c r="K1720" s="723">
        <v>75</v>
      </c>
      <c r="L1720" s="748">
        <v>711000000</v>
      </c>
      <c r="M1720" s="749" t="s">
        <v>73</v>
      </c>
      <c r="N1720" s="723" t="s">
        <v>2115</v>
      </c>
      <c r="O1720" s="723" t="s">
        <v>802</v>
      </c>
      <c r="P1720" s="723" t="s">
        <v>229</v>
      </c>
      <c r="Q1720" s="870" t="s">
        <v>230</v>
      </c>
      <c r="R1720" s="723" t="s">
        <v>2856</v>
      </c>
      <c r="S1720" s="723">
        <v>715</v>
      </c>
      <c r="T1720" s="723" t="s">
        <v>6178</v>
      </c>
      <c r="U1720" s="785">
        <v>3</v>
      </c>
      <c r="V1720" s="785">
        <v>8800</v>
      </c>
      <c r="W1720" s="1371">
        <v>26400</v>
      </c>
      <c r="X1720" s="785">
        <v>29568</v>
      </c>
      <c r="Y1720" s="723" t="s">
        <v>4270</v>
      </c>
      <c r="Z1720" s="723">
        <v>2016</v>
      </c>
      <c r="AA1720" s="723"/>
      <c r="AB1720" s="756" t="s">
        <v>876</v>
      </c>
      <c r="AC1720" s="756"/>
      <c r="AD1720" s="756"/>
      <c r="AE1720" s="756"/>
      <c r="AF1720" s="756"/>
      <c r="AG1720" s="756" t="s">
        <v>7647</v>
      </c>
      <c r="AH1720" s="756" t="s">
        <v>794</v>
      </c>
      <c r="AI1720" s="756">
        <v>210009134</v>
      </c>
      <c r="AJ1720" s="756" t="s">
        <v>7655</v>
      </c>
      <c r="AK1720" s="803"/>
    </row>
    <row r="1721" spans="1:37" s="192" customFormat="1" ht="100.5" customHeight="1">
      <c r="A1721" s="723" t="s">
        <v>7656</v>
      </c>
      <c r="B1721" s="1039" t="s">
        <v>33</v>
      </c>
      <c r="C1721" s="723" t="s">
        <v>7645</v>
      </c>
      <c r="D1721" s="723" t="s">
        <v>7523</v>
      </c>
      <c r="E1721" s="723" t="s">
        <v>7523</v>
      </c>
      <c r="F1721" s="723" t="s">
        <v>7646</v>
      </c>
      <c r="G1721" s="723" t="s">
        <v>7646</v>
      </c>
      <c r="H1721" s="723"/>
      <c r="I1721" s="723"/>
      <c r="J1721" s="723" t="s">
        <v>227</v>
      </c>
      <c r="K1721" s="723">
        <v>75</v>
      </c>
      <c r="L1721" s="748">
        <v>711000000</v>
      </c>
      <c r="M1721" s="749" t="s">
        <v>73</v>
      </c>
      <c r="N1721" s="723" t="s">
        <v>2115</v>
      </c>
      <c r="O1721" s="723" t="s">
        <v>4706</v>
      </c>
      <c r="P1721" s="723" t="s">
        <v>229</v>
      </c>
      <c r="Q1721" s="870" t="s">
        <v>230</v>
      </c>
      <c r="R1721" s="723" t="s">
        <v>2856</v>
      </c>
      <c r="S1721" s="723">
        <v>715</v>
      </c>
      <c r="T1721" s="723" t="s">
        <v>6178</v>
      </c>
      <c r="U1721" s="785">
        <v>1</v>
      </c>
      <c r="V1721" s="785">
        <v>8800</v>
      </c>
      <c r="W1721" s="1371">
        <v>8800</v>
      </c>
      <c r="X1721" s="785">
        <v>9856</v>
      </c>
      <c r="Y1721" s="723" t="s">
        <v>4270</v>
      </c>
      <c r="Z1721" s="723">
        <v>2016</v>
      </c>
      <c r="AA1721" s="723"/>
      <c r="AB1721" s="756" t="s">
        <v>876</v>
      </c>
      <c r="AC1721" s="756"/>
      <c r="AD1721" s="756"/>
      <c r="AE1721" s="756"/>
      <c r="AF1721" s="756"/>
      <c r="AG1721" s="756" t="s">
        <v>7657</v>
      </c>
      <c r="AH1721" s="756" t="s">
        <v>794</v>
      </c>
      <c r="AI1721" s="756">
        <v>210009134</v>
      </c>
      <c r="AJ1721" s="756" t="s">
        <v>7655</v>
      </c>
      <c r="AK1721" s="803"/>
    </row>
    <row r="1722" spans="1:37" s="192" customFormat="1" ht="100.5" customHeight="1">
      <c r="A1722" s="723" t="s">
        <v>7658</v>
      </c>
      <c r="B1722" s="1039" t="s">
        <v>33</v>
      </c>
      <c r="C1722" s="723" t="s">
        <v>7645</v>
      </c>
      <c r="D1722" s="723" t="s">
        <v>7523</v>
      </c>
      <c r="E1722" s="723" t="s">
        <v>7523</v>
      </c>
      <c r="F1722" s="723" t="s">
        <v>7646</v>
      </c>
      <c r="G1722" s="723" t="s">
        <v>7646</v>
      </c>
      <c r="H1722" s="723"/>
      <c r="I1722" s="723"/>
      <c r="J1722" s="723" t="s">
        <v>227</v>
      </c>
      <c r="K1722" s="723">
        <v>75</v>
      </c>
      <c r="L1722" s="748">
        <v>711000000</v>
      </c>
      <c r="M1722" s="749" t="s">
        <v>73</v>
      </c>
      <c r="N1722" s="723" t="s">
        <v>2115</v>
      </c>
      <c r="O1722" s="723" t="s">
        <v>236</v>
      </c>
      <c r="P1722" s="723" t="s">
        <v>229</v>
      </c>
      <c r="Q1722" s="870" t="s">
        <v>230</v>
      </c>
      <c r="R1722" s="723" t="s">
        <v>2856</v>
      </c>
      <c r="S1722" s="723">
        <v>715</v>
      </c>
      <c r="T1722" s="723" t="s">
        <v>6178</v>
      </c>
      <c r="U1722" s="785">
        <v>7</v>
      </c>
      <c r="V1722" s="785">
        <v>8800</v>
      </c>
      <c r="W1722" s="1371">
        <v>61600</v>
      </c>
      <c r="X1722" s="785">
        <v>68992</v>
      </c>
      <c r="Y1722" s="723" t="s">
        <v>4270</v>
      </c>
      <c r="Z1722" s="723">
        <v>2016</v>
      </c>
      <c r="AA1722" s="723"/>
      <c r="AB1722" s="756" t="s">
        <v>876</v>
      </c>
      <c r="AC1722" s="756"/>
      <c r="AD1722" s="756"/>
      <c r="AE1722" s="756"/>
      <c r="AF1722" s="756"/>
      <c r="AG1722" s="756" t="s">
        <v>7650</v>
      </c>
      <c r="AH1722" s="756" t="s">
        <v>794</v>
      </c>
      <c r="AI1722" s="756">
        <v>210009134</v>
      </c>
      <c r="AJ1722" s="756" t="s">
        <v>7655</v>
      </c>
      <c r="AK1722" s="803"/>
    </row>
    <row r="1723" spans="1:37" s="192" customFormat="1" ht="100.5" customHeight="1">
      <c r="A1723" s="723" t="s">
        <v>7659</v>
      </c>
      <c r="B1723" s="1039" t="s">
        <v>33</v>
      </c>
      <c r="C1723" s="723" t="s">
        <v>7645</v>
      </c>
      <c r="D1723" s="723" t="s">
        <v>7523</v>
      </c>
      <c r="E1723" s="723" t="s">
        <v>7523</v>
      </c>
      <c r="F1723" s="723" t="s">
        <v>7646</v>
      </c>
      <c r="G1723" s="723" t="s">
        <v>7646</v>
      </c>
      <c r="H1723" s="723"/>
      <c r="I1723" s="723"/>
      <c r="J1723" s="723" t="s">
        <v>227</v>
      </c>
      <c r="K1723" s="723">
        <v>75</v>
      </c>
      <c r="L1723" s="748">
        <v>711000000</v>
      </c>
      <c r="M1723" s="749" t="s">
        <v>73</v>
      </c>
      <c r="N1723" s="723" t="s">
        <v>2115</v>
      </c>
      <c r="O1723" s="723" t="s">
        <v>236</v>
      </c>
      <c r="P1723" s="723" t="s">
        <v>229</v>
      </c>
      <c r="Q1723" s="870" t="s">
        <v>230</v>
      </c>
      <c r="R1723" s="723" t="s">
        <v>2856</v>
      </c>
      <c r="S1723" s="723">
        <v>715</v>
      </c>
      <c r="T1723" s="723" t="s">
        <v>6178</v>
      </c>
      <c r="U1723" s="785">
        <v>1</v>
      </c>
      <c r="V1723" s="785">
        <v>8800</v>
      </c>
      <c r="W1723" s="1371">
        <v>8800</v>
      </c>
      <c r="X1723" s="785">
        <v>9856</v>
      </c>
      <c r="Y1723" s="723" t="s">
        <v>4270</v>
      </c>
      <c r="Z1723" s="723">
        <v>2016</v>
      </c>
      <c r="AA1723" s="723"/>
      <c r="AB1723" s="756" t="s">
        <v>876</v>
      </c>
      <c r="AC1723" s="756"/>
      <c r="AD1723" s="756"/>
      <c r="AE1723" s="756"/>
      <c r="AF1723" s="756"/>
      <c r="AG1723" s="756" t="s">
        <v>7650</v>
      </c>
      <c r="AH1723" s="756" t="s">
        <v>794</v>
      </c>
      <c r="AI1723" s="756">
        <v>210009900</v>
      </c>
      <c r="AJ1723" s="756" t="s">
        <v>7660</v>
      </c>
      <c r="AK1723" s="803"/>
    </row>
    <row r="1724" spans="1:37" s="192" customFormat="1" ht="100.5" customHeight="1">
      <c r="A1724" s="723" t="s">
        <v>7661</v>
      </c>
      <c r="B1724" s="1039" t="s">
        <v>33</v>
      </c>
      <c r="C1724" s="723" t="s">
        <v>7645</v>
      </c>
      <c r="D1724" s="723" t="s">
        <v>7523</v>
      </c>
      <c r="E1724" s="723" t="s">
        <v>7523</v>
      </c>
      <c r="F1724" s="723" t="s">
        <v>7646</v>
      </c>
      <c r="G1724" s="723" t="s">
        <v>7646</v>
      </c>
      <c r="H1724" s="723"/>
      <c r="I1724" s="723"/>
      <c r="J1724" s="723" t="s">
        <v>227</v>
      </c>
      <c r="K1724" s="723">
        <v>75</v>
      </c>
      <c r="L1724" s="748">
        <v>711000000</v>
      </c>
      <c r="M1724" s="749" t="s">
        <v>73</v>
      </c>
      <c r="N1724" s="723" t="s">
        <v>2115</v>
      </c>
      <c r="O1724" s="809" t="s">
        <v>4692</v>
      </c>
      <c r="P1724" s="723" t="s">
        <v>229</v>
      </c>
      <c r="Q1724" s="870" t="s">
        <v>230</v>
      </c>
      <c r="R1724" s="723" t="s">
        <v>2856</v>
      </c>
      <c r="S1724" s="723">
        <v>715</v>
      </c>
      <c r="T1724" s="723" t="s">
        <v>6178</v>
      </c>
      <c r="U1724" s="785">
        <v>2</v>
      </c>
      <c r="V1724" s="785">
        <v>8800</v>
      </c>
      <c r="W1724" s="1371">
        <v>17600</v>
      </c>
      <c r="X1724" s="785">
        <v>19712</v>
      </c>
      <c r="Y1724" s="723" t="s">
        <v>4270</v>
      </c>
      <c r="Z1724" s="723">
        <v>2016</v>
      </c>
      <c r="AA1724" s="723"/>
      <c r="AB1724" s="756" t="s">
        <v>876</v>
      </c>
      <c r="AC1724" s="756"/>
      <c r="AD1724" s="756"/>
      <c r="AE1724" s="756"/>
      <c r="AF1724" s="756"/>
      <c r="AG1724" s="756" t="s">
        <v>7662</v>
      </c>
      <c r="AH1724" s="756" t="s">
        <v>794</v>
      </c>
      <c r="AI1724" s="756">
        <v>210009900</v>
      </c>
      <c r="AJ1724" s="756" t="s">
        <v>7660</v>
      </c>
      <c r="AK1724" s="803"/>
    </row>
    <row r="1725" spans="1:37" s="192" customFormat="1" ht="100.5" customHeight="1">
      <c r="A1725" s="723" t="s">
        <v>7663</v>
      </c>
      <c r="B1725" s="1039" t="s">
        <v>33</v>
      </c>
      <c r="C1725" s="723" t="s">
        <v>7645</v>
      </c>
      <c r="D1725" s="723" t="s">
        <v>7523</v>
      </c>
      <c r="E1725" s="723" t="s">
        <v>7523</v>
      </c>
      <c r="F1725" s="723" t="s">
        <v>7646</v>
      </c>
      <c r="G1725" s="723" t="s">
        <v>7646</v>
      </c>
      <c r="H1725" s="723"/>
      <c r="I1725" s="723"/>
      <c r="J1725" s="723" t="s">
        <v>227</v>
      </c>
      <c r="K1725" s="723">
        <v>75</v>
      </c>
      <c r="L1725" s="748">
        <v>711000000</v>
      </c>
      <c r="M1725" s="749" t="s">
        <v>73</v>
      </c>
      <c r="N1725" s="723" t="s">
        <v>2115</v>
      </c>
      <c r="O1725" s="723" t="s">
        <v>802</v>
      </c>
      <c r="P1725" s="723" t="s">
        <v>229</v>
      </c>
      <c r="Q1725" s="870" t="s">
        <v>230</v>
      </c>
      <c r="R1725" s="723" t="s">
        <v>2856</v>
      </c>
      <c r="S1725" s="723">
        <v>715</v>
      </c>
      <c r="T1725" s="723" t="s">
        <v>6178</v>
      </c>
      <c r="U1725" s="785">
        <v>8</v>
      </c>
      <c r="V1725" s="785">
        <v>8800</v>
      </c>
      <c r="W1725" s="1371">
        <v>70400</v>
      </c>
      <c r="X1725" s="785">
        <v>78848</v>
      </c>
      <c r="Y1725" s="723" t="s">
        <v>4270</v>
      </c>
      <c r="Z1725" s="723">
        <v>2016</v>
      </c>
      <c r="AA1725" s="723"/>
      <c r="AB1725" s="756" t="s">
        <v>876</v>
      </c>
      <c r="AC1725" s="756"/>
      <c r="AD1725" s="756"/>
      <c r="AE1725" s="756"/>
      <c r="AF1725" s="756"/>
      <c r="AG1725" s="756" t="s">
        <v>7647</v>
      </c>
      <c r="AH1725" s="756" t="s">
        <v>794</v>
      </c>
      <c r="AI1725" s="756">
        <v>210017199</v>
      </c>
      <c r="AJ1725" s="756" t="s">
        <v>7664</v>
      </c>
      <c r="AK1725" s="803"/>
    </row>
    <row r="1726" spans="1:37" s="192" customFormat="1" ht="100.5" customHeight="1">
      <c r="A1726" s="723" t="s">
        <v>7665</v>
      </c>
      <c r="B1726" s="1039" t="s">
        <v>33</v>
      </c>
      <c r="C1726" s="723" t="s">
        <v>7645</v>
      </c>
      <c r="D1726" s="723" t="s">
        <v>7523</v>
      </c>
      <c r="E1726" s="723" t="s">
        <v>7523</v>
      </c>
      <c r="F1726" s="723" t="s">
        <v>7646</v>
      </c>
      <c r="G1726" s="723" t="s">
        <v>7646</v>
      </c>
      <c r="H1726" s="723"/>
      <c r="I1726" s="723"/>
      <c r="J1726" s="723" t="s">
        <v>227</v>
      </c>
      <c r="K1726" s="723">
        <v>75</v>
      </c>
      <c r="L1726" s="748">
        <v>711000000</v>
      </c>
      <c r="M1726" s="749" t="s">
        <v>73</v>
      </c>
      <c r="N1726" s="723" t="s">
        <v>2115</v>
      </c>
      <c r="O1726" s="809" t="s">
        <v>4668</v>
      </c>
      <c r="P1726" s="723" t="s">
        <v>229</v>
      </c>
      <c r="Q1726" s="870" t="s">
        <v>230</v>
      </c>
      <c r="R1726" s="723" t="s">
        <v>2856</v>
      </c>
      <c r="S1726" s="723">
        <v>715</v>
      </c>
      <c r="T1726" s="723" t="s">
        <v>6178</v>
      </c>
      <c r="U1726" s="785">
        <v>21</v>
      </c>
      <c r="V1726" s="785">
        <v>9100</v>
      </c>
      <c r="W1726" s="1371">
        <v>191100</v>
      </c>
      <c r="X1726" s="785">
        <v>214032</v>
      </c>
      <c r="Y1726" s="723" t="s">
        <v>4270</v>
      </c>
      <c r="Z1726" s="723">
        <v>2016</v>
      </c>
      <c r="AA1726" s="723"/>
      <c r="AB1726" s="756" t="s">
        <v>876</v>
      </c>
      <c r="AC1726" s="756"/>
      <c r="AD1726" s="756"/>
      <c r="AE1726" s="756"/>
      <c r="AF1726" s="756"/>
      <c r="AG1726" s="756" t="s">
        <v>7666</v>
      </c>
      <c r="AH1726" s="756" t="s">
        <v>794</v>
      </c>
      <c r="AI1726" s="756">
        <v>210017199</v>
      </c>
      <c r="AJ1726" s="756" t="s">
        <v>7664</v>
      </c>
      <c r="AK1726" s="803"/>
    </row>
    <row r="1727" spans="1:37" s="192" customFormat="1" ht="100.5" customHeight="1">
      <c r="A1727" s="723" t="s">
        <v>7667</v>
      </c>
      <c r="B1727" s="1039" t="s">
        <v>33</v>
      </c>
      <c r="C1727" s="723" t="s">
        <v>7645</v>
      </c>
      <c r="D1727" s="723" t="s">
        <v>7523</v>
      </c>
      <c r="E1727" s="723" t="s">
        <v>7523</v>
      </c>
      <c r="F1727" s="723" t="s">
        <v>7646</v>
      </c>
      <c r="G1727" s="723" t="s">
        <v>7646</v>
      </c>
      <c r="H1727" s="723"/>
      <c r="I1727" s="723"/>
      <c r="J1727" s="723" t="s">
        <v>227</v>
      </c>
      <c r="K1727" s="723">
        <v>75</v>
      </c>
      <c r="L1727" s="748">
        <v>711000000</v>
      </c>
      <c r="M1727" s="749" t="s">
        <v>73</v>
      </c>
      <c r="N1727" s="723" t="s">
        <v>2115</v>
      </c>
      <c r="O1727" s="723" t="s">
        <v>4706</v>
      </c>
      <c r="P1727" s="723" t="s">
        <v>229</v>
      </c>
      <c r="Q1727" s="870" t="s">
        <v>230</v>
      </c>
      <c r="R1727" s="723" t="s">
        <v>2856</v>
      </c>
      <c r="S1727" s="723">
        <v>715</v>
      </c>
      <c r="T1727" s="723" t="s">
        <v>6178</v>
      </c>
      <c r="U1727" s="785">
        <v>3</v>
      </c>
      <c r="V1727" s="785">
        <v>9100</v>
      </c>
      <c r="W1727" s="1371">
        <v>27300</v>
      </c>
      <c r="X1727" s="785">
        <v>30576</v>
      </c>
      <c r="Y1727" s="723" t="s">
        <v>4270</v>
      </c>
      <c r="Z1727" s="723">
        <v>2016</v>
      </c>
      <c r="AA1727" s="723"/>
      <c r="AB1727" s="756" t="s">
        <v>876</v>
      </c>
      <c r="AC1727" s="756"/>
      <c r="AD1727" s="756"/>
      <c r="AE1727" s="756"/>
      <c r="AF1727" s="756"/>
      <c r="AG1727" s="756" t="s">
        <v>7657</v>
      </c>
      <c r="AH1727" s="756" t="s">
        <v>794</v>
      </c>
      <c r="AI1727" s="756">
        <v>210017199</v>
      </c>
      <c r="AJ1727" s="756" t="s">
        <v>7664</v>
      </c>
      <c r="AK1727" s="803"/>
    </row>
    <row r="1728" spans="1:37" s="192" customFormat="1" ht="100.5" customHeight="1">
      <c r="A1728" s="723" t="s">
        <v>7668</v>
      </c>
      <c r="B1728" s="1039" t="s">
        <v>33</v>
      </c>
      <c r="C1728" s="723" t="s">
        <v>7645</v>
      </c>
      <c r="D1728" s="723" t="s">
        <v>7523</v>
      </c>
      <c r="E1728" s="723" t="s">
        <v>7523</v>
      </c>
      <c r="F1728" s="723" t="s">
        <v>7646</v>
      </c>
      <c r="G1728" s="723" t="s">
        <v>7646</v>
      </c>
      <c r="H1728" s="723"/>
      <c r="I1728" s="723"/>
      <c r="J1728" s="723" t="s">
        <v>227</v>
      </c>
      <c r="K1728" s="723">
        <v>75</v>
      </c>
      <c r="L1728" s="748">
        <v>711000000</v>
      </c>
      <c r="M1728" s="749" t="s">
        <v>73</v>
      </c>
      <c r="N1728" s="723" t="s">
        <v>2115</v>
      </c>
      <c r="O1728" s="809" t="s">
        <v>4677</v>
      </c>
      <c r="P1728" s="723" t="s">
        <v>229</v>
      </c>
      <c r="Q1728" s="870" t="s">
        <v>230</v>
      </c>
      <c r="R1728" s="723" t="s">
        <v>2856</v>
      </c>
      <c r="S1728" s="723">
        <v>715</v>
      </c>
      <c r="T1728" s="723" t="s">
        <v>6178</v>
      </c>
      <c r="U1728" s="785">
        <v>8</v>
      </c>
      <c r="V1728" s="785">
        <v>9100</v>
      </c>
      <c r="W1728" s="1371">
        <v>72800</v>
      </c>
      <c r="X1728" s="785">
        <v>81536</v>
      </c>
      <c r="Y1728" s="723" t="s">
        <v>4270</v>
      </c>
      <c r="Z1728" s="723">
        <v>2016</v>
      </c>
      <c r="AA1728" s="723"/>
      <c r="AB1728" s="756" t="s">
        <v>876</v>
      </c>
      <c r="AC1728" s="756"/>
      <c r="AD1728" s="756"/>
      <c r="AE1728" s="756"/>
      <c r="AF1728" s="756"/>
      <c r="AG1728" s="756" t="s">
        <v>7669</v>
      </c>
      <c r="AH1728" s="756" t="s">
        <v>794</v>
      </c>
      <c r="AI1728" s="756">
        <v>210017199</v>
      </c>
      <c r="AJ1728" s="756" t="s">
        <v>7664</v>
      </c>
      <c r="AK1728" s="803"/>
    </row>
    <row r="1729" spans="1:37" s="192" customFormat="1" ht="100.5" customHeight="1">
      <c r="A1729" s="723" t="s">
        <v>7670</v>
      </c>
      <c r="B1729" s="1039" t="s">
        <v>33</v>
      </c>
      <c r="C1729" s="723" t="s">
        <v>7645</v>
      </c>
      <c r="D1729" s="723" t="s">
        <v>7523</v>
      </c>
      <c r="E1729" s="723" t="s">
        <v>7523</v>
      </c>
      <c r="F1729" s="723" t="s">
        <v>7646</v>
      </c>
      <c r="G1729" s="723" t="s">
        <v>7646</v>
      </c>
      <c r="H1729" s="723"/>
      <c r="I1729" s="723"/>
      <c r="J1729" s="723" t="s">
        <v>227</v>
      </c>
      <c r="K1729" s="723">
        <v>75</v>
      </c>
      <c r="L1729" s="748">
        <v>711000000</v>
      </c>
      <c r="M1729" s="749" t="s">
        <v>73</v>
      </c>
      <c r="N1729" s="723" t="s">
        <v>2115</v>
      </c>
      <c r="O1729" s="723" t="s">
        <v>236</v>
      </c>
      <c r="P1729" s="723" t="s">
        <v>229</v>
      </c>
      <c r="Q1729" s="870" t="s">
        <v>230</v>
      </c>
      <c r="R1729" s="723" t="s">
        <v>2856</v>
      </c>
      <c r="S1729" s="723">
        <v>715</v>
      </c>
      <c r="T1729" s="723" t="s">
        <v>6178</v>
      </c>
      <c r="U1729" s="785">
        <v>19</v>
      </c>
      <c r="V1729" s="785">
        <v>9100</v>
      </c>
      <c r="W1729" s="1371">
        <v>172900</v>
      </c>
      <c r="X1729" s="785">
        <v>193648</v>
      </c>
      <c r="Y1729" s="723" t="s">
        <v>4270</v>
      </c>
      <c r="Z1729" s="723">
        <v>2016</v>
      </c>
      <c r="AA1729" s="723"/>
      <c r="AB1729" s="756" t="s">
        <v>876</v>
      </c>
      <c r="AC1729" s="756"/>
      <c r="AD1729" s="756"/>
      <c r="AE1729" s="756"/>
      <c r="AF1729" s="756"/>
      <c r="AG1729" s="756" t="s">
        <v>7650</v>
      </c>
      <c r="AH1729" s="756" t="s">
        <v>794</v>
      </c>
      <c r="AI1729" s="756">
        <v>210017199</v>
      </c>
      <c r="AJ1729" s="756" t="s">
        <v>7664</v>
      </c>
      <c r="AK1729" s="803"/>
    </row>
    <row r="1730" spans="1:37" s="192" customFormat="1" ht="100.5" customHeight="1">
      <c r="A1730" s="723" t="s">
        <v>7671</v>
      </c>
      <c r="B1730" s="1039" t="s">
        <v>33</v>
      </c>
      <c r="C1730" s="723" t="s">
        <v>7645</v>
      </c>
      <c r="D1730" s="723" t="s">
        <v>7523</v>
      </c>
      <c r="E1730" s="723" t="s">
        <v>7523</v>
      </c>
      <c r="F1730" s="723" t="s">
        <v>7646</v>
      </c>
      <c r="G1730" s="723" t="s">
        <v>7646</v>
      </c>
      <c r="H1730" s="723"/>
      <c r="I1730" s="723"/>
      <c r="J1730" s="723" t="s">
        <v>227</v>
      </c>
      <c r="K1730" s="723">
        <v>75</v>
      </c>
      <c r="L1730" s="748">
        <v>711000000</v>
      </c>
      <c r="M1730" s="749" t="s">
        <v>73</v>
      </c>
      <c r="N1730" s="723" t="s">
        <v>2115</v>
      </c>
      <c r="O1730" s="809" t="s">
        <v>4682</v>
      </c>
      <c r="P1730" s="723" t="s">
        <v>229</v>
      </c>
      <c r="Q1730" s="870" t="s">
        <v>230</v>
      </c>
      <c r="R1730" s="723" t="s">
        <v>2856</v>
      </c>
      <c r="S1730" s="723">
        <v>715</v>
      </c>
      <c r="T1730" s="723" t="s">
        <v>6178</v>
      </c>
      <c r="U1730" s="785">
        <v>16</v>
      </c>
      <c r="V1730" s="785">
        <v>9100</v>
      </c>
      <c r="W1730" s="1371">
        <v>145600</v>
      </c>
      <c r="X1730" s="785">
        <v>163072</v>
      </c>
      <c r="Y1730" s="723" t="s">
        <v>4270</v>
      </c>
      <c r="Z1730" s="723">
        <v>2016</v>
      </c>
      <c r="AA1730" s="723"/>
      <c r="AB1730" s="756" t="s">
        <v>876</v>
      </c>
      <c r="AC1730" s="756"/>
      <c r="AD1730" s="756"/>
      <c r="AE1730" s="756"/>
      <c r="AF1730" s="756"/>
      <c r="AG1730" s="756" t="s">
        <v>7672</v>
      </c>
      <c r="AH1730" s="756" t="s">
        <v>794</v>
      </c>
      <c r="AI1730" s="756">
        <v>210017199</v>
      </c>
      <c r="AJ1730" s="756" t="s">
        <v>7664</v>
      </c>
      <c r="AK1730" s="803"/>
    </row>
    <row r="1731" spans="1:37" s="192" customFormat="1" ht="100.5" customHeight="1">
      <c r="A1731" s="723" t="s">
        <v>7673</v>
      </c>
      <c r="B1731" s="1039" t="s">
        <v>33</v>
      </c>
      <c r="C1731" s="723" t="s">
        <v>7645</v>
      </c>
      <c r="D1731" s="723" t="s">
        <v>7523</v>
      </c>
      <c r="E1731" s="723" t="s">
        <v>7523</v>
      </c>
      <c r="F1731" s="723" t="s">
        <v>7646</v>
      </c>
      <c r="G1731" s="723" t="s">
        <v>7646</v>
      </c>
      <c r="H1731" s="723"/>
      <c r="I1731" s="723"/>
      <c r="J1731" s="723" t="s">
        <v>227</v>
      </c>
      <c r="K1731" s="723">
        <v>75</v>
      </c>
      <c r="L1731" s="748">
        <v>711000000</v>
      </c>
      <c r="M1731" s="749" t="s">
        <v>73</v>
      </c>
      <c r="N1731" s="723" t="s">
        <v>2115</v>
      </c>
      <c r="O1731" s="723" t="s">
        <v>4432</v>
      </c>
      <c r="P1731" s="723" t="s">
        <v>229</v>
      </c>
      <c r="Q1731" s="870" t="s">
        <v>230</v>
      </c>
      <c r="R1731" s="723" t="s">
        <v>2856</v>
      </c>
      <c r="S1731" s="723">
        <v>715</v>
      </c>
      <c r="T1731" s="723" t="s">
        <v>6178</v>
      </c>
      <c r="U1731" s="785">
        <v>10</v>
      </c>
      <c r="V1731" s="785">
        <v>9100</v>
      </c>
      <c r="W1731" s="1371">
        <v>91000</v>
      </c>
      <c r="X1731" s="785">
        <v>101920</v>
      </c>
      <c r="Y1731" s="723" t="s">
        <v>4270</v>
      </c>
      <c r="Z1731" s="723">
        <v>2016</v>
      </c>
      <c r="AA1731" s="723"/>
      <c r="AB1731" s="756" t="s">
        <v>876</v>
      </c>
      <c r="AC1731" s="756"/>
      <c r="AD1731" s="756"/>
      <c r="AE1731" s="756"/>
      <c r="AF1731" s="756"/>
      <c r="AG1731" s="756" t="s">
        <v>7674</v>
      </c>
      <c r="AH1731" s="756" t="s">
        <v>794</v>
      </c>
      <c r="AI1731" s="756">
        <v>210017199</v>
      </c>
      <c r="AJ1731" s="756" t="s">
        <v>7664</v>
      </c>
      <c r="AK1731" s="803"/>
    </row>
    <row r="1732" spans="1:37" s="192" customFormat="1" ht="100.5" customHeight="1">
      <c r="A1732" s="723" t="s">
        <v>7675</v>
      </c>
      <c r="B1732" s="1039" t="s">
        <v>33</v>
      </c>
      <c r="C1732" s="723" t="s">
        <v>7645</v>
      </c>
      <c r="D1732" s="723" t="s">
        <v>7523</v>
      </c>
      <c r="E1732" s="723" t="s">
        <v>7523</v>
      </c>
      <c r="F1732" s="723" t="s">
        <v>7646</v>
      </c>
      <c r="G1732" s="723" t="s">
        <v>7646</v>
      </c>
      <c r="H1732" s="723"/>
      <c r="I1732" s="723"/>
      <c r="J1732" s="723" t="s">
        <v>227</v>
      </c>
      <c r="K1732" s="723">
        <v>75</v>
      </c>
      <c r="L1732" s="748">
        <v>711000000</v>
      </c>
      <c r="M1732" s="749" t="s">
        <v>73</v>
      </c>
      <c r="N1732" s="723" t="s">
        <v>2115</v>
      </c>
      <c r="O1732" s="723" t="s">
        <v>802</v>
      </c>
      <c r="P1732" s="723" t="s">
        <v>229</v>
      </c>
      <c r="Q1732" s="870" t="s">
        <v>230</v>
      </c>
      <c r="R1732" s="723" t="s">
        <v>2856</v>
      </c>
      <c r="S1732" s="723">
        <v>715</v>
      </c>
      <c r="T1732" s="723" t="s">
        <v>6178</v>
      </c>
      <c r="U1732" s="785">
        <v>34</v>
      </c>
      <c r="V1732" s="785">
        <v>8800</v>
      </c>
      <c r="W1732" s="1371">
        <v>299200</v>
      </c>
      <c r="X1732" s="785">
        <v>335104</v>
      </c>
      <c r="Y1732" s="723" t="s">
        <v>4270</v>
      </c>
      <c r="Z1732" s="723">
        <v>2016</v>
      </c>
      <c r="AA1732" s="723"/>
      <c r="AB1732" s="756" t="s">
        <v>876</v>
      </c>
      <c r="AC1732" s="756"/>
      <c r="AD1732" s="756"/>
      <c r="AE1732" s="756"/>
      <c r="AF1732" s="756"/>
      <c r="AG1732" s="756" t="s">
        <v>7647</v>
      </c>
      <c r="AH1732" s="756" t="s">
        <v>794</v>
      </c>
      <c r="AI1732" s="756">
        <v>210017200</v>
      </c>
      <c r="AJ1732" s="756" t="s">
        <v>7676</v>
      </c>
      <c r="AK1732" s="803"/>
    </row>
    <row r="1733" spans="1:37" s="192" customFormat="1" ht="100.5" customHeight="1">
      <c r="A1733" s="723" t="s">
        <v>7677</v>
      </c>
      <c r="B1733" s="1039" t="s">
        <v>33</v>
      </c>
      <c r="C1733" s="723" t="s">
        <v>7645</v>
      </c>
      <c r="D1733" s="723" t="s">
        <v>7523</v>
      </c>
      <c r="E1733" s="723" t="s">
        <v>7523</v>
      </c>
      <c r="F1733" s="723" t="s">
        <v>7646</v>
      </c>
      <c r="G1733" s="723" t="s">
        <v>7646</v>
      </c>
      <c r="H1733" s="723"/>
      <c r="I1733" s="723"/>
      <c r="J1733" s="723" t="s">
        <v>227</v>
      </c>
      <c r="K1733" s="723">
        <v>75</v>
      </c>
      <c r="L1733" s="748">
        <v>711000000</v>
      </c>
      <c r="M1733" s="749" t="s">
        <v>73</v>
      </c>
      <c r="N1733" s="723" t="s">
        <v>2115</v>
      </c>
      <c r="O1733" s="809" t="s">
        <v>4668</v>
      </c>
      <c r="P1733" s="723" t="s">
        <v>229</v>
      </c>
      <c r="Q1733" s="870" t="s">
        <v>230</v>
      </c>
      <c r="R1733" s="723" t="s">
        <v>2856</v>
      </c>
      <c r="S1733" s="723">
        <v>715</v>
      </c>
      <c r="T1733" s="723" t="s">
        <v>6178</v>
      </c>
      <c r="U1733" s="785">
        <v>42</v>
      </c>
      <c r="V1733" s="785">
        <v>9100</v>
      </c>
      <c r="W1733" s="1371">
        <v>382200</v>
      </c>
      <c r="X1733" s="785">
        <v>428064</v>
      </c>
      <c r="Y1733" s="723" t="s">
        <v>4270</v>
      </c>
      <c r="Z1733" s="723">
        <v>2016</v>
      </c>
      <c r="AA1733" s="723"/>
      <c r="AB1733" s="756" t="s">
        <v>876</v>
      </c>
      <c r="AC1733" s="756"/>
      <c r="AD1733" s="756"/>
      <c r="AE1733" s="756"/>
      <c r="AF1733" s="756"/>
      <c r="AG1733" s="756" t="s">
        <v>7666</v>
      </c>
      <c r="AH1733" s="756" t="s">
        <v>794</v>
      </c>
      <c r="AI1733" s="756">
        <v>210017200</v>
      </c>
      <c r="AJ1733" s="756" t="s">
        <v>7676</v>
      </c>
      <c r="AK1733" s="803"/>
    </row>
    <row r="1734" spans="1:37" s="192" customFormat="1" ht="100.5" customHeight="1">
      <c r="A1734" s="723" t="s">
        <v>7678</v>
      </c>
      <c r="B1734" s="1039" t="s">
        <v>33</v>
      </c>
      <c r="C1734" s="723" t="s">
        <v>7645</v>
      </c>
      <c r="D1734" s="723" t="s">
        <v>7523</v>
      </c>
      <c r="E1734" s="723" t="s">
        <v>7523</v>
      </c>
      <c r="F1734" s="723" t="s">
        <v>7646</v>
      </c>
      <c r="G1734" s="723" t="s">
        <v>7646</v>
      </c>
      <c r="H1734" s="723"/>
      <c r="I1734" s="723"/>
      <c r="J1734" s="723" t="s">
        <v>227</v>
      </c>
      <c r="K1734" s="723">
        <v>75</v>
      </c>
      <c r="L1734" s="748">
        <v>711000000</v>
      </c>
      <c r="M1734" s="749" t="s">
        <v>73</v>
      </c>
      <c r="N1734" s="723" t="s">
        <v>2115</v>
      </c>
      <c r="O1734" s="809" t="s">
        <v>4671</v>
      </c>
      <c r="P1734" s="723" t="s">
        <v>229</v>
      </c>
      <c r="Q1734" s="870" t="s">
        <v>230</v>
      </c>
      <c r="R1734" s="723" t="s">
        <v>2856</v>
      </c>
      <c r="S1734" s="723">
        <v>715</v>
      </c>
      <c r="T1734" s="723" t="s">
        <v>6178</v>
      </c>
      <c r="U1734" s="785">
        <v>1</v>
      </c>
      <c r="V1734" s="785">
        <v>9100</v>
      </c>
      <c r="W1734" s="1371">
        <v>9100</v>
      </c>
      <c r="X1734" s="785">
        <v>10192</v>
      </c>
      <c r="Y1734" s="723" t="s">
        <v>4270</v>
      </c>
      <c r="Z1734" s="723">
        <v>2016</v>
      </c>
      <c r="AA1734" s="723"/>
      <c r="AB1734" s="756" t="s">
        <v>876</v>
      </c>
      <c r="AC1734" s="756"/>
      <c r="AD1734" s="756"/>
      <c r="AE1734" s="756"/>
      <c r="AF1734" s="756"/>
      <c r="AG1734" s="756" t="s">
        <v>7679</v>
      </c>
      <c r="AH1734" s="756" t="s">
        <v>794</v>
      </c>
      <c r="AI1734" s="756">
        <v>210017200</v>
      </c>
      <c r="AJ1734" s="756" t="s">
        <v>7676</v>
      </c>
      <c r="AK1734" s="803"/>
    </row>
    <row r="1735" spans="1:37" s="192" customFormat="1" ht="100.5" customHeight="1">
      <c r="A1735" s="723" t="s">
        <v>7680</v>
      </c>
      <c r="B1735" s="1039" t="s">
        <v>33</v>
      </c>
      <c r="C1735" s="723" t="s">
        <v>7645</v>
      </c>
      <c r="D1735" s="723" t="s">
        <v>7523</v>
      </c>
      <c r="E1735" s="723" t="s">
        <v>7523</v>
      </c>
      <c r="F1735" s="723" t="s">
        <v>7646</v>
      </c>
      <c r="G1735" s="723" t="s">
        <v>7646</v>
      </c>
      <c r="H1735" s="723"/>
      <c r="I1735" s="723"/>
      <c r="J1735" s="723" t="s">
        <v>227</v>
      </c>
      <c r="K1735" s="723">
        <v>75</v>
      </c>
      <c r="L1735" s="748">
        <v>711000000</v>
      </c>
      <c r="M1735" s="749" t="s">
        <v>73</v>
      </c>
      <c r="N1735" s="723" t="s">
        <v>2115</v>
      </c>
      <c r="O1735" s="809" t="s">
        <v>4677</v>
      </c>
      <c r="P1735" s="723" t="s">
        <v>229</v>
      </c>
      <c r="Q1735" s="870" t="s">
        <v>230</v>
      </c>
      <c r="R1735" s="723" t="s">
        <v>2856</v>
      </c>
      <c r="S1735" s="723">
        <v>715</v>
      </c>
      <c r="T1735" s="723" t="s">
        <v>6178</v>
      </c>
      <c r="U1735" s="785">
        <v>17</v>
      </c>
      <c r="V1735" s="785">
        <v>9100</v>
      </c>
      <c r="W1735" s="1371">
        <v>154700</v>
      </c>
      <c r="X1735" s="785">
        <v>173264</v>
      </c>
      <c r="Y1735" s="723" t="s">
        <v>4270</v>
      </c>
      <c r="Z1735" s="723">
        <v>2016</v>
      </c>
      <c r="AA1735" s="723"/>
      <c r="AB1735" s="756" t="s">
        <v>876</v>
      </c>
      <c r="AC1735" s="756"/>
      <c r="AD1735" s="756"/>
      <c r="AE1735" s="756"/>
      <c r="AF1735" s="756"/>
      <c r="AG1735" s="756" t="s">
        <v>7669</v>
      </c>
      <c r="AH1735" s="756" t="s">
        <v>794</v>
      </c>
      <c r="AI1735" s="756">
        <v>210017200</v>
      </c>
      <c r="AJ1735" s="756" t="s">
        <v>7676</v>
      </c>
      <c r="AK1735" s="803"/>
    </row>
    <row r="1736" spans="1:37" s="192" customFormat="1" ht="100.5" customHeight="1">
      <c r="A1736" s="723" t="s">
        <v>7681</v>
      </c>
      <c r="B1736" s="1039" t="s">
        <v>33</v>
      </c>
      <c r="C1736" s="723" t="s">
        <v>7645</v>
      </c>
      <c r="D1736" s="723" t="s">
        <v>7523</v>
      </c>
      <c r="E1736" s="723" t="s">
        <v>7523</v>
      </c>
      <c r="F1736" s="723" t="s">
        <v>7646</v>
      </c>
      <c r="G1736" s="723" t="s">
        <v>7646</v>
      </c>
      <c r="H1736" s="723"/>
      <c r="I1736" s="723"/>
      <c r="J1736" s="723" t="s">
        <v>227</v>
      </c>
      <c r="K1736" s="723">
        <v>75</v>
      </c>
      <c r="L1736" s="748">
        <v>711000000</v>
      </c>
      <c r="M1736" s="749" t="s">
        <v>73</v>
      </c>
      <c r="N1736" s="723" t="s">
        <v>2115</v>
      </c>
      <c r="O1736" s="723" t="s">
        <v>236</v>
      </c>
      <c r="P1736" s="723" t="s">
        <v>229</v>
      </c>
      <c r="Q1736" s="870" t="s">
        <v>230</v>
      </c>
      <c r="R1736" s="723" t="s">
        <v>2856</v>
      </c>
      <c r="S1736" s="723">
        <v>715</v>
      </c>
      <c r="T1736" s="723" t="s">
        <v>6178</v>
      </c>
      <c r="U1736" s="785">
        <v>36</v>
      </c>
      <c r="V1736" s="785">
        <v>9100</v>
      </c>
      <c r="W1736" s="1371">
        <v>327600</v>
      </c>
      <c r="X1736" s="785">
        <v>366912</v>
      </c>
      <c r="Y1736" s="723" t="s">
        <v>4270</v>
      </c>
      <c r="Z1736" s="723">
        <v>2016</v>
      </c>
      <c r="AA1736" s="723"/>
      <c r="AB1736" s="756" t="s">
        <v>876</v>
      </c>
      <c r="AC1736" s="756"/>
      <c r="AD1736" s="756"/>
      <c r="AE1736" s="756"/>
      <c r="AF1736" s="756"/>
      <c r="AG1736" s="756" t="s">
        <v>7650</v>
      </c>
      <c r="AH1736" s="756" t="s">
        <v>794</v>
      </c>
      <c r="AI1736" s="756">
        <v>210017200</v>
      </c>
      <c r="AJ1736" s="756" t="s">
        <v>7676</v>
      </c>
      <c r="AK1736" s="803"/>
    </row>
    <row r="1737" spans="1:37" s="192" customFormat="1" ht="100.5" customHeight="1">
      <c r="A1737" s="723" t="s">
        <v>7682</v>
      </c>
      <c r="B1737" s="1039" t="s">
        <v>33</v>
      </c>
      <c r="C1737" s="723" t="s">
        <v>7645</v>
      </c>
      <c r="D1737" s="723" t="s">
        <v>7523</v>
      </c>
      <c r="E1737" s="723" t="s">
        <v>7523</v>
      </c>
      <c r="F1737" s="723" t="s">
        <v>7646</v>
      </c>
      <c r="G1737" s="723" t="s">
        <v>7646</v>
      </c>
      <c r="H1737" s="723"/>
      <c r="I1737" s="723"/>
      <c r="J1737" s="723" t="s">
        <v>227</v>
      </c>
      <c r="K1737" s="723">
        <v>75</v>
      </c>
      <c r="L1737" s="748">
        <v>711000000</v>
      </c>
      <c r="M1737" s="749" t="s">
        <v>73</v>
      </c>
      <c r="N1737" s="723" t="s">
        <v>2115</v>
      </c>
      <c r="O1737" s="809" t="s">
        <v>4682</v>
      </c>
      <c r="P1737" s="723" t="s">
        <v>229</v>
      </c>
      <c r="Q1737" s="870" t="s">
        <v>230</v>
      </c>
      <c r="R1737" s="723" t="s">
        <v>2856</v>
      </c>
      <c r="S1737" s="723">
        <v>715</v>
      </c>
      <c r="T1737" s="723" t="s">
        <v>6178</v>
      </c>
      <c r="U1737" s="785">
        <v>35</v>
      </c>
      <c r="V1737" s="785">
        <v>9100</v>
      </c>
      <c r="W1737" s="1371">
        <v>318500</v>
      </c>
      <c r="X1737" s="785">
        <v>356720</v>
      </c>
      <c r="Y1737" s="723" t="s">
        <v>4270</v>
      </c>
      <c r="Z1737" s="723">
        <v>2016</v>
      </c>
      <c r="AA1737" s="723"/>
      <c r="AB1737" s="756" t="s">
        <v>876</v>
      </c>
      <c r="AC1737" s="756"/>
      <c r="AD1737" s="756"/>
      <c r="AE1737" s="756"/>
      <c r="AF1737" s="756"/>
      <c r="AG1737" s="756" t="s">
        <v>7672</v>
      </c>
      <c r="AH1737" s="756" t="s">
        <v>794</v>
      </c>
      <c r="AI1737" s="756">
        <v>210017200</v>
      </c>
      <c r="AJ1737" s="756" t="s">
        <v>7676</v>
      </c>
      <c r="AK1737" s="803"/>
    </row>
    <row r="1738" spans="1:37" s="192" customFormat="1" ht="100.5" customHeight="1">
      <c r="A1738" s="723" t="s">
        <v>7683</v>
      </c>
      <c r="B1738" s="1039" t="s">
        <v>33</v>
      </c>
      <c r="C1738" s="723" t="s">
        <v>7645</v>
      </c>
      <c r="D1738" s="723" t="s">
        <v>7523</v>
      </c>
      <c r="E1738" s="723" t="s">
        <v>7523</v>
      </c>
      <c r="F1738" s="723" t="s">
        <v>7646</v>
      </c>
      <c r="G1738" s="723" t="s">
        <v>7646</v>
      </c>
      <c r="H1738" s="723"/>
      <c r="I1738" s="723"/>
      <c r="J1738" s="723" t="s">
        <v>227</v>
      </c>
      <c r="K1738" s="723">
        <v>75</v>
      </c>
      <c r="L1738" s="748">
        <v>711000000</v>
      </c>
      <c r="M1738" s="749" t="s">
        <v>73</v>
      </c>
      <c r="N1738" s="723" t="s">
        <v>2115</v>
      </c>
      <c r="O1738" s="723" t="s">
        <v>4432</v>
      </c>
      <c r="P1738" s="723" t="s">
        <v>229</v>
      </c>
      <c r="Q1738" s="870" t="s">
        <v>230</v>
      </c>
      <c r="R1738" s="723" t="s">
        <v>2856</v>
      </c>
      <c r="S1738" s="723">
        <v>715</v>
      </c>
      <c r="T1738" s="723" t="s">
        <v>6178</v>
      </c>
      <c r="U1738" s="785">
        <v>16</v>
      </c>
      <c r="V1738" s="785">
        <v>9100</v>
      </c>
      <c r="W1738" s="1371">
        <v>145600</v>
      </c>
      <c r="X1738" s="785">
        <v>163072</v>
      </c>
      <c r="Y1738" s="723" t="s">
        <v>4270</v>
      </c>
      <c r="Z1738" s="723">
        <v>2016</v>
      </c>
      <c r="AA1738" s="723"/>
      <c r="AB1738" s="756" t="s">
        <v>876</v>
      </c>
      <c r="AC1738" s="756"/>
      <c r="AD1738" s="756"/>
      <c r="AE1738" s="756"/>
      <c r="AF1738" s="756"/>
      <c r="AG1738" s="756" t="s">
        <v>7674</v>
      </c>
      <c r="AH1738" s="756" t="s">
        <v>794</v>
      </c>
      <c r="AI1738" s="756">
        <v>210017200</v>
      </c>
      <c r="AJ1738" s="756" t="s">
        <v>7676</v>
      </c>
      <c r="AK1738" s="803"/>
    </row>
    <row r="1739" spans="1:37" s="192" customFormat="1" ht="100.5" customHeight="1">
      <c r="A1739" s="723" t="s">
        <v>7684</v>
      </c>
      <c r="B1739" s="1039" t="s">
        <v>33</v>
      </c>
      <c r="C1739" s="723" t="s">
        <v>7645</v>
      </c>
      <c r="D1739" s="723" t="s">
        <v>7523</v>
      </c>
      <c r="E1739" s="723" t="s">
        <v>7523</v>
      </c>
      <c r="F1739" s="723" t="s">
        <v>7646</v>
      </c>
      <c r="G1739" s="723" t="s">
        <v>7646</v>
      </c>
      <c r="H1739" s="723"/>
      <c r="I1739" s="723"/>
      <c r="J1739" s="723" t="s">
        <v>227</v>
      </c>
      <c r="K1739" s="723">
        <v>75</v>
      </c>
      <c r="L1739" s="748">
        <v>711000000</v>
      </c>
      <c r="M1739" s="749" t="s">
        <v>73</v>
      </c>
      <c r="N1739" s="723" t="s">
        <v>2115</v>
      </c>
      <c r="O1739" s="723" t="s">
        <v>802</v>
      </c>
      <c r="P1739" s="723" t="s">
        <v>229</v>
      </c>
      <c r="Q1739" s="870" t="s">
        <v>230</v>
      </c>
      <c r="R1739" s="723" t="s">
        <v>2856</v>
      </c>
      <c r="S1739" s="723">
        <v>715</v>
      </c>
      <c r="T1739" s="723" t="s">
        <v>6178</v>
      </c>
      <c r="U1739" s="785">
        <v>43</v>
      </c>
      <c r="V1739" s="785">
        <v>8800</v>
      </c>
      <c r="W1739" s="1371">
        <v>378400</v>
      </c>
      <c r="X1739" s="785">
        <v>423808</v>
      </c>
      <c r="Y1739" s="723" t="s">
        <v>4270</v>
      </c>
      <c r="Z1739" s="723">
        <v>2016</v>
      </c>
      <c r="AA1739" s="723"/>
      <c r="AB1739" s="756" t="s">
        <v>876</v>
      </c>
      <c r="AC1739" s="756"/>
      <c r="AD1739" s="756"/>
      <c r="AE1739" s="756"/>
      <c r="AF1739" s="756"/>
      <c r="AG1739" s="756" t="s">
        <v>7647</v>
      </c>
      <c r="AH1739" s="756" t="s">
        <v>794</v>
      </c>
      <c r="AI1739" s="756">
        <v>210017201</v>
      </c>
      <c r="AJ1739" s="756" t="s">
        <v>7685</v>
      </c>
      <c r="AK1739" s="803"/>
    </row>
    <row r="1740" spans="1:37" s="192" customFormat="1" ht="100.5" customHeight="1">
      <c r="A1740" s="723" t="s">
        <v>7686</v>
      </c>
      <c r="B1740" s="1039" t="s">
        <v>33</v>
      </c>
      <c r="C1740" s="723" t="s">
        <v>7645</v>
      </c>
      <c r="D1740" s="723" t="s">
        <v>7523</v>
      </c>
      <c r="E1740" s="723" t="s">
        <v>7523</v>
      </c>
      <c r="F1740" s="723" t="s">
        <v>7646</v>
      </c>
      <c r="G1740" s="723" t="s">
        <v>7646</v>
      </c>
      <c r="H1740" s="723"/>
      <c r="I1740" s="723"/>
      <c r="J1740" s="723" t="s">
        <v>227</v>
      </c>
      <c r="K1740" s="723">
        <v>75</v>
      </c>
      <c r="L1740" s="748">
        <v>711000000</v>
      </c>
      <c r="M1740" s="749" t="s">
        <v>73</v>
      </c>
      <c r="N1740" s="723" t="s">
        <v>2115</v>
      </c>
      <c r="O1740" s="809" t="s">
        <v>4668</v>
      </c>
      <c r="P1740" s="723" t="s">
        <v>229</v>
      </c>
      <c r="Q1740" s="870" t="s">
        <v>230</v>
      </c>
      <c r="R1740" s="723" t="s">
        <v>2856</v>
      </c>
      <c r="S1740" s="723">
        <v>715</v>
      </c>
      <c r="T1740" s="723" t="s">
        <v>6178</v>
      </c>
      <c r="U1740" s="785">
        <v>122</v>
      </c>
      <c r="V1740" s="785">
        <v>9100</v>
      </c>
      <c r="W1740" s="1371">
        <v>1110200</v>
      </c>
      <c r="X1740" s="785">
        <v>1243424</v>
      </c>
      <c r="Y1740" s="723" t="s">
        <v>4270</v>
      </c>
      <c r="Z1740" s="723">
        <v>2016</v>
      </c>
      <c r="AA1740" s="723"/>
      <c r="AB1740" s="756" t="s">
        <v>876</v>
      </c>
      <c r="AC1740" s="756"/>
      <c r="AD1740" s="756"/>
      <c r="AE1740" s="756"/>
      <c r="AF1740" s="756"/>
      <c r="AG1740" s="756" t="s">
        <v>7666</v>
      </c>
      <c r="AH1740" s="756" t="s">
        <v>794</v>
      </c>
      <c r="AI1740" s="756">
        <v>210017201</v>
      </c>
      <c r="AJ1740" s="756" t="s">
        <v>7685</v>
      </c>
      <c r="AK1740" s="803"/>
    </row>
    <row r="1741" spans="1:37" s="192" customFormat="1" ht="100.5" customHeight="1">
      <c r="A1741" s="723" t="s">
        <v>7687</v>
      </c>
      <c r="B1741" s="1039" t="s">
        <v>33</v>
      </c>
      <c r="C1741" s="723" t="s">
        <v>7645</v>
      </c>
      <c r="D1741" s="723" t="s">
        <v>7523</v>
      </c>
      <c r="E1741" s="723" t="s">
        <v>7523</v>
      </c>
      <c r="F1741" s="723" t="s">
        <v>7646</v>
      </c>
      <c r="G1741" s="723" t="s">
        <v>7646</v>
      </c>
      <c r="H1741" s="723"/>
      <c r="I1741" s="723"/>
      <c r="J1741" s="723" t="s">
        <v>227</v>
      </c>
      <c r="K1741" s="723">
        <v>75</v>
      </c>
      <c r="L1741" s="748">
        <v>711000000</v>
      </c>
      <c r="M1741" s="749" t="s">
        <v>73</v>
      </c>
      <c r="N1741" s="723" t="s">
        <v>2115</v>
      </c>
      <c r="O1741" s="809" t="s">
        <v>4671</v>
      </c>
      <c r="P1741" s="723" t="s">
        <v>229</v>
      </c>
      <c r="Q1741" s="870" t="s">
        <v>230</v>
      </c>
      <c r="R1741" s="723" t="s">
        <v>2856</v>
      </c>
      <c r="S1741" s="723">
        <v>715</v>
      </c>
      <c r="T1741" s="723" t="s">
        <v>6178</v>
      </c>
      <c r="U1741" s="785">
        <v>15</v>
      </c>
      <c r="V1741" s="785">
        <v>9100</v>
      </c>
      <c r="W1741" s="1371">
        <v>136500</v>
      </c>
      <c r="X1741" s="785">
        <v>152880</v>
      </c>
      <c r="Y1741" s="723" t="s">
        <v>4270</v>
      </c>
      <c r="Z1741" s="723">
        <v>2016</v>
      </c>
      <c r="AA1741" s="723"/>
      <c r="AB1741" s="756" t="s">
        <v>876</v>
      </c>
      <c r="AC1741" s="756"/>
      <c r="AD1741" s="756"/>
      <c r="AE1741" s="756"/>
      <c r="AF1741" s="756"/>
      <c r="AG1741" s="756" t="s">
        <v>7679</v>
      </c>
      <c r="AH1741" s="756" t="s">
        <v>794</v>
      </c>
      <c r="AI1741" s="756">
        <v>210017201</v>
      </c>
      <c r="AJ1741" s="756" t="s">
        <v>7685</v>
      </c>
      <c r="AK1741" s="803"/>
    </row>
    <row r="1742" spans="1:37" s="192" customFormat="1" ht="100.5" customHeight="1">
      <c r="A1742" s="723" t="s">
        <v>7688</v>
      </c>
      <c r="B1742" s="1039" t="s">
        <v>33</v>
      </c>
      <c r="C1742" s="723" t="s">
        <v>7645</v>
      </c>
      <c r="D1742" s="723" t="s">
        <v>7523</v>
      </c>
      <c r="E1742" s="723" t="s">
        <v>7523</v>
      </c>
      <c r="F1742" s="723" t="s">
        <v>7646</v>
      </c>
      <c r="G1742" s="723" t="s">
        <v>7646</v>
      </c>
      <c r="H1742" s="723"/>
      <c r="I1742" s="723"/>
      <c r="J1742" s="723" t="s">
        <v>227</v>
      </c>
      <c r="K1742" s="723">
        <v>75</v>
      </c>
      <c r="L1742" s="748">
        <v>711000000</v>
      </c>
      <c r="M1742" s="749" t="s">
        <v>73</v>
      </c>
      <c r="N1742" s="723" t="s">
        <v>2115</v>
      </c>
      <c r="O1742" s="809" t="s">
        <v>4674</v>
      </c>
      <c r="P1742" s="723" t="s">
        <v>229</v>
      </c>
      <c r="Q1742" s="870" t="s">
        <v>230</v>
      </c>
      <c r="R1742" s="723" t="s">
        <v>2856</v>
      </c>
      <c r="S1742" s="723">
        <v>715</v>
      </c>
      <c r="T1742" s="723" t="s">
        <v>6178</v>
      </c>
      <c r="U1742" s="785">
        <v>2</v>
      </c>
      <c r="V1742" s="785">
        <v>9100</v>
      </c>
      <c r="W1742" s="1371">
        <v>18200</v>
      </c>
      <c r="X1742" s="785">
        <v>20384</v>
      </c>
      <c r="Y1742" s="723" t="s">
        <v>4270</v>
      </c>
      <c r="Z1742" s="723">
        <v>2016</v>
      </c>
      <c r="AA1742" s="723"/>
      <c r="AB1742" s="756" t="s">
        <v>876</v>
      </c>
      <c r="AC1742" s="756"/>
      <c r="AD1742" s="756"/>
      <c r="AE1742" s="756"/>
      <c r="AF1742" s="756"/>
      <c r="AG1742" s="756" t="s">
        <v>7689</v>
      </c>
      <c r="AH1742" s="756" t="s">
        <v>794</v>
      </c>
      <c r="AI1742" s="756">
        <v>210017201</v>
      </c>
      <c r="AJ1742" s="756" t="s">
        <v>7685</v>
      </c>
      <c r="AK1742" s="803"/>
    </row>
    <row r="1743" spans="1:37" s="192" customFormat="1" ht="100.5" customHeight="1">
      <c r="A1743" s="723" t="s">
        <v>7690</v>
      </c>
      <c r="B1743" s="1039" t="s">
        <v>33</v>
      </c>
      <c r="C1743" s="723" t="s">
        <v>7645</v>
      </c>
      <c r="D1743" s="723" t="s">
        <v>7523</v>
      </c>
      <c r="E1743" s="723" t="s">
        <v>7523</v>
      </c>
      <c r="F1743" s="723" t="s">
        <v>7646</v>
      </c>
      <c r="G1743" s="723" t="s">
        <v>7646</v>
      </c>
      <c r="H1743" s="723"/>
      <c r="I1743" s="723"/>
      <c r="J1743" s="723" t="s">
        <v>227</v>
      </c>
      <c r="K1743" s="723">
        <v>75</v>
      </c>
      <c r="L1743" s="748">
        <v>711000000</v>
      </c>
      <c r="M1743" s="749" t="s">
        <v>73</v>
      </c>
      <c r="N1743" s="723" t="s">
        <v>2115</v>
      </c>
      <c r="O1743" s="723" t="s">
        <v>4706</v>
      </c>
      <c r="P1743" s="723" t="s">
        <v>229</v>
      </c>
      <c r="Q1743" s="870" t="s">
        <v>230</v>
      </c>
      <c r="R1743" s="723" t="s">
        <v>2856</v>
      </c>
      <c r="S1743" s="723">
        <v>715</v>
      </c>
      <c r="T1743" s="723" t="s">
        <v>6178</v>
      </c>
      <c r="U1743" s="785">
        <v>4</v>
      </c>
      <c r="V1743" s="785">
        <v>9100</v>
      </c>
      <c r="W1743" s="1371">
        <v>36400</v>
      </c>
      <c r="X1743" s="785">
        <v>40768</v>
      </c>
      <c r="Y1743" s="723" t="s">
        <v>4270</v>
      </c>
      <c r="Z1743" s="723">
        <v>2016</v>
      </c>
      <c r="AA1743" s="723"/>
      <c r="AB1743" s="756" t="s">
        <v>876</v>
      </c>
      <c r="AC1743" s="756"/>
      <c r="AD1743" s="756"/>
      <c r="AE1743" s="756"/>
      <c r="AF1743" s="756"/>
      <c r="AG1743" s="756" t="s">
        <v>7657</v>
      </c>
      <c r="AH1743" s="756" t="s">
        <v>794</v>
      </c>
      <c r="AI1743" s="756">
        <v>210017201</v>
      </c>
      <c r="AJ1743" s="756" t="s">
        <v>7685</v>
      </c>
      <c r="AK1743" s="803"/>
    </row>
    <row r="1744" spans="1:37" s="192" customFormat="1" ht="100.5" customHeight="1">
      <c r="A1744" s="723" t="s">
        <v>7691</v>
      </c>
      <c r="B1744" s="1039" t="s">
        <v>33</v>
      </c>
      <c r="C1744" s="723" t="s">
        <v>7645</v>
      </c>
      <c r="D1744" s="723" t="s">
        <v>7523</v>
      </c>
      <c r="E1744" s="723" t="s">
        <v>7523</v>
      </c>
      <c r="F1744" s="723" t="s">
        <v>7646</v>
      </c>
      <c r="G1744" s="723" t="s">
        <v>7646</v>
      </c>
      <c r="H1744" s="723"/>
      <c r="I1744" s="723"/>
      <c r="J1744" s="723" t="s">
        <v>227</v>
      </c>
      <c r="K1744" s="723">
        <v>75</v>
      </c>
      <c r="L1744" s="748">
        <v>711000000</v>
      </c>
      <c r="M1744" s="749" t="s">
        <v>73</v>
      </c>
      <c r="N1744" s="723" t="s">
        <v>2115</v>
      </c>
      <c r="O1744" s="809" t="s">
        <v>4677</v>
      </c>
      <c r="P1744" s="723" t="s">
        <v>229</v>
      </c>
      <c r="Q1744" s="870" t="s">
        <v>230</v>
      </c>
      <c r="R1744" s="723" t="s">
        <v>2856</v>
      </c>
      <c r="S1744" s="723">
        <v>715</v>
      </c>
      <c r="T1744" s="723" t="s">
        <v>6178</v>
      </c>
      <c r="U1744" s="785">
        <v>43</v>
      </c>
      <c r="V1744" s="785">
        <v>9100</v>
      </c>
      <c r="W1744" s="1371">
        <v>391300</v>
      </c>
      <c r="X1744" s="785">
        <v>438256</v>
      </c>
      <c r="Y1744" s="723" t="s">
        <v>4270</v>
      </c>
      <c r="Z1744" s="723">
        <v>2016</v>
      </c>
      <c r="AA1744" s="723"/>
      <c r="AB1744" s="756" t="s">
        <v>876</v>
      </c>
      <c r="AC1744" s="756"/>
      <c r="AD1744" s="756"/>
      <c r="AE1744" s="756"/>
      <c r="AF1744" s="756"/>
      <c r="AG1744" s="756" t="s">
        <v>7669</v>
      </c>
      <c r="AH1744" s="756" t="s">
        <v>794</v>
      </c>
      <c r="AI1744" s="756">
        <v>210017201</v>
      </c>
      <c r="AJ1744" s="756" t="s">
        <v>7685</v>
      </c>
      <c r="AK1744" s="803"/>
    </row>
    <row r="1745" spans="1:37" s="192" customFormat="1" ht="100.5" customHeight="1">
      <c r="A1745" s="723" t="s">
        <v>7692</v>
      </c>
      <c r="B1745" s="1039" t="s">
        <v>33</v>
      </c>
      <c r="C1745" s="723" t="s">
        <v>7645</v>
      </c>
      <c r="D1745" s="723" t="s">
        <v>7523</v>
      </c>
      <c r="E1745" s="723" t="s">
        <v>7523</v>
      </c>
      <c r="F1745" s="723" t="s">
        <v>7646</v>
      </c>
      <c r="G1745" s="723" t="s">
        <v>7646</v>
      </c>
      <c r="H1745" s="723"/>
      <c r="I1745" s="723"/>
      <c r="J1745" s="723" t="s">
        <v>227</v>
      </c>
      <c r="K1745" s="723">
        <v>75</v>
      </c>
      <c r="L1745" s="748">
        <v>711000000</v>
      </c>
      <c r="M1745" s="749" t="s">
        <v>73</v>
      </c>
      <c r="N1745" s="723" t="s">
        <v>2115</v>
      </c>
      <c r="O1745" s="723" t="s">
        <v>236</v>
      </c>
      <c r="P1745" s="723" t="s">
        <v>229</v>
      </c>
      <c r="Q1745" s="870" t="s">
        <v>230</v>
      </c>
      <c r="R1745" s="723" t="s">
        <v>2856</v>
      </c>
      <c r="S1745" s="723">
        <v>715</v>
      </c>
      <c r="T1745" s="723" t="s">
        <v>6178</v>
      </c>
      <c r="U1745" s="785">
        <v>65</v>
      </c>
      <c r="V1745" s="785">
        <v>9100</v>
      </c>
      <c r="W1745" s="1371">
        <v>591500</v>
      </c>
      <c r="X1745" s="785">
        <v>662480</v>
      </c>
      <c r="Y1745" s="723" t="s">
        <v>4270</v>
      </c>
      <c r="Z1745" s="723">
        <v>2016</v>
      </c>
      <c r="AA1745" s="723"/>
      <c r="AB1745" s="756" t="s">
        <v>876</v>
      </c>
      <c r="AC1745" s="756"/>
      <c r="AD1745" s="756"/>
      <c r="AE1745" s="756"/>
      <c r="AF1745" s="756"/>
      <c r="AG1745" s="756" t="s">
        <v>7650</v>
      </c>
      <c r="AH1745" s="756" t="s">
        <v>794</v>
      </c>
      <c r="AI1745" s="756">
        <v>210017201</v>
      </c>
      <c r="AJ1745" s="756" t="s">
        <v>7685</v>
      </c>
      <c r="AK1745" s="803"/>
    </row>
    <row r="1746" spans="1:37" s="192" customFormat="1" ht="100.5" customHeight="1">
      <c r="A1746" s="723" t="s">
        <v>7693</v>
      </c>
      <c r="B1746" s="1039" t="s">
        <v>33</v>
      </c>
      <c r="C1746" s="723" t="s">
        <v>7645</v>
      </c>
      <c r="D1746" s="723" t="s">
        <v>7523</v>
      </c>
      <c r="E1746" s="723" t="s">
        <v>7523</v>
      </c>
      <c r="F1746" s="723" t="s">
        <v>7646</v>
      </c>
      <c r="G1746" s="723" t="s">
        <v>7646</v>
      </c>
      <c r="H1746" s="723"/>
      <c r="I1746" s="723"/>
      <c r="J1746" s="723" t="s">
        <v>227</v>
      </c>
      <c r="K1746" s="723">
        <v>75</v>
      </c>
      <c r="L1746" s="748">
        <v>711000000</v>
      </c>
      <c r="M1746" s="749" t="s">
        <v>73</v>
      </c>
      <c r="N1746" s="723" t="s">
        <v>2115</v>
      </c>
      <c r="O1746" s="809" t="s">
        <v>4682</v>
      </c>
      <c r="P1746" s="723" t="s">
        <v>229</v>
      </c>
      <c r="Q1746" s="870" t="s">
        <v>230</v>
      </c>
      <c r="R1746" s="723" t="s">
        <v>2856</v>
      </c>
      <c r="S1746" s="723">
        <v>715</v>
      </c>
      <c r="T1746" s="723" t="s">
        <v>6178</v>
      </c>
      <c r="U1746" s="785">
        <v>159</v>
      </c>
      <c r="V1746" s="785">
        <v>9100</v>
      </c>
      <c r="W1746" s="1371">
        <v>1446900</v>
      </c>
      <c r="X1746" s="785">
        <v>1620528</v>
      </c>
      <c r="Y1746" s="723" t="s">
        <v>4270</v>
      </c>
      <c r="Z1746" s="723">
        <v>2016</v>
      </c>
      <c r="AA1746" s="723"/>
      <c r="AB1746" s="756" t="s">
        <v>876</v>
      </c>
      <c r="AC1746" s="756"/>
      <c r="AD1746" s="756"/>
      <c r="AE1746" s="756"/>
      <c r="AF1746" s="756"/>
      <c r="AG1746" s="756" t="s">
        <v>7672</v>
      </c>
      <c r="AH1746" s="756" t="s">
        <v>794</v>
      </c>
      <c r="AI1746" s="756">
        <v>210017201</v>
      </c>
      <c r="AJ1746" s="756" t="s">
        <v>7685</v>
      </c>
      <c r="AK1746" s="803"/>
    </row>
    <row r="1747" spans="1:37" s="192" customFormat="1" ht="100.5" customHeight="1">
      <c r="A1747" s="723" t="s">
        <v>7694</v>
      </c>
      <c r="B1747" s="1039" t="s">
        <v>33</v>
      </c>
      <c r="C1747" s="723" t="s">
        <v>7645</v>
      </c>
      <c r="D1747" s="723" t="s">
        <v>7523</v>
      </c>
      <c r="E1747" s="723" t="s">
        <v>7523</v>
      </c>
      <c r="F1747" s="723" t="s">
        <v>7646</v>
      </c>
      <c r="G1747" s="723" t="s">
        <v>7646</v>
      </c>
      <c r="H1747" s="723"/>
      <c r="I1747" s="723"/>
      <c r="J1747" s="723" t="s">
        <v>227</v>
      </c>
      <c r="K1747" s="723">
        <v>75</v>
      </c>
      <c r="L1747" s="748">
        <v>711000000</v>
      </c>
      <c r="M1747" s="749" t="s">
        <v>73</v>
      </c>
      <c r="N1747" s="723" t="s">
        <v>2115</v>
      </c>
      <c r="O1747" s="809" t="s">
        <v>4692</v>
      </c>
      <c r="P1747" s="723" t="s">
        <v>229</v>
      </c>
      <c r="Q1747" s="870" t="s">
        <v>230</v>
      </c>
      <c r="R1747" s="723" t="s">
        <v>2856</v>
      </c>
      <c r="S1747" s="723">
        <v>715</v>
      </c>
      <c r="T1747" s="723" t="s">
        <v>6178</v>
      </c>
      <c r="U1747" s="785">
        <v>15</v>
      </c>
      <c r="V1747" s="785">
        <v>9100</v>
      </c>
      <c r="W1747" s="1371">
        <v>136500</v>
      </c>
      <c r="X1747" s="785">
        <v>152880</v>
      </c>
      <c r="Y1747" s="723" t="s">
        <v>4270</v>
      </c>
      <c r="Z1747" s="723">
        <v>2016</v>
      </c>
      <c r="AA1747" s="723"/>
      <c r="AB1747" s="756" t="s">
        <v>876</v>
      </c>
      <c r="AC1747" s="756"/>
      <c r="AD1747" s="756"/>
      <c r="AE1747" s="756"/>
      <c r="AF1747" s="756"/>
      <c r="AG1747" s="756" t="s">
        <v>7662</v>
      </c>
      <c r="AH1747" s="756" t="s">
        <v>794</v>
      </c>
      <c r="AI1747" s="756">
        <v>210017201</v>
      </c>
      <c r="AJ1747" s="756" t="s">
        <v>7685</v>
      </c>
      <c r="AK1747" s="803"/>
    </row>
    <row r="1748" spans="1:37" s="192" customFormat="1" ht="100.5" customHeight="1">
      <c r="A1748" s="723" t="s">
        <v>7695</v>
      </c>
      <c r="B1748" s="1039" t="s">
        <v>33</v>
      </c>
      <c r="C1748" s="723" t="s">
        <v>7645</v>
      </c>
      <c r="D1748" s="723" t="s">
        <v>7523</v>
      </c>
      <c r="E1748" s="723" t="s">
        <v>7523</v>
      </c>
      <c r="F1748" s="723" t="s">
        <v>7646</v>
      </c>
      <c r="G1748" s="723" t="s">
        <v>7646</v>
      </c>
      <c r="H1748" s="723"/>
      <c r="I1748" s="723"/>
      <c r="J1748" s="723" t="s">
        <v>227</v>
      </c>
      <c r="K1748" s="723">
        <v>75</v>
      </c>
      <c r="L1748" s="748">
        <v>711000000</v>
      </c>
      <c r="M1748" s="749" t="s">
        <v>73</v>
      </c>
      <c r="N1748" s="723" t="s">
        <v>2115</v>
      </c>
      <c r="O1748" s="723" t="s">
        <v>4432</v>
      </c>
      <c r="P1748" s="723" t="s">
        <v>229</v>
      </c>
      <c r="Q1748" s="870" t="s">
        <v>230</v>
      </c>
      <c r="R1748" s="723" t="s">
        <v>2856</v>
      </c>
      <c r="S1748" s="723">
        <v>715</v>
      </c>
      <c r="T1748" s="723" t="s">
        <v>6178</v>
      </c>
      <c r="U1748" s="785">
        <v>17</v>
      </c>
      <c r="V1748" s="785">
        <v>9100</v>
      </c>
      <c r="W1748" s="1371">
        <v>154700</v>
      </c>
      <c r="X1748" s="785">
        <v>173264</v>
      </c>
      <c r="Y1748" s="723" t="s">
        <v>4270</v>
      </c>
      <c r="Z1748" s="723">
        <v>2016</v>
      </c>
      <c r="AA1748" s="723"/>
      <c r="AB1748" s="756" t="s">
        <v>876</v>
      </c>
      <c r="AC1748" s="756"/>
      <c r="AD1748" s="756"/>
      <c r="AE1748" s="756"/>
      <c r="AF1748" s="756"/>
      <c r="AG1748" s="756" t="s">
        <v>7674</v>
      </c>
      <c r="AH1748" s="756" t="s">
        <v>794</v>
      </c>
      <c r="AI1748" s="756">
        <v>210017201</v>
      </c>
      <c r="AJ1748" s="756" t="s">
        <v>7685</v>
      </c>
      <c r="AK1748" s="803"/>
    </row>
    <row r="1749" spans="1:37" s="192" customFormat="1" ht="100.5" customHeight="1">
      <c r="A1749" s="723" t="s">
        <v>7696</v>
      </c>
      <c r="B1749" s="1039" t="s">
        <v>33</v>
      </c>
      <c r="C1749" s="723" t="s">
        <v>7645</v>
      </c>
      <c r="D1749" s="723" t="s">
        <v>7523</v>
      </c>
      <c r="E1749" s="723" t="s">
        <v>7523</v>
      </c>
      <c r="F1749" s="723" t="s">
        <v>7646</v>
      </c>
      <c r="G1749" s="723" t="s">
        <v>7646</v>
      </c>
      <c r="H1749" s="723"/>
      <c r="I1749" s="723"/>
      <c r="J1749" s="723" t="s">
        <v>227</v>
      </c>
      <c r="K1749" s="723">
        <v>75</v>
      </c>
      <c r="L1749" s="748">
        <v>711000000</v>
      </c>
      <c r="M1749" s="749" t="s">
        <v>73</v>
      </c>
      <c r="N1749" s="723" t="s">
        <v>2115</v>
      </c>
      <c r="O1749" s="723" t="s">
        <v>802</v>
      </c>
      <c r="P1749" s="723" t="s">
        <v>229</v>
      </c>
      <c r="Q1749" s="870" t="s">
        <v>230</v>
      </c>
      <c r="R1749" s="723" t="s">
        <v>2856</v>
      </c>
      <c r="S1749" s="723">
        <v>715</v>
      </c>
      <c r="T1749" s="723" t="s">
        <v>6178</v>
      </c>
      <c r="U1749" s="785">
        <v>53</v>
      </c>
      <c r="V1749" s="785">
        <v>8800</v>
      </c>
      <c r="W1749" s="1371">
        <v>466400</v>
      </c>
      <c r="X1749" s="785">
        <v>522368</v>
      </c>
      <c r="Y1749" s="723" t="s">
        <v>4270</v>
      </c>
      <c r="Z1749" s="723">
        <v>2016</v>
      </c>
      <c r="AA1749" s="723"/>
      <c r="AB1749" s="756" t="s">
        <v>876</v>
      </c>
      <c r="AC1749" s="756"/>
      <c r="AD1749" s="756"/>
      <c r="AE1749" s="756"/>
      <c r="AF1749" s="756"/>
      <c r="AG1749" s="756" t="s">
        <v>7647</v>
      </c>
      <c r="AH1749" s="756" t="s">
        <v>794</v>
      </c>
      <c r="AI1749" s="756">
        <v>210017202</v>
      </c>
      <c r="AJ1749" s="756" t="s">
        <v>7697</v>
      </c>
      <c r="AK1749" s="803"/>
    </row>
    <row r="1750" spans="1:37" s="192" customFormat="1" ht="100.5" customHeight="1">
      <c r="A1750" s="723" t="s">
        <v>7698</v>
      </c>
      <c r="B1750" s="1039" t="s">
        <v>33</v>
      </c>
      <c r="C1750" s="723" t="s">
        <v>7645</v>
      </c>
      <c r="D1750" s="723" t="s">
        <v>7523</v>
      </c>
      <c r="E1750" s="723" t="s">
        <v>7523</v>
      </c>
      <c r="F1750" s="723" t="s">
        <v>7646</v>
      </c>
      <c r="G1750" s="723" t="s">
        <v>7646</v>
      </c>
      <c r="H1750" s="723"/>
      <c r="I1750" s="723"/>
      <c r="J1750" s="723" t="s">
        <v>227</v>
      </c>
      <c r="K1750" s="723">
        <v>75</v>
      </c>
      <c r="L1750" s="748">
        <v>711000000</v>
      </c>
      <c r="M1750" s="749" t="s">
        <v>73</v>
      </c>
      <c r="N1750" s="723" t="s">
        <v>2115</v>
      </c>
      <c r="O1750" s="809" t="s">
        <v>4668</v>
      </c>
      <c r="P1750" s="723" t="s">
        <v>229</v>
      </c>
      <c r="Q1750" s="870" t="s">
        <v>230</v>
      </c>
      <c r="R1750" s="723" t="s">
        <v>2856</v>
      </c>
      <c r="S1750" s="723">
        <v>715</v>
      </c>
      <c r="T1750" s="723" t="s">
        <v>6178</v>
      </c>
      <c r="U1750" s="785">
        <v>60</v>
      </c>
      <c r="V1750" s="785">
        <v>9100</v>
      </c>
      <c r="W1750" s="1371">
        <v>546000</v>
      </c>
      <c r="X1750" s="785">
        <v>611520</v>
      </c>
      <c r="Y1750" s="723" t="s">
        <v>4270</v>
      </c>
      <c r="Z1750" s="723">
        <v>2016</v>
      </c>
      <c r="AA1750" s="723"/>
      <c r="AB1750" s="756" t="s">
        <v>876</v>
      </c>
      <c r="AC1750" s="756"/>
      <c r="AD1750" s="756"/>
      <c r="AE1750" s="756"/>
      <c r="AF1750" s="756"/>
      <c r="AG1750" s="756" t="s">
        <v>7666</v>
      </c>
      <c r="AH1750" s="756" t="s">
        <v>794</v>
      </c>
      <c r="AI1750" s="756">
        <v>210017202</v>
      </c>
      <c r="AJ1750" s="756" t="s">
        <v>7697</v>
      </c>
      <c r="AK1750" s="803"/>
    </row>
    <row r="1751" spans="1:37" s="192" customFormat="1" ht="100.5" customHeight="1">
      <c r="A1751" s="723" t="s">
        <v>7699</v>
      </c>
      <c r="B1751" s="1039" t="s">
        <v>33</v>
      </c>
      <c r="C1751" s="723" t="s">
        <v>7645</v>
      </c>
      <c r="D1751" s="723" t="s">
        <v>7523</v>
      </c>
      <c r="E1751" s="723" t="s">
        <v>7523</v>
      </c>
      <c r="F1751" s="723" t="s">
        <v>7646</v>
      </c>
      <c r="G1751" s="723" t="s">
        <v>7646</v>
      </c>
      <c r="H1751" s="723"/>
      <c r="I1751" s="723"/>
      <c r="J1751" s="723" t="s">
        <v>227</v>
      </c>
      <c r="K1751" s="723">
        <v>75</v>
      </c>
      <c r="L1751" s="748">
        <v>711000000</v>
      </c>
      <c r="M1751" s="749" t="s">
        <v>73</v>
      </c>
      <c r="N1751" s="723" t="s">
        <v>2115</v>
      </c>
      <c r="O1751" s="809" t="s">
        <v>4671</v>
      </c>
      <c r="P1751" s="723" t="s">
        <v>229</v>
      </c>
      <c r="Q1751" s="870" t="s">
        <v>230</v>
      </c>
      <c r="R1751" s="723" t="s">
        <v>2856</v>
      </c>
      <c r="S1751" s="723">
        <v>715</v>
      </c>
      <c r="T1751" s="723" t="s">
        <v>6178</v>
      </c>
      <c r="U1751" s="785">
        <v>8</v>
      </c>
      <c r="V1751" s="785">
        <v>9100</v>
      </c>
      <c r="W1751" s="1371">
        <v>72800</v>
      </c>
      <c r="X1751" s="785">
        <v>81536</v>
      </c>
      <c r="Y1751" s="723" t="s">
        <v>4270</v>
      </c>
      <c r="Z1751" s="723">
        <v>2016</v>
      </c>
      <c r="AA1751" s="723"/>
      <c r="AB1751" s="756" t="s">
        <v>876</v>
      </c>
      <c r="AC1751" s="756"/>
      <c r="AD1751" s="756"/>
      <c r="AE1751" s="756"/>
      <c r="AF1751" s="756"/>
      <c r="AG1751" s="756" t="s">
        <v>7679</v>
      </c>
      <c r="AH1751" s="756" t="s">
        <v>794</v>
      </c>
      <c r="AI1751" s="756">
        <v>210017202</v>
      </c>
      <c r="AJ1751" s="756" t="s">
        <v>7697</v>
      </c>
      <c r="AK1751" s="803"/>
    </row>
    <row r="1752" spans="1:37" s="192" customFormat="1" ht="100.5" customHeight="1">
      <c r="A1752" s="723" t="s">
        <v>7700</v>
      </c>
      <c r="B1752" s="1039" t="s">
        <v>33</v>
      </c>
      <c r="C1752" s="723" t="s">
        <v>7645</v>
      </c>
      <c r="D1752" s="723" t="s">
        <v>7523</v>
      </c>
      <c r="E1752" s="723" t="s">
        <v>7523</v>
      </c>
      <c r="F1752" s="723" t="s">
        <v>7646</v>
      </c>
      <c r="G1752" s="723" t="s">
        <v>7646</v>
      </c>
      <c r="H1752" s="723"/>
      <c r="I1752" s="723"/>
      <c r="J1752" s="723" t="s">
        <v>227</v>
      </c>
      <c r="K1752" s="723">
        <v>75</v>
      </c>
      <c r="L1752" s="748">
        <v>711000000</v>
      </c>
      <c r="M1752" s="749" t="s">
        <v>73</v>
      </c>
      <c r="N1752" s="723" t="s">
        <v>2115</v>
      </c>
      <c r="O1752" s="809" t="s">
        <v>4674</v>
      </c>
      <c r="P1752" s="723" t="s">
        <v>229</v>
      </c>
      <c r="Q1752" s="870" t="s">
        <v>230</v>
      </c>
      <c r="R1752" s="723" t="s">
        <v>2856</v>
      </c>
      <c r="S1752" s="723">
        <v>715</v>
      </c>
      <c r="T1752" s="723" t="s">
        <v>6178</v>
      </c>
      <c r="U1752" s="785">
        <v>3</v>
      </c>
      <c r="V1752" s="785">
        <v>9100</v>
      </c>
      <c r="W1752" s="1371">
        <v>27300</v>
      </c>
      <c r="X1752" s="785">
        <v>30576</v>
      </c>
      <c r="Y1752" s="723" t="s">
        <v>4270</v>
      </c>
      <c r="Z1752" s="723">
        <v>2016</v>
      </c>
      <c r="AA1752" s="723"/>
      <c r="AB1752" s="756" t="s">
        <v>876</v>
      </c>
      <c r="AC1752" s="756"/>
      <c r="AD1752" s="756"/>
      <c r="AE1752" s="756"/>
      <c r="AF1752" s="756"/>
      <c r="AG1752" s="756" t="s">
        <v>7689</v>
      </c>
      <c r="AH1752" s="756" t="s">
        <v>794</v>
      </c>
      <c r="AI1752" s="756">
        <v>210017202</v>
      </c>
      <c r="AJ1752" s="756" t="s">
        <v>7697</v>
      </c>
      <c r="AK1752" s="803"/>
    </row>
    <row r="1753" spans="1:37" s="192" customFormat="1" ht="100.5" customHeight="1">
      <c r="A1753" s="723" t="s">
        <v>7701</v>
      </c>
      <c r="B1753" s="1039" t="s">
        <v>33</v>
      </c>
      <c r="C1753" s="723" t="s">
        <v>7645</v>
      </c>
      <c r="D1753" s="723" t="s">
        <v>7523</v>
      </c>
      <c r="E1753" s="723" t="s">
        <v>7523</v>
      </c>
      <c r="F1753" s="723" t="s">
        <v>7646</v>
      </c>
      <c r="G1753" s="723" t="s">
        <v>7646</v>
      </c>
      <c r="H1753" s="723"/>
      <c r="I1753" s="723"/>
      <c r="J1753" s="723" t="s">
        <v>227</v>
      </c>
      <c r="K1753" s="723">
        <v>75</v>
      </c>
      <c r="L1753" s="748">
        <v>711000000</v>
      </c>
      <c r="M1753" s="749" t="s">
        <v>73</v>
      </c>
      <c r="N1753" s="723" t="s">
        <v>2115</v>
      </c>
      <c r="O1753" s="723" t="s">
        <v>4706</v>
      </c>
      <c r="P1753" s="723" t="s">
        <v>229</v>
      </c>
      <c r="Q1753" s="870" t="s">
        <v>230</v>
      </c>
      <c r="R1753" s="723" t="s">
        <v>2856</v>
      </c>
      <c r="S1753" s="723">
        <v>715</v>
      </c>
      <c r="T1753" s="723" t="s">
        <v>6178</v>
      </c>
      <c r="U1753" s="785">
        <v>1</v>
      </c>
      <c r="V1753" s="785">
        <v>9100</v>
      </c>
      <c r="W1753" s="1371">
        <v>9100</v>
      </c>
      <c r="X1753" s="785">
        <v>10192</v>
      </c>
      <c r="Y1753" s="723" t="s">
        <v>4270</v>
      </c>
      <c r="Z1753" s="723">
        <v>2016</v>
      </c>
      <c r="AA1753" s="723"/>
      <c r="AB1753" s="756" t="s">
        <v>876</v>
      </c>
      <c r="AC1753" s="756"/>
      <c r="AD1753" s="756"/>
      <c r="AE1753" s="756"/>
      <c r="AF1753" s="756"/>
      <c r="AG1753" s="756" t="s">
        <v>7657</v>
      </c>
      <c r="AH1753" s="756" t="s">
        <v>794</v>
      </c>
      <c r="AI1753" s="756">
        <v>210017202</v>
      </c>
      <c r="AJ1753" s="756" t="s">
        <v>7697</v>
      </c>
      <c r="AK1753" s="803"/>
    </row>
    <row r="1754" spans="1:37" s="192" customFormat="1" ht="100.5" customHeight="1">
      <c r="A1754" s="723" t="s">
        <v>7702</v>
      </c>
      <c r="B1754" s="1039" t="s">
        <v>33</v>
      </c>
      <c r="C1754" s="723" t="s">
        <v>7645</v>
      </c>
      <c r="D1754" s="723" t="s">
        <v>7523</v>
      </c>
      <c r="E1754" s="723" t="s">
        <v>7523</v>
      </c>
      <c r="F1754" s="723" t="s">
        <v>7646</v>
      </c>
      <c r="G1754" s="723" t="s">
        <v>7646</v>
      </c>
      <c r="H1754" s="723"/>
      <c r="I1754" s="723"/>
      <c r="J1754" s="723" t="s">
        <v>227</v>
      </c>
      <c r="K1754" s="723">
        <v>75</v>
      </c>
      <c r="L1754" s="748">
        <v>711000000</v>
      </c>
      <c r="M1754" s="749" t="s">
        <v>73</v>
      </c>
      <c r="N1754" s="723" t="s">
        <v>2115</v>
      </c>
      <c r="O1754" s="809" t="s">
        <v>4677</v>
      </c>
      <c r="P1754" s="723" t="s">
        <v>229</v>
      </c>
      <c r="Q1754" s="870" t="s">
        <v>230</v>
      </c>
      <c r="R1754" s="723" t="s">
        <v>2856</v>
      </c>
      <c r="S1754" s="723">
        <v>715</v>
      </c>
      <c r="T1754" s="723" t="s">
        <v>6178</v>
      </c>
      <c r="U1754" s="785">
        <v>27</v>
      </c>
      <c r="V1754" s="785">
        <v>9100</v>
      </c>
      <c r="W1754" s="1371">
        <v>245700</v>
      </c>
      <c r="X1754" s="785">
        <v>275184</v>
      </c>
      <c r="Y1754" s="723" t="s">
        <v>4270</v>
      </c>
      <c r="Z1754" s="723">
        <v>2016</v>
      </c>
      <c r="AA1754" s="723"/>
      <c r="AB1754" s="756" t="s">
        <v>876</v>
      </c>
      <c r="AC1754" s="756"/>
      <c r="AD1754" s="756"/>
      <c r="AE1754" s="756"/>
      <c r="AF1754" s="756"/>
      <c r="AG1754" s="756" t="s">
        <v>7669</v>
      </c>
      <c r="AH1754" s="756" t="s">
        <v>794</v>
      </c>
      <c r="AI1754" s="756">
        <v>210017202</v>
      </c>
      <c r="AJ1754" s="756" t="s">
        <v>7697</v>
      </c>
      <c r="AK1754" s="803"/>
    </row>
    <row r="1755" spans="1:37" s="192" customFormat="1" ht="100.5" customHeight="1">
      <c r="A1755" s="723" t="s">
        <v>7703</v>
      </c>
      <c r="B1755" s="1039" t="s">
        <v>33</v>
      </c>
      <c r="C1755" s="723" t="s">
        <v>7645</v>
      </c>
      <c r="D1755" s="723" t="s">
        <v>7523</v>
      </c>
      <c r="E1755" s="723" t="s">
        <v>7523</v>
      </c>
      <c r="F1755" s="723" t="s">
        <v>7646</v>
      </c>
      <c r="G1755" s="723" t="s">
        <v>7646</v>
      </c>
      <c r="H1755" s="723"/>
      <c r="I1755" s="723"/>
      <c r="J1755" s="723" t="s">
        <v>227</v>
      </c>
      <c r="K1755" s="723">
        <v>75</v>
      </c>
      <c r="L1755" s="748">
        <v>711000000</v>
      </c>
      <c r="M1755" s="749" t="s">
        <v>73</v>
      </c>
      <c r="N1755" s="723" t="s">
        <v>2115</v>
      </c>
      <c r="O1755" s="723" t="s">
        <v>236</v>
      </c>
      <c r="P1755" s="723" t="s">
        <v>229</v>
      </c>
      <c r="Q1755" s="870" t="s">
        <v>230</v>
      </c>
      <c r="R1755" s="723" t="s">
        <v>2856</v>
      </c>
      <c r="S1755" s="723">
        <v>715</v>
      </c>
      <c r="T1755" s="723" t="s">
        <v>6178</v>
      </c>
      <c r="U1755" s="785">
        <v>40</v>
      </c>
      <c r="V1755" s="785">
        <v>9100</v>
      </c>
      <c r="W1755" s="1371">
        <v>364000</v>
      </c>
      <c r="X1755" s="785">
        <v>407680</v>
      </c>
      <c r="Y1755" s="723" t="s">
        <v>4270</v>
      </c>
      <c r="Z1755" s="723">
        <v>2016</v>
      </c>
      <c r="AA1755" s="723"/>
      <c r="AB1755" s="756" t="s">
        <v>876</v>
      </c>
      <c r="AC1755" s="756"/>
      <c r="AD1755" s="756"/>
      <c r="AE1755" s="756"/>
      <c r="AF1755" s="756"/>
      <c r="AG1755" s="756" t="s">
        <v>7650</v>
      </c>
      <c r="AH1755" s="756" t="s">
        <v>794</v>
      </c>
      <c r="AI1755" s="756">
        <v>210017202</v>
      </c>
      <c r="AJ1755" s="756" t="s">
        <v>7697</v>
      </c>
      <c r="AK1755" s="803"/>
    </row>
    <row r="1756" spans="1:37" s="192" customFormat="1" ht="100.5" customHeight="1">
      <c r="A1756" s="723" t="s">
        <v>7704</v>
      </c>
      <c r="B1756" s="1039" t="s">
        <v>33</v>
      </c>
      <c r="C1756" s="723" t="s">
        <v>7645</v>
      </c>
      <c r="D1756" s="723" t="s">
        <v>7523</v>
      </c>
      <c r="E1756" s="723" t="s">
        <v>7523</v>
      </c>
      <c r="F1756" s="723" t="s">
        <v>7646</v>
      </c>
      <c r="G1756" s="723" t="s">
        <v>7646</v>
      </c>
      <c r="H1756" s="723"/>
      <c r="I1756" s="723"/>
      <c r="J1756" s="723" t="s">
        <v>227</v>
      </c>
      <c r="K1756" s="723">
        <v>75</v>
      </c>
      <c r="L1756" s="748">
        <v>711000000</v>
      </c>
      <c r="M1756" s="749" t="s">
        <v>73</v>
      </c>
      <c r="N1756" s="723" t="s">
        <v>2115</v>
      </c>
      <c r="O1756" s="809" t="s">
        <v>4682</v>
      </c>
      <c r="P1756" s="723" t="s">
        <v>229</v>
      </c>
      <c r="Q1756" s="870" t="s">
        <v>230</v>
      </c>
      <c r="R1756" s="723" t="s">
        <v>2856</v>
      </c>
      <c r="S1756" s="723">
        <v>715</v>
      </c>
      <c r="T1756" s="723" t="s">
        <v>6178</v>
      </c>
      <c r="U1756" s="785">
        <v>94</v>
      </c>
      <c r="V1756" s="785">
        <v>9100</v>
      </c>
      <c r="W1756" s="1371">
        <v>855400</v>
      </c>
      <c r="X1756" s="785">
        <v>958048</v>
      </c>
      <c r="Y1756" s="723" t="s">
        <v>4270</v>
      </c>
      <c r="Z1756" s="723">
        <v>2016</v>
      </c>
      <c r="AA1756" s="723"/>
      <c r="AB1756" s="756" t="s">
        <v>876</v>
      </c>
      <c r="AC1756" s="756"/>
      <c r="AD1756" s="756"/>
      <c r="AE1756" s="756"/>
      <c r="AF1756" s="756"/>
      <c r="AG1756" s="756" t="s">
        <v>7672</v>
      </c>
      <c r="AH1756" s="756" t="s">
        <v>794</v>
      </c>
      <c r="AI1756" s="756">
        <v>210017202</v>
      </c>
      <c r="AJ1756" s="756" t="s">
        <v>7697</v>
      </c>
      <c r="AK1756" s="803"/>
    </row>
    <row r="1757" spans="1:37" s="192" customFormat="1" ht="100.5" customHeight="1">
      <c r="A1757" s="723" t="s">
        <v>7705</v>
      </c>
      <c r="B1757" s="1039" t="s">
        <v>33</v>
      </c>
      <c r="C1757" s="723" t="s">
        <v>7645</v>
      </c>
      <c r="D1757" s="723" t="s">
        <v>7523</v>
      </c>
      <c r="E1757" s="723" t="s">
        <v>7523</v>
      </c>
      <c r="F1757" s="723" t="s">
        <v>7646</v>
      </c>
      <c r="G1757" s="723" t="s">
        <v>7646</v>
      </c>
      <c r="H1757" s="723"/>
      <c r="I1757" s="723"/>
      <c r="J1757" s="723" t="s">
        <v>227</v>
      </c>
      <c r="K1757" s="723">
        <v>75</v>
      </c>
      <c r="L1757" s="748">
        <v>711000000</v>
      </c>
      <c r="M1757" s="749" t="s">
        <v>73</v>
      </c>
      <c r="N1757" s="723" t="s">
        <v>2115</v>
      </c>
      <c r="O1757" s="723" t="s">
        <v>4432</v>
      </c>
      <c r="P1757" s="723" t="s">
        <v>229</v>
      </c>
      <c r="Q1757" s="870" t="s">
        <v>230</v>
      </c>
      <c r="R1757" s="723" t="s">
        <v>2856</v>
      </c>
      <c r="S1757" s="723">
        <v>715</v>
      </c>
      <c r="T1757" s="723" t="s">
        <v>6178</v>
      </c>
      <c r="U1757" s="785">
        <v>13</v>
      </c>
      <c r="V1757" s="785">
        <v>9100</v>
      </c>
      <c r="W1757" s="1371">
        <v>118300</v>
      </c>
      <c r="X1757" s="785">
        <v>132496</v>
      </c>
      <c r="Y1757" s="723" t="s">
        <v>4270</v>
      </c>
      <c r="Z1757" s="723">
        <v>2016</v>
      </c>
      <c r="AA1757" s="723"/>
      <c r="AB1757" s="756" t="s">
        <v>876</v>
      </c>
      <c r="AC1757" s="756"/>
      <c r="AD1757" s="756"/>
      <c r="AE1757" s="756"/>
      <c r="AF1757" s="756"/>
      <c r="AG1757" s="756" t="s">
        <v>7674</v>
      </c>
      <c r="AH1757" s="756" t="s">
        <v>794</v>
      </c>
      <c r="AI1757" s="756">
        <v>210017202</v>
      </c>
      <c r="AJ1757" s="756" t="s">
        <v>7697</v>
      </c>
      <c r="AK1757" s="803"/>
    </row>
    <row r="1758" spans="1:37" s="192" customFormat="1" ht="100.5" customHeight="1">
      <c r="A1758" s="723" t="s">
        <v>7706</v>
      </c>
      <c r="B1758" s="1039" t="s">
        <v>33</v>
      </c>
      <c r="C1758" s="723" t="s">
        <v>7645</v>
      </c>
      <c r="D1758" s="723" t="s">
        <v>7523</v>
      </c>
      <c r="E1758" s="723" t="s">
        <v>7523</v>
      </c>
      <c r="F1758" s="723" t="s">
        <v>7646</v>
      </c>
      <c r="G1758" s="723" t="s">
        <v>7646</v>
      </c>
      <c r="H1758" s="723"/>
      <c r="I1758" s="723"/>
      <c r="J1758" s="723" t="s">
        <v>227</v>
      </c>
      <c r="K1758" s="723">
        <v>75</v>
      </c>
      <c r="L1758" s="748">
        <v>711000000</v>
      </c>
      <c r="M1758" s="749" t="s">
        <v>73</v>
      </c>
      <c r="N1758" s="723" t="s">
        <v>2115</v>
      </c>
      <c r="O1758" s="723" t="s">
        <v>802</v>
      </c>
      <c r="P1758" s="723" t="s">
        <v>229</v>
      </c>
      <c r="Q1758" s="870" t="s">
        <v>230</v>
      </c>
      <c r="R1758" s="723" t="s">
        <v>2856</v>
      </c>
      <c r="S1758" s="723">
        <v>715</v>
      </c>
      <c r="T1758" s="723" t="s">
        <v>6178</v>
      </c>
      <c r="U1758" s="785">
        <v>1</v>
      </c>
      <c r="V1758" s="785">
        <v>8800</v>
      </c>
      <c r="W1758" s="1371">
        <v>8800</v>
      </c>
      <c r="X1758" s="785">
        <v>9856</v>
      </c>
      <c r="Y1758" s="723" t="s">
        <v>4270</v>
      </c>
      <c r="Z1758" s="723">
        <v>2016</v>
      </c>
      <c r="AA1758" s="723"/>
      <c r="AB1758" s="756" t="s">
        <v>876</v>
      </c>
      <c r="AC1758" s="756"/>
      <c r="AD1758" s="756"/>
      <c r="AE1758" s="756"/>
      <c r="AF1758" s="756"/>
      <c r="AG1758" s="756" t="s">
        <v>7647</v>
      </c>
      <c r="AH1758" s="756" t="s">
        <v>794</v>
      </c>
      <c r="AI1758" s="756">
        <v>210017203</v>
      </c>
      <c r="AJ1758" s="756" t="s">
        <v>7707</v>
      </c>
      <c r="AK1758" s="803"/>
    </row>
    <row r="1759" spans="1:37" s="192" customFormat="1" ht="100.5" customHeight="1">
      <c r="A1759" s="723" t="s">
        <v>7708</v>
      </c>
      <c r="B1759" s="1039" t="s">
        <v>33</v>
      </c>
      <c r="C1759" s="723" t="s">
        <v>7645</v>
      </c>
      <c r="D1759" s="723" t="s">
        <v>7523</v>
      </c>
      <c r="E1759" s="723" t="s">
        <v>7523</v>
      </c>
      <c r="F1759" s="723" t="s">
        <v>7646</v>
      </c>
      <c r="G1759" s="723" t="s">
        <v>7646</v>
      </c>
      <c r="H1759" s="723"/>
      <c r="I1759" s="723"/>
      <c r="J1759" s="723" t="s">
        <v>227</v>
      </c>
      <c r="K1759" s="723">
        <v>75</v>
      </c>
      <c r="L1759" s="748">
        <v>711000000</v>
      </c>
      <c r="M1759" s="749" t="s">
        <v>73</v>
      </c>
      <c r="N1759" s="723" t="s">
        <v>2115</v>
      </c>
      <c r="O1759" s="809" t="s">
        <v>4668</v>
      </c>
      <c r="P1759" s="723" t="s">
        <v>229</v>
      </c>
      <c r="Q1759" s="870" t="s">
        <v>230</v>
      </c>
      <c r="R1759" s="723" t="s">
        <v>2856</v>
      </c>
      <c r="S1759" s="723">
        <v>715</v>
      </c>
      <c r="T1759" s="723" t="s">
        <v>6178</v>
      </c>
      <c r="U1759" s="785">
        <v>19</v>
      </c>
      <c r="V1759" s="785">
        <v>9100</v>
      </c>
      <c r="W1759" s="1371">
        <v>172900</v>
      </c>
      <c r="X1759" s="785">
        <v>193648</v>
      </c>
      <c r="Y1759" s="723" t="s">
        <v>4270</v>
      </c>
      <c r="Z1759" s="723">
        <v>2016</v>
      </c>
      <c r="AA1759" s="723"/>
      <c r="AB1759" s="756" t="s">
        <v>876</v>
      </c>
      <c r="AC1759" s="756"/>
      <c r="AD1759" s="756"/>
      <c r="AE1759" s="756"/>
      <c r="AF1759" s="756"/>
      <c r="AG1759" s="756" t="s">
        <v>7666</v>
      </c>
      <c r="AH1759" s="756" t="s">
        <v>794</v>
      </c>
      <c r="AI1759" s="756">
        <v>210017203</v>
      </c>
      <c r="AJ1759" s="756" t="s">
        <v>7707</v>
      </c>
      <c r="AK1759" s="803"/>
    </row>
    <row r="1760" spans="1:37" s="192" customFormat="1" ht="100.5" customHeight="1">
      <c r="A1760" s="723" t="s">
        <v>7709</v>
      </c>
      <c r="B1760" s="1039" t="s">
        <v>33</v>
      </c>
      <c r="C1760" s="723" t="s">
        <v>7645</v>
      </c>
      <c r="D1760" s="723" t="s">
        <v>7523</v>
      </c>
      <c r="E1760" s="723" t="s">
        <v>7523</v>
      </c>
      <c r="F1760" s="723" t="s">
        <v>7646</v>
      </c>
      <c r="G1760" s="723" t="s">
        <v>7646</v>
      </c>
      <c r="H1760" s="723"/>
      <c r="I1760" s="723"/>
      <c r="J1760" s="723" t="s">
        <v>227</v>
      </c>
      <c r="K1760" s="723">
        <v>75</v>
      </c>
      <c r="L1760" s="748">
        <v>711000000</v>
      </c>
      <c r="M1760" s="749" t="s">
        <v>73</v>
      </c>
      <c r="N1760" s="723" t="s">
        <v>2115</v>
      </c>
      <c r="O1760" s="809" t="s">
        <v>4677</v>
      </c>
      <c r="P1760" s="723" t="s">
        <v>229</v>
      </c>
      <c r="Q1760" s="870" t="s">
        <v>230</v>
      </c>
      <c r="R1760" s="723" t="s">
        <v>2856</v>
      </c>
      <c r="S1760" s="723">
        <v>715</v>
      </c>
      <c r="T1760" s="723" t="s">
        <v>6178</v>
      </c>
      <c r="U1760" s="785">
        <v>9</v>
      </c>
      <c r="V1760" s="785">
        <v>9100</v>
      </c>
      <c r="W1760" s="1371">
        <v>81900</v>
      </c>
      <c r="X1760" s="785">
        <v>91728</v>
      </c>
      <c r="Y1760" s="723" t="s">
        <v>4270</v>
      </c>
      <c r="Z1760" s="723">
        <v>2016</v>
      </c>
      <c r="AA1760" s="723"/>
      <c r="AB1760" s="756" t="s">
        <v>876</v>
      </c>
      <c r="AC1760" s="756"/>
      <c r="AD1760" s="756"/>
      <c r="AE1760" s="756"/>
      <c r="AF1760" s="756"/>
      <c r="AG1760" s="756" t="s">
        <v>7669</v>
      </c>
      <c r="AH1760" s="756" t="s">
        <v>794</v>
      </c>
      <c r="AI1760" s="756">
        <v>210017203</v>
      </c>
      <c r="AJ1760" s="756" t="s">
        <v>7707</v>
      </c>
      <c r="AK1760" s="803"/>
    </row>
    <row r="1761" spans="1:37" s="192" customFormat="1" ht="100.5" customHeight="1">
      <c r="A1761" s="723" t="s">
        <v>7710</v>
      </c>
      <c r="B1761" s="1039" t="s">
        <v>33</v>
      </c>
      <c r="C1761" s="723" t="s">
        <v>7645</v>
      </c>
      <c r="D1761" s="723" t="s">
        <v>7523</v>
      </c>
      <c r="E1761" s="723" t="s">
        <v>7523</v>
      </c>
      <c r="F1761" s="723" t="s">
        <v>7646</v>
      </c>
      <c r="G1761" s="723" t="s">
        <v>7646</v>
      </c>
      <c r="H1761" s="723"/>
      <c r="I1761" s="723"/>
      <c r="J1761" s="723" t="s">
        <v>227</v>
      </c>
      <c r="K1761" s="723">
        <v>75</v>
      </c>
      <c r="L1761" s="748">
        <v>711000000</v>
      </c>
      <c r="M1761" s="749" t="s">
        <v>73</v>
      </c>
      <c r="N1761" s="723" t="s">
        <v>2115</v>
      </c>
      <c r="O1761" s="723" t="s">
        <v>236</v>
      </c>
      <c r="P1761" s="723" t="s">
        <v>229</v>
      </c>
      <c r="Q1761" s="870" t="s">
        <v>230</v>
      </c>
      <c r="R1761" s="723" t="s">
        <v>2856</v>
      </c>
      <c r="S1761" s="723">
        <v>715</v>
      </c>
      <c r="T1761" s="723" t="s">
        <v>6178</v>
      </c>
      <c r="U1761" s="785">
        <v>4</v>
      </c>
      <c r="V1761" s="785">
        <v>9100</v>
      </c>
      <c r="W1761" s="1371">
        <v>36400</v>
      </c>
      <c r="X1761" s="785">
        <v>40768</v>
      </c>
      <c r="Y1761" s="723" t="s">
        <v>4270</v>
      </c>
      <c r="Z1761" s="723">
        <v>2016</v>
      </c>
      <c r="AA1761" s="723"/>
      <c r="AB1761" s="756" t="s">
        <v>876</v>
      </c>
      <c r="AC1761" s="756"/>
      <c r="AD1761" s="756"/>
      <c r="AE1761" s="756"/>
      <c r="AF1761" s="756"/>
      <c r="AG1761" s="756" t="s">
        <v>7650</v>
      </c>
      <c r="AH1761" s="756" t="s">
        <v>794</v>
      </c>
      <c r="AI1761" s="756">
        <v>210017203</v>
      </c>
      <c r="AJ1761" s="756" t="s">
        <v>7707</v>
      </c>
      <c r="AK1761" s="803"/>
    </row>
    <row r="1762" spans="1:37" s="192" customFormat="1" ht="100.5" customHeight="1">
      <c r="A1762" s="723" t="s">
        <v>7711</v>
      </c>
      <c r="B1762" s="1039" t="s">
        <v>33</v>
      </c>
      <c r="C1762" s="723" t="s">
        <v>7645</v>
      </c>
      <c r="D1762" s="723" t="s">
        <v>7523</v>
      </c>
      <c r="E1762" s="723" t="s">
        <v>7523</v>
      </c>
      <c r="F1762" s="723" t="s">
        <v>7646</v>
      </c>
      <c r="G1762" s="723" t="s">
        <v>7646</v>
      </c>
      <c r="H1762" s="723"/>
      <c r="I1762" s="723"/>
      <c r="J1762" s="723" t="s">
        <v>227</v>
      </c>
      <c r="K1762" s="723">
        <v>75</v>
      </c>
      <c r="L1762" s="748">
        <v>711000000</v>
      </c>
      <c r="M1762" s="749" t="s">
        <v>73</v>
      </c>
      <c r="N1762" s="723" t="s">
        <v>2115</v>
      </c>
      <c r="O1762" s="809" t="s">
        <v>4682</v>
      </c>
      <c r="P1762" s="723" t="s">
        <v>229</v>
      </c>
      <c r="Q1762" s="870" t="s">
        <v>230</v>
      </c>
      <c r="R1762" s="723" t="s">
        <v>2856</v>
      </c>
      <c r="S1762" s="723">
        <v>715</v>
      </c>
      <c r="T1762" s="723" t="s">
        <v>6178</v>
      </c>
      <c r="U1762" s="785">
        <v>47</v>
      </c>
      <c r="V1762" s="785">
        <v>9100</v>
      </c>
      <c r="W1762" s="1371">
        <v>427700</v>
      </c>
      <c r="X1762" s="785">
        <v>479024</v>
      </c>
      <c r="Y1762" s="723" t="s">
        <v>4270</v>
      </c>
      <c r="Z1762" s="723">
        <v>2016</v>
      </c>
      <c r="AA1762" s="723"/>
      <c r="AB1762" s="756" t="s">
        <v>876</v>
      </c>
      <c r="AC1762" s="756"/>
      <c r="AD1762" s="756"/>
      <c r="AE1762" s="756"/>
      <c r="AF1762" s="756"/>
      <c r="AG1762" s="756" t="s">
        <v>7672</v>
      </c>
      <c r="AH1762" s="756" t="s">
        <v>794</v>
      </c>
      <c r="AI1762" s="756">
        <v>210017203</v>
      </c>
      <c r="AJ1762" s="756" t="s">
        <v>7707</v>
      </c>
      <c r="AK1762" s="803"/>
    </row>
    <row r="1763" spans="1:37" s="192" customFormat="1" ht="100.5" customHeight="1">
      <c r="A1763" s="723" t="s">
        <v>7712</v>
      </c>
      <c r="B1763" s="1039" t="s">
        <v>33</v>
      </c>
      <c r="C1763" s="723" t="s">
        <v>7645</v>
      </c>
      <c r="D1763" s="723" t="s">
        <v>7523</v>
      </c>
      <c r="E1763" s="723" t="s">
        <v>7523</v>
      </c>
      <c r="F1763" s="723" t="s">
        <v>7646</v>
      </c>
      <c r="G1763" s="723" t="s">
        <v>7646</v>
      </c>
      <c r="H1763" s="723"/>
      <c r="I1763" s="723"/>
      <c r="J1763" s="723" t="s">
        <v>227</v>
      </c>
      <c r="K1763" s="723">
        <v>75</v>
      </c>
      <c r="L1763" s="748">
        <v>711000000</v>
      </c>
      <c r="M1763" s="749" t="s">
        <v>73</v>
      </c>
      <c r="N1763" s="723" t="s">
        <v>2115</v>
      </c>
      <c r="O1763" s="723" t="s">
        <v>4432</v>
      </c>
      <c r="P1763" s="723" t="s">
        <v>229</v>
      </c>
      <c r="Q1763" s="870" t="s">
        <v>230</v>
      </c>
      <c r="R1763" s="723" t="s">
        <v>2856</v>
      </c>
      <c r="S1763" s="723">
        <v>715</v>
      </c>
      <c r="T1763" s="723" t="s">
        <v>6178</v>
      </c>
      <c r="U1763" s="785">
        <v>12</v>
      </c>
      <c r="V1763" s="785">
        <v>9100</v>
      </c>
      <c r="W1763" s="1371">
        <v>109200</v>
      </c>
      <c r="X1763" s="785">
        <v>122304</v>
      </c>
      <c r="Y1763" s="723" t="s">
        <v>4270</v>
      </c>
      <c r="Z1763" s="723">
        <v>2016</v>
      </c>
      <c r="AA1763" s="723"/>
      <c r="AB1763" s="756" t="s">
        <v>876</v>
      </c>
      <c r="AC1763" s="756"/>
      <c r="AD1763" s="756"/>
      <c r="AE1763" s="756"/>
      <c r="AF1763" s="756"/>
      <c r="AG1763" s="756" t="s">
        <v>7674</v>
      </c>
      <c r="AH1763" s="756" t="s">
        <v>794</v>
      </c>
      <c r="AI1763" s="756">
        <v>210017203</v>
      </c>
      <c r="AJ1763" s="756" t="s">
        <v>7707</v>
      </c>
      <c r="AK1763" s="803"/>
    </row>
    <row r="1764" spans="1:37" s="192" customFormat="1" ht="100.5" customHeight="1">
      <c r="A1764" s="723" t="s">
        <v>7713</v>
      </c>
      <c r="B1764" s="1039" t="s">
        <v>33</v>
      </c>
      <c r="C1764" s="723" t="s">
        <v>7645</v>
      </c>
      <c r="D1764" s="723" t="s">
        <v>7523</v>
      </c>
      <c r="E1764" s="723" t="s">
        <v>7523</v>
      </c>
      <c r="F1764" s="723" t="s">
        <v>7646</v>
      </c>
      <c r="G1764" s="723" t="s">
        <v>7646</v>
      </c>
      <c r="H1764" s="723"/>
      <c r="I1764" s="723"/>
      <c r="J1764" s="723" t="s">
        <v>227</v>
      </c>
      <c r="K1764" s="723">
        <v>75</v>
      </c>
      <c r="L1764" s="748">
        <v>711000000</v>
      </c>
      <c r="M1764" s="749" t="s">
        <v>73</v>
      </c>
      <c r="N1764" s="723" t="s">
        <v>2115</v>
      </c>
      <c r="O1764" s="723" t="s">
        <v>802</v>
      </c>
      <c r="P1764" s="723" t="s">
        <v>229</v>
      </c>
      <c r="Q1764" s="870" t="s">
        <v>230</v>
      </c>
      <c r="R1764" s="723" t="s">
        <v>2856</v>
      </c>
      <c r="S1764" s="723">
        <v>715</v>
      </c>
      <c r="T1764" s="723" t="s">
        <v>6178</v>
      </c>
      <c r="U1764" s="785">
        <v>8</v>
      </c>
      <c r="V1764" s="785">
        <v>8800</v>
      </c>
      <c r="W1764" s="1371">
        <v>70400</v>
      </c>
      <c r="X1764" s="785">
        <v>78848</v>
      </c>
      <c r="Y1764" s="723" t="s">
        <v>4270</v>
      </c>
      <c r="Z1764" s="723">
        <v>2016</v>
      </c>
      <c r="AA1764" s="723"/>
      <c r="AB1764" s="756" t="s">
        <v>876</v>
      </c>
      <c r="AC1764" s="756"/>
      <c r="AD1764" s="756"/>
      <c r="AE1764" s="756"/>
      <c r="AF1764" s="756"/>
      <c r="AG1764" s="756" t="s">
        <v>7647</v>
      </c>
      <c r="AH1764" s="756" t="s">
        <v>794</v>
      </c>
      <c r="AI1764" s="756">
        <v>210017786</v>
      </c>
      <c r="AJ1764" s="756" t="s">
        <v>7714</v>
      </c>
      <c r="AK1764" s="803"/>
    </row>
    <row r="1765" spans="1:37" s="192" customFormat="1" ht="100.5" customHeight="1">
      <c r="A1765" s="723" t="s">
        <v>7715</v>
      </c>
      <c r="B1765" s="1039" t="s">
        <v>33</v>
      </c>
      <c r="C1765" s="723" t="s">
        <v>7645</v>
      </c>
      <c r="D1765" s="723" t="s">
        <v>7523</v>
      </c>
      <c r="E1765" s="723" t="s">
        <v>7523</v>
      </c>
      <c r="F1765" s="723" t="s">
        <v>7646</v>
      </c>
      <c r="G1765" s="723" t="s">
        <v>7646</v>
      </c>
      <c r="H1765" s="723"/>
      <c r="I1765" s="723"/>
      <c r="J1765" s="723" t="s">
        <v>227</v>
      </c>
      <c r="K1765" s="723">
        <v>75</v>
      </c>
      <c r="L1765" s="748">
        <v>711000000</v>
      </c>
      <c r="M1765" s="749" t="s">
        <v>73</v>
      </c>
      <c r="N1765" s="723" t="s">
        <v>2115</v>
      </c>
      <c r="O1765" s="809" t="s">
        <v>4668</v>
      </c>
      <c r="P1765" s="723" t="s">
        <v>229</v>
      </c>
      <c r="Q1765" s="870" t="s">
        <v>230</v>
      </c>
      <c r="R1765" s="723" t="s">
        <v>2856</v>
      </c>
      <c r="S1765" s="723">
        <v>715</v>
      </c>
      <c r="T1765" s="723" t="s">
        <v>6178</v>
      </c>
      <c r="U1765" s="785">
        <v>6</v>
      </c>
      <c r="V1765" s="785">
        <v>9100</v>
      </c>
      <c r="W1765" s="1371">
        <v>54600</v>
      </c>
      <c r="X1765" s="785">
        <v>61152</v>
      </c>
      <c r="Y1765" s="723" t="s">
        <v>4270</v>
      </c>
      <c r="Z1765" s="723">
        <v>2016</v>
      </c>
      <c r="AA1765" s="723"/>
      <c r="AB1765" s="756" t="s">
        <v>876</v>
      </c>
      <c r="AC1765" s="756"/>
      <c r="AD1765" s="756"/>
      <c r="AE1765" s="756"/>
      <c r="AF1765" s="756"/>
      <c r="AG1765" s="756" t="s">
        <v>7666</v>
      </c>
      <c r="AH1765" s="756" t="s">
        <v>794</v>
      </c>
      <c r="AI1765" s="756">
        <v>210017786</v>
      </c>
      <c r="AJ1765" s="756" t="s">
        <v>7714</v>
      </c>
      <c r="AK1765" s="803"/>
    </row>
    <row r="1766" spans="1:37" s="192" customFormat="1" ht="100.5" customHeight="1">
      <c r="A1766" s="723" t="s">
        <v>7716</v>
      </c>
      <c r="B1766" s="1039" t="s">
        <v>33</v>
      </c>
      <c r="C1766" s="723" t="s">
        <v>7645</v>
      </c>
      <c r="D1766" s="723" t="s">
        <v>7523</v>
      </c>
      <c r="E1766" s="723" t="s">
        <v>7523</v>
      </c>
      <c r="F1766" s="723" t="s">
        <v>7646</v>
      </c>
      <c r="G1766" s="723" t="s">
        <v>7646</v>
      </c>
      <c r="H1766" s="723"/>
      <c r="I1766" s="723"/>
      <c r="J1766" s="723" t="s">
        <v>227</v>
      </c>
      <c r="K1766" s="723">
        <v>75</v>
      </c>
      <c r="L1766" s="748">
        <v>711000000</v>
      </c>
      <c r="M1766" s="749" t="s">
        <v>73</v>
      </c>
      <c r="N1766" s="723" t="s">
        <v>2115</v>
      </c>
      <c r="O1766" s="809" t="s">
        <v>4671</v>
      </c>
      <c r="P1766" s="723" t="s">
        <v>229</v>
      </c>
      <c r="Q1766" s="870" t="s">
        <v>230</v>
      </c>
      <c r="R1766" s="723" t="s">
        <v>2856</v>
      </c>
      <c r="S1766" s="723">
        <v>715</v>
      </c>
      <c r="T1766" s="723" t="s">
        <v>6178</v>
      </c>
      <c r="U1766" s="785">
        <v>1</v>
      </c>
      <c r="V1766" s="785">
        <v>9100</v>
      </c>
      <c r="W1766" s="1371">
        <v>9100</v>
      </c>
      <c r="X1766" s="785">
        <v>10192</v>
      </c>
      <c r="Y1766" s="723" t="s">
        <v>4270</v>
      </c>
      <c r="Z1766" s="723">
        <v>2016</v>
      </c>
      <c r="AA1766" s="723"/>
      <c r="AB1766" s="756" t="s">
        <v>876</v>
      </c>
      <c r="AC1766" s="756"/>
      <c r="AD1766" s="756"/>
      <c r="AE1766" s="756"/>
      <c r="AF1766" s="756"/>
      <c r="AG1766" s="756" t="s">
        <v>7679</v>
      </c>
      <c r="AH1766" s="756" t="s">
        <v>794</v>
      </c>
      <c r="AI1766" s="756">
        <v>210017786</v>
      </c>
      <c r="AJ1766" s="756" t="s">
        <v>7714</v>
      </c>
      <c r="AK1766" s="803"/>
    </row>
    <row r="1767" spans="1:37" s="192" customFormat="1" ht="100.5" customHeight="1">
      <c r="A1767" s="723" t="s">
        <v>7717</v>
      </c>
      <c r="B1767" s="1039" t="s">
        <v>33</v>
      </c>
      <c r="C1767" s="723" t="s">
        <v>7645</v>
      </c>
      <c r="D1767" s="723" t="s">
        <v>7523</v>
      </c>
      <c r="E1767" s="723" t="s">
        <v>7523</v>
      </c>
      <c r="F1767" s="723" t="s">
        <v>7646</v>
      </c>
      <c r="G1767" s="723" t="s">
        <v>7646</v>
      </c>
      <c r="H1767" s="723"/>
      <c r="I1767" s="723"/>
      <c r="J1767" s="723" t="s">
        <v>227</v>
      </c>
      <c r="K1767" s="723">
        <v>75</v>
      </c>
      <c r="L1767" s="748">
        <v>711000000</v>
      </c>
      <c r="M1767" s="749" t="s">
        <v>73</v>
      </c>
      <c r="N1767" s="723" t="s">
        <v>2115</v>
      </c>
      <c r="O1767" s="809" t="s">
        <v>4677</v>
      </c>
      <c r="P1767" s="723" t="s">
        <v>229</v>
      </c>
      <c r="Q1767" s="870" t="s">
        <v>230</v>
      </c>
      <c r="R1767" s="723" t="s">
        <v>2856</v>
      </c>
      <c r="S1767" s="723">
        <v>715</v>
      </c>
      <c r="T1767" s="723" t="s">
        <v>6178</v>
      </c>
      <c r="U1767" s="785">
        <v>11</v>
      </c>
      <c r="V1767" s="785">
        <v>9100</v>
      </c>
      <c r="W1767" s="1371">
        <v>100100</v>
      </c>
      <c r="X1767" s="785">
        <v>112112</v>
      </c>
      <c r="Y1767" s="723" t="s">
        <v>4270</v>
      </c>
      <c r="Z1767" s="723">
        <v>2016</v>
      </c>
      <c r="AA1767" s="723"/>
      <c r="AB1767" s="756" t="s">
        <v>876</v>
      </c>
      <c r="AC1767" s="756"/>
      <c r="AD1767" s="756"/>
      <c r="AE1767" s="756"/>
      <c r="AF1767" s="756"/>
      <c r="AG1767" s="756" t="s">
        <v>7669</v>
      </c>
      <c r="AH1767" s="756" t="s">
        <v>794</v>
      </c>
      <c r="AI1767" s="756">
        <v>210017786</v>
      </c>
      <c r="AJ1767" s="756" t="s">
        <v>7714</v>
      </c>
      <c r="AK1767" s="803"/>
    </row>
    <row r="1768" spans="1:37" s="192" customFormat="1" ht="100.5" customHeight="1">
      <c r="A1768" s="723" t="s">
        <v>7718</v>
      </c>
      <c r="B1768" s="1039" t="s">
        <v>33</v>
      </c>
      <c r="C1768" s="723" t="s">
        <v>7645</v>
      </c>
      <c r="D1768" s="723" t="s">
        <v>7523</v>
      </c>
      <c r="E1768" s="723" t="s">
        <v>7523</v>
      </c>
      <c r="F1768" s="723" t="s">
        <v>7646</v>
      </c>
      <c r="G1768" s="723" t="s">
        <v>7646</v>
      </c>
      <c r="H1768" s="723"/>
      <c r="I1768" s="723"/>
      <c r="J1768" s="723" t="s">
        <v>227</v>
      </c>
      <c r="K1768" s="723">
        <v>75</v>
      </c>
      <c r="L1768" s="748">
        <v>711000000</v>
      </c>
      <c r="M1768" s="749" t="s">
        <v>73</v>
      </c>
      <c r="N1768" s="723" t="s">
        <v>2115</v>
      </c>
      <c r="O1768" s="809" t="s">
        <v>4682</v>
      </c>
      <c r="P1768" s="723" t="s">
        <v>229</v>
      </c>
      <c r="Q1768" s="870" t="s">
        <v>230</v>
      </c>
      <c r="R1768" s="723" t="s">
        <v>2856</v>
      </c>
      <c r="S1768" s="723">
        <v>715</v>
      </c>
      <c r="T1768" s="723" t="s">
        <v>6178</v>
      </c>
      <c r="U1768" s="785">
        <v>11</v>
      </c>
      <c r="V1768" s="785">
        <v>9100</v>
      </c>
      <c r="W1768" s="1371">
        <v>100100</v>
      </c>
      <c r="X1768" s="785">
        <v>112112</v>
      </c>
      <c r="Y1768" s="723" t="s">
        <v>4270</v>
      </c>
      <c r="Z1768" s="723">
        <v>2016</v>
      </c>
      <c r="AA1768" s="723"/>
      <c r="AB1768" s="756" t="s">
        <v>876</v>
      </c>
      <c r="AC1768" s="756"/>
      <c r="AD1768" s="756"/>
      <c r="AE1768" s="756"/>
      <c r="AF1768" s="756"/>
      <c r="AG1768" s="756" t="s">
        <v>7672</v>
      </c>
      <c r="AH1768" s="756" t="s">
        <v>794</v>
      </c>
      <c r="AI1768" s="756">
        <v>210017786</v>
      </c>
      <c r="AJ1768" s="756" t="s">
        <v>7714</v>
      </c>
      <c r="AK1768" s="803"/>
    </row>
    <row r="1769" spans="1:37" s="192" customFormat="1" ht="100.5" customHeight="1">
      <c r="A1769" s="723" t="s">
        <v>7719</v>
      </c>
      <c r="B1769" s="1039" t="s">
        <v>33</v>
      </c>
      <c r="C1769" s="723" t="s">
        <v>7645</v>
      </c>
      <c r="D1769" s="723" t="s">
        <v>7523</v>
      </c>
      <c r="E1769" s="723" t="s">
        <v>7523</v>
      </c>
      <c r="F1769" s="723" t="s">
        <v>7646</v>
      </c>
      <c r="G1769" s="723" t="s">
        <v>7646</v>
      </c>
      <c r="H1769" s="723"/>
      <c r="I1769" s="723"/>
      <c r="J1769" s="723" t="s">
        <v>227</v>
      </c>
      <c r="K1769" s="723">
        <v>75</v>
      </c>
      <c r="L1769" s="748">
        <v>711000000</v>
      </c>
      <c r="M1769" s="749" t="s">
        <v>73</v>
      </c>
      <c r="N1769" s="723" t="s">
        <v>2115</v>
      </c>
      <c r="O1769" s="723" t="s">
        <v>4432</v>
      </c>
      <c r="P1769" s="723" t="s">
        <v>229</v>
      </c>
      <c r="Q1769" s="870" t="s">
        <v>230</v>
      </c>
      <c r="R1769" s="723" t="s">
        <v>2856</v>
      </c>
      <c r="S1769" s="723">
        <v>715</v>
      </c>
      <c r="T1769" s="723" t="s">
        <v>6178</v>
      </c>
      <c r="U1769" s="785">
        <v>5</v>
      </c>
      <c r="V1769" s="785">
        <v>9100</v>
      </c>
      <c r="W1769" s="1371">
        <v>45500</v>
      </c>
      <c r="X1769" s="785">
        <v>50960</v>
      </c>
      <c r="Y1769" s="723" t="s">
        <v>4270</v>
      </c>
      <c r="Z1769" s="723">
        <v>2016</v>
      </c>
      <c r="AA1769" s="723"/>
      <c r="AB1769" s="756" t="s">
        <v>876</v>
      </c>
      <c r="AC1769" s="756"/>
      <c r="AD1769" s="756"/>
      <c r="AE1769" s="756"/>
      <c r="AF1769" s="756"/>
      <c r="AG1769" s="756" t="s">
        <v>7674</v>
      </c>
      <c r="AH1769" s="756" t="s">
        <v>794</v>
      </c>
      <c r="AI1769" s="756">
        <v>210017786</v>
      </c>
      <c r="AJ1769" s="756" t="s">
        <v>7714</v>
      </c>
      <c r="AK1769" s="803"/>
    </row>
    <row r="1770" spans="1:37" s="192" customFormat="1" ht="100.5" customHeight="1">
      <c r="A1770" s="723" t="s">
        <v>7720</v>
      </c>
      <c r="B1770" s="1039" t="s">
        <v>33</v>
      </c>
      <c r="C1770" s="723" t="s">
        <v>7645</v>
      </c>
      <c r="D1770" s="723" t="s">
        <v>7523</v>
      </c>
      <c r="E1770" s="723" t="s">
        <v>7523</v>
      </c>
      <c r="F1770" s="723" t="s">
        <v>7646</v>
      </c>
      <c r="G1770" s="723" t="s">
        <v>7646</v>
      </c>
      <c r="H1770" s="723"/>
      <c r="I1770" s="723"/>
      <c r="J1770" s="723" t="s">
        <v>227</v>
      </c>
      <c r="K1770" s="723">
        <v>75</v>
      </c>
      <c r="L1770" s="748">
        <v>711000000</v>
      </c>
      <c r="M1770" s="749" t="s">
        <v>73</v>
      </c>
      <c r="N1770" s="723" t="s">
        <v>2115</v>
      </c>
      <c r="O1770" s="809" t="s">
        <v>4668</v>
      </c>
      <c r="P1770" s="723" t="s">
        <v>229</v>
      </c>
      <c r="Q1770" s="870" t="s">
        <v>230</v>
      </c>
      <c r="R1770" s="723" t="s">
        <v>2856</v>
      </c>
      <c r="S1770" s="723">
        <v>715</v>
      </c>
      <c r="T1770" s="723" t="s">
        <v>6178</v>
      </c>
      <c r="U1770" s="785">
        <v>2</v>
      </c>
      <c r="V1770" s="785">
        <v>9100</v>
      </c>
      <c r="W1770" s="1371">
        <v>18200</v>
      </c>
      <c r="X1770" s="785">
        <v>20384</v>
      </c>
      <c r="Y1770" s="723" t="s">
        <v>4270</v>
      </c>
      <c r="Z1770" s="723">
        <v>2016</v>
      </c>
      <c r="AA1770" s="723"/>
      <c r="AB1770" s="756" t="s">
        <v>876</v>
      </c>
      <c r="AC1770" s="756"/>
      <c r="AD1770" s="756"/>
      <c r="AE1770" s="756"/>
      <c r="AF1770" s="756"/>
      <c r="AG1770" s="756" t="s">
        <v>7666</v>
      </c>
      <c r="AH1770" s="756" t="s">
        <v>794</v>
      </c>
      <c r="AI1770" s="756">
        <v>210017787</v>
      </c>
      <c r="AJ1770" s="756" t="s">
        <v>7721</v>
      </c>
      <c r="AK1770" s="803"/>
    </row>
    <row r="1771" spans="1:37" s="192" customFormat="1" ht="100.5" customHeight="1">
      <c r="A1771" s="723" t="s">
        <v>7722</v>
      </c>
      <c r="B1771" s="1039" t="s">
        <v>33</v>
      </c>
      <c r="C1771" s="723" t="s">
        <v>7645</v>
      </c>
      <c r="D1771" s="723" t="s">
        <v>7523</v>
      </c>
      <c r="E1771" s="723" t="s">
        <v>7523</v>
      </c>
      <c r="F1771" s="723" t="s">
        <v>7646</v>
      </c>
      <c r="G1771" s="723" t="s">
        <v>7646</v>
      </c>
      <c r="H1771" s="723"/>
      <c r="I1771" s="723"/>
      <c r="J1771" s="723" t="s">
        <v>227</v>
      </c>
      <c r="K1771" s="723">
        <v>75</v>
      </c>
      <c r="L1771" s="748">
        <v>711000000</v>
      </c>
      <c r="M1771" s="749" t="s">
        <v>73</v>
      </c>
      <c r="N1771" s="723" t="s">
        <v>2115</v>
      </c>
      <c r="O1771" s="809" t="s">
        <v>4671</v>
      </c>
      <c r="P1771" s="723" t="s">
        <v>229</v>
      </c>
      <c r="Q1771" s="870" t="s">
        <v>230</v>
      </c>
      <c r="R1771" s="723" t="s">
        <v>2856</v>
      </c>
      <c r="S1771" s="723">
        <v>715</v>
      </c>
      <c r="T1771" s="723" t="s">
        <v>6178</v>
      </c>
      <c r="U1771" s="785">
        <v>1</v>
      </c>
      <c r="V1771" s="785">
        <v>9100</v>
      </c>
      <c r="W1771" s="1371">
        <v>9100</v>
      </c>
      <c r="X1771" s="785">
        <v>10192</v>
      </c>
      <c r="Y1771" s="723" t="s">
        <v>4270</v>
      </c>
      <c r="Z1771" s="723">
        <v>2016</v>
      </c>
      <c r="AA1771" s="723"/>
      <c r="AB1771" s="756" t="s">
        <v>876</v>
      </c>
      <c r="AC1771" s="756"/>
      <c r="AD1771" s="756"/>
      <c r="AE1771" s="756"/>
      <c r="AF1771" s="756"/>
      <c r="AG1771" s="756" t="s">
        <v>7679</v>
      </c>
      <c r="AH1771" s="756" t="s">
        <v>794</v>
      </c>
      <c r="AI1771" s="756">
        <v>210017787</v>
      </c>
      <c r="AJ1771" s="756" t="s">
        <v>7721</v>
      </c>
      <c r="AK1771" s="803"/>
    </row>
    <row r="1772" spans="1:37" s="192" customFormat="1" ht="100.5" customHeight="1">
      <c r="A1772" s="723" t="s">
        <v>7723</v>
      </c>
      <c r="B1772" s="1039" t="s">
        <v>33</v>
      </c>
      <c r="C1772" s="723" t="s">
        <v>7645</v>
      </c>
      <c r="D1772" s="723" t="s">
        <v>7523</v>
      </c>
      <c r="E1772" s="723" t="s">
        <v>7523</v>
      </c>
      <c r="F1772" s="723" t="s">
        <v>7646</v>
      </c>
      <c r="G1772" s="723" t="s">
        <v>7646</v>
      </c>
      <c r="H1772" s="723"/>
      <c r="I1772" s="723"/>
      <c r="J1772" s="723" t="s">
        <v>227</v>
      </c>
      <c r="K1772" s="723">
        <v>75</v>
      </c>
      <c r="L1772" s="748">
        <v>711000000</v>
      </c>
      <c r="M1772" s="749" t="s">
        <v>73</v>
      </c>
      <c r="N1772" s="723" t="s">
        <v>2115</v>
      </c>
      <c r="O1772" s="809" t="s">
        <v>4677</v>
      </c>
      <c r="P1772" s="723" t="s">
        <v>229</v>
      </c>
      <c r="Q1772" s="870" t="s">
        <v>230</v>
      </c>
      <c r="R1772" s="723" t="s">
        <v>2856</v>
      </c>
      <c r="S1772" s="723">
        <v>715</v>
      </c>
      <c r="T1772" s="723" t="s">
        <v>6178</v>
      </c>
      <c r="U1772" s="785">
        <v>2</v>
      </c>
      <c r="V1772" s="785">
        <v>9100</v>
      </c>
      <c r="W1772" s="1371">
        <v>18200</v>
      </c>
      <c r="X1772" s="785">
        <v>20384</v>
      </c>
      <c r="Y1772" s="723" t="s">
        <v>4270</v>
      </c>
      <c r="Z1772" s="723">
        <v>2016</v>
      </c>
      <c r="AA1772" s="723"/>
      <c r="AB1772" s="756" t="s">
        <v>876</v>
      </c>
      <c r="AC1772" s="756"/>
      <c r="AD1772" s="756"/>
      <c r="AE1772" s="756"/>
      <c r="AF1772" s="756"/>
      <c r="AG1772" s="756" t="s">
        <v>7669</v>
      </c>
      <c r="AH1772" s="756" t="s">
        <v>794</v>
      </c>
      <c r="AI1772" s="756">
        <v>210017787</v>
      </c>
      <c r="AJ1772" s="756" t="s">
        <v>7721</v>
      </c>
      <c r="AK1772" s="803"/>
    </row>
    <row r="1773" spans="1:37" s="192" customFormat="1" ht="100.5" customHeight="1">
      <c r="A1773" s="723" t="s">
        <v>7724</v>
      </c>
      <c r="B1773" s="1039" t="s">
        <v>33</v>
      </c>
      <c r="C1773" s="723" t="s">
        <v>7522</v>
      </c>
      <c r="D1773" s="723" t="s">
        <v>7523</v>
      </c>
      <c r="E1773" s="723" t="s">
        <v>7523</v>
      </c>
      <c r="F1773" s="723" t="s">
        <v>7524</v>
      </c>
      <c r="G1773" s="723" t="s">
        <v>7524</v>
      </c>
      <c r="H1773" s="723"/>
      <c r="I1773" s="723"/>
      <c r="J1773" s="723" t="s">
        <v>227</v>
      </c>
      <c r="K1773" s="723">
        <v>75</v>
      </c>
      <c r="L1773" s="748">
        <v>711000000</v>
      </c>
      <c r="M1773" s="749" t="s">
        <v>73</v>
      </c>
      <c r="N1773" s="723" t="s">
        <v>2115</v>
      </c>
      <c r="O1773" s="809" t="s">
        <v>4682</v>
      </c>
      <c r="P1773" s="723" t="s">
        <v>229</v>
      </c>
      <c r="Q1773" s="870" t="s">
        <v>230</v>
      </c>
      <c r="R1773" s="723" t="s">
        <v>2856</v>
      </c>
      <c r="S1773" s="723">
        <v>715</v>
      </c>
      <c r="T1773" s="723" t="s">
        <v>6178</v>
      </c>
      <c r="U1773" s="785">
        <v>12</v>
      </c>
      <c r="V1773" s="785">
        <v>8800</v>
      </c>
      <c r="W1773" s="1371">
        <v>105600</v>
      </c>
      <c r="X1773" s="785">
        <v>118272</v>
      </c>
      <c r="Y1773" s="723" t="s">
        <v>4270</v>
      </c>
      <c r="Z1773" s="723">
        <v>2016</v>
      </c>
      <c r="AA1773" s="723"/>
      <c r="AB1773" s="756" t="s">
        <v>876</v>
      </c>
      <c r="AC1773" s="756"/>
      <c r="AD1773" s="756"/>
      <c r="AE1773" s="756"/>
      <c r="AF1773" s="756"/>
      <c r="AG1773" s="756" t="s">
        <v>7540</v>
      </c>
      <c r="AH1773" s="756" t="s">
        <v>794</v>
      </c>
      <c r="AI1773" s="756">
        <v>210023665</v>
      </c>
      <c r="AJ1773" s="756" t="s">
        <v>7725</v>
      </c>
      <c r="AK1773" s="803"/>
    </row>
    <row r="1774" spans="1:37" s="192" customFormat="1" ht="100.5" customHeight="1">
      <c r="A1774" s="723" t="s">
        <v>7726</v>
      </c>
      <c r="B1774" s="1039" t="s">
        <v>33</v>
      </c>
      <c r="C1774" s="723" t="s">
        <v>7727</v>
      </c>
      <c r="D1774" s="723" t="s">
        <v>7483</v>
      </c>
      <c r="E1774" s="723" t="s">
        <v>7483</v>
      </c>
      <c r="F1774" s="723" t="s">
        <v>7728</v>
      </c>
      <c r="G1774" s="723" t="s">
        <v>7728</v>
      </c>
      <c r="H1774" s="723"/>
      <c r="I1774" s="723"/>
      <c r="J1774" s="723" t="s">
        <v>1135</v>
      </c>
      <c r="K1774" s="723">
        <v>60</v>
      </c>
      <c r="L1774" s="762">
        <v>271010000</v>
      </c>
      <c r="M1774" s="723" t="s">
        <v>127</v>
      </c>
      <c r="N1774" s="723" t="s">
        <v>2115</v>
      </c>
      <c r="O1774" s="723" t="s">
        <v>802</v>
      </c>
      <c r="P1774" s="723" t="s">
        <v>229</v>
      </c>
      <c r="Q1774" s="870" t="s">
        <v>230</v>
      </c>
      <c r="R1774" s="723" t="s">
        <v>2856</v>
      </c>
      <c r="S1774" s="723">
        <v>715</v>
      </c>
      <c r="T1774" s="723" t="s">
        <v>6178</v>
      </c>
      <c r="U1774" s="785">
        <v>1</v>
      </c>
      <c r="V1774" s="785">
        <v>26552</v>
      </c>
      <c r="W1774" s="1371">
        <v>26552</v>
      </c>
      <c r="X1774" s="785">
        <v>29738.240000000002</v>
      </c>
      <c r="Y1774" s="723" t="s">
        <v>4270</v>
      </c>
      <c r="Z1774" s="723">
        <v>2016</v>
      </c>
      <c r="AA1774" s="723"/>
      <c r="AB1774" s="756" t="s">
        <v>876</v>
      </c>
      <c r="AC1774" s="756"/>
      <c r="AD1774" s="756"/>
      <c r="AE1774" s="756"/>
      <c r="AF1774" s="756"/>
      <c r="AG1774" s="756" t="s">
        <v>7729</v>
      </c>
      <c r="AH1774" s="756" t="s">
        <v>794</v>
      </c>
      <c r="AI1774" s="756">
        <v>210023944</v>
      </c>
      <c r="AJ1774" s="756" t="s">
        <v>7730</v>
      </c>
      <c r="AK1774" s="803"/>
    </row>
    <row r="1775" spans="1:37" s="192" customFormat="1" ht="100.5" customHeight="1">
      <c r="A1775" s="723" t="s">
        <v>7731</v>
      </c>
      <c r="B1775" s="1039" t="s">
        <v>33</v>
      </c>
      <c r="C1775" s="723" t="s">
        <v>7727</v>
      </c>
      <c r="D1775" s="723" t="s">
        <v>7483</v>
      </c>
      <c r="E1775" s="723" t="s">
        <v>7483</v>
      </c>
      <c r="F1775" s="723" t="s">
        <v>7728</v>
      </c>
      <c r="G1775" s="723" t="s">
        <v>7728</v>
      </c>
      <c r="H1775" s="723"/>
      <c r="I1775" s="723"/>
      <c r="J1775" s="723" t="s">
        <v>1135</v>
      </c>
      <c r="K1775" s="723">
        <v>60</v>
      </c>
      <c r="L1775" s="723">
        <v>511010000</v>
      </c>
      <c r="M1775" s="749" t="s">
        <v>88</v>
      </c>
      <c r="N1775" s="723" t="s">
        <v>2115</v>
      </c>
      <c r="O1775" s="723" t="s">
        <v>4432</v>
      </c>
      <c r="P1775" s="723" t="s">
        <v>229</v>
      </c>
      <c r="Q1775" s="870" t="s">
        <v>230</v>
      </c>
      <c r="R1775" s="723" t="s">
        <v>2856</v>
      </c>
      <c r="S1775" s="723">
        <v>715</v>
      </c>
      <c r="T1775" s="723" t="s">
        <v>6178</v>
      </c>
      <c r="U1775" s="785">
        <v>5</v>
      </c>
      <c r="V1775" s="785">
        <v>26552</v>
      </c>
      <c r="W1775" s="1371">
        <v>132760</v>
      </c>
      <c r="X1775" s="785">
        <v>148691.20000000001</v>
      </c>
      <c r="Y1775" s="723" t="s">
        <v>4270</v>
      </c>
      <c r="Z1775" s="723">
        <v>2016</v>
      </c>
      <c r="AA1775" s="723"/>
      <c r="AB1775" s="756" t="s">
        <v>876</v>
      </c>
      <c r="AC1775" s="756"/>
      <c r="AD1775" s="756"/>
      <c r="AE1775" s="756"/>
      <c r="AF1775" s="756"/>
      <c r="AG1775" s="756" t="s">
        <v>7732</v>
      </c>
      <c r="AH1775" s="756" t="s">
        <v>794</v>
      </c>
      <c r="AI1775" s="756">
        <v>210023944</v>
      </c>
      <c r="AJ1775" s="756" t="s">
        <v>7730</v>
      </c>
      <c r="AK1775" s="803"/>
    </row>
    <row r="1776" spans="1:37" s="192" customFormat="1" ht="100.5" customHeight="1">
      <c r="A1776" s="723" t="s">
        <v>7733</v>
      </c>
      <c r="B1776" s="1039" t="s">
        <v>33</v>
      </c>
      <c r="C1776" s="723" t="s">
        <v>7727</v>
      </c>
      <c r="D1776" s="723" t="s">
        <v>7483</v>
      </c>
      <c r="E1776" s="723" t="s">
        <v>7483</v>
      </c>
      <c r="F1776" s="723" t="s">
        <v>7728</v>
      </c>
      <c r="G1776" s="723" t="s">
        <v>7728</v>
      </c>
      <c r="H1776" s="723"/>
      <c r="I1776" s="723"/>
      <c r="J1776" s="723" t="s">
        <v>1135</v>
      </c>
      <c r="K1776" s="723">
        <v>60</v>
      </c>
      <c r="L1776" s="723">
        <v>511010000</v>
      </c>
      <c r="M1776" s="749" t="s">
        <v>88</v>
      </c>
      <c r="N1776" s="723" t="s">
        <v>2115</v>
      </c>
      <c r="O1776" s="723" t="s">
        <v>4432</v>
      </c>
      <c r="P1776" s="723" t="s">
        <v>229</v>
      </c>
      <c r="Q1776" s="870" t="s">
        <v>230</v>
      </c>
      <c r="R1776" s="723" t="s">
        <v>2856</v>
      </c>
      <c r="S1776" s="723">
        <v>715</v>
      </c>
      <c r="T1776" s="723" t="s">
        <v>6178</v>
      </c>
      <c r="U1776" s="785">
        <v>2</v>
      </c>
      <c r="V1776" s="785">
        <v>26552</v>
      </c>
      <c r="W1776" s="1371">
        <v>53104</v>
      </c>
      <c r="X1776" s="785">
        <v>59476.480000000003</v>
      </c>
      <c r="Y1776" s="723" t="s">
        <v>4270</v>
      </c>
      <c r="Z1776" s="723">
        <v>2016</v>
      </c>
      <c r="AA1776" s="723"/>
      <c r="AB1776" s="756" t="s">
        <v>876</v>
      </c>
      <c r="AC1776" s="756"/>
      <c r="AD1776" s="756"/>
      <c r="AE1776" s="756"/>
      <c r="AF1776" s="756"/>
      <c r="AG1776" s="756" t="s">
        <v>7732</v>
      </c>
      <c r="AH1776" s="756" t="s">
        <v>794</v>
      </c>
      <c r="AI1776" s="756">
        <v>210023945</v>
      </c>
      <c r="AJ1776" s="756" t="s">
        <v>7734</v>
      </c>
      <c r="AK1776" s="803"/>
    </row>
    <row r="1777" spans="1:37" s="192" customFormat="1" ht="100.5" customHeight="1">
      <c r="A1777" s="723" t="s">
        <v>7735</v>
      </c>
      <c r="B1777" s="1039" t="s">
        <v>33</v>
      </c>
      <c r="C1777" s="723" t="s">
        <v>7727</v>
      </c>
      <c r="D1777" s="723" t="s">
        <v>7483</v>
      </c>
      <c r="E1777" s="723" t="s">
        <v>7483</v>
      </c>
      <c r="F1777" s="723" t="s">
        <v>7728</v>
      </c>
      <c r="G1777" s="723" t="s">
        <v>7728</v>
      </c>
      <c r="H1777" s="723"/>
      <c r="I1777" s="723"/>
      <c r="J1777" s="723" t="s">
        <v>1135</v>
      </c>
      <c r="K1777" s="723">
        <v>60</v>
      </c>
      <c r="L1777" s="784">
        <v>231010000</v>
      </c>
      <c r="M1777" s="745" t="s">
        <v>128</v>
      </c>
      <c r="N1777" s="723" t="s">
        <v>2115</v>
      </c>
      <c r="O1777" s="809" t="s">
        <v>4668</v>
      </c>
      <c r="P1777" s="723" t="s">
        <v>229</v>
      </c>
      <c r="Q1777" s="870" t="s">
        <v>230</v>
      </c>
      <c r="R1777" s="723" t="s">
        <v>2856</v>
      </c>
      <c r="S1777" s="723">
        <v>715</v>
      </c>
      <c r="T1777" s="723" t="s">
        <v>6178</v>
      </c>
      <c r="U1777" s="785">
        <v>1</v>
      </c>
      <c r="V1777" s="785">
        <v>26552</v>
      </c>
      <c r="W1777" s="1371">
        <v>26552</v>
      </c>
      <c r="X1777" s="785">
        <v>29738.240000000002</v>
      </c>
      <c r="Y1777" s="723" t="s">
        <v>4270</v>
      </c>
      <c r="Z1777" s="723">
        <v>2016</v>
      </c>
      <c r="AA1777" s="723"/>
      <c r="AB1777" s="756" t="s">
        <v>876</v>
      </c>
      <c r="AC1777" s="756"/>
      <c r="AD1777" s="756"/>
      <c r="AE1777" s="756"/>
      <c r="AF1777" s="756"/>
      <c r="AG1777" s="756" t="s">
        <v>7736</v>
      </c>
      <c r="AH1777" s="756" t="s">
        <v>794</v>
      </c>
      <c r="AI1777" s="756">
        <v>210023946</v>
      </c>
      <c r="AJ1777" s="756" t="s">
        <v>7737</v>
      </c>
      <c r="AK1777" s="803"/>
    </row>
    <row r="1778" spans="1:37" s="192" customFormat="1" ht="100.5" customHeight="1">
      <c r="A1778" s="723" t="s">
        <v>7738</v>
      </c>
      <c r="B1778" s="1039" t="s">
        <v>33</v>
      </c>
      <c r="C1778" s="723" t="s">
        <v>7739</v>
      </c>
      <c r="D1778" s="723" t="s">
        <v>5359</v>
      </c>
      <c r="E1778" s="723" t="str">
        <f>D1778</f>
        <v>Вода</v>
      </c>
      <c r="F1778" s="723" t="s">
        <v>7740</v>
      </c>
      <c r="G1778" s="723" t="str">
        <f>F1778</f>
        <v>негазированная, минеральная, столовая, природная, обьем 0,5 л, СТ РК 1432-2005</v>
      </c>
      <c r="H1778" s="723"/>
      <c r="I1778" s="723"/>
      <c r="J1778" s="723" t="s">
        <v>1135</v>
      </c>
      <c r="K1778" s="723">
        <v>100</v>
      </c>
      <c r="L1778" s="748">
        <v>711000000</v>
      </c>
      <c r="M1778" s="749" t="s">
        <v>73</v>
      </c>
      <c r="N1778" s="750" t="s">
        <v>2115</v>
      </c>
      <c r="O1778" s="723" t="s">
        <v>802</v>
      </c>
      <c r="P1778" s="723" t="s">
        <v>229</v>
      </c>
      <c r="Q1778" s="870" t="s">
        <v>230</v>
      </c>
      <c r="R1778" s="723" t="s">
        <v>2856</v>
      </c>
      <c r="S1778" s="723">
        <v>868</v>
      </c>
      <c r="T1778" s="723" t="s">
        <v>7741</v>
      </c>
      <c r="U1778" s="820">
        <v>384</v>
      </c>
      <c r="V1778" s="820">
        <v>100</v>
      </c>
      <c r="W1778" s="820">
        <v>38400</v>
      </c>
      <c r="X1778" s="820">
        <v>43008</v>
      </c>
      <c r="Y1778" s="723" t="s">
        <v>4270</v>
      </c>
      <c r="Z1778" s="1045">
        <v>2016</v>
      </c>
      <c r="AA1778" s="755"/>
      <c r="AB1778" s="756" t="s">
        <v>876</v>
      </c>
      <c r="AC1778" s="756"/>
      <c r="AD1778" s="756"/>
      <c r="AE1778" s="756"/>
      <c r="AF1778" s="756"/>
      <c r="AG1778" s="756" t="s">
        <v>7742</v>
      </c>
      <c r="AH1778" s="756" t="s">
        <v>794</v>
      </c>
      <c r="AI1778" s="803"/>
      <c r="AJ1778" s="803"/>
      <c r="AK1778" s="803"/>
    </row>
    <row r="1779" spans="1:37" s="192" customFormat="1" ht="100.5" customHeight="1">
      <c r="A1779" s="723" t="s">
        <v>7743</v>
      </c>
      <c r="B1779" s="1039" t="s">
        <v>33</v>
      </c>
      <c r="C1779" s="723" t="s">
        <v>7739</v>
      </c>
      <c r="D1779" s="723" t="s">
        <v>5359</v>
      </c>
      <c r="E1779" s="723" t="str">
        <f t="shared" ref="E1779:E1842" si="60">D1779</f>
        <v>Вода</v>
      </c>
      <c r="F1779" s="723" t="s">
        <v>7740</v>
      </c>
      <c r="G1779" s="723" t="str">
        <f t="shared" ref="G1779:G1842" si="61">F1779</f>
        <v>негазированная, минеральная, столовая, природная, обьем 0,5 л, СТ РК 1432-2005</v>
      </c>
      <c r="H1779" s="723"/>
      <c r="I1779" s="723"/>
      <c r="J1779" s="723" t="s">
        <v>1135</v>
      </c>
      <c r="K1779" s="723">
        <v>100</v>
      </c>
      <c r="L1779" s="748">
        <v>711000000</v>
      </c>
      <c r="M1779" s="749" t="s">
        <v>73</v>
      </c>
      <c r="N1779" s="750" t="s">
        <v>2115</v>
      </c>
      <c r="O1779" s="809" t="s">
        <v>4668</v>
      </c>
      <c r="P1779" s="723" t="s">
        <v>229</v>
      </c>
      <c r="Q1779" s="870" t="s">
        <v>230</v>
      </c>
      <c r="R1779" s="723" t="s">
        <v>2856</v>
      </c>
      <c r="S1779" s="723">
        <v>868</v>
      </c>
      <c r="T1779" s="723" t="s">
        <v>7741</v>
      </c>
      <c r="U1779" s="820">
        <v>120</v>
      </c>
      <c r="V1779" s="820">
        <v>100</v>
      </c>
      <c r="W1779" s="820">
        <v>12000</v>
      </c>
      <c r="X1779" s="820">
        <v>13440</v>
      </c>
      <c r="Y1779" s="723" t="s">
        <v>4270</v>
      </c>
      <c r="Z1779" s="1045">
        <v>2016</v>
      </c>
      <c r="AA1779" s="755"/>
      <c r="AB1779" s="756" t="s">
        <v>876</v>
      </c>
      <c r="AC1779" s="756"/>
      <c r="AD1779" s="756"/>
      <c r="AE1779" s="756"/>
      <c r="AF1779" s="756"/>
      <c r="AG1779" s="756" t="s">
        <v>7744</v>
      </c>
      <c r="AH1779" s="756" t="s">
        <v>794</v>
      </c>
      <c r="AI1779" s="803"/>
      <c r="AJ1779" s="803"/>
      <c r="AK1779" s="803"/>
    </row>
    <row r="1780" spans="1:37" s="192" customFormat="1" ht="100.5" customHeight="1">
      <c r="A1780" s="723" t="s">
        <v>7745</v>
      </c>
      <c r="B1780" s="1039" t="s">
        <v>33</v>
      </c>
      <c r="C1780" s="723" t="s">
        <v>7739</v>
      </c>
      <c r="D1780" s="723" t="s">
        <v>5359</v>
      </c>
      <c r="E1780" s="723" t="str">
        <f t="shared" si="60"/>
        <v>Вода</v>
      </c>
      <c r="F1780" s="723" t="s">
        <v>7740</v>
      </c>
      <c r="G1780" s="723" t="str">
        <f t="shared" si="61"/>
        <v>негазированная, минеральная, столовая, природная, обьем 0,5 л, СТ РК 1432-2005</v>
      </c>
      <c r="H1780" s="723"/>
      <c r="I1780" s="723"/>
      <c r="J1780" s="723" t="s">
        <v>1135</v>
      </c>
      <c r="K1780" s="723">
        <v>100</v>
      </c>
      <c r="L1780" s="748">
        <v>711000000</v>
      </c>
      <c r="M1780" s="749" t="s">
        <v>73</v>
      </c>
      <c r="N1780" s="750" t="s">
        <v>2115</v>
      </c>
      <c r="O1780" s="809" t="s">
        <v>4671</v>
      </c>
      <c r="P1780" s="723" t="s">
        <v>229</v>
      </c>
      <c r="Q1780" s="870" t="s">
        <v>230</v>
      </c>
      <c r="R1780" s="723" t="s">
        <v>2856</v>
      </c>
      <c r="S1780" s="723">
        <v>868</v>
      </c>
      <c r="T1780" s="723" t="s">
        <v>7741</v>
      </c>
      <c r="U1780" s="820">
        <v>120</v>
      </c>
      <c r="V1780" s="820">
        <v>100</v>
      </c>
      <c r="W1780" s="820">
        <v>12000</v>
      </c>
      <c r="X1780" s="820">
        <v>13440</v>
      </c>
      <c r="Y1780" s="723" t="s">
        <v>4270</v>
      </c>
      <c r="Z1780" s="1045">
        <v>2016</v>
      </c>
      <c r="AA1780" s="755"/>
      <c r="AB1780" s="756" t="s">
        <v>876</v>
      </c>
      <c r="AC1780" s="756"/>
      <c r="AD1780" s="756"/>
      <c r="AE1780" s="756"/>
      <c r="AF1780" s="756"/>
      <c r="AG1780" s="756" t="s">
        <v>7746</v>
      </c>
      <c r="AH1780" s="756" t="s">
        <v>794</v>
      </c>
      <c r="AI1780" s="803"/>
      <c r="AJ1780" s="803"/>
      <c r="AK1780" s="803"/>
    </row>
    <row r="1781" spans="1:37" s="192" customFormat="1" ht="100.5" customHeight="1">
      <c r="A1781" s="723" t="s">
        <v>7747</v>
      </c>
      <c r="B1781" s="1039" t="s">
        <v>33</v>
      </c>
      <c r="C1781" s="723" t="s">
        <v>7739</v>
      </c>
      <c r="D1781" s="723" t="s">
        <v>5359</v>
      </c>
      <c r="E1781" s="723" t="str">
        <f t="shared" si="60"/>
        <v>Вода</v>
      </c>
      <c r="F1781" s="723" t="s">
        <v>7740</v>
      </c>
      <c r="G1781" s="723" t="str">
        <f t="shared" si="61"/>
        <v>негазированная, минеральная, столовая, природная, обьем 0,5 л, СТ РК 1432-2005</v>
      </c>
      <c r="H1781" s="723"/>
      <c r="I1781" s="723"/>
      <c r="J1781" s="723" t="s">
        <v>1135</v>
      </c>
      <c r="K1781" s="723">
        <v>100</v>
      </c>
      <c r="L1781" s="748">
        <v>711000000</v>
      </c>
      <c r="M1781" s="749" t="s">
        <v>73</v>
      </c>
      <c r="N1781" s="750" t="s">
        <v>2115</v>
      </c>
      <c r="O1781" s="809" t="s">
        <v>4677</v>
      </c>
      <c r="P1781" s="723" t="s">
        <v>229</v>
      </c>
      <c r="Q1781" s="870" t="s">
        <v>230</v>
      </c>
      <c r="R1781" s="723" t="s">
        <v>2856</v>
      </c>
      <c r="S1781" s="723">
        <v>868</v>
      </c>
      <c r="T1781" s="723" t="s">
        <v>7741</v>
      </c>
      <c r="U1781" s="820">
        <v>400</v>
      </c>
      <c r="V1781" s="820">
        <v>100</v>
      </c>
      <c r="W1781" s="820">
        <v>40000</v>
      </c>
      <c r="X1781" s="820">
        <v>44800</v>
      </c>
      <c r="Y1781" s="723" t="s">
        <v>4270</v>
      </c>
      <c r="Z1781" s="1045">
        <v>2016</v>
      </c>
      <c r="AA1781" s="755"/>
      <c r="AB1781" s="756" t="s">
        <v>876</v>
      </c>
      <c r="AC1781" s="756"/>
      <c r="AD1781" s="756"/>
      <c r="AE1781" s="756"/>
      <c r="AF1781" s="756"/>
      <c r="AG1781" s="756" t="s">
        <v>7748</v>
      </c>
      <c r="AH1781" s="756" t="s">
        <v>794</v>
      </c>
      <c r="AI1781" s="803"/>
      <c r="AJ1781" s="803"/>
      <c r="AK1781" s="803"/>
    </row>
    <row r="1782" spans="1:37" s="192" customFormat="1" ht="100.5" customHeight="1">
      <c r="A1782" s="723" t="s">
        <v>7749</v>
      </c>
      <c r="B1782" s="1039" t="s">
        <v>33</v>
      </c>
      <c r="C1782" s="723" t="s">
        <v>7739</v>
      </c>
      <c r="D1782" s="723" t="s">
        <v>5359</v>
      </c>
      <c r="E1782" s="723" t="str">
        <f t="shared" si="60"/>
        <v>Вода</v>
      </c>
      <c r="F1782" s="723" t="s">
        <v>7740</v>
      </c>
      <c r="G1782" s="723" t="str">
        <f t="shared" si="61"/>
        <v>негазированная, минеральная, столовая, природная, обьем 0,5 л, СТ РК 1432-2005</v>
      </c>
      <c r="H1782" s="723"/>
      <c r="I1782" s="723"/>
      <c r="J1782" s="723" t="s">
        <v>1135</v>
      </c>
      <c r="K1782" s="723">
        <v>100</v>
      </c>
      <c r="L1782" s="748">
        <v>711000000</v>
      </c>
      <c r="M1782" s="749" t="s">
        <v>73</v>
      </c>
      <c r="N1782" s="750" t="s">
        <v>2115</v>
      </c>
      <c r="O1782" s="723" t="s">
        <v>236</v>
      </c>
      <c r="P1782" s="723" t="s">
        <v>229</v>
      </c>
      <c r="Q1782" s="870" t="s">
        <v>230</v>
      </c>
      <c r="R1782" s="723" t="s">
        <v>2856</v>
      </c>
      <c r="S1782" s="723">
        <v>868</v>
      </c>
      <c r="T1782" s="723" t="s">
        <v>7741</v>
      </c>
      <c r="U1782" s="820">
        <v>500</v>
      </c>
      <c r="V1782" s="820">
        <v>100</v>
      </c>
      <c r="W1782" s="820">
        <v>50000</v>
      </c>
      <c r="X1782" s="820">
        <v>56000</v>
      </c>
      <c r="Y1782" s="723" t="s">
        <v>4270</v>
      </c>
      <c r="Z1782" s="1045">
        <v>2016</v>
      </c>
      <c r="AA1782" s="755"/>
      <c r="AB1782" s="756" t="s">
        <v>876</v>
      </c>
      <c r="AC1782" s="756"/>
      <c r="AD1782" s="756"/>
      <c r="AE1782" s="756"/>
      <c r="AF1782" s="756"/>
      <c r="AG1782" s="756" t="s">
        <v>7750</v>
      </c>
      <c r="AH1782" s="756" t="s">
        <v>794</v>
      </c>
      <c r="AI1782" s="803"/>
      <c r="AJ1782" s="803"/>
      <c r="AK1782" s="803"/>
    </row>
    <row r="1783" spans="1:37" s="192" customFormat="1" ht="100.5" customHeight="1">
      <c r="A1783" s="723" t="s">
        <v>7751</v>
      </c>
      <c r="B1783" s="1039" t="s">
        <v>33</v>
      </c>
      <c r="C1783" s="723" t="s">
        <v>7739</v>
      </c>
      <c r="D1783" s="723" t="s">
        <v>5359</v>
      </c>
      <c r="E1783" s="723" t="str">
        <f t="shared" si="60"/>
        <v>Вода</v>
      </c>
      <c r="F1783" s="723" t="s">
        <v>7740</v>
      </c>
      <c r="G1783" s="723" t="str">
        <f t="shared" si="61"/>
        <v>негазированная, минеральная, столовая, природная, обьем 0,5 л, СТ РК 1432-2005</v>
      </c>
      <c r="H1783" s="723"/>
      <c r="I1783" s="723"/>
      <c r="J1783" s="723" t="s">
        <v>1135</v>
      </c>
      <c r="K1783" s="723">
        <v>100</v>
      </c>
      <c r="L1783" s="748">
        <v>711000000</v>
      </c>
      <c r="M1783" s="749" t="s">
        <v>73</v>
      </c>
      <c r="N1783" s="750" t="s">
        <v>2115</v>
      </c>
      <c r="O1783" s="749" t="s">
        <v>73</v>
      </c>
      <c r="P1783" s="723" t="s">
        <v>229</v>
      </c>
      <c r="Q1783" s="870" t="s">
        <v>230</v>
      </c>
      <c r="R1783" s="723" t="s">
        <v>2856</v>
      </c>
      <c r="S1783" s="723">
        <v>868</v>
      </c>
      <c r="T1783" s="723" t="s">
        <v>7741</v>
      </c>
      <c r="U1783" s="820">
        <v>11400</v>
      </c>
      <c r="V1783" s="820">
        <v>100</v>
      </c>
      <c r="W1783" s="820">
        <v>1140000</v>
      </c>
      <c r="X1783" s="820">
        <v>1276800</v>
      </c>
      <c r="Y1783" s="723" t="s">
        <v>4270</v>
      </c>
      <c r="Z1783" s="1045">
        <v>2016</v>
      </c>
      <c r="AA1783" s="755"/>
      <c r="AB1783" s="756" t="s">
        <v>876</v>
      </c>
      <c r="AC1783" s="756"/>
      <c r="AD1783" s="756"/>
      <c r="AE1783" s="756"/>
      <c r="AF1783" s="756"/>
      <c r="AG1783" s="756" t="s">
        <v>7752</v>
      </c>
      <c r="AH1783" s="756" t="s">
        <v>794</v>
      </c>
      <c r="AI1783" s="803"/>
      <c r="AJ1783" s="803"/>
      <c r="AK1783" s="803"/>
    </row>
    <row r="1784" spans="1:37" s="192" customFormat="1" ht="100.5" customHeight="1">
      <c r="A1784" s="723" t="s">
        <v>7753</v>
      </c>
      <c r="B1784" s="1039" t="s">
        <v>33</v>
      </c>
      <c r="C1784" s="723" t="s">
        <v>7754</v>
      </c>
      <c r="D1784" s="723" t="s">
        <v>7755</v>
      </c>
      <c r="E1784" s="723" t="str">
        <f t="shared" si="60"/>
        <v>Втулка</v>
      </c>
      <c r="F1784" s="723" t="s">
        <v>4841</v>
      </c>
      <c r="G1784" s="723" t="str">
        <f t="shared" si="61"/>
        <v>для газоперекачивающих агрегатов (ГПА)</v>
      </c>
      <c r="H1784" s="723"/>
      <c r="I1784" s="723"/>
      <c r="J1784" s="723" t="s">
        <v>227</v>
      </c>
      <c r="K1784" s="723">
        <v>50</v>
      </c>
      <c r="L1784" s="748">
        <v>711000000</v>
      </c>
      <c r="M1784" s="749" t="s">
        <v>73</v>
      </c>
      <c r="N1784" s="750" t="s">
        <v>2115</v>
      </c>
      <c r="O1784" s="723" t="s">
        <v>802</v>
      </c>
      <c r="P1784" s="723" t="s">
        <v>229</v>
      </c>
      <c r="Q1784" s="870" t="s">
        <v>230</v>
      </c>
      <c r="R1784" s="723" t="s">
        <v>2856</v>
      </c>
      <c r="S1784" s="723">
        <v>796</v>
      </c>
      <c r="T1784" s="723" t="s">
        <v>232</v>
      </c>
      <c r="U1784" s="820">
        <v>64</v>
      </c>
      <c r="V1784" s="820">
        <v>30816</v>
      </c>
      <c r="W1784" s="820">
        <v>1972224</v>
      </c>
      <c r="X1784" s="820">
        <v>2208890.8799999999</v>
      </c>
      <c r="Y1784" s="723" t="s">
        <v>4270</v>
      </c>
      <c r="Z1784" s="1045">
        <v>2016</v>
      </c>
      <c r="AA1784" s="755"/>
      <c r="AB1784" s="756" t="s">
        <v>876</v>
      </c>
      <c r="AC1784" s="756"/>
      <c r="AD1784" s="756"/>
      <c r="AE1784" s="756"/>
      <c r="AF1784" s="756"/>
      <c r="AG1784" s="756" t="s">
        <v>7756</v>
      </c>
      <c r="AH1784" s="756" t="s">
        <v>794</v>
      </c>
      <c r="AI1784" s="803"/>
      <c r="AJ1784" s="803"/>
      <c r="AK1784" s="803"/>
    </row>
    <row r="1785" spans="1:37" s="192" customFormat="1" ht="100.5" customHeight="1">
      <c r="A1785" s="723" t="s">
        <v>7757</v>
      </c>
      <c r="B1785" s="1039" t="s">
        <v>33</v>
      </c>
      <c r="C1785" s="723" t="s">
        <v>7754</v>
      </c>
      <c r="D1785" s="723" t="s">
        <v>7755</v>
      </c>
      <c r="E1785" s="723" t="str">
        <f t="shared" si="60"/>
        <v>Втулка</v>
      </c>
      <c r="F1785" s="723" t="s">
        <v>4841</v>
      </c>
      <c r="G1785" s="723" t="str">
        <f t="shared" si="61"/>
        <v>для газоперекачивающих агрегатов (ГПА)</v>
      </c>
      <c r="H1785" s="723"/>
      <c r="I1785" s="723"/>
      <c r="J1785" s="723" t="s">
        <v>227</v>
      </c>
      <c r="K1785" s="723">
        <v>50</v>
      </c>
      <c r="L1785" s="748">
        <v>711000000</v>
      </c>
      <c r="M1785" s="749" t="s">
        <v>73</v>
      </c>
      <c r="N1785" s="750" t="s">
        <v>2115</v>
      </c>
      <c r="O1785" s="809" t="s">
        <v>4671</v>
      </c>
      <c r="P1785" s="723" t="s">
        <v>229</v>
      </c>
      <c r="Q1785" s="870" t="s">
        <v>230</v>
      </c>
      <c r="R1785" s="723" t="s">
        <v>2856</v>
      </c>
      <c r="S1785" s="723">
        <v>796</v>
      </c>
      <c r="T1785" s="723" t="s">
        <v>232</v>
      </c>
      <c r="U1785" s="820">
        <v>2</v>
      </c>
      <c r="V1785" s="820">
        <v>108300</v>
      </c>
      <c r="W1785" s="820">
        <v>216600</v>
      </c>
      <c r="X1785" s="820">
        <v>242592</v>
      </c>
      <c r="Y1785" s="723" t="s">
        <v>4270</v>
      </c>
      <c r="Z1785" s="1045">
        <v>2016</v>
      </c>
      <c r="AA1785" s="755"/>
      <c r="AB1785" s="756" t="s">
        <v>876</v>
      </c>
      <c r="AC1785" s="756"/>
      <c r="AD1785" s="756"/>
      <c r="AE1785" s="756"/>
      <c r="AF1785" s="756"/>
      <c r="AG1785" s="756" t="s">
        <v>7758</v>
      </c>
      <c r="AH1785" s="756" t="s">
        <v>794</v>
      </c>
      <c r="AI1785" s="803"/>
      <c r="AJ1785" s="803"/>
      <c r="AK1785" s="803"/>
    </row>
    <row r="1786" spans="1:37" s="192" customFormat="1" ht="100.5" customHeight="1">
      <c r="A1786" s="723" t="s">
        <v>7759</v>
      </c>
      <c r="B1786" s="1039" t="s">
        <v>33</v>
      </c>
      <c r="C1786" s="723" t="s">
        <v>7754</v>
      </c>
      <c r="D1786" s="723" t="s">
        <v>7755</v>
      </c>
      <c r="E1786" s="723" t="str">
        <f t="shared" si="60"/>
        <v>Втулка</v>
      </c>
      <c r="F1786" s="723" t="s">
        <v>4841</v>
      </c>
      <c r="G1786" s="723" t="str">
        <f t="shared" si="61"/>
        <v>для газоперекачивающих агрегатов (ГПА)</v>
      </c>
      <c r="H1786" s="723"/>
      <c r="I1786" s="723"/>
      <c r="J1786" s="723" t="s">
        <v>227</v>
      </c>
      <c r="K1786" s="723">
        <v>50</v>
      </c>
      <c r="L1786" s="748">
        <v>711000000</v>
      </c>
      <c r="M1786" s="749" t="s">
        <v>73</v>
      </c>
      <c r="N1786" s="750" t="s">
        <v>2115</v>
      </c>
      <c r="O1786" s="809" t="s">
        <v>4671</v>
      </c>
      <c r="P1786" s="723" t="s">
        <v>229</v>
      </c>
      <c r="Q1786" s="870" t="s">
        <v>230</v>
      </c>
      <c r="R1786" s="723" t="s">
        <v>2856</v>
      </c>
      <c r="S1786" s="723">
        <v>796</v>
      </c>
      <c r="T1786" s="723" t="s">
        <v>232</v>
      </c>
      <c r="U1786" s="820">
        <v>1</v>
      </c>
      <c r="V1786" s="820">
        <v>108300</v>
      </c>
      <c r="W1786" s="820">
        <v>108300</v>
      </c>
      <c r="X1786" s="820">
        <v>121296</v>
      </c>
      <c r="Y1786" s="723" t="s">
        <v>4270</v>
      </c>
      <c r="Z1786" s="1045">
        <v>2016</v>
      </c>
      <c r="AA1786" s="755"/>
      <c r="AB1786" s="756" t="s">
        <v>876</v>
      </c>
      <c r="AC1786" s="756"/>
      <c r="AD1786" s="756"/>
      <c r="AE1786" s="756"/>
      <c r="AF1786" s="756"/>
      <c r="AG1786" s="756" t="s">
        <v>7760</v>
      </c>
      <c r="AH1786" s="756" t="s">
        <v>794</v>
      </c>
      <c r="AI1786" s="803"/>
      <c r="AJ1786" s="803"/>
      <c r="AK1786" s="803"/>
    </row>
    <row r="1787" spans="1:37" s="192" customFormat="1" ht="100.5" customHeight="1">
      <c r="A1787" s="723" t="s">
        <v>7761</v>
      </c>
      <c r="B1787" s="1039" t="s">
        <v>33</v>
      </c>
      <c r="C1787" s="723" t="s">
        <v>7754</v>
      </c>
      <c r="D1787" s="723" t="s">
        <v>7755</v>
      </c>
      <c r="E1787" s="723" t="str">
        <f t="shared" si="60"/>
        <v>Втулка</v>
      </c>
      <c r="F1787" s="723" t="s">
        <v>4841</v>
      </c>
      <c r="G1787" s="723" t="str">
        <f t="shared" si="61"/>
        <v>для газоперекачивающих агрегатов (ГПА)</v>
      </c>
      <c r="H1787" s="723"/>
      <c r="I1787" s="723"/>
      <c r="J1787" s="723" t="s">
        <v>227</v>
      </c>
      <c r="K1787" s="723">
        <v>50</v>
      </c>
      <c r="L1787" s="748">
        <v>711000000</v>
      </c>
      <c r="M1787" s="749" t="s">
        <v>73</v>
      </c>
      <c r="N1787" s="750" t="s">
        <v>2115</v>
      </c>
      <c r="O1787" s="809" t="s">
        <v>4671</v>
      </c>
      <c r="P1787" s="723" t="s">
        <v>229</v>
      </c>
      <c r="Q1787" s="870" t="s">
        <v>230</v>
      </c>
      <c r="R1787" s="723" t="s">
        <v>2856</v>
      </c>
      <c r="S1787" s="723">
        <v>796</v>
      </c>
      <c r="T1787" s="723" t="s">
        <v>232</v>
      </c>
      <c r="U1787" s="820">
        <v>2</v>
      </c>
      <c r="V1787" s="820">
        <v>110000</v>
      </c>
      <c r="W1787" s="820">
        <v>220000</v>
      </c>
      <c r="X1787" s="820">
        <v>246400</v>
      </c>
      <c r="Y1787" s="723" t="s">
        <v>4270</v>
      </c>
      <c r="Z1787" s="1045">
        <v>2016</v>
      </c>
      <c r="AA1787" s="755"/>
      <c r="AB1787" s="756" t="s">
        <v>876</v>
      </c>
      <c r="AC1787" s="756"/>
      <c r="AD1787" s="756"/>
      <c r="AE1787" s="756"/>
      <c r="AF1787" s="756"/>
      <c r="AG1787" s="756" t="s">
        <v>7762</v>
      </c>
      <c r="AH1787" s="756" t="s">
        <v>794</v>
      </c>
      <c r="AI1787" s="803"/>
      <c r="AJ1787" s="803"/>
      <c r="AK1787" s="803"/>
    </row>
    <row r="1788" spans="1:37" s="192" customFormat="1" ht="100.5" customHeight="1">
      <c r="A1788" s="723" t="s">
        <v>7763</v>
      </c>
      <c r="B1788" s="1039" t="s">
        <v>33</v>
      </c>
      <c r="C1788" s="723" t="s">
        <v>7754</v>
      </c>
      <c r="D1788" s="723" t="s">
        <v>7755</v>
      </c>
      <c r="E1788" s="723" t="str">
        <f t="shared" si="60"/>
        <v>Втулка</v>
      </c>
      <c r="F1788" s="723" t="s">
        <v>4841</v>
      </c>
      <c r="G1788" s="723" t="str">
        <f t="shared" si="61"/>
        <v>для газоперекачивающих агрегатов (ГПА)</v>
      </c>
      <c r="H1788" s="723"/>
      <c r="I1788" s="723"/>
      <c r="J1788" s="723" t="s">
        <v>227</v>
      </c>
      <c r="K1788" s="723">
        <v>50</v>
      </c>
      <c r="L1788" s="748">
        <v>711000000</v>
      </c>
      <c r="M1788" s="749" t="s">
        <v>73</v>
      </c>
      <c r="N1788" s="750" t="s">
        <v>2115</v>
      </c>
      <c r="O1788" s="809" t="s">
        <v>4671</v>
      </c>
      <c r="P1788" s="723" t="s">
        <v>229</v>
      </c>
      <c r="Q1788" s="870" t="s">
        <v>230</v>
      </c>
      <c r="R1788" s="723" t="s">
        <v>2856</v>
      </c>
      <c r="S1788" s="723">
        <v>796</v>
      </c>
      <c r="T1788" s="723" t="s">
        <v>232</v>
      </c>
      <c r="U1788" s="820">
        <v>2</v>
      </c>
      <c r="V1788" s="820">
        <v>66100</v>
      </c>
      <c r="W1788" s="820">
        <v>132200</v>
      </c>
      <c r="X1788" s="820">
        <v>148064</v>
      </c>
      <c r="Y1788" s="723" t="s">
        <v>4270</v>
      </c>
      <c r="Z1788" s="1045">
        <v>2016</v>
      </c>
      <c r="AA1788" s="755"/>
      <c r="AB1788" s="756" t="s">
        <v>876</v>
      </c>
      <c r="AC1788" s="756"/>
      <c r="AD1788" s="756"/>
      <c r="AE1788" s="756"/>
      <c r="AF1788" s="756"/>
      <c r="AG1788" s="756" t="s">
        <v>7764</v>
      </c>
      <c r="AH1788" s="756" t="s">
        <v>794</v>
      </c>
      <c r="AI1788" s="803"/>
      <c r="AJ1788" s="803"/>
      <c r="AK1788" s="803"/>
    </row>
    <row r="1789" spans="1:37" s="192" customFormat="1" ht="100.5" customHeight="1">
      <c r="A1789" s="723" t="s">
        <v>7765</v>
      </c>
      <c r="B1789" s="1039" t="s">
        <v>33</v>
      </c>
      <c r="C1789" s="723" t="s">
        <v>7754</v>
      </c>
      <c r="D1789" s="723" t="s">
        <v>7755</v>
      </c>
      <c r="E1789" s="723" t="str">
        <f t="shared" si="60"/>
        <v>Втулка</v>
      </c>
      <c r="F1789" s="723" t="s">
        <v>4841</v>
      </c>
      <c r="G1789" s="723" t="str">
        <f t="shared" si="61"/>
        <v>для газоперекачивающих агрегатов (ГПА)</v>
      </c>
      <c r="H1789" s="723"/>
      <c r="I1789" s="723"/>
      <c r="J1789" s="723" t="s">
        <v>227</v>
      </c>
      <c r="K1789" s="723">
        <v>50</v>
      </c>
      <c r="L1789" s="748">
        <v>711000000</v>
      </c>
      <c r="M1789" s="749" t="s">
        <v>73</v>
      </c>
      <c r="N1789" s="750" t="s">
        <v>2115</v>
      </c>
      <c r="O1789" s="723" t="s">
        <v>802</v>
      </c>
      <c r="P1789" s="723" t="s">
        <v>229</v>
      </c>
      <c r="Q1789" s="870" t="s">
        <v>230</v>
      </c>
      <c r="R1789" s="723" t="s">
        <v>2856</v>
      </c>
      <c r="S1789" s="723">
        <v>796</v>
      </c>
      <c r="T1789" s="723" t="s">
        <v>232</v>
      </c>
      <c r="U1789" s="820">
        <v>128</v>
      </c>
      <c r="V1789" s="820">
        <v>75863</v>
      </c>
      <c r="W1789" s="820">
        <v>9710464</v>
      </c>
      <c r="X1789" s="820">
        <v>10875719.68</v>
      </c>
      <c r="Y1789" s="723" t="s">
        <v>4270</v>
      </c>
      <c r="Z1789" s="1045">
        <v>2016</v>
      </c>
      <c r="AA1789" s="755"/>
      <c r="AB1789" s="756" t="s">
        <v>876</v>
      </c>
      <c r="AC1789" s="756"/>
      <c r="AD1789" s="756"/>
      <c r="AE1789" s="756"/>
      <c r="AF1789" s="756"/>
      <c r="AG1789" s="756" t="s">
        <v>7766</v>
      </c>
      <c r="AH1789" s="756" t="s">
        <v>794</v>
      </c>
      <c r="AI1789" s="803"/>
      <c r="AJ1789" s="803"/>
      <c r="AK1789" s="803"/>
    </row>
    <row r="1790" spans="1:37" s="192" customFormat="1" ht="100.5" customHeight="1">
      <c r="A1790" s="723" t="s">
        <v>7767</v>
      </c>
      <c r="B1790" s="1039" t="s">
        <v>33</v>
      </c>
      <c r="C1790" s="723" t="s">
        <v>7754</v>
      </c>
      <c r="D1790" s="723" t="s">
        <v>7755</v>
      </c>
      <c r="E1790" s="723" t="str">
        <f t="shared" si="60"/>
        <v>Втулка</v>
      </c>
      <c r="F1790" s="723" t="s">
        <v>4841</v>
      </c>
      <c r="G1790" s="723" t="str">
        <f t="shared" si="61"/>
        <v>для газоперекачивающих агрегатов (ГПА)</v>
      </c>
      <c r="H1790" s="723"/>
      <c r="I1790" s="723"/>
      <c r="J1790" s="723" t="s">
        <v>227</v>
      </c>
      <c r="K1790" s="723">
        <v>0</v>
      </c>
      <c r="L1790" s="748">
        <v>711000000</v>
      </c>
      <c r="M1790" s="749" t="s">
        <v>73</v>
      </c>
      <c r="N1790" s="750" t="s">
        <v>2115</v>
      </c>
      <c r="O1790" s="723" t="s">
        <v>802</v>
      </c>
      <c r="P1790" s="723" t="s">
        <v>229</v>
      </c>
      <c r="Q1790" s="870" t="s">
        <v>230</v>
      </c>
      <c r="R1790" s="723" t="s">
        <v>2856</v>
      </c>
      <c r="S1790" s="723">
        <v>796</v>
      </c>
      <c r="T1790" s="723" t="s">
        <v>232</v>
      </c>
      <c r="U1790" s="820">
        <v>2</v>
      </c>
      <c r="V1790" s="820">
        <v>1285000</v>
      </c>
      <c r="W1790" s="820">
        <v>2570000</v>
      </c>
      <c r="X1790" s="820">
        <v>2878400</v>
      </c>
      <c r="Y1790" s="723"/>
      <c r="Z1790" s="1045">
        <v>2016</v>
      </c>
      <c r="AA1790" s="755"/>
      <c r="AB1790" s="756" t="s">
        <v>876</v>
      </c>
      <c r="AC1790" s="756"/>
      <c r="AD1790" s="756"/>
      <c r="AE1790" s="756"/>
      <c r="AF1790" s="756"/>
      <c r="AG1790" s="756" t="s">
        <v>7768</v>
      </c>
      <c r="AH1790" s="756" t="s">
        <v>794</v>
      </c>
      <c r="AI1790" s="803"/>
      <c r="AJ1790" s="803"/>
      <c r="AK1790" s="803"/>
    </row>
    <row r="1791" spans="1:37" s="192" customFormat="1" ht="100.5" customHeight="1">
      <c r="A1791" s="723" t="s">
        <v>7769</v>
      </c>
      <c r="B1791" s="1039" t="s">
        <v>33</v>
      </c>
      <c r="C1791" s="723" t="s">
        <v>7754</v>
      </c>
      <c r="D1791" s="723" t="s">
        <v>7755</v>
      </c>
      <c r="E1791" s="723" t="str">
        <f t="shared" si="60"/>
        <v>Втулка</v>
      </c>
      <c r="F1791" s="723" t="s">
        <v>4841</v>
      </c>
      <c r="G1791" s="723" t="str">
        <f t="shared" si="61"/>
        <v>для газоперекачивающих агрегатов (ГПА)</v>
      </c>
      <c r="H1791" s="723"/>
      <c r="I1791" s="723"/>
      <c r="J1791" s="723" t="s">
        <v>227</v>
      </c>
      <c r="K1791" s="723">
        <v>0</v>
      </c>
      <c r="L1791" s="748">
        <v>711000000</v>
      </c>
      <c r="M1791" s="749" t="s">
        <v>73</v>
      </c>
      <c r="N1791" s="750" t="s">
        <v>2115</v>
      </c>
      <c r="O1791" s="723" t="s">
        <v>802</v>
      </c>
      <c r="P1791" s="723" t="s">
        <v>229</v>
      </c>
      <c r="Q1791" s="870" t="s">
        <v>230</v>
      </c>
      <c r="R1791" s="723" t="s">
        <v>2856</v>
      </c>
      <c r="S1791" s="723">
        <v>796</v>
      </c>
      <c r="T1791" s="723" t="s">
        <v>232</v>
      </c>
      <c r="U1791" s="820">
        <v>2</v>
      </c>
      <c r="V1791" s="820">
        <v>1285000</v>
      </c>
      <c r="W1791" s="820">
        <v>2570000</v>
      </c>
      <c r="X1791" s="820">
        <v>2878400</v>
      </c>
      <c r="Y1791" s="723"/>
      <c r="Z1791" s="1045">
        <v>2016</v>
      </c>
      <c r="AA1791" s="755"/>
      <c r="AB1791" s="756" t="s">
        <v>876</v>
      </c>
      <c r="AC1791" s="756"/>
      <c r="AD1791" s="756"/>
      <c r="AE1791" s="756"/>
      <c r="AF1791" s="756"/>
      <c r="AG1791" s="756" t="s">
        <v>7770</v>
      </c>
      <c r="AH1791" s="756" t="s">
        <v>794</v>
      </c>
      <c r="AI1791" s="803"/>
      <c r="AJ1791" s="803"/>
      <c r="AK1791" s="803"/>
    </row>
    <row r="1792" spans="1:37" s="192" customFormat="1" ht="100.5" customHeight="1">
      <c r="A1792" s="723" t="s">
        <v>7771</v>
      </c>
      <c r="B1792" s="1039" t="s">
        <v>33</v>
      </c>
      <c r="C1792" s="723" t="s">
        <v>7772</v>
      </c>
      <c r="D1792" s="723" t="s">
        <v>7773</v>
      </c>
      <c r="E1792" s="723" t="str">
        <f t="shared" si="60"/>
        <v>Жидкость охлаждающая</v>
      </c>
      <c r="F1792" s="723" t="s">
        <v>7774</v>
      </c>
      <c r="G1792" s="723" t="str">
        <f t="shared" si="61"/>
        <v>температура начала замерзания не ниже -40°С, ГОСТ 28084-89</v>
      </c>
      <c r="H1792" s="723"/>
      <c r="I1792" s="723"/>
      <c r="J1792" s="723" t="s">
        <v>1135</v>
      </c>
      <c r="K1792" s="723">
        <v>40</v>
      </c>
      <c r="L1792" s="748">
        <v>711000000</v>
      </c>
      <c r="M1792" s="749" t="s">
        <v>73</v>
      </c>
      <c r="N1792" s="750" t="s">
        <v>2115</v>
      </c>
      <c r="O1792" s="723" t="s">
        <v>802</v>
      </c>
      <c r="P1792" s="723" t="s">
        <v>229</v>
      </c>
      <c r="Q1792" s="870" t="s">
        <v>230</v>
      </c>
      <c r="R1792" s="723" t="s">
        <v>2856</v>
      </c>
      <c r="S1792" s="723">
        <v>112</v>
      </c>
      <c r="T1792" s="723" t="s">
        <v>4655</v>
      </c>
      <c r="U1792" s="820">
        <v>1310</v>
      </c>
      <c r="V1792" s="820">
        <v>440</v>
      </c>
      <c r="W1792" s="820">
        <v>576400</v>
      </c>
      <c r="X1792" s="820">
        <v>645568</v>
      </c>
      <c r="Y1792" s="723" t="s">
        <v>4270</v>
      </c>
      <c r="Z1792" s="1045">
        <v>2016</v>
      </c>
      <c r="AA1792" s="755"/>
      <c r="AB1792" s="756" t="s">
        <v>876</v>
      </c>
      <c r="AC1792" s="756"/>
      <c r="AD1792" s="756"/>
      <c r="AE1792" s="756"/>
      <c r="AF1792" s="756"/>
      <c r="AG1792" s="756" t="s">
        <v>7775</v>
      </c>
      <c r="AH1792" s="756" t="s">
        <v>794</v>
      </c>
      <c r="AI1792" s="803"/>
      <c r="AJ1792" s="803"/>
      <c r="AK1792" s="803"/>
    </row>
    <row r="1793" spans="1:37" s="192" customFormat="1" ht="100.5" customHeight="1">
      <c r="A1793" s="723" t="s">
        <v>7776</v>
      </c>
      <c r="B1793" s="1039" t="s">
        <v>33</v>
      </c>
      <c r="C1793" s="723" t="s">
        <v>7772</v>
      </c>
      <c r="D1793" s="723" t="s">
        <v>7773</v>
      </c>
      <c r="E1793" s="723" t="str">
        <f t="shared" si="60"/>
        <v>Жидкость охлаждающая</v>
      </c>
      <c r="F1793" s="723" t="s">
        <v>7774</v>
      </c>
      <c r="G1793" s="723" t="str">
        <f t="shared" si="61"/>
        <v>температура начала замерзания не ниже -40°С, ГОСТ 28084-89</v>
      </c>
      <c r="H1793" s="723"/>
      <c r="I1793" s="723"/>
      <c r="J1793" s="723" t="s">
        <v>1135</v>
      </c>
      <c r="K1793" s="723">
        <v>40</v>
      </c>
      <c r="L1793" s="748">
        <v>711000000</v>
      </c>
      <c r="M1793" s="749" t="s">
        <v>73</v>
      </c>
      <c r="N1793" s="750" t="s">
        <v>2115</v>
      </c>
      <c r="O1793" s="809" t="s">
        <v>4668</v>
      </c>
      <c r="P1793" s="723" t="s">
        <v>229</v>
      </c>
      <c r="Q1793" s="870" t="s">
        <v>230</v>
      </c>
      <c r="R1793" s="723" t="s">
        <v>2856</v>
      </c>
      <c r="S1793" s="723">
        <v>112</v>
      </c>
      <c r="T1793" s="723" t="s">
        <v>4655</v>
      </c>
      <c r="U1793" s="820">
        <v>8032.7</v>
      </c>
      <c r="V1793" s="820">
        <v>500</v>
      </c>
      <c r="W1793" s="820">
        <v>4016350</v>
      </c>
      <c r="X1793" s="820">
        <v>4498312</v>
      </c>
      <c r="Y1793" s="723" t="s">
        <v>4270</v>
      </c>
      <c r="Z1793" s="1045">
        <v>2016</v>
      </c>
      <c r="AA1793" s="755"/>
      <c r="AB1793" s="756" t="s">
        <v>876</v>
      </c>
      <c r="AC1793" s="756"/>
      <c r="AD1793" s="756"/>
      <c r="AE1793" s="756"/>
      <c r="AF1793" s="756"/>
      <c r="AG1793" s="756" t="s">
        <v>7777</v>
      </c>
      <c r="AH1793" s="756" t="s">
        <v>794</v>
      </c>
      <c r="AI1793" s="803"/>
      <c r="AJ1793" s="803"/>
      <c r="AK1793" s="803"/>
    </row>
    <row r="1794" spans="1:37" s="192" customFormat="1" ht="100.5" customHeight="1">
      <c r="A1794" s="723" t="s">
        <v>7778</v>
      </c>
      <c r="B1794" s="1039" t="s">
        <v>33</v>
      </c>
      <c r="C1794" s="723" t="s">
        <v>7772</v>
      </c>
      <c r="D1794" s="723" t="s">
        <v>7773</v>
      </c>
      <c r="E1794" s="723" t="str">
        <f t="shared" si="60"/>
        <v>Жидкость охлаждающая</v>
      </c>
      <c r="F1794" s="723" t="s">
        <v>7774</v>
      </c>
      <c r="G1794" s="723" t="str">
        <f t="shared" si="61"/>
        <v>температура начала замерзания не ниже -40°С, ГОСТ 28084-89</v>
      </c>
      <c r="H1794" s="723"/>
      <c r="I1794" s="723"/>
      <c r="J1794" s="723" t="s">
        <v>1135</v>
      </c>
      <c r="K1794" s="723">
        <v>40</v>
      </c>
      <c r="L1794" s="748">
        <v>711000000</v>
      </c>
      <c r="M1794" s="749" t="s">
        <v>73</v>
      </c>
      <c r="N1794" s="750" t="s">
        <v>2115</v>
      </c>
      <c r="O1794" s="809" t="s">
        <v>4671</v>
      </c>
      <c r="P1794" s="723" t="s">
        <v>229</v>
      </c>
      <c r="Q1794" s="870" t="s">
        <v>230</v>
      </c>
      <c r="R1794" s="723" t="s">
        <v>2856</v>
      </c>
      <c r="S1794" s="723">
        <v>112</v>
      </c>
      <c r="T1794" s="723" t="s">
        <v>4655</v>
      </c>
      <c r="U1794" s="820">
        <v>1060</v>
      </c>
      <c r="V1794" s="820">
        <v>500</v>
      </c>
      <c r="W1794" s="820">
        <v>530000</v>
      </c>
      <c r="X1794" s="820">
        <v>593600</v>
      </c>
      <c r="Y1794" s="723" t="s">
        <v>4270</v>
      </c>
      <c r="Z1794" s="1045">
        <v>2016</v>
      </c>
      <c r="AA1794" s="755"/>
      <c r="AB1794" s="756" t="s">
        <v>876</v>
      </c>
      <c r="AC1794" s="756"/>
      <c r="AD1794" s="756"/>
      <c r="AE1794" s="756"/>
      <c r="AF1794" s="756"/>
      <c r="AG1794" s="756" t="s">
        <v>7779</v>
      </c>
      <c r="AH1794" s="756" t="s">
        <v>794</v>
      </c>
      <c r="AI1794" s="803"/>
      <c r="AJ1794" s="803"/>
      <c r="AK1794" s="803"/>
    </row>
    <row r="1795" spans="1:37" s="192" customFormat="1" ht="100.5" customHeight="1">
      <c r="A1795" s="723" t="s">
        <v>7780</v>
      </c>
      <c r="B1795" s="1039" t="s">
        <v>33</v>
      </c>
      <c r="C1795" s="723" t="s">
        <v>7772</v>
      </c>
      <c r="D1795" s="723" t="s">
        <v>7773</v>
      </c>
      <c r="E1795" s="723" t="str">
        <f t="shared" si="60"/>
        <v>Жидкость охлаждающая</v>
      </c>
      <c r="F1795" s="723" t="s">
        <v>7774</v>
      </c>
      <c r="G1795" s="723" t="str">
        <f t="shared" si="61"/>
        <v>температура начала замерзания не ниже -40°С, ГОСТ 28084-89</v>
      </c>
      <c r="H1795" s="723"/>
      <c r="I1795" s="723"/>
      <c r="J1795" s="723" t="s">
        <v>1135</v>
      </c>
      <c r="K1795" s="723">
        <v>40</v>
      </c>
      <c r="L1795" s="748">
        <v>711000000</v>
      </c>
      <c r="M1795" s="749" t="s">
        <v>73</v>
      </c>
      <c r="N1795" s="750" t="s">
        <v>2115</v>
      </c>
      <c r="O1795" s="723" t="s">
        <v>236</v>
      </c>
      <c r="P1795" s="723" t="s">
        <v>229</v>
      </c>
      <c r="Q1795" s="870" t="s">
        <v>230</v>
      </c>
      <c r="R1795" s="723" t="s">
        <v>2856</v>
      </c>
      <c r="S1795" s="723">
        <v>112</v>
      </c>
      <c r="T1795" s="723" t="s">
        <v>4655</v>
      </c>
      <c r="U1795" s="820">
        <v>280</v>
      </c>
      <c r="V1795" s="820">
        <v>500</v>
      </c>
      <c r="W1795" s="820">
        <v>140000</v>
      </c>
      <c r="X1795" s="820">
        <v>156800</v>
      </c>
      <c r="Y1795" s="723" t="s">
        <v>4270</v>
      </c>
      <c r="Z1795" s="1045">
        <v>2016</v>
      </c>
      <c r="AA1795" s="755"/>
      <c r="AB1795" s="756" t="s">
        <v>876</v>
      </c>
      <c r="AC1795" s="756"/>
      <c r="AD1795" s="756"/>
      <c r="AE1795" s="756"/>
      <c r="AF1795" s="756"/>
      <c r="AG1795" s="756" t="s">
        <v>7781</v>
      </c>
      <c r="AH1795" s="756" t="s">
        <v>794</v>
      </c>
      <c r="AI1795" s="803"/>
      <c r="AJ1795" s="803"/>
      <c r="AK1795" s="803"/>
    </row>
    <row r="1796" spans="1:37" s="192" customFormat="1" ht="100.5" customHeight="1">
      <c r="A1796" s="723" t="s">
        <v>7782</v>
      </c>
      <c r="B1796" s="1039" t="s">
        <v>33</v>
      </c>
      <c r="C1796" s="723" t="s">
        <v>7772</v>
      </c>
      <c r="D1796" s="723" t="s">
        <v>7773</v>
      </c>
      <c r="E1796" s="723" t="str">
        <f t="shared" si="60"/>
        <v>Жидкость охлаждающая</v>
      </c>
      <c r="F1796" s="723" t="s">
        <v>7774</v>
      </c>
      <c r="G1796" s="723" t="str">
        <f t="shared" si="61"/>
        <v>температура начала замерзания не ниже -40°С, ГОСТ 28084-89</v>
      </c>
      <c r="H1796" s="723"/>
      <c r="I1796" s="723"/>
      <c r="J1796" s="723" t="s">
        <v>1135</v>
      </c>
      <c r="K1796" s="723">
        <v>40</v>
      </c>
      <c r="L1796" s="748">
        <v>711000000</v>
      </c>
      <c r="M1796" s="749" t="s">
        <v>73</v>
      </c>
      <c r="N1796" s="750" t="s">
        <v>2115</v>
      </c>
      <c r="O1796" s="809" t="s">
        <v>4692</v>
      </c>
      <c r="P1796" s="723" t="s">
        <v>229</v>
      </c>
      <c r="Q1796" s="870" t="s">
        <v>230</v>
      </c>
      <c r="R1796" s="723" t="s">
        <v>2856</v>
      </c>
      <c r="S1796" s="723">
        <v>112</v>
      </c>
      <c r="T1796" s="723" t="s">
        <v>4655</v>
      </c>
      <c r="U1796" s="820">
        <v>2160</v>
      </c>
      <c r="V1796" s="820">
        <v>500</v>
      </c>
      <c r="W1796" s="820">
        <v>1080000</v>
      </c>
      <c r="X1796" s="820">
        <v>1209600</v>
      </c>
      <c r="Y1796" s="723" t="s">
        <v>4270</v>
      </c>
      <c r="Z1796" s="1045">
        <v>2016</v>
      </c>
      <c r="AA1796" s="755"/>
      <c r="AB1796" s="756" t="s">
        <v>876</v>
      </c>
      <c r="AC1796" s="756"/>
      <c r="AD1796" s="756"/>
      <c r="AE1796" s="756"/>
      <c r="AF1796" s="756"/>
      <c r="AG1796" s="756" t="s">
        <v>7783</v>
      </c>
      <c r="AH1796" s="756" t="s">
        <v>794</v>
      </c>
      <c r="AI1796" s="803"/>
      <c r="AJ1796" s="803"/>
      <c r="AK1796" s="803"/>
    </row>
    <row r="1797" spans="1:37" s="192" customFormat="1" ht="100.5" customHeight="1">
      <c r="A1797" s="723" t="s">
        <v>7784</v>
      </c>
      <c r="B1797" s="1039" t="s">
        <v>33</v>
      </c>
      <c r="C1797" s="723" t="s">
        <v>7772</v>
      </c>
      <c r="D1797" s="723" t="s">
        <v>7773</v>
      </c>
      <c r="E1797" s="723" t="str">
        <f t="shared" si="60"/>
        <v>Жидкость охлаждающая</v>
      </c>
      <c r="F1797" s="723" t="s">
        <v>7774</v>
      </c>
      <c r="G1797" s="723" t="str">
        <f t="shared" si="61"/>
        <v>температура начала замерзания не ниже -40°С, ГОСТ 28084-89</v>
      </c>
      <c r="H1797" s="723"/>
      <c r="I1797" s="723"/>
      <c r="J1797" s="723" t="s">
        <v>1135</v>
      </c>
      <c r="K1797" s="723">
        <v>40</v>
      </c>
      <c r="L1797" s="748">
        <v>711000000</v>
      </c>
      <c r="M1797" s="749" t="s">
        <v>73</v>
      </c>
      <c r="N1797" s="750" t="s">
        <v>2115</v>
      </c>
      <c r="O1797" s="809" t="s">
        <v>4695</v>
      </c>
      <c r="P1797" s="723" t="s">
        <v>229</v>
      </c>
      <c r="Q1797" s="870" t="s">
        <v>230</v>
      </c>
      <c r="R1797" s="723" t="s">
        <v>2856</v>
      </c>
      <c r="S1797" s="723">
        <v>112</v>
      </c>
      <c r="T1797" s="723" t="s">
        <v>4655</v>
      </c>
      <c r="U1797" s="820">
        <v>423</v>
      </c>
      <c r="V1797" s="820">
        <v>500</v>
      </c>
      <c r="W1797" s="820">
        <v>211500</v>
      </c>
      <c r="X1797" s="820">
        <v>236880</v>
      </c>
      <c r="Y1797" s="723" t="s">
        <v>4270</v>
      </c>
      <c r="Z1797" s="1045">
        <v>2016</v>
      </c>
      <c r="AA1797" s="755"/>
      <c r="AB1797" s="756" t="s">
        <v>876</v>
      </c>
      <c r="AC1797" s="756"/>
      <c r="AD1797" s="756"/>
      <c r="AE1797" s="756"/>
      <c r="AF1797" s="756"/>
      <c r="AG1797" s="756" t="s">
        <v>7785</v>
      </c>
      <c r="AH1797" s="756" t="s">
        <v>794</v>
      </c>
      <c r="AI1797" s="803"/>
      <c r="AJ1797" s="803"/>
      <c r="AK1797" s="803"/>
    </row>
    <row r="1798" spans="1:37" s="192" customFormat="1" ht="100.5" customHeight="1">
      <c r="A1798" s="723" t="s">
        <v>7786</v>
      </c>
      <c r="B1798" s="1039" t="s">
        <v>33</v>
      </c>
      <c r="C1798" s="723" t="s">
        <v>7772</v>
      </c>
      <c r="D1798" s="723" t="s">
        <v>7773</v>
      </c>
      <c r="E1798" s="723" t="str">
        <f t="shared" si="60"/>
        <v>Жидкость охлаждающая</v>
      </c>
      <c r="F1798" s="723" t="s">
        <v>7774</v>
      </c>
      <c r="G1798" s="723" t="str">
        <f t="shared" si="61"/>
        <v>температура начала замерзания не ниже -40°С, ГОСТ 28084-89</v>
      </c>
      <c r="H1798" s="723"/>
      <c r="I1798" s="723"/>
      <c r="J1798" s="723" t="s">
        <v>1135</v>
      </c>
      <c r="K1798" s="723">
        <v>25</v>
      </c>
      <c r="L1798" s="748">
        <v>711000000</v>
      </c>
      <c r="M1798" s="749" t="s">
        <v>73</v>
      </c>
      <c r="N1798" s="750" t="s">
        <v>2115</v>
      </c>
      <c r="O1798" s="809" t="s">
        <v>4668</v>
      </c>
      <c r="P1798" s="723" t="s">
        <v>229</v>
      </c>
      <c r="Q1798" s="870" t="s">
        <v>230</v>
      </c>
      <c r="R1798" s="723" t="s">
        <v>2856</v>
      </c>
      <c r="S1798" s="723">
        <v>112</v>
      </c>
      <c r="T1798" s="723" t="s">
        <v>4655</v>
      </c>
      <c r="U1798" s="820">
        <v>1214.83</v>
      </c>
      <c r="V1798" s="820">
        <v>500</v>
      </c>
      <c r="W1798" s="820">
        <v>607415</v>
      </c>
      <c r="X1798" s="820">
        <v>680304.8</v>
      </c>
      <c r="Y1798" s="723" t="s">
        <v>4270</v>
      </c>
      <c r="Z1798" s="1045">
        <v>2016</v>
      </c>
      <c r="AA1798" s="755"/>
      <c r="AB1798" s="756" t="s">
        <v>876</v>
      </c>
      <c r="AC1798" s="756"/>
      <c r="AD1798" s="756"/>
      <c r="AE1798" s="756"/>
      <c r="AF1798" s="756"/>
      <c r="AG1798" s="756" t="s">
        <v>7787</v>
      </c>
      <c r="AH1798" s="756" t="s">
        <v>794</v>
      </c>
      <c r="AI1798" s="803"/>
      <c r="AJ1798" s="803"/>
      <c r="AK1798" s="803"/>
    </row>
    <row r="1799" spans="1:37" s="192" customFormat="1" ht="100.5" customHeight="1">
      <c r="A1799" s="723" t="s">
        <v>7788</v>
      </c>
      <c r="B1799" s="1039" t="s">
        <v>33</v>
      </c>
      <c r="C1799" s="723" t="s">
        <v>7772</v>
      </c>
      <c r="D1799" s="723" t="s">
        <v>7773</v>
      </c>
      <c r="E1799" s="723" t="str">
        <f t="shared" si="60"/>
        <v>Жидкость охлаждающая</v>
      </c>
      <c r="F1799" s="723" t="s">
        <v>7774</v>
      </c>
      <c r="G1799" s="723" t="str">
        <f t="shared" si="61"/>
        <v>температура начала замерзания не ниже -40°С, ГОСТ 28084-89</v>
      </c>
      <c r="H1799" s="723"/>
      <c r="I1799" s="723"/>
      <c r="J1799" s="723" t="s">
        <v>1135</v>
      </c>
      <c r="K1799" s="723">
        <v>25</v>
      </c>
      <c r="L1799" s="748">
        <v>711000000</v>
      </c>
      <c r="M1799" s="749" t="s">
        <v>73</v>
      </c>
      <c r="N1799" s="750" t="s">
        <v>2115</v>
      </c>
      <c r="O1799" s="723" t="s">
        <v>236</v>
      </c>
      <c r="P1799" s="723" t="s">
        <v>229</v>
      </c>
      <c r="Q1799" s="870" t="s">
        <v>230</v>
      </c>
      <c r="R1799" s="723" t="s">
        <v>2856</v>
      </c>
      <c r="S1799" s="723">
        <v>112</v>
      </c>
      <c r="T1799" s="723" t="s">
        <v>4655</v>
      </c>
      <c r="U1799" s="820">
        <v>145</v>
      </c>
      <c r="V1799" s="820">
        <v>500</v>
      </c>
      <c r="W1799" s="820">
        <v>72500</v>
      </c>
      <c r="X1799" s="820">
        <v>81200</v>
      </c>
      <c r="Y1799" s="723" t="s">
        <v>4270</v>
      </c>
      <c r="Z1799" s="1045">
        <v>2016</v>
      </c>
      <c r="AA1799" s="755"/>
      <c r="AB1799" s="756" t="s">
        <v>876</v>
      </c>
      <c r="AC1799" s="756"/>
      <c r="AD1799" s="756"/>
      <c r="AE1799" s="756"/>
      <c r="AF1799" s="756"/>
      <c r="AG1799" s="756" t="s">
        <v>7789</v>
      </c>
      <c r="AH1799" s="756" t="s">
        <v>794</v>
      </c>
      <c r="AI1799" s="803"/>
      <c r="AJ1799" s="803"/>
      <c r="AK1799" s="803"/>
    </row>
    <row r="1800" spans="1:37" s="192" customFormat="1" ht="100.5" customHeight="1">
      <c r="A1800" s="723" t="s">
        <v>7790</v>
      </c>
      <c r="B1800" s="1039" t="s">
        <v>33</v>
      </c>
      <c r="C1800" s="723" t="s">
        <v>7772</v>
      </c>
      <c r="D1800" s="723" t="s">
        <v>7773</v>
      </c>
      <c r="E1800" s="723" t="str">
        <f t="shared" si="60"/>
        <v>Жидкость охлаждающая</v>
      </c>
      <c r="F1800" s="723" t="s">
        <v>7774</v>
      </c>
      <c r="G1800" s="723" t="str">
        <f t="shared" si="61"/>
        <v>температура начала замерзания не ниже -40°С, ГОСТ 28084-89</v>
      </c>
      <c r="H1800" s="723"/>
      <c r="I1800" s="723"/>
      <c r="J1800" s="723" t="s">
        <v>1135</v>
      </c>
      <c r="K1800" s="723">
        <v>25</v>
      </c>
      <c r="L1800" s="748">
        <v>711000000</v>
      </c>
      <c r="M1800" s="749" t="s">
        <v>73</v>
      </c>
      <c r="N1800" s="750" t="s">
        <v>2115</v>
      </c>
      <c r="O1800" s="745" t="s">
        <v>87</v>
      </c>
      <c r="P1800" s="723" t="s">
        <v>229</v>
      </c>
      <c r="Q1800" s="870" t="s">
        <v>230</v>
      </c>
      <c r="R1800" s="723" t="s">
        <v>2856</v>
      </c>
      <c r="S1800" s="723">
        <v>112</v>
      </c>
      <c r="T1800" s="723" t="s">
        <v>4655</v>
      </c>
      <c r="U1800" s="820">
        <v>40</v>
      </c>
      <c r="V1800" s="820">
        <v>500</v>
      </c>
      <c r="W1800" s="820">
        <v>20000</v>
      </c>
      <c r="X1800" s="820">
        <v>22400</v>
      </c>
      <c r="Y1800" s="723" t="s">
        <v>4270</v>
      </c>
      <c r="Z1800" s="1045">
        <v>2016</v>
      </c>
      <c r="AA1800" s="755"/>
      <c r="AB1800" s="756" t="s">
        <v>876</v>
      </c>
      <c r="AC1800" s="756"/>
      <c r="AD1800" s="756"/>
      <c r="AE1800" s="756"/>
      <c r="AF1800" s="756"/>
      <c r="AG1800" s="756" t="s">
        <v>7791</v>
      </c>
      <c r="AH1800" s="756" t="s">
        <v>794</v>
      </c>
      <c r="AI1800" s="803"/>
      <c r="AJ1800" s="803"/>
      <c r="AK1800" s="803"/>
    </row>
    <row r="1801" spans="1:37" s="192" customFormat="1" ht="100.5" customHeight="1">
      <c r="A1801" s="723" t="s">
        <v>7792</v>
      </c>
      <c r="B1801" s="1039" t="s">
        <v>33</v>
      </c>
      <c r="C1801" s="723" t="s">
        <v>7793</v>
      </c>
      <c r="D1801" s="723" t="s">
        <v>4830</v>
      </c>
      <c r="E1801" s="723" t="str">
        <f t="shared" si="60"/>
        <v>Клапан</v>
      </c>
      <c r="F1801" s="723" t="s">
        <v>7794</v>
      </c>
      <c r="G1801" s="723" t="str">
        <f t="shared" si="61"/>
        <v>прямоугольный, для газоперекачивающего агрегата</v>
      </c>
      <c r="H1801" s="723"/>
      <c r="I1801" s="723"/>
      <c r="J1801" s="723" t="s">
        <v>227</v>
      </c>
      <c r="K1801" s="723">
        <v>0</v>
      </c>
      <c r="L1801" s="748">
        <v>711000000</v>
      </c>
      <c r="M1801" s="749" t="s">
        <v>73</v>
      </c>
      <c r="N1801" s="750" t="s">
        <v>2115</v>
      </c>
      <c r="O1801" s="809" t="s">
        <v>4682</v>
      </c>
      <c r="P1801" s="723" t="s">
        <v>229</v>
      </c>
      <c r="Q1801" s="870" t="s">
        <v>230</v>
      </c>
      <c r="R1801" s="723" t="s">
        <v>2856</v>
      </c>
      <c r="S1801" s="723">
        <v>796</v>
      </c>
      <c r="T1801" s="723" t="s">
        <v>232</v>
      </c>
      <c r="U1801" s="820">
        <v>17</v>
      </c>
      <c r="V1801" s="820">
        <v>332880</v>
      </c>
      <c r="W1801" s="820">
        <v>5658960</v>
      </c>
      <c r="X1801" s="820">
        <v>6338035.2000000002</v>
      </c>
      <c r="Y1801" s="723"/>
      <c r="Z1801" s="1045">
        <v>2016</v>
      </c>
      <c r="AA1801" s="755"/>
      <c r="AB1801" s="756" t="s">
        <v>876</v>
      </c>
      <c r="AC1801" s="756"/>
      <c r="AD1801" s="756"/>
      <c r="AE1801" s="756"/>
      <c r="AF1801" s="756"/>
      <c r="AG1801" s="756" t="s">
        <v>7795</v>
      </c>
      <c r="AH1801" s="756" t="s">
        <v>794</v>
      </c>
      <c r="AI1801" s="803"/>
      <c r="AJ1801" s="803"/>
      <c r="AK1801" s="803"/>
    </row>
    <row r="1802" spans="1:37" s="192" customFormat="1" ht="100.5" customHeight="1">
      <c r="A1802" s="723" t="s">
        <v>7796</v>
      </c>
      <c r="B1802" s="1039" t="s">
        <v>33</v>
      </c>
      <c r="C1802" s="723" t="s">
        <v>7793</v>
      </c>
      <c r="D1802" s="723" t="s">
        <v>4830</v>
      </c>
      <c r="E1802" s="723" t="str">
        <f t="shared" si="60"/>
        <v>Клапан</v>
      </c>
      <c r="F1802" s="723" t="s">
        <v>7794</v>
      </c>
      <c r="G1802" s="723" t="str">
        <f t="shared" si="61"/>
        <v>прямоугольный, для газоперекачивающего агрегата</v>
      </c>
      <c r="H1802" s="723"/>
      <c r="I1802" s="723"/>
      <c r="J1802" s="723" t="s">
        <v>227</v>
      </c>
      <c r="K1802" s="723">
        <v>0</v>
      </c>
      <c r="L1802" s="748">
        <v>711000000</v>
      </c>
      <c r="M1802" s="749" t="s">
        <v>73</v>
      </c>
      <c r="N1802" s="750" t="s">
        <v>2115</v>
      </c>
      <c r="O1802" s="809" t="s">
        <v>4695</v>
      </c>
      <c r="P1802" s="723" t="s">
        <v>229</v>
      </c>
      <c r="Q1802" s="870" t="s">
        <v>230</v>
      </c>
      <c r="R1802" s="723" t="s">
        <v>2856</v>
      </c>
      <c r="S1802" s="723">
        <v>796</v>
      </c>
      <c r="T1802" s="723" t="s">
        <v>232</v>
      </c>
      <c r="U1802" s="820">
        <v>18</v>
      </c>
      <c r="V1802" s="820">
        <v>332880</v>
      </c>
      <c r="W1802" s="820">
        <v>5991840</v>
      </c>
      <c r="X1802" s="820">
        <v>6710860.7999999998</v>
      </c>
      <c r="Y1802" s="723"/>
      <c r="Z1802" s="1045">
        <v>2016</v>
      </c>
      <c r="AA1802" s="755"/>
      <c r="AB1802" s="756" t="s">
        <v>876</v>
      </c>
      <c r="AC1802" s="756"/>
      <c r="AD1802" s="756"/>
      <c r="AE1802" s="756"/>
      <c r="AF1802" s="756"/>
      <c r="AG1802" s="756" t="s">
        <v>7797</v>
      </c>
      <c r="AH1802" s="756" t="s">
        <v>794</v>
      </c>
      <c r="AI1802" s="803"/>
      <c r="AJ1802" s="803"/>
      <c r="AK1802" s="803"/>
    </row>
    <row r="1803" spans="1:37" s="192" customFormat="1" ht="100.5" customHeight="1">
      <c r="A1803" s="723" t="s">
        <v>7798</v>
      </c>
      <c r="B1803" s="1039" t="s">
        <v>33</v>
      </c>
      <c r="C1803" s="723" t="s">
        <v>7799</v>
      </c>
      <c r="D1803" s="723" t="s">
        <v>7800</v>
      </c>
      <c r="E1803" s="723" t="str">
        <f t="shared" si="60"/>
        <v>Кольцо компрессионное</v>
      </c>
      <c r="F1803" s="723" t="s">
        <v>7801</v>
      </c>
      <c r="G1803" s="723" t="str">
        <f t="shared" si="61"/>
        <v>для газомотокомпрессора 10 ГКНА, силового поршня</v>
      </c>
      <c r="H1803" s="723"/>
      <c r="I1803" s="723"/>
      <c r="J1803" s="723" t="s">
        <v>227</v>
      </c>
      <c r="K1803" s="723">
        <v>50</v>
      </c>
      <c r="L1803" s="748">
        <v>711000000</v>
      </c>
      <c r="M1803" s="749" t="s">
        <v>73</v>
      </c>
      <c r="N1803" s="750" t="s">
        <v>2115</v>
      </c>
      <c r="O1803" s="809" t="s">
        <v>4682</v>
      </c>
      <c r="P1803" s="723" t="s">
        <v>229</v>
      </c>
      <c r="Q1803" s="870" t="s">
        <v>230</v>
      </c>
      <c r="R1803" s="723" t="s">
        <v>2856</v>
      </c>
      <c r="S1803" s="723">
        <v>796</v>
      </c>
      <c r="T1803" s="723" t="s">
        <v>232</v>
      </c>
      <c r="U1803" s="820">
        <v>300</v>
      </c>
      <c r="V1803" s="820">
        <v>46050</v>
      </c>
      <c r="W1803" s="820">
        <v>13815000</v>
      </c>
      <c r="X1803" s="820">
        <v>15472800</v>
      </c>
      <c r="Y1803" s="723" t="s">
        <v>4270</v>
      </c>
      <c r="Z1803" s="1045">
        <v>2016</v>
      </c>
      <c r="AA1803" s="755"/>
      <c r="AB1803" s="756" t="s">
        <v>876</v>
      </c>
      <c r="AC1803" s="756"/>
      <c r="AD1803" s="756"/>
      <c r="AE1803" s="756"/>
      <c r="AF1803" s="756"/>
      <c r="AG1803" s="756" t="s">
        <v>7802</v>
      </c>
      <c r="AH1803" s="756" t="s">
        <v>794</v>
      </c>
      <c r="AI1803" s="803"/>
      <c r="AJ1803" s="803"/>
      <c r="AK1803" s="803"/>
    </row>
    <row r="1804" spans="1:37" s="192" customFormat="1" ht="100.5" customHeight="1">
      <c r="A1804" s="723" t="s">
        <v>7803</v>
      </c>
      <c r="B1804" s="1039" t="s">
        <v>33</v>
      </c>
      <c r="C1804" s="723" t="s">
        <v>7804</v>
      </c>
      <c r="D1804" s="723" t="s">
        <v>7805</v>
      </c>
      <c r="E1804" s="723" t="str">
        <f t="shared" si="60"/>
        <v>Кольцо маслосъемное</v>
      </c>
      <c r="F1804" s="723" t="s">
        <v>7801</v>
      </c>
      <c r="G1804" s="723" t="str">
        <f t="shared" si="61"/>
        <v>для газомотокомпрессора 10 ГКНА, силового поршня</v>
      </c>
      <c r="H1804" s="723"/>
      <c r="I1804" s="723"/>
      <c r="J1804" s="723" t="s">
        <v>227</v>
      </c>
      <c r="K1804" s="723">
        <v>50</v>
      </c>
      <c r="L1804" s="748">
        <v>711000000</v>
      </c>
      <c r="M1804" s="749" t="s">
        <v>73</v>
      </c>
      <c r="N1804" s="750" t="s">
        <v>2115</v>
      </c>
      <c r="O1804" s="809" t="s">
        <v>4682</v>
      </c>
      <c r="P1804" s="723" t="s">
        <v>229</v>
      </c>
      <c r="Q1804" s="870" t="s">
        <v>230</v>
      </c>
      <c r="R1804" s="723" t="s">
        <v>2856</v>
      </c>
      <c r="S1804" s="723">
        <v>796</v>
      </c>
      <c r="T1804" s="723" t="s">
        <v>232</v>
      </c>
      <c r="U1804" s="820">
        <v>150</v>
      </c>
      <c r="V1804" s="820">
        <v>62610</v>
      </c>
      <c r="W1804" s="820">
        <v>9391500</v>
      </c>
      <c r="X1804" s="820">
        <v>10518480</v>
      </c>
      <c r="Y1804" s="723" t="s">
        <v>4270</v>
      </c>
      <c r="Z1804" s="1045">
        <v>2016</v>
      </c>
      <c r="AA1804" s="755"/>
      <c r="AB1804" s="756" t="s">
        <v>876</v>
      </c>
      <c r="AC1804" s="756"/>
      <c r="AD1804" s="756"/>
      <c r="AE1804" s="756"/>
      <c r="AF1804" s="756"/>
      <c r="AG1804" s="756" t="s">
        <v>7806</v>
      </c>
      <c r="AH1804" s="756" t="s">
        <v>794</v>
      </c>
      <c r="AI1804" s="803"/>
      <c r="AJ1804" s="803"/>
      <c r="AK1804" s="803"/>
    </row>
    <row r="1805" spans="1:37" s="192" customFormat="1" ht="100.5" customHeight="1">
      <c r="A1805" s="723" t="s">
        <v>7807</v>
      </c>
      <c r="B1805" s="1039" t="s">
        <v>33</v>
      </c>
      <c r="C1805" s="723" t="s">
        <v>7804</v>
      </c>
      <c r="D1805" s="723" t="s">
        <v>7805</v>
      </c>
      <c r="E1805" s="723" t="str">
        <f t="shared" si="60"/>
        <v>Кольцо маслосъемное</v>
      </c>
      <c r="F1805" s="723" t="s">
        <v>7801</v>
      </c>
      <c r="G1805" s="723" t="str">
        <f t="shared" si="61"/>
        <v>для газомотокомпрессора 10 ГКНА, силового поршня</v>
      </c>
      <c r="H1805" s="723"/>
      <c r="I1805" s="723"/>
      <c r="J1805" s="723" t="s">
        <v>227</v>
      </c>
      <c r="K1805" s="723">
        <v>50</v>
      </c>
      <c r="L1805" s="748">
        <v>711000000</v>
      </c>
      <c r="M1805" s="749" t="s">
        <v>73</v>
      </c>
      <c r="N1805" s="750" t="s">
        <v>2115</v>
      </c>
      <c r="O1805" s="809" t="s">
        <v>4682</v>
      </c>
      <c r="P1805" s="723" t="s">
        <v>229</v>
      </c>
      <c r="Q1805" s="870" t="s">
        <v>230</v>
      </c>
      <c r="R1805" s="723" t="s">
        <v>2856</v>
      </c>
      <c r="S1805" s="723">
        <v>796</v>
      </c>
      <c r="T1805" s="723" t="s">
        <v>232</v>
      </c>
      <c r="U1805" s="820">
        <v>4</v>
      </c>
      <c r="V1805" s="820">
        <v>61900</v>
      </c>
      <c r="W1805" s="820">
        <v>247600</v>
      </c>
      <c r="X1805" s="820">
        <v>277312</v>
      </c>
      <c r="Y1805" s="723" t="s">
        <v>4270</v>
      </c>
      <c r="Z1805" s="1045">
        <v>2016</v>
      </c>
      <c r="AA1805" s="755"/>
      <c r="AB1805" s="756" t="s">
        <v>876</v>
      </c>
      <c r="AC1805" s="756"/>
      <c r="AD1805" s="756"/>
      <c r="AE1805" s="756"/>
      <c r="AF1805" s="756"/>
      <c r="AG1805" s="756" t="s">
        <v>7808</v>
      </c>
      <c r="AH1805" s="756" t="s">
        <v>794</v>
      </c>
      <c r="AI1805" s="803"/>
      <c r="AJ1805" s="803"/>
      <c r="AK1805" s="803"/>
    </row>
    <row r="1806" spans="1:37" s="192" customFormat="1" ht="100.5" customHeight="1">
      <c r="A1806" s="723" t="s">
        <v>7809</v>
      </c>
      <c r="B1806" s="1039" t="s">
        <v>33</v>
      </c>
      <c r="C1806" s="723" t="s">
        <v>7810</v>
      </c>
      <c r="D1806" s="723" t="s">
        <v>7811</v>
      </c>
      <c r="E1806" s="723" t="str">
        <f t="shared" si="60"/>
        <v>Насос</v>
      </c>
      <c r="F1806" s="723" t="s">
        <v>7812</v>
      </c>
      <c r="G1806" s="723" t="str">
        <f t="shared" si="61"/>
        <v>гидравлический, тип ГН-500, ручной, поршневой</v>
      </c>
      <c r="H1806" s="723"/>
      <c r="I1806" s="723"/>
      <c r="J1806" s="723" t="s">
        <v>227</v>
      </c>
      <c r="K1806" s="723">
        <v>0</v>
      </c>
      <c r="L1806" s="748">
        <v>711000000</v>
      </c>
      <c r="M1806" s="749" t="s">
        <v>73</v>
      </c>
      <c r="N1806" s="750" t="s">
        <v>2115</v>
      </c>
      <c r="O1806" s="723" t="s">
        <v>802</v>
      </c>
      <c r="P1806" s="723" t="s">
        <v>229</v>
      </c>
      <c r="Q1806" s="870" t="s">
        <v>230</v>
      </c>
      <c r="R1806" s="723" t="s">
        <v>2856</v>
      </c>
      <c r="S1806" s="723">
        <v>796</v>
      </c>
      <c r="T1806" s="723" t="s">
        <v>232</v>
      </c>
      <c r="U1806" s="820">
        <v>1</v>
      </c>
      <c r="V1806" s="820">
        <v>2500000</v>
      </c>
      <c r="W1806" s="820">
        <v>2500000</v>
      </c>
      <c r="X1806" s="820">
        <v>2800000</v>
      </c>
      <c r="Y1806" s="723"/>
      <c r="Z1806" s="1045">
        <v>2016</v>
      </c>
      <c r="AA1806" s="755"/>
      <c r="AB1806" s="756" t="s">
        <v>876</v>
      </c>
      <c r="AC1806" s="756"/>
      <c r="AD1806" s="756"/>
      <c r="AE1806" s="756"/>
      <c r="AF1806" s="756"/>
      <c r="AG1806" s="756" t="s">
        <v>7813</v>
      </c>
      <c r="AH1806" s="756" t="s">
        <v>794</v>
      </c>
      <c r="AI1806" s="803"/>
      <c r="AJ1806" s="803"/>
      <c r="AK1806" s="803"/>
    </row>
    <row r="1807" spans="1:37" s="192" customFormat="1" ht="100.5" customHeight="1">
      <c r="A1807" s="723" t="s">
        <v>7814</v>
      </c>
      <c r="B1807" s="1039" t="s">
        <v>33</v>
      </c>
      <c r="C1807" s="723" t="s">
        <v>7815</v>
      </c>
      <c r="D1807" s="723" t="s">
        <v>7811</v>
      </c>
      <c r="E1807" s="723" t="str">
        <f t="shared" si="60"/>
        <v>Насос</v>
      </c>
      <c r="F1807" s="723" t="s">
        <v>7816</v>
      </c>
      <c r="G1807" s="723" t="str">
        <f t="shared" si="61"/>
        <v>для компрессора, масляный</v>
      </c>
      <c r="H1807" s="723"/>
      <c r="I1807" s="723"/>
      <c r="J1807" s="723" t="s">
        <v>227</v>
      </c>
      <c r="K1807" s="723">
        <v>0</v>
      </c>
      <c r="L1807" s="748">
        <v>711000000</v>
      </c>
      <c r="M1807" s="749" t="s">
        <v>73</v>
      </c>
      <c r="N1807" s="750" t="s">
        <v>2115</v>
      </c>
      <c r="O1807" s="809" t="s">
        <v>4682</v>
      </c>
      <c r="P1807" s="723" t="s">
        <v>229</v>
      </c>
      <c r="Q1807" s="870" t="s">
        <v>230</v>
      </c>
      <c r="R1807" s="723" t="s">
        <v>2856</v>
      </c>
      <c r="S1807" s="723">
        <v>796</v>
      </c>
      <c r="T1807" s="723" t="s">
        <v>232</v>
      </c>
      <c r="U1807" s="820">
        <v>5</v>
      </c>
      <c r="V1807" s="820">
        <v>3192000</v>
      </c>
      <c r="W1807" s="820">
        <v>15960000</v>
      </c>
      <c r="X1807" s="820">
        <v>17875200</v>
      </c>
      <c r="Y1807" s="723"/>
      <c r="Z1807" s="1045">
        <v>2016</v>
      </c>
      <c r="AA1807" s="755"/>
      <c r="AB1807" s="756" t="s">
        <v>876</v>
      </c>
      <c r="AC1807" s="756"/>
      <c r="AD1807" s="756"/>
      <c r="AE1807" s="756"/>
      <c r="AF1807" s="756"/>
      <c r="AG1807" s="756" t="s">
        <v>7817</v>
      </c>
      <c r="AH1807" s="756" t="s">
        <v>794</v>
      </c>
      <c r="AI1807" s="803"/>
      <c r="AJ1807" s="803"/>
      <c r="AK1807" s="803"/>
    </row>
    <row r="1808" spans="1:37" s="192" customFormat="1" ht="100.5" customHeight="1">
      <c r="A1808" s="723" t="s">
        <v>7818</v>
      </c>
      <c r="B1808" s="1039" t="s">
        <v>33</v>
      </c>
      <c r="C1808" s="723" t="s">
        <v>7819</v>
      </c>
      <c r="D1808" s="723" t="s">
        <v>7820</v>
      </c>
      <c r="E1808" s="723" t="str">
        <f t="shared" si="60"/>
        <v>Патрон фильтрующий</v>
      </c>
      <c r="F1808" s="723" t="s">
        <v>7821</v>
      </c>
      <c r="G1808" s="723" t="str">
        <f t="shared" si="61"/>
        <v>для турбины ГПА, топливного газа</v>
      </c>
      <c r="H1808" s="723"/>
      <c r="I1808" s="723"/>
      <c r="J1808" s="723" t="s">
        <v>227</v>
      </c>
      <c r="K1808" s="723">
        <v>60</v>
      </c>
      <c r="L1808" s="748">
        <v>711000000</v>
      </c>
      <c r="M1808" s="749" t="s">
        <v>73</v>
      </c>
      <c r="N1808" s="750" t="s">
        <v>2115</v>
      </c>
      <c r="O1808" s="809" t="s">
        <v>4682</v>
      </c>
      <c r="P1808" s="723" t="s">
        <v>229</v>
      </c>
      <c r="Q1808" s="870" t="s">
        <v>230</v>
      </c>
      <c r="R1808" s="723" t="s">
        <v>2856</v>
      </c>
      <c r="S1808" s="723">
        <v>796</v>
      </c>
      <c r="T1808" s="723" t="s">
        <v>232</v>
      </c>
      <c r="U1808" s="820">
        <v>300</v>
      </c>
      <c r="V1808" s="820">
        <v>77000</v>
      </c>
      <c r="W1808" s="820">
        <v>23100000</v>
      </c>
      <c r="X1808" s="820">
        <v>25872000</v>
      </c>
      <c r="Y1808" s="723" t="s">
        <v>4270</v>
      </c>
      <c r="Z1808" s="1045">
        <v>2016</v>
      </c>
      <c r="AA1808" s="755"/>
      <c r="AB1808" s="756" t="s">
        <v>876</v>
      </c>
      <c r="AC1808" s="756"/>
      <c r="AD1808" s="756"/>
      <c r="AE1808" s="756"/>
      <c r="AF1808" s="756"/>
      <c r="AG1808" s="756" t="s">
        <v>7822</v>
      </c>
      <c r="AH1808" s="756" t="s">
        <v>794</v>
      </c>
      <c r="AI1808" s="803"/>
      <c r="AJ1808" s="803"/>
      <c r="AK1808" s="803"/>
    </row>
    <row r="1809" spans="1:37" s="192" customFormat="1" ht="100.5" customHeight="1">
      <c r="A1809" s="723" t="s">
        <v>7823</v>
      </c>
      <c r="B1809" s="1039" t="s">
        <v>33</v>
      </c>
      <c r="C1809" s="723" t="s">
        <v>7819</v>
      </c>
      <c r="D1809" s="723" t="s">
        <v>7820</v>
      </c>
      <c r="E1809" s="723" t="str">
        <f t="shared" si="60"/>
        <v>Патрон фильтрующий</v>
      </c>
      <c r="F1809" s="723" t="s">
        <v>7821</v>
      </c>
      <c r="G1809" s="723" t="str">
        <f t="shared" si="61"/>
        <v>для турбины ГПА, топливного газа</v>
      </c>
      <c r="H1809" s="723"/>
      <c r="I1809" s="723"/>
      <c r="J1809" s="723" t="s">
        <v>227</v>
      </c>
      <c r="K1809" s="723">
        <v>50</v>
      </c>
      <c r="L1809" s="748">
        <v>711000000</v>
      </c>
      <c r="M1809" s="749" t="s">
        <v>73</v>
      </c>
      <c r="N1809" s="750" t="s">
        <v>2115</v>
      </c>
      <c r="O1809" s="809" t="s">
        <v>4668</v>
      </c>
      <c r="P1809" s="723" t="s">
        <v>229</v>
      </c>
      <c r="Q1809" s="870" t="s">
        <v>230</v>
      </c>
      <c r="R1809" s="723" t="s">
        <v>2856</v>
      </c>
      <c r="S1809" s="723">
        <v>796</v>
      </c>
      <c r="T1809" s="723" t="s">
        <v>232</v>
      </c>
      <c r="U1809" s="820">
        <v>56</v>
      </c>
      <c r="V1809" s="820">
        <v>50000</v>
      </c>
      <c r="W1809" s="820">
        <v>2800000</v>
      </c>
      <c r="X1809" s="820">
        <v>3136000</v>
      </c>
      <c r="Y1809" s="723" t="s">
        <v>4270</v>
      </c>
      <c r="Z1809" s="1045">
        <v>2016</v>
      </c>
      <c r="AA1809" s="755"/>
      <c r="AB1809" s="756" t="s">
        <v>876</v>
      </c>
      <c r="AC1809" s="756"/>
      <c r="AD1809" s="756"/>
      <c r="AE1809" s="756"/>
      <c r="AF1809" s="756"/>
      <c r="AG1809" s="756" t="s">
        <v>7824</v>
      </c>
      <c r="AH1809" s="756" t="s">
        <v>794</v>
      </c>
      <c r="AI1809" s="803"/>
      <c r="AJ1809" s="803"/>
      <c r="AK1809" s="803"/>
    </row>
    <row r="1810" spans="1:37" s="192" customFormat="1" ht="100.5" customHeight="1">
      <c r="A1810" s="723" t="s">
        <v>7825</v>
      </c>
      <c r="B1810" s="1039" t="s">
        <v>33</v>
      </c>
      <c r="C1810" s="723" t="s">
        <v>7826</v>
      </c>
      <c r="D1810" s="723" t="s">
        <v>7827</v>
      </c>
      <c r="E1810" s="723" t="str">
        <f t="shared" si="60"/>
        <v>Смесь</v>
      </c>
      <c r="F1810" s="723" t="s">
        <v>7828</v>
      </c>
      <c r="G1810" s="723" t="str">
        <f t="shared" si="61"/>
        <v>поверочная газовая, этилмеркаптан-азот 38мг/м3</v>
      </c>
      <c r="H1810" s="723"/>
      <c r="I1810" s="723"/>
      <c r="J1810" s="723" t="s">
        <v>227</v>
      </c>
      <c r="K1810" s="723">
        <v>100</v>
      </c>
      <c r="L1810" s="748">
        <v>711000000</v>
      </c>
      <c r="M1810" s="749" t="s">
        <v>73</v>
      </c>
      <c r="N1810" s="750" t="s">
        <v>2115</v>
      </c>
      <c r="O1810" s="723" t="s">
        <v>4706</v>
      </c>
      <c r="P1810" s="723" t="s">
        <v>229</v>
      </c>
      <c r="Q1810" s="870" t="s">
        <v>230</v>
      </c>
      <c r="R1810" s="723" t="s">
        <v>2856</v>
      </c>
      <c r="S1810" s="723">
        <v>5108</v>
      </c>
      <c r="T1810" s="723" t="s">
        <v>4728</v>
      </c>
      <c r="U1810" s="820">
        <v>1</v>
      </c>
      <c r="V1810" s="820">
        <v>355000</v>
      </c>
      <c r="W1810" s="820">
        <v>355000</v>
      </c>
      <c r="X1810" s="820">
        <v>397600</v>
      </c>
      <c r="Y1810" s="723" t="s">
        <v>4270</v>
      </c>
      <c r="Z1810" s="1045">
        <v>2016</v>
      </c>
      <c r="AA1810" s="755"/>
      <c r="AB1810" s="756" t="s">
        <v>876</v>
      </c>
      <c r="AC1810" s="756"/>
      <c r="AD1810" s="756"/>
      <c r="AE1810" s="756"/>
      <c r="AF1810" s="756"/>
      <c r="AG1810" s="756" t="s">
        <v>7829</v>
      </c>
      <c r="AH1810" s="756" t="s">
        <v>794</v>
      </c>
      <c r="AI1810" s="803"/>
      <c r="AJ1810" s="803"/>
      <c r="AK1810" s="803"/>
    </row>
    <row r="1811" spans="1:37" s="192" customFormat="1" ht="100.5" customHeight="1">
      <c r="A1811" s="723" t="s">
        <v>7830</v>
      </c>
      <c r="B1811" s="1039" t="s">
        <v>33</v>
      </c>
      <c r="C1811" s="723" t="s">
        <v>7831</v>
      </c>
      <c r="D1811" s="723" t="s">
        <v>7827</v>
      </c>
      <c r="E1811" s="723" t="str">
        <f t="shared" si="60"/>
        <v>Смесь</v>
      </c>
      <c r="F1811" s="723" t="s">
        <v>7832</v>
      </c>
      <c r="G1811" s="723" t="str">
        <f t="shared" si="61"/>
        <v>поверочная газовая, метан-воздух концентрация 1,0%</v>
      </c>
      <c r="H1811" s="723"/>
      <c r="I1811" s="723"/>
      <c r="J1811" s="723" t="s">
        <v>227</v>
      </c>
      <c r="K1811" s="723">
        <v>80</v>
      </c>
      <c r="L1811" s="748">
        <v>711000000</v>
      </c>
      <c r="M1811" s="749" t="s">
        <v>73</v>
      </c>
      <c r="N1811" s="750" t="s">
        <v>2115</v>
      </c>
      <c r="O1811" s="723" t="s">
        <v>802</v>
      </c>
      <c r="P1811" s="723" t="s">
        <v>229</v>
      </c>
      <c r="Q1811" s="870" t="s">
        <v>230</v>
      </c>
      <c r="R1811" s="723" t="s">
        <v>2856</v>
      </c>
      <c r="S1811" s="723">
        <v>5108</v>
      </c>
      <c r="T1811" s="723" t="s">
        <v>4728</v>
      </c>
      <c r="U1811" s="820">
        <v>4</v>
      </c>
      <c r="V1811" s="820">
        <v>176550</v>
      </c>
      <c r="W1811" s="820">
        <v>706200</v>
      </c>
      <c r="X1811" s="820">
        <v>790944</v>
      </c>
      <c r="Y1811" s="723" t="s">
        <v>4270</v>
      </c>
      <c r="Z1811" s="1045">
        <v>2016</v>
      </c>
      <c r="AA1811" s="755"/>
      <c r="AB1811" s="756" t="s">
        <v>876</v>
      </c>
      <c r="AC1811" s="756"/>
      <c r="AD1811" s="756"/>
      <c r="AE1811" s="756"/>
      <c r="AF1811" s="756"/>
      <c r="AG1811" s="756" t="s">
        <v>7833</v>
      </c>
      <c r="AH1811" s="756" t="s">
        <v>794</v>
      </c>
      <c r="AI1811" s="803"/>
      <c r="AJ1811" s="803"/>
      <c r="AK1811" s="803"/>
    </row>
    <row r="1812" spans="1:37" s="192" customFormat="1" ht="100.5" customHeight="1">
      <c r="A1812" s="723" t="s">
        <v>7834</v>
      </c>
      <c r="B1812" s="1039" t="s">
        <v>33</v>
      </c>
      <c r="C1812" s="723" t="s">
        <v>7831</v>
      </c>
      <c r="D1812" s="723" t="s">
        <v>7827</v>
      </c>
      <c r="E1812" s="723" t="str">
        <f t="shared" si="60"/>
        <v>Смесь</v>
      </c>
      <c r="F1812" s="723" t="s">
        <v>7832</v>
      </c>
      <c r="G1812" s="723" t="str">
        <f t="shared" si="61"/>
        <v>поверочная газовая, метан-воздух концентрация 1,0%</v>
      </c>
      <c r="H1812" s="723"/>
      <c r="I1812" s="723"/>
      <c r="J1812" s="723" t="s">
        <v>227</v>
      </c>
      <c r="K1812" s="723">
        <v>80</v>
      </c>
      <c r="L1812" s="748">
        <v>711000000</v>
      </c>
      <c r="M1812" s="749" t="s">
        <v>73</v>
      </c>
      <c r="N1812" s="750" t="s">
        <v>2115</v>
      </c>
      <c r="O1812" s="723" t="s">
        <v>802</v>
      </c>
      <c r="P1812" s="723" t="s">
        <v>229</v>
      </c>
      <c r="Q1812" s="870" t="s">
        <v>230</v>
      </c>
      <c r="R1812" s="723" t="s">
        <v>2856</v>
      </c>
      <c r="S1812" s="723">
        <v>5108</v>
      </c>
      <c r="T1812" s="723" t="s">
        <v>4728</v>
      </c>
      <c r="U1812" s="820">
        <v>2</v>
      </c>
      <c r="V1812" s="820">
        <v>176550</v>
      </c>
      <c r="W1812" s="820">
        <v>353100</v>
      </c>
      <c r="X1812" s="820">
        <v>395472</v>
      </c>
      <c r="Y1812" s="723" t="s">
        <v>4270</v>
      </c>
      <c r="Z1812" s="1045">
        <v>2016</v>
      </c>
      <c r="AA1812" s="755"/>
      <c r="AB1812" s="756" t="s">
        <v>876</v>
      </c>
      <c r="AC1812" s="756"/>
      <c r="AD1812" s="756"/>
      <c r="AE1812" s="756"/>
      <c r="AF1812" s="756"/>
      <c r="AG1812" s="756" t="s">
        <v>7833</v>
      </c>
      <c r="AH1812" s="756" t="s">
        <v>794</v>
      </c>
      <c r="AI1812" s="803"/>
      <c r="AJ1812" s="803"/>
      <c r="AK1812" s="803"/>
    </row>
    <row r="1813" spans="1:37" s="192" customFormat="1" ht="100.5" customHeight="1">
      <c r="A1813" s="723" t="s">
        <v>7835</v>
      </c>
      <c r="B1813" s="1039" t="s">
        <v>33</v>
      </c>
      <c r="C1813" s="723" t="s">
        <v>7831</v>
      </c>
      <c r="D1813" s="723" t="s">
        <v>7827</v>
      </c>
      <c r="E1813" s="723" t="str">
        <f t="shared" si="60"/>
        <v>Смесь</v>
      </c>
      <c r="F1813" s="723" t="s">
        <v>7832</v>
      </c>
      <c r="G1813" s="723" t="str">
        <f t="shared" si="61"/>
        <v>поверочная газовая, метан-воздух концентрация 1,0%</v>
      </c>
      <c r="H1813" s="723"/>
      <c r="I1813" s="723"/>
      <c r="J1813" s="723" t="s">
        <v>227</v>
      </c>
      <c r="K1813" s="723">
        <v>80</v>
      </c>
      <c r="L1813" s="748">
        <v>711000000</v>
      </c>
      <c r="M1813" s="749" t="s">
        <v>73</v>
      </c>
      <c r="N1813" s="750" t="s">
        <v>2115</v>
      </c>
      <c r="O1813" s="723" t="s">
        <v>4706</v>
      </c>
      <c r="P1813" s="723" t="s">
        <v>229</v>
      </c>
      <c r="Q1813" s="870" t="s">
        <v>230</v>
      </c>
      <c r="R1813" s="723" t="s">
        <v>2856</v>
      </c>
      <c r="S1813" s="723">
        <v>5108</v>
      </c>
      <c r="T1813" s="723" t="s">
        <v>4728</v>
      </c>
      <c r="U1813" s="820">
        <v>3</v>
      </c>
      <c r="V1813" s="820">
        <v>176550</v>
      </c>
      <c r="W1813" s="820">
        <v>529650</v>
      </c>
      <c r="X1813" s="820">
        <v>593208</v>
      </c>
      <c r="Y1813" s="723" t="s">
        <v>4270</v>
      </c>
      <c r="Z1813" s="1045">
        <v>2016</v>
      </c>
      <c r="AA1813" s="755"/>
      <c r="AB1813" s="756" t="s">
        <v>876</v>
      </c>
      <c r="AC1813" s="756"/>
      <c r="AD1813" s="756"/>
      <c r="AE1813" s="756"/>
      <c r="AF1813" s="756"/>
      <c r="AG1813" s="756" t="s">
        <v>7836</v>
      </c>
      <c r="AH1813" s="756" t="s">
        <v>794</v>
      </c>
      <c r="AI1813" s="803"/>
      <c r="AJ1813" s="803"/>
      <c r="AK1813" s="803"/>
    </row>
    <row r="1814" spans="1:37" s="192" customFormat="1" ht="100.5" customHeight="1">
      <c r="A1814" s="723" t="s">
        <v>7837</v>
      </c>
      <c r="B1814" s="1039" t="s">
        <v>33</v>
      </c>
      <c r="C1814" s="723" t="s">
        <v>7831</v>
      </c>
      <c r="D1814" s="723" t="s">
        <v>7827</v>
      </c>
      <c r="E1814" s="723" t="str">
        <f t="shared" si="60"/>
        <v>Смесь</v>
      </c>
      <c r="F1814" s="723" t="s">
        <v>7832</v>
      </c>
      <c r="G1814" s="723" t="str">
        <f t="shared" si="61"/>
        <v>поверочная газовая, метан-воздух концентрация 1,0%</v>
      </c>
      <c r="H1814" s="723"/>
      <c r="I1814" s="723"/>
      <c r="J1814" s="723" t="s">
        <v>227</v>
      </c>
      <c r="K1814" s="723">
        <v>80</v>
      </c>
      <c r="L1814" s="748">
        <v>711000000</v>
      </c>
      <c r="M1814" s="749" t="s">
        <v>73</v>
      </c>
      <c r="N1814" s="750" t="s">
        <v>2115</v>
      </c>
      <c r="O1814" s="809" t="s">
        <v>4682</v>
      </c>
      <c r="P1814" s="723" t="s">
        <v>229</v>
      </c>
      <c r="Q1814" s="870" t="s">
        <v>230</v>
      </c>
      <c r="R1814" s="723" t="s">
        <v>2856</v>
      </c>
      <c r="S1814" s="723">
        <v>5108</v>
      </c>
      <c r="T1814" s="723" t="s">
        <v>4728</v>
      </c>
      <c r="U1814" s="820">
        <v>4</v>
      </c>
      <c r="V1814" s="820">
        <v>176550</v>
      </c>
      <c r="W1814" s="820">
        <v>706200</v>
      </c>
      <c r="X1814" s="820">
        <v>790944</v>
      </c>
      <c r="Y1814" s="723" t="s">
        <v>4270</v>
      </c>
      <c r="Z1814" s="1045">
        <v>2016</v>
      </c>
      <c r="AA1814" s="755"/>
      <c r="AB1814" s="756" t="s">
        <v>876</v>
      </c>
      <c r="AC1814" s="756"/>
      <c r="AD1814" s="756"/>
      <c r="AE1814" s="756"/>
      <c r="AF1814" s="756"/>
      <c r="AG1814" s="756" t="s">
        <v>7838</v>
      </c>
      <c r="AH1814" s="756" t="s">
        <v>794</v>
      </c>
      <c r="AI1814" s="803"/>
      <c r="AJ1814" s="803"/>
      <c r="AK1814" s="803"/>
    </row>
    <row r="1815" spans="1:37" s="192" customFormat="1" ht="100.5" customHeight="1">
      <c r="A1815" s="723" t="s">
        <v>7839</v>
      </c>
      <c r="B1815" s="1039" t="s">
        <v>33</v>
      </c>
      <c r="C1815" s="723" t="s">
        <v>7840</v>
      </c>
      <c r="D1815" s="723" t="s">
        <v>7827</v>
      </c>
      <c r="E1815" s="723" t="str">
        <f t="shared" si="60"/>
        <v>Смесь</v>
      </c>
      <c r="F1815" s="723" t="s">
        <v>7841</v>
      </c>
      <c r="G1815" s="723" t="str">
        <f t="shared" si="61"/>
        <v>поверочная газовая, метан-воздух концентрация 2,5%</v>
      </c>
      <c r="H1815" s="723"/>
      <c r="I1815" s="723"/>
      <c r="J1815" s="723" t="s">
        <v>227</v>
      </c>
      <c r="K1815" s="723">
        <v>100</v>
      </c>
      <c r="L1815" s="748">
        <v>711000000</v>
      </c>
      <c r="M1815" s="749" t="s">
        <v>73</v>
      </c>
      <c r="N1815" s="750" t="s">
        <v>2115</v>
      </c>
      <c r="O1815" s="723" t="s">
        <v>4706</v>
      </c>
      <c r="P1815" s="723" t="s">
        <v>229</v>
      </c>
      <c r="Q1815" s="870" t="s">
        <v>230</v>
      </c>
      <c r="R1815" s="723" t="s">
        <v>2856</v>
      </c>
      <c r="S1815" s="723">
        <v>5108</v>
      </c>
      <c r="T1815" s="723" t="s">
        <v>4728</v>
      </c>
      <c r="U1815" s="820">
        <v>3</v>
      </c>
      <c r="V1815" s="820">
        <v>176550</v>
      </c>
      <c r="W1815" s="820">
        <v>529650</v>
      </c>
      <c r="X1815" s="820">
        <v>593208</v>
      </c>
      <c r="Y1815" s="723" t="s">
        <v>4270</v>
      </c>
      <c r="Z1815" s="1045">
        <v>2016</v>
      </c>
      <c r="AA1815" s="755"/>
      <c r="AB1815" s="756" t="s">
        <v>876</v>
      </c>
      <c r="AC1815" s="756"/>
      <c r="AD1815" s="756"/>
      <c r="AE1815" s="756"/>
      <c r="AF1815" s="756"/>
      <c r="AG1815" s="756" t="s">
        <v>7842</v>
      </c>
      <c r="AH1815" s="756" t="s">
        <v>794</v>
      </c>
      <c r="AI1815" s="803"/>
      <c r="AJ1815" s="803"/>
      <c r="AK1815" s="803"/>
    </row>
    <row r="1816" spans="1:37" s="192" customFormat="1" ht="100.5" customHeight="1">
      <c r="A1816" s="723" t="s">
        <v>7843</v>
      </c>
      <c r="B1816" s="1039" t="s">
        <v>33</v>
      </c>
      <c r="C1816" s="723" t="s">
        <v>7844</v>
      </c>
      <c r="D1816" s="723" t="s">
        <v>7827</v>
      </c>
      <c r="E1816" s="723" t="str">
        <f t="shared" si="60"/>
        <v>Смесь</v>
      </c>
      <c r="F1816" s="723" t="s">
        <v>7845</v>
      </c>
      <c r="G1816" s="723" t="str">
        <f t="shared" si="61"/>
        <v>поверочная газовая, метан-воздух концентрация 0,75%</v>
      </c>
      <c r="H1816" s="723"/>
      <c r="I1816" s="723"/>
      <c r="J1816" s="723" t="s">
        <v>227</v>
      </c>
      <c r="K1816" s="723">
        <v>80</v>
      </c>
      <c r="L1816" s="748">
        <v>711000000</v>
      </c>
      <c r="M1816" s="749" t="s">
        <v>73</v>
      </c>
      <c r="N1816" s="750" t="s">
        <v>2115</v>
      </c>
      <c r="O1816" s="723" t="s">
        <v>802</v>
      </c>
      <c r="P1816" s="723" t="s">
        <v>229</v>
      </c>
      <c r="Q1816" s="870" t="s">
        <v>230</v>
      </c>
      <c r="R1816" s="723" t="s">
        <v>2856</v>
      </c>
      <c r="S1816" s="723">
        <v>5108</v>
      </c>
      <c r="T1816" s="723" t="s">
        <v>4728</v>
      </c>
      <c r="U1816" s="820">
        <v>3</v>
      </c>
      <c r="V1816" s="820">
        <v>187250</v>
      </c>
      <c r="W1816" s="820">
        <v>561750</v>
      </c>
      <c r="X1816" s="820">
        <v>629160</v>
      </c>
      <c r="Y1816" s="723" t="s">
        <v>4270</v>
      </c>
      <c r="Z1816" s="1045">
        <v>2016</v>
      </c>
      <c r="AA1816" s="755"/>
      <c r="AB1816" s="756" t="s">
        <v>876</v>
      </c>
      <c r="AC1816" s="756"/>
      <c r="AD1816" s="756"/>
      <c r="AE1816" s="756"/>
      <c r="AF1816" s="756"/>
      <c r="AG1816" s="756" t="s">
        <v>7846</v>
      </c>
      <c r="AH1816" s="756" t="s">
        <v>794</v>
      </c>
      <c r="AI1816" s="803"/>
      <c r="AJ1816" s="803"/>
      <c r="AK1816" s="803"/>
    </row>
    <row r="1817" spans="1:37" s="192" customFormat="1" ht="100.5" customHeight="1">
      <c r="A1817" s="723" t="s">
        <v>7847</v>
      </c>
      <c r="B1817" s="1039" t="s">
        <v>33</v>
      </c>
      <c r="C1817" s="723" t="s">
        <v>7844</v>
      </c>
      <c r="D1817" s="723" t="s">
        <v>7827</v>
      </c>
      <c r="E1817" s="723" t="str">
        <f t="shared" si="60"/>
        <v>Смесь</v>
      </c>
      <c r="F1817" s="723" t="s">
        <v>7845</v>
      </c>
      <c r="G1817" s="723" t="str">
        <f t="shared" si="61"/>
        <v>поверочная газовая, метан-воздух концентрация 0,75%</v>
      </c>
      <c r="H1817" s="723"/>
      <c r="I1817" s="723"/>
      <c r="J1817" s="723" t="s">
        <v>227</v>
      </c>
      <c r="K1817" s="723">
        <v>80</v>
      </c>
      <c r="L1817" s="748">
        <v>711000000</v>
      </c>
      <c r="M1817" s="749" t="s">
        <v>73</v>
      </c>
      <c r="N1817" s="750" t="s">
        <v>2115</v>
      </c>
      <c r="O1817" s="723" t="s">
        <v>802</v>
      </c>
      <c r="P1817" s="723" t="s">
        <v>229</v>
      </c>
      <c r="Q1817" s="870" t="s">
        <v>230</v>
      </c>
      <c r="R1817" s="723" t="s">
        <v>2856</v>
      </c>
      <c r="S1817" s="723">
        <v>5108</v>
      </c>
      <c r="T1817" s="723" t="s">
        <v>4728</v>
      </c>
      <c r="U1817" s="820">
        <v>2</v>
      </c>
      <c r="V1817" s="820">
        <v>187250</v>
      </c>
      <c r="W1817" s="820">
        <v>374500</v>
      </c>
      <c r="X1817" s="820">
        <v>419440</v>
      </c>
      <c r="Y1817" s="723" t="s">
        <v>4270</v>
      </c>
      <c r="Z1817" s="1045">
        <v>2016</v>
      </c>
      <c r="AA1817" s="755"/>
      <c r="AB1817" s="756" t="s">
        <v>876</v>
      </c>
      <c r="AC1817" s="756"/>
      <c r="AD1817" s="756"/>
      <c r="AE1817" s="756"/>
      <c r="AF1817" s="756"/>
      <c r="AG1817" s="756" t="s">
        <v>7846</v>
      </c>
      <c r="AH1817" s="756" t="s">
        <v>794</v>
      </c>
      <c r="AI1817" s="803"/>
      <c r="AJ1817" s="803"/>
      <c r="AK1817" s="803"/>
    </row>
    <row r="1818" spans="1:37" s="192" customFormat="1" ht="100.5" customHeight="1">
      <c r="A1818" s="723" t="s">
        <v>7848</v>
      </c>
      <c r="B1818" s="1039" t="s">
        <v>33</v>
      </c>
      <c r="C1818" s="723" t="s">
        <v>7844</v>
      </c>
      <c r="D1818" s="723" t="s">
        <v>7827</v>
      </c>
      <c r="E1818" s="723" t="str">
        <f t="shared" si="60"/>
        <v>Смесь</v>
      </c>
      <c r="F1818" s="723" t="s">
        <v>7845</v>
      </c>
      <c r="G1818" s="723" t="str">
        <f t="shared" si="61"/>
        <v>поверочная газовая, метан-воздух концентрация 0,75%</v>
      </c>
      <c r="H1818" s="723"/>
      <c r="I1818" s="723"/>
      <c r="J1818" s="723" t="s">
        <v>227</v>
      </c>
      <c r="K1818" s="723">
        <v>80</v>
      </c>
      <c r="L1818" s="748">
        <v>711000000</v>
      </c>
      <c r="M1818" s="749" t="s">
        <v>73</v>
      </c>
      <c r="N1818" s="750" t="s">
        <v>2115</v>
      </c>
      <c r="O1818" s="723" t="s">
        <v>802</v>
      </c>
      <c r="P1818" s="723" t="s">
        <v>229</v>
      </c>
      <c r="Q1818" s="870" t="s">
        <v>230</v>
      </c>
      <c r="R1818" s="723" t="s">
        <v>2856</v>
      </c>
      <c r="S1818" s="723">
        <v>5108</v>
      </c>
      <c r="T1818" s="723" t="s">
        <v>4728</v>
      </c>
      <c r="U1818" s="820">
        <v>2</v>
      </c>
      <c r="V1818" s="820">
        <v>187250</v>
      </c>
      <c r="W1818" s="820">
        <v>374500</v>
      </c>
      <c r="X1818" s="820">
        <v>419440</v>
      </c>
      <c r="Y1818" s="723" t="s">
        <v>4270</v>
      </c>
      <c r="Z1818" s="1045">
        <v>2016</v>
      </c>
      <c r="AA1818" s="755"/>
      <c r="AB1818" s="756" t="s">
        <v>876</v>
      </c>
      <c r="AC1818" s="756"/>
      <c r="AD1818" s="756"/>
      <c r="AE1818" s="756"/>
      <c r="AF1818" s="756"/>
      <c r="AG1818" s="756" t="s">
        <v>7846</v>
      </c>
      <c r="AH1818" s="756" t="s">
        <v>794</v>
      </c>
      <c r="AI1818" s="803"/>
      <c r="AJ1818" s="803"/>
      <c r="AK1818" s="803"/>
    </row>
    <row r="1819" spans="1:37" s="192" customFormat="1" ht="100.5" customHeight="1">
      <c r="A1819" s="723" t="s">
        <v>7849</v>
      </c>
      <c r="B1819" s="1039" t="s">
        <v>33</v>
      </c>
      <c r="C1819" s="723" t="s">
        <v>7844</v>
      </c>
      <c r="D1819" s="723" t="s">
        <v>7827</v>
      </c>
      <c r="E1819" s="723" t="str">
        <f t="shared" si="60"/>
        <v>Смесь</v>
      </c>
      <c r="F1819" s="723" t="s">
        <v>7845</v>
      </c>
      <c r="G1819" s="723" t="str">
        <f t="shared" si="61"/>
        <v>поверочная газовая, метан-воздух концентрация 0,75%</v>
      </c>
      <c r="H1819" s="723"/>
      <c r="I1819" s="723"/>
      <c r="J1819" s="723" t="s">
        <v>227</v>
      </c>
      <c r="K1819" s="723">
        <v>80</v>
      </c>
      <c r="L1819" s="748">
        <v>711000000</v>
      </c>
      <c r="M1819" s="749" t="s">
        <v>73</v>
      </c>
      <c r="N1819" s="750" t="s">
        <v>2115</v>
      </c>
      <c r="O1819" s="723" t="s">
        <v>4706</v>
      </c>
      <c r="P1819" s="723" t="s">
        <v>229</v>
      </c>
      <c r="Q1819" s="870" t="s">
        <v>230</v>
      </c>
      <c r="R1819" s="723" t="s">
        <v>2856</v>
      </c>
      <c r="S1819" s="723">
        <v>5108</v>
      </c>
      <c r="T1819" s="723" t="s">
        <v>4728</v>
      </c>
      <c r="U1819" s="820">
        <v>22</v>
      </c>
      <c r="V1819" s="820">
        <v>187250</v>
      </c>
      <c r="W1819" s="820">
        <v>4119500</v>
      </c>
      <c r="X1819" s="820">
        <v>4613840</v>
      </c>
      <c r="Y1819" s="723" t="s">
        <v>4270</v>
      </c>
      <c r="Z1819" s="1045">
        <v>2016</v>
      </c>
      <c r="AA1819" s="755"/>
      <c r="AB1819" s="756" t="s">
        <v>876</v>
      </c>
      <c r="AC1819" s="756"/>
      <c r="AD1819" s="756"/>
      <c r="AE1819" s="756"/>
      <c r="AF1819" s="756"/>
      <c r="AG1819" s="756" t="s">
        <v>7850</v>
      </c>
      <c r="AH1819" s="756" t="s">
        <v>794</v>
      </c>
      <c r="AI1819" s="803"/>
      <c r="AJ1819" s="803"/>
      <c r="AK1819" s="803"/>
    </row>
    <row r="1820" spans="1:37" s="192" customFormat="1" ht="100.5" customHeight="1">
      <c r="A1820" s="723" t="s">
        <v>7851</v>
      </c>
      <c r="B1820" s="1039" t="s">
        <v>33</v>
      </c>
      <c r="C1820" s="723" t="s">
        <v>7844</v>
      </c>
      <c r="D1820" s="723" t="s">
        <v>7827</v>
      </c>
      <c r="E1820" s="723" t="str">
        <f t="shared" si="60"/>
        <v>Смесь</v>
      </c>
      <c r="F1820" s="723" t="s">
        <v>7845</v>
      </c>
      <c r="G1820" s="723" t="str">
        <f t="shared" si="61"/>
        <v>поверочная газовая, метан-воздух концентрация 0,75%</v>
      </c>
      <c r="H1820" s="723"/>
      <c r="I1820" s="723"/>
      <c r="J1820" s="723" t="s">
        <v>227</v>
      </c>
      <c r="K1820" s="723">
        <v>80</v>
      </c>
      <c r="L1820" s="748">
        <v>711000000</v>
      </c>
      <c r="M1820" s="749" t="s">
        <v>73</v>
      </c>
      <c r="N1820" s="750" t="s">
        <v>2115</v>
      </c>
      <c r="O1820" s="809" t="s">
        <v>4677</v>
      </c>
      <c r="P1820" s="723" t="s">
        <v>229</v>
      </c>
      <c r="Q1820" s="870" t="s">
        <v>230</v>
      </c>
      <c r="R1820" s="723" t="s">
        <v>2856</v>
      </c>
      <c r="S1820" s="723">
        <v>5108</v>
      </c>
      <c r="T1820" s="723" t="s">
        <v>4728</v>
      </c>
      <c r="U1820" s="820">
        <v>3</v>
      </c>
      <c r="V1820" s="820">
        <v>187250</v>
      </c>
      <c r="W1820" s="820">
        <v>561750</v>
      </c>
      <c r="X1820" s="820">
        <v>629160</v>
      </c>
      <c r="Y1820" s="723" t="s">
        <v>4270</v>
      </c>
      <c r="Z1820" s="1045">
        <v>2016</v>
      </c>
      <c r="AA1820" s="755"/>
      <c r="AB1820" s="756" t="s">
        <v>876</v>
      </c>
      <c r="AC1820" s="756"/>
      <c r="AD1820" s="756"/>
      <c r="AE1820" s="756"/>
      <c r="AF1820" s="756"/>
      <c r="AG1820" s="756" t="s">
        <v>7852</v>
      </c>
      <c r="AH1820" s="756" t="s">
        <v>794</v>
      </c>
      <c r="AI1820" s="803"/>
      <c r="AJ1820" s="803"/>
      <c r="AK1820" s="803"/>
    </row>
    <row r="1821" spans="1:37" s="192" customFormat="1" ht="100.5" customHeight="1">
      <c r="A1821" s="723" t="s">
        <v>7853</v>
      </c>
      <c r="B1821" s="1039" t="s">
        <v>33</v>
      </c>
      <c r="C1821" s="723" t="s">
        <v>7854</v>
      </c>
      <c r="D1821" s="723" t="s">
        <v>7827</v>
      </c>
      <c r="E1821" s="723" t="str">
        <f t="shared" si="60"/>
        <v>Смесь</v>
      </c>
      <c r="F1821" s="723" t="s">
        <v>7855</v>
      </c>
      <c r="G1821" s="723" t="str">
        <f t="shared" si="61"/>
        <v>поверочная газовая, метан-воздух концентрация 1,2%</v>
      </c>
      <c r="H1821" s="723"/>
      <c r="I1821" s="723"/>
      <c r="J1821" s="723" t="s">
        <v>227</v>
      </c>
      <c r="K1821" s="723">
        <v>80</v>
      </c>
      <c r="L1821" s="748">
        <v>711000000</v>
      </c>
      <c r="M1821" s="749" t="s">
        <v>73</v>
      </c>
      <c r="N1821" s="750" t="s">
        <v>2115</v>
      </c>
      <c r="O1821" s="723" t="s">
        <v>802</v>
      </c>
      <c r="P1821" s="723" t="s">
        <v>229</v>
      </c>
      <c r="Q1821" s="870" t="s">
        <v>230</v>
      </c>
      <c r="R1821" s="723" t="s">
        <v>2856</v>
      </c>
      <c r="S1821" s="723">
        <v>5108</v>
      </c>
      <c r="T1821" s="723" t="s">
        <v>4728</v>
      </c>
      <c r="U1821" s="820">
        <v>2</v>
      </c>
      <c r="V1821" s="820">
        <v>77100</v>
      </c>
      <c r="W1821" s="820">
        <v>154200</v>
      </c>
      <c r="X1821" s="820">
        <v>172704</v>
      </c>
      <c r="Y1821" s="723" t="s">
        <v>4270</v>
      </c>
      <c r="Z1821" s="1045">
        <v>2016</v>
      </c>
      <c r="AA1821" s="755"/>
      <c r="AB1821" s="756" t="s">
        <v>876</v>
      </c>
      <c r="AC1821" s="756"/>
      <c r="AD1821" s="756"/>
      <c r="AE1821" s="756"/>
      <c r="AF1821" s="756"/>
      <c r="AG1821" s="756" t="s">
        <v>7856</v>
      </c>
      <c r="AH1821" s="756" t="s">
        <v>794</v>
      </c>
      <c r="AI1821" s="803"/>
      <c r="AJ1821" s="803"/>
      <c r="AK1821" s="803"/>
    </row>
    <row r="1822" spans="1:37" s="192" customFormat="1" ht="100.5" customHeight="1">
      <c r="A1822" s="723" t="s">
        <v>7857</v>
      </c>
      <c r="B1822" s="1039" t="s">
        <v>33</v>
      </c>
      <c r="C1822" s="723" t="s">
        <v>7854</v>
      </c>
      <c r="D1822" s="723" t="s">
        <v>7827</v>
      </c>
      <c r="E1822" s="723" t="str">
        <f t="shared" si="60"/>
        <v>Смесь</v>
      </c>
      <c r="F1822" s="723" t="s">
        <v>7855</v>
      </c>
      <c r="G1822" s="723" t="str">
        <f t="shared" si="61"/>
        <v>поверочная газовая, метан-воздух концентрация 1,2%</v>
      </c>
      <c r="H1822" s="723"/>
      <c r="I1822" s="723"/>
      <c r="J1822" s="723" t="s">
        <v>227</v>
      </c>
      <c r="K1822" s="723">
        <v>80</v>
      </c>
      <c r="L1822" s="748">
        <v>711000000</v>
      </c>
      <c r="M1822" s="749" t="s">
        <v>73</v>
      </c>
      <c r="N1822" s="750" t="s">
        <v>2115</v>
      </c>
      <c r="O1822" s="723" t="s">
        <v>4706</v>
      </c>
      <c r="P1822" s="723" t="s">
        <v>229</v>
      </c>
      <c r="Q1822" s="870" t="s">
        <v>230</v>
      </c>
      <c r="R1822" s="723" t="s">
        <v>2856</v>
      </c>
      <c r="S1822" s="723">
        <v>5108</v>
      </c>
      <c r="T1822" s="723" t="s">
        <v>4728</v>
      </c>
      <c r="U1822" s="820">
        <v>22</v>
      </c>
      <c r="V1822" s="820">
        <v>77100</v>
      </c>
      <c r="W1822" s="820">
        <v>1696200</v>
      </c>
      <c r="X1822" s="820">
        <v>1899744</v>
      </c>
      <c r="Y1822" s="723" t="s">
        <v>4270</v>
      </c>
      <c r="Z1822" s="1045">
        <v>2016</v>
      </c>
      <c r="AA1822" s="755"/>
      <c r="AB1822" s="756" t="s">
        <v>876</v>
      </c>
      <c r="AC1822" s="756"/>
      <c r="AD1822" s="756"/>
      <c r="AE1822" s="756"/>
      <c r="AF1822" s="756"/>
      <c r="AG1822" s="756" t="s">
        <v>7858</v>
      </c>
      <c r="AH1822" s="756" t="s">
        <v>794</v>
      </c>
      <c r="AI1822" s="803"/>
      <c r="AJ1822" s="803"/>
      <c r="AK1822" s="803"/>
    </row>
    <row r="1823" spans="1:37" s="192" customFormat="1" ht="100.5" customHeight="1">
      <c r="A1823" s="723" t="s">
        <v>7859</v>
      </c>
      <c r="B1823" s="1039" t="s">
        <v>33</v>
      </c>
      <c r="C1823" s="723" t="s">
        <v>7854</v>
      </c>
      <c r="D1823" s="723" t="s">
        <v>7827</v>
      </c>
      <c r="E1823" s="723" t="str">
        <f t="shared" si="60"/>
        <v>Смесь</v>
      </c>
      <c r="F1823" s="723" t="s">
        <v>7855</v>
      </c>
      <c r="G1823" s="723" t="str">
        <f t="shared" si="61"/>
        <v>поверочная газовая, метан-воздух концентрация 1,2%</v>
      </c>
      <c r="H1823" s="723"/>
      <c r="I1823" s="723"/>
      <c r="J1823" s="723" t="s">
        <v>227</v>
      </c>
      <c r="K1823" s="723">
        <v>80</v>
      </c>
      <c r="L1823" s="748">
        <v>711000000</v>
      </c>
      <c r="M1823" s="749" t="s">
        <v>73</v>
      </c>
      <c r="N1823" s="750" t="s">
        <v>2115</v>
      </c>
      <c r="O1823" s="809" t="s">
        <v>4682</v>
      </c>
      <c r="P1823" s="723" t="s">
        <v>229</v>
      </c>
      <c r="Q1823" s="870" t="s">
        <v>230</v>
      </c>
      <c r="R1823" s="723" t="s">
        <v>2856</v>
      </c>
      <c r="S1823" s="723">
        <v>5108</v>
      </c>
      <c r="T1823" s="723" t="s">
        <v>4728</v>
      </c>
      <c r="U1823" s="820">
        <v>2</v>
      </c>
      <c r="V1823" s="820">
        <v>77100</v>
      </c>
      <c r="W1823" s="820">
        <v>154200</v>
      </c>
      <c r="X1823" s="820">
        <v>172704</v>
      </c>
      <c r="Y1823" s="723" t="s">
        <v>4270</v>
      </c>
      <c r="Z1823" s="1045">
        <v>2016</v>
      </c>
      <c r="AA1823" s="755"/>
      <c r="AB1823" s="756" t="s">
        <v>876</v>
      </c>
      <c r="AC1823" s="756"/>
      <c r="AD1823" s="756"/>
      <c r="AE1823" s="756"/>
      <c r="AF1823" s="756"/>
      <c r="AG1823" s="756" t="s">
        <v>7860</v>
      </c>
      <c r="AH1823" s="756" t="s">
        <v>794</v>
      </c>
      <c r="AI1823" s="803"/>
      <c r="AJ1823" s="803"/>
      <c r="AK1823" s="803"/>
    </row>
    <row r="1824" spans="1:37" s="192" customFormat="1" ht="100.5" customHeight="1">
      <c r="A1824" s="723" t="s">
        <v>7861</v>
      </c>
      <c r="B1824" s="1039" t="s">
        <v>33</v>
      </c>
      <c r="C1824" s="723" t="s">
        <v>7862</v>
      </c>
      <c r="D1824" s="723" t="s">
        <v>7827</v>
      </c>
      <c r="E1824" s="723" t="str">
        <f t="shared" si="60"/>
        <v>Смесь</v>
      </c>
      <c r="F1824" s="723" t="s">
        <v>7863</v>
      </c>
      <c r="G1824" s="723" t="str">
        <f t="shared" si="61"/>
        <v>поверочная газовая, метан-воздух концентрация 2,09%</v>
      </c>
      <c r="H1824" s="723"/>
      <c r="I1824" s="723"/>
      <c r="J1824" s="723" t="s">
        <v>227</v>
      </c>
      <c r="K1824" s="723">
        <v>100</v>
      </c>
      <c r="L1824" s="748">
        <v>711000000</v>
      </c>
      <c r="M1824" s="749" t="s">
        <v>73</v>
      </c>
      <c r="N1824" s="750" t="s">
        <v>2115</v>
      </c>
      <c r="O1824" s="809" t="s">
        <v>4674</v>
      </c>
      <c r="P1824" s="723" t="s">
        <v>229</v>
      </c>
      <c r="Q1824" s="870" t="s">
        <v>230</v>
      </c>
      <c r="R1824" s="723" t="s">
        <v>2856</v>
      </c>
      <c r="S1824" s="723">
        <v>5108</v>
      </c>
      <c r="T1824" s="723" t="s">
        <v>4728</v>
      </c>
      <c r="U1824" s="820">
        <v>1</v>
      </c>
      <c r="V1824" s="820">
        <v>200000</v>
      </c>
      <c r="W1824" s="820">
        <v>200000</v>
      </c>
      <c r="X1824" s="820">
        <v>224000</v>
      </c>
      <c r="Y1824" s="723" t="s">
        <v>4270</v>
      </c>
      <c r="Z1824" s="1045">
        <v>2016</v>
      </c>
      <c r="AA1824" s="755"/>
      <c r="AB1824" s="756" t="s">
        <v>876</v>
      </c>
      <c r="AC1824" s="756"/>
      <c r="AD1824" s="756"/>
      <c r="AE1824" s="756"/>
      <c r="AF1824" s="756"/>
      <c r="AG1824" s="756" t="s">
        <v>7864</v>
      </c>
      <c r="AH1824" s="756" t="s">
        <v>794</v>
      </c>
      <c r="AI1824" s="803"/>
      <c r="AJ1824" s="803"/>
      <c r="AK1824" s="803"/>
    </row>
    <row r="1825" spans="1:37" s="192" customFormat="1" ht="100.5" customHeight="1">
      <c r="A1825" s="723" t="s">
        <v>7865</v>
      </c>
      <c r="B1825" s="1039" t="s">
        <v>33</v>
      </c>
      <c r="C1825" s="723" t="s">
        <v>7862</v>
      </c>
      <c r="D1825" s="723" t="s">
        <v>7827</v>
      </c>
      <c r="E1825" s="723" t="str">
        <f t="shared" si="60"/>
        <v>Смесь</v>
      </c>
      <c r="F1825" s="723" t="s">
        <v>7863</v>
      </c>
      <c r="G1825" s="723" t="str">
        <f t="shared" si="61"/>
        <v>поверочная газовая, метан-воздух концентрация 2,09%</v>
      </c>
      <c r="H1825" s="723"/>
      <c r="I1825" s="723"/>
      <c r="J1825" s="723" t="s">
        <v>227</v>
      </c>
      <c r="K1825" s="723">
        <v>100</v>
      </c>
      <c r="L1825" s="748">
        <v>711000000</v>
      </c>
      <c r="M1825" s="749" t="s">
        <v>73</v>
      </c>
      <c r="N1825" s="750" t="s">
        <v>2115</v>
      </c>
      <c r="O1825" s="809" t="s">
        <v>4695</v>
      </c>
      <c r="P1825" s="723" t="s">
        <v>229</v>
      </c>
      <c r="Q1825" s="870" t="s">
        <v>230</v>
      </c>
      <c r="R1825" s="723" t="s">
        <v>2856</v>
      </c>
      <c r="S1825" s="723">
        <v>5108</v>
      </c>
      <c r="T1825" s="723" t="s">
        <v>4728</v>
      </c>
      <c r="U1825" s="820">
        <v>4</v>
      </c>
      <c r="V1825" s="820">
        <v>200000</v>
      </c>
      <c r="W1825" s="820">
        <v>800000</v>
      </c>
      <c r="X1825" s="820">
        <v>896000</v>
      </c>
      <c r="Y1825" s="723" t="s">
        <v>4270</v>
      </c>
      <c r="Z1825" s="1045">
        <v>2016</v>
      </c>
      <c r="AA1825" s="755"/>
      <c r="AB1825" s="756" t="s">
        <v>876</v>
      </c>
      <c r="AC1825" s="756"/>
      <c r="AD1825" s="756"/>
      <c r="AE1825" s="756"/>
      <c r="AF1825" s="756"/>
      <c r="AG1825" s="756" t="s">
        <v>7866</v>
      </c>
      <c r="AH1825" s="756" t="s">
        <v>794</v>
      </c>
      <c r="AI1825" s="803"/>
      <c r="AJ1825" s="803"/>
      <c r="AK1825" s="803"/>
    </row>
    <row r="1826" spans="1:37" s="192" customFormat="1" ht="100.5" customHeight="1">
      <c r="A1826" s="723" t="s">
        <v>7867</v>
      </c>
      <c r="B1826" s="1039" t="s">
        <v>33</v>
      </c>
      <c r="C1826" s="723" t="s">
        <v>7868</v>
      </c>
      <c r="D1826" s="723" t="s">
        <v>7827</v>
      </c>
      <c r="E1826" s="723" t="str">
        <f t="shared" si="60"/>
        <v>Смесь</v>
      </c>
      <c r="F1826" s="723" t="s">
        <v>7869</v>
      </c>
      <c r="G1826" s="723" t="str">
        <f t="shared" si="61"/>
        <v>поверочная газовая, кислород-азот концентрация 99,5%</v>
      </c>
      <c r="H1826" s="723"/>
      <c r="I1826" s="723"/>
      <c r="J1826" s="723" t="s">
        <v>227</v>
      </c>
      <c r="K1826" s="723">
        <v>100</v>
      </c>
      <c r="L1826" s="748">
        <v>711000000</v>
      </c>
      <c r="M1826" s="749" t="s">
        <v>73</v>
      </c>
      <c r="N1826" s="750" t="s">
        <v>2115</v>
      </c>
      <c r="O1826" s="723" t="s">
        <v>5515</v>
      </c>
      <c r="P1826" s="723" t="s">
        <v>229</v>
      </c>
      <c r="Q1826" s="870" t="s">
        <v>230</v>
      </c>
      <c r="R1826" s="723" t="s">
        <v>2856</v>
      </c>
      <c r="S1826" s="723">
        <v>5108</v>
      </c>
      <c r="T1826" s="723" t="s">
        <v>4728</v>
      </c>
      <c r="U1826" s="820">
        <v>2</v>
      </c>
      <c r="V1826" s="820">
        <v>804000</v>
      </c>
      <c r="W1826" s="820">
        <v>1608000</v>
      </c>
      <c r="X1826" s="820">
        <v>1800960</v>
      </c>
      <c r="Y1826" s="723" t="s">
        <v>4270</v>
      </c>
      <c r="Z1826" s="1045">
        <v>2016</v>
      </c>
      <c r="AA1826" s="755"/>
      <c r="AB1826" s="756" t="s">
        <v>876</v>
      </c>
      <c r="AC1826" s="756"/>
      <c r="AD1826" s="756"/>
      <c r="AE1826" s="756"/>
      <c r="AF1826" s="756"/>
      <c r="AG1826" s="756" t="s">
        <v>7870</v>
      </c>
      <c r="AH1826" s="756" t="s">
        <v>794</v>
      </c>
      <c r="AI1826" s="803"/>
      <c r="AJ1826" s="803"/>
      <c r="AK1826" s="803"/>
    </row>
    <row r="1827" spans="1:37" s="192" customFormat="1" ht="100.5" customHeight="1">
      <c r="A1827" s="723" t="s">
        <v>7871</v>
      </c>
      <c r="B1827" s="1039" t="s">
        <v>33</v>
      </c>
      <c r="C1827" s="723" t="s">
        <v>7872</v>
      </c>
      <c r="D1827" s="723" t="s">
        <v>7827</v>
      </c>
      <c r="E1827" s="723" t="str">
        <f t="shared" si="60"/>
        <v>Смесь</v>
      </c>
      <c r="F1827" s="723" t="s">
        <v>7873</v>
      </c>
      <c r="G1827" s="723" t="str">
        <f t="shared" si="61"/>
        <v>поверочная газовая, пропан-гелий С3Н 8-2,5 %</v>
      </c>
      <c r="H1827" s="723"/>
      <c r="I1827" s="723"/>
      <c r="J1827" s="723" t="s">
        <v>227</v>
      </c>
      <c r="K1827" s="723">
        <v>100</v>
      </c>
      <c r="L1827" s="748">
        <v>711000000</v>
      </c>
      <c r="M1827" s="749" t="s">
        <v>73</v>
      </c>
      <c r="N1827" s="750" t="s">
        <v>2115</v>
      </c>
      <c r="O1827" s="723" t="s">
        <v>4706</v>
      </c>
      <c r="P1827" s="723" t="s">
        <v>229</v>
      </c>
      <c r="Q1827" s="870" t="s">
        <v>230</v>
      </c>
      <c r="R1827" s="723" t="s">
        <v>2856</v>
      </c>
      <c r="S1827" s="723">
        <v>5108</v>
      </c>
      <c r="T1827" s="723" t="s">
        <v>4728</v>
      </c>
      <c r="U1827" s="820">
        <v>1</v>
      </c>
      <c r="V1827" s="820">
        <v>167000</v>
      </c>
      <c r="W1827" s="820">
        <v>167000</v>
      </c>
      <c r="X1827" s="820">
        <v>187040</v>
      </c>
      <c r="Y1827" s="723" t="s">
        <v>4270</v>
      </c>
      <c r="Z1827" s="1045">
        <v>2016</v>
      </c>
      <c r="AA1827" s="755"/>
      <c r="AB1827" s="756" t="s">
        <v>876</v>
      </c>
      <c r="AC1827" s="756"/>
      <c r="AD1827" s="756"/>
      <c r="AE1827" s="756"/>
      <c r="AF1827" s="756"/>
      <c r="AG1827" s="756" t="s">
        <v>7874</v>
      </c>
      <c r="AH1827" s="756" t="s">
        <v>794</v>
      </c>
      <c r="AI1827" s="803"/>
      <c r="AJ1827" s="803"/>
      <c r="AK1827" s="803"/>
    </row>
    <row r="1828" spans="1:37" s="192" customFormat="1" ht="100.5" customHeight="1">
      <c r="A1828" s="723" t="s">
        <v>7875</v>
      </c>
      <c r="B1828" s="1039" t="s">
        <v>33</v>
      </c>
      <c r="C1828" s="723" t="s">
        <v>7876</v>
      </c>
      <c r="D1828" s="723" t="s">
        <v>7827</v>
      </c>
      <c r="E1828" s="723" t="str">
        <f t="shared" si="60"/>
        <v>Смесь</v>
      </c>
      <c r="F1828" s="723" t="s">
        <v>7877</v>
      </c>
      <c r="G1828" s="723" t="str">
        <f t="shared" si="61"/>
        <v>поверочная газовая, метан-воздух концентрация 0,35%</v>
      </c>
      <c r="H1828" s="723"/>
      <c r="I1828" s="723"/>
      <c r="J1828" s="723" t="s">
        <v>227</v>
      </c>
      <c r="K1828" s="723">
        <v>100</v>
      </c>
      <c r="L1828" s="748">
        <v>711000000</v>
      </c>
      <c r="M1828" s="749" t="s">
        <v>73</v>
      </c>
      <c r="N1828" s="750" t="s">
        <v>2115</v>
      </c>
      <c r="O1828" s="809" t="s">
        <v>4682</v>
      </c>
      <c r="P1828" s="723" t="s">
        <v>229</v>
      </c>
      <c r="Q1828" s="870" t="s">
        <v>230</v>
      </c>
      <c r="R1828" s="723" t="s">
        <v>2856</v>
      </c>
      <c r="S1828" s="723">
        <v>5108</v>
      </c>
      <c r="T1828" s="723" t="s">
        <v>4728</v>
      </c>
      <c r="U1828" s="820">
        <v>3</v>
      </c>
      <c r="V1828" s="820">
        <v>23800</v>
      </c>
      <c r="W1828" s="820">
        <v>71400</v>
      </c>
      <c r="X1828" s="820">
        <v>79968</v>
      </c>
      <c r="Y1828" s="723" t="s">
        <v>4270</v>
      </c>
      <c r="Z1828" s="1045">
        <v>2016</v>
      </c>
      <c r="AA1828" s="755"/>
      <c r="AB1828" s="756" t="s">
        <v>876</v>
      </c>
      <c r="AC1828" s="756"/>
      <c r="AD1828" s="756"/>
      <c r="AE1828" s="756"/>
      <c r="AF1828" s="756"/>
      <c r="AG1828" s="756" t="s">
        <v>7878</v>
      </c>
      <c r="AH1828" s="756" t="s">
        <v>794</v>
      </c>
      <c r="AI1828" s="803"/>
      <c r="AJ1828" s="803"/>
      <c r="AK1828" s="803"/>
    </row>
    <row r="1829" spans="1:37" s="192" customFormat="1" ht="100.5" customHeight="1">
      <c r="A1829" s="723" t="s">
        <v>7879</v>
      </c>
      <c r="B1829" s="1039" t="s">
        <v>33</v>
      </c>
      <c r="C1829" s="723" t="s">
        <v>7880</v>
      </c>
      <c r="D1829" s="723" t="s">
        <v>7827</v>
      </c>
      <c r="E1829" s="723" t="str">
        <f t="shared" si="60"/>
        <v>Смесь</v>
      </c>
      <c r="F1829" s="723" t="s">
        <v>7881</v>
      </c>
      <c r="G1829" s="723" t="str">
        <f t="shared" si="61"/>
        <v>поверочная газовая, метан-азот 0,1-2%</v>
      </c>
      <c r="H1829" s="723"/>
      <c r="I1829" s="723"/>
      <c r="J1829" s="723" t="s">
        <v>227</v>
      </c>
      <c r="K1829" s="723">
        <v>100</v>
      </c>
      <c r="L1829" s="748">
        <v>711000000</v>
      </c>
      <c r="M1829" s="749" t="s">
        <v>73</v>
      </c>
      <c r="N1829" s="750" t="s">
        <v>2115</v>
      </c>
      <c r="O1829" s="723" t="s">
        <v>4706</v>
      </c>
      <c r="P1829" s="723" t="s">
        <v>229</v>
      </c>
      <c r="Q1829" s="870" t="s">
        <v>230</v>
      </c>
      <c r="R1829" s="723" t="s">
        <v>2856</v>
      </c>
      <c r="S1829" s="723">
        <v>5108</v>
      </c>
      <c r="T1829" s="723" t="s">
        <v>4728</v>
      </c>
      <c r="U1829" s="820">
        <v>1</v>
      </c>
      <c r="V1829" s="820">
        <v>190000</v>
      </c>
      <c r="W1829" s="820">
        <v>190000</v>
      </c>
      <c r="X1829" s="820">
        <v>212800</v>
      </c>
      <c r="Y1829" s="723" t="s">
        <v>4270</v>
      </c>
      <c r="Z1829" s="1045">
        <v>2016</v>
      </c>
      <c r="AA1829" s="755"/>
      <c r="AB1829" s="756" t="s">
        <v>876</v>
      </c>
      <c r="AC1829" s="756"/>
      <c r="AD1829" s="756"/>
      <c r="AE1829" s="756"/>
      <c r="AF1829" s="756"/>
      <c r="AG1829" s="756" t="s">
        <v>7882</v>
      </c>
      <c r="AH1829" s="756" t="s">
        <v>794</v>
      </c>
      <c r="AI1829" s="803"/>
      <c r="AJ1829" s="803"/>
      <c r="AK1829" s="803"/>
    </row>
    <row r="1830" spans="1:37" s="192" customFormat="1" ht="100.5" customHeight="1">
      <c r="A1830" s="723" t="s">
        <v>7883</v>
      </c>
      <c r="B1830" s="1039" t="s">
        <v>33</v>
      </c>
      <c r="C1830" s="723" t="s">
        <v>7884</v>
      </c>
      <c r="D1830" s="723" t="s">
        <v>7827</v>
      </c>
      <c r="E1830" s="723" t="str">
        <f t="shared" si="60"/>
        <v>Смесь</v>
      </c>
      <c r="F1830" s="723" t="s">
        <v>7885</v>
      </c>
      <c r="G1830" s="723" t="str">
        <f t="shared" si="61"/>
        <v>поверочная газовая, метан-азот 50%</v>
      </c>
      <c r="H1830" s="723"/>
      <c r="I1830" s="723"/>
      <c r="J1830" s="723" t="s">
        <v>227</v>
      </c>
      <c r="K1830" s="723">
        <v>100</v>
      </c>
      <c r="L1830" s="748">
        <v>711000000</v>
      </c>
      <c r="M1830" s="749" t="s">
        <v>73</v>
      </c>
      <c r="N1830" s="750" t="s">
        <v>2115</v>
      </c>
      <c r="O1830" s="723" t="s">
        <v>4706</v>
      </c>
      <c r="P1830" s="723" t="s">
        <v>229</v>
      </c>
      <c r="Q1830" s="870" t="s">
        <v>230</v>
      </c>
      <c r="R1830" s="723" t="s">
        <v>2856</v>
      </c>
      <c r="S1830" s="723">
        <v>5108</v>
      </c>
      <c r="T1830" s="723" t="s">
        <v>4728</v>
      </c>
      <c r="U1830" s="820">
        <v>1</v>
      </c>
      <c r="V1830" s="820">
        <v>170000</v>
      </c>
      <c r="W1830" s="820">
        <v>170000</v>
      </c>
      <c r="X1830" s="820">
        <v>190400</v>
      </c>
      <c r="Y1830" s="723" t="s">
        <v>4270</v>
      </c>
      <c r="Z1830" s="1045">
        <v>2016</v>
      </c>
      <c r="AA1830" s="755"/>
      <c r="AB1830" s="756" t="s">
        <v>876</v>
      </c>
      <c r="AC1830" s="756"/>
      <c r="AD1830" s="756"/>
      <c r="AE1830" s="756"/>
      <c r="AF1830" s="756"/>
      <c r="AG1830" s="756" t="s">
        <v>7886</v>
      </c>
      <c r="AH1830" s="756" t="s">
        <v>794</v>
      </c>
      <c r="AI1830" s="803"/>
      <c r="AJ1830" s="803"/>
      <c r="AK1830" s="803"/>
    </row>
    <row r="1831" spans="1:37" s="192" customFormat="1" ht="100.5" customHeight="1">
      <c r="A1831" s="723" t="s">
        <v>7887</v>
      </c>
      <c r="B1831" s="1039" t="s">
        <v>33</v>
      </c>
      <c r="C1831" s="723" t="s">
        <v>7888</v>
      </c>
      <c r="D1831" s="723" t="s">
        <v>7827</v>
      </c>
      <c r="E1831" s="723" t="str">
        <f t="shared" si="60"/>
        <v>Смесь</v>
      </c>
      <c r="F1831" s="723" t="s">
        <v>7889</v>
      </c>
      <c r="G1831" s="723" t="str">
        <f t="shared" si="61"/>
        <v>поверочная газовая, метан-азот 6,0%</v>
      </c>
      <c r="H1831" s="723"/>
      <c r="I1831" s="723"/>
      <c r="J1831" s="723" t="s">
        <v>227</v>
      </c>
      <c r="K1831" s="723">
        <v>100</v>
      </c>
      <c r="L1831" s="748">
        <v>711000000</v>
      </c>
      <c r="M1831" s="749" t="s">
        <v>73</v>
      </c>
      <c r="N1831" s="750" t="s">
        <v>2115</v>
      </c>
      <c r="O1831" s="723" t="s">
        <v>4706</v>
      </c>
      <c r="P1831" s="723" t="s">
        <v>229</v>
      </c>
      <c r="Q1831" s="870" t="s">
        <v>230</v>
      </c>
      <c r="R1831" s="723" t="s">
        <v>2856</v>
      </c>
      <c r="S1831" s="723">
        <v>5108</v>
      </c>
      <c r="T1831" s="723" t="s">
        <v>4728</v>
      </c>
      <c r="U1831" s="820">
        <v>1</v>
      </c>
      <c r="V1831" s="820">
        <v>166000</v>
      </c>
      <c r="W1831" s="820">
        <v>166000</v>
      </c>
      <c r="X1831" s="820">
        <v>185920</v>
      </c>
      <c r="Y1831" s="723" t="s">
        <v>4270</v>
      </c>
      <c r="Z1831" s="1045">
        <v>2016</v>
      </c>
      <c r="AA1831" s="755"/>
      <c r="AB1831" s="756" t="s">
        <v>876</v>
      </c>
      <c r="AC1831" s="756"/>
      <c r="AD1831" s="756"/>
      <c r="AE1831" s="756"/>
      <c r="AF1831" s="756"/>
      <c r="AG1831" s="756" t="s">
        <v>7890</v>
      </c>
      <c r="AH1831" s="756" t="s">
        <v>794</v>
      </c>
      <c r="AI1831" s="803"/>
      <c r="AJ1831" s="803"/>
      <c r="AK1831" s="803"/>
    </row>
    <row r="1832" spans="1:37" s="192" customFormat="1" ht="100.5" customHeight="1">
      <c r="A1832" s="723" t="s">
        <v>7891</v>
      </c>
      <c r="B1832" s="1039" t="s">
        <v>33</v>
      </c>
      <c r="C1832" s="723" t="s">
        <v>7892</v>
      </c>
      <c r="D1832" s="723" t="s">
        <v>7827</v>
      </c>
      <c r="E1832" s="723" t="str">
        <f t="shared" si="60"/>
        <v>Смесь</v>
      </c>
      <c r="F1832" s="723" t="s">
        <v>7893</v>
      </c>
      <c r="G1832" s="723" t="str">
        <f t="shared" si="61"/>
        <v>поверочная газовая, метан-азот 4,4%</v>
      </c>
      <c r="H1832" s="723"/>
      <c r="I1832" s="723"/>
      <c r="J1832" s="723" t="s">
        <v>227</v>
      </c>
      <c r="K1832" s="723">
        <v>100</v>
      </c>
      <c r="L1832" s="748">
        <v>711000000</v>
      </c>
      <c r="M1832" s="749" t="s">
        <v>73</v>
      </c>
      <c r="N1832" s="750" t="s">
        <v>2115</v>
      </c>
      <c r="O1832" s="723" t="s">
        <v>4706</v>
      </c>
      <c r="P1832" s="723" t="s">
        <v>229</v>
      </c>
      <c r="Q1832" s="870" t="s">
        <v>230</v>
      </c>
      <c r="R1832" s="723" t="s">
        <v>2856</v>
      </c>
      <c r="S1832" s="723">
        <v>5108</v>
      </c>
      <c r="T1832" s="723" t="s">
        <v>4728</v>
      </c>
      <c r="U1832" s="820">
        <v>1</v>
      </c>
      <c r="V1832" s="820">
        <v>166000</v>
      </c>
      <c r="W1832" s="820">
        <v>166000</v>
      </c>
      <c r="X1832" s="820">
        <v>185920</v>
      </c>
      <c r="Y1832" s="723" t="s">
        <v>4270</v>
      </c>
      <c r="Z1832" s="1045">
        <v>2016</v>
      </c>
      <c r="AA1832" s="755"/>
      <c r="AB1832" s="756" t="s">
        <v>876</v>
      </c>
      <c r="AC1832" s="756"/>
      <c r="AD1832" s="756"/>
      <c r="AE1832" s="756"/>
      <c r="AF1832" s="756"/>
      <c r="AG1832" s="756" t="s">
        <v>7894</v>
      </c>
      <c r="AH1832" s="756" t="s">
        <v>794</v>
      </c>
      <c r="AI1832" s="803"/>
      <c r="AJ1832" s="803"/>
      <c r="AK1832" s="803"/>
    </row>
    <row r="1833" spans="1:37" s="192" customFormat="1" ht="100.5" customHeight="1">
      <c r="A1833" s="723" t="s">
        <v>7895</v>
      </c>
      <c r="B1833" s="1039" t="s">
        <v>33</v>
      </c>
      <c r="C1833" s="723" t="s">
        <v>7896</v>
      </c>
      <c r="D1833" s="723" t="s">
        <v>7827</v>
      </c>
      <c r="E1833" s="723" t="str">
        <f t="shared" si="60"/>
        <v>Смесь</v>
      </c>
      <c r="F1833" s="723" t="s">
        <v>7897</v>
      </c>
      <c r="G1833" s="723" t="str">
        <f t="shared" si="61"/>
        <v>поверочная газовая, кислород-водород содержание основного компонента 0,25%</v>
      </c>
      <c r="H1833" s="723"/>
      <c r="I1833" s="723"/>
      <c r="J1833" s="723" t="s">
        <v>227</v>
      </c>
      <c r="K1833" s="723">
        <v>100</v>
      </c>
      <c r="L1833" s="748">
        <v>711000000</v>
      </c>
      <c r="M1833" s="749" t="s">
        <v>73</v>
      </c>
      <c r="N1833" s="750" t="s">
        <v>2115</v>
      </c>
      <c r="O1833" s="723" t="s">
        <v>4706</v>
      </c>
      <c r="P1833" s="723" t="s">
        <v>229</v>
      </c>
      <c r="Q1833" s="870" t="s">
        <v>230</v>
      </c>
      <c r="R1833" s="723" t="s">
        <v>2856</v>
      </c>
      <c r="S1833" s="723">
        <v>5108</v>
      </c>
      <c r="T1833" s="723" t="s">
        <v>4728</v>
      </c>
      <c r="U1833" s="820">
        <v>1</v>
      </c>
      <c r="V1833" s="820">
        <v>60000</v>
      </c>
      <c r="W1833" s="820">
        <v>60000</v>
      </c>
      <c r="X1833" s="820">
        <v>67200</v>
      </c>
      <c r="Y1833" s="723" t="s">
        <v>4270</v>
      </c>
      <c r="Z1833" s="1045">
        <v>2016</v>
      </c>
      <c r="AA1833" s="755"/>
      <c r="AB1833" s="756" t="s">
        <v>876</v>
      </c>
      <c r="AC1833" s="756"/>
      <c r="AD1833" s="756"/>
      <c r="AE1833" s="756"/>
      <c r="AF1833" s="756"/>
      <c r="AG1833" s="756" t="s">
        <v>7898</v>
      </c>
      <c r="AH1833" s="756" t="s">
        <v>794</v>
      </c>
      <c r="AI1833" s="803"/>
      <c r="AJ1833" s="803"/>
      <c r="AK1833" s="803"/>
    </row>
    <row r="1834" spans="1:37" s="192" customFormat="1" ht="100.5" customHeight="1">
      <c r="A1834" s="723" t="s">
        <v>7899</v>
      </c>
      <c r="B1834" s="1039" t="s">
        <v>33</v>
      </c>
      <c r="C1834" s="723" t="s">
        <v>7900</v>
      </c>
      <c r="D1834" s="723" t="s">
        <v>7827</v>
      </c>
      <c r="E1834" s="723" t="str">
        <f t="shared" si="60"/>
        <v>Смесь</v>
      </c>
      <c r="F1834" s="723" t="s">
        <v>7901</v>
      </c>
      <c r="G1834" s="723" t="str">
        <f t="shared" si="61"/>
        <v>поверочная газовая, кислород-азот содержание основного компонента 10%</v>
      </c>
      <c r="H1834" s="723"/>
      <c r="I1834" s="723"/>
      <c r="J1834" s="723" t="s">
        <v>227</v>
      </c>
      <c r="K1834" s="723">
        <v>100</v>
      </c>
      <c r="L1834" s="748">
        <v>711000000</v>
      </c>
      <c r="M1834" s="749" t="s">
        <v>73</v>
      </c>
      <c r="N1834" s="750" t="s">
        <v>2115</v>
      </c>
      <c r="O1834" s="723" t="s">
        <v>4706</v>
      </c>
      <c r="P1834" s="723" t="s">
        <v>229</v>
      </c>
      <c r="Q1834" s="870" t="s">
        <v>230</v>
      </c>
      <c r="R1834" s="723" t="s">
        <v>2856</v>
      </c>
      <c r="S1834" s="723">
        <v>5108</v>
      </c>
      <c r="T1834" s="723" t="s">
        <v>4728</v>
      </c>
      <c r="U1834" s="820">
        <v>1</v>
      </c>
      <c r="V1834" s="820">
        <v>60000</v>
      </c>
      <c r="W1834" s="820">
        <v>60000</v>
      </c>
      <c r="X1834" s="820">
        <v>67200</v>
      </c>
      <c r="Y1834" s="723" t="s">
        <v>4270</v>
      </c>
      <c r="Z1834" s="1045">
        <v>2016</v>
      </c>
      <c r="AA1834" s="755"/>
      <c r="AB1834" s="756" t="s">
        <v>876</v>
      </c>
      <c r="AC1834" s="756"/>
      <c r="AD1834" s="756"/>
      <c r="AE1834" s="756"/>
      <c r="AF1834" s="756"/>
      <c r="AG1834" s="756" t="s">
        <v>7902</v>
      </c>
      <c r="AH1834" s="756" t="s">
        <v>794</v>
      </c>
      <c r="AI1834" s="803"/>
      <c r="AJ1834" s="803"/>
      <c r="AK1834" s="803"/>
    </row>
    <row r="1835" spans="1:37" s="192" customFormat="1" ht="100.5" customHeight="1">
      <c r="A1835" s="723" t="s">
        <v>7903</v>
      </c>
      <c r="B1835" s="1039" t="s">
        <v>33</v>
      </c>
      <c r="C1835" s="723" t="s">
        <v>7904</v>
      </c>
      <c r="D1835" s="723" t="s">
        <v>7827</v>
      </c>
      <c r="E1835" s="723" t="str">
        <f t="shared" si="60"/>
        <v>Смесь</v>
      </c>
      <c r="F1835" s="723" t="s">
        <v>7905</v>
      </c>
      <c r="G1835" s="723" t="str">
        <f t="shared" si="61"/>
        <v>поверочная газовая, оксид углерода - воздух 190мг/м3</v>
      </c>
      <c r="H1835" s="723"/>
      <c r="I1835" s="723"/>
      <c r="J1835" s="723" t="s">
        <v>227</v>
      </c>
      <c r="K1835" s="723">
        <v>100</v>
      </c>
      <c r="L1835" s="748">
        <v>711000000</v>
      </c>
      <c r="M1835" s="749" t="s">
        <v>73</v>
      </c>
      <c r="N1835" s="750" t="s">
        <v>2115</v>
      </c>
      <c r="O1835" s="723" t="s">
        <v>4706</v>
      </c>
      <c r="P1835" s="723" t="s">
        <v>229</v>
      </c>
      <c r="Q1835" s="870" t="s">
        <v>230</v>
      </c>
      <c r="R1835" s="723" t="s">
        <v>2856</v>
      </c>
      <c r="S1835" s="723">
        <v>5108</v>
      </c>
      <c r="T1835" s="723" t="s">
        <v>4728</v>
      </c>
      <c r="U1835" s="820">
        <v>1</v>
      </c>
      <c r="V1835" s="820">
        <v>150000</v>
      </c>
      <c r="W1835" s="820">
        <v>150000</v>
      </c>
      <c r="X1835" s="820">
        <v>168000</v>
      </c>
      <c r="Y1835" s="723" t="s">
        <v>4270</v>
      </c>
      <c r="Z1835" s="1045">
        <v>2016</v>
      </c>
      <c r="AA1835" s="755"/>
      <c r="AB1835" s="756" t="s">
        <v>876</v>
      </c>
      <c r="AC1835" s="756"/>
      <c r="AD1835" s="756"/>
      <c r="AE1835" s="756"/>
      <c r="AF1835" s="756"/>
      <c r="AG1835" s="756" t="s">
        <v>7906</v>
      </c>
      <c r="AH1835" s="756" t="s">
        <v>794</v>
      </c>
      <c r="AI1835" s="803"/>
      <c r="AJ1835" s="803"/>
      <c r="AK1835" s="803"/>
    </row>
    <row r="1836" spans="1:37" s="192" customFormat="1" ht="100.5" customHeight="1">
      <c r="A1836" s="723" t="s">
        <v>7907</v>
      </c>
      <c r="B1836" s="1039" t="s">
        <v>33</v>
      </c>
      <c r="C1836" s="723" t="s">
        <v>7908</v>
      </c>
      <c r="D1836" s="723" t="s">
        <v>7827</v>
      </c>
      <c r="E1836" s="723" t="str">
        <f t="shared" si="60"/>
        <v>Смесь</v>
      </c>
      <c r="F1836" s="723" t="s">
        <v>7909</v>
      </c>
      <c r="G1836" s="723" t="str">
        <f t="shared" si="61"/>
        <v>поверочная газовая, оксид углерода - воздух 100мг/м3</v>
      </c>
      <c r="H1836" s="723"/>
      <c r="I1836" s="723"/>
      <c r="J1836" s="723" t="s">
        <v>227</v>
      </c>
      <c r="K1836" s="723">
        <v>100</v>
      </c>
      <c r="L1836" s="748">
        <v>711000000</v>
      </c>
      <c r="M1836" s="749" t="s">
        <v>73</v>
      </c>
      <c r="N1836" s="750" t="s">
        <v>2115</v>
      </c>
      <c r="O1836" s="723" t="s">
        <v>4706</v>
      </c>
      <c r="P1836" s="723" t="s">
        <v>229</v>
      </c>
      <c r="Q1836" s="870" t="s">
        <v>230</v>
      </c>
      <c r="R1836" s="723" t="s">
        <v>2856</v>
      </c>
      <c r="S1836" s="723">
        <v>5108</v>
      </c>
      <c r="T1836" s="723" t="s">
        <v>4728</v>
      </c>
      <c r="U1836" s="820">
        <v>1</v>
      </c>
      <c r="V1836" s="820">
        <v>150000</v>
      </c>
      <c r="W1836" s="820">
        <v>150000</v>
      </c>
      <c r="X1836" s="820">
        <v>168000</v>
      </c>
      <c r="Y1836" s="723" t="s">
        <v>4270</v>
      </c>
      <c r="Z1836" s="1045">
        <v>2016</v>
      </c>
      <c r="AA1836" s="755"/>
      <c r="AB1836" s="756" t="s">
        <v>876</v>
      </c>
      <c r="AC1836" s="756"/>
      <c r="AD1836" s="756"/>
      <c r="AE1836" s="756"/>
      <c r="AF1836" s="756"/>
      <c r="AG1836" s="756" t="s">
        <v>7910</v>
      </c>
      <c r="AH1836" s="756" t="s">
        <v>794</v>
      </c>
      <c r="AI1836" s="803"/>
      <c r="AJ1836" s="803"/>
      <c r="AK1836" s="803"/>
    </row>
    <row r="1837" spans="1:37" s="192" customFormat="1" ht="100.5" customHeight="1">
      <c r="A1837" s="723" t="s">
        <v>7911</v>
      </c>
      <c r="B1837" s="1039" t="s">
        <v>33</v>
      </c>
      <c r="C1837" s="723" t="s">
        <v>7912</v>
      </c>
      <c r="D1837" s="723" t="s">
        <v>7827</v>
      </c>
      <c r="E1837" s="723" t="str">
        <f t="shared" si="60"/>
        <v>Смесь</v>
      </c>
      <c r="F1837" s="723" t="s">
        <v>7913</v>
      </c>
      <c r="G1837" s="723" t="str">
        <f t="shared" si="61"/>
        <v>поверочная газовая, оксид углерода - воздух 1,2мг/м3</v>
      </c>
      <c r="H1837" s="723"/>
      <c r="I1837" s="723"/>
      <c r="J1837" s="723" t="s">
        <v>227</v>
      </c>
      <c r="K1837" s="723">
        <v>100</v>
      </c>
      <c r="L1837" s="748">
        <v>711000000</v>
      </c>
      <c r="M1837" s="749" t="s">
        <v>73</v>
      </c>
      <c r="N1837" s="750" t="s">
        <v>2115</v>
      </c>
      <c r="O1837" s="723" t="s">
        <v>4706</v>
      </c>
      <c r="P1837" s="723" t="s">
        <v>229</v>
      </c>
      <c r="Q1837" s="870" t="s">
        <v>230</v>
      </c>
      <c r="R1837" s="723" t="s">
        <v>2856</v>
      </c>
      <c r="S1837" s="723">
        <v>5108</v>
      </c>
      <c r="T1837" s="723" t="s">
        <v>4728</v>
      </c>
      <c r="U1837" s="820">
        <v>1</v>
      </c>
      <c r="V1837" s="820">
        <v>150000</v>
      </c>
      <c r="W1837" s="820">
        <v>150000</v>
      </c>
      <c r="X1837" s="820">
        <v>168000</v>
      </c>
      <c r="Y1837" s="723" t="s">
        <v>4270</v>
      </c>
      <c r="Z1837" s="1045">
        <v>2016</v>
      </c>
      <c r="AA1837" s="755"/>
      <c r="AB1837" s="756" t="s">
        <v>876</v>
      </c>
      <c r="AC1837" s="756"/>
      <c r="AD1837" s="756"/>
      <c r="AE1837" s="756"/>
      <c r="AF1837" s="756"/>
      <c r="AG1837" s="756" t="s">
        <v>7914</v>
      </c>
      <c r="AH1837" s="756" t="s">
        <v>794</v>
      </c>
      <c r="AI1837" s="803"/>
      <c r="AJ1837" s="803"/>
      <c r="AK1837" s="803"/>
    </row>
    <row r="1838" spans="1:37" s="192" customFormat="1" ht="100.5" customHeight="1">
      <c r="A1838" s="723" t="s">
        <v>7915</v>
      </c>
      <c r="B1838" s="1039" t="s">
        <v>33</v>
      </c>
      <c r="C1838" s="723" t="s">
        <v>7916</v>
      </c>
      <c r="D1838" s="723" t="s">
        <v>7917</v>
      </c>
      <c r="E1838" s="723" t="str">
        <f t="shared" si="60"/>
        <v>Труба жаровая</v>
      </c>
      <c r="F1838" s="723" t="s">
        <v>7918</v>
      </c>
      <c r="G1838" s="723" t="str">
        <f t="shared" si="61"/>
        <v>для газоперекачивающих агрегатов (ГПА) типа ГТК-10И</v>
      </c>
      <c r="H1838" s="723"/>
      <c r="I1838" s="723"/>
      <c r="J1838" s="723" t="s">
        <v>227</v>
      </c>
      <c r="K1838" s="723">
        <v>0</v>
      </c>
      <c r="L1838" s="748">
        <v>711000000</v>
      </c>
      <c r="M1838" s="749" t="s">
        <v>73</v>
      </c>
      <c r="N1838" s="750" t="s">
        <v>2115</v>
      </c>
      <c r="O1838" s="723" t="s">
        <v>802</v>
      </c>
      <c r="P1838" s="723" t="s">
        <v>229</v>
      </c>
      <c r="Q1838" s="870" t="s">
        <v>230</v>
      </c>
      <c r="R1838" s="723" t="s">
        <v>2856</v>
      </c>
      <c r="S1838" s="723">
        <v>796</v>
      </c>
      <c r="T1838" s="723" t="s">
        <v>232</v>
      </c>
      <c r="U1838" s="820">
        <v>6</v>
      </c>
      <c r="V1838" s="820">
        <v>1722100</v>
      </c>
      <c r="W1838" s="820">
        <v>10332600</v>
      </c>
      <c r="X1838" s="820">
        <v>11572512</v>
      </c>
      <c r="Y1838" s="723"/>
      <c r="Z1838" s="1045">
        <v>2016</v>
      </c>
      <c r="AA1838" s="755"/>
      <c r="AB1838" s="756" t="s">
        <v>876</v>
      </c>
      <c r="AC1838" s="756"/>
      <c r="AD1838" s="756"/>
      <c r="AE1838" s="756"/>
      <c r="AF1838" s="756"/>
      <c r="AG1838" s="756" t="s">
        <v>7919</v>
      </c>
      <c r="AH1838" s="756" t="s">
        <v>794</v>
      </c>
      <c r="AI1838" s="803"/>
      <c r="AJ1838" s="803"/>
      <c r="AK1838" s="803"/>
    </row>
    <row r="1839" spans="1:37" s="192" customFormat="1" ht="100.5" customHeight="1">
      <c r="A1839" s="723" t="s">
        <v>7920</v>
      </c>
      <c r="B1839" s="1039" t="s">
        <v>33</v>
      </c>
      <c r="C1839" s="723" t="s">
        <v>7916</v>
      </c>
      <c r="D1839" s="723" t="s">
        <v>7917</v>
      </c>
      <c r="E1839" s="723" t="str">
        <f t="shared" si="60"/>
        <v>Труба жаровая</v>
      </c>
      <c r="F1839" s="723" t="s">
        <v>7918</v>
      </c>
      <c r="G1839" s="723" t="str">
        <f t="shared" si="61"/>
        <v>для газоперекачивающих агрегатов (ГПА) типа ГТК-10И</v>
      </c>
      <c r="H1839" s="723"/>
      <c r="I1839" s="723"/>
      <c r="J1839" s="723" t="s">
        <v>227</v>
      </c>
      <c r="K1839" s="723">
        <v>0</v>
      </c>
      <c r="L1839" s="748">
        <v>711000000</v>
      </c>
      <c r="M1839" s="749" t="s">
        <v>73</v>
      </c>
      <c r="N1839" s="750" t="s">
        <v>2115</v>
      </c>
      <c r="O1839" s="723" t="s">
        <v>802</v>
      </c>
      <c r="P1839" s="723" t="s">
        <v>229</v>
      </c>
      <c r="Q1839" s="870" t="s">
        <v>230</v>
      </c>
      <c r="R1839" s="723" t="s">
        <v>2856</v>
      </c>
      <c r="S1839" s="723">
        <v>796</v>
      </c>
      <c r="T1839" s="723" t="s">
        <v>232</v>
      </c>
      <c r="U1839" s="820">
        <v>6</v>
      </c>
      <c r="V1839" s="820">
        <v>1722100</v>
      </c>
      <c r="W1839" s="820">
        <v>10332600</v>
      </c>
      <c r="X1839" s="820">
        <v>11572512</v>
      </c>
      <c r="Y1839" s="723"/>
      <c r="Z1839" s="1045">
        <v>2016</v>
      </c>
      <c r="AA1839" s="755"/>
      <c r="AB1839" s="756" t="s">
        <v>876</v>
      </c>
      <c r="AC1839" s="756"/>
      <c r="AD1839" s="756"/>
      <c r="AE1839" s="756"/>
      <c r="AF1839" s="756"/>
      <c r="AG1839" s="756" t="s">
        <v>7921</v>
      </c>
      <c r="AH1839" s="756" t="s">
        <v>794</v>
      </c>
      <c r="AI1839" s="803"/>
      <c r="AJ1839" s="803"/>
      <c r="AK1839" s="803"/>
    </row>
    <row r="1840" spans="1:37" s="192" customFormat="1" ht="100.5" customHeight="1">
      <c r="A1840" s="723" t="s">
        <v>7922</v>
      </c>
      <c r="B1840" s="1039" t="s">
        <v>33</v>
      </c>
      <c r="C1840" s="723" t="s">
        <v>7916</v>
      </c>
      <c r="D1840" s="723" t="s">
        <v>7917</v>
      </c>
      <c r="E1840" s="723" t="str">
        <f t="shared" si="60"/>
        <v>Труба жаровая</v>
      </c>
      <c r="F1840" s="723" t="s">
        <v>7918</v>
      </c>
      <c r="G1840" s="723" t="str">
        <f t="shared" si="61"/>
        <v>для газоперекачивающих агрегатов (ГПА) типа ГТК-10И</v>
      </c>
      <c r="H1840" s="723"/>
      <c r="I1840" s="723"/>
      <c r="J1840" s="723" t="s">
        <v>227</v>
      </c>
      <c r="K1840" s="723">
        <v>0</v>
      </c>
      <c r="L1840" s="748">
        <v>711000000</v>
      </c>
      <c r="M1840" s="749" t="s">
        <v>73</v>
      </c>
      <c r="N1840" s="750" t="s">
        <v>2115</v>
      </c>
      <c r="O1840" s="723" t="s">
        <v>802</v>
      </c>
      <c r="P1840" s="723" t="s">
        <v>229</v>
      </c>
      <c r="Q1840" s="870" t="s">
        <v>230</v>
      </c>
      <c r="R1840" s="723" t="s">
        <v>2856</v>
      </c>
      <c r="S1840" s="723">
        <v>796</v>
      </c>
      <c r="T1840" s="723" t="s">
        <v>232</v>
      </c>
      <c r="U1840" s="820">
        <v>6</v>
      </c>
      <c r="V1840" s="820">
        <v>1722100</v>
      </c>
      <c r="W1840" s="820">
        <v>10332600</v>
      </c>
      <c r="X1840" s="820">
        <v>11572512</v>
      </c>
      <c r="Y1840" s="723"/>
      <c r="Z1840" s="1045">
        <v>2016</v>
      </c>
      <c r="AA1840" s="755"/>
      <c r="AB1840" s="756" t="s">
        <v>876</v>
      </c>
      <c r="AC1840" s="756"/>
      <c r="AD1840" s="756"/>
      <c r="AE1840" s="756"/>
      <c r="AF1840" s="756"/>
      <c r="AG1840" s="756" t="s">
        <v>7923</v>
      </c>
      <c r="AH1840" s="756" t="s">
        <v>794</v>
      </c>
      <c r="AI1840" s="803"/>
      <c r="AJ1840" s="803"/>
      <c r="AK1840" s="803"/>
    </row>
    <row r="1841" spans="1:37" s="192" customFormat="1" ht="100.5" customHeight="1">
      <c r="A1841" s="723" t="s">
        <v>7924</v>
      </c>
      <c r="B1841" s="1039" t="s">
        <v>33</v>
      </c>
      <c r="C1841" s="723" t="s">
        <v>7925</v>
      </c>
      <c r="D1841" s="723" t="s">
        <v>7926</v>
      </c>
      <c r="E1841" s="723" t="str">
        <f t="shared" si="60"/>
        <v>Устройство (ВГУ)</v>
      </c>
      <c r="F1841" s="723" t="s">
        <v>7927</v>
      </c>
      <c r="G1841" s="723" t="str">
        <f t="shared" si="61"/>
        <v>из эластичного, газонепроницаемого материала, замкнутая оболочка, временно герметизирующее, диаметр 300 мм</v>
      </c>
      <c r="H1841" s="723"/>
      <c r="I1841" s="723"/>
      <c r="J1841" s="723" t="s">
        <v>1135</v>
      </c>
      <c r="K1841" s="723">
        <v>59</v>
      </c>
      <c r="L1841" s="748">
        <v>711000000</v>
      </c>
      <c r="M1841" s="749" t="s">
        <v>73</v>
      </c>
      <c r="N1841" s="750" t="s">
        <v>2115</v>
      </c>
      <c r="O1841" s="723" t="s">
        <v>5513</v>
      </c>
      <c r="P1841" s="723" t="s">
        <v>229</v>
      </c>
      <c r="Q1841" s="870" t="s">
        <v>230</v>
      </c>
      <c r="R1841" s="723" t="s">
        <v>2856</v>
      </c>
      <c r="S1841" s="723">
        <v>796</v>
      </c>
      <c r="T1841" s="723" t="s">
        <v>232</v>
      </c>
      <c r="U1841" s="820">
        <v>6</v>
      </c>
      <c r="V1841" s="820">
        <v>40000</v>
      </c>
      <c r="W1841" s="820">
        <v>240000</v>
      </c>
      <c r="X1841" s="820">
        <v>268800</v>
      </c>
      <c r="Y1841" s="723" t="s">
        <v>4270</v>
      </c>
      <c r="Z1841" s="1045">
        <v>2016</v>
      </c>
      <c r="AA1841" s="755"/>
      <c r="AB1841" s="756" t="s">
        <v>876</v>
      </c>
      <c r="AC1841" s="756"/>
      <c r="AD1841" s="756"/>
      <c r="AE1841" s="756"/>
      <c r="AF1841" s="756"/>
      <c r="AG1841" s="756" t="s">
        <v>7928</v>
      </c>
      <c r="AH1841" s="756" t="s">
        <v>794</v>
      </c>
      <c r="AI1841" s="803"/>
      <c r="AJ1841" s="803"/>
      <c r="AK1841" s="803"/>
    </row>
    <row r="1842" spans="1:37" s="192" customFormat="1" ht="100.5" customHeight="1">
      <c r="A1842" s="723" t="s">
        <v>7929</v>
      </c>
      <c r="B1842" s="1039" t="s">
        <v>33</v>
      </c>
      <c r="C1842" s="723" t="s">
        <v>7925</v>
      </c>
      <c r="D1842" s="723" t="s">
        <v>7926</v>
      </c>
      <c r="E1842" s="723" t="str">
        <f t="shared" si="60"/>
        <v>Устройство (ВГУ)</v>
      </c>
      <c r="F1842" s="723" t="s">
        <v>7927</v>
      </c>
      <c r="G1842" s="723" t="str">
        <f t="shared" si="61"/>
        <v>из эластичного, газонепроницаемого материала, замкнутая оболочка, временно герметизирующее, диаметр 300 мм</v>
      </c>
      <c r="H1842" s="723"/>
      <c r="I1842" s="723"/>
      <c r="J1842" s="723" t="s">
        <v>1135</v>
      </c>
      <c r="K1842" s="723">
        <v>59</v>
      </c>
      <c r="L1842" s="748">
        <v>711000000</v>
      </c>
      <c r="M1842" s="749" t="s">
        <v>73</v>
      </c>
      <c r="N1842" s="750" t="s">
        <v>2115</v>
      </c>
      <c r="O1842" s="809" t="s">
        <v>4668</v>
      </c>
      <c r="P1842" s="723" t="s">
        <v>229</v>
      </c>
      <c r="Q1842" s="870" t="s">
        <v>230</v>
      </c>
      <c r="R1842" s="723" t="s">
        <v>2856</v>
      </c>
      <c r="S1842" s="723">
        <v>796</v>
      </c>
      <c r="T1842" s="723" t="s">
        <v>232</v>
      </c>
      <c r="U1842" s="820">
        <v>4</v>
      </c>
      <c r="V1842" s="820">
        <v>40000</v>
      </c>
      <c r="W1842" s="820">
        <v>160000</v>
      </c>
      <c r="X1842" s="820">
        <v>179200</v>
      </c>
      <c r="Y1842" s="723" t="s">
        <v>4270</v>
      </c>
      <c r="Z1842" s="1045">
        <v>2016</v>
      </c>
      <c r="AA1842" s="755"/>
      <c r="AB1842" s="756" t="s">
        <v>876</v>
      </c>
      <c r="AC1842" s="756"/>
      <c r="AD1842" s="756"/>
      <c r="AE1842" s="756"/>
      <c r="AF1842" s="756"/>
      <c r="AG1842" s="756" t="s">
        <v>7928</v>
      </c>
      <c r="AH1842" s="756" t="s">
        <v>794</v>
      </c>
      <c r="AI1842" s="803"/>
      <c r="AJ1842" s="803"/>
      <c r="AK1842" s="803"/>
    </row>
    <row r="1843" spans="1:37" s="192" customFormat="1" ht="100.5" customHeight="1">
      <c r="A1843" s="723" t="s">
        <v>7930</v>
      </c>
      <c r="B1843" s="1039" t="s">
        <v>33</v>
      </c>
      <c r="C1843" s="723" t="s">
        <v>7925</v>
      </c>
      <c r="D1843" s="723" t="s">
        <v>7926</v>
      </c>
      <c r="E1843" s="723" t="str">
        <f t="shared" ref="E1843:E1851" si="62">D1843</f>
        <v>Устройство (ВГУ)</v>
      </c>
      <c r="F1843" s="723" t="s">
        <v>7927</v>
      </c>
      <c r="G1843" s="723" t="str">
        <f t="shared" ref="G1843:G1851" si="63">F1843</f>
        <v>из эластичного, газонепроницаемого материала, замкнутая оболочка, временно герметизирующее, диаметр 300 мм</v>
      </c>
      <c r="H1843" s="723"/>
      <c r="I1843" s="723"/>
      <c r="J1843" s="723" t="s">
        <v>1135</v>
      </c>
      <c r="K1843" s="723">
        <v>59</v>
      </c>
      <c r="L1843" s="748">
        <v>711000000</v>
      </c>
      <c r="M1843" s="749" t="s">
        <v>73</v>
      </c>
      <c r="N1843" s="750" t="s">
        <v>2115</v>
      </c>
      <c r="O1843" s="809" t="s">
        <v>4695</v>
      </c>
      <c r="P1843" s="723" t="s">
        <v>229</v>
      </c>
      <c r="Q1843" s="870" t="s">
        <v>230</v>
      </c>
      <c r="R1843" s="723" t="s">
        <v>2856</v>
      </c>
      <c r="S1843" s="723">
        <v>796</v>
      </c>
      <c r="T1843" s="723" t="s">
        <v>232</v>
      </c>
      <c r="U1843" s="820">
        <v>4</v>
      </c>
      <c r="V1843" s="820">
        <v>40000</v>
      </c>
      <c r="W1843" s="820">
        <v>160000</v>
      </c>
      <c r="X1843" s="820">
        <v>179200</v>
      </c>
      <c r="Y1843" s="723" t="s">
        <v>4270</v>
      </c>
      <c r="Z1843" s="1045">
        <v>2016</v>
      </c>
      <c r="AA1843" s="755"/>
      <c r="AB1843" s="756" t="s">
        <v>876</v>
      </c>
      <c r="AC1843" s="756"/>
      <c r="AD1843" s="756"/>
      <c r="AE1843" s="756"/>
      <c r="AF1843" s="756"/>
      <c r="AG1843" s="756" t="s">
        <v>7931</v>
      </c>
      <c r="AH1843" s="756" t="s">
        <v>794</v>
      </c>
      <c r="AI1843" s="803"/>
      <c r="AJ1843" s="803"/>
      <c r="AK1843" s="803"/>
    </row>
    <row r="1844" spans="1:37" s="192" customFormat="1" ht="100.5" customHeight="1">
      <c r="A1844" s="723" t="s">
        <v>7932</v>
      </c>
      <c r="B1844" s="1039" t="s">
        <v>33</v>
      </c>
      <c r="C1844" s="723" t="s">
        <v>7933</v>
      </c>
      <c r="D1844" s="723" t="s">
        <v>6088</v>
      </c>
      <c r="E1844" s="723" t="str">
        <f t="shared" si="62"/>
        <v>Фильтр</v>
      </c>
      <c r="F1844" s="723" t="s">
        <v>7934</v>
      </c>
      <c r="G1844" s="723" t="str">
        <f t="shared" si="63"/>
        <v>полумуфты, для ГПА типа ГТК-10И</v>
      </c>
      <c r="H1844" s="723"/>
      <c r="I1844" s="723"/>
      <c r="J1844" s="723" t="s">
        <v>1135</v>
      </c>
      <c r="K1844" s="723">
        <v>0</v>
      </c>
      <c r="L1844" s="748">
        <v>711000000</v>
      </c>
      <c r="M1844" s="749" t="s">
        <v>73</v>
      </c>
      <c r="N1844" s="750" t="s">
        <v>2115</v>
      </c>
      <c r="O1844" s="723" t="s">
        <v>802</v>
      </c>
      <c r="P1844" s="723" t="s">
        <v>229</v>
      </c>
      <c r="Q1844" s="870" t="s">
        <v>230</v>
      </c>
      <c r="R1844" s="723" t="s">
        <v>2856</v>
      </c>
      <c r="S1844" s="723">
        <v>796</v>
      </c>
      <c r="T1844" s="723" t="s">
        <v>232</v>
      </c>
      <c r="U1844" s="820">
        <v>9</v>
      </c>
      <c r="V1844" s="820">
        <v>33200</v>
      </c>
      <c r="W1844" s="820">
        <v>298800</v>
      </c>
      <c r="X1844" s="820">
        <v>334656</v>
      </c>
      <c r="Y1844" s="723"/>
      <c r="Z1844" s="1045">
        <v>2016</v>
      </c>
      <c r="AA1844" s="755"/>
      <c r="AB1844" s="756" t="s">
        <v>876</v>
      </c>
      <c r="AC1844" s="756"/>
      <c r="AD1844" s="756"/>
      <c r="AE1844" s="756"/>
      <c r="AF1844" s="756"/>
      <c r="AG1844" s="756" t="s">
        <v>7935</v>
      </c>
      <c r="AH1844" s="756" t="s">
        <v>794</v>
      </c>
      <c r="AI1844" s="803"/>
      <c r="AJ1844" s="803"/>
      <c r="AK1844" s="803"/>
    </row>
    <row r="1845" spans="1:37" s="192" customFormat="1" ht="100.5" customHeight="1">
      <c r="A1845" s="723" t="s">
        <v>7936</v>
      </c>
      <c r="B1845" s="1039" t="s">
        <v>33</v>
      </c>
      <c r="C1845" s="723" t="s">
        <v>7937</v>
      </c>
      <c r="D1845" s="723" t="s">
        <v>6088</v>
      </c>
      <c r="E1845" s="723" t="str">
        <f t="shared" si="62"/>
        <v>Фильтр</v>
      </c>
      <c r="F1845" s="723" t="s">
        <v>7938</v>
      </c>
      <c r="G1845" s="723" t="str">
        <f t="shared" si="63"/>
        <v>топливного газа, для ГПА типа ГТК-10И</v>
      </c>
      <c r="H1845" s="723"/>
      <c r="I1845" s="723"/>
      <c r="J1845" s="723" t="s">
        <v>1135</v>
      </c>
      <c r="K1845" s="723">
        <v>0</v>
      </c>
      <c r="L1845" s="748">
        <v>711000000</v>
      </c>
      <c r="M1845" s="749" t="s">
        <v>73</v>
      </c>
      <c r="N1845" s="750" t="s">
        <v>2115</v>
      </c>
      <c r="O1845" s="723" t="s">
        <v>802</v>
      </c>
      <c r="P1845" s="723" t="s">
        <v>229</v>
      </c>
      <c r="Q1845" s="870" t="s">
        <v>230</v>
      </c>
      <c r="R1845" s="723" t="s">
        <v>2856</v>
      </c>
      <c r="S1845" s="723">
        <v>796</v>
      </c>
      <c r="T1845" s="723" t="s">
        <v>232</v>
      </c>
      <c r="U1845" s="820">
        <v>2</v>
      </c>
      <c r="V1845" s="820">
        <v>58850</v>
      </c>
      <c r="W1845" s="820">
        <v>117700</v>
      </c>
      <c r="X1845" s="820">
        <v>131824</v>
      </c>
      <c r="Y1845" s="723"/>
      <c r="Z1845" s="1045">
        <v>2016</v>
      </c>
      <c r="AA1845" s="755"/>
      <c r="AB1845" s="756" t="s">
        <v>876</v>
      </c>
      <c r="AC1845" s="756"/>
      <c r="AD1845" s="756"/>
      <c r="AE1845" s="756"/>
      <c r="AF1845" s="756"/>
      <c r="AG1845" s="756" t="s">
        <v>7939</v>
      </c>
      <c r="AH1845" s="756" t="s">
        <v>794</v>
      </c>
      <c r="AI1845" s="803"/>
      <c r="AJ1845" s="803"/>
      <c r="AK1845" s="803"/>
    </row>
    <row r="1846" spans="1:37" s="192" customFormat="1" ht="100.5" customHeight="1">
      <c r="A1846" s="723" t="s">
        <v>7940</v>
      </c>
      <c r="B1846" s="1039" t="s">
        <v>33</v>
      </c>
      <c r="C1846" s="723" t="s">
        <v>7941</v>
      </c>
      <c r="D1846" s="723" t="s">
        <v>6088</v>
      </c>
      <c r="E1846" s="723" t="str">
        <f t="shared" si="62"/>
        <v>Фильтр</v>
      </c>
      <c r="F1846" s="723" t="s">
        <v>7942</v>
      </c>
      <c r="G1846" s="723" t="str">
        <f t="shared" si="63"/>
        <v>маслянный, для ГПА типа ГТК-10И, главный</v>
      </c>
      <c r="H1846" s="723"/>
      <c r="I1846" s="723"/>
      <c r="J1846" s="723" t="s">
        <v>1135</v>
      </c>
      <c r="K1846" s="723">
        <v>0</v>
      </c>
      <c r="L1846" s="748">
        <v>711000000</v>
      </c>
      <c r="M1846" s="749" t="s">
        <v>73</v>
      </c>
      <c r="N1846" s="750" t="s">
        <v>2115</v>
      </c>
      <c r="O1846" s="723" t="s">
        <v>802</v>
      </c>
      <c r="P1846" s="723" t="s">
        <v>229</v>
      </c>
      <c r="Q1846" s="870" t="s">
        <v>230</v>
      </c>
      <c r="R1846" s="723" t="s">
        <v>2856</v>
      </c>
      <c r="S1846" s="723">
        <v>796</v>
      </c>
      <c r="T1846" s="723" t="s">
        <v>232</v>
      </c>
      <c r="U1846" s="820">
        <v>36</v>
      </c>
      <c r="V1846" s="820">
        <v>69500</v>
      </c>
      <c r="W1846" s="820">
        <v>2502000</v>
      </c>
      <c r="X1846" s="820">
        <v>2802240</v>
      </c>
      <c r="Y1846" s="723"/>
      <c r="Z1846" s="1045">
        <v>2016</v>
      </c>
      <c r="AA1846" s="755"/>
      <c r="AB1846" s="756" t="s">
        <v>876</v>
      </c>
      <c r="AC1846" s="756"/>
      <c r="AD1846" s="756"/>
      <c r="AE1846" s="756"/>
      <c r="AF1846" s="756"/>
      <c r="AG1846" s="756" t="s">
        <v>7943</v>
      </c>
      <c r="AH1846" s="756" t="s">
        <v>794</v>
      </c>
      <c r="AI1846" s="803"/>
      <c r="AJ1846" s="803"/>
      <c r="AK1846" s="803"/>
    </row>
    <row r="1847" spans="1:37" s="192" customFormat="1" ht="100.5" customHeight="1">
      <c r="A1847" s="723" t="s">
        <v>7944</v>
      </c>
      <c r="B1847" s="1039" t="s">
        <v>33</v>
      </c>
      <c r="C1847" s="723" t="s">
        <v>7945</v>
      </c>
      <c r="D1847" s="723" t="s">
        <v>6088</v>
      </c>
      <c r="E1847" s="723" t="str">
        <f t="shared" si="62"/>
        <v>Фильтр</v>
      </c>
      <c r="F1847" s="723" t="s">
        <v>4854</v>
      </c>
      <c r="G1847" s="723" t="str">
        <f t="shared" si="63"/>
        <v>к турбокомпрессору</v>
      </c>
      <c r="H1847" s="723"/>
      <c r="I1847" s="723"/>
      <c r="J1847" s="723" t="s">
        <v>1135</v>
      </c>
      <c r="K1847" s="723">
        <v>50</v>
      </c>
      <c r="L1847" s="748">
        <v>711000000</v>
      </c>
      <c r="M1847" s="749" t="s">
        <v>73</v>
      </c>
      <c r="N1847" s="750" t="s">
        <v>2115</v>
      </c>
      <c r="O1847" s="809" t="s">
        <v>4671</v>
      </c>
      <c r="P1847" s="723" t="s">
        <v>229</v>
      </c>
      <c r="Q1847" s="870" t="s">
        <v>230</v>
      </c>
      <c r="R1847" s="723" t="s">
        <v>2856</v>
      </c>
      <c r="S1847" s="723">
        <v>796</v>
      </c>
      <c r="T1847" s="723" t="s">
        <v>232</v>
      </c>
      <c r="U1847" s="820">
        <v>3</v>
      </c>
      <c r="V1847" s="820">
        <v>20758</v>
      </c>
      <c r="W1847" s="820">
        <v>62274</v>
      </c>
      <c r="X1847" s="820">
        <v>69746.880000000005</v>
      </c>
      <c r="Y1847" s="723" t="s">
        <v>4270</v>
      </c>
      <c r="Z1847" s="1045">
        <v>2016</v>
      </c>
      <c r="AA1847" s="755"/>
      <c r="AB1847" s="756" t="s">
        <v>876</v>
      </c>
      <c r="AC1847" s="756"/>
      <c r="AD1847" s="756"/>
      <c r="AE1847" s="756"/>
      <c r="AF1847" s="756"/>
      <c r="AG1847" s="756" t="s">
        <v>7946</v>
      </c>
      <c r="AH1847" s="756" t="s">
        <v>794</v>
      </c>
      <c r="AI1847" s="803"/>
      <c r="AJ1847" s="803"/>
      <c r="AK1847" s="803"/>
    </row>
    <row r="1848" spans="1:37" s="192" customFormat="1" ht="100.5" customHeight="1">
      <c r="A1848" s="723" t="s">
        <v>7947</v>
      </c>
      <c r="B1848" s="1039" t="s">
        <v>33</v>
      </c>
      <c r="C1848" s="723" t="s">
        <v>7948</v>
      </c>
      <c r="D1848" s="723" t="s">
        <v>6088</v>
      </c>
      <c r="E1848" s="723" t="str">
        <f t="shared" si="62"/>
        <v>Фильтр</v>
      </c>
      <c r="F1848" s="723" t="s">
        <v>7949</v>
      </c>
      <c r="G1848" s="723" t="str">
        <f t="shared" si="63"/>
        <v>масляный, для дизель-генераторной установки</v>
      </c>
      <c r="H1848" s="723"/>
      <c r="I1848" s="723"/>
      <c r="J1848" s="723" t="s">
        <v>1135</v>
      </c>
      <c r="K1848" s="723">
        <v>50</v>
      </c>
      <c r="L1848" s="748">
        <v>711000000</v>
      </c>
      <c r="M1848" s="749" t="s">
        <v>73</v>
      </c>
      <c r="N1848" s="750" t="s">
        <v>2115</v>
      </c>
      <c r="O1848" s="809" t="s">
        <v>4671</v>
      </c>
      <c r="P1848" s="723" t="s">
        <v>229</v>
      </c>
      <c r="Q1848" s="870" t="s">
        <v>230</v>
      </c>
      <c r="R1848" s="723" t="s">
        <v>2856</v>
      </c>
      <c r="S1848" s="723">
        <v>796</v>
      </c>
      <c r="T1848" s="723" t="s">
        <v>232</v>
      </c>
      <c r="U1848" s="820">
        <v>8</v>
      </c>
      <c r="V1848" s="820">
        <v>20000</v>
      </c>
      <c r="W1848" s="820">
        <v>160000</v>
      </c>
      <c r="X1848" s="820">
        <v>179200</v>
      </c>
      <c r="Y1848" s="723" t="s">
        <v>4270</v>
      </c>
      <c r="Z1848" s="1045">
        <v>2016</v>
      </c>
      <c r="AA1848" s="755"/>
      <c r="AB1848" s="756" t="s">
        <v>876</v>
      </c>
      <c r="AC1848" s="756"/>
      <c r="AD1848" s="756"/>
      <c r="AE1848" s="756"/>
      <c r="AF1848" s="756"/>
      <c r="AG1848" s="756" t="s">
        <v>7950</v>
      </c>
      <c r="AH1848" s="756" t="s">
        <v>794</v>
      </c>
      <c r="AI1848" s="803"/>
      <c r="AJ1848" s="803"/>
      <c r="AK1848" s="803"/>
    </row>
    <row r="1849" spans="1:37" s="192" customFormat="1" ht="100.5" customHeight="1">
      <c r="A1849" s="723" t="s">
        <v>7951</v>
      </c>
      <c r="B1849" s="1039" t="s">
        <v>33</v>
      </c>
      <c r="C1849" s="723" t="s">
        <v>7948</v>
      </c>
      <c r="D1849" s="723" t="s">
        <v>6088</v>
      </c>
      <c r="E1849" s="723" t="str">
        <f t="shared" si="62"/>
        <v>Фильтр</v>
      </c>
      <c r="F1849" s="723" t="s">
        <v>7949</v>
      </c>
      <c r="G1849" s="723" t="str">
        <f t="shared" si="63"/>
        <v>масляный, для дизель-генераторной установки</v>
      </c>
      <c r="H1849" s="723"/>
      <c r="I1849" s="723"/>
      <c r="J1849" s="723" t="s">
        <v>1135</v>
      </c>
      <c r="K1849" s="723">
        <v>50</v>
      </c>
      <c r="L1849" s="748">
        <v>711000000</v>
      </c>
      <c r="M1849" s="749" t="s">
        <v>73</v>
      </c>
      <c r="N1849" s="750" t="s">
        <v>2115</v>
      </c>
      <c r="O1849" s="809" t="s">
        <v>4668</v>
      </c>
      <c r="P1849" s="723" t="s">
        <v>229</v>
      </c>
      <c r="Q1849" s="870" t="s">
        <v>230</v>
      </c>
      <c r="R1849" s="723" t="s">
        <v>2856</v>
      </c>
      <c r="S1849" s="723">
        <v>796</v>
      </c>
      <c r="T1849" s="723" t="s">
        <v>232</v>
      </c>
      <c r="U1849" s="820">
        <v>8</v>
      </c>
      <c r="V1849" s="820">
        <v>10000</v>
      </c>
      <c r="W1849" s="820">
        <v>80000</v>
      </c>
      <c r="X1849" s="820">
        <v>89600</v>
      </c>
      <c r="Y1849" s="723" t="s">
        <v>4270</v>
      </c>
      <c r="Z1849" s="1045">
        <v>2016</v>
      </c>
      <c r="AA1849" s="755"/>
      <c r="AB1849" s="756" t="s">
        <v>876</v>
      </c>
      <c r="AC1849" s="756"/>
      <c r="AD1849" s="756"/>
      <c r="AE1849" s="756"/>
      <c r="AF1849" s="756"/>
      <c r="AG1849" s="756" t="s">
        <v>7952</v>
      </c>
      <c r="AH1849" s="756" t="s">
        <v>794</v>
      </c>
      <c r="AI1849" s="803"/>
      <c r="AJ1849" s="803"/>
      <c r="AK1849" s="803"/>
    </row>
    <row r="1850" spans="1:37" s="192" customFormat="1" ht="100.5" customHeight="1">
      <c r="A1850" s="723" t="s">
        <v>7953</v>
      </c>
      <c r="B1850" s="1039" t="s">
        <v>33</v>
      </c>
      <c r="C1850" s="723" t="s">
        <v>7948</v>
      </c>
      <c r="D1850" s="723" t="s">
        <v>6088</v>
      </c>
      <c r="E1850" s="723" t="str">
        <f t="shared" si="62"/>
        <v>Фильтр</v>
      </c>
      <c r="F1850" s="723" t="s">
        <v>7949</v>
      </c>
      <c r="G1850" s="723" t="str">
        <f t="shared" si="63"/>
        <v>масляный, для дизель-генераторной установки</v>
      </c>
      <c r="H1850" s="723"/>
      <c r="I1850" s="723"/>
      <c r="J1850" s="723" t="s">
        <v>1135</v>
      </c>
      <c r="K1850" s="723">
        <v>50</v>
      </c>
      <c r="L1850" s="748">
        <v>711000000</v>
      </c>
      <c r="M1850" s="749" t="s">
        <v>73</v>
      </c>
      <c r="N1850" s="750" t="s">
        <v>2115</v>
      </c>
      <c r="O1850" s="809" t="s">
        <v>4668</v>
      </c>
      <c r="P1850" s="723" t="s">
        <v>229</v>
      </c>
      <c r="Q1850" s="870" t="s">
        <v>230</v>
      </c>
      <c r="R1850" s="723" t="s">
        <v>2856</v>
      </c>
      <c r="S1850" s="723">
        <v>796</v>
      </c>
      <c r="T1850" s="723" t="s">
        <v>232</v>
      </c>
      <c r="U1850" s="820">
        <v>3</v>
      </c>
      <c r="V1850" s="820">
        <v>15000</v>
      </c>
      <c r="W1850" s="820">
        <v>45000</v>
      </c>
      <c r="X1850" s="820">
        <v>50400</v>
      </c>
      <c r="Y1850" s="723" t="s">
        <v>4270</v>
      </c>
      <c r="Z1850" s="1045">
        <v>2016</v>
      </c>
      <c r="AA1850" s="755"/>
      <c r="AB1850" s="756" t="s">
        <v>876</v>
      </c>
      <c r="AC1850" s="756"/>
      <c r="AD1850" s="756"/>
      <c r="AE1850" s="756"/>
      <c r="AF1850" s="756"/>
      <c r="AG1850" s="756" t="s">
        <v>7954</v>
      </c>
      <c r="AH1850" s="756" t="s">
        <v>794</v>
      </c>
      <c r="AI1850" s="803"/>
      <c r="AJ1850" s="803"/>
      <c r="AK1850" s="803"/>
    </row>
    <row r="1851" spans="1:37" s="192" customFormat="1" ht="100.5" customHeight="1">
      <c r="A1851" s="723" t="s">
        <v>7955</v>
      </c>
      <c r="B1851" s="1039" t="s">
        <v>33</v>
      </c>
      <c r="C1851" s="723" t="s">
        <v>7956</v>
      </c>
      <c r="D1851" s="723" t="s">
        <v>6088</v>
      </c>
      <c r="E1851" s="723" t="str">
        <f t="shared" si="62"/>
        <v>Фильтр</v>
      </c>
      <c r="F1851" s="723" t="s">
        <v>7957</v>
      </c>
      <c r="G1851" s="723" t="str">
        <f t="shared" si="63"/>
        <v>воздушный, для дизель-генераторов морских судов</v>
      </c>
      <c r="H1851" s="723"/>
      <c r="I1851" s="723"/>
      <c r="J1851" s="723" t="s">
        <v>1135</v>
      </c>
      <c r="K1851" s="723">
        <v>50</v>
      </c>
      <c r="L1851" s="748">
        <v>711000000</v>
      </c>
      <c r="M1851" s="749" t="s">
        <v>73</v>
      </c>
      <c r="N1851" s="750" t="s">
        <v>2115</v>
      </c>
      <c r="O1851" s="809" t="s">
        <v>4668</v>
      </c>
      <c r="P1851" s="723" t="s">
        <v>229</v>
      </c>
      <c r="Q1851" s="870" t="s">
        <v>230</v>
      </c>
      <c r="R1851" s="723" t="s">
        <v>2856</v>
      </c>
      <c r="S1851" s="723">
        <v>796</v>
      </c>
      <c r="T1851" s="723" t="s">
        <v>232</v>
      </c>
      <c r="U1851" s="820">
        <v>8</v>
      </c>
      <c r="V1851" s="820">
        <v>70000</v>
      </c>
      <c r="W1851" s="820">
        <v>560000</v>
      </c>
      <c r="X1851" s="820">
        <v>627200</v>
      </c>
      <c r="Y1851" s="723" t="s">
        <v>4270</v>
      </c>
      <c r="Z1851" s="1045">
        <v>2016</v>
      </c>
      <c r="AA1851" s="755"/>
      <c r="AB1851" s="756" t="s">
        <v>876</v>
      </c>
      <c r="AC1851" s="756"/>
      <c r="AD1851" s="756"/>
      <c r="AE1851" s="756"/>
      <c r="AF1851" s="756"/>
      <c r="AG1851" s="756" t="s">
        <v>7958</v>
      </c>
      <c r="AH1851" s="756" t="s">
        <v>794</v>
      </c>
      <c r="AI1851" s="803"/>
      <c r="AJ1851" s="803"/>
      <c r="AK1851" s="803"/>
    </row>
    <row r="1852" spans="1:37" s="192" customFormat="1" ht="100.5" customHeight="1">
      <c r="A1852" s="723" t="s">
        <v>7959</v>
      </c>
      <c r="B1852" s="748" t="s">
        <v>33</v>
      </c>
      <c r="C1852" s="1039" t="s">
        <v>7960</v>
      </c>
      <c r="D1852" s="748" t="s">
        <v>944</v>
      </c>
      <c r="E1852" s="748" t="s">
        <v>944</v>
      </c>
      <c r="F1852" s="1039" t="s">
        <v>7961</v>
      </c>
      <c r="G1852" s="1039" t="s">
        <v>7961</v>
      </c>
      <c r="H1852" s="1039"/>
      <c r="I1852" s="1039"/>
      <c r="J1852" s="748" t="s">
        <v>1135</v>
      </c>
      <c r="K1852" s="1039">
        <v>70</v>
      </c>
      <c r="L1852" s="762">
        <v>471010000</v>
      </c>
      <c r="M1852" s="1003" t="s">
        <v>125</v>
      </c>
      <c r="N1852" s="773" t="s">
        <v>2115</v>
      </c>
      <c r="O1852" s="748" t="s">
        <v>236</v>
      </c>
      <c r="P1852" s="748" t="s">
        <v>229</v>
      </c>
      <c r="Q1852" s="870" t="s">
        <v>230</v>
      </c>
      <c r="R1852" s="723" t="s">
        <v>4370</v>
      </c>
      <c r="S1852" s="748">
        <v>166</v>
      </c>
      <c r="T1852" s="748" t="s">
        <v>902</v>
      </c>
      <c r="U1852" s="1043">
        <v>316.60000000000002</v>
      </c>
      <c r="V1852" s="1043">
        <v>800</v>
      </c>
      <c r="W1852" s="1043">
        <v>253280.00000000003</v>
      </c>
      <c r="X1852" s="1043">
        <f>W1852*1.12</f>
        <v>283673.60000000003</v>
      </c>
      <c r="Y1852" s="1043" t="s">
        <v>4270</v>
      </c>
      <c r="Z1852" s="748">
        <v>2016</v>
      </c>
      <c r="AA1852" s="1047"/>
      <c r="AB1852" s="794" t="s">
        <v>876</v>
      </c>
      <c r="AC1852" s="756"/>
      <c r="AD1852" s="756"/>
      <c r="AE1852" s="756"/>
      <c r="AF1852" s="756"/>
      <c r="AG1852" s="794" t="s">
        <v>7962</v>
      </c>
      <c r="AH1852" s="794" t="s">
        <v>794</v>
      </c>
      <c r="AI1852" s="756">
        <v>210021846</v>
      </c>
      <c r="AJ1852" s="756"/>
      <c r="AK1852" s="816"/>
    </row>
    <row r="1853" spans="1:37" s="550" customFormat="1" ht="100.5" customHeight="1">
      <c r="A1853" s="843" t="s">
        <v>7963</v>
      </c>
      <c r="B1853" s="942" t="s">
        <v>33</v>
      </c>
      <c r="C1853" s="1078" t="s">
        <v>7964</v>
      </c>
      <c r="D1853" s="942" t="s">
        <v>950</v>
      </c>
      <c r="E1853" s="942" t="s">
        <v>950</v>
      </c>
      <c r="F1853" s="1078" t="s">
        <v>7965</v>
      </c>
      <c r="G1853" s="1078" t="s">
        <v>7965</v>
      </c>
      <c r="H1853" s="1078"/>
      <c r="I1853" s="1078"/>
      <c r="J1853" s="942" t="s">
        <v>1135</v>
      </c>
      <c r="K1853" s="1078">
        <v>70</v>
      </c>
      <c r="L1853" s="903">
        <v>471010000</v>
      </c>
      <c r="M1853" s="843" t="s">
        <v>125</v>
      </c>
      <c r="N1853" s="843" t="s">
        <v>2115</v>
      </c>
      <c r="O1853" s="942" t="s">
        <v>236</v>
      </c>
      <c r="P1853" s="942" t="s">
        <v>229</v>
      </c>
      <c r="Q1853" s="1062" t="s">
        <v>230</v>
      </c>
      <c r="R1853" s="843" t="s">
        <v>4370</v>
      </c>
      <c r="S1853" s="942">
        <v>166</v>
      </c>
      <c r="T1853" s="942" t="s">
        <v>902</v>
      </c>
      <c r="U1853" s="1151">
        <v>22.9</v>
      </c>
      <c r="V1853" s="1151">
        <v>1000</v>
      </c>
      <c r="W1853" s="1151">
        <v>0</v>
      </c>
      <c r="X1853" s="1151">
        <v>0</v>
      </c>
      <c r="Y1853" s="1151" t="s">
        <v>4270</v>
      </c>
      <c r="Z1853" s="942">
        <v>2016</v>
      </c>
      <c r="AA1853" s="1346"/>
      <c r="AB1853" s="893" t="s">
        <v>876</v>
      </c>
      <c r="AC1853" s="894"/>
      <c r="AD1853" s="894"/>
      <c r="AE1853" s="894"/>
      <c r="AF1853" s="894"/>
      <c r="AG1853" s="893" t="s">
        <v>7966</v>
      </c>
      <c r="AH1853" s="893" t="s">
        <v>794</v>
      </c>
      <c r="AI1853" s="894">
        <v>210021848</v>
      </c>
      <c r="AJ1853" s="894"/>
      <c r="AK1853" s="895"/>
    </row>
    <row r="1854" spans="1:37" s="1243" customFormat="1" ht="99.75" customHeight="1">
      <c r="A1854" s="1201" t="s">
        <v>13725</v>
      </c>
      <c r="B1854" s="1254" t="s">
        <v>33</v>
      </c>
      <c r="C1854" s="1270" t="s">
        <v>7964</v>
      </c>
      <c r="D1854" s="1254" t="s">
        <v>950</v>
      </c>
      <c r="E1854" s="1254" t="s">
        <v>950</v>
      </c>
      <c r="F1854" s="1270" t="s">
        <v>7965</v>
      </c>
      <c r="G1854" s="1270" t="s">
        <v>7965</v>
      </c>
      <c r="H1854" s="1270"/>
      <c r="I1854" s="1270"/>
      <c r="J1854" s="1254" t="s">
        <v>1135</v>
      </c>
      <c r="K1854" s="1270">
        <v>70</v>
      </c>
      <c r="L1854" s="1265">
        <v>471010000</v>
      </c>
      <c r="M1854" s="1343" t="s">
        <v>125</v>
      </c>
      <c r="N1854" s="1195" t="s">
        <v>2035</v>
      </c>
      <c r="O1854" s="1254" t="s">
        <v>236</v>
      </c>
      <c r="P1854" s="1254" t="s">
        <v>229</v>
      </c>
      <c r="Q1854" s="1256" t="s">
        <v>230</v>
      </c>
      <c r="R1854" s="1201" t="s">
        <v>4370</v>
      </c>
      <c r="S1854" s="1254">
        <v>166</v>
      </c>
      <c r="T1854" s="1254" t="s">
        <v>902</v>
      </c>
      <c r="U1854" s="1262">
        <v>22.9</v>
      </c>
      <c r="V1854" s="1262">
        <v>1000</v>
      </c>
      <c r="W1854" s="1262">
        <v>22900</v>
      </c>
      <c r="X1854" s="1262">
        <f>W1854*1.12</f>
        <v>25648.000000000004</v>
      </c>
      <c r="Y1854" s="1262"/>
      <c r="Z1854" s="1254">
        <v>2016</v>
      </c>
      <c r="AA1854" s="1201">
        <v>22</v>
      </c>
      <c r="AB1854" s="1259" t="s">
        <v>876</v>
      </c>
      <c r="AC1854" s="1180"/>
      <c r="AD1854" s="1180"/>
      <c r="AE1854" s="1180"/>
      <c r="AF1854" s="1180"/>
      <c r="AG1854" s="1259" t="s">
        <v>7966</v>
      </c>
      <c r="AH1854" s="1259" t="s">
        <v>794</v>
      </c>
      <c r="AI1854" s="1180">
        <v>210021848</v>
      </c>
      <c r="AJ1854" s="1180"/>
      <c r="AK1854" s="1180" t="s">
        <v>13668</v>
      </c>
    </row>
    <row r="1855" spans="1:37" s="192" customFormat="1" ht="100.5" customHeight="1">
      <c r="A1855" s="723" t="s">
        <v>7967</v>
      </c>
      <c r="B1855" s="773" t="s">
        <v>33</v>
      </c>
      <c r="C1855" s="723" t="s">
        <v>7968</v>
      </c>
      <c r="D1855" s="723" t="s">
        <v>7969</v>
      </c>
      <c r="E1855" s="723" t="s">
        <v>7969</v>
      </c>
      <c r="F1855" s="1046" t="s">
        <v>7970</v>
      </c>
      <c r="G1855" s="1046" t="str">
        <f>F1855</f>
        <v>технический, марка А, ГОСТ 5457-75</v>
      </c>
      <c r="H1855" s="723"/>
      <c r="I1855" s="723"/>
      <c r="J1855" s="773" t="s">
        <v>1135</v>
      </c>
      <c r="K1855" s="723">
        <v>100</v>
      </c>
      <c r="L1855" s="1038">
        <v>231010000</v>
      </c>
      <c r="M1855" s="1038" t="s">
        <v>128</v>
      </c>
      <c r="N1855" s="773" t="s">
        <v>2115</v>
      </c>
      <c r="O1855" s="773" t="s">
        <v>7971</v>
      </c>
      <c r="P1855" s="773" t="s">
        <v>229</v>
      </c>
      <c r="Q1855" s="870" t="s">
        <v>230</v>
      </c>
      <c r="R1855" s="723" t="s">
        <v>4370</v>
      </c>
      <c r="S1855" s="723">
        <v>5108</v>
      </c>
      <c r="T1855" s="723" t="s">
        <v>4728</v>
      </c>
      <c r="U1855" s="1048">
        <v>37</v>
      </c>
      <c r="V1855" s="929">
        <v>40000</v>
      </c>
      <c r="W1855" s="820">
        <v>1480000</v>
      </c>
      <c r="X1855" s="929">
        <f>W1855*1.12</f>
        <v>1657600.0000000002</v>
      </c>
      <c r="Y1855" s="1043" t="s">
        <v>4270</v>
      </c>
      <c r="Z1855" s="723">
        <v>2016</v>
      </c>
      <c r="AA1855" s="723"/>
      <c r="AB1855" s="794" t="s">
        <v>876</v>
      </c>
      <c r="AC1855" s="756"/>
      <c r="AD1855" s="756"/>
      <c r="AE1855" s="756"/>
      <c r="AF1855" s="756"/>
      <c r="AG1855" s="756" t="s">
        <v>7972</v>
      </c>
      <c r="AH1855" s="756" t="s">
        <v>794</v>
      </c>
      <c r="AI1855" s="756">
        <v>210015963</v>
      </c>
      <c r="AJ1855" s="756" t="s">
        <v>7973</v>
      </c>
      <c r="AK1855" s="758"/>
    </row>
    <row r="1856" spans="1:37" s="192" customFormat="1" ht="100.5" customHeight="1">
      <c r="A1856" s="723" t="s">
        <v>7974</v>
      </c>
      <c r="B1856" s="773" t="s">
        <v>33</v>
      </c>
      <c r="C1856" s="723" t="s">
        <v>7968</v>
      </c>
      <c r="D1856" s="723" t="s">
        <v>7969</v>
      </c>
      <c r="E1856" s="723" t="s">
        <v>7969</v>
      </c>
      <c r="F1856" s="723" t="s">
        <v>7970</v>
      </c>
      <c r="G1856" s="1046" t="str">
        <f t="shared" ref="G1856:G1876" si="64">F1856</f>
        <v>технический, марка А, ГОСТ 5457-75</v>
      </c>
      <c r="H1856" s="723"/>
      <c r="I1856" s="723"/>
      <c r="J1856" s="773" t="s">
        <v>1135</v>
      </c>
      <c r="K1856" s="723">
        <v>100</v>
      </c>
      <c r="L1856" s="1049">
        <v>751000000</v>
      </c>
      <c r="M1856" s="1050" t="s">
        <v>83</v>
      </c>
      <c r="N1856" s="773" t="s">
        <v>2115</v>
      </c>
      <c r="O1856" s="773" t="s">
        <v>1086</v>
      </c>
      <c r="P1856" s="773" t="s">
        <v>229</v>
      </c>
      <c r="Q1856" s="870" t="s">
        <v>230</v>
      </c>
      <c r="R1856" s="723" t="s">
        <v>4370</v>
      </c>
      <c r="S1856" s="723">
        <v>5108</v>
      </c>
      <c r="T1856" s="723" t="s">
        <v>4728</v>
      </c>
      <c r="U1856" s="1048">
        <v>6</v>
      </c>
      <c r="V1856" s="929">
        <v>40000</v>
      </c>
      <c r="W1856" s="820">
        <v>240000</v>
      </c>
      <c r="X1856" s="929">
        <f t="shared" ref="X1856:X1876" si="65">W1856*1.12</f>
        <v>268800</v>
      </c>
      <c r="Y1856" s="1043" t="s">
        <v>4270</v>
      </c>
      <c r="Z1856" s="723">
        <v>2016</v>
      </c>
      <c r="AA1856" s="723"/>
      <c r="AB1856" s="794" t="s">
        <v>876</v>
      </c>
      <c r="AC1856" s="756"/>
      <c r="AD1856" s="756"/>
      <c r="AE1856" s="756"/>
      <c r="AF1856" s="756"/>
      <c r="AG1856" s="756" t="s">
        <v>7975</v>
      </c>
      <c r="AH1856" s="756" t="s">
        <v>794</v>
      </c>
      <c r="AI1856" s="756">
        <v>210015963</v>
      </c>
      <c r="AJ1856" s="756" t="s">
        <v>7973</v>
      </c>
      <c r="AK1856" s="756"/>
    </row>
    <row r="1857" spans="1:37" s="192" customFormat="1" ht="100.5" customHeight="1">
      <c r="A1857" s="723" t="s">
        <v>7976</v>
      </c>
      <c r="B1857" s="773" t="s">
        <v>33</v>
      </c>
      <c r="C1857" s="723" t="s">
        <v>7968</v>
      </c>
      <c r="D1857" s="723" t="s">
        <v>7969</v>
      </c>
      <c r="E1857" s="723" t="s">
        <v>7969</v>
      </c>
      <c r="F1857" s="723" t="s">
        <v>7970</v>
      </c>
      <c r="G1857" s="1046" t="str">
        <f t="shared" si="64"/>
        <v>технический, марка А, ГОСТ 5457-75</v>
      </c>
      <c r="H1857" s="723"/>
      <c r="I1857" s="723"/>
      <c r="J1857" s="773" t="s">
        <v>1135</v>
      </c>
      <c r="K1857" s="723">
        <v>100</v>
      </c>
      <c r="L1857" s="1051">
        <v>431010000</v>
      </c>
      <c r="M1857" s="1052" t="s">
        <v>129</v>
      </c>
      <c r="N1857" s="773" t="s">
        <v>2115</v>
      </c>
      <c r="O1857" s="773" t="s">
        <v>1960</v>
      </c>
      <c r="P1857" s="773" t="s">
        <v>229</v>
      </c>
      <c r="Q1857" s="870" t="s">
        <v>230</v>
      </c>
      <c r="R1857" s="723" t="s">
        <v>4370</v>
      </c>
      <c r="S1857" s="723">
        <v>5108</v>
      </c>
      <c r="T1857" s="723" t="s">
        <v>4728</v>
      </c>
      <c r="U1857" s="1048">
        <v>1</v>
      </c>
      <c r="V1857" s="929">
        <v>40000</v>
      </c>
      <c r="W1857" s="820">
        <v>40000</v>
      </c>
      <c r="X1857" s="929">
        <f t="shared" si="65"/>
        <v>44800.000000000007</v>
      </c>
      <c r="Y1857" s="1043" t="s">
        <v>4270</v>
      </c>
      <c r="Z1857" s="723">
        <v>2016</v>
      </c>
      <c r="AA1857" s="723"/>
      <c r="AB1857" s="794" t="s">
        <v>876</v>
      </c>
      <c r="AC1857" s="756"/>
      <c r="AD1857" s="756"/>
      <c r="AE1857" s="756"/>
      <c r="AF1857" s="756"/>
      <c r="AG1857" s="756" t="s">
        <v>7977</v>
      </c>
      <c r="AH1857" s="756" t="s">
        <v>794</v>
      </c>
      <c r="AI1857" s="756">
        <v>210015963</v>
      </c>
      <c r="AJ1857" s="756" t="s">
        <v>7973</v>
      </c>
      <c r="AK1857" s="756"/>
    </row>
    <row r="1858" spans="1:37" s="192" customFormat="1" ht="100.5" customHeight="1">
      <c r="A1858" s="723" t="s">
        <v>7978</v>
      </c>
      <c r="B1858" s="773" t="s">
        <v>33</v>
      </c>
      <c r="C1858" s="723" t="s">
        <v>7968</v>
      </c>
      <c r="D1858" s="723" t="s">
        <v>7969</v>
      </c>
      <c r="E1858" s="723" t="s">
        <v>7969</v>
      </c>
      <c r="F1858" s="723" t="s">
        <v>7970</v>
      </c>
      <c r="G1858" s="1046" t="str">
        <f t="shared" si="64"/>
        <v>технический, марка А, ГОСТ 5457-75</v>
      </c>
      <c r="H1858" s="723"/>
      <c r="I1858" s="723"/>
      <c r="J1858" s="773" t="s">
        <v>1135</v>
      </c>
      <c r="K1858" s="723">
        <v>100</v>
      </c>
      <c r="L1858" s="1052">
        <v>471010000</v>
      </c>
      <c r="M1858" s="1052" t="s">
        <v>125</v>
      </c>
      <c r="N1858" s="773" t="s">
        <v>2115</v>
      </c>
      <c r="O1858" s="773" t="s">
        <v>236</v>
      </c>
      <c r="P1858" s="773" t="s">
        <v>229</v>
      </c>
      <c r="Q1858" s="870" t="s">
        <v>230</v>
      </c>
      <c r="R1858" s="723" t="s">
        <v>4370</v>
      </c>
      <c r="S1858" s="723">
        <v>5108</v>
      </c>
      <c r="T1858" s="723" t="s">
        <v>4728</v>
      </c>
      <c r="U1858" s="1048">
        <v>63</v>
      </c>
      <c r="V1858" s="929">
        <v>40000</v>
      </c>
      <c r="W1858" s="820">
        <v>2520000</v>
      </c>
      <c r="X1858" s="929">
        <f t="shared" si="65"/>
        <v>2822400.0000000005</v>
      </c>
      <c r="Y1858" s="1043" t="s">
        <v>4270</v>
      </c>
      <c r="Z1858" s="723">
        <v>2016</v>
      </c>
      <c r="AA1858" s="723"/>
      <c r="AB1858" s="794" t="s">
        <v>876</v>
      </c>
      <c r="AC1858" s="756"/>
      <c r="AD1858" s="756"/>
      <c r="AE1858" s="756"/>
      <c r="AF1858" s="756"/>
      <c r="AG1858" s="756" t="s">
        <v>7979</v>
      </c>
      <c r="AH1858" s="756" t="s">
        <v>794</v>
      </c>
      <c r="AI1858" s="756">
        <v>210015963</v>
      </c>
      <c r="AJ1858" s="756" t="s">
        <v>7973</v>
      </c>
      <c r="AK1858" s="756"/>
    </row>
    <row r="1859" spans="1:37" s="192" customFormat="1" ht="100.5" customHeight="1">
      <c r="A1859" s="723" t="s">
        <v>7980</v>
      </c>
      <c r="B1859" s="773" t="s">
        <v>33</v>
      </c>
      <c r="C1859" s="723" t="s">
        <v>7968</v>
      </c>
      <c r="D1859" s="723" t="s">
        <v>7969</v>
      </c>
      <c r="E1859" s="723" t="s">
        <v>7969</v>
      </c>
      <c r="F1859" s="723" t="s">
        <v>7970</v>
      </c>
      <c r="G1859" s="1046" t="str">
        <f t="shared" si="64"/>
        <v>технический, марка А, ГОСТ 5457-75</v>
      </c>
      <c r="H1859" s="723"/>
      <c r="I1859" s="723"/>
      <c r="J1859" s="773" t="s">
        <v>1135</v>
      </c>
      <c r="K1859" s="723">
        <v>100</v>
      </c>
      <c r="L1859" s="95">
        <v>311010000</v>
      </c>
      <c r="M1859" s="723" t="s">
        <v>342</v>
      </c>
      <c r="N1859" s="773" t="s">
        <v>2115</v>
      </c>
      <c r="O1859" s="773" t="s">
        <v>808</v>
      </c>
      <c r="P1859" s="773" t="s">
        <v>229</v>
      </c>
      <c r="Q1859" s="870" t="s">
        <v>230</v>
      </c>
      <c r="R1859" s="723" t="s">
        <v>4370</v>
      </c>
      <c r="S1859" s="723">
        <v>5108</v>
      </c>
      <c r="T1859" s="723" t="s">
        <v>4728</v>
      </c>
      <c r="U1859" s="1048">
        <v>10</v>
      </c>
      <c r="V1859" s="929">
        <v>40000</v>
      </c>
      <c r="W1859" s="820">
        <v>400000</v>
      </c>
      <c r="X1859" s="929">
        <f t="shared" si="65"/>
        <v>448000.00000000006</v>
      </c>
      <c r="Y1859" s="1043" t="s">
        <v>4270</v>
      </c>
      <c r="Z1859" s="723">
        <v>2016</v>
      </c>
      <c r="AA1859" s="723"/>
      <c r="AB1859" s="794" t="s">
        <v>876</v>
      </c>
      <c r="AC1859" s="756"/>
      <c r="AD1859" s="756"/>
      <c r="AE1859" s="756"/>
      <c r="AF1859" s="756"/>
      <c r="AG1859" s="756" t="s">
        <v>7981</v>
      </c>
      <c r="AH1859" s="756" t="s">
        <v>794</v>
      </c>
      <c r="AI1859" s="756">
        <v>210015963</v>
      </c>
      <c r="AJ1859" s="756" t="s">
        <v>7973</v>
      </c>
      <c r="AK1859" s="756"/>
    </row>
    <row r="1860" spans="1:37" s="192" customFormat="1" ht="100.5" customHeight="1">
      <c r="A1860" s="723" t="s">
        <v>7982</v>
      </c>
      <c r="B1860" s="773" t="s">
        <v>33</v>
      </c>
      <c r="C1860" s="723" t="s">
        <v>7968</v>
      </c>
      <c r="D1860" s="723" t="s">
        <v>7969</v>
      </c>
      <c r="E1860" s="723" t="s">
        <v>7969</v>
      </c>
      <c r="F1860" s="723" t="s">
        <v>7970</v>
      </c>
      <c r="G1860" s="1046" t="str">
        <f t="shared" si="64"/>
        <v>технический, марка А, ГОСТ 5457-75</v>
      </c>
      <c r="H1860" s="723"/>
      <c r="I1860" s="723"/>
      <c r="J1860" s="773" t="s">
        <v>1135</v>
      </c>
      <c r="K1860" s="723">
        <v>100</v>
      </c>
      <c r="L1860" s="745">
        <v>391010000</v>
      </c>
      <c r="M1860" s="745" t="s">
        <v>341</v>
      </c>
      <c r="N1860" s="773" t="s">
        <v>2115</v>
      </c>
      <c r="O1860" s="773" t="s">
        <v>1967</v>
      </c>
      <c r="P1860" s="773" t="s">
        <v>229</v>
      </c>
      <c r="Q1860" s="870" t="s">
        <v>230</v>
      </c>
      <c r="R1860" s="723" t="s">
        <v>4370</v>
      </c>
      <c r="S1860" s="723">
        <v>5108</v>
      </c>
      <c r="T1860" s="723" t="s">
        <v>4728</v>
      </c>
      <c r="U1860" s="1048">
        <v>1</v>
      </c>
      <c r="V1860" s="929">
        <v>40000</v>
      </c>
      <c r="W1860" s="820">
        <v>40000</v>
      </c>
      <c r="X1860" s="929">
        <f t="shared" si="65"/>
        <v>44800.000000000007</v>
      </c>
      <c r="Y1860" s="1043" t="s">
        <v>4270</v>
      </c>
      <c r="Z1860" s="723">
        <v>2016</v>
      </c>
      <c r="AA1860" s="723"/>
      <c r="AB1860" s="794" t="s">
        <v>876</v>
      </c>
      <c r="AC1860" s="756"/>
      <c r="AD1860" s="756"/>
      <c r="AE1860" s="756"/>
      <c r="AF1860" s="756"/>
      <c r="AG1860" s="756" t="s">
        <v>7983</v>
      </c>
      <c r="AH1860" s="756" t="s">
        <v>794</v>
      </c>
      <c r="AI1860" s="756">
        <v>210015963</v>
      </c>
      <c r="AJ1860" s="756" t="s">
        <v>7973</v>
      </c>
      <c r="AK1860" s="756"/>
    </row>
    <row r="1861" spans="1:37" s="550" customFormat="1" ht="100.5" customHeight="1">
      <c r="A1861" s="843" t="s">
        <v>7984</v>
      </c>
      <c r="B1861" s="843" t="s">
        <v>33</v>
      </c>
      <c r="C1861" s="843" t="s">
        <v>7968</v>
      </c>
      <c r="D1861" s="843" t="s">
        <v>7969</v>
      </c>
      <c r="E1861" s="843" t="s">
        <v>7969</v>
      </c>
      <c r="F1861" s="843" t="s">
        <v>7970</v>
      </c>
      <c r="G1861" s="898" t="str">
        <f t="shared" si="64"/>
        <v>технический, марка А, ГОСТ 5457-75</v>
      </c>
      <c r="H1861" s="843"/>
      <c r="I1861" s="843"/>
      <c r="J1861" s="843" t="s">
        <v>1135</v>
      </c>
      <c r="K1861" s="843">
        <v>100</v>
      </c>
      <c r="L1861" s="997">
        <v>511010000</v>
      </c>
      <c r="M1861" s="1149" t="s">
        <v>131</v>
      </c>
      <c r="N1861" s="843" t="s">
        <v>2115</v>
      </c>
      <c r="O1861" s="843" t="s">
        <v>700</v>
      </c>
      <c r="P1861" s="843" t="s">
        <v>229</v>
      </c>
      <c r="Q1861" s="1062" t="s">
        <v>230</v>
      </c>
      <c r="R1861" s="843" t="s">
        <v>4370</v>
      </c>
      <c r="S1861" s="843">
        <v>5108</v>
      </c>
      <c r="T1861" s="843" t="s">
        <v>4728</v>
      </c>
      <c r="U1861" s="1150">
        <v>29</v>
      </c>
      <c r="V1861" s="939">
        <v>40000</v>
      </c>
      <c r="W1861" s="927">
        <v>0</v>
      </c>
      <c r="X1861" s="944">
        <v>0</v>
      </c>
      <c r="Y1861" s="1151" t="s">
        <v>4270</v>
      </c>
      <c r="Z1861" s="843">
        <v>2016</v>
      </c>
      <c r="AA1861" s="843"/>
      <c r="AB1861" s="893" t="s">
        <v>876</v>
      </c>
      <c r="AC1861" s="894"/>
      <c r="AD1861" s="894"/>
      <c r="AE1861" s="894"/>
      <c r="AF1861" s="894"/>
      <c r="AG1861" s="894" t="s">
        <v>7985</v>
      </c>
      <c r="AH1861" s="894" t="s">
        <v>794</v>
      </c>
      <c r="AI1861" s="894">
        <v>210015963</v>
      </c>
      <c r="AJ1861" s="894" t="s">
        <v>7973</v>
      </c>
      <c r="AK1861" s="894"/>
    </row>
    <row r="1862" spans="1:37" s="550" customFormat="1" ht="100.5" customHeight="1">
      <c r="A1862" s="843" t="s">
        <v>13460</v>
      </c>
      <c r="B1862" s="843" t="s">
        <v>33</v>
      </c>
      <c r="C1862" s="843" t="s">
        <v>7968</v>
      </c>
      <c r="D1862" s="843" t="s">
        <v>7969</v>
      </c>
      <c r="E1862" s="843" t="s">
        <v>7969</v>
      </c>
      <c r="F1862" s="843" t="s">
        <v>7970</v>
      </c>
      <c r="G1862" s="898" t="str">
        <f t="shared" ref="G1862" si="66">F1862</f>
        <v>технический, марка А, ГОСТ 5457-75</v>
      </c>
      <c r="H1862" s="843"/>
      <c r="I1862" s="843"/>
      <c r="J1862" s="843" t="s">
        <v>1135</v>
      </c>
      <c r="K1862" s="843">
        <v>100</v>
      </c>
      <c r="L1862" s="997">
        <v>511010000</v>
      </c>
      <c r="M1862" s="1149" t="s">
        <v>131</v>
      </c>
      <c r="N1862" s="843" t="s">
        <v>2115</v>
      </c>
      <c r="O1862" s="843" t="s">
        <v>700</v>
      </c>
      <c r="P1862" s="843" t="s">
        <v>229</v>
      </c>
      <c r="Q1862" s="1062" t="s">
        <v>230</v>
      </c>
      <c r="R1862" s="843" t="s">
        <v>4370</v>
      </c>
      <c r="S1862" s="843">
        <v>5108</v>
      </c>
      <c r="T1862" s="843" t="s">
        <v>4728</v>
      </c>
      <c r="U1862" s="1150">
        <v>29</v>
      </c>
      <c r="V1862" s="939">
        <v>40000</v>
      </c>
      <c r="W1862" s="927">
        <v>0</v>
      </c>
      <c r="X1862" s="944">
        <v>0</v>
      </c>
      <c r="Y1862" s="1151" t="s">
        <v>4270</v>
      </c>
      <c r="Z1862" s="843">
        <v>2016</v>
      </c>
      <c r="AA1862" s="843" t="s">
        <v>3133</v>
      </c>
      <c r="AB1862" s="893" t="s">
        <v>876</v>
      </c>
      <c r="AC1862" s="894"/>
      <c r="AD1862" s="894"/>
      <c r="AE1862" s="894"/>
      <c r="AF1862" s="894"/>
      <c r="AG1862" s="894" t="s">
        <v>7985</v>
      </c>
      <c r="AH1862" s="894" t="s">
        <v>794</v>
      </c>
      <c r="AI1862" s="894">
        <v>210015963</v>
      </c>
      <c r="AJ1862" s="894" t="s">
        <v>7973</v>
      </c>
      <c r="AK1862" s="894"/>
    </row>
    <row r="1863" spans="1:37" s="192" customFormat="1" ht="100.5" customHeight="1">
      <c r="A1863" s="723" t="s">
        <v>7986</v>
      </c>
      <c r="B1863" s="773" t="s">
        <v>33</v>
      </c>
      <c r="C1863" s="723" t="s">
        <v>7987</v>
      </c>
      <c r="D1863" s="723" t="s">
        <v>7988</v>
      </c>
      <c r="E1863" s="723" t="s">
        <v>7988</v>
      </c>
      <c r="F1863" s="723" t="s">
        <v>7989</v>
      </c>
      <c r="G1863" s="1046" t="str">
        <f t="shared" si="64"/>
        <v>марка С2 80/120, плотность при 20°С не более 700 кг/м3, массовая доля общей серы не более 0,018%, высшая категория</v>
      </c>
      <c r="H1863" s="723"/>
      <c r="I1863" s="723"/>
      <c r="J1863" s="773" t="s">
        <v>1135</v>
      </c>
      <c r="K1863" s="723">
        <v>76</v>
      </c>
      <c r="L1863" s="95">
        <v>311010000</v>
      </c>
      <c r="M1863" s="723" t="s">
        <v>342</v>
      </c>
      <c r="N1863" s="773" t="s">
        <v>2115</v>
      </c>
      <c r="O1863" s="723" t="s">
        <v>808</v>
      </c>
      <c r="P1863" s="773" t="s">
        <v>229</v>
      </c>
      <c r="Q1863" s="870" t="s">
        <v>230</v>
      </c>
      <c r="R1863" s="723" t="s">
        <v>4370</v>
      </c>
      <c r="S1863" s="723">
        <v>166</v>
      </c>
      <c r="T1863" s="723" t="s">
        <v>902</v>
      </c>
      <c r="U1863" s="1048">
        <v>3</v>
      </c>
      <c r="V1863" s="929">
        <v>1200</v>
      </c>
      <c r="W1863" s="820">
        <v>3600</v>
      </c>
      <c r="X1863" s="929">
        <f t="shared" si="65"/>
        <v>4032.0000000000005</v>
      </c>
      <c r="Y1863" s="1043" t="s">
        <v>4270</v>
      </c>
      <c r="Z1863" s="723">
        <v>2016</v>
      </c>
      <c r="AA1863" s="723"/>
      <c r="AB1863" s="794" t="s">
        <v>876</v>
      </c>
      <c r="AC1863" s="756"/>
      <c r="AD1863" s="756"/>
      <c r="AE1863" s="756"/>
      <c r="AF1863" s="756"/>
      <c r="AG1863" s="756" t="s">
        <v>7990</v>
      </c>
      <c r="AH1863" s="756" t="s">
        <v>794</v>
      </c>
      <c r="AI1863" s="756" t="s">
        <v>7991</v>
      </c>
      <c r="AJ1863" s="756" t="s">
        <v>7992</v>
      </c>
      <c r="AK1863" s="756"/>
    </row>
    <row r="1864" spans="1:37" s="192" customFormat="1" ht="100.5" customHeight="1">
      <c r="A1864" s="723" t="s">
        <v>7993</v>
      </c>
      <c r="B1864" s="773" t="s">
        <v>33</v>
      </c>
      <c r="C1864" s="723" t="s">
        <v>4063</v>
      </c>
      <c r="D1864" s="723" t="s">
        <v>4064</v>
      </c>
      <c r="E1864" s="723" t="s">
        <v>4064</v>
      </c>
      <c r="F1864" s="723" t="s">
        <v>4065</v>
      </c>
      <c r="G1864" s="1046" t="str">
        <f t="shared" si="64"/>
        <v>технический, массовая доля сероводорода и меркаптановой серы не более 0,013%, интенсивность запаха не менее 3 баллов</v>
      </c>
      <c r="H1864" s="723"/>
      <c r="I1864" s="723"/>
      <c r="J1864" s="773" t="s">
        <v>1135</v>
      </c>
      <c r="K1864" s="723">
        <v>100</v>
      </c>
      <c r="L1864" s="1054">
        <v>151010000</v>
      </c>
      <c r="M1864" s="1038" t="s">
        <v>82</v>
      </c>
      <c r="N1864" s="773" t="s">
        <v>2115</v>
      </c>
      <c r="O1864" s="723" t="s">
        <v>805</v>
      </c>
      <c r="P1864" s="773" t="s">
        <v>229</v>
      </c>
      <c r="Q1864" s="870" t="s">
        <v>230</v>
      </c>
      <c r="R1864" s="723" t="s">
        <v>4370</v>
      </c>
      <c r="S1864" s="723">
        <v>166</v>
      </c>
      <c r="T1864" s="723" t="s">
        <v>902</v>
      </c>
      <c r="U1864" s="1048">
        <v>922.04399999999998</v>
      </c>
      <c r="V1864" s="929">
        <v>250</v>
      </c>
      <c r="W1864" s="820">
        <v>230511</v>
      </c>
      <c r="X1864" s="929">
        <f t="shared" si="65"/>
        <v>258172.32000000004</v>
      </c>
      <c r="Y1864" s="1043" t="s">
        <v>4270</v>
      </c>
      <c r="Z1864" s="723">
        <v>2016</v>
      </c>
      <c r="AA1864" s="723"/>
      <c r="AB1864" s="794" t="s">
        <v>876</v>
      </c>
      <c r="AC1864" s="756"/>
      <c r="AD1864" s="756"/>
      <c r="AE1864" s="756"/>
      <c r="AF1864" s="756"/>
      <c r="AG1864" s="756" t="s">
        <v>7994</v>
      </c>
      <c r="AH1864" s="756" t="s">
        <v>794</v>
      </c>
      <c r="AI1864" s="756">
        <v>210000038</v>
      </c>
      <c r="AJ1864" s="756" t="s">
        <v>4069</v>
      </c>
      <c r="AK1864" s="756"/>
    </row>
    <row r="1865" spans="1:37" s="550" customFormat="1" ht="100.5" customHeight="1">
      <c r="A1865" s="843" t="s">
        <v>7995</v>
      </c>
      <c r="B1865" s="843" t="s">
        <v>33</v>
      </c>
      <c r="C1865" s="923" t="s">
        <v>7996</v>
      </c>
      <c r="D1865" s="923" t="s">
        <v>7997</v>
      </c>
      <c r="E1865" s="923" t="s">
        <v>7997</v>
      </c>
      <c r="F1865" s="923" t="s">
        <v>7998</v>
      </c>
      <c r="G1865" s="898" t="str">
        <f t="shared" si="64"/>
        <v>реактивное, марка ТС-1, плотность при 20 °С не менее 780(775) кг/м3, низшая теплота сгорания не менее 43120 кДж/к, ГОСТ 10227-86</v>
      </c>
      <c r="H1865" s="923"/>
      <c r="I1865" s="923"/>
      <c r="J1865" s="843" t="s">
        <v>1135</v>
      </c>
      <c r="K1865" s="843">
        <v>100</v>
      </c>
      <c r="L1865" s="1280">
        <v>271010000</v>
      </c>
      <c r="M1865" s="997" t="s">
        <v>127</v>
      </c>
      <c r="N1865" s="843" t="s">
        <v>2115</v>
      </c>
      <c r="O1865" s="843" t="s">
        <v>802</v>
      </c>
      <c r="P1865" s="843" t="s">
        <v>229</v>
      </c>
      <c r="Q1865" s="1062" t="s">
        <v>230</v>
      </c>
      <c r="R1865" s="843" t="s">
        <v>4370</v>
      </c>
      <c r="S1865" s="843">
        <v>112</v>
      </c>
      <c r="T1865" s="843" t="s">
        <v>4655</v>
      </c>
      <c r="U1865" s="1150">
        <v>422.5</v>
      </c>
      <c r="V1865" s="939">
        <v>230</v>
      </c>
      <c r="W1865" s="927">
        <v>0</v>
      </c>
      <c r="X1865" s="944">
        <f t="shared" si="65"/>
        <v>0</v>
      </c>
      <c r="Y1865" s="1151" t="s">
        <v>4270</v>
      </c>
      <c r="Z1865" s="843">
        <v>2016</v>
      </c>
      <c r="AA1865" s="843"/>
      <c r="AB1865" s="893" t="s">
        <v>876</v>
      </c>
      <c r="AC1865" s="894"/>
      <c r="AD1865" s="894"/>
      <c r="AE1865" s="894"/>
      <c r="AF1865" s="894"/>
      <c r="AG1865" s="894" t="s">
        <v>7999</v>
      </c>
      <c r="AH1865" s="894" t="s">
        <v>794</v>
      </c>
      <c r="AI1865" s="894">
        <v>230000003</v>
      </c>
      <c r="AJ1865" s="894" t="s">
        <v>8000</v>
      </c>
      <c r="AK1865" s="894"/>
    </row>
    <row r="1866" spans="1:37" s="1226" customFormat="1" ht="100.5" customHeight="1">
      <c r="A1866" s="1272" t="s">
        <v>13538</v>
      </c>
      <c r="B1866" s="1277" t="s">
        <v>33</v>
      </c>
      <c r="C1866" s="1277" t="s">
        <v>7996</v>
      </c>
      <c r="D1866" s="1277" t="s">
        <v>7997</v>
      </c>
      <c r="E1866" s="1277" t="s">
        <v>7997</v>
      </c>
      <c r="F1866" s="1277" t="s">
        <v>7998</v>
      </c>
      <c r="G1866" s="1282" t="s">
        <v>7998</v>
      </c>
      <c r="H1866" s="1277"/>
      <c r="I1866" s="1277"/>
      <c r="J1866" s="1277" t="s">
        <v>1135</v>
      </c>
      <c r="K1866" s="1277">
        <v>0</v>
      </c>
      <c r="L1866" s="1281">
        <v>271010000</v>
      </c>
      <c r="M1866" s="1281" t="s">
        <v>127</v>
      </c>
      <c r="N1866" s="1272" t="s">
        <v>2035</v>
      </c>
      <c r="O1866" s="1277" t="s">
        <v>802</v>
      </c>
      <c r="P1866" s="1277" t="s">
        <v>229</v>
      </c>
      <c r="Q1866" s="1274" t="s">
        <v>230</v>
      </c>
      <c r="R1866" s="1272" t="s">
        <v>4370</v>
      </c>
      <c r="S1866" s="1277">
        <v>112</v>
      </c>
      <c r="T1866" s="1277" t="s">
        <v>4655</v>
      </c>
      <c r="U1866" s="1283">
        <v>402.5</v>
      </c>
      <c r="V1866" s="1284">
        <v>230</v>
      </c>
      <c r="W1866" s="1276">
        <v>92575</v>
      </c>
      <c r="X1866" s="1276">
        <v>103684.00000000001</v>
      </c>
      <c r="Y1866" s="1285"/>
      <c r="Z1866" s="1277">
        <v>2016</v>
      </c>
      <c r="AA1866" s="1277" t="s">
        <v>13536</v>
      </c>
      <c r="AB1866" s="1286" t="s">
        <v>876</v>
      </c>
      <c r="AC1866" s="1287"/>
      <c r="AD1866" s="1287"/>
      <c r="AE1866" s="1287"/>
      <c r="AF1866" s="1287"/>
      <c r="AG1866" s="1287" t="s">
        <v>7999</v>
      </c>
      <c r="AH1866" s="1287" t="s">
        <v>794</v>
      </c>
      <c r="AI1866" s="1287">
        <v>230000003</v>
      </c>
      <c r="AJ1866" s="1287" t="s">
        <v>8000</v>
      </c>
      <c r="AK1866" s="1279" t="s">
        <v>13530</v>
      </c>
    </row>
    <row r="1867" spans="1:37" s="550" customFormat="1" ht="100.5" customHeight="1">
      <c r="A1867" s="843" t="s">
        <v>8001</v>
      </c>
      <c r="B1867" s="843" t="s">
        <v>33</v>
      </c>
      <c r="C1867" s="843" t="s">
        <v>7996</v>
      </c>
      <c r="D1867" s="843" t="s">
        <v>7997</v>
      </c>
      <c r="E1867" s="843" t="s">
        <v>7997</v>
      </c>
      <c r="F1867" s="843" t="s">
        <v>7998</v>
      </c>
      <c r="G1867" s="898" t="str">
        <f t="shared" si="64"/>
        <v>реактивное, марка ТС-1, плотность при 20 °С не менее 780(775) кг/м3, низшая теплота сгорания не менее 43120 кДж/к, ГОСТ 10227-86</v>
      </c>
      <c r="H1867" s="843"/>
      <c r="I1867" s="843"/>
      <c r="J1867" s="843" t="s">
        <v>1135</v>
      </c>
      <c r="K1867" s="843">
        <v>100</v>
      </c>
      <c r="L1867" s="1280">
        <v>151010000</v>
      </c>
      <c r="M1867" s="997" t="s">
        <v>82</v>
      </c>
      <c r="N1867" s="843" t="s">
        <v>2115</v>
      </c>
      <c r="O1867" s="843" t="s">
        <v>805</v>
      </c>
      <c r="P1867" s="843" t="s">
        <v>229</v>
      </c>
      <c r="Q1867" s="1062" t="s">
        <v>230</v>
      </c>
      <c r="R1867" s="843" t="s">
        <v>4370</v>
      </c>
      <c r="S1867" s="843">
        <v>112</v>
      </c>
      <c r="T1867" s="843" t="s">
        <v>4655</v>
      </c>
      <c r="U1867" s="1150">
        <v>4117.5</v>
      </c>
      <c r="V1867" s="939">
        <v>230</v>
      </c>
      <c r="W1867" s="927">
        <v>0</v>
      </c>
      <c r="X1867" s="944">
        <f t="shared" si="65"/>
        <v>0</v>
      </c>
      <c r="Y1867" s="1151" t="s">
        <v>4270</v>
      </c>
      <c r="Z1867" s="843">
        <v>2016</v>
      </c>
      <c r="AA1867" s="843"/>
      <c r="AB1867" s="893" t="s">
        <v>876</v>
      </c>
      <c r="AC1867" s="894"/>
      <c r="AD1867" s="894"/>
      <c r="AE1867" s="894"/>
      <c r="AF1867" s="894"/>
      <c r="AG1867" s="894" t="s">
        <v>8002</v>
      </c>
      <c r="AH1867" s="894" t="s">
        <v>794</v>
      </c>
      <c r="AI1867" s="894">
        <v>230000003</v>
      </c>
      <c r="AJ1867" s="894" t="s">
        <v>8000</v>
      </c>
      <c r="AK1867" s="1064"/>
    </row>
    <row r="1868" spans="1:37" s="1269" customFormat="1" ht="100.5" customHeight="1">
      <c r="A1868" s="1201" t="s">
        <v>13584</v>
      </c>
      <c r="B1868" s="1195" t="s">
        <v>33</v>
      </c>
      <c r="C1868" s="1201" t="s">
        <v>7996</v>
      </c>
      <c r="D1868" s="1201" t="s">
        <v>7997</v>
      </c>
      <c r="E1868" s="1201" t="s">
        <v>7997</v>
      </c>
      <c r="F1868" s="1201" t="s">
        <v>7998</v>
      </c>
      <c r="G1868" s="1316" t="str">
        <f t="shared" si="64"/>
        <v>реактивное, марка ТС-1, плотность при 20 °С не менее 780(775) кг/м3, низшая теплота сгорания не менее 43120 кДж/к, ГОСТ 10227-86</v>
      </c>
      <c r="H1868" s="1201"/>
      <c r="I1868" s="1201"/>
      <c r="J1868" s="1195" t="s">
        <v>1135</v>
      </c>
      <c r="K1868" s="1201">
        <v>0</v>
      </c>
      <c r="L1868" s="1281">
        <v>151010000</v>
      </c>
      <c r="M1868" s="1317" t="s">
        <v>82</v>
      </c>
      <c r="N1868" s="1272" t="s">
        <v>2035</v>
      </c>
      <c r="O1868" s="1201" t="s">
        <v>805</v>
      </c>
      <c r="P1868" s="1195" t="s">
        <v>229</v>
      </c>
      <c r="Q1868" s="1256" t="s">
        <v>230</v>
      </c>
      <c r="R1868" s="1201" t="s">
        <v>4370</v>
      </c>
      <c r="S1868" s="1201">
        <v>112</v>
      </c>
      <c r="T1868" s="1195" t="s">
        <v>4655</v>
      </c>
      <c r="U1868" s="1327">
        <v>4117.5</v>
      </c>
      <c r="V1868" s="1257">
        <v>230</v>
      </c>
      <c r="W1868" s="1276">
        <v>947025</v>
      </c>
      <c r="X1868" s="1257">
        <f t="shared" si="65"/>
        <v>1060668</v>
      </c>
      <c r="Y1868" s="1262"/>
      <c r="Z1868" s="1201">
        <v>2016</v>
      </c>
      <c r="AA1868" s="1201">
        <v>8.2200000000000006</v>
      </c>
      <c r="AB1868" s="1259" t="s">
        <v>876</v>
      </c>
      <c r="AC1868" s="1180"/>
      <c r="AD1868" s="1180"/>
      <c r="AE1868" s="1180"/>
      <c r="AF1868" s="1180"/>
      <c r="AG1868" s="1180" t="s">
        <v>8002</v>
      </c>
      <c r="AH1868" s="1180" t="s">
        <v>794</v>
      </c>
      <c r="AI1868" s="1180">
        <v>230000003</v>
      </c>
      <c r="AJ1868" s="1180" t="s">
        <v>8000</v>
      </c>
      <c r="AK1868" s="1222"/>
    </row>
    <row r="1869" spans="1:37" s="550" customFormat="1" ht="100.5" customHeight="1">
      <c r="A1869" s="843" t="s">
        <v>8003</v>
      </c>
      <c r="B1869" s="843" t="s">
        <v>33</v>
      </c>
      <c r="C1869" s="843" t="s">
        <v>7996</v>
      </c>
      <c r="D1869" s="843" t="s">
        <v>7997</v>
      </c>
      <c r="E1869" s="843" t="s">
        <v>7997</v>
      </c>
      <c r="F1869" s="843" t="s">
        <v>7998</v>
      </c>
      <c r="G1869" s="898" t="str">
        <f t="shared" si="64"/>
        <v>реактивное, марка ТС-1, плотность при 20 °С не менее 780(775) кг/м3, низшая теплота сгорания не менее 43120 кДж/к, ГОСТ 10227-86</v>
      </c>
      <c r="H1869" s="843"/>
      <c r="I1869" s="843"/>
      <c r="J1869" s="843" t="s">
        <v>1135</v>
      </c>
      <c r="K1869" s="843">
        <v>100</v>
      </c>
      <c r="L1869" s="1313">
        <v>751000000</v>
      </c>
      <c r="M1869" s="903" t="s">
        <v>83</v>
      </c>
      <c r="N1869" s="843" t="s">
        <v>2115</v>
      </c>
      <c r="O1869" s="843" t="s">
        <v>1086</v>
      </c>
      <c r="P1869" s="843" t="s">
        <v>229</v>
      </c>
      <c r="Q1869" s="1062" t="s">
        <v>230</v>
      </c>
      <c r="R1869" s="843" t="s">
        <v>4370</v>
      </c>
      <c r="S1869" s="843">
        <v>112</v>
      </c>
      <c r="T1869" s="843" t="s">
        <v>4655</v>
      </c>
      <c r="U1869" s="1150">
        <v>18.670000000000002</v>
      </c>
      <c r="V1869" s="939">
        <v>230</v>
      </c>
      <c r="W1869" s="927">
        <v>0</v>
      </c>
      <c r="X1869" s="944">
        <f t="shared" si="65"/>
        <v>0</v>
      </c>
      <c r="Y1869" s="1151" t="s">
        <v>4270</v>
      </c>
      <c r="Z1869" s="843">
        <v>2016</v>
      </c>
      <c r="AA1869" s="843"/>
      <c r="AB1869" s="893" t="s">
        <v>876</v>
      </c>
      <c r="AC1869" s="894"/>
      <c r="AD1869" s="894"/>
      <c r="AE1869" s="894"/>
      <c r="AF1869" s="894"/>
      <c r="AG1869" s="894" t="s">
        <v>8004</v>
      </c>
      <c r="AH1869" s="894" t="s">
        <v>794</v>
      </c>
      <c r="AI1869" s="894">
        <v>230000003</v>
      </c>
      <c r="AJ1869" s="894" t="s">
        <v>8000</v>
      </c>
      <c r="AK1869" s="1064"/>
    </row>
    <row r="1870" spans="1:37" s="1269" customFormat="1" ht="100.5" customHeight="1">
      <c r="A1870" s="1201" t="s">
        <v>13585</v>
      </c>
      <c r="B1870" s="1195" t="s">
        <v>33</v>
      </c>
      <c r="C1870" s="1201" t="s">
        <v>7996</v>
      </c>
      <c r="D1870" s="1201" t="s">
        <v>7997</v>
      </c>
      <c r="E1870" s="1201" t="s">
        <v>7997</v>
      </c>
      <c r="F1870" s="1201" t="s">
        <v>7998</v>
      </c>
      <c r="G1870" s="1316" t="str">
        <f t="shared" si="64"/>
        <v>реактивное, марка ТС-1, плотность при 20 °С не менее 780(775) кг/м3, низшая теплота сгорания не менее 43120 кДж/к, ГОСТ 10227-86</v>
      </c>
      <c r="H1870" s="1201"/>
      <c r="I1870" s="1201"/>
      <c r="J1870" s="1195" t="s">
        <v>1135</v>
      </c>
      <c r="K1870" s="1201">
        <v>0</v>
      </c>
      <c r="L1870" s="1314">
        <v>751000000</v>
      </c>
      <c r="M1870" s="1315" t="s">
        <v>83</v>
      </c>
      <c r="N1870" s="1272" t="s">
        <v>2035</v>
      </c>
      <c r="O1870" s="1195" t="s">
        <v>1086</v>
      </c>
      <c r="P1870" s="1195" t="s">
        <v>229</v>
      </c>
      <c r="Q1870" s="1256" t="s">
        <v>230</v>
      </c>
      <c r="R1870" s="1201" t="s">
        <v>4370</v>
      </c>
      <c r="S1870" s="1201">
        <v>112</v>
      </c>
      <c r="T1870" s="1195" t="s">
        <v>4655</v>
      </c>
      <c r="U1870" s="1327">
        <v>18.670000000000002</v>
      </c>
      <c r="V1870" s="1257">
        <v>230</v>
      </c>
      <c r="W1870" s="1276">
        <v>4294.1000000000004</v>
      </c>
      <c r="X1870" s="1257">
        <f t="shared" si="65"/>
        <v>4809.3920000000007</v>
      </c>
      <c r="Y1870" s="1262"/>
      <c r="Z1870" s="1201">
        <v>2016</v>
      </c>
      <c r="AA1870" s="1201">
        <v>8.2200000000000006</v>
      </c>
      <c r="AB1870" s="1259" t="s">
        <v>876</v>
      </c>
      <c r="AC1870" s="1180"/>
      <c r="AD1870" s="1180"/>
      <c r="AE1870" s="1180"/>
      <c r="AF1870" s="1180"/>
      <c r="AG1870" s="1180" t="s">
        <v>8004</v>
      </c>
      <c r="AH1870" s="1180" t="s">
        <v>794</v>
      </c>
      <c r="AI1870" s="1180">
        <v>230000003</v>
      </c>
      <c r="AJ1870" s="1180" t="s">
        <v>8000</v>
      </c>
      <c r="AK1870" s="1222"/>
    </row>
    <row r="1871" spans="1:37" s="550" customFormat="1" ht="100.5" customHeight="1">
      <c r="A1871" s="843" t="s">
        <v>8005</v>
      </c>
      <c r="B1871" s="843" t="s">
        <v>33</v>
      </c>
      <c r="C1871" s="843" t="s">
        <v>7996</v>
      </c>
      <c r="D1871" s="843" t="s">
        <v>7997</v>
      </c>
      <c r="E1871" s="843" t="s">
        <v>7997</v>
      </c>
      <c r="F1871" s="843" t="s">
        <v>7998</v>
      </c>
      <c r="G1871" s="898" t="str">
        <f t="shared" si="64"/>
        <v>реактивное, марка ТС-1, плотность при 20 °С не менее 780(775) кг/м3, низшая теплота сгорания не менее 43120 кДж/к, ГОСТ 10227-86</v>
      </c>
      <c r="H1871" s="843"/>
      <c r="I1871" s="843"/>
      <c r="J1871" s="843" t="s">
        <v>1135</v>
      </c>
      <c r="K1871" s="843">
        <v>100</v>
      </c>
      <c r="L1871" s="551">
        <v>311010000</v>
      </c>
      <c r="M1871" s="843" t="s">
        <v>342</v>
      </c>
      <c r="N1871" s="843" t="s">
        <v>2115</v>
      </c>
      <c r="O1871" s="843" t="s">
        <v>808</v>
      </c>
      <c r="P1871" s="843" t="s">
        <v>229</v>
      </c>
      <c r="Q1871" s="1062" t="s">
        <v>230</v>
      </c>
      <c r="R1871" s="843" t="s">
        <v>4370</v>
      </c>
      <c r="S1871" s="843">
        <v>112</v>
      </c>
      <c r="T1871" s="843" t="s">
        <v>4655</v>
      </c>
      <c r="U1871" s="1150">
        <v>78.67</v>
      </c>
      <c r="V1871" s="939">
        <v>230</v>
      </c>
      <c r="W1871" s="927">
        <v>0</v>
      </c>
      <c r="X1871" s="944">
        <f t="shared" si="65"/>
        <v>0</v>
      </c>
      <c r="Y1871" s="1151" t="s">
        <v>4270</v>
      </c>
      <c r="Z1871" s="843">
        <v>2016</v>
      </c>
      <c r="AA1871" s="843"/>
      <c r="AB1871" s="893" t="s">
        <v>876</v>
      </c>
      <c r="AC1871" s="894"/>
      <c r="AD1871" s="894"/>
      <c r="AE1871" s="894"/>
      <c r="AF1871" s="894"/>
      <c r="AG1871" s="894" t="s">
        <v>8006</v>
      </c>
      <c r="AH1871" s="894" t="s">
        <v>794</v>
      </c>
      <c r="AI1871" s="894">
        <v>230000003</v>
      </c>
      <c r="AJ1871" s="894" t="s">
        <v>8000</v>
      </c>
      <c r="AK1871" s="1064"/>
    </row>
    <row r="1872" spans="1:37" s="1269" customFormat="1" ht="100.5" customHeight="1">
      <c r="A1872" s="1201" t="s">
        <v>13586</v>
      </c>
      <c r="B1872" s="1195" t="s">
        <v>33</v>
      </c>
      <c r="C1872" s="1201" t="s">
        <v>7996</v>
      </c>
      <c r="D1872" s="1201" t="s">
        <v>7997</v>
      </c>
      <c r="E1872" s="1201" t="s">
        <v>7997</v>
      </c>
      <c r="F1872" s="1201" t="s">
        <v>7998</v>
      </c>
      <c r="G1872" s="1316" t="str">
        <f t="shared" si="64"/>
        <v>реактивное, марка ТС-1, плотность при 20 °С не менее 780(775) кг/м3, низшая теплота сгорания не менее 43120 кДж/к, ГОСТ 10227-86</v>
      </c>
      <c r="H1872" s="1201"/>
      <c r="I1872" s="1201"/>
      <c r="J1872" s="1195" t="s">
        <v>1135</v>
      </c>
      <c r="K1872" s="1201">
        <v>0</v>
      </c>
      <c r="L1872" s="1319">
        <v>311010000</v>
      </c>
      <c r="M1872" s="1201" t="s">
        <v>342</v>
      </c>
      <c r="N1872" s="1272" t="s">
        <v>2035</v>
      </c>
      <c r="O1872" s="1201" t="s">
        <v>808</v>
      </c>
      <c r="P1872" s="1195" t="s">
        <v>229</v>
      </c>
      <c r="Q1872" s="1256" t="s">
        <v>230</v>
      </c>
      <c r="R1872" s="1201" t="s">
        <v>4370</v>
      </c>
      <c r="S1872" s="1201">
        <v>112</v>
      </c>
      <c r="T1872" s="1195" t="s">
        <v>4655</v>
      </c>
      <c r="U1872" s="1327">
        <v>78.67</v>
      </c>
      <c r="V1872" s="1257">
        <v>230</v>
      </c>
      <c r="W1872" s="1276">
        <v>18094.100000000002</v>
      </c>
      <c r="X1872" s="1257">
        <f t="shared" si="65"/>
        <v>20265.392000000003</v>
      </c>
      <c r="Y1872" s="1262"/>
      <c r="Z1872" s="1201">
        <v>2016</v>
      </c>
      <c r="AA1872" s="1201">
        <v>8.2200000000000006</v>
      </c>
      <c r="AB1872" s="1259" t="s">
        <v>876</v>
      </c>
      <c r="AC1872" s="1180"/>
      <c r="AD1872" s="1180"/>
      <c r="AE1872" s="1180"/>
      <c r="AF1872" s="1180"/>
      <c r="AG1872" s="1180" t="s">
        <v>8006</v>
      </c>
      <c r="AH1872" s="1180" t="s">
        <v>794</v>
      </c>
      <c r="AI1872" s="1180">
        <v>230000003</v>
      </c>
      <c r="AJ1872" s="1180" t="s">
        <v>8000</v>
      </c>
      <c r="AK1872" s="1222"/>
    </row>
    <row r="1873" spans="1:37" s="550" customFormat="1" ht="100.5" customHeight="1">
      <c r="A1873" s="843" t="s">
        <v>8007</v>
      </c>
      <c r="B1873" s="843" t="s">
        <v>33</v>
      </c>
      <c r="C1873" s="843" t="s">
        <v>7996</v>
      </c>
      <c r="D1873" s="843" t="s">
        <v>7997</v>
      </c>
      <c r="E1873" s="843" t="s">
        <v>7997</v>
      </c>
      <c r="F1873" s="898" t="s">
        <v>7998</v>
      </c>
      <c r="G1873" s="898" t="str">
        <f t="shared" si="64"/>
        <v>реактивное, марка ТС-1, плотность при 20 °С не менее 780(775) кг/м3, низшая теплота сгорания не менее 43120 кДж/к, ГОСТ 10227-86</v>
      </c>
      <c r="H1873" s="843"/>
      <c r="I1873" s="843"/>
      <c r="J1873" s="843" t="s">
        <v>1135</v>
      </c>
      <c r="K1873" s="843">
        <v>100</v>
      </c>
      <c r="L1873" s="997">
        <v>511010000</v>
      </c>
      <c r="M1873" s="1149" t="s">
        <v>131</v>
      </c>
      <c r="N1873" s="843" t="s">
        <v>2115</v>
      </c>
      <c r="O1873" s="843" t="s">
        <v>700</v>
      </c>
      <c r="P1873" s="843" t="s">
        <v>229</v>
      </c>
      <c r="Q1873" s="1062" t="s">
        <v>230</v>
      </c>
      <c r="R1873" s="843" t="s">
        <v>4370</v>
      </c>
      <c r="S1873" s="843">
        <v>112</v>
      </c>
      <c r="T1873" s="843" t="s">
        <v>4655</v>
      </c>
      <c r="U1873" s="1150">
        <v>155.14699999999999</v>
      </c>
      <c r="V1873" s="939">
        <v>230</v>
      </c>
      <c r="W1873" s="927">
        <v>0</v>
      </c>
      <c r="X1873" s="944">
        <f t="shared" si="65"/>
        <v>0</v>
      </c>
      <c r="Y1873" s="1151" t="s">
        <v>4270</v>
      </c>
      <c r="Z1873" s="843">
        <v>2016</v>
      </c>
      <c r="AA1873" s="843"/>
      <c r="AB1873" s="893" t="s">
        <v>876</v>
      </c>
      <c r="AC1873" s="894"/>
      <c r="AD1873" s="894"/>
      <c r="AE1873" s="894"/>
      <c r="AF1873" s="894"/>
      <c r="AG1873" s="894" t="s">
        <v>8008</v>
      </c>
      <c r="AH1873" s="894" t="s">
        <v>794</v>
      </c>
      <c r="AI1873" s="894">
        <v>230000003</v>
      </c>
      <c r="AJ1873" s="894" t="s">
        <v>8000</v>
      </c>
      <c r="AK1873" s="1064"/>
    </row>
    <row r="1874" spans="1:37" s="1269" customFormat="1" ht="100.5" customHeight="1">
      <c r="A1874" s="1201" t="s">
        <v>13587</v>
      </c>
      <c r="B1874" s="1195" t="s">
        <v>33</v>
      </c>
      <c r="C1874" s="1201" t="s">
        <v>7996</v>
      </c>
      <c r="D1874" s="1201" t="s">
        <v>7997</v>
      </c>
      <c r="E1874" s="1201" t="s">
        <v>7997</v>
      </c>
      <c r="F1874" s="1316" t="s">
        <v>7998</v>
      </c>
      <c r="G1874" s="1316" t="str">
        <f t="shared" si="64"/>
        <v>реактивное, марка ТС-1, плотность при 20 °С не менее 780(775) кг/м3, низшая теплота сгорания не менее 43120 кДж/к, ГОСТ 10227-86</v>
      </c>
      <c r="H1874" s="1201"/>
      <c r="I1874" s="1201"/>
      <c r="J1874" s="1195" t="s">
        <v>1135</v>
      </c>
      <c r="K1874" s="1201">
        <v>0</v>
      </c>
      <c r="L1874" s="1317">
        <v>511010000</v>
      </c>
      <c r="M1874" s="1318" t="s">
        <v>131</v>
      </c>
      <c r="N1874" s="1272" t="s">
        <v>2035</v>
      </c>
      <c r="O1874" s="1201" t="s">
        <v>700</v>
      </c>
      <c r="P1874" s="1195" t="s">
        <v>229</v>
      </c>
      <c r="Q1874" s="1256" t="s">
        <v>230</v>
      </c>
      <c r="R1874" s="1201" t="s">
        <v>4370</v>
      </c>
      <c r="S1874" s="1201">
        <v>112</v>
      </c>
      <c r="T1874" s="1195" t="s">
        <v>4655</v>
      </c>
      <c r="U1874" s="1327">
        <v>155.14699999999999</v>
      </c>
      <c r="V1874" s="1257">
        <v>230</v>
      </c>
      <c r="W1874" s="1276">
        <v>35683.81</v>
      </c>
      <c r="X1874" s="1257">
        <f t="shared" si="65"/>
        <v>39965.867200000001</v>
      </c>
      <c r="Y1874" s="1262"/>
      <c r="Z1874" s="1201">
        <v>2016</v>
      </c>
      <c r="AA1874" s="1201">
        <v>8.2200000000000006</v>
      </c>
      <c r="AB1874" s="1259" t="s">
        <v>876</v>
      </c>
      <c r="AC1874" s="1180"/>
      <c r="AD1874" s="1180"/>
      <c r="AE1874" s="1180"/>
      <c r="AF1874" s="1180"/>
      <c r="AG1874" s="1180" t="s">
        <v>8008</v>
      </c>
      <c r="AH1874" s="1180" t="s">
        <v>794</v>
      </c>
      <c r="AI1874" s="1180">
        <v>230000003</v>
      </c>
      <c r="AJ1874" s="1180" t="s">
        <v>8000</v>
      </c>
      <c r="AK1874" s="1222"/>
    </row>
    <row r="1875" spans="1:37" s="192" customFormat="1" ht="100.5" customHeight="1">
      <c r="A1875" s="723" t="s">
        <v>8009</v>
      </c>
      <c r="B1875" s="773" t="s">
        <v>33</v>
      </c>
      <c r="C1875" s="723" t="s">
        <v>4077</v>
      </c>
      <c r="D1875" s="723" t="s">
        <v>4078</v>
      </c>
      <c r="E1875" s="723" t="s">
        <v>4078</v>
      </c>
      <c r="F1875" s="723" t="s">
        <v>4080</v>
      </c>
      <c r="G1875" s="1046" t="str">
        <f t="shared" si="64"/>
        <v>технический, сорт 2, ГОСТ 5583-78</v>
      </c>
      <c r="H1875" s="723"/>
      <c r="I1875" s="723"/>
      <c r="J1875" s="773" t="s">
        <v>1135</v>
      </c>
      <c r="K1875" s="723">
        <v>100</v>
      </c>
      <c r="L1875" s="1054">
        <v>151010000</v>
      </c>
      <c r="M1875" s="1038" t="s">
        <v>82</v>
      </c>
      <c r="N1875" s="773" t="s">
        <v>2115</v>
      </c>
      <c r="O1875" s="723" t="s">
        <v>805</v>
      </c>
      <c r="P1875" s="773" t="s">
        <v>229</v>
      </c>
      <c r="Q1875" s="870" t="s">
        <v>230</v>
      </c>
      <c r="R1875" s="723" t="s">
        <v>4370</v>
      </c>
      <c r="S1875" s="723">
        <v>113</v>
      </c>
      <c r="T1875" s="723" t="s">
        <v>4082</v>
      </c>
      <c r="U1875" s="1048">
        <v>1296.05</v>
      </c>
      <c r="V1875" s="929">
        <v>580</v>
      </c>
      <c r="W1875" s="820">
        <v>751709</v>
      </c>
      <c r="X1875" s="1326">
        <f t="shared" si="65"/>
        <v>841914.08000000007</v>
      </c>
      <c r="Y1875" s="1043" t="s">
        <v>4270</v>
      </c>
      <c r="Z1875" s="723">
        <v>2016</v>
      </c>
      <c r="AA1875" s="723"/>
      <c r="AB1875" s="794" t="s">
        <v>876</v>
      </c>
      <c r="AC1875" s="756"/>
      <c r="AD1875" s="756"/>
      <c r="AE1875" s="756"/>
      <c r="AF1875" s="756"/>
      <c r="AG1875" s="756" t="s">
        <v>8010</v>
      </c>
      <c r="AH1875" s="756" t="s">
        <v>794</v>
      </c>
      <c r="AI1875" s="756">
        <v>210000047</v>
      </c>
      <c r="AJ1875" s="756" t="s">
        <v>4078</v>
      </c>
      <c r="AK1875" s="803"/>
    </row>
    <row r="1876" spans="1:37" s="192" customFormat="1" ht="100.5" customHeight="1">
      <c r="A1876" s="723" t="s">
        <v>8011</v>
      </c>
      <c r="B1876" s="773" t="s">
        <v>33</v>
      </c>
      <c r="C1876" s="723" t="s">
        <v>8012</v>
      </c>
      <c r="D1876" s="723" t="s">
        <v>8013</v>
      </c>
      <c r="E1876" s="723" t="s">
        <v>8013</v>
      </c>
      <c r="F1876" s="723" t="s">
        <v>8014</v>
      </c>
      <c r="G1876" s="1046" t="str">
        <f t="shared" si="64"/>
        <v>газ</v>
      </c>
      <c r="H1876" s="723"/>
      <c r="I1876" s="723"/>
      <c r="J1876" s="723" t="s">
        <v>38</v>
      </c>
      <c r="K1876" s="723">
        <v>0</v>
      </c>
      <c r="L1876" s="95">
        <v>311010000</v>
      </c>
      <c r="M1876" s="723" t="s">
        <v>342</v>
      </c>
      <c r="N1876" s="773" t="s">
        <v>2115</v>
      </c>
      <c r="O1876" s="723" t="s">
        <v>808</v>
      </c>
      <c r="P1876" s="773" t="s">
        <v>229</v>
      </c>
      <c r="Q1876" s="870" t="s">
        <v>230</v>
      </c>
      <c r="R1876" s="723" t="s">
        <v>4370</v>
      </c>
      <c r="S1876" s="723">
        <v>166</v>
      </c>
      <c r="T1876" s="723" t="s">
        <v>902</v>
      </c>
      <c r="U1876" s="1048">
        <v>26.4</v>
      </c>
      <c r="V1876" s="929">
        <v>3210</v>
      </c>
      <c r="W1876" s="820">
        <v>84744</v>
      </c>
      <c r="X1876" s="929">
        <f t="shared" si="65"/>
        <v>94913.280000000013</v>
      </c>
      <c r="Y1876" s="723"/>
      <c r="Z1876" s="723">
        <v>2016</v>
      </c>
      <c r="AA1876" s="723" t="s">
        <v>209</v>
      </c>
      <c r="AB1876" s="794" t="s">
        <v>876</v>
      </c>
      <c r="AC1876" s="756"/>
      <c r="AD1876" s="756"/>
      <c r="AE1876" s="756"/>
      <c r="AF1876" s="756"/>
      <c r="AG1876" s="756" t="s">
        <v>8015</v>
      </c>
      <c r="AH1876" s="756" t="s">
        <v>794</v>
      </c>
      <c r="AI1876" s="756">
        <v>210019200</v>
      </c>
      <c r="AJ1876" s="756" t="s">
        <v>8016</v>
      </c>
      <c r="AK1876" s="803"/>
    </row>
    <row r="1877" spans="1:37" s="550" customFormat="1" ht="100.5" customHeight="1">
      <c r="A1877" s="843" t="s">
        <v>8017</v>
      </c>
      <c r="B1877" s="923" t="s">
        <v>8018</v>
      </c>
      <c r="C1877" s="843" t="s">
        <v>8019</v>
      </c>
      <c r="D1877" s="843" t="s">
        <v>8020</v>
      </c>
      <c r="E1877" s="843" t="s">
        <v>8020</v>
      </c>
      <c r="F1877" s="843" t="s">
        <v>8021</v>
      </c>
      <c r="G1877" s="843" t="str">
        <f>F1877</f>
        <v>порошок, ксантановый</v>
      </c>
      <c r="H1877" s="843"/>
      <c r="I1877" s="843"/>
      <c r="J1877" s="843" t="s">
        <v>227</v>
      </c>
      <c r="K1877" s="843">
        <v>0</v>
      </c>
      <c r="L1877" s="942">
        <v>711000000</v>
      </c>
      <c r="M1877" s="997" t="s">
        <v>73</v>
      </c>
      <c r="N1877" s="843" t="s">
        <v>2115</v>
      </c>
      <c r="O1877" s="843" t="s">
        <v>4357</v>
      </c>
      <c r="P1877" s="843" t="s">
        <v>229</v>
      </c>
      <c r="Q1877" s="1062" t="s">
        <v>230</v>
      </c>
      <c r="R1877" s="843" t="s">
        <v>4370</v>
      </c>
      <c r="S1877" s="843">
        <v>166</v>
      </c>
      <c r="T1877" s="843" t="s">
        <v>902</v>
      </c>
      <c r="U1877" s="939">
        <v>2430</v>
      </c>
      <c r="V1877" s="939">
        <v>4700</v>
      </c>
      <c r="W1877" s="927">
        <v>0</v>
      </c>
      <c r="X1877" s="944">
        <f t="shared" ref="X1877:X1882" si="67">W1877*1.12</f>
        <v>0</v>
      </c>
      <c r="Y1877" s="843"/>
      <c r="Z1877" s="843">
        <v>2016</v>
      </c>
      <c r="AA1877" s="843"/>
      <c r="AB1877" s="893" t="s">
        <v>876</v>
      </c>
      <c r="AC1877" s="894"/>
      <c r="AD1877" s="894"/>
      <c r="AE1877" s="894"/>
      <c r="AF1877" s="894"/>
      <c r="AG1877" s="894" t="s">
        <v>8022</v>
      </c>
      <c r="AH1877" s="894" t="s">
        <v>794</v>
      </c>
      <c r="AI1877" s="894">
        <v>210020851</v>
      </c>
      <c r="AJ1877" s="894" t="s">
        <v>8023</v>
      </c>
      <c r="AK1877" s="894"/>
    </row>
    <row r="1878" spans="1:37" s="1243" customFormat="1" ht="99.75" customHeight="1">
      <c r="A1878" s="1201" t="s">
        <v>13522</v>
      </c>
      <c r="B1878" s="1253" t="s">
        <v>8018</v>
      </c>
      <c r="C1878" s="1201" t="s">
        <v>8019</v>
      </c>
      <c r="D1878" s="1195" t="s">
        <v>8020</v>
      </c>
      <c r="E1878" s="1201"/>
      <c r="F1878" s="1201" t="s">
        <v>8021</v>
      </c>
      <c r="G1878" s="1201"/>
      <c r="H1878" s="1201"/>
      <c r="I1878" s="1201"/>
      <c r="J1878" s="1195" t="s">
        <v>227</v>
      </c>
      <c r="K1878" s="1201">
        <v>0</v>
      </c>
      <c r="L1878" s="1254">
        <v>711000000</v>
      </c>
      <c r="M1878" s="1255" t="s">
        <v>73</v>
      </c>
      <c r="N1878" s="1195" t="s">
        <v>2035</v>
      </c>
      <c r="O1878" s="1201" t="s">
        <v>4671</v>
      </c>
      <c r="P1878" s="1195" t="s">
        <v>229</v>
      </c>
      <c r="Q1878" s="1256" t="s">
        <v>230</v>
      </c>
      <c r="R1878" s="1201" t="s">
        <v>4370</v>
      </c>
      <c r="S1878" s="1201">
        <v>166</v>
      </c>
      <c r="T1878" s="1201" t="s">
        <v>902</v>
      </c>
      <c r="U1878" s="1257">
        <v>2430</v>
      </c>
      <c r="V1878" s="1257">
        <v>4700</v>
      </c>
      <c r="W1878" s="1284">
        <v>11421000</v>
      </c>
      <c r="X1878" s="1258">
        <f t="shared" si="67"/>
        <v>12791520.000000002</v>
      </c>
      <c r="Y1878" s="1201"/>
      <c r="Z1878" s="1201">
        <v>2016</v>
      </c>
      <c r="AA1878" s="1201">
        <v>12</v>
      </c>
      <c r="AB1878" s="1259" t="s">
        <v>876</v>
      </c>
      <c r="AC1878" s="1260"/>
      <c r="AD1878" s="1180"/>
      <c r="AE1878" s="1180"/>
      <c r="AF1878" s="1180"/>
      <c r="AG1878" s="1260" t="s">
        <v>8022</v>
      </c>
      <c r="AH1878" s="1180" t="s">
        <v>794</v>
      </c>
      <c r="AI1878" s="1180">
        <v>210020851</v>
      </c>
      <c r="AJ1878" s="1180" t="s">
        <v>8023</v>
      </c>
      <c r="AK1878" s="1180"/>
    </row>
    <row r="1879" spans="1:37" s="192" customFormat="1" ht="100.5" customHeight="1">
      <c r="A1879" s="723" t="s">
        <v>8024</v>
      </c>
      <c r="B1879" s="818" t="s">
        <v>8018</v>
      </c>
      <c r="C1879" s="723" t="s">
        <v>8019</v>
      </c>
      <c r="D1879" s="723" t="s">
        <v>8020</v>
      </c>
      <c r="E1879" s="723" t="s">
        <v>8020</v>
      </c>
      <c r="F1879" s="723" t="s">
        <v>8021</v>
      </c>
      <c r="G1879" s="723" t="str">
        <f t="shared" ref="G1879:G1893" si="68">F1879</f>
        <v>порошок, ксантановый</v>
      </c>
      <c r="H1879" s="723"/>
      <c r="I1879" s="723"/>
      <c r="J1879" s="773" t="s">
        <v>227</v>
      </c>
      <c r="K1879" s="723">
        <v>0</v>
      </c>
      <c r="L1879" s="748">
        <v>711000000</v>
      </c>
      <c r="M1879" s="749" t="s">
        <v>73</v>
      </c>
      <c r="N1879" s="773" t="s">
        <v>2115</v>
      </c>
      <c r="O1879" s="773" t="s">
        <v>808</v>
      </c>
      <c r="P1879" s="773" t="s">
        <v>229</v>
      </c>
      <c r="Q1879" s="870" t="s">
        <v>230</v>
      </c>
      <c r="R1879" s="723" t="s">
        <v>4370</v>
      </c>
      <c r="S1879" s="723">
        <v>166</v>
      </c>
      <c r="T1879" s="723" t="s">
        <v>902</v>
      </c>
      <c r="U1879" s="929">
        <v>660</v>
      </c>
      <c r="V1879" s="929">
        <v>4700</v>
      </c>
      <c r="W1879" s="1359">
        <v>3102000</v>
      </c>
      <c r="X1879" s="1056">
        <f t="shared" si="67"/>
        <v>3474240.0000000005</v>
      </c>
      <c r="Y1879" s="723"/>
      <c r="Z1879" s="723">
        <v>2016</v>
      </c>
      <c r="AA1879" s="723"/>
      <c r="AB1879" s="794" t="s">
        <v>876</v>
      </c>
      <c r="AC1879" s="758"/>
      <c r="AD1879" s="756"/>
      <c r="AE1879" s="756"/>
      <c r="AF1879" s="756"/>
      <c r="AG1879" s="758" t="s">
        <v>8025</v>
      </c>
      <c r="AH1879" s="756" t="s">
        <v>794</v>
      </c>
      <c r="AI1879" s="756">
        <v>210020851</v>
      </c>
      <c r="AJ1879" s="756" t="s">
        <v>8023</v>
      </c>
      <c r="AK1879" s="758"/>
    </row>
    <row r="1880" spans="1:37" s="192" customFormat="1" ht="100.5" customHeight="1">
      <c r="A1880" s="723" t="s">
        <v>8026</v>
      </c>
      <c r="B1880" s="818" t="s">
        <v>8018</v>
      </c>
      <c r="C1880" s="723" t="s">
        <v>8019</v>
      </c>
      <c r="D1880" s="723" t="s">
        <v>8020</v>
      </c>
      <c r="E1880" s="723" t="s">
        <v>8020</v>
      </c>
      <c r="F1880" s="723" t="s">
        <v>8021</v>
      </c>
      <c r="G1880" s="723" t="str">
        <f t="shared" si="68"/>
        <v>порошок, ксантановый</v>
      </c>
      <c r="H1880" s="723"/>
      <c r="I1880" s="723"/>
      <c r="J1880" s="773" t="s">
        <v>227</v>
      </c>
      <c r="K1880" s="723">
        <v>0</v>
      </c>
      <c r="L1880" s="748">
        <v>711000000</v>
      </c>
      <c r="M1880" s="749" t="s">
        <v>73</v>
      </c>
      <c r="N1880" s="773" t="s">
        <v>2115</v>
      </c>
      <c r="O1880" s="773" t="s">
        <v>700</v>
      </c>
      <c r="P1880" s="773" t="s">
        <v>229</v>
      </c>
      <c r="Q1880" s="870" t="s">
        <v>230</v>
      </c>
      <c r="R1880" s="723" t="s">
        <v>4370</v>
      </c>
      <c r="S1880" s="723">
        <v>166</v>
      </c>
      <c r="T1880" s="723" t="s">
        <v>902</v>
      </c>
      <c r="U1880" s="929">
        <v>1150</v>
      </c>
      <c r="V1880" s="929">
        <v>4700</v>
      </c>
      <c r="W1880" s="1359">
        <v>5405000</v>
      </c>
      <c r="X1880" s="1056">
        <f t="shared" si="67"/>
        <v>6053600.0000000009</v>
      </c>
      <c r="Y1880" s="723"/>
      <c r="Z1880" s="723">
        <v>2016</v>
      </c>
      <c r="AA1880" s="723"/>
      <c r="AB1880" s="794" t="s">
        <v>876</v>
      </c>
      <c r="AC1880" s="758"/>
      <c r="AD1880" s="756"/>
      <c r="AE1880" s="756"/>
      <c r="AF1880" s="756"/>
      <c r="AG1880" s="758" t="s">
        <v>8027</v>
      </c>
      <c r="AH1880" s="756" t="s">
        <v>794</v>
      </c>
      <c r="AI1880" s="756">
        <v>210020851</v>
      </c>
      <c r="AJ1880" s="756" t="s">
        <v>8023</v>
      </c>
      <c r="AK1880" s="756"/>
    </row>
    <row r="1881" spans="1:37" s="550" customFormat="1" ht="100.5" customHeight="1">
      <c r="A1881" s="843" t="s">
        <v>8028</v>
      </c>
      <c r="B1881" s="923" t="s">
        <v>8018</v>
      </c>
      <c r="C1881" s="843" t="s">
        <v>8029</v>
      </c>
      <c r="D1881" s="843" t="s">
        <v>6088</v>
      </c>
      <c r="E1881" s="843" t="s">
        <v>6088</v>
      </c>
      <c r="F1881" s="843" t="s">
        <v>8030</v>
      </c>
      <c r="G1881" s="843" t="str">
        <f t="shared" si="68"/>
        <v>щелевой, скваженный, размер щели фильтроэлемента 0,2 мм, условный диаметр трубы 73 мм</v>
      </c>
      <c r="H1881" s="843"/>
      <c r="I1881" s="843"/>
      <c r="J1881" s="843" t="s">
        <v>227</v>
      </c>
      <c r="K1881" s="843">
        <v>50</v>
      </c>
      <c r="L1881" s="942">
        <v>711000000</v>
      </c>
      <c r="M1881" s="997" t="s">
        <v>73</v>
      </c>
      <c r="N1881" s="843" t="s">
        <v>2115</v>
      </c>
      <c r="O1881" s="843" t="s">
        <v>4357</v>
      </c>
      <c r="P1881" s="843" t="s">
        <v>229</v>
      </c>
      <c r="Q1881" s="1062" t="s">
        <v>230</v>
      </c>
      <c r="R1881" s="843" t="s">
        <v>4370</v>
      </c>
      <c r="S1881" s="843">
        <v>6</v>
      </c>
      <c r="T1881" s="843" t="s">
        <v>5174</v>
      </c>
      <c r="U1881" s="939">
        <v>60</v>
      </c>
      <c r="V1881" s="939">
        <v>130000</v>
      </c>
      <c r="W1881" s="927">
        <v>0</v>
      </c>
      <c r="X1881" s="944">
        <f t="shared" si="67"/>
        <v>0</v>
      </c>
      <c r="Y1881" s="1151" t="s">
        <v>4270</v>
      </c>
      <c r="Z1881" s="843">
        <v>2016</v>
      </c>
      <c r="AA1881" s="843"/>
      <c r="AB1881" s="893" t="s">
        <v>876</v>
      </c>
      <c r="AC1881" s="894"/>
      <c r="AD1881" s="894"/>
      <c r="AE1881" s="894"/>
      <c r="AF1881" s="894"/>
      <c r="AG1881" s="894" t="s">
        <v>8031</v>
      </c>
      <c r="AH1881" s="894" t="s">
        <v>794</v>
      </c>
      <c r="AI1881" s="894">
        <v>210017744</v>
      </c>
      <c r="AJ1881" s="894" t="s">
        <v>8032</v>
      </c>
      <c r="AK1881" s="894"/>
    </row>
    <row r="1882" spans="1:37" s="1243" customFormat="1" ht="99.75" customHeight="1">
      <c r="A1882" s="1201" t="s">
        <v>13523</v>
      </c>
      <c r="B1882" s="1253" t="s">
        <v>8018</v>
      </c>
      <c r="C1882" s="1201" t="s">
        <v>8029</v>
      </c>
      <c r="D1882" s="1195" t="s">
        <v>6088</v>
      </c>
      <c r="E1882" s="1201"/>
      <c r="F1882" s="1201" t="s">
        <v>8030</v>
      </c>
      <c r="G1882" s="1201"/>
      <c r="H1882" s="1201"/>
      <c r="I1882" s="1201"/>
      <c r="J1882" s="1195" t="s">
        <v>227</v>
      </c>
      <c r="K1882" s="1201">
        <v>50</v>
      </c>
      <c r="L1882" s="1261">
        <v>151010000</v>
      </c>
      <c r="M1882" s="1175" t="s">
        <v>82</v>
      </c>
      <c r="N1882" s="1195" t="s">
        <v>2035</v>
      </c>
      <c r="O1882" s="1201" t="s">
        <v>4357</v>
      </c>
      <c r="P1882" s="1195" t="s">
        <v>229</v>
      </c>
      <c r="Q1882" s="1256" t="s">
        <v>230</v>
      </c>
      <c r="R1882" s="1201" t="s">
        <v>4370</v>
      </c>
      <c r="S1882" s="1201">
        <v>6</v>
      </c>
      <c r="T1882" s="1195" t="s">
        <v>5174</v>
      </c>
      <c r="U1882" s="1257">
        <v>60</v>
      </c>
      <c r="V1882" s="1257">
        <v>130000</v>
      </c>
      <c r="W1882" s="1284">
        <v>7800000</v>
      </c>
      <c r="X1882" s="1258">
        <f t="shared" si="67"/>
        <v>8736000</v>
      </c>
      <c r="Y1882" s="1262" t="s">
        <v>4270</v>
      </c>
      <c r="Z1882" s="1201">
        <v>2016</v>
      </c>
      <c r="AA1882" s="1263">
        <v>9.1</v>
      </c>
      <c r="AB1882" s="1259" t="s">
        <v>876</v>
      </c>
      <c r="AC1882" s="1260"/>
      <c r="AD1882" s="1180"/>
      <c r="AE1882" s="1180"/>
      <c r="AF1882" s="1180"/>
      <c r="AG1882" s="1260" t="s">
        <v>8031</v>
      </c>
      <c r="AH1882" s="1180" t="s">
        <v>794</v>
      </c>
      <c r="AI1882" s="1180">
        <v>210017744</v>
      </c>
      <c r="AJ1882" s="1180" t="s">
        <v>8032</v>
      </c>
      <c r="AK1882" s="1180"/>
    </row>
    <row r="1883" spans="1:37" s="192" customFormat="1" ht="100.5" customHeight="1">
      <c r="A1883" s="723" t="s">
        <v>8033</v>
      </c>
      <c r="B1883" s="818" t="s">
        <v>8018</v>
      </c>
      <c r="C1883" s="723" t="s">
        <v>8034</v>
      </c>
      <c r="D1883" s="723" t="s">
        <v>8035</v>
      </c>
      <c r="E1883" s="723" t="s">
        <v>8035</v>
      </c>
      <c r="F1883" s="723" t="s">
        <v>8036</v>
      </c>
      <c r="G1883" s="723" t="str">
        <f t="shared" si="68"/>
        <v>гидравлический, направление давления вверх и вниз, диаметр 161-180 мм</v>
      </c>
      <c r="H1883" s="723"/>
      <c r="I1883" s="723"/>
      <c r="J1883" s="773" t="s">
        <v>227</v>
      </c>
      <c r="K1883" s="723">
        <v>65</v>
      </c>
      <c r="L1883" s="748">
        <v>711000000</v>
      </c>
      <c r="M1883" s="749" t="s">
        <v>73</v>
      </c>
      <c r="N1883" s="773" t="s">
        <v>2115</v>
      </c>
      <c r="O1883" s="723" t="s">
        <v>4357</v>
      </c>
      <c r="P1883" s="773" t="s">
        <v>229</v>
      </c>
      <c r="Q1883" s="870" t="s">
        <v>230</v>
      </c>
      <c r="R1883" s="723" t="s">
        <v>4370</v>
      </c>
      <c r="S1883" s="723">
        <v>796</v>
      </c>
      <c r="T1883" s="723" t="s">
        <v>232</v>
      </c>
      <c r="U1883" s="929">
        <v>4</v>
      </c>
      <c r="V1883" s="929">
        <v>1500000</v>
      </c>
      <c r="W1883" s="1359">
        <v>6000000</v>
      </c>
      <c r="X1883" s="1056">
        <f t="shared" ref="X1883:X1948" si="69">W1883*1.12</f>
        <v>6720000.0000000009</v>
      </c>
      <c r="Y1883" s="1043" t="s">
        <v>4270</v>
      </c>
      <c r="Z1883" s="723">
        <v>2016</v>
      </c>
      <c r="AA1883" s="723"/>
      <c r="AB1883" s="794" t="s">
        <v>876</v>
      </c>
      <c r="AC1883" s="756"/>
      <c r="AD1883" s="756"/>
      <c r="AE1883" s="756"/>
      <c r="AF1883" s="756"/>
      <c r="AG1883" s="756" t="s">
        <v>8037</v>
      </c>
      <c r="AH1883" s="756" t="s">
        <v>794</v>
      </c>
      <c r="AI1883" s="756">
        <v>210020171</v>
      </c>
      <c r="AJ1883" s="756" t="s">
        <v>8038</v>
      </c>
      <c r="AK1883" s="756"/>
    </row>
    <row r="1884" spans="1:37" s="192" customFormat="1" ht="100.5" customHeight="1">
      <c r="A1884" s="723" t="s">
        <v>8039</v>
      </c>
      <c r="B1884" s="818" t="s">
        <v>8018</v>
      </c>
      <c r="C1884" s="723" t="s">
        <v>8034</v>
      </c>
      <c r="D1884" s="723" t="s">
        <v>8035</v>
      </c>
      <c r="E1884" s="723" t="s">
        <v>8035</v>
      </c>
      <c r="F1884" s="723" t="s">
        <v>8036</v>
      </c>
      <c r="G1884" s="723" t="str">
        <f t="shared" si="68"/>
        <v>гидравлический, направление давления вверх и вниз, диаметр 161-180 мм</v>
      </c>
      <c r="H1884" s="723"/>
      <c r="I1884" s="723"/>
      <c r="J1884" s="773" t="s">
        <v>227</v>
      </c>
      <c r="K1884" s="723">
        <v>65</v>
      </c>
      <c r="L1884" s="748">
        <v>711000000</v>
      </c>
      <c r="M1884" s="749" t="s">
        <v>73</v>
      </c>
      <c r="N1884" s="773" t="s">
        <v>2115</v>
      </c>
      <c r="O1884" s="723" t="s">
        <v>700</v>
      </c>
      <c r="P1884" s="773" t="s">
        <v>229</v>
      </c>
      <c r="Q1884" s="870" t="s">
        <v>230</v>
      </c>
      <c r="R1884" s="723" t="s">
        <v>4370</v>
      </c>
      <c r="S1884" s="723">
        <v>796</v>
      </c>
      <c r="T1884" s="723" t="s">
        <v>232</v>
      </c>
      <c r="U1884" s="929">
        <v>1</v>
      </c>
      <c r="V1884" s="929">
        <v>1500000</v>
      </c>
      <c r="W1884" s="1359">
        <v>1500000</v>
      </c>
      <c r="X1884" s="1056">
        <f t="shared" si="69"/>
        <v>1680000.0000000002</v>
      </c>
      <c r="Y1884" s="1043" t="s">
        <v>4270</v>
      </c>
      <c r="Z1884" s="723">
        <v>2016</v>
      </c>
      <c r="AA1884" s="723"/>
      <c r="AB1884" s="794" t="s">
        <v>876</v>
      </c>
      <c r="AC1884" s="756"/>
      <c r="AD1884" s="756"/>
      <c r="AE1884" s="756"/>
      <c r="AF1884" s="756"/>
      <c r="AG1884" s="756" t="s">
        <v>8040</v>
      </c>
      <c r="AH1884" s="756" t="s">
        <v>794</v>
      </c>
      <c r="AI1884" s="756">
        <v>210020171</v>
      </c>
      <c r="AJ1884" s="756" t="s">
        <v>8038</v>
      </c>
      <c r="AK1884" s="756"/>
    </row>
    <row r="1885" spans="1:37" s="192" customFormat="1" ht="100.5" customHeight="1">
      <c r="A1885" s="723" t="s">
        <v>8041</v>
      </c>
      <c r="B1885" s="818" t="s">
        <v>33</v>
      </c>
      <c r="C1885" s="723" t="s">
        <v>8042</v>
      </c>
      <c r="D1885" s="723" t="s">
        <v>8043</v>
      </c>
      <c r="E1885" s="723" t="s">
        <v>8043</v>
      </c>
      <c r="F1885" s="723" t="s">
        <v>8044</v>
      </c>
      <c r="G1885" s="723" t="str">
        <f t="shared" si="68"/>
        <v>фонтанная, условный проход ствола 65 мм, рабочее давление 14 мПа</v>
      </c>
      <c r="H1885" s="723"/>
      <c r="I1885" s="723"/>
      <c r="J1885" s="773" t="s">
        <v>227</v>
      </c>
      <c r="K1885" s="723">
        <v>40</v>
      </c>
      <c r="L1885" s="748">
        <v>711000000</v>
      </c>
      <c r="M1885" s="749" t="s">
        <v>73</v>
      </c>
      <c r="N1885" s="773" t="s">
        <v>2115</v>
      </c>
      <c r="O1885" s="723" t="s">
        <v>805</v>
      </c>
      <c r="P1885" s="773" t="s">
        <v>229</v>
      </c>
      <c r="Q1885" s="870" t="s">
        <v>791</v>
      </c>
      <c r="R1885" s="723" t="s">
        <v>4370</v>
      </c>
      <c r="S1885" s="723">
        <v>796</v>
      </c>
      <c r="T1885" s="723" t="s">
        <v>232</v>
      </c>
      <c r="U1885" s="1048">
        <v>3</v>
      </c>
      <c r="V1885" s="929">
        <v>1800000</v>
      </c>
      <c r="W1885" s="1359">
        <v>5400000</v>
      </c>
      <c r="X1885" s="1056">
        <f t="shared" si="69"/>
        <v>6048000.0000000009</v>
      </c>
      <c r="Y1885" s="1043" t="s">
        <v>4270</v>
      </c>
      <c r="Z1885" s="723">
        <v>2016</v>
      </c>
      <c r="AA1885" s="723"/>
      <c r="AB1885" s="794" t="s">
        <v>876</v>
      </c>
      <c r="AC1885" s="756"/>
      <c r="AD1885" s="756"/>
      <c r="AE1885" s="756"/>
      <c r="AF1885" s="756"/>
      <c r="AG1885" s="756" t="s">
        <v>8045</v>
      </c>
      <c r="AH1885" s="756" t="s">
        <v>794</v>
      </c>
      <c r="AI1885" s="756">
        <v>130002455</v>
      </c>
      <c r="AJ1885" s="756" t="s">
        <v>8046</v>
      </c>
      <c r="AK1885" s="756"/>
    </row>
    <row r="1886" spans="1:37" s="192" customFormat="1" ht="100.5" customHeight="1">
      <c r="A1886" s="723" t="s">
        <v>8047</v>
      </c>
      <c r="B1886" s="818" t="s">
        <v>33</v>
      </c>
      <c r="C1886" s="723" t="s">
        <v>8048</v>
      </c>
      <c r="D1886" s="723" t="s">
        <v>8043</v>
      </c>
      <c r="E1886" s="723" t="s">
        <v>8043</v>
      </c>
      <c r="F1886" s="723" t="s">
        <v>8049</v>
      </c>
      <c r="G1886" s="723" t="str">
        <f t="shared" si="68"/>
        <v>фонтанная, условный проход ствола 65 мм, рабочее давление 21 мПа</v>
      </c>
      <c r="H1886" s="723"/>
      <c r="I1886" s="723"/>
      <c r="J1886" s="773" t="s">
        <v>227</v>
      </c>
      <c r="K1886" s="723">
        <v>40</v>
      </c>
      <c r="L1886" s="748">
        <v>711000000</v>
      </c>
      <c r="M1886" s="749" t="s">
        <v>73</v>
      </c>
      <c r="N1886" s="773" t="s">
        <v>2115</v>
      </c>
      <c r="O1886" s="723" t="s">
        <v>808</v>
      </c>
      <c r="P1886" s="773" t="s">
        <v>229</v>
      </c>
      <c r="Q1886" s="870" t="s">
        <v>791</v>
      </c>
      <c r="R1886" s="723" t="s">
        <v>4370</v>
      </c>
      <c r="S1886" s="723">
        <v>839</v>
      </c>
      <c r="T1886" s="723" t="s">
        <v>997</v>
      </c>
      <c r="U1886" s="1048">
        <v>3</v>
      </c>
      <c r="V1886" s="929">
        <v>1400000</v>
      </c>
      <c r="W1886" s="1359">
        <v>4200000</v>
      </c>
      <c r="X1886" s="1056">
        <f t="shared" si="69"/>
        <v>4704000</v>
      </c>
      <c r="Y1886" s="1043" t="s">
        <v>4270</v>
      </c>
      <c r="Z1886" s="723">
        <v>2016</v>
      </c>
      <c r="AA1886" s="723"/>
      <c r="AB1886" s="794" t="s">
        <v>876</v>
      </c>
      <c r="AC1886" s="756"/>
      <c r="AD1886" s="756"/>
      <c r="AE1886" s="756"/>
      <c r="AF1886" s="756"/>
      <c r="AG1886" s="756" t="s">
        <v>8050</v>
      </c>
      <c r="AH1886" s="756" t="s">
        <v>794</v>
      </c>
      <c r="AI1886" s="756">
        <v>130003053</v>
      </c>
      <c r="AJ1886" s="756" t="s">
        <v>8051</v>
      </c>
      <c r="AK1886" s="756"/>
    </row>
    <row r="1887" spans="1:37" s="192" customFormat="1" ht="100.5" customHeight="1">
      <c r="A1887" s="723" t="s">
        <v>8052</v>
      </c>
      <c r="B1887" s="818" t="s">
        <v>33</v>
      </c>
      <c r="C1887" s="723" t="s">
        <v>8048</v>
      </c>
      <c r="D1887" s="723" t="s">
        <v>8043</v>
      </c>
      <c r="E1887" s="723" t="s">
        <v>8043</v>
      </c>
      <c r="F1887" s="723" t="s">
        <v>8049</v>
      </c>
      <c r="G1887" s="723" t="str">
        <f t="shared" si="68"/>
        <v>фонтанная, условный проход ствола 65 мм, рабочее давление 21 мПа</v>
      </c>
      <c r="H1887" s="723"/>
      <c r="I1887" s="723"/>
      <c r="J1887" s="773" t="s">
        <v>227</v>
      </c>
      <c r="K1887" s="723">
        <v>40</v>
      </c>
      <c r="L1887" s="748">
        <v>711000000</v>
      </c>
      <c r="M1887" s="749" t="s">
        <v>73</v>
      </c>
      <c r="N1887" s="773" t="s">
        <v>2115</v>
      </c>
      <c r="O1887" s="723" t="s">
        <v>700</v>
      </c>
      <c r="P1887" s="773" t="s">
        <v>229</v>
      </c>
      <c r="Q1887" s="870" t="s">
        <v>791</v>
      </c>
      <c r="R1887" s="723" t="s">
        <v>4370</v>
      </c>
      <c r="S1887" s="723">
        <v>839</v>
      </c>
      <c r="T1887" s="723" t="s">
        <v>997</v>
      </c>
      <c r="U1887" s="1048">
        <v>5</v>
      </c>
      <c r="V1887" s="929">
        <v>1400000</v>
      </c>
      <c r="W1887" s="1359">
        <v>7000000</v>
      </c>
      <c r="X1887" s="1056">
        <f t="shared" si="69"/>
        <v>7840000.0000000009</v>
      </c>
      <c r="Y1887" s="1043" t="s">
        <v>4270</v>
      </c>
      <c r="Z1887" s="723">
        <v>2016</v>
      </c>
      <c r="AA1887" s="723"/>
      <c r="AB1887" s="794" t="s">
        <v>876</v>
      </c>
      <c r="AC1887" s="756"/>
      <c r="AD1887" s="756"/>
      <c r="AE1887" s="756"/>
      <c r="AF1887" s="756"/>
      <c r="AG1887" s="756" t="s">
        <v>8053</v>
      </c>
      <c r="AH1887" s="756" t="s">
        <v>794</v>
      </c>
      <c r="AI1887" s="756">
        <v>130003053</v>
      </c>
      <c r="AJ1887" s="756" t="s">
        <v>8051</v>
      </c>
      <c r="AK1887" s="756"/>
    </row>
    <row r="1888" spans="1:37" s="192" customFormat="1" ht="100.5" customHeight="1">
      <c r="A1888" s="723" t="s">
        <v>8054</v>
      </c>
      <c r="B1888" s="818" t="s">
        <v>8018</v>
      </c>
      <c r="C1888" s="723" t="s">
        <v>8055</v>
      </c>
      <c r="D1888" s="723" t="s">
        <v>8056</v>
      </c>
      <c r="E1888" s="723" t="s">
        <v>8056</v>
      </c>
      <c r="F1888" s="723" t="s">
        <v>8057</v>
      </c>
      <c r="G1888" s="723" t="str">
        <f t="shared" si="68"/>
        <v>для буровой установки</v>
      </c>
      <c r="H1888" s="723"/>
      <c r="I1888" s="723"/>
      <c r="J1888" s="723" t="s">
        <v>1135</v>
      </c>
      <c r="K1888" s="723">
        <v>60</v>
      </c>
      <c r="L1888" s="723">
        <v>751000000</v>
      </c>
      <c r="M1888" s="773" t="s">
        <v>83</v>
      </c>
      <c r="N1888" s="773" t="s">
        <v>2115</v>
      </c>
      <c r="O1888" s="773" t="s">
        <v>1086</v>
      </c>
      <c r="P1888" s="773" t="s">
        <v>229</v>
      </c>
      <c r="Q1888" s="870" t="s">
        <v>230</v>
      </c>
      <c r="R1888" s="723" t="s">
        <v>4370</v>
      </c>
      <c r="S1888" s="723">
        <v>796</v>
      </c>
      <c r="T1888" s="723" t="s">
        <v>232</v>
      </c>
      <c r="U1888" s="929">
        <v>29</v>
      </c>
      <c r="V1888" s="929">
        <v>10000</v>
      </c>
      <c r="W1888" s="1359">
        <v>290000</v>
      </c>
      <c r="X1888" s="1056">
        <f t="shared" si="69"/>
        <v>324800.00000000006</v>
      </c>
      <c r="Y1888" s="1043" t="s">
        <v>4270</v>
      </c>
      <c r="Z1888" s="723">
        <v>2016</v>
      </c>
      <c r="AA1888" s="723"/>
      <c r="AB1888" s="794" t="s">
        <v>876</v>
      </c>
      <c r="AC1888" s="756"/>
      <c r="AD1888" s="756"/>
      <c r="AE1888" s="756"/>
      <c r="AF1888" s="756"/>
      <c r="AG1888" s="756" t="s">
        <v>8058</v>
      </c>
      <c r="AH1888" s="756" t="s">
        <v>794</v>
      </c>
      <c r="AI1888" s="756">
        <v>210019564</v>
      </c>
      <c r="AJ1888" s="756" t="s">
        <v>8059</v>
      </c>
      <c r="AK1888" s="756"/>
    </row>
    <row r="1889" spans="1:37" s="192" customFormat="1" ht="100.5" customHeight="1">
      <c r="A1889" s="723" t="s">
        <v>8060</v>
      </c>
      <c r="B1889" s="818" t="s">
        <v>8018</v>
      </c>
      <c r="C1889" s="818" t="s">
        <v>8061</v>
      </c>
      <c r="D1889" s="818" t="s">
        <v>8062</v>
      </c>
      <c r="E1889" s="818" t="s">
        <v>8062</v>
      </c>
      <c r="F1889" s="818" t="s">
        <v>8063</v>
      </c>
      <c r="G1889" s="723" t="str">
        <f t="shared" si="68"/>
        <v>порошковый, прочный, высокосвязующий, высокоустойчивый, ГОСТ 28177-89</v>
      </c>
      <c r="H1889" s="818"/>
      <c r="I1889" s="818"/>
      <c r="J1889" s="723" t="s">
        <v>1135</v>
      </c>
      <c r="K1889" s="773">
        <v>100</v>
      </c>
      <c r="L1889" s="773">
        <v>151010000</v>
      </c>
      <c r="M1889" s="773" t="s">
        <v>82</v>
      </c>
      <c r="N1889" s="773" t="s">
        <v>2115</v>
      </c>
      <c r="O1889" s="773" t="s">
        <v>4357</v>
      </c>
      <c r="P1889" s="773" t="s">
        <v>229</v>
      </c>
      <c r="Q1889" s="870" t="s">
        <v>230</v>
      </c>
      <c r="R1889" s="723" t="s">
        <v>4370</v>
      </c>
      <c r="S1889" s="773">
        <v>166</v>
      </c>
      <c r="T1889" s="773" t="s">
        <v>902</v>
      </c>
      <c r="U1889" s="1056">
        <v>20958</v>
      </c>
      <c r="V1889" s="1056">
        <v>50</v>
      </c>
      <c r="W1889" s="1359">
        <v>1047900</v>
      </c>
      <c r="X1889" s="1056">
        <f t="shared" si="69"/>
        <v>1173648</v>
      </c>
      <c r="Y1889" s="1043" t="s">
        <v>4270</v>
      </c>
      <c r="Z1889" s="773">
        <v>2016</v>
      </c>
      <c r="AA1889" s="773"/>
      <c r="AB1889" s="794" t="s">
        <v>876</v>
      </c>
      <c r="AC1889" s="758"/>
      <c r="AD1889" s="758"/>
      <c r="AE1889" s="758"/>
      <c r="AF1889" s="758"/>
      <c r="AG1889" s="758" t="s">
        <v>8064</v>
      </c>
      <c r="AH1889" s="758" t="s">
        <v>794</v>
      </c>
      <c r="AI1889" s="758">
        <v>210003494</v>
      </c>
      <c r="AJ1889" s="758" t="s">
        <v>8065</v>
      </c>
      <c r="AK1889" s="758"/>
    </row>
    <row r="1890" spans="1:37" s="192" customFormat="1" ht="100.5" customHeight="1">
      <c r="A1890" s="723" t="s">
        <v>8066</v>
      </c>
      <c r="B1890" s="818" t="s">
        <v>8018</v>
      </c>
      <c r="C1890" s="723" t="s">
        <v>8067</v>
      </c>
      <c r="D1890" s="723" t="s">
        <v>4830</v>
      </c>
      <c r="E1890" s="723" t="s">
        <v>4830</v>
      </c>
      <c r="F1890" s="723" t="s">
        <v>8068</v>
      </c>
      <c r="G1890" s="723" t="str">
        <f t="shared" si="68"/>
        <v>обратный, приемный, для бурового насоса</v>
      </c>
      <c r="H1890" s="723"/>
      <c r="I1890" s="723"/>
      <c r="J1890" s="723" t="s">
        <v>1135</v>
      </c>
      <c r="K1890" s="723">
        <v>70</v>
      </c>
      <c r="L1890" s="723">
        <v>151010000</v>
      </c>
      <c r="M1890" s="773" t="s">
        <v>82</v>
      </c>
      <c r="N1890" s="773" t="s">
        <v>2115</v>
      </c>
      <c r="O1890" s="723" t="s">
        <v>4357</v>
      </c>
      <c r="P1890" s="773" t="s">
        <v>229</v>
      </c>
      <c r="Q1890" s="870" t="s">
        <v>230</v>
      </c>
      <c r="R1890" s="723" t="s">
        <v>4370</v>
      </c>
      <c r="S1890" s="723">
        <v>796</v>
      </c>
      <c r="T1890" s="723" t="s">
        <v>232</v>
      </c>
      <c r="U1890" s="929">
        <v>1</v>
      </c>
      <c r="V1890" s="929">
        <v>53500</v>
      </c>
      <c r="W1890" s="1359">
        <v>53500</v>
      </c>
      <c r="X1890" s="1056">
        <f t="shared" si="69"/>
        <v>59920.000000000007</v>
      </c>
      <c r="Y1890" s="1043" t="s">
        <v>4270</v>
      </c>
      <c r="Z1890" s="723">
        <v>2016</v>
      </c>
      <c r="AA1890" s="723"/>
      <c r="AB1890" s="794" t="s">
        <v>876</v>
      </c>
      <c r="AC1890" s="756"/>
      <c r="AD1890" s="756"/>
      <c r="AE1890" s="756"/>
      <c r="AF1890" s="756"/>
      <c r="AG1890" s="756" t="s">
        <v>8069</v>
      </c>
      <c r="AH1890" s="756" t="s">
        <v>794</v>
      </c>
      <c r="AI1890" s="756">
        <v>210015794</v>
      </c>
      <c r="AJ1890" s="756" t="s">
        <v>8070</v>
      </c>
      <c r="AK1890" s="756"/>
    </row>
    <row r="1891" spans="1:37" s="192" customFormat="1" ht="100.5" customHeight="1">
      <c r="A1891" s="723" t="s">
        <v>8071</v>
      </c>
      <c r="B1891" s="818" t="s">
        <v>8018</v>
      </c>
      <c r="C1891" s="723" t="s">
        <v>8067</v>
      </c>
      <c r="D1891" s="723" t="s">
        <v>4830</v>
      </c>
      <c r="E1891" s="723" t="s">
        <v>4830</v>
      </c>
      <c r="F1891" s="723" t="s">
        <v>8068</v>
      </c>
      <c r="G1891" s="723" t="str">
        <f t="shared" si="68"/>
        <v>обратный, приемный, для бурового насоса</v>
      </c>
      <c r="H1891" s="723"/>
      <c r="I1891" s="723"/>
      <c r="J1891" s="723" t="s">
        <v>1135</v>
      </c>
      <c r="K1891" s="723">
        <v>70</v>
      </c>
      <c r="L1891" s="723">
        <v>151010000</v>
      </c>
      <c r="M1891" s="773" t="s">
        <v>82</v>
      </c>
      <c r="N1891" s="773" t="s">
        <v>2115</v>
      </c>
      <c r="O1891" s="723" t="s">
        <v>4357</v>
      </c>
      <c r="P1891" s="773" t="s">
        <v>229</v>
      </c>
      <c r="Q1891" s="870" t="s">
        <v>230</v>
      </c>
      <c r="R1891" s="723" t="s">
        <v>4370</v>
      </c>
      <c r="S1891" s="723">
        <v>796</v>
      </c>
      <c r="T1891" s="723" t="s">
        <v>232</v>
      </c>
      <c r="U1891" s="929">
        <v>1</v>
      </c>
      <c r="V1891" s="929">
        <v>60990</v>
      </c>
      <c r="W1891" s="1359">
        <v>60990</v>
      </c>
      <c r="X1891" s="1056">
        <f t="shared" si="69"/>
        <v>68308.800000000003</v>
      </c>
      <c r="Y1891" s="1043" t="s">
        <v>4270</v>
      </c>
      <c r="Z1891" s="723">
        <v>2016</v>
      </c>
      <c r="AA1891" s="723"/>
      <c r="AB1891" s="794" t="s">
        <v>876</v>
      </c>
      <c r="AC1891" s="756"/>
      <c r="AD1891" s="756"/>
      <c r="AE1891" s="756"/>
      <c r="AF1891" s="756"/>
      <c r="AG1891" s="756" t="s">
        <v>8072</v>
      </c>
      <c r="AH1891" s="756" t="s">
        <v>794</v>
      </c>
      <c r="AI1891" s="756">
        <v>210015795</v>
      </c>
      <c r="AJ1891" s="756" t="s">
        <v>8073</v>
      </c>
      <c r="AK1891" s="756"/>
    </row>
    <row r="1892" spans="1:37" s="192" customFormat="1" ht="100.5" customHeight="1">
      <c r="A1892" s="723" t="s">
        <v>8074</v>
      </c>
      <c r="B1892" s="818" t="s">
        <v>8018</v>
      </c>
      <c r="C1892" s="723" t="s">
        <v>8075</v>
      </c>
      <c r="D1892" s="723" t="s">
        <v>8076</v>
      </c>
      <c r="E1892" s="723" t="s">
        <v>8076</v>
      </c>
      <c r="F1892" s="723" t="s">
        <v>8077</v>
      </c>
      <c r="G1892" s="723" t="str">
        <f t="shared" si="68"/>
        <v>очистной, условный проход 159 мм</v>
      </c>
      <c r="H1892" s="723"/>
      <c r="I1892" s="723"/>
      <c r="J1892" s="723" t="s">
        <v>1135</v>
      </c>
      <c r="K1892" s="723">
        <v>60</v>
      </c>
      <c r="L1892" s="723">
        <v>151010000</v>
      </c>
      <c r="M1892" s="773" t="s">
        <v>82</v>
      </c>
      <c r="N1892" s="773" t="s">
        <v>2115</v>
      </c>
      <c r="O1892" s="723" t="s">
        <v>4357</v>
      </c>
      <c r="P1892" s="773" t="s">
        <v>229</v>
      </c>
      <c r="Q1892" s="870" t="s">
        <v>230</v>
      </c>
      <c r="R1892" s="723" t="s">
        <v>4370</v>
      </c>
      <c r="S1892" s="723">
        <v>796</v>
      </c>
      <c r="T1892" s="723" t="s">
        <v>232</v>
      </c>
      <c r="U1892" s="929">
        <v>50</v>
      </c>
      <c r="V1892" s="929">
        <v>4200</v>
      </c>
      <c r="W1892" s="1359">
        <v>210000</v>
      </c>
      <c r="X1892" s="1056">
        <f t="shared" si="69"/>
        <v>235200.00000000003</v>
      </c>
      <c r="Y1892" s="1043" t="s">
        <v>4270</v>
      </c>
      <c r="Z1892" s="723">
        <v>2016</v>
      </c>
      <c r="AA1892" s="723"/>
      <c r="AB1892" s="794" t="s">
        <v>876</v>
      </c>
      <c r="AC1892" s="756"/>
      <c r="AD1892" s="756"/>
      <c r="AE1892" s="756"/>
      <c r="AF1892" s="756"/>
      <c r="AG1892" s="756" t="s">
        <v>8078</v>
      </c>
      <c r="AH1892" s="756" t="s">
        <v>794</v>
      </c>
      <c r="AI1892" s="756">
        <v>210024392</v>
      </c>
      <c r="AJ1892" s="756" t="s">
        <v>8079</v>
      </c>
      <c r="AK1892" s="756"/>
    </row>
    <row r="1893" spans="1:37" s="192" customFormat="1" ht="100.5" customHeight="1">
      <c r="A1893" s="723" t="s">
        <v>8080</v>
      </c>
      <c r="B1893" s="818" t="s">
        <v>33</v>
      </c>
      <c r="C1893" s="818" t="s">
        <v>8081</v>
      </c>
      <c r="D1893" s="818" t="s">
        <v>892</v>
      </c>
      <c r="E1893" s="818" t="s">
        <v>892</v>
      </c>
      <c r="F1893" s="818" t="s">
        <v>8082</v>
      </c>
      <c r="G1893" s="723" t="str">
        <f t="shared" si="68"/>
        <v>насосно-компрессорная, стальная, условный диаметр 114 мм, номинальная толщина стенки 6,5 мм, группа прочности Д</v>
      </c>
      <c r="H1893" s="818"/>
      <c r="I1893" s="818"/>
      <c r="J1893" s="723" t="s">
        <v>1135</v>
      </c>
      <c r="K1893" s="773">
        <v>50</v>
      </c>
      <c r="L1893" s="748">
        <v>711000000</v>
      </c>
      <c r="M1893" s="749" t="s">
        <v>73</v>
      </c>
      <c r="N1893" s="773" t="s">
        <v>2115</v>
      </c>
      <c r="O1893" s="773" t="s">
        <v>805</v>
      </c>
      <c r="P1893" s="773" t="s">
        <v>229</v>
      </c>
      <c r="Q1893" s="870" t="s">
        <v>791</v>
      </c>
      <c r="R1893" s="723" t="s">
        <v>4370</v>
      </c>
      <c r="S1893" s="773">
        <v>168</v>
      </c>
      <c r="T1893" s="723" t="s">
        <v>698</v>
      </c>
      <c r="U1893" s="1055">
        <v>5.5</v>
      </c>
      <c r="V1893" s="1056">
        <v>374500</v>
      </c>
      <c r="W1893" s="1359">
        <v>2059750</v>
      </c>
      <c r="X1893" s="1056">
        <f t="shared" si="69"/>
        <v>2306920</v>
      </c>
      <c r="Y1893" s="1043" t="s">
        <v>4270</v>
      </c>
      <c r="Z1893" s="773">
        <v>2016</v>
      </c>
      <c r="AA1893" s="773"/>
      <c r="AB1893" s="794" t="s">
        <v>876</v>
      </c>
      <c r="AC1893" s="758"/>
      <c r="AD1893" s="758"/>
      <c r="AE1893" s="758"/>
      <c r="AF1893" s="758"/>
      <c r="AG1893" s="758" t="s">
        <v>8083</v>
      </c>
      <c r="AH1893" s="758" t="s">
        <v>794</v>
      </c>
      <c r="AI1893" s="758">
        <v>130001343</v>
      </c>
      <c r="AJ1893" s="758" t="s">
        <v>8084</v>
      </c>
      <c r="AK1893" s="756"/>
    </row>
    <row r="1894" spans="1:37" s="192" customFormat="1" ht="100.5" customHeight="1">
      <c r="A1894" s="723" t="s">
        <v>8085</v>
      </c>
      <c r="B1894" s="790" t="s">
        <v>33</v>
      </c>
      <c r="C1894" s="723" t="s">
        <v>8086</v>
      </c>
      <c r="D1894" s="723" t="s">
        <v>872</v>
      </c>
      <c r="E1894" s="723" t="s">
        <v>872</v>
      </c>
      <c r="F1894" s="723" t="s">
        <v>8087</v>
      </c>
      <c r="G1894" s="723" t="s">
        <v>8087</v>
      </c>
      <c r="H1894" s="723"/>
      <c r="I1894" s="723"/>
      <c r="J1894" s="723" t="s">
        <v>227</v>
      </c>
      <c r="K1894" s="723">
        <v>0</v>
      </c>
      <c r="L1894" s="748">
        <v>711000000</v>
      </c>
      <c r="M1894" s="749" t="s">
        <v>73</v>
      </c>
      <c r="N1894" s="723" t="s">
        <v>2115</v>
      </c>
      <c r="O1894" s="723" t="s">
        <v>700</v>
      </c>
      <c r="P1894" s="723" t="s">
        <v>229</v>
      </c>
      <c r="Q1894" s="870" t="s">
        <v>230</v>
      </c>
      <c r="R1894" s="723" t="s">
        <v>4370</v>
      </c>
      <c r="S1894" s="723">
        <v>168</v>
      </c>
      <c r="T1894" s="723" t="s">
        <v>698</v>
      </c>
      <c r="U1894" s="1057">
        <v>1.5680000000000001</v>
      </c>
      <c r="V1894" s="929">
        <v>1200000</v>
      </c>
      <c r="W1894" s="820">
        <v>1881600</v>
      </c>
      <c r="X1894" s="1048">
        <f t="shared" si="69"/>
        <v>2107392</v>
      </c>
      <c r="Y1894" s="723"/>
      <c r="Z1894" s="723">
        <v>2016</v>
      </c>
      <c r="AA1894" s="723"/>
      <c r="AB1894" s="794" t="s">
        <v>876</v>
      </c>
      <c r="AC1894" s="758"/>
      <c r="AD1894" s="758"/>
      <c r="AE1894" s="758"/>
      <c r="AF1894" s="758"/>
      <c r="AG1894" s="756" t="s">
        <v>8088</v>
      </c>
      <c r="AH1894" s="756" t="s">
        <v>794</v>
      </c>
      <c r="AI1894" s="756">
        <v>210021793</v>
      </c>
      <c r="AJ1894" s="756" t="s">
        <v>8089</v>
      </c>
      <c r="AK1894" s="1058"/>
    </row>
    <row r="1895" spans="1:37" s="192" customFormat="1" ht="100.5" customHeight="1">
      <c r="A1895" s="723" t="s">
        <v>8090</v>
      </c>
      <c r="B1895" s="790" t="s">
        <v>33</v>
      </c>
      <c r="C1895" s="723" t="s">
        <v>871</v>
      </c>
      <c r="D1895" s="723" t="s">
        <v>872</v>
      </c>
      <c r="E1895" s="723" t="s">
        <v>872</v>
      </c>
      <c r="F1895" s="723" t="s">
        <v>873</v>
      </c>
      <c r="G1895" s="723" t="s">
        <v>873</v>
      </c>
      <c r="H1895" s="723"/>
      <c r="I1895" s="723"/>
      <c r="J1895" s="723" t="s">
        <v>227</v>
      </c>
      <c r="K1895" s="723">
        <v>0</v>
      </c>
      <c r="L1895" s="748">
        <v>711000000</v>
      </c>
      <c r="M1895" s="749" t="s">
        <v>73</v>
      </c>
      <c r="N1895" s="723" t="s">
        <v>2115</v>
      </c>
      <c r="O1895" s="723" t="s">
        <v>805</v>
      </c>
      <c r="P1895" s="723" t="s">
        <v>229</v>
      </c>
      <c r="Q1895" s="870" t="s">
        <v>230</v>
      </c>
      <c r="R1895" s="723" t="s">
        <v>4370</v>
      </c>
      <c r="S1895" s="723">
        <v>168</v>
      </c>
      <c r="T1895" s="723" t="s">
        <v>698</v>
      </c>
      <c r="U1895" s="1057">
        <v>3.964</v>
      </c>
      <c r="V1895" s="929">
        <v>1215000</v>
      </c>
      <c r="W1895" s="820">
        <v>4816260</v>
      </c>
      <c r="X1895" s="1048">
        <f t="shared" si="69"/>
        <v>5394211.2000000002</v>
      </c>
      <c r="Y1895" s="723"/>
      <c r="Z1895" s="723">
        <v>2016</v>
      </c>
      <c r="AA1895" s="723"/>
      <c r="AB1895" s="794" t="s">
        <v>876</v>
      </c>
      <c r="AC1895" s="758"/>
      <c r="AD1895" s="758"/>
      <c r="AE1895" s="758"/>
      <c r="AF1895" s="758"/>
      <c r="AG1895" s="756" t="s">
        <v>877</v>
      </c>
      <c r="AH1895" s="756" t="s">
        <v>794</v>
      </c>
      <c r="AI1895" s="756">
        <v>210022457</v>
      </c>
      <c r="AJ1895" s="756" t="s">
        <v>874</v>
      </c>
      <c r="AK1895" s="1058"/>
    </row>
    <row r="1896" spans="1:37" s="550" customFormat="1" ht="100.5" customHeight="1">
      <c r="A1896" s="843" t="s">
        <v>8091</v>
      </c>
      <c r="B1896" s="923" t="s">
        <v>33</v>
      </c>
      <c r="C1896" s="843" t="s">
        <v>871</v>
      </c>
      <c r="D1896" s="843" t="s">
        <v>872</v>
      </c>
      <c r="E1896" s="843" t="s">
        <v>872</v>
      </c>
      <c r="F1896" s="843" t="s">
        <v>873</v>
      </c>
      <c r="G1896" s="843" t="s">
        <v>873</v>
      </c>
      <c r="H1896" s="843"/>
      <c r="I1896" s="843"/>
      <c r="J1896" s="843" t="s">
        <v>227</v>
      </c>
      <c r="K1896" s="843">
        <v>0</v>
      </c>
      <c r="L1896" s="942">
        <v>711000000</v>
      </c>
      <c r="M1896" s="997" t="s">
        <v>73</v>
      </c>
      <c r="N1896" s="843" t="s">
        <v>2115</v>
      </c>
      <c r="O1896" s="843" t="s">
        <v>805</v>
      </c>
      <c r="P1896" s="843" t="s">
        <v>229</v>
      </c>
      <c r="Q1896" s="1062" t="s">
        <v>230</v>
      </c>
      <c r="R1896" s="843" t="s">
        <v>4370</v>
      </c>
      <c r="S1896" s="843">
        <v>168</v>
      </c>
      <c r="T1896" s="843" t="s">
        <v>698</v>
      </c>
      <c r="U1896" s="1063">
        <v>3.6040000000000001</v>
      </c>
      <c r="V1896" s="939">
        <v>1215000</v>
      </c>
      <c r="W1896" s="927">
        <v>0</v>
      </c>
      <c r="X1896" s="944">
        <v>0</v>
      </c>
      <c r="Y1896" s="843"/>
      <c r="Z1896" s="843">
        <v>2016</v>
      </c>
      <c r="AA1896" s="843"/>
      <c r="AB1896" s="893" t="s">
        <v>876</v>
      </c>
      <c r="AC1896" s="894"/>
      <c r="AD1896" s="894"/>
      <c r="AE1896" s="894"/>
      <c r="AF1896" s="894"/>
      <c r="AG1896" s="894" t="s">
        <v>8092</v>
      </c>
      <c r="AH1896" s="894" t="s">
        <v>794</v>
      </c>
      <c r="AI1896" s="894">
        <v>210022457</v>
      </c>
      <c r="AJ1896" s="894" t="s">
        <v>874</v>
      </c>
      <c r="AK1896" s="1064"/>
    </row>
    <row r="1897" spans="1:37" s="550" customFormat="1" ht="100.5" customHeight="1">
      <c r="A1897" s="843" t="s">
        <v>8968</v>
      </c>
      <c r="B1897" s="923" t="s">
        <v>33</v>
      </c>
      <c r="C1897" s="843" t="s">
        <v>871</v>
      </c>
      <c r="D1897" s="843" t="s">
        <v>872</v>
      </c>
      <c r="E1897" s="843" t="s">
        <v>872</v>
      </c>
      <c r="F1897" s="843" t="s">
        <v>873</v>
      </c>
      <c r="G1897" s="843" t="s">
        <v>873</v>
      </c>
      <c r="H1897" s="843"/>
      <c r="I1897" s="843"/>
      <c r="J1897" s="843" t="s">
        <v>227</v>
      </c>
      <c r="K1897" s="843">
        <v>0</v>
      </c>
      <c r="L1897" s="942">
        <v>711000000</v>
      </c>
      <c r="M1897" s="997" t="s">
        <v>73</v>
      </c>
      <c r="N1897" s="843" t="s">
        <v>2115</v>
      </c>
      <c r="O1897" s="843" t="s">
        <v>805</v>
      </c>
      <c r="P1897" s="843" t="s">
        <v>229</v>
      </c>
      <c r="Q1897" s="1062" t="s">
        <v>230</v>
      </c>
      <c r="R1897" s="843" t="s">
        <v>4370</v>
      </c>
      <c r="S1897" s="843">
        <v>168</v>
      </c>
      <c r="T1897" s="843" t="s">
        <v>698</v>
      </c>
      <c r="U1897" s="1063">
        <v>3.6040000000000001</v>
      </c>
      <c r="V1897" s="939">
        <v>1215000</v>
      </c>
      <c r="W1897" s="927">
        <v>0</v>
      </c>
      <c r="X1897" s="944">
        <v>0</v>
      </c>
      <c r="Y1897" s="843"/>
      <c r="Z1897" s="843">
        <v>2016</v>
      </c>
      <c r="AA1897" s="843" t="s">
        <v>3133</v>
      </c>
      <c r="AB1897" s="893" t="s">
        <v>876</v>
      </c>
      <c r="AC1897" s="894"/>
      <c r="AD1897" s="894"/>
      <c r="AE1897" s="894"/>
      <c r="AF1897" s="894"/>
      <c r="AG1897" s="894" t="s">
        <v>8092</v>
      </c>
      <c r="AH1897" s="894" t="s">
        <v>794</v>
      </c>
      <c r="AI1897" s="894">
        <v>210022457</v>
      </c>
      <c r="AJ1897" s="894" t="s">
        <v>874</v>
      </c>
      <c r="AK1897" s="1064"/>
    </row>
    <row r="1898" spans="1:37" s="192" customFormat="1" ht="100.5" customHeight="1">
      <c r="A1898" s="723" t="s">
        <v>8093</v>
      </c>
      <c r="B1898" s="790" t="s">
        <v>33</v>
      </c>
      <c r="C1898" s="790" t="s">
        <v>8094</v>
      </c>
      <c r="D1898" s="790" t="s">
        <v>872</v>
      </c>
      <c r="E1898" s="790" t="s">
        <v>872</v>
      </c>
      <c r="F1898" s="790" t="s">
        <v>8095</v>
      </c>
      <c r="G1898" s="790" t="s">
        <v>8095</v>
      </c>
      <c r="H1898" s="790"/>
      <c r="I1898" s="790"/>
      <c r="J1898" s="723" t="s">
        <v>227</v>
      </c>
      <c r="K1898" s="723">
        <v>0</v>
      </c>
      <c r="L1898" s="748">
        <v>711000000</v>
      </c>
      <c r="M1898" s="749" t="s">
        <v>73</v>
      </c>
      <c r="N1898" s="723" t="s">
        <v>2115</v>
      </c>
      <c r="O1898" s="723" t="s">
        <v>802</v>
      </c>
      <c r="P1898" s="723" t="s">
        <v>229</v>
      </c>
      <c r="Q1898" s="870" t="s">
        <v>230</v>
      </c>
      <c r="R1898" s="723" t="s">
        <v>4370</v>
      </c>
      <c r="S1898" s="723">
        <v>168</v>
      </c>
      <c r="T1898" s="723" t="s">
        <v>698</v>
      </c>
      <c r="U1898" s="1057">
        <v>7.875</v>
      </c>
      <c r="V1898" s="929">
        <v>1450000</v>
      </c>
      <c r="W1898" s="820">
        <v>11418750</v>
      </c>
      <c r="X1898" s="1048">
        <f t="shared" si="69"/>
        <v>12789000.000000002</v>
      </c>
      <c r="Y1898" s="785"/>
      <c r="Z1898" s="723">
        <v>2016</v>
      </c>
      <c r="AA1898" s="723"/>
      <c r="AB1898" s="794" t="s">
        <v>876</v>
      </c>
      <c r="AC1898" s="758"/>
      <c r="AD1898" s="758"/>
      <c r="AE1898" s="758"/>
      <c r="AF1898" s="758"/>
      <c r="AG1898" s="756" t="s">
        <v>1159</v>
      </c>
      <c r="AH1898" s="756" t="s">
        <v>794</v>
      </c>
      <c r="AI1898" s="756">
        <v>210022458</v>
      </c>
      <c r="AJ1898" s="756" t="s">
        <v>886</v>
      </c>
      <c r="AK1898" s="1058"/>
    </row>
    <row r="1899" spans="1:37" s="192" customFormat="1" ht="100.5" customHeight="1">
      <c r="A1899" s="723" t="s">
        <v>8096</v>
      </c>
      <c r="B1899" s="790" t="s">
        <v>33</v>
      </c>
      <c r="C1899" s="723" t="s">
        <v>8094</v>
      </c>
      <c r="D1899" s="723" t="s">
        <v>872</v>
      </c>
      <c r="E1899" s="723" t="s">
        <v>872</v>
      </c>
      <c r="F1899" s="723" t="s">
        <v>8095</v>
      </c>
      <c r="G1899" s="723" t="s">
        <v>8095</v>
      </c>
      <c r="H1899" s="723"/>
      <c r="I1899" s="723"/>
      <c r="J1899" s="723" t="s">
        <v>227</v>
      </c>
      <c r="K1899" s="723">
        <v>0</v>
      </c>
      <c r="L1899" s="748">
        <v>711000000</v>
      </c>
      <c r="M1899" s="749" t="s">
        <v>73</v>
      </c>
      <c r="N1899" s="723" t="s">
        <v>2115</v>
      </c>
      <c r="O1899" s="723" t="s">
        <v>805</v>
      </c>
      <c r="P1899" s="723" t="s">
        <v>229</v>
      </c>
      <c r="Q1899" s="870" t="s">
        <v>230</v>
      </c>
      <c r="R1899" s="723" t="s">
        <v>4370</v>
      </c>
      <c r="S1899" s="723">
        <v>168</v>
      </c>
      <c r="T1899" s="723" t="s">
        <v>698</v>
      </c>
      <c r="U1899" s="1057">
        <v>1.1479999999999999</v>
      </c>
      <c r="V1899" s="929">
        <v>1200000</v>
      </c>
      <c r="W1899" s="820">
        <v>1377600</v>
      </c>
      <c r="X1899" s="1048">
        <f t="shared" si="69"/>
        <v>1542912.0000000002</v>
      </c>
      <c r="Y1899" s="723"/>
      <c r="Z1899" s="723">
        <v>2016</v>
      </c>
      <c r="AA1899" s="723"/>
      <c r="AB1899" s="794" t="s">
        <v>876</v>
      </c>
      <c r="AC1899" s="758"/>
      <c r="AD1899" s="758"/>
      <c r="AE1899" s="758"/>
      <c r="AF1899" s="758"/>
      <c r="AG1899" s="756" t="s">
        <v>8097</v>
      </c>
      <c r="AH1899" s="756" t="s">
        <v>794</v>
      </c>
      <c r="AI1899" s="756">
        <v>210021788</v>
      </c>
      <c r="AJ1899" s="756" t="s">
        <v>8098</v>
      </c>
      <c r="AK1899" s="1058"/>
    </row>
    <row r="1900" spans="1:37" s="192" customFormat="1" ht="100.5" customHeight="1">
      <c r="A1900" s="723" t="s">
        <v>8099</v>
      </c>
      <c r="B1900" s="790" t="s">
        <v>33</v>
      </c>
      <c r="C1900" s="723" t="s">
        <v>8094</v>
      </c>
      <c r="D1900" s="723" t="s">
        <v>872</v>
      </c>
      <c r="E1900" s="723" t="s">
        <v>872</v>
      </c>
      <c r="F1900" s="723" t="s">
        <v>8095</v>
      </c>
      <c r="G1900" s="723" t="s">
        <v>8095</v>
      </c>
      <c r="H1900" s="723"/>
      <c r="I1900" s="723"/>
      <c r="J1900" s="723" t="s">
        <v>227</v>
      </c>
      <c r="K1900" s="723">
        <v>0</v>
      </c>
      <c r="L1900" s="748">
        <v>711000000</v>
      </c>
      <c r="M1900" s="749" t="s">
        <v>73</v>
      </c>
      <c r="N1900" s="723" t="s">
        <v>2115</v>
      </c>
      <c r="O1900" s="723" t="s">
        <v>700</v>
      </c>
      <c r="P1900" s="723" t="s">
        <v>229</v>
      </c>
      <c r="Q1900" s="870" t="s">
        <v>230</v>
      </c>
      <c r="R1900" s="723" t="s">
        <v>4370</v>
      </c>
      <c r="S1900" s="723">
        <v>168</v>
      </c>
      <c r="T1900" s="723" t="s">
        <v>698</v>
      </c>
      <c r="U1900" s="1057">
        <v>1.5669999999999999</v>
      </c>
      <c r="V1900" s="929">
        <v>1200000</v>
      </c>
      <c r="W1900" s="820">
        <v>1880400</v>
      </c>
      <c r="X1900" s="1048">
        <f t="shared" si="69"/>
        <v>2106048</v>
      </c>
      <c r="Y1900" s="723"/>
      <c r="Z1900" s="723">
        <v>2016</v>
      </c>
      <c r="AA1900" s="723"/>
      <c r="AB1900" s="794" t="s">
        <v>876</v>
      </c>
      <c r="AC1900" s="758"/>
      <c r="AD1900" s="758"/>
      <c r="AE1900" s="758"/>
      <c r="AF1900" s="758"/>
      <c r="AG1900" s="756" t="s">
        <v>8100</v>
      </c>
      <c r="AH1900" s="756" t="s">
        <v>794</v>
      </c>
      <c r="AI1900" s="756">
        <v>210021787</v>
      </c>
      <c r="AJ1900" s="756" t="s">
        <v>8101</v>
      </c>
      <c r="AK1900" s="1058"/>
    </row>
    <row r="1901" spans="1:37" s="192" customFormat="1" ht="100.5" customHeight="1">
      <c r="A1901" s="723" t="s">
        <v>8102</v>
      </c>
      <c r="B1901" s="790" t="s">
        <v>33</v>
      </c>
      <c r="C1901" s="723" t="s">
        <v>8103</v>
      </c>
      <c r="D1901" s="723" t="s">
        <v>872</v>
      </c>
      <c r="E1901" s="723" t="s">
        <v>872</v>
      </c>
      <c r="F1901" s="723" t="s">
        <v>8104</v>
      </c>
      <c r="G1901" s="723" t="str">
        <f>F1901</f>
        <v>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v>
      </c>
      <c r="H1901" s="723"/>
      <c r="I1901" s="723"/>
      <c r="J1901" s="723" t="s">
        <v>1135</v>
      </c>
      <c r="K1901" s="723">
        <v>70</v>
      </c>
      <c r="L1901" s="1052">
        <v>471010000</v>
      </c>
      <c r="M1901" s="1052" t="s">
        <v>125</v>
      </c>
      <c r="N1901" s="723" t="s">
        <v>2115</v>
      </c>
      <c r="O1901" s="723" t="s">
        <v>236</v>
      </c>
      <c r="P1901" s="723" t="s">
        <v>229</v>
      </c>
      <c r="Q1901" s="870" t="s">
        <v>230</v>
      </c>
      <c r="R1901" s="723" t="s">
        <v>4370</v>
      </c>
      <c r="S1901" s="723">
        <v>839</v>
      </c>
      <c r="T1901" s="723" t="s">
        <v>997</v>
      </c>
      <c r="U1901" s="1057">
        <v>196</v>
      </c>
      <c r="V1901" s="929">
        <v>10700</v>
      </c>
      <c r="W1901" s="820">
        <v>2097200</v>
      </c>
      <c r="X1901" s="1048">
        <f>W1901*1.12</f>
        <v>2348864</v>
      </c>
      <c r="Y1901" s="1043" t="s">
        <v>4270</v>
      </c>
      <c r="Z1901" s="723">
        <v>2016</v>
      </c>
      <c r="AA1901" s="723"/>
      <c r="AB1901" s="794" t="s">
        <v>876</v>
      </c>
      <c r="AC1901" s="758"/>
      <c r="AD1901" s="758"/>
      <c r="AE1901" s="758"/>
      <c r="AF1901" s="758"/>
      <c r="AG1901" s="756" t="s">
        <v>8105</v>
      </c>
      <c r="AH1901" s="756" t="s">
        <v>794</v>
      </c>
      <c r="AI1901" s="756">
        <v>210021772</v>
      </c>
      <c r="AJ1901" s="756" t="s">
        <v>8106</v>
      </c>
      <c r="AK1901" s="1058"/>
    </row>
    <row r="1902" spans="1:37" s="192" customFormat="1" ht="100.5" customHeight="1">
      <c r="A1902" s="723" t="s">
        <v>8107</v>
      </c>
      <c r="B1902" s="790" t="s">
        <v>33</v>
      </c>
      <c r="C1902" s="723" t="s">
        <v>8108</v>
      </c>
      <c r="D1902" s="723" t="s">
        <v>8109</v>
      </c>
      <c r="E1902" s="723" t="s">
        <v>8109</v>
      </c>
      <c r="F1902" s="723" t="s">
        <v>8110</v>
      </c>
      <c r="G1902" s="723" t="str">
        <f t="shared" ref="G1902:G1966" si="70">F1902</f>
        <v>на основе стекловолокна</v>
      </c>
      <c r="H1902" s="723"/>
      <c r="I1902" s="723"/>
      <c r="J1902" s="723" t="s">
        <v>1135</v>
      </c>
      <c r="K1902" s="723">
        <v>90</v>
      </c>
      <c r="L1902" s="1054">
        <v>271010000</v>
      </c>
      <c r="M1902" s="1038" t="s">
        <v>127</v>
      </c>
      <c r="N1902" s="723" t="s">
        <v>2115</v>
      </c>
      <c r="O1902" s="723" t="s">
        <v>802</v>
      </c>
      <c r="P1902" s="723" t="s">
        <v>229</v>
      </c>
      <c r="Q1902" s="870" t="s">
        <v>230</v>
      </c>
      <c r="R1902" s="723" t="s">
        <v>4370</v>
      </c>
      <c r="S1902" s="723">
        <v>55</v>
      </c>
      <c r="T1902" s="723" t="s">
        <v>3168</v>
      </c>
      <c r="U1902" s="1057">
        <v>20</v>
      </c>
      <c r="V1902" s="929">
        <v>1500</v>
      </c>
      <c r="W1902" s="820">
        <v>30000</v>
      </c>
      <c r="X1902" s="1048">
        <f t="shared" si="69"/>
        <v>33600</v>
      </c>
      <c r="Y1902" s="1043" t="s">
        <v>4270</v>
      </c>
      <c r="Z1902" s="723">
        <v>2016</v>
      </c>
      <c r="AA1902" s="723"/>
      <c r="AB1902" s="794" t="s">
        <v>876</v>
      </c>
      <c r="AC1902" s="758"/>
      <c r="AD1902" s="758"/>
      <c r="AE1902" s="758"/>
      <c r="AF1902" s="758"/>
      <c r="AG1902" s="756" t="s">
        <v>8111</v>
      </c>
      <c r="AH1902" s="756" t="s">
        <v>794</v>
      </c>
      <c r="AI1902" s="756">
        <v>210014988</v>
      </c>
      <c r="AJ1902" s="756" t="s">
        <v>8112</v>
      </c>
      <c r="AK1902" s="1058"/>
    </row>
    <row r="1903" spans="1:37" s="192" customFormat="1" ht="100.5" customHeight="1">
      <c r="A1903" s="723" t="s">
        <v>8113</v>
      </c>
      <c r="B1903" s="790" t="s">
        <v>33</v>
      </c>
      <c r="C1903" s="723" t="s">
        <v>8108</v>
      </c>
      <c r="D1903" s="723" t="s">
        <v>8109</v>
      </c>
      <c r="E1903" s="723" t="s">
        <v>8109</v>
      </c>
      <c r="F1903" s="723" t="s">
        <v>8110</v>
      </c>
      <c r="G1903" s="723" t="str">
        <f t="shared" si="70"/>
        <v>на основе стекловолокна</v>
      </c>
      <c r="H1903" s="723"/>
      <c r="I1903" s="723"/>
      <c r="J1903" s="723" t="s">
        <v>1135</v>
      </c>
      <c r="K1903" s="723">
        <v>90</v>
      </c>
      <c r="L1903" s="745">
        <v>391010000</v>
      </c>
      <c r="M1903" s="745" t="s">
        <v>341</v>
      </c>
      <c r="N1903" s="723" t="s">
        <v>2115</v>
      </c>
      <c r="O1903" s="723" t="s">
        <v>1967</v>
      </c>
      <c r="P1903" s="723" t="s">
        <v>229</v>
      </c>
      <c r="Q1903" s="870" t="s">
        <v>230</v>
      </c>
      <c r="R1903" s="723" t="s">
        <v>4370</v>
      </c>
      <c r="S1903" s="723">
        <v>55</v>
      </c>
      <c r="T1903" s="723" t="s">
        <v>3168</v>
      </c>
      <c r="U1903" s="1057">
        <v>120</v>
      </c>
      <c r="V1903" s="929">
        <v>1500</v>
      </c>
      <c r="W1903" s="820">
        <v>180000</v>
      </c>
      <c r="X1903" s="1048">
        <f t="shared" si="69"/>
        <v>201600.00000000003</v>
      </c>
      <c r="Y1903" s="1043" t="s">
        <v>4270</v>
      </c>
      <c r="Z1903" s="723">
        <v>2016</v>
      </c>
      <c r="AA1903" s="723"/>
      <c r="AB1903" s="794" t="s">
        <v>876</v>
      </c>
      <c r="AC1903" s="758"/>
      <c r="AD1903" s="758"/>
      <c r="AE1903" s="758"/>
      <c r="AF1903" s="758"/>
      <c r="AG1903" s="756" t="s">
        <v>8114</v>
      </c>
      <c r="AH1903" s="756" t="s">
        <v>794</v>
      </c>
      <c r="AI1903" s="756">
        <v>210014988</v>
      </c>
      <c r="AJ1903" s="756" t="s">
        <v>8112</v>
      </c>
      <c r="AK1903" s="1058"/>
    </row>
    <row r="1904" spans="1:37" s="192" customFormat="1" ht="100.5" customHeight="1">
      <c r="A1904" s="723" t="s">
        <v>8115</v>
      </c>
      <c r="B1904" s="790" t="s">
        <v>33</v>
      </c>
      <c r="C1904" s="723" t="s">
        <v>8108</v>
      </c>
      <c r="D1904" s="723" t="s">
        <v>8109</v>
      </c>
      <c r="E1904" s="723" t="s">
        <v>8109</v>
      </c>
      <c r="F1904" s="723" t="s">
        <v>8110</v>
      </c>
      <c r="G1904" s="723" t="str">
        <f t="shared" si="70"/>
        <v>на основе стекловолокна</v>
      </c>
      <c r="H1904" s="723"/>
      <c r="I1904" s="723"/>
      <c r="J1904" s="723" t="s">
        <v>1135</v>
      </c>
      <c r="K1904" s="723">
        <v>90</v>
      </c>
      <c r="L1904" s="1038">
        <v>511010000</v>
      </c>
      <c r="M1904" s="1053" t="s">
        <v>131</v>
      </c>
      <c r="N1904" s="723" t="s">
        <v>2115</v>
      </c>
      <c r="O1904" s="723" t="s">
        <v>700</v>
      </c>
      <c r="P1904" s="723" t="s">
        <v>229</v>
      </c>
      <c r="Q1904" s="870" t="s">
        <v>230</v>
      </c>
      <c r="R1904" s="723" t="s">
        <v>4370</v>
      </c>
      <c r="S1904" s="723">
        <v>55</v>
      </c>
      <c r="T1904" s="723" t="s">
        <v>3168</v>
      </c>
      <c r="U1904" s="1057">
        <v>7</v>
      </c>
      <c r="V1904" s="929">
        <v>1500</v>
      </c>
      <c r="W1904" s="820">
        <v>10500</v>
      </c>
      <c r="X1904" s="1048">
        <f t="shared" si="69"/>
        <v>11760.000000000002</v>
      </c>
      <c r="Y1904" s="1043" t="s">
        <v>4270</v>
      </c>
      <c r="Z1904" s="723">
        <v>2016</v>
      </c>
      <c r="AA1904" s="723"/>
      <c r="AB1904" s="794" t="s">
        <v>876</v>
      </c>
      <c r="AC1904" s="758"/>
      <c r="AD1904" s="758"/>
      <c r="AE1904" s="758"/>
      <c r="AF1904" s="758"/>
      <c r="AG1904" s="756" t="s">
        <v>8116</v>
      </c>
      <c r="AH1904" s="756" t="s">
        <v>794</v>
      </c>
      <c r="AI1904" s="756">
        <v>210014988</v>
      </c>
      <c r="AJ1904" s="756" t="s">
        <v>8112</v>
      </c>
      <c r="AK1904" s="1058"/>
    </row>
    <row r="1905" spans="1:37" s="192" customFormat="1" ht="100.5" customHeight="1">
      <c r="A1905" s="723" t="s">
        <v>8117</v>
      </c>
      <c r="B1905" s="790" t="s">
        <v>33</v>
      </c>
      <c r="C1905" s="723" t="s">
        <v>8118</v>
      </c>
      <c r="D1905" s="723" t="s">
        <v>8119</v>
      </c>
      <c r="E1905" s="723" t="s">
        <v>8119</v>
      </c>
      <c r="F1905" s="723" t="s">
        <v>8120</v>
      </c>
      <c r="G1905" s="723" t="str">
        <f t="shared" si="70"/>
        <v>кремнийорганический</v>
      </c>
      <c r="H1905" s="723"/>
      <c r="I1905" s="723"/>
      <c r="J1905" s="723" t="s">
        <v>38</v>
      </c>
      <c r="K1905" s="723">
        <v>0</v>
      </c>
      <c r="L1905" s="1054">
        <v>271010000</v>
      </c>
      <c r="M1905" s="1038" t="s">
        <v>127</v>
      </c>
      <c r="N1905" s="723" t="s">
        <v>2115</v>
      </c>
      <c r="O1905" s="723" t="s">
        <v>802</v>
      </c>
      <c r="P1905" s="723" t="s">
        <v>229</v>
      </c>
      <c r="Q1905" s="870" t="s">
        <v>230</v>
      </c>
      <c r="R1905" s="723" t="s">
        <v>4370</v>
      </c>
      <c r="S1905" s="723">
        <v>778</v>
      </c>
      <c r="T1905" s="723" t="s">
        <v>803</v>
      </c>
      <c r="U1905" s="1057">
        <v>28</v>
      </c>
      <c r="V1905" s="929">
        <v>1500</v>
      </c>
      <c r="W1905" s="820">
        <v>42000</v>
      </c>
      <c r="X1905" s="1048">
        <f t="shared" si="69"/>
        <v>47040.000000000007</v>
      </c>
      <c r="Y1905" s="723"/>
      <c r="Z1905" s="723">
        <v>2016</v>
      </c>
      <c r="AA1905" s="723"/>
      <c r="AB1905" s="794" t="s">
        <v>876</v>
      </c>
      <c r="AC1905" s="758"/>
      <c r="AD1905" s="758"/>
      <c r="AE1905" s="758"/>
      <c r="AF1905" s="758"/>
      <c r="AG1905" s="756" t="s">
        <v>8121</v>
      </c>
      <c r="AH1905" s="756" t="s">
        <v>794</v>
      </c>
      <c r="AI1905" s="756">
        <v>210011131</v>
      </c>
      <c r="AJ1905" s="756" t="s">
        <v>8122</v>
      </c>
      <c r="AK1905" s="1058"/>
    </row>
    <row r="1906" spans="1:37" s="192" customFormat="1" ht="100.5" customHeight="1">
      <c r="A1906" s="723" t="s">
        <v>8123</v>
      </c>
      <c r="B1906" s="790" t="s">
        <v>33</v>
      </c>
      <c r="C1906" s="723" t="s">
        <v>8124</v>
      </c>
      <c r="D1906" s="723" t="s">
        <v>8119</v>
      </c>
      <c r="E1906" s="723" t="s">
        <v>8119</v>
      </c>
      <c r="F1906" s="723" t="s">
        <v>8125</v>
      </c>
      <c r="G1906" s="723" t="str">
        <f t="shared" si="70"/>
        <v>марка У-30М, ГОСТ 13489-79</v>
      </c>
      <c r="H1906" s="723"/>
      <c r="I1906" s="723"/>
      <c r="J1906" s="723" t="s">
        <v>38</v>
      </c>
      <c r="K1906" s="723">
        <v>0</v>
      </c>
      <c r="L1906" s="1054">
        <v>271010000</v>
      </c>
      <c r="M1906" s="1038" t="s">
        <v>127</v>
      </c>
      <c r="N1906" s="723" t="s">
        <v>2115</v>
      </c>
      <c r="O1906" s="723" t="s">
        <v>802</v>
      </c>
      <c r="P1906" s="723" t="s">
        <v>229</v>
      </c>
      <c r="Q1906" s="870" t="s">
        <v>230</v>
      </c>
      <c r="R1906" s="723" t="s">
        <v>4370</v>
      </c>
      <c r="S1906" s="723">
        <v>796</v>
      </c>
      <c r="T1906" s="723" t="s">
        <v>232</v>
      </c>
      <c r="U1906" s="1057">
        <v>2</v>
      </c>
      <c r="V1906" s="929">
        <v>1391</v>
      </c>
      <c r="W1906" s="820">
        <v>2782</v>
      </c>
      <c r="X1906" s="1048">
        <f t="shared" si="69"/>
        <v>3115.84</v>
      </c>
      <c r="Y1906" s="723"/>
      <c r="Z1906" s="723">
        <v>2016</v>
      </c>
      <c r="AA1906" s="723"/>
      <c r="AB1906" s="794" t="s">
        <v>876</v>
      </c>
      <c r="AC1906" s="758"/>
      <c r="AD1906" s="758"/>
      <c r="AE1906" s="758"/>
      <c r="AF1906" s="758"/>
      <c r="AG1906" s="756" t="s">
        <v>8126</v>
      </c>
      <c r="AH1906" s="756" t="s">
        <v>794</v>
      </c>
      <c r="AI1906" s="756">
        <v>210013782</v>
      </c>
      <c r="AJ1906" s="756" t="s">
        <v>8127</v>
      </c>
      <c r="AK1906" s="1058"/>
    </row>
    <row r="1907" spans="1:37" s="192" customFormat="1" ht="100.5" customHeight="1">
      <c r="A1907" s="723" t="s">
        <v>8128</v>
      </c>
      <c r="B1907" s="790" t="s">
        <v>33</v>
      </c>
      <c r="C1907" s="723" t="s">
        <v>8124</v>
      </c>
      <c r="D1907" s="723" t="s">
        <v>8119</v>
      </c>
      <c r="E1907" s="723" t="s">
        <v>8119</v>
      </c>
      <c r="F1907" s="723" t="s">
        <v>8125</v>
      </c>
      <c r="G1907" s="723" t="str">
        <f t="shared" si="70"/>
        <v>марка У-30М, ГОСТ 13489-79</v>
      </c>
      <c r="H1907" s="723"/>
      <c r="I1907" s="723"/>
      <c r="J1907" s="723" t="s">
        <v>38</v>
      </c>
      <c r="K1907" s="723">
        <v>0</v>
      </c>
      <c r="L1907" s="1054">
        <v>151010000</v>
      </c>
      <c r="M1907" s="1038" t="s">
        <v>82</v>
      </c>
      <c r="N1907" s="723" t="s">
        <v>2115</v>
      </c>
      <c r="O1907" s="723" t="s">
        <v>805</v>
      </c>
      <c r="P1907" s="723" t="s">
        <v>229</v>
      </c>
      <c r="Q1907" s="870" t="s">
        <v>230</v>
      </c>
      <c r="R1907" s="723" t="s">
        <v>4370</v>
      </c>
      <c r="S1907" s="723">
        <v>796</v>
      </c>
      <c r="T1907" s="723" t="s">
        <v>232</v>
      </c>
      <c r="U1907" s="1057">
        <v>154</v>
      </c>
      <c r="V1907" s="929">
        <v>1391</v>
      </c>
      <c r="W1907" s="820">
        <v>214214</v>
      </c>
      <c r="X1907" s="1048">
        <f t="shared" si="69"/>
        <v>239919.68000000002</v>
      </c>
      <c r="Y1907" s="723"/>
      <c r="Z1907" s="723">
        <v>2016</v>
      </c>
      <c r="AA1907" s="723"/>
      <c r="AB1907" s="794" t="s">
        <v>876</v>
      </c>
      <c r="AC1907" s="758"/>
      <c r="AD1907" s="758"/>
      <c r="AE1907" s="758"/>
      <c r="AF1907" s="758"/>
      <c r="AG1907" s="756" t="s">
        <v>8129</v>
      </c>
      <c r="AH1907" s="756" t="s">
        <v>794</v>
      </c>
      <c r="AI1907" s="756">
        <v>210013782</v>
      </c>
      <c r="AJ1907" s="756" t="s">
        <v>8127</v>
      </c>
      <c r="AK1907" s="1058"/>
    </row>
    <row r="1908" spans="1:37" s="192" customFormat="1" ht="100.5" customHeight="1">
      <c r="A1908" s="723" t="s">
        <v>8130</v>
      </c>
      <c r="B1908" s="790" t="s">
        <v>33</v>
      </c>
      <c r="C1908" s="723" t="s">
        <v>8124</v>
      </c>
      <c r="D1908" s="723" t="s">
        <v>8119</v>
      </c>
      <c r="E1908" s="723" t="s">
        <v>8119</v>
      </c>
      <c r="F1908" s="723" t="s">
        <v>8125</v>
      </c>
      <c r="G1908" s="723" t="str">
        <f t="shared" si="70"/>
        <v>марка У-30М, ГОСТ 13489-79</v>
      </c>
      <c r="H1908" s="723"/>
      <c r="I1908" s="723"/>
      <c r="J1908" s="723" t="s">
        <v>38</v>
      </c>
      <c r="K1908" s="723">
        <v>0</v>
      </c>
      <c r="L1908" s="1054">
        <v>271010000</v>
      </c>
      <c r="M1908" s="1038" t="s">
        <v>127</v>
      </c>
      <c r="N1908" s="723" t="s">
        <v>2115</v>
      </c>
      <c r="O1908" s="723" t="s">
        <v>802</v>
      </c>
      <c r="P1908" s="723" t="s">
        <v>229</v>
      </c>
      <c r="Q1908" s="870" t="s">
        <v>230</v>
      </c>
      <c r="R1908" s="723" t="s">
        <v>4370</v>
      </c>
      <c r="S1908" s="723">
        <v>796</v>
      </c>
      <c r="T1908" s="723" t="s">
        <v>232</v>
      </c>
      <c r="U1908" s="1057">
        <v>17</v>
      </c>
      <c r="V1908" s="929">
        <v>1500</v>
      </c>
      <c r="W1908" s="820">
        <v>25500</v>
      </c>
      <c r="X1908" s="1048">
        <f t="shared" si="69"/>
        <v>28560.000000000004</v>
      </c>
      <c r="Y1908" s="723"/>
      <c r="Z1908" s="723">
        <v>2016</v>
      </c>
      <c r="AA1908" s="723"/>
      <c r="AB1908" s="794" t="s">
        <v>876</v>
      </c>
      <c r="AC1908" s="758"/>
      <c r="AD1908" s="758"/>
      <c r="AE1908" s="758"/>
      <c r="AF1908" s="758"/>
      <c r="AG1908" s="756" t="s">
        <v>8131</v>
      </c>
      <c r="AH1908" s="756" t="s">
        <v>794</v>
      </c>
      <c r="AI1908" s="756">
        <v>210013735</v>
      </c>
      <c r="AJ1908" s="756" t="s">
        <v>8132</v>
      </c>
      <c r="AK1908" s="1058"/>
    </row>
    <row r="1909" spans="1:37" s="192" customFormat="1" ht="100.5" customHeight="1">
      <c r="A1909" s="723" t="s">
        <v>8133</v>
      </c>
      <c r="B1909" s="790" t="s">
        <v>33</v>
      </c>
      <c r="C1909" s="723" t="s">
        <v>8134</v>
      </c>
      <c r="D1909" s="723" t="s">
        <v>8119</v>
      </c>
      <c r="E1909" s="723" t="s">
        <v>8119</v>
      </c>
      <c r="F1909" s="723" t="s">
        <v>8125</v>
      </c>
      <c r="G1909" s="723" t="str">
        <f t="shared" si="70"/>
        <v>марка У-30М, ГОСТ 13489-79</v>
      </c>
      <c r="H1909" s="723"/>
      <c r="I1909" s="723"/>
      <c r="J1909" s="723" t="s">
        <v>38</v>
      </c>
      <c r="K1909" s="723">
        <v>0</v>
      </c>
      <c r="L1909" s="1054">
        <v>271010000</v>
      </c>
      <c r="M1909" s="1038" t="s">
        <v>127</v>
      </c>
      <c r="N1909" s="723" t="s">
        <v>2115</v>
      </c>
      <c r="O1909" s="723" t="s">
        <v>802</v>
      </c>
      <c r="P1909" s="723" t="s">
        <v>229</v>
      </c>
      <c r="Q1909" s="870" t="s">
        <v>230</v>
      </c>
      <c r="R1909" s="723" t="s">
        <v>4370</v>
      </c>
      <c r="S1909" s="723">
        <v>166</v>
      </c>
      <c r="T1909" s="723" t="s">
        <v>902</v>
      </c>
      <c r="U1909" s="1057">
        <v>15.6</v>
      </c>
      <c r="V1909" s="929">
        <v>6400</v>
      </c>
      <c r="W1909" s="820">
        <v>99840</v>
      </c>
      <c r="X1909" s="1048">
        <f t="shared" si="69"/>
        <v>111820.80000000002</v>
      </c>
      <c r="Y1909" s="723"/>
      <c r="Z1909" s="723">
        <v>2016</v>
      </c>
      <c r="AA1909" s="723"/>
      <c r="AB1909" s="794" t="s">
        <v>876</v>
      </c>
      <c r="AC1909" s="758"/>
      <c r="AD1909" s="758"/>
      <c r="AE1909" s="758"/>
      <c r="AF1909" s="758"/>
      <c r="AG1909" s="756" t="s">
        <v>8135</v>
      </c>
      <c r="AH1909" s="756" t="s">
        <v>794</v>
      </c>
      <c r="AI1909" s="756">
        <v>210010123</v>
      </c>
      <c r="AJ1909" s="756" t="s">
        <v>8136</v>
      </c>
      <c r="AK1909" s="1058"/>
    </row>
    <row r="1910" spans="1:37" s="192" customFormat="1" ht="100.5" customHeight="1">
      <c r="A1910" s="723" t="s">
        <v>8137</v>
      </c>
      <c r="B1910" s="790" t="s">
        <v>33</v>
      </c>
      <c r="C1910" s="723" t="s">
        <v>8138</v>
      </c>
      <c r="D1910" s="723" t="s">
        <v>8139</v>
      </c>
      <c r="E1910" s="723" t="s">
        <v>8139</v>
      </c>
      <c r="F1910" s="723" t="s">
        <v>8140</v>
      </c>
      <c r="G1910" s="723" t="str">
        <f t="shared" si="70"/>
        <v>однокомпонентный состав, антикоррозионная</v>
      </c>
      <c r="H1910" s="723"/>
      <c r="I1910" s="723"/>
      <c r="J1910" s="723" t="s">
        <v>38</v>
      </c>
      <c r="K1910" s="723">
        <v>0</v>
      </c>
      <c r="L1910" s="95">
        <v>311010000</v>
      </c>
      <c r="M1910" s="723" t="s">
        <v>342</v>
      </c>
      <c r="N1910" s="723" t="s">
        <v>2115</v>
      </c>
      <c r="O1910" s="723" t="s">
        <v>808</v>
      </c>
      <c r="P1910" s="723" t="s">
        <v>229</v>
      </c>
      <c r="Q1910" s="870" t="s">
        <v>230</v>
      </c>
      <c r="R1910" s="723" t="s">
        <v>4370</v>
      </c>
      <c r="S1910" s="723">
        <v>168</v>
      </c>
      <c r="T1910" s="723" t="s">
        <v>698</v>
      </c>
      <c r="U1910" s="1057">
        <v>0.46300000000000002</v>
      </c>
      <c r="V1910" s="929">
        <v>990000</v>
      </c>
      <c r="W1910" s="820">
        <v>458370</v>
      </c>
      <c r="X1910" s="1048">
        <f t="shared" si="69"/>
        <v>513374.4</v>
      </c>
      <c r="Y1910" s="723"/>
      <c r="Z1910" s="723">
        <v>2016</v>
      </c>
      <c r="AA1910" s="723"/>
      <c r="AB1910" s="794" t="s">
        <v>876</v>
      </c>
      <c r="AC1910" s="758"/>
      <c r="AD1910" s="758"/>
      <c r="AE1910" s="758"/>
      <c r="AF1910" s="758"/>
      <c r="AG1910" s="756" t="s">
        <v>8141</v>
      </c>
      <c r="AH1910" s="756" t="s">
        <v>794</v>
      </c>
      <c r="AI1910" s="756">
        <v>210021784</v>
      </c>
      <c r="AJ1910" s="756" t="s">
        <v>8142</v>
      </c>
      <c r="AK1910" s="1058"/>
    </row>
    <row r="1911" spans="1:37" s="192" customFormat="1" ht="100.5" customHeight="1">
      <c r="A1911" s="723" t="s">
        <v>8143</v>
      </c>
      <c r="B1911" s="790" t="s">
        <v>33</v>
      </c>
      <c r="C1911" s="723" t="s">
        <v>8144</v>
      </c>
      <c r="D1911" s="723" t="s">
        <v>8145</v>
      </c>
      <c r="E1911" s="723" t="s">
        <v>8145</v>
      </c>
      <c r="F1911" s="723" t="s">
        <v>8146</v>
      </c>
      <c r="G1911" s="723" t="str">
        <f t="shared" si="70"/>
        <v>в первичных формах, в гранулах</v>
      </c>
      <c r="H1911" s="723"/>
      <c r="I1911" s="723"/>
      <c r="J1911" s="723" t="s">
        <v>38</v>
      </c>
      <c r="K1911" s="723">
        <v>0</v>
      </c>
      <c r="L1911" s="1054">
        <v>151010000</v>
      </c>
      <c r="M1911" s="1038" t="s">
        <v>82</v>
      </c>
      <c r="N1911" s="723" t="s">
        <v>2115</v>
      </c>
      <c r="O1911" s="723" t="s">
        <v>805</v>
      </c>
      <c r="P1911" s="723" t="s">
        <v>229</v>
      </c>
      <c r="Q1911" s="870" t="s">
        <v>230</v>
      </c>
      <c r="R1911" s="723" t="s">
        <v>4370</v>
      </c>
      <c r="S1911" s="723">
        <v>166</v>
      </c>
      <c r="T1911" s="723" t="s">
        <v>902</v>
      </c>
      <c r="U1911" s="1057">
        <v>5</v>
      </c>
      <c r="V1911" s="929">
        <v>1605</v>
      </c>
      <c r="W1911" s="820">
        <v>8025</v>
      </c>
      <c r="X1911" s="1048">
        <f t="shared" si="69"/>
        <v>8988</v>
      </c>
      <c r="Y1911" s="723"/>
      <c r="Z1911" s="723">
        <v>2016</v>
      </c>
      <c r="AA1911" s="723"/>
      <c r="AB1911" s="794" t="s">
        <v>876</v>
      </c>
      <c r="AC1911" s="758"/>
      <c r="AD1911" s="758"/>
      <c r="AE1911" s="758"/>
      <c r="AF1911" s="758"/>
      <c r="AG1911" s="756" t="s">
        <v>8147</v>
      </c>
      <c r="AH1911" s="756" t="s">
        <v>794</v>
      </c>
      <c r="AI1911" s="756">
        <v>210021401</v>
      </c>
      <c r="AJ1911" s="756" t="s">
        <v>8148</v>
      </c>
      <c r="AK1911" s="1058"/>
    </row>
    <row r="1912" spans="1:37" s="192" customFormat="1" ht="100.5" customHeight="1">
      <c r="A1912" s="723" t="s">
        <v>8149</v>
      </c>
      <c r="B1912" s="790" t="s">
        <v>33</v>
      </c>
      <c r="C1912" s="723" t="s">
        <v>8150</v>
      </c>
      <c r="D1912" s="723" t="s">
        <v>872</v>
      </c>
      <c r="E1912" s="723" t="s">
        <v>872</v>
      </c>
      <c r="F1912" s="723" t="s">
        <v>8151</v>
      </c>
      <c r="G1912" s="723" t="str">
        <f t="shared" si="70"/>
        <v>изоляционная, для промышленного применения, прорезиненная, ПОЛ - односторонняя обычной липкости, ширина 20 мм, ГОСТ 2162-97</v>
      </c>
      <c r="H1912" s="723"/>
      <c r="I1912" s="723"/>
      <c r="J1912" s="723" t="s">
        <v>1135</v>
      </c>
      <c r="K1912" s="723">
        <v>30</v>
      </c>
      <c r="L1912" s="1049">
        <v>751000000</v>
      </c>
      <c r="M1912" s="1050" t="s">
        <v>83</v>
      </c>
      <c r="N1912" s="723" t="s">
        <v>2115</v>
      </c>
      <c r="O1912" s="723" t="s">
        <v>1086</v>
      </c>
      <c r="P1912" s="723" t="s">
        <v>229</v>
      </c>
      <c r="Q1912" s="870" t="s">
        <v>230</v>
      </c>
      <c r="R1912" s="723" t="s">
        <v>4370</v>
      </c>
      <c r="S1912" s="723">
        <v>166</v>
      </c>
      <c r="T1912" s="723" t="s">
        <v>902</v>
      </c>
      <c r="U1912" s="1057">
        <v>22.492000000000001</v>
      </c>
      <c r="V1912" s="929">
        <v>5000</v>
      </c>
      <c r="W1912" s="820">
        <v>112460</v>
      </c>
      <c r="X1912" s="1048">
        <f t="shared" si="69"/>
        <v>125955.20000000001</v>
      </c>
      <c r="Y1912" s="1043" t="s">
        <v>4270</v>
      </c>
      <c r="Z1912" s="723">
        <v>2016</v>
      </c>
      <c r="AA1912" s="723"/>
      <c r="AB1912" s="794" t="s">
        <v>876</v>
      </c>
      <c r="AC1912" s="758"/>
      <c r="AD1912" s="758"/>
      <c r="AE1912" s="758"/>
      <c r="AF1912" s="758"/>
      <c r="AG1912" s="756" t="s">
        <v>8152</v>
      </c>
      <c r="AH1912" s="756" t="s">
        <v>794</v>
      </c>
      <c r="AI1912" s="756">
        <v>210016463</v>
      </c>
      <c r="AJ1912" s="756" t="s">
        <v>8153</v>
      </c>
      <c r="AK1912" s="1058"/>
    </row>
    <row r="1913" spans="1:37" s="192" customFormat="1" ht="100.5" customHeight="1">
      <c r="A1913" s="723" t="s">
        <v>8154</v>
      </c>
      <c r="B1913" s="790" t="s">
        <v>33</v>
      </c>
      <c r="C1913" s="723" t="s">
        <v>8150</v>
      </c>
      <c r="D1913" s="723" t="s">
        <v>872</v>
      </c>
      <c r="E1913" s="723" t="s">
        <v>872</v>
      </c>
      <c r="F1913" s="723" t="s">
        <v>8151</v>
      </c>
      <c r="G1913" s="723" t="str">
        <f t="shared" si="70"/>
        <v>изоляционная, для промышленного применения, прорезиненная, ПОЛ - односторонняя обычной липкости, ширина 20 мм, ГОСТ 2162-97</v>
      </c>
      <c r="H1913" s="723"/>
      <c r="I1913" s="723"/>
      <c r="J1913" s="723" t="s">
        <v>1135</v>
      </c>
      <c r="K1913" s="723">
        <v>30</v>
      </c>
      <c r="L1913" s="95">
        <v>311010000</v>
      </c>
      <c r="M1913" s="723" t="s">
        <v>342</v>
      </c>
      <c r="N1913" s="723" t="s">
        <v>2115</v>
      </c>
      <c r="O1913" s="723" t="s">
        <v>808</v>
      </c>
      <c r="P1913" s="723" t="s">
        <v>229</v>
      </c>
      <c r="Q1913" s="870" t="s">
        <v>230</v>
      </c>
      <c r="R1913" s="723" t="s">
        <v>4370</v>
      </c>
      <c r="S1913" s="723">
        <v>166</v>
      </c>
      <c r="T1913" s="723" t="s">
        <v>902</v>
      </c>
      <c r="U1913" s="1057">
        <v>4.1719999999999997</v>
      </c>
      <c r="V1913" s="929">
        <v>5000</v>
      </c>
      <c r="W1913" s="820">
        <v>20860</v>
      </c>
      <c r="X1913" s="1048">
        <f t="shared" si="69"/>
        <v>23363.200000000001</v>
      </c>
      <c r="Y1913" s="1043" t="s">
        <v>4270</v>
      </c>
      <c r="Z1913" s="723">
        <v>2016</v>
      </c>
      <c r="AA1913" s="723"/>
      <c r="AB1913" s="794" t="s">
        <v>876</v>
      </c>
      <c r="AC1913" s="758"/>
      <c r="AD1913" s="758"/>
      <c r="AE1913" s="758"/>
      <c r="AF1913" s="758"/>
      <c r="AG1913" s="756" t="s">
        <v>8155</v>
      </c>
      <c r="AH1913" s="756" t="s">
        <v>794</v>
      </c>
      <c r="AI1913" s="756">
        <v>210016463</v>
      </c>
      <c r="AJ1913" s="756" t="s">
        <v>8153</v>
      </c>
      <c r="AK1913" s="1058"/>
    </row>
    <row r="1914" spans="1:37" s="192" customFormat="1" ht="100.5" customHeight="1">
      <c r="A1914" s="723" t="s">
        <v>8156</v>
      </c>
      <c r="B1914" s="790" t="s">
        <v>33</v>
      </c>
      <c r="C1914" s="723" t="s">
        <v>8150</v>
      </c>
      <c r="D1914" s="723" t="s">
        <v>872</v>
      </c>
      <c r="E1914" s="723" t="s">
        <v>872</v>
      </c>
      <c r="F1914" s="723" t="s">
        <v>8151</v>
      </c>
      <c r="G1914" s="723" t="str">
        <f t="shared" si="70"/>
        <v>изоляционная, для промышленного применения, прорезиненная, ПОЛ - односторонняя обычной липкости, ширина 20 мм, ГОСТ 2162-97</v>
      </c>
      <c r="H1914" s="723"/>
      <c r="I1914" s="723"/>
      <c r="J1914" s="723" t="s">
        <v>1135</v>
      </c>
      <c r="K1914" s="723">
        <v>30</v>
      </c>
      <c r="L1914" s="1038">
        <v>511010000</v>
      </c>
      <c r="M1914" s="1053" t="s">
        <v>131</v>
      </c>
      <c r="N1914" s="723" t="s">
        <v>2115</v>
      </c>
      <c r="O1914" s="723" t="s">
        <v>700</v>
      </c>
      <c r="P1914" s="723" t="s">
        <v>229</v>
      </c>
      <c r="Q1914" s="870" t="s">
        <v>230</v>
      </c>
      <c r="R1914" s="723" t="s">
        <v>4370</v>
      </c>
      <c r="S1914" s="723">
        <v>166</v>
      </c>
      <c r="T1914" s="723" t="s">
        <v>902</v>
      </c>
      <c r="U1914" s="1057">
        <v>34.65</v>
      </c>
      <c r="V1914" s="929">
        <v>5000</v>
      </c>
      <c r="W1914" s="820">
        <v>173250</v>
      </c>
      <c r="X1914" s="1048">
        <f t="shared" si="69"/>
        <v>194040.00000000003</v>
      </c>
      <c r="Y1914" s="1043" t="s">
        <v>4270</v>
      </c>
      <c r="Z1914" s="723">
        <v>2016</v>
      </c>
      <c r="AA1914" s="723"/>
      <c r="AB1914" s="794" t="s">
        <v>876</v>
      </c>
      <c r="AC1914" s="758"/>
      <c r="AD1914" s="758"/>
      <c r="AE1914" s="758"/>
      <c r="AF1914" s="758"/>
      <c r="AG1914" s="756" t="s">
        <v>8157</v>
      </c>
      <c r="AH1914" s="756" t="s">
        <v>794</v>
      </c>
      <c r="AI1914" s="756">
        <v>210016463</v>
      </c>
      <c r="AJ1914" s="756" t="s">
        <v>8153</v>
      </c>
      <c r="AK1914" s="1058"/>
    </row>
    <row r="1915" spans="1:37" s="192" customFormat="1" ht="100.5" customHeight="1">
      <c r="A1915" s="723" t="s">
        <v>8158</v>
      </c>
      <c r="B1915" s="790" t="s">
        <v>33</v>
      </c>
      <c r="C1915" s="723" t="s">
        <v>8150</v>
      </c>
      <c r="D1915" s="723" t="s">
        <v>872</v>
      </c>
      <c r="E1915" s="723" t="s">
        <v>872</v>
      </c>
      <c r="F1915" s="723" t="s">
        <v>8151</v>
      </c>
      <c r="G1915" s="723" t="str">
        <f t="shared" si="70"/>
        <v>изоляционная, для промышленного применения, прорезиненная, ПОЛ - односторонняя обычной липкости, ширина 20 мм, ГОСТ 2162-97</v>
      </c>
      <c r="H1915" s="723"/>
      <c r="I1915" s="723"/>
      <c r="J1915" s="723" t="s">
        <v>1135</v>
      </c>
      <c r="K1915" s="723">
        <v>0</v>
      </c>
      <c r="L1915" s="745">
        <v>391010000</v>
      </c>
      <c r="M1915" s="745" t="s">
        <v>341</v>
      </c>
      <c r="N1915" s="723" t="s">
        <v>2115</v>
      </c>
      <c r="O1915" s="723" t="s">
        <v>1967</v>
      </c>
      <c r="P1915" s="723" t="s">
        <v>229</v>
      </c>
      <c r="Q1915" s="870" t="s">
        <v>230</v>
      </c>
      <c r="R1915" s="723" t="s">
        <v>4370</v>
      </c>
      <c r="S1915" s="723">
        <v>166</v>
      </c>
      <c r="T1915" s="723" t="s">
        <v>902</v>
      </c>
      <c r="U1915" s="1057">
        <v>6.4</v>
      </c>
      <c r="V1915" s="929">
        <v>3000</v>
      </c>
      <c r="W1915" s="820">
        <v>19200</v>
      </c>
      <c r="X1915" s="1048">
        <f t="shared" si="69"/>
        <v>21504.000000000004</v>
      </c>
      <c r="Y1915" s="723"/>
      <c r="Z1915" s="723">
        <v>2016</v>
      </c>
      <c r="AA1915" s="723"/>
      <c r="AB1915" s="794" t="s">
        <v>876</v>
      </c>
      <c r="AC1915" s="758"/>
      <c r="AD1915" s="758"/>
      <c r="AE1915" s="758"/>
      <c r="AF1915" s="758"/>
      <c r="AG1915" s="756" t="s">
        <v>8159</v>
      </c>
      <c r="AH1915" s="756" t="s">
        <v>794</v>
      </c>
      <c r="AI1915" s="756">
        <v>210014763</v>
      </c>
      <c r="AJ1915" s="756" t="s">
        <v>8160</v>
      </c>
      <c r="AK1915" s="1058"/>
    </row>
    <row r="1916" spans="1:37" s="192" customFormat="1" ht="100.5" customHeight="1">
      <c r="A1916" s="723" t="s">
        <v>8161</v>
      </c>
      <c r="B1916" s="790" t="s">
        <v>33</v>
      </c>
      <c r="C1916" s="723" t="s">
        <v>8162</v>
      </c>
      <c r="D1916" s="723" t="s">
        <v>872</v>
      </c>
      <c r="E1916" s="723" t="s">
        <v>872</v>
      </c>
      <c r="F1916" s="723" t="s">
        <v>8163</v>
      </c>
      <c r="G1916" s="723" t="str">
        <f t="shared" si="70"/>
        <v>из пленок, липкая изоляционная, ГОСТ 28018-89</v>
      </c>
      <c r="H1916" s="723"/>
      <c r="I1916" s="723"/>
      <c r="J1916" s="723" t="s">
        <v>1135</v>
      </c>
      <c r="K1916" s="723">
        <v>0</v>
      </c>
      <c r="L1916" s="1038">
        <v>231010000</v>
      </c>
      <c r="M1916" s="1038" t="s">
        <v>128</v>
      </c>
      <c r="N1916" s="723" t="s">
        <v>2115</v>
      </c>
      <c r="O1916" s="773" t="s">
        <v>7971</v>
      </c>
      <c r="P1916" s="723" t="s">
        <v>229</v>
      </c>
      <c r="Q1916" s="870" t="s">
        <v>230</v>
      </c>
      <c r="R1916" s="723" t="s">
        <v>4370</v>
      </c>
      <c r="S1916" s="723">
        <v>166</v>
      </c>
      <c r="T1916" s="723" t="s">
        <v>902</v>
      </c>
      <c r="U1916" s="1057">
        <v>15</v>
      </c>
      <c r="V1916" s="929">
        <v>2000</v>
      </c>
      <c r="W1916" s="820">
        <v>30000</v>
      </c>
      <c r="X1916" s="1048">
        <f t="shared" si="69"/>
        <v>33600</v>
      </c>
      <c r="Y1916" s="723"/>
      <c r="Z1916" s="723">
        <v>2016</v>
      </c>
      <c r="AA1916" s="723"/>
      <c r="AB1916" s="794" t="s">
        <v>876</v>
      </c>
      <c r="AC1916" s="758"/>
      <c r="AD1916" s="758"/>
      <c r="AE1916" s="758"/>
      <c r="AF1916" s="758"/>
      <c r="AG1916" s="756" t="s">
        <v>8164</v>
      </c>
      <c r="AH1916" s="756" t="s">
        <v>794</v>
      </c>
      <c r="AI1916" s="756">
        <v>210000289</v>
      </c>
      <c r="AJ1916" s="756" t="s">
        <v>8165</v>
      </c>
      <c r="AK1916" s="1058"/>
    </row>
    <row r="1917" spans="1:37" s="192" customFormat="1" ht="100.5" customHeight="1">
      <c r="A1917" s="723" t="s">
        <v>8166</v>
      </c>
      <c r="B1917" s="790" t="s">
        <v>33</v>
      </c>
      <c r="C1917" s="723" t="s">
        <v>8162</v>
      </c>
      <c r="D1917" s="723" t="s">
        <v>872</v>
      </c>
      <c r="E1917" s="723" t="s">
        <v>872</v>
      </c>
      <c r="F1917" s="723" t="s">
        <v>8163</v>
      </c>
      <c r="G1917" s="723" t="str">
        <f t="shared" si="70"/>
        <v>из пленок, липкая изоляционная, ГОСТ 28018-89</v>
      </c>
      <c r="H1917" s="723"/>
      <c r="I1917" s="723"/>
      <c r="J1917" s="723" t="s">
        <v>1135</v>
      </c>
      <c r="K1917" s="723">
        <v>0</v>
      </c>
      <c r="L1917" s="1054">
        <v>151010000</v>
      </c>
      <c r="M1917" s="1038" t="s">
        <v>82</v>
      </c>
      <c r="N1917" s="723" t="s">
        <v>2115</v>
      </c>
      <c r="O1917" s="723" t="s">
        <v>805</v>
      </c>
      <c r="P1917" s="723" t="s">
        <v>229</v>
      </c>
      <c r="Q1917" s="870" t="s">
        <v>230</v>
      </c>
      <c r="R1917" s="723" t="s">
        <v>4370</v>
      </c>
      <c r="S1917" s="723">
        <v>166</v>
      </c>
      <c r="T1917" s="723" t="s">
        <v>902</v>
      </c>
      <c r="U1917" s="1057">
        <v>150.69999999999999</v>
      </c>
      <c r="V1917" s="929">
        <v>2000</v>
      </c>
      <c r="W1917" s="820">
        <v>301400</v>
      </c>
      <c r="X1917" s="1048">
        <f t="shared" si="69"/>
        <v>337568.00000000006</v>
      </c>
      <c r="Y1917" s="723"/>
      <c r="Z1917" s="723">
        <v>2016</v>
      </c>
      <c r="AA1917" s="723"/>
      <c r="AB1917" s="794" t="s">
        <v>876</v>
      </c>
      <c r="AC1917" s="758"/>
      <c r="AD1917" s="758"/>
      <c r="AE1917" s="758"/>
      <c r="AF1917" s="758"/>
      <c r="AG1917" s="756" t="s">
        <v>8167</v>
      </c>
      <c r="AH1917" s="756" t="s">
        <v>794</v>
      </c>
      <c r="AI1917" s="756">
        <v>210000289</v>
      </c>
      <c r="AJ1917" s="756" t="s">
        <v>8165</v>
      </c>
      <c r="AK1917" s="1058"/>
    </row>
    <row r="1918" spans="1:37" s="192" customFormat="1" ht="100.5" customHeight="1">
      <c r="A1918" s="723" t="s">
        <v>8168</v>
      </c>
      <c r="B1918" s="790" t="s">
        <v>33</v>
      </c>
      <c r="C1918" s="723" t="s">
        <v>8162</v>
      </c>
      <c r="D1918" s="723" t="s">
        <v>872</v>
      </c>
      <c r="E1918" s="723" t="s">
        <v>872</v>
      </c>
      <c r="F1918" s="723" t="s">
        <v>8163</v>
      </c>
      <c r="G1918" s="723" t="str">
        <f t="shared" si="70"/>
        <v>из пленок, липкая изоляционная, ГОСТ 28018-89</v>
      </c>
      <c r="H1918" s="723"/>
      <c r="I1918" s="723"/>
      <c r="J1918" s="723" t="s">
        <v>1135</v>
      </c>
      <c r="K1918" s="723">
        <v>0</v>
      </c>
      <c r="L1918" s="1049">
        <v>751000000</v>
      </c>
      <c r="M1918" s="1050" t="s">
        <v>83</v>
      </c>
      <c r="N1918" s="723" t="s">
        <v>2115</v>
      </c>
      <c r="O1918" s="723" t="s">
        <v>1086</v>
      </c>
      <c r="P1918" s="723" t="s">
        <v>229</v>
      </c>
      <c r="Q1918" s="870" t="s">
        <v>230</v>
      </c>
      <c r="R1918" s="723" t="s">
        <v>4370</v>
      </c>
      <c r="S1918" s="723">
        <v>166</v>
      </c>
      <c r="T1918" s="723" t="s">
        <v>902</v>
      </c>
      <c r="U1918" s="1057">
        <v>42.35</v>
      </c>
      <c r="V1918" s="929">
        <v>2000</v>
      </c>
      <c r="W1918" s="820">
        <v>84700</v>
      </c>
      <c r="X1918" s="1048">
        <f t="shared" si="69"/>
        <v>94864.000000000015</v>
      </c>
      <c r="Y1918" s="723"/>
      <c r="Z1918" s="723">
        <v>2016</v>
      </c>
      <c r="AA1918" s="723"/>
      <c r="AB1918" s="794" t="s">
        <v>876</v>
      </c>
      <c r="AC1918" s="758"/>
      <c r="AD1918" s="758"/>
      <c r="AE1918" s="758"/>
      <c r="AF1918" s="758"/>
      <c r="AG1918" s="756" t="s">
        <v>8169</v>
      </c>
      <c r="AH1918" s="756" t="s">
        <v>794</v>
      </c>
      <c r="AI1918" s="756">
        <v>210000289</v>
      </c>
      <c r="AJ1918" s="756" t="s">
        <v>8165</v>
      </c>
      <c r="AK1918" s="1058"/>
    </row>
    <row r="1919" spans="1:37" s="192" customFormat="1" ht="100.5" customHeight="1">
      <c r="A1919" s="723" t="s">
        <v>8170</v>
      </c>
      <c r="B1919" s="790" t="s">
        <v>33</v>
      </c>
      <c r="C1919" s="723" t="s">
        <v>8162</v>
      </c>
      <c r="D1919" s="723" t="s">
        <v>872</v>
      </c>
      <c r="E1919" s="723" t="s">
        <v>872</v>
      </c>
      <c r="F1919" s="723" t="s">
        <v>8163</v>
      </c>
      <c r="G1919" s="723" t="str">
        <f t="shared" si="70"/>
        <v>из пленок, липкая изоляционная, ГОСТ 28018-89</v>
      </c>
      <c r="H1919" s="723"/>
      <c r="I1919" s="723"/>
      <c r="J1919" s="723" t="s">
        <v>1135</v>
      </c>
      <c r="K1919" s="723">
        <v>0</v>
      </c>
      <c r="L1919" s="723">
        <v>271034100</v>
      </c>
      <c r="M1919" s="723" t="s">
        <v>84</v>
      </c>
      <c r="N1919" s="723" t="s">
        <v>2115</v>
      </c>
      <c r="O1919" s="723" t="s">
        <v>790</v>
      </c>
      <c r="P1919" s="723" t="s">
        <v>229</v>
      </c>
      <c r="Q1919" s="870" t="s">
        <v>230</v>
      </c>
      <c r="R1919" s="723" t="s">
        <v>4370</v>
      </c>
      <c r="S1919" s="723">
        <v>166</v>
      </c>
      <c r="T1919" s="723" t="s">
        <v>902</v>
      </c>
      <c r="U1919" s="1057">
        <v>5</v>
      </c>
      <c r="V1919" s="929">
        <v>2000</v>
      </c>
      <c r="W1919" s="820">
        <v>10000</v>
      </c>
      <c r="X1919" s="1048">
        <f t="shared" si="69"/>
        <v>11200.000000000002</v>
      </c>
      <c r="Y1919" s="723"/>
      <c r="Z1919" s="723">
        <v>2016</v>
      </c>
      <c r="AA1919" s="723"/>
      <c r="AB1919" s="794" t="s">
        <v>876</v>
      </c>
      <c r="AC1919" s="758"/>
      <c r="AD1919" s="758"/>
      <c r="AE1919" s="758"/>
      <c r="AF1919" s="758"/>
      <c r="AG1919" s="756" t="s">
        <v>8171</v>
      </c>
      <c r="AH1919" s="756" t="s">
        <v>794</v>
      </c>
      <c r="AI1919" s="756">
        <v>210000289</v>
      </c>
      <c r="AJ1919" s="756" t="s">
        <v>8165</v>
      </c>
      <c r="AK1919" s="1058"/>
    </row>
    <row r="1920" spans="1:37" s="192" customFormat="1" ht="100.5" customHeight="1">
      <c r="A1920" s="723" t="s">
        <v>8172</v>
      </c>
      <c r="B1920" s="790" t="s">
        <v>33</v>
      </c>
      <c r="C1920" s="723" t="s">
        <v>8162</v>
      </c>
      <c r="D1920" s="723" t="s">
        <v>872</v>
      </c>
      <c r="E1920" s="723" t="s">
        <v>872</v>
      </c>
      <c r="F1920" s="723" t="s">
        <v>8163</v>
      </c>
      <c r="G1920" s="723" t="str">
        <f t="shared" si="70"/>
        <v>из пленок, липкая изоляционная, ГОСТ 28018-89</v>
      </c>
      <c r="H1920" s="723"/>
      <c r="I1920" s="723"/>
      <c r="J1920" s="723" t="s">
        <v>1135</v>
      </c>
      <c r="K1920" s="723">
        <v>0</v>
      </c>
      <c r="L1920" s="1051">
        <v>431010000</v>
      </c>
      <c r="M1920" s="1052" t="s">
        <v>129</v>
      </c>
      <c r="N1920" s="723" t="s">
        <v>2115</v>
      </c>
      <c r="O1920" s="723" t="s">
        <v>1960</v>
      </c>
      <c r="P1920" s="723" t="s">
        <v>229</v>
      </c>
      <c r="Q1920" s="870" t="s">
        <v>230</v>
      </c>
      <c r="R1920" s="723" t="s">
        <v>4370</v>
      </c>
      <c r="S1920" s="723">
        <v>166</v>
      </c>
      <c r="T1920" s="723" t="s">
        <v>902</v>
      </c>
      <c r="U1920" s="1057">
        <v>7.5</v>
      </c>
      <c r="V1920" s="929">
        <v>2000</v>
      </c>
      <c r="W1920" s="820">
        <v>15000</v>
      </c>
      <c r="X1920" s="1048">
        <f t="shared" si="69"/>
        <v>16800</v>
      </c>
      <c r="Y1920" s="723"/>
      <c r="Z1920" s="723">
        <v>2016</v>
      </c>
      <c r="AA1920" s="723"/>
      <c r="AB1920" s="794" t="s">
        <v>876</v>
      </c>
      <c r="AC1920" s="758"/>
      <c r="AD1920" s="758"/>
      <c r="AE1920" s="758"/>
      <c r="AF1920" s="758"/>
      <c r="AG1920" s="756" t="s">
        <v>8173</v>
      </c>
      <c r="AH1920" s="756" t="s">
        <v>794</v>
      </c>
      <c r="AI1920" s="756">
        <v>210000289</v>
      </c>
      <c r="AJ1920" s="756" t="s">
        <v>8165</v>
      </c>
      <c r="AK1920" s="1058"/>
    </row>
    <row r="1921" spans="1:37" s="192" customFormat="1" ht="100.5" customHeight="1">
      <c r="A1921" s="723" t="s">
        <v>8174</v>
      </c>
      <c r="B1921" s="790" t="s">
        <v>33</v>
      </c>
      <c r="C1921" s="723" t="s">
        <v>8162</v>
      </c>
      <c r="D1921" s="723" t="s">
        <v>872</v>
      </c>
      <c r="E1921" s="723" t="s">
        <v>872</v>
      </c>
      <c r="F1921" s="723" t="s">
        <v>8163</v>
      </c>
      <c r="G1921" s="723" t="str">
        <f t="shared" si="70"/>
        <v>из пленок, липкая изоляционная, ГОСТ 28018-89</v>
      </c>
      <c r="H1921" s="723"/>
      <c r="I1921" s="723"/>
      <c r="J1921" s="723" t="s">
        <v>1135</v>
      </c>
      <c r="K1921" s="723">
        <v>0</v>
      </c>
      <c r="L1921" s="1052">
        <v>471010000</v>
      </c>
      <c r="M1921" s="1052" t="s">
        <v>125</v>
      </c>
      <c r="N1921" s="723" t="s">
        <v>2115</v>
      </c>
      <c r="O1921" s="723" t="s">
        <v>236</v>
      </c>
      <c r="P1921" s="723" t="s">
        <v>229</v>
      </c>
      <c r="Q1921" s="870" t="s">
        <v>230</v>
      </c>
      <c r="R1921" s="723" t="s">
        <v>4370</v>
      </c>
      <c r="S1921" s="723">
        <v>166</v>
      </c>
      <c r="T1921" s="723" t="s">
        <v>902</v>
      </c>
      <c r="U1921" s="1057">
        <v>232.07</v>
      </c>
      <c r="V1921" s="929">
        <v>2000</v>
      </c>
      <c r="W1921" s="820">
        <v>464140</v>
      </c>
      <c r="X1921" s="1048">
        <f t="shared" si="69"/>
        <v>519836.80000000005</v>
      </c>
      <c r="Y1921" s="723"/>
      <c r="Z1921" s="723">
        <v>2016</v>
      </c>
      <c r="AA1921" s="723"/>
      <c r="AB1921" s="794" t="s">
        <v>876</v>
      </c>
      <c r="AC1921" s="758"/>
      <c r="AD1921" s="758"/>
      <c r="AE1921" s="758"/>
      <c r="AF1921" s="758"/>
      <c r="AG1921" s="756" t="s">
        <v>8175</v>
      </c>
      <c r="AH1921" s="756" t="s">
        <v>794</v>
      </c>
      <c r="AI1921" s="756">
        <v>210000289</v>
      </c>
      <c r="AJ1921" s="756" t="s">
        <v>8165</v>
      </c>
      <c r="AK1921" s="1058"/>
    </row>
    <row r="1922" spans="1:37" s="192" customFormat="1" ht="100.5" customHeight="1">
      <c r="A1922" s="723" t="s">
        <v>8176</v>
      </c>
      <c r="B1922" s="790" t="s">
        <v>33</v>
      </c>
      <c r="C1922" s="723" t="s">
        <v>8162</v>
      </c>
      <c r="D1922" s="723" t="s">
        <v>872</v>
      </c>
      <c r="E1922" s="723" t="s">
        <v>872</v>
      </c>
      <c r="F1922" s="723" t="s">
        <v>8163</v>
      </c>
      <c r="G1922" s="723" t="str">
        <f t="shared" si="70"/>
        <v>из пленок, липкая изоляционная, ГОСТ 28018-89</v>
      </c>
      <c r="H1922" s="723"/>
      <c r="I1922" s="723"/>
      <c r="J1922" s="723" t="s">
        <v>1135</v>
      </c>
      <c r="K1922" s="723">
        <v>0</v>
      </c>
      <c r="L1922" s="95">
        <v>311010000</v>
      </c>
      <c r="M1922" s="723" t="s">
        <v>342</v>
      </c>
      <c r="N1922" s="723" t="s">
        <v>2115</v>
      </c>
      <c r="O1922" s="723" t="s">
        <v>808</v>
      </c>
      <c r="P1922" s="723" t="s">
        <v>229</v>
      </c>
      <c r="Q1922" s="870" t="s">
        <v>230</v>
      </c>
      <c r="R1922" s="723" t="s">
        <v>4370</v>
      </c>
      <c r="S1922" s="723">
        <v>166</v>
      </c>
      <c r="T1922" s="723" t="s">
        <v>902</v>
      </c>
      <c r="U1922" s="1057">
        <v>43.13</v>
      </c>
      <c r="V1922" s="929">
        <v>2000</v>
      </c>
      <c r="W1922" s="820">
        <v>86260</v>
      </c>
      <c r="X1922" s="1048">
        <f t="shared" si="69"/>
        <v>96611.200000000012</v>
      </c>
      <c r="Y1922" s="723"/>
      <c r="Z1922" s="723">
        <v>2016</v>
      </c>
      <c r="AA1922" s="723"/>
      <c r="AB1922" s="794" t="s">
        <v>876</v>
      </c>
      <c r="AC1922" s="758"/>
      <c r="AD1922" s="758"/>
      <c r="AE1922" s="758"/>
      <c r="AF1922" s="758"/>
      <c r="AG1922" s="756" t="s">
        <v>8177</v>
      </c>
      <c r="AH1922" s="756" t="s">
        <v>794</v>
      </c>
      <c r="AI1922" s="756">
        <v>210000289</v>
      </c>
      <c r="AJ1922" s="756" t="s">
        <v>8165</v>
      </c>
      <c r="AK1922" s="1058"/>
    </row>
    <row r="1923" spans="1:37" s="192" customFormat="1" ht="100.5" customHeight="1">
      <c r="A1923" s="723" t="s">
        <v>8178</v>
      </c>
      <c r="B1923" s="790" t="s">
        <v>33</v>
      </c>
      <c r="C1923" s="723" t="s">
        <v>8162</v>
      </c>
      <c r="D1923" s="723" t="s">
        <v>872</v>
      </c>
      <c r="E1923" s="723" t="s">
        <v>872</v>
      </c>
      <c r="F1923" s="723" t="s">
        <v>8163</v>
      </c>
      <c r="G1923" s="723" t="str">
        <f t="shared" si="70"/>
        <v>из пленок, липкая изоляционная, ГОСТ 28018-89</v>
      </c>
      <c r="H1923" s="723"/>
      <c r="I1923" s="723"/>
      <c r="J1923" s="723" t="s">
        <v>1135</v>
      </c>
      <c r="K1923" s="723">
        <v>0</v>
      </c>
      <c r="L1923" s="745">
        <v>391010000</v>
      </c>
      <c r="M1923" s="745" t="s">
        <v>341</v>
      </c>
      <c r="N1923" s="723" t="s">
        <v>2115</v>
      </c>
      <c r="O1923" s="723" t="s">
        <v>1967</v>
      </c>
      <c r="P1923" s="723" t="s">
        <v>229</v>
      </c>
      <c r="Q1923" s="870" t="s">
        <v>230</v>
      </c>
      <c r="R1923" s="723" t="s">
        <v>4370</v>
      </c>
      <c r="S1923" s="723">
        <v>166</v>
      </c>
      <c r="T1923" s="723" t="s">
        <v>902</v>
      </c>
      <c r="U1923" s="1057">
        <v>6</v>
      </c>
      <c r="V1923" s="929">
        <v>2000</v>
      </c>
      <c r="W1923" s="820">
        <v>12000</v>
      </c>
      <c r="X1923" s="1048">
        <f t="shared" si="69"/>
        <v>13440.000000000002</v>
      </c>
      <c r="Y1923" s="723"/>
      <c r="Z1923" s="723">
        <v>2016</v>
      </c>
      <c r="AA1923" s="723"/>
      <c r="AB1923" s="794" t="s">
        <v>876</v>
      </c>
      <c r="AC1923" s="758"/>
      <c r="AD1923" s="758"/>
      <c r="AE1923" s="758"/>
      <c r="AF1923" s="758"/>
      <c r="AG1923" s="756" t="s">
        <v>8179</v>
      </c>
      <c r="AH1923" s="756" t="s">
        <v>794</v>
      </c>
      <c r="AI1923" s="756">
        <v>210000289</v>
      </c>
      <c r="AJ1923" s="756" t="s">
        <v>8165</v>
      </c>
      <c r="AK1923" s="1058"/>
    </row>
    <row r="1924" spans="1:37" s="192" customFormat="1" ht="100.5" customHeight="1">
      <c r="A1924" s="723" t="s">
        <v>8180</v>
      </c>
      <c r="B1924" s="790" t="s">
        <v>33</v>
      </c>
      <c r="C1924" s="723" t="s">
        <v>8162</v>
      </c>
      <c r="D1924" s="723" t="s">
        <v>872</v>
      </c>
      <c r="E1924" s="723" t="s">
        <v>872</v>
      </c>
      <c r="F1924" s="723" t="s">
        <v>8163</v>
      </c>
      <c r="G1924" s="723" t="str">
        <f t="shared" si="70"/>
        <v>из пленок, липкая изоляционная, ГОСТ 28018-89</v>
      </c>
      <c r="H1924" s="723"/>
      <c r="I1924" s="723"/>
      <c r="J1924" s="723" t="s">
        <v>1135</v>
      </c>
      <c r="K1924" s="723">
        <v>0</v>
      </c>
      <c r="L1924" s="1038">
        <v>511010000</v>
      </c>
      <c r="M1924" s="1053" t="s">
        <v>131</v>
      </c>
      <c r="N1924" s="723" t="s">
        <v>2115</v>
      </c>
      <c r="O1924" s="723" t="s">
        <v>700</v>
      </c>
      <c r="P1924" s="723" t="s">
        <v>229</v>
      </c>
      <c r="Q1924" s="870" t="s">
        <v>230</v>
      </c>
      <c r="R1924" s="723" t="s">
        <v>4370</v>
      </c>
      <c r="S1924" s="723">
        <v>166</v>
      </c>
      <c r="T1924" s="723" t="s">
        <v>902</v>
      </c>
      <c r="U1924" s="1057">
        <v>287.87</v>
      </c>
      <c r="V1924" s="929">
        <v>2000</v>
      </c>
      <c r="W1924" s="820">
        <v>575740</v>
      </c>
      <c r="X1924" s="1048">
        <f t="shared" si="69"/>
        <v>644828.80000000005</v>
      </c>
      <c r="Y1924" s="723"/>
      <c r="Z1924" s="723">
        <v>2016</v>
      </c>
      <c r="AA1924" s="723"/>
      <c r="AB1924" s="794" t="s">
        <v>876</v>
      </c>
      <c r="AC1924" s="758"/>
      <c r="AD1924" s="758"/>
      <c r="AE1924" s="758"/>
      <c r="AF1924" s="758"/>
      <c r="AG1924" s="756" t="s">
        <v>8181</v>
      </c>
      <c r="AH1924" s="756" t="s">
        <v>794</v>
      </c>
      <c r="AI1924" s="756">
        <v>210000289</v>
      </c>
      <c r="AJ1924" s="756" t="s">
        <v>8165</v>
      </c>
      <c r="AK1924" s="1058"/>
    </row>
    <row r="1925" spans="1:37" s="192" customFormat="1" ht="100.5" customHeight="1">
      <c r="A1925" s="723" t="s">
        <v>8182</v>
      </c>
      <c r="B1925" s="790" t="s">
        <v>33</v>
      </c>
      <c r="C1925" s="723" t="s">
        <v>8183</v>
      </c>
      <c r="D1925" s="723" t="s">
        <v>8184</v>
      </c>
      <c r="E1925" s="723" t="s">
        <v>8184</v>
      </c>
      <c r="F1925" s="723" t="s">
        <v>8185</v>
      </c>
      <c r="G1925" s="723" t="str">
        <f t="shared" si="70"/>
        <v>хлопчатобумажная, односторонняя, ГОСТ 2162-97</v>
      </c>
      <c r="H1925" s="723"/>
      <c r="I1925" s="723"/>
      <c r="J1925" s="723" t="s">
        <v>38</v>
      </c>
      <c r="K1925" s="723">
        <v>0</v>
      </c>
      <c r="L1925" s="1054">
        <v>151010000</v>
      </c>
      <c r="M1925" s="1038" t="s">
        <v>82</v>
      </c>
      <c r="N1925" s="723" t="s">
        <v>2115</v>
      </c>
      <c r="O1925" s="723" t="s">
        <v>805</v>
      </c>
      <c r="P1925" s="723" t="s">
        <v>229</v>
      </c>
      <c r="Q1925" s="870" t="s">
        <v>230</v>
      </c>
      <c r="R1925" s="723" t="s">
        <v>4370</v>
      </c>
      <c r="S1925" s="723">
        <v>166</v>
      </c>
      <c r="T1925" s="723" t="s">
        <v>902</v>
      </c>
      <c r="U1925" s="1057">
        <v>9</v>
      </c>
      <c r="V1925" s="929">
        <v>4485</v>
      </c>
      <c r="W1925" s="820">
        <v>40365</v>
      </c>
      <c r="X1925" s="1048">
        <f t="shared" si="69"/>
        <v>45208.800000000003</v>
      </c>
      <c r="Y1925" s="723"/>
      <c r="Z1925" s="723">
        <v>2016</v>
      </c>
      <c r="AA1925" s="723"/>
      <c r="AB1925" s="794" t="s">
        <v>876</v>
      </c>
      <c r="AC1925" s="758"/>
      <c r="AD1925" s="758"/>
      <c r="AE1925" s="758"/>
      <c r="AF1925" s="758"/>
      <c r="AG1925" s="756" t="s">
        <v>8186</v>
      </c>
      <c r="AH1925" s="756" t="s">
        <v>794</v>
      </c>
      <c r="AI1925" s="756">
        <v>210000290</v>
      </c>
      <c r="AJ1925" s="756" t="s">
        <v>8187</v>
      </c>
      <c r="AK1925" s="1058"/>
    </row>
    <row r="1926" spans="1:37" s="192" customFormat="1" ht="100.5" customHeight="1">
      <c r="A1926" s="723" t="s">
        <v>8188</v>
      </c>
      <c r="B1926" s="790" t="s">
        <v>33</v>
      </c>
      <c r="C1926" s="723" t="s">
        <v>8183</v>
      </c>
      <c r="D1926" s="723" t="s">
        <v>8184</v>
      </c>
      <c r="E1926" s="723" t="s">
        <v>8184</v>
      </c>
      <c r="F1926" s="723" t="s">
        <v>8185</v>
      </c>
      <c r="G1926" s="723" t="str">
        <f t="shared" si="70"/>
        <v>хлопчатобумажная, односторонняя, ГОСТ 2162-97</v>
      </c>
      <c r="H1926" s="723"/>
      <c r="I1926" s="723"/>
      <c r="J1926" s="723" t="s">
        <v>38</v>
      </c>
      <c r="K1926" s="723">
        <v>0</v>
      </c>
      <c r="L1926" s="95">
        <v>311010000</v>
      </c>
      <c r="M1926" s="723" t="s">
        <v>342</v>
      </c>
      <c r="N1926" s="723" t="s">
        <v>2115</v>
      </c>
      <c r="O1926" s="723" t="s">
        <v>808</v>
      </c>
      <c r="P1926" s="723" t="s">
        <v>229</v>
      </c>
      <c r="Q1926" s="870" t="s">
        <v>230</v>
      </c>
      <c r="R1926" s="723" t="s">
        <v>4370</v>
      </c>
      <c r="S1926" s="723">
        <v>166</v>
      </c>
      <c r="T1926" s="723" t="s">
        <v>902</v>
      </c>
      <c r="U1926" s="1057">
        <v>3</v>
      </c>
      <c r="V1926" s="929">
        <v>4485</v>
      </c>
      <c r="W1926" s="820">
        <v>13455</v>
      </c>
      <c r="X1926" s="1048">
        <f t="shared" si="69"/>
        <v>15069.600000000002</v>
      </c>
      <c r="Y1926" s="723"/>
      <c r="Z1926" s="723">
        <v>2016</v>
      </c>
      <c r="AA1926" s="723"/>
      <c r="AB1926" s="794" t="s">
        <v>876</v>
      </c>
      <c r="AC1926" s="758"/>
      <c r="AD1926" s="758"/>
      <c r="AE1926" s="758"/>
      <c r="AF1926" s="758"/>
      <c r="AG1926" s="756" t="s">
        <v>8189</v>
      </c>
      <c r="AH1926" s="756" t="s">
        <v>794</v>
      </c>
      <c r="AI1926" s="756">
        <v>210000290</v>
      </c>
      <c r="AJ1926" s="756" t="s">
        <v>8187</v>
      </c>
      <c r="AK1926" s="1058"/>
    </row>
    <row r="1927" spans="1:37" s="192" customFormat="1" ht="100.5" customHeight="1">
      <c r="A1927" s="723" t="s">
        <v>8190</v>
      </c>
      <c r="B1927" s="790" t="s">
        <v>33</v>
      </c>
      <c r="C1927" s="723" t="s">
        <v>8183</v>
      </c>
      <c r="D1927" s="723" t="s">
        <v>8184</v>
      </c>
      <c r="E1927" s="723" t="s">
        <v>8184</v>
      </c>
      <c r="F1927" s="723" t="s">
        <v>8185</v>
      </c>
      <c r="G1927" s="723" t="str">
        <f t="shared" si="70"/>
        <v>хлопчатобумажная, односторонняя, ГОСТ 2162-97</v>
      </c>
      <c r="H1927" s="723"/>
      <c r="I1927" s="723"/>
      <c r="J1927" s="723" t="s">
        <v>38</v>
      </c>
      <c r="K1927" s="723">
        <v>0</v>
      </c>
      <c r="L1927" s="745">
        <v>391010000</v>
      </c>
      <c r="M1927" s="745" t="s">
        <v>341</v>
      </c>
      <c r="N1927" s="723" t="s">
        <v>2115</v>
      </c>
      <c r="O1927" s="723" t="s">
        <v>1967</v>
      </c>
      <c r="P1927" s="723" t="s">
        <v>229</v>
      </c>
      <c r="Q1927" s="870" t="s">
        <v>230</v>
      </c>
      <c r="R1927" s="723" t="s">
        <v>4370</v>
      </c>
      <c r="S1927" s="723">
        <v>166</v>
      </c>
      <c r="T1927" s="723" t="s">
        <v>902</v>
      </c>
      <c r="U1927" s="1057">
        <v>24</v>
      </c>
      <c r="V1927" s="929">
        <v>4485</v>
      </c>
      <c r="W1927" s="820">
        <v>107640</v>
      </c>
      <c r="X1927" s="1048">
        <f t="shared" si="69"/>
        <v>120556.80000000002</v>
      </c>
      <c r="Y1927" s="723"/>
      <c r="Z1927" s="723">
        <v>2016</v>
      </c>
      <c r="AA1927" s="723"/>
      <c r="AB1927" s="794" t="s">
        <v>876</v>
      </c>
      <c r="AC1927" s="758"/>
      <c r="AD1927" s="758"/>
      <c r="AE1927" s="758"/>
      <c r="AF1927" s="758"/>
      <c r="AG1927" s="756" t="s">
        <v>8191</v>
      </c>
      <c r="AH1927" s="756" t="s">
        <v>794</v>
      </c>
      <c r="AI1927" s="756">
        <v>210000290</v>
      </c>
      <c r="AJ1927" s="756" t="s">
        <v>8187</v>
      </c>
      <c r="AK1927" s="1058"/>
    </row>
    <row r="1928" spans="1:37" s="550" customFormat="1" ht="100.5" customHeight="1">
      <c r="A1928" s="843" t="s">
        <v>8192</v>
      </c>
      <c r="B1928" s="923" t="s">
        <v>33</v>
      </c>
      <c r="C1928" s="843" t="s">
        <v>8193</v>
      </c>
      <c r="D1928" s="843" t="s">
        <v>872</v>
      </c>
      <c r="E1928" s="843" t="s">
        <v>872</v>
      </c>
      <c r="F1928" s="843" t="s">
        <v>8194</v>
      </c>
      <c r="G1928" s="843" t="str">
        <f t="shared" si="70"/>
        <v>из хлопчатобумажной пряжи, киперная</v>
      </c>
      <c r="H1928" s="843"/>
      <c r="I1928" s="843"/>
      <c r="J1928" s="843" t="s">
        <v>1135</v>
      </c>
      <c r="K1928" s="843">
        <v>100</v>
      </c>
      <c r="L1928" s="1310">
        <v>471010000</v>
      </c>
      <c r="M1928" s="1310" t="s">
        <v>125</v>
      </c>
      <c r="N1928" s="843" t="s">
        <v>2115</v>
      </c>
      <c r="O1928" s="843" t="s">
        <v>236</v>
      </c>
      <c r="P1928" s="843" t="s">
        <v>229</v>
      </c>
      <c r="Q1928" s="1062" t="s">
        <v>230</v>
      </c>
      <c r="R1928" s="843" t="s">
        <v>4370</v>
      </c>
      <c r="S1928" s="843">
        <v>6</v>
      </c>
      <c r="T1928" s="843" t="s">
        <v>5174</v>
      </c>
      <c r="U1928" s="1063">
        <v>1</v>
      </c>
      <c r="V1928" s="939">
        <v>30</v>
      </c>
      <c r="W1928" s="927">
        <v>0</v>
      </c>
      <c r="X1928" s="944">
        <v>0</v>
      </c>
      <c r="Y1928" s="1151" t="s">
        <v>4270</v>
      </c>
      <c r="Z1928" s="843">
        <v>2016</v>
      </c>
      <c r="AA1928" s="843"/>
      <c r="AB1928" s="893" t="s">
        <v>876</v>
      </c>
      <c r="AC1928" s="894"/>
      <c r="AD1928" s="894"/>
      <c r="AE1928" s="894"/>
      <c r="AF1928" s="894"/>
      <c r="AG1928" s="894" t="s">
        <v>8195</v>
      </c>
      <c r="AH1928" s="894" t="s">
        <v>794</v>
      </c>
      <c r="AI1928" s="894">
        <v>210000288</v>
      </c>
      <c r="AJ1928" s="894" t="s">
        <v>8196</v>
      </c>
      <c r="AK1928" s="1064"/>
    </row>
    <row r="1929" spans="1:37" s="1243" customFormat="1" ht="99.75" customHeight="1">
      <c r="A1929" s="1201" t="s">
        <v>13726</v>
      </c>
      <c r="B1929" s="1191" t="s">
        <v>33</v>
      </c>
      <c r="C1929" s="1201" t="s">
        <v>8193</v>
      </c>
      <c r="D1929" s="1201" t="s">
        <v>872</v>
      </c>
      <c r="E1929" s="1201" t="s">
        <v>872</v>
      </c>
      <c r="F1929" s="1201" t="s">
        <v>8194</v>
      </c>
      <c r="G1929" s="1201" t="str">
        <f t="shared" si="70"/>
        <v>из хлопчатобумажной пряжи, киперная</v>
      </c>
      <c r="H1929" s="1201"/>
      <c r="I1929" s="1201"/>
      <c r="J1929" s="1201" t="s">
        <v>1135</v>
      </c>
      <c r="K1929" s="1201">
        <v>100</v>
      </c>
      <c r="L1929" s="1312">
        <v>471010000</v>
      </c>
      <c r="M1929" s="1312" t="s">
        <v>125</v>
      </c>
      <c r="N1929" s="1201" t="s">
        <v>2035</v>
      </c>
      <c r="O1929" s="1201" t="s">
        <v>236</v>
      </c>
      <c r="P1929" s="1201" t="s">
        <v>229</v>
      </c>
      <c r="Q1929" s="1256" t="s">
        <v>230</v>
      </c>
      <c r="R1929" s="1201" t="s">
        <v>4370</v>
      </c>
      <c r="S1929" s="1201">
        <v>6</v>
      </c>
      <c r="T1929" s="1201" t="s">
        <v>5174</v>
      </c>
      <c r="U1929" s="1347">
        <v>1</v>
      </c>
      <c r="V1929" s="1257">
        <v>30</v>
      </c>
      <c r="W1929" s="1276">
        <v>30</v>
      </c>
      <c r="X1929" s="1327">
        <f t="shared" si="69"/>
        <v>33.6</v>
      </c>
      <c r="Y1929" s="1262"/>
      <c r="Z1929" s="1201">
        <v>2016</v>
      </c>
      <c r="AA1929" s="1201">
        <v>22</v>
      </c>
      <c r="AB1929" s="1259" t="s">
        <v>876</v>
      </c>
      <c r="AC1929" s="1260"/>
      <c r="AD1929" s="1260"/>
      <c r="AE1929" s="1260"/>
      <c r="AF1929" s="1260"/>
      <c r="AG1929" s="1180" t="s">
        <v>8195</v>
      </c>
      <c r="AH1929" s="1180" t="s">
        <v>794</v>
      </c>
      <c r="AI1929" s="1180">
        <v>210000288</v>
      </c>
      <c r="AJ1929" s="1180" t="s">
        <v>8196</v>
      </c>
      <c r="AK1929" s="1180" t="s">
        <v>13668</v>
      </c>
    </row>
    <row r="1930" spans="1:37" s="192" customFormat="1" ht="100.5" customHeight="1">
      <c r="A1930" s="723" t="s">
        <v>8197</v>
      </c>
      <c r="B1930" s="790" t="s">
        <v>33</v>
      </c>
      <c r="C1930" s="723" t="s">
        <v>8193</v>
      </c>
      <c r="D1930" s="723" t="s">
        <v>872</v>
      </c>
      <c r="E1930" s="723" t="s">
        <v>872</v>
      </c>
      <c r="F1930" s="723" t="s">
        <v>8194</v>
      </c>
      <c r="G1930" s="723" t="str">
        <f t="shared" si="70"/>
        <v>из хлопчатобумажной пряжи, киперная</v>
      </c>
      <c r="H1930" s="723"/>
      <c r="I1930" s="723"/>
      <c r="J1930" s="723" t="s">
        <v>1135</v>
      </c>
      <c r="K1930" s="723">
        <v>100</v>
      </c>
      <c r="L1930" s="1038">
        <v>511010000</v>
      </c>
      <c r="M1930" s="1053" t="s">
        <v>131</v>
      </c>
      <c r="N1930" s="723" t="s">
        <v>2115</v>
      </c>
      <c r="O1930" s="723" t="s">
        <v>700</v>
      </c>
      <c r="P1930" s="723" t="s">
        <v>229</v>
      </c>
      <c r="Q1930" s="870" t="s">
        <v>230</v>
      </c>
      <c r="R1930" s="723" t="s">
        <v>4370</v>
      </c>
      <c r="S1930" s="723">
        <v>6</v>
      </c>
      <c r="T1930" s="723" t="s">
        <v>5174</v>
      </c>
      <c r="U1930" s="1057">
        <v>25</v>
      </c>
      <c r="V1930" s="929">
        <v>30</v>
      </c>
      <c r="W1930" s="820">
        <v>750</v>
      </c>
      <c r="X1930" s="1048">
        <f t="shared" si="69"/>
        <v>840.00000000000011</v>
      </c>
      <c r="Y1930" s="1043" t="s">
        <v>4270</v>
      </c>
      <c r="Z1930" s="723">
        <v>2016</v>
      </c>
      <c r="AA1930" s="723"/>
      <c r="AB1930" s="794" t="s">
        <v>876</v>
      </c>
      <c r="AC1930" s="758"/>
      <c r="AD1930" s="758"/>
      <c r="AE1930" s="758"/>
      <c r="AF1930" s="758"/>
      <c r="AG1930" s="756" t="s">
        <v>8198</v>
      </c>
      <c r="AH1930" s="756" t="s">
        <v>794</v>
      </c>
      <c r="AI1930" s="756">
        <v>210000288</v>
      </c>
      <c r="AJ1930" s="756" t="s">
        <v>8196</v>
      </c>
      <c r="AK1930" s="1058"/>
    </row>
    <row r="1931" spans="1:37" s="192" customFormat="1" ht="100.5" customHeight="1">
      <c r="A1931" s="723" t="s">
        <v>8199</v>
      </c>
      <c r="B1931" s="790" t="s">
        <v>33</v>
      </c>
      <c r="C1931" s="723" t="s">
        <v>8200</v>
      </c>
      <c r="D1931" s="723" t="s">
        <v>872</v>
      </c>
      <c r="E1931" s="723" t="s">
        <v>872</v>
      </c>
      <c r="F1931" s="723" t="s">
        <v>8201</v>
      </c>
      <c r="G1931" s="723" t="str">
        <f t="shared" si="70"/>
        <v>поливинилхлоридная, с липким слоем, электроизоляционная</v>
      </c>
      <c r="H1931" s="723"/>
      <c r="I1931" s="723"/>
      <c r="J1931" s="723" t="s">
        <v>1135</v>
      </c>
      <c r="K1931" s="723">
        <v>100</v>
      </c>
      <c r="L1931" s="1049">
        <v>751000000</v>
      </c>
      <c r="M1931" s="1050" t="s">
        <v>83</v>
      </c>
      <c r="N1931" s="723" t="s">
        <v>2115</v>
      </c>
      <c r="O1931" s="723" t="s">
        <v>1086</v>
      </c>
      <c r="P1931" s="723" t="s">
        <v>229</v>
      </c>
      <c r="Q1931" s="870" t="s">
        <v>230</v>
      </c>
      <c r="R1931" s="723" t="s">
        <v>4370</v>
      </c>
      <c r="S1931" s="723">
        <v>166</v>
      </c>
      <c r="T1931" s="723" t="s">
        <v>902</v>
      </c>
      <c r="U1931" s="1057">
        <v>231</v>
      </c>
      <c r="V1931" s="929">
        <v>2000</v>
      </c>
      <c r="W1931" s="820">
        <v>462000</v>
      </c>
      <c r="X1931" s="1048">
        <f t="shared" si="69"/>
        <v>517440.00000000006</v>
      </c>
      <c r="Y1931" s="1043" t="s">
        <v>4270</v>
      </c>
      <c r="Z1931" s="723">
        <v>2016</v>
      </c>
      <c r="AA1931" s="723"/>
      <c r="AB1931" s="794" t="s">
        <v>876</v>
      </c>
      <c r="AC1931" s="758"/>
      <c r="AD1931" s="758"/>
      <c r="AE1931" s="758"/>
      <c r="AF1931" s="758"/>
      <c r="AG1931" s="756" t="s">
        <v>8202</v>
      </c>
      <c r="AH1931" s="756" t="s">
        <v>794</v>
      </c>
      <c r="AI1931" s="756">
        <v>210016462</v>
      </c>
      <c r="AJ1931" s="756" t="s">
        <v>8203</v>
      </c>
      <c r="AK1931" s="1058"/>
    </row>
    <row r="1932" spans="1:37" s="192" customFormat="1" ht="100.5" customHeight="1">
      <c r="A1932" s="723" t="s">
        <v>8204</v>
      </c>
      <c r="B1932" s="790" t="s">
        <v>33</v>
      </c>
      <c r="C1932" s="723" t="s">
        <v>8200</v>
      </c>
      <c r="D1932" s="723" t="s">
        <v>872</v>
      </c>
      <c r="E1932" s="723" t="s">
        <v>872</v>
      </c>
      <c r="F1932" s="723" t="s">
        <v>8201</v>
      </c>
      <c r="G1932" s="723" t="str">
        <f t="shared" si="70"/>
        <v>поливинилхлоридная, с липким слоем, электроизоляционная</v>
      </c>
      <c r="H1932" s="723"/>
      <c r="I1932" s="723"/>
      <c r="J1932" s="723" t="s">
        <v>1135</v>
      </c>
      <c r="K1932" s="723">
        <v>100</v>
      </c>
      <c r="L1932" s="95">
        <v>311010000</v>
      </c>
      <c r="M1932" s="723" t="s">
        <v>342</v>
      </c>
      <c r="N1932" s="723" t="s">
        <v>2115</v>
      </c>
      <c r="O1932" s="723" t="s">
        <v>808</v>
      </c>
      <c r="P1932" s="723" t="s">
        <v>229</v>
      </c>
      <c r="Q1932" s="870" t="s">
        <v>230</v>
      </c>
      <c r="R1932" s="723" t="s">
        <v>4370</v>
      </c>
      <c r="S1932" s="723">
        <v>166</v>
      </c>
      <c r="T1932" s="723" t="s">
        <v>902</v>
      </c>
      <c r="U1932" s="1057">
        <v>200</v>
      </c>
      <c r="V1932" s="929">
        <v>2000</v>
      </c>
      <c r="W1932" s="820">
        <v>400000</v>
      </c>
      <c r="X1932" s="1048">
        <f t="shared" si="69"/>
        <v>448000.00000000006</v>
      </c>
      <c r="Y1932" s="1043" t="s">
        <v>4270</v>
      </c>
      <c r="Z1932" s="723">
        <v>2016</v>
      </c>
      <c r="AA1932" s="723"/>
      <c r="AB1932" s="794" t="s">
        <v>876</v>
      </c>
      <c r="AC1932" s="758"/>
      <c r="AD1932" s="758"/>
      <c r="AE1932" s="758"/>
      <c r="AF1932" s="758"/>
      <c r="AG1932" s="756" t="s">
        <v>8205</v>
      </c>
      <c r="AH1932" s="756" t="s">
        <v>794</v>
      </c>
      <c r="AI1932" s="756">
        <v>210016462</v>
      </c>
      <c r="AJ1932" s="756" t="s">
        <v>8203</v>
      </c>
      <c r="AK1932" s="1058"/>
    </row>
    <row r="1933" spans="1:37" s="192" customFormat="1" ht="100.5" customHeight="1">
      <c r="A1933" s="723" t="s">
        <v>8206</v>
      </c>
      <c r="B1933" s="790" t="s">
        <v>33</v>
      </c>
      <c r="C1933" s="723" t="s">
        <v>8200</v>
      </c>
      <c r="D1933" s="723" t="s">
        <v>872</v>
      </c>
      <c r="E1933" s="723" t="s">
        <v>872</v>
      </c>
      <c r="F1933" s="723" t="s">
        <v>8201</v>
      </c>
      <c r="G1933" s="723" t="str">
        <f t="shared" si="70"/>
        <v>поливинилхлоридная, с липким слоем, электроизоляционная</v>
      </c>
      <c r="H1933" s="723"/>
      <c r="I1933" s="723"/>
      <c r="J1933" s="723" t="s">
        <v>1135</v>
      </c>
      <c r="K1933" s="723">
        <v>100</v>
      </c>
      <c r="L1933" s="1038">
        <v>511010000</v>
      </c>
      <c r="M1933" s="1053" t="s">
        <v>131</v>
      </c>
      <c r="N1933" s="723" t="s">
        <v>2115</v>
      </c>
      <c r="O1933" s="723" t="s">
        <v>700</v>
      </c>
      <c r="P1933" s="723" t="s">
        <v>229</v>
      </c>
      <c r="Q1933" s="870" t="s">
        <v>230</v>
      </c>
      <c r="R1933" s="723" t="s">
        <v>4370</v>
      </c>
      <c r="S1933" s="723">
        <v>166</v>
      </c>
      <c r="T1933" s="723" t="s">
        <v>902</v>
      </c>
      <c r="U1933" s="1057">
        <v>57</v>
      </c>
      <c r="V1933" s="929">
        <v>2000</v>
      </c>
      <c r="W1933" s="820">
        <v>114000</v>
      </c>
      <c r="X1933" s="1048">
        <f t="shared" si="69"/>
        <v>127680.00000000001</v>
      </c>
      <c r="Y1933" s="1043" t="s">
        <v>4270</v>
      </c>
      <c r="Z1933" s="723">
        <v>2016</v>
      </c>
      <c r="AA1933" s="723"/>
      <c r="AB1933" s="794" t="s">
        <v>876</v>
      </c>
      <c r="AC1933" s="758"/>
      <c r="AD1933" s="758"/>
      <c r="AE1933" s="758"/>
      <c r="AF1933" s="758"/>
      <c r="AG1933" s="756" t="s">
        <v>8207</v>
      </c>
      <c r="AH1933" s="756" t="s">
        <v>794</v>
      </c>
      <c r="AI1933" s="756">
        <v>210016462</v>
      </c>
      <c r="AJ1933" s="756" t="s">
        <v>8203</v>
      </c>
      <c r="AK1933" s="1058"/>
    </row>
    <row r="1934" spans="1:37" s="192" customFormat="1" ht="100.5" customHeight="1">
      <c r="A1934" s="723" t="s">
        <v>8208</v>
      </c>
      <c r="B1934" s="790" t="s">
        <v>33</v>
      </c>
      <c r="C1934" s="723" t="s">
        <v>8209</v>
      </c>
      <c r="D1934" s="723" t="s">
        <v>8210</v>
      </c>
      <c r="E1934" s="723" t="s">
        <v>8210</v>
      </c>
      <c r="F1934" s="723" t="s">
        <v>8211</v>
      </c>
      <c r="G1934" s="723" t="str">
        <f t="shared" si="70"/>
        <v>уплотнительная, размер 15 мм</v>
      </c>
      <c r="H1934" s="723"/>
      <c r="I1934" s="723"/>
      <c r="J1934" s="723" t="s">
        <v>1135</v>
      </c>
      <c r="K1934" s="723">
        <v>0</v>
      </c>
      <c r="L1934" s="1054">
        <v>271010000</v>
      </c>
      <c r="M1934" s="1038" t="s">
        <v>127</v>
      </c>
      <c r="N1934" s="723" t="s">
        <v>2115</v>
      </c>
      <c r="O1934" s="723" t="s">
        <v>802</v>
      </c>
      <c r="P1934" s="723" t="s">
        <v>229</v>
      </c>
      <c r="Q1934" s="870" t="s">
        <v>230</v>
      </c>
      <c r="R1934" s="723" t="s">
        <v>4370</v>
      </c>
      <c r="S1934" s="723">
        <v>166</v>
      </c>
      <c r="T1934" s="723" t="s">
        <v>902</v>
      </c>
      <c r="U1934" s="1057">
        <v>1</v>
      </c>
      <c r="V1934" s="929">
        <v>4500</v>
      </c>
      <c r="W1934" s="820">
        <v>4500</v>
      </c>
      <c r="X1934" s="1048">
        <f t="shared" si="69"/>
        <v>5040.0000000000009</v>
      </c>
      <c r="Y1934" s="723"/>
      <c r="Z1934" s="723">
        <v>2016</v>
      </c>
      <c r="AA1934" s="723"/>
      <c r="AB1934" s="794" t="s">
        <v>876</v>
      </c>
      <c r="AC1934" s="758"/>
      <c r="AD1934" s="758"/>
      <c r="AE1934" s="758"/>
      <c r="AF1934" s="758"/>
      <c r="AG1934" s="756" t="s">
        <v>8212</v>
      </c>
      <c r="AH1934" s="756" t="s">
        <v>794</v>
      </c>
      <c r="AI1934" s="756">
        <v>210003869</v>
      </c>
      <c r="AJ1934" s="756" t="s">
        <v>8210</v>
      </c>
      <c r="AK1934" s="1058"/>
    </row>
    <row r="1935" spans="1:37" s="192" customFormat="1" ht="100.5" customHeight="1">
      <c r="A1935" s="723" t="s">
        <v>8213</v>
      </c>
      <c r="B1935" s="790" t="s">
        <v>33</v>
      </c>
      <c r="C1935" s="723" t="s">
        <v>8209</v>
      </c>
      <c r="D1935" s="723" t="s">
        <v>8210</v>
      </c>
      <c r="E1935" s="723" t="s">
        <v>8210</v>
      </c>
      <c r="F1935" s="723" t="s">
        <v>8211</v>
      </c>
      <c r="G1935" s="723" t="str">
        <f t="shared" si="70"/>
        <v>уплотнительная, размер 15 мм</v>
      </c>
      <c r="H1935" s="723"/>
      <c r="I1935" s="723"/>
      <c r="J1935" s="723" t="s">
        <v>1135</v>
      </c>
      <c r="K1935" s="723">
        <v>0</v>
      </c>
      <c r="L1935" s="1054">
        <v>151010000</v>
      </c>
      <c r="M1935" s="1038" t="s">
        <v>82</v>
      </c>
      <c r="N1935" s="723" t="s">
        <v>2115</v>
      </c>
      <c r="O1935" s="723" t="s">
        <v>805</v>
      </c>
      <c r="P1935" s="723" t="s">
        <v>229</v>
      </c>
      <c r="Q1935" s="870" t="s">
        <v>230</v>
      </c>
      <c r="R1935" s="723" t="s">
        <v>4370</v>
      </c>
      <c r="S1935" s="723">
        <v>166</v>
      </c>
      <c r="T1935" s="723" t="s">
        <v>902</v>
      </c>
      <c r="U1935" s="1057">
        <v>13</v>
      </c>
      <c r="V1935" s="929">
        <v>4500</v>
      </c>
      <c r="W1935" s="820">
        <v>58500</v>
      </c>
      <c r="X1935" s="1048">
        <f t="shared" si="69"/>
        <v>65520.000000000007</v>
      </c>
      <c r="Y1935" s="723"/>
      <c r="Z1935" s="723">
        <v>2016</v>
      </c>
      <c r="AA1935" s="723"/>
      <c r="AB1935" s="794" t="s">
        <v>876</v>
      </c>
      <c r="AC1935" s="758"/>
      <c r="AD1935" s="758"/>
      <c r="AE1935" s="758"/>
      <c r="AF1935" s="758"/>
      <c r="AG1935" s="756" t="s">
        <v>8214</v>
      </c>
      <c r="AH1935" s="756" t="s">
        <v>794</v>
      </c>
      <c r="AI1935" s="756">
        <v>210003869</v>
      </c>
      <c r="AJ1935" s="756" t="s">
        <v>8210</v>
      </c>
      <c r="AK1935" s="1058"/>
    </row>
    <row r="1936" spans="1:37" s="192" customFormat="1" ht="100.5" customHeight="1">
      <c r="A1936" s="723" t="s">
        <v>8215</v>
      </c>
      <c r="B1936" s="790" t="s">
        <v>33</v>
      </c>
      <c r="C1936" s="723" t="s">
        <v>8209</v>
      </c>
      <c r="D1936" s="723" t="s">
        <v>8210</v>
      </c>
      <c r="E1936" s="723" t="s">
        <v>8210</v>
      </c>
      <c r="F1936" s="723" t="s">
        <v>8211</v>
      </c>
      <c r="G1936" s="723" t="str">
        <f t="shared" si="70"/>
        <v>уплотнительная, размер 15 мм</v>
      </c>
      <c r="H1936" s="723"/>
      <c r="I1936" s="723"/>
      <c r="J1936" s="723" t="s">
        <v>1135</v>
      </c>
      <c r="K1936" s="723">
        <v>0</v>
      </c>
      <c r="L1936" s="1049">
        <v>751000000</v>
      </c>
      <c r="M1936" s="1050" t="s">
        <v>83</v>
      </c>
      <c r="N1936" s="723" t="s">
        <v>2115</v>
      </c>
      <c r="O1936" s="723" t="s">
        <v>1086</v>
      </c>
      <c r="P1936" s="723" t="s">
        <v>229</v>
      </c>
      <c r="Q1936" s="870" t="s">
        <v>230</v>
      </c>
      <c r="R1936" s="723" t="s">
        <v>4370</v>
      </c>
      <c r="S1936" s="723">
        <v>166</v>
      </c>
      <c r="T1936" s="723" t="s">
        <v>902</v>
      </c>
      <c r="U1936" s="1057">
        <v>0.2</v>
      </c>
      <c r="V1936" s="929">
        <v>4500</v>
      </c>
      <c r="W1936" s="820">
        <v>900</v>
      </c>
      <c r="X1936" s="1048">
        <f t="shared" si="69"/>
        <v>1008.0000000000001</v>
      </c>
      <c r="Y1936" s="723"/>
      <c r="Z1936" s="723">
        <v>2016</v>
      </c>
      <c r="AA1936" s="723"/>
      <c r="AB1936" s="794" t="s">
        <v>876</v>
      </c>
      <c r="AC1936" s="758"/>
      <c r="AD1936" s="758"/>
      <c r="AE1936" s="758"/>
      <c r="AF1936" s="758"/>
      <c r="AG1936" s="756" t="s">
        <v>8216</v>
      </c>
      <c r="AH1936" s="756" t="s">
        <v>794</v>
      </c>
      <c r="AI1936" s="756">
        <v>210003869</v>
      </c>
      <c r="AJ1936" s="756" t="s">
        <v>8210</v>
      </c>
      <c r="AK1936" s="1058"/>
    </row>
    <row r="1937" spans="1:37" s="192" customFormat="1" ht="100.5" customHeight="1">
      <c r="A1937" s="723" t="s">
        <v>8217</v>
      </c>
      <c r="B1937" s="790" t="s">
        <v>33</v>
      </c>
      <c r="C1937" s="723" t="s">
        <v>8209</v>
      </c>
      <c r="D1937" s="723" t="s">
        <v>8210</v>
      </c>
      <c r="E1937" s="723" t="s">
        <v>8210</v>
      </c>
      <c r="F1937" s="723" t="s">
        <v>8211</v>
      </c>
      <c r="G1937" s="723" t="str">
        <f t="shared" si="70"/>
        <v>уплотнительная, размер 15 мм</v>
      </c>
      <c r="H1937" s="723"/>
      <c r="I1937" s="723"/>
      <c r="J1937" s="723" t="s">
        <v>1135</v>
      </c>
      <c r="K1937" s="723">
        <v>0</v>
      </c>
      <c r="L1937" s="1051">
        <v>431010000</v>
      </c>
      <c r="M1937" s="1052" t="s">
        <v>129</v>
      </c>
      <c r="N1937" s="723" t="s">
        <v>2115</v>
      </c>
      <c r="O1937" s="723" t="s">
        <v>1960</v>
      </c>
      <c r="P1937" s="723" t="s">
        <v>229</v>
      </c>
      <c r="Q1937" s="870" t="s">
        <v>230</v>
      </c>
      <c r="R1937" s="723" t="s">
        <v>4370</v>
      </c>
      <c r="S1937" s="723">
        <v>166</v>
      </c>
      <c r="T1937" s="723" t="s">
        <v>902</v>
      </c>
      <c r="U1937" s="1057">
        <v>30</v>
      </c>
      <c r="V1937" s="929">
        <v>4500</v>
      </c>
      <c r="W1937" s="820">
        <v>135000</v>
      </c>
      <c r="X1937" s="1048">
        <f t="shared" si="69"/>
        <v>151200</v>
      </c>
      <c r="Y1937" s="723"/>
      <c r="Z1937" s="723">
        <v>2016</v>
      </c>
      <c r="AA1937" s="723"/>
      <c r="AB1937" s="794" t="s">
        <v>876</v>
      </c>
      <c r="AC1937" s="758"/>
      <c r="AD1937" s="758"/>
      <c r="AE1937" s="758"/>
      <c r="AF1937" s="758"/>
      <c r="AG1937" s="756" t="s">
        <v>8218</v>
      </c>
      <c r="AH1937" s="756" t="s">
        <v>794</v>
      </c>
      <c r="AI1937" s="756">
        <v>210003869</v>
      </c>
      <c r="AJ1937" s="756" t="s">
        <v>8210</v>
      </c>
      <c r="AK1937" s="1058"/>
    </row>
    <row r="1938" spans="1:37" s="192" customFormat="1" ht="100.5" customHeight="1">
      <c r="A1938" s="723" t="s">
        <v>8219</v>
      </c>
      <c r="B1938" s="790" t="s">
        <v>33</v>
      </c>
      <c r="C1938" s="723" t="s">
        <v>8209</v>
      </c>
      <c r="D1938" s="723" t="s">
        <v>8210</v>
      </c>
      <c r="E1938" s="723" t="s">
        <v>8210</v>
      </c>
      <c r="F1938" s="723" t="s">
        <v>8211</v>
      </c>
      <c r="G1938" s="723" t="str">
        <f t="shared" si="70"/>
        <v>уплотнительная, размер 15 мм</v>
      </c>
      <c r="H1938" s="723"/>
      <c r="I1938" s="723"/>
      <c r="J1938" s="723" t="s">
        <v>1135</v>
      </c>
      <c r="K1938" s="723">
        <v>0</v>
      </c>
      <c r="L1938" s="745">
        <v>391010000</v>
      </c>
      <c r="M1938" s="745" t="s">
        <v>341</v>
      </c>
      <c r="N1938" s="723" t="s">
        <v>2115</v>
      </c>
      <c r="O1938" s="723" t="s">
        <v>1967</v>
      </c>
      <c r="P1938" s="723" t="s">
        <v>229</v>
      </c>
      <c r="Q1938" s="870" t="s">
        <v>230</v>
      </c>
      <c r="R1938" s="723" t="s">
        <v>4370</v>
      </c>
      <c r="S1938" s="723">
        <v>166</v>
      </c>
      <c r="T1938" s="723" t="s">
        <v>902</v>
      </c>
      <c r="U1938" s="1057">
        <v>13.725</v>
      </c>
      <c r="V1938" s="929">
        <v>4500</v>
      </c>
      <c r="W1938" s="820">
        <v>61762.5</v>
      </c>
      <c r="X1938" s="1048">
        <f t="shared" si="69"/>
        <v>69174</v>
      </c>
      <c r="Y1938" s="723"/>
      <c r="Z1938" s="723">
        <v>2016</v>
      </c>
      <c r="AA1938" s="723"/>
      <c r="AB1938" s="794" t="s">
        <v>876</v>
      </c>
      <c r="AC1938" s="758"/>
      <c r="AD1938" s="758"/>
      <c r="AE1938" s="758"/>
      <c r="AF1938" s="758"/>
      <c r="AG1938" s="756" t="s">
        <v>8220</v>
      </c>
      <c r="AH1938" s="756" t="s">
        <v>794</v>
      </c>
      <c r="AI1938" s="756">
        <v>210003869</v>
      </c>
      <c r="AJ1938" s="756" t="s">
        <v>8210</v>
      </c>
      <c r="AK1938" s="1058"/>
    </row>
    <row r="1939" spans="1:37" s="192" customFormat="1" ht="100.5" customHeight="1">
      <c r="A1939" s="723" t="s">
        <v>8221</v>
      </c>
      <c r="B1939" s="790" t="s">
        <v>33</v>
      </c>
      <c r="C1939" s="723" t="s">
        <v>8209</v>
      </c>
      <c r="D1939" s="723" t="s">
        <v>8210</v>
      </c>
      <c r="E1939" s="723" t="s">
        <v>8210</v>
      </c>
      <c r="F1939" s="723" t="s">
        <v>8211</v>
      </c>
      <c r="G1939" s="723" t="str">
        <f t="shared" si="70"/>
        <v>уплотнительная, размер 15 мм</v>
      </c>
      <c r="H1939" s="723"/>
      <c r="I1939" s="723"/>
      <c r="J1939" s="723" t="s">
        <v>1135</v>
      </c>
      <c r="K1939" s="723">
        <v>0</v>
      </c>
      <c r="L1939" s="1038">
        <v>511010000</v>
      </c>
      <c r="M1939" s="1053" t="s">
        <v>131</v>
      </c>
      <c r="N1939" s="723" t="s">
        <v>2115</v>
      </c>
      <c r="O1939" s="723" t="s">
        <v>700</v>
      </c>
      <c r="P1939" s="723" t="s">
        <v>229</v>
      </c>
      <c r="Q1939" s="870" t="s">
        <v>230</v>
      </c>
      <c r="R1939" s="723" t="s">
        <v>4370</v>
      </c>
      <c r="S1939" s="723">
        <v>166</v>
      </c>
      <c r="T1939" s="723" t="s">
        <v>902</v>
      </c>
      <c r="U1939" s="1057">
        <v>1</v>
      </c>
      <c r="V1939" s="929">
        <v>4500</v>
      </c>
      <c r="W1939" s="820">
        <v>4500</v>
      </c>
      <c r="X1939" s="1048">
        <f t="shared" si="69"/>
        <v>5040.0000000000009</v>
      </c>
      <c r="Y1939" s="723"/>
      <c r="Z1939" s="723">
        <v>2016</v>
      </c>
      <c r="AA1939" s="723"/>
      <c r="AB1939" s="794" t="s">
        <v>876</v>
      </c>
      <c r="AC1939" s="758"/>
      <c r="AD1939" s="758"/>
      <c r="AE1939" s="758"/>
      <c r="AF1939" s="758"/>
      <c r="AG1939" s="756" t="s">
        <v>8222</v>
      </c>
      <c r="AH1939" s="756" t="s">
        <v>794</v>
      </c>
      <c r="AI1939" s="756">
        <v>210003869</v>
      </c>
      <c r="AJ1939" s="756" t="s">
        <v>8210</v>
      </c>
      <c r="AK1939" s="1058"/>
    </row>
    <row r="1940" spans="1:37" s="192" customFormat="1" ht="100.5" customHeight="1">
      <c r="A1940" s="723" t="s">
        <v>8223</v>
      </c>
      <c r="B1940" s="790" t="s">
        <v>33</v>
      </c>
      <c r="C1940" s="723" t="s">
        <v>8209</v>
      </c>
      <c r="D1940" s="723" t="s">
        <v>8210</v>
      </c>
      <c r="E1940" s="723" t="s">
        <v>8210</v>
      </c>
      <c r="F1940" s="723" t="s">
        <v>8211</v>
      </c>
      <c r="G1940" s="723" t="str">
        <f t="shared" si="70"/>
        <v>уплотнительная, размер 15 мм</v>
      </c>
      <c r="H1940" s="723"/>
      <c r="I1940" s="723"/>
      <c r="J1940" s="723" t="s">
        <v>1135</v>
      </c>
      <c r="K1940" s="723">
        <v>0</v>
      </c>
      <c r="L1940" s="1054">
        <v>271010000</v>
      </c>
      <c r="M1940" s="1038" t="s">
        <v>127</v>
      </c>
      <c r="N1940" s="723" t="s">
        <v>2115</v>
      </c>
      <c r="O1940" s="723" t="s">
        <v>802</v>
      </c>
      <c r="P1940" s="723" t="s">
        <v>229</v>
      </c>
      <c r="Q1940" s="870" t="s">
        <v>230</v>
      </c>
      <c r="R1940" s="723" t="s">
        <v>4370</v>
      </c>
      <c r="S1940" s="723">
        <v>166</v>
      </c>
      <c r="T1940" s="723" t="s">
        <v>902</v>
      </c>
      <c r="U1940" s="1057">
        <v>66.78</v>
      </c>
      <c r="V1940" s="929">
        <v>4500</v>
      </c>
      <c r="W1940" s="820">
        <v>300510</v>
      </c>
      <c r="X1940" s="1048">
        <f t="shared" si="69"/>
        <v>336571.2</v>
      </c>
      <c r="Y1940" s="723"/>
      <c r="Z1940" s="723">
        <v>2016</v>
      </c>
      <c r="AA1940" s="723"/>
      <c r="AB1940" s="794" t="s">
        <v>876</v>
      </c>
      <c r="AC1940" s="758"/>
      <c r="AD1940" s="758"/>
      <c r="AE1940" s="758"/>
      <c r="AF1940" s="758"/>
      <c r="AG1940" s="756" t="s">
        <v>8224</v>
      </c>
      <c r="AH1940" s="756" t="s">
        <v>794</v>
      </c>
      <c r="AI1940" s="756">
        <v>210012505</v>
      </c>
      <c r="AJ1940" s="756" t="s">
        <v>8225</v>
      </c>
      <c r="AK1940" s="1058"/>
    </row>
    <row r="1941" spans="1:37" s="192" customFormat="1" ht="100.5" customHeight="1">
      <c r="A1941" s="723" t="s">
        <v>8226</v>
      </c>
      <c r="B1941" s="790" t="s">
        <v>33</v>
      </c>
      <c r="C1941" s="723" t="s">
        <v>8209</v>
      </c>
      <c r="D1941" s="723" t="s">
        <v>8210</v>
      </c>
      <c r="E1941" s="723" t="s">
        <v>8210</v>
      </c>
      <c r="F1941" s="723" t="s">
        <v>8211</v>
      </c>
      <c r="G1941" s="723" t="str">
        <f t="shared" si="70"/>
        <v>уплотнительная, размер 15 мм</v>
      </c>
      <c r="H1941" s="723"/>
      <c r="I1941" s="723"/>
      <c r="J1941" s="723" t="s">
        <v>1135</v>
      </c>
      <c r="K1941" s="723">
        <v>0</v>
      </c>
      <c r="L1941" s="1038">
        <v>231010000</v>
      </c>
      <c r="M1941" s="1038" t="s">
        <v>128</v>
      </c>
      <c r="N1941" s="723" t="s">
        <v>2115</v>
      </c>
      <c r="O1941" s="773" t="s">
        <v>7971</v>
      </c>
      <c r="P1941" s="723" t="s">
        <v>229</v>
      </c>
      <c r="Q1941" s="870" t="s">
        <v>230</v>
      </c>
      <c r="R1941" s="723" t="s">
        <v>4370</v>
      </c>
      <c r="S1941" s="723">
        <v>166</v>
      </c>
      <c r="T1941" s="723" t="s">
        <v>902</v>
      </c>
      <c r="U1941" s="1057">
        <v>44.655999999999999</v>
      </c>
      <c r="V1941" s="929">
        <v>4500</v>
      </c>
      <c r="W1941" s="820">
        <v>200952</v>
      </c>
      <c r="X1941" s="1048">
        <f t="shared" si="69"/>
        <v>225066.24000000002</v>
      </c>
      <c r="Y1941" s="723"/>
      <c r="Z1941" s="723">
        <v>2016</v>
      </c>
      <c r="AA1941" s="723"/>
      <c r="AB1941" s="794" t="s">
        <v>876</v>
      </c>
      <c r="AC1941" s="758"/>
      <c r="AD1941" s="758"/>
      <c r="AE1941" s="758"/>
      <c r="AF1941" s="758"/>
      <c r="AG1941" s="756" t="s">
        <v>8227</v>
      </c>
      <c r="AH1941" s="756" t="s">
        <v>794</v>
      </c>
      <c r="AI1941" s="756">
        <v>210012505</v>
      </c>
      <c r="AJ1941" s="756" t="s">
        <v>8225</v>
      </c>
      <c r="AK1941" s="1058"/>
    </row>
    <row r="1942" spans="1:37" s="192" customFormat="1" ht="100.5" customHeight="1">
      <c r="A1942" s="723" t="s">
        <v>8228</v>
      </c>
      <c r="B1942" s="790" t="s">
        <v>33</v>
      </c>
      <c r="C1942" s="723" t="s">
        <v>8209</v>
      </c>
      <c r="D1942" s="723" t="s">
        <v>8210</v>
      </c>
      <c r="E1942" s="723" t="s">
        <v>8210</v>
      </c>
      <c r="F1942" s="723" t="s">
        <v>8211</v>
      </c>
      <c r="G1942" s="723" t="str">
        <f t="shared" si="70"/>
        <v>уплотнительная, размер 15 мм</v>
      </c>
      <c r="H1942" s="723"/>
      <c r="I1942" s="723"/>
      <c r="J1942" s="723" t="s">
        <v>1135</v>
      </c>
      <c r="K1942" s="723">
        <v>0</v>
      </c>
      <c r="L1942" s="1054">
        <v>151010000</v>
      </c>
      <c r="M1942" s="1038" t="s">
        <v>82</v>
      </c>
      <c r="N1942" s="723" t="s">
        <v>2115</v>
      </c>
      <c r="O1942" s="723" t="s">
        <v>805</v>
      </c>
      <c r="P1942" s="723" t="s">
        <v>229</v>
      </c>
      <c r="Q1942" s="870" t="s">
        <v>230</v>
      </c>
      <c r="R1942" s="723" t="s">
        <v>4370</v>
      </c>
      <c r="S1942" s="723">
        <v>166</v>
      </c>
      <c r="T1942" s="723" t="s">
        <v>902</v>
      </c>
      <c r="U1942" s="1057">
        <v>114.59</v>
      </c>
      <c r="V1942" s="929">
        <v>4500</v>
      </c>
      <c r="W1942" s="820">
        <v>515655</v>
      </c>
      <c r="X1942" s="1048">
        <f t="shared" si="69"/>
        <v>577533.60000000009</v>
      </c>
      <c r="Y1942" s="723"/>
      <c r="Z1942" s="723">
        <v>2016</v>
      </c>
      <c r="AA1942" s="723"/>
      <c r="AB1942" s="794" t="s">
        <v>876</v>
      </c>
      <c r="AC1942" s="758"/>
      <c r="AD1942" s="758"/>
      <c r="AE1942" s="758"/>
      <c r="AF1942" s="758"/>
      <c r="AG1942" s="756" t="s">
        <v>8229</v>
      </c>
      <c r="AH1942" s="756" t="s">
        <v>794</v>
      </c>
      <c r="AI1942" s="756">
        <v>210012505</v>
      </c>
      <c r="AJ1942" s="756" t="s">
        <v>8225</v>
      </c>
      <c r="AK1942" s="1058"/>
    </row>
    <row r="1943" spans="1:37" s="192" customFormat="1" ht="100.5" customHeight="1">
      <c r="A1943" s="723" t="s">
        <v>8230</v>
      </c>
      <c r="B1943" s="790" t="s">
        <v>33</v>
      </c>
      <c r="C1943" s="723" t="s">
        <v>8209</v>
      </c>
      <c r="D1943" s="723" t="s">
        <v>8210</v>
      </c>
      <c r="E1943" s="723" t="s">
        <v>8210</v>
      </c>
      <c r="F1943" s="723" t="s">
        <v>8211</v>
      </c>
      <c r="G1943" s="723" t="str">
        <f t="shared" si="70"/>
        <v>уплотнительная, размер 15 мм</v>
      </c>
      <c r="H1943" s="723"/>
      <c r="I1943" s="723"/>
      <c r="J1943" s="723" t="s">
        <v>1135</v>
      </c>
      <c r="K1943" s="723">
        <v>0</v>
      </c>
      <c r="L1943" s="1049">
        <v>751000000</v>
      </c>
      <c r="M1943" s="1050" t="s">
        <v>83</v>
      </c>
      <c r="N1943" s="723" t="s">
        <v>2115</v>
      </c>
      <c r="O1943" s="723" t="s">
        <v>1086</v>
      </c>
      <c r="P1943" s="723" t="s">
        <v>229</v>
      </c>
      <c r="Q1943" s="870" t="s">
        <v>230</v>
      </c>
      <c r="R1943" s="723" t="s">
        <v>4370</v>
      </c>
      <c r="S1943" s="723">
        <v>166</v>
      </c>
      <c r="T1943" s="723" t="s">
        <v>902</v>
      </c>
      <c r="U1943" s="1057">
        <v>35.57</v>
      </c>
      <c r="V1943" s="929">
        <v>4500</v>
      </c>
      <c r="W1943" s="820">
        <v>160065</v>
      </c>
      <c r="X1943" s="1048">
        <f t="shared" si="69"/>
        <v>179272.80000000002</v>
      </c>
      <c r="Y1943" s="723"/>
      <c r="Z1943" s="723">
        <v>2016</v>
      </c>
      <c r="AA1943" s="723"/>
      <c r="AB1943" s="794" t="s">
        <v>876</v>
      </c>
      <c r="AC1943" s="758"/>
      <c r="AD1943" s="758"/>
      <c r="AE1943" s="758"/>
      <c r="AF1943" s="758"/>
      <c r="AG1943" s="756" t="s">
        <v>8231</v>
      </c>
      <c r="AH1943" s="756" t="s">
        <v>794</v>
      </c>
      <c r="AI1943" s="756">
        <v>210012505</v>
      </c>
      <c r="AJ1943" s="756" t="s">
        <v>8225</v>
      </c>
      <c r="AK1943" s="1058"/>
    </row>
    <row r="1944" spans="1:37" s="192" customFormat="1" ht="100.5" customHeight="1">
      <c r="A1944" s="723" t="s">
        <v>8232</v>
      </c>
      <c r="B1944" s="790" t="s">
        <v>33</v>
      </c>
      <c r="C1944" s="723" t="s">
        <v>8209</v>
      </c>
      <c r="D1944" s="723" t="s">
        <v>8210</v>
      </c>
      <c r="E1944" s="723" t="s">
        <v>8210</v>
      </c>
      <c r="F1944" s="723" t="s">
        <v>8211</v>
      </c>
      <c r="G1944" s="723" t="str">
        <f t="shared" si="70"/>
        <v>уплотнительная, размер 15 мм</v>
      </c>
      <c r="H1944" s="723"/>
      <c r="I1944" s="723"/>
      <c r="J1944" s="723" t="s">
        <v>1135</v>
      </c>
      <c r="K1944" s="723">
        <v>0</v>
      </c>
      <c r="L1944" s="723">
        <v>271034100</v>
      </c>
      <c r="M1944" s="723" t="s">
        <v>84</v>
      </c>
      <c r="N1944" s="723" t="s">
        <v>2115</v>
      </c>
      <c r="O1944" s="723" t="s">
        <v>790</v>
      </c>
      <c r="P1944" s="723" t="s">
        <v>229</v>
      </c>
      <c r="Q1944" s="870" t="s">
        <v>230</v>
      </c>
      <c r="R1944" s="723" t="s">
        <v>4370</v>
      </c>
      <c r="S1944" s="723">
        <v>166</v>
      </c>
      <c r="T1944" s="723" t="s">
        <v>902</v>
      </c>
      <c r="U1944" s="1057">
        <v>4.5</v>
      </c>
      <c r="V1944" s="929">
        <v>4500</v>
      </c>
      <c r="W1944" s="820">
        <v>20250</v>
      </c>
      <c r="X1944" s="1048">
        <f t="shared" si="69"/>
        <v>22680.000000000004</v>
      </c>
      <c r="Y1944" s="723"/>
      <c r="Z1944" s="723">
        <v>2016</v>
      </c>
      <c r="AA1944" s="723"/>
      <c r="AB1944" s="794" t="s">
        <v>876</v>
      </c>
      <c r="AC1944" s="758"/>
      <c r="AD1944" s="758"/>
      <c r="AE1944" s="758"/>
      <c r="AF1944" s="758"/>
      <c r="AG1944" s="756" t="s">
        <v>8233</v>
      </c>
      <c r="AH1944" s="756" t="s">
        <v>794</v>
      </c>
      <c r="AI1944" s="756">
        <v>210012505</v>
      </c>
      <c r="AJ1944" s="756" t="s">
        <v>8225</v>
      </c>
      <c r="AK1944" s="1058"/>
    </row>
    <row r="1945" spans="1:37" s="192" customFormat="1" ht="100.5" customHeight="1">
      <c r="A1945" s="723" t="s">
        <v>8234</v>
      </c>
      <c r="B1945" s="790" t="s">
        <v>33</v>
      </c>
      <c r="C1945" s="723" t="s">
        <v>8209</v>
      </c>
      <c r="D1945" s="723" t="s">
        <v>8210</v>
      </c>
      <c r="E1945" s="723" t="s">
        <v>8210</v>
      </c>
      <c r="F1945" s="723" t="s">
        <v>8211</v>
      </c>
      <c r="G1945" s="723" t="str">
        <f t="shared" si="70"/>
        <v>уплотнительная, размер 15 мм</v>
      </c>
      <c r="H1945" s="723"/>
      <c r="I1945" s="723"/>
      <c r="J1945" s="723" t="s">
        <v>1135</v>
      </c>
      <c r="K1945" s="723">
        <v>0</v>
      </c>
      <c r="L1945" s="723">
        <v>431010000</v>
      </c>
      <c r="M1945" s="723" t="s">
        <v>129</v>
      </c>
      <c r="N1945" s="723" t="s">
        <v>2115</v>
      </c>
      <c r="O1945" s="723" t="s">
        <v>1960</v>
      </c>
      <c r="P1945" s="723" t="s">
        <v>229</v>
      </c>
      <c r="Q1945" s="870" t="s">
        <v>230</v>
      </c>
      <c r="R1945" s="723" t="s">
        <v>4370</v>
      </c>
      <c r="S1945" s="723">
        <v>166</v>
      </c>
      <c r="T1945" s="723" t="s">
        <v>902</v>
      </c>
      <c r="U1945" s="1057">
        <v>4.7</v>
      </c>
      <c r="V1945" s="929">
        <v>4500</v>
      </c>
      <c r="W1945" s="820">
        <v>21150</v>
      </c>
      <c r="X1945" s="1048">
        <f t="shared" si="69"/>
        <v>23688.000000000004</v>
      </c>
      <c r="Y1945" s="723"/>
      <c r="Z1945" s="723">
        <v>2016</v>
      </c>
      <c r="AA1945" s="723"/>
      <c r="AB1945" s="794" t="s">
        <v>876</v>
      </c>
      <c r="AC1945" s="758"/>
      <c r="AD1945" s="758"/>
      <c r="AE1945" s="758"/>
      <c r="AF1945" s="758"/>
      <c r="AG1945" s="756" t="s">
        <v>8235</v>
      </c>
      <c r="AH1945" s="756" t="s">
        <v>794</v>
      </c>
      <c r="AI1945" s="756">
        <v>210012505</v>
      </c>
      <c r="AJ1945" s="756" t="s">
        <v>8225</v>
      </c>
      <c r="AK1945" s="1058"/>
    </row>
    <row r="1946" spans="1:37" s="192" customFormat="1" ht="100.5" customHeight="1">
      <c r="A1946" s="723" t="s">
        <v>8236</v>
      </c>
      <c r="B1946" s="790" t="s">
        <v>33</v>
      </c>
      <c r="C1946" s="723" t="s">
        <v>8209</v>
      </c>
      <c r="D1946" s="723" t="s">
        <v>8210</v>
      </c>
      <c r="E1946" s="723" t="s">
        <v>8210</v>
      </c>
      <c r="F1946" s="723" t="s">
        <v>8211</v>
      </c>
      <c r="G1946" s="723" t="str">
        <f t="shared" si="70"/>
        <v>уплотнительная, размер 15 мм</v>
      </c>
      <c r="H1946" s="723"/>
      <c r="I1946" s="723"/>
      <c r="J1946" s="723" t="s">
        <v>1135</v>
      </c>
      <c r="K1946" s="723">
        <v>0</v>
      </c>
      <c r="L1946" s="1052">
        <v>471010000</v>
      </c>
      <c r="M1946" s="1052" t="s">
        <v>125</v>
      </c>
      <c r="N1946" s="723" t="s">
        <v>2115</v>
      </c>
      <c r="O1946" s="723" t="s">
        <v>236</v>
      </c>
      <c r="P1946" s="723" t="s">
        <v>229</v>
      </c>
      <c r="Q1946" s="870" t="s">
        <v>230</v>
      </c>
      <c r="R1946" s="723" t="s">
        <v>4370</v>
      </c>
      <c r="S1946" s="723">
        <v>166</v>
      </c>
      <c r="T1946" s="723" t="s">
        <v>902</v>
      </c>
      <c r="U1946" s="1057">
        <v>79.899000000000001</v>
      </c>
      <c r="V1946" s="929">
        <v>4500</v>
      </c>
      <c r="W1946" s="820">
        <v>359545.5</v>
      </c>
      <c r="X1946" s="1048">
        <f t="shared" si="69"/>
        <v>402690.96</v>
      </c>
      <c r="Y1946" s="723"/>
      <c r="Z1946" s="723">
        <v>2016</v>
      </c>
      <c r="AA1946" s="723"/>
      <c r="AB1946" s="794" t="s">
        <v>876</v>
      </c>
      <c r="AC1946" s="758"/>
      <c r="AD1946" s="758"/>
      <c r="AE1946" s="758"/>
      <c r="AF1946" s="758"/>
      <c r="AG1946" s="756" t="s">
        <v>8237</v>
      </c>
      <c r="AH1946" s="756" t="s">
        <v>794</v>
      </c>
      <c r="AI1946" s="756">
        <v>210012505</v>
      </c>
      <c r="AJ1946" s="756" t="s">
        <v>8225</v>
      </c>
      <c r="AK1946" s="1058"/>
    </row>
    <row r="1947" spans="1:37" s="192" customFormat="1" ht="100.5" customHeight="1">
      <c r="A1947" s="723" t="s">
        <v>8238</v>
      </c>
      <c r="B1947" s="790" t="s">
        <v>33</v>
      </c>
      <c r="C1947" s="723" t="s">
        <v>8209</v>
      </c>
      <c r="D1947" s="723" t="s">
        <v>8210</v>
      </c>
      <c r="E1947" s="723" t="s">
        <v>8210</v>
      </c>
      <c r="F1947" s="723" t="s">
        <v>8211</v>
      </c>
      <c r="G1947" s="723" t="str">
        <f t="shared" si="70"/>
        <v>уплотнительная, размер 15 мм</v>
      </c>
      <c r="H1947" s="723"/>
      <c r="I1947" s="723"/>
      <c r="J1947" s="723" t="s">
        <v>1135</v>
      </c>
      <c r="K1947" s="723">
        <v>0</v>
      </c>
      <c r="L1947" s="95">
        <v>311010000</v>
      </c>
      <c r="M1947" s="723" t="s">
        <v>342</v>
      </c>
      <c r="N1947" s="723" t="s">
        <v>2115</v>
      </c>
      <c r="O1947" s="723" t="s">
        <v>808</v>
      </c>
      <c r="P1947" s="723" t="s">
        <v>229</v>
      </c>
      <c r="Q1947" s="870" t="s">
        <v>230</v>
      </c>
      <c r="R1947" s="723" t="s">
        <v>4370</v>
      </c>
      <c r="S1947" s="723">
        <v>166</v>
      </c>
      <c r="T1947" s="723" t="s">
        <v>902</v>
      </c>
      <c r="U1947" s="1057">
        <v>18.16</v>
      </c>
      <c r="V1947" s="929">
        <v>4500</v>
      </c>
      <c r="W1947" s="820">
        <v>81720</v>
      </c>
      <c r="X1947" s="1048">
        <f t="shared" si="69"/>
        <v>91526.400000000009</v>
      </c>
      <c r="Y1947" s="723"/>
      <c r="Z1947" s="723">
        <v>2016</v>
      </c>
      <c r="AA1947" s="723"/>
      <c r="AB1947" s="794" t="s">
        <v>876</v>
      </c>
      <c r="AC1947" s="758"/>
      <c r="AD1947" s="758"/>
      <c r="AE1947" s="758"/>
      <c r="AF1947" s="758"/>
      <c r="AG1947" s="756" t="s">
        <v>8239</v>
      </c>
      <c r="AH1947" s="756" t="s">
        <v>794</v>
      </c>
      <c r="AI1947" s="756">
        <v>210012505</v>
      </c>
      <c r="AJ1947" s="756" t="s">
        <v>8225</v>
      </c>
      <c r="AK1947" s="1058"/>
    </row>
    <row r="1948" spans="1:37" s="192" customFormat="1" ht="100.5" customHeight="1">
      <c r="A1948" s="723" t="s">
        <v>8240</v>
      </c>
      <c r="B1948" s="790" t="s">
        <v>33</v>
      </c>
      <c r="C1948" s="723" t="s">
        <v>8209</v>
      </c>
      <c r="D1948" s="723" t="s">
        <v>8210</v>
      </c>
      <c r="E1948" s="723" t="s">
        <v>8210</v>
      </c>
      <c r="F1948" s="723" t="s">
        <v>8211</v>
      </c>
      <c r="G1948" s="723" t="str">
        <f t="shared" si="70"/>
        <v>уплотнительная, размер 15 мм</v>
      </c>
      <c r="H1948" s="723"/>
      <c r="I1948" s="723"/>
      <c r="J1948" s="723" t="s">
        <v>1135</v>
      </c>
      <c r="K1948" s="723">
        <v>0</v>
      </c>
      <c r="L1948" s="745">
        <v>391010000</v>
      </c>
      <c r="M1948" s="745" t="s">
        <v>341</v>
      </c>
      <c r="N1948" s="723" t="s">
        <v>2115</v>
      </c>
      <c r="O1948" s="723" t="s">
        <v>1967</v>
      </c>
      <c r="P1948" s="723" t="s">
        <v>229</v>
      </c>
      <c r="Q1948" s="870" t="s">
        <v>230</v>
      </c>
      <c r="R1948" s="723" t="s">
        <v>4370</v>
      </c>
      <c r="S1948" s="723">
        <v>166</v>
      </c>
      <c r="T1948" s="723" t="s">
        <v>902</v>
      </c>
      <c r="U1948" s="1057">
        <v>15.08</v>
      </c>
      <c r="V1948" s="929">
        <v>4500</v>
      </c>
      <c r="W1948" s="820">
        <v>67860</v>
      </c>
      <c r="X1948" s="1048">
        <f t="shared" si="69"/>
        <v>76003.200000000012</v>
      </c>
      <c r="Y1948" s="723"/>
      <c r="Z1948" s="723">
        <v>2016</v>
      </c>
      <c r="AA1948" s="723"/>
      <c r="AB1948" s="794" t="s">
        <v>876</v>
      </c>
      <c r="AC1948" s="758"/>
      <c r="AD1948" s="758"/>
      <c r="AE1948" s="758"/>
      <c r="AF1948" s="758"/>
      <c r="AG1948" s="756" t="s">
        <v>8241</v>
      </c>
      <c r="AH1948" s="756" t="s">
        <v>794</v>
      </c>
      <c r="AI1948" s="756">
        <v>210012505</v>
      </c>
      <c r="AJ1948" s="756" t="s">
        <v>8225</v>
      </c>
      <c r="AK1948" s="1058"/>
    </row>
    <row r="1949" spans="1:37" s="192" customFormat="1" ht="100.5" customHeight="1">
      <c r="A1949" s="723" t="s">
        <v>8242</v>
      </c>
      <c r="B1949" s="790" t="s">
        <v>33</v>
      </c>
      <c r="C1949" s="723" t="s">
        <v>8209</v>
      </c>
      <c r="D1949" s="723" t="s">
        <v>8210</v>
      </c>
      <c r="E1949" s="723" t="s">
        <v>8210</v>
      </c>
      <c r="F1949" s="723" t="s">
        <v>8211</v>
      </c>
      <c r="G1949" s="723" t="str">
        <f t="shared" si="70"/>
        <v>уплотнительная, размер 15 мм</v>
      </c>
      <c r="H1949" s="723"/>
      <c r="I1949" s="723"/>
      <c r="J1949" s="723" t="s">
        <v>1135</v>
      </c>
      <c r="K1949" s="723">
        <v>0</v>
      </c>
      <c r="L1949" s="1038">
        <v>511010000</v>
      </c>
      <c r="M1949" s="1053" t="s">
        <v>131</v>
      </c>
      <c r="N1949" s="723" t="s">
        <v>2115</v>
      </c>
      <c r="O1949" s="723" t="s">
        <v>700</v>
      </c>
      <c r="P1949" s="723" t="s">
        <v>229</v>
      </c>
      <c r="Q1949" s="870" t="s">
        <v>230</v>
      </c>
      <c r="R1949" s="723" t="s">
        <v>4370</v>
      </c>
      <c r="S1949" s="723">
        <v>166</v>
      </c>
      <c r="T1949" s="723" t="s">
        <v>902</v>
      </c>
      <c r="U1949" s="1057">
        <v>80.454999999999998</v>
      </c>
      <c r="V1949" s="929">
        <v>4500</v>
      </c>
      <c r="W1949" s="820">
        <v>362047.5</v>
      </c>
      <c r="X1949" s="1048">
        <f t="shared" ref="X1949:X1997" si="71">W1949*1.12</f>
        <v>405493.2</v>
      </c>
      <c r="Y1949" s="723"/>
      <c r="Z1949" s="723">
        <v>2016</v>
      </c>
      <c r="AA1949" s="723"/>
      <c r="AB1949" s="794" t="s">
        <v>876</v>
      </c>
      <c r="AC1949" s="758"/>
      <c r="AD1949" s="758"/>
      <c r="AE1949" s="758"/>
      <c r="AF1949" s="758"/>
      <c r="AG1949" s="756" t="s">
        <v>8243</v>
      </c>
      <c r="AH1949" s="756" t="s">
        <v>794</v>
      </c>
      <c r="AI1949" s="756">
        <v>210012505</v>
      </c>
      <c r="AJ1949" s="756" t="s">
        <v>8225</v>
      </c>
      <c r="AK1949" s="1058"/>
    </row>
    <row r="1950" spans="1:37" s="192" customFormat="1" ht="100.5" customHeight="1">
      <c r="A1950" s="723" t="s">
        <v>8244</v>
      </c>
      <c r="B1950" s="790" t="s">
        <v>33</v>
      </c>
      <c r="C1950" s="723" t="s">
        <v>8245</v>
      </c>
      <c r="D1950" s="723" t="s">
        <v>8210</v>
      </c>
      <c r="E1950" s="723" t="s">
        <v>8210</v>
      </c>
      <c r="F1950" s="723" t="s">
        <v>8246</v>
      </c>
      <c r="G1950" s="723" t="str">
        <f t="shared" si="70"/>
        <v>уплотнительная, размер 60 мм</v>
      </c>
      <c r="H1950" s="723"/>
      <c r="I1950" s="723"/>
      <c r="J1950" s="723" t="s">
        <v>1135</v>
      </c>
      <c r="K1950" s="723">
        <v>0</v>
      </c>
      <c r="L1950" s="1054">
        <v>271010000</v>
      </c>
      <c r="M1950" s="1038" t="s">
        <v>127</v>
      </c>
      <c r="N1950" s="723" t="s">
        <v>2115</v>
      </c>
      <c r="O1950" s="723" t="s">
        <v>802</v>
      </c>
      <c r="P1950" s="723" t="s">
        <v>229</v>
      </c>
      <c r="Q1950" s="870" t="s">
        <v>230</v>
      </c>
      <c r="R1950" s="723" t="s">
        <v>4370</v>
      </c>
      <c r="S1950" s="723">
        <v>166</v>
      </c>
      <c r="T1950" s="723" t="s">
        <v>902</v>
      </c>
      <c r="U1950" s="1057">
        <v>16.004999999999999</v>
      </c>
      <c r="V1950" s="929">
        <v>4500</v>
      </c>
      <c r="W1950" s="820">
        <v>72022.5</v>
      </c>
      <c r="X1950" s="1048">
        <f t="shared" si="71"/>
        <v>80665.200000000012</v>
      </c>
      <c r="Y1950" s="723"/>
      <c r="Z1950" s="723">
        <v>2016</v>
      </c>
      <c r="AA1950" s="723"/>
      <c r="AB1950" s="794" t="s">
        <v>876</v>
      </c>
      <c r="AC1950" s="758"/>
      <c r="AD1950" s="758"/>
      <c r="AE1950" s="758"/>
      <c r="AF1950" s="758"/>
      <c r="AG1950" s="756" t="s">
        <v>8247</v>
      </c>
      <c r="AH1950" s="756" t="s">
        <v>794</v>
      </c>
      <c r="AI1950" s="756">
        <v>210000291</v>
      </c>
      <c r="AJ1950" s="756" t="s">
        <v>8248</v>
      </c>
      <c r="AK1950" s="1058"/>
    </row>
    <row r="1951" spans="1:37" s="192" customFormat="1" ht="100.5" customHeight="1">
      <c r="A1951" s="723" t="s">
        <v>8249</v>
      </c>
      <c r="B1951" s="790" t="s">
        <v>33</v>
      </c>
      <c r="C1951" s="723" t="s">
        <v>8245</v>
      </c>
      <c r="D1951" s="723" t="s">
        <v>8210</v>
      </c>
      <c r="E1951" s="723" t="s">
        <v>8210</v>
      </c>
      <c r="F1951" s="723" t="s">
        <v>8246</v>
      </c>
      <c r="G1951" s="723" t="str">
        <f t="shared" si="70"/>
        <v>уплотнительная, размер 60 мм</v>
      </c>
      <c r="H1951" s="723"/>
      <c r="I1951" s="723"/>
      <c r="J1951" s="723" t="s">
        <v>1135</v>
      </c>
      <c r="K1951" s="723">
        <v>0</v>
      </c>
      <c r="L1951" s="1038">
        <v>231010000</v>
      </c>
      <c r="M1951" s="1038" t="s">
        <v>128</v>
      </c>
      <c r="N1951" s="723" t="s">
        <v>2115</v>
      </c>
      <c r="O1951" s="773" t="s">
        <v>7971</v>
      </c>
      <c r="P1951" s="723" t="s">
        <v>229</v>
      </c>
      <c r="Q1951" s="870" t="s">
        <v>230</v>
      </c>
      <c r="R1951" s="723" t="s">
        <v>4370</v>
      </c>
      <c r="S1951" s="723">
        <v>166</v>
      </c>
      <c r="T1951" s="723" t="s">
        <v>902</v>
      </c>
      <c r="U1951" s="1059">
        <v>66.161000000000001</v>
      </c>
      <c r="V1951" s="929">
        <v>4500</v>
      </c>
      <c r="W1951" s="820">
        <v>297724.5</v>
      </c>
      <c r="X1951" s="1048">
        <f t="shared" si="71"/>
        <v>333451.44000000006</v>
      </c>
      <c r="Y1951" s="723"/>
      <c r="Z1951" s="723">
        <v>2016</v>
      </c>
      <c r="AA1951" s="723"/>
      <c r="AB1951" s="794" t="s">
        <v>876</v>
      </c>
      <c r="AC1951" s="758"/>
      <c r="AD1951" s="758"/>
      <c r="AE1951" s="758"/>
      <c r="AF1951" s="758"/>
      <c r="AG1951" s="756" t="s">
        <v>8250</v>
      </c>
      <c r="AH1951" s="756" t="s">
        <v>794</v>
      </c>
      <c r="AI1951" s="756">
        <v>210000291</v>
      </c>
      <c r="AJ1951" s="756" t="s">
        <v>8248</v>
      </c>
      <c r="AK1951" s="1058"/>
    </row>
    <row r="1952" spans="1:37" s="192" customFormat="1" ht="100.5" customHeight="1">
      <c r="A1952" s="723" t="s">
        <v>8251</v>
      </c>
      <c r="B1952" s="790" t="s">
        <v>33</v>
      </c>
      <c r="C1952" s="723" t="s">
        <v>8245</v>
      </c>
      <c r="D1952" s="723" t="s">
        <v>8210</v>
      </c>
      <c r="E1952" s="723" t="s">
        <v>8210</v>
      </c>
      <c r="F1952" s="723" t="s">
        <v>8246</v>
      </c>
      <c r="G1952" s="723" t="str">
        <f t="shared" si="70"/>
        <v>уплотнительная, размер 60 мм</v>
      </c>
      <c r="H1952" s="723"/>
      <c r="I1952" s="723"/>
      <c r="J1952" s="723" t="s">
        <v>1135</v>
      </c>
      <c r="K1952" s="723">
        <v>0</v>
      </c>
      <c r="L1952" s="1054">
        <v>151010000</v>
      </c>
      <c r="M1952" s="1038" t="s">
        <v>82</v>
      </c>
      <c r="N1952" s="723" t="s">
        <v>2115</v>
      </c>
      <c r="O1952" s="723" t="s">
        <v>805</v>
      </c>
      <c r="P1952" s="723" t="s">
        <v>229</v>
      </c>
      <c r="Q1952" s="870" t="s">
        <v>230</v>
      </c>
      <c r="R1952" s="723" t="s">
        <v>4370</v>
      </c>
      <c r="S1952" s="723">
        <v>166</v>
      </c>
      <c r="T1952" s="723" t="s">
        <v>902</v>
      </c>
      <c r="U1952" s="1057">
        <v>9.5</v>
      </c>
      <c r="V1952" s="929">
        <v>4500</v>
      </c>
      <c r="W1952" s="820">
        <v>42750</v>
      </c>
      <c r="X1952" s="1048">
        <f t="shared" si="71"/>
        <v>47880.000000000007</v>
      </c>
      <c r="Y1952" s="723"/>
      <c r="Z1952" s="723">
        <v>2016</v>
      </c>
      <c r="AA1952" s="723"/>
      <c r="AB1952" s="794" t="s">
        <v>876</v>
      </c>
      <c r="AC1952" s="758"/>
      <c r="AD1952" s="758"/>
      <c r="AE1952" s="758"/>
      <c r="AF1952" s="758"/>
      <c r="AG1952" s="756" t="s">
        <v>8252</v>
      </c>
      <c r="AH1952" s="756" t="s">
        <v>794</v>
      </c>
      <c r="AI1952" s="756">
        <v>210000291</v>
      </c>
      <c r="AJ1952" s="756" t="s">
        <v>8248</v>
      </c>
      <c r="AK1952" s="1058"/>
    </row>
    <row r="1953" spans="1:37" s="192" customFormat="1" ht="100.5" customHeight="1">
      <c r="A1953" s="723" t="s">
        <v>8253</v>
      </c>
      <c r="B1953" s="790" t="s">
        <v>33</v>
      </c>
      <c r="C1953" s="723" t="s">
        <v>8245</v>
      </c>
      <c r="D1953" s="723" t="s">
        <v>8210</v>
      </c>
      <c r="E1953" s="723" t="s">
        <v>8210</v>
      </c>
      <c r="F1953" s="723" t="s">
        <v>8246</v>
      </c>
      <c r="G1953" s="723" t="str">
        <f t="shared" si="70"/>
        <v>уплотнительная, размер 60 мм</v>
      </c>
      <c r="H1953" s="723"/>
      <c r="I1953" s="723"/>
      <c r="J1953" s="723" t="s">
        <v>1135</v>
      </c>
      <c r="K1953" s="723">
        <v>0</v>
      </c>
      <c r="L1953" s="1049">
        <v>751000000</v>
      </c>
      <c r="M1953" s="1050" t="s">
        <v>83</v>
      </c>
      <c r="N1953" s="723" t="s">
        <v>2115</v>
      </c>
      <c r="O1953" s="723" t="s">
        <v>1086</v>
      </c>
      <c r="P1953" s="723" t="s">
        <v>229</v>
      </c>
      <c r="Q1953" s="870" t="s">
        <v>230</v>
      </c>
      <c r="R1953" s="723" t="s">
        <v>4370</v>
      </c>
      <c r="S1953" s="723">
        <v>166</v>
      </c>
      <c r="T1953" s="723" t="s">
        <v>902</v>
      </c>
      <c r="U1953" s="1057">
        <v>60.6</v>
      </c>
      <c r="V1953" s="929">
        <v>4500</v>
      </c>
      <c r="W1953" s="820">
        <v>272700</v>
      </c>
      <c r="X1953" s="1048">
        <f t="shared" si="71"/>
        <v>305424</v>
      </c>
      <c r="Y1953" s="723"/>
      <c r="Z1953" s="723">
        <v>2016</v>
      </c>
      <c r="AA1953" s="723"/>
      <c r="AB1953" s="794" t="s">
        <v>876</v>
      </c>
      <c r="AC1953" s="758"/>
      <c r="AD1953" s="758"/>
      <c r="AE1953" s="758"/>
      <c r="AF1953" s="758"/>
      <c r="AG1953" s="756" t="s">
        <v>8254</v>
      </c>
      <c r="AH1953" s="756" t="s">
        <v>794</v>
      </c>
      <c r="AI1953" s="756">
        <v>210000291</v>
      </c>
      <c r="AJ1953" s="756" t="s">
        <v>8248</v>
      </c>
      <c r="AK1953" s="1058"/>
    </row>
    <row r="1954" spans="1:37" s="192" customFormat="1" ht="100.5" customHeight="1">
      <c r="A1954" s="723" t="s">
        <v>8255</v>
      </c>
      <c r="B1954" s="790" t="s">
        <v>33</v>
      </c>
      <c r="C1954" s="723" t="s">
        <v>8245</v>
      </c>
      <c r="D1954" s="723" t="s">
        <v>8210</v>
      </c>
      <c r="E1954" s="723" t="s">
        <v>8210</v>
      </c>
      <c r="F1954" s="723" t="s">
        <v>8246</v>
      </c>
      <c r="G1954" s="723" t="str">
        <f t="shared" si="70"/>
        <v>уплотнительная, размер 60 мм</v>
      </c>
      <c r="H1954" s="723"/>
      <c r="I1954" s="723"/>
      <c r="J1954" s="723" t="s">
        <v>1135</v>
      </c>
      <c r="K1954" s="723">
        <v>0</v>
      </c>
      <c r="L1954" s="1052">
        <v>471010000</v>
      </c>
      <c r="M1954" s="1052" t="s">
        <v>125</v>
      </c>
      <c r="N1954" s="723" t="s">
        <v>2115</v>
      </c>
      <c r="O1954" s="723" t="s">
        <v>236</v>
      </c>
      <c r="P1954" s="723" t="s">
        <v>229</v>
      </c>
      <c r="Q1954" s="870" t="s">
        <v>230</v>
      </c>
      <c r="R1954" s="723" t="s">
        <v>4370</v>
      </c>
      <c r="S1954" s="723">
        <v>166</v>
      </c>
      <c r="T1954" s="723" t="s">
        <v>902</v>
      </c>
      <c r="U1954" s="1057">
        <v>1.28</v>
      </c>
      <c r="V1954" s="929">
        <v>4500</v>
      </c>
      <c r="W1954" s="820">
        <v>5760</v>
      </c>
      <c r="X1954" s="1048">
        <f t="shared" si="71"/>
        <v>6451.2000000000007</v>
      </c>
      <c r="Y1954" s="723"/>
      <c r="Z1954" s="723">
        <v>2016</v>
      </c>
      <c r="AA1954" s="723"/>
      <c r="AB1954" s="794" t="s">
        <v>876</v>
      </c>
      <c r="AC1954" s="758"/>
      <c r="AD1954" s="758"/>
      <c r="AE1954" s="758"/>
      <c r="AF1954" s="758"/>
      <c r="AG1954" s="756" t="s">
        <v>8256</v>
      </c>
      <c r="AH1954" s="756" t="s">
        <v>794</v>
      </c>
      <c r="AI1954" s="756">
        <v>210000291</v>
      </c>
      <c r="AJ1954" s="756" t="s">
        <v>8248</v>
      </c>
      <c r="AK1954" s="1058"/>
    </row>
    <row r="1955" spans="1:37" s="192" customFormat="1" ht="100.5" customHeight="1">
      <c r="A1955" s="723" t="s">
        <v>8257</v>
      </c>
      <c r="B1955" s="790" t="s">
        <v>33</v>
      </c>
      <c r="C1955" s="723" t="s">
        <v>8245</v>
      </c>
      <c r="D1955" s="723" t="s">
        <v>8210</v>
      </c>
      <c r="E1955" s="723" t="s">
        <v>8210</v>
      </c>
      <c r="F1955" s="723" t="s">
        <v>8246</v>
      </c>
      <c r="G1955" s="723" t="str">
        <f t="shared" si="70"/>
        <v>уплотнительная, размер 60 мм</v>
      </c>
      <c r="H1955" s="723"/>
      <c r="I1955" s="723"/>
      <c r="J1955" s="723" t="s">
        <v>1135</v>
      </c>
      <c r="K1955" s="723">
        <v>0</v>
      </c>
      <c r="L1955" s="95">
        <v>311010000</v>
      </c>
      <c r="M1955" s="723" t="s">
        <v>342</v>
      </c>
      <c r="N1955" s="723" t="s">
        <v>2115</v>
      </c>
      <c r="O1955" s="723" t="s">
        <v>808</v>
      </c>
      <c r="P1955" s="723" t="s">
        <v>229</v>
      </c>
      <c r="Q1955" s="870" t="s">
        <v>230</v>
      </c>
      <c r="R1955" s="723" t="s">
        <v>4370</v>
      </c>
      <c r="S1955" s="723">
        <v>166</v>
      </c>
      <c r="T1955" s="723" t="s">
        <v>902</v>
      </c>
      <c r="U1955" s="1057">
        <v>19</v>
      </c>
      <c r="V1955" s="929">
        <v>4500</v>
      </c>
      <c r="W1955" s="820">
        <v>85500</v>
      </c>
      <c r="X1955" s="1048">
        <f t="shared" si="71"/>
        <v>95760.000000000015</v>
      </c>
      <c r="Y1955" s="723"/>
      <c r="Z1955" s="723">
        <v>2016</v>
      </c>
      <c r="AA1955" s="723"/>
      <c r="AB1955" s="794" t="s">
        <v>876</v>
      </c>
      <c r="AC1955" s="758"/>
      <c r="AD1955" s="758"/>
      <c r="AE1955" s="758"/>
      <c r="AF1955" s="758"/>
      <c r="AG1955" s="756" t="s">
        <v>8258</v>
      </c>
      <c r="AH1955" s="756" t="s">
        <v>794</v>
      </c>
      <c r="AI1955" s="756">
        <v>210000291</v>
      </c>
      <c r="AJ1955" s="756" t="s">
        <v>8248</v>
      </c>
      <c r="AK1955" s="1058"/>
    </row>
    <row r="1956" spans="1:37" s="192" customFormat="1" ht="100.5" customHeight="1">
      <c r="A1956" s="723" t="s">
        <v>8259</v>
      </c>
      <c r="B1956" s="790" t="s">
        <v>33</v>
      </c>
      <c r="C1956" s="723" t="s">
        <v>8245</v>
      </c>
      <c r="D1956" s="723" t="s">
        <v>8210</v>
      </c>
      <c r="E1956" s="723" t="s">
        <v>8210</v>
      </c>
      <c r="F1956" s="723" t="s">
        <v>8246</v>
      </c>
      <c r="G1956" s="723" t="str">
        <f t="shared" si="70"/>
        <v>уплотнительная, размер 60 мм</v>
      </c>
      <c r="H1956" s="723"/>
      <c r="I1956" s="723"/>
      <c r="J1956" s="723" t="s">
        <v>1135</v>
      </c>
      <c r="K1956" s="723">
        <v>0</v>
      </c>
      <c r="L1956" s="1038">
        <v>511010000</v>
      </c>
      <c r="M1956" s="1053" t="s">
        <v>131</v>
      </c>
      <c r="N1956" s="723" t="s">
        <v>2115</v>
      </c>
      <c r="O1956" s="723" t="s">
        <v>700</v>
      </c>
      <c r="P1956" s="723" t="s">
        <v>229</v>
      </c>
      <c r="Q1956" s="870" t="s">
        <v>230</v>
      </c>
      <c r="R1956" s="723" t="s">
        <v>4370</v>
      </c>
      <c r="S1956" s="723">
        <v>166</v>
      </c>
      <c r="T1956" s="723" t="s">
        <v>902</v>
      </c>
      <c r="U1956" s="1057">
        <v>18</v>
      </c>
      <c r="V1956" s="929">
        <v>4500</v>
      </c>
      <c r="W1956" s="820">
        <v>81000</v>
      </c>
      <c r="X1956" s="1048">
        <f t="shared" si="71"/>
        <v>90720.000000000015</v>
      </c>
      <c r="Y1956" s="723"/>
      <c r="Z1956" s="723">
        <v>2016</v>
      </c>
      <c r="AA1956" s="723"/>
      <c r="AB1956" s="794" t="s">
        <v>876</v>
      </c>
      <c r="AC1956" s="758"/>
      <c r="AD1956" s="758"/>
      <c r="AE1956" s="758"/>
      <c r="AF1956" s="758"/>
      <c r="AG1956" s="756" t="s">
        <v>8260</v>
      </c>
      <c r="AH1956" s="756" t="s">
        <v>794</v>
      </c>
      <c r="AI1956" s="756">
        <v>210000291</v>
      </c>
      <c r="AJ1956" s="756" t="s">
        <v>8248</v>
      </c>
      <c r="AK1956" s="1058"/>
    </row>
    <row r="1957" spans="1:37" s="192" customFormat="1" ht="100.5" customHeight="1">
      <c r="A1957" s="723" t="s">
        <v>8261</v>
      </c>
      <c r="B1957" s="790" t="s">
        <v>33</v>
      </c>
      <c r="C1957" s="723" t="s">
        <v>8245</v>
      </c>
      <c r="D1957" s="723" t="s">
        <v>8210</v>
      </c>
      <c r="E1957" s="723" t="s">
        <v>8210</v>
      </c>
      <c r="F1957" s="723" t="s">
        <v>8246</v>
      </c>
      <c r="G1957" s="723" t="str">
        <f t="shared" si="70"/>
        <v>уплотнительная, размер 60 мм</v>
      </c>
      <c r="H1957" s="723"/>
      <c r="I1957" s="723"/>
      <c r="J1957" s="723" t="s">
        <v>1135</v>
      </c>
      <c r="K1957" s="723">
        <v>0</v>
      </c>
      <c r="L1957" s="1052">
        <v>471010000</v>
      </c>
      <c r="M1957" s="1052" t="s">
        <v>125</v>
      </c>
      <c r="N1957" s="723" t="s">
        <v>2115</v>
      </c>
      <c r="O1957" s="723" t="s">
        <v>236</v>
      </c>
      <c r="P1957" s="723" t="s">
        <v>229</v>
      </c>
      <c r="Q1957" s="870" t="s">
        <v>230</v>
      </c>
      <c r="R1957" s="723" t="s">
        <v>4370</v>
      </c>
      <c r="S1957" s="723">
        <v>166</v>
      </c>
      <c r="T1957" s="723" t="s">
        <v>902</v>
      </c>
      <c r="U1957" s="1057">
        <v>10</v>
      </c>
      <c r="V1957" s="929">
        <v>4500</v>
      </c>
      <c r="W1957" s="820">
        <v>45000</v>
      </c>
      <c r="X1957" s="1048">
        <f t="shared" si="71"/>
        <v>50400.000000000007</v>
      </c>
      <c r="Y1957" s="723"/>
      <c r="Z1957" s="723">
        <v>2016</v>
      </c>
      <c r="AA1957" s="723"/>
      <c r="AB1957" s="794" t="s">
        <v>876</v>
      </c>
      <c r="AC1957" s="758"/>
      <c r="AD1957" s="758"/>
      <c r="AE1957" s="758"/>
      <c r="AF1957" s="758"/>
      <c r="AG1957" s="756" t="s">
        <v>8262</v>
      </c>
      <c r="AH1957" s="756" t="s">
        <v>794</v>
      </c>
      <c r="AI1957" s="756">
        <v>210024953</v>
      </c>
      <c r="AJ1957" s="756" t="s">
        <v>8263</v>
      </c>
      <c r="AK1957" s="1058"/>
    </row>
    <row r="1958" spans="1:37" s="192" customFormat="1" ht="100.5" customHeight="1">
      <c r="A1958" s="723" t="s">
        <v>8264</v>
      </c>
      <c r="B1958" s="790" t="s">
        <v>33</v>
      </c>
      <c r="C1958" s="723" t="s">
        <v>8245</v>
      </c>
      <c r="D1958" s="723" t="s">
        <v>8210</v>
      </c>
      <c r="E1958" s="723" t="s">
        <v>8210</v>
      </c>
      <c r="F1958" s="723" t="s">
        <v>8246</v>
      </c>
      <c r="G1958" s="723" t="str">
        <f t="shared" si="70"/>
        <v>уплотнительная, размер 60 мм</v>
      </c>
      <c r="H1958" s="723"/>
      <c r="I1958" s="723"/>
      <c r="J1958" s="723" t="s">
        <v>1135</v>
      </c>
      <c r="K1958" s="723">
        <v>0</v>
      </c>
      <c r="L1958" s="1038">
        <v>511010000</v>
      </c>
      <c r="M1958" s="1053" t="s">
        <v>131</v>
      </c>
      <c r="N1958" s="723" t="s">
        <v>2115</v>
      </c>
      <c r="O1958" s="723" t="s">
        <v>700</v>
      </c>
      <c r="P1958" s="723" t="s">
        <v>229</v>
      </c>
      <c r="Q1958" s="870" t="s">
        <v>230</v>
      </c>
      <c r="R1958" s="723" t="s">
        <v>4370</v>
      </c>
      <c r="S1958" s="723">
        <v>166</v>
      </c>
      <c r="T1958" s="723" t="s">
        <v>902</v>
      </c>
      <c r="U1958" s="1057">
        <v>10</v>
      </c>
      <c r="V1958" s="929">
        <v>4500</v>
      </c>
      <c r="W1958" s="820">
        <v>45000</v>
      </c>
      <c r="X1958" s="1048">
        <f t="shared" si="71"/>
        <v>50400.000000000007</v>
      </c>
      <c r="Y1958" s="723"/>
      <c r="Z1958" s="723">
        <v>2016</v>
      </c>
      <c r="AA1958" s="723"/>
      <c r="AB1958" s="794" t="s">
        <v>876</v>
      </c>
      <c r="AC1958" s="758"/>
      <c r="AD1958" s="758"/>
      <c r="AE1958" s="758"/>
      <c r="AF1958" s="758"/>
      <c r="AG1958" s="756" t="s">
        <v>8265</v>
      </c>
      <c r="AH1958" s="756" t="s">
        <v>794</v>
      </c>
      <c r="AI1958" s="756">
        <v>210024953</v>
      </c>
      <c r="AJ1958" s="756" t="s">
        <v>8263</v>
      </c>
      <c r="AK1958" s="1058"/>
    </row>
    <row r="1959" spans="1:37" s="192" customFormat="1" ht="100.5" customHeight="1">
      <c r="A1959" s="723" t="s">
        <v>8266</v>
      </c>
      <c r="B1959" s="790" t="s">
        <v>33</v>
      </c>
      <c r="C1959" s="723" t="s">
        <v>8103</v>
      </c>
      <c r="D1959" s="723" t="s">
        <v>872</v>
      </c>
      <c r="E1959" s="723" t="s">
        <v>872</v>
      </c>
      <c r="F1959" s="723" t="s">
        <v>8104</v>
      </c>
      <c r="G1959" s="723" t="str">
        <f t="shared" si="70"/>
        <v>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v>
      </c>
      <c r="H1959" s="723"/>
      <c r="I1959" s="723"/>
      <c r="J1959" s="723" t="s">
        <v>1135</v>
      </c>
      <c r="K1959" s="723">
        <v>70</v>
      </c>
      <c r="L1959" s="1054">
        <v>151010000</v>
      </c>
      <c r="M1959" s="1038" t="s">
        <v>82</v>
      </c>
      <c r="N1959" s="723" t="s">
        <v>2115</v>
      </c>
      <c r="O1959" s="723" t="s">
        <v>805</v>
      </c>
      <c r="P1959" s="723" t="s">
        <v>229</v>
      </c>
      <c r="Q1959" s="870" t="s">
        <v>230</v>
      </c>
      <c r="R1959" s="723" t="s">
        <v>4370</v>
      </c>
      <c r="S1959" s="723">
        <v>839</v>
      </c>
      <c r="T1959" s="723" t="s">
        <v>997</v>
      </c>
      <c r="U1959" s="1057">
        <v>30</v>
      </c>
      <c r="V1959" s="929">
        <v>10700</v>
      </c>
      <c r="W1959" s="820">
        <v>321000</v>
      </c>
      <c r="X1959" s="1048">
        <f t="shared" si="71"/>
        <v>359520.00000000006</v>
      </c>
      <c r="Y1959" s="1043" t="s">
        <v>4270</v>
      </c>
      <c r="Z1959" s="723">
        <v>2016</v>
      </c>
      <c r="AA1959" s="723"/>
      <c r="AB1959" s="794" t="s">
        <v>876</v>
      </c>
      <c r="AC1959" s="758"/>
      <c r="AD1959" s="758"/>
      <c r="AE1959" s="758"/>
      <c r="AF1959" s="758"/>
      <c r="AG1959" s="756" t="s">
        <v>8267</v>
      </c>
      <c r="AH1959" s="756" t="s">
        <v>794</v>
      </c>
      <c r="AI1959" s="756">
        <v>210021772</v>
      </c>
      <c r="AJ1959" s="756" t="s">
        <v>8106</v>
      </c>
      <c r="AK1959" s="1058"/>
    </row>
    <row r="1960" spans="1:37" s="192" customFormat="1" ht="100.5" customHeight="1">
      <c r="A1960" s="723" t="s">
        <v>8268</v>
      </c>
      <c r="B1960" s="790" t="s">
        <v>33</v>
      </c>
      <c r="C1960" s="723" t="s">
        <v>8269</v>
      </c>
      <c r="D1960" s="723" t="s">
        <v>6913</v>
      </c>
      <c r="E1960" s="723" t="s">
        <v>6913</v>
      </c>
      <c r="F1960" s="723" t="s">
        <v>8270</v>
      </c>
      <c r="G1960" s="723" t="str">
        <f t="shared" si="70"/>
        <v>термоусаживающаяся, температура эксплуатации (-20)-(+60)°С, диаметр 219-630 мм</v>
      </c>
      <c r="H1960" s="723"/>
      <c r="I1960" s="723"/>
      <c r="J1960" s="723" t="s">
        <v>1135</v>
      </c>
      <c r="K1960" s="723">
        <v>70</v>
      </c>
      <c r="L1960" s="1054">
        <v>151010000</v>
      </c>
      <c r="M1960" s="1038" t="s">
        <v>82</v>
      </c>
      <c r="N1960" s="723" t="s">
        <v>2115</v>
      </c>
      <c r="O1960" s="723" t="s">
        <v>805</v>
      </c>
      <c r="P1960" s="723" t="s">
        <v>229</v>
      </c>
      <c r="Q1960" s="870" t="s">
        <v>230</v>
      </c>
      <c r="R1960" s="723" t="s">
        <v>4370</v>
      </c>
      <c r="S1960" s="723">
        <v>839</v>
      </c>
      <c r="T1960" s="723" t="s">
        <v>997</v>
      </c>
      <c r="U1960" s="1057">
        <v>55</v>
      </c>
      <c r="V1960" s="929">
        <v>6500</v>
      </c>
      <c r="W1960" s="820">
        <v>357500</v>
      </c>
      <c r="X1960" s="1048">
        <f t="shared" si="71"/>
        <v>400400.00000000006</v>
      </c>
      <c r="Y1960" s="1043" t="s">
        <v>4270</v>
      </c>
      <c r="Z1960" s="723">
        <v>2016</v>
      </c>
      <c r="AA1960" s="723"/>
      <c r="AB1960" s="794" t="s">
        <v>876</v>
      </c>
      <c r="AC1960" s="758"/>
      <c r="AD1960" s="758"/>
      <c r="AE1960" s="758"/>
      <c r="AF1960" s="758"/>
      <c r="AG1960" s="756" t="s">
        <v>8271</v>
      </c>
      <c r="AH1960" s="756" t="s">
        <v>794</v>
      </c>
      <c r="AI1960" s="756">
        <v>210021774</v>
      </c>
      <c r="AJ1960" s="756" t="s">
        <v>8272</v>
      </c>
      <c r="AK1960" s="1058"/>
    </row>
    <row r="1961" spans="1:37" s="192" customFormat="1" ht="100.5" customHeight="1">
      <c r="A1961" s="723" t="s">
        <v>8273</v>
      </c>
      <c r="B1961" s="790" t="s">
        <v>33</v>
      </c>
      <c r="C1961" s="723" t="s">
        <v>8274</v>
      </c>
      <c r="D1961" s="723" t="s">
        <v>6913</v>
      </c>
      <c r="E1961" s="723" t="s">
        <v>6913</v>
      </c>
      <c r="F1961" s="723" t="s">
        <v>8275</v>
      </c>
      <c r="G1961" s="723" t="str">
        <f t="shared" si="70"/>
        <v>герметизирующая ГМР, разъемная, из полимерно - тканевого материала, размер 1020*1220 мм</v>
      </c>
      <c r="H1961" s="723"/>
      <c r="I1961" s="723"/>
      <c r="J1961" s="723" t="s">
        <v>1135</v>
      </c>
      <c r="K1961" s="723">
        <v>70</v>
      </c>
      <c r="L1961" s="1038">
        <v>511010000</v>
      </c>
      <c r="M1961" s="1053" t="s">
        <v>131</v>
      </c>
      <c r="N1961" s="723" t="s">
        <v>2115</v>
      </c>
      <c r="O1961" s="723" t="s">
        <v>700</v>
      </c>
      <c r="P1961" s="723" t="s">
        <v>229</v>
      </c>
      <c r="Q1961" s="870" t="s">
        <v>230</v>
      </c>
      <c r="R1961" s="723" t="s">
        <v>4370</v>
      </c>
      <c r="S1961" s="723">
        <v>796</v>
      </c>
      <c r="T1961" s="723" t="s">
        <v>232</v>
      </c>
      <c r="U1961" s="1057">
        <v>1</v>
      </c>
      <c r="V1961" s="929">
        <v>11000</v>
      </c>
      <c r="W1961" s="820">
        <v>11000</v>
      </c>
      <c r="X1961" s="1048">
        <f t="shared" si="71"/>
        <v>12320.000000000002</v>
      </c>
      <c r="Y1961" s="1043" t="s">
        <v>4270</v>
      </c>
      <c r="Z1961" s="723">
        <v>2016</v>
      </c>
      <c r="AA1961" s="723"/>
      <c r="AB1961" s="794" t="s">
        <v>876</v>
      </c>
      <c r="AC1961" s="758"/>
      <c r="AD1961" s="758"/>
      <c r="AE1961" s="758"/>
      <c r="AF1961" s="758"/>
      <c r="AG1961" s="756" t="s">
        <v>8276</v>
      </c>
      <c r="AH1961" s="756" t="s">
        <v>794</v>
      </c>
      <c r="AI1961" s="756">
        <v>210021157</v>
      </c>
      <c r="AJ1961" s="756" t="s">
        <v>8277</v>
      </c>
      <c r="AK1961" s="1058"/>
    </row>
    <row r="1962" spans="1:37" s="192" customFormat="1" ht="100.5" customHeight="1">
      <c r="A1962" s="723" t="s">
        <v>8278</v>
      </c>
      <c r="B1962" s="790" t="s">
        <v>33</v>
      </c>
      <c r="C1962" s="723" t="s">
        <v>8279</v>
      </c>
      <c r="D1962" s="723" t="s">
        <v>8280</v>
      </c>
      <c r="E1962" s="723" t="s">
        <v>8280</v>
      </c>
      <c r="F1962" s="723" t="s">
        <v>8281</v>
      </c>
      <c r="G1962" s="723" t="str">
        <f t="shared" si="70"/>
        <v>электроизоляционная</v>
      </c>
      <c r="H1962" s="723"/>
      <c r="I1962" s="723"/>
      <c r="J1962" s="723" t="s">
        <v>1135</v>
      </c>
      <c r="K1962" s="723">
        <v>0</v>
      </c>
      <c r="L1962" s="1051">
        <v>431010000</v>
      </c>
      <c r="M1962" s="1052" t="s">
        <v>129</v>
      </c>
      <c r="N1962" s="723" t="s">
        <v>2115</v>
      </c>
      <c r="O1962" s="723" t="s">
        <v>1960</v>
      </c>
      <c r="P1962" s="723" t="s">
        <v>229</v>
      </c>
      <c r="Q1962" s="870" t="s">
        <v>230</v>
      </c>
      <c r="R1962" s="723" t="s">
        <v>4370</v>
      </c>
      <c r="S1962" s="723">
        <v>166</v>
      </c>
      <c r="T1962" s="723" t="s">
        <v>902</v>
      </c>
      <c r="U1962" s="1057">
        <v>150</v>
      </c>
      <c r="V1962" s="929">
        <v>900</v>
      </c>
      <c r="W1962" s="820">
        <v>135000</v>
      </c>
      <c r="X1962" s="1048">
        <f t="shared" si="71"/>
        <v>151200</v>
      </c>
      <c r="Y1962" s="723"/>
      <c r="Z1962" s="723">
        <v>2016</v>
      </c>
      <c r="AA1962" s="723"/>
      <c r="AB1962" s="794" t="s">
        <v>876</v>
      </c>
      <c r="AC1962" s="758"/>
      <c r="AD1962" s="758"/>
      <c r="AE1962" s="758"/>
      <c r="AF1962" s="758"/>
      <c r="AG1962" s="756" t="s">
        <v>8282</v>
      </c>
      <c r="AH1962" s="756" t="s">
        <v>794</v>
      </c>
      <c r="AI1962" s="756">
        <v>210010125</v>
      </c>
      <c r="AJ1962" s="756" t="s">
        <v>8283</v>
      </c>
      <c r="AK1962" s="1058"/>
    </row>
    <row r="1963" spans="1:37" s="192" customFormat="1" ht="100.5" customHeight="1">
      <c r="A1963" s="723" t="s">
        <v>8284</v>
      </c>
      <c r="B1963" s="790" t="s">
        <v>33</v>
      </c>
      <c r="C1963" s="723" t="s">
        <v>8285</v>
      </c>
      <c r="D1963" s="723" t="s">
        <v>8286</v>
      </c>
      <c r="E1963" s="723" t="s">
        <v>8286</v>
      </c>
      <c r="F1963" s="723" t="s">
        <v>8287</v>
      </c>
      <c r="G1963" s="723" t="str">
        <f t="shared" si="70"/>
        <v>глубокого проникновенияя</v>
      </c>
      <c r="H1963" s="723"/>
      <c r="I1963" s="723"/>
      <c r="J1963" s="723" t="s">
        <v>38</v>
      </c>
      <c r="K1963" s="723">
        <v>0</v>
      </c>
      <c r="L1963" s="1038">
        <v>511010000</v>
      </c>
      <c r="M1963" s="1053" t="s">
        <v>131</v>
      </c>
      <c r="N1963" s="723" t="s">
        <v>2115</v>
      </c>
      <c r="O1963" s="723" t="s">
        <v>700</v>
      </c>
      <c r="P1963" s="723" t="s">
        <v>229</v>
      </c>
      <c r="Q1963" s="870" t="s">
        <v>230</v>
      </c>
      <c r="R1963" s="723" t="s">
        <v>4370</v>
      </c>
      <c r="S1963" s="723">
        <v>166</v>
      </c>
      <c r="T1963" s="723" t="s">
        <v>902</v>
      </c>
      <c r="U1963" s="1057">
        <v>7</v>
      </c>
      <c r="V1963" s="929">
        <v>5000</v>
      </c>
      <c r="W1963" s="820">
        <v>35000</v>
      </c>
      <c r="X1963" s="1048">
        <f t="shared" si="71"/>
        <v>39200.000000000007</v>
      </c>
      <c r="Y1963" s="723"/>
      <c r="Z1963" s="723">
        <v>2016</v>
      </c>
      <c r="AA1963" s="723"/>
      <c r="AB1963" s="794" t="s">
        <v>876</v>
      </c>
      <c r="AC1963" s="758"/>
      <c r="AD1963" s="758"/>
      <c r="AE1963" s="758"/>
      <c r="AF1963" s="758"/>
      <c r="AG1963" s="756" t="s">
        <v>8288</v>
      </c>
      <c r="AH1963" s="756" t="s">
        <v>794</v>
      </c>
      <c r="AI1963" s="756">
        <v>210003861</v>
      </c>
      <c r="AJ1963" s="756" t="s">
        <v>8289</v>
      </c>
      <c r="AK1963" s="1058"/>
    </row>
    <row r="1964" spans="1:37" s="192" customFormat="1" ht="100.5" customHeight="1">
      <c r="A1964" s="723" t="s">
        <v>8290</v>
      </c>
      <c r="B1964" s="790" t="s">
        <v>33</v>
      </c>
      <c r="C1964" s="723" t="s">
        <v>8291</v>
      </c>
      <c r="D1964" s="723" t="s">
        <v>8292</v>
      </c>
      <c r="E1964" s="723" t="s">
        <v>8292</v>
      </c>
      <c r="F1964" s="723" t="s">
        <v>8293</v>
      </c>
      <c r="G1964" s="723" t="str">
        <f t="shared" si="70"/>
        <v>теплоизоляционный, из минеральной ваты, (МгС2) марка 125, прошивной, гофрированные с обкладкой из холста нетканого из стекловолокнас двух сторон</v>
      </c>
      <c r="H1964" s="723"/>
      <c r="I1964" s="723"/>
      <c r="J1964" s="723" t="s">
        <v>1135</v>
      </c>
      <c r="K1964" s="723">
        <v>77</v>
      </c>
      <c r="L1964" s="95">
        <v>311010000</v>
      </c>
      <c r="M1964" s="723" t="s">
        <v>342</v>
      </c>
      <c r="N1964" s="723" t="s">
        <v>2115</v>
      </c>
      <c r="O1964" s="723" t="s">
        <v>808</v>
      </c>
      <c r="P1964" s="723" t="s">
        <v>229</v>
      </c>
      <c r="Q1964" s="870" t="s">
        <v>230</v>
      </c>
      <c r="R1964" s="723" t="s">
        <v>4370</v>
      </c>
      <c r="S1964" s="723">
        <v>113</v>
      </c>
      <c r="T1964" s="723" t="s">
        <v>4082</v>
      </c>
      <c r="U1964" s="1057">
        <v>0.06</v>
      </c>
      <c r="V1964" s="929">
        <v>15000</v>
      </c>
      <c r="W1964" s="820">
        <v>900</v>
      </c>
      <c r="X1964" s="1048">
        <f t="shared" si="71"/>
        <v>1008.0000000000001</v>
      </c>
      <c r="Y1964" s="1043" t="s">
        <v>4270</v>
      </c>
      <c r="Z1964" s="723">
        <v>2016</v>
      </c>
      <c r="AA1964" s="723"/>
      <c r="AB1964" s="794" t="s">
        <v>876</v>
      </c>
      <c r="AC1964" s="758"/>
      <c r="AD1964" s="758"/>
      <c r="AE1964" s="758"/>
      <c r="AF1964" s="758"/>
      <c r="AG1964" s="756" t="s">
        <v>8294</v>
      </c>
      <c r="AH1964" s="756" t="s">
        <v>794</v>
      </c>
      <c r="AI1964" s="756">
        <v>210012346</v>
      </c>
      <c r="AJ1964" s="756" t="s">
        <v>8295</v>
      </c>
      <c r="AK1964" s="1058"/>
    </row>
    <row r="1965" spans="1:37" s="192" customFormat="1" ht="100.5" customHeight="1">
      <c r="A1965" s="723" t="s">
        <v>8296</v>
      </c>
      <c r="B1965" s="790" t="s">
        <v>33</v>
      </c>
      <c r="C1965" s="723" t="s">
        <v>8297</v>
      </c>
      <c r="D1965" s="723" t="s">
        <v>8298</v>
      </c>
      <c r="E1965" s="723" t="s">
        <v>8298</v>
      </c>
      <c r="F1965" s="723" t="s">
        <v>8299</v>
      </c>
      <c r="G1965" s="723" t="str">
        <f t="shared" si="70"/>
        <v>из минеральной ваты</v>
      </c>
      <c r="H1965" s="723"/>
      <c r="I1965" s="723"/>
      <c r="J1965" s="723" t="s">
        <v>38</v>
      </c>
      <c r="K1965" s="723">
        <v>0</v>
      </c>
      <c r="L1965" s="1052">
        <v>471010000</v>
      </c>
      <c r="M1965" s="1052" t="s">
        <v>125</v>
      </c>
      <c r="N1965" s="723" t="s">
        <v>2115</v>
      </c>
      <c r="O1965" s="723" t="s">
        <v>236</v>
      </c>
      <c r="P1965" s="723" t="s">
        <v>229</v>
      </c>
      <c r="Q1965" s="870" t="s">
        <v>230</v>
      </c>
      <c r="R1965" s="723" t="s">
        <v>4370</v>
      </c>
      <c r="S1965" s="723">
        <v>113</v>
      </c>
      <c r="T1965" s="723" t="s">
        <v>4082</v>
      </c>
      <c r="U1965" s="1057">
        <v>0.42</v>
      </c>
      <c r="V1965" s="929">
        <v>3125</v>
      </c>
      <c r="W1965" s="820">
        <v>1312.5</v>
      </c>
      <c r="X1965" s="1048">
        <f t="shared" si="71"/>
        <v>1470.0000000000002</v>
      </c>
      <c r="Y1965" s="723"/>
      <c r="Z1965" s="723">
        <v>2016</v>
      </c>
      <c r="AA1965" s="723"/>
      <c r="AB1965" s="794" t="s">
        <v>876</v>
      </c>
      <c r="AC1965" s="758"/>
      <c r="AD1965" s="758"/>
      <c r="AE1965" s="758"/>
      <c r="AF1965" s="758"/>
      <c r="AG1965" s="756" t="s">
        <v>8300</v>
      </c>
      <c r="AH1965" s="756" t="s">
        <v>794</v>
      </c>
      <c r="AI1965" s="756">
        <v>210013359</v>
      </c>
      <c r="AJ1965" s="756" t="s">
        <v>8301</v>
      </c>
      <c r="AK1965" s="1058"/>
    </row>
    <row r="1966" spans="1:37" s="192" customFormat="1" ht="100.5" customHeight="1">
      <c r="A1966" s="723" t="s">
        <v>8302</v>
      </c>
      <c r="B1966" s="790" t="s">
        <v>33</v>
      </c>
      <c r="C1966" s="723" t="s">
        <v>8303</v>
      </c>
      <c r="D1966" s="723" t="s">
        <v>8304</v>
      </c>
      <c r="E1966" s="723" t="s">
        <v>8304</v>
      </c>
      <c r="F1966" s="723" t="s">
        <v>8305</v>
      </c>
      <c r="G1966" s="723" t="str">
        <f t="shared" si="70"/>
        <v>кабельная, соединительная</v>
      </c>
      <c r="H1966" s="723"/>
      <c r="I1966" s="723"/>
      <c r="J1966" s="723" t="s">
        <v>38</v>
      </c>
      <c r="K1966" s="723">
        <v>0</v>
      </c>
      <c r="L1966" s="1054">
        <v>151010000</v>
      </c>
      <c r="M1966" s="1038" t="s">
        <v>82</v>
      </c>
      <c r="N1966" s="723" t="s">
        <v>2115</v>
      </c>
      <c r="O1966" s="723" t="s">
        <v>805</v>
      </c>
      <c r="P1966" s="723" t="s">
        <v>229</v>
      </c>
      <c r="Q1966" s="870" t="s">
        <v>230</v>
      </c>
      <c r="R1966" s="723" t="s">
        <v>4370</v>
      </c>
      <c r="S1966" s="723">
        <v>796</v>
      </c>
      <c r="T1966" s="723" t="s">
        <v>232</v>
      </c>
      <c r="U1966" s="1057">
        <v>8</v>
      </c>
      <c r="V1966" s="929">
        <v>23000</v>
      </c>
      <c r="W1966" s="820">
        <v>184000</v>
      </c>
      <c r="X1966" s="1048">
        <f t="shared" si="71"/>
        <v>206080.00000000003</v>
      </c>
      <c r="Y1966" s="723"/>
      <c r="Z1966" s="723">
        <v>2016</v>
      </c>
      <c r="AA1966" s="723"/>
      <c r="AB1966" s="794" t="s">
        <v>876</v>
      </c>
      <c r="AC1966" s="758"/>
      <c r="AD1966" s="758"/>
      <c r="AE1966" s="758"/>
      <c r="AF1966" s="758"/>
      <c r="AG1966" s="756" t="s">
        <v>8306</v>
      </c>
      <c r="AH1966" s="756" t="s">
        <v>794</v>
      </c>
      <c r="AI1966" s="756">
        <v>210003846</v>
      </c>
      <c r="AJ1966" s="756" t="s">
        <v>8307</v>
      </c>
      <c r="AK1966" s="1058"/>
    </row>
    <row r="1967" spans="1:37" s="192" customFormat="1" ht="100.5" customHeight="1">
      <c r="A1967" s="723" t="s">
        <v>8308</v>
      </c>
      <c r="B1967" s="790" t="s">
        <v>33</v>
      </c>
      <c r="C1967" s="723" t="s">
        <v>8086</v>
      </c>
      <c r="D1967" s="723" t="s">
        <v>872</v>
      </c>
      <c r="E1967" s="723" t="s">
        <v>872</v>
      </c>
      <c r="F1967" s="723" t="s">
        <v>8087</v>
      </c>
      <c r="G1967" s="723" t="str">
        <f t="shared" ref="G1967:G1998" si="72">F1967</f>
        <v>обертка, для защиты изоляционных покрытий</v>
      </c>
      <c r="H1967" s="723"/>
      <c r="I1967" s="723"/>
      <c r="J1967" s="723" t="s">
        <v>1135</v>
      </c>
      <c r="K1967" s="723">
        <v>0</v>
      </c>
      <c r="L1967" s="1054">
        <v>151010000</v>
      </c>
      <c r="M1967" s="1038" t="s">
        <v>82</v>
      </c>
      <c r="N1967" s="723" t="s">
        <v>2115</v>
      </c>
      <c r="O1967" s="723" t="s">
        <v>805</v>
      </c>
      <c r="P1967" s="723" t="s">
        <v>229</v>
      </c>
      <c r="Q1967" s="870" t="s">
        <v>230</v>
      </c>
      <c r="R1967" s="723" t="s">
        <v>4370</v>
      </c>
      <c r="S1967" s="723">
        <v>168</v>
      </c>
      <c r="T1967" s="723" t="s">
        <v>698</v>
      </c>
      <c r="U1967" s="1057">
        <v>0.217</v>
      </c>
      <c r="V1967" s="929">
        <v>1200000</v>
      </c>
      <c r="W1967" s="820">
        <v>260400</v>
      </c>
      <c r="X1967" s="1048">
        <f t="shared" si="71"/>
        <v>291648</v>
      </c>
      <c r="Y1967" s="723"/>
      <c r="Z1967" s="723">
        <v>2016</v>
      </c>
      <c r="AA1967" s="723"/>
      <c r="AB1967" s="794" t="s">
        <v>876</v>
      </c>
      <c r="AC1967" s="758"/>
      <c r="AD1967" s="758"/>
      <c r="AE1967" s="758"/>
      <c r="AF1967" s="758"/>
      <c r="AG1967" s="756" t="s">
        <v>8309</v>
      </c>
      <c r="AH1967" s="756" t="s">
        <v>794</v>
      </c>
      <c r="AI1967" s="756">
        <v>210021782</v>
      </c>
      <c r="AJ1967" s="756" t="s">
        <v>8310</v>
      </c>
      <c r="AK1967" s="1058"/>
    </row>
    <row r="1968" spans="1:37" s="192" customFormat="1" ht="100.5" customHeight="1">
      <c r="A1968" s="723" t="s">
        <v>8311</v>
      </c>
      <c r="B1968" s="790" t="s">
        <v>33</v>
      </c>
      <c r="C1968" s="723" t="s">
        <v>8086</v>
      </c>
      <c r="D1968" s="723" t="s">
        <v>872</v>
      </c>
      <c r="E1968" s="723" t="s">
        <v>872</v>
      </c>
      <c r="F1968" s="723" t="s">
        <v>8087</v>
      </c>
      <c r="G1968" s="723" t="str">
        <f t="shared" si="72"/>
        <v>обертка, для защиты изоляционных покрытий</v>
      </c>
      <c r="H1968" s="723"/>
      <c r="I1968" s="723"/>
      <c r="J1968" s="723" t="s">
        <v>1135</v>
      </c>
      <c r="K1968" s="723">
        <v>0</v>
      </c>
      <c r="L1968" s="1049">
        <v>751000000</v>
      </c>
      <c r="M1968" s="1050" t="s">
        <v>83</v>
      </c>
      <c r="N1968" s="723" t="s">
        <v>2115</v>
      </c>
      <c r="O1968" s="723" t="s">
        <v>1086</v>
      </c>
      <c r="P1968" s="723" t="s">
        <v>229</v>
      </c>
      <c r="Q1968" s="870" t="s">
        <v>230</v>
      </c>
      <c r="R1968" s="723" t="s">
        <v>4370</v>
      </c>
      <c r="S1968" s="723">
        <v>168</v>
      </c>
      <c r="T1968" s="723" t="s">
        <v>698</v>
      </c>
      <c r="U1968" s="1057">
        <v>0.12</v>
      </c>
      <c r="V1968" s="929">
        <v>1200000</v>
      </c>
      <c r="W1968" s="820">
        <v>144000</v>
      </c>
      <c r="X1968" s="1048">
        <f t="shared" si="71"/>
        <v>161280.00000000003</v>
      </c>
      <c r="Y1968" s="723"/>
      <c r="Z1968" s="723">
        <v>2016</v>
      </c>
      <c r="AA1968" s="723"/>
      <c r="AB1968" s="794" t="s">
        <v>876</v>
      </c>
      <c r="AC1968" s="758"/>
      <c r="AD1968" s="758"/>
      <c r="AE1968" s="758"/>
      <c r="AF1968" s="758"/>
      <c r="AG1968" s="756" t="s">
        <v>8312</v>
      </c>
      <c r="AH1968" s="756" t="s">
        <v>794</v>
      </c>
      <c r="AI1968" s="756">
        <v>210021782</v>
      </c>
      <c r="AJ1968" s="756" t="s">
        <v>8310</v>
      </c>
      <c r="AK1968" s="1058"/>
    </row>
    <row r="1969" spans="1:37" s="192" customFormat="1" ht="100.5" customHeight="1">
      <c r="A1969" s="723" t="s">
        <v>8313</v>
      </c>
      <c r="B1969" s="790" t="s">
        <v>33</v>
      </c>
      <c r="C1969" s="723" t="s">
        <v>8086</v>
      </c>
      <c r="D1969" s="723" t="s">
        <v>872</v>
      </c>
      <c r="E1969" s="723" t="s">
        <v>872</v>
      </c>
      <c r="F1969" s="723" t="s">
        <v>8087</v>
      </c>
      <c r="G1969" s="723" t="str">
        <f t="shared" si="72"/>
        <v>обертка, для защиты изоляционных покрытий</v>
      </c>
      <c r="H1969" s="723"/>
      <c r="I1969" s="723"/>
      <c r="J1969" s="723" t="s">
        <v>1135</v>
      </c>
      <c r="K1969" s="723">
        <v>0</v>
      </c>
      <c r="L1969" s="1038">
        <v>511010000</v>
      </c>
      <c r="M1969" s="1053" t="s">
        <v>131</v>
      </c>
      <c r="N1969" s="723" t="s">
        <v>2115</v>
      </c>
      <c r="O1969" s="723" t="s">
        <v>700</v>
      </c>
      <c r="P1969" s="723" t="s">
        <v>229</v>
      </c>
      <c r="Q1969" s="870" t="s">
        <v>230</v>
      </c>
      <c r="R1969" s="723" t="s">
        <v>4370</v>
      </c>
      <c r="S1969" s="723">
        <v>168</v>
      </c>
      <c r="T1969" s="723" t="s">
        <v>698</v>
      </c>
      <c r="U1969" s="1057">
        <v>0.114</v>
      </c>
      <c r="V1969" s="929">
        <v>1200000</v>
      </c>
      <c r="W1969" s="820">
        <v>136800</v>
      </c>
      <c r="X1969" s="1048">
        <f t="shared" si="71"/>
        <v>153216.00000000003</v>
      </c>
      <c r="Y1969" s="723"/>
      <c r="Z1969" s="723">
        <v>2016</v>
      </c>
      <c r="AA1969" s="723"/>
      <c r="AB1969" s="794" t="s">
        <v>876</v>
      </c>
      <c r="AC1969" s="758"/>
      <c r="AD1969" s="758"/>
      <c r="AE1969" s="758"/>
      <c r="AF1969" s="758"/>
      <c r="AG1969" s="756" t="s">
        <v>8314</v>
      </c>
      <c r="AH1969" s="756" t="s">
        <v>794</v>
      </c>
      <c r="AI1969" s="756">
        <v>210021782</v>
      </c>
      <c r="AJ1969" s="756" t="s">
        <v>8310</v>
      </c>
      <c r="AK1969" s="1058"/>
    </row>
    <row r="1970" spans="1:37" s="192" customFormat="1" ht="100.5" customHeight="1">
      <c r="A1970" s="723" t="s">
        <v>8315</v>
      </c>
      <c r="B1970" s="790" t="s">
        <v>33</v>
      </c>
      <c r="C1970" s="723" t="s">
        <v>8086</v>
      </c>
      <c r="D1970" s="723" t="s">
        <v>872</v>
      </c>
      <c r="E1970" s="723" t="s">
        <v>872</v>
      </c>
      <c r="F1970" s="723" t="s">
        <v>8087</v>
      </c>
      <c r="G1970" s="723" t="str">
        <f t="shared" si="72"/>
        <v>обертка, для защиты изоляционных покрытий</v>
      </c>
      <c r="H1970" s="723"/>
      <c r="I1970" s="723"/>
      <c r="J1970" s="723" t="s">
        <v>1135</v>
      </c>
      <c r="K1970" s="723">
        <v>0</v>
      </c>
      <c r="L1970" s="1049">
        <v>751000000</v>
      </c>
      <c r="M1970" s="1050" t="s">
        <v>83</v>
      </c>
      <c r="N1970" s="723" t="s">
        <v>2115</v>
      </c>
      <c r="O1970" s="723" t="s">
        <v>1086</v>
      </c>
      <c r="P1970" s="723" t="s">
        <v>229</v>
      </c>
      <c r="Q1970" s="870" t="s">
        <v>230</v>
      </c>
      <c r="R1970" s="723" t="s">
        <v>4370</v>
      </c>
      <c r="S1970" s="723">
        <v>168</v>
      </c>
      <c r="T1970" s="723" t="s">
        <v>698</v>
      </c>
      <c r="U1970" s="1057">
        <v>0.03</v>
      </c>
      <c r="V1970" s="929">
        <v>1200000</v>
      </c>
      <c r="W1970" s="820">
        <v>36000</v>
      </c>
      <c r="X1970" s="1048">
        <f t="shared" si="71"/>
        <v>40320.000000000007</v>
      </c>
      <c r="Y1970" s="723"/>
      <c r="Z1970" s="723">
        <v>2016</v>
      </c>
      <c r="AA1970" s="723"/>
      <c r="AB1970" s="794" t="s">
        <v>876</v>
      </c>
      <c r="AC1970" s="758"/>
      <c r="AD1970" s="758"/>
      <c r="AE1970" s="758"/>
      <c r="AF1970" s="758"/>
      <c r="AG1970" s="756" t="s">
        <v>8316</v>
      </c>
      <c r="AH1970" s="756" t="s">
        <v>794</v>
      </c>
      <c r="AI1970" s="756">
        <v>210021793</v>
      </c>
      <c r="AJ1970" s="756" t="s">
        <v>8089</v>
      </c>
      <c r="AK1970" s="1058"/>
    </row>
    <row r="1971" spans="1:37" s="192" customFormat="1" ht="100.5" customHeight="1">
      <c r="A1971" s="723" t="s">
        <v>8317</v>
      </c>
      <c r="B1971" s="790" t="s">
        <v>33</v>
      </c>
      <c r="C1971" s="723" t="s">
        <v>8318</v>
      </c>
      <c r="D1971" s="723" t="s">
        <v>8319</v>
      </c>
      <c r="E1971" s="723" t="s">
        <v>8319</v>
      </c>
      <c r="F1971" s="723" t="s">
        <v>8320</v>
      </c>
      <c r="G1971" s="723" t="str">
        <f t="shared" si="72"/>
        <v>всесезонная, профессиональная (пистолетная), в аэрозольной упаковке, двухкомпонентная</v>
      </c>
      <c r="H1971" s="723"/>
      <c r="I1971" s="723"/>
      <c r="J1971" s="723" t="s">
        <v>38</v>
      </c>
      <c r="K1971" s="723">
        <v>0</v>
      </c>
      <c r="L1971" s="1054">
        <v>271010000</v>
      </c>
      <c r="M1971" s="1038" t="s">
        <v>127</v>
      </c>
      <c r="N1971" s="723" t="s">
        <v>2115</v>
      </c>
      <c r="O1971" s="723" t="s">
        <v>802</v>
      </c>
      <c r="P1971" s="723" t="s">
        <v>229</v>
      </c>
      <c r="Q1971" s="870" t="s">
        <v>230</v>
      </c>
      <c r="R1971" s="723" t="s">
        <v>4370</v>
      </c>
      <c r="S1971" s="723">
        <v>5108</v>
      </c>
      <c r="T1971" s="723" t="s">
        <v>4728</v>
      </c>
      <c r="U1971" s="1057">
        <v>5</v>
      </c>
      <c r="V1971" s="929">
        <v>1100</v>
      </c>
      <c r="W1971" s="820">
        <v>5500</v>
      </c>
      <c r="X1971" s="1048">
        <f t="shared" si="71"/>
        <v>6160.0000000000009</v>
      </c>
      <c r="Y1971" s="723"/>
      <c r="Z1971" s="723">
        <v>2016</v>
      </c>
      <c r="AA1971" s="723"/>
      <c r="AB1971" s="794" t="s">
        <v>876</v>
      </c>
      <c r="AC1971" s="758"/>
      <c r="AD1971" s="758"/>
      <c r="AE1971" s="758"/>
      <c r="AF1971" s="758"/>
      <c r="AG1971" s="756" t="s">
        <v>8321</v>
      </c>
      <c r="AH1971" s="756" t="s">
        <v>794</v>
      </c>
      <c r="AI1971" s="756">
        <v>210012735</v>
      </c>
      <c r="AJ1971" s="756" t="s">
        <v>8322</v>
      </c>
      <c r="AK1971" s="1058"/>
    </row>
    <row r="1972" spans="1:37" s="192" customFormat="1" ht="100.5" customHeight="1">
      <c r="A1972" s="723" t="s">
        <v>8323</v>
      </c>
      <c r="B1972" s="790" t="s">
        <v>33</v>
      </c>
      <c r="C1972" s="723" t="s">
        <v>8318</v>
      </c>
      <c r="D1972" s="723" t="s">
        <v>8319</v>
      </c>
      <c r="E1972" s="723" t="s">
        <v>8319</v>
      </c>
      <c r="F1972" s="723" t="s">
        <v>8320</v>
      </c>
      <c r="G1972" s="723" t="str">
        <f t="shared" si="72"/>
        <v>всесезонная, профессиональная (пистолетная), в аэрозольной упаковке, двухкомпонентная</v>
      </c>
      <c r="H1972" s="723"/>
      <c r="I1972" s="723"/>
      <c r="J1972" s="723" t="s">
        <v>38</v>
      </c>
      <c r="K1972" s="723">
        <v>0</v>
      </c>
      <c r="L1972" s="1038">
        <v>231010000</v>
      </c>
      <c r="M1972" s="1038" t="s">
        <v>128</v>
      </c>
      <c r="N1972" s="723" t="s">
        <v>2115</v>
      </c>
      <c r="O1972" s="773" t="s">
        <v>7971</v>
      </c>
      <c r="P1972" s="723" t="s">
        <v>229</v>
      </c>
      <c r="Q1972" s="870" t="s">
        <v>230</v>
      </c>
      <c r="R1972" s="723" t="s">
        <v>4370</v>
      </c>
      <c r="S1972" s="723">
        <v>5108</v>
      </c>
      <c r="T1972" s="723" t="s">
        <v>4728</v>
      </c>
      <c r="U1972" s="1057">
        <v>8</v>
      </c>
      <c r="V1972" s="929">
        <v>1100</v>
      </c>
      <c r="W1972" s="820">
        <v>8800</v>
      </c>
      <c r="X1972" s="1048">
        <f t="shared" si="71"/>
        <v>9856.0000000000018</v>
      </c>
      <c r="Y1972" s="723"/>
      <c r="Z1972" s="723">
        <v>2016</v>
      </c>
      <c r="AA1972" s="723"/>
      <c r="AB1972" s="794" t="s">
        <v>876</v>
      </c>
      <c r="AC1972" s="758"/>
      <c r="AD1972" s="758"/>
      <c r="AE1972" s="758"/>
      <c r="AF1972" s="758"/>
      <c r="AG1972" s="756" t="s">
        <v>8324</v>
      </c>
      <c r="AH1972" s="756" t="s">
        <v>794</v>
      </c>
      <c r="AI1972" s="756">
        <v>210012735</v>
      </c>
      <c r="AJ1972" s="756" t="s">
        <v>8322</v>
      </c>
      <c r="AK1972" s="1058"/>
    </row>
    <row r="1973" spans="1:37" s="192" customFormat="1" ht="100.5" customHeight="1">
      <c r="A1973" s="723" t="s">
        <v>8325</v>
      </c>
      <c r="B1973" s="790" t="s">
        <v>33</v>
      </c>
      <c r="C1973" s="723" t="s">
        <v>8326</v>
      </c>
      <c r="D1973" s="723" t="s">
        <v>872</v>
      </c>
      <c r="E1973" s="723" t="s">
        <v>872</v>
      </c>
      <c r="F1973" s="723" t="s">
        <v>8327</v>
      </c>
      <c r="G1973" s="723" t="str">
        <f t="shared" si="72"/>
        <v>изоляционная, для обмотки трубопроводов, ширина 150 мм, полимерно-асмольная, липкая, зимняя</v>
      </c>
      <c r="H1973" s="723"/>
      <c r="I1973" s="723"/>
      <c r="J1973" s="723" t="s">
        <v>1135</v>
      </c>
      <c r="K1973" s="723">
        <v>0</v>
      </c>
      <c r="L1973" s="1054">
        <v>271010000</v>
      </c>
      <c r="M1973" s="1038" t="s">
        <v>127</v>
      </c>
      <c r="N1973" s="723" t="s">
        <v>2115</v>
      </c>
      <c r="O1973" s="723" t="s">
        <v>802</v>
      </c>
      <c r="P1973" s="723" t="s">
        <v>229</v>
      </c>
      <c r="Q1973" s="870" t="s">
        <v>230</v>
      </c>
      <c r="R1973" s="723" t="s">
        <v>4370</v>
      </c>
      <c r="S1973" s="723">
        <v>168</v>
      </c>
      <c r="T1973" s="723" t="s">
        <v>698</v>
      </c>
      <c r="U1973" s="1057">
        <v>3.4000000000000002E-2</v>
      </c>
      <c r="V1973" s="929">
        <v>1500000</v>
      </c>
      <c r="W1973" s="820">
        <v>51000.000000000007</v>
      </c>
      <c r="X1973" s="1048">
        <f t="shared" si="71"/>
        <v>57120.000000000015</v>
      </c>
      <c r="Y1973" s="723"/>
      <c r="Z1973" s="723">
        <v>2016</v>
      </c>
      <c r="AA1973" s="723"/>
      <c r="AB1973" s="794" t="s">
        <v>876</v>
      </c>
      <c r="AC1973" s="758"/>
      <c r="AD1973" s="758"/>
      <c r="AE1973" s="758"/>
      <c r="AF1973" s="758"/>
      <c r="AG1973" s="756" t="s">
        <v>8328</v>
      </c>
      <c r="AH1973" s="756" t="s">
        <v>794</v>
      </c>
      <c r="AI1973" s="756">
        <v>210021785</v>
      </c>
      <c r="AJ1973" s="756" t="s">
        <v>8329</v>
      </c>
      <c r="AK1973" s="1058"/>
    </row>
    <row r="1974" spans="1:37" s="192" customFormat="1" ht="100.5" customHeight="1">
      <c r="A1974" s="723" t="s">
        <v>8330</v>
      </c>
      <c r="B1974" s="790" t="s">
        <v>33</v>
      </c>
      <c r="C1974" s="723" t="s">
        <v>871</v>
      </c>
      <c r="D1974" s="723" t="s">
        <v>872</v>
      </c>
      <c r="E1974" s="723" t="s">
        <v>872</v>
      </c>
      <c r="F1974" s="1046" t="s">
        <v>873</v>
      </c>
      <c r="G1974" s="723" t="str">
        <f t="shared" si="72"/>
        <v>изоляционная, для обмотки трубопроводов, ширина 450 мм, полимерно-асмольная, липкая, летняя</v>
      </c>
      <c r="H1974" s="723"/>
      <c r="I1974" s="723"/>
      <c r="J1974" s="723" t="s">
        <v>1135</v>
      </c>
      <c r="K1974" s="723">
        <v>0</v>
      </c>
      <c r="L1974" s="95">
        <v>311010000</v>
      </c>
      <c r="M1974" s="723" t="s">
        <v>342</v>
      </c>
      <c r="N1974" s="723" t="s">
        <v>2115</v>
      </c>
      <c r="O1974" s="723" t="s">
        <v>808</v>
      </c>
      <c r="P1974" s="723" t="s">
        <v>229</v>
      </c>
      <c r="Q1974" s="870" t="s">
        <v>230</v>
      </c>
      <c r="R1974" s="723" t="s">
        <v>4370</v>
      </c>
      <c r="S1974" s="723">
        <v>168</v>
      </c>
      <c r="T1974" s="723" t="s">
        <v>698</v>
      </c>
      <c r="U1974" s="1057">
        <v>0.05</v>
      </c>
      <c r="V1974" s="929">
        <v>1215000</v>
      </c>
      <c r="W1974" s="820">
        <v>60750</v>
      </c>
      <c r="X1974" s="1048">
        <f t="shared" si="71"/>
        <v>68040</v>
      </c>
      <c r="Y1974" s="723"/>
      <c r="Z1974" s="723">
        <v>2016</v>
      </c>
      <c r="AA1974" s="723"/>
      <c r="AB1974" s="794" t="s">
        <v>876</v>
      </c>
      <c r="AC1974" s="758"/>
      <c r="AD1974" s="758"/>
      <c r="AE1974" s="758"/>
      <c r="AF1974" s="758"/>
      <c r="AG1974" s="756" t="s">
        <v>889</v>
      </c>
      <c r="AH1974" s="756" t="s">
        <v>794</v>
      </c>
      <c r="AI1974" s="756">
        <v>210022457</v>
      </c>
      <c r="AJ1974" s="756" t="s">
        <v>874</v>
      </c>
      <c r="AK1974" s="1058"/>
    </row>
    <row r="1975" spans="1:37" s="192" customFormat="1" ht="100.5" customHeight="1">
      <c r="A1975" s="723" t="s">
        <v>8331</v>
      </c>
      <c r="B1975" s="790" t="s">
        <v>33</v>
      </c>
      <c r="C1975" s="723" t="s">
        <v>8094</v>
      </c>
      <c r="D1975" s="723" t="s">
        <v>872</v>
      </c>
      <c r="E1975" s="723" t="s">
        <v>872</v>
      </c>
      <c r="F1975" s="723" t="s">
        <v>8095</v>
      </c>
      <c r="G1975" s="723" t="str">
        <f t="shared" si="72"/>
        <v>изоляционная, для обмотки трубопроводов, поливинилхлоридная, липкая</v>
      </c>
      <c r="H1975" s="723"/>
      <c r="I1975" s="723"/>
      <c r="J1975" s="723" t="s">
        <v>1135</v>
      </c>
      <c r="K1975" s="723">
        <v>0</v>
      </c>
      <c r="L1975" s="1049">
        <v>751000000</v>
      </c>
      <c r="M1975" s="1050" t="s">
        <v>83</v>
      </c>
      <c r="N1975" s="723" t="s">
        <v>2115</v>
      </c>
      <c r="O1975" s="723" t="s">
        <v>1086</v>
      </c>
      <c r="P1975" s="723" t="s">
        <v>229</v>
      </c>
      <c r="Q1975" s="870" t="s">
        <v>230</v>
      </c>
      <c r="R1975" s="723" t="s">
        <v>4370</v>
      </c>
      <c r="S1975" s="723">
        <v>168</v>
      </c>
      <c r="T1975" s="723" t="s">
        <v>698</v>
      </c>
      <c r="U1975" s="1057">
        <v>0.17</v>
      </c>
      <c r="V1975" s="929">
        <v>1200000</v>
      </c>
      <c r="W1975" s="820">
        <v>204000.00000000003</v>
      </c>
      <c r="X1975" s="1048">
        <f t="shared" si="71"/>
        <v>228480.00000000006</v>
      </c>
      <c r="Y1975" s="723"/>
      <c r="Z1975" s="723">
        <v>2016</v>
      </c>
      <c r="AA1975" s="723"/>
      <c r="AB1975" s="794" t="s">
        <v>876</v>
      </c>
      <c r="AC1975" s="758"/>
      <c r="AD1975" s="758"/>
      <c r="AE1975" s="758"/>
      <c r="AF1975" s="758"/>
      <c r="AG1975" s="756" t="s">
        <v>8332</v>
      </c>
      <c r="AH1975" s="756" t="s">
        <v>794</v>
      </c>
      <c r="AI1975" s="756">
        <v>210021788</v>
      </c>
      <c r="AJ1975" s="756" t="s">
        <v>8098</v>
      </c>
      <c r="AK1975" s="1058"/>
    </row>
    <row r="1976" spans="1:37" s="192" customFormat="1" ht="100.5" customHeight="1">
      <c r="A1976" s="723" t="s">
        <v>8333</v>
      </c>
      <c r="B1976" s="790" t="s">
        <v>33</v>
      </c>
      <c r="C1976" s="723" t="s">
        <v>8094</v>
      </c>
      <c r="D1976" s="723" t="s">
        <v>872</v>
      </c>
      <c r="E1976" s="723" t="s">
        <v>872</v>
      </c>
      <c r="F1976" s="723" t="s">
        <v>8095</v>
      </c>
      <c r="G1976" s="723" t="str">
        <f t="shared" si="72"/>
        <v>изоляционная, для обмотки трубопроводов, поливинилхлоридная, липкая</v>
      </c>
      <c r="H1976" s="723"/>
      <c r="I1976" s="723"/>
      <c r="J1976" s="723" t="s">
        <v>1135</v>
      </c>
      <c r="K1976" s="723">
        <v>0</v>
      </c>
      <c r="L1976" s="1038">
        <v>511010000</v>
      </c>
      <c r="M1976" s="1053" t="s">
        <v>131</v>
      </c>
      <c r="N1976" s="723" t="s">
        <v>2115</v>
      </c>
      <c r="O1976" s="723" t="s">
        <v>700</v>
      </c>
      <c r="P1976" s="723" t="s">
        <v>229</v>
      </c>
      <c r="Q1976" s="870" t="s">
        <v>230</v>
      </c>
      <c r="R1976" s="723" t="s">
        <v>4370</v>
      </c>
      <c r="S1976" s="723">
        <v>168</v>
      </c>
      <c r="T1976" s="723" t="s">
        <v>698</v>
      </c>
      <c r="U1976" s="1057">
        <v>0.216</v>
      </c>
      <c r="V1976" s="929">
        <v>1200000</v>
      </c>
      <c r="W1976" s="820">
        <v>259200</v>
      </c>
      <c r="X1976" s="1048">
        <f t="shared" si="71"/>
        <v>290304</v>
      </c>
      <c r="Y1976" s="723"/>
      <c r="Z1976" s="723">
        <v>2016</v>
      </c>
      <c r="AA1976" s="723"/>
      <c r="AB1976" s="794" t="s">
        <v>876</v>
      </c>
      <c r="AC1976" s="758"/>
      <c r="AD1976" s="758"/>
      <c r="AE1976" s="758"/>
      <c r="AF1976" s="758"/>
      <c r="AG1976" s="756" t="s">
        <v>8334</v>
      </c>
      <c r="AH1976" s="756" t="s">
        <v>794</v>
      </c>
      <c r="AI1976" s="756">
        <v>210021788</v>
      </c>
      <c r="AJ1976" s="756" t="s">
        <v>8098</v>
      </c>
      <c r="AK1976" s="1058"/>
    </row>
    <row r="1977" spans="1:37" s="192" customFormat="1" ht="100.5" customHeight="1">
      <c r="A1977" s="723" t="s">
        <v>8335</v>
      </c>
      <c r="B1977" s="790" t="s">
        <v>33</v>
      </c>
      <c r="C1977" s="723" t="s">
        <v>8336</v>
      </c>
      <c r="D1977" s="723" t="s">
        <v>8280</v>
      </c>
      <c r="E1977" s="723" t="s">
        <v>8280</v>
      </c>
      <c r="F1977" s="723" t="s">
        <v>8337</v>
      </c>
      <c r="G1977" s="723" t="str">
        <f t="shared" si="72"/>
        <v>герметизирующая, бутилкаучуковая, для антикоррозийной изоляции труб, рабочий температурный диапазон -60 + 80 °С</v>
      </c>
      <c r="H1977" s="723"/>
      <c r="I1977" s="723"/>
      <c r="J1977" s="723" t="s">
        <v>1135</v>
      </c>
      <c r="K1977" s="723">
        <v>100</v>
      </c>
      <c r="L1977" s="1038">
        <v>511010000</v>
      </c>
      <c r="M1977" s="1053" t="s">
        <v>131</v>
      </c>
      <c r="N1977" s="723" t="s">
        <v>2115</v>
      </c>
      <c r="O1977" s="723" t="s">
        <v>700</v>
      </c>
      <c r="P1977" s="723" t="s">
        <v>229</v>
      </c>
      <c r="Q1977" s="870" t="s">
        <v>230</v>
      </c>
      <c r="R1977" s="723" t="s">
        <v>4370</v>
      </c>
      <c r="S1977" s="723">
        <v>168</v>
      </c>
      <c r="T1977" s="723" t="s">
        <v>698</v>
      </c>
      <c r="U1977" s="1057">
        <v>7.4999999999999997E-2</v>
      </c>
      <c r="V1977" s="929">
        <v>1000000</v>
      </c>
      <c r="W1977" s="820">
        <v>75000</v>
      </c>
      <c r="X1977" s="1048">
        <f t="shared" si="71"/>
        <v>84000.000000000015</v>
      </c>
      <c r="Y1977" s="1043" t="s">
        <v>4270</v>
      </c>
      <c r="Z1977" s="723">
        <v>2016</v>
      </c>
      <c r="AA1977" s="723"/>
      <c r="AB1977" s="794" t="s">
        <v>876</v>
      </c>
      <c r="AC1977" s="758"/>
      <c r="AD1977" s="758"/>
      <c r="AE1977" s="758"/>
      <c r="AF1977" s="758"/>
      <c r="AG1977" s="756" t="s">
        <v>8338</v>
      </c>
      <c r="AH1977" s="756" t="s">
        <v>794</v>
      </c>
      <c r="AI1977" s="756">
        <v>210021789</v>
      </c>
      <c r="AJ1977" s="756" t="s">
        <v>8339</v>
      </c>
      <c r="AK1977" s="1058"/>
    </row>
    <row r="1978" spans="1:37" s="192" customFormat="1" ht="100.5" customHeight="1">
      <c r="A1978" s="723" t="s">
        <v>8340</v>
      </c>
      <c r="B1978" s="790" t="s">
        <v>33</v>
      </c>
      <c r="C1978" s="723" t="s">
        <v>8336</v>
      </c>
      <c r="D1978" s="723" t="s">
        <v>8280</v>
      </c>
      <c r="E1978" s="723" t="s">
        <v>8280</v>
      </c>
      <c r="F1978" s="723" t="s">
        <v>8337</v>
      </c>
      <c r="G1978" s="723" t="str">
        <f t="shared" si="72"/>
        <v>герметизирующая, бутилкаучуковая, для антикоррозийной изоляции труб, рабочий температурный диапазон -60 + 80 °С</v>
      </c>
      <c r="H1978" s="723"/>
      <c r="I1978" s="723"/>
      <c r="J1978" s="723" t="s">
        <v>1135</v>
      </c>
      <c r="K1978" s="723">
        <v>100</v>
      </c>
      <c r="L1978" s="1038">
        <v>511010000</v>
      </c>
      <c r="M1978" s="1053" t="s">
        <v>131</v>
      </c>
      <c r="N1978" s="723" t="s">
        <v>2115</v>
      </c>
      <c r="O1978" s="723" t="s">
        <v>700</v>
      </c>
      <c r="P1978" s="723" t="s">
        <v>229</v>
      </c>
      <c r="Q1978" s="870" t="s">
        <v>230</v>
      </c>
      <c r="R1978" s="723" t="s">
        <v>4370</v>
      </c>
      <c r="S1978" s="723">
        <v>168</v>
      </c>
      <c r="T1978" s="723" t="s">
        <v>698</v>
      </c>
      <c r="U1978" s="1057">
        <v>0.01</v>
      </c>
      <c r="V1978" s="929">
        <v>1000000</v>
      </c>
      <c r="W1978" s="820">
        <v>10000</v>
      </c>
      <c r="X1978" s="1048">
        <f t="shared" si="71"/>
        <v>11200.000000000002</v>
      </c>
      <c r="Y1978" s="1043" t="s">
        <v>4270</v>
      </c>
      <c r="Z1978" s="723">
        <v>2016</v>
      </c>
      <c r="AA1978" s="723"/>
      <c r="AB1978" s="794" t="s">
        <v>876</v>
      </c>
      <c r="AC1978" s="758"/>
      <c r="AD1978" s="758"/>
      <c r="AE1978" s="758"/>
      <c r="AF1978" s="758"/>
      <c r="AG1978" s="756" t="s">
        <v>8341</v>
      </c>
      <c r="AH1978" s="756" t="s">
        <v>794</v>
      </c>
      <c r="AI1978" s="756">
        <v>210021790</v>
      </c>
      <c r="AJ1978" s="756" t="s">
        <v>8342</v>
      </c>
      <c r="AK1978" s="1058"/>
    </row>
    <row r="1979" spans="1:37" s="192" customFormat="1" ht="100.5" customHeight="1">
      <c r="A1979" s="723" t="s">
        <v>8343</v>
      </c>
      <c r="B1979" s="790" t="s">
        <v>33</v>
      </c>
      <c r="C1979" s="723" t="s">
        <v>8336</v>
      </c>
      <c r="D1979" s="723" t="s">
        <v>8280</v>
      </c>
      <c r="E1979" s="723" t="s">
        <v>8280</v>
      </c>
      <c r="F1979" s="723" t="s">
        <v>8337</v>
      </c>
      <c r="G1979" s="723" t="str">
        <f t="shared" si="72"/>
        <v>герметизирующая, бутилкаучуковая, для антикоррозийной изоляции труб, рабочий температурный диапазон -60 + 80 °С</v>
      </c>
      <c r="H1979" s="723"/>
      <c r="I1979" s="723"/>
      <c r="J1979" s="723" t="s">
        <v>1135</v>
      </c>
      <c r="K1979" s="723">
        <v>100</v>
      </c>
      <c r="L1979" s="1049">
        <v>751000000</v>
      </c>
      <c r="M1979" s="1050" t="s">
        <v>83</v>
      </c>
      <c r="N1979" s="723" t="s">
        <v>2115</v>
      </c>
      <c r="O1979" s="723" t="s">
        <v>1086</v>
      </c>
      <c r="P1979" s="723" t="s">
        <v>229</v>
      </c>
      <c r="Q1979" s="870" t="s">
        <v>230</v>
      </c>
      <c r="R1979" s="723" t="s">
        <v>4370</v>
      </c>
      <c r="S1979" s="723">
        <v>168</v>
      </c>
      <c r="T1979" s="723" t="s">
        <v>698</v>
      </c>
      <c r="U1979" s="1057">
        <v>0.502</v>
      </c>
      <c r="V1979" s="929">
        <v>1000000</v>
      </c>
      <c r="W1979" s="820">
        <v>502000</v>
      </c>
      <c r="X1979" s="1048">
        <f t="shared" si="71"/>
        <v>562240</v>
      </c>
      <c r="Y1979" s="1043" t="s">
        <v>4270</v>
      </c>
      <c r="Z1979" s="723">
        <v>2016</v>
      </c>
      <c r="AA1979" s="723"/>
      <c r="AB1979" s="794" t="s">
        <v>876</v>
      </c>
      <c r="AC1979" s="758"/>
      <c r="AD1979" s="758"/>
      <c r="AE1979" s="758"/>
      <c r="AF1979" s="758"/>
      <c r="AG1979" s="756" t="s">
        <v>8344</v>
      </c>
      <c r="AH1979" s="756" t="s">
        <v>794</v>
      </c>
      <c r="AI1979" s="756">
        <v>210021791</v>
      </c>
      <c r="AJ1979" s="756" t="s">
        <v>8345</v>
      </c>
      <c r="AK1979" s="1058"/>
    </row>
    <row r="1980" spans="1:37" s="192" customFormat="1" ht="100.5" customHeight="1">
      <c r="A1980" s="723" t="s">
        <v>8346</v>
      </c>
      <c r="B1980" s="790" t="s">
        <v>33</v>
      </c>
      <c r="C1980" s="723" t="s">
        <v>8336</v>
      </c>
      <c r="D1980" s="723" t="s">
        <v>8280</v>
      </c>
      <c r="E1980" s="723" t="s">
        <v>8280</v>
      </c>
      <c r="F1980" s="723" t="s">
        <v>8337</v>
      </c>
      <c r="G1980" s="723" t="str">
        <f t="shared" si="72"/>
        <v>герметизирующая, бутилкаучуковая, для антикоррозийной изоляции труб, рабочий температурный диапазон -60 + 80 °С</v>
      </c>
      <c r="H1980" s="723"/>
      <c r="I1980" s="723"/>
      <c r="J1980" s="723" t="s">
        <v>1135</v>
      </c>
      <c r="K1980" s="723">
        <v>100</v>
      </c>
      <c r="L1980" s="1038">
        <v>511010000</v>
      </c>
      <c r="M1980" s="1053" t="s">
        <v>131</v>
      </c>
      <c r="N1980" s="723" t="s">
        <v>2115</v>
      </c>
      <c r="O1980" s="723" t="s">
        <v>700</v>
      </c>
      <c r="P1980" s="723" t="s">
        <v>229</v>
      </c>
      <c r="Q1980" s="870" t="s">
        <v>230</v>
      </c>
      <c r="R1980" s="723" t="s">
        <v>4370</v>
      </c>
      <c r="S1980" s="723">
        <v>168</v>
      </c>
      <c r="T1980" s="723" t="s">
        <v>698</v>
      </c>
      <c r="U1980" s="1057">
        <v>0.56299999999999994</v>
      </c>
      <c r="V1980" s="929">
        <v>1000000</v>
      </c>
      <c r="W1980" s="820">
        <v>563000</v>
      </c>
      <c r="X1980" s="1048">
        <f t="shared" si="71"/>
        <v>630560.00000000012</v>
      </c>
      <c r="Y1980" s="1043" t="s">
        <v>4270</v>
      </c>
      <c r="Z1980" s="723">
        <v>2016</v>
      </c>
      <c r="AA1980" s="723"/>
      <c r="AB1980" s="794" t="s">
        <v>876</v>
      </c>
      <c r="AC1980" s="758"/>
      <c r="AD1980" s="758"/>
      <c r="AE1980" s="758"/>
      <c r="AF1980" s="758"/>
      <c r="AG1980" s="756" t="s">
        <v>8347</v>
      </c>
      <c r="AH1980" s="756" t="s">
        <v>794</v>
      </c>
      <c r="AI1980" s="756">
        <v>210021791</v>
      </c>
      <c r="AJ1980" s="756" t="s">
        <v>8345</v>
      </c>
      <c r="AK1980" s="1058"/>
    </row>
    <row r="1981" spans="1:37" s="192" customFormat="1" ht="100.5" customHeight="1">
      <c r="A1981" s="723" t="s">
        <v>8348</v>
      </c>
      <c r="B1981" s="790" t="s">
        <v>33</v>
      </c>
      <c r="C1981" s="723" t="s">
        <v>4782</v>
      </c>
      <c r="D1981" s="723" t="s">
        <v>4756</v>
      </c>
      <c r="E1981" s="723" t="s">
        <v>4756</v>
      </c>
      <c r="F1981" s="723" t="s">
        <v>4783</v>
      </c>
      <c r="G1981" s="723" t="str">
        <f t="shared" si="72"/>
        <v>газовая, ручная, с дутьем</v>
      </c>
      <c r="H1981" s="723"/>
      <c r="I1981" s="723"/>
      <c r="J1981" s="723" t="s">
        <v>38</v>
      </c>
      <c r="K1981" s="723">
        <v>0</v>
      </c>
      <c r="L1981" s="1052">
        <v>471010000</v>
      </c>
      <c r="M1981" s="1052" t="s">
        <v>125</v>
      </c>
      <c r="N1981" s="723" t="s">
        <v>2115</v>
      </c>
      <c r="O1981" s="723" t="s">
        <v>236</v>
      </c>
      <c r="P1981" s="723" t="s">
        <v>229</v>
      </c>
      <c r="Q1981" s="870" t="s">
        <v>230</v>
      </c>
      <c r="R1981" s="723" t="s">
        <v>4370</v>
      </c>
      <c r="S1981" s="723">
        <v>796</v>
      </c>
      <c r="T1981" s="723" t="s">
        <v>232</v>
      </c>
      <c r="U1981" s="1057">
        <v>2</v>
      </c>
      <c r="V1981" s="929">
        <v>7000</v>
      </c>
      <c r="W1981" s="820">
        <v>14000</v>
      </c>
      <c r="X1981" s="1048">
        <f t="shared" si="71"/>
        <v>15680.000000000002</v>
      </c>
      <c r="Y1981" s="723"/>
      <c r="Z1981" s="723">
        <v>2016</v>
      </c>
      <c r="AA1981" s="723"/>
      <c r="AB1981" s="794" t="s">
        <v>876</v>
      </c>
      <c r="AC1981" s="758"/>
      <c r="AD1981" s="758"/>
      <c r="AE1981" s="758"/>
      <c r="AF1981" s="758"/>
      <c r="AG1981" s="756" t="s">
        <v>8349</v>
      </c>
      <c r="AH1981" s="756" t="s">
        <v>794</v>
      </c>
      <c r="AI1981" s="756">
        <v>210020237</v>
      </c>
      <c r="AJ1981" s="756" t="s">
        <v>8350</v>
      </c>
      <c r="AK1981" s="1058"/>
    </row>
    <row r="1982" spans="1:37" s="192" customFormat="1" ht="100.5" customHeight="1">
      <c r="A1982" s="723" t="s">
        <v>8351</v>
      </c>
      <c r="B1982" s="790" t="s">
        <v>33</v>
      </c>
      <c r="C1982" s="723" t="s">
        <v>8352</v>
      </c>
      <c r="D1982" s="723" t="s">
        <v>8353</v>
      </c>
      <c r="E1982" s="723" t="s">
        <v>8353</v>
      </c>
      <c r="F1982" s="723" t="s">
        <v>8354</v>
      </c>
      <c r="G1982" s="723" t="str">
        <f t="shared" si="72"/>
        <v>рулонный, из каолинового волокна</v>
      </c>
      <c r="H1982" s="723"/>
      <c r="I1982" s="723"/>
      <c r="J1982" s="723" t="s">
        <v>38</v>
      </c>
      <c r="K1982" s="723">
        <v>0</v>
      </c>
      <c r="L1982" s="1052">
        <v>471010000</v>
      </c>
      <c r="M1982" s="1052" t="s">
        <v>125</v>
      </c>
      <c r="N1982" s="723" t="s">
        <v>2115</v>
      </c>
      <c r="O1982" s="723" t="s">
        <v>236</v>
      </c>
      <c r="P1982" s="723" t="s">
        <v>229</v>
      </c>
      <c r="Q1982" s="870" t="s">
        <v>230</v>
      </c>
      <c r="R1982" s="723" t="s">
        <v>4370</v>
      </c>
      <c r="S1982" s="723">
        <v>113</v>
      </c>
      <c r="T1982" s="723" t="s">
        <v>4082</v>
      </c>
      <c r="U1982" s="1057">
        <v>7</v>
      </c>
      <c r="V1982" s="929">
        <v>600</v>
      </c>
      <c r="W1982" s="820">
        <v>4200</v>
      </c>
      <c r="X1982" s="1048">
        <f t="shared" si="71"/>
        <v>4704</v>
      </c>
      <c r="Y1982" s="723"/>
      <c r="Z1982" s="723">
        <v>2016</v>
      </c>
      <c r="AA1982" s="723"/>
      <c r="AB1982" s="794" t="s">
        <v>876</v>
      </c>
      <c r="AC1982" s="758"/>
      <c r="AD1982" s="758"/>
      <c r="AE1982" s="758"/>
      <c r="AF1982" s="758"/>
      <c r="AG1982" s="756" t="s">
        <v>8355</v>
      </c>
      <c r="AH1982" s="756" t="s">
        <v>794</v>
      </c>
      <c r="AI1982" s="756">
        <v>210012345</v>
      </c>
      <c r="AJ1982" s="756" t="s">
        <v>8356</v>
      </c>
      <c r="AK1982" s="1058"/>
    </row>
    <row r="1983" spans="1:37" s="192" customFormat="1" ht="100.5" customHeight="1">
      <c r="A1983" s="723" t="s">
        <v>8357</v>
      </c>
      <c r="B1983" s="790" t="s">
        <v>33</v>
      </c>
      <c r="C1983" s="723" t="s">
        <v>884</v>
      </c>
      <c r="D1983" s="723" t="s">
        <v>872</v>
      </c>
      <c r="E1983" s="723" t="s">
        <v>872</v>
      </c>
      <c r="F1983" s="723" t="s">
        <v>885</v>
      </c>
      <c r="G1983" s="723" t="str">
        <f t="shared" si="72"/>
        <v>оберточная, для защиты изоляционных покрытий, термоусаживающаяся</v>
      </c>
      <c r="H1983" s="723"/>
      <c r="I1983" s="723"/>
      <c r="J1983" s="723" t="s">
        <v>1135</v>
      </c>
      <c r="K1983" s="723">
        <v>0</v>
      </c>
      <c r="L1983" s="1054">
        <v>151010000</v>
      </c>
      <c r="M1983" s="1038" t="s">
        <v>82</v>
      </c>
      <c r="N1983" s="723" t="s">
        <v>2115</v>
      </c>
      <c r="O1983" s="723" t="s">
        <v>805</v>
      </c>
      <c r="P1983" s="723" t="s">
        <v>229</v>
      </c>
      <c r="Q1983" s="870" t="s">
        <v>230</v>
      </c>
      <c r="R1983" s="723" t="s">
        <v>4370</v>
      </c>
      <c r="S1983" s="723">
        <v>168</v>
      </c>
      <c r="T1983" s="723" t="s">
        <v>698</v>
      </c>
      <c r="U1983" s="1057">
        <v>0.04</v>
      </c>
      <c r="V1983" s="929">
        <v>1450000</v>
      </c>
      <c r="W1983" s="820">
        <v>58000</v>
      </c>
      <c r="X1983" s="1048">
        <f t="shared" si="71"/>
        <v>64960.000000000007</v>
      </c>
      <c r="Y1983" s="723"/>
      <c r="Z1983" s="723">
        <v>2016</v>
      </c>
      <c r="AA1983" s="723"/>
      <c r="AB1983" s="794" t="s">
        <v>876</v>
      </c>
      <c r="AC1983" s="758"/>
      <c r="AD1983" s="758"/>
      <c r="AE1983" s="758"/>
      <c r="AF1983" s="758"/>
      <c r="AG1983" s="756" t="s">
        <v>8358</v>
      </c>
      <c r="AH1983" s="756" t="s">
        <v>794</v>
      </c>
      <c r="AI1983" s="756">
        <v>210023937</v>
      </c>
      <c r="AJ1983" s="756" t="s">
        <v>8359</v>
      </c>
      <c r="AK1983" s="1058"/>
    </row>
    <row r="1984" spans="1:37" s="550" customFormat="1" ht="100.5" customHeight="1">
      <c r="A1984" s="843" t="s">
        <v>8360</v>
      </c>
      <c r="B1984" s="923" t="s">
        <v>33</v>
      </c>
      <c r="C1984" s="843" t="s">
        <v>8361</v>
      </c>
      <c r="D1984" s="843" t="s">
        <v>6062</v>
      </c>
      <c r="E1984" s="843" t="s">
        <v>6062</v>
      </c>
      <c r="F1984" s="843" t="s">
        <v>8362</v>
      </c>
      <c r="G1984" s="843" t="str">
        <f t="shared" si="72"/>
        <v>электроизоляционная, из поливинилхлоридного пластиката, внутренний диаметр 10,0 мм, ГОСТ 19034-82</v>
      </c>
      <c r="H1984" s="843"/>
      <c r="I1984" s="843"/>
      <c r="J1984" s="843" t="s">
        <v>1135</v>
      </c>
      <c r="K1984" s="843">
        <v>50</v>
      </c>
      <c r="L1984" s="1310">
        <v>471010000</v>
      </c>
      <c r="M1984" s="1310" t="s">
        <v>125</v>
      </c>
      <c r="N1984" s="843" t="s">
        <v>2115</v>
      </c>
      <c r="O1984" s="843" t="s">
        <v>236</v>
      </c>
      <c r="P1984" s="843" t="s">
        <v>229</v>
      </c>
      <c r="Q1984" s="1062" t="s">
        <v>230</v>
      </c>
      <c r="R1984" s="843" t="s">
        <v>4370</v>
      </c>
      <c r="S1984" s="843">
        <v>166</v>
      </c>
      <c r="T1984" s="843" t="s">
        <v>902</v>
      </c>
      <c r="U1984" s="1063">
        <v>0.88200000000000001</v>
      </c>
      <c r="V1984" s="939">
        <v>1500</v>
      </c>
      <c r="W1984" s="927">
        <v>0</v>
      </c>
      <c r="X1984" s="944">
        <v>0</v>
      </c>
      <c r="Y1984" s="1151" t="s">
        <v>4270</v>
      </c>
      <c r="Z1984" s="843">
        <v>2016</v>
      </c>
      <c r="AA1984" s="843"/>
      <c r="AB1984" s="893" t="s">
        <v>876</v>
      </c>
      <c r="AC1984" s="894"/>
      <c r="AD1984" s="894"/>
      <c r="AE1984" s="894"/>
      <c r="AF1984" s="894"/>
      <c r="AG1984" s="894" t="s">
        <v>8363</v>
      </c>
      <c r="AH1984" s="894" t="s">
        <v>794</v>
      </c>
      <c r="AI1984" s="894">
        <v>210003840</v>
      </c>
      <c r="AJ1984" s="894" t="s">
        <v>8364</v>
      </c>
      <c r="AK1984" s="1064"/>
    </row>
    <row r="1985" spans="1:37" s="1243" customFormat="1" ht="99.75" customHeight="1">
      <c r="A1985" s="1201" t="s">
        <v>13727</v>
      </c>
      <c r="B1985" s="1191" t="s">
        <v>33</v>
      </c>
      <c r="C1985" s="1201" t="s">
        <v>8361</v>
      </c>
      <c r="D1985" s="1201" t="s">
        <v>6062</v>
      </c>
      <c r="E1985" s="1201" t="s">
        <v>6062</v>
      </c>
      <c r="F1985" s="1201" t="s">
        <v>8362</v>
      </c>
      <c r="G1985" s="1201" t="s">
        <v>8362</v>
      </c>
      <c r="H1985" s="1201"/>
      <c r="I1985" s="1201"/>
      <c r="J1985" s="1201" t="s">
        <v>1135</v>
      </c>
      <c r="K1985" s="1201">
        <v>50</v>
      </c>
      <c r="L1985" s="1312">
        <v>471010000</v>
      </c>
      <c r="M1985" s="1312" t="s">
        <v>125</v>
      </c>
      <c r="N1985" s="1201" t="s">
        <v>2035</v>
      </c>
      <c r="O1985" s="1201" t="s">
        <v>236</v>
      </c>
      <c r="P1985" s="1201" t="s">
        <v>229</v>
      </c>
      <c r="Q1985" s="1256" t="s">
        <v>230</v>
      </c>
      <c r="R1985" s="1201" t="s">
        <v>4370</v>
      </c>
      <c r="S1985" s="1201">
        <v>166</v>
      </c>
      <c r="T1985" s="1201" t="s">
        <v>902</v>
      </c>
      <c r="U1985" s="1347">
        <v>0.88200000000000001</v>
      </c>
      <c r="V1985" s="1257">
        <v>1500</v>
      </c>
      <c r="W1985" s="1276">
        <v>1323</v>
      </c>
      <c r="X1985" s="1327">
        <v>1481.7600000000002</v>
      </c>
      <c r="Y1985" s="1262"/>
      <c r="Z1985" s="1201">
        <v>2016</v>
      </c>
      <c r="AA1985" s="1201">
        <v>22</v>
      </c>
      <c r="AB1985" s="1259" t="s">
        <v>876</v>
      </c>
      <c r="AC1985" s="1260"/>
      <c r="AD1985" s="1260"/>
      <c r="AE1985" s="1260"/>
      <c r="AF1985" s="1260"/>
      <c r="AG1985" s="1180" t="s">
        <v>8363</v>
      </c>
      <c r="AH1985" s="1180" t="s">
        <v>794</v>
      </c>
      <c r="AI1985" s="1180">
        <v>210003840</v>
      </c>
      <c r="AJ1985" s="1180" t="s">
        <v>8364</v>
      </c>
      <c r="AK1985" s="1180" t="s">
        <v>13668</v>
      </c>
    </row>
    <row r="1986" spans="1:37" s="192" customFormat="1" ht="100.5" customHeight="1">
      <c r="A1986" s="723" t="s">
        <v>8365</v>
      </c>
      <c r="B1986" s="790" t="s">
        <v>33</v>
      </c>
      <c r="C1986" s="723" t="s">
        <v>8361</v>
      </c>
      <c r="D1986" s="723" t="s">
        <v>6062</v>
      </c>
      <c r="E1986" s="723" t="s">
        <v>6062</v>
      </c>
      <c r="F1986" s="723" t="s">
        <v>8362</v>
      </c>
      <c r="G1986" s="723" t="str">
        <f t="shared" si="72"/>
        <v>электроизоляционная, из поливинилхлоридного пластиката, внутренний диаметр 10,0 мм, ГОСТ 19034-82</v>
      </c>
      <c r="H1986" s="723"/>
      <c r="I1986" s="723"/>
      <c r="J1986" s="723" t="s">
        <v>1135</v>
      </c>
      <c r="K1986" s="723">
        <v>50</v>
      </c>
      <c r="L1986" s="1038">
        <v>511010000</v>
      </c>
      <c r="M1986" s="1053" t="s">
        <v>131</v>
      </c>
      <c r="N1986" s="723" t="s">
        <v>2115</v>
      </c>
      <c r="O1986" s="723" t="s">
        <v>700</v>
      </c>
      <c r="P1986" s="723" t="s">
        <v>229</v>
      </c>
      <c r="Q1986" s="870" t="s">
        <v>230</v>
      </c>
      <c r="R1986" s="723" t="s">
        <v>4370</v>
      </c>
      <c r="S1986" s="723">
        <v>166</v>
      </c>
      <c r="T1986" s="723" t="s">
        <v>902</v>
      </c>
      <c r="U1986" s="1057">
        <v>1.53</v>
      </c>
      <c r="V1986" s="929">
        <v>1500</v>
      </c>
      <c r="W1986" s="820">
        <v>2295</v>
      </c>
      <c r="X1986" s="1048">
        <f t="shared" si="71"/>
        <v>2570.4</v>
      </c>
      <c r="Y1986" s="1043" t="s">
        <v>4270</v>
      </c>
      <c r="Z1986" s="723">
        <v>2016</v>
      </c>
      <c r="AA1986" s="723"/>
      <c r="AB1986" s="794" t="s">
        <v>876</v>
      </c>
      <c r="AC1986" s="758"/>
      <c r="AD1986" s="758"/>
      <c r="AE1986" s="758"/>
      <c r="AF1986" s="758"/>
      <c r="AG1986" s="756" t="s">
        <v>8366</v>
      </c>
      <c r="AH1986" s="756" t="s">
        <v>794</v>
      </c>
      <c r="AI1986" s="756">
        <v>210003840</v>
      </c>
      <c r="AJ1986" s="756" t="s">
        <v>8364</v>
      </c>
      <c r="AK1986" s="1058"/>
    </row>
    <row r="1987" spans="1:37" s="192" customFormat="1" ht="100.5" customHeight="1">
      <c r="A1987" s="723" t="s">
        <v>8367</v>
      </c>
      <c r="B1987" s="790" t="s">
        <v>33</v>
      </c>
      <c r="C1987" s="723" t="s">
        <v>8368</v>
      </c>
      <c r="D1987" s="723" t="s">
        <v>6062</v>
      </c>
      <c r="E1987" s="723" t="s">
        <v>6062</v>
      </c>
      <c r="F1987" s="723" t="s">
        <v>8369</v>
      </c>
      <c r="G1987" s="723" t="str">
        <f t="shared" si="72"/>
        <v>электроизоляционная, из поливинилхлоридного пластиката, внутренний диаметр 3,0 мм, ГОСТ 19034-82</v>
      </c>
      <c r="H1987" s="723"/>
      <c r="I1987" s="723"/>
      <c r="J1987" s="723" t="s">
        <v>1135</v>
      </c>
      <c r="K1987" s="723">
        <v>50</v>
      </c>
      <c r="L1987" s="1054">
        <v>151010000</v>
      </c>
      <c r="M1987" s="1038" t="s">
        <v>82</v>
      </c>
      <c r="N1987" s="723" t="s">
        <v>2115</v>
      </c>
      <c r="O1987" s="723" t="s">
        <v>805</v>
      </c>
      <c r="P1987" s="723" t="s">
        <v>229</v>
      </c>
      <c r="Q1987" s="870" t="s">
        <v>230</v>
      </c>
      <c r="R1987" s="723" t="s">
        <v>4370</v>
      </c>
      <c r="S1987" s="723">
        <v>166</v>
      </c>
      <c r="T1987" s="723" t="s">
        <v>902</v>
      </c>
      <c r="U1987" s="1057">
        <v>2.4</v>
      </c>
      <c r="V1987" s="929">
        <v>1070</v>
      </c>
      <c r="W1987" s="820">
        <v>2568</v>
      </c>
      <c r="X1987" s="1048">
        <f t="shared" si="71"/>
        <v>2876.1600000000003</v>
      </c>
      <c r="Y1987" s="1043" t="s">
        <v>4270</v>
      </c>
      <c r="Z1987" s="723">
        <v>2016</v>
      </c>
      <c r="AA1987" s="723"/>
      <c r="AB1987" s="794" t="s">
        <v>876</v>
      </c>
      <c r="AC1987" s="758"/>
      <c r="AD1987" s="758"/>
      <c r="AE1987" s="758"/>
      <c r="AF1987" s="758"/>
      <c r="AG1987" s="756" t="s">
        <v>8370</v>
      </c>
      <c r="AH1987" s="756" t="s">
        <v>794</v>
      </c>
      <c r="AI1987" s="756">
        <v>210000253</v>
      </c>
      <c r="AJ1987" s="756" t="s">
        <v>8371</v>
      </c>
      <c r="AK1987" s="1058"/>
    </row>
    <row r="1988" spans="1:37" s="192" customFormat="1" ht="100.5" customHeight="1">
      <c r="A1988" s="723" t="s">
        <v>8372</v>
      </c>
      <c r="B1988" s="790" t="s">
        <v>33</v>
      </c>
      <c r="C1988" s="723" t="s">
        <v>8368</v>
      </c>
      <c r="D1988" s="723" t="s">
        <v>6062</v>
      </c>
      <c r="E1988" s="723" t="s">
        <v>6062</v>
      </c>
      <c r="F1988" s="723" t="s">
        <v>8369</v>
      </c>
      <c r="G1988" s="723" t="str">
        <f t="shared" si="72"/>
        <v>электроизоляционная, из поливинилхлоридного пластиката, внутренний диаметр 3,0 мм, ГОСТ 19034-82</v>
      </c>
      <c r="H1988" s="723"/>
      <c r="I1988" s="723"/>
      <c r="J1988" s="723" t="s">
        <v>1135</v>
      </c>
      <c r="K1988" s="723">
        <v>50</v>
      </c>
      <c r="L1988" s="745">
        <v>391010000</v>
      </c>
      <c r="M1988" s="745" t="s">
        <v>341</v>
      </c>
      <c r="N1988" s="723" t="s">
        <v>2115</v>
      </c>
      <c r="O1988" s="723" t="s">
        <v>1967</v>
      </c>
      <c r="P1988" s="723" t="s">
        <v>229</v>
      </c>
      <c r="Q1988" s="870" t="s">
        <v>230</v>
      </c>
      <c r="R1988" s="723" t="s">
        <v>4370</v>
      </c>
      <c r="S1988" s="723">
        <v>166</v>
      </c>
      <c r="T1988" s="723" t="s">
        <v>902</v>
      </c>
      <c r="U1988" s="1057">
        <v>8</v>
      </c>
      <c r="V1988" s="929">
        <v>1070</v>
      </c>
      <c r="W1988" s="820">
        <v>8560</v>
      </c>
      <c r="X1988" s="1048">
        <f t="shared" si="71"/>
        <v>9587.2000000000007</v>
      </c>
      <c r="Y1988" s="1043" t="s">
        <v>4270</v>
      </c>
      <c r="Z1988" s="723">
        <v>2016</v>
      </c>
      <c r="AA1988" s="723"/>
      <c r="AB1988" s="794" t="s">
        <v>876</v>
      </c>
      <c r="AC1988" s="758"/>
      <c r="AD1988" s="758"/>
      <c r="AE1988" s="758"/>
      <c r="AF1988" s="758"/>
      <c r="AG1988" s="756" t="s">
        <v>8373</v>
      </c>
      <c r="AH1988" s="756" t="s">
        <v>794</v>
      </c>
      <c r="AI1988" s="756">
        <v>210000253</v>
      </c>
      <c r="AJ1988" s="756" t="s">
        <v>8371</v>
      </c>
      <c r="AK1988" s="1058"/>
    </row>
    <row r="1989" spans="1:37" s="192" customFormat="1" ht="100.5" customHeight="1">
      <c r="A1989" s="723" t="s">
        <v>8374</v>
      </c>
      <c r="B1989" s="790" t="s">
        <v>33</v>
      </c>
      <c r="C1989" s="723" t="s">
        <v>8375</v>
      </c>
      <c r="D1989" s="723" t="s">
        <v>6062</v>
      </c>
      <c r="E1989" s="723" t="s">
        <v>6062</v>
      </c>
      <c r="F1989" s="723" t="s">
        <v>8376</v>
      </c>
      <c r="G1989" s="723" t="str">
        <f t="shared" si="72"/>
        <v>электроизоляционная, из поливинилхлоридного пластиката, внутренний диаметр 5,0 мм, ГОСТ 19034-82</v>
      </c>
      <c r="H1989" s="723"/>
      <c r="I1989" s="723"/>
      <c r="J1989" s="723" t="s">
        <v>1135</v>
      </c>
      <c r="K1989" s="723">
        <v>50</v>
      </c>
      <c r="L1989" s="1038">
        <v>511010000</v>
      </c>
      <c r="M1989" s="1053" t="s">
        <v>131</v>
      </c>
      <c r="N1989" s="723" t="s">
        <v>2115</v>
      </c>
      <c r="O1989" s="723" t="s">
        <v>700</v>
      </c>
      <c r="P1989" s="723" t="s">
        <v>229</v>
      </c>
      <c r="Q1989" s="870" t="s">
        <v>230</v>
      </c>
      <c r="R1989" s="723" t="s">
        <v>4370</v>
      </c>
      <c r="S1989" s="723">
        <v>166</v>
      </c>
      <c r="T1989" s="723" t="s">
        <v>902</v>
      </c>
      <c r="U1989" s="1057">
        <v>2.65</v>
      </c>
      <c r="V1989" s="929">
        <v>1000</v>
      </c>
      <c r="W1989" s="820">
        <v>2650</v>
      </c>
      <c r="X1989" s="1048">
        <f t="shared" si="71"/>
        <v>2968.0000000000005</v>
      </c>
      <c r="Y1989" s="1043" t="s">
        <v>4270</v>
      </c>
      <c r="Z1989" s="723">
        <v>2016</v>
      </c>
      <c r="AA1989" s="723"/>
      <c r="AB1989" s="794" t="s">
        <v>876</v>
      </c>
      <c r="AC1989" s="758"/>
      <c r="AD1989" s="758"/>
      <c r="AE1989" s="758"/>
      <c r="AF1989" s="758"/>
      <c r="AG1989" s="756" t="s">
        <v>8377</v>
      </c>
      <c r="AH1989" s="756" t="s">
        <v>794</v>
      </c>
      <c r="AI1989" s="756">
        <v>210000254</v>
      </c>
      <c r="AJ1989" s="756" t="s">
        <v>8378</v>
      </c>
      <c r="AK1989" s="1058"/>
    </row>
    <row r="1990" spans="1:37" s="192" customFormat="1" ht="100.5" customHeight="1">
      <c r="A1990" s="723" t="s">
        <v>8379</v>
      </c>
      <c r="B1990" s="790" t="s">
        <v>33</v>
      </c>
      <c r="C1990" s="723" t="s">
        <v>8380</v>
      </c>
      <c r="D1990" s="723" t="s">
        <v>6062</v>
      </c>
      <c r="E1990" s="723" t="s">
        <v>6062</v>
      </c>
      <c r="F1990" s="723" t="s">
        <v>8381</v>
      </c>
      <c r="G1990" s="723" t="str">
        <f t="shared" si="72"/>
        <v>электроизоляционная, из поливинилхлоридного пластиката, внутренний диаметр 7,0 мм, ГОСТ 19034-82</v>
      </c>
      <c r="H1990" s="723"/>
      <c r="I1990" s="723"/>
      <c r="J1990" s="723" t="s">
        <v>1135</v>
      </c>
      <c r="K1990" s="723">
        <v>39</v>
      </c>
      <c r="L1990" s="1054">
        <v>151010000</v>
      </c>
      <c r="M1990" s="1038" t="s">
        <v>82</v>
      </c>
      <c r="N1990" s="723" t="s">
        <v>2115</v>
      </c>
      <c r="O1990" s="723" t="s">
        <v>805</v>
      </c>
      <c r="P1990" s="723" t="s">
        <v>229</v>
      </c>
      <c r="Q1990" s="870" t="s">
        <v>230</v>
      </c>
      <c r="R1990" s="723" t="s">
        <v>4370</v>
      </c>
      <c r="S1990" s="723">
        <v>166</v>
      </c>
      <c r="T1990" s="723" t="s">
        <v>902</v>
      </c>
      <c r="U1990" s="1057">
        <v>2</v>
      </c>
      <c r="V1990" s="929">
        <v>1500</v>
      </c>
      <c r="W1990" s="820">
        <v>3000</v>
      </c>
      <c r="X1990" s="1048">
        <f t="shared" si="71"/>
        <v>3360.0000000000005</v>
      </c>
      <c r="Y1990" s="1043" t="s">
        <v>4270</v>
      </c>
      <c r="Z1990" s="723">
        <v>2016</v>
      </c>
      <c r="AA1990" s="723"/>
      <c r="AB1990" s="794" t="s">
        <v>876</v>
      </c>
      <c r="AC1990" s="758"/>
      <c r="AD1990" s="758"/>
      <c r="AE1990" s="758"/>
      <c r="AF1990" s="758"/>
      <c r="AG1990" s="756" t="s">
        <v>8382</v>
      </c>
      <c r="AH1990" s="756" t="s">
        <v>794</v>
      </c>
      <c r="AI1990" s="756">
        <v>210022893</v>
      </c>
      <c r="AJ1990" s="756" t="s">
        <v>8383</v>
      </c>
      <c r="AK1990" s="1058"/>
    </row>
    <row r="1991" spans="1:37" s="550" customFormat="1" ht="100.5" customHeight="1">
      <c r="A1991" s="843" t="s">
        <v>8384</v>
      </c>
      <c r="B1991" s="923" t="s">
        <v>33</v>
      </c>
      <c r="C1991" s="843" t="s">
        <v>8385</v>
      </c>
      <c r="D1991" s="843" t="s">
        <v>6062</v>
      </c>
      <c r="E1991" s="843" t="s">
        <v>6062</v>
      </c>
      <c r="F1991" s="843" t="s">
        <v>8386</v>
      </c>
      <c r="G1991" s="843" t="str">
        <f t="shared" si="72"/>
        <v>электроизоляционная, из поливинилхлоридного пластиката, внутренний диаметр 8,0 мм, ГОСТ 19034-82</v>
      </c>
      <c r="H1991" s="843"/>
      <c r="I1991" s="843"/>
      <c r="J1991" s="843" t="s">
        <v>1135</v>
      </c>
      <c r="K1991" s="843">
        <v>50</v>
      </c>
      <c r="L1991" s="1310">
        <v>471010000</v>
      </c>
      <c r="M1991" s="1310" t="s">
        <v>125</v>
      </c>
      <c r="N1991" s="843" t="s">
        <v>2115</v>
      </c>
      <c r="O1991" s="843" t="s">
        <v>236</v>
      </c>
      <c r="P1991" s="843" t="s">
        <v>229</v>
      </c>
      <c r="Q1991" s="1062" t="s">
        <v>230</v>
      </c>
      <c r="R1991" s="843" t="s">
        <v>4370</v>
      </c>
      <c r="S1991" s="843">
        <v>166</v>
      </c>
      <c r="T1991" s="843" t="s">
        <v>902</v>
      </c>
      <c r="U1991" s="1063">
        <v>2</v>
      </c>
      <c r="V1991" s="939">
        <v>1500</v>
      </c>
      <c r="W1991" s="927">
        <v>0</v>
      </c>
      <c r="X1991" s="944">
        <f t="shared" si="71"/>
        <v>0</v>
      </c>
      <c r="Y1991" s="1151" t="s">
        <v>4270</v>
      </c>
      <c r="Z1991" s="843">
        <v>2016</v>
      </c>
      <c r="AA1991" s="843"/>
      <c r="AB1991" s="893" t="s">
        <v>876</v>
      </c>
      <c r="AC1991" s="894"/>
      <c r="AD1991" s="894"/>
      <c r="AE1991" s="894"/>
      <c r="AF1991" s="894"/>
      <c r="AG1991" s="894" t="s">
        <v>8387</v>
      </c>
      <c r="AH1991" s="894" t="s">
        <v>794</v>
      </c>
      <c r="AI1991" s="894">
        <v>210000257</v>
      </c>
      <c r="AJ1991" s="894" t="s">
        <v>8388</v>
      </c>
      <c r="AK1991" s="1064"/>
    </row>
    <row r="1992" spans="1:37" s="1243" customFormat="1" ht="99.75" customHeight="1">
      <c r="A1992" s="1201" t="s">
        <v>13728</v>
      </c>
      <c r="B1992" s="1191" t="s">
        <v>33</v>
      </c>
      <c r="C1992" s="1201" t="s">
        <v>8385</v>
      </c>
      <c r="D1992" s="1201" t="s">
        <v>6062</v>
      </c>
      <c r="E1992" s="1201" t="s">
        <v>6062</v>
      </c>
      <c r="F1992" s="1201" t="s">
        <v>8386</v>
      </c>
      <c r="G1992" s="1201" t="s">
        <v>8386</v>
      </c>
      <c r="H1992" s="1201"/>
      <c r="I1992" s="1201"/>
      <c r="J1992" s="1201" t="s">
        <v>1135</v>
      </c>
      <c r="K1992" s="1201">
        <v>50</v>
      </c>
      <c r="L1992" s="1312">
        <v>471010000</v>
      </c>
      <c r="M1992" s="1312" t="s">
        <v>125</v>
      </c>
      <c r="N1992" s="1201" t="s">
        <v>2035</v>
      </c>
      <c r="O1992" s="1201" t="s">
        <v>236</v>
      </c>
      <c r="P1992" s="1201" t="s">
        <v>229</v>
      </c>
      <c r="Q1992" s="1256" t="s">
        <v>230</v>
      </c>
      <c r="R1992" s="1201" t="s">
        <v>4370</v>
      </c>
      <c r="S1992" s="1201">
        <v>166</v>
      </c>
      <c r="T1992" s="1201" t="s">
        <v>902</v>
      </c>
      <c r="U1992" s="1347">
        <v>2</v>
      </c>
      <c r="V1992" s="1257">
        <v>1500</v>
      </c>
      <c r="W1992" s="1276">
        <v>3000</v>
      </c>
      <c r="X1992" s="1327">
        <v>3360.0000000000005</v>
      </c>
      <c r="Y1992" s="1262"/>
      <c r="Z1992" s="1201">
        <v>2016</v>
      </c>
      <c r="AA1992" s="1201">
        <v>22</v>
      </c>
      <c r="AB1992" s="1259" t="s">
        <v>876</v>
      </c>
      <c r="AC1992" s="1260"/>
      <c r="AD1992" s="1260"/>
      <c r="AE1992" s="1260"/>
      <c r="AF1992" s="1260"/>
      <c r="AG1992" s="1180" t="s">
        <v>8387</v>
      </c>
      <c r="AH1992" s="1180" t="s">
        <v>794</v>
      </c>
      <c r="AI1992" s="1180">
        <v>210000257</v>
      </c>
      <c r="AJ1992" s="1180" t="s">
        <v>8388</v>
      </c>
      <c r="AK1992" s="1180" t="s">
        <v>13668</v>
      </c>
    </row>
    <row r="1993" spans="1:37" s="192" customFormat="1" ht="100.5" customHeight="1">
      <c r="A1993" s="723" t="s">
        <v>8389</v>
      </c>
      <c r="B1993" s="790" t="s">
        <v>33</v>
      </c>
      <c r="C1993" s="723" t="s">
        <v>8390</v>
      </c>
      <c r="D1993" s="723" t="s">
        <v>6062</v>
      </c>
      <c r="E1993" s="723" t="s">
        <v>6062</v>
      </c>
      <c r="F1993" s="723" t="s">
        <v>8391</v>
      </c>
      <c r="G1993" s="723" t="str">
        <f t="shared" si="72"/>
        <v>термоусаживающаяся, самозатухающий материал, из полиэтилена, толстостенная, с подклеивающим слоем</v>
      </c>
      <c r="H1993" s="723"/>
      <c r="I1993" s="723"/>
      <c r="J1993" s="723" t="s">
        <v>38</v>
      </c>
      <c r="K1993" s="723">
        <v>0</v>
      </c>
      <c r="L1993" s="1054">
        <v>271010000</v>
      </c>
      <c r="M1993" s="1038" t="s">
        <v>127</v>
      </c>
      <c r="N1993" s="723" t="s">
        <v>2115</v>
      </c>
      <c r="O1993" s="723" t="s">
        <v>802</v>
      </c>
      <c r="P1993" s="723" t="s">
        <v>229</v>
      </c>
      <c r="Q1993" s="870" t="s">
        <v>230</v>
      </c>
      <c r="R1993" s="723" t="s">
        <v>4370</v>
      </c>
      <c r="S1993" s="723">
        <v>6</v>
      </c>
      <c r="T1993" s="723" t="s">
        <v>5174</v>
      </c>
      <c r="U1993" s="1057">
        <v>15</v>
      </c>
      <c r="V1993" s="929">
        <v>500</v>
      </c>
      <c r="W1993" s="820">
        <v>7500</v>
      </c>
      <c r="X1993" s="1048">
        <f t="shared" si="71"/>
        <v>8400</v>
      </c>
      <c r="Y1993" s="723"/>
      <c r="Z1993" s="723">
        <v>2016</v>
      </c>
      <c r="AA1993" s="723"/>
      <c r="AB1993" s="794" t="s">
        <v>876</v>
      </c>
      <c r="AC1993" s="758"/>
      <c r="AD1993" s="758"/>
      <c r="AE1993" s="758"/>
      <c r="AF1993" s="758"/>
      <c r="AG1993" s="756" t="s">
        <v>8392</v>
      </c>
      <c r="AH1993" s="756" t="s">
        <v>794</v>
      </c>
      <c r="AI1993" s="756">
        <v>210018912</v>
      </c>
      <c r="AJ1993" s="756" t="s">
        <v>8393</v>
      </c>
      <c r="AK1993" s="1058"/>
    </row>
    <row r="1994" spans="1:37" s="192" customFormat="1" ht="100.5" customHeight="1">
      <c r="A1994" s="723" t="s">
        <v>8394</v>
      </c>
      <c r="B1994" s="790" t="s">
        <v>33</v>
      </c>
      <c r="C1994" s="723" t="s">
        <v>8390</v>
      </c>
      <c r="D1994" s="723" t="s">
        <v>6062</v>
      </c>
      <c r="E1994" s="723" t="s">
        <v>6062</v>
      </c>
      <c r="F1994" s="723" t="s">
        <v>8391</v>
      </c>
      <c r="G1994" s="723" t="str">
        <f t="shared" si="72"/>
        <v>термоусаживающаяся, самозатухающий материал, из полиэтилена, толстостенная, с подклеивающим слоем</v>
      </c>
      <c r="H1994" s="723"/>
      <c r="I1994" s="723"/>
      <c r="J1994" s="723" t="s">
        <v>38</v>
      </c>
      <c r="K1994" s="723">
        <v>0</v>
      </c>
      <c r="L1994" s="1054">
        <v>271010000</v>
      </c>
      <c r="M1994" s="1038" t="s">
        <v>127</v>
      </c>
      <c r="N1994" s="723" t="s">
        <v>2115</v>
      </c>
      <c r="O1994" s="723" t="s">
        <v>802</v>
      </c>
      <c r="P1994" s="723" t="s">
        <v>229</v>
      </c>
      <c r="Q1994" s="870" t="s">
        <v>230</v>
      </c>
      <c r="R1994" s="723" t="s">
        <v>4370</v>
      </c>
      <c r="S1994" s="723">
        <v>6</v>
      </c>
      <c r="T1994" s="723" t="s">
        <v>5174</v>
      </c>
      <c r="U1994" s="1057">
        <v>10</v>
      </c>
      <c r="V1994" s="929">
        <v>250</v>
      </c>
      <c r="W1994" s="820">
        <v>2500</v>
      </c>
      <c r="X1994" s="1048">
        <f t="shared" si="71"/>
        <v>2800.0000000000005</v>
      </c>
      <c r="Y1994" s="723"/>
      <c r="Z1994" s="723">
        <v>2016</v>
      </c>
      <c r="AA1994" s="723"/>
      <c r="AB1994" s="794" t="s">
        <v>876</v>
      </c>
      <c r="AC1994" s="758"/>
      <c r="AD1994" s="758"/>
      <c r="AE1994" s="758"/>
      <c r="AF1994" s="758"/>
      <c r="AG1994" s="756" t="s">
        <v>8395</v>
      </c>
      <c r="AH1994" s="756" t="s">
        <v>794</v>
      </c>
      <c r="AI1994" s="756">
        <v>210018911</v>
      </c>
      <c r="AJ1994" s="756" t="s">
        <v>8396</v>
      </c>
      <c r="AK1994" s="1058"/>
    </row>
    <row r="1995" spans="1:37" s="192" customFormat="1" ht="100.5" customHeight="1">
      <c r="A1995" s="723" t="s">
        <v>8397</v>
      </c>
      <c r="B1995" s="790" t="s">
        <v>33</v>
      </c>
      <c r="C1995" s="723" t="s">
        <v>8390</v>
      </c>
      <c r="D1995" s="723" t="s">
        <v>6062</v>
      </c>
      <c r="E1995" s="723" t="s">
        <v>6062</v>
      </c>
      <c r="F1995" s="723" t="s">
        <v>8391</v>
      </c>
      <c r="G1995" s="723" t="str">
        <f t="shared" si="72"/>
        <v>термоусаживающаяся, самозатухающий материал, из полиэтилена, толстостенная, с подклеивающим слоем</v>
      </c>
      <c r="H1995" s="723"/>
      <c r="I1995" s="723"/>
      <c r="J1995" s="723" t="s">
        <v>38</v>
      </c>
      <c r="K1995" s="723">
        <v>0</v>
      </c>
      <c r="L1995" s="1038">
        <v>231010000</v>
      </c>
      <c r="M1995" s="1038" t="s">
        <v>128</v>
      </c>
      <c r="N1995" s="723" t="s">
        <v>2115</v>
      </c>
      <c r="O1995" s="773" t="s">
        <v>7971</v>
      </c>
      <c r="P1995" s="723" t="s">
        <v>229</v>
      </c>
      <c r="Q1995" s="870" t="s">
        <v>230</v>
      </c>
      <c r="R1995" s="723" t="s">
        <v>4370</v>
      </c>
      <c r="S1995" s="723">
        <v>6</v>
      </c>
      <c r="T1995" s="723" t="s">
        <v>5174</v>
      </c>
      <c r="U1995" s="1057">
        <v>4</v>
      </c>
      <c r="V1995" s="929">
        <v>250</v>
      </c>
      <c r="W1995" s="820">
        <v>1000</v>
      </c>
      <c r="X1995" s="1048">
        <f t="shared" si="71"/>
        <v>1120</v>
      </c>
      <c r="Y1995" s="723"/>
      <c r="Z1995" s="723">
        <v>2016</v>
      </c>
      <c r="AA1995" s="723"/>
      <c r="AB1995" s="794" t="s">
        <v>876</v>
      </c>
      <c r="AC1995" s="758"/>
      <c r="AD1995" s="758"/>
      <c r="AE1995" s="758"/>
      <c r="AF1995" s="758"/>
      <c r="AG1995" s="756" t="s">
        <v>8398</v>
      </c>
      <c r="AH1995" s="756" t="s">
        <v>794</v>
      </c>
      <c r="AI1995" s="756">
        <v>210018911</v>
      </c>
      <c r="AJ1995" s="756" t="s">
        <v>8396</v>
      </c>
      <c r="AK1995" s="1058"/>
    </row>
    <row r="1996" spans="1:37" s="192" customFormat="1" ht="100.5" customHeight="1">
      <c r="A1996" s="723" t="s">
        <v>8399</v>
      </c>
      <c r="B1996" s="790" t="s">
        <v>33</v>
      </c>
      <c r="C1996" s="723" t="s">
        <v>8400</v>
      </c>
      <c r="D1996" s="723" t="s">
        <v>6062</v>
      </c>
      <c r="E1996" s="723" t="s">
        <v>6062</v>
      </c>
      <c r="F1996" s="723" t="s">
        <v>8401</v>
      </c>
      <c r="G1996" s="723" t="str">
        <f t="shared" si="72"/>
        <v>термоусаживающаяся, самозатухающий материал, из полиэтилена, тонкостенная, с подклеивающим слоем</v>
      </c>
      <c r="H1996" s="723"/>
      <c r="I1996" s="723"/>
      <c r="J1996" s="723" t="s">
        <v>38</v>
      </c>
      <c r="K1996" s="723">
        <v>0</v>
      </c>
      <c r="L1996" s="95">
        <v>311010000</v>
      </c>
      <c r="M1996" s="723" t="s">
        <v>342</v>
      </c>
      <c r="N1996" s="723" t="s">
        <v>2115</v>
      </c>
      <c r="O1996" s="723" t="s">
        <v>808</v>
      </c>
      <c r="P1996" s="723" t="s">
        <v>229</v>
      </c>
      <c r="Q1996" s="870" t="s">
        <v>230</v>
      </c>
      <c r="R1996" s="723" t="s">
        <v>4370</v>
      </c>
      <c r="S1996" s="723">
        <v>6</v>
      </c>
      <c r="T1996" s="723" t="s">
        <v>5174</v>
      </c>
      <c r="U1996" s="1057">
        <v>5</v>
      </c>
      <c r="V1996" s="929">
        <v>96</v>
      </c>
      <c r="W1996" s="820">
        <v>480</v>
      </c>
      <c r="X1996" s="1048">
        <f t="shared" si="71"/>
        <v>537.6</v>
      </c>
      <c r="Y1996" s="723"/>
      <c r="Z1996" s="723">
        <v>2016</v>
      </c>
      <c r="AA1996" s="723"/>
      <c r="AB1996" s="794" t="s">
        <v>876</v>
      </c>
      <c r="AC1996" s="758"/>
      <c r="AD1996" s="758"/>
      <c r="AE1996" s="758"/>
      <c r="AF1996" s="758"/>
      <c r="AG1996" s="756" t="s">
        <v>8402</v>
      </c>
      <c r="AH1996" s="756" t="s">
        <v>794</v>
      </c>
      <c r="AI1996" s="756">
        <v>210009779</v>
      </c>
      <c r="AJ1996" s="756" t="s">
        <v>8403</v>
      </c>
      <c r="AK1996" s="1058"/>
    </row>
    <row r="1997" spans="1:37" s="192" customFormat="1" ht="100.5" customHeight="1">
      <c r="A1997" s="723" t="s">
        <v>8404</v>
      </c>
      <c r="B1997" s="790" t="s">
        <v>33</v>
      </c>
      <c r="C1997" s="723" t="s">
        <v>8400</v>
      </c>
      <c r="D1997" s="723" t="s">
        <v>6062</v>
      </c>
      <c r="E1997" s="723" t="s">
        <v>6062</v>
      </c>
      <c r="F1997" s="723" t="s">
        <v>8401</v>
      </c>
      <c r="G1997" s="723" t="str">
        <f t="shared" si="72"/>
        <v>термоусаживающаяся, самозатухающий материал, из полиэтилена, тонкостенная, с подклеивающим слоем</v>
      </c>
      <c r="H1997" s="723"/>
      <c r="I1997" s="723"/>
      <c r="J1997" s="723" t="s">
        <v>38</v>
      </c>
      <c r="K1997" s="723">
        <v>0</v>
      </c>
      <c r="L1997" s="1051">
        <v>431010000</v>
      </c>
      <c r="M1997" s="1052" t="s">
        <v>129</v>
      </c>
      <c r="N1997" s="723" t="s">
        <v>2115</v>
      </c>
      <c r="O1997" s="723" t="s">
        <v>1960</v>
      </c>
      <c r="P1997" s="723" t="s">
        <v>229</v>
      </c>
      <c r="Q1997" s="870" t="s">
        <v>230</v>
      </c>
      <c r="R1997" s="723" t="s">
        <v>4370</v>
      </c>
      <c r="S1997" s="723">
        <v>796</v>
      </c>
      <c r="T1997" s="723" t="s">
        <v>232</v>
      </c>
      <c r="U1997" s="1057">
        <v>36</v>
      </c>
      <c r="V1997" s="929">
        <v>1070</v>
      </c>
      <c r="W1997" s="820">
        <v>38520</v>
      </c>
      <c r="X1997" s="1048">
        <f t="shared" si="71"/>
        <v>43142.400000000001</v>
      </c>
      <c r="Y1997" s="723"/>
      <c r="Z1997" s="723">
        <v>2016</v>
      </c>
      <c r="AA1997" s="723"/>
      <c r="AB1997" s="794" t="s">
        <v>876</v>
      </c>
      <c r="AC1997" s="758"/>
      <c r="AD1997" s="758"/>
      <c r="AE1997" s="758"/>
      <c r="AF1997" s="758"/>
      <c r="AG1997" s="756" t="s">
        <v>8405</v>
      </c>
      <c r="AH1997" s="756" t="s">
        <v>794</v>
      </c>
      <c r="AI1997" s="756">
        <v>210003848</v>
      </c>
      <c r="AJ1997" s="756" t="s">
        <v>8406</v>
      </c>
      <c r="AK1997" s="1058"/>
    </row>
    <row r="1998" spans="1:37" s="550" customFormat="1" ht="100.5" customHeight="1">
      <c r="A1998" s="843" t="s">
        <v>8407</v>
      </c>
      <c r="B1998" s="923" t="s">
        <v>33</v>
      </c>
      <c r="C1998" s="843" t="s">
        <v>8408</v>
      </c>
      <c r="D1998" s="843" t="s">
        <v>8210</v>
      </c>
      <c r="E1998" s="843" t="s">
        <v>8210</v>
      </c>
      <c r="F1998" s="843" t="s">
        <v>8409</v>
      </c>
      <c r="G1998" s="843" t="str">
        <f t="shared" si="72"/>
        <v>уплотнительная, размер 20 мм</v>
      </c>
      <c r="H1998" s="843"/>
      <c r="I1998" s="843"/>
      <c r="J1998" s="843" t="s">
        <v>1135</v>
      </c>
      <c r="K1998" s="843">
        <v>60</v>
      </c>
      <c r="L1998" s="843">
        <v>271034100</v>
      </c>
      <c r="M1998" s="843" t="s">
        <v>84</v>
      </c>
      <c r="N1998" s="843" t="s">
        <v>2115</v>
      </c>
      <c r="O1998" s="843" t="s">
        <v>790</v>
      </c>
      <c r="P1998" s="843" t="s">
        <v>229</v>
      </c>
      <c r="Q1998" s="1062" t="s">
        <v>230</v>
      </c>
      <c r="R1998" s="843" t="s">
        <v>4370</v>
      </c>
      <c r="S1998" s="843">
        <v>166</v>
      </c>
      <c r="T1998" s="843" t="s">
        <v>902</v>
      </c>
      <c r="U1998" s="1063">
        <v>15</v>
      </c>
      <c r="V1998" s="939">
        <v>4500</v>
      </c>
      <c r="W1998" s="927">
        <v>0</v>
      </c>
      <c r="X1998" s="944">
        <v>0</v>
      </c>
      <c r="Y1998" s="1151" t="s">
        <v>4270</v>
      </c>
      <c r="Z1998" s="843">
        <v>2016</v>
      </c>
      <c r="AA1998" s="843"/>
      <c r="AB1998" s="893" t="s">
        <v>876</v>
      </c>
      <c r="AC1998" s="894"/>
      <c r="AD1998" s="894"/>
      <c r="AE1998" s="894"/>
      <c r="AF1998" s="894"/>
      <c r="AG1998" s="894" t="s">
        <v>8410</v>
      </c>
      <c r="AH1998" s="894" t="s">
        <v>794</v>
      </c>
      <c r="AI1998" s="894">
        <v>210012432</v>
      </c>
      <c r="AJ1998" s="894" t="s">
        <v>8411</v>
      </c>
      <c r="AK1998" s="1064"/>
    </row>
    <row r="1999" spans="1:37" s="1243" customFormat="1" ht="99.75" customHeight="1">
      <c r="A1999" s="1201" t="s">
        <v>13756</v>
      </c>
      <c r="B1999" s="1191" t="s">
        <v>33</v>
      </c>
      <c r="C1999" s="1201" t="s">
        <v>8408</v>
      </c>
      <c r="D1999" s="1201" t="s">
        <v>8210</v>
      </c>
      <c r="E1999" s="1201" t="s">
        <v>8210</v>
      </c>
      <c r="F1999" s="1201" t="s">
        <v>8409</v>
      </c>
      <c r="G1999" s="1201" t="s">
        <v>8409</v>
      </c>
      <c r="H1999" s="1201"/>
      <c r="I1999" s="1201"/>
      <c r="J1999" s="1201" t="s">
        <v>1135</v>
      </c>
      <c r="K1999" s="1201">
        <v>60</v>
      </c>
      <c r="L1999" s="1201">
        <v>271034100</v>
      </c>
      <c r="M1999" s="1201" t="s">
        <v>84</v>
      </c>
      <c r="N1999" s="1333" t="s">
        <v>2035</v>
      </c>
      <c r="O1999" s="1201" t="s">
        <v>790</v>
      </c>
      <c r="P1999" s="1201" t="s">
        <v>229</v>
      </c>
      <c r="Q1999" s="1256" t="s">
        <v>230</v>
      </c>
      <c r="R1999" s="1201" t="s">
        <v>4370</v>
      </c>
      <c r="S1999" s="1201">
        <v>166</v>
      </c>
      <c r="T1999" s="1201" t="s">
        <v>902</v>
      </c>
      <c r="U1999" s="1347">
        <v>15</v>
      </c>
      <c r="V1999" s="1257">
        <v>4500</v>
      </c>
      <c r="W1999" s="1276">
        <v>67500</v>
      </c>
      <c r="X1999" s="1327">
        <v>75600</v>
      </c>
      <c r="Y1999" s="1262"/>
      <c r="Z1999" s="1201">
        <v>2016</v>
      </c>
      <c r="AA1999" s="1351">
        <v>11.22</v>
      </c>
      <c r="AB1999" s="1259" t="s">
        <v>876</v>
      </c>
      <c r="AC1999" s="1260"/>
      <c r="AD1999" s="1260"/>
      <c r="AE1999" s="1260"/>
      <c r="AF1999" s="1260"/>
      <c r="AG1999" s="1180" t="s">
        <v>8410</v>
      </c>
      <c r="AH1999" s="1180" t="s">
        <v>794</v>
      </c>
      <c r="AI1999" s="1180">
        <v>210012432</v>
      </c>
      <c r="AJ1999" s="1180" t="s">
        <v>8411</v>
      </c>
      <c r="AK1999" s="1183" t="s">
        <v>13747</v>
      </c>
    </row>
    <row r="2000" spans="1:37" s="192" customFormat="1" ht="100.5" customHeight="1">
      <c r="A2000" s="723" t="s">
        <v>8412</v>
      </c>
      <c r="B2000" s="790" t="s">
        <v>33</v>
      </c>
      <c r="C2000" s="818" t="s">
        <v>8413</v>
      </c>
      <c r="D2000" s="818" t="s">
        <v>8414</v>
      </c>
      <c r="E2000" s="818" t="s">
        <v>8414</v>
      </c>
      <c r="F2000" s="818" t="s">
        <v>8415</v>
      </c>
      <c r="G2000" s="818" t="s">
        <v>8415</v>
      </c>
      <c r="H2000" s="818"/>
      <c r="I2000" s="818"/>
      <c r="J2000" s="773" t="s">
        <v>227</v>
      </c>
      <c r="K2000" s="773">
        <v>0</v>
      </c>
      <c r="L2000" s="790">
        <v>711000000</v>
      </c>
      <c r="M2000" s="809" t="s">
        <v>73</v>
      </c>
      <c r="N2000" s="773" t="s">
        <v>2115</v>
      </c>
      <c r="O2000" s="773" t="s">
        <v>8416</v>
      </c>
      <c r="P2000" s="773" t="s">
        <v>229</v>
      </c>
      <c r="Q2000" s="773" t="s">
        <v>8417</v>
      </c>
      <c r="R2000" s="723" t="s">
        <v>4370</v>
      </c>
      <c r="S2000" s="773">
        <v>166</v>
      </c>
      <c r="T2000" s="773" t="s">
        <v>902</v>
      </c>
      <c r="U2000" s="1056">
        <v>300000</v>
      </c>
      <c r="V2000" s="1056">
        <v>160</v>
      </c>
      <c r="W2000" s="1359">
        <v>48000000</v>
      </c>
      <c r="X2000" s="1056">
        <f>W2000*1.12</f>
        <v>53760000.000000007</v>
      </c>
      <c r="Y2000" s="808"/>
      <c r="Z2000" s="773">
        <v>2016</v>
      </c>
      <c r="AA2000" s="773"/>
      <c r="AB2000" s="794" t="s">
        <v>876</v>
      </c>
      <c r="AC2000" s="758"/>
      <c r="AD2000" s="758"/>
      <c r="AE2000" s="758"/>
      <c r="AF2000" s="758"/>
      <c r="AG2000" s="758" t="s">
        <v>8418</v>
      </c>
      <c r="AH2000" s="758" t="s">
        <v>794</v>
      </c>
      <c r="AI2000" s="758">
        <v>210003608</v>
      </c>
      <c r="AJ2000" s="758" t="s">
        <v>8419</v>
      </c>
      <c r="AK2000" s="758"/>
    </row>
    <row r="2001" spans="1:37" s="192" customFormat="1" ht="100.5" customHeight="1">
      <c r="A2001" s="723" t="s">
        <v>8420</v>
      </c>
      <c r="B2001" s="790" t="s">
        <v>33</v>
      </c>
      <c r="C2001" s="723" t="s">
        <v>8413</v>
      </c>
      <c r="D2001" s="723" t="s">
        <v>8414</v>
      </c>
      <c r="E2001" s="723" t="s">
        <v>8414</v>
      </c>
      <c r="F2001" s="723" t="s">
        <v>8415</v>
      </c>
      <c r="G2001" s="723" t="s">
        <v>8415</v>
      </c>
      <c r="H2001" s="723"/>
      <c r="I2001" s="723"/>
      <c r="J2001" s="773" t="s">
        <v>227</v>
      </c>
      <c r="K2001" s="723">
        <v>0</v>
      </c>
      <c r="L2001" s="790">
        <v>711000000</v>
      </c>
      <c r="M2001" s="809" t="s">
        <v>73</v>
      </c>
      <c r="N2001" s="773" t="s">
        <v>2115</v>
      </c>
      <c r="O2001" s="773" t="s">
        <v>8421</v>
      </c>
      <c r="P2001" s="773" t="s">
        <v>229</v>
      </c>
      <c r="Q2001" s="773" t="s">
        <v>8417</v>
      </c>
      <c r="R2001" s="723" t="s">
        <v>4370</v>
      </c>
      <c r="S2001" s="723">
        <v>166</v>
      </c>
      <c r="T2001" s="723" t="s">
        <v>902</v>
      </c>
      <c r="U2001" s="929">
        <v>60000</v>
      </c>
      <c r="V2001" s="929">
        <v>160</v>
      </c>
      <c r="W2001" s="1359">
        <v>9600000</v>
      </c>
      <c r="X2001" s="1056">
        <f t="shared" ref="X2001" si="73">W2001*1.12</f>
        <v>10752000.000000002</v>
      </c>
      <c r="Y2001" s="723"/>
      <c r="Z2001" s="723">
        <v>2016</v>
      </c>
      <c r="AA2001" s="723"/>
      <c r="AB2001" s="794" t="s">
        <v>876</v>
      </c>
      <c r="AC2001" s="758"/>
      <c r="AD2001" s="756"/>
      <c r="AE2001" s="756"/>
      <c r="AF2001" s="756"/>
      <c r="AG2001" s="758" t="s">
        <v>8422</v>
      </c>
      <c r="AH2001" s="756" t="s">
        <v>794</v>
      </c>
      <c r="AI2001" s="756">
        <v>210003608</v>
      </c>
      <c r="AJ2001" s="756" t="s">
        <v>8419</v>
      </c>
      <c r="AK2001" s="756"/>
    </row>
    <row r="2002" spans="1:37" s="192" customFormat="1" ht="100.5" customHeight="1">
      <c r="A2002" s="723" t="s">
        <v>8423</v>
      </c>
      <c r="B2002" s="723" t="s">
        <v>33</v>
      </c>
      <c r="C2002" s="723" t="s">
        <v>8424</v>
      </c>
      <c r="D2002" s="723" t="s">
        <v>4374</v>
      </c>
      <c r="E2002" s="723" t="str">
        <f>D2002</f>
        <v>Костюм (комплект)</v>
      </c>
      <c r="F2002" s="723" t="s">
        <v>8425</v>
      </c>
      <c r="G2002" s="723" t="str">
        <f>F2002</f>
        <v>для защиты от искр и брызг расплавленного металла, мужской, из брезентовый ткани, состоит из куртки и полукомбинезона</v>
      </c>
      <c r="H2002" s="723"/>
      <c r="I2002" s="723"/>
      <c r="J2002" s="723" t="s">
        <v>227</v>
      </c>
      <c r="K2002" s="723">
        <v>80</v>
      </c>
      <c r="L2002" s="748">
        <v>711000000</v>
      </c>
      <c r="M2002" s="749" t="s">
        <v>73</v>
      </c>
      <c r="N2002" s="723" t="s">
        <v>2115</v>
      </c>
      <c r="O2002" s="809" t="s">
        <v>4668</v>
      </c>
      <c r="P2002" s="723" t="s">
        <v>229</v>
      </c>
      <c r="Q2002" s="870" t="s">
        <v>230</v>
      </c>
      <c r="R2002" s="723" t="s">
        <v>2856</v>
      </c>
      <c r="S2002" s="723">
        <v>839</v>
      </c>
      <c r="T2002" s="723" t="s">
        <v>997</v>
      </c>
      <c r="U2002" s="785">
        <v>1</v>
      </c>
      <c r="V2002" s="785">
        <v>14000</v>
      </c>
      <c r="W2002" s="1371">
        <v>14000</v>
      </c>
      <c r="X2002" s="785">
        <v>15680</v>
      </c>
      <c r="Y2002" s="723" t="s">
        <v>4270</v>
      </c>
      <c r="Z2002" s="723">
        <v>2016</v>
      </c>
      <c r="AA2002" s="723"/>
      <c r="AB2002" s="756" t="s">
        <v>876</v>
      </c>
      <c r="AC2002" s="756"/>
      <c r="AD2002" s="756"/>
      <c r="AE2002" s="756"/>
      <c r="AF2002" s="756"/>
      <c r="AG2002" s="756" t="s">
        <v>8426</v>
      </c>
      <c r="AH2002" s="756" t="s">
        <v>794</v>
      </c>
      <c r="AI2002" s="756">
        <v>210000618</v>
      </c>
      <c r="AJ2002" s="756" t="s">
        <v>8427</v>
      </c>
      <c r="AK2002" s="803"/>
    </row>
    <row r="2003" spans="1:37" s="192" customFormat="1" ht="100.5" customHeight="1">
      <c r="A2003" s="723" t="s">
        <v>8428</v>
      </c>
      <c r="B2003" s="723" t="s">
        <v>33</v>
      </c>
      <c r="C2003" s="723" t="s">
        <v>8429</v>
      </c>
      <c r="D2003" s="723" t="s">
        <v>4374</v>
      </c>
      <c r="E2003" s="723" t="str">
        <f t="shared" ref="E2003:E2080" si="74">D2003</f>
        <v>Костюм (комплект)</v>
      </c>
      <c r="F2003" s="723" t="s">
        <v>8430</v>
      </c>
      <c r="G2003" s="723" t="str">
        <f t="shared" ref="G2003:G2080" si="75">F2003</f>
        <v>спецодежда влагозащитная, мужской, из брезентовой ткани, состоит из куртки и брюк, ГОСТ 27653-88</v>
      </c>
      <c r="H2003" s="723"/>
      <c r="I2003" s="723"/>
      <c r="J2003" s="723" t="s">
        <v>227</v>
      </c>
      <c r="K2003" s="723">
        <v>80</v>
      </c>
      <c r="L2003" s="748">
        <v>711000000</v>
      </c>
      <c r="M2003" s="749" t="s">
        <v>73</v>
      </c>
      <c r="N2003" s="723" t="s">
        <v>2115</v>
      </c>
      <c r="O2003" s="723" t="s">
        <v>236</v>
      </c>
      <c r="P2003" s="723" t="s">
        <v>229</v>
      </c>
      <c r="Q2003" s="870" t="s">
        <v>230</v>
      </c>
      <c r="R2003" s="723" t="s">
        <v>2856</v>
      </c>
      <c r="S2003" s="723">
        <v>839</v>
      </c>
      <c r="T2003" s="723" t="s">
        <v>997</v>
      </c>
      <c r="U2003" s="785">
        <v>3</v>
      </c>
      <c r="V2003" s="785">
        <v>14000</v>
      </c>
      <c r="W2003" s="1371">
        <v>42000</v>
      </c>
      <c r="X2003" s="785">
        <v>47040</v>
      </c>
      <c r="Y2003" s="723" t="s">
        <v>4270</v>
      </c>
      <c r="Z2003" s="723">
        <v>2016</v>
      </c>
      <c r="AA2003" s="723"/>
      <c r="AB2003" s="756" t="s">
        <v>876</v>
      </c>
      <c r="AC2003" s="756"/>
      <c r="AD2003" s="756"/>
      <c r="AE2003" s="756"/>
      <c r="AF2003" s="756"/>
      <c r="AG2003" s="756" t="s">
        <v>8431</v>
      </c>
      <c r="AH2003" s="756" t="s">
        <v>794</v>
      </c>
      <c r="AI2003" s="756">
        <v>210000618</v>
      </c>
      <c r="AJ2003" s="756" t="s">
        <v>8427</v>
      </c>
      <c r="AK2003" s="803"/>
    </row>
    <row r="2004" spans="1:37" s="192" customFormat="1" ht="100.5" customHeight="1">
      <c r="A2004" s="723" t="s">
        <v>8432</v>
      </c>
      <c r="B2004" s="723" t="s">
        <v>33</v>
      </c>
      <c r="C2004" s="723" t="s">
        <v>8429</v>
      </c>
      <c r="D2004" s="723" t="s">
        <v>4374</v>
      </c>
      <c r="E2004" s="723" t="str">
        <f t="shared" si="74"/>
        <v>Костюм (комплект)</v>
      </c>
      <c r="F2004" s="723" t="s">
        <v>8430</v>
      </c>
      <c r="G2004" s="723" t="str">
        <f t="shared" si="75"/>
        <v>спецодежда влагозащитная, мужской, из брезентовой ткани, состоит из куртки и брюк, ГОСТ 27653-88</v>
      </c>
      <c r="H2004" s="723"/>
      <c r="I2004" s="723"/>
      <c r="J2004" s="723" t="s">
        <v>227</v>
      </c>
      <c r="K2004" s="723">
        <v>80</v>
      </c>
      <c r="L2004" s="748">
        <v>711000000</v>
      </c>
      <c r="M2004" s="749" t="s">
        <v>73</v>
      </c>
      <c r="N2004" s="723" t="s">
        <v>2115</v>
      </c>
      <c r="O2004" s="723" t="s">
        <v>236</v>
      </c>
      <c r="P2004" s="723" t="s">
        <v>229</v>
      </c>
      <c r="Q2004" s="870" t="s">
        <v>230</v>
      </c>
      <c r="R2004" s="723" t="s">
        <v>2856</v>
      </c>
      <c r="S2004" s="723">
        <v>839</v>
      </c>
      <c r="T2004" s="723" t="s">
        <v>997</v>
      </c>
      <c r="U2004" s="785">
        <v>2</v>
      </c>
      <c r="V2004" s="785">
        <v>14000</v>
      </c>
      <c r="W2004" s="1371">
        <v>28000</v>
      </c>
      <c r="X2004" s="785">
        <v>31360</v>
      </c>
      <c r="Y2004" s="723" t="s">
        <v>4270</v>
      </c>
      <c r="Z2004" s="723">
        <v>2016</v>
      </c>
      <c r="AA2004" s="723"/>
      <c r="AB2004" s="756" t="s">
        <v>876</v>
      </c>
      <c r="AC2004" s="756"/>
      <c r="AD2004" s="756"/>
      <c r="AE2004" s="756"/>
      <c r="AF2004" s="756"/>
      <c r="AG2004" s="756" t="s">
        <v>8431</v>
      </c>
      <c r="AH2004" s="756" t="s">
        <v>794</v>
      </c>
      <c r="AI2004" s="756">
        <v>210000619</v>
      </c>
      <c r="AJ2004" s="756" t="s">
        <v>8433</v>
      </c>
      <c r="AK2004" s="803"/>
    </row>
    <row r="2005" spans="1:37" s="192" customFormat="1" ht="100.5" customHeight="1">
      <c r="A2005" s="723" t="s">
        <v>8434</v>
      </c>
      <c r="B2005" s="723" t="s">
        <v>33</v>
      </c>
      <c r="C2005" s="723" t="s">
        <v>8424</v>
      </c>
      <c r="D2005" s="723" t="s">
        <v>4374</v>
      </c>
      <c r="E2005" s="723" t="str">
        <f t="shared" si="74"/>
        <v>Костюм (комплект)</v>
      </c>
      <c r="F2005" s="723" t="s">
        <v>8425</v>
      </c>
      <c r="G2005" s="723" t="str">
        <f t="shared" si="75"/>
        <v>для защиты от искр и брызг расплавленного металла, мужской, из брезентовый ткани, состоит из куртки и полукомбинезона</v>
      </c>
      <c r="H2005" s="723"/>
      <c r="I2005" s="723"/>
      <c r="J2005" s="723" t="s">
        <v>227</v>
      </c>
      <c r="K2005" s="723">
        <v>80</v>
      </c>
      <c r="L2005" s="748">
        <v>711000000</v>
      </c>
      <c r="M2005" s="749" t="s">
        <v>73</v>
      </c>
      <c r="N2005" s="723" t="s">
        <v>2115</v>
      </c>
      <c r="O2005" s="723" t="s">
        <v>802</v>
      </c>
      <c r="P2005" s="723" t="s">
        <v>229</v>
      </c>
      <c r="Q2005" s="870" t="s">
        <v>230</v>
      </c>
      <c r="R2005" s="723" t="s">
        <v>2856</v>
      </c>
      <c r="S2005" s="723">
        <v>839</v>
      </c>
      <c r="T2005" s="723" t="s">
        <v>997</v>
      </c>
      <c r="U2005" s="785">
        <v>4</v>
      </c>
      <c r="V2005" s="785">
        <v>14000</v>
      </c>
      <c r="W2005" s="1371">
        <v>56000</v>
      </c>
      <c r="X2005" s="785">
        <v>62720</v>
      </c>
      <c r="Y2005" s="723" t="s">
        <v>4270</v>
      </c>
      <c r="Z2005" s="723">
        <v>2016</v>
      </c>
      <c r="AA2005" s="723"/>
      <c r="AB2005" s="756" t="s">
        <v>876</v>
      </c>
      <c r="AC2005" s="756"/>
      <c r="AD2005" s="756"/>
      <c r="AE2005" s="756"/>
      <c r="AF2005" s="756"/>
      <c r="AG2005" s="756" t="s">
        <v>8435</v>
      </c>
      <c r="AH2005" s="756" t="s">
        <v>794</v>
      </c>
      <c r="AI2005" s="756">
        <v>210000646</v>
      </c>
      <c r="AJ2005" s="756" t="s">
        <v>8436</v>
      </c>
      <c r="AK2005" s="803"/>
    </row>
    <row r="2006" spans="1:37" s="192" customFormat="1" ht="100.5" customHeight="1">
      <c r="A2006" s="723" t="s">
        <v>8437</v>
      </c>
      <c r="B2006" s="723" t="s">
        <v>33</v>
      </c>
      <c r="C2006" s="723" t="s">
        <v>8429</v>
      </c>
      <c r="D2006" s="723" t="s">
        <v>4374</v>
      </c>
      <c r="E2006" s="723" t="str">
        <f t="shared" si="74"/>
        <v>Костюм (комплект)</v>
      </c>
      <c r="F2006" s="723" t="s">
        <v>8430</v>
      </c>
      <c r="G2006" s="723" t="str">
        <f t="shared" si="75"/>
        <v>спецодежда влагозащитная, мужской, из брезентовой ткани, состоит из куртки и брюк, ГОСТ 27653-88</v>
      </c>
      <c r="H2006" s="723"/>
      <c r="I2006" s="723"/>
      <c r="J2006" s="723" t="s">
        <v>227</v>
      </c>
      <c r="K2006" s="723">
        <v>80</v>
      </c>
      <c r="L2006" s="748">
        <v>711000000</v>
      </c>
      <c r="M2006" s="749" t="s">
        <v>73</v>
      </c>
      <c r="N2006" s="723" t="s">
        <v>2115</v>
      </c>
      <c r="O2006" s="723" t="s">
        <v>236</v>
      </c>
      <c r="P2006" s="723" t="s">
        <v>229</v>
      </c>
      <c r="Q2006" s="870" t="s">
        <v>230</v>
      </c>
      <c r="R2006" s="723" t="s">
        <v>2856</v>
      </c>
      <c r="S2006" s="723">
        <v>839</v>
      </c>
      <c r="T2006" s="723" t="s">
        <v>997</v>
      </c>
      <c r="U2006" s="785">
        <v>1</v>
      </c>
      <c r="V2006" s="785">
        <v>14000</v>
      </c>
      <c r="W2006" s="1371">
        <v>14000</v>
      </c>
      <c r="X2006" s="785">
        <v>15680</v>
      </c>
      <c r="Y2006" s="723" t="s">
        <v>4270</v>
      </c>
      <c r="Z2006" s="723">
        <v>2016</v>
      </c>
      <c r="AA2006" s="723"/>
      <c r="AB2006" s="756" t="s">
        <v>876</v>
      </c>
      <c r="AC2006" s="756"/>
      <c r="AD2006" s="756"/>
      <c r="AE2006" s="756"/>
      <c r="AF2006" s="756"/>
      <c r="AG2006" s="756" t="s">
        <v>8431</v>
      </c>
      <c r="AH2006" s="756" t="s">
        <v>794</v>
      </c>
      <c r="AI2006" s="756">
        <v>210000646</v>
      </c>
      <c r="AJ2006" s="756" t="s">
        <v>8436</v>
      </c>
      <c r="AK2006" s="803"/>
    </row>
    <row r="2007" spans="1:37" s="192" customFormat="1" ht="100.5" customHeight="1">
      <c r="A2007" s="723" t="s">
        <v>8438</v>
      </c>
      <c r="B2007" s="723" t="s">
        <v>33</v>
      </c>
      <c r="C2007" s="723" t="s">
        <v>8429</v>
      </c>
      <c r="D2007" s="723" t="s">
        <v>4374</v>
      </c>
      <c r="E2007" s="723" t="str">
        <f t="shared" si="74"/>
        <v>Костюм (комплект)</v>
      </c>
      <c r="F2007" s="723" t="s">
        <v>8430</v>
      </c>
      <c r="G2007" s="723" t="str">
        <f t="shared" si="75"/>
        <v>спецодежда влагозащитная, мужской, из брезентовой ткани, состоит из куртки и брюк, ГОСТ 27653-88</v>
      </c>
      <c r="H2007" s="723"/>
      <c r="I2007" s="723"/>
      <c r="J2007" s="723" t="s">
        <v>227</v>
      </c>
      <c r="K2007" s="723">
        <v>80</v>
      </c>
      <c r="L2007" s="748">
        <v>711000000</v>
      </c>
      <c r="M2007" s="749" t="s">
        <v>73</v>
      </c>
      <c r="N2007" s="723" t="s">
        <v>2115</v>
      </c>
      <c r="O2007" s="809" t="s">
        <v>4671</v>
      </c>
      <c r="P2007" s="723" t="s">
        <v>229</v>
      </c>
      <c r="Q2007" s="870" t="s">
        <v>230</v>
      </c>
      <c r="R2007" s="723" t="s">
        <v>2856</v>
      </c>
      <c r="S2007" s="723">
        <v>839</v>
      </c>
      <c r="T2007" s="723" t="s">
        <v>997</v>
      </c>
      <c r="U2007" s="785">
        <v>2</v>
      </c>
      <c r="V2007" s="785">
        <v>14000</v>
      </c>
      <c r="W2007" s="1371">
        <v>28000</v>
      </c>
      <c r="X2007" s="785">
        <v>31360</v>
      </c>
      <c r="Y2007" s="723" t="s">
        <v>4270</v>
      </c>
      <c r="Z2007" s="723">
        <v>2016</v>
      </c>
      <c r="AA2007" s="723"/>
      <c r="AB2007" s="756" t="s">
        <v>876</v>
      </c>
      <c r="AC2007" s="756"/>
      <c r="AD2007" s="756"/>
      <c r="AE2007" s="756"/>
      <c r="AF2007" s="756"/>
      <c r="AG2007" s="756" t="s">
        <v>8439</v>
      </c>
      <c r="AH2007" s="756" t="s">
        <v>794</v>
      </c>
      <c r="AI2007" s="756">
        <v>210000655</v>
      </c>
      <c r="AJ2007" s="756" t="s">
        <v>8440</v>
      </c>
      <c r="AK2007" s="803"/>
    </row>
    <row r="2008" spans="1:37" s="192" customFormat="1" ht="100.5" customHeight="1">
      <c r="A2008" s="723" t="s">
        <v>8441</v>
      </c>
      <c r="B2008" s="723" t="s">
        <v>33</v>
      </c>
      <c r="C2008" s="723" t="s">
        <v>8424</v>
      </c>
      <c r="D2008" s="723" t="s">
        <v>4374</v>
      </c>
      <c r="E2008" s="723" t="str">
        <f t="shared" si="74"/>
        <v>Костюм (комплект)</v>
      </c>
      <c r="F2008" s="723" t="s">
        <v>8425</v>
      </c>
      <c r="G2008" s="723" t="str">
        <f t="shared" si="75"/>
        <v>для защиты от искр и брызг расплавленного металла, мужской, из брезентовый ткани, состоит из куртки и полукомбинезона</v>
      </c>
      <c r="H2008" s="723"/>
      <c r="I2008" s="723"/>
      <c r="J2008" s="723" t="s">
        <v>227</v>
      </c>
      <c r="K2008" s="723">
        <v>60</v>
      </c>
      <c r="L2008" s="748">
        <v>711000000</v>
      </c>
      <c r="M2008" s="749" t="s">
        <v>73</v>
      </c>
      <c r="N2008" s="723" t="s">
        <v>2115</v>
      </c>
      <c r="O2008" s="723" t="s">
        <v>4706</v>
      </c>
      <c r="P2008" s="723" t="s">
        <v>229</v>
      </c>
      <c r="Q2008" s="870" t="s">
        <v>230</v>
      </c>
      <c r="R2008" s="723" t="s">
        <v>2856</v>
      </c>
      <c r="S2008" s="723">
        <v>839</v>
      </c>
      <c r="T2008" s="723" t="s">
        <v>997</v>
      </c>
      <c r="U2008" s="785">
        <v>7</v>
      </c>
      <c r="V2008" s="785">
        <v>20400</v>
      </c>
      <c r="W2008" s="1371">
        <v>142800</v>
      </c>
      <c r="X2008" s="785">
        <v>159936</v>
      </c>
      <c r="Y2008" s="723" t="s">
        <v>4270</v>
      </c>
      <c r="Z2008" s="723">
        <v>2016</v>
      </c>
      <c r="AA2008" s="723"/>
      <c r="AB2008" s="756" t="s">
        <v>876</v>
      </c>
      <c r="AC2008" s="756"/>
      <c r="AD2008" s="756"/>
      <c r="AE2008" s="756"/>
      <c r="AF2008" s="756"/>
      <c r="AG2008" s="756" t="s">
        <v>8442</v>
      </c>
      <c r="AH2008" s="756" t="s">
        <v>794</v>
      </c>
      <c r="AI2008" s="756">
        <v>210000661</v>
      </c>
      <c r="AJ2008" s="756" t="s">
        <v>8443</v>
      </c>
      <c r="AK2008" s="803"/>
    </row>
    <row r="2009" spans="1:37" s="192" customFormat="1" ht="100.5" customHeight="1">
      <c r="A2009" s="723" t="s">
        <v>8444</v>
      </c>
      <c r="B2009" s="723" t="s">
        <v>33</v>
      </c>
      <c r="C2009" s="723" t="s">
        <v>8424</v>
      </c>
      <c r="D2009" s="723" t="s">
        <v>4374</v>
      </c>
      <c r="E2009" s="723" t="str">
        <f t="shared" si="74"/>
        <v>Костюм (комплект)</v>
      </c>
      <c r="F2009" s="723" t="s">
        <v>8425</v>
      </c>
      <c r="G2009" s="723" t="str">
        <f t="shared" si="75"/>
        <v>для защиты от искр и брызг расплавленного металла, мужской, из брезентовый ткани, состоит из куртки и полукомбинезона</v>
      </c>
      <c r="H2009" s="723"/>
      <c r="I2009" s="723"/>
      <c r="J2009" s="723" t="s">
        <v>227</v>
      </c>
      <c r="K2009" s="723">
        <v>60</v>
      </c>
      <c r="L2009" s="748">
        <v>711000000</v>
      </c>
      <c r="M2009" s="749" t="s">
        <v>73</v>
      </c>
      <c r="N2009" s="723" t="s">
        <v>2115</v>
      </c>
      <c r="O2009" s="809" t="s">
        <v>4692</v>
      </c>
      <c r="P2009" s="723" t="s">
        <v>229</v>
      </c>
      <c r="Q2009" s="870" t="s">
        <v>230</v>
      </c>
      <c r="R2009" s="723" t="s">
        <v>2856</v>
      </c>
      <c r="S2009" s="723">
        <v>839</v>
      </c>
      <c r="T2009" s="723" t="s">
        <v>997</v>
      </c>
      <c r="U2009" s="785">
        <v>4</v>
      </c>
      <c r="V2009" s="785">
        <v>20400</v>
      </c>
      <c r="W2009" s="1371">
        <v>81600</v>
      </c>
      <c r="X2009" s="785">
        <v>91392</v>
      </c>
      <c r="Y2009" s="723" t="s">
        <v>4270</v>
      </c>
      <c r="Z2009" s="723">
        <v>2016</v>
      </c>
      <c r="AA2009" s="723"/>
      <c r="AB2009" s="756" t="s">
        <v>876</v>
      </c>
      <c r="AC2009" s="756"/>
      <c r="AD2009" s="756"/>
      <c r="AE2009" s="756"/>
      <c r="AF2009" s="756"/>
      <c r="AG2009" s="756" t="s">
        <v>8445</v>
      </c>
      <c r="AH2009" s="756" t="s">
        <v>794</v>
      </c>
      <c r="AI2009" s="756">
        <v>210000661</v>
      </c>
      <c r="AJ2009" s="756" t="s">
        <v>8443</v>
      </c>
      <c r="AK2009" s="803"/>
    </row>
    <row r="2010" spans="1:37" s="192" customFormat="1" ht="100.5" customHeight="1">
      <c r="A2010" s="723" t="s">
        <v>8446</v>
      </c>
      <c r="B2010" s="723" t="s">
        <v>33</v>
      </c>
      <c r="C2010" s="723" t="s">
        <v>8424</v>
      </c>
      <c r="D2010" s="723" t="s">
        <v>4374</v>
      </c>
      <c r="E2010" s="723" t="str">
        <f t="shared" si="74"/>
        <v>Костюм (комплект)</v>
      </c>
      <c r="F2010" s="723" t="s">
        <v>8425</v>
      </c>
      <c r="G2010" s="723" t="str">
        <f t="shared" si="75"/>
        <v>для защиты от искр и брызг расплавленного металла, мужской, из брезентовый ткани, состоит из куртки и полукомбинезона</v>
      </c>
      <c r="H2010" s="723"/>
      <c r="I2010" s="723"/>
      <c r="J2010" s="723" t="s">
        <v>227</v>
      </c>
      <c r="K2010" s="723">
        <v>60</v>
      </c>
      <c r="L2010" s="748">
        <v>711000000</v>
      </c>
      <c r="M2010" s="749" t="s">
        <v>73</v>
      </c>
      <c r="N2010" s="723" t="s">
        <v>2115</v>
      </c>
      <c r="O2010" s="809" t="s">
        <v>4668</v>
      </c>
      <c r="P2010" s="723" t="s">
        <v>229</v>
      </c>
      <c r="Q2010" s="870" t="s">
        <v>230</v>
      </c>
      <c r="R2010" s="723" t="s">
        <v>2856</v>
      </c>
      <c r="S2010" s="723">
        <v>839</v>
      </c>
      <c r="T2010" s="723" t="s">
        <v>997</v>
      </c>
      <c r="U2010" s="785">
        <v>5</v>
      </c>
      <c r="V2010" s="785">
        <v>20400</v>
      </c>
      <c r="W2010" s="1371">
        <v>102000</v>
      </c>
      <c r="X2010" s="785">
        <v>114240</v>
      </c>
      <c r="Y2010" s="723" t="s">
        <v>4270</v>
      </c>
      <c r="Z2010" s="723">
        <v>2016</v>
      </c>
      <c r="AA2010" s="723"/>
      <c r="AB2010" s="756" t="s">
        <v>876</v>
      </c>
      <c r="AC2010" s="756"/>
      <c r="AD2010" s="756"/>
      <c r="AE2010" s="756"/>
      <c r="AF2010" s="756"/>
      <c r="AG2010" s="756" t="s">
        <v>8447</v>
      </c>
      <c r="AH2010" s="756" t="s">
        <v>794</v>
      </c>
      <c r="AI2010" s="756">
        <v>210000663</v>
      </c>
      <c r="AJ2010" s="756" t="s">
        <v>8448</v>
      </c>
      <c r="AK2010" s="803"/>
    </row>
    <row r="2011" spans="1:37" s="192" customFormat="1" ht="100.5" customHeight="1">
      <c r="A2011" s="723" t="s">
        <v>8449</v>
      </c>
      <c r="B2011" s="723" t="s">
        <v>33</v>
      </c>
      <c r="C2011" s="723" t="s">
        <v>8424</v>
      </c>
      <c r="D2011" s="723" t="s">
        <v>4374</v>
      </c>
      <c r="E2011" s="723" t="str">
        <f t="shared" si="74"/>
        <v>Костюм (комплект)</v>
      </c>
      <c r="F2011" s="723" t="s">
        <v>8425</v>
      </c>
      <c r="G2011" s="723" t="str">
        <f t="shared" si="75"/>
        <v>для защиты от искр и брызг расплавленного металла, мужской, из брезентовый ткани, состоит из куртки и полукомбинезона</v>
      </c>
      <c r="H2011" s="723"/>
      <c r="I2011" s="723"/>
      <c r="J2011" s="723" t="s">
        <v>227</v>
      </c>
      <c r="K2011" s="723">
        <v>60</v>
      </c>
      <c r="L2011" s="748">
        <v>711000000</v>
      </c>
      <c r="M2011" s="749" t="s">
        <v>73</v>
      </c>
      <c r="N2011" s="723" t="s">
        <v>2115</v>
      </c>
      <c r="O2011" s="809" t="s">
        <v>4692</v>
      </c>
      <c r="P2011" s="723" t="s">
        <v>229</v>
      </c>
      <c r="Q2011" s="870" t="s">
        <v>230</v>
      </c>
      <c r="R2011" s="723" t="s">
        <v>2856</v>
      </c>
      <c r="S2011" s="723">
        <v>839</v>
      </c>
      <c r="T2011" s="723" t="s">
        <v>997</v>
      </c>
      <c r="U2011" s="785">
        <v>8</v>
      </c>
      <c r="V2011" s="785">
        <v>20400</v>
      </c>
      <c r="W2011" s="1371">
        <v>163200</v>
      </c>
      <c r="X2011" s="785">
        <v>182784</v>
      </c>
      <c r="Y2011" s="723" t="s">
        <v>4270</v>
      </c>
      <c r="Z2011" s="723">
        <v>2016</v>
      </c>
      <c r="AA2011" s="723"/>
      <c r="AB2011" s="756" t="s">
        <v>876</v>
      </c>
      <c r="AC2011" s="756"/>
      <c r="AD2011" s="756"/>
      <c r="AE2011" s="756"/>
      <c r="AF2011" s="756"/>
      <c r="AG2011" s="756" t="s">
        <v>8445</v>
      </c>
      <c r="AH2011" s="756" t="s">
        <v>794</v>
      </c>
      <c r="AI2011" s="756">
        <v>210000663</v>
      </c>
      <c r="AJ2011" s="756" t="s">
        <v>8448</v>
      </c>
      <c r="AK2011" s="803"/>
    </row>
    <row r="2012" spans="1:37" s="192" customFormat="1" ht="100.5" customHeight="1">
      <c r="A2012" s="723" t="s">
        <v>8450</v>
      </c>
      <c r="B2012" s="723" t="s">
        <v>33</v>
      </c>
      <c r="C2012" s="723" t="s">
        <v>8451</v>
      </c>
      <c r="D2012" s="723" t="s">
        <v>8452</v>
      </c>
      <c r="E2012" s="723" t="str">
        <f t="shared" si="74"/>
        <v>Халат</v>
      </c>
      <c r="F2012" s="723" t="s">
        <v>8453</v>
      </c>
      <c r="G2012" s="723" t="str">
        <f t="shared" si="75"/>
        <v>мужской, спецодежда влагозащитная, из  хлопчатобумажной  ткани, ГОСТ 12.4.103-83</v>
      </c>
      <c r="H2012" s="723"/>
      <c r="I2012" s="723"/>
      <c r="J2012" s="723" t="s">
        <v>1135</v>
      </c>
      <c r="K2012" s="723">
        <v>50</v>
      </c>
      <c r="L2012" s="762">
        <v>471010000</v>
      </c>
      <c r="M2012" s="1003" t="s">
        <v>125</v>
      </c>
      <c r="N2012" s="723" t="s">
        <v>2115</v>
      </c>
      <c r="O2012" s="723" t="s">
        <v>236</v>
      </c>
      <c r="P2012" s="723" t="s">
        <v>229</v>
      </c>
      <c r="Q2012" s="870" t="s">
        <v>230</v>
      </c>
      <c r="R2012" s="723" t="s">
        <v>2856</v>
      </c>
      <c r="S2012" s="723">
        <v>796</v>
      </c>
      <c r="T2012" s="723" t="s">
        <v>232</v>
      </c>
      <c r="U2012" s="785">
        <v>1</v>
      </c>
      <c r="V2012" s="785">
        <v>4000</v>
      </c>
      <c r="W2012" s="1371">
        <v>4000</v>
      </c>
      <c r="X2012" s="785">
        <v>4480</v>
      </c>
      <c r="Y2012" s="723" t="s">
        <v>4270</v>
      </c>
      <c r="Z2012" s="723">
        <v>2016</v>
      </c>
      <c r="AA2012" s="723"/>
      <c r="AB2012" s="756" t="s">
        <v>876</v>
      </c>
      <c r="AC2012" s="756"/>
      <c r="AD2012" s="756"/>
      <c r="AE2012" s="756"/>
      <c r="AF2012" s="756"/>
      <c r="AG2012" s="756" t="s">
        <v>8454</v>
      </c>
      <c r="AH2012" s="756" t="s">
        <v>794</v>
      </c>
      <c r="AI2012" s="756">
        <v>210000705</v>
      </c>
      <c r="AJ2012" s="756" t="s">
        <v>8455</v>
      </c>
      <c r="AK2012" s="803"/>
    </row>
    <row r="2013" spans="1:37" s="192" customFormat="1" ht="100.5" customHeight="1">
      <c r="A2013" s="723" t="s">
        <v>8456</v>
      </c>
      <c r="B2013" s="723" t="s">
        <v>33</v>
      </c>
      <c r="C2013" s="723" t="s">
        <v>8451</v>
      </c>
      <c r="D2013" s="723" t="s">
        <v>8452</v>
      </c>
      <c r="E2013" s="723" t="str">
        <f t="shared" si="74"/>
        <v>Халат</v>
      </c>
      <c r="F2013" s="723" t="s">
        <v>8453</v>
      </c>
      <c r="G2013" s="723" t="str">
        <f t="shared" si="75"/>
        <v>мужской, спецодежда влагозащитная, из  хлопчатобумажной  ткани, ГОСТ 12.4.103-83</v>
      </c>
      <c r="H2013" s="723"/>
      <c r="I2013" s="723"/>
      <c r="J2013" s="723" t="s">
        <v>1135</v>
      </c>
      <c r="K2013" s="723">
        <v>50</v>
      </c>
      <c r="L2013" s="723">
        <v>511010000</v>
      </c>
      <c r="M2013" s="749" t="s">
        <v>88</v>
      </c>
      <c r="N2013" s="723" t="s">
        <v>2115</v>
      </c>
      <c r="O2013" s="723" t="s">
        <v>4432</v>
      </c>
      <c r="P2013" s="723" t="s">
        <v>229</v>
      </c>
      <c r="Q2013" s="870" t="s">
        <v>230</v>
      </c>
      <c r="R2013" s="723" t="s">
        <v>2856</v>
      </c>
      <c r="S2013" s="723">
        <v>796</v>
      </c>
      <c r="T2013" s="723" t="s">
        <v>232</v>
      </c>
      <c r="U2013" s="785">
        <v>1</v>
      </c>
      <c r="V2013" s="785">
        <v>4900</v>
      </c>
      <c r="W2013" s="1371">
        <v>4900</v>
      </c>
      <c r="X2013" s="785">
        <v>5488</v>
      </c>
      <c r="Y2013" s="723" t="s">
        <v>4270</v>
      </c>
      <c r="Z2013" s="723">
        <v>2016</v>
      </c>
      <c r="AA2013" s="723"/>
      <c r="AB2013" s="756" t="s">
        <v>876</v>
      </c>
      <c r="AC2013" s="756"/>
      <c r="AD2013" s="756"/>
      <c r="AE2013" s="756"/>
      <c r="AF2013" s="756"/>
      <c r="AG2013" s="756" t="s">
        <v>8457</v>
      </c>
      <c r="AH2013" s="756" t="s">
        <v>794</v>
      </c>
      <c r="AI2013" s="756">
        <v>210000708</v>
      </c>
      <c r="AJ2013" s="756" t="s">
        <v>8458</v>
      </c>
      <c r="AK2013" s="803"/>
    </row>
    <row r="2014" spans="1:37" s="550" customFormat="1" ht="100.5" customHeight="1">
      <c r="A2014" s="843" t="s">
        <v>8459</v>
      </c>
      <c r="B2014" s="843" t="s">
        <v>33</v>
      </c>
      <c r="C2014" s="843" t="s">
        <v>8451</v>
      </c>
      <c r="D2014" s="843" t="s">
        <v>8452</v>
      </c>
      <c r="E2014" s="843" t="str">
        <f t="shared" si="74"/>
        <v>Халат</v>
      </c>
      <c r="F2014" s="843" t="s">
        <v>8453</v>
      </c>
      <c r="G2014" s="843" t="str">
        <f t="shared" si="75"/>
        <v>мужской, спецодежда влагозащитная, из  хлопчатобумажной  ткани, ГОСТ 12.4.103-83</v>
      </c>
      <c r="H2014" s="843"/>
      <c r="I2014" s="843"/>
      <c r="J2014" s="843" t="s">
        <v>1135</v>
      </c>
      <c r="K2014" s="843">
        <v>50</v>
      </c>
      <c r="L2014" s="551">
        <v>311010000</v>
      </c>
      <c r="M2014" s="843" t="s">
        <v>342</v>
      </c>
      <c r="N2014" s="843" t="s">
        <v>2115</v>
      </c>
      <c r="O2014" s="925" t="s">
        <v>4682</v>
      </c>
      <c r="P2014" s="843" t="s">
        <v>229</v>
      </c>
      <c r="Q2014" s="1062" t="s">
        <v>230</v>
      </c>
      <c r="R2014" s="843" t="s">
        <v>2856</v>
      </c>
      <c r="S2014" s="843">
        <v>796</v>
      </c>
      <c r="T2014" s="843" t="s">
        <v>232</v>
      </c>
      <c r="U2014" s="892">
        <v>1</v>
      </c>
      <c r="V2014" s="892">
        <v>4900</v>
      </c>
      <c r="W2014" s="1377">
        <v>0</v>
      </c>
      <c r="X2014" s="892">
        <v>0</v>
      </c>
      <c r="Y2014" s="843" t="s">
        <v>4270</v>
      </c>
      <c r="Z2014" s="843">
        <v>2016</v>
      </c>
      <c r="AA2014" s="843"/>
      <c r="AB2014" s="894" t="s">
        <v>876</v>
      </c>
      <c r="AC2014" s="894"/>
      <c r="AD2014" s="894"/>
      <c r="AE2014" s="894"/>
      <c r="AF2014" s="894"/>
      <c r="AG2014" s="894" t="s">
        <v>8460</v>
      </c>
      <c r="AH2014" s="894" t="s">
        <v>794</v>
      </c>
      <c r="AI2014" s="894">
        <v>210000709</v>
      </c>
      <c r="AJ2014" s="894" t="s">
        <v>8461</v>
      </c>
      <c r="AK2014" s="1064"/>
    </row>
    <row r="2015" spans="1:37" s="1243" customFormat="1" ht="99.75" customHeight="1">
      <c r="A2015" s="1201" t="s">
        <v>13658</v>
      </c>
      <c r="B2015" s="1201" t="s">
        <v>33</v>
      </c>
      <c r="C2015" s="1201" t="s">
        <v>8451</v>
      </c>
      <c r="D2015" s="1201" t="s">
        <v>8452</v>
      </c>
      <c r="E2015" s="1201" t="s">
        <v>8452</v>
      </c>
      <c r="F2015" s="1201" t="s">
        <v>8453</v>
      </c>
      <c r="G2015" s="1201" t="s">
        <v>8453</v>
      </c>
      <c r="H2015" s="1201"/>
      <c r="I2015" s="1201"/>
      <c r="J2015" s="1201" t="s">
        <v>1135</v>
      </c>
      <c r="K2015" s="1201">
        <v>50</v>
      </c>
      <c r="L2015" s="1319">
        <v>311010000</v>
      </c>
      <c r="M2015" s="1201" t="s">
        <v>342</v>
      </c>
      <c r="N2015" s="1201" t="s">
        <v>2035</v>
      </c>
      <c r="O2015" s="1192" t="s">
        <v>4682</v>
      </c>
      <c r="P2015" s="1201" t="s">
        <v>229</v>
      </c>
      <c r="Q2015" s="1256" t="s">
        <v>230</v>
      </c>
      <c r="R2015" s="1201" t="s">
        <v>2856</v>
      </c>
      <c r="S2015" s="1201">
        <v>796</v>
      </c>
      <c r="T2015" s="1201" t="s">
        <v>232</v>
      </c>
      <c r="U2015" s="1267">
        <v>1</v>
      </c>
      <c r="V2015" s="1267">
        <v>4900</v>
      </c>
      <c r="W2015" s="1267">
        <v>4900</v>
      </c>
      <c r="X2015" s="1267">
        <v>5488</v>
      </c>
      <c r="Y2015" s="1201"/>
      <c r="Z2015" s="1201">
        <v>2016</v>
      </c>
      <c r="AA2015" s="1201">
        <v>22</v>
      </c>
      <c r="AB2015" s="1180" t="s">
        <v>876</v>
      </c>
      <c r="AC2015" s="1180"/>
      <c r="AD2015" s="1180"/>
      <c r="AE2015" s="1180"/>
      <c r="AF2015" s="1180"/>
      <c r="AG2015" s="1180" t="s">
        <v>8460</v>
      </c>
      <c r="AH2015" s="1180" t="s">
        <v>794</v>
      </c>
      <c r="AI2015" s="1180">
        <v>210000709</v>
      </c>
      <c r="AJ2015" s="1180" t="s">
        <v>8461</v>
      </c>
      <c r="AK2015" s="1180" t="s">
        <v>13599</v>
      </c>
    </row>
    <row r="2016" spans="1:37" s="192" customFormat="1" ht="100.5" customHeight="1">
      <c r="A2016" s="723" t="s">
        <v>8462</v>
      </c>
      <c r="B2016" s="723" t="s">
        <v>33</v>
      </c>
      <c r="C2016" s="723" t="s">
        <v>8451</v>
      </c>
      <c r="D2016" s="723" t="s">
        <v>8452</v>
      </c>
      <c r="E2016" s="723" t="str">
        <f t="shared" si="74"/>
        <v>Халат</v>
      </c>
      <c r="F2016" s="723" t="s">
        <v>8453</v>
      </c>
      <c r="G2016" s="723" t="str">
        <f t="shared" si="75"/>
        <v>мужской, спецодежда влагозащитная, из  хлопчатобумажной  ткани, ГОСТ 12.4.103-83</v>
      </c>
      <c r="H2016" s="723"/>
      <c r="I2016" s="723"/>
      <c r="J2016" s="723" t="s">
        <v>1135</v>
      </c>
      <c r="K2016" s="723">
        <v>50</v>
      </c>
      <c r="L2016" s="762">
        <v>471010000</v>
      </c>
      <c r="M2016" s="1003" t="s">
        <v>125</v>
      </c>
      <c r="N2016" s="723" t="s">
        <v>2115</v>
      </c>
      <c r="O2016" s="723" t="s">
        <v>236</v>
      </c>
      <c r="P2016" s="723" t="s">
        <v>229</v>
      </c>
      <c r="Q2016" s="870" t="s">
        <v>230</v>
      </c>
      <c r="R2016" s="723" t="s">
        <v>2856</v>
      </c>
      <c r="S2016" s="723">
        <v>796</v>
      </c>
      <c r="T2016" s="723" t="s">
        <v>232</v>
      </c>
      <c r="U2016" s="785">
        <v>1</v>
      </c>
      <c r="V2016" s="785">
        <v>4900</v>
      </c>
      <c r="W2016" s="1371">
        <v>4900</v>
      </c>
      <c r="X2016" s="785">
        <v>5488</v>
      </c>
      <c r="Y2016" s="723" t="s">
        <v>4270</v>
      </c>
      <c r="Z2016" s="723">
        <v>2016</v>
      </c>
      <c r="AA2016" s="723"/>
      <c r="AB2016" s="756" t="s">
        <v>876</v>
      </c>
      <c r="AC2016" s="756"/>
      <c r="AD2016" s="756"/>
      <c r="AE2016" s="756"/>
      <c r="AF2016" s="756"/>
      <c r="AG2016" s="756" t="s">
        <v>8454</v>
      </c>
      <c r="AH2016" s="756" t="s">
        <v>794</v>
      </c>
      <c r="AI2016" s="756">
        <v>210000710</v>
      </c>
      <c r="AJ2016" s="756" t="s">
        <v>8463</v>
      </c>
      <c r="AK2016" s="803"/>
    </row>
    <row r="2017" spans="1:37" s="550" customFormat="1" ht="100.5" customHeight="1">
      <c r="A2017" s="843" t="s">
        <v>8464</v>
      </c>
      <c r="B2017" s="843" t="s">
        <v>33</v>
      </c>
      <c r="C2017" s="843" t="s">
        <v>8451</v>
      </c>
      <c r="D2017" s="843" t="s">
        <v>8452</v>
      </c>
      <c r="E2017" s="843" t="str">
        <f t="shared" si="74"/>
        <v>Халат</v>
      </c>
      <c r="F2017" s="843" t="s">
        <v>8453</v>
      </c>
      <c r="G2017" s="843" t="str">
        <f t="shared" si="75"/>
        <v>мужской, спецодежда влагозащитная, из  хлопчатобумажной  ткани, ГОСТ 12.4.103-83</v>
      </c>
      <c r="H2017" s="843"/>
      <c r="I2017" s="843"/>
      <c r="J2017" s="843" t="s">
        <v>1135</v>
      </c>
      <c r="K2017" s="843">
        <v>50</v>
      </c>
      <c r="L2017" s="903">
        <v>751000000</v>
      </c>
      <c r="M2017" s="890" t="s">
        <v>83</v>
      </c>
      <c r="N2017" s="843" t="s">
        <v>2115</v>
      </c>
      <c r="O2017" s="925" t="s">
        <v>4674</v>
      </c>
      <c r="P2017" s="843" t="s">
        <v>229</v>
      </c>
      <c r="Q2017" s="1062" t="s">
        <v>230</v>
      </c>
      <c r="R2017" s="843" t="s">
        <v>2856</v>
      </c>
      <c r="S2017" s="843">
        <v>796</v>
      </c>
      <c r="T2017" s="843" t="s">
        <v>232</v>
      </c>
      <c r="U2017" s="892">
        <v>31</v>
      </c>
      <c r="V2017" s="892">
        <v>4900</v>
      </c>
      <c r="W2017" s="1377">
        <v>0</v>
      </c>
      <c r="X2017" s="892">
        <v>0</v>
      </c>
      <c r="Y2017" s="843" t="s">
        <v>4270</v>
      </c>
      <c r="Z2017" s="843">
        <v>2016</v>
      </c>
      <c r="AA2017" s="843"/>
      <c r="AB2017" s="894" t="s">
        <v>876</v>
      </c>
      <c r="AC2017" s="894"/>
      <c r="AD2017" s="894"/>
      <c r="AE2017" s="894"/>
      <c r="AF2017" s="894"/>
      <c r="AG2017" s="894" t="s">
        <v>8465</v>
      </c>
      <c r="AH2017" s="894" t="s">
        <v>794</v>
      </c>
      <c r="AI2017" s="894">
        <v>210000713</v>
      </c>
      <c r="AJ2017" s="894" t="s">
        <v>8466</v>
      </c>
      <c r="AK2017" s="1064"/>
    </row>
    <row r="2018" spans="1:37" s="1243" customFormat="1" ht="99.75" customHeight="1">
      <c r="A2018" s="1201" t="s">
        <v>13785</v>
      </c>
      <c r="B2018" s="1201" t="s">
        <v>33</v>
      </c>
      <c r="C2018" s="1201" t="s">
        <v>8451</v>
      </c>
      <c r="D2018" s="1201" t="s">
        <v>8452</v>
      </c>
      <c r="E2018" s="1201" t="str">
        <f t="shared" si="74"/>
        <v>Халат</v>
      </c>
      <c r="F2018" s="1201" t="s">
        <v>8453</v>
      </c>
      <c r="G2018" s="1201" t="str">
        <f t="shared" si="75"/>
        <v>мужской, спецодежда влагозащитная, из  хлопчатобумажной  ткани, ГОСТ 12.4.103-83</v>
      </c>
      <c r="H2018" s="1201"/>
      <c r="I2018" s="1201"/>
      <c r="J2018" s="1201" t="s">
        <v>1135</v>
      </c>
      <c r="K2018" s="1201">
        <v>50</v>
      </c>
      <c r="L2018" s="1265">
        <v>751000000</v>
      </c>
      <c r="M2018" s="1175" t="s">
        <v>83</v>
      </c>
      <c r="N2018" s="1201" t="s">
        <v>2035</v>
      </c>
      <c r="O2018" s="1192" t="s">
        <v>4674</v>
      </c>
      <c r="P2018" s="1201" t="s">
        <v>229</v>
      </c>
      <c r="Q2018" s="1256" t="s">
        <v>230</v>
      </c>
      <c r="R2018" s="1201" t="s">
        <v>2856</v>
      </c>
      <c r="S2018" s="1201">
        <v>796</v>
      </c>
      <c r="T2018" s="1201" t="s">
        <v>232</v>
      </c>
      <c r="U2018" s="1267">
        <v>127</v>
      </c>
      <c r="V2018" s="1267">
        <v>4900</v>
      </c>
      <c r="W2018" s="1267">
        <v>622300</v>
      </c>
      <c r="X2018" s="1267">
        <v>696976</v>
      </c>
      <c r="Y2018" s="1201" t="s">
        <v>4270</v>
      </c>
      <c r="Z2018" s="1201">
        <v>2016</v>
      </c>
      <c r="AA2018" s="1201" t="s">
        <v>13545</v>
      </c>
      <c r="AB2018" s="1180" t="s">
        <v>876</v>
      </c>
      <c r="AC2018" s="1180"/>
      <c r="AD2018" s="1180"/>
      <c r="AE2018" s="1180"/>
      <c r="AF2018" s="1180"/>
      <c r="AG2018" s="1180" t="s">
        <v>8465</v>
      </c>
      <c r="AH2018" s="1180" t="s">
        <v>794</v>
      </c>
      <c r="AI2018" s="1180"/>
      <c r="AJ2018" s="1180"/>
      <c r="AK2018" s="1352"/>
    </row>
    <row r="2019" spans="1:37" s="550" customFormat="1" ht="100.5" customHeight="1">
      <c r="A2019" s="843" t="s">
        <v>8467</v>
      </c>
      <c r="B2019" s="843" t="s">
        <v>33</v>
      </c>
      <c r="C2019" s="843" t="s">
        <v>8451</v>
      </c>
      <c r="D2019" s="843" t="s">
        <v>8452</v>
      </c>
      <c r="E2019" s="843" t="str">
        <f t="shared" si="74"/>
        <v>Халат</v>
      </c>
      <c r="F2019" s="843" t="s">
        <v>8453</v>
      </c>
      <c r="G2019" s="843" t="str">
        <f t="shared" si="75"/>
        <v>мужской, спецодежда влагозащитная, из  хлопчатобумажной  ткани, ГОСТ 12.4.103-83</v>
      </c>
      <c r="H2019" s="843"/>
      <c r="I2019" s="843"/>
      <c r="J2019" s="843" t="s">
        <v>1135</v>
      </c>
      <c r="K2019" s="843">
        <v>50</v>
      </c>
      <c r="L2019" s="903">
        <v>751000000</v>
      </c>
      <c r="M2019" s="890" t="s">
        <v>83</v>
      </c>
      <c r="N2019" s="843" t="s">
        <v>2115</v>
      </c>
      <c r="O2019" s="925" t="s">
        <v>4674</v>
      </c>
      <c r="P2019" s="843" t="s">
        <v>229</v>
      </c>
      <c r="Q2019" s="1062" t="s">
        <v>230</v>
      </c>
      <c r="R2019" s="843" t="s">
        <v>2856</v>
      </c>
      <c r="S2019" s="843">
        <v>796</v>
      </c>
      <c r="T2019" s="843" t="s">
        <v>232</v>
      </c>
      <c r="U2019" s="892">
        <v>23</v>
      </c>
      <c r="V2019" s="892">
        <v>4900</v>
      </c>
      <c r="W2019" s="1377">
        <v>0</v>
      </c>
      <c r="X2019" s="892">
        <f t="shared" ref="X2019:X2028" si="76">W2019*1.12</f>
        <v>0</v>
      </c>
      <c r="Y2019" s="843" t="s">
        <v>4270</v>
      </c>
      <c r="Z2019" s="843">
        <v>2016</v>
      </c>
      <c r="AA2019" s="843"/>
      <c r="AB2019" s="894" t="s">
        <v>876</v>
      </c>
      <c r="AC2019" s="894"/>
      <c r="AD2019" s="894"/>
      <c r="AE2019" s="894"/>
      <c r="AF2019" s="894"/>
      <c r="AG2019" s="894" t="s">
        <v>8465</v>
      </c>
      <c r="AH2019" s="894" t="s">
        <v>794</v>
      </c>
      <c r="AI2019" s="894">
        <v>210000714</v>
      </c>
      <c r="AJ2019" s="894" t="s">
        <v>8468</v>
      </c>
      <c r="AK2019" s="1064"/>
    </row>
    <row r="2020" spans="1:37" s="550" customFormat="1" ht="100.5" customHeight="1">
      <c r="A2020" s="843" t="s">
        <v>13474</v>
      </c>
      <c r="B2020" s="843" t="s">
        <v>33</v>
      </c>
      <c r="C2020" s="843" t="s">
        <v>8451</v>
      </c>
      <c r="D2020" s="843" t="s">
        <v>8452</v>
      </c>
      <c r="E2020" s="843" t="str">
        <f t="shared" ref="E2020" si="77">D2020</f>
        <v>Халат</v>
      </c>
      <c r="F2020" s="843" t="s">
        <v>8453</v>
      </c>
      <c r="G2020" s="843" t="str">
        <f t="shared" ref="G2020" si="78">F2020</f>
        <v>мужской, спецодежда влагозащитная, из  хлопчатобумажной  ткани, ГОСТ 12.4.103-83</v>
      </c>
      <c r="H2020" s="843"/>
      <c r="I2020" s="843"/>
      <c r="J2020" s="843" t="s">
        <v>1135</v>
      </c>
      <c r="K2020" s="843">
        <v>50</v>
      </c>
      <c r="L2020" s="903">
        <v>751000000</v>
      </c>
      <c r="M2020" s="890" t="s">
        <v>83</v>
      </c>
      <c r="N2020" s="843" t="s">
        <v>2115</v>
      </c>
      <c r="O2020" s="925" t="s">
        <v>4674</v>
      </c>
      <c r="P2020" s="843" t="s">
        <v>229</v>
      </c>
      <c r="Q2020" s="1062" t="s">
        <v>230</v>
      </c>
      <c r="R2020" s="843" t="s">
        <v>2856</v>
      </c>
      <c r="S2020" s="843">
        <v>796</v>
      </c>
      <c r="T2020" s="843" t="s">
        <v>232</v>
      </c>
      <c r="U2020" s="892">
        <v>23</v>
      </c>
      <c r="V2020" s="892">
        <v>4900</v>
      </c>
      <c r="W2020" s="1377">
        <v>0</v>
      </c>
      <c r="X2020" s="892">
        <f t="shared" si="76"/>
        <v>0</v>
      </c>
      <c r="Y2020" s="843" t="s">
        <v>4270</v>
      </c>
      <c r="Z2020" s="843">
        <v>2016</v>
      </c>
      <c r="AA2020" s="843" t="s">
        <v>3133</v>
      </c>
      <c r="AB2020" s="894" t="s">
        <v>876</v>
      </c>
      <c r="AC2020" s="894"/>
      <c r="AD2020" s="894"/>
      <c r="AE2020" s="894"/>
      <c r="AF2020" s="894"/>
      <c r="AG2020" s="894" t="s">
        <v>8465</v>
      </c>
      <c r="AH2020" s="894" t="s">
        <v>794</v>
      </c>
      <c r="AI2020" s="894">
        <v>210000714</v>
      </c>
      <c r="AJ2020" s="894" t="s">
        <v>8468</v>
      </c>
      <c r="AK2020" s="1064"/>
    </row>
    <row r="2021" spans="1:37" s="550" customFormat="1" ht="100.5" customHeight="1">
      <c r="A2021" s="843" t="s">
        <v>8469</v>
      </c>
      <c r="B2021" s="843" t="s">
        <v>33</v>
      </c>
      <c r="C2021" s="843" t="s">
        <v>8451</v>
      </c>
      <c r="D2021" s="843" t="s">
        <v>8452</v>
      </c>
      <c r="E2021" s="843" t="str">
        <f t="shared" si="74"/>
        <v>Халат</v>
      </c>
      <c r="F2021" s="843" t="s">
        <v>8453</v>
      </c>
      <c r="G2021" s="843" t="str">
        <f t="shared" si="75"/>
        <v>мужской, спецодежда влагозащитная, из  хлопчатобумажной  ткани, ГОСТ 12.4.103-83</v>
      </c>
      <c r="H2021" s="843"/>
      <c r="I2021" s="843"/>
      <c r="J2021" s="843" t="s">
        <v>1135</v>
      </c>
      <c r="K2021" s="843">
        <v>50</v>
      </c>
      <c r="L2021" s="903">
        <v>751000000</v>
      </c>
      <c r="M2021" s="890" t="s">
        <v>83</v>
      </c>
      <c r="N2021" s="843" t="s">
        <v>2115</v>
      </c>
      <c r="O2021" s="925" t="s">
        <v>4674</v>
      </c>
      <c r="P2021" s="843" t="s">
        <v>229</v>
      </c>
      <c r="Q2021" s="1062" t="s">
        <v>230</v>
      </c>
      <c r="R2021" s="843" t="s">
        <v>2856</v>
      </c>
      <c r="S2021" s="843">
        <v>796</v>
      </c>
      <c r="T2021" s="843" t="s">
        <v>232</v>
      </c>
      <c r="U2021" s="892">
        <v>7</v>
      </c>
      <c r="V2021" s="892">
        <v>4900</v>
      </c>
      <c r="W2021" s="1377">
        <v>0</v>
      </c>
      <c r="X2021" s="892">
        <f t="shared" si="76"/>
        <v>0</v>
      </c>
      <c r="Y2021" s="843" t="s">
        <v>4270</v>
      </c>
      <c r="Z2021" s="843">
        <v>2016</v>
      </c>
      <c r="AA2021" s="843"/>
      <c r="AB2021" s="894" t="s">
        <v>876</v>
      </c>
      <c r="AC2021" s="894"/>
      <c r="AD2021" s="894"/>
      <c r="AE2021" s="894"/>
      <c r="AF2021" s="894"/>
      <c r="AG2021" s="894" t="s">
        <v>8465</v>
      </c>
      <c r="AH2021" s="894" t="s">
        <v>794</v>
      </c>
      <c r="AI2021" s="894">
        <v>210000715</v>
      </c>
      <c r="AJ2021" s="894" t="s">
        <v>8470</v>
      </c>
      <c r="AK2021" s="1064"/>
    </row>
    <row r="2022" spans="1:37" s="550" customFormat="1" ht="100.5" customHeight="1">
      <c r="A2022" s="843" t="s">
        <v>13475</v>
      </c>
      <c r="B2022" s="843" t="s">
        <v>33</v>
      </c>
      <c r="C2022" s="843" t="s">
        <v>8451</v>
      </c>
      <c r="D2022" s="843" t="s">
        <v>8452</v>
      </c>
      <c r="E2022" s="843" t="str">
        <f t="shared" ref="E2022" si="79">D2022</f>
        <v>Халат</v>
      </c>
      <c r="F2022" s="843" t="s">
        <v>8453</v>
      </c>
      <c r="G2022" s="843" t="str">
        <f t="shared" ref="G2022" si="80">F2022</f>
        <v>мужской, спецодежда влагозащитная, из  хлопчатобумажной  ткани, ГОСТ 12.4.103-83</v>
      </c>
      <c r="H2022" s="843"/>
      <c r="I2022" s="843"/>
      <c r="J2022" s="843" t="s">
        <v>1135</v>
      </c>
      <c r="K2022" s="843">
        <v>50</v>
      </c>
      <c r="L2022" s="903">
        <v>751000000</v>
      </c>
      <c r="M2022" s="890" t="s">
        <v>83</v>
      </c>
      <c r="N2022" s="843" t="s">
        <v>2115</v>
      </c>
      <c r="O2022" s="925" t="s">
        <v>4674</v>
      </c>
      <c r="P2022" s="843" t="s">
        <v>229</v>
      </c>
      <c r="Q2022" s="1062" t="s">
        <v>230</v>
      </c>
      <c r="R2022" s="843" t="s">
        <v>2856</v>
      </c>
      <c r="S2022" s="843">
        <v>796</v>
      </c>
      <c r="T2022" s="843" t="s">
        <v>232</v>
      </c>
      <c r="U2022" s="892">
        <v>7</v>
      </c>
      <c r="V2022" s="892">
        <v>4900</v>
      </c>
      <c r="W2022" s="1377">
        <v>0</v>
      </c>
      <c r="X2022" s="892">
        <f t="shared" si="76"/>
        <v>0</v>
      </c>
      <c r="Y2022" s="843" t="s">
        <v>4270</v>
      </c>
      <c r="Z2022" s="843">
        <v>2016</v>
      </c>
      <c r="AA2022" s="843" t="s">
        <v>3133</v>
      </c>
      <c r="AB2022" s="894" t="s">
        <v>876</v>
      </c>
      <c r="AC2022" s="894"/>
      <c r="AD2022" s="894"/>
      <c r="AE2022" s="894"/>
      <c r="AF2022" s="894"/>
      <c r="AG2022" s="894" t="s">
        <v>8465</v>
      </c>
      <c r="AH2022" s="894" t="s">
        <v>794</v>
      </c>
      <c r="AI2022" s="894">
        <v>210000715</v>
      </c>
      <c r="AJ2022" s="894" t="s">
        <v>8470</v>
      </c>
      <c r="AK2022" s="1064"/>
    </row>
    <row r="2023" spans="1:37" s="550" customFormat="1" ht="100.5" customHeight="1">
      <c r="A2023" s="843" t="s">
        <v>8471</v>
      </c>
      <c r="B2023" s="843" t="s">
        <v>33</v>
      </c>
      <c r="C2023" s="843" t="s">
        <v>8451</v>
      </c>
      <c r="D2023" s="843" t="s">
        <v>8452</v>
      </c>
      <c r="E2023" s="843" t="str">
        <f t="shared" si="74"/>
        <v>Халат</v>
      </c>
      <c r="F2023" s="843" t="s">
        <v>8453</v>
      </c>
      <c r="G2023" s="843" t="str">
        <f t="shared" si="75"/>
        <v>мужской, спецодежда влагозащитная, из  хлопчатобумажной  ткани, ГОСТ 12.4.103-83</v>
      </c>
      <c r="H2023" s="843"/>
      <c r="I2023" s="843"/>
      <c r="J2023" s="843" t="s">
        <v>1135</v>
      </c>
      <c r="K2023" s="843">
        <v>50</v>
      </c>
      <c r="L2023" s="903">
        <v>751000000</v>
      </c>
      <c r="M2023" s="890" t="s">
        <v>83</v>
      </c>
      <c r="N2023" s="843" t="s">
        <v>2115</v>
      </c>
      <c r="O2023" s="925" t="s">
        <v>4674</v>
      </c>
      <c r="P2023" s="843" t="s">
        <v>229</v>
      </c>
      <c r="Q2023" s="1062" t="s">
        <v>230</v>
      </c>
      <c r="R2023" s="843" t="s">
        <v>2856</v>
      </c>
      <c r="S2023" s="843">
        <v>796</v>
      </c>
      <c r="T2023" s="843" t="s">
        <v>232</v>
      </c>
      <c r="U2023" s="892">
        <v>12</v>
      </c>
      <c r="V2023" s="892">
        <v>4900</v>
      </c>
      <c r="W2023" s="1377">
        <v>0</v>
      </c>
      <c r="X2023" s="892">
        <f t="shared" si="76"/>
        <v>0</v>
      </c>
      <c r="Y2023" s="843" t="s">
        <v>4270</v>
      </c>
      <c r="Z2023" s="843">
        <v>2016</v>
      </c>
      <c r="AA2023" s="843"/>
      <c r="AB2023" s="894" t="s">
        <v>876</v>
      </c>
      <c r="AC2023" s="894"/>
      <c r="AD2023" s="894"/>
      <c r="AE2023" s="894"/>
      <c r="AF2023" s="894"/>
      <c r="AG2023" s="894" t="s">
        <v>8465</v>
      </c>
      <c r="AH2023" s="894" t="s">
        <v>794</v>
      </c>
      <c r="AI2023" s="894">
        <v>210000716</v>
      </c>
      <c r="AJ2023" s="894" t="s">
        <v>8472</v>
      </c>
      <c r="AK2023" s="1064"/>
    </row>
    <row r="2024" spans="1:37" s="550" customFormat="1" ht="100.5" customHeight="1">
      <c r="A2024" s="843" t="s">
        <v>13476</v>
      </c>
      <c r="B2024" s="843" t="s">
        <v>33</v>
      </c>
      <c r="C2024" s="843" t="s">
        <v>8451</v>
      </c>
      <c r="D2024" s="843" t="s">
        <v>8452</v>
      </c>
      <c r="E2024" s="843" t="str">
        <f t="shared" ref="E2024" si="81">D2024</f>
        <v>Халат</v>
      </c>
      <c r="F2024" s="843" t="s">
        <v>8453</v>
      </c>
      <c r="G2024" s="843" t="str">
        <f t="shared" ref="G2024" si="82">F2024</f>
        <v>мужской, спецодежда влагозащитная, из  хлопчатобумажной  ткани, ГОСТ 12.4.103-83</v>
      </c>
      <c r="H2024" s="843"/>
      <c r="I2024" s="843"/>
      <c r="J2024" s="843" t="s">
        <v>1135</v>
      </c>
      <c r="K2024" s="843">
        <v>50</v>
      </c>
      <c r="L2024" s="903">
        <v>751000000</v>
      </c>
      <c r="M2024" s="890" t="s">
        <v>83</v>
      </c>
      <c r="N2024" s="843" t="s">
        <v>2115</v>
      </c>
      <c r="O2024" s="925" t="s">
        <v>4674</v>
      </c>
      <c r="P2024" s="843" t="s">
        <v>229</v>
      </c>
      <c r="Q2024" s="1062" t="s">
        <v>230</v>
      </c>
      <c r="R2024" s="843" t="s">
        <v>2856</v>
      </c>
      <c r="S2024" s="843">
        <v>796</v>
      </c>
      <c r="T2024" s="843" t="s">
        <v>232</v>
      </c>
      <c r="U2024" s="892">
        <v>12</v>
      </c>
      <c r="V2024" s="892">
        <v>4900</v>
      </c>
      <c r="W2024" s="1377">
        <v>0</v>
      </c>
      <c r="X2024" s="892">
        <f t="shared" si="76"/>
        <v>0</v>
      </c>
      <c r="Y2024" s="843" t="s">
        <v>4270</v>
      </c>
      <c r="Z2024" s="843">
        <v>2016</v>
      </c>
      <c r="AA2024" s="843" t="s">
        <v>3133</v>
      </c>
      <c r="AB2024" s="894" t="s">
        <v>876</v>
      </c>
      <c r="AC2024" s="894"/>
      <c r="AD2024" s="894"/>
      <c r="AE2024" s="894"/>
      <c r="AF2024" s="894"/>
      <c r="AG2024" s="894" t="s">
        <v>8465</v>
      </c>
      <c r="AH2024" s="894" t="s">
        <v>794</v>
      </c>
      <c r="AI2024" s="894">
        <v>210000716</v>
      </c>
      <c r="AJ2024" s="894" t="s">
        <v>8472</v>
      </c>
      <c r="AK2024" s="1064"/>
    </row>
    <row r="2025" spans="1:37" s="550" customFormat="1" ht="100.5" customHeight="1">
      <c r="A2025" s="843" t="s">
        <v>8473</v>
      </c>
      <c r="B2025" s="843" t="s">
        <v>33</v>
      </c>
      <c r="C2025" s="843" t="s">
        <v>8451</v>
      </c>
      <c r="D2025" s="843" t="s">
        <v>8452</v>
      </c>
      <c r="E2025" s="843" t="str">
        <f t="shared" si="74"/>
        <v>Халат</v>
      </c>
      <c r="F2025" s="843" t="s">
        <v>8453</v>
      </c>
      <c r="G2025" s="843" t="str">
        <f t="shared" si="75"/>
        <v>мужской, спецодежда влагозащитная, из  хлопчатобумажной  ткани, ГОСТ 12.4.103-83</v>
      </c>
      <c r="H2025" s="843"/>
      <c r="I2025" s="843"/>
      <c r="J2025" s="843" t="s">
        <v>1135</v>
      </c>
      <c r="K2025" s="843">
        <v>50</v>
      </c>
      <c r="L2025" s="903">
        <v>751000000</v>
      </c>
      <c r="M2025" s="890" t="s">
        <v>83</v>
      </c>
      <c r="N2025" s="843" t="s">
        <v>2115</v>
      </c>
      <c r="O2025" s="925" t="s">
        <v>4674</v>
      </c>
      <c r="P2025" s="843" t="s">
        <v>229</v>
      </c>
      <c r="Q2025" s="1062" t="s">
        <v>230</v>
      </c>
      <c r="R2025" s="843" t="s">
        <v>2856</v>
      </c>
      <c r="S2025" s="843">
        <v>796</v>
      </c>
      <c r="T2025" s="843" t="s">
        <v>232</v>
      </c>
      <c r="U2025" s="892">
        <v>6</v>
      </c>
      <c r="V2025" s="892">
        <v>4900</v>
      </c>
      <c r="W2025" s="1377">
        <v>0</v>
      </c>
      <c r="X2025" s="892">
        <f t="shared" si="76"/>
        <v>0</v>
      </c>
      <c r="Y2025" s="843" t="s">
        <v>4270</v>
      </c>
      <c r="Z2025" s="843">
        <v>2016</v>
      </c>
      <c r="AA2025" s="843"/>
      <c r="AB2025" s="894" t="s">
        <v>876</v>
      </c>
      <c r="AC2025" s="894"/>
      <c r="AD2025" s="894"/>
      <c r="AE2025" s="894"/>
      <c r="AF2025" s="894"/>
      <c r="AG2025" s="894" t="s">
        <v>8465</v>
      </c>
      <c r="AH2025" s="894" t="s">
        <v>794</v>
      </c>
      <c r="AI2025" s="894">
        <v>210000717</v>
      </c>
      <c r="AJ2025" s="894" t="s">
        <v>8474</v>
      </c>
      <c r="AK2025" s="1064"/>
    </row>
    <row r="2026" spans="1:37" s="550" customFormat="1" ht="100.5" customHeight="1">
      <c r="A2026" s="843" t="s">
        <v>13477</v>
      </c>
      <c r="B2026" s="843" t="s">
        <v>33</v>
      </c>
      <c r="C2026" s="843" t="s">
        <v>8451</v>
      </c>
      <c r="D2026" s="843" t="s">
        <v>8452</v>
      </c>
      <c r="E2026" s="843" t="str">
        <f t="shared" ref="E2026" si="83">D2026</f>
        <v>Халат</v>
      </c>
      <c r="F2026" s="843" t="s">
        <v>8453</v>
      </c>
      <c r="G2026" s="843" t="str">
        <f t="shared" ref="G2026" si="84">F2026</f>
        <v>мужской, спецодежда влагозащитная, из  хлопчатобумажной  ткани, ГОСТ 12.4.103-83</v>
      </c>
      <c r="H2026" s="843"/>
      <c r="I2026" s="843"/>
      <c r="J2026" s="843" t="s">
        <v>1135</v>
      </c>
      <c r="K2026" s="843">
        <v>50</v>
      </c>
      <c r="L2026" s="903">
        <v>751000000</v>
      </c>
      <c r="M2026" s="890" t="s">
        <v>83</v>
      </c>
      <c r="N2026" s="843" t="s">
        <v>2115</v>
      </c>
      <c r="O2026" s="925" t="s">
        <v>4674</v>
      </c>
      <c r="P2026" s="843" t="s">
        <v>229</v>
      </c>
      <c r="Q2026" s="1062" t="s">
        <v>230</v>
      </c>
      <c r="R2026" s="843" t="s">
        <v>2856</v>
      </c>
      <c r="S2026" s="843">
        <v>796</v>
      </c>
      <c r="T2026" s="843" t="s">
        <v>232</v>
      </c>
      <c r="U2026" s="892">
        <v>6</v>
      </c>
      <c r="V2026" s="892">
        <v>4900</v>
      </c>
      <c r="W2026" s="1377">
        <v>0</v>
      </c>
      <c r="X2026" s="892">
        <f t="shared" si="76"/>
        <v>0</v>
      </c>
      <c r="Y2026" s="843" t="s">
        <v>4270</v>
      </c>
      <c r="Z2026" s="843">
        <v>2016</v>
      </c>
      <c r="AA2026" s="843" t="s">
        <v>3133</v>
      </c>
      <c r="AB2026" s="894" t="s">
        <v>876</v>
      </c>
      <c r="AC2026" s="894"/>
      <c r="AD2026" s="894"/>
      <c r="AE2026" s="894"/>
      <c r="AF2026" s="894"/>
      <c r="AG2026" s="894" t="s">
        <v>8465</v>
      </c>
      <c r="AH2026" s="894" t="s">
        <v>794</v>
      </c>
      <c r="AI2026" s="894">
        <v>210000717</v>
      </c>
      <c r="AJ2026" s="894" t="s">
        <v>8474</v>
      </c>
      <c r="AK2026" s="1064"/>
    </row>
    <row r="2027" spans="1:37" s="550" customFormat="1" ht="100.5" customHeight="1">
      <c r="A2027" s="843" t="s">
        <v>8475</v>
      </c>
      <c r="B2027" s="843" t="s">
        <v>33</v>
      </c>
      <c r="C2027" s="843" t="s">
        <v>8451</v>
      </c>
      <c r="D2027" s="843" t="s">
        <v>8452</v>
      </c>
      <c r="E2027" s="843" t="str">
        <f t="shared" si="74"/>
        <v>Халат</v>
      </c>
      <c r="F2027" s="843" t="s">
        <v>8453</v>
      </c>
      <c r="G2027" s="843" t="str">
        <f t="shared" si="75"/>
        <v>мужской, спецодежда влагозащитная, из  хлопчатобумажной  ткани, ГОСТ 12.4.103-83</v>
      </c>
      <c r="H2027" s="843"/>
      <c r="I2027" s="843"/>
      <c r="J2027" s="843" t="s">
        <v>1135</v>
      </c>
      <c r="K2027" s="843">
        <v>50</v>
      </c>
      <c r="L2027" s="903">
        <v>751000000</v>
      </c>
      <c r="M2027" s="890" t="s">
        <v>83</v>
      </c>
      <c r="N2027" s="843" t="s">
        <v>2115</v>
      </c>
      <c r="O2027" s="925" t="s">
        <v>4674</v>
      </c>
      <c r="P2027" s="843" t="s">
        <v>229</v>
      </c>
      <c r="Q2027" s="1062" t="s">
        <v>230</v>
      </c>
      <c r="R2027" s="843" t="s">
        <v>2856</v>
      </c>
      <c r="S2027" s="843">
        <v>796</v>
      </c>
      <c r="T2027" s="843" t="s">
        <v>232</v>
      </c>
      <c r="U2027" s="892">
        <v>5</v>
      </c>
      <c r="V2027" s="892">
        <v>4900</v>
      </c>
      <c r="W2027" s="1377">
        <v>0</v>
      </c>
      <c r="X2027" s="892">
        <f t="shared" si="76"/>
        <v>0</v>
      </c>
      <c r="Y2027" s="843" t="s">
        <v>4270</v>
      </c>
      <c r="Z2027" s="843">
        <v>2016</v>
      </c>
      <c r="AA2027" s="843"/>
      <c r="AB2027" s="894" t="s">
        <v>876</v>
      </c>
      <c r="AC2027" s="894"/>
      <c r="AD2027" s="894"/>
      <c r="AE2027" s="894"/>
      <c r="AF2027" s="894"/>
      <c r="AG2027" s="894" t="s">
        <v>8465</v>
      </c>
      <c r="AH2027" s="894" t="s">
        <v>794</v>
      </c>
      <c r="AI2027" s="894">
        <v>210000718</v>
      </c>
      <c r="AJ2027" s="894" t="s">
        <v>8476</v>
      </c>
      <c r="AK2027" s="1064"/>
    </row>
    <row r="2028" spans="1:37" s="550" customFormat="1" ht="100.5" customHeight="1">
      <c r="A2028" s="843" t="s">
        <v>13478</v>
      </c>
      <c r="B2028" s="843" t="s">
        <v>33</v>
      </c>
      <c r="C2028" s="843" t="s">
        <v>8451</v>
      </c>
      <c r="D2028" s="843" t="s">
        <v>8452</v>
      </c>
      <c r="E2028" s="843" t="str">
        <f t="shared" ref="E2028" si="85">D2028</f>
        <v>Халат</v>
      </c>
      <c r="F2028" s="843" t="s">
        <v>8453</v>
      </c>
      <c r="G2028" s="843" t="str">
        <f t="shared" ref="G2028" si="86">F2028</f>
        <v>мужской, спецодежда влагозащитная, из  хлопчатобумажной  ткани, ГОСТ 12.4.103-83</v>
      </c>
      <c r="H2028" s="843"/>
      <c r="I2028" s="843"/>
      <c r="J2028" s="843" t="s">
        <v>1135</v>
      </c>
      <c r="K2028" s="843">
        <v>50</v>
      </c>
      <c r="L2028" s="903">
        <v>751000000</v>
      </c>
      <c r="M2028" s="890" t="s">
        <v>83</v>
      </c>
      <c r="N2028" s="843" t="s">
        <v>2115</v>
      </c>
      <c r="O2028" s="925" t="s">
        <v>4674</v>
      </c>
      <c r="P2028" s="843" t="s">
        <v>229</v>
      </c>
      <c r="Q2028" s="1062" t="s">
        <v>230</v>
      </c>
      <c r="R2028" s="843" t="s">
        <v>2856</v>
      </c>
      <c r="S2028" s="843">
        <v>796</v>
      </c>
      <c r="T2028" s="843" t="s">
        <v>232</v>
      </c>
      <c r="U2028" s="892">
        <v>5</v>
      </c>
      <c r="V2028" s="892">
        <v>4900</v>
      </c>
      <c r="W2028" s="1377">
        <v>0</v>
      </c>
      <c r="X2028" s="892">
        <f t="shared" si="76"/>
        <v>0</v>
      </c>
      <c r="Y2028" s="843" t="s">
        <v>4270</v>
      </c>
      <c r="Z2028" s="843">
        <v>2016</v>
      </c>
      <c r="AA2028" s="843" t="s">
        <v>3133</v>
      </c>
      <c r="AB2028" s="894" t="s">
        <v>876</v>
      </c>
      <c r="AC2028" s="894"/>
      <c r="AD2028" s="894"/>
      <c r="AE2028" s="894"/>
      <c r="AF2028" s="894"/>
      <c r="AG2028" s="894" t="s">
        <v>8465</v>
      </c>
      <c r="AH2028" s="894" t="s">
        <v>794</v>
      </c>
      <c r="AI2028" s="894">
        <v>210000718</v>
      </c>
      <c r="AJ2028" s="894" t="s">
        <v>8476</v>
      </c>
      <c r="AK2028" s="1064"/>
    </row>
    <row r="2029" spans="1:37" s="550" customFormat="1" ht="100.5" customHeight="1">
      <c r="A2029" s="843" t="s">
        <v>8477</v>
      </c>
      <c r="B2029" s="843" t="s">
        <v>33</v>
      </c>
      <c r="C2029" s="843" t="s">
        <v>8451</v>
      </c>
      <c r="D2029" s="843" t="s">
        <v>8452</v>
      </c>
      <c r="E2029" s="843" t="str">
        <f t="shared" si="74"/>
        <v>Халат</v>
      </c>
      <c r="F2029" s="843" t="s">
        <v>8453</v>
      </c>
      <c r="G2029" s="843" t="str">
        <f t="shared" si="75"/>
        <v>мужской, спецодежда влагозащитная, из  хлопчатобумажной  ткани, ГОСТ 12.4.103-83</v>
      </c>
      <c r="H2029" s="843"/>
      <c r="I2029" s="843"/>
      <c r="J2029" s="843" t="s">
        <v>1135</v>
      </c>
      <c r="K2029" s="843">
        <v>50</v>
      </c>
      <c r="L2029" s="551">
        <v>311010000</v>
      </c>
      <c r="M2029" s="843" t="s">
        <v>342</v>
      </c>
      <c r="N2029" s="843" t="s">
        <v>2115</v>
      </c>
      <c r="O2029" s="925" t="s">
        <v>4682</v>
      </c>
      <c r="P2029" s="843" t="s">
        <v>229</v>
      </c>
      <c r="Q2029" s="1062" t="s">
        <v>230</v>
      </c>
      <c r="R2029" s="843" t="s">
        <v>2856</v>
      </c>
      <c r="S2029" s="843">
        <v>796</v>
      </c>
      <c r="T2029" s="843" t="s">
        <v>232</v>
      </c>
      <c r="U2029" s="892">
        <v>1</v>
      </c>
      <c r="V2029" s="892">
        <v>4900</v>
      </c>
      <c r="W2029" s="1377">
        <v>0</v>
      </c>
      <c r="X2029" s="892">
        <v>0</v>
      </c>
      <c r="Y2029" s="843" t="s">
        <v>4270</v>
      </c>
      <c r="Z2029" s="843">
        <v>2016</v>
      </c>
      <c r="AA2029" s="843"/>
      <c r="AB2029" s="894" t="s">
        <v>876</v>
      </c>
      <c r="AC2029" s="894"/>
      <c r="AD2029" s="894"/>
      <c r="AE2029" s="894"/>
      <c r="AF2029" s="894"/>
      <c r="AG2029" s="894" t="s">
        <v>8478</v>
      </c>
      <c r="AH2029" s="894" t="s">
        <v>794</v>
      </c>
      <c r="AI2029" s="894">
        <v>210000718</v>
      </c>
      <c r="AJ2029" s="894" t="s">
        <v>8476</v>
      </c>
      <c r="AK2029" s="1064"/>
    </row>
    <row r="2030" spans="1:37" s="1243" customFormat="1" ht="99.75" customHeight="1">
      <c r="A2030" s="1201" t="s">
        <v>13659</v>
      </c>
      <c r="B2030" s="1201" t="s">
        <v>33</v>
      </c>
      <c r="C2030" s="1201" t="s">
        <v>8451</v>
      </c>
      <c r="D2030" s="1201" t="s">
        <v>8452</v>
      </c>
      <c r="E2030" s="1201" t="s">
        <v>8452</v>
      </c>
      <c r="F2030" s="1201" t="s">
        <v>8453</v>
      </c>
      <c r="G2030" s="1201" t="s">
        <v>8453</v>
      </c>
      <c r="H2030" s="1201"/>
      <c r="I2030" s="1201"/>
      <c r="J2030" s="1201" t="s">
        <v>1135</v>
      </c>
      <c r="K2030" s="1201">
        <v>50</v>
      </c>
      <c r="L2030" s="1319">
        <v>311010000</v>
      </c>
      <c r="M2030" s="1201" t="s">
        <v>342</v>
      </c>
      <c r="N2030" s="1201" t="s">
        <v>2035</v>
      </c>
      <c r="O2030" s="1192" t="s">
        <v>4682</v>
      </c>
      <c r="P2030" s="1201" t="s">
        <v>229</v>
      </c>
      <c r="Q2030" s="1256" t="s">
        <v>230</v>
      </c>
      <c r="R2030" s="1201" t="s">
        <v>2856</v>
      </c>
      <c r="S2030" s="1201">
        <v>796</v>
      </c>
      <c r="T2030" s="1201" t="s">
        <v>232</v>
      </c>
      <c r="U2030" s="1267">
        <v>1</v>
      </c>
      <c r="V2030" s="1267">
        <v>4900</v>
      </c>
      <c r="W2030" s="1267">
        <v>4900</v>
      </c>
      <c r="X2030" s="1267">
        <v>5488</v>
      </c>
      <c r="Y2030" s="1201"/>
      <c r="Z2030" s="1201">
        <v>2016</v>
      </c>
      <c r="AA2030" s="1201">
        <v>22</v>
      </c>
      <c r="AB2030" s="1180" t="s">
        <v>876</v>
      </c>
      <c r="AC2030" s="1180"/>
      <c r="AD2030" s="1180"/>
      <c r="AE2030" s="1180"/>
      <c r="AF2030" s="1180"/>
      <c r="AG2030" s="1180" t="s">
        <v>8478</v>
      </c>
      <c r="AH2030" s="1180" t="s">
        <v>794</v>
      </c>
      <c r="AI2030" s="1180">
        <v>210000718</v>
      </c>
      <c r="AJ2030" s="1180" t="s">
        <v>8476</v>
      </c>
      <c r="AK2030" s="1180" t="s">
        <v>13599</v>
      </c>
    </row>
    <row r="2031" spans="1:37" s="550" customFormat="1" ht="100.5" customHeight="1">
      <c r="A2031" s="843" t="s">
        <v>8479</v>
      </c>
      <c r="B2031" s="843" t="s">
        <v>33</v>
      </c>
      <c r="C2031" s="843" t="s">
        <v>8451</v>
      </c>
      <c r="D2031" s="843" t="s">
        <v>8452</v>
      </c>
      <c r="E2031" s="843" t="str">
        <f t="shared" si="74"/>
        <v>Халат</v>
      </c>
      <c r="F2031" s="843" t="s">
        <v>8453</v>
      </c>
      <c r="G2031" s="843" t="str">
        <f t="shared" si="75"/>
        <v>мужской, спецодежда влагозащитная, из  хлопчатобумажной  ткани, ГОСТ 12.4.103-83</v>
      </c>
      <c r="H2031" s="843"/>
      <c r="I2031" s="843"/>
      <c r="J2031" s="843" t="s">
        <v>1135</v>
      </c>
      <c r="K2031" s="843">
        <v>50</v>
      </c>
      <c r="L2031" s="903">
        <v>751000000</v>
      </c>
      <c r="M2031" s="890" t="s">
        <v>83</v>
      </c>
      <c r="N2031" s="843" t="s">
        <v>2115</v>
      </c>
      <c r="O2031" s="925" t="s">
        <v>4674</v>
      </c>
      <c r="P2031" s="843" t="s">
        <v>229</v>
      </c>
      <c r="Q2031" s="1062" t="s">
        <v>230</v>
      </c>
      <c r="R2031" s="843" t="s">
        <v>2856</v>
      </c>
      <c r="S2031" s="843">
        <v>796</v>
      </c>
      <c r="T2031" s="843" t="s">
        <v>232</v>
      </c>
      <c r="U2031" s="892">
        <v>12</v>
      </c>
      <c r="V2031" s="892">
        <v>4900</v>
      </c>
      <c r="W2031" s="1377">
        <v>0</v>
      </c>
      <c r="X2031" s="892">
        <f>W2031*1.12</f>
        <v>0</v>
      </c>
      <c r="Y2031" s="843" t="s">
        <v>4270</v>
      </c>
      <c r="Z2031" s="843">
        <v>2016</v>
      </c>
      <c r="AA2031" s="843"/>
      <c r="AB2031" s="894" t="s">
        <v>876</v>
      </c>
      <c r="AC2031" s="894"/>
      <c r="AD2031" s="894"/>
      <c r="AE2031" s="894"/>
      <c r="AF2031" s="894"/>
      <c r="AG2031" s="894" t="s">
        <v>8465</v>
      </c>
      <c r="AH2031" s="894" t="s">
        <v>794</v>
      </c>
      <c r="AI2031" s="894">
        <v>210000719</v>
      </c>
      <c r="AJ2031" s="894" t="s">
        <v>8480</v>
      </c>
      <c r="AK2031" s="1064"/>
    </row>
    <row r="2032" spans="1:37" s="550" customFormat="1" ht="100.5" customHeight="1">
      <c r="A2032" s="843" t="s">
        <v>13479</v>
      </c>
      <c r="B2032" s="843" t="s">
        <v>33</v>
      </c>
      <c r="C2032" s="843" t="s">
        <v>8451</v>
      </c>
      <c r="D2032" s="843" t="s">
        <v>8452</v>
      </c>
      <c r="E2032" s="843" t="str">
        <f t="shared" ref="E2032" si="87">D2032</f>
        <v>Халат</v>
      </c>
      <c r="F2032" s="843" t="s">
        <v>8453</v>
      </c>
      <c r="G2032" s="843" t="str">
        <f t="shared" ref="G2032" si="88">F2032</f>
        <v>мужской, спецодежда влагозащитная, из  хлопчатобумажной  ткани, ГОСТ 12.4.103-83</v>
      </c>
      <c r="H2032" s="843"/>
      <c r="I2032" s="843"/>
      <c r="J2032" s="843" t="s">
        <v>1135</v>
      </c>
      <c r="K2032" s="843">
        <v>50</v>
      </c>
      <c r="L2032" s="903">
        <v>751000000</v>
      </c>
      <c r="M2032" s="890" t="s">
        <v>83</v>
      </c>
      <c r="N2032" s="843" t="s">
        <v>2115</v>
      </c>
      <c r="O2032" s="925" t="s">
        <v>4674</v>
      </c>
      <c r="P2032" s="843" t="s">
        <v>229</v>
      </c>
      <c r="Q2032" s="1062" t="s">
        <v>230</v>
      </c>
      <c r="R2032" s="843" t="s">
        <v>2856</v>
      </c>
      <c r="S2032" s="843">
        <v>796</v>
      </c>
      <c r="T2032" s="843" t="s">
        <v>232</v>
      </c>
      <c r="U2032" s="892">
        <v>12</v>
      </c>
      <c r="V2032" s="892">
        <v>4900</v>
      </c>
      <c r="W2032" s="1377">
        <v>0</v>
      </c>
      <c r="X2032" s="892">
        <f>W2032*1.12</f>
        <v>0</v>
      </c>
      <c r="Y2032" s="843" t="s">
        <v>4270</v>
      </c>
      <c r="Z2032" s="843">
        <v>2016</v>
      </c>
      <c r="AA2032" s="843" t="s">
        <v>3133</v>
      </c>
      <c r="AB2032" s="894" t="s">
        <v>876</v>
      </c>
      <c r="AC2032" s="894"/>
      <c r="AD2032" s="894"/>
      <c r="AE2032" s="894"/>
      <c r="AF2032" s="894"/>
      <c r="AG2032" s="894" t="s">
        <v>8465</v>
      </c>
      <c r="AH2032" s="894" t="s">
        <v>794</v>
      </c>
      <c r="AI2032" s="894">
        <v>210000719</v>
      </c>
      <c r="AJ2032" s="894" t="s">
        <v>8480</v>
      </c>
      <c r="AK2032" s="1064"/>
    </row>
    <row r="2033" spans="1:37" s="550" customFormat="1" ht="100.5" customHeight="1">
      <c r="A2033" s="843" t="s">
        <v>8481</v>
      </c>
      <c r="B2033" s="843" t="s">
        <v>33</v>
      </c>
      <c r="C2033" s="843" t="s">
        <v>8451</v>
      </c>
      <c r="D2033" s="843" t="s">
        <v>8452</v>
      </c>
      <c r="E2033" s="843" t="str">
        <f t="shared" si="74"/>
        <v>Халат</v>
      </c>
      <c r="F2033" s="843" t="s">
        <v>8453</v>
      </c>
      <c r="G2033" s="843" t="str">
        <f t="shared" si="75"/>
        <v>мужской, спецодежда влагозащитная, из  хлопчатобумажной  ткани, ГОСТ 12.4.103-83</v>
      </c>
      <c r="H2033" s="843"/>
      <c r="I2033" s="843"/>
      <c r="J2033" s="843" t="s">
        <v>1135</v>
      </c>
      <c r="K2033" s="843">
        <v>50</v>
      </c>
      <c r="L2033" s="903">
        <v>751000000</v>
      </c>
      <c r="M2033" s="890" t="s">
        <v>83</v>
      </c>
      <c r="N2033" s="843" t="s">
        <v>2115</v>
      </c>
      <c r="O2033" s="925" t="s">
        <v>4674</v>
      </c>
      <c r="P2033" s="843" t="s">
        <v>229</v>
      </c>
      <c r="Q2033" s="1062" t="s">
        <v>230</v>
      </c>
      <c r="R2033" s="843" t="s">
        <v>2856</v>
      </c>
      <c r="S2033" s="843">
        <v>796</v>
      </c>
      <c r="T2033" s="843" t="s">
        <v>232</v>
      </c>
      <c r="U2033" s="892">
        <v>5</v>
      </c>
      <c r="V2033" s="892">
        <v>4900</v>
      </c>
      <c r="W2033" s="1377">
        <v>0</v>
      </c>
      <c r="X2033" s="892">
        <f>W2033*1.12</f>
        <v>0</v>
      </c>
      <c r="Y2033" s="843" t="s">
        <v>4270</v>
      </c>
      <c r="Z2033" s="843">
        <v>2016</v>
      </c>
      <c r="AA2033" s="843"/>
      <c r="AB2033" s="894" t="s">
        <v>876</v>
      </c>
      <c r="AC2033" s="894"/>
      <c r="AD2033" s="894"/>
      <c r="AE2033" s="894"/>
      <c r="AF2033" s="894"/>
      <c r="AG2033" s="894" t="s">
        <v>8465</v>
      </c>
      <c r="AH2033" s="894" t="s">
        <v>794</v>
      </c>
      <c r="AI2033" s="894">
        <v>210000722</v>
      </c>
      <c r="AJ2033" s="894" t="s">
        <v>8482</v>
      </c>
      <c r="AK2033" s="1064"/>
    </row>
    <row r="2034" spans="1:37" s="550" customFormat="1" ht="100.5" customHeight="1">
      <c r="A2034" s="843" t="s">
        <v>13480</v>
      </c>
      <c r="B2034" s="843" t="s">
        <v>33</v>
      </c>
      <c r="C2034" s="843" t="s">
        <v>8451</v>
      </c>
      <c r="D2034" s="843" t="s">
        <v>8452</v>
      </c>
      <c r="E2034" s="843" t="str">
        <f t="shared" ref="E2034" si="89">D2034</f>
        <v>Халат</v>
      </c>
      <c r="F2034" s="843" t="s">
        <v>8453</v>
      </c>
      <c r="G2034" s="843" t="str">
        <f t="shared" ref="G2034" si="90">F2034</f>
        <v>мужской, спецодежда влагозащитная, из  хлопчатобумажной  ткани, ГОСТ 12.4.103-83</v>
      </c>
      <c r="H2034" s="843"/>
      <c r="I2034" s="843"/>
      <c r="J2034" s="843" t="s">
        <v>1135</v>
      </c>
      <c r="K2034" s="843">
        <v>50</v>
      </c>
      <c r="L2034" s="903">
        <v>751000000</v>
      </c>
      <c r="M2034" s="890" t="s">
        <v>83</v>
      </c>
      <c r="N2034" s="843" t="s">
        <v>2115</v>
      </c>
      <c r="O2034" s="925" t="s">
        <v>4674</v>
      </c>
      <c r="P2034" s="843" t="s">
        <v>229</v>
      </c>
      <c r="Q2034" s="1062" t="s">
        <v>230</v>
      </c>
      <c r="R2034" s="843" t="s">
        <v>2856</v>
      </c>
      <c r="S2034" s="843">
        <v>796</v>
      </c>
      <c r="T2034" s="843" t="s">
        <v>232</v>
      </c>
      <c r="U2034" s="892">
        <v>5</v>
      </c>
      <c r="V2034" s="892">
        <v>4900</v>
      </c>
      <c r="W2034" s="1377">
        <v>0</v>
      </c>
      <c r="X2034" s="892">
        <f>W2034*1.12</f>
        <v>0</v>
      </c>
      <c r="Y2034" s="843" t="s">
        <v>4270</v>
      </c>
      <c r="Z2034" s="843">
        <v>2016</v>
      </c>
      <c r="AA2034" s="843" t="s">
        <v>3133</v>
      </c>
      <c r="AB2034" s="894" t="s">
        <v>876</v>
      </c>
      <c r="AC2034" s="894"/>
      <c r="AD2034" s="894"/>
      <c r="AE2034" s="894"/>
      <c r="AF2034" s="894"/>
      <c r="AG2034" s="894" t="s">
        <v>8465</v>
      </c>
      <c r="AH2034" s="894" t="s">
        <v>794</v>
      </c>
      <c r="AI2034" s="894">
        <v>210000722</v>
      </c>
      <c r="AJ2034" s="894" t="s">
        <v>8482</v>
      </c>
      <c r="AK2034" s="1064"/>
    </row>
    <row r="2035" spans="1:37" s="550" customFormat="1" ht="100.5" customHeight="1">
      <c r="A2035" s="843" t="s">
        <v>8483</v>
      </c>
      <c r="B2035" s="843" t="s">
        <v>33</v>
      </c>
      <c r="C2035" s="843" t="s">
        <v>8451</v>
      </c>
      <c r="D2035" s="843" t="s">
        <v>8452</v>
      </c>
      <c r="E2035" s="843" t="str">
        <f t="shared" si="74"/>
        <v>Халат</v>
      </c>
      <c r="F2035" s="843" t="s">
        <v>8453</v>
      </c>
      <c r="G2035" s="843" t="str">
        <f t="shared" si="75"/>
        <v>мужской, спецодежда влагозащитная, из  хлопчатобумажной  ткани, ГОСТ 12.4.103-83</v>
      </c>
      <c r="H2035" s="843"/>
      <c r="I2035" s="843"/>
      <c r="J2035" s="843" t="s">
        <v>1135</v>
      </c>
      <c r="K2035" s="843">
        <v>50</v>
      </c>
      <c r="L2035" s="551">
        <v>311010000</v>
      </c>
      <c r="M2035" s="843" t="s">
        <v>342</v>
      </c>
      <c r="N2035" s="843" t="s">
        <v>2115</v>
      </c>
      <c r="O2035" s="925" t="s">
        <v>4682</v>
      </c>
      <c r="P2035" s="843" t="s">
        <v>229</v>
      </c>
      <c r="Q2035" s="1062" t="s">
        <v>230</v>
      </c>
      <c r="R2035" s="843" t="s">
        <v>2856</v>
      </c>
      <c r="S2035" s="843">
        <v>796</v>
      </c>
      <c r="T2035" s="843" t="s">
        <v>232</v>
      </c>
      <c r="U2035" s="892">
        <v>1</v>
      </c>
      <c r="V2035" s="892">
        <v>4900</v>
      </c>
      <c r="W2035" s="1377">
        <v>0</v>
      </c>
      <c r="X2035" s="892">
        <v>0</v>
      </c>
      <c r="Y2035" s="843" t="s">
        <v>4270</v>
      </c>
      <c r="Z2035" s="843">
        <v>2016</v>
      </c>
      <c r="AA2035" s="843"/>
      <c r="AB2035" s="894" t="s">
        <v>876</v>
      </c>
      <c r="AC2035" s="894"/>
      <c r="AD2035" s="894"/>
      <c r="AE2035" s="894"/>
      <c r="AF2035" s="894"/>
      <c r="AG2035" s="894" t="s">
        <v>8478</v>
      </c>
      <c r="AH2035" s="894" t="s">
        <v>794</v>
      </c>
      <c r="AI2035" s="894">
        <v>210000722</v>
      </c>
      <c r="AJ2035" s="894" t="s">
        <v>8482</v>
      </c>
      <c r="AK2035" s="1064"/>
    </row>
    <row r="2036" spans="1:37" s="1243" customFormat="1" ht="99.75" customHeight="1">
      <c r="A2036" s="1201" t="s">
        <v>13660</v>
      </c>
      <c r="B2036" s="1201" t="s">
        <v>33</v>
      </c>
      <c r="C2036" s="1201" t="s">
        <v>8451</v>
      </c>
      <c r="D2036" s="1201" t="s">
        <v>8452</v>
      </c>
      <c r="E2036" s="1201" t="s">
        <v>8452</v>
      </c>
      <c r="F2036" s="1201" t="s">
        <v>8453</v>
      </c>
      <c r="G2036" s="1201" t="s">
        <v>8453</v>
      </c>
      <c r="H2036" s="1201"/>
      <c r="I2036" s="1201"/>
      <c r="J2036" s="1201" t="s">
        <v>1135</v>
      </c>
      <c r="K2036" s="1201">
        <v>50</v>
      </c>
      <c r="L2036" s="1319">
        <v>311010000</v>
      </c>
      <c r="M2036" s="1201" t="s">
        <v>342</v>
      </c>
      <c r="N2036" s="1201" t="s">
        <v>2035</v>
      </c>
      <c r="O2036" s="1192" t="s">
        <v>4682</v>
      </c>
      <c r="P2036" s="1201" t="s">
        <v>229</v>
      </c>
      <c r="Q2036" s="1256" t="s">
        <v>230</v>
      </c>
      <c r="R2036" s="1201" t="s">
        <v>2856</v>
      </c>
      <c r="S2036" s="1201">
        <v>796</v>
      </c>
      <c r="T2036" s="1201" t="s">
        <v>232</v>
      </c>
      <c r="U2036" s="1267">
        <v>1</v>
      </c>
      <c r="V2036" s="1267">
        <v>4900</v>
      </c>
      <c r="W2036" s="1267">
        <v>4900</v>
      </c>
      <c r="X2036" s="1267">
        <v>5488</v>
      </c>
      <c r="Y2036" s="1201"/>
      <c r="Z2036" s="1201">
        <v>2016</v>
      </c>
      <c r="AA2036" s="1201">
        <v>22</v>
      </c>
      <c r="AB2036" s="1180" t="s">
        <v>876</v>
      </c>
      <c r="AC2036" s="1180"/>
      <c r="AD2036" s="1180"/>
      <c r="AE2036" s="1180"/>
      <c r="AF2036" s="1180"/>
      <c r="AG2036" s="1180" t="s">
        <v>8478</v>
      </c>
      <c r="AH2036" s="1180" t="s">
        <v>794</v>
      </c>
      <c r="AI2036" s="1180">
        <v>210000722</v>
      </c>
      <c r="AJ2036" s="1180" t="s">
        <v>8482</v>
      </c>
      <c r="AK2036" s="1180" t="s">
        <v>13599</v>
      </c>
    </row>
    <row r="2037" spans="1:37" s="192" customFormat="1" ht="100.5" customHeight="1">
      <c r="A2037" s="723" t="s">
        <v>8484</v>
      </c>
      <c r="B2037" s="723" t="s">
        <v>33</v>
      </c>
      <c r="C2037" s="723" t="s">
        <v>8424</v>
      </c>
      <c r="D2037" s="723" t="s">
        <v>4374</v>
      </c>
      <c r="E2037" s="723" t="str">
        <f t="shared" si="74"/>
        <v>Костюм (комплект)</v>
      </c>
      <c r="F2037" s="723" t="s">
        <v>8425</v>
      </c>
      <c r="G2037" s="723" t="str">
        <f t="shared" si="75"/>
        <v>для защиты от искр и брызг расплавленного металла, мужской, из брезентовый ткани, состоит из куртки и полукомбинезона</v>
      </c>
      <c r="H2037" s="723"/>
      <c r="I2037" s="723"/>
      <c r="J2037" s="723" t="s">
        <v>227</v>
      </c>
      <c r="K2037" s="723">
        <v>80</v>
      </c>
      <c r="L2037" s="748">
        <v>711000000</v>
      </c>
      <c r="M2037" s="749" t="s">
        <v>73</v>
      </c>
      <c r="N2037" s="723" t="s">
        <v>2115</v>
      </c>
      <c r="O2037" s="809" t="s">
        <v>4668</v>
      </c>
      <c r="P2037" s="723" t="s">
        <v>229</v>
      </c>
      <c r="Q2037" s="870" t="s">
        <v>230</v>
      </c>
      <c r="R2037" s="723" t="s">
        <v>2856</v>
      </c>
      <c r="S2037" s="723">
        <v>839</v>
      </c>
      <c r="T2037" s="723" t="s">
        <v>997</v>
      </c>
      <c r="U2037" s="785">
        <v>1</v>
      </c>
      <c r="V2037" s="785">
        <v>14000</v>
      </c>
      <c r="W2037" s="1371">
        <v>14000</v>
      </c>
      <c r="X2037" s="785">
        <v>15680</v>
      </c>
      <c r="Y2037" s="723" t="s">
        <v>4270</v>
      </c>
      <c r="Z2037" s="723">
        <v>2016</v>
      </c>
      <c r="AA2037" s="723"/>
      <c r="AB2037" s="756" t="s">
        <v>876</v>
      </c>
      <c r="AC2037" s="756"/>
      <c r="AD2037" s="756"/>
      <c r="AE2037" s="756"/>
      <c r="AF2037" s="756"/>
      <c r="AG2037" s="756" t="s">
        <v>8426</v>
      </c>
      <c r="AH2037" s="756" t="s">
        <v>794</v>
      </c>
      <c r="AI2037" s="756">
        <v>210004156</v>
      </c>
      <c r="AJ2037" s="756" t="s">
        <v>8485</v>
      </c>
      <c r="AK2037" s="803"/>
    </row>
    <row r="2038" spans="1:37" s="192" customFormat="1" ht="100.5" customHeight="1">
      <c r="A2038" s="723" t="s">
        <v>8486</v>
      </c>
      <c r="B2038" s="723" t="s">
        <v>33</v>
      </c>
      <c r="C2038" s="723" t="s">
        <v>8424</v>
      </c>
      <c r="D2038" s="723" t="s">
        <v>4374</v>
      </c>
      <c r="E2038" s="723" t="str">
        <f t="shared" si="74"/>
        <v>Костюм (комплект)</v>
      </c>
      <c r="F2038" s="723" t="s">
        <v>8425</v>
      </c>
      <c r="G2038" s="723" t="str">
        <f t="shared" si="75"/>
        <v>для защиты от искр и брызг расплавленного металла, мужской, из брезентовый ткани, состоит из куртки и полукомбинезона</v>
      </c>
      <c r="H2038" s="723"/>
      <c r="I2038" s="723"/>
      <c r="J2038" s="723" t="s">
        <v>227</v>
      </c>
      <c r="K2038" s="723">
        <v>80</v>
      </c>
      <c r="L2038" s="748">
        <v>711000000</v>
      </c>
      <c r="M2038" s="749" t="s">
        <v>73</v>
      </c>
      <c r="N2038" s="723" t="s">
        <v>2115</v>
      </c>
      <c r="O2038" s="809" t="s">
        <v>4668</v>
      </c>
      <c r="P2038" s="723" t="s">
        <v>229</v>
      </c>
      <c r="Q2038" s="870" t="s">
        <v>230</v>
      </c>
      <c r="R2038" s="723" t="s">
        <v>2856</v>
      </c>
      <c r="S2038" s="723">
        <v>839</v>
      </c>
      <c r="T2038" s="723" t="s">
        <v>997</v>
      </c>
      <c r="U2038" s="785">
        <v>1</v>
      </c>
      <c r="V2038" s="785">
        <v>14000</v>
      </c>
      <c r="W2038" s="1371">
        <v>14000</v>
      </c>
      <c r="X2038" s="785">
        <v>15680</v>
      </c>
      <c r="Y2038" s="723" t="s">
        <v>4270</v>
      </c>
      <c r="Z2038" s="723">
        <v>2016</v>
      </c>
      <c r="AA2038" s="723"/>
      <c r="AB2038" s="756" t="s">
        <v>876</v>
      </c>
      <c r="AC2038" s="756"/>
      <c r="AD2038" s="756"/>
      <c r="AE2038" s="756"/>
      <c r="AF2038" s="756"/>
      <c r="AG2038" s="756" t="s">
        <v>8426</v>
      </c>
      <c r="AH2038" s="756" t="s">
        <v>794</v>
      </c>
      <c r="AI2038" s="756">
        <v>210004157</v>
      </c>
      <c r="AJ2038" s="756" t="s">
        <v>8487</v>
      </c>
      <c r="AK2038" s="803"/>
    </row>
    <row r="2039" spans="1:37" s="192" customFormat="1" ht="100.5" customHeight="1">
      <c r="A2039" s="723" t="s">
        <v>8488</v>
      </c>
      <c r="B2039" s="723" t="s">
        <v>33</v>
      </c>
      <c r="C2039" s="723" t="s">
        <v>8424</v>
      </c>
      <c r="D2039" s="723" t="s">
        <v>4374</v>
      </c>
      <c r="E2039" s="723" t="str">
        <f t="shared" si="74"/>
        <v>Костюм (комплект)</v>
      </c>
      <c r="F2039" s="723" t="s">
        <v>8425</v>
      </c>
      <c r="G2039" s="723" t="str">
        <f t="shared" si="75"/>
        <v>для защиты от искр и брызг расплавленного металла, мужской, из брезентовый ткани, состоит из куртки и полукомбинезона</v>
      </c>
      <c r="H2039" s="723"/>
      <c r="I2039" s="723"/>
      <c r="J2039" s="723" t="s">
        <v>227</v>
      </c>
      <c r="K2039" s="723">
        <v>80</v>
      </c>
      <c r="L2039" s="748">
        <v>711000000</v>
      </c>
      <c r="M2039" s="749" t="s">
        <v>73</v>
      </c>
      <c r="N2039" s="723" t="s">
        <v>2115</v>
      </c>
      <c r="O2039" s="809" t="s">
        <v>4668</v>
      </c>
      <c r="P2039" s="723" t="s">
        <v>229</v>
      </c>
      <c r="Q2039" s="870" t="s">
        <v>230</v>
      </c>
      <c r="R2039" s="723" t="s">
        <v>2856</v>
      </c>
      <c r="S2039" s="723">
        <v>839</v>
      </c>
      <c r="T2039" s="723" t="s">
        <v>997</v>
      </c>
      <c r="U2039" s="785">
        <v>3</v>
      </c>
      <c r="V2039" s="785">
        <v>14000</v>
      </c>
      <c r="W2039" s="1371">
        <v>42000</v>
      </c>
      <c r="X2039" s="785">
        <v>47040</v>
      </c>
      <c r="Y2039" s="723" t="s">
        <v>4270</v>
      </c>
      <c r="Z2039" s="723">
        <v>2016</v>
      </c>
      <c r="AA2039" s="723"/>
      <c r="AB2039" s="756" t="s">
        <v>876</v>
      </c>
      <c r="AC2039" s="756"/>
      <c r="AD2039" s="756"/>
      <c r="AE2039" s="756"/>
      <c r="AF2039" s="756"/>
      <c r="AG2039" s="756" t="s">
        <v>8426</v>
      </c>
      <c r="AH2039" s="756" t="s">
        <v>794</v>
      </c>
      <c r="AI2039" s="756">
        <v>210004160</v>
      </c>
      <c r="AJ2039" s="756" t="s">
        <v>8489</v>
      </c>
      <c r="AK2039" s="803"/>
    </row>
    <row r="2040" spans="1:37" s="192" customFormat="1" ht="100.5" customHeight="1">
      <c r="A2040" s="723" t="s">
        <v>8490</v>
      </c>
      <c r="B2040" s="723" t="s">
        <v>33</v>
      </c>
      <c r="C2040" s="723" t="s">
        <v>8424</v>
      </c>
      <c r="D2040" s="723" t="s">
        <v>4374</v>
      </c>
      <c r="E2040" s="723" t="str">
        <f t="shared" si="74"/>
        <v>Костюм (комплект)</v>
      </c>
      <c r="F2040" s="723" t="s">
        <v>8425</v>
      </c>
      <c r="G2040" s="723" t="str">
        <f t="shared" si="75"/>
        <v>для защиты от искр и брызг расплавленного металла, мужской, из брезентовый ткани, состоит из куртки и полукомбинезона</v>
      </c>
      <c r="H2040" s="723"/>
      <c r="I2040" s="723"/>
      <c r="J2040" s="723" t="s">
        <v>227</v>
      </c>
      <c r="K2040" s="723">
        <v>80</v>
      </c>
      <c r="L2040" s="748">
        <v>711000000</v>
      </c>
      <c r="M2040" s="749" t="s">
        <v>73</v>
      </c>
      <c r="N2040" s="723" t="s">
        <v>2115</v>
      </c>
      <c r="O2040" s="809" t="s">
        <v>4668</v>
      </c>
      <c r="P2040" s="723" t="s">
        <v>229</v>
      </c>
      <c r="Q2040" s="870" t="s">
        <v>230</v>
      </c>
      <c r="R2040" s="723" t="s">
        <v>2856</v>
      </c>
      <c r="S2040" s="723">
        <v>839</v>
      </c>
      <c r="T2040" s="723" t="s">
        <v>997</v>
      </c>
      <c r="U2040" s="785">
        <v>3</v>
      </c>
      <c r="V2040" s="785">
        <v>14000</v>
      </c>
      <c r="W2040" s="1371">
        <v>42000</v>
      </c>
      <c r="X2040" s="785">
        <v>47040</v>
      </c>
      <c r="Y2040" s="723" t="s">
        <v>4270</v>
      </c>
      <c r="Z2040" s="723">
        <v>2016</v>
      </c>
      <c r="AA2040" s="723"/>
      <c r="AB2040" s="756" t="s">
        <v>876</v>
      </c>
      <c r="AC2040" s="756"/>
      <c r="AD2040" s="756"/>
      <c r="AE2040" s="756"/>
      <c r="AF2040" s="756"/>
      <c r="AG2040" s="756" t="s">
        <v>8426</v>
      </c>
      <c r="AH2040" s="756" t="s">
        <v>794</v>
      </c>
      <c r="AI2040" s="756">
        <v>210004164</v>
      </c>
      <c r="AJ2040" s="756" t="s">
        <v>8491</v>
      </c>
      <c r="AK2040" s="803"/>
    </row>
    <row r="2041" spans="1:37" s="192" customFormat="1" ht="100.5" customHeight="1">
      <c r="A2041" s="723" t="s">
        <v>8492</v>
      </c>
      <c r="B2041" s="723" t="s">
        <v>33</v>
      </c>
      <c r="C2041" s="723" t="s">
        <v>8424</v>
      </c>
      <c r="D2041" s="723" t="s">
        <v>4374</v>
      </c>
      <c r="E2041" s="723" t="str">
        <f t="shared" si="74"/>
        <v>Костюм (комплект)</v>
      </c>
      <c r="F2041" s="723" t="s">
        <v>8425</v>
      </c>
      <c r="G2041" s="723" t="str">
        <f t="shared" si="75"/>
        <v>для защиты от искр и брызг расплавленного металла, мужской, из брезентовый ткани, состоит из куртки и полукомбинезона</v>
      </c>
      <c r="H2041" s="723"/>
      <c r="I2041" s="723"/>
      <c r="J2041" s="723" t="s">
        <v>227</v>
      </c>
      <c r="K2041" s="723">
        <v>80</v>
      </c>
      <c r="L2041" s="748">
        <v>711000000</v>
      </c>
      <c r="M2041" s="749" t="s">
        <v>73</v>
      </c>
      <c r="N2041" s="723" t="s">
        <v>2115</v>
      </c>
      <c r="O2041" s="809" t="s">
        <v>4668</v>
      </c>
      <c r="P2041" s="723" t="s">
        <v>229</v>
      </c>
      <c r="Q2041" s="870" t="s">
        <v>230</v>
      </c>
      <c r="R2041" s="723" t="s">
        <v>2856</v>
      </c>
      <c r="S2041" s="723">
        <v>839</v>
      </c>
      <c r="T2041" s="723" t="s">
        <v>997</v>
      </c>
      <c r="U2041" s="785">
        <v>1</v>
      </c>
      <c r="V2041" s="785">
        <v>14000</v>
      </c>
      <c r="W2041" s="1371">
        <v>14000</v>
      </c>
      <c r="X2041" s="785">
        <v>15680</v>
      </c>
      <c r="Y2041" s="723" t="s">
        <v>4270</v>
      </c>
      <c r="Z2041" s="723">
        <v>2016</v>
      </c>
      <c r="AA2041" s="723"/>
      <c r="AB2041" s="756" t="s">
        <v>876</v>
      </c>
      <c r="AC2041" s="756"/>
      <c r="AD2041" s="756"/>
      <c r="AE2041" s="756"/>
      <c r="AF2041" s="756"/>
      <c r="AG2041" s="756" t="s">
        <v>8426</v>
      </c>
      <c r="AH2041" s="756" t="s">
        <v>794</v>
      </c>
      <c r="AI2041" s="756">
        <v>210004167</v>
      </c>
      <c r="AJ2041" s="756" t="s">
        <v>8493</v>
      </c>
      <c r="AK2041" s="803"/>
    </row>
    <row r="2042" spans="1:37" s="192" customFormat="1" ht="100.5" customHeight="1">
      <c r="A2042" s="723" t="s">
        <v>8494</v>
      </c>
      <c r="B2042" s="723" t="s">
        <v>33</v>
      </c>
      <c r="C2042" s="723" t="s">
        <v>8424</v>
      </c>
      <c r="D2042" s="723" t="s">
        <v>4374</v>
      </c>
      <c r="E2042" s="723" t="str">
        <f t="shared" si="74"/>
        <v>Костюм (комплект)</v>
      </c>
      <c r="F2042" s="723" t="s">
        <v>8425</v>
      </c>
      <c r="G2042" s="723" t="str">
        <f t="shared" si="75"/>
        <v>для защиты от искр и брызг расплавленного металла, мужской, из брезентовый ткани, состоит из куртки и полукомбинезона</v>
      </c>
      <c r="H2042" s="723"/>
      <c r="I2042" s="723"/>
      <c r="J2042" s="723" t="s">
        <v>227</v>
      </c>
      <c r="K2042" s="723">
        <v>80</v>
      </c>
      <c r="L2042" s="748">
        <v>711000000</v>
      </c>
      <c r="M2042" s="749" t="s">
        <v>73</v>
      </c>
      <c r="N2042" s="723" t="s">
        <v>2115</v>
      </c>
      <c r="O2042" s="723" t="s">
        <v>802</v>
      </c>
      <c r="P2042" s="723" t="s">
        <v>229</v>
      </c>
      <c r="Q2042" s="870" t="s">
        <v>230</v>
      </c>
      <c r="R2042" s="723" t="s">
        <v>2856</v>
      </c>
      <c r="S2042" s="723">
        <v>839</v>
      </c>
      <c r="T2042" s="723" t="s">
        <v>997</v>
      </c>
      <c r="U2042" s="785">
        <v>1</v>
      </c>
      <c r="V2042" s="785">
        <v>14000</v>
      </c>
      <c r="W2042" s="1371">
        <v>14000</v>
      </c>
      <c r="X2042" s="785">
        <v>15680</v>
      </c>
      <c r="Y2042" s="723" t="s">
        <v>4270</v>
      </c>
      <c r="Z2042" s="723">
        <v>2016</v>
      </c>
      <c r="AA2042" s="723"/>
      <c r="AB2042" s="756" t="s">
        <v>876</v>
      </c>
      <c r="AC2042" s="756"/>
      <c r="AD2042" s="756"/>
      <c r="AE2042" s="756"/>
      <c r="AF2042" s="756"/>
      <c r="AG2042" s="756" t="s">
        <v>8435</v>
      </c>
      <c r="AH2042" s="756" t="s">
        <v>794</v>
      </c>
      <c r="AI2042" s="756">
        <v>210004194</v>
      </c>
      <c r="AJ2042" s="756" t="s">
        <v>8495</v>
      </c>
      <c r="AK2042" s="803"/>
    </row>
    <row r="2043" spans="1:37" s="192" customFormat="1" ht="100.5" customHeight="1">
      <c r="A2043" s="723" t="s">
        <v>8496</v>
      </c>
      <c r="B2043" s="723" t="s">
        <v>33</v>
      </c>
      <c r="C2043" s="723" t="s">
        <v>8424</v>
      </c>
      <c r="D2043" s="723" t="s">
        <v>4374</v>
      </c>
      <c r="E2043" s="723" t="str">
        <f t="shared" si="74"/>
        <v>Костюм (комплект)</v>
      </c>
      <c r="F2043" s="723" t="s">
        <v>8425</v>
      </c>
      <c r="G2043" s="723" t="str">
        <f t="shared" si="75"/>
        <v>для защиты от искр и брызг расплавленного металла, мужской, из брезентовый ткани, состоит из куртки и полукомбинезона</v>
      </c>
      <c r="H2043" s="723"/>
      <c r="I2043" s="723"/>
      <c r="J2043" s="723" t="s">
        <v>227</v>
      </c>
      <c r="K2043" s="723">
        <v>60</v>
      </c>
      <c r="L2043" s="748">
        <v>711000000</v>
      </c>
      <c r="M2043" s="749" t="s">
        <v>73</v>
      </c>
      <c r="N2043" s="723" t="s">
        <v>2115</v>
      </c>
      <c r="O2043" s="723" t="s">
        <v>802</v>
      </c>
      <c r="P2043" s="723" t="s">
        <v>229</v>
      </c>
      <c r="Q2043" s="870" t="s">
        <v>230</v>
      </c>
      <c r="R2043" s="723" t="s">
        <v>2856</v>
      </c>
      <c r="S2043" s="723">
        <v>839</v>
      </c>
      <c r="T2043" s="723" t="s">
        <v>997</v>
      </c>
      <c r="U2043" s="785">
        <v>1</v>
      </c>
      <c r="V2043" s="785">
        <v>20400</v>
      </c>
      <c r="W2043" s="1371">
        <v>20400</v>
      </c>
      <c r="X2043" s="785">
        <v>22848</v>
      </c>
      <c r="Y2043" s="723" t="s">
        <v>4270</v>
      </c>
      <c r="Z2043" s="723">
        <v>2016</v>
      </c>
      <c r="AA2043" s="723"/>
      <c r="AB2043" s="756" t="s">
        <v>876</v>
      </c>
      <c r="AC2043" s="756"/>
      <c r="AD2043" s="756"/>
      <c r="AE2043" s="756"/>
      <c r="AF2043" s="756"/>
      <c r="AG2043" s="756" t="s">
        <v>8497</v>
      </c>
      <c r="AH2043" s="756" t="s">
        <v>794</v>
      </c>
      <c r="AI2043" s="756">
        <v>210004205</v>
      </c>
      <c r="AJ2043" s="756" t="s">
        <v>8498</v>
      </c>
      <c r="AK2043" s="803"/>
    </row>
    <row r="2044" spans="1:37" s="192" customFormat="1" ht="100.5" customHeight="1">
      <c r="A2044" s="723" t="s">
        <v>8499</v>
      </c>
      <c r="B2044" s="723" t="s">
        <v>33</v>
      </c>
      <c r="C2044" s="723" t="s">
        <v>8424</v>
      </c>
      <c r="D2044" s="723" t="s">
        <v>4374</v>
      </c>
      <c r="E2044" s="723" t="str">
        <f t="shared" si="74"/>
        <v>Костюм (комплект)</v>
      </c>
      <c r="F2044" s="723" t="s">
        <v>8425</v>
      </c>
      <c r="G2044" s="723" t="str">
        <f t="shared" si="75"/>
        <v>для защиты от искр и брызг расплавленного металла, мужской, из брезентовый ткани, состоит из куртки и полукомбинезона</v>
      </c>
      <c r="H2044" s="723"/>
      <c r="I2044" s="723"/>
      <c r="J2044" s="723" t="s">
        <v>227</v>
      </c>
      <c r="K2044" s="723">
        <v>60</v>
      </c>
      <c r="L2044" s="748">
        <v>711000000</v>
      </c>
      <c r="M2044" s="749" t="s">
        <v>73</v>
      </c>
      <c r="N2044" s="723" t="s">
        <v>2115</v>
      </c>
      <c r="O2044" s="809" t="s">
        <v>4668</v>
      </c>
      <c r="P2044" s="723" t="s">
        <v>229</v>
      </c>
      <c r="Q2044" s="870" t="s">
        <v>230</v>
      </c>
      <c r="R2044" s="723" t="s">
        <v>2856</v>
      </c>
      <c r="S2044" s="723">
        <v>839</v>
      </c>
      <c r="T2044" s="723" t="s">
        <v>997</v>
      </c>
      <c r="U2044" s="785">
        <v>3</v>
      </c>
      <c r="V2044" s="785">
        <v>20400</v>
      </c>
      <c r="W2044" s="1371">
        <v>61200</v>
      </c>
      <c r="X2044" s="785">
        <v>68544</v>
      </c>
      <c r="Y2044" s="723" t="s">
        <v>4270</v>
      </c>
      <c r="Z2044" s="723">
        <v>2016</v>
      </c>
      <c r="AA2044" s="723"/>
      <c r="AB2044" s="756" t="s">
        <v>876</v>
      </c>
      <c r="AC2044" s="756"/>
      <c r="AD2044" s="756"/>
      <c r="AE2044" s="756"/>
      <c r="AF2044" s="756"/>
      <c r="AG2044" s="756" t="s">
        <v>8447</v>
      </c>
      <c r="AH2044" s="756" t="s">
        <v>794</v>
      </c>
      <c r="AI2044" s="756">
        <v>210004207</v>
      </c>
      <c r="AJ2044" s="756" t="s">
        <v>8500</v>
      </c>
      <c r="AK2044" s="803"/>
    </row>
    <row r="2045" spans="1:37" s="192" customFormat="1" ht="100.5" customHeight="1">
      <c r="A2045" s="723" t="s">
        <v>8501</v>
      </c>
      <c r="B2045" s="723" t="s">
        <v>33</v>
      </c>
      <c r="C2045" s="723" t="s">
        <v>8424</v>
      </c>
      <c r="D2045" s="723" t="s">
        <v>4374</v>
      </c>
      <c r="E2045" s="723" t="str">
        <f t="shared" si="74"/>
        <v>Костюм (комплект)</v>
      </c>
      <c r="F2045" s="723" t="s">
        <v>8425</v>
      </c>
      <c r="G2045" s="723" t="str">
        <f t="shared" si="75"/>
        <v>для защиты от искр и брызг расплавленного металла, мужской, из брезентовый ткани, состоит из куртки и полукомбинезона</v>
      </c>
      <c r="H2045" s="723"/>
      <c r="I2045" s="723"/>
      <c r="J2045" s="723" t="s">
        <v>227</v>
      </c>
      <c r="K2045" s="723">
        <v>60</v>
      </c>
      <c r="L2045" s="748">
        <v>711000000</v>
      </c>
      <c r="M2045" s="749" t="s">
        <v>73</v>
      </c>
      <c r="N2045" s="723" t="s">
        <v>2115</v>
      </c>
      <c r="O2045" s="809" t="s">
        <v>4674</v>
      </c>
      <c r="P2045" s="723" t="s">
        <v>229</v>
      </c>
      <c r="Q2045" s="870" t="s">
        <v>230</v>
      </c>
      <c r="R2045" s="723" t="s">
        <v>2856</v>
      </c>
      <c r="S2045" s="723">
        <v>839</v>
      </c>
      <c r="T2045" s="723" t="s">
        <v>997</v>
      </c>
      <c r="U2045" s="785">
        <v>1</v>
      </c>
      <c r="V2045" s="785">
        <v>20400</v>
      </c>
      <c r="W2045" s="1371">
        <v>20400</v>
      </c>
      <c r="X2045" s="785">
        <v>22848</v>
      </c>
      <c r="Y2045" s="723" t="s">
        <v>4270</v>
      </c>
      <c r="Z2045" s="723">
        <v>2016</v>
      </c>
      <c r="AA2045" s="723"/>
      <c r="AB2045" s="756" t="s">
        <v>876</v>
      </c>
      <c r="AC2045" s="756"/>
      <c r="AD2045" s="756"/>
      <c r="AE2045" s="756"/>
      <c r="AF2045" s="756"/>
      <c r="AG2045" s="756" t="s">
        <v>8502</v>
      </c>
      <c r="AH2045" s="756" t="s">
        <v>794</v>
      </c>
      <c r="AI2045" s="756">
        <v>210004207</v>
      </c>
      <c r="AJ2045" s="756" t="s">
        <v>8500</v>
      </c>
      <c r="AK2045" s="803"/>
    </row>
    <row r="2046" spans="1:37" s="192" customFormat="1" ht="100.5" customHeight="1">
      <c r="A2046" s="723" t="s">
        <v>8503</v>
      </c>
      <c r="B2046" s="723" t="s">
        <v>33</v>
      </c>
      <c r="C2046" s="723" t="s">
        <v>8424</v>
      </c>
      <c r="D2046" s="723" t="s">
        <v>4374</v>
      </c>
      <c r="E2046" s="723" t="str">
        <f t="shared" si="74"/>
        <v>Костюм (комплект)</v>
      </c>
      <c r="F2046" s="723" t="s">
        <v>8425</v>
      </c>
      <c r="G2046" s="723" t="str">
        <f t="shared" si="75"/>
        <v>для защиты от искр и брызг расплавленного металла, мужской, из брезентовый ткани, состоит из куртки и полукомбинезона</v>
      </c>
      <c r="H2046" s="723"/>
      <c r="I2046" s="723"/>
      <c r="J2046" s="723" t="s">
        <v>227</v>
      </c>
      <c r="K2046" s="723">
        <v>60</v>
      </c>
      <c r="L2046" s="748">
        <v>711000000</v>
      </c>
      <c r="M2046" s="749" t="s">
        <v>73</v>
      </c>
      <c r="N2046" s="723" t="s">
        <v>2115</v>
      </c>
      <c r="O2046" s="723" t="s">
        <v>802</v>
      </c>
      <c r="P2046" s="723" t="s">
        <v>229</v>
      </c>
      <c r="Q2046" s="870" t="s">
        <v>230</v>
      </c>
      <c r="R2046" s="723" t="s">
        <v>2856</v>
      </c>
      <c r="S2046" s="723">
        <v>839</v>
      </c>
      <c r="T2046" s="723" t="s">
        <v>997</v>
      </c>
      <c r="U2046" s="785">
        <v>1</v>
      </c>
      <c r="V2046" s="785">
        <v>20400</v>
      </c>
      <c r="W2046" s="1371">
        <v>20400</v>
      </c>
      <c r="X2046" s="785">
        <v>22848</v>
      </c>
      <c r="Y2046" s="723" t="s">
        <v>4270</v>
      </c>
      <c r="Z2046" s="723">
        <v>2016</v>
      </c>
      <c r="AA2046" s="723"/>
      <c r="AB2046" s="756" t="s">
        <v>876</v>
      </c>
      <c r="AC2046" s="756"/>
      <c r="AD2046" s="756"/>
      <c r="AE2046" s="756"/>
      <c r="AF2046" s="756"/>
      <c r="AG2046" s="756" t="s">
        <v>8497</v>
      </c>
      <c r="AH2046" s="756" t="s">
        <v>794</v>
      </c>
      <c r="AI2046" s="756">
        <v>210004208</v>
      </c>
      <c r="AJ2046" s="756" t="s">
        <v>8504</v>
      </c>
      <c r="AK2046" s="803"/>
    </row>
    <row r="2047" spans="1:37" s="192" customFormat="1" ht="100.5" customHeight="1">
      <c r="A2047" s="723" t="s">
        <v>8505</v>
      </c>
      <c r="B2047" s="723" t="s">
        <v>33</v>
      </c>
      <c r="C2047" s="723" t="s">
        <v>8424</v>
      </c>
      <c r="D2047" s="723" t="s">
        <v>4374</v>
      </c>
      <c r="E2047" s="723" t="str">
        <f t="shared" si="74"/>
        <v>Костюм (комплект)</v>
      </c>
      <c r="F2047" s="723" t="s">
        <v>8425</v>
      </c>
      <c r="G2047" s="723" t="str">
        <f t="shared" si="75"/>
        <v>для защиты от искр и брызг расплавленного металла, мужской, из брезентовый ткани, состоит из куртки и полукомбинезона</v>
      </c>
      <c r="H2047" s="723"/>
      <c r="I2047" s="723"/>
      <c r="J2047" s="723" t="s">
        <v>227</v>
      </c>
      <c r="K2047" s="723">
        <v>60</v>
      </c>
      <c r="L2047" s="748">
        <v>711000000</v>
      </c>
      <c r="M2047" s="749" t="s">
        <v>73</v>
      </c>
      <c r="N2047" s="723" t="s">
        <v>2115</v>
      </c>
      <c r="O2047" s="809" t="s">
        <v>4668</v>
      </c>
      <c r="P2047" s="723" t="s">
        <v>229</v>
      </c>
      <c r="Q2047" s="870" t="s">
        <v>230</v>
      </c>
      <c r="R2047" s="723" t="s">
        <v>2856</v>
      </c>
      <c r="S2047" s="723">
        <v>839</v>
      </c>
      <c r="T2047" s="723" t="s">
        <v>997</v>
      </c>
      <c r="U2047" s="785">
        <v>7</v>
      </c>
      <c r="V2047" s="785">
        <v>20400</v>
      </c>
      <c r="W2047" s="1371">
        <v>142800</v>
      </c>
      <c r="X2047" s="785">
        <v>159936</v>
      </c>
      <c r="Y2047" s="723" t="s">
        <v>4270</v>
      </c>
      <c r="Z2047" s="723">
        <v>2016</v>
      </c>
      <c r="AA2047" s="723"/>
      <c r="AB2047" s="756" t="s">
        <v>876</v>
      </c>
      <c r="AC2047" s="756"/>
      <c r="AD2047" s="756"/>
      <c r="AE2047" s="756"/>
      <c r="AF2047" s="756"/>
      <c r="AG2047" s="756" t="s">
        <v>8447</v>
      </c>
      <c r="AH2047" s="756" t="s">
        <v>794</v>
      </c>
      <c r="AI2047" s="756">
        <v>210004208</v>
      </c>
      <c r="AJ2047" s="756" t="s">
        <v>8504</v>
      </c>
      <c r="AK2047" s="803"/>
    </row>
    <row r="2048" spans="1:37" s="192" customFormat="1" ht="100.5" customHeight="1">
      <c r="A2048" s="723" t="s">
        <v>8506</v>
      </c>
      <c r="B2048" s="723" t="s">
        <v>33</v>
      </c>
      <c r="C2048" s="723" t="s">
        <v>8424</v>
      </c>
      <c r="D2048" s="723" t="s">
        <v>4374</v>
      </c>
      <c r="E2048" s="723" t="str">
        <f t="shared" si="74"/>
        <v>Костюм (комплект)</v>
      </c>
      <c r="F2048" s="723" t="s">
        <v>8425</v>
      </c>
      <c r="G2048" s="723" t="str">
        <f t="shared" si="75"/>
        <v>для защиты от искр и брызг расплавленного металла, мужской, из брезентовый ткани, состоит из куртки и полукомбинезона</v>
      </c>
      <c r="H2048" s="723"/>
      <c r="I2048" s="723"/>
      <c r="J2048" s="723" t="s">
        <v>227</v>
      </c>
      <c r="K2048" s="723">
        <v>60</v>
      </c>
      <c r="L2048" s="748">
        <v>711000000</v>
      </c>
      <c r="M2048" s="749" t="s">
        <v>73</v>
      </c>
      <c r="N2048" s="723" t="s">
        <v>2115</v>
      </c>
      <c r="O2048" s="809" t="s">
        <v>4671</v>
      </c>
      <c r="P2048" s="723" t="s">
        <v>229</v>
      </c>
      <c r="Q2048" s="870" t="s">
        <v>230</v>
      </c>
      <c r="R2048" s="723" t="s">
        <v>2856</v>
      </c>
      <c r="S2048" s="723">
        <v>839</v>
      </c>
      <c r="T2048" s="723" t="s">
        <v>997</v>
      </c>
      <c r="U2048" s="785">
        <v>1</v>
      </c>
      <c r="V2048" s="785">
        <v>20400</v>
      </c>
      <c r="W2048" s="1371">
        <v>20400</v>
      </c>
      <c r="X2048" s="785">
        <v>22848</v>
      </c>
      <c r="Y2048" s="723" t="s">
        <v>4270</v>
      </c>
      <c r="Z2048" s="723">
        <v>2016</v>
      </c>
      <c r="AA2048" s="723"/>
      <c r="AB2048" s="756" t="s">
        <v>876</v>
      </c>
      <c r="AC2048" s="756"/>
      <c r="AD2048" s="756"/>
      <c r="AE2048" s="756"/>
      <c r="AF2048" s="756"/>
      <c r="AG2048" s="756" t="s">
        <v>8507</v>
      </c>
      <c r="AH2048" s="756" t="s">
        <v>794</v>
      </c>
      <c r="AI2048" s="756">
        <v>210004208</v>
      </c>
      <c r="AJ2048" s="756" t="s">
        <v>8504</v>
      </c>
      <c r="AK2048" s="803"/>
    </row>
    <row r="2049" spans="1:37" s="192" customFormat="1" ht="100.5" customHeight="1">
      <c r="A2049" s="723" t="s">
        <v>8508</v>
      </c>
      <c r="B2049" s="723" t="s">
        <v>33</v>
      </c>
      <c r="C2049" s="723" t="s">
        <v>8424</v>
      </c>
      <c r="D2049" s="723" t="s">
        <v>4374</v>
      </c>
      <c r="E2049" s="723" t="str">
        <f t="shared" si="74"/>
        <v>Костюм (комплект)</v>
      </c>
      <c r="F2049" s="723" t="s">
        <v>8425</v>
      </c>
      <c r="G2049" s="723" t="str">
        <f t="shared" si="75"/>
        <v>для защиты от искр и брызг расплавленного металла, мужской, из брезентовый ткани, состоит из куртки и полукомбинезона</v>
      </c>
      <c r="H2049" s="723"/>
      <c r="I2049" s="723"/>
      <c r="J2049" s="723" t="s">
        <v>227</v>
      </c>
      <c r="K2049" s="723">
        <v>60</v>
      </c>
      <c r="L2049" s="748">
        <v>711000000</v>
      </c>
      <c r="M2049" s="749" t="s">
        <v>73</v>
      </c>
      <c r="N2049" s="723" t="s">
        <v>2115</v>
      </c>
      <c r="O2049" s="723" t="s">
        <v>236</v>
      </c>
      <c r="P2049" s="723" t="s">
        <v>229</v>
      </c>
      <c r="Q2049" s="870" t="s">
        <v>230</v>
      </c>
      <c r="R2049" s="723" t="s">
        <v>2856</v>
      </c>
      <c r="S2049" s="723">
        <v>839</v>
      </c>
      <c r="T2049" s="723" t="s">
        <v>997</v>
      </c>
      <c r="U2049" s="785">
        <v>2</v>
      </c>
      <c r="V2049" s="785">
        <v>20400</v>
      </c>
      <c r="W2049" s="1371">
        <v>40800</v>
      </c>
      <c r="X2049" s="785">
        <v>45696</v>
      </c>
      <c r="Y2049" s="723" t="s">
        <v>4270</v>
      </c>
      <c r="Z2049" s="723">
        <v>2016</v>
      </c>
      <c r="AA2049" s="723"/>
      <c r="AB2049" s="756" t="s">
        <v>876</v>
      </c>
      <c r="AC2049" s="756"/>
      <c r="AD2049" s="756"/>
      <c r="AE2049" s="756"/>
      <c r="AF2049" s="756"/>
      <c r="AG2049" s="756" t="s">
        <v>8509</v>
      </c>
      <c r="AH2049" s="756" t="s">
        <v>794</v>
      </c>
      <c r="AI2049" s="756">
        <v>210004208</v>
      </c>
      <c r="AJ2049" s="756" t="s">
        <v>8504</v>
      </c>
      <c r="AK2049" s="803"/>
    </row>
    <row r="2050" spans="1:37" s="192" customFormat="1" ht="100.5" customHeight="1">
      <c r="A2050" s="723" t="s">
        <v>8510</v>
      </c>
      <c r="B2050" s="723" t="s">
        <v>33</v>
      </c>
      <c r="C2050" s="723" t="s">
        <v>8424</v>
      </c>
      <c r="D2050" s="723" t="s">
        <v>4374</v>
      </c>
      <c r="E2050" s="723" t="str">
        <f t="shared" si="74"/>
        <v>Костюм (комплект)</v>
      </c>
      <c r="F2050" s="723" t="s">
        <v>8425</v>
      </c>
      <c r="G2050" s="723" t="str">
        <f t="shared" si="75"/>
        <v>для защиты от искр и брызг расплавленного металла, мужской, из брезентовый ткани, состоит из куртки и полукомбинезона</v>
      </c>
      <c r="H2050" s="723"/>
      <c r="I2050" s="723"/>
      <c r="J2050" s="723" t="s">
        <v>227</v>
      </c>
      <c r="K2050" s="723">
        <v>60</v>
      </c>
      <c r="L2050" s="748">
        <v>711000000</v>
      </c>
      <c r="M2050" s="749" t="s">
        <v>73</v>
      </c>
      <c r="N2050" s="723" t="s">
        <v>2115</v>
      </c>
      <c r="O2050" s="809" t="s">
        <v>4692</v>
      </c>
      <c r="P2050" s="723" t="s">
        <v>229</v>
      </c>
      <c r="Q2050" s="870" t="s">
        <v>230</v>
      </c>
      <c r="R2050" s="723" t="s">
        <v>2856</v>
      </c>
      <c r="S2050" s="723">
        <v>839</v>
      </c>
      <c r="T2050" s="723" t="s">
        <v>997</v>
      </c>
      <c r="U2050" s="785">
        <v>8</v>
      </c>
      <c r="V2050" s="785">
        <v>20400</v>
      </c>
      <c r="W2050" s="1371">
        <v>163200</v>
      </c>
      <c r="X2050" s="785">
        <v>182784</v>
      </c>
      <c r="Y2050" s="723" t="s">
        <v>4270</v>
      </c>
      <c r="Z2050" s="723">
        <v>2016</v>
      </c>
      <c r="AA2050" s="723"/>
      <c r="AB2050" s="756" t="s">
        <v>876</v>
      </c>
      <c r="AC2050" s="756"/>
      <c r="AD2050" s="756"/>
      <c r="AE2050" s="756"/>
      <c r="AF2050" s="756"/>
      <c r="AG2050" s="756" t="s">
        <v>8445</v>
      </c>
      <c r="AH2050" s="756" t="s">
        <v>794</v>
      </c>
      <c r="AI2050" s="756">
        <v>210004208</v>
      </c>
      <c r="AJ2050" s="756" t="s">
        <v>8504</v>
      </c>
      <c r="AK2050" s="803"/>
    </row>
    <row r="2051" spans="1:37" s="192" customFormat="1" ht="100.5" customHeight="1">
      <c r="A2051" s="723" t="s">
        <v>8511</v>
      </c>
      <c r="B2051" s="723" t="s">
        <v>33</v>
      </c>
      <c r="C2051" s="723" t="s">
        <v>8424</v>
      </c>
      <c r="D2051" s="723" t="s">
        <v>4374</v>
      </c>
      <c r="E2051" s="723" t="str">
        <f t="shared" si="74"/>
        <v>Костюм (комплект)</v>
      </c>
      <c r="F2051" s="723" t="s">
        <v>8425</v>
      </c>
      <c r="G2051" s="723" t="str">
        <f t="shared" si="75"/>
        <v>для защиты от искр и брызг расплавленного металла, мужской, из брезентовый ткани, состоит из куртки и полукомбинезона</v>
      </c>
      <c r="H2051" s="723"/>
      <c r="I2051" s="723"/>
      <c r="J2051" s="723" t="s">
        <v>227</v>
      </c>
      <c r="K2051" s="723">
        <v>60</v>
      </c>
      <c r="L2051" s="748">
        <v>711000000</v>
      </c>
      <c r="M2051" s="749" t="s">
        <v>73</v>
      </c>
      <c r="N2051" s="723" t="s">
        <v>2115</v>
      </c>
      <c r="O2051" s="723" t="s">
        <v>802</v>
      </c>
      <c r="P2051" s="723" t="s">
        <v>229</v>
      </c>
      <c r="Q2051" s="870" t="s">
        <v>230</v>
      </c>
      <c r="R2051" s="723" t="s">
        <v>2856</v>
      </c>
      <c r="S2051" s="723">
        <v>839</v>
      </c>
      <c r="T2051" s="723" t="s">
        <v>997</v>
      </c>
      <c r="U2051" s="785">
        <v>2</v>
      </c>
      <c r="V2051" s="785">
        <v>20400</v>
      </c>
      <c r="W2051" s="1371">
        <v>40800</v>
      </c>
      <c r="X2051" s="785">
        <v>45696</v>
      </c>
      <c r="Y2051" s="723" t="s">
        <v>4270</v>
      </c>
      <c r="Z2051" s="723">
        <v>2016</v>
      </c>
      <c r="AA2051" s="723"/>
      <c r="AB2051" s="756" t="s">
        <v>876</v>
      </c>
      <c r="AC2051" s="756"/>
      <c r="AD2051" s="756"/>
      <c r="AE2051" s="756"/>
      <c r="AF2051" s="756"/>
      <c r="AG2051" s="756" t="s">
        <v>8497</v>
      </c>
      <c r="AH2051" s="756" t="s">
        <v>794</v>
      </c>
      <c r="AI2051" s="756">
        <v>210004211</v>
      </c>
      <c r="AJ2051" s="756" t="s">
        <v>8512</v>
      </c>
      <c r="AK2051" s="803"/>
    </row>
    <row r="2052" spans="1:37" s="192" customFormat="1" ht="100.5" customHeight="1">
      <c r="A2052" s="723" t="s">
        <v>8513</v>
      </c>
      <c r="B2052" s="723" t="s">
        <v>33</v>
      </c>
      <c r="C2052" s="723" t="s">
        <v>8424</v>
      </c>
      <c r="D2052" s="723" t="s">
        <v>4374</v>
      </c>
      <c r="E2052" s="723" t="str">
        <f t="shared" si="74"/>
        <v>Костюм (комплект)</v>
      </c>
      <c r="F2052" s="723" t="s">
        <v>8425</v>
      </c>
      <c r="G2052" s="723" t="str">
        <f t="shared" si="75"/>
        <v>для защиты от искр и брызг расплавленного металла, мужской, из брезентовый ткани, состоит из куртки и полукомбинезона</v>
      </c>
      <c r="H2052" s="723"/>
      <c r="I2052" s="723"/>
      <c r="J2052" s="723" t="s">
        <v>227</v>
      </c>
      <c r="K2052" s="723">
        <v>60</v>
      </c>
      <c r="L2052" s="748">
        <v>711000000</v>
      </c>
      <c r="M2052" s="749" t="s">
        <v>73</v>
      </c>
      <c r="N2052" s="723" t="s">
        <v>2115</v>
      </c>
      <c r="O2052" s="809" t="s">
        <v>4671</v>
      </c>
      <c r="P2052" s="723" t="s">
        <v>229</v>
      </c>
      <c r="Q2052" s="870" t="s">
        <v>230</v>
      </c>
      <c r="R2052" s="723" t="s">
        <v>2856</v>
      </c>
      <c r="S2052" s="723">
        <v>839</v>
      </c>
      <c r="T2052" s="723" t="s">
        <v>997</v>
      </c>
      <c r="U2052" s="785">
        <v>1</v>
      </c>
      <c r="V2052" s="785">
        <v>20400</v>
      </c>
      <c r="W2052" s="1371">
        <v>20400</v>
      </c>
      <c r="X2052" s="785">
        <v>22848</v>
      </c>
      <c r="Y2052" s="723" t="s">
        <v>4270</v>
      </c>
      <c r="Z2052" s="723">
        <v>2016</v>
      </c>
      <c r="AA2052" s="723"/>
      <c r="AB2052" s="756" t="s">
        <v>876</v>
      </c>
      <c r="AC2052" s="756"/>
      <c r="AD2052" s="756"/>
      <c r="AE2052" s="756"/>
      <c r="AF2052" s="756"/>
      <c r="AG2052" s="756" t="s">
        <v>8507</v>
      </c>
      <c r="AH2052" s="756" t="s">
        <v>794</v>
      </c>
      <c r="AI2052" s="756">
        <v>210004211</v>
      </c>
      <c r="AJ2052" s="756" t="s">
        <v>8512</v>
      </c>
      <c r="AK2052" s="803"/>
    </row>
    <row r="2053" spans="1:37" s="192" customFormat="1" ht="100.5" customHeight="1">
      <c r="A2053" s="723" t="s">
        <v>8514</v>
      </c>
      <c r="B2053" s="723" t="s">
        <v>33</v>
      </c>
      <c r="C2053" s="723" t="s">
        <v>8424</v>
      </c>
      <c r="D2053" s="723" t="s">
        <v>4374</v>
      </c>
      <c r="E2053" s="723" t="str">
        <f t="shared" si="74"/>
        <v>Костюм (комплект)</v>
      </c>
      <c r="F2053" s="723" t="s">
        <v>8425</v>
      </c>
      <c r="G2053" s="723" t="str">
        <f t="shared" si="75"/>
        <v>для защиты от искр и брызг расплавленного металла, мужской, из брезентовый ткани, состоит из куртки и полукомбинезона</v>
      </c>
      <c r="H2053" s="723"/>
      <c r="I2053" s="723"/>
      <c r="J2053" s="723" t="s">
        <v>227</v>
      </c>
      <c r="K2053" s="723">
        <v>60</v>
      </c>
      <c r="L2053" s="748">
        <v>711000000</v>
      </c>
      <c r="M2053" s="749" t="s">
        <v>73</v>
      </c>
      <c r="N2053" s="723" t="s">
        <v>2115</v>
      </c>
      <c r="O2053" s="723" t="s">
        <v>802</v>
      </c>
      <c r="P2053" s="723" t="s">
        <v>229</v>
      </c>
      <c r="Q2053" s="870" t="s">
        <v>230</v>
      </c>
      <c r="R2053" s="723" t="s">
        <v>2856</v>
      </c>
      <c r="S2053" s="723">
        <v>839</v>
      </c>
      <c r="T2053" s="723" t="s">
        <v>997</v>
      </c>
      <c r="U2053" s="785">
        <v>2</v>
      </c>
      <c r="V2053" s="785">
        <v>20400</v>
      </c>
      <c r="W2053" s="1371">
        <v>40800</v>
      </c>
      <c r="X2053" s="785">
        <v>45696</v>
      </c>
      <c r="Y2053" s="723" t="s">
        <v>4270</v>
      </c>
      <c r="Z2053" s="723">
        <v>2016</v>
      </c>
      <c r="AA2053" s="723"/>
      <c r="AB2053" s="756" t="s">
        <v>876</v>
      </c>
      <c r="AC2053" s="756"/>
      <c r="AD2053" s="756"/>
      <c r="AE2053" s="756"/>
      <c r="AF2053" s="756"/>
      <c r="AG2053" s="756" t="s">
        <v>8497</v>
      </c>
      <c r="AH2053" s="756" t="s">
        <v>794</v>
      </c>
      <c r="AI2053" s="756">
        <v>210004212</v>
      </c>
      <c r="AJ2053" s="756" t="s">
        <v>8515</v>
      </c>
      <c r="AK2053" s="803"/>
    </row>
    <row r="2054" spans="1:37" s="192" customFormat="1" ht="100.5" customHeight="1">
      <c r="A2054" s="723" t="s">
        <v>8516</v>
      </c>
      <c r="B2054" s="723" t="s">
        <v>33</v>
      </c>
      <c r="C2054" s="723" t="s">
        <v>8424</v>
      </c>
      <c r="D2054" s="723" t="s">
        <v>4374</v>
      </c>
      <c r="E2054" s="723" t="str">
        <f t="shared" si="74"/>
        <v>Костюм (комплект)</v>
      </c>
      <c r="F2054" s="723" t="s">
        <v>8425</v>
      </c>
      <c r="G2054" s="723" t="str">
        <f t="shared" si="75"/>
        <v>для защиты от искр и брызг расплавленного металла, мужской, из брезентовый ткани, состоит из куртки и полукомбинезона</v>
      </c>
      <c r="H2054" s="723"/>
      <c r="I2054" s="723"/>
      <c r="J2054" s="723" t="s">
        <v>227</v>
      </c>
      <c r="K2054" s="723">
        <v>60</v>
      </c>
      <c r="L2054" s="748">
        <v>711000000</v>
      </c>
      <c r="M2054" s="749" t="s">
        <v>73</v>
      </c>
      <c r="N2054" s="723" t="s">
        <v>2115</v>
      </c>
      <c r="O2054" s="809" t="s">
        <v>4668</v>
      </c>
      <c r="P2054" s="723" t="s">
        <v>229</v>
      </c>
      <c r="Q2054" s="870" t="s">
        <v>230</v>
      </c>
      <c r="R2054" s="723" t="s">
        <v>2856</v>
      </c>
      <c r="S2054" s="723">
        <v>839</v>
      </c>
      <c r="T2054" s="723" t="s">
        <v>997</v>
      </c>
      <c r="U2054" s="785">
        <v>4</v>
      </c>
      <c r="V2054" s="785">
        <v>20400</v>
      </c>
      <c r="W2054" s="1371">
        <v>81600</v>
      </c>
      <c r="X2054" s="785">
        <v>91392</v>
      </c>
      <c r="Y2054" s="723" t="s">
        <v>4270</v>
      </c>
      <c r="Z2054" s="723">
        <v>2016</v>
      </c>
      <c r="AA2054" s="723"/>
      <c r="AB2054" s="756" t="s">
        <v>876</v>
      </c>
      <c r="AC2054" s="756"/>
      <c r="AD2054" s="756"/>
      <c r="AE2054" s="756"/>
      <c r="AF2054" s="756"/>
      <c r="AG2054" s="756" t="s">
        <v>8447</v>
      </c>
      <c r="AH2054" s="756" t="s">
        <v>794</v>
      </c>
      <c r="AI2054" s="756">
        <v>210004212</v>
      </c>
      <c r="AJ2054" s="756" t="s">
        <v>8515</v>
      </c>
      <c r="AK2054" s="803"/>
    </row>
    <row r="2055" spans="1:37" s="192" customFormat="1" ht="100.5" customHeight="1">
      <c r="A2055" s="723" t="s">
        <v>8517</v>
      </c>
      <c r="B2055" s="723" t="s">
        <v>33</v>
      </c>
      <c r="C2055" s="723" t="s">
        <v>8424</v>
      </c>
      <c r="D2055" s="723" t="s">
        <v>4374</v>
      </c>
      <c r="E2055" s="723" t="str">
        <f t="shared" si="74"/>
        <v>Костюм (комплект)</v>
      </c>
      <c r="F2055" s="723" t="s">
        <v>8425</v>
      </c>
      <c r="G2055" s="723" t="str">
        <f t="shared" si="75"/>
        <v>для защиты от искр и брызг расплавленного металла, мужской, из брезентовый ткани, состоит из куртки и полукомбинезона</v>
      </c>
      <c r="H2055" s="723"/>
      <c r="I2055" s="723"/>
      <c r="J2055" s="723" t="s">
        <v>227</v>
      </c>
      <c r="K2055" s="723">
        <v>60</v>
      </c>
      <c r="L2055" s="748">
        <v>711000000</v>
      </c>
      <c r="M2055" s="749" t="s">
        <v>73</v>
      </c>
      <c r="N2055" s="723" t="s">
        <v>2115</v>
      </c>
      <c r="O2055" s="809" t="s">
        <v>4674</v>
      </c>
      <c r="P2055" s="723" t="s">
        <v>229</v>
      </c>
      <c r="Q2055" s="870" t="s">
        <v>230</v>
      </c>
      <c r="R2055" s="723" t="s">
        <v>2856</v>
      </c>
      <c r="S2055" s="723">
        <v>839</v>
      </c>
      <c r="T2055" s="723" t="s">
        <v>997</v>
      </c>
      <c r="U2055" s="785">
        <v>1</v>
      </c>
      <c r="V2055" s="785">
        <v>20400</v>
      </c>
      <c r="W2055" s="1371">
        <v>20400</v>
      </c>
      <c r="X2055" s="785">
        <v>22848</v>
      </c>
      <c r="Y2055" s="723" t="s">
        <v>4270</v>
      </c>
      <c r="Z2055" s="723">
        <v>2016</v>
      </c>
      <c r="AA2055" s="723"/>
      <c r="AB2055" s="756" t="s">
        <v>876</v>
      </c>
      <c r="AC2055" s="756"/>
      <c r="AD2055" s="756"/>
      <c r="AE2055" s="756"/>
      <c r="AF2055" s="756"/>
      <c r="AG2055" s="756" t="s">
        <v>8502</v>
      </c>
      <c r="AH2055" s="756" t="s">
        <v>794</v>
      </c>
      <c r="AI2055" s="756">
        <v>210004212</v>
      </c>
      <c r="AJ2055" s="756" t="s">
        <v>8515</v>
      </c>
      <c r="AK2055" s="803"/>
    </row>
    <row r="2056" spans="1:37" s="192" customFormat="1" ht="100.5" customHeight="1">
      <c r="A2056" s="723" t="s">
        <v>8518</v>
      </c>
      <c r="B2056" s="723" t="s">
        <v>33</v>
      </c>
      <c r="C2056" s="723" t="s">
        <v>8424</v>
      </c>
      <c r="D2056" s="723" t="s">
        <v>4374</v>
      </c>
      <c r="E2056" s="723" t="str">
        <f t="shared" si="74"/>
        <v>Костюм (комплект)</v>
      </c>
      <c r="F2056" s="723" t="s">
        <v>8425</v>
      </c>
      <c r="G2056" s="723" t="str">
        <f t="shared" si="75"/>
        <v>для защиты от искр и брызг расплавленного металла, мужской, из брезентовый ткани, состоит из куртки и полукомбинезона</v>
      </c>
      <c r="H2056" s="723"/>
      <c r="I2056" s="723"/>
      <c r="J2056" s="723" t="s">
        <v>227</v>
      </c>
      <c r="K2056" s="723">
        <v>60</v>
      </c>
      <c r="L2056" s="748">
        <v>711000000</v>
      </c>
      <c r="M2056" s="749" t="s">
        <v>73</v>
      </c>
      <c r="N2056" s="723" t="s">
        <v>2115</v>
      </c>
      <c r="O2056" s="723" t="s">
        <v>4706</v>
      </c>
      <c r="P2056" s="723" t="s">
        <v>229</v>
      </c>
      <c r="Q2056" s="870" t="s">
        <v>230</v>
      </c>
      <c r="R2056" s="723" t="s">
        <v>2856</v>
      </c>
      <c r="S2056" s="723">
        <v>839</v>
      </c>
      <c r="T2056" s="723" t="s">
        <v>997</v>
      </c>
      <c r="U2056" s="785">
        <v>1</v>
      </c>
      <c r="V2056" s="785">
        <v>20400</v>
      </c>
      <c r="W2056" s="1371">
        <v>20400</v>
      </c>
      <c r="X2056" s="785">
        <v>22848</v>
      </c>
      <c r="Y2056" s="723" t="s">
        <v>4270</v>
      </c>
      <c r="Z2056" s="723">
        <v>2016</v>
      </c>
      <c r="AA2056" s="723"/>
      <c r="AB2056" s="756" t="s">
        <v>876</v>
      </c>
      <c r="AC2056" s="756"/>
      <c r="AD2056" s="756"/>
      <c r="AE2056" s="756"/>
      <c r="AF2056" s="756"/>
      <c r="AG2056" s="756" t="s">
        <v>8442</v>
      </c>
      <c r="AH2056" s="756" t="s">
        <v>794</v>
      </c>
      <c r="AI2056" s="756">
        <v>210004212</v>
      </c>
      <c r="AJ2056" s="756" t="s">
        <v>8515</v>
      </c>
      <c r="AK2056" s="803"/>
    </row>
    <row r="2057" spans="1:37" s="192" customFormat="1" ht="100.5" customHeight="1">
      <c r="A2057" s="723" t="s">
        <v>8519</v>
      </c>
      <c r="B2057" s="723" t="s">
        <v>33</v>
      </c>
      <c r="C2057" s="723" t="s">
        <v>8424</v>
      </c>
      <c r="D2057" s="723" t="s">
        <v>4374</v>
      </c>
      <c r="E2057" s="723" t="str">
        <f t="shared" si="74"/>
        <v>Костюм (комплект)</v>
      </c>
      <c r="F2057" s="723" t="s">
        <v>8425</v>
      </c>
      <c r="G2057" s="723" t="str">
        <f t="shared" si="75"/>
        <v>для защиты от искр и брызг расплавленного металла, мужской, из брезентовый ткани, состоит из куртки и полукомбинезона</v>
      </c>
      <c r="H2057" s="723"/>
      <c r="I2057" s="723"/>
      <c r="J2057" s="723" t="s">
        <v>227</v>
      </c>
      <c r="K2057" s="723">
        <v>60</v>
      </c>
      <c r="L2057" s="748">
        <v>711000000</v>
      </c>
      <c r="M2057" s="749" t="s">
        <v>73</v>
      </c>
      <c r="N2057" s="723" t="s">
        <v>2115</v>
      </c>
      <c r="O2057" s="723" t="s">
        <v>802</v>
      </c>
      <c r="P2057" s="723" t="s">
        <v>229</v>
      </c>
      <c r="Q2057" s="870" t="s">
        <v>230</v>
      </c>
      <c r="R2057" s="723" t="s">
        <v>2856</v>
      </c>
      <c r="S2057" s="723">
        <v>839</v>
      </c>
      <c r="T2057" s="723" t="s">
        <v>997</v>
      </c>
      <c r="U2057" s="785">
        <v>2</v>
      </c>
      <c r="V2057" s="785">
        <v>20400</v>
      </c>
      <c r="W2057" s="1371">
        <v>40800</v>
      </c>
      <c r="X2057" s="785">
        <v>45696</v>
      </c>
      <c r="Y2057" s="723" t="s">
        <v>4270</v>
      </c>
      <c r="Z2057" s="723">
        <v>2016</v>
      </c>
      <c r="AA2057" s="723"/>
      <c r="AB2057" s="756" t="s">
        <v>876</v>
      </c>
      <c r="AC2057" s="756"/>
      <c r="AD2057" s="756"/>
      <c r="AE2057" s="756"/>
      <c r="AF2057" s="756"/>
      <c r="AG2057" s="756" t="s">
        <v>8497</v>
      </c>
      <c r="AH2057" s="756" t="s">
        <v>794</v>
      </c>
      <c r="AI2057" s="756">
        <v>210004213</v>
      </c>
      <c r="AJ2057" s="756" t="s">
        <v>8520</v>
      </c>
      <c r="AK2057" s="803"/>
    </row>
    <row r="2058" spans="1:37" s="192" customFormat="1" ht="100.5" customHeight="1">
      <c r="A2058" s="723" t="s">
        <v>8521</v>
      </c>
      <c r="B2058" s="723" t="s">
        <v>33</v>
      </c>
      <c r="C2058" s="723" t="s">
        <v>8424</v>
      </c>
      <c r="D2058" s="723" t="s">
        <v>4374</v>
      </c>
      <c r="E2058" s="723" t="str">
        <f t="shared" si="74"/>
        <v>Костюм (комплект)</v>
      </c>
      <c r="F2058" s="723" t="s">
        <v>8425</v>
      </c>
      <c r="G2058" s="723" t="str">
        <f t="shared" si="75"/>
        <v>для защиты от искр и брызг расплавленного металла, мужской, из брезентовый ткани, состоит из куртки и полукомбинезона</v>
      </c>
      <c r="H2058" s="723"/>
      <c r="I2058" s="723"/>
      <c r="J2058" s="723" t="s">
        <v>227</v>
      </c>
      <c r="K2058" s="723">
        <v>60</v>
      </c>
      <c r="L2058" s="748">
        <v>711000000</v>
      </c>
      <c r="M2058" s="749" t="s">
        <v>73</v>
      </c>
      <c r="N2058" s="723" t="s">
        <v>2115</v>
      </c>
      <c r="O2058" s="809" t="s">
        <v>4674</v>
      </c>
      <c r="P2058" s="723" t="s">
        <v>229</v>
      </c>
      <c r="Q2058" s="870" t="s">
        <v>230</v>
      </c>
      <c r="R2058" s="723" t="s">
        <v>2856</v>
      </c>
      <c r="S2058" s="723">
        <v>839</v>
      </c>
      <c r="T2058" s="723" t="s">
        <v>997</v>
      </c>
      <c r="U2058" s="785">
        <v>1</v>
      </c>
      <c r="V2058" s="785">
        <v>20400</v>
      </c>
      <c r="W2058" s="1371">
        <v>20400</v>
      </c>
      <c r="X2058" s="785">
        <v>22848</v>
      </c>
      <c r="Y2058" s="723" t="s">
        <v>4270</v>
      </c>
      <c r="Z2058" s="723">
        <v>2016</v>
      </c>
      <c r="AA2058" s="723"/>
      <c r="AB2058" s="756" t="s">
        <v>876</v>
      </c>
      <c r="AC2058" s="756"/>
      <c r="AD2058" s="756"/>
      <c r="AE2058" s="756"/>
      <c r="AF2058" s="756"/>
      <c r="AG2058" s="756" t="s">
        <v>8502</v>
      </c>
      <c r="AH2058" s="756" t="s">
        <v>794</v>
      </c>
      <c r="AI2058" s="756">
        <v>210004213</v>
      </c>
      <c r="AJ2058" s="756" t="s">
        <v>8520</v>
      </c>
      <c r="AK2058" s="803"/>
    </row>
    <row r="2059" spans="1:37" s="192" customFormat="1" ht="100.5" customHeight="1">
      <c r="A2059" s="723" t="s">
        <v>8522</v>
      </c>
      <c r="B2059" s="723" t="s">
        <v>33</v>
      </c>
      <c r="C2059" s="723" t="s">
        <v>8424</v>
      </c>
      <c r="D2059" s="723" t="s">
        <v>4374</v>
      </c>
      <c r="E2059" s="723" t="str">
        <f t="shared" si="74"/>
        <v>Костюм (комплект)</v>
      </c>
      <c r="F2059" s="723" t="s">
        <v>8425</v>
      </c>
      <c r="G2059" s="723" t="str">
        <f t="shared" si="75"/>
        <v>для защиты от искр и брызг расплавленного металла, мужской, из брезентовый ткани, состоит из куртки и полукомбинезона</v>
      </c>
      <c r="H2059" s="723"/>
      <c r="I2059" s="723"/>
      <c r="J2059" s="723" t="s">
        <v>227</v>
      </c>
      <c r="K2059" s="723">
        <v>60</v>
      </c>
      <c r="L2059" s="748">
        <v>711000000</v>
      </c>
      <c r="M2059" s="749" t="s">
        <v>73</v>
      </c>
      <c r="N2059" s="723" t="s">
        <v>2115</v>
      </c>
      <c r="O2059" s="809" t="s">
        <v>4692</v>
      </c>
      <c r="P2059" s="723" t="s">
        <v>229</v>
      </c>
      <c r="Q2059" s="870" t="s">
        <v>230</v>
      </c>
      <c r="R2059" s="723" t="s">
        <v>2856</v>
      </c>
      <c r="S2059" s="723">
        <v>839</v>
      </c>
      <c r="T2059" s="723" t="s">
        <v>997</v>
      </c>
      <c r="U2059" s="785">
        <v>2</v>
      </c>
      <c r="V2059" s="785">
        <v>20400</v>
      </c>
      <c r="W2059" s="1371">
        <v>40800</v>
      </c>
      <c r="X2059" s="785">
        <v>45696</v>
      </c>
      <c r="Y2059" s="723" t="s">
        <v>4270</v>
      </c>
      <c r="Z2059" s="723">
        <v>2016</v>
      </c>
      <c r="AA2059" s="723"/>
      <c r="AB2059" s="756" t="s">
        <v>876</v>
      </c>
      <c r="AC2059" s="756"/>
      <c r="AD2059" s="756"/>
      <c r="AE2059" s="756"/>
      <c r="AF2059" s="756"/>
      <c r="AG2059" s="756" t="s">
        <v>8445</v>
      </c>
      <c r="AH2059" s="756" t="s">
        <v>794</v>
      </c>
      <c r="AI2059" s="756">
        <v>210004213</v>
      </c>
      <c r="AJ2059" s="756" t="s">
        <v>8520</v>
      </c>
      <c r="AK2059" s="803"/>
    </row>
    <row r="2060" spans="1:37" s="192" customFormat="1" ht="100.5" customHeight="1">
      <c r="A2060" s="723" t="s">
        <v>8523</v>
      </c>
      <c r="B2060" s="723" t="s">
        <v>33</v>
      </c>
      <c r="C2060" s="723" t="s">
        <v>8451</v>
      </c>
      <c r="D2060" s="723" t="s">
        <v>8452</v>
      </c>
      <c r="E2060" s="723" t="str">
        <f t="shared" si="74"/>
        <v>Халат</v>
      </c>
      <c r="F2060" s="723" t="s">
        <v>8453</v>
      </c>
      <c r="G2060" s="723" t="str">
        <f t="shared" si="75"/>
        <v>мужской, спецодежда влагозащитная, из  хлопчатобумажной  ткани, ГОСТ 12.4.103-83</v>
      </c>
      <c r="H2060" s="723"/>
      <c r="I2060" s="723"/>
      <c r="J2060" s="723" t="s">
        <v>1135</v>
      </c>
      <c r="K2060" s="723">
        <v>50</v>
      </c>
      <c r="L2060" s="762">
        <v>471010000</v>
      </c>
      <c r="M2060" s="1003" t="s">
        <v>125</v>
      </c>
      <c r="N2060" s="723" t="s">
        <v>2115</v>
      </c>
      <c r="O2060" s="723" t="s">
        <v>236</v>
      </c>
      <c r="P2060" s="723" t="s">
        <v>229</v>
      </c>
      <c r="Q2060" s="870" t="s">
        <v>230</v>
      </c>
      <c r="R2060" s="723" t="s">
        <v>2856</v>
      </c>
      <c r="S2060" s="723">
        <v>796</v>
      </c>
      <c r="T2060" s="723" t="s">
        <v>232</v>
      </c>
      <c r="U2060" s="785">
        <v>3</v>
      </c>
      <c r="V2060" s="785">
        <v>4900</v>
      </c>
      <c r="W2060" s="1371">
        <v>14700</v>
      </c>
      <c r="X2060" s="785">
        <v>16464</v>
      </c>
      <c r="Y2060" s="723" t="s">
        <v>4270</v>
      </c>
      <c r="Z2060" s="723">
        <v>2016</v>
      </c>
      <c r="AA2060" s="723"/>
      <c r="AB2060" s="756" t="s">
        <v>876</v>
      </c>
      <c r="AC2060" s="756"/>
      <c r="AD2060" s="756"/>
      <c r="AE2060" s="756"/>
      <c r="AF2060" s="756"/>
      <c r="AG2060" s="756" t="s">
        <v>8454</v>
      </c>
      <c r="AH2060" s="756" t="s">
        <v>794</v>
      </c>
      <c r="AI2060" s="756">
        <v>210004276</v>
      </c>
      <c r="AJ2060" s="756" t="s">
        <v>8524</v>
      </c>
      <c r="AK2060" s="803"/>
    </row>
    <row r="2061" spans="1:37" s="192" customFormat="1" ht="100.5" customHeight="1">
      <c r="A2061" s="723" t="s">
        <v>8525</v>
      </c>
      <c r="B2061" s="723" t="s">
        <v>33</v>
      </c>
      <c r="C2061" s="723" t="s">
        <v>8451</v>
      </c>
      <c r="D2061" s="723" t="s">
        <v>8452</v>
      </c>
      <c r="E2061" s="723" t="str">
        <f t="shared" si="74"/>
        <v>Халат</v>
      </c>
      <c r="F2061" s="723" t="s">
        <v>8453</v>
      </c>
      <c r="G2061" s="723" t="str">
        <f t="shared" si="75"/>
        <v>мужской, спецодежда влагозащитная, из  хлопчатобумажной  ткани, ГОСТ 12.4.103-83</v>
      </c>
      <c r="H2061" s="723"/>
      <c r="I2061" s="723"/>
      <c r="J2061" s="723" t="s">
        <v>1135</v>
      </c>
      <c r="K2061" s="723">
        <v>50</v>
      </c>
      <c r="L2061" s="762">
        <v>471010000</v>
      </c>
      <c r="M2061" s="1003" t="s">
        <v>125</v>
      </c>
      <c r="N2061" s="723" t="s">
        <v>2115</v>
      </c>
      <c r="O2061" s="723" t="s">
        <v>236</v>
      </c>
      <c r="P2061" s="723" t="s">
        <v>229</v>
      </c>
      <c r="Q2061" s="870" t="s">
        <v>230</v>
      </c>
      <c r="R2061" s="723" t="s">
        <v>2856</v>
      </c>
      <c r="S2061" s="723">
        <v>796</v>
      </c>
      <c r="T2061" s="723" t="s">
        <v>232</v>
      </c>
      <c r="U2061" s="785">
        <v>1</v>
      </c>
      <c r="V2061" s="785">
        <v>4900</v>
      </c>
      <c r="W2061" s="1371">
        <v>4900</v>
      </c>
      <c r="X2061" s="785">
        <v>5488</v>
      </c>
      <c r="Y2061" s="723" t="s">
        <v>4270</v>
      </c>
      <c r="Z2061" s="723">
        <v>2016</v>
      </c>
      <c r="AA2061" s="723"/>
      <c r="AB2061" s="756" t="s">
        <v>876</v>
      </c>
      <c r="AC2061" s="756"/>
      <c r="AD2061" s="756"/>
      <c r="AE2061" s="756"/>
      <c r="AF2061" s="756"/>
      <c r="AG2061" s="756" t="s">
        <v>8454</v>
      </c>
      <c r="AH2061" s="756" t="s">
        <v>794</v>
      </c>
      <c r="AI2061" s="756">
        <v>210004279</v>
      </c>
      <c r="AJ2061" s="756" t="s">
        <v>8526</v>
      </c>
      <c r="AK2061" s="803"/>
    </row>
    <row r="2062" spans="1:37" s="550" customFormat="1" ht="100.5" customHeight="1">
      <c r="A2062" s="843" t="s">
        <v>8527</v>
      </c>
      <c r="B2062" s="843" t="s">
        <v>33</v>
      </c>
      <c r="C2062" s="843" t="s">
        <v>8451</v>
      </c>
      <c r="D2062" s="843" t="s">
        <v>8452</v>
      </c>
      <c r="E2062" s="843" t="str">
        <f t="shared" si="74"/>
        <v>Халат</v>
      </c>
      <c r="F2062" s="843" t="s">
        <v>8453</v>
      </c>
      <c r="G2062" s="843" t="str">
        <f t="shared" si="75"/>
        <v>мужской, спецодежда влагозащитная, из  хлопчатобумажной  ткани, ГОСТ 12.4.103-83</v>
      </c>
      <c r="H2062" s="843"/>
      <c r="I2062" s="843"/>
      <c r="J2062" s="843" t="s">
        <v>1135</v>
      </c>
      <c r="K2062" s="843">
        <v>50</v>
      </c>
      <c r="L2062" s="903">
        <v>751000000</v>
      </c>
      <c r="M2062" s="890" t="s">
        <v>83</v>
      </c>
      <c r="N2062" s="843" t="s">
        <v>2115</v>
      </c>
      <c r="O2062" s="925" t="s">
        <v>4674</v>
      </c>
      <c r="P2062" s="843" t="s">
        <v>229</v>
      </c>
      <c r="Q2062" s="1062" t="s">
        <v>230</v>
      </c>
      <c r="R2062" s="843" t="s">
        <v>2856</v>
      </c>
      <c r="S2062" s="843">
        <v>796</v>
      </c>
      <c r="T2062" s="843" t="s">
        <v>232</v>
      </c>
      <c r="U2062" s="892">
        <v>7</v>
      </c>
      <c r="V2062" s="892">
        <v>4900</v>
      </c>
      <c r="W2062" s="1377">
        <v>0</v>
      </c>
      <c r="X2062" s="892">
        <f t="shared" ref="X2062:X2067" si="91">W2062*1.12</f>
        <v>0</v>
      </c>
      <c r="Y2062" s="843" t="s">
        <v>4270</v>
      </c>
      <c r="Z2062" s="843">
        <v>2016</v>
      </c>
      <c r="AA2062" s="843"/>
      <c r="AB2062" s="894" t="s">
        <v>876</v>
      </c>
      <c r="AC2062" s="894"/>
      <c r="AD2062" s="894"/>
      <c r="AE2062" s="894"/>
      <c r="AF2062" s="894"/>
      <c r="AG2062" s="894" t="s">
        <v>8465</v>
      </c>
      <c r="AH2062" s="894" t="s">
        <v>794</v>
      </c>
      <c r="AI2062" s="894">
        <v>210004287</v>
      </c>
      <c r="AJ2062" s="894" t="s">
        <v>8528</v>
      </c>
      <c r="AK2062" s="1064"/>
    </row>
    <row r="2063" spans="1:37" s="550" customFormat="1" ht="100.5" customHeight="1">
      <c r="A2063" s="843" t="s">
        <v>13481</v>
      </c>
      <c r="B2063" s="843" t="s">
        <v>33</v>
      </c>
      <c r="C2063" s="843" t="s">
        <v>8451</v>
      </c>
      <c r="D2063" s="843" t="s">
        <v>8452</v>
      </c>
      <c r="E2063" s="843" t="str">
        <f t="shared" ref="E2063" si="92">D2063</f>
        <v>Халат</v>
      </c>
      <c r="F2063" s="843" t="s">
        <v>8453</v>
      </c>
      <c r="G2063" s="843" t="str">
        <f t="shared" ref="G2063" si="93">F2063</f>
        <v>мужской, спецодежда влагозащитная, из  хлопчатобумажной  ткани, ГОСТ 12.4.103-83</v>
      </c>
      <c r="H2063" s="843"/>
      <c r="I2063" s="843"/>
      <c r="J2063" s="843" t="s">
        <v>1135</v>
      </c>
      <c r="K2063" s="843">
        <v>50</v>
      </c>
      <c r="L2063" s="903">
        <v>751000000</v>
      </c>
      <c r="M2063" s="890" t="s">
        <v>83</v>
      </c>
      <c r="N2063" s="843" t="s">
        <v>2115</v>
      </c>
      <c r="O2063" s="925" t="s">
        <v>4674</v>
      </c>
      <c r="P2063" s="843" t="s">
        <v>229</v>
      </c>
      <c r="Q2063" s="1062" t="s">
        <v>230</v>
      </c>
      <c r="R2063" s="843" t="s">
        <v>2856</v>
      </c>
      <c r="S2063" s="843">
        <v>796</v>
      </c>
      <c r="T2063" s="843" t="s">
        <v>232</v>
      </c>
      <c r="U2063" s="892">
        <v>7</v>
      </c>
      <c r="V2063" s="892">
        <v>4900</v>
      </c>
      <c r="W2063" s="1377">
        <v>0</v>
      </c>
      <c r="X2063" s="892">
        <f t="shared" si="91"/>
        <v>0</v>
      </c>
      <c r="Y2063" s="843" t="s">
        <v>4270</v>
      </c>
      <c r="Z2063" s="843">
        <v>2016</v>
      </c>
      <c r="AA2063" s="843" t="s">
        <v>3133</v>
      </c>
      <c r="AB2063" s="894" t="s">
        <v>876</v>
      </c>
      <c r="AC2063" s="894"/>
      <c r="AD2063" s="894"/>
      <c r="AE2063" s="894"/>
      <c r="AF2063" s="894"/>
      <c r="AG2063" s="894" t="s">
        <v>8465</v>
      </c>
      <c r="AH2063" s="894" t="s">
        <v>794</v>
      </c>
      <c r="AI2063" s="894">
        <v>210004287</v>
      </c>
      <c r="AJ2063" s="894" t="s">
        <v>8528</v>
      </c>
      <c r="AK2063" s="1064"/>
    </row>
    <row r="2064" spans="1:37" s="550" customFormat="1" ht="100.5" customHeight="1">
      <c r="A2064" s="843" t="s">
        <v>8529</v>
      </c>
      <c r="B2064" s="843" t="s">
        <v>33</v>
      </c>
      <c r="C2064" s="843" t="s">
        <v>8451</v>
      </c>
      <c r="D2064" s="843" t="s">
        <v>8452</v>
      </c>
      <c r="E2064" s="843" t="str">
        <f t="shared" si="74"/>
        <v>Халат</v>
      </c>
      <c r="F2064" s="843" t="s">
        <v>8453</v>
      </c>
      <c r="G2064" s="843" t="str">
        <f t="shared" si="75"/>
        <v>мужской, спецодежда влагозащитная, из  хлопчатобумажной  ткани, ГОСТ 12.4.103-83</v>
      </c>
      <c r="H2064" s="843"/>
      <c r="I2064" s="843"/>
      <c r="J2064" s="843" t="s">
        <v>1135</v>
      </c>
      <c r="K2064" s="843">
        <v>50</v>
      </c>
      <c r="L2064" s="903">
        <v>751000000</v>
      </c>
      <c r="M2064" s="890" t="s">
        <v>83</v>
      </c>
      <c r="N2064" s="843" t="s">
        <v>2115</v>
      </c>
      <c r="O2064" s="925" t="s">
        <v>4674</v>
      </c>
      <c r="P2064" s="843" t="s">
        <v>229</v>
      </c>
      <c r="Q2064" s="1062" t="s">
        <v>230</v>
      </c>
      <c r="R2064" s="843" t="s">
        <v>2856</v>
      </c>
      <c r="S2064" s="843">
        <v>796</v>
      </c>
      <c r="T2064" s="843" t="s">
        <v>232</v>
      </c>
      <c r="U2064" s="892">
        <v>12</v>
      </c>
      <c r="V2064" s="892">
        <v>4900</v>
      </c>
      <c r="W2064" s="1377">
        <v>0</v>
      </c>
      <c r="X2064" s="892">
        <f t="shared" si="91"/>
        <v>0</v>
      </c>
      <c r="Y2064" s="843" t="s">
        <v>4270</v>
      </c>
      <c r="Z2064" s="843">
        <v>2016</v>
      </c>
      <c r="AA2064" s="843"/>
      <c r="AB2064" s="894" t="s">
        <v>876</v>
      </c>
      <c r="AC2064" s="894"/>
      <c r="AD2064" s="894"/>
      <c r="AE2064" s="894"/>
      <c r="AF2064" s="894"/>
      <c r="AG2064" s="894" t="s">
        <v>8465</v>
      </c>
      <c r="AH2064" s="894" t="s">
        <v>794</v>
      </c>
      <c r="AI2064" s="894">
        <v>210004292</v>
      </c>
      <c r="AJ2064" s="894" t="s">
        <v>8530</v>
      </c>
      <c r="AK2064" s="1064"/>
    </row>
    <row r="2065" spans="1:37" s="550" customFormat="1" ht="100.5" customHeight="1">
      <c r="A2065" s="843" t="s">
        <v>13482</v>
      </c>
      <c r="B2065" s="843" t="s">
        <v>33</v>
      </c>
      <c r="C2065" s="843" t="s">
        <v>8451</v>
      </c>
      <c r="D2065" s="843" t="s">
        <v>8452</v>
      </c>
      <c r="E2065" s="843" t="str">
        <f t="shared" ref="E2065" si="94">D2065</f>
        <v>Халат</v>
      </c>
      <c r="F2065" s="843" t="s">
        <v>8453</v>
      </c>
      <c r="G2065" s="843" t="str">
        <f t="shared" ref="G2065" si="95">F2065</f>
        <v>мужской, спецодежда влагозащитная, из  хлопчатобумажной  ткани, ГОСТ 12.4.103-83</v>
      </c>
      <c r="H2065" s="843"/>
      <c r="I2065" s="843"/>
      <c r="J2065" s="843" t="s">
        <v>1135</v>
      </c>
      <c r="K2065" s="843">
        <v>50</v>
      </c>
      <c r="L2065" s="903">
        <v>751000000</v>
      </c>
      <c r="M2065" s="890" t="s">
        <v>83</v>
      </c>
      <c r="N2065" s="843" t="s">
        <v>2115</v>
      </c>
      <c r="O2065" s="925" t="s">
        <v>4674</v>
      </c>
      <c r="P2065" s="843" t="s">
        <v>229</v>
      </c>
      <c r="Q2065" s="1062" t="s">
        <v>230</v>
      </c>
      <c r="R2065" s="843" t="s">
        <v>2856</v>
      </c>
      <c r="S2065" s="843">
        <v>796</v>
      </c>
      <c r="T2065" s="843" t="s">
        <v>232</v>
      </c>
      <c r="U2065" s="892">
        <v>12</v>
      </c>
      <c r="V2065" s="892">
        <v>4900</v>
      </c>
      <c r="W2065" s="1377">
        <v>0</v>
      </c>
      <c r="X2065" s="892">
        <f t="shared" si="91"/>
        <v>0</v>
      </c>
      <c r="Y2065" s="843" t="s">
        <v>4270</v>
      </c>
      <c r="Z2065" s="843">
        <v>2016</v>
      </c>
      <c r="AA2065" s="843" t="s">
        <v>3133</v>
      </c>
      <c r="AB2065" s="894" t="s">
        <v>876</v>
      </c>
      <c r="AC2065" s="894"/>
      <c r="AD2065" s="894"/>
      <c r="AE2065" s="894"/>
      <c r="AF2065" s="894"/>
      <c r="AG2065" s="894" t="s">
        <v>8465</v>
      </c>
      <c r="AH2065" s="894" t="s">
        <v>794</v>
      </c>
      <c r="AI2065" s="894">
        <v>210004292</v>
      </c>
      <c r="AJ2065" s="894" t="s">
        <v>8530</v>
      </c>
      <c r="AK2065" s="1064"/>
    </row>
    <row r="2066" spans="1:37" s="550" customFormat="1" ht="100.5" customHeight="1">
      <c r="A2066" s="843" t="s">
        <v>8531</v>
      </c>
      <c r="B2066" s="843" t="s">
        <v>33</v>
      </c>
      <c r="C2066" s="843" t="s">
        <v>8451</v>
      </c>
      <c r="D2066" s="843" t="s">
        <v>8452</v>
      </c>
      <c r="E2066" s="843" t="str">
        <f t="shared" si="74"/>
        <v>Халат</v>
      </c>
      <c r="F2066" s="843" t="s">
        <v>8453</v>
      </c>
      <c r="G2066" s="843" t="str">
        <f t="shared" si="75"/>
        <v>мужской, спецодежда влагозащитная, из  хлопчатобумажной  ткани, ГОСТ 12.4.103-83</v>
      </c>
      <c r="H2066" s="843"/>
      <c r="I2066" s="843"/>
      <c r="J2066" s="843" t="s">
        <v>1135</v>
      </c>
      <c r="K2066" s="843">
        <v>50</v>
      </c>
      <c r="L2066" s="903">
        <v>751000000</v>
      </c>
      <c r="M2066" s="890" t="s">
        <v>83</v>
      </c>
      <c r="N2066" s="843" t="s">
        <v>2115</v>
      </c>
      <c r="O2066" s="925" t="s">
        <v>4674</v>
      </c>
      <c r="P2066" s="843" t="s">
        <v>229</v>
      </c>
      <c r="Q2066" s="1062" t="s">
        <v>230</v>
      </c>
      <c r="R2066" s="843" t="s">
        <v>2856</v>
      </c>
      <c r="S2066" s="843">
        <v>796</v>
      </c>
      <c r="T2066" s="843" t="s">
        <v>232</v>
      </c>
      <c r="U2066" s="892">
        <v>6</v>
      </c>
      <c r="V2066" s="892">
        <v>4900</v>
      </c>
      <c r="W2066" s="1377">
        <v>0</v>
      </c>
      <c r="X2066" s="892">
        <f t="shared" si="91"/>
        <v>0</v>
      </c>
      <c r="Y2066" s="843" t="s">
        <v>4270</v>
      </c>
      <c r="Z2066" s="843">
        <v>2016</v>
      </c>
      <c r="AA2066" s="843"/>
      <c r="AB2066" s="894" t="s">
        <v>876</v>
      </c>
      <c r="AC2066" s="894"/>
      <c r="AD2066" s="894"/>
      <c r="AE2066" s="894"/>
      <c r="AF2066" s="894"/>
      <c r="AG2066" s="894" t="s">
        <v>8465</v>
      </c>
      <c r="AH2066" s="894" t="s">
        <v>794</v>
      </c>
      <c r="AI2066" s="894">
        <v>210004293</v>
      </c>
      <c r="AJ2066" s="894" t="s">
        <v>8532</v>
      </c>
      <c r="AK2066" s="1064"/>
    </row>
    <row r="2067" spans="1:37" s="550" customFormat="1" ht="100.5" customHeight="1">
      <c r="A2067" s="843" t="s">
        <v>13483</v>
      </c>
      <c r="B2067" s="843" t="s">
        <v>33</v>
      </c>
      <c r="C2067" s="843" t="s">
        <v>8451</v>
      </c>
      <c r="D2067" s="843" t="s">
        <v>8452</v>
      </c>
      <c r="E2067" s="843" t="str">
        <f t="shared" ref="E2067" si="96">D2067</f>
        <v>Халат</v>
      </c>
      <c r="F2067" s="843" t="s">
        <v>8453</v>
      </c>
      <c r="G2067" s="843" t="str">
        <f t="shared" ref="G2067" si="97">F2067</f>
        <v>мужской, спецодежда влагозащитная, из  хлопчатобумажной  ткани, ГОСТ 12.4.103-83</v>
      </c>
      <c r="H2067" s="843"/>
      <c r="I2067" s="843"/>
      <c r="J2067" s="843" t="s">
        <v>1135</v>
      </c>
      <c r="K2067" s="843">
        <v>50</v>
      </c>
      <c r="L2067" s="903">
        <v>751000000</v>
      </c>
      <c r="M2067" s="890" t="s">
        <v>83</v>
      </c>
      <c r="N2067" s="843" t="s">
        <v>2115</v>
      </c>
      <c r="O2067" s="925" t="s">
        <v>4674</v>
      </c>
      <c r="P2067" s="843" t="s">
        <v>229</v>
      </c>
      <c r="Q2067" s="1062" t="s">
        <v>230</v>
      </c>
      <c r="R2067" s="843" t="s">
        <v>2856</v>
      </c>
      <c r="S2067" s="843">
        <v>796</v>
      </c>
      <c r="T2067" s="843" t="s">
        <v>232</v>
      </c>
      <c r="U2067" s="892">
        <v>6</v>
      </c>
      <c r="V2067" s="892">
        <v>4900</v>
      </c>
      <c r="W2067" s="1377">
        <v>0</v>
      </c>
      <c r="X2067" s="892">
        <f t="shared" si="91"/>
        <v>0</v>
      </c>
      <c r="Y2067" s="843" t="s">
        <v>4270</v>
      </c>
      <c r="Z2067" s="843">
        <v>2016</v>
      </c>
      <c r="AA2067" s="843" t="s">
        <v>3133</v>
      </c>
      <c r="AB2067" s="894" t="s">
        <v>876</v>
      </c>
      <c r="AC2067" s="894"/>
      <c r="AD2067" s="894"/>
      <c r="AE2067" s="894"/>
      <c r="AF2067" s="894"/>
      <c r="AG2067" s="894" t="s">
        <v>8465</v>
      </c>
      <c r="AH2067" s="894" t="s">
        <v>794</v>
      </c>
      <c r="AI2067" s="894">
        <v>210004293</v>
      </c>
      <c r="AJ2067" s="894" t="s">
        <v>8532</v>
      </c>
      <c r="AK2067" s="1064"/>
    </row>
    <row r="2068" spans="1:37" s="192" customFormat="1" ht="100.5" customHeight="1">
      <c r="A2068" s="723" t="s">
        <v>8533</v>
      </c>
      <c r="B2068" s="723" t="s">
        <v>33</v>
      </c>
      <c r="C2068" s="723" t="s">
        <v>8424</v>
      </c>
      <c r="D2068" s="723" t="s">
        <v>4374</v>
      </c>
      <c r="E2068" s="723" t="str">
        <f t="shared" si="74"/>
        <v>Костюм (комплект)</v>
      </c>
      <c r="F2068" s="723" t="s">
        <v>8425</v>
      </c>
      <c r="G2068" s="723" t="str">
        <f t="shared" si="75"/>
        <v>для защиты от искр и брызг расплавленного металла, мужской, из брезентовый ткани, состоит из куртки и полукомбинезона</v>
      </c>
      <c r="H2068" s="723"/>
      <c r="I2068" s="723"/>
      <c r="J2068" s="723" t="s">
        <v>227</v>
      </c>
      <c r="K2068" s="723">
        <v>80</v>
      </c>
      <c r="L2068" s="748">
        <v>711000000</v>
      </c>
      <c r="M2068" s="749" t="s">
        <v>73</v>
      </c>
      <c r="N2068" s="723" t="s">
        <v>2115</v>
      </c>
      <c r="O2068" s="723" t="s">
        <v>802</v>
      </c>
      <c r="P2068" s="723" t="s">
        <v>229</v>
      </c>
      <c r="Q2068" s="870" t="s">
        <v>230</v>
      </c>
      <c r="R2068" s="723" t="s">
        <v>2856</v>
      </c>
      <c r="S2068" s="723">
        <v>839</v>
      </c>
      <c r="T2068" s="723" t="s">
        <v>997</v>
      </c>
      <c r="U2068" s="785">
        <v>3</v>
      </c>
      <c r="V2068" s="785">
        <v>14000</v>
      </c>
      <c r="W2068" s="1371">
        <v>42000</v>
      </c>
      <c r="X2068" s="785">
        <v>47040</v>
      </c>
      <c r="Y2068" s="723" t="s">
        <v>4270</v>
      </c>
      <c r="Z2068" s="723">
        <v>2016</v>
      </c>
      <c r="AA2068" s="723"/>
      <c r="AB2068" s="756" t="s">
        <v>876</v>
      </c>
      <c r="AC2068" s="756"/>
      <c r="AD2068" s="756"/>
      <c r="AE2068" s="756"/>
      <c r="AF2068" s="756"/>
      <c r="AG2068" s="756" t="s">
        <v>8435</v>
      </c>
      <c r="AH2068" s="756" t="s">
        <v>794</v>
      </c>
      <c r="AI2068" s="756">
        <v>210004314</v>
      </c>
      <c r="AJ2068" s="756" t="s">
        <v>8534</v>
      </c>
      <c r="AK2068" s="803"/>
    </row>
    <row r="2069" spans="1:37" s="192" customFormat="1" ht="100.5" customHeight="1">
      <c r="A2069" s="723" t="s">
        <v>8535</v>
      </c>
      <c r="B2069" s="723" t="s">
        <v>33</v>
      </c>
      <c r="C2069" s="723" t="s">
        <v>8424</v>
      </c>
      <c r="D2069" s="723" t="s">
        <v>4374</v>
      </c>
      <c r="E2069" s="723" t="str">
        <f t="shared" si="74"/>
        <v>Костюм (комплект)</v>
      </c>
      <c r="F2069" s="723" t="s">
        <v>8425</v>
      </c>
      <c r="G2069" s="723" t="str">
        <f t="shared" si="75"/>
        <v>для защиты от искр и брызг расплавленного металла, мужской, из брезентовый ткани, состоит из куртки и полукомбинезона</v>
      </c>
      <c r="H2069" s="723"/>
      <c r="I2069" s="723"/>
      <c r="J2069" s="723" t="s">
        <v>227</v>
      </c>
      <c r="K2069" s="723">
        <v>80</v>
      </c>
      <c r="L2069" s="748">
        <v>711000000</v>
      </c>
      <c r="M2069" s="749" t="s">
        <v>73</v>
      </c>
      <c r="N2069" s="723" t="s">
        <v>2115</v>
      </c>
      <c r="O2069" s="723" t="s">
        <v>4432</v>
      </c>
      <c r="P2069" s="723" t="s">
        <v>229</v>
      </c>
      <c r="Q2069" s="870" t="s">
        <v>230</v>
      </c>
      <c r="R2069" s="723" t="s">
        <v>2856</v>
      </c>
      <c r="S2069" s="723">
        <v>839</v>
      </c>
      <c r="T2069" s="723" t="s">
        <v>997</v>
      </c>
      <c r="U2069" s="785">
        <v>6</v>
      </c>
      <c r="V2069" s="785">
        <v>14000</v>
      </c>
      <c r="W2069" s="1371">
        <v>84000</v>
      </c>
      <c r="X2069" s="785">
        <v>94080</v>
      </c>
      <c r="Y2069" s="723" t="s">
        <v>4270</v>
      </c>
      <c r="Z2069" s="723">
        <v>2016</v>
      </c>
      <c r="AA2069" s="723"/>
      <c r="AB2069" s="756" t="s">
        <v>876</v>
      </c>
      <c r="AC2069" s="756"/>
      <c r="AD2069" s="756"/>
      <c r="AE2069" s="756"/>
      <c r="AF2069" s="756"/>
      <c r="AG2069" s="756" t="s">
        <v>8536</v>
      </c>
      <c r="AH2069" s="756" t="s">
        <v>794</v>
      </c>
      <c r="AI2069" s="756">
        <v>210004314</v>
      </c>
      <c r="AJ2069" s="756" t="s">
        <v>8534</v>
      </c>
      <c r="AK2069" s="803"/>
    </row>
    <row r="2070" spans="1:37" s="192" customFormat="1" ht="100.5" customHeight="1">
      <c r="A2070" s="723" t="s">
        <v>8537</v>
      </c>
      <c r="B2070" s="723" t="s">
        <v>33</v>
      </c>
      <c r="C2070" s="723" t="s">
        <v>8538</v>
      </c>
      <c r="D2070" s="723" t="s">
        <v>8539</v>
      </c>
      <c r="E2070" s="723" t="str">
        <f t="shared" si="74"/>
        <v>Плащ</v>
      </c>
      <c r="F2070" s="723" t="s">
        <v>8540</v>
      </c>
      <c r="G2070" s="723" t="str">
        <f t="shared" si="75"/>
        <v>мужской, спецодежда влагозащитная, полиэтиленовый</v>
      </c>
      <c r="H2070" s="723"/>
      <c r="I2070" s="723"/>
      <c r="J2070" s="723" t="s">
        <v>1135</v>
      </c>
      <c r="K2070" s="723">
        <v>50</v>
      </c>
      <c r="L2070" s="784">
        <v>231010000</v>
      </c>
      <c r="M2070" s="745" t="s">
        <v>128</v>
      </c>
      <c r="N2070" s="723" t="s">
        <v>2115</v>
      </c>
      <c r="O2070" s="809" t="s">
        <v>4668</v>
      </c>
      <c r="P2070" s="723" t="s">
        <v>229</v>
      </c>
      <c r="Q2070" s="870" t="s">
        <v>230</v>
      </c>
      <c r="R2070" s="723" t="s">
        <v>2856</v>
      </c>
      <c r="S2070" s="723">
        <v>796</v>
      </c>
      <c r="T2070" s="723" t="s">
        <v>232</v>
      </c>
      <c r="U2070" s="785">
        <v>3</v>
      </c>
      <c r="V2070" s="785">
        <v>10000</v>
      </c>
      <c r="W2070" s="1371">
        <v>30000</v>
      </c>
      <c r="X2070" s="785">
        <v>33600</v>
      </c>
      <c r="Y2070" s="723" t="s">
        <v>4270</v>
      </c>
      <c r="Z2070" s="723">
        <v>2016</v>
      </c>
      <c r="AA2070" s="723"/>
      <c r="AB2070" s="756" t="s">
        <v>876</v>
      </c>
      <c r="AC2070" s="756"/>
      <c r="AD2070" s="756"/>
      <c r="AE2070" s="756"/>
      <c r="AF2070" s="756"/>
      <c r="AG2070" s="756" t="s">
        <v>8541</v>
      </c>
      <c r="AH2070" s="756" t="s">
        <v>794</v>
      </c>
      <c r="AI2070" s="756">
        <v>210008940</v>
      </c>
      <c r="AJ2070" s="756" t="s">
        <v>8542</v>
      </c>
      <c r="AK2070" s="803"/>
    </row>
    <row r="2071" spans="1:37" s="192" customFormat="1" ht="100.5" customHeight="1">
      <c r="A2071" s="723" t="s">
        <v>8543</v>
      </c>
      <c r="B2071" s="723" t="s">
        <v>33</v>
      </c>
      <c r="C2071" s="723" t="s">
        <v>8538</v>
      </c>
      <c r="D2071" s="723" t="s">
        <v>8539</v>
      </c>
      <c r="E2071" s="723" t="str">
        <f t="shared" si="74"/>
        <v>Плащ</v>
      </c>
      <c r="F2071" s="723" t="s">
        <v>8540</v>
      </c>
      <c r="G2071" s="723" t="str">
        <f t="shared" si="75"/>
        <v>мужской, спецодежда влагозащитная, полиэтиленовый</v>
      </c>
      <c r="H2071" s="723"/>
      <c r="I2071" s="723"/>
      <c r="J2071" s="723" t="s">
        <v>1135</v>
      </c>
      <c r="K2071" s="723">
        <v>50</v>
      </c>
      <c r="L2071" s="784">
        <v>231010000</v>
      </c>
      <c r="M2071" s="745" t="s">
        <v>128</v>
      </c>
      <c r="N2071" s="723" t="s">
        <v>2115</v>
      </c>
      <c r="O2071" s="809" t="s">
        <v>4668</v>
      </c>
      <c r="P2071" s="723" t="s">
        <v>229</v>
      </c>
      <c r="Q2071" s="870" t="s">
        <v>230</v>
      </c>
      <c r="R2071" s="723" t="s">
        <v>2856</v>
      </c>
      <c r="S2071" s="723">
        <v>796</v>
      </c>
      <c r="T2071" s="723" t="s">
        <v>232</v>
      </c>
      <c r="U2071" s="785">
        <v>1</v>
      </c>
      <c r="V2071" s="785">
        <v>10000</v>
      </c>
      <c r="W2071" s="1371">
        <v>10000</v>
      </c>
      <c r="X2071" s="785">
        <v>11200</v>
      </c>
      <c r="Y2071" s="723" t="s">
        <v>4270</v>
      </c>
      <c r="Z2071" s="723">
        <v>2016</v>
      </c>
      <c r="AA2071" s="723"/>
      <c r="AB2071" s="756" t="s">
        <v>876</v>
      </c>
      <c r="AC2071" s="756"/>
      <c r="AD2071" s="756"/>
      <c r="AE2071" s="756"/>
      <c r="AF2071" s="756"/>
      <c r="AG2071" s="756" t="s">
        <v>8541</v>
      </c>
      <c r="AH2071" s="756" t="s">
        <v>794</v>
      </c>
      <c r="AI2071" s="756">
        <v>210008945</v>
      </c>
      <c r="AJ2071" s="756" t="s">
        <v>8544</v>
      </c>
      <c r="AK2071" s="803"/>
    </row>
    <row r="2072" spans="1:37" s="192" customFormat="1" ht="100.5" customHeight="1">
      <c r="A2072" s="723" t="s">
        <v>8545</v>
      </c>
      <c r="B2072" s="723" t="s">
        <v>33</v>
      </c>
      <c r="C2072" s="723" t="s">
        <v>8538</v>
      </c>
      <c r="D2072" s="723" t="s">
        <v>8539</v>
      </c>
      <c r="E2072" s="723" t="str">
        <f t="shared" si="74"/>
        <v>Плащ</v>
      </c>
      <c r="F2072" s="723" t="s">
        <v>8540</v>
      </c>
      <c r="G2072" s="723" t="str">
        <f t="shared" si="75"/>
        <v>мужской, спецодежда влагозащитная, полиэтиленовый</v>
      </c>
      <c r="H2072" s="723"/>
      <c r="I2072" s="723"/>
      <c r="J2072" s="723" t="s">
        <v>1135</v>
      </c>
      <c r="K2072" s="723">
        <v>50</v>
      </c>
      <c r="L2072" s="723">
        <v>511010000</v>
      </c>
      <c r="M2072" s="749" t="s">
        <v>88</v>
      </c>
      <c r="N2072" s="723" t="s">
        <v>2115</v>
      </c>
      <c r="O2072" s="723" t="s">
        <v>4432</v>
      </c>
      <c r="P2072" s="723" t="s">
        <v>229</v>
      </c>
      <c r="Q2072" s="870" t="s">
        <v>230</v>
      </c>
      <c r="R2072" s="723" t="s">
        <v>2856</v>
      </c>
      <c r="S2072" s="723">
        <v>796</v>
      </c>
      <c r="T2072" s="723" t="s">
        <v>232</v>
      </c>
      <c r="U2072" s="785">
        <v>1</v>
      </c>
      <c r="V2072" s="785">
        <v>10000</v>
      </c>
      <c r="W2072" s="1371">
        <v>10000</v>
      </c>
      <c r="X2072" s="785">
        <v>11200</v>
      </c>
      <c r="Y2072" s="723" t="s">
        <v>4270</v>
      </c>
      <c r="Z2072" s="723">
        <v>2016</v>
      </c>
      <c r="AA2072" s="723"/>
      <c r="AB2072" s="756" t="s">
        <v>876</v>
      </c>
      <c r="AC2072" s="756"/>
      <c r="AD2072" s="756"/>
      <c r="AE2072" s="756"/>
      <c r="AF2072" s="756"/>
      <c r="AG2072" s="756" t="s">
        <v>8546</v>
      </c>
      <c r="AH2072" s="756" t="s">
        <v>794</v>
      </c>
      <c r="AI2072" s="756">
        <v>210008946</v>
      </c>
      <c r="AJ2072" s="756" t="s">
        <v>8547</v>
      </c>
      <c r="AK2072" s="803"/>
    </row>
    <row r="2073" spans="1:37" s="192" customFormat="1" ht="100.5" customHeight="1">
      <c r="A2073" s="723" t="s">
        <v>8548</v>
      </c>
      <c r="B2073" s="723" t="s">
        <v>33</v>
      </c>
      <c r="C2073" s="723" t="s">
        <v>8538</v>
      </c>
      <c r="D2073" s="723" t="s">
        <v>8539</v>
      </c>
      <c r="E2073" s="723" t="str">
        <f t="shared" si="74"/>
        <v>Плащ</v>
      </c>
      <c r="F2073" s="723" t="s">
        <v>8540</v>
      </c>
      <c r="G2073" s="723" t="str">
        <f t="shared" si="75"/>
        <v>мужской, спецодежда влагозащитная, полиэтиленовый</v>
      </c>
      <c r="H2073" s="723"/>
      <c r="I2073" s="723"/>
      <c r="J2073" s="723" t="s">
        <v>1135</v>
      </c>
      <c r="K2073" s="723">
        <v>50</v>
      </c>
      <c r="L2073" s="784">
        <v>231010000</v>
      </c>
      <c r="M2073" s="745" t="s">
        <v>128</v>
      </c>
      <c r="N2073" s="723" t="s">
        <v>2115</v>
      </c>
      <c r="O2073" s="809" t="s">
        <v>4668</v>
      </c>
      <c r="P2073" s="723" t="s">
        <v>229</v>
      </c>
      <c r="Q2073" s="870" t="s">
        <v>230</v>
      </c>
      <c r="R2073" s="723" t="s">
        <v>2856</v>
      </c>
      <c r="S2073" s="723">
        <v>796</v>
      </c>
      <c r="T2073" s="723" t="s">
        <v>232</v>
      </c>
      <c r="U2073" s="785">
        <v>1</v>
      </c>
      <c r="V2073" s="785">
        <v>10000</v>
      </c>
      <c r="W2073" s="1371">
        <v>10000</v>
      </c>
      <c r="X2073" s="785">
        <v>11200</v>
      </c>
      <c r="Y2073" s="723" t="s">
        <v>4270</v>
      </c>
      <c r="Z2073" s="723">
        <v>2016</v>
      </c>
      <c r="AA2073" s="723"/>
      <c r="AB2073" s="756" t="s">
        <v>876</v>
      </c>
      <c r="AC2073" s="756"/>
      <c r="AD2073" s="756"/>
      <c r="AE2073" s="756"/>
      <c r="AF2073" s="756"/>
      <c r="AG2073" s="756" t="s">
        <v>8541</v>
      </c>
      <c r="AH2073" s="756" t="s">
        <v>794</v>
      </c>
      <c r="AI2073" s="756">
        <v>210008949</v>
      </c>
      <c r="AJ2073" s="756" t="s">
        <v>8549</v>
      </c>
      <c r="AK2073" s="803"/>
    </row>
    <row r="2074" spans="1:37" s="192" customFormat="1" ht="100.5" customHeight="1">
      <c r="A2074" s="723" t="s">
        <v>8550</v>
      </c>
      <c r="B2074" s="723" t="s">
        <v>33</v>
      </c>
      <c r="C2074" s="723" t="s">
        <v>8538</v>
      </c>
      <c r="D2074" s="723" t="s">
        <v>8539</v>
      </c>
      <c r="E2074" s="723" t="str">
        <f t="shared" si="74"/>
        <v>Плащ</v>
      </c>
      <c r="F2074" s="723" t="s">
        <v>8540</v>
      </c>
      <c r="G2074" s="723" t="str">
        <f t="shared" si="75"/>
        <v>мужской, спецодежда влагозащитная, полиэтиленовый</v>
      </c>
      <c r="H2074" s="723"/>
      <c r="I2074" s="723"/>
      <c r="J2074" s="723" t="s">
        <v>1135</v>
      </c>
      <c r="K2074" s="723">
        <v>50</v>
      </c>
      <c r="L2074" s="784">
        <v>231010000</v>
      </c>
      <c r="M2074" s="745" t="s">
        <v>128</v>
      </c>
      <c r="N2074" s="723" t="s">
        <v>2115</v>
      </c>
      <c r="O2074" s="809" t="s">
        <v>4668</v>
      </c>
      <c r="P2074" s="723" t="s">
        <v>229</v>
      </c>
      <c r="Q2074" s="870" t="s">
        <v>230</v>
      </c>
      <c r="R2074" s="723" t="s">
        <v>2856</v>
      </c>
      <c r="S2074" s="723">
        <v>796</v>
      </c>
      <c r="T2074" s="723" t="s">
        <v>232</v>
      </c>
      <c r="U2074" s="785">
        <v>1</v>
      </c>
      <c r="V2074" s="785">
        <v>10000</v>
      </c>
      <c r="W2074" s="1371">
        <v>10000</v>
      </c>
      <c r="X2074" s="785">
        <v>11200</v>
      </c>
      <c r="Y2074" s="723" t="s">
        <v>4270</v>
      </c>
      <c r="Z2074" s="723">
        <v>2016</v>
      </c>
      <c r="AA2074" s="723"/>
      <c r="AB2074" s="756" t="s">
        <v>876</v>
      </c>
      <c r="AC2074" s="756"/>
      <c r="AD2074" s="756"/>
      <c r="AE2074" s="756"/>
      <c r="AF2074" s="756"/>
      <c r="AG2074" s="756" t="s">
        <v>8541</v>
      </c>
      <c r="AH2074" s="756" t="s">
        <v>794</v>
      </c>
      <c r="AI2074" s="756">
        <v>210008951</v>
      </c>
      <c r="AJ2074" s="756" t="s">
        <v>8551</v>
      </c>
      <c r="AK2074" s="803"/>
    </row>
    <row r="2075" spans="1:37" s="192" customFormat="1" ht="100.5" customHeight="1">
      <c r="A2075" s="723" t="s">
        <v>8552</v>
      </c>
      <c r="B2075" s="723" t="s">
        <v>33</v>
      </c>
      <c r="C2075" s="723" t="s">
        <v>8538</v>
      </c>
      <c r="D2075" s="723" t="s">
        <v>8539</v>
      </c>
      <c r="E2075" s="723" t="str">
        <f t="shared" si="74"/>
        <v>Плащ</v>
      </c>
      <c r="F2075" s="723" t="s">
        <v>8540</v>
      </c>
      <c r="G2075" s="723" t="str">
        <f t="shared" si="75"/>
        <v>мужской, спецодежда влагозащитная, полиэтиленовый</v>
      </c>
      <c r="H2075" s="723"/>
      <c r="I2075" s="723"/>
      <c r="J2075" s="723" t="s">
        <v>1135</v>
      </c>
      <c r="K2075" s="723">
        <v>50</v>
      </c>
      <c r="L2075" s="762">
        <v>471010000</v>
      </c>
      <c r="M2075" s="1003" t="s">
        <v>125</v>
      </c>
      <c r="N2075" s="723" t="s">
        <v>2115</v>
      </c>
      <c r="O2075" s="723" t="s">
        <v>236</v>
      </c>
      <c r="P2075" s="723" t="s">
        <v>229</v>
      </c>
      <c r="Q2075" s="870" t="s">
        <v>230</v>
      </c>
      <c r="R2075" s="723" t="s">
        <v>2856</v>
      </c>
      <c r="S2075" s="723">
        <v>796</v>
      </c>
      <c r="T2075" s="723" t="s">
        <v>232</v>
      </c>
      <c r="U2075" s="785">
        <v>2</v>
      </c>
      <c r="V2075" s="785">
        <v>10000</v>
      </c>
      <c r="W2075" s="1371">
        <v>20000</v>
      </c>
      <c r="X2075" s="785">
        <v>22400</v>
      </c>
      <c r="Y2075" s="723" t="s">
        <v>4270</v>
      </c>
      <c r="Z2075" s="723">
        <v>2016</v>
      </c>
      <c r="AA2075" s="723"/>
      <c r="AB2075" s="756" t="s">
        <v>876</v>
      </c>
      <c r="AC2075" s="756"/>
      <c r="AD2075" s="756"/>
      <c r="AE2075" s="756"/>
      <c r="AF2075" s="756"/>
      <c r="AG2075" s="756" t="s">
        <v>8553</v>
      </c>
      <c r="AH2075" s="756" t="s">
        <v>794</v>
      </c>
      <c r="AI2075" s="756">
        <v>210008951</v>
      </c>
      <c r="AJ2075" s="756" t="s">
        <v>8551</v>
      </c>
      <c r="AK2075" s="803"/>
    </row>
    <row r="2076" spans="1:37" s="192" customFormat="1" ht="100.5" customHeight="1">
      <c r="A2076" s="723" t="s">
        <v>8554</v>
      </c>
      <c r="B2076" s="723" t="s">
        <v>33</v>
      </c>
      <c r="C2076" s="723" t="s">
        <v>8555</v>
      </c>
      <c r="D2076" s="723" t="s">
        <v>4374</v>
      </c>
      <c r="E2076" s="723" t="str">
        <f t="shared" si="74"/>
        <v>Костюм (комплект)</v>
      </c>
      <c r="F2076" s="723" t="s">
        <v>8556</v>
      </c>
      <c r="G2076" s="723" t="str">
        <f t="shared" si="75"/>
        <v>для защиты от пониженных температур, мужской, из хлопчатобумажной ткани, состоит из куртки и брюк тип Б, ГОСТ 29335-92</v>
      </c>
      <c r="H2076" s="723"/>
      <c r="I2076" s="723"/>
      <c r="J2076" s="723" t="s">
        <v>227</v>
      </c>
      <c r="K2076" s="723">
        <v>70</v>
      </c>
      <c r="L2076" s="748">
        <v>711000000</v>
      </c>
      <c r="M2076" s="749" t="s">
        <v>73</v>
      </c>
      <c r="N2076" s="723" t="s">
        <v>2115</v>
      </c>
      <c r="O2076" s="723" t="s">
        <v>802</v>
      </c>
      <c r="P2076" s="723" t="s">
        <v>229</v>
      </c>
      <c r="Q2076" s="870" t="s">
        <v>230</v>
      </c>
      <c r="R2076" s="723" t="s">
        <v>2856</v>
      </c>
      <c r="S2076" s="723">
        <v>839</v>
      </c>
      <c r="T2076" s="723" t="s">
        <v>997</v>
      </c>
      <c r="U2076" s="785">
        <v>5</v>
      </c>
      <c r="V2076" s="785">
        <v>30000</v>
      </c>
      <c r="W2076" s="1371">
        <v>150000</v>
      </c>
      <c r="X2076" s="785">
        <v>168000</v>
      </c>
      <c r="Y2076" s="723" t="s">
        <v>4270</v>
      </c>
      <c r="Z2076" s="723">
        <v>2016</v>
      </c>
      <c r="AA2076" s="723"/>
      <c r="AB2076" s="756" t="s">
        <v>876</v>
      </c>
      <c r="AC2076" s="756"/>
      <c r="AD2076" s="756"/>
      <c r="AE2076" s="756"/>
      <c r="AF2076" s="756"/>
      <c r="AG2076" s="756" t="s">
        <v>8557</v>
      </c>
      <c r="AH2076" s="756" t="s">
        <v>794</v>
      </c>
      <c r="AI2076" s="756">
        <v>210008967</v>
      </c>
      <c r="AJ2076" s="756" t="s">
        <v>8558</v>
      </c>
      <c r="AK2076" s="803"/>
    </row>
    <row r="2077" spans="1:37" s="192" customFormat="1" ht="100.5" customHeight="1">
      <c r="A2077" s="723" t="s">
        <v>8559</v>
      </c>
      <c r="B2077" s="723" t="s">
        <v>33</v>
      </c>
      <c r="C2077" s="723" t="s">
        <v>8555</v>
      </c>
      <c r="D2077" s="723" t="s">
        <v>4374</v>
      </c>
      <c r="E2077" s="723" t="str">
        <f t="shared" si="74"/>
        <v>Костюм (комплект)</v>
      </c>
      <c r="F2077" s="723" t="s">
        <v>8556</v>
      </c>
      <c r="G2077" s="723" t="str">
        <f t="shared" si="75"/>
        <v>для защиты от пониженных температур, мужской, из хлопчатобумажной ткани, состоит из куртки и брюк тип Б, ГОСТ 29335-92</v>
      </c>
      <c r="H2077" s="723"/>
      <c r="I2077" s="723"/>
      <c r="J2077" s="723" t="s">
        <v>227</v>
      </c>
      <c r="K2077" s="723">
        <v>70</v>
      </c>
      <c r="L2077" s="748">
        <v>711000000</v>
      </c>
      <c r="M2077" s="749" t="s">
        <v>73</v>
      </c>
      <c r="N2077" s="723" t="s">
        <v>2115</v>
      </c>
      <c r="O2077" s="809" t="s">
        <v>4668</v>
      </c>
      <c r="P2077" s="723" t="s">
        <v>229</v>
      </c>
      <c r="Q2077" s="870" t="s">
        <v>230</v>
      </c>
      <c r="R2077" s="723" t="s">
        <v>2856</v>
      </c>
      <c r="S2077" s="723">
        <v>839</v>
      </c>
      <c r="T2077" s="723" t="s">
        <v>997</v>
      </c>
      <c r="U2077" s="785">
        <v>8</v>
      </c>
      <c r="V2077" s="785">
        <v>30000</v>
      </c>
      <c r="W2077" s="1371">
        <v>240000</v>
      </c>
      <c r="X2077" s="785">
        <v>268800</v>
      </c>
      <c r="Y2077" s="723" t="s">
        <v>4270</v>
      </c>
      <c r="Z2077" s="723">
        <v>2016</v>
      </c>
      <c r="AA2077" s="723"/>
      <c r="AB2077" s="756" t="s">
        <v>876</v>
      </c>
      <c r="AC2077" s="756"/>
      <c r="AD2077" s="756"/>
      <c r="AE2077" s="756"/>
      <c r="AF2077" s="756"/>
      <c r="AG2077" s="756" t="s">
        <v>8560</v>
      </c>
      <c r="AH2077" s="756" t="s">
        <v>794</v>
      </c>
      <c r="AI2077" s="756">
        <v>210008967</v>
      </c>
      <c r="AJ2077" s="756" t="s">
        <v>8558</v>
      </c>
      <c r="AK2077" s="803"/>
    </row>
    <row r="2078" spans="1:37" s="192" customFormat="1" ht="100.5" customHeight="1">
      <c r="A2078" s="723" t="s">
        <v>8561</v>
      </c>
      <c r="B2078" s="723" t="s">
        <v>33</v>
      </c>
      <c r="C2078" s="723" t="s">
        <v>8555</v>
      </c>
      <c r="D2078" s="723" t="s">
        <v>4374</v>
      </c>
      <c r="E2078" s="723" t="str">
        <f t="shared" si="74"/>
        <v>Костюм (комплект)</v>
      </c>
      <c r="F2078" s="723" t="s">
        <v>8556</v>
      </c>
      <c r="G2078" s="723" t="str">
        <f t="shared" si="75"/>
        <v>для защиты от пониженных температур, мужской, из хлопчатобумажной ткани, состоит из куртки и брюк тип Б, ГОСТ 29335-92</v>
      </c>
      <c r="H2078" s="723"/>
      <c r="I2078" s="723"/>
      <c r="J2078" s="723" t="s">
        <v>227</v>
      </c>
      <c r="K2078" s="723">
        <v>70</v>
      </c>
      <c r="L2078" s="748">
        <v>711000000</v>
      </c>
      <c r="M2078" s="749" t="s">
        <v>73</v>
      </c>
      <c r="N2078" s="723" t="s">
        <v>2115</v>
      </c>
      <c r="O2078" s="723" t="s">
        <v>236</v>
      </c>
      <c r="P2078" s="723" t="s">
        <v>229</v>
      </c>
      <c r="Q2078" s="870" t="s">
        <v>230</v>
      </c>
      <c r="R2078" s="723" t="s">
        <v>2856</v>
      </c>
      <c r="S2078" s="723">
        <v>839</v>
      </c>
      <c r="T2078" s="723" t="s">
        <v>997</v>
      </c>
      <c r="U2078" s="785">
        <v>5</v>
      </c>
      <c r="V2078" s="785">
        <v>30000</v>
      </c>
      <c r="W2078" s="1371">
        <v>150000</v>
      </c>
      <c r="X2078" s="785">
        <v>168000</v>
      </c>
      <c r="Y2078" s="723" t="s">
        <v>4270</v>
      </c>
      <c r="Z2078" s="723">
        <v>2016</v>
      </c>
      <c r="AA2078" s="723"/>
      <c r="AB2078" s="756" t="s">
        <v>876</v>
      </c>
      <c r="AC2078" s="756"/>
      <c r="AD2078" s="756"/>
      <c r="AE2078" s="756"/>
      <c r="AF2078" s="756"/>
      <c r="AG2078" s="756" t="s">
        <v>8562</v>
      </c>
      <c r="AH2078" s="756" t="s">
        <v>794</v>
      </c>
      <c r="AI2078" s="756">
        <v>210008967</v>
      </c>
      <c r="AJ2078" s="756" t="s">
        <v>8558</v>
      </c>
      <c r="AK2078" s="803"/>
    </row>
    <row r="2079" spans="1:37" s="192" customFormat="1" ht="100.5" customHeight="1">
      <c r="A2079" s="723" t="s">
        <v>8563</v>
      </c>
      <c r="B2079" s="723" t="s">
        <v>33</v>
      </c>
      <c r="C2079" s="723" t="s">
        <v>8555</v>
      </c>
      <c r="D2079" s="723" t="s">
        <v>4374</v>
      </c>
      <c r="E2079" s="723" t="str">
        <f t="shared" si="74"/>
        <v>Костюм (комплект)</v>
      </c>
      <c r="F2079" s="723" t="s">
        <v>8556</v>
      </c>
      <c r="G2079" s="723" t="str">
        <f t="shared" si="75"/>
        <v>для защиты от пониженных температур, мужской, из хлопчатобумажной ткани, состоит из куртки и брюк тип Б, ГОСТ 29335-92</v>
      </c>
      <c r="H2079" s="723"/>
      <c r="I2079" s="723"/>
      <c r="J2079" s="723" t="s">
        <v>227</v>
      </c>
      <c r="K2079" s="723">
        <v>70</v>
      </c>
      <c r="L2079" s="748">
        <v>711000000</v>
      </c>
      <c r="M2079" s="749" t="s">
        <v>73</v>
      </c>
      <c r="N2079" s="723" t="s">
        <v>2115</v>
      </c>
      <c r="O2079" s="723" t="s">
        <v>802</v>
      </c>
      <c r="P2079" s="723" t="s">
        <v>229</v>
      </c>
      <c r="Q2079" s="870" t="s">
        <v>230</v>
      </c>
      <c r="R2079" s="723" t="s">
        <v>2856</v>
      </c>
      <c r="S2079" s="723">
        <v>839</v>
      </c>
      <c r="T2079" s="723" t="s">
        <v>997</v>
      </c>
      <c r="U2079" s="785">
        <v>5</v>
      </c>
      <c r="V2079" s="785">
        <v>30000</v>
      </c>
      <c r="W2079" s="1371">
        <v>150000</v>
      </c>
      <c r="X2079" s="785">
        <v>168000</v>
      </c>
      <c r="Y2079" s="723" t="s">
        <v>4270</v>
      </c>
      <c r="Z2079" s="723">
        <v>2016</v>
      </c>
      <c r="AA2079" s="723"/>
      <c r="AB2079" s="756" t="s">
        <v>876</v>
      </c>
      <c r="AC2079" s="756"/>
      <c r="AD2079" s="756"/>
      <c r="AE2079" s="756"/>
      <c r="AF2079" s="756"/>
      <c r="AG2079" s="756" t="s">
        <v>8557</v>
      </c>
      <c r="AH2079" s="756" t="s">
        <v>794</v>
      </c>
      <c r="AI2079" s="756">
        <v>210008968</v>
      </c>
      <c r="AJ2079" s="756" t="s">
        <v>8564</v>
      </c>
      <c r="AK2079" s="803"/>
    </row>
    <row r="2080" spans="1:37" s="192" customFormat="1" ht="100.5" customHeight="1">
      <c r="A2080" s="723" t="s">
        <v>8565</v>
      </c>
      <c r="B2080" s="723" t="s">
        <v>33</v>
      </c>
      <c r="C2080" s="723" t="s">
        <v>8555</v>
      </c>
      <c r="D2080" s="723" t="s">
        <v>4374</v>
      </c>
      <c r="E2080" s="723" t="str">
        <f t="shared" si="74"/>
        <v>Костюм (комплект)</v>
      </c>
      <c r="F2080" s="723" t="s">
        <v>8556</v>
      </c>
      <c r="G2080" s="723" t="str">
        <f t="shared" si="75"/>
        <v>для защиты от пониженных температур, мужской, из хлопчатобумажной ткани, состоит из куртки и брюк тип Б, ГОСТ 29335-92</v>
      </c>
      <c r="H2080" s="723"/>
      <c r="I2080" s="723"/>
      <c r="J2080" s="723" t="s">
        <v>227</v>
      </c>
      <c r="K2080" s="723">
        <v>70</v>
      </c>
      <c r="L2080" s="748">
        <v>711000000</v>
      </c>
      <c r="M2080" s="749" t="s">
        <v>73</v>
      </c>
      <c r="N2080" s="723" t="s">
        <v>2115</v>
      </c>
      <c r="O2080" s="809" t="s">
        <v>4668</v>
      </c>
      <c r="P2080" s="723" t="s">
        <v>229</v>
      </c>
      <c r="Q2080" s="870" t="s">
        <v>230</v>
      </c>
      <c r="R2080" s="723" t="s">
        <v>2856</v>
      </c>
      <c r="S2080" s="723">
        <v>839</v>
      </c>
      <c r="T2080" s="723" t="s">
        <v>997</v>
      </c>
      <c r="U2080" s="785">
        <v>25</v>
      </c>
      <c r="V2080" s="785">
        <v>30000</v>
      </c>
      <c r="W2080" s="1371">
        <v>750000</v>
      </c>
      <c r="X2080" s="785">
        <v>840000</v>
      </c>
      <c r="Y2080" s="723" t="s">
        <v>4270</v>
      </c>
      <c r="Z2080" s="723">
        <v>2016</v>
      </c>
      <c r="AA2080" s="723"/>
      <c r="AB2080" s="756" t="s">
        <v>876</v>
      </c>
      <c r="AC2080" s="756"/>
      <c r="AD2080" s="756"/>
      <c r="AE2080" s="756"/>
      <c r="AF2080" s="756"/>
      <c r="AG2080" s="756" t="s">
        <v>8560</v>
      </c>
      <c r="AH2080" s="756" t="s">
        <v>794</v>
      </c>
      <c r="AI2080" s="756">
        <v>210008968</v>
      </c>
      <c r="AJ2080" s="756" t="s">
        <v>8564</v>
      </c>
      <c r="AK2080" s="803"/>
    </row>
    <row r="2081" spans="1:37" s="192" customFormat="1" ht="100.5" customHeight="1">
      <c r="A2081" s="723" t="s">
        <v>8566</v>
      </c>
      <c r="B2081" s="723" t="s">
        <v>33</v>
      </c>
      <c r="C2081" s="723" t="s">
        <v>8555</v>
      </c>
      <c r="D2081" s="723" t="s">
        <v>4374</v>
      </c>
      <c r="E2081" s="723" t="str">
        <f t="shared" ref="E2081:E2144" si="98">D2081</f>
        <v>Костюм (комплект)</v>
      </c>
      <c r="F2081" s="723" t="s">
        <v>8556</v>
      </c>
      <c r="G2081" s="723" t="str">
        <f t="shared" ref="G2081:G2144" si="99">F2081</f>
        <v>для защиты от пониженных температур, мужской, из хлопчатобумажной ткани, состоит из куртки и брюк тип Б, ГОСТ 29335-92</v>
      </c>
      <c r="H2081" s="723"/>
      <c r="I2081" s="723"/>
      <c r="J2081" s="723" t="s">
        <v>227</v>
      </c>
      <c r="K2081" s="723">
        <v>70</v>
      </c>
      <c r="L2081" s="748">
        <v>711000000</v>
      </c>
      <c r="M2081" s="749" t="s">
        <v>73</v>
      </c>
      <c r="N2081" s="723" t="s">
        <v>2115</v>
      </c>
      <c r="O2081" s="809" t="s">
        <v>4671</v>
      </c>
      <c r="P2081" s="723" t="s">
        <v>229</v>
      </c>
      <c r="Q2081" s="870" t="s">
        <v>230</v>
      </c>
      <c r="R2081" s="723" t="s">
        <v>2856</v>
      </c>
      <c r="S2081" s="723">
        <v>839</v>
      </c>
      <c r="T2081" s="723" t="s">
        <v>997</v>
      </c>
      <c r="U2081" s="785">
        <v>1</v>
      </c>
      <c r="V2081" s="785">
        <v>30000</v>
      </c>
      <c r="W2081" s="1371">
        <v>30000</v>
      </c>
      <c r="X2081" s="785">
        <v>33600</v>
      </c>
      <c r="Y2081" s="723" t="s">
        <v>4270</v>
      </c>
      <c r="Z2081" s="723">
        <v>2016</v>
      </c>
      <c r="AA2081" s="723"/>
      <c r="AB2081" s="756" t="s">
        <v>876</v>
      </c>
      <c r="AC2081" s="756"/>
      <c r="AD2081" s="756"/>
      <c r="AE2081" s="756"/>
      <c r="AF2081" s="756"/>
      <c r="AG2081" s="756" t="s">
        <v>8567</v>
      </c>
      <c r="AH2081" s="756" t="s">
        <v>794</v>
      </c>
      <c r="AI2081" s="756">
        <v>210008968</v>
      </c>
      <c r="AJ2081" s="756" t="s">
        <v>8564</v>
      </c>
      <c r="AK2081" s="803"/>
    </row>
    <row r="2082" spans="1:37" s="192" customFormat="1" ht="100.5" customHeight="1">
      <c r="A2082" s="723" t="s">
        <v>8568</v>
      </c>
      <c r="B2082" s="723" t="s">
        <v>33</v>
      </c>
      <c r="C2082" s="723" t="s">
        <v>8555</v>
      </c>
      <c r="D2082" s="723" t="s">
        <v>4374</v>
      </c>
      <c r="E2082" s="723" t="str">
        <f t="shared" si="98"/>
        <v>Костюм (комплект)</v>
      </c>
      <c r="F2082" s="723" t="s">
        <v>8556</v>
      </c>
      <c r="G2082" s="723" t="str">
        <f t="shared" si="99"/>
        <v>для защиты от пониженных температур, мужской, из хлопчатобумажной ткани, состоит из куртки и брюк тип Б, ГОСТ 29335-92</v>
      </c>
      <c r="H2082" s="723"/>
      <c r="I2082" s="723"/>
      <c r="J2082" s="723" t="s">
        <v>227</v>
      </c>
      <c r="K2082" s="723">
        <v>70</v>
      </c>
      <c r="L2082" s="748">
        <v>711000000</v>
      </c>
      <c r="M2082" s="749" t="s">
        <v>73</v>
      </c>
      <c r="N2082" s="723" t="s">
        <v>2115</v>
      </c>
      <c r="O2082" s="723" t="s">
        <v>4706</v>
      </c>
      <c r="P2082" s="723" t="s">
        <v>229</v>
      </c>
      <c r="Q2082" s="870" t="s">
        <v>230</v>
      </c>
      <c r="R2082" s="723" t="s">
        <v>2856</v>
      </c>
      <c r="S2082" s="723">
        <v>839</v>
      </c>
      <c r="T2082" s="723" t="s">
        <v>997</v>
      </c>
      <c r="U2082" s="785">
        <v>2</v>
      </c>
      <c r="V2082" s="785">
        <v>30000</v>
      </c>
      <c r="W2082" s="1371">
        <v>60000</v>
      </c>
      <c r="X2082" s="785">
        <v>67200</v>
      </c>
      <c r="Y2082" s="723" t="s">
        <v>4270</v>
      </c>
      <c r="Z2082" s="723">
        <v>2016</v>
      </c>
      <c r="AA2082" s="723"/>
      <c r="AB2082" s="756" t="s">
        <v>876</v>
      </c>
      <c r="AC2082" s="756"/>
      <c r="AD2082" s="756"/>
      <c r="AE2082" s="756"/>
      <c r="AF2082" s="756"/>
      <c r="AG2082" s="756" t="s">
        <v>8569</v>
      </c>
      <c r="AH2082" s="756" t="s">
        <v>794</v>
      </c>
      <c r="AI2082" s="756">
        <v>210008968</v>
      </c>
      <c r="AJ2082" s="756" t="s">
        <v>8564</v>
      </c>
      <c r="AK2082" s="803"/>
    </row>
    <row r="2083" spans="1:37" s="192" customFormat="1" ht="100.5" customHeight="1">
      <c r="A2083" s="723" t="s">
        <v>8570</v>
      </c>
      <c r="B2083" s="723" t="s">
        <v>33</v>
      </c>
      <c r="C2083" s="723" t="s">
        <v>8555</v>
      </c>
      <c r="D2083" s="723" t="s">
        <v>4374</v>
      </c>
      <c r="E2083" s="723" t="str">
        <f t="shared" si="98"/>
        <v>Костюм (комплект)</v>
      </c>
      <c r="F2083" s="723" t="s">
        <v>8556</v>
      </c>
      <c r="G2083" s="723" t="str">
        <f t="shared" si="99"/>
        <v>для защиты от пониженных температур, мужской, из хлопчатобумажной ткани, состоит из куртки и брюк тип Б, ГОСТ 29335-92</v>
      </c>
      <c r="H2083" s="723"/>
      <c r="I2083" s="723"/>
      <c r="J2083" s="723" t="s">
        <v>227</v>
      </c>
      <c r="K2083" s="723">
        <v>70</v>
      </c>
      <c r="L2083" s="748">
        <v>711000000</v>
      </c>
      <c r="M2083" s="749" t="s">
        <v>73</v>
      </c>
      <c r="N2083" s="723" t="s">
        <v>2115</v>
      </c>
      <c r="O2083" s="809" t="s">
        <v>4677</v>
      </c>
      <c r="P2083" s="723" t="s">
        <v>229</v>
      </c>
      <c r="Q2083" s="870" t="s">
        <v>230</v>
      </c>
      <c r="R2083" s="723" t="s">
        <v>2856</v>
      </c>
      <c r="S2083" s="723">
        <v>839</v>
      </c>
      <c r="T2083" s="723" t="s">
        <v>997</v>
      </c>
      <c r="U2083" s="785">
        <v>1</v>
      </c>
      <c r="V2083" s="785">
        <v>30000</v>
      </c>
      <c r="W2083" s="1371">
        <v>30000</v>
      </c>
      <c r="X2083" s="785">
        <v>33600</v>
      </c>
      <c r="Y2083" s="723" t="s">
        <v>4270</v>
      </c>
      <c r="Z2083" s="723">
        <v>2016</v>
      </c>
      <c r="AA2083" s="723"/>
      <c r="AB2083" s="756" t="s">
        <v>876</v>
      </c>
      <c r="AC2083" s="756"/>
      <c r="AD2083" s="756"/>
      <c r="AE2083" s="756"/>
      <c r="AF2083" s="756"/>
      <c r="AG2083" s="756" t="s">
        <v>8571</v>
      </c>
      <c r="AH2083" s="756" t="s">
        <v>794</v>
      </c>
      <c r="AI2083" s="756">
        <v>210008968</v>
      </c>
      <c r="AJ2083" s="756" t="s">
        <v>8564</v>
      </c>
      <c r="AK2083" s="803"/>
    </row>
    <row r="2084" spans="1:37" s="192" customFormat="1" ht="100.5" customHeight="1">
      <c r="A2084" s="723" t="s">
        <v>8572</v>
      </c>
      <c r="B2084" s="723" t="s">
        <v>33</v>
      </c>
      <c r="C2084" s="723" t="s">
        <v>8555</v>
      </c>
      <c r="D2084" s="723" t="s">
        <v>4374</v>
      </c>
      <c r="E2084" s="723" t="str">
        <f t="shared" si="98"/>
        <v>Костюм (комплект)</v>
      </c>
      <c r="F2084" s="723" t="s">
        <v>8556</v>
      </c>
      <c r="G2084" s="723" t="str">
        <f t="shared" si="99"/>
        <v>для защиты от пониженных температур, мужской, из хлопчатобумажной ткани, состоит из куртки и брюк тип Б, ГОСТ 29335-92</v>
      </c>
      <c r="H2084" s="723"/>
      <c r="I2084" s="723"/>
      <c r="J2084" s="723" t="s">
        <v>227</v>
      </c>
      <c r="K2084" s="723">
        <v>70</v>
      </c>
      <c r="L2084" s="748">
        <v>711000000</v>
      </c>
      <c r="M2084" s="749" t="s">
        <v>73</v>
      </c>
      <c r="N2084" s="723" t="s">
        <v>2115</v>
      </c>
      <c r="O2084" s="723" t="s">
        <v>236</v>
      </c>
      <c r="P2084" s="723" t="s">
        <v>229</v>
      </c>
      <c r="Q2084" s="870" t="s">
        <v>230</v>
      </c>
      <c r="R2084" s="723" t="s">
        <v>2856</v>
      </c>
      <c r="S2084" s="723">
        <v>839</v>
      </c>
      <c r="T2084" s="723" t="s">
        <v>997</v>
      </c>
      <c r="U2084" s="785">
        <v>8</v>
      </c>
      <c r="V2084" s="785">
        <v>30000</v>
      </c>
      <c r="W2084" s="1371">
        <v>240000</v>
      </c>
      <c r="X2084" s="785">
        <v>268800</v>
      </c>
      <c r="Y2084" s="723" t="s">
        <v>4270</v>
      </c>
      <c r="Z2084" s="723">
        <v>2016</v>
      </c>
      <c r="AA2084" s="723"/>
      <c r="AB2084" s="756" t="s">
        <v>876</v>
      </c>
      <c r="AC2084" s="756"/>
      <c r="AD2084" s="756"/>
      <c r="AE2084" s="756"/>
      <c r="AF2084" s="756"/>
      <c r="AG2084" s="756" t="s">
        <v>8562</v>
      </c>
      <c r="AH2084" s="756" t="s">
        <v>794</v>
      </c>
      <c r="AI2084" s="756">
        <v>210008968</v>
      </c>
      <c r="AJ2084" s="756" t="s">
        <v>8564</v>
      </c>
      <c r="AK2084" s="803"/>
    </row>
    <row r="2085" spans="1:37" s="192" customFormat="1" ht="100.5" customHeight="1">
      <c r="A2085" s="723" t="s">
        <v>8573</v>
      </c>
      <c r="B2085" s="723" t="s">
        <v>33</v>
      </c>
      <c r="C2085" s="723" t="s">
        <v>8555</v>
      </c>
      <c r="D2085" s="723" t="s">
        <v>4374</v>
      </c>
      <c r="E2085" s="723" t="str">
        <f t="shared" si="98"/>
        <v>Костюм (комплект)</v>
      </c>
      <c r="F2085" s="723" t="s">
        <v>8556</v>
      </c>
      <c r="G2085" s="723" t="str">
        <f t="shared" si="99"/>
        <v>для защиты от пониженных температур, мужской, из хлопчатобумажной ткани, состоит из куртки и брюк тип Б, ГОСТ 29335-92</v>
      </c>
      <c r="H2085" s="723"/>
      <c r="I2085" s="723"/>
      <c r="J2085" s="723" t="s">
        <v>227</v>
      </c>
      <c r="K2085" s="723">
        <v>70</v>
      </c>
      <c r="L2085" s="748">
        <v>711000000</v>
      </c>
      <c r="M2085" s="749" t="s">
        <v>73</v>
      </c>
      <c r="N2085" s="723" t="s">
        <v>2115</v>
      </c>
      <c r="O2085" s="809" t="s">
        <v>4692</v>
      </c>
      <c r="P2085" s="723" t="s">
        <v>229</v>
      </c>
      <c r="Q2085" s="870" t="s">
        <v>230</v>
      </c>
      <c r="R2085" s="723" t="s">
        <v>2856</v>
      </c>
      <c r="S2085" s="723">
        <v>839</v>
      </c>
      <c r="T2085" s="723" t="s">
        <v>997</v>
      </c>
      <c r="U2085" s="785">
        <v>1</v>
      </c>
      <c r="V2085" s="785">
        <v>30000</v>
      </c>
      <c r="W2085" s="1371">
        <v>30000</v>
      </c>
      <c r="X2085" s="785">
        <v>33600</v>
      </c>
      <c r="Y2085" s="723" t="s">
        <v>4270</v>
      </c>
      <c r="Z2085" s="723">
        <v>2016</v>
      </c>
      <c r="AA2085" s="723"/>
      <c r="AB2085" s="756" t="s">
        <v>876</v>
      </c>
      <c r="AC2085" s="756"/>
      <c r="AD2085" s="756"/>
      <c r="AE2085" s="756"/>
      <c r="AF2085" s="756"/>
      <c r="AG2085" s="756" t="s">
        <v>8574</v>
      </c>
      <c r="AH2085" s="756" t="s">
        <v>794</v>
      </c>
      <c r="AI2085" s="756">
        <v>210008968</v>
      </c>
      <c r="AJ2085" s="756" t="s">
        <v>8564</v>
      </c>
      <c r="AK2085" s="803"/>
    </row>
    <row r="2086" spans="1:37" s="192" customFormat="1" ht="100.5" customHeight="1">
      <c r="A2086" s="723" t="s">
        <v>8575</v>
      </c>
      <c r="B2086" s="723" t="s">
        <v>33</v>
      </c>
      <c r="C2086" s="723" t="s">
        <v>8555</v>
      </c>
      <c r="D2086" s="723" t="s">
        <v>4374</v>
      </c>
      <c r="E2086" s="723" t="str">
        <f t="shared" si="98"/>
        <v>Костюм (комплект)</v>
      </c>
      <c r="F2086" s="723" t="s">
        <v>8556</v>
      </c>
      <c r="G2086" s="723" t="str">
        <f t="shared" si="99"/>
        <v>для защиты от пониженных температур, мужской, из хлопчатобумажной ткани, состоит из куртки и брюк тип Б, ГОСТ 29335-92</v>
      </c>
      <c r="H2086" s="723"/>
      <c r="I2086" s="723"/>
      <c r="J2086" s="723" t="s">
        <v>227</v>
      </c>
      <c r="K2086" s="723">
        <v>70</v>
      </c>
      <c r="L2086" s="748">
        <v>711000000</v>
      </c>
      <c r="M2086" s="749" t="s">
        <v>73</v>
      </c>
      <c r="N2086" s="723" t="s">
        <v>2115</v>
      </c>
      <c r="O2086" s="723" t="s">
        <v>802</v>
      </c>
      <c r="P2086" s="723" t="s">
        <v>229</v>
      </c>
      <c r="Q2086" s="870" t="s">
        <v>230</v>
      </c>
      <c r="R2086" s="723" t="s">
        <v>2856</v>
      </c>
      <c r="S2086" s="723">
        <v>839</v>
      </c>
      <c r="T2086" s="723" t="s">
        <v>997</v>
      </c>
      <c r="U2086" s="785">
        <v>4</v>
      </c>
      <c r="V2086" s="785">
        <v>30000</v>
      </c>
      <c r="W2086" s="1371">
        <v>120000</v>
      </c>
      <c r="X2086" s="785">
        <v>134400</v>
      </c>
      <c r="Y2086" s="723" t="s">
        <v>4270</v>
      </c>
      <c r="Z2086" s="723">
        <v>2016</v>
      </c>
      <c r="AA2086" s="723"/>
      <c r="AB2086" s="756" t="s">
        <v>876</v>
      </c>
      <c r="AC2086" s="756"/>
      <c r="AD2086" s="756"/>
      <c r="AE2086" s="756"/>
      <c r="AF2086" s="756"/>
      <c r="AG2086" s="756" t="s">
        <v>8557</v>
      </c>
      <c r="AH2086" s="756" t="s">
        <v>794</v>
      </c>
      <c r="AI2086" s="756">
        <v>210008969</v>
      </c>
      <c r="AJ2086" s="756" t="s">
        <v>8576</v>
      </c>
      <c r="AK2086" s="803"/>
    </row>
    <row r="2087" spans="1:37" s="192" customFormat="1" ht="100.5" customHeight="1">
      <c r="A2087" s="723" t="s">
        <v>8577</v>
      </c>
      <c r="B2087" s="723" t="s">
        <v>33</v>
      </c>
      <c r="C2087" s="723" t="s">
        <v>8555</v>
      </c>
      <c r="D2087" s="723" t="s">
        <v>4374</v>
      </c>
      <c r="E2087" s="723" t="str">
        <f t="shared" si="98"/>
        <v>Костюм (комплект)</v>
      </c>
      <c r="F2087" s="723" t="s">
        <v>8556</v>
      </c>
      <c r="G2087" s="723" t="str">
        <f t="shared" si="99"/>
        <v>для защиты от пониженных температур, мужской, из хлопчатобумажной ткани, состоит из куртки и брюк тип Б, ГОСТ 29335-92</v>
      </c>
      <c r="H2087" s="723"/>
      <c r="I2087" s="723"/>
      <c r="J2087" s="723" t="s">
        <v>227</v>
      </c>
      <c r="K2087" s="723">
        <v>70</v>
      </c>
      <c r="L2087" s="748">
        <v>711000000</v>
      </c>
      <c r="M2087" s="749" t="s">
        <v>73</v>
      </c>
      <c r="N2087" s="723" t="s">
        <v>2115</v>
      </c>
      <c r="O2087" s="809" t="s">
        <v>4668</v>
      </c>
      <c r="P2087" s="723" t="s">
        <v>229</v>
      </c>
      <c r="Q2087" s="870" t="s">
        <v>230</v>
      </c>
      <c r="R2087" s="723" t="s">
        <v>2856</v>
      </c>
      <c r="S2087" s="723">
        <v>839</v>
      </c>
      <c r="T2087" s="723" t="s">
        <v>997</v>
      </c>
      <c r="U2087" s="785">
        <v>5</v>
      </c>
      <c r="V2087" s="785">
        <v>30000</v>
      </c>
      <c r="W2087" s="1371">
        <v>150000</v>
      </c>
      <c r="X2087" s="785">
        <v>168000</v>
      </c>
      <c r="Y2087" s="723" t="s">
        <v>4270</v>
      </c>
      <c r="Z2087" s="723">
        <v>2016</v>
      </c>
      <c r="AA2087" s="723"/>
      <c r="AB2087" s="756" t="s">
        <v>876</v>
      </c>
      <c r="AC2087" s="756"/>
      <c r="AD2087" s="756"/>
      <c r="AE2087" s="756"/>
      <c r="AF2087" s="756"/>
      <c r="AG2087" s="756" t="s">
        <v>8560</v>
      </c>
      <c r="AH2087" s="756" t="s">
        <v>794</v>
      </c>
      <c r="AI2087" s="756">
        <v>210008969</v>
      </c>
      <c r="AJ2087" s="756" t="s">
        <v>8576</v>
      </c>
      <c r="AK2087" s="803"/>
    </row>
    <row r="2088" spans="1:37" s="192" customFormat="1" ht="100.5" customHeight="1">
      <c r="A2088" s="723" t="s">
        <v>8578</v>
      </c>
      <c r="B2088" s="723" t="s">
        <v>33</v>
      </c>
      <c r="C2088" s="723" t="s">
        <v>8555</v>
      </c>
      <c r="D2088" s="723" t="s">
        <v>4374</v>
      </c>
      <c r="E2088" s="723" t="str">
        <f t="shared" si="98"/>
        <v>Костюм (комплект)</v>
      </c>
      <c r="F2088" s="723" t="s">
        <v>8556</v>
      </c>
      <c r="G2088" s="723" t="str">
        <f t="shared" si="99"/>
        <v>для защиты от пониженных температур, мужской, из хлопчатобумажной ткани, состоит из куртки и брюк тип Б, ГОСТ 29335-92</v>
      </c>
      <c r="H2088" s="723"/>
      <c r="I2088" s="723"/>
      <c r="J2088" s="723" t="s">
        <v>227</v>
      </c>
      <c r="K2088" s="723">
        <v>70</v>
      </c>
      <c r="L2088" s="748">
        <v>711000000</v>
      </c>
      <c r="M2088" s="749" t="s">
        <v>73</v>
      </c>
      <c r="N2088" s="723" t="s">
        <v>2115</v>
      </c>
      <c r="O2088" s="809" t="s">
        <v>4677</v>
      </c>
      <c r="P2088" s="723" t="s">
        <v>229</v>
      </c>
      <c r="Q2088" s="870" t="s">
        <v>230</v>
      </c>
      <c r="R2088" s="723" t="s">
        <v>2856</v>
      </c>
      <c r="S2088" s="723">
        <v>839</v>
      </c>
      <c r="T2088" s="723" t="s">
        <v>997</v>
      </c>
      <c r="U2088" s="785">
        <v>7</v>
      </c>
      <c r="V2088" s="785">
        <v>30000</v>
      </c>
      <c r="W2088" s="1371">
        <v>210000</v>
      </c>
      <c r="X2088" s="785">
        <v>235200</v>
      </c>
      <c r="Y2088" s="723" t="s">
        <v>4270</v>
      </c>
      <c r="Z2088" s="723">
        <v>2016</v>
      </c>
      <c r="AA2088" s="723"/>
      <c r="AB2088" s="756" t="s">
        <v>876</v>
      </c>
      <c r="AC2088" s="756"/>
      <c r="AD2088" s="756"/>
      <c r="AE2088" s="756"/>
      <c r="AF2088" s="756"/>
      <c r="AG2088" s="756" t="s">
        <v>8571</v>
      </c>
      <c r="AH2088" s="756" t="s">
        <v>794</v>
      </c>
      <c r="AI2088" s="756">
        <v>210008969</v>
      </c>
      <c r="AJ2088" s="756" t="s">
        <v>8576</v>
      </c>
      <c r="AK2088" s="803"/>
    </row>
    <row r="2089" spans="1:37" s="192" customFormat="1" ht="100.5" customHeight="1">
      <c r="A2089" s="723" t="s">
        <v>8579</v>
      </c>
      <c r="B2089" s="723" t="s">
        <v>33</v>
      </c>
      <c r="C2089" s="723" t="s">
        <v>8555</v>
      </c>
      <c r="D2089" s="723" t="s">
        <v>4374</v>
      </c>
      <c r="E2089" s="723" t="str">
        <f t="shared" si="98"/>
        <v>Костюм (комплект)</v>
      </c>
      <c r="F2089" s="723" t="s">
        <v>8556</v>
      </c>
      <c r="G2089" s="723" t="str">
        <f t="shared" si="99"/>
        <v>для защиты от пониженных температур, мужской, из хлопчатобумажной ткани, состоит из куртки и брюк тип Б, ГОСТ 29335-92</v>
      </c>
      <c r="H2089" s="723"/>
      <c r="I2089" s="723"/>
      <c r="J2089" s="723" t="s">
        <v>227</v>
      </c>
      <c r="K2089" s="723">
        <v>70</v>
      </c>
      <c r="L2089" s="748">
        <v>711000000</v>
      </c>
      <c r="M2089" s="749" t="s">
        <v>73</v>
      </c>
      <c r="N2089" s="723" t="s">
        <v>2115</v>
      </c>
      <c r="O2089" s="723" t="s">
        <v>236</v>
      </c>
      <c r="P2089" s="723" t="s">
        <v>229</v>
      </c>
      <c r="Q2089" s="870" t="s">
        <v>230</v>
      </c>
      <c r="R2089" s="723" t="s">
        <v>2856</v>
      </c>
      <c r="S2089" s="723">
        <v>839</v>
      </c>
      <c r="T2089" s="723" t="s">
        <v>997</v>
      </c>
      <c r="U2089" s="785">
        <v>1</v>
      </c>
      <c r="V2089" s="785">
        <v>30000</v>
      </c>
      <c r="W2089" s="1371">
        <v>30000</v>
      </c>
      <c r="X2089" s="785">
        <v>33600</v>
      </c>
      <c r="Y2089" s="723" t="s">
        <v>4270</v>
      </c>
      <c r="Z2089" s="723">
        <v>2016</v>
      </c>
      <c r="AA2089" s="723"/>
      <c r="AB2089" s="756" t="s">
        <v>876</v>
      </c>
      <c r="AC2089" s="756"/>
      <c r="AD2089" s="756"/>
      <c r="AE2089" s="756"/>
      <c r="AF2089" s="756"/>
      <c r="AG2089" s="756" t="s">
        <v>8562</v>
      </c>
      <c r="AH2089" s="756" t="s">
        <v>794</v>
      </c>
      <c r="AI2089" s="756">
        <v>210008969</v>
      </c>
      <c r="AJ2089" s="756" t="s">
        <v>8576</v>
      </c>
      <c r="AK2089" s="803"/>
    </row>
    <row r="2090" spans="1:37" s="192" customFormat="1" ht="100.5" customHeight="1">
      <c r="A2090" s="723" t="s">
        <v>8580</v>
      </c>
      <c r="B2090" s="723" t="s">
        <v>33</v>
      </c>
      <c r="C2090" s="723" t="s">
        <v>8555</v>
      </c>
      <c r="D2090" s="723" t="s">
        <v>4374</v>
      </c>
      <c r="E2090" s="723" t="str">
        <f t="shared" si="98"/>
        <v>Костюм (комплект)</v>
      </c>
      <c r="F2090" s="723" t="s">
        <v>8556</v>
      </c>
      <c r="G2090" s="723" t="str">
        <f t="shared" si="99"/>
        <v>для защиты от пониженных температур, мужской, из хлопчатобумажной ткани, состоит из куртки и брюк тип Б, ГОСТ 29335-92</v>
      </c>
      <c r="H2090" s="723"/>
      <c r="I2090" s="723"/>
      <c r="J2090" s="723" t="s">
        <v>227</v>
      </c>
      <c r="K2090" s="723">
        <v>70</v>
      </c>
      <c r="L2090" s="748">
        <v>711000000</v>
      </c>
      <c r="M2090" s="749" t="s">
        <v>73</v>
      </c>
      <c r="N2090" s="723" t="s">
        <v>2115</v>
      </c>
      <c r="O2090" s="723" t="s">
        <v>802</v>
      </c>
      <c r="P2090" s="723" t="s">
        <v>229</v>
      </c>
      <c r="Q2090" s="870" t="s">
        <v>230</v>
      </c>
      <c r="R2090" s="723" t="s">
        <v>2856</v>
      </c>
      <c r="S2090" s="723">
        <v>839</v>
      </c>
      <c r="T2090" s="723" t="s">
        <v>997</v>
      </c>
      <c r="U2090" s="785">
        <v>1</v>
      </c>
      <c r="V2090" s="785">
        <v>30000</v>
      </c>
      <c r="W2090" s="1371">
        <v>30000</v>
      </c>
      <c r="X2090" s="785">
        <v>33600</v>
      </c>
      <c r="Y2090" s="723" t="s">
        <v>4270</v>
      </c>
      <c r="Z2090" s="723">
        <v>2016</v>
      </c>
      <c r="AA2090" s="723"/>
      <c r="AB2090" s="756" t="s">
        <v>876</v>
      </c>
      <c r="AC2090" s="756"/>
      <c r="AD2090" s="756"/>
      <c r="AE2090" s="756"/>
      <c r="AF2090" s="756"/>
      <c r="AG2090" s="756" t="s">
        <v>8557</v>
      </c>
      <c r="AH2090" s="756" t="s">
        <v>794</v>
      </c>
      <c r="AI2090" s="756">
        <v>210008970</v>
      </c>
      <c r="AJ2090" s="756" t="s">
        <v>8581</v>
      </c>
      <c r="AK2090" s="803"/>
    </row>
    <row r="2091" spans="1:37" s="192" customFormat="1" ht="100.5" customHeight="1">
      <c r="A2091" s="723" t="s">
        <v>8582</v>
      </c>
      <c r="B2091" s="723" t="s">
        <v>33</v>
      </c>
      <c r="C2091" s="723" t="s">
        <v>8555</v>
      </c>
      <c r="D2091" s="723" t="s">
        <v>4374</v>
      </c>
      <c r="E2091" s="723" t="str">
        <f t="shared" si="98"/>
        <v>Костюм (комплект)</v>
      </c>
      <c r="F2091" s="723" t="s">
        <v>8556</v>
      </c>
      <c r="G2091" s="723" t="str">
        <f t="shared" si="99"/>
        <v>для защиты от пониженных температур, мужской, из хлопчатобумажной ткани, состоит из куртки и брюк тип Б, ГОСТ 29335-92</v>
      </c>
      <c r="H2091" s="723"/>
      <c r="I2091" s="723"/>
      <c r="J2091" s="723" t="s">
        <v>227</v>
      </c>
      <c r="K2091" s="723">
        <v>70</v>
      </c>
      <c r="L2091" s="748">
        <v>711000000</v>
      </c>
      <c r="M2091" s="749" t="s">
        <v>73</v>
      </c>
      <c r="N2091" s="723" t="s">
        <v>2115</v>
      </c>
      <c r="O2091" s="809" t="s">
        <v>4668</v>
      </c>
      <c r="P2091" s="723" t="s">
        <v>229</v>
      </c>
      <c r="Q2091" s="870" t="s">
        <v>230</v>
      </c>
      <c r="R2091" s="723" t="s">
        <v>2856</v>
      </c>
      <c r="S2091" s="723">
        <v>839</v>
      </c>
      <c r="T2091" s="723" t="s">
        <v>997</v>
      </c>
      <c r="U2091" s="785">
        <v>1</v>
      </c>
      <c r="V2091" s="785">
        <v>30000</v>
      </c>
      <c r="W2091" s="1371">
        <v>30000</v>
      </c>
      <c r="X2091" s="785">
        <v>33600</v>
      </c>
      <c r="Y2091" s="723" t="s">
        <v>4270</v>
      </c>
      <c r="Z2091" s="723">
        <v>2016</v>
      </c>
      <c r="AA2091" s="723"/>
      <c r="AB2091" s="756" t="s">
        <v>876</v>
      </c>
      <c r="AC2091" s="756"/>
      <c r="AD2091" s="756"/>
      <c r="AE2091" s="756"/>
      <c r="AF2091" s="756"/>
      <c r="AG2091" s="756" t="s">
        <v>8560</v>
      </c>
      <c r="AH2091" s="756" t="s">
        <v>794</v>
      </c>
      <c r="AI2091" s="756">
        <v>210008970</v>
      </c>
      <c r="AJ2091" s="756" t="s">
        <v>8581</v>
      </c>
      <c r="AK2091" s="803"/>
    </row>
    <row r="2092" spans="1:37" s="192" customFormat="1" ht="100.5" customHeight="1">
      <c r="A2092" s="723" t="s">
        <v>8583</v>
      </c>
      <c r="B2092" s="723" t="s">
        <v>33</v>
      </c>
      <c r="C2092" s="723" t="s">
        <v>8555</v>
      </c>
      <c r="D2092" s="723" t="s">
        <v>4374</v>
      </c>
      <c r="E2092" s="723" t="str">
        <f t="shared" si="98"/>
        <v>Костюм (комплект)</v>
      </c>
      <c r="F2092" s="723" t="s">
        <v>8556</v>
      </c>
      <c r="G2092" s="723" t="str">
        <f t="shared" si="99"/>
        <v>для защиты от пониженных температур, мужской, из хлопчатобумажной ткани, состоит из куртки и брюк тип Б, ГОСТ 29335-92</v>
      </c>
      <c r="H2092" s="723"/>
      <c r="I2092" s="723"/>
      <c r="J2092" s="723" t="s">
        <v>227</v>
      </c>
      <c r="K2092" s="723">
        <v>70</v>
      </c>
      <c r="L2092" s="748">
        <v>711000000</v>
      </c>
      <c r="M2092" s="749" t="s">
        <v>73</v>
      </c>
      <c r="N2092" s="723" t="s">
        <v>2115</v>
      </c>
      <c r="O2092" s="809" t="s">
        <v>4692</v>
      </c>
      <c r="P2092" s="723" t="s">
        <v>229</v>
      </c>
      <c r="Q2092" s="870" t="s">
        <v>230</v>
      </c>
      <c r="R2092" s="723" t="s">
        <v>2856</v>
      </c>
      <c r="S2092" s="723">
        <v>839</v>
      </c>
      <c r="T2092" s="723" t="s">
        <v>997</v>
      </c>
      <c r="U2092" s="785">
        <v>1</v>
      </c>
      <c r="V2092" s="785">
        <v>30000</v>
      </c>
      <c r="W2092" s="1371">
        <v>30000</v>
      </c>
      <c r="X2092" s="785">
        <v>33600</v>
      </c>
      <c r="Y2092" s="723" t="s">
        <v>4270</v>
      </c>
      <c r="Z2092" s="723">
        <v>2016</v>
      </c>
      <c r="AA2092" s="723"/>
      <c r="AB2092" s="756" t="s">
        <v>876</v>
      </c>
      <c r="AC2092" s="756"/>
      <c r="AD2092" s="756"/>
      <c r="AE2092" s="756"/>
      <c r="AF2092" s="756"/>
      <c r="AG2092" s="756" t="s">
        <v>8574</v>
      </c>
      <c r="AH2092" s="756" t="s">
        <v>794</v>
      </c>
      <c r="AI2092" s="756">
        <v>210008970</v>
      </c>
      <c r="AJ2092" s="756" t="s">
        <v>8581</v>
      </c>
      <c r="AK2092" s="803"/>
    </row>
    <row r="2093" spans="1:37" s="192" customFormat="1" ht="100.5" customHeight="1">
      <c r="A2093" s="723" t="s">
        <v>8584</v>
      </c>
      <c r="B2093" s="723" t="s">
        <v>33</v>
      </c>
      <c r="C2093" s="723" t="s">
        <v>8555</v>
      </c>
      <c r="D2093" s="723" t="s">
        <v>4374</v>
      </c>
      <c r="E2093" s="723" t="str">
        <f t="shared" si="98"/>
        <v>Костюм (комплект)</v>
      </c>
      <c r="F2093" s="723" t="s">
        <v>8556</v>
      </c>
      <c r="G2093" s="723" t="str">
        <f t="shared" si="99"/>
        <v>для защиты от пониженных температур, мужской, из хлопчатобумажной ткани, состоит из куртки и брюк тип Б, ГОСТ 29335-92</v>
      </c>
      <c r="H2093" s="723"/>
      <c r="I2093" s="723"/>
      <c r="J2093" s="723" t="s">
        <v>227</v>
      </c>
      <c r="K2093" s="723">
        <v>70</v>
      </c>
      <c r="L2093" s="748">
        <v>711000000</v>
      </c>
      <c r="M2093" s="749" t="s">
        <v>73</v>
      </c>
      <c r="N2093" s="723" t="s">
        <v>2115</v>
      </c>
      <c r="O2093" s="723" t="s">
        <v>802</v>
      </c>
      <c r="P2093" s="723" t="s">
        <v>229</v>
      </c>
      <c r="Q2093" s="870" t="s">
        <v>230</v>
      </c>
      <c r="R2093" s="723" t="s">
        <v>2856</v>
      </c>
      <c r="S2093" s="723">
        <v>839</v>
      </c>
      <c r="T2093" s="723" t="s">
        <v>997</v>
      </c>
      <c r="U2093" s="785">
        <v>8</v>
      </c>
      <c r="V2093" s="785">
        <v>30000</v>
      </c>
      <c r="W2093" s="1371">
        <v>240000</v>
      </c>
      <c r="X2093" s="785">
        <v>268800</v>
      </c>
      <c r="Y2093" s="723" t="s">
        <v>4270</v>
      </c>
      <c r="Z2093" s="723">
        <v>2016</v>
      </c>
      <c r="AA2093" s="723"/>
      <c r="AB2093" s="756" t="s">
        <v>876</v>
      </c>
      <c r="AC2093" s="756"/>
      <c r="AD2093" s="756"/>
      <c r="AE2093" s="756"/>
      <c r="AF2093" s="756"/>
      <c r="AG2093" s="756" t="s">
        <v>8557</v>
      </c>
      <c r="AH2093" s="756" t="s">
        <v>794</v>
      </c>
      <c r="AI2093" s="756">
        <v>210008971</v>
      </c>
      <c r="AJ2093" s="756" t="s">
        <v>8585</v>
      </c>
      <c r="AK2093" s="803"/>
    </row>
    <row r="2094" spans="1:37" s="192" customFormat="1" ht="100.5" customHeight="1">
      <c r="A2094" s="723" t="s">
        <v>8586</v>
      </c>
      <c r="B2094" s="723" t="s">
        <v>33</v>
      </c>
      <c r="C2094" s="723" t="s">
        <v>8555</v>
      </c>
      <c r="D2094" s="723" t="s">
        <v>4374</v>
      </c>
      <c r="E2094" s="723" t="str">
        <f t="shared" si="98"/>
        <v>Костюм (комплект)</v>
      </c>
      <c r="F2094" s="723" t="s">
        <v>8556</v>
      </c>
      <c r="G2094" s="723" t="str">
        <f t="shared" si="99"/>
        <v>для защиты от пониженных температур, мужской, из хлопчатобумажной ткани, состоит из куртки и брюк тип Б, ГОСТ 29335-92</v>
      </c>
      <c r="H2094" s="723"/>
      <c r="I2094" s="723"/>
      <c r="J2094" s="723" t="s">
        <v>227</v>
      </c>
      <c r="K2094" s="723">
        <v>70</v>
      </c>
      <c r="L2094" s="748">
        <v>711000000</v>
      </c>
      <c r="M2094" s="749" t="s">
        <v>73</v>
      </c>
      <c r="N2094" s="723" t="s">
        <v>2115</v>
      </c>
      <c r="O2094" s="809" t="s">
        <v>4668</v>
      </c>
      <c r="P2094" s="723" t="s">
        <v>229</v>
      </c>
      <c r="Q2094" s="870" t="s">
        <v>230</v>
      </c>
      <c r="R2094" s="723" t="s">
        <v>2856</v>
      </c>
      <c r="S2094" s="723">
        <v>839</v>
      </c>
      <c r="T2094" s="723" t="s">
        <v>997</v>
      </c>
      <c r="U2094" s="785">
        <v>20</v>
      </c>
      <c r="V2094" s="785">
        <v>30000</v>
      </c>
      <c r="W2094" s="1371">
        <v>600000</v>
      </c>
      <c r="X2094" s="785">
        <v>672000</v>
      </c>
      <c r="Y2094" s="723" t="s">
        <v>4270</v>
      </c>
      <c r="Z2094" s="723">
        <v>2016</v>
      </c>
      <c r="AA2094" s="723"/>
      <c r="AB2094" s="756" t="s">
        <v>876</v>
      </c>
      <c r="AC2094" s="756"/>
      <c r="AD2094" s="756"/>
      <c r="AE2094" s="756"/>
      <c r="AF2094" s="756"/>
      <c r="AG2094" s="756" t="s">
        <v>8560</v>
      </c>
      <c r="AH2094" s="756" t="s">
        <v>794</v>
      </c>
      <c r="AI2094" s="756">
        <v>210008971</v>
      </c>
      <c r="AJ2094" s="756" t="s">
        <v>8585</v>
      </c>
      <c r="AK2094" s="803"/>
    </row>
    <row r="2095" spans="1:37" s="192" customFormat="1" ht="100.5" customHeight="1">
      <c r="A2095" s="723" t="s">
        <v>8587</v>
      </c>
      <c r="B2095" s="723" t="s">
        <v>33</v>
      </c>
      <c r="C2095" s="723" t="s">
        <v>8555</v>
      </c>
      <c r="D2095" s="723" t="s">
        <v>4374</v>
      </c>
      <c r="E2095" s="723" t="str">
        <f t="shared" si="98"/>
        <v>Костюм (комплект)</v>
      </c>
      <c r="F2095" s="723" t="s">
        <v>8556</v>
      </c>
      <c r="G2095" s="723" t="str">
        <f t="shared" si="99"/>
        <v>для защиты от пониженных температур, мужской, из хлопчатобумажной ткани, состоит из куртки и брюк тип Б, ГОСТ 29335-92</v>
      </c>
      <c r="H2095" s="723"/>
      <c r="I2095" s="723"/>
      <c r="J2095" s="723" t="s">
        <v>227</v>
      </c>
      <c r="K2095" s="723">
        <v>70</v>
      </c>
      <c r="L2095" s="748">
        <v>711000000</v>
      </c>
      <c r="M2095" s="749" t="s">
        <v>73</v>
      </c>
      <c r="N2095" s="723" t="s">
        <v>2115</v>
      </c>
      <c r="O2095" s="809" t="s">
        <v>4671</v>
      </c>
      <c r="P2095" s="723" t="s">
        <v>229</v>
      </c>
      <c r="Q2095" s="870" t="s">
        <v>230</v>
      </c>
      <c r="R2095" s="723" t="s">
        <v>2856</v>
      </c>
      <c r="S2095" s="723">
        <v>839</v>
      </c>
      <c r="T2095" s="723" t="s">
        <v>997</v>
      </c>
      <c r="U2095" s="785">
        <v>4</v>
      </c>
      <c r="V2095" s="785">
        <v>30000</v>
      </c>
      <c r="W2095" s="1371">
        <v>120000</v>
      </c>
      <c r="X2095" s="785">
        <v>134400</v>
      </c>
      <c r="Y2095" s="723" t="s">
        <v>4270</v>
      </c>
      <c r="Z2095" s="723">
        <v>2016</v>
      </c>
      <c r="AA2095" s="723"/>
      <c r="AB2095" s="756" t="s">
        <v>876</v>
      </c>
      <c r="AC2095" s="756"/>
      <c r="AD2095" s="756"/>
      <c r="AE2095" s="756"/>
      <c r="AF2095" s="756"/>
      <c r="AG2095" s="756" t="s">
        <v>8567</v>
      </c>
      <c r="AH2095" s="756" t="s">
        <v>794</v>
      </c>
      <c r="AI2095" s="756">
        <v>210008971</v>
      </c>
      <c r="AJ2095" s="756" t="s">
        <v>8585</v>
      </c>
      <c r="AK2095" s="803"/>
    </row>
    <row r="2096" spans="1:37" s="192" customFormat="1" ht="100.5" customHeight="1">
      <c r="A2096" s="723" t="s">
        <v>8588</v>
      </c>
      <c r="B2096" s="723" t="s">
        <v>33</v>
      </c>
      <c r="C2096" s="723" t="s">
        <v>8555</v>
      </c>
      <c r="D2096" s="723" t="s">
        <v>4374</v>
      </c>
      <c r="E2096" s="723" t="str">
        <f t="shared" si="98"/>
        <v>Костюм (комплект)</v>
      </c>
      <c r="F2096" s="723" t="s">
        <v>8556</v>
      </c>
      <c r="G2096" s="723" t="str">
        <f t="shared" si="99"/>
        <v>для защиты от пониженных температур, мужской, из хлопчатобумажной ткани, состоит из куртки и брюк тип Б, ГОСТ 29335-92</v>
      </c>
      <c r="H2096" s="723"/>
      <c r="I2096" s="723"/>
      <c r="J2096" s="723" t="s">
        <v>227</v>
      </c>
      <c r="K2096" s="723">
        <v>70</v>
      </c>
      <c r="L2096" s="748">
        <v>711000000</v>
      </c>
      <c r="M2096" s="749" t="s">
        <v>73</v>
      </c>
      <c r="N2096" s="723" t="s">
        <v>2115</v>
      </c>
      <c r="O2096" s="723" t="s">
        <v>236</v>
      </c>
      <c r="P2096" s="723" t="s">
        <v>229</v>
      </c>
      <c r="Q2096" s="870" t="s">
        <v>230</v>
      </c>
      <c r="R2096" s="723" t="s">
        <v>2856</v>
      </c>
      <c r="S2096" s="723">
        <v>839</v>
      </c>
      <c r="T2096" s="723" t="s">
        <v>997</v>
      </c>
      <c r="U2096" s="785">
        <v>9</v>
      </c>
      <c r="V2096" s="785">
        <v>30000</v>
      </c>
      <c r="W2096" s="1371">
        <v>270000</v>
      </c>
      <c r="X2096" s="785">
        <v>302400</v>
      </c>
      <c r="Y2096" s="723" t="s">
        <v>4270</v>
      </c>
      <c r="Z2096" s="723">
        <v>2016</v>
      </c>
      <c r="AA2096" s="723"/>
      <c r="AB2096" s="756" t="s">
        <v>876</v>
      </c>
      <c r="AC2096" s="756"/>
      <c r="AD2096" s="756"/>
      <c r="AE2096" s="756"/>
      <c r="AF2096" s="756"/>
      <c r="AG2096" s="756" t="s">
        <v>8562</v>
      </c>
      <c r="AH2096" s="756" t="s">
        <v>794</v>
      </c>
      <c r="AI2096" s="756">
        <v>210008971</v>
      </c>
      <c r="AJ2096" s="756" t="s">
        <v>8585</v>
      </c>
      <c r="AK2096" s="803"/>
    </row>
    <row r="2097" spans="1:37" s="192" customFormat="1" ht="100.5" customHeight="1">
      <c r="A2097" s="723" t="s">
        <v>8589</v>
      </c>
      <c r="B2097" s="723" t="s">
        <v>33</v>
      </c>
      <c r="C2097" s="723" t="s">
        <v>8555</v>
      </c>
      <c r="D2097" s="723" t="s">
        <v>4374</v>
      </c>
      <c r="E2097" s="723" t="str">
        <f t="shared" si="98"/>
        <v>Костюм (комплект)</v>
      </c>
      <c r="F2097" s="723" t="s">
        <v>8556</v>
      </c>
      <c r="G2097" s="723" t="str">
        <f t="shared" si="99"/>
        <v>для защиты от пониженных температур, мужской, из хлопчатобумажной ткани, состоит из куртки и брюк тип Б, ГОСТ 29335-92</v>
      </c>
      <c r="H2097" s="723"/>
      <c r="I2097" s="723"/>
      <c r="J2097" s="723" t="s">
        <v>227</v>
      </c>
      <c r="K2097" s="723">
        <v>70</v>
      </c>
      <c r="L2097" s="748">
        <v>711000000</v>
      </c>
      <c r="M2097" s="749" t="s">
        <v>73</v>
      </c>
      <c r="N2097" s="723" t="s">
        <v>2115</v>
      </c>
      <c r="O2097" s="809" t="s">
        <v>4682</v>
      </c>
      <c r="P2097" s="723" t="s">
        <v>229</v>
      </c>
      <c r="Q2097" s="870" t="s">
        <v>230</v>
      </c>
      <c r="R2097" s="723" t="s">
        <v>2856</v>
      </c>
      <c r="S2097" s="723">
        <v>839</v>
      </c>
      <c r="T2097" s="723" t="s">
        <v>997</v>
      </c>
      <c r="U2097" s="785">
        <v>1</v>
      </c>
      <c r="V2097" s="785">
        <v>30000</v>
      </c>
      <c r="W2097" s="1371">
        <v>30000</v>
      </c>
      <c r="X2097" s="785">
        <v>33600</v>
      </c>
      <c r="Y2097" s="723" t="s">
        <v>4270</v>
      </c>
      <c r="Z2097" s="723">
        <v>2016</v>
      </c>
      <c r="AA2097" s="723"/>
      <c r="AB2097" s="756" t="s">
        <v>876</v>
      </c>
      <c r="AC2097" s="756"/>
      <c r="AD2097" s="756"/>
      <c r="AE2097" s="756"/>
      <c r="AF2097" s="756"/>
      <c r="AG2097" s="756" t="s">
        <v>8590</v>
      </c>
      <c r="AH2097" s="756" t="s">
        <v>794</v>
      </c>
      <c r="AI2097" s="756">
        <v>210008971</v>
      </c>
      <c r="AJ2097" s="756" t="s">
        <v>8585</v>
      </c>
      <c r="AK2097" s="803"/>
    </row>
    <row r="2098" spans="1:37" s="192" customFormat="1" ht="100.5" customHeight="1">
      <c r="A2098" s="723" t="s">
        <v>8591</v>
      </c>
      <c r="B2098" s="723" t="s">
        <v>33</v>
      </c>
      <c r="C2098" s="723" t="s">
        <v>8555</v>
      </c>
      <c r="D2098" s="723" t="s">
        <v>4374</v>
      </c>
      <c r="E2098" s="723" t="str">
        <f t="shared" si="98"/>
        <v>Костюм (комплект)</v>
      </c>
      <c r="F2098" s="723" t="s">
        <v>8556</v>
      </c>
      <c r="G2098" s="723" t="str">
        <f t="shared" si="99"/>
        <v>для защиты от пониженных температур, мужской, из хлопчатобумажной ткани, состоит из куртки и брюк тип Б, ГОСТ 29335-92</v>
      </c>
      <c r="H2098" s="723"/>
      <c r="I2098" s="723"/>
      <c r="J2098" s="723" t="s">
        <v>227</v>
      </c>
      <c r="K2098" s="723">
        <v>70</v>
      </c>
      <c r="L2098" s="748">
        <v>711000000</v>
      </c>
      <c r="M2098" s="749" t="s">
        <v>73</v>
      </c>
      <c r="N2098" s="723" t="s">
        <v>2115</v>
      </c>
      <c r="O2098" s="723" t="s">
        <v>802</v>
      </c>
      <c r="P2098" s="723" t="s">
        <v>229</v>
      </c>
      <c r="Q2098" s="870" t="s">
        <v>230</v>
      </c>
      <c r="R2098" s="723" t="s">
        <v>2856</v>
      </c>
      <c r="S2098" s="723">
        <v>839</v>
      </c>
      <c r="T2098" s="723" t="s">
        <v>997</v>
      </c>
      <c r="U2098" s="785">
        <v>27</v>
      </c>
      <c r="V2098" s="785">
        <v>30000</v>
      </c>
      <c r="W2098" s="1371">
        <v>810000</v>
      </c>
      <c r="X2098" s="785">
        <v>907200</v>
      </c>
      <c r="Y2098" s="723" t="s">
        <v>4270</v>
      </c>
      <c r="Z2098" s="723">
        <v>2016</v>
      </c>
      <c r="AA2098" s="723"/>
      <c r="AB2098" s="756" t="s">
        <v>876</v>
      </c>
      <c r="AC2098" s="756"/>
      <c r="AD2098" s="756"/>
      <c r="AE2098" s="756"/>
      <c r="AF2098" s="756"/>
      <c r="AG2098" s="756" t="s">
        <v>8557</v>
      </c>
      <c r="AH2098" s="756" t="s">
        <v>794</v>
      </c>
      <c r="AI2098" s="756">
        <v>210008972</v>
      </c>
      <c r="AJ2098" s="756" t="s">
        <v>8592</v>
      </c>
      <c r="AK2098" s="803"/>
    </row>
    <row r="2099" spans="1:37" s="192" customFormat="1" ht="100.5" customHeight="1">
      <c r="A2099" s="723" t="s">
        <v>8593</v>
      </c>
      <c r="B2099" s="723" t="s">
        <v>33</v>
      </c>
      <c r="C2099" s="723" t="s">
        <v>8555</v>
      </c>
      <c r="D2099" s="723" t="s">
        <v>4374</v>
      </c>
      <c r="E2099" s="723" t="str">
        <f t="shared" si="98"/>
        <v>Костюм (комплект)</v>
      </c>
      <c r="F2099" s="723" t="s">
        <v>8556</v>
      </c>
      <c r="G2099" s="723" t="str">
        <f t="shared" si="99"/>
        <v>для защиты от пониженных температур, мужской, из хлопчатобумажной ткани, состоит из куртки и брюк тип Б, ГОСТ 29335-92</v>
      </c>
      <c r="H2099" s="723"/>
      <c r="I2099" s="723"/>
      <c r="J2099" s="723" t="s">
        <v>227</v>
      </c>
      <c r="K2099" s="723">
        <v>70</v>
      </c>
      <c r="L2099" s="748">
        <v>711000000</v>
      </c>
      <c r="M2099" s="749" t="s">
        <v>73</v>
      </c>
      <c r="N2099" s="723" t="s">
        <v>2115</v>
      </c>
      <c r="O2099" s="809" t="s">
        <v>4668</v>
      </c>
      <c r="P2099" s="723" t="s">
        <v>229</v>
      </c>
      <c r="Q2099" s="870" t="s">
        <v>230</v>
      </c>
      <c r="R2099" s="723" t="s">
        <v>2856</v>
      </c>
      <c r="S2099" s="723">
        <v>839</v>
      </c>
      <c r="T2099" s="723" t="s">
        <v>997</v>
      </c>
      <c r="U2099" s="785">
        <v>49</v>
      </c>
      <c r="V2099" s="785">
        <v>30000</v>
      </c>
      <c r="W2099" s="1371">
        <v>1470000</v>
      </c>
      <c r="X2099" s="785">
        <v>1646400</v>
      </c>
      <c r="Y2099" s="723" t="s">
        <v>4270</v>
      </c>
      <c r="Z2099" s="723">
        <v>2016</v>
      </c>
      <c r="AA2099" s="723"/>
      <c r="AB2099" s="756" t="s">
        <v>876</v>
      </c>
      <c r="AC2099" s="756"/>
      <c r="AD2099" s="756"/>
      <c r="AE2099" s="756"/>
      <c r="AF2099" s="756"/>
      <c r="AG2099" s="756" t="s">
        <v>8560</v>
      </c>
      <c r="AH2099" s="756" t="s">
        <v>794</v>
      </c>
      <c r="AI2099" s="756">
        <v>210008972</v>
      </c>
      <c r="AJ2099" s="756" t="s">
        <v>8592</v>
      </c>
      <c r="AK2099" s="803"/>
    </row>
    <row r="2100" spans="1:37" s="192" customFormat="1" ht="100.5" customHeight="1">
      <c r="A2100" s="723" t="s">
        <v>8594</v>
      </c>
      <c r="B2100" s="723" t="s">
        <v>33</v>
      </c>
      <c r="C2100" s="723" t="s">
        <v>8555</v>
      </c>
      <c r="D2100" s="723" t="s">
        <v>4374</v>
      </c>
      <c r="E2100" s="723" t="str">
        <f t="shared" si="98"/>
        <v>Костюм (комплект)</v>
      </c>
      <c r="F2100" s="723" t="s">
        <v>8556</v>
      </c>
      <c r="G2100" s="723" t="str">
        <f t="shared" si="99"/>
        <v>для защиты от пониженных температур, мужской, из хлопчатобумажной ткани, состоит из куртки и брюк тип Б, ГОСТ 29335-92</v>
      </c>
      <c r="H2100" s="723"/>
      <c r="I2100" s="723"/>
      <c r="J2100" s="723" t="s">
        <v>227</v>
      </c>
      <c r="K2100" s="723">
        <v>70</v>
      </c>
      <c r="L2100" s="748">
        <v>711000000</v>
      </c>
      <c r="M2100" s="749" t="s">
        <v>73</v>
      </c>
      <c r="N2100" s="723" t="s">
        <v>2115</v>
      </c>
      <c r="O2100" s="809" t="s">
        <v>4671</v>
      </c>
      <c r="P2100" s="723" t="s">
        <v>229</v>
      </c>
      <c r="Q2100" s="870" t="s">
        <v>230</v>
      </c>
      <c r="R2100" s="723" t="s">
        <v>2856</v>
      </c>
      <c r="S2100" s="723">
        <v>839</v>
      </c>
      <c r="T2100" s="723" t="s">
        <v>997</v>
      </c>
      <c r="U2100" s="785">
        <v>19</v>
      </c>
      <c r="V2100" s="785">
        <v>30000</v>
      </c>
      <c r="W2100" s="1371">
        <v>570000</v>
      </c>
      <c r="X2100" s="785">
        <v>638400</v>
      </c>
      <c r="Y2100" s="723" t="s">
        <v>4270</v>
      </c>
      <c r="Z2100" s="723">
        <v>2016</v>
      </c>
      <c r="AA2100" s="723"/>
      <c r="AB2100" s="756" t="s">
        <v>876</v>
      </c>
      <c r="AC2100" s="756"/>
      <c r="AD2100" s="756"/>
      <c r="AE2100" s="756"/>
      <c r="AF2100" s="756"/>
      <c r="AG2100" s="756" t="s">
        <v>8567</v>
      </c>
      <c r="AH2100" s="756" t="s">
        <v>794</v>
      </c>
      <c r="AI2100" s="756">
        <v>210008972</v>
      </c>
      <c r="AJ2100" s="756" t="s">
        <v>8592</v>
      </c>
      <c r="AK2100" s="803"/>
    </row>
    <row r="2101" spans="1:37" s="192" customFormat="1" ht="100.5" customHeight="1">
      <c r="A2101" s="723" t="s">
        <v>8595</v>
      </c>
      <c r="B2101" s="723" t="s">
        <v>33</v>
      </c>
      <c r="C2101" s="723" t="s">
        <v>8555</v>
      </c>
      <c r="D2101" s="723" t="s">
        <v>4374</v>
      </c>
      <c r="E2101" s="723" t="str">
        <f t="shared" si="98"/>
        <v>Костюм (комплект)</v>
      </c>
      <c r="F2101" s="723" t="s">
        <v>8556</v>
      </c>
      <c r="G2101" s="723" t="str">
        <f t="shared" si="99"/>
        <v>для защиты от пониженных температур, мужской, из хлопчатобумажной ткани, состоит из куртки и брюк тип Б, ГОСТ 29335-92</v>
      </c>
      <c r="H2101" s="723"/>
      <c r="I2101" s="723"/>
      <c r="J2101" s="723" t="s">
        <v>227</v>
      </c>
      <c r="K2101" s="723">
        <v>70</v>
      </c>
      <c r="L2101" s="748">
        <v>711000000</v>
      </c>
      <c r="M2101" s="749" t="s">
        <v>73</v>
      </c>
      <c r="N2101" s="723" t="s">
        <v>2115</v>
      </c>
      <c r="O2101" s="809" t="s">
        <v>4674</v>
      </c>
      <c r="P2101" s="723" t="s">
        <v>229</v>
      </c>
      <c r="Q2101" s="870" t="s">
        <v>230</v>
      </c>
      <c r="R2101" s="723" t="s">
        <v>2856</v>
      </c>
      <c r="S2101" s="723">
        <v>839</v>
      </c>
      <c r="T2101" s="723" t="s">
        <v>997</v>
      </c>
      <c r="U2101" s="785">
        <v>36</v>
      </c>
      <c r="V2101" s="785">
        <v>30000</v>
      </c>
      <c r="W2101" s="1371">
        <v>1080000</v>
      </c>
      <c r="X2101" s="785">
        <v>1209600</v>
      </c>
      <c r="Y2101" s="723" t="s">
        <v>4270</v>
      </c>
      <c r="Z2101" s="723">
        <v>2016</v>
      </c>
      <c r="AA2101" s="723"/>
      <c r="AB2101" s="756" t="s">
        <v>876</v>
      </c>
      <c r="AC2101" s="756"/>
      <c r="AD2101" s="756"/>
      <c r="AE2101" s="756"/>
      <c r="AF2101" s="756"/>
      <c r="AG2101" s="756" t="s">
        <v>8596</v>
      </c>
      <c r="AH2101" s="756" t="s">
        <v>794</v>
      </c>
      <c r="AI2101" s="756">
        <v>210008972</v>
      </c>
      <c r="AJ2101" s="756" t="s">
        <v>8592</v>
      </c>
      <c r="AK2101" s="803"/>
    </row>
    <row r="2102" spans="1:37" s="192" customFormat="1" ht="100.5" customHeight="1">
      <c r="A2102" s="723" t="s">
        <v>8597</v>
      </c>
      <c r="B2102" s="723" t="s">
        <v>33</v>
      </c>
      <c r="C2102" s="723" t="s">
        <v>8555</v>
      </c>
      <c r="D2102" s="723" t="s">
        <v>4374</v>
      </c>
      <c r="E2102" s="723" t="str">
        <f t="shared" si="98"/>
        <v>Костюм (комплект)</v>
      </c>
      <c r="F2102" s="723" t="s">
        <v>8556</v>
      </c>
      <c r="G2102" s="723" t="str">
        <f t="shared" si="99"/>
        <v>для защиты от пониженных температур, мужской, из хлопчатобумажной ткани, состоит из куртки и брюк тип Б, ГОСТ 29335-92</v>
      </c>
      <c r="H2102" s="723"/>
      <c r="I2102" s="723"/>
      <c r="J2102" s="723" t="s">
        <v>227</v>
      </c>
      <c r="K2102" s="723">
        <v>70</v>
      </c>
      <c r="L2102" s="748">
        <v>711000000</v>
      </c>
      <c r="M2102" s="749" t="s">
        <v>73</v>
      </c>
      <c r="N2102" s="723" t="s">
        <v>2115</v>
      </c>
      <c r="O2102" s="723" t="s">
        <v>4706</v>
      </c>
      <c r="P2102" s="723" t="s">
        <v>229</v>
      </c>
      <c r="Q2102" s="870" t="s">
        <v>230</v>
      </c>
      <c r="R2102" s="723" t="s">
        <v>2856</v>
      </c>
      <c r="S2102" s="723">
        <v>839</v>
      </c>
      <c r="T2102" s="723" t="s">
        <v>997</v>
      </c>
      <c r="U2102" s="785">
        <v>1</v>
      </c>
      <c r="V2102" s="785">
        <v>30000</v>
      </c>
      <c r="W2102" s="1371">
        <v>30000</v>
      </c>
      <c r="X2102" s="785">
        <v>33600</v>
      </c>
      <c r="Y2102" s="723" t="s">
        <v>4270</v>
      </c>
      <c r="Z2102" s="723">
        <v>2016</v>
      </c>
      <c r="AA2102" s="723"/>
      <c r="AB2102" s="756" t="s">
        <v>876</v>
      </c>
      <c r="AC2102" s="756"/>
      <c r="AD2102" s="756"/>
      <c r="AE2102" s="756"/>
      <c r="AF2102" s="756"/>
      <c r="AG2102" s="756" t="s">
        <v>8569</v>
      </c>
      <c r="AH2102" s="756" t="s">
        <v>794</v>
      </c>
      <c r="AI2102" s="756">
        <v>210008972</v>
      </c>
      <c r="AJ2102" s="756" t="s">
        <v>8592</v>
      </c>
      <c r="AK2102" s="803"/>
    </row>
    <row r="2103" spans="1:37" s="192" customFormat="1" ht="100.5" customHeight="1">
      <c r="A2103" s="723" t="s">
        <v>8598</v>
      </c>
      <c r="B2103" s="723" t="s">
        <v>33</v>
      </c>
      <c r="C2103" s="723" t="s">
        <v>8555</v>
      </c>
      <c r="D2103" s="723" t="s">
        <v>4374</v>
      </c>
      <c r="E2103" s="723" t="str">
        <f t="shared" si="98"/>
        <v>Костюм (комплект)</v>
      </c>
      <c r="F2103" s="723" t="s">
        <v>8556</v>
      </c>
      <c r="G2103" s="723" t="str">
        <f t="shared" si="99"/>
        <v>для защиты от пониженных температур, мужской, из хлопчатобумажной ткани, состоит из куртки и брюк тип Б, ГОСТ 29335-92</v>
      </c>
      <c r="H2103" s="723"/>
      <c r="I2103" s="723"/>
      <c r="J2103" s="723" t="s">
        <v>227</v>
      </c>
      <c r="K2103" s="723">
        <v>70</v>
      </c>
      <c r="L2103" s="748">
        <v>711000000</v>
      </c>
      <c r="M2103" s="749" t="s">
        <v>73</v>
      </c>
      <c r="N2103" s="723" t="s">
        <v>2115</v>
      </c>
      <c r="O2103" s="809" t="s">
        <v>4677</v>
      </c>
      <c r="P2103" s="723" t="s">
        <v>229</v>
      </c>
      <c r="Q2103" s="870" t="s">
        <v>230</v>
      </c>
      <c r="R2103" s="723" t="s">
        <v>2856</v>
      </c>
      <c r="S2103" s="723">
        <v>839</v>
      </c>
      <c r="T2103" s="723" t="s">
        <v>997</v>
      </c>
      <c r="U2103" s="785">
        <v>1</v>
      </c>
      <c r="V2103" s="785">
        <v>30000</v>
      </c>
      <c r="W2103" s="1371">
        <v>30000</v>
      </c>
      <c r="X2103" s="785">
        <v>33600</v>
      </c>
      <c r="Y2103" s="723" t="s">
        <v>4270</v>
      </c>
      <c r="Z2103" s="723">
        <v>2016</v>
      </c>
      <c r="AA2103" s="723"/>
      <c r="AB2103" s="756" t="s">
        <v>876</v>
      </c>
      <c r="AC2103" s="756"/>
      <c r="AD2103" s="756"/>
      <c r="AE2103" s="756"/>
      <c r="AF2103" s="756"/>
      <c r="AG2103" s="756" t="s">
        <v>8571</v>
      </c>
      <c r="AH2103" s="756" t="s">
        <v>794</v>
      </c>
      <c r="AI2103" s="756">
        <v>210008972</v>
      </c>
      <c r="AJ2103" s="756" t="s">
        <v>8592</v>
      </c>
      <c r="AK2103" s="803"/>
    </row>
    <row r="2104" spans="1:37" s="192" customFormat="1" ht="100.5" customHeight="1">
      <c r="A2104" s="723" t="s">
        <v>8599</v>
      </c>
      <c r="B2104" s="723" t="s">
        <v>33</v>
      </c>
      <c r="C2104" s="723" t="s">
        <v>8555</v>
      </c>
      <c r="D2104" s="723" t="s">
        <v>4374</v>
      </c>
      <c r="E2104" s="723" t="str">
        <f t="shared" si="98"/>
        <v>Костюм (комплект)</v>
      </c>
      <c r="F2104" s="723" t="s">
        <v>8556</v>
      </c>
      <c r="G2104" s="723" t="str">
        <f t="shared" si="99"/>
        <v>для защиты от пониженных температур, мужской, из хлопчатобумажной ткани, состоит из куртки и брюк тип Б, ГОСТ 29335-92</v>
      </c>
      <c r="H2104" s="723"/>
      <c r="I2104" s="723"/>
      <c r="J2104" s="723" t="s">
        <v>227</v>
      </c>
      <c r="K2104" s="723">
        <v>70</v>
      </c>
      <c r="L2104" s="748">
        <v>711000000</v>
      </c>
      <c r="M2104" s="749" t="s">
        <v>73</v>
      </c>
      <c r="N2104" s="723" t="s">
        <v>2115</v>
      </c>
      <c r="O2104" s="723" t="s">
        <v>236</v>
      </c>
      <c r="P2104" s="723" t="s">
        <v>229</v>
      </c>
      <c r="Q2104" s="870" t="s">
        <v>230</v>
      </c>
      <c r="R2104" s="723" t="s">
        <v>2856</v>
      </c>
      <c r="S2104" s="723">
        <v>839</v>
      </c>
      <c r="T2104" s="723" t="s">
        <v>997</v>
      </c>
      <c r="U2104" s="785">
        <v>79</v>
      </c>
      <c r="V2104" s="785">
        <v>30000</v>
      </c>
      <c r="W2104" s="1371">
        <v>2370000</v>
      </c>
      <c r="X2104" s="785">
        <v>2654400</v>
      </c>
      <c r="Y2104" s="723" t="s">
        <v>4270</v>
      </c>
      <c r="Z2104" s="723">
        <v>2016</v>
      </c>
      <c r="AA2104" s="723"/>
      <c r="AB2104" s="756" t="s">
        <v>876</v>
      </c>
      <c r="AC2104" s="756"/>
      <c r="AD2104" s="756"/>
      <c r="AE2104" s="756"/>
      <c r="AF2104" s="756"/>
      <c r="AG2104" s="756" t="s">
        <v>8562</v>
      </c>
      <c r="AH2104" s="756" t="s">
        <v>794</v>
      </c>
      <c r="AI2104" s="756">
        <v>210008972</v>
      </c>
      <c r="AJ2104" s="756" t="s">
        <v>8592</v>
      </c>
      <c r="AK2104" s="803"/>
    </row>
    <row r="2105" spans="1:37" s="192" customFormat="1" ht="100.5" customHeight="1">
      <c r="A2105" s="723" t="s">
        <v>8600</v>
      </c>
      <c r="B2105" s="723" t="s">
        <v>33</v>
      </c>
      <c r="C2105" s="723" t="s">
        <v>8555</v>
      </c>
      <c r="D2105" s="723" t="s">
        <v>4374</v>
      </c>
      <c r="E2105" s="723" t="str">
        <f t="shared" si="98"/>
        <v>Костюм (комплект)</v>
      </c>
      <c r="F2105" s="723" t="s">
        <v>8556</v>
      </c>
      <c r="G2105" s="723" t="str">
        <f t="shared" si="99"/>
        <v>для защиты от пониженных температур, мужской, из хлопчатобумажной ткани, состоит из куртки и брюк тип Б, ГОСТ 29335-92</v>
      </c>
      <c r="H2105" s="723"/>
      <c r="I2105" s="723"/>
      <c r="J2105" s="723" t="s">
        <v>227</v>
      </c>
      <c r="K2105" s="723">
        <v>70</v>
      </c>
      <c r="L2105" s="748">
        <v>711000000</v>
      </c>
      <c r="M2105" s="749" t="s">
        <v>73</v>
      </c>
      <c r="N2105" s="723" t="s">
        <v>2115</v>
      </c>
      <c r="O2105" s="809" t="s">
        <v>4682</v>
      </c>
      <c r="P2105" s="723" t="s">
        <v>229</v>
      </c>
      <c r="Q2105" s="870" t="s">
        <v>230</v>
      </c>
      <c r="R2105" s="723" t="s">
        <v>2856</v>
      </c>
      <c r="S2105" s="723">
        <v>839</v>
      </c>
      <c r="T2105" s="723" t="s">
        <v>997</v>
      </c>
      <c r="U2105" s="785">
        <v>3</v>
      </c>
      <c r="V2105" s="785">
        <v>30000</v>
      </c>
      <c r="W2105" s="1371">
        <v>90000</v>
      </c>
      <c r="X2105" s="785">
        <v>100800</v>
      </c>
      <c r="Y2105" s="723" t="s">
        <v>4270</v>
      </c>
      <c r="Z2105" s="723">
        <v>2016</v>
      </c>
      <c r="AA2105" s="723"/>
      <c r="AB2105" s="756" t="s">
        <v>876</v>
      </c>
      <c r="AC2105" s="756"/>
      <c r="AD2105" s="756"/>
      <c r="AE2105" s="756"/>
      <c r="AF2105" s="756"/>
      <c r="AG2105" s="756" t="s">
        <v>8590</v>
      </c>
      <c r="AH2105" s="756" t="s">
        <v>794</v>
      </c>
      <c r="AI2105" s="756">
        <v>210008972</v>
      </c>
      <c r="AJ2105" s="756" t="s">
        <v>8592</v>
      </c>
      <c r="AK2105" s="803"/>
    </row>
    <row r="2106" spans="1:37" s="192" customFormat="1" ht="100.5" customHeight="1">
      <c r="A2106" s="723" t="s">
        <v>8601</v>
      </c>
      <c r="B2106" s="723" t="s">
        <v>33</v>
      </c>
      <c r="C2106" s="723" t="s">
        <v>8555</v>
      </c>
      <c r="D2106" s="723" t="s">
        <v>4374</v>
      </c>
      <c r="E2106" s="723" t="str">
        <f t="shared" si="98"/>
        <v>Костюм (комплект)</v>
      </c>
      <c r="F2106" s="723" t="s">
        <v>8556</v>
      </c>
      <c r="G2106" s="723" t="str">
        <f t="shared" si="99"/>
        <v>для защиты от пониженных температур, мужской, из хлопчатобумажной ткани, состоит из куртки и брюк тип Б, ГОСТ 29335-92</v>
      </c>
      <c r="H2106" s="723"/>
      <c r="I2106" s="723"/>
      <c r="J2106" s="723" t="s">
        <v>227</v>
      </c>
      <c r="K2106" s="723">
        <v>70</v>
      </c>
      <c r="L2106" s="748">
        <v>711000000</v>
      </c>
      <c r="M2106" s="749" t="s">
        <v>73</v>
      </c>
      <c r="N2106" s="723" t="s">
        <v>2115</v>
      </c>
      <c r="O2106" s="809" t="s">
        <v>4692</v>
      </c>
      <c r="P2106" s="723" t="s">
        <v>229</v>
      </c>
      <c r="Q2106" s="870" t="s">
        <v>230</v>
      </c>
      <c r="R2106" s="723" t="s">
        <v>2856</v>
      </c>
      <c r="S2106" s="723">
        <v>839</v>
      </c>
      <c r="T2106" s="723" t="s">
        <v>997</v>
      </c>
      <c r="U2106" s="785">
        <v>3</v>
      </c>
      <c r="V2106" s="785">
        <v>30000</v>
      </c>
      <c r="W2106" s="1371">
        <v>90000</v>
      </c>
      <c r="X2106" s="785">
        <v>100800</v>
      </c>
      <c r="Y2106" s="723" t="s">
        <v>4270</v>
      </c>
      <c r="Z2106" s="723">
        <v>2016</v>
      </c>
      <c r="AA2106" s="723"/>
      <c r="AB2106" s="756" t="s">
        <v>876</v>
      </c>
      <c r="AC2106" s="756"/>
      <c r="AD2106" s="756"/>
      <c r="AE2106" s="756"/>
      <c r="AF2106" s="756"/>
      <c r="AG2106" s="756" t="s">
        <v>8574</v>
      </c>
      <c r="AH2106" s="756" t="s">
        <v>794</v>
      </c>
      <c r="AI2106" s="756">
        <v>210008972</v>
      </c>
      <c r="AJ2106" s="756" t="s">
        <v>8592</v>
      </c>
      <c r="AK2106" s="803"/>
    </row>
    <row r="2107" spans="1:37" s="192" customFormat="1" ht="100.5" customHeight="1">
      <c r="A2107" s="723" t="s">
        <v>8602</v>
      </c>
      <c r="B2107" s="723" t="s">
        <v>33</v>
      </c>
      <c r="C2107" s="723" t="s">
        <v>8555</v>
      </c>
      <c r="D2107" s="723" t="s">
        <v>4374</v>
      </c>
      <c r="E2107" s="723" t="str">
        <f t="shared" si="98"/>
        <v>Костюм (комплект)</v>
      </c>
      <c r="F2107" s="723" t="s">
        <v>8556</v>
      </c>
      <c r="G2107" s="723" t="str">
        <f t="shared" si="99"/>
        <v>для защиты от пониженных температур, мужской, из хлопчатобумажной ткани, состоит из куртки и брюк тип Б, ГОСТ 29335-92</v>
      </c>
      <c r="H2107" s="723"/>
      <c r="I2107" s="723"/>
      <c r="J2107" s="723" t="s">
        <v>227</v>
      </c>
      <c r="K2107" s="723">
        <v>70</v>
      </c>
      <c r="L2107" s="748">
        <v>711000000</v>
      </c>
      <c r="M2107" s="749" t="s">
        <v>73</v>
      </c>
      <c r="N2107" s="723" t="s">
        <v>2115</v>
      </c>
      <c r="O2107" s="723" t="s">
        <v>4432</v>
      </c>
      <c r="P2107" s="723" t="s">
        <v>229</v>
      </c>
      <c r="Q2107" s="870" t="s">
        <v>230</v>
      </c>
      <c r="R2107" s="723" t="s">
        <v>2856</v>
      </c>
      <c r="S2107" s="723">
        <v>839</v>
      </c>
      <c r="T2107" s="723" t="s">
        <v>997</v>
      </c>
      <c r="U2107" s="785">
        <v>5</v>
      </c>
      <c r="V2107" s="785">
        <v>30000</v>
      </c>
      <c r="W2107" s="1371">
        <v>150000</v>
      </c>
      <c r="X2107" s="785">
        <v>168000</v>
      </c>
      <c r="Y2107" s="723" t="s">
        <v>4270</v>
      </c>
      <c r="Z2107" s="723">
        <v>2016</v>
      </c>
      <c r="AA2107" s="723"/>
      <c r="AB2107" s="756" t="s">
        <v>876</v>
      </c>
      <c r="AC2107" s="756"/>
      <c r="AD2107" s="756"/>
      <c r="AE2107" s="756"/>
      <c r="AF2107" s="756"/>
      <c r="AG2107" s="756" t="s">
        <v>8603</v>
      </c>
      <c r="AH2107" s="756" t="s">
        <v>794</v>
      </c>
      <c r="AI2107" s="756">
        <v>210008972</v>
      </c>
      <c r="AJ2107" s="756" t="s">
        <v>8592</v>
      </c>
      <c r="AK2107" s="803"/>
    </row>
    <row r="2108" spans="1:37" s="192" customFormat="1" ht="100.5" customHeight="1">
      <c r="A2108" s="723" t="s">
        <v>8604</v>
      </c>
      <c r="B2108" s="723" t="s">
        <v>33</v>
      </c>
      <c r="C2108" s="723" t="s">
        <v>8555</v>
      </c>
      <c r="D2108" s="723" t="s">
        <v>4374</v>
      </c>
      <c r="E2108" s="723" t="str">
        <f t="shared" si="98"/>
        <v>Костюм (комплект)</v>
      </c>
      <c r="F2108" s="723" t="s">
        <v>8556</v>
      </c>
      <c r="G2108" s="723" t="str">
        <f t="shared" si="99"/>
        <v>для защиты от пониженных температур, мужской, из хлопчатобумажной ткани, состоит из куртки и брюк тип Б, ГОСТ 29335-92</v>
      </c>
      <c r="H2108" s="723"/>
      <c r="I2108" s="723"/>
      <c r="J2108" s="723" t="s">
        <v>227</v>
      </c>
      <c r="K2108" s="723">
        <v>70</v>
      </c>
      <c r="L2108" s="748">
        <v>711000000</v>
      </c>
      <c r="M2108" s="749" t="s">
        <v>73</v>
      </c>
      <c r="N2108" s="723" t="s">
        <v>2115</v>
      </c>
      <c r="O2108" s="723" t="s">
        <v>4432</v>
      </c>
      <c r="P2108" s="723" t="s">
        <v>229</v>
      </c>
      <c r="Q2108" s="870" t="s">
        <v>230</v>
      </c>
      <c r="R2108" s="723" t="s">
        <v>2856</v>
      </c>
      <c r="S2108" s="723">
        <v>839</v>
      </c>
      <c r="T2108" s="723" t="s">
        <v>997</v>
      </c>
      <c r="U2108" s="785">
        <v>1</v>
      </c>
      <c r="V2108" s="785">
        <v>30000</v>
      </c>
      <c r="W2108" s="1371">
        <v>30000</v>
      </c>
      <c r="X2108" s="785">
        <v>33600</v>
      </c>
      <c r="Y2108" s="723" t="s">
        <v>4270</v>
      </c>
      <c r="Z2108" s="723">
        <v>2016</v>
      </c>
      <c r="AA2108" s="723"/>
      <c r="AB2108" s="756" t="s">
        <v>876</v>
      </c>
      <c r="AC2108" s="756"/>
      <c r="AD2108" s="756"/>
      <c r="AE2108" s="756"/>
      <c r="AF2108" s="756"/>
      <c r="AG2108" s="756" t="s">
        <v>8605</v>
      </c>
      <c r="AH2108" s="756" t="s">
        <v>794</v>
      </c>
      <c r="AI2108" s="756">
        <v>210008972</v>
      </c>
      <c r="AJ2108" s="756" t="s">
        <v>8592</v>
      </c>
      <c r="AK2108" s="803"/>
    </row>
    <row r="2109" spans="1:37" s="192" customFormat="1" ht="100.5" customHeight="1">
      <c r="A2109" s="723" t="s">
        <v>8606</v>
      </c>
      <c r="B2109" s="723" t="s">
        <v>33</v>
      </c>
      <c r="C2109" s="723" t="s">
        <v>8555</v>
      </c>
      <c r="D2109" s="723" t="s">
        <v>4374</v>
      </c>
      <c r="E2109" s="723" t="str">
        <f t="shared" si="98"/>
        <v>Костюм (комплект)</v>
      </c>
      <c r="F2109" s="723" t="s">
        <v>8556</v>
      </c>
      <c r="G2109" s="723" t="str">
        <f t="shared" si="99"/>
        <v>для защиты от пониженных температур, мужской, из хлопчатобумажной ткани, состоит из куртки и брюк тип Б, ГОСТ 29335-92</v>
      </c>
      <c r="H2109" s="723"/>
      <c r="I2109" s="723"/>
      <c r="J2109" s="723" t="s">
        <v>227</v>
      </c>
      <c r="K2109" s="723">
        <v>70</v>
      </c>
      <c r="L2109" s="748">
        <v>711000000</v>
      </c>
      <c r="M2109" s="749" t="s">
        <v>73</v>
      </c>
      <c r="N2109" s="723" t="s">
        <v>2115</v>
      </c>
      <c r="O2109" s="723" t="s">
        <v>802</v>
      </c>
      <c r="P2109" s="723" t="s">
        <v>229</v>
      </c>
      <c r="Q2109" s="870" t="s">
        <v>230</v>
      </c>
      <c r="R2109" s="723" t="s">
        <v>2856</v>
      </c>
      <c r="S2109" s="723">
        <v>839</v>
      </c>
      <c r="T2109" s="723" t="s">
        <v>997</v>
      </c>
      <c r="U2109" s="785">
        <v>2</v>
      </c>
      <c r="V2109" s="785">
        <v>30000</v>
      </c>
      <c r="W2109" s="1371">
        <v>60000</v>
      </c>
      <c r="X2109" s="785">
        <v>67200</v>
      </c>
      <c r="Y2109" s="723" t="s">
        <v>4270</v>
      </c>
      <c r="Z2109" s="723">
        <v>2016</v>
      </c>
      <c r="AA2109" s="723"/>
      <c r="AB2109" s="756" t="s">
        <v>876</v>
      </c>
      <c r="AC2109" s="756"/>
      <c r="AD2109" s="756"/>
      <c r="AE2109" s="756"/>
      <c r="AF2109" s="756"/>
      <c r="AG2109" s="756" t="s">
        <v>8557</v>
      </c>
      <c r="AH2109" s="756" t="s">
        <v>794</v>
      </c>
      <c r="AI2109" s="756">
        <v>210008973</v>
      </c>
      <c r="AJ2109" s="756" t="s">
        <v>8607</v>
      </c>
      <c r="AK2109" s="803"/>
    </row>
    <row r="2110" spans="1:37" s="192" customFormat="1" ht="100.5" customHeight="1">
      <c r="A2110" s="723" t="s">
        <v>8608</v>
      </c>
      <c r="B2110" s="723" t="s">
        <v>33</v>
      </c>
      <c r="C2110" s="723" t="s">
        <v>8555</v>
      </c>
      <c r="D2110" s="723" t="s">
        <v>4374</v>
      </c>
      <c r="E2110" s="723" t="str">
        <f t="shared" si="98"/>
        <v>Костюм (комплект)</v>
      </c>
      <c r="F2110" s="723" t="s">
        <v>8556</v>
      </c>
      <c r="G2110" s="723" t="str">
        <f t="shared" si="99"/>
        <v>для защиты от пониженных температур, мужской, из хлопчатобумажной ткани, состоит из куртки и брюк тип Б, ГОСТ 29335-92</v>
      </c>
      <c r="H2110" s="723"/>
      <c r="I2110" s="723"/>
      <c r="J2110" s="723" t="s">
        <v>227</v>
      </c>
      <c r="K2110" s="723">
        <v>70</v>
      </c>
      <c r="L2110" s="748">
        <v>711000000</v>
      </c>
      <c r="M2110" s="749" t="s">
        <v>73</v>
      </c>
      <c r="N2110" s="723" t="s">
        <v>2115</v>
      </c>
      <c r="O2110" s="809" t="s">
        <v>4668</v>
      </c>
      <c r="P2110" s="723" t="s">
        <v>229</v>
      </c>
      <c r="Q2110" s="870" t="s">
        <v>230</v>
      </c>
      <c r="R2110" s="723" t="s">
        <v>2856</v>
      </c>
      <c r="S2110" s="723">
        <v>839</v>
      </c>
      <c r="T2110" s="723" t="s">
        <v>997</v>
      </c>
      <c r="U2110" s="785">
        <v>17</v>
      </c>
      <c r="V2110" s="785">
        <v>30000</v>
      </c>
      <c r="W2110" s="1371">
        <v>510000</v>
      </c>
      <c r="X2110" s="785">
        <v>571200</v>
      </c>
      <c r="Y2110" s="723" t="s">
        <v>4270</v>
      </c>
      <c r="Z2110" s="723">
        <v>2016</v>
      </c>
      <c r="AA2110" s="723"/>
      <c r="AB2110" s="756" t="s">
        <v>876</v>
      </c>
      <c r="AC2110" s="756"/>
      <c r="AD2110" s="756"/>
      <c r="AE2110" s="756"/>
      <c r="AF2110" s="756"/>
      <c r="AG2110" s="756" t="s">
        <v>8560</v>
      </c>
      <c r="AH2110" s="756" t="s">
        <v>794</v>
      </c>
      <c r="AI2110" s="756">
        <v>210008973</v>
      </c>
      <c r="AJ2110" s="756" t="s">
        <v>8607</v>
      </c>
      <c r="AK2110" s="803"/>
    </row>
    <row r="2111" spans="1:37" s="192" customFormat="1" ht="100.5" customHeight="1">
      <c r="A2111" s="723" t="s">
        <v>8609</v>
      </c>
      <c r="B2111" s="723" t="s">
        <v>33</v>
      </c>
      <c r="C2111" s="723" t="s">
        <v>8555</v>
      </c>
      <c r="D2111" s="723" t="s">
        <v>4374</v>
      </c>
      <c r="E2111" s="723" t="str">
        <f t="shared" si="98"/>
        <v>Костюм (комплект)</v>
      </c>
      <c r="F2111" s="723" t="s">
        <v>8556</v>
      </c>
      <c r="G2111" s="723" t="str">
        <f t="shared" si="99"/>
        <v>для защиты от пониженных температур, мужской, из хлопчатобумажной ткани, состоит из куртки и брюк тип Б, ГОСТ 29335-92</v>
      </c>
      <c r="H2111" s="723"/>
      <c r="I2111" s="723"/>
      <c r="J2111" s="723" t="s">
        <v>227</v>
      </c>
      <c r="K2111" s="723">
        <v>70</v>
      </c>
      <c r="L2111" s="748">
        <v>711000000</v>
      </c>
      <c r="M2111" s="749" t="s">
        <v>73</v>
      </c>
      <c r="N2111" s="723" t="s">
        <v>2115</v>
      </c>
      <c r="O2111" s="809" t="s">
        <v>4674</v>
      </c>
      <c r="P2111" s="723" t="s">
        <v>229</v>
      </c>
      <c r="Q2111" s="870" t="s">
        <v>230</v>
      </c>
      <c r="R2111" s="723" t="s">
        <v>2856</v>
      </c>
      <c r="S2111" s="723">
        <v>839</v>
      </c>
      <c r="T2111" s="723" t="s">
        <v>997</v>
      </c>
      <c r="U2111" s="785">
        <v>6</v>
      </c>
      <c r="V2111" s="785">
        <v>30000</v>
      </c>
      <c r="W2111" s="1371">
        <v>180000</v>
      </c>
      <c r="X2111" s="785">
        <v>201600</v>
      </c>
      <c r="Y2111" s="723" t="s">
        <v>4270</v>
      </c>
      <c r="Z2111" s="723">
        <v>2016</v>
      </c>
      <c r="AA2111" s="723"/>
      <c r="AB2111" s="756" t="s">
        <v>876</v>
      </c>
      <c r="AC2111" s="756"/>
      <c r="AD2111" s="756"/>
      <c r="AE2111" s="756"/>
      <c r="AF2111" s="756"/>
      <c r="AG2111" s="756" t="s">
        <v>8596</v>
      </c>
      <c r="AH2111" s="756" t="s">
        <v>794</v>
      </c>
      <c r="AI2111" s="756">
        <v>210008973</v>
      </c>
      <c r="AJ2111" s="756" t="s">
        <v>8607</v>
      </c>
      <c r="AK2111" s="803"/>
    </row>
    <row r="2112" spans="1:37" s="192" customFormat="1" ht="100.5" customHeight="1">
      <c r="A2112" s="723" t="s">
        <v>8610</v>
      </c>
      <c r="B2112" s="723" t="s">
        <v>33</v>
      </c>
      <c r="C2112" s="723" t="s">
        <v>8555</v>
      </c>
      <c r="D2112" s="723" t="s">
        <v>4374</v>
      </c>
      <c r="E2112" s="723" t="str">
        <f t="shared" si="98"/>
        <v>Костюм (комплект)</v>
      </c>
      <c r="F2112" s="723" t="s">
        <v>8556</v>
      </c>
      <c r="G2112" s="723" t="str">
        <f t="shared" si="99"/>
        <v>для защиты от пониженных температур, мужской, из хлопчатобумажной ткани, состоит из куртки и брюк тип Б, ГОСТ 29335-92</v>
      </c>
      <c r="H2112" s="723"/>
      <c r="I2112" s="723"/>
      <c r="J2112" s="723" t="s">
        <v>227</v>
      </c>
      <c r="K2112" s="723">
        <v>70</v>
      </c>
      <c r="L2112" s="748">
        <v>711000000</v>
      </c>
      <c r="M2112" s="749" t="s">
        <v>73</v>
      </c>
      <c r="N2112" s="723" t="s">
        <v>2115</v>
      </c>
      <c r="O2112" s="809" t="s">
        <v>4677</v>
      </c>
      <c r="P2112" s="723" t="s">
        <v>229</v>
      </c>
      <c r="Q2112" s="870" t="s">
        <v>230</v>
      </c>
      <c r="R2112" s="723" t="s">
        <v>2856</v>
      </c>
      <c r="S2112" s="723">
        <v>839</v>
      </c>
      <c r="T2112" s="723" t="s">
        <v>997</v>
      </c>
      <c r="U2112" s="785">
        <v>7</v>
      </c>
      <c r="V2112" s="785">
        <v>30000</v>
      </c>
      <c r="W2112" s="1371">
        <v>210000</v>
      </c>
      <c r="X2112" s="785">
        <v>235200</v>
      </c>
      <c r="Y2112" s="723" t="s">
        <v>4270</v>
      </c>
      <c r="Z2112" s="723">
        <v>2016</v>
      </c>
      <c r="AA2112" s="723"/>
      <c r="AB2112" s="756" t="s">
        <v>876</v>
      </c>
      <c r="AC2112" s="756"/>
      <c r="AD2112" s="756"/>
      <c r="AE2112" s="756"/>
      <c r="AF2112" s="756"/>
      <c r="AG2112" s="756" t="s">
        <v>8571</v>
      </c>
      <c r="AH2112" s="756" t="s">
        <v>794</v>
      </c>
      <c r="AI2112" s="756">
        <v>210008973</v>
      </c>
      <c r="AJ2112" s="756" t="s">
        <v>8607</v>
      </c>
      <c r="AK2112" s="803"/>
    </row>
    <row r="2113" spans="1:37" s="192" customFormat="1" ht="100.5" customHeight="1">
      <c r="A2113" s="723" t="s">
        <v>8611</v>
      </c>
      <c r="B2113" s="723" t="s">
        <v>33</v>
      </c>
      <c r="C2113" s="723" t="s">
        <v>8555</v>
      </c>
      <c r="D2113" s="723" t="s">
        <v>4374</v>
      </c>
      <c r="E2113" s="723" t="str">
        <f t="shared" si="98"/>
        <v>Костюм (комплект)</v>
      </c>
      <c r="F2113" s="723" t="s">
        <v>8556</v>
      </c>
      <c r="G2113" s="723" t="str">
        <f t="shared" si="99"/>
        <v>для защиты от пониженных температур, мужской, из хлопчатобумажной ткани, состоит из куртки и брюк тип Б, ГОСТ 29335-92</v>
      </c>
      <c r="H2113" s="723"/>
      <c r="I2113" s="723"/>
      <c r="J2113" s="723" t="s">
        <v>227</v>
      </c>
      <c r="K2113" s="723">
        <v>70</v>
      </c>
      <c r="L2113" s="748">
        <v>711000000</v>
      </c>
      <c r="M2113" s="749" t="s">
        <v>73</v>
      </c>
      <c r="N2113" s="723" t="s">
        <v>2115</v>
      </c>
      <c r="O2113" s="809" t="s">
        <v>4692</v>
      </c>
      <c r="P2113" s="723" t="s">
        <v>229</v>
      </c>
      <c r="Q2113" s="870" t="s">
        <v>230</v>
      </c>
      <c r="R2113" s="723" t="s">
        <v>2856</v>
      </c>
      <c r="S2113" s="723">
        <v>839</v>
      </c>
      <c r="T2113" s="723" t="s">
        <v>997</v>
      </c>
      <c r="U2113" s="785">
        <v>2</v>
      </c>
      <c r="V2113" s="785">
        <v>30000</v>
      </c>
      <c r="W2113" s="1371">
        <v>60000</v>
      </c>
      <c r="X2113" s="785">
        <v>67200</v>
      </c>
      <c r="Y2113" s="723" t="s">
        <v>4270</v>
      </c>
      <c r="Z2113" s="723">
        <v>2016</v>
      </c>
      <c r="AA2113" s="723"/>
      <c r="AB2113" s="756" t="s">
        <v>876</v>
      </c>
      <c r="AC2113" s="756"/>
      <c r="AD2113" s="756"/>
      <c r="AE2113" s="756"/>
      <c r="AF2113" s="756"/>
      <c r="AG2113" s="756" t="s">
        <v>8574</v>
      </c>
      <c r="AH2113" s="756" t="s">
        <v>794</v>
      </c>
      <c r="AI2113" s="756">
        <v>210008973</v>
      </c>
      <c r="AJ2113" s="756" t="s">
        <v>8607</v>
      </c>
      <c r="AK2113" s="803"/>
    </row>
    <row r="2114" spans="1:37" s="192" customFormat="1" ht="100.5" customHeight="1">
      <c r="A2114" s="723" t="s">
        <v>8612</v>
      </c>
      <c r="B2114" s="723" t="s">
        <v>33</v>
      </c>
      <c r="C2114" s="723" t="s">
        <v>8555</v>
      </c>
      <c r="D2114" s="723" t="s">
        <v>4374</v>
      </c>
      <c r="E2114" s="723" t="str">
        <f t="shared" si="98"/>
        <v>Костюм (комплект)</v>
      </c>
      <c r="F2114" s="723" t="s">
        <v>8556</v>
      </c>
      <c r="G2114" s="723" t="str">
        <f t="shared" si="99"/>
        <v>для защиты от пониженных температур, мужской, из хлопчатобумажной ткани, состоит из куртки и брюк тип Б, ГОСТ 29335-92</v>
      </c>
      <c r="H2114" s="723"/>
      <c r="I2114" s="723"/>
      <c r="J2114" s="723" t="s">
        <v>227</v>
      </c>
      <c r="K2114" s="723">
        <v>70</v>
      </c>
      <c r="L2114" s="748">
        <v>711000000</v>
      </c>
      <c r="M2114" s="749" t="s">
        <v>73</v>
      </c>
      <c r="N2114" s="723" t="s">
        <v>2115</v>
      </c>
      <c r="O2114" s="809" t="s">
        <v>4668</v>
      </c>
      <c r="P2114" s="723" t="s">
        <v>229</v>
      </c>
      <c r="Q2114" s="870" t="s">
        <v>230</v>
      </c>
      <c r="R2114" s="723" t="s">
        <v>2856</v>
      </c>
      <c r="S2114" s="723">
        <v>839</v>
      </c>
      <c r="T2114" s="723" t="s">
        <v>997</v>
      </c>
      <c r="U2114" s="785">
        <v>2</v>
      </c>
      <c r="V2114" s="785">
        <v>30000</v>
      </c>
      <c r="W2114" s="1371">
        <v>60000</v>
      </c>
      <c r="X2114" s="785">
        <v>67200</v>
      </c>
      <c r="Y2114" s="723" t="s">
        <v>4270</v>
      </c>
      <c r="Z2114" s="723">
        <v>2016</v>
      </c>
      <c r="AA2114" s="723"/>
      <c r="AB2114" s="756" t="s">
        <v>876</v>
      </c>
      <c r="AC2114" s="756"/>
      <c r="AD2114" s="756"/>
      <c r="AE2114" s="756"/>
      <c r="AF2114" s="756"/>
      <c r="AG2114" s="756" t="s">
        <v>8560</v>
      </c>
      <c r="AH2114" s="756" t="s">
        <v>794</v>
      </c>
      <c r="AI2114" s="756">
        <v>210008974</v>
      </c>
      <c r="AJ2114" s="756" t="s">
        <v>8613</v>
      </c>
      <c r="AK2114" s="803"/>
    </row>
    <row r="2115" spans="1:37" s="192" customFormat="1" ht="100.5" customHeight="1">
      <c r="A2115" s="723" t="s">
        <v>8614</v>
      </c>
      <c r="B2115" s="723" t="s">
        <v>33</v>
      </c>
      <c r="C2115" s="723" t="s">
        <v>8555</v>
      </c>
      <c r="D2115" s="723" t="s">
        <v>4374</v>
      </c>
      <c r="E2115" s="723" t="str">
        <f t="shared" si="98"/>
        <v>Костюм (комплект)</v>
      </c>
      <c r="F2115" s="723" t="s">
        <v>8556</v>
      </c>
      <c r="G2115" s="723" t="str">
        <f t="shared" si="99"/>
        <v>для защиты от пониженных температур, мужской, из хлопчатобумажной ткани, состоит из куртки и брюк тип Б, ГОСТ 29335-92</v>
      </c>
      <c r="H2115" s="723"/>
      <c r="I2115" s="723"/>
      <c r="J2115" s="723" t="s">
        <v>227</v>
      </c>
      <c r="K2115" s="723">
        <v>70</v>
      </c>
      <c r="L2115" s="748">
        <v>711000000</v>
      </c>
      <c r="M2115" s="749" t="s">
        <v>73</v>
      </c>
      <c r="N2115" s="723" t="s">
        <v>2115</v>
      </c>
      <c r="O2115" s="723" t="s">
        <v>236</v>
      </c>
      <c r="P2115" s="723" t="s">
        <v>229</v>
      </c>
      <c r="Q2115" s="870" t="s">
        <v>230</v>
      </c>
      <c r="R2115" s="723" t="s">
        <v>2856</v>
      </c>
      <c r="S2115" s="723">
        <v>839</v>
      </c>
      <c r="T2115" s="723" t="s">
        <v>997</v>
      </c>
      <c r="U2115" s="785">
        <v>1</v>
      </c>
      <c r="V2115" s="785">
        <v>30000</v>
      </c>
      <c r="W2115" s="1371">
        <v>30000</v>
      </c>
      <c r="X2115" s="785">
        <v>33600</v>
      </c>
      <c r="Y2115" s="723" t="s">
        <v>4270</v>
      </c>
      <c r="Z2115" s="723">
        <v>2016</v>
      </c>
      <c r="AA2115" s="723"/>
      <c r="AB2115" s="756" t="s">
        <v>876</v>
      </c>
      <c r="AC2115" s="756"/>
      <c r="AD2115" s="756"/>
      <c r="AE2115" s="756"/>
      <c r="AF2115" s="756"/>
      <c r="AG2115" s="756" t="s">
        <v>8562</v>
      </c>
      <c r="AH2115" s="756" t="s">
        <v>794</v>
      </c>
      <c r="AI2115" s="756">
        <v>210008974</v>
      </c>
      <c r="AJ2115" s="756" t="s">
        <v>8613</v>
      </c>
      <c r="AK2115" s="803"/>
    </row>
    <row r="2116" spans="1:37" s="192" customFormat="1" ht="100.5" customHeight="1">
      <c r="A2116" s="723" t="s">
        <v>8615</v>
      </c>
      <c r="B2116" s="723" t="s">
        <v>33</v>
      </c>
      <c r="C2116" s="723" t="s">
        <v>8555</v>
      </c>
      <c r="D2116" s="723" t="s">
        <v>4374</v>
      </c>
      <c r="E2116" s="723" t="str">
        <f t="shared" si="98"/>
        <v>Костюм (комплект)</v>
      </c>
      <c r="F2116" s="723" t="s">
        <v>8556</v>
      </c>
      <c r="G2116" s="723" t="str">
        <f t="shared" si="99"/>
        <v>для защиты от пониженных температур, мужской, из хлопчатобумажной ткани, состоит из куртки и брюк тип Б, ГОСТ 29335-92</v>
      </c>
      <c r="H2116" s="723"/>
      <c r="I2116" s="723"/>
      <c r="J2116" s="723" t="s">
        <v>227</v>
      </c>
      <c r="K2116" s="723">
        <v>70</v>
      </c>
      <c r="L2116" s="748">
        <v>711000000</v>
      </c>
      <c r="M2116" s="749" t="s">
        <v>73</v>
      </c>
      <c r="N2116" s="723" t="s">
        <v>2115</v>
      </c>
      <c r="O2116" s="809" t="s">
        <v>4682</v>
      </c>
      <c r="P2116" s="723" t="s">
        <v>229</v>
      </c>
      <c r="Q2116" s="870" t="s">
        <v>230</v>
      </c>
      <c r="R2116" s="723" t="s">
        <v>2856</v>
      </c>
      <c r="S2116" s="723">
        <v>839</v>
      </c>
      <c r="T2116" s="723" t="s">
        <v>997</v>
      </c>
      <c r="U2116" s="785">
        <v>1</v>
      </c>
      <c r="V2116" s="785">
        <v>30000</v>
      </c>
      <c r="W2116" s="1371">
        <v>30000</v>
      </c>
      <c r="X2116" s="785">
        <v>33600</v>
      </c>
      <c r="Y2116" s="723" t="s">
        <v>4270</v>
      </c>
      <c r="Z2116" s="723">
        <v>2016</v>
      </c>
      <c r="AA2116" s="723"/>
      <c r="AB2116" s="756" t="s">
        <v>876</v>
      </c>
      <c r="AC2116" s="756"/>
      <c r="AD2116" s="756"/>
      <c r="AE2116" s="756"/>
      <c r="AF2116" s="756"/>
      <c r="AG2116" s="756" t="s">
        <v>8590</v>
      </c>
      <c r="AH2116" s="756" t="s">
        <v>794</v>
      </c>
      <c r="AI2116" s="756">
        <v>210008974</v>
      </c>
      <c r="AJ2116" s="756" t="s">
        <v>8613</v>
      </c>
      <c r="AK2116" s="803"/>
    </row>
    <row r="2117" spans="1:37" s="192" customFormat="1" ht="100.5" customHeight="1">
      <c r="A2117" s="723" t="s">
        <v>8616</v>
      </c>
      <c r="B2117" s="723" t="s">
        <v>33</v>
      </c>
      <c r="C2117" s="723" t="s">
        <v>8555</v>
      </c>
      <c r="D2117" s="723" t="s">
        <v>4374</v>
      </c>
      <c r="E2117" s="723" t="str">
        <f t="shared" si="98"/>
        <v>Костюм (комплект)</v>
      </c>
      <c r="F2117" s="723" t="s">
        <v>8556</v>
      </c>
      <c r="G2117" s="723" t="str">
        <f t="shared" si="99"/>
        <v>для защиты от пониженных температур, мужской, из хлопчатобумажной ткани, состоит из куртки и брюк тип Б, ГОСТ 29335-92</v>
      </c>
      <c r="H2117" s="723"/>
      <c r="I2117" s="723"/>
      <c r="J2117" s="723" t="s">
        <v>227</v>
      </c>
      <c r="K2117" s="723">
        <v>70</v>
      </c>
      <c r="L2117" s="748">
        <v>711000000</v>
      </c>
      <c r="M2117" s="749" t="s">
        <v>73</v>
      </c>
      <c r="N2117" s="723" t="s">
        <v>2115</v>
      </c>
      <c r="O2117" s="809" t="s">
        <v>4692</v>
      </c>
      <c r="P2117" s="723" t="s">
        <v>229</v>
      </c>
      <c r="Q2117" s="870" t="s">
        <v>230</v>
      </c>
      <c r="R2117" s="723" t="s">
        <v>2856</v>
      </c>
      <c r="S2117" s="723">
        <v>839</v>
      </c>
      <c r="T2117" s="723" t="s">
        <v>997</v>
      </c>
      <c r="U2117" s="785">
        <v>1</v>
      </c>
      <c r="V2117" s="785">
        <v>30000</v>
      </c>
      <c r="W2117" s="1371">
        <v>30000</v>
      </c>
      <c r="X2117" s="785">
        <v>33600</v>
      </c>
      <c r="Y2117" s="723" t="s">
        <v>4270</v>
      </c>
      <c r="Z2117" s="723">
        <v>2016</v>
      </c>
      <c r="AA2117" s="723"/>
      <c r="AB2117" s="756" t="s">
        <v>876</v>
      </c>
      <c r="AC2117" s="756"/>
      <c r="AD2117" s="756"/>
      <c r="AE2117" s="756"/>
      <c r="AF2117" s="756"/>
      <c r="AG2117" s="756" t="s">
        <v>8574</v>
      </c>
      <c r="AH2117" s="756" t="s">
        <v>794</v>
      </c>
      <c r="AI2117" s="756">
        <v>210008975</v>
      </c>
      <c r="AJ2117" s="756" t="s">
        <v>8617</v>
      </c>
      <c r="AK2117" s="803"/>
    </row>
    <row r="2118" spans="1:37" s="192" customFormat="1" ht="100.5" customHeight="1">
      <c r="A2118" s="723" t="s">
        <v>8618</v>
      </c>
      <c r="B2118" s="723" t="s">
        <v>33</v>
      </c>
      <c r="C2118" s="723" t="s">
        <v>8555</v>
      </c>
      <c r="D2118" s="723" t="s">
        <v>4374</v>
      </c>
      <c r="E2118" s="723" t="str">
        <f t="shared" si="98"/>
        <v>Костюм (комплект)</v>
      </c>
      <c r="F2118" s="723" t="s">
        <v>8556</v>
      </c>
      <c r="G2118" s="723" t="str">
        <f t="shared" si="99"/>
        <v>для защиты от пониженных температур, мужской, из хлопчатобумажной ткани, состоит из куртки и брюк тип Б, ГОСТ 29335-92</v>
      </c>
      <c r="H2118" s="723"/>
      <c r="I2118" s="723"/>
      <c r="J2118" s="723" t="s">
        <v>227</v>
      </c>
      <c r="K2118" s="723">
        <v>70</v>
      </c>
      <c r="L2118" s="748">
        <v>711000000</v>
      </c>
      <c r="M2118" s="749" t="s">
        <v>73</v>
      </c>
      <c r="N2118" s="723" t="s">
        <v>2115</v>
      </c>
      <c r="O2118" s="723" t="s">
        <v>802</v>
      </c>
      <c r="P2118" s="723" t="s">
        <v>229</v>
      </c>
      <c r="Q2118" s="870" t="s">
        <v>230</v>
      </c>
      <c r="R2118" s="723" t="s">
        <v>2856</v>
      </c>
      <c r="S2118" s="723">
        <v>839</v>
      </c>
      <c r="T2118" s="723" t="s">
        <v>997</v>
      </c>
      <c r="U2118" s="785">
        <v>1</v>
      </c>
      <c r="V2118" s="785">
        <v>30000</v>
      </c>
      <c r="W2118" s="1371">
        <v>30000</v>
      </c>
      <c r="X2118" s="785">
        <v>33600</v>
      </c>
      <c r="Y2118" s="723" t="s">
        <v>4270</v>
      </c>
      <c r="Z2118" s="723">
        <v>2016</v>
      </c>
      <c r="AA2118" s="723"/>
      <c r="AB2118" s="756" t="s">
        <v>876</v>
      </c>
      <c r="AC2118" s="756"/>
      <c r="AD2118" s="756"/>
      <c r="AE2118" s="756"/>
      <c r="AF2118" s="756"/>
      <c r="AG2118" s="756" t="s">
        <v>8557</v>
      </c>
      <c r="AH2118" s="756" t="s">
        <v>794</v>
      </c>
      <c r="AI2118" s="756">
        <v>210008976</v>
      </c>
      <c r="AJ2118" s="756" t="s">
        <v>8619</v>
      </c>
      <c r="AK2118" s="803"/>
    </row>
    <row r="2119" spans="1:37" s="192" customFormat="1" ht="100.5" customHeight="1">
      <c r="A2119" s="723" t="s">
        <v>8620</v>
      </c>
      <c r="B2119" s="723" t="s">
        <v>33</v>
      </c>
      <c r="C2119" s="723" t="s">
        <v>8555</v>
      </c>
      <c r="D2119" s="723" t="s">
        <v>4374</v>
      </c>
      <c r="E2119" s="723" t="str">
        <f t="shared" si="98"/>
        <v>Костюм (комплект)</v>
      </c>
      <c r="F2119" s="723" t="s">
        <v>8556</v>
      </c>
      <c r="G2119" s="723" t="str">
        <f t="shared" si="99"/>
        <v>для защиты от пониженных температур, мужской, из хлопчатобумажной ткани, состоит из куртки и брюк тип Б, ГОСТ 29335-92</v>
      </c>
      <c r="H2119" s="723"/>
      <c r="I2119" s="723"/>
      <c r="J2119" s="723" t="s">
        <v>227</v>
      </c>
      <c r="K2119" s="723">
        <v>70</v>
      </c>
      <c r="L2119" s="748">
        <v>711000000</v>
      </c>
      <c r="M2119" s="749" t="s">
        <v>73</v>
      </c>
      <c r="N2119" s="723" t="s">
        <v>2115</v>
      </c>
      <c r="O2119" s="809" t="s">
        <v>4668</v>
      </c>
      <c r="P2119" s="723" t="s">
        <v>229</v>
      </c>
      <c r="Q2119" s="870" t="s">
        <v>230</v>
      </c>
      <c r="R2119" s="723" t="s">
        <v>2856</v>
      </c>
      <c r="S2119" s="723">
        <v>839</v>
      </c>
      <c r="T2119" s="723" t="s">
        <v>997</v>
      </c>
      <c r="U2119" s="785">
        <v>5</v>
      </c>
      <c r="V2119" s="785">
        <v>30000</v>
      </c>
      <c r="W2119" s="1371">
        <v>150000</v>
      </c>
      <c r="X2119" s="785">
        <v>168000</v>
      </c>
      <c r="Y2119" s="723" t="s">
        <v>4270</v>
      </c>
      <c r="Z2119" s="723">
        <v>2016</v>
      </c>
      <c r="AA2119" s="723"/>
      <c r="AB2119" s="756" t="s">
        <v>876</v>
      </c>
      <c r="AC2119" s="756"/>
      <c r="AD2119" s="756"/>
      <c r="AE2119" s="756"/>
      <c r="AF2119" s="756"/>
      <c r="AG2119" s="756" t="s">
        <v>8560</v>
      </c>
      <c r="AH2119" s="756" t="s">
        <v>794</v>
      </c>
      <c r="AI2119" s="756">
        <v>210008976</v>
      </c>
      <c r="AJ2119" s="756" t="s">
        <v>8619</v>
      </c>
      <c r="AK2119" s="803"/>
    </row>
    <row r="2120" spans="1:37" s="192" customFormat="1" ht="100.5" customHeight="1">
      <c r="A2120" s="723" t="s">
        <v>8621</v>
      </c>
      <c r="B2120" s="723" t="s">
        <v>33</v>
      </c>
      <c r="C2120" s="723" t="s">
        <v>8555</v>
      </c>
      <c r="D2120" s="723" t="s">
        <v>4374</v>
      </c>
      <c r="E2120" s="723" t="str">
        <f t="shared" si="98"/>
        <v>Костюм (комплект)</v>
      </c>
      <c r="F2120" s="723" t="s">
        <v>8556</v>
      </c>
      <c r="G2120" s="723" t="str">
        <f t="shared" si="99"/>
        <v>для защиты от пониженных температур, мужской, из хлопчатобумажной ткани, состоит из куртки и брюк тип Б, ГОСТ 29335-92</v>
      </c>
      <c r="H2120" s="723"/>
      <c r="I2120" s="723"/>
      <c r="J2120" s="723" t="s">
        <v>227</v>
      </c>
      <c r="K2120" s="723">
        <v>70</v>
      </c>
      <c r="L2120" s="748">
        <v>711000000</v>
      </c>
      <c r="M2120" s="749" t="s">
        <v>73</v>
      </c>
      <c r="N2120" s="723" t="s">
        <v>2115</v>
      </c>
      <c r="O2120" s="809" t="s">
        <v>4671</v>
      </c>
      <c r="P2120" s="723" t="s">
        <v>229</v>
      </c>
      <c r="Q2120" s="870" t="s">
        <v>230</v>
      </c>
      <c r="R2120" s="723" t="s">
        <v>2856</v>
      </c>
      <c r="S2120" s="723">
        <v>839</v>
      </c>
      <c r="T2120" s="723" t="s">
        <v>997</v>
      </c>
      <c r="U2120" s="785">
        <v>1</v>
      </c>
      <c r="V2120" s="785">
        <v>30000</v>
      </c>
      <c r="W2120" s="1371">
        <v>30000</v>
      </c>
      <c r="X2120" s="785">
        <v>33600</v>
      </c>
      <c r="Y2120" s="723" t="s">
        <v>4270</v>
      </c>
      <c r="Z2120" s="723">
        <v>2016</v>
      </c>
      <c r="AA2120" s="723"/>
      <c r="AB2120" s="756" t="s">
        <v>876</v>
      </c>
      <c r="AC2120" s="756"/>
      <c r="AD2120" s="756"/>
      <c r="AE2120" s="756"/>
      <c r="AF2120" s="756"/>
      <c r="AG2120" s="756" t="s">
        <v>8567</v>
      </c>
      <c r="AH2120" s="756" t="s">
        <v>794</v>
      </c>
      <c r="AI2120" s="756">
        <v>210008976</v>
      </c>
      <c r="AJ2120" s="756" t="s">
        <v>8619</v>
      </c>
      <c r="AK2120" s="803"/>
    </row>
    <row r="2121" spans="1:37" s="192" customFormat="1" ht="100.5" customHeight="1">
      <c r="A2121" s="723" t="s">
        <v>8622</v>
      </c>
      <c r="B2121" s="723" t="s">
        <v>33</v>
      </c>
      <c r="C2121" s="723" t="s">
        <v>8555</v>
      </c>
      <c r="D2121" s="723" t="s">
        <v>4374</v>
      </c>
      <c r="E2121" s="723" t="str">
        <f t="shared" si="98"/>
        <v>Костюм (комплект)</v>
      </c>
      <c r="F2121" s="723" t="s">
        <v>8556</v>
      </c>
      <c r="G2121" s="723" t="str">
        <f t="shared" si="99"/>
        <v>для защиты от пониженных температур, мужской, из хлопчатобумажной ткани, состоит из куртки и брюк тип Б, ГОСТ 29335-92</v>
      </c>
      <c r="H2121" s="723"/>
      <c r="I2121" s="723"/>
      <c r="J2121" s="723" t="s">
        <v>227</v>
      </c>
      <c r="K2121" s="723">
        <v>70</v>
      </c>
      <c r="L2121" s="748">
        <v>711000000</v>
      </c>
      <c r="M2121" s="749" t="s">
        <v>73</v>
      </c>
      <c r="N2121" s="723" t="s">
        <v>2115</v>
      </c>
      <c r="O2121" s="723" t="s">
        <v>4432</v>
      </c>
      <c r="P2121" s="723" t="s">
        <v>229</v>
      </c>
      <c r="Q2121" s="870" t="s">
        <v>230</v>
      </c>
      <c r="R2121" s="723" t="s">
        <v>2856</v>
      </c>
      <c r="S2121" s="723">
        <v>839</v>
      </c>
      <c r="T2121" s="723" t="s">
        <v>997</v>
      </c>
      <c r="U2121" s="785">
        <v>1</v>
      </c>
      <c r="V2121" s="785">
        <v>30000</v>
      </c>
      <c r="W2121" s="1371">
        <v>30000</v>
      </c>
      <c r="X2121" s="785">
        <v>33600</v>
      </c>
      <c r="Y2121" s="723" t="s">
        <v>4270</v>
      </c>
      <c r="Z2121" s="723">
        <v>2016</v>
      </c>
      <c r="AA2121" s="723"/>
      <c r="AB2121" s="756" t="s">
        <v>876</v>
      </c>
      <c r="AC2121" s="756"/>
      <c r="AD2121" s="756"/>
      <c r="AE2121" s="756"/>
      <c r="AF2121" s="756"/>
      <c r="AG2121" s="756" t="s">
        <v>8603</v>
      </c>
      <c r="AH2121" s="756" t="s">
        <v>794</v>
      </c>
      <c r="AI2121" s="756">
        <v>210008976</v>
      </c>
      <c r="AJ2121" s="756" t="s">
        <v>8619</v>
      </c>
      <c r="AK2121" s="803"/>
    </row>
    <row r="2122" spans="1:37" s="192" customFormat="1" ht="100.5" customHeight="1">
      <c r="A2122" s="723" t="s">
        <v>8623</v>
      </c>
      <c r="B2122" s="723" t="s">
        <v>33</v>
      </c>
      <c r="C2122" s="723" t="s">
        <v>8555</v>
      </c>
      <c r="D2122" s="723" t="s">
        <v>4374</v>
      </c>
      <c r="E2122" s="723" t="str">
        <f t="shared" si="98"/>
        <v>Костюм (комплект)</v>
      </c>
      <c r="F2122" s="723" t="s">
        <v>8556</v>
      </c>
      <c r="G2122" s="723" t="str">
        <f t="shared" si="99"/>
        <v>для защиты от пониженных температур, мужской, из хлопчатобумажной ткани, состоит из куртки и брюк тип Б, ГОСТ 29335-92</v>
      </c>
      <c r="H2122" s="723"/>
      <c r="I2122" s="723"/>
      <c r="J2122" s="723" t="s">
        <v>227</v>
      </c>
      <c r="K2122" s="723">
        <v>70</v>
      </c>
      <c r="L2122" s="748">
        <v>711000000</v>
      </c>
      <c r="M2122" s="749" t="s">
        <v>73</v>
      </c>
      <c r="N2122" s="723" t="s">
        <v>2115</v>
      </c>
      <c r="O2122" s="723" t="s">
        <v>802</v>
      </c>
      <c r="P2122" s="723" t="s">
        <v>229</v>
      </c>
      <c r="Q2122" s="870" t="s">
        <v>230</v>
      </c>
      <c r="R2122" s="723" t="s">
        <v>2856</v>
      </c>
      <c r="S2122" s="723">
        <v>839</v>
      </c>
      <c r="T2122" s="723" t="s">
        <v>997</v>
      </c>
      <c r="U2122" s="785">
        <v>21</v>
      </c>
      <c r="V2122" s="785">
        <v>30000</v>
      </c>
      <c r="W2122" s="1371">
        <v>630000</v>
      </c>
      <c r="X2122" s="785">
        <v>705600</v>
      </c>
      <c r="Y2122" s="723" t="s">
        <v>4270</v>
      </c>
      <c r="Z2122" s="723">
        <v>2016</v>
      </c>
      <c r="AA2122" s="723"/>
      <c r="AB2122" s="756" t="s">
        <v>876</v>
      </c>
      <c r="AC2122" s="756"/>
      <c r="AD2122" s="756"/>
      <c r="AE2122" s="756"/>
      <c r="AF2122" s="756"/>
      <c r="AG2122" s="756" t="s">
        <v>8557</v>
      </c>
      <c r="AH2122" s="756" t="s">
        <v>794</v>
      </c>
      <c r="AI2122" s="756">
        <v>210008977</v>
      </c>
      <c r="AJ2122" s="756" t="s">
        <v>8624</v>
      </c>
      <c r="AK2122" s="803"/>
    </row>
    <row r="2123" spans="1:37" s="192" customFormat="1" ht="100.5" customHeight="1">
      <c r="A2123" s="723" t="s">
        <v>8625</v>
      </c>
      <c r="B2123" s="723" t="s">
        <v>33</v>
      </c>
      <c r="C2123" s="723" t="s">
        <v>8555</v>
      </c>
      <c r="D2123" s="723" t="s">
        <v>4374</v>
      </c>
      <c r="E2123" s="723" t="str">
        <f t="shared" si="98"/>
        <v>Костюм (комплект)</v>
      </c>
      <c r="F2123" s="723" t="s">
        <v>8556</v>
      </c>
      <c r="G2123" s="723" t="str">
        <f t="shared" si="99"/>
        <v>для защиты от пониженных температур, мужской, из хлопчатобумажной ткани, состоит из куртки и брюк тип Б, ГОСТ 29335-92</v>
      </c>
      <c r="H2123" s="723"/>
      <c r="I2123" s="723"/>
      <c r="J2123" s="723" t="s">
        <v>227</v>
      </c>
      <c r="K2123" s="723">
        <v>70</v>
      </c>
      <c r="L2123" s="748">
        <v>711000000</v>
      </c>
      <c r="M2123" s="749" t="s">
        <v>73</v>
      </c>
      <c r="N2123" s="723" t="s">
        <v>2115</v>
      </c>
      <c r="O2123" s="809" t="s">
        <v>4668</v>
      </c>
      <c r="P2123" s="723" t="s">
        <v>229</v>
      </c>
      <c r="Q2123" s="870" t="s">
        <v>230</v>
      </c>
      <c r="R2123" s="723" t="s">
        <v>2856</v>
      </c>
      <c r="S2123" s="723">
        <v>839</v>
      </c>
      <c r="T2123" s="723" t="s">
        <v>997</v>
      </c>
      <c r="U2123" s="785">
        <v>50</v>
      </c>
      <c r="V2123" s="785">
        <v>30000</v>
      </c>
      <c r="W2123" s="1371">
        <v>1500000</v>
      </c>
      <c r="X2123" s="785">
        <v>1680000</v>
      </c>
      <c r="Y2123" s="723" t="s">
        <v>4270</v>
      </c>
      <c r="Z2123" s="723">
        <v>2016</v>
      </c>
      <c r="AA2123" s="723"/>
      <c r="AB2123" s="756" t="s">
        <v>876</v>
      </c>
      <c r="AC2123" s="756"/>
      <c r="AD2123" s="756"/>
      <c r="AE2123" s="756"/>
      <c r="AF2123" s="756"/>
      <c r="AG2123" s="756" t="s">
        <v>8560</v>
      </c>
      <c r="AH2123" s="756" t="s">
        <v>794</v>
      </c>
      <c r="AI2123" s="756">
        <v>210008977</v>
      </c>
      <c r="AJ2123" s="756" t="s">
        <v>8624</v>
      </c>
      <c r="AK2123" s="803"/>
    </row>
    <row r="2124" spans="1:37" s="192" customFormat="1" ht="100.5" customHeight="1">
      <c r="A2124" s="723" t="s">
        <v>8626</v>
      </c>
      <c r="B2124" s="723" t="s">
        <v>33</v>
      </c>
      <c r="C2124" s="723" t="s">
        <v>8555</v>
      </c>
      <c r="D2124" s="723" t="s">
        <v>4374</v>
      </c>
      <c r="E2124" s="723" t="str">
        <f t="shared" si="98"/>
        <v>Костюм (комплект)</v>
      </c>
      <c r="F2124" s="723" t="s">
        <v>8556</v>
      </c>
      <c r="G2124" s="723" t="str">
        <f t="shared" si="99"/>
        <v>для защиты от пониженных температур, мужской, из хлопчатобумажной ткани, состоит из куртки и брюк тип Б, ГОСТ 29335-92</v>
      </c>
      <c r="H2124" s="723"/>
      <c r="I2124" s="723"/>
      <c r="J2124" s="723" t="s">
        <v>227</v>
      </c>
      <c r="K2124" s="723">
        <v>70</v>
      </c>
      <c r="L2124" s="748">
        <v>711000000</v>
      </c>
      <c r="M2124" s="749" t="s">
        <v>73</v>
      </c>
      <c r="N2124" s="723" t="s">
        <v>2115</v>
      </c>
      <c r="O2124" s="809" t="s">
        <v>4671</v>
      </c>
      <c r="P2124" s="723" t="s">
        <v>229</v>
      </c>
      <c r="Q2124" s="870" t="s">
        <v>230</v>
      </c>
      <c r="R2124" s="723" t="s">
        <v>2856</v>
      </c>
      <c r="S2124" s="723">
        <v>839</v>
      </c>
      <c r="T2124" s="723" t="s">
        <v>997</v>
      </c>
      <c r="U2124" s="785">
        <v>34</v>
      </c>
      <c r="V2124" s="785">
        <v>30000</v>
      </c>
      <c r="W2124" s="1371">
        <v>1020000</v>
      </c>
      <c r="X2124" s="785">
        <v>1142400</v>
      </c>
      <c r="Y2124" s="723" t="s">
        <v>4270</v>
      </c>
      <c r="Z2124" s="723">
        <v>2016</v>
      </c>
      <c r="AA2124" s="723"/>
      <c r="AB2124" s="756" t="s">
        <v>876</v>
      </c>
      <c r="AC2124" s="756"/>
      <c r="AD2124" s="756"/>
      <c r="AE2124" s="756"/>
      <c r="AF2124" s="756"/>
      <c r="AG2124" s="756" t="s">
        <v>8567</v>
      </c>
      <c r="AH2124" s="756" t="s">
        <v>794</v>
      </c>
      <c r="AI2124" s="756">
        <v>210008977</v>
      </c>
      <c r="AJ2124" s="756" t="s">
        <v>8624</v>
      </c>
      <c r="AK2124" s="803"/>
    </row>
    <row r="2125" spans="1:37" s="192" customFormat="1" ht="100.5" customHeight="1">
      <c r="A2125" s="723" t="s">
        <v>8627</v>
      </c>
      <c r="B2125" s="723" t="s">
        <v>33</v>
      </c>
      <c r="C2125" s="723" t="s">
        <v>8555</v>
      </c>
      <c r="D2125" s="723" t="s">
        <v>4374</v>
      </c>
      <c r="E2125" s="723" t="str">
        <f t="shared" si="98"/>
        <v>Костюм (комплект)</v>
      </c>
      <c r="F2125" s="723" t="s">
        <v>8556</v>
      </c>
      <c r="G2125" s="723" t="str">
        <f t="shared" si="99"/>
        <v>для защиты от пониженных температур, мужской, из хлопчатобумажной ткани, состоит из куртки и брюк тип Б, ГОСТ 29335-92</v>
      </c>
      <c r="H2125" s="723"/>
      <c r="I2125" s="723"/>
      <c r="J2125" s="723" t="s">
        <v>227</v>
      </c>
      <c r="K2125" s="723">
        <v>70</v>
      </c>
      <c r="L2125" s="748">
        <v>711000000</v>
      </c>
      <c r="M2125" s="749" t="s">
        <v>73</v>
      </c>
      <c r="N2125" s="723" t="s">
        <v>2115</v>
      </c>
      <c r="O2125" s="809" t="s">
        <v>4674</v>
      </c>
      <c r="P2125" s="723" t="s">
        <v>229</v>
      </c>
      <c r="Q2125" s="870" t="s">
        <v>230</v>
      </c>
      <c r="R2125" s="723" t="s">
        <v>2856</v>
      </c>
      <c r="S2125" s="723">
        <v>839</v>
      </c>
      <c r="T2125" s="723" t="s">
        <v>997</v>
      </c>
      <c r="U2125" s="785">
        <v>47</v>
      </c>
      <c r="V2125" s="785">
        <v>30000</v>
      </c>
      <c r="W2125" s="1371">
        <v>1410000</v>
      </c>
      <c r="X2125" s="785">
        <v>1579200</v>
      </c>
      <c r="Y2125" s="723" t="s">
        <v>4270</v>
      </c>
      <c r="Z2125" s="723">
        <v>2016</v>
      </c>
      <c r="AA2125" s="723"/>
      <c r="AB2125" s="756" t="s">
        <v>876</v>
      </c>
      <c r="AC2125" s="756"/>
      <c r="AD2125" s="756"/>
      <c r="AE2125" s="756"/>
      <c r="AF2125" s="756"/>
      <c r="AG2125" s="756" t="s">
        <v>8596</v>
      </c>
      <c r="AH2125" s="756" t="s">
        <v>794</v>
      </c>
      <c r="AI2125" s="756">
        <v>210008977</v>
      </c>
      <c r="AJ2125" s="756" t="s">
        <v>8624</v>
      </c>
      <c r="AK2125" s="803"/>
    </row>
    <row r="2126" spans="1:37" s="192" customFormat="1" ht="100.5" customHeight="1">
      <c r="A2126" s="723" t="s">
        <v>8628</v>
      </c>
      <c r="B2126" s="723" t="s">
        <v>33</v>
      </c>
      <c r="C2126" s="723" t="s">
        <v>8555</v>
      </c>
      <c r="D2126" s="723" t="s">
        <v>4374</v>
      </c>
      <c r="E2126" s="723" t="str">
        <f t="shared" si="98"/>
        <v>Костюм (комплект)</v>
      </c>
      <c r="F2126" s="723" t="s">
        <v>8556</v>
      </c>
      <c r="G2126" s="723" t="str">
        <f t="shared" si="99"/>
        <v>для защиты от пониженных температур, мужской, из хлопчатобумажной ткани, состоит из куртки и брюк тип Б, ГОСТ 29335-92</v>
      </c>
      <c r="H2126" s="723"/>
      <c r="I2126" s="723"/>
      <c r="J2126" s="723" t="s">
        <v>227</v>
      </c>
      <c r="K2126" s="723">
        <v>70</v>
      </c>
      <c r="L2126" s="748">
        <v>711000000</v>
      </c>
      <c r="M2126" s="749" t="s">
        <v>73</v>
      </c>
      <c r="N2126" s="723" t="s">
        <v>2115</v>
      </c>
      <c r="O2126" s="723" t="s">
        <v>4706</v>
      </c>
      <c r="P2126" s="723" t="s">
        <v>229</v>
      </c>
      <c r="Q2126" s="870" t="s">
        <v>230</v>
      </c>
      <c r="R2126" s="723" t="s">
        <v>2856</v>
      </c>
      <c r="S2126" s="723">
        <v>839</v>
      </c>
      <c r="T2126" s="723" t="s">
        <v>997</v>
      </c>
      <c r="U2126" s="785">
        <v>8</v>
      </c>
      <c r="V2126" s="785">
        <v>30000</v>
      </c>
      <c r="W2126" s="1371">
        <v>240000</v>
      </c>
      <c r="X2126" s="785">
        <v>268800</v>
      </c>
      <c r="Y2126" s="723" t="s">
        <v>4270</v>
      </c>
      <c r="Z2126" s="723">
        <v>2016</v>
      </c>
      <c r="AA2126" s="723"/>
      <c r="AB2126" s="756" t="s">
        <v>876</v>
      </c>
      <c r="AC2126" s="756"/>
      <c r="AD2126" s="756"/>
      <c r="AE2126" s="756"/>
      <c r="AF2126" s="756"/>
      <c r="AG2126" s="756" t="s">
        <v>8569</v>
      </c>
      <c r="AH2126" s="756" t="s">
        <v>794</v>
      </c>
      <c r="AI2126" s="756">
        <v>210008977</v>
      </c>
      <c r="AJ2126" s="756" t="s">
        <v>8624</v>
      </c>
      <c r="AK2126" s="803"/>
    </row>
    <row r="2127" spans="1:37" s="192" customFormat="1" ht="100.5" customHeight="1">
      <c r="A2127" s="723" t="s">
        <v>8629</v>
      </c>
      <c r="B2127" s="723" t="s">
        <v>33</v>
      </c>
      <c r="C2127" s="723" t="s">
        <v>8555</v>
      </c>
      <c r="D2127" s="723" t="s">
        <v>4374</v>
      </c>
      <c r="E2127" s="723" t="str">
        <f t="shared" si="98"/>
        <v>Костюм (комплект)</v>
      </c>
      <c r="F2127" s="723" t="s">
        <v>8556</v>
      </c>
      <c r="G2127" s="723" t="str">
        <f t="shared" si="99"/>
        <v>для защиты от пониженных температур, мужской, из хлопчатобумажной ткани, состоит из куртки и брюк тип Б, ГОСТ 29335-92</v>
      </c>
      <c r="H2127" s="723"/>
      <c r="I2127" s="723"/>
      <c r="J2127" s="723" t="s">
        <v>227</v>
      </c>
      <c r="K2127" s="723">
        <v>70</v>
      </c>
      <c r="L2127" s="748">
        <v>711000000</v>
      </c>
      <c r="M2127" s="749" t="s">
        <v>73</v>
      </c>
      <c r="N2127" s="723" t="s">
        <v>2115</v>
      </c>
      <c r="O2127" s="809" t="s">
        <v>4677</v>
      </c>
      <c r="P2127" s="723" t="s">
        <v>229</v>
      </c>
      <c r="Q2127" s="870" t="s">
        <v>230</v>
      </c>
      <c r="R2127" s="723" t="s">
        <v>2856</v>
      </c>
      <c r="S2127" s="723">
        <v>839</v>
      </c>
      <c r="T2127" s="723" t="s">
        <v>997</v>
      </c>
      <c r="U2127" s="785">
        <v>4</v>
      </c>
      <c r="V2127" s="785">
        <v>30000</v>
      </c>
      <c r="W2127" s="1371">
        <v>120000</v>
      </c>
      <c r="X2127" s="785">
        <v>134400</v>
      </c>
      <c r="Y2127" s="723" t="s">
        <v>4270</v>
      </c>
      <c r="Z2127" s="723">
        <v>2016</v>
      </c>
      <c r="AA2127" s="723"/>
      <c r="AB2127" s="756" t="s">
        <v>876</v>
      </c>
      <c r="AC2127" s="756"/>
      <c r="AD2127" s="756"/>
      <c r="AE2127" s="756"/>
      <c r="AF2127" s="756"/>
      <c r="AG2127" s="756" t="s">
        <v>8571</v>
      </c>
      <c r="AH2127" s="756" t="s">
        <v>794</v>
      </c>
      <c r="AI2127" s="756">
        <v>210008977</v>
      </c>
      <c r="AJ2127" s="756" t="s">
        <v>8624</v>
      </c>
      <c r="AK2127" s="803"/>
    </row>
    <row r="2128" spans="1:37" s="192" customFormat="1" ht="100.5" customHeight="1">
      <c r="A2128" s="723" t="s">
        <v>8630</v>
      </c>
      <c r="B2128" s="723" t="s">
        <v>33</v>
      </c>
      <c r="C2128" s="723" t="s">
        <v>8555</v>
      </c>
      <c r="D2128" s="723" t="s">
        <v>4374</v>
      </c>
      <c r="E2128" s="723" t="str">
        <f t="shared" si="98"/>
        <v>Костюм (комплект)</v>
      </c>
      <c r="F2128" s="723" t="s">
        <v>8556</v>
      </c>
      <c r="G2128" s="723" t="str">
        <f t="shared" si="99"/>
        <v>для защиты от пониженных температур, мужской, из хлопчатобумажной ткани, состоит из куртки и брюк тип Б, ГОСТ 29335-92</v>
      </c>
      <c r="H2128" s="723"/>
      <c r="I2128" s="723"/>
      <c r="J2128" s="723" t="s">
        <v>227</v>
      </c>
      <c r="K2128" s="723">
        <v>70</v>
      </c>
      <c r="L2128" s="748">
        <v>711000000</v>
      </c>
      <c r="M2128" s="749" t="s">
        <v>73</v>
      </c>
      <c r="N2128" s="723" t="s">
        <v>2115</v>
      </c>
      <c r="O2128" s="723" t="s">
        <v>236</v>
      </c>
      <c r="P2128" s="723" t="s">
        <v>229</v>
      </c>
      <c r="Q2128" s="870" t="s">
        <v>230</v>
      </c>
      <c r="R2128" s="723" t="s">
        <v>2856</v>
      </c>
      <c r="S2128" s="723">
        <v>839</v>
      </c>
      <c r="T2128" s="723" t="s">
        <v>997</v>
      </c>
      <c r="U2128" s="785">
        <v>18</v>
      </c>
      <c r="V2128" s="785">
        <v>30000</v>
      </c>
      <c r="W2128" s="1371">
        <v>540000</v>
      </c>
      <c r="X2128" s="785">
        <v>604800</v>
      </c>
      <c r="Y2128" s="723" t="s">
        <v>4270</v>
      </c>
      <c r="Z2128" s="723">
        <v>2016</v>
      </c>
      <c r="AA2128" s="723"/>
      <c r="AB2128" s="756" t="s">
        <v>876</v>
      </c>
      <c r="AC2128" s="756"/>
      <c r="AD2128" s="756"/>
      <c r="AE2128" s="756"/>
      <c r="AF2128" s="756"/>
      <c r="AG2128" s="756" t="s">
        <v>8562</v>
      </c>
      <c r="AH2128" s="756" t="s">
        <v>794</v>
      </c>
      <c r="AI2128" s="756">
        <v>210008977</v>
      </c>
      <c r="AJ2128" s="756" t="s">
        <v>8624</v>
      </c>
      <c r="AK2128" s="803"/>
    </row>
    <row r="2129" spans="1:37" s="192" customFormat="1" ht="100.5" customHeight="1">
      <c r="A2129" s="723" t="s">
        <v>8631</v>
      </c>
      <c r="B2129" s="723" t="s">
        <v>33</v>
      </c>
      <c r="C2129" s="723" t="s">
        <v>8555</v>
      </c>
      <c r="D2129" s="723" t="s">
        <v>4374</v>
      </c>
      <c r="E2129" s="723" t="str">
        <f t="shared" si="98"/>
        <v>Костюм (комплект)</v>
      </c>
      <c r="F2129" s="723" t="s">
        <v>8556</v>
      </c>
      <c r="G2129" s="723" t="str">
        <f t="shared" si="99"/>
        <v>для защиты от пониженных температур, мужской, из хлопчатобумажной ткани, состоит из куртки и брюк тип Б, ГОСТ 29335-92</v>
      </c>
      <c r="H2129" s="723"/>
      <c r="I2129" s="723"/>
      <c r="J2129" s="723" t="s">
        <v>227</v>
      </c>
      <c r="K2129" s="723">
        <v>70</v>
      </c>
      <c r="L2129" s="748">
        <v>711000000</v>
      </c>
      <c r="M2129" s="749" t="s">
        <v>73</v>
      </c>
      <c r="N2129" s="723" t="s">
        <v>2115</v>
      </c>
      <c r="O2129" s="809" t="s">
        <v>4682</v>
      </c>
      <c r="P2129" s="723" t="s">
        <v>229</v>
      </c>
      <c r="Q2129" s="870" t="s">
        <v>230</v>
      </c>
      <c r="R2129" s="723" t="s">
        <v>2856</v>
      </c>
      <c r="S2129" s="723">
        <v>839</v>
      </c>
      <c r="T2129" s="723" t="s">
        <v>997</v>
      </c>
      <c r="U2129" s="785">
        <v>10</v>
      </c>
      <c r="V2129" s="785">
        <v>30000</v>
      </c>
      <c r="W2129" s="1371">
        <v>300000</v>
      </c>
      <c r="X2129" s="785">
        <v>336000</v>
      </c>
      <c r="Y2129" s="723" t="s">
        <v>4270</v>
      </c>
      <c r="Z2129" s="723">
        <v>2016</v>
      </c>
      <c r="AA2129" s="723"/>
      <c r="AB2129" s="756" t="s">
        <v>876</v>
      </c>
      <c r="AC2129" s="756"/>
      <c r="AD2129" s="756"/>
      <c r="AE2129" s="756"/>
      <c r="AF2129" s="756"/>
      <c r="AG2129" s="756" t="s">
        <v>8590</v>
      </c>
      <c r="AH2129" s="756" t="s">
        <v>794</v>
      </c>
      <c r="AI2129" s="756">
        <v>210008977</v>
      </c>
      <c r="AJ2129" s="756" t="s">
        <v>8624</v>
      </c>
      <c r="AK2129" s="803"/>
    </row>
    <row r="2130" spans="1:37" s="192" customFormat="1" ht="100.5" customHeight="1">
      <c r="A2130" s="723" t="s">
        <v>8632</v>
      </c>
      <c r="B2130" s="723" t="s">
        <v>33</v>
      </c>
      <c r="C2130" s="723" t="s">
        <v>8555</v>
      </c>
      <c r="D2130" s="723" t="s">
        <v>4374</v>
      </c>
      <c r="E2130" s="723" t="str">
        <f t="shared" si="98"/>
        <v>Костюм (комплект)</v>
      </c>
      <c r="F2130" s="723" t="s">
        <v>8556</v>
      </c>
      <c r="G2130" s="723" t="str">
        <f t="shared" si="99"/>
        <v>для защиты от пониженных температур, мужской, из хлопчатобумажной ткани, состоит из куртки и брюк тип Б, ГОСТ 29335-92</v>
      </c>
      <c r="H2130" s="723"/>
      <c r="I2130" s="723"/>
      <c r="J2130" s="723" t="s">
        <v>227</v>
      </c>
      <c r="K2130" s="723">
        <v>70</v>
      </c>
      <c r="L2130" s="748">
        <v>711000000</v>
      </c>
      <c r="M2130" s="749" t="s">
        <v>73</v>
      </c>
      <c r="N2130" s="723" t="s">
        <v>2115</v>
      </c>
      <c r="O2130" s="809" t="s">
        <v>4682</v>
      </c>
      <c r="P2130" s="723" t="s">
        <v>229</v>
      </c>
      <c r="Q2130" s="870" t="s">
        <v>230</v>
      </c>
      <c r="R2130" s="723" t="s">
        <v>2856</v>
      </c>
      <c r="S2130" s="723">
        <v>839</v>
      </c>
      <c r="T2130" s="723" t="s">
        <v>997</v>
      </c>
      <c r="U2130" s="785">
        <v>1</v>
      </c>
      <c r="V2130" s="785">
        <v>30000</v>
      </c>
      <c r="W2130" s="1371">
        <v>30000</v>
      </c>
      <c r="X2130" s="785">
        <v>33600</v>
      </c>
      <c r="Y2130" s="723" t="s">
        <v>4270</v>
      </c>
      <c r="Z2130" s="723">
        <v>2016</v>
      </c>
      <c r="AA2130" s="723"/>
      <c r="AB2130" s="756" t="s">
        <v>876</v>
      </c>
      <c r="AC2130" s="756"/>
      <c r="AD2130" s="756"/>
      <c r="AE2130" s="756"/>
      <c r="AF2130" s="756"/>
      <c r="AG2130" s="756" t="s">
        <v>8633</v>
      </c>
      <c r="AH2130" s="756" t="s">
        <v>794</v>
      </c>
      <c r="AI2130" s="756">
        <v>210008977</v>
      </c>
      <c r="AJ2130" s="756" t="s">
        <v>8624</v>
      </c>
      <c r="AK2130" s="803"/>
    </row>
    <row r="2131" spans="1:37" s="192" customFormat="1" ht="100.5" customHeight="1">
      <c r="A2131" s="723" t="s">
        <v>8634</v>
      </c>
      <c r="B2131" s="723" t="s">
        <v>33</v>
      </c>
      <c r="C2131" s="723" t="s">
        <v>8555</v>
      </c>
      <c r="D2131" s="723" t="s">
        <v>4374</v>
      </c>
      <c r="E2131" s="723" t="str">
        <f t="shared" si="98"/>
        <v>Костюм (комплект)</v>
      </c>
      <c r="F2131" s="723" t="s">
        <v>8556</v>
      </c>
      <c r="G2131" s="723" t="str">
        <f t="shared" si="99"/>
        <v>для защиты от пониженных температур, мужской, из хлопчатобумажной ткани, состоит из куртки и брюк тип Б, ГОСТ 29335-92</v>
      </c>
      <c r="H2131" s="723"/>
      <c r="I2131" s="723"/>
      <c r="J2131" s="723" t="s">
        <v>227</v>
      </c>
      <c r="K2131" s="723">
        <v>70</v>
      </c>
      <c r="L2131" s="748">
        <v>711000000</v>
      </c>
      <c r="M2131" s="749" t="s">
        <v>73</v>
      </c>
      <c r="N2131" s="723" t="s">
        <v>2115</v>
      </c>
      <c r="O2131" s="723" t="s">
        <v>4432</v>
      </c>
      <c r="P2131" s="723" t="s">
        <v>229</v>
      </c>
      <c r="Q2131" s="870" t="s">
        <v>230</v>
      </c>
      <c r="R2131" s="723" t="s">
        <v>2856</v>
      </c>
      <c r="S2131" s="723">
        <v>839</v>
      </c>
      <c r="T2131" s="723" t="s">
        <v>997</v>
      </c>
      <c r="U2131" s="785">
        <v>3</v>
      </c>
      <c r="V2131" s="785">
        <v>30000</v>
      </c>
      <c r="W2131" s="1371">
        <v>90000</v>
      </c>
      <c r="X2131" s="785">
        <v>100800</v>
      </c>
      <c r="Y2131" s="723" t="s">
        <v>4270</v>
      </c>
      <c r="Z2131" s="723">
        <v>2016</v>
      </c>
      <c r="AA2131" s="723"/>
      <c r="AB2131" s="756" t="s">
        <v>876</v>
      </c>
      <c r="AC2131" s="756"/>
      <c r="AD2131" s="756"/>
      <c r="AE2131" s="756"/>
      <c r="AF2131" s="756"/>
      <c r="AG2131" s="756" t="s">
        <v>8603</v>
      </c>
      <c r="AH2131" s="756" t="s">
        <v>794</v>
      </c>
      <c r="AI2131" s="756">
        <v>210008977</v>
      </c>
      <c r="AJ2131" s="756" t="s">
        <v>8624</v>
      </c>
      <c r="AK2131" s="803"/>
    </row>
    <row r="2132" spans="1:37" s="192" customFormat="1" ht="100.5" customHeight="1">
      <c r="A2132" s="723" t="s">
        <v>8635</v>
      </c>
      <c r="B2132" s="723" t="s">
        <v>33</v>
      </c>
      <c r="C2132" s="723" t="s">
        <v>8555</v>
      </c>
      <c r="D2132" s="723" t="s">
        <v>4374</v>
      </c>
      <c r="E2132" s="723" t="str">
        <f t="shared" si="98"/>
        <v>Костюм (комплект)</v>
      </c>
      <c r="F2132" s="723" t="s">
        <v>8556</v>
      </c>
      <c r="G2132" s="723" t="str">
        <f t="shared" si="99"/>
        <v>для защиты от пониженных температур, мужской, из хлопчатобумажной ткани, состоит из куртки и брюк тип Б, ГОСТ 29335-92</v>
      </c>
      <c r="H2132" s="723"/>
      <c r="I2132" s="723"/>
      <c r="J2132" s="723" t="s">
        <v>227</v>
      </c>
      <c r="K2132" s="723">
        <v>70</v>
      </c>
      <c r="L2132" s="748">
        <v>711000000</v>
      </c>
      <c r="M2132" s="749" t="s">
        <v>73</v>
      </c>
      <c r="N2132" s="723" t="s">
        <v>2115</v>
      </c>
      <c r="O2132" s="723" t="s">
        <v>802</v>
      </c>
      <c r="P2132" s="723" t="s">
        <v>229</v>
      </c>
      <c r="Q2132" s="870" t="s">
        <v>230</v>
      </c>
      <c r="R2132" s="723" t="s">
        <v>2856</v>
      </c>
      <c r="S2132" s="723">
        <v>839</v>
      </c>
      <c r="T2132" s="723" t="s">
        <v>997</v>
      </c>
      <c r="U2132" s="785">
        <v>4</v>
      </c>
      <c r="V2132" s="785">
        <v>30000</v>
      </c>
      <c r="W2132" s="1371">
        <v>120000</v>
      </c>
      <c r="X2132" s="785">
        <v>134400</v>
      </c>
      <c r="Y2132" s="723" t="s">
        <v>4270</v>
      </c>
      <c r="Z2132" s="723">
        <v>2016</v>
      </c>
      <c r="AA2132" s="723"/>
      <c r="AB2132" s="756" t="s">
        <v>876</v>
      </c>
      <c r="AC2132" s="756"/>
      <c r="AD2132" s="756"/>
      <c r="AE2132" s="756"/>
      <c r="AF2132" s="756"/>
      <c r="AG2132" s="756" t="s">
        <v>8557</v>
      </c>
      <c r="AH2132" s="756" t="s">
        <v>794</v>
      </c>
      <c r="AI2132" s="756">
        <v>210008978</v>
      </c>
      <c r="AJ2132" s="756" t="s">
        <v>8636</v>
      </c>
      <c r="AK2132" s="803"/>
    </row>
    <row r="2133" spans="1:37" s="192" customFormat="1" ht="100.5" customHeight="1">
      <c r="A2133" s="723" t="s">
        <v>8637</v>
      </c>
      <c r="B2133" s="723" t="s">
        <v>33</v>
      </c>
      <c r="C2133" s="723" t="s">
        <v>8555</v>
      </c>
      <c r="D2133" s="723" t="s">
        <v>4374</v>
      </c>
      <c r="E2133" s="723" t="str">
        <f t="shared" si="98"/>
        <v>Костюм (комплект)</v>
      </c>
      <c r="F2133" s="723" t="s">
        <v>8556</v>
      </c>
      <c r="G2133" s="723" t="str">
        <f t="shared" si="99"/>
        <v>для защиты от пониженных температур, мужской, из хлопчатобумажной ткани, состоит из куртки и брюк тип Б, ГОСТ 29335-92</v>
      </c>
      <c r="H2133" s="723"/>
      <c r="I2133" s="723"/>
      <c r="J2133" s="723" t="s">
        <v>227</v>
      </c>
      <c r="K2133" s="723">
        <v>70</v>
      </c>
      <c r="L2133" s="748">
        <v>711000000</v>
      </c>
      <c r="M2133" s="749" t="s">
        <v>73</v>
      </c>
      <c r="N2133" s="723" t="s">
        <v>2115</v>
      </c>
      <c r="O2133" s="809" t="s">
        <v>4668</v>
      </c>
      <c r="P2133" s="723" t="s">
        <v>229</v>
      </c>
      <c r="Q2133" s="870" t="s">
        <v>230</v>
      </c>
      <c r="R2133" s="723" t="s">
        <v>2856</v>
      </c>
      <c r="S2133" s="723">
        <v>839</v>
      </c>
      <c r="T2133" s="723" t="s">
        <v>997</v>
      </c>
      <c r="U2133" s="785">
        <v>37</v>
      </c>
      <c r="V2133" s="785">
        <v>30000</v>
      </c>
      <c r="W2133" s="1371">
        <v>1110000</v>
      </c>
      <c r="X2133" s="785">
        <v>1243200</v>
      </c>
      <c r="Y2133" s="723" t="s">
        <v>4270</v>
      </c>
      <c r="Z2133" s="723">
        <v>2016</v>
      </c>
      <c r="AA2133" s="723"/>
      <c r="AB2133" s="756" t="s">
        <v>876</v>
      </c>
      <c r="AC2133" s="756"/>
      <c r="AD2133" s="756"/>
      <c r="AE2133" s="756"/>
      <c r="AF2133" s="756"/>
      <c r="AG2133" s="756" t="s">
        <v>8560</v>
      </c>
      <c r="AH2133" s="756" t="s">
        <v>794</v>
      </c>
      <c r="AI2133" s="756">
        <v>210008978</v>
      </c>
      <c r="AJ2133" s="756" t="s">
        <v>8636</v>
      </c>
      <c r="AK2133" s="803"/>
    </row>
    <row r="2134" spans="1:37" s="192" customFormat="1" ht="100.5" customHeight="1">
      <c r="A2134" s="723" t="s">
        <v>8638</v>
      </c>
      <c r="B2134" s="723" t="s">
        <v>33</v>
      </c>
      <c r="C2134" s="723" t="s">
        <v>8555</v>
      </c>
      <c r="D2134" s="723" t="s">
        <v>4374</v>
      </c>
      <c r="E2134" s="723" t="str">
        <f t="shared" si="98"/>
        <v>Костюм (комплект)</v>
      </c>
      <c r="F2134" s="723" t="s">
        <v>8556</v>
      </c>
      <c r="G2134" s="723" t="str">
        <f t="shared" si="99"/>
        <v>для защиты от пониженных температур, мужской, из хлопчатобумажной ткани, состоит из куртки и брюк тип Б, ГОСТ 29335-92</v>
      </c>
      <c r="H2134" s="723"/>
      <c r="I2134" s="723"/>
      <c r="J2134" s="723" t="s">
        <v>227</v>
      </c>
      <c r="K2134" s="723">
        <v>70</v>
      </c>
      <c r="L2134" s="748">
        <v>711000000</v>
      </c>
      <c r="M2134" s="749" t="s">
        <v>73</v>
      </c>
      <c r="N2134" s="723" t="s">
        <v>2115</v>
      </c>
      <c r="O2134" s="723" t="s">
        <v>236</v>
      </c>
      <c r="P2134" s="723" t="s">
        <v>229</v>
      </c>
      <c r="Q2134" s="870" t="s">
        <v>230</v>
      </c>
      <c r="R2134" s="723" t="s">
        <v>2856</v>
      </c>
      <c r="S2134" s="723">
        <v>839</v>
      </c>
      <c r="T2134" s="723" t="s">
        <v>997</v>
      </c>
      <c r="U2134" s="785">
        <v>14</v>
      </c>
      <c r="V2134" s="785">
        <v>30000</v>
      </c>
      <c r="W2134" s="1371">
        <v>420000</v>
      </c>
      <c r="X2134" s="785">
        <v>470400</v>
      </c>
      <c r="Y2134" s="723" t="s">
        <v>4270</v>
      </c>
      <c r="Z2134" s="723">
        <v>2016</v>
      </c>
      <c r="AA2134" s="723"/>
      <c r="AB2134" s="756" t="s">
        <v>876</v>
      </c>
      <c r="AC2134" s="756"/>
      <c r="AD2134" s="756"/>
      <c r="AE2134" s="756"/>
      <c r="AF2134" s="756"/>
      <c r="AG2134" s="756" t="s">
        <v>8562</v>
      </c>
      <c r="AH2134" s="756" t="s">
        <v>794</v>
      </c>
      <c r="AI2134" s="756">
        <v>210008978</v>
      </c>
      <c r="AJ2134" s="756" t="s">
        <v>8636</v>
      </c>
      <c r="AK2134" s="803"/>
    </row>
    <row r="2135" spans="1:37" s="192" customFormat="1" ht="100.5" customHeight="1">
      <c r="A2135" s="723" t="s">
        <v>8639</v>
      </c>
      <c r="B2135" s="723" t="s">
        <v>33</v>
      </c>
      <c r="C2135" s="723" t="s">
        <v>8555</v>
      </c>
      <c r="D2135" s="723" t="s">
        <v>4374</v>
      </c>
      <c r="E2135" s="723" t="str">
        <f t="shared" si="98"/>
        <v>Костюм (комплект)</v>
      </c>
      <c r="F2135" s="723" t="s">
        <v>8556</v>
      </c>
      <c r="G2135" s="723" t="str">
        <f t="shared" si="99"/>
        <v>для защиты от пониженных температур, мужской, из хлопчатобумажной ткани, состоит из куртки и брюк тип Б, ГОСТ 29335-92</v>
      </c>
      <c r="H2135" s="723"/>
      <c r="I2135" s="723"/>
      <c r="J2135" s="723" t="s">
        <v>227</v>
      </c>
      <c r="K2135" s="723">
        <v>70</v>
      </c>
      <c r="L2135" s="748">
        <v>711000000</v>
      </c>
      <c r="M2135" s="749" t="s">
        <v>73</v>
      </c>
      <c r="N2135" s="723" t="s">
        <v>2115</v>
      </c>
      <c r="O2135" s="809" t="s">
        <v>4682</v>
      </c>
      <c r="P2135" s="723" t="s">
        <v>229</v>
      </c>
      <c r="Q2135" s="870" t="s">
        <v>230</v>
      </c>
      <c r="R2135" s="723" t="s">
        <v>2856</v>
      </c>
      <c r="S2135" s="723">
        <v>839</v>
      </c>
      <c r="T2135" s="723" t="s">
        <v>997</v>
      </c>
      <c r="U2135" s="785">
        <v>1</v>
      </c>
      <c r="V2135" s="785">
        <v>30000</v>
      </c>
      <c r="W2135" s="1371">
        <v>30000</v>
      </c>
      <c r="X2135" s="785">
        <v>33600</v>
      </c>
      <c r="Y2135" s="723" t="s">
        <v>4270</v>
      </c>
      <c r="Z2135" s="723">
        <v>2016</v>
      </c>
      <c r="AA2135" s="723"/>
      <c r="AB2135" s="756" t="s">
        <v>876</v>
      </c>
      <c r="AC2135" s="756"/>
      <c r="AD2135" s="756"/>
      <c r="AE2135" s="756"/>
      <c r="AF2135" s="756"/>
      <c r="AG2135" s="756" t="s">
        <v>8633</v>
      </c>
      <c r="AH2135" s="756" t="s">
        <v>794</v>
      </c>
      <c r="AI2135" s="756">
        <v>210008978</v>
      </c>
      <c r="AJ2135" s="756" t="s">
        <v>8636</v>
      </c>
      <c r="AK2135" s="803"/>
    </row>
    <row r="2136" spans="1:37" s="192" customFormat="1" ht="100.5" customHeight="1">
      <c r="A2136" s="723" t="s">
        <v>8640</v>
      </c>
      <c r="B2136" s="723" t="s">
        <v>33</v>
      </c>
      <c r="C2136" s="723" t="s">
        <v>8555</v>
      </c>
      <c r="D2136" s="723" t="s">
        <v>4374</v>
      </c>
      <c r="E2136" s="723" t="str">
        <f t="shared" si="98"/>
        <v>Костюм (комплект)</v>
      </c>
      <c r="F2136" s="723" t="s">
        <v>8556</v>
      </c>
      <c r="G2136" s="723" t="str">
        <f t="shared" si="99"/>
        <v>для защиты от пониженных температур, мужской, из хлопчатобумажной ткани, состоит из куртки и брюк тип Б, ГОСТ 29335-92</v>
      </c>
      <c r="H2136" s="723"/>
      <c r="I2136" s="723"/>
      <c r="J2136" s="723" t="s">
        <v>227</v>
      </c>
      <c r="K2136" s="723">
        <v>70</v>
      </c>
      <c r="L2136" s="748">
        <v>711000000</v>
      </c>
      <c r="M2136" s="749" t="s">
        <v>73</v>
      </c>
      <c r="N2136" s="723" t="s">
        <v>2115</v>
      </c>
      <c r="O2136" s="809" t="s">
        <v>4692</v>
      </c>
      <c r="P2136" s="723" t="s">
        <v>229</v>
      </c>
      <c r="Q2136" s="870" t="s">
        <v>230</v>
      </c>
      <c r="R2136" s="723" t="s">
        <v>2856</v>
      </c>
      <c r="S2136" s="723">
        <v>839</v>
      </c>
      <c r="T2136" s="723" t="s">
        <v>997</v>
      </c>
      <c r="U2136" s="785">
        <v>4</v>
      </c>
      <c r="V2136" s="785">
        <v>30000</v>
      </c>
      <c r="W2136" s="1371">
        <v>120000</v>
      </c>
      <c r="X2136" s="785">
        <v>134400</v>
      </c>
      <c r="Y2136" s="723" t="s">
        <v>4270</v>
      </c>
      <c r="Z2136" s="723">
        <v>2016</v>
      </c>
      <c r="AA2136" s="723"/>
      <c r="AB2136" s="756" t="s">
        <v>876</v>
      </c>
      <c r="AC2136" s="756"/>
      <c r="AD2136" s="756"/>
      <c r="AE2136" s="756"/>
      <c r="AF2136" s="756"/>
      <c r="AG2136" s="756" t="s">
        <v>8574</v>
      </c>
      <c r="AH2136" s="756" t="s">
        <v>794</v>
      </c>
      <c r="AI2136" s="756">
        <v>210008978</v>
      </c>
      <c r="AJ2136" s="756" t="s">
        <v>8636</v>
      </c>
      <c r="AK2136" s="803"/>
    </row>
    <row r="2137" spans="1:37" s="192" customFormat="1" ht="100.5" customHeight="1">
      <c r="A2137" s="723" t="s">
        <v>8641</v>
      </c>
      <c r="B2137" s="723" t="s">
        <v>33</v>
      </c>
      <c r="C2137" s="723" t="s">
        <v>8555</v>
      </c>
      <c r="D2137" s="723" t="s">
        <v>4374</v>
      </c>
      <c r="E2137" s="723" t="str">
        <f t="shared" si="98"/>
        <v>Костюм (комплект)</v>
      </c>
      <c r="F2137" s="723" t="s">
        <v>8556</v>
      </c>
      <c r="G2137" s="723" t="str">
        <f t="shared" si="99"/>
        <v>для защиты от пониженных температур, мужской, из хлопчатобумажной ткани, состоит из куртки и брюк тип Б, ГОСТ 29335-92</v>
      </c>
      <c r="H2137" s="723"/>
      <c r="I2137" s="723"/>
      <c r="J2137" s="723" t="s">
        <v>227</v>
      </c>
      <c r="K2137" s="723">
        <v>70</v>
      </c>
      <c r="L2137" s="748">
        <v>711000000</v>
      </c>
      <c r="M2137" s="749" t="s">
        <v>73</v>
      </c>
      <c r="N2137" s="723" t="s">
        <v>2115</v>
      </c>
      <c r="O2137" s="809" t="s">
        <v>4668</v>
      </c>
      <c r="P2137" s="723" t="s">
        <v>229</v>
      </c>
      <c r="Q2137" s="870" t="s">
        <v>230</v>
      </c>
      <c r="R2137" s="723" t="s">
        <v>2856</v>
      </c>
      <c r="S2137" s="723">
        <v>839</v>
      </c>
      <c r="T2137" s="723" t="s">
        <v>997</v>
      </c>
      <c r="U2137" s="785">
        <v>3</v>
      </c>
      <c r="V2137" s="785">
        <v>30000</v>
      </c>
      <c r="W2137" s="1371">
        <v>90000</v>
      </c>
      <c r="X2137" s="785">
        <v>100800</v>
      </c>
      <c r="Y2137" s="723" t="s">
        <v>4270</v>
      </c>
      <c r="Z2137" s="723">
        <v>2016</v>
      </c>
      <c r="AA2137" s="723"/>
      <c r="AB2137" s="756" t="s">
        <v>876</v>
      </c>
      <c r="AC2137" s="756"/>
      <c r="AD2137" s="756"/>
      <c r="AE2137" s="756"/>
      <c r="AF2137" s="756"/>
      <c r="AG2137" s="756" t="s">
        <v>8560</v>
      </c>
      <c r="AH2137" s="756" t="s">
        <v>794</v>
      </c>
      <c r="AI2137" s="756">
        <v>210008979</v>
      </c>
      <c r="AJ2137" s="756" t="s">
        <v>8642</v>
      </c>
      <c r="AK2137" s="803"/>
    </row>
    <row r="2138" spans="1:37" s="192" customFormat="1" ht="100.5" customHeight="1">
      <c r="A2138" s="723" t="s">
        <v>8643</v>
      </c>
      <c r="B2138" s="723" t="s">
        <v>33</v>
      </c>
      <c r="C2138" s="723" t="s">
        <v>8555</v>
      </c>
      <c r="D2138" s="723" t="s">
        <v>4374</v>
      </c>
      <c r="E2138" s="723" t="str">
        <f t="shared" si="98"/>
        <v>Костюм (комплект)</v>
      </c>
      <c r="F2138" s="723" t="s">
        <v>8556</v>
      </c>
      <c r="G2138" s="723" t="str">
        <f t="shared" si="99"/>
        <v>для защиты от пониженных температур, мужской, из хлопчатобумажной ткани, состоит из куртки и брюк тип Б, ГОСТ 29335-92</v>
      </c>
      <c r="H2138" s="723"/>
      <c r="I2138" s="723"/>
      <c r="J2138" s="723" t="s">
        <v>227</v>
      </c>
      <c r="K2138" s="723">
        <v>70</v>
      </c>
      <c r="L2138" s="748">
        <v>711000000</v>
      </c>
      <c r="M2138" s="749" t="s">
        <v>73</v>
      </c>
      <c r="N2138" s="723" t="s">
        <v>2115</v>
      </c>
      <c r="O2138" s="809" t="s">
        <v>4671</v>
      </c>
      <c r="P2138" s="723" t="s">
        <v>229</v>
      </c>
      <c r="Q2138" s="870" t="s">
        <v>230</v>
      </c>
      <c r="R2138" s="723" t="s">
        <v>2856</v>
      </c>
      <c r="S2138" s="723">
        <v>839</v>
      </c>
      <c r="T2138" s="723" t="s">
        <v>997</v>
      </c>
      <c r="U2138" s="785">
        <v>6</v>
      </c>
      <c r="V2138" s="785">
        <v>30000</v>
      </c>
      <c r="W2138" s="1371">
        <v>180000</v>
      </c>
      <c r="X2138" s="785">
        <v>201600</v>
      </c>
      <c r="Y2138" s="723" t="s">
        <v>4270</v>
      </c>
      <c r="Z2138" s="723">
        <v>2016</v>
      </c>
      <c r="AA2138" s="723"/>
      <c r="AB2138" s="756" t="s">
        <v>876</v>
      </c>
      <c r="AC2138" s="756"/>
      <c r="AD2138" s="756"/>
      <c r="AE2138" s="756"/>
      <c r="AF2138" s="756"/>
      <c r="AG2138" s="756" t="s">
        <v>8567</v>
      </c>
      <c r="AH2138" s="756" t="s">
        <v>794</v>
      </c>
      <c r="AI2138" s="756">
        <v>210008979</v>
      </c>
      <c r="AJ2138" s="756" t="s">
        <v>8642</v>
      </c>
      <c r="AK2138" s="803"/>
    </row>
    <row r="2139" spans="1:37" s="192" customFormat="1" ht="100.5" customHeight="1">
      <c r="A2139" s="723" t="s">
        <v>8644</v>
      </c>
      <c r="B2139" s="723" t="s">
        <v>33</v>
      </c>
      <c r="C2139" s="723" t="s">
        <v>8555</v>
      </c>
      <c r="D2139" s="723" t="s">
        <v>4374</v>
      </c>
      <c r="E2139" s="723" t="str">
        <f t="shared" si="98"/>
        <v>Костюм (комплект)</v>
      </c>
      <c r="F2139" s="723" t="s">
        <v>8556</v>
      </c>
      <c r="G2139" s="723" t="str">
        <f t="shared" si="99"/>
        <v>для защиты от пониженных температур, мужской, из хлопчатобумажной ткани, состоит из куртки и брюк тип Б, ГОСТ 29335-92</v>
      </c>
      <c r="H2139" s="723"/>
      <c r="I2139" s="723"/>
      <c r="J2139" s="723" t="s">
        <v>227</v>
      </c>
      <c r="K2139" s="723">
        <v>70</v>
      </c>
      <c r="L2139" s="748">
        <v>711000000</v>
      </c>
      <c r="M2139" s="749" t="s">
        <v>73</v>
      </c>
      <c r="N2139" s="723" t="s">
        <v>2115</v>
      </c>
      <c r="O2139" s="809" t="s">
        <v>4668</v>
      </c>
      <c r="P2139" s="723" t="s">
        <v>229</v>
      </c>
      <c r="Q2139" s="870" t="s">
        <v>230</v>
      </c>
      <c r="R2139" s="723" t="s">
        <v>2856</v>
      </c>
      <c r="S2139" s="723">
        <v>839</v>
      </c>
      <c r="T2139" s="723" t="s">
        <v>997</v>
      </c>
      <c r="U2139" s="785">
        <v>3</v>
      </c>
      <c r="V2139" s="785">
        <v>30000</v>
      </c>
      <c r="W2139" s="1371">
        <v>90000</v>
      </c>
      <c r="X2139" s="785">
        <v>100800</v>
      </c>
      <c r="Y2139" s="723" t="s">
        <v>4270</v>
      </c>
      <c r="Z2139" s="723">
        <v>2016</v>
      </c>
      <c r="AA2139" s="723"/>
      <c r="AB2139" s="756" t="s">
        <v>876</v>
      </c>
      <c r="AC2139" s="756"/>
      <c r="AD2139" s="756"/>
      <c r="AE2139" s="756"/>
      <c r="AF2139" s="756"/>
      <c r="AG2139" s="756" t="s">
        <v>8560</v>
      </c>
      <c r="AH2139" s="756" t="s">
        <v>794</v>
      </c>
      <c r="AI2139" s="756">
        <v>210008981</v>
      </c>
      <c r="AJ2139" s="756" t="s">
        <v>8645</v>
      </c>
      <c r="AK2139" s="803"/>
    </row>
    <row r="2140" spans="1:37" s="192" customFormat="1" ht="100.5" customHeight="1">
      <c r="A2140" s="723" t="s">
        <v>8646</v>
      </c>
      <c r="B2140" s="723" t="s">
        <v>33</v>
      </c>
      <c r="C2140" s="723" t="s">
        <v>8555</v>
      </c>
      <c r="D2140" s="723" t="s">
        <v>4374</v>
      </c>
      <c r="E2140" s="723" t="str">
        <f t="shared" si="98"/>
        <v>Костюм (комплект)</v>
      </c>
      <c r="F2140" s="723" t="s">
        <v>8556</v>
      </c>
      <c r="G2140" s="723" t="str">
        <f t="shared" si="99"/>
        <v>для защиты от пониженных температур, мужской, из хлопчатобумажной ткани, состоит из куртки и брюк тип Б, ГОСТ 29335-92</v>
      </c>
      <c r="H2140" s="723"/>
      <c r="I2140" s="723"/>
      <c r="J2140" s="723" t="s">
        <v>227</v>
      </c>
      <c r="K2140" s="723">
        <v>70</v>
      </c>
      <c r="L2140" s="748">
        <v>711000000</v>
      </c>
      <c r="M2140" s="749" t="s">
        <v>73</v>
      </c>
      <c r="N2140" s="723" t="s">
        <v>2115</v>
      </c>
      <c r="O2140" s="723" t="s">
        <v>802</v>
      </c>
      <c r="P2140" s="723" t="s">
        <v>229</v>
      </c>
      <c r="Q2140" s="870" t="s">
        <v>230</v>
      </c>
      <c r="R2140" s="723" t="s">
        <v>2856</v>
      </c>
      <c r="S2140" s="723">
        <v>839</v>
      </c>
      <c r="T2140" s="723" t="s">
        <v>997</v>
      </c>
      <c r="U2140" s="785">
        <v>12</v>
      </c>
      <c r="V2140" s="785">
        <v>30000</v>
      </c>
      <c r="W2140" s="1371">
        <v>360000</v>
      </c>
      <c r="X2140" s="785">
        <v>403200</v>
      </c>
      <c r="Y2140" s="723" t="s">
        <v>4270</v>
      </c>
      <c r="Z2140" s="723">
        <v>2016</v>
      </c>
      <c r="AA2140" s="723"/>
      <c r="AB2140" s="756" t="s">
        <v>876</v>
      </c>
      <c r="AC2140" s="756"/>
      <c r="AD2140" s="756"/>
      <c r="AE2140" s="756"/>
      <c r="AF2140" s="756"/>
      <c r="AG2140" s="756" t="s">
        <v>8557</v>
      </c>
      <c r="AH2140" s="756" t="s">
        <v>794</v>
      </c>
      <c r="AI2140" s="756">
        <v>210008982</v>
      </c>
      <c r="AJ2140" s="756" t="s">
        <v>8647</v>
      </c>
      <c r="AK2140" s="803"/>
    </row>
    <row r="2141" spans="1:37" s="192" customFormat="1" ht="100.5" customHeight="1">
      <c r="A2141" s="723" t="s">
        <v>8648</v>
      </c>
      <c r="B2141" s="723" t="s">
        <v>33</v>
      </c>
      <c r="C2141" s="723" t="s">
        <v>8555</v>
      </c>
      <c r="D2141" s="723" t="s">
        <v>4374</v>
      </c>
      <c r="E2141" s="723" t="str">
        <f t="shared" si="98"/>
        <v>Костюм (комплект)</v>
      </c>
      <c r="F2141" s="723" t="s">
        <v>8556</v>
      </c>
      <c r="G2141" s="723" t="str">
        <f t="shared" si="99"/>
        <v>для защиты от пониженных температур, мужской, из хлопчатобумажной ткани, состоит из куртки и брюк тип Б, ГОСТ 29335-92</v>
      </c>
      <c r="H2141" s="723"/>
      <c r="I2141" s="723"/>
      <c r="J2141" s="723" t="s">
        <v>227</v>
      </c>
      <c r="K2141" s="723">
        <v>70</v>
      </c>
      <c r="L2141" s="748">
        <v>711000000</v>
      </c>
      <c r="M2141" s="749" t="s">
        <v>73</v>
      </c>
      <c r="N2141" s="723" t="s">
        <v>2115</v>
      </c>
      <c r="O2141" s="809" t="s">
        <v>4668</v>
      </c>
      <c r="P2141" s="723" t="s">
        <v>229</v>
      </c>
      <c r="Q2141" s="870" t="s">
        <v>230</v>
      </c>
      <c r="R2141" s="723" t="s">
        <v>2856</v>
      </c>
      <c r="S2141" s="723">
        <v>839</v>
      </c>
      <c r="T2141" s="723" t="s">
        <v>997</v>
      </c>
      <c r="U2141" s="785">
        <v>9</v>
      </c>
      <c r="V2141" s="785">
        <v>30000</v>
      </c>
      <c r="W2141" s="1371">
        <v>270000</v>
      </c>
      <c r="X2141" s="785">
        <v>302400</v>
      </c>
      <c r="Y2141" s="723" t="s">
        <v>4270</v>
      </c>
      <c r="Z2141" s="723">
        <v>2016</v>
      </c>
      <c r="AA2141" s="723"/>
      <c r="AB2141" s="756" t="s">
        <v>876</v>
      </c>
      <c r="AC2141" s="756"/>
      <c r="AD2141" s="756"/>
      <c r="AE2141" s="756"/>
      <c r="AF2141" s="756"/>
      <c r="AG2141" s="756" t="s">
        <v>8560</v>
      </c>
      <c r="AH2141" s="756" t="s">
        <v>794</v>
      </c>
      <c r="AI2141" s="756">
        <v>210008982</v>
      </c>
      <c r="AJ2141" s="756" t="s">
        <v>8647</v>
      </c>
      <c r="AK2141" s="803"/>
    </row>
    <row r="2142" spans="1:37" s="192" customFormat="1" ht="100.5" customHeight="1">
      <c r="A2142" s="723" t="s">
        <v>8649</v>
      </c>
      <c r="B2142" s="723" t="s">
        <v>33</v>
      </c>
      <c r="C2142" s="723" t="s">
        <v>8555</v>
      </c>
      <c r="D2142" s="723" t="s">
        <v>4374</v>
      </c>
      <c r="E2142" s="723" t="str">
        <f t="shared" si="98"/>
        <v>Костюм (комплект)</v>
      </c>
      <c r="F2142" s="723" t="s">
        <v>8556</v>
      </c>
      <c r="G2142" s="723" t="str">
        <f t="shared" si="99"/>
        <v>для защиты от пониженных температур, мужской, из хлопчатобумажной ткани, состоит из куртки и брюк тип Б, ГОСТ 29335-92</v>
      </c>
      <c r="H2142" s="723"/>
      <c r="I2142" s="723"/>
      <c r="J2142" s="723" t="s">
        <v>227</v>
      </c>
      <c r="K2142" s="723">
        <v>70</v>
      </c>
      <c r="L2142" s="748">
        <v>711000000</v>
      </c>
      <c r="M2142" s="749" t="s">
        <v>73</v>
      </c>
      <c r="N2142" s="723" t="s">
        <v>2115</v>
      </c>
      <c r="O2142" s="809" t="s">
        <v>4671</v>
      </c>
      <c r="P2142" s="723" t="s">
        <v>229</v>
      </c>
      <c r="Q2142" s="870" t="s">
        <v>230</v>
      </c>
      <c r="R2142" s="723" t="s">
        <v>2856</v>
      </c>
      <c r="S2142" s="723">
        <v>839</v>
      </c>
      <c r="T2142" s="723" t="s">
        <v>997</v>
      </c>
      <c r="U2142" s="785">
        <v>50</v>
      </c>
      <c r="V2142" s="785">
        <v>28750</v>
      </c>
      <c r="W2142" s="1371">
        <v>1437500</v>
      </c>
      <c r="X2142" s="785">
        <v>1610000</v>
      </c>
      <c r="Y2142" s="723" t="s">
        <v>4270</v>
      </c>
      <c r="Z2142" s="723">
        <v>2016</v>
      </c>
      <c r="AA2142" s="723"/>
      <c r="AB2142" s="756" t="s">
        <v>876</v>
      </c>
      <c r="AC2142" s="756"/>
      <c r="AD2142" s="756"/>
      <c r="AE2142" s="756"/>
      <c r="AF2142" s="756"/>
      <c r="AG2142" s="756" t="s">
        <v>8567</v>
      </c>
      <c r="AH2142" s="756" t="s">
        <v>794</v>
      </c>
      <c r="AI2142" s="756">
        <v>210008982</v>
      </c>
      <c r="AJ2142" s="756" t="s">
        <v>8647</v>
      </c>
      <c r="AK2142" s="803"/>
    </row>
    <row r="2143" spans="1:37" s="192" customFormat="1" ht="100.5" customHeight="1">
      <c r="A2143" s="723" t="s">
        <v>8650</v>
      </c>
      <c r="B2143" s="723" t="s">
        <v>33</v>
      </c>
      <c r="C2143" s="723" t="s">
        <v>8555</v>
      </c>
      <c r="D2143" s="723" t="s">
        <v>4374</v>
      </c>
      <c r="E2143" s="723" t="str">
        <f t="shared" si="98"/>
        <v>Костюм (комплект)</v>
      </c>
      <c r="F2143" s="723" t="s">
        <v>8556</v>
      </c>
      <c r="G2143" s="723" t="str">
        <f t="shared" si="99"/>
        <v>для защиты от пониженных температур, мужской, из хлопчатобумажной ткани, состоит из куртки и брюк тип Б, ГОСТ 29335-92</v>
      </c>
      <c r="H2143" s="723"/>
      <c r="I2143" s="723"/>
      <c r="J2143" s="723" t="s">
        <v>227</v>
      </c>
      <c r="K2143" s="723">
        <v>70</v>
      </c>
      <c r="L2143" s="748">
        <v>711000000</v>
      </c>
      <c r="M2143" s="749" t="s">
        <v>73</v>
      </c>
      <c r="N2143" s="723" t="s">
        <v>2115</v>
      </c>
      <c r="O2143" s="809" t="s">
        <v>4674</v>
      </c>
      <c r="P2143" s="723" t="s">
        <v>229</v>
      </c>
      <c r="Q2143" s="870" t="s">
        <v>230</v>
      </c>
      <c r="R2143" s="723" t="s">
        <v>2856</v>
      </c>
      <c r="S2143" s="723">
        <v>839</v>
      </c>
      <c r="T2143" s="723" t="s">
        <v>997</v>
      </c>
      <c r="U2143" s="785">
        <v>32</v>
      </c>
      <c r="V2143" s="785">
        <v>30000</v>
      </c>
      <c r="W2143" s="1371">
        <v>960000</v>
      </c>
      <c r="X2143" s="785">
        <v>1075200</v>
      </c>
      <c r="Y2143" s="723" t="s">
        <v>4270</v>
      </c>
      <c r="Z2143" s="723">
        <v>2016</v>
      </c>
      <c r="AA2143" s="723"/>
      <c r="AB2143" s="756" t="s">
        <v>876</v>
      </c>
      <c r="AC2143" s="756"/>
      <c r="AD2143" s="756"/>
      <c r="AE2143" s="756"/>
      <c r="AF2143" s="756"/>
      <c r="AG2143" s="756" t="s">
        <v>8596</v>
      </c>
      <c r="AH2143" s="756" t="s">
        <v>794</v>
      </c>
      <c r="AI2143" s="756">
        <v>210008982</v>
      </c>
      <c r="AJ2143" s="756" t="s">
        <v>8647</v>
      </c>
      <c r="AK2143" s="803"/>
    </row>
    <row r="2144" spans="1:37" s="192" customFormat="1" ht="100.5" customHeight="1">
      <c r="A2144" s="723" t="s">
        <v>8651</v>
      </c>
      <c r="B2144" s="723" t="s">
        <v>33</v>
      </c>
      <c r="C2144" s="723" t="s">
        <v>8555</v>
      </c>
      <c r="D2144" s="723" t="s">
        <v>4374</v>
      </c>
      <c r="E2144" s="723" t="str">
        <f t="shared" si="98"/>
        <v>Костюм (комплект)</v>
      </c>
      <c r="F2144" s="723" t="s">
        <v>8556</v>
      </c>
      <c r="G2144" s="723" t="str">
        <f t="shared" si="99"/>
        <v>для защиты от пониженных температур, мужской, из хлопчатобумажной ткани, состоит из куртки и брюк тип Б, ГОСТ 29335-92</v>
      </c>
      <c r="H2144" s="723"/>
      <c r="I2144" s="723"/>
      <c r="J2144" s="723" t="s">
        <v>227</v>
      </c>
      <c r="K2144" s="723">
        <v>70</v>
      </c>
      <c r="L2144" s="748">
        <v>711000000</v>
      </c>
      <c r="M2144" s="749" t="s">
        <v>73</v>
      </c>
      <c r="N2144" s="723" t="s">
        <v>2115</v>
      </c>
      <c r="O2144" s="723" t="s">
        <v>4706</v>
      </c>
      <c r="P2144" s="723" t="s">
        <v>229</v>
      </c>
      <c r="Q2144" s="870" t="s">
        <v>230</v>
      </c>
      <c r="R2144" s="723" t="s">
        <v>2856</v>
      </c>
      <c r="S2144" s="723">
        <v>839</v>
      </c>
      <c r="T2144" s="723" t="s">
        <v>997</v>
      </c>
      <c r="U2144" s="785">
        <v>5</v>
      </c>
      <c r="V2144" s="785">
        <v>30000</v>
      </c>
      <c r="W2144" s="1371">
        <v>150000</v>
      </c>
      <c r="X2144" s="785">
        <v>168000</v>
      </c>
      <c r="Y2144" s="723" t="s">
        <v>4270</v>
      </c>
      <c r="Z2144" s="723">
        <v>2016</v>
      </c>
      <c r="AA2144" s="723"/>
      <c r="AB2144" s="756" t="s">
        <v>876</v>
      </c>
      <c r="AC2144" s="756"/>
      <c r="AD2144" s="756"/>
      <c r="AE2144" s="756"/>
      <c r="AF2144" s="756"/>
      <c r="AG2144" s="756" t="s">
        <v>8569</v>
      </c>
      <c r="AH2144" s="756" t="s">
        <v>794</v>
      </c>
      <c r="AI2144" s="756">
        <v>210008982</v>
      </c>
      <c r="AJ2144" s="756" t="s">
        <v>8647</v>
      </c>
      <c r="AK2144" s="803"/>
    </row>
    <row r="2145" spans="1:37" s="192" customFormat="1" ht="100.5" customHeight="1">
      <c r="A2145" s="723" t="s">
        <v>8652</v>
      </c>
      <c r="B2145" s="723" t="s">
        <v>33</v>
      </c>
      <c r="C2145" s="723" t="s">
        <v>8555</v>
      </c>
      <c r="D2145" s="723" t="s">
        <v>4374</v>
      </c>
      <c r="E2145" s="723" t="str">
        <f t="shared" ref="E2145:E2208" si="100">D2145</f>
        <v>Костюм (комплект)</v>
      </c>
      <c r="F2145" s="723" t="s">
        <v>8556</v>
      </c>
      <c r="G2145" s="723" t="str">
        <f t="shared" ref="G2145:G2208" si="101">F2145</f>
        <v>для защиты от пониженных температур, мужской, из хлопчатобумажной ткани, состоит из куртки и брюк тип Б, ГОСТ 29335-92</v>
      </c>
      <c r="H2145" s="723"/>
      <c r="I2145" s="723"/>
      <c r="J2145" s="723" t="s">
        <v>227</v>
      </c>
      <c r="K2145" s="723">
        <v>70</v>
      </c>
      <c r="L2145" s="748">
        <v>711000000</v>
      </c>
      <c r="M2145" s="749" t="s">
        <v>73</v>
      </c>
      <c r="N2145" s="723" t="s">
        <v>2115</v>
      </c>
      <c r="O2145" s="809" t="s">
        <v>4677</v>
      </c>
      <c r="P2145" s="723" t="s">
        <v>229</v>
      </c>
      <c r="Q2145" s="870" t="s">
        <v>230</v>
      </c>
      <c r="R2145" s="723" t="s">
        <v>2856</v>
      </c>
      <c r="S2145" s="723">
        <v>839</v>
      </c>
      <c r="T2145" s="723" t="s">
        <v>997</v>
      </c>
      <c r="U2145" s="785">
        <v>8</v>
      </c>
      <c r="V2145" s="785">
        <v>30000</v>
      </c>
      <c r="W2145" s="1371">
        <v>240000</v>
      </c>
      <c r="X2145" s="785">
        <v>268800</v>
      </c>
      <c r="Y2145" s="723" t="s">
        <v>4270</v>
      </c>
      <c r="Z2145" s="723">
        <v>2016</v>
      </c>
      <c r="AA2145" s="723"/>
      <c r="AB2145" s="756" t="s">
        <v>876</v>
      </c>
      <c r="AC2145" s="756"/>
      <c r="AD2145" s="756"/>
      <c r="AE2145" s="756"/>
      <c r="AF2145" s="756"/>
      <c r="AG2145" s="756" t="s">
        <v>8571</v>
      </c>
      <c r="AH2145" s="756" t="s">
        <v>794</v>
      </c>
      <c r="AI2145" s="756">
        <v>210008982</v>
      </c>
      <c r="AJ2145" s="756" t="s">
        <v>8647</v>
      </c>
      <c r="AK2145" s="803"/>
    </row>
    <row r="2146" spans="1:37" s="192" customFormat="1" ht="100.5" customHeight="1">
      <c r="A2146" s="723" t="s">
        <v>8653</v>
      </c>
      <c r="B2146" s="723" t="s">
        <v>33</v>
      </c>
      <c r="C2146" s="723" t="s">
        <v>8555</v>
      </c>
      <c r="D2146" s="723" t="s">
        <v>4374</v>
      </c>
      <c r="E2146" s="723" t="str">
        <f t="shared" si="100"/>
        <v>Костюм (комплект)</v>
      </c>
      <c r="F2146" s="723" t="s">
        <v>8556</v>
      </c>
      <c r="G2146" s="723" t="str">
        <f t="shared" si="101"/>
        <v>для защиты от пониженных температур, мужской, из хлопчатобумажной ткани, состоит из куртки и брюк тип Б, ГОСТ 29335-92</v>
      </c>
      <c r="H2146" s="723"/>
      <c r="I2146" s="723"/>
      <c r="J2146" s="723" t="s">
        <v>227</v>
      </c>
      <c r="K2146" s="723">
        <v>70</v>
      </c>
      <c r="L2146" s="748">
        <v>711000000</v>
      </c>
      <c r="M2146" s="749" t="s">
        <v>73</v>
      </c>
      <c r="N2146" s="723" t="s">
        <v>2115</v>
      </c>
      <c r="O2146" s="723" t="s">
        <v>236</v>
      </c>
      <c r="P2146" s="723" t="s">
        <v>229</v>
      </c>
      <c r="Q2146" s="870" t="s">
        <v>230</v>
      </c>
      <c r="R2146" s="723" t="s">
        <v>2856</v>
      </c>
      <c r="S2146" s="723">
        <v>839</v>
      </c>
      <c r="T2146" s="723" t="s">
        <v>997</v>
      </c>
      <c r="U2146" s="785">
        <v>19</v>
      </c>
      <c r="V2146" s="785">
        <v>30000</v>
      </c>
      <c r="W2146" s="1371">
        <v>570000</v>
      </c>
      <c r="X2146" s="785">
        <v>638400</v>
      </c>
      <c r="Y2146" s="723" t="s">
        <v>4270</v>
      </c>
      <c r="Z2146" s="723">
        <v>2016</v>
      </c>
      <c r="AA2146" s="723"/>
      <c r="AB2146" s="756" t="s">
        <v>876</v>
      </c>
      <c r="AC2146" s="756"/>
      <c r="AD2146" s="756"/>
      <c r="AE2146" s="756"/>
      <c r="AF2146" s="756"/>
      <c r="AG2146" s="756" t="s">
        <v>8562</v>
      </c>
      <c r="AH2146" s="756" t="s">
        <v>794</v>
      </c>
      <c r="AI2146" s="756">
        <v>210008982</v>
      </c>
      <c r="AJ2146" s="756" t="s">
        <v>8647</v>
      </c>
      <c r="AK2146" s="803"/>
    </row>
    <row r="2147" spans="1:37" s="192" customFormat="1" ht="100.5" customHeight="1">
      <c r="A2147" s="723" t="s">
        <v>8654</v>
      </c>
      <c r="B2147" s="723" t="s">
        <v>33</v>
      </c>
      <c r="C2147" s="723" t="s">
        <v>8555</v>
      </c>
      <c r="D2147" s="723" t="s">
        <v>4374</v>
      </c>
      <c r="E2147" s="723" t="str">
        <f t="shared" si="100"/>
        <v>Костюм (комплект)</v>
      </c>
      <c r="F2147" s="723" t="s">
        <v>8556</v>
      </c>
      <c r="G2147" s="723" t="str">
        <f t="shared" si="101"/>
        <v>для защиты от пониженных температур, мужской, из хлопчатобумажной ткани, состоит из куртки и брюк тип Б, ГОСТ 29335-92</v>
      </c>
      <c r="H2147" s="723"/>
      <c r="I2147" s="723"/>
      <c r="J2147" s="723" t="s">
        <v>227</v>
      </c>
      <c r="K2147" s="723">
        <v>70</v>
      </c>
      <c r="L2147" s="748">
        <v>711000000</v>
      </c>
      <c r="M2147" s="749" t="s">
        <v>73</v>
      </c>
      <c r="N2147" s="723" t="s">
        <v>2115</v>
      </c>
      <c r="O2147" s="809" t="s">
        <v>4682</v>
      </c>
      <c r="P2147" s="723" t="s">
        <v>229</v>
      </c>
      <c r="Q2147" s="870" t="s">
        <v>230</v>
      </c>
      <c r="R2147" s="723" t="s">
        <v>2856</v>
      </c>
      <c r="S2147" s="723">
        <v>839</v>
      </c>
      <c r="T2147" s="723" t="s">
        <v>997</v>
      </c>
      <c r="U2147" s="785">
        <v>15</v>
      </c>
      <c r="V2147" s="785">
        <v>30000</v>
      </c>
      <c r="W2147" s="1371">
        <v>450000</v>
      </c>
      <c r="X2147" s="785">
        <v>504000</v>
      </c>
      <c r="Y2147" s="723" t="s">
        <v>4270</v>
      </c>
      <c r="Z2147" s="723">
        <v>2016</v>
      </c>
      <c r="AA2147" s="723"/>
      <c r="AB2147" s="756" t="s">
        <v>876</v>
      </c>
      <c r="AC2147" s="756"/>
      <c r="AD2147" s="756"/>
      <c r="AE2147" s="756"/>
      <c r="AF2147" s="756"/>
      <c r="AG2147" s="756" t="s">
        <v>8590</v>
      </c>
      <c r="AH2147" s="756" t="s">
        <v>794</v>
      </c>
      <c r="AI2147" s="756">
        <v>210008982</v>
      </c>
      <c r="AJ2147" s="756" t="s">
        <v>8647</v>
      </c>
      <c r="AK2147" s="803"/>
    </row>
    <row r="2148" spans="1:37" s="192" customFormat="1" ht="100.5" customHeight="1">
      <c r="A2148" s="723" t="s">
        <v>8655</v>
      </c>
      <c r="B2148" s="723" t="s">
        <v>33</v>
      </c>
      <c r="C2148" s="723" t="s">
        <v>8555</v>
      </c>
      <c r="D2148" s="723" t="s">
        <v>4374</v>
      </c>
      <c r="E2148" s="723" t="str">
        <f t="shared" si="100"/>
        <v>Костюм (комплект)</v>
      </c>
      <c r="F2148" s="723" t="s">
        <v>8556</v>
      </c>
      <c r="G2148" s="723" t="str">
        <f t="shared" si="101"/>
        <v>для защиты от пониженных температур, мужской, из хлопчатобумажной ткани, состоит из куртки и брюк тип Б, ГОСТ 29335-92</v>
      </c>
      <c r="H2148" s="723"/>
      <c r="I2148" s="723"/>
      <c r="J2148" s="723" t="s">
        <v>227</v>
      </c>
      <c r="K2148" s="723">
        <v>70</v>
      </c>
      <c r="L2148" s="748">
        <v>711000000</v>
      </c>
      <c r="M2148" s="749" t="s">
        <v>73</v>
      </c>
      <c r="N2148" s="723" t="s">
        <v>2115</v>
      </c>
      <c r="O2148" s="723" t="s">
        <v>4432</v>
      </c>
      <c r="P2148" s="723" t="s">
        <v>229</v>
      </c>
      <c r="Q2148" s="870" t="s">
        <v>230</v>
      </c>
      <c r="R2148" s="723" t="s">
        <v>2856</v>
      </c>
      <c r="S2148" s="723">
        <v>839</v>
      </c>
      <c r="T2148" s="723" t="s">
        <v>997</v>
      </c>
      <c r="U2148" s="785">
        <v>19</v>
      </c>
      <c r="V2148" s="785">
        <v>30000</v>
      </c>
      <c r="W2148" s="1371">
        <v>570000</v>
      </c>
      <c r="X2148" s="785">
        <v>638400</v>
      </c>
      <c r="Y2148" s="723" t="s">
        <v>4270</v>
      </c>
      <c r="Z2148" s="723">
        <v>2016</v>
      </c>
      <c r="AA2148" s="723"/>
      <c r="AB2148" s="756" t="s">
        <v>876</v>
      </c>
      <c r="AC2148" s="756"/>
      <c r="AD2148" s="756"/>
      <c r="AE2148" s="756"/>
      <c r="AF2148" s="756"/>
      <c r="AG2148" s="756" t="s">
        <v>8603</v>
      </c>
      <c r="AH2148" s="756" t="s">
        <v>794</v>
      </c>
      <c r="AI2148" s="756">
        <v>210008982</v>
      </c>
      <c r="AJ2148" s="756" t="s">
        <v>8647</v>
      </c>
      <c r="AK2148" s="803"/>
    </row>
    <row r="2149" spans="1:37" s="192" customFormat="1" ht="100.5" customHeight="1">
      <c r="A2149" s="723" t="s">
        <v>8656</v>
      </c>
      <c r="B2149" s="723" t="s">
        <v>33</v>
      </c>
      <c r="C2149" s="723" t="s">
        <v>8555</v>
      </c>
      <c r="D2149" s="723" t="s">
        <v>4374</v>
      </c>
      <c r="E2149" s="723" t="str">
        <f t="shared" si="100"/>
        <v>Костюм (комплект)</v>
      </c>
      <c r="F2149" s="723" t="s">
        <v>8556</v>
      </c>
      <c r="G2149" s="723" t="str">
        <f t="shared" si="101"/>
        <v>для защиты от пониженных температур, мужской, из хлопчатобумажной ткани, состоит из куртки и брюк тип Б, ГОСТ 29335-92</v>
      </c>
      <c r="H2149" s="723"/>
      <c r="I2149" s="723"/>
      <c r="J2149" s="723" t="s">
        <v>227</v>
      </c>
      <c r="K2149" s="723">
        <v>70</v>
      </c>
      <c r="L2149" s="748">
        <v>711000000</v>
      </c>
      <c r="M2149" s="749" t="s">
        <v>73</v>
      </c>
      <c r="N2149" s="723" t="s">
        <v>2115</v>
      </c>
      <c r="O2149" s="723" t="s">
        <v>4432</v>
      </c>
      <c r="P2149" s="723" t="s">
        <v>229</v>
      </c>
      <c r="Q2149" s="870" t="s">
        <v>230</v>
      </c>
      <c r="R2149" s="723" t="s">
        <v>2856</v>
      </c>
      <c r="S2149" s="723">
        <v>839</v>
      </c>
      <c r="T2149" s="723" t="s">
        <v>997</v>
      </c>
      <c r="U2149" s="785">
        <v>1</v>
      </c>
      <c r="V2149" s="785">
        <v>30000</v>
      </c>
      <c r="W2149" s="1371">
        <v>30000</v>
      </c>
      <c r="X2149" s="785">
        <v>33600</v>
      </c>
      <c r="Y2149" s="723" t="s">
        <v>4270</v>
      </c>
      <c r="Z2149" s="723">
        <v>2016</v>
      </c>
      <c r="AA2149" s="723"/>
      <c r="AB2149" s="756" t="s">
        <v>876</v>
      </c>
      <c r="AC2149" s="756"/>
      <c r="AD2149" s="756"/>
      <c r="AE2149" s="756"/>
      <c r="AF2149" s="756"/>
      <c r="AG2149" s="756" t="s">
        <v>8605</v>
      </c>
      <c r="AH2149" s="756" t="s">
        <v>794</v>
      </c>
      <c r="AI2149" s="756">
        <v>210008982</v>
      </c>
      <c r="AJ2149" s="756" t="s">
        <v>8647</v>
      </c>
      <c r="AK2149" s="803"/>
    </row>
    <row r="2150" spans="1:37" s="192" customFormat="1" ht="100.5" customHeight="1">
      <c r="A2150" s="723" t="s">
        <v>8657</v>
      </c>
      <c r="B2150" s="723" t="s">
        <v>33</v>
      </c>
      <c r="C2150" s="723" t="s">
        <v>8555</v>
      </c>
      <c r="D2150" s="723" t="s">
        <v>4374</v>
      </c>
      <c r="E2150" s="723" t="str">
        <f t="shared" si="100"/>
        <v>Костюм (комплект)</v>
      </c>
      <c r="F2150" s="723" t="s">
        <v>8556</v>
      </c>
      <c r="G2150" s="723" t="str">
        <f t="shared" si="101"/>
        <v>для защиты от пониженных температур, мужской, из хлопчатобумажной ткани, состоит из куртки и брюк тип Б, ГОСТ 29335-92</v>
      </c>
      <c r="H2150" s="723"/>
      <c r="I2150" s="723"/>
      <c r="J2150" s="723" t="s">
        <v>227</v>
      </c>
      <c r="K2150" s="723">
        <v>70</v>
      </c>
      <c r="L2150" s="748">
        <v>711000000</v>
      </c>
      <c r="M2150" s="749" t="s">
        <v>73</v>
      </c>
      <c r="N2150" s="723" t="s">
        <v>2115</v>
      </c>
      <c r="O2150" s="723" t="s">
        <v>802</v>
      </c>
      <c r="P2150" s="723" t="s">
        <v>229</v>
      </c>
      <c r="Q2150" s="870" t="s">
        <v>230</v>
      </c>
      <c r="R2150" s="723" t="s">
        <v>2856</v>
      </c>
      <c r="S2150" s="723">
        <v>839</v>
      </c>
      <c r="T2150" s="723" t="s">
        <v>997</v>
      </c>
      <c r="U2150" s="785">
        <v>5</v>
      </c>
      <c r="V2150" s="785">
        <v>30000</v>
      </c>
      <c r="W2150" s="1371">
        <v>150000</v>
      </c>
      <c r="X2150" s="785">
        <v>168000</v>
      </c>
      <c r="Y2150" s="723" t="s">
        <v>4270</v>
      </c>
      <c r="Z2150" s="723">
        <v>2016</v>
      </c>
      <c r="AA2150" s="723"/>
      <c r="AB2150" s="756" t="s">
        <v>876</v>
      </c>
      <c r="AC2150" s="756"/>
      <c r="AD2150" s="756"/>
      <c r="AE2150" s="756"/>
      <c r="AF2150" s="756"/>
      <c r="AG2150" s="756" t="s">
        <v>8557</v>
      </c>
      <c r="AH2150" s="756" t="s">
        <v>794</v>
      </c>
      <c r="AI2150" s="756">
        <v>210008983</v>
      </c>
      <c r="AJ2150" s="756" t="s">
        <v>8658</v>
      </c>
      <c r="AK2150" s="803"/>
    </row>
    <row r="2151" spans="1:37" s="192" customFormat="1" ht="100.5" customHeight="1">
      <c r="A2151" s="723" t="s">
        <v>8659</v>
      </c>
      <c r="B2151" s="723" t="s">
        <v>33</v>
      </c>
      <c r="C2151" s="723" t="s">
        <v>8555</v>
      </c>
      <c r="D2151" s="723" t="s">
        <v>4374</v>
      </c>
      <c r="E2151" s="723" t="str">
        <f t="shared" si="100"/>
        <v>Костюм (комплект)</v>
      </c>
      <c r="F2151" s="723" t="s">
        <v>8556</v>
      </c>
      <c r="G2151" s="723" t="str">
        <f t="shared" si="101"/>
        <v>для защиты от пониженных температур, мужской, из хлопчатобумажной ткани, состоит из куртки и брюк тип Б, ГОСТ 29335-92</v>
      </c>
      <c r="H2151" s="723"/>
      <c r="I2151" s="723"/>
      <c r="J2151" s="723" t="s">
        <v>227</v>
      </c>
      <c r="K2151" s="723">
        <v>70</v>
      </c>
      <c r="L2151" s="748">
        <v>711000000</v>
      </c>
      <c r="M2151" s="749" t="s">
        <v>73</v>
      </c>
      <c r="N2151" s="723" t="s">
        <v>2115</v>
      </c>
      <c r="O2151" s="809" t="s">
        <v>4668</v>
      </c>
      <c r="P2151" s="723" t="s">
        <v>229</v>
      </c>
      <c r="Q2151" s="870" t="s">
        <v>230</v>
      </c>
      <c r="R2151" s="723" t="s">
        <v>2856</v>
      </c>
      <c r="S2151" s="723">
        <v>839</v>
      </c>
      <c r="T2151" s="723" t="s">
        <v>997</v>
      </c>
      <c r="U2151" s="785">
        <v>13</v>
      </c>
      <c r="V2151" s="785">
        <v>30000</v>
      </c>
      <c r="W2151" s="1371">
        <v>390000</v>
      </c>
      <c r="X2151" s="785">
        <v>436800</v>
      </c>
      <c r="Y2151" s="723" t="s">
        <v>4270</v>
      </c>
      <c r="Z2151" s="723">
        <v>2016</v>
      </c>
      <c r="AA2151" s="723"/>
      <c r="AB2151" s="756" t="s">
        <v>876</v>
      </c>
      <c r="AC2151" s="756"/>
      <c r="AD2151" s="756"/>
      <c r="AE2151" s="756"/>
      <c r="AF2151" s="756"/>
      <c r="AG2151" s="756" t="s">
        <v>8560</v>
      </c>
      <c r="AH2151" s="756" t="s">
        <v>794</v>
      </c>
      <c r="AI2151" s="756">
        <v>210008983</v>
      </c>
      <c r="AJ2151" s="756" t="s">
        <v>8658</v>
      </c>
      <c r="AK2151" s="803"/>
    </row>
    <row r="2152" spans="1:37" s="192" customFormat="1" ht="100.5" customHeight="1">
      <c r="A2152" s="723" t="s">
        <v>8660</v>
      </c>
      <c r="B2152" s="723" t="s">
        <v>33</v>
      </c>
      <c r="C2152" s="723" t="s">
        <v>8555</v>
      </c>
      <c r="D2152" s="723" t="s">
        <v>4374</v>
      </c>
      <c r="E2152" s="723" t="str">
        <f t="shared" si="100"/>
        <v>Костюм (комплект)</v>
      </c>
      <c r="F2152" s="723" t="s">
        <v>8556</v>
      </c>
      <c r="G2152" s="723" t="str">
        <f t="shared" si="101"/>
        <v>для защиты от пониженных температур, мужской, из хлопчатобумажной ткани, состоит из куртки и брюк тип Б, ГОСТ 29335-92</v>
      </c>
      <c r="H2152" s="723"/>
      <c r="I2152" s="723"/>
      <c r="J2152" s="723" t="s">
        <v>227</v>
      </c>
      <c r="K2152" s="723">
        <v>70</v>
      </c>
      <c r="L2152" s="748">
        <v>711000000</v>
      </c>
      <c r="M2152" s="749" t="s">
        <v>73</v>
      </c>
      <c r="N2152" s="723" t="s">
        <v>2115</v>
      </c>
      <c r="O2152" s="809" t="s">
        <v>4677</v>
      </c>
      <c r="P2152" s="723" t="s">
        <v>229</v>
      </c>
      <c r="Q2152" s="870" t="s">
        <v>230</v>
      </c>
      <c r="R2152" s="723" t="s">
        <v>2856</v>
      </c>
      <c r="S2152" s="723">
        <v>839</v>
      </c>
      <c r="T2152" s="723" t="s">
        <v>997</v>
      </c>
      <c r="U2152" s="785">
        <v>9</v>
      </c>
      <c r="V2152" s="785">
        <v>30000</v>
      </c>
      <c r="W2152" s="1371">
        <v>270000</v>
      </c>
      <c r="X2152" s="785">
        <v>302400</v>
      </c>
      <c r="Y2152" s="723" t="s">
        <v>4270</v>
      </c>
      <c r="Z2152" s="723">
        <v>2016</v>
      </c>
      <c r="AA2152" s="723"/>
      <c r="AB2152" s="756" t="s">
        <v>876</v>
      </c>
      <c r="AC2152" s="756"/>
      <c r="AD2152" s="756"/>
      <c r="AE2152" s="756"/>
      <c r="AF2152" s="756"/>
      <c r="AG2152" s="756" t="s">
        <v>8571</v>
      </c>
      <c r="AH2152" s="756" t="s">
        <v>794</v>
      </c>
      <c r="AI2152" s="756">
        <v>210008983</v>
      </c>
      <c r="AJ2152" s="756" t="s">
        <v>8658</v>
      </c>
      <c r="AK2152" s="803"/>
    </row>
    <row r="2153" spans="1:37" s="192" customFormat="1" ht="100.5" customHeight="1">
      <c r="A2153" s="723" t="s">
        <v>8661</v>
      </c>
      <c r="B2153" s="723" t="s">
        <v>33</v>
      </c>
      <c r="C2153" s="723" t="s">
        <v>8555</v>
      </c>
      <c r="D2153" s="723" t="s">
        <v>4374</v>
      </c>
      <c r="E2153" s="723" t="str">
        <f t="shared" si="100"/>
        <v>Костюм (комплект)</v>
      </c>
      <c r="F2153" s="723" t="s">
        <v>8556</v>
      </c>
      <c r="G2153" s="723" t="str">
        <f t="shared" si="101"/>
        <v>для защиты от пониженных температур, мужской, из хлопчатобумажной ткани, состоит из куртки и брюк тип Б, ГОСТ 29335-92</v>
      </c>
      <c r="H2153" s="723"/>
      <c r="I2153" s="723"/>
      <c r="J2153" s="723" t="s">
        <v>227</v>
      </c>
      <c r="K2153" s="723">
        <v>70</v>
      </c>
      <c r="L2153" s="748">
        <v>711000000</v>
      </c>
      <c r="M2153" s="749" t="s">
        <v>73</v>
      </c>
      <c r="N2153" s="723" t="s">
        <v>2115</v>
      </c>
      <c r="O2153" s="809" t="s">
        <v>4682</v>
      </c>
      <c r="P2153" s="723" t="s">
        <v>229</v>
      </c>
      <c r="Q2153" s="870" t="s">
        <v>230</v>
      </c>
      <c r="R2153" s="723" t="s">
        <v>2856</v>
      </c>
      <c r="S2153" s="723">
        <v>839</v>
      </c>
      <c r="T2153" s="723" t="s">
        <v>997</v>
      </c>
      <c r="U2153" s="785">
        <v>5</v>
      </c>
      <c r="V2153" s="785">
        <v>30000</v>
      </c>
      <c r="W2153" s="1371">
        <v>150000</v>
      </c>
      <c r="X2153" s="785">
        <v>168000</v>
      </c>
      <c r="Y2153" s="723" t="s">
        <v>4270</v>
      </c>
      <c r="Z2153" s="723">
        <v>2016</v>
      </c>
      <c r="AA2153" s="723"/>
      <c r="AB2153" s="756" t="s">
        <v>876</v>
      </c>
      <c r="AC2153" s="756"/>
      <c r="AD2153" s="756"/>
      <c r="AE2153" s="756"/>
      <c r="AF2153" s="756"/>
      <c r="AG2153" s="756" t="s">
        <v>8633</v>
      </c>
      <c r="AH2153" s="756" t="s">
        <v>794</v>
      </c>
      <c r="AI2153" s="756">
        <v>210008983</v>
      </c>
      <c r="AJ2153" s="756" t="s">
        <v>8658</v>
      </c>
      <c r="AK2153" s="803"/>
    </row>
    <row r="2154" spans="1:37" s="192" customFormat="1" ht="100.5" customHeight="1">
      <c r="A2154" s="723" t="s">
        <v>8662</v>
      </c>
      <c r="B2154" s="723" t="s">
        <v>33</v>
      </c>
      <c r="C2154" s="723" t="s">
        <v>8555</v>
      </c>
      <c r="D2154" s="723" t="s">
        <v>4374</v>
      </c>
      <c r="E2154" s="723" t="str">
        <f t="shared" si="100"/>
        <v>Костюм (комплект)</v>
      </c>
      <c r="F2154" s="723" t="s">
        <v>8556</v>
      </c>
      <c r="G2154" s="723" t="str">
        <f t="shared" si="101"/>
        <v>для защиты от пониженных температур, мужской, из хлопчатобумажной ткани, состоит из куртки и брюк тип Б, ГОСТ 29335-92</v>
      </c>
      <c r="H2154" s="723"/>
      <c r="I2154" s="723"/>
      <c r="J2154" s="723" t="s">
        <v>227</v>
      </c>
      <c r="K2154" s="723">
        <v>70</v>
      </c>
      <c r="L2154" s="748">
        <v>711000000</v>
      </c>
      <c r="M2154" s="749" t="s">
        <v>73</v>
      </c>
      <c r="N2154" s="723" t="s">
        <v>2115</v>
      </c>
      <c r="O2154" s="809" t="s">
        <v>4668</v>
      </c>
      <c r="P2154" s="723" t="s">
        <v>229</v>
      </c>
      <c r="Q2154" s="870" t="s">
        <v>230</v>
      </c>
      <c r="R2154" s="723" t="s">
        <v>2856</v>
      </c>
      <c r="S2154" s="723">
        <v>839</v>
      </c>
      <c r="T2154" s="723" t="s">
        <v>997</v>
      </c>
      <c r="U2154" s="785">
        <v>9</v>
      </c>
      <c r="V2154" s="785">
        <v>30000</v>
      </c>
      <c r="W2154" s="1371">
        <v>270000</v>
      </c>
      <c r="X2154" s="785">
        <v>302400</v>
      </c>
      <c r="Y2154" s="723" t="s">
        <v>4270</v>
      </c>
      <c r="Z2154" s="723">
        <v>2016</v>
      </c>
      <c r="AA2154" s="723"/>
      <c r="AB2154" s="756" t="s">
        <v>876</v>
      </c>
      <c r="AC2154" s="756"/>
      <c r="AD2154" s="756"/>
      <c r="AE2154" s="756"/>
      <c r="AF2154" s="756"/>
      <c r="AG2154" s="756" t="s">
        <v>8560</v>
      </c>
      <c r="AH2154" s="756" t="s">
        <v>794</v>
      </c>
      <c r="AI2154" s="756">
        <v>210008984</v>
      </c>
      <c r="AJ2154" s="756" t="s">
        <v>8663</v>
      </c>
      <c r="AK2154" s="803"/>
    </row>
    <row r="2155" spans="1:37" s="192" customFormat="1" ht="100.5" customHeight="1">
      <c r="A2155" s="723" t="s">
        <v>8664</v>
      </c>
      <c r="B2155" s="723" t="s">
        <v>33</v>
      </c>
      <c r="C2155" s="723" t="s">
        <v>8555</v>
      </c>
      <c r="D2155" s="723" t="s">
        <v>4374</v>
      </c>
      <c r="E2155" s="723" t="str">
        <f t="shared" si="100"/>
        <v>Костюм (комплект)</v>
      </c>
      <c r="F2155" s="723" t="s">
        <v>8556</v>
      </c>
      <c r="G2155" s="723" t="str">
        <f t="shared" si="101"/>
        <v>для защиты от пониженных температур, мужской, из хлопчатобумажной ткани, состоит из куртки и брюк тип Б, ГОСТ 29335-92</v>
      </c>
      <c r="H2155" s="723"/>
      <c r="I2155" s="723"/>
      <c r="J2155" s="723" t="s">
        <v>227</v>
      </c>
      <c r="K2155" s="723">
        <v>70</v>
      </c>
      <c r="L2155" s="748">
        <v>711000000</v>
      </c>
      <c r="M2155" s="749" t="s">
        <v>73</v>
      </c>
      <c r="N2155" s="723" t="s">
        <v>2115</v>
      </c>
      <c r="O2155" s="809" t="s">
        <v>4671</v>
      </c>
      <c r="P2155" s="723" t="s">
        <v>229</v>
      </c>
      <c r="Q2155" s="870" t="s">
        <v>230</v>
      </c>
      <c r="R2155" s="723" t="s">
        <v>2856</v>
      </c>
      <c r="S2155" s="723">
        <v>839</v>
      </c>
      <c r="T2155" s="723" t="s">
        <v>997</v>
      </c>
      <c r="U2155" s="785">
        <v>3</v>
      </c>
      <c r="V2155" s="785">
        <v>30000</v>
      </c>
      <c r="W2155" s="1371">
        <v>90000</v>
      </c>
      <c r="X2155" s="785">
        <v>100800</v>
      </c>
      <c r="Y2155" s="723" t="s">
        <v>4270</v>
      </c>
      <c r="Z2155" s="723">
        <v>2016</v>
      </c>
      <c r="AA2155" s="723"/>
      <c r="AB2155" s="756" t="s">
        <v>876</v>
      </c>
      <c r="AC2155" s="756"/>
      <c r="AD2155" s="756"/>
      <c r="AE2155" s="756"/>
      <c r="AF2155" s="756"/>
      <c r="AG2155" s="756" t="s">
        <v>8567</v>
      </c>
      <c r="AH2155" s="756" t="s">
        <v>794</v>
      </c>
      <c r="AI2155" s="756">
        <v>210008984</v>
      </c>
      <c r="AJ2155" s="756" t="s">
        <v>8663</v>
      </c>
      <c r="AK2155" s="803"/>
    </row>
    <row r="2156" spans="1:37" s="192" customFormat="1" ht="100.5" customHeight="1">
      <c r="A2156" s="723" t="s">
        <v>8665</v>
      </c>
      <c r="B2156" s="723" t="s">
        <v>33</v>
      </c>
      <c r="C2156" s="723" t="s">
        <v>8555</v>
      </c>
      <c r="D2156" s="723" t="s">
        <v>4374</v>
      </c>
      <c r="E2156" s="723" t="str">
        <f t="shared" si="100"/>
        <v>Костюм (комплект)</v>
      </c>
      <c r="F2156" s="723" t="s">
        <v>8556</v>
      </c>
      <c r="G2156" s="723" t="str">
        <f t="shared" si="101"/>
        <v>для защиты от пониженных температур, мужской, из хлопчатобумажной ткани, состоит из куртки и брюк тип Б, ГОСТ 29335-92</v>
      </c>
      <c r="H2156" s="723"/>
      <c r="I2156" s="723"/>
      <c r="J2156" s="723" t="s">
        <v>227</v>
      </c>
      <c r="K2156" s="723">
        <v>70</v>
      </c>
      <c r="L2156" s="748">
        <v>711000000</v>
      </c>
      <c r="M2156" s="749" t="s">
        <v>73</v>
      </c>
      <c r="N2156" s="723" t="s">
        <v>2115</v>
      </c>
      <c r="O2156" s="809" t="s">
        <v>4677</v>
      </c>
      <c r="P2156" s="723" t="s">
        <v>229</v>
      </c>
      <c r="Q2156" s="870" t="s">
        <v>230</v>
      </c>
      <c r="R2156" s="723" t="s">
        <v>2856</v>
      </c>
      <c r="S2156" s="723">
        <v>839</v>
      </c>
      <c r="T2156" s="723" t="s">
        <v>997</v>
      </c>
      <c r="U2156" s="785">
        <v>1</v>
      </c>
      <c r="V2156" s="785">
        <v>30000</v>
      </c>
      <c r="W2156" s="1371">
        <v>30000</v>
      </c>
      <c r="X2156" s="785">
        <v>33600</v>
      </c>
      <c r="Y2156" s="723" t="s">
        <v>4270</v>
      </c>
      <c r="Z2156" s="723">
        <v>2016</v>
      </c>
      <c r="AA2156" s="723"/>
      <c r="AB2156" s="756" t="s">
        <v>876</v>
      </c>
      <c r="AC2156" s="756"/>
      <c r="AD2156" s="756"/>
      <c r="AE2156" s="756"/>
      <c r="AF2156" s="756"/>
      <c r="AG2156" s="756" t="s">
        <v>8571</v>
      </c>
      <c r="AH2156" s="756" t="s">
        <v>794</v>
      </c>
      <c r="AI2156" s="756">
        <v>210008984</v>
      </c>
      <c r="AJ2156" s="756" t="s">
        <v>8663</v>
      </c>
      <c r="AK2156" s="803"/>
    </row>
    <row r="2157" spans="1:37" s="192" customFormat="1" ht="100.5" customHeight="1">
      <c r="A2157" s="723" t="s">
        <v>8666</v>
      </c>
      <c r="B2157" s="723" t="s">
        <v>33</v>
      </c>
      <c r="C2157" s="723" t="s">
        <v>8555</v>
      </c>
      <c r="D2157" s="723" t="s">
        <v>4374</v>
      </c>
      <c r="E2157" s="723" t="str">
        <f t="shared" si="100"/>
        <v>Костюм (комплект)</v>
      </c>
      <c r="F2157" s="723" t="s">
        <v>8556</v>
      </c>
      <c r="G2157" s="723" t="str">
        <f t="shared" si="101"/>
        <v>для защиты от пониженных температур, мужской, из хлопчатобумажной ткани, состоит из куртки и брюк тип Б, ГОСТ 29335-92</v>
      </c>
      <c r="H2157" s="723"/>
      <c r="I2157" s="723"/>
      <c r="J2157" s="723" t="s">
        <v>227</v>
      </c>
      <c r="K2157" s="723">
        <v>70</v>
      </c>
      <c r="L2157" s="748">
        <v>711000000</v>
      </c>
      <c r="M2157" s="749" t="s">
        <v>73</v>
      </c>
      <c r="N2157" s="723" t="s">
        <v>2115</v>
      </c>
      <c r="O2157" s="723" t="s">
        <v>236</v>
      </c>
      <c r="P2157" s="723" t="s">
        <v>229</v>
      </c>
      <c r="Q2157" s="870" t="s">
        <v>230</v>
      </c>
      <c r="R2157" s="723" t="s">
        <v>2856</v>
      </c>
      <c r="S2157" s="723">
        <v>839</v>
      </c>
      <c r="T2157" s="723" t="s">
        <v>997</v>
      </c>
      <c r="U2157" s="785">
        <v>1</v>
      </c>
      <c r="V2157" s="785">
        <v>30000</v>
      </c>
      <c r="W2157" s="1371">
        <v>30000</v>
      </c>
      <c r="X2157" s="785">
        <v>33600</v>
      </c>
      <c r="Y2157" s="723" t="s">
        <v>4270</v>
      </c>
      <c r="Z2157" s="723">
        <v>2016</v>
      </c>
      <c r="AA2157" s="723"/>
      <c r="AB2157" s="756" t="s">
        <v>876</v>
      </c>
      <c r="AC2157" s="756"/>
      <c r="AD2157" s="756"/>
      <c r="AE2157" s="756"/>
      <c r="AF2157" s="756"/>
      <c r="AG2157" s="756" t="s">
        <v>8562</v>
      </c>
      <c r="AH2157" s="756" t="s">
        <v>794</v>
      </c>
      <c r="AI2157" s="756">
        <v>210008984</v>
      </c>
      <c r="AJ2157" s="756" t="s">
        <v>8663</v>
      </c>
      <c r="AK2157" s="803"/>
    </row>
    <row r="2158" spans="1:37" s="192" customFormat="1" ht="100.5" customHeight="1">
      <c r="A2158" s="723" t="s">
        <v>8667</v>
      </c>
      <c r="B2158" s="723" t="s">
        <v>33</v>
      </c>
      <c r="C2158" s="723" t="s">
        <v>8555</v>
      </c>
      <c r="D2158" s="723" t="s">
        <v>4374</v>
      </c>
      <c r="E2158" s="723" t="str">
        <f t="shared" si="100"/>
        <v>Костюм (комплект)</v>
      </c>
      <c r="F2158" s="723" t="s">
        <v>8556</v>
      </c>
      <c r="G2158" s="723" t="str">
        <f t="shared" si="101"/>
        <v>для защиты от пониженных температур, мужской, из хлопчатобумажной ткани, состоит из куртки и брюк тип Б, ГОСТ 29335-92</v>
      </c>
      <c r="H2158" s="723"/>
      <c r="I2158" s="723"/>
      <c r="J2158" s="723" t="s">
        <v>227</v>
      </c>
      <c r="K2158" s="723">
        <v>70</v>
      </c>
      <c r="L2158" s="748">
        <v>711000000</v>
      </c>
      <c r="M2158" s="749" t="s">
        <v>73</v>
      </c>
      <c r="N2158" s="723" t="s">
        <v>2115</v>
      </c>
      <c r="O2158" s="809" t="s">
        <v>4692</v>
      </c>
      <c r="P2158" s="723" t="s">
        <v>229</v>
      </c>
      <c r="Q2158" s="870" t="s">
        <v>230</v>
      </c>
      <c r="R2158" s="723" t="s">
        <v>2856</v>
      </c>
      <c r="S2158" s="723">
        <v>839</v>
      </c>
      <c r="T2158" s="723" t="s">
        <v>997</v>
      </c>
      <c r="U2158" s="785">
        <v>1</v>
      </c>
      <c r="V2158" s="785">
        <v>30000</v>
      </c>
      <c r="W2158" s="1371">
        <v>30000</v>
      </c>
      <c r="X2158" s="785">
        <v>33600</v>
      </c>
      <c r="Y2158" s="723" t="s">
        <v>4270</v>
      </c>
      <c r="Z2158" s="723">
        <v>2016</v>
      </c>
      <c r="AA2158" s="723"/>
      <c r="AB2158" s="756" t="s">
        <v>876</v>
      </c>
      <c r="AC2158" s="756"/>
      <c r="AD2158" s="756"/>
      <c r="AE2158" s="756"/>
      <c r="AF2158" s="756"/>
      <c r="AG2158" s="756" t="s">
        <v>8574</v>
      </c>
      <c r="AH2158" s="756" t="s">
        <v>794</v>
      </c>
      <c r="AI2158" s="756">
        <v>210008985</v>
      </c>
      <c r="AJ2158" s="756" t="s">
        <v>8668</v>
      </c>
      <c r="AK2158" s="803"/>
    </row>
    <row r="2159" spans="1:37" s="192" customFormat="1" ht="100.5" customHeight="1">
      <c r="A2159" s="723" t="s">
        <v>8669</v>
      </c>
      <c r="B2159" s="723" t="s">
        <v>33</v>
      </c>
      <c r="C2159" s="723" t="s">
        <v>8555</v>
      </c>
      <c r="D2159" s="723" t="s">
        <v>4374</v>
      </c>
      <c r="E2159" s="723" t="str">
        <f t="shared" si="100"/>
        <v>Костюм (комплект)</v>
      </c>
      <c r="F2159" s="723" t="s">
        <v>8556</v>
      </c>
      <c r="G2159" s="723" t="str">
        <f t="shared" si="101"/>
        <v>для защиты от пониженных температур, мужской, из хлопчатобумажной ткани, состоит из куртки и брюк тип Б, ГОСТ 29335-92</v>
      </c>
      <c r="H2159" s="723"/>
      <c r="I2159" s="723"/>
      <c r="J2159" s="723" t="s">
        <v>227</v>
      </c>
      <c r="K2159" s="723">
        <v>70</v>
      </c>
      <c r="L2159" s="748">
        <v>711000000</v>
      </c>
      <c r="M2159" s="749" t="s">
        <v>73</v>
      </c>
      <c r="N2159" s="723" t="s">
        <v>2115</v>
      </c>
      <c r="O2159" s="723" t="s">
        <v>802</v>
      </c>
      <c r="P2159" s="723" t="s">
        <v>229</v>
      </c>
      <c r="Q2159" s="870" t="s">
        <v>230</v>
      </c>
      <c r="R2159" s="723" t="s">
        <v>2856</v>
      </c>
      <c r="S2159" s="723">
        <v>839</v>
      </c>
      <c r="T2159" s="723" t="s">
        <v>997</v>
      </c>
      <c r="U2159" s="785">
        <v>1</v>
      </c>
      <c r="V2159" s="785">
        <v>30000</v>
      </c>
      <c r="W2159" s="1371">
        <v>30000</v>
      </c>
      <c r="X2159" s="785">
        <v>33600</v>
      </c>
      <c r="Y2159" s="723" t="s">
        <v>4270</v>
      </c>
      <c r="Z2159" s="723">
        <v>2016</v>
      </c>
      <c r="AA2159" s="723"/>
      <c r="AB2159" s="756" t="s">
        <v>876</v>
      </c>
      <c r="AC2159" s="756"/>
      <c r="AD2159" s="756"/>
      <c r="AE2159" s="756"/>
      <c r="AF2159" s="756"/>
      <c r="AG2159" s="756" t="s">
        <v>8557</v>
      </c>
      <c r="AH2159" s="756" t="s">
        <v>794</v>
      </c>
      <c r="AI2159" s="756">
        <v>210008986</v>
      </c>
      <c r="AJ2159" s="756" t="s">
        <v>8670</v>
      </c>
      <c r="AK2159" s="803"/>
    </row>
    <row r="2160" spans="1:37" s="192" customFormat="1" ht="100.5" customHeight="1">
      <c r="A2160" s="723" t="s">
        <v>8671</v>
      </c>
      <c r="B2160" s="723" t="s">
        <v>33</v>
      </c>
      <c r="C2160" s="723" t="s">
        <v>8555</v>
      </c>
      <c r="D2160" s="723" t="s">
        <v>4374</v>
      </c>
      <c r="E2160" s="723" t="str">
        <f t="shared" si="100"/>
        <v>Костюм (комплект)</v>
      </c>
      <c r="F2160" s="723" t="s">
        <v>8556</v>
      </c>
      <c r="G2160" s="723" t="str">
        <f t="shared" si="101"/>
        <v>для защиты от пониженных температур, мужской, из хлопчатобумажной ткани, состоит из куртки и брюк тип Б, ГОСТ 29335-92</v>
      </c>
      <c r="H2160" s="723"/>
      <c r="I2160" s="723"/>
      <c r="J2160" s="723" t="s">
        <v>227</v>
      </c>
      <c r="K2160" s="723">
        <v>70</v>
      </c>
      <c r="L2160" s="748">
        <v>711000000</v>
      </c>
      <c r="M2160" s="749" t="s">
        <v>73</v>
      </c>
      <c r="N2160" s="723" t="s">
        <v>2115</v>
      </c>
      <c r="O2160" s="809" t="s">
        <v>4671</v>
      </c>
      <c r="P2160" s="723" t="s">
        <v>229</v>
      </c>
      <c r="Q2160" s="870" t="s">
        <v>230</v>
      </c>
      <c r="R2160" s="723" t="s">
        <v>2856</v>
      </c>
      <c r="S2160" s="723">
        <v>839</v>
      </c>
      <c r="T2160" s="723" t="s">
        <v>997</v>
      </c>
      <c r="U2160" s="785">
        <v>2</v>
      </c>
      <c r="V2160" s="785">
        <v>30000</v>
      </c>
      <c r="W2160" s="1371">
        <v>60000</v>
      </c>
      <c r="X2160" s="785">
        <v>67200</v>
      </c>
      <c r="Y2160" s="723" t="s">
        <v>4270</v>
      </c>
      <c r="Z2160" s="723">
        <v>2016</v>
      </c>
      <c r="AA2160" s="723"/>
      <c r="AB2160" s="756" t="s">
        <v>876</v>
      </c>
      <c r="AC2160" s="756"/>
      <c r="AD2160" s="756"/>
      <c r="AE2160" s="756"/>
      <c r="AF2160" s="756"/>
      <c r="AG2160" s="756" t="s">
        <v>8567</v>
      </c>
      <c r="AH2160" s="756" t="s">
        <v>794</v>
      </c>
      <c r="AI2160" s="756">
        <v>210008986</v>
      </c>
      <c r="AJ2160" s="756" t="s">
        <v>8670</v>
      </c>
      <c r="AK2160" s="803"/>
    </row>
    <row r="2161" spans="1:37" s="192" customFormat="1" ht="100.5" customHeight="1">
      <c r="A2161" s="723" t="s">
        <v>8672</v>
      </c>
      <c r="B2161" s="723" t="s">
        <v>33</v>
      </c>
      <c r="C2161" s="723" t="s">
        <v>8555</v>
      </c>
      <c r="D2161" s="723" t="s">
        <v>4374</v>
      </c>
      <c r="E2161" s="723" t="str">
        <f t="shared" si="100"/>
        <v>Костюм (комплект)</v>
      </c>
      <c r="F2161" s="723" t="s">
        <v>8556</v>
      </c>
      <c r="G2161" s="723" t="str">
        <f t="shared" si="101"/>
        <v>для защиты от пониженных температур, мужской, из хлопчатобумажной ткани, состоит из куртки и брюк тип Б, ГОСТ 29335-92</v>
      </c>
      <c r="H2161" s="723"/>
      <c r="I2161" s="723"/>
      <c r="J2161" s="723" t="s">
        <v>227</v>
      </c>
      <c r="K2161" s="723">
        <v>70</v>
      </c>
      <c r="L2161" s="748">
        <v>711000000</v>
      </c>
      <c r="M2161" s="749" t="s">
        <v>73</v>
      </c>
      <c r="N2161" s="723" t="s">
        <v>2115</v>
      </c>
      <c r="O2161" s="723" t="s">
        <v>802</v>
      </c>
      <c r="P2161" s="723" t="s">
        <v>229</v>
      </c>
      <c r="Q2161" s="870" t="s">
        <v>230</v>
      </c>
      <c r="R2161" s="723" t="s">
        <v>2856</v>
      </c>
      <c r="S2161" s="723">
        <v>839</v>
      </c>
      <c r="T2161" s="723" t="s">
        <v>997</v>
      </c>
      <c r="U2161" s="785">
        <v>15</v>
      </c>
      <c r="V2161" s="785">
        <v>30000</v>
      </c>
      <c r="W2161" s="1371">
        <v>450000</v>
      </c>
      <c r="X2161" s="785">
        <v>504000</v>
      </c>
      <c r="Y2161" s="723" t="s">
        <v>4270</v>
      </c>
      <c r="Z2161" s="723">
        <v>2016</v>
      </c>
      <c r="AA2161" s="723"/>
      <c r="AB2161" s="756" t="s">
        <v>876</v>
      </c>
      <c r="AC2161" s="756"/>
      <c r="AD2161" s="756"/>
      <c r="AE2161" s="756"/>
      <c r="AF2161" s="756"/>
      <c r="AG2161" s="756" t="s">
        <v>8557</v>
      </c>
      <c r="AH2161" s="756" t="s">
        <v>794</v>
      </c>
      <c r="AI2161" s="756">
        <v>210008987</v>
      </c>
      <c r="AJ2161" s="756" t="s">
        <v>8673</v>
      </c>
      <c r="AK2161" s="803"/>
    </row>
    <row r="2162" spans="1:37" s="192" customFormat="1" ht="100.5" customHeight="1">
      <c r="A2162" s="723" t="s">
        <v>8674</v>
      </c>
      <c r="B2162" s="723" t="s">
        <v>33</v>
      </c>
      <c r="C2162" s="723" t="s">
        <v>8555</v>
      </c>
      <c r="D2162" s="723" t="s">
        <v>4374</v>
      </c>
      <c r="E2162" s="723" t="str">
        <f t="shared" si="100"/>
        <v>Костюм (комплект)</v>
      </c>
      <c r="F2162" s="723" t="s">
        <v>8556</v>
      </c>
      <c r="G2162" s="723" t="str">
        <f t="shared" si="101"/>
        <v>для защиты от пониженных температур, мужской, из хлопчатобумажной ткани, состоит из куртки и брюк тип Б, ГОСТ 29335-92</v>
      </c>
      <c r="H2162" s="723"/>
      <c r="I2162" s="723"/>
      <c r="J2162" s="723" t="s">
        <v>227</v>
      </c>
      <c r="K2162" s="723">
        <v>70</v>
      </c>
      <c r="L2162" s="748">
        <v>711000000</v>
      </c>
      <c r="M2162" s="749" t="s">
        <v>73</v>
      </c>
      <c r="N2162" s="723" t="s">
        <v>2115</v>
      </c>
      <c r="O2162" s="809" t="s">
        <v>4668</v>
      </c>
      <c r="P2162" s="723" t="s">
        <v>229</v>
      </c>
      <c r="Q2162" s="870" t="s">
        <v>230</v>
      </c>
      <c r="R2162" s="723" t="s">
        <v>2856</v>
      </c>
      <c r="S2162" s="723">
        <v>839</v>
      </c>
      <c r="T2162" s="723" t="s">
        <v>997</v>
      </c>
      <c r="U2162" s="785">
        <v>6</v>
      </c>
      <c r="V2162" s="785">
        <v>30000</v>
      </c>
      <c r="W2162" s="1371">
        <v>180000</v>
      </c>
      <c r="X2162" s="785">
        <v>201600</v>
      </c>
      <c r="Y2162" s="723" t="s">
        <v>4270</v>
      </c>
      <c r="Z2162" s="723">
        <v>2016</v>
      </c>
      <c r="AA2162" s="723"/>
      <c r="AB2162" s="756" t="s">
        <v>876</v>
      </c>
      <c r="AC2162" s="756"/>
      <c r="AD2162" s="756"/>
      <c r="AE2162" s="756"/>
      <c r="AF2162" s="756"/>
      <c r="AG2162" s="756" t="s">
        <v>8560</v>
      </c>
      <c r="AH2162" s="756" t="s">
        <v>794</v>
      </c>
      <c r="AI2162" s="756">
        <v>210008987</v>
      </c>
      <c r="AJ2162" s="756" t="s">
        <v>8673</v>
      </c>
      <c r="AK2162" s="803"/>
    </row>
    <row r="2163" spans="1:37" s="192" customFormat="1" ht="100.5" customHeight="1">
      <c r="A2163" s="723" t="s">
        <v>8675</v>
      </c>
      <c r="B2163" s="723" t="s">
        <v>33</v>
      </c>
      <c r="C2163" s="723" t="s">
        <v>8555</v>
      </c>
      <c r="D2163" s="723" t="s">
        <v>4374</v>
      </c>
      <c r="E2163" s="723" t="str">
        <f t="shared" si="100"/>
        <v>Костюм (комплект)</v>
      </c>
      <c r="F2163" s="723" t="s">
        <v>8556</v>
      </c>
      <c r="G2163" s="723" t="str">
        <f t="shared" si="101"/>
        <v>для защиты от пониженных температур, мужской, из хлопчатобумажной ткани, состоит из куртки и брюк тип Б, ГОСТ 29335-92</v>
      </c>
      <c r="H2163" s="723"/>
      <c r="I2163" s="723"/>
      <c r="J2163" s="723" t="s">
        <v>227</v>
      </c>
      <c r="K2163" s="723">
        <v>70</v>
      </c>
      <c r="L2163" s="748">
        <v>711000000</v>
      </c>
      <c r="M2163" s="749" t="s">
        <v>73</v>
      </c>
      <c r="N2163" s="723" t="s">
        <v>2115</v>
      </c>
      <c r="O2163" s="809" t="s">
        <v>4671</v>
      </c>
      <c r="P2163" s="723" t="s">
        <v>229</v>
      </c>
      <c r="Q2163" s="870" t="s">
        <v>230</v>
      </c>
      <c r="R2163" s="723" t="s">
        <v>2856</v>
      </c>
      <c r="S2163" s="723">
        <v>839</v>
      </c>
      <c r="T2163" s="723" t="s">
        <v>997</v>
      </c>
      <c r="U2163" s="785">
        <v>48</v>
      </c>
      <c r="V2163" s="785">
        <v>30000</v>
      </c>
      <c r="W2163" s="1371">
        <v>1440000</v>
      </c>
      <c r="X2163" s="785">
        <v>1612800</v>
      </c>
      <c r="Y2163" s="723" t="s">
        <v>4270</v>
      </c>
      <c r="Z2163" s="723">
        <v>2016</v>
      </c>
      <c r="AA2163" s="723"/>
      <c r="AB2163" s="756" t="s">
        <v>876</v>
      </c>
      <c r="AC2163" s="756"/>
      <c r="AD2163" s="756"/>
      <c r="AE2163" s="756"/>
      <c r="AF2163" s="756"/>
      <c r="AG2163" s="756" t="s">
        <v>8567</v>
      </c>
      <c r="AH2163" s="756" t="s">
        <v>794</v>
      </c>
      <c r="AI2163" s="756">
        <v>210008987</v>
      </c>
      <c r="AJ2163" s="756" t="s">
        <v>8673</v>
      </c>
      <c r="AK2163" s="803"/>
    </row>
    <row r="2164" spans="1:37" s="192" customFormat="1" ht="100.5" customHeight="1">
      <c r="A2164" s="723" t="s">
        <v>8676</v>
      </c>
      <c r="B2164" s="723" t="s">
        <v>33</v>
      </c>
      <c r="C2164" s="723" t="s">
        <v>8555</v>
      </c>
      <c r="D2164" s="723" t="s">
        <v>4374</v>
      </c>
      <c r="E2164" s="723" t="str">
        <f t="shared" si="100"/>
        <v>Костюм (комплект)</v>
      </c>
      <c r="F2164" s="723" t="s">
        <v>8556</v>
      </c>
      <c r="G2164" s="723" t="str">
        <f t="shared" si="101"/>
        <v>для защиты от пониженных температур, мужской, из хлопчатобумажной ткани, состоит из куртки и брюк тип Б, ГОСТ 29335-92</v>
      </c>
      <c r="H2164" s="723"/>
      <c r="I2164" s="723"/>
      <c r="J2164" s="723" t="s">
        <v>227</v>
      </c>
      <c r="K2164" s="723">
        <v>70</v>
      </c>
      <c r="L2164" s="748">
        <v>711000000</v>
      </c>
      <c r="M2164" s="749" t="s">
        <v>73</v>
      </c>
      <c r="N2164" s="723" t="s">
        <v>2115</v>
      </c>
      <c r="O2164" s="809" t="s">
        <v>4674</v>
      </c>
      <c r="P2164" s="723" t="s">
        <v>229</v>
      </c>
      <c r="Q2164" s="870" t="s">
        <v>230</v>
      </c>
      <c r="R2164" s="723" t="s">
        <v>2856</v>
      </c>
      <c r="S2164" s="723">
        <v>839</v>
      </c>
      <c r="T2164" s="723" t="s">
        <v>997</v>
      </c>
      <c r="U2164" s="785">
        <v>31</v>
      </c>
      <c r="V2164" s="785">
        <v>30000</v>
      </c>
      <c r="W2164" s="1371">
        <v>930000</v>
      </c>
      <c r="X2164" s="785">
        <v>1041600</v>
      </c>
      <c r="Y2164" s="723" t="s">
        <v>4270</v>
      </c>
      <c r="Z2164" s="723">
        <v>2016</v>
      </c>
      <c r="AA2164" s="723"/>
      <c r="AB2164" s="756" t="s">
        <v>876</v>
      </c>
      <c r="AC2164" s="756"/>
      <c r="AD2164" s="756"/>
      <c r="AE2164" s="756"/>
      <c r="AF2164" s="756"/>
      <c r="AG2164" s="756" t="s">
        <v>8596</v>
      </c>
      <c r="AH2164" s="756" t="s">
        <v>794</v>
      </c>
      <c r="AI2164" s="756">
        <v>210008987</v>
      </c>
      <c r="AJ2164" s="756" t="s">
        <v>8673</v>
      </c>
      <c r="AK2164" s="803"/>
    </row>
    <row r="2165" spans="1:37" s="192" customFormat="1" ht="100.5" customHeight="1">
      <c r="A2165" s="723" t="s">
        <v>8677</v>
      </c>
      <c r="B2165" s="723" t="s">
        <v>33</v>
      </c>
      <c r="C2165" s="723" t="s">
        <v>8555</v>
      </c>
      <c r="D2165" s="723" t="s">
        <v>4374</v>
      </c>
      <c r="E2165" s="723" t="str">
        <f t="shared" si="100"/>
        <v>Костюм (комплект)</v>
      </c>
      <c r="F2165" s="723" t="s">
        <v>8556</v>
      </c>
      <c r="G2165" s="723" t="str">
        <f t="shared" si="101"/>
        <v>для защиты от пониженных температур, мужской, из хлопчатобумажной ткани, состоит из куртки и брюк тип Б, ГОСТ 29335-92</v>
      </c>
      <c r="H2165" s="723"/>
      <c r="I2165" s="723"/>
      <c r="J2165" s="723" t="s">
        <v>227</v>
      </c>
      <c r="K2165" s="723">
        <v>70</v>
      </c>
      <c r="L2165" s="748">
        <v>711000000</v>
      </c>
      <c r="M2165" s="749" t="s">
        <v>73</v>
      </c>
      <c r="N2165" s="723" t="s">
        <v>2115</v>
      </c>
      <c r="O2165" s="723" t="s">
        <v>4706</v>
      </c>
      <c r="P2165" s="723" t="s">
        <v>229</v>
      </c>
      <c r="Q2165" s="870" t="s">
        <v>230</v>
      </c>
      <c r="R2165" s="723" t="s">
        <v>2856</v>
      </c>
      <c r="S2165" s="723">
        <v>839</v>
      </c>
      <c r="T2165" s="723" t="s">
        <v>997</v>
      </c>
      <c r="U2165" s="785">
        <v>2</v>
      </c>
      <c r="V2165" s="785">
        <v>30000</v>
      </c>
      <c r="W2165" s="1371">
        <v>60000</v>
      </c>
      <c r="X2165" s="785">
        <v>67200</v>
      </c>
      <c r="Y2165" s="723" t="s">
        <v>4270</v>
      </c>
      <c r="Z2165" s="723">
        <v>2016</v>
      </c>
      <c r="AA2165" s="723"/>
      <c r="AB2165" s="756" t="s">
        <v>876</v>
      </c>
      <c r="AC2165" s="756"/>
      <c r="AD2165" s="756"/>
      <c r="AE2165" s="756"/>
      <c r="AF2165" s="756"/>
      <c r="AG2165" s="756" t="s">
        <v>8569</v>
      </c>
      <c r="AH2165" s="756" t="s">
        <v>794</v>
      </c>
      <c r="AI2165" s="756">
        <v>210008987</v>
      </c>
      <c r="AJ2165" s="756" t="s">
        <v>8673</v>
      </c>
      <c r="AK2165" s="803"/>
    </row>
    <row r="2166" spans="1:37" s="192" customFormat="1" ht="100.5" customHeight="1">
      <c r="A2166" s="723" t="s">
        <v>8678</v>
      </c>
      <c r="B2166" s="723" t="s">
        <v>33</v>
      </c>
      <c r="C2166" s="723" t="s">
        <v>8555</v>
      </c>
      <c r="D2166" s="723" t="s">
        <v>4374</v>
      </c>
      <c r="E2166" s="723" t="str">
        <f t="shared" si="100"/>
        <v>Костюм (комплект)</v>
      </c>
      <c r="F2166" s="723" t="s">
        <v>8556</v>
      </c>
      <c r="G2166" s="723" t="str">
        <f t="shared" si="101"/>
        <v>для защиты от пониженных температур, мужской, из хлопчатобумажной ткани, состоит из куртки и брюк тип Б, ГОСТ 29335-92</v>
      </c>
      <c r="H2166" s="723"/>
      <c r="I2166" s="723"/>
      <c r="J2166" s="723" t="s">
        <v>227</v>
      </c>
      <c r="K2166" s="723">
        <v>70</v>
      </c>
      <c r="L2166" s="748">
        <v>711000000</v>
      </c>
      <c r="M2166" s="749" t="s">
        <v>73</v>
      </c>
      <c r="N2166" s="723" t="s">
        <v>2115</v>
      </c>
      <c r="O2166" s="809" t="s">
        <v>4677</v>
      </c>
      <c r="P2166" s="723" t="s">
        <v>229</v>
      </c>
      <c r="Q2166" s="870" t="s">
        <v>230</v>
      </c>
      <c r="R2166" s="723" t="s">
        <v>2856</v>
      </c>
      <c r="S2166" s="723">
        <v>839</v>
      </c>
      <c r="T2166" s="723" t="s">
        <v>997</v>
      </c>
      <c r="U2166" s="785">
        <v>2</v>
      </c>
      <c r="V2166" s="785">
        <v>30000</v>
      </c>
      <c r="W2166" s="1371">
        <v>60000</v>
      </c>
      <c r="X2166" s="785">
        <v>67200</v>
      </c>
      <c r="Y2166" s="723" t="s">
        <v>4270</v>
      </c>
      <c r="Z2166" s="723">
        <v>2016</v>
      </c>
      <c r="AA2166" s="723"/>
      <c r="AB2166" s="756" t="s">
        <v>876</v>
      </c>
      <c r="AC2166" s="756"/>
      <c r="AD2166" s="756"/>
      <c r="AE2166" s="756"/>
      <c r="AF2166" s="756"/>
      <c r="AG2166" s="756" t="s">
        <v>8571</v>
      </c>
      <c r="AH2166" s="756" t="s">
        <v>794</v>
      </c>
      <c r="AI2166" s="756">
        <v>210008987</v>
      </c>
      <c r="AJ2166" s="756" t="s">
        <v>8673</v>
      </c>
      <c r="AK2166" s="803"/>
    </row>
    <row r="2167" spans="1:37" s="192" customFormat="1" ht="100.5" customHeight="1">
      <c r="A2167" s="723" t="s">
        <v>8679</v>
      </c>
      <c r="B2167" s="723" t="s">
        <v>33</v>
      </c>
      <c r="C2167" s="723" t="s">
        <v>8555</v>
      </c>
      <c r="D2167" s="723" t="s">
        <v>4374</v>
      </c>
      <c r="E2167" s="723" t="str">
        <f t="shared" si="100"/>
        <v>Костюм (комплект)</v>
      </c>
      <c r="F2167" s="723" t="s">
        <v>8556</v>
      </c>
      <c r="G2167" s="723" t="str">
        <f t="shared" si="101"/>
        <v>для защиты от пониженных температур, мужской, из хлопчатобумажной ткани, состоит из куртки и брюк тип Б, ГОСТ 29335-92</v>
      </c>
      <c r="H2167" s="723"/>
      <c r="I2167" s="723"/>
      <c r="J2167" s="723" t="s">
        <v>227</v>
      </c>
      <c r="K2167" s="723">
        <v>70</v>
      </c>
      <c r="L2167" s="748">
        <v>711000000</v>
      </c>
      <c r="M2167" s="749" t="s">
        <v>73</v>
      </c>
      <c r="N2167" s="723" t="s">
        <v>2115</v>
      </c>
      <c r="O2167" s="723" t="s">
        <v>236</v>
      </c>
      <c r="P2167" s="723" t="s">
        <v>229</v>
      </c>
      <c r="Q2167" s="870" t="s">
        <v>230</v>
      </c>
      <c r="R2167" s="723" t="s">
        <v>2856</v>
      </c>
      <c r="S2167" s="723">
        <v>839</v>
      </c>
      <c r="T2167" s="723" t="s">
        <v>997</v>
      </c>
      <c r="U2167" s="785">
        <v>1</v>
      </c>
      <c r="V2167" s="785">
        <v>30000</v>
      </c>
      <c r="W2167" s="1371">
        <v>30000</v>
      </c>
      <c r="X2167" s="785">
        <v>33600</v>
      </c>
      <c r="Y2167" s="723" t="s">
        <v>4270</v>
      </c>
      <c r="Z2167" s="723">
        <v>2016</v>
      </c>
      <c r="AA2167" s="723"/>
      <c r="AB2167" s="756" t="s">
        <v>876</v>
      </c>
      <c r="AC2167" s="756"/>
      <c r="AD2167" s="756"/>
      <c r="AE2167" s="756"/>
      <c r="AF2167" s="756"/>
      <c r="AG2167" s="756" t="s">
        <v>8562</v>
      </c>
      <c r="AH2167" s="756" t="s">
        <v>794</v>
      </c>
      <c r="AI2167" s="756">
        <v>210008987</v>
      </c>
      <c r="AJ2167" s="756" t="s">
        <v>8673</v>
      </c>
      <c r="AK2167" s="803"/>
    </row>
    <row r="2168" spans="1:37" s="192" customFormat="1" ht="100.5" customHeight="1">
      <c r="A2168" s="723" t="s">
        <v>8680</v>
      </c>
      <c r="B2168" s="723" t="s">
        <v>33</v>
      </c>
      <c r="C2168" s="723" t="s">
        <v>8555</v>
      </c>
      <c r="D2168" s="723" t="s">
        <v>4374</v>
      </c>
      <c r="E2168" s="723" t="str">
        <f t="shared" si="100"/>
        <v>Костюм (комплект)</v>
      </c>
      <c r="F2168" s="723" t="s">
        <v>8556</v>
      </c>
      <c r="G2168" s="723" t="str">
        <f t="shared" si="101"/>
        <v>для защиты от пониженных температур, мужской, из хлопчатобумажной ткани, состоит из куртки и брюк тип Б, ГОСТ 29335-92</v>
      </c>
      <c r="H2168" s="723"/>
      <c r="I2168" s="723"/>
      <c r="J2168" s="723" t="s">
        <v>227</v>
      </c>
      <c r="K2168" s="723">
        <v>70</v>
      </c>
      <c r="L2168" s="748">
        <v>711000000</v>
      </c>
      <c r="M2168" s="749" t="s">
        <v>73</v>
      </c>
      <c r="N2168" s="723" t="s">
        <v>2115</v>
      </c>
      <c r="O2168" s="809" t="s">
        <v>4682</v>
      </c>
      <c r="P2168" s="723" t="s">
        <v>229</v>
      </c>
      <c r="Q2168" s="870" t="s">
        <v>230</v>
      </c>
      <c r="R2168" s="723" t="s">
        <v>2856</v>
      </c>
      <c r="S2168" s="723">
        <v>839</v>
      </c>
      <c r="T2168" s="723" t="s">
        <v>997</v>
      </c>
      <c r="U2168" s="785">
        <v>23</v>
      </c>
      <c r="V2168" s="785">
        <v>30000</v>
      </c>
      <c r="W2168" s="1371">
        <v>690000</v>
      </c>
      <c r="X2168" s="785">
        <v>772800</v>
      </c>
      <c r="Y2168" s="723" t="s">
        <v>4270</v>
      </c>
      <c r="Z2168" s="723">
        <v>2016</v>
      </c>
      <c r="AA2168" s="723"/>
      <c r="AB2168" s="756" t="s">
        <v>876</v>
      </c>
      <c r="AC2168" s="756"/>
      <c r="AD2168" s="756"/>
      <c r="AE2168" s="756"/>
      <c r="AF2168" s="756"/>
      <c r="AG2168" s="756" t="s">
        <v>8590</v>
      </c>
      <c r="AH2168" s="756" t="s">
        <v>794</v>
      </c>
      <c r="AI2168" s="756">
        <v>210008987</v>
      </c>
      <c r="AJ2168" s="756" t="s">
        <v>8673</v>
      </c>
      <c r="AK2168" s="803"/>
    </row>
    <row r="2169" spans="1:37" s="192" customFormat="1" ht="100.5" customHeight="1">
      <c r="A2169" s="723" t="s">
        <v>8681</v>
      </c>
      <c r="B2169" s="723" t="s">
        <v>33</v>
      </c>
      <c r="C2169" s="723" t="s">
        <v>8555</v>
      </c>
      <c r="D2169" s="723" t="s">
        <v>4374</v>
      </c>
      <c r="E2169" s="723" t="str">
        <f t="shared" si="100"/>
        <v>Костюм (комплект)</v>
      </c>
      <c r="F2169" s="723" t="s">
        <v>8556</v>
      </c>
      <c r="G2169" s="723" t="str">
        <f t="shared" si="101"/>
        <v>для защиты от пониженных температур, мужской, из хлопчатобумажной ткани, состоит из куртки и брюк тип Б, ГОСТ 29335-92</v>
      </c>
      <c r="H2169" s="723"/>
      <c r="I2169" s="723"/>
      <c r="J2169" s="723" t="s">
        <v>227</v>
      </c>
      <c r="K2169" s="723">
        <v>70</v>
      </c>
      <c r="L2169" s="748">
        <v>711000000</v>
      </c>
      <c r="M2169" s="749" t="s">
        <v>73</v>
      </c>
      <c r="N2169" s="723" t="s">
        <v>2115</v>
      </c>
      <c r="O2169" s="723" t="s">
        <v>802</v>
      </c>
      <c r="P2169" s="723" t="s">
        <v>229</v>
      </c>
      <c r="Q2169" s="870" t="s">
        <v>230</v>
      </c>
      <c r="R2169" s="723" t="s">
        <v>2856</v>
      </c>
      <c r="S2169" s="723">
        <v>839</v>
      </c>
      <c r="T2169" s="723" t="s">
        <v>997</v>
      </c>
      <c r="U2169" s="785">
        <v>15</v>
      </c>
      <c r="V2169" s="785">
        <v>30000</v>
      </c>
      <c r="W2169" s="1371">
        <v>450000</v>
      </c>
      <c r="X2169" s="785">
        <v>504000</v>
      </c>
      <c r="Y2169" s="723" t="s">
        <v>4270</v>
      </c>
      <c r="Z2169" s="723">
        <v>2016</v>
      </c>
      <c r="AA2169" s="723"/>
      <c r="AB2169" s="756" t="s">
        <v>876</v>
      </c>
      <c r="AC2169" s="756"/>
      <c r="AD2169" s="756"/>
      <c r="AE2169" s="756"/>
      <c r="AF2169" s="756"/>
      <c r="AG2169" s="756" t="s">
        <v>8557</v>
      </c>
      <c r="AH2169" s="756" t="s">
        <v>794</v>
      </c>
      <c r="AI2169" s="756">
        <v>210008988</v>
      </c>
      <c r="AJ2169" s="756" t="s">
        <v>8682</v>
      </c>
      <c r="AK2169" s="803"/>
    </row>
    <row r="2170" spans="1:37" s="192" customFormat="1" ht="100.5" customHeight="1">
      <c r="A2170" s="723" t="s">
        <v>8683</v>
      </c>
      <c r="B2170" s="723" t="s">
        <v>33</v>
      </c>
      <c r="C2170" s="723" t="s">
        <v>8555</v>
      </c>
      <c r="D2170" s="723" t="s">
        <v>4374</v>
      </c>
      <c r="E2170" s="723" t="str">
        <f t="shared" si="100"/>
        <v>Костюм (комплект)</v>
      </c>
      <c r="F2170" s="723" t="s">
        <v>8556</v>
      </c>
      <c r="G2170" s="723" t="str">
        <f t="shared" si="101"/>
        <v>для защиты от пониженных температур, мужской, из хлопчатобумажной ткани, состоит из куртки и брюк тип Б, ГОСТ 29335-92</v>
      </c>
      <c r="H2170" s="723"/>
      <c r="I2170" s="723"/>
      <c r="J2170" s="723" t="s">
        <v>227</v>
      </c>
      <c r="K2170" s="723">
        <v>70</v>
      </c>
      <c r="L2170" s="748">
        <v>711000000</v>
      </c>
      <c r="M2170" s="749" t="s">
        <v>73</v>
      </c>
      <c r="N2170" s="723" t="s">
        <v>2115</v>
      </c>
      <c r="O2170" s="809" t="s">
        <v>4668</v>
      </c>
      <c r="P2170" s="723" t="s">
        <v>229</v>
      </c>
      <c r="Q2170" s="870" t="s">
        <v>230</v>
      </c>
      <c r="R2170" s="723" t="s">
        <v>2856</v>
      </c>
      <c r="S2170" s="723">
        <v>839</v>
      </c>
      <c r="T2170" s="723" t="s">
        <v>997</v>
      </c>
      <c r="U2170" s="785">
        <v>13</v>
      </c>
      <c r="V2170" s="785">
        <v>30000</v>
      </c>
      <c r="W2170" s="1371">
        <v>390000</v>
      </c>
      <c r="X2170" s="785">
        <v>436800</v>
      </c>
      <c r="Y2170" s="723" t="s">
        <v>4270</v>
      </c>
      <c r="Z2170" s="723">
        <v>2016</v>
      </c>
      <c r="AA2170" s="723"/>
      <c r="AB2170" s="756" t="s">
        <v>876</v>
      </c>
      <c r="AC2170" s="756"/>
      <c r="AD2170" s="756"/>
      <c r="AE2170" s="756"/>
      <c r="AF2170" s="756"/>
      <c r="AG2170" s="756" t="s">
        <v>8560</v>
      </c>
      <c r="AH2170" s="756" t="s">
        <v>794</v>
      </c>
      <c r="AI2170" s="756">
        <v>210008988</v>
      </c>
      <c r="AJ2170" s="756" t="s">
        <v>8682</v>
      </c>
      <c r="AK2170" s="803"/>
    </row>
    <row r="2171" spans="1:37" s="192" customFormat="1" ht="100.5" customHeight="1">
      <c r="A2171" s="723" t="s">
        <v>8684</v>
      </c>
      <c r="B2171" s="723" t="s">
        <v>33</v>
      </c>
      <c r="C2171" s="723" t="s">
        <v>8555</v>
      </c>
      <c r="D2171" s="723" t="s">
        <v>4374</v>
      </c>
      <c r="E2171" s="723" t="str">
        <f t="shared" si="100"/>
        <v>Костюм (комплект)</v>
      </c>
      <c r="F2171" s="723" t="s">
        <v>8556</v>
      </c>
      <c r="G2171" s="723" t="str">
        <f t="shared" si="101"/>
        <v>для защиты от пониженных температур, мужской, из хлопчатобумажной ткани, состоит из куртки и брюк тип Б, ГОСТ 29335-92</v>
      </c>
      <c r="H2171" s="723"/>
      <c r="I2171" s="723"/>
      <c r="J2171" s="723" t="s">
        <v>227</v>
      </c>
      <c r="K2171" s="723">
        <v>70</v>
      </c>
      <c r="L2171" s="748">
        <v>711000000</v>
      </c>
      <c r="M2171" s="749" t="s">
        <v>73</v>
      </c>
      <c r="N2171" s="723" t="s">
        <v>2115</v>
      </c>
      <c r="O2171" s="809" t="s">
        <v>4671</v>
      </c>
      <c r="P2171" s="723" t="s">
        <v>229</v>
      </c>
      <c r="Q2171" s="870" t="s">
        <v>230</v>
      </c>
      <c r="R2171" s="723" t="s">
        <v>2856</v>
      </c>
      <c r="S2171" s="723">
        <v>839</v>
      </c>
      <c r="T2171" s="723" t="s">
        <v>997</v>
      </c>
      <c r="U2171" s="785">
        <v>9</v>
      </c>
      <c r="V2171" s="785">
        <v>30000</v>
      </c>
      <c r="W2171" s="1371">
        <v>270000</v>
      </c>
      <c r="X2171" s="785">
        <v>302400</v>
      </c>
      <c r="Y2171" s="723" t="s">
        <v>4270</v>
      </c>
      <c r="Z2171" s="723">
        <v>2016</v>
      </c>
      <c r="AA2171" s="723"/>
      <c r="AB2171" s="756" t="s">
        <v>876</v>
      </c>
      <c r="AC2171" s="756"/>
      <c r="AD2171" s="756"/>
      <c r="AE2171" s="756"/>
      <c r="AF2171" s="756"/>
      <c r="AG2171" s="756" t="s">
        <v>8567</v>
      </c>
      <c r="AH2171" s="756" t="s">
        <v>794</v>
      </c>
      <c r="AI2171" s="756">
        <v>210008988</v>
      </c>
      <c r="AJ2171" s="756" t="s">
        <v>8682</v>
      </c>
      <c r="AK2171" s="803"/>
    </row>
    <row r="2172" spans="1:37" s="192" customFormat="1" ht="100.5" customHeight="1">
      <c r="A2172" s="723" t="s">
        <v>8685</v>
      </c>
      <c r="B2172" s="723" t="s">
        <v>33</v>
      </c>
      <c r="C2172" s="723" t="s">
        <v>8555</v>
      </c>
      <c r="D2172" s="723" t="s">
        <v>4374</v>
      </c>
      <c r="E2172" s="723" t="str">
        <f t="shared" si="100"/>
        <v>Костюм (комплект)</v>
      </c>
      <c r="F2172" s="723" t="s">
        <v>8556</v>
      </c>
      <c r="G2172" s="723" t="str">
        <f t="shared" si="101"/>
        <v>для защиты от пониженных температур, мужской, из хлопчатобумажной ткани, состоит из куртки и брюк тип Б, ГОСТ 29335-92</v>
      </c>
      <c r="H2172" s="723"/>
      <c r="I2172" s="723"/>
      <c r="J2172" s="723" t="s">
        <v>227</v>
      </c>
      <c r="K2172" s="723">
        <v>70</v>
      </c>
      <c r="L2172" s="748">
        <v>711000000</v>
      </c>
      <c r="M2172" s="749" t="s">
        <v>73</v>
      </c>
      <c r="N2172" s="723" t="s">
        <v>2115</v>
      </c>
      <c r="O2172" s="809" t="s">
        <v>4674</v>
      </c>
      <c r="P2172" s="723" t="s">
        <v>229</v>
      </c>
      <c r="Q2172" s="870" t="s">
        <v>230</v>
      </c>
      <c r="R2172" s="723" t="s">
        <v>2856</v>
      </c>
      <c r="S2172" s="723">
        <v>839</v>
      </c>
      <c r="T2172" s="723" t="s">
        <v>997</v>
      </c>
      <c r="U2172" s="785">
        <v>3</v>
      </c>
      <c r="V2172" s="785">
        <v>30000</v>
      </c>
      <c r="W2172" s="1371">
        <v>90000</v>
      </c>
      <c r="X2172" s="785">
        <v>100800</v>
      </c>
      <c r="Y2172" s="723" t="s">
        <v>4270</v>
      </c>
      <c r="Z2172" s="723">
        <v>2016</v>
      </c>
      <c r="AA2172" s="723"/>
      <c r="AB2172" s="756" t="s">
        <v>876</v>
      </c>
      <c r="AC2172" s="756"/>
      <c r="AD2172" s="756"/>
      <c r="AE2172" s="756"/>
      <c r="AF2172" s="756"/>
      <c r="AG2172" s="756" t="s">
        <v>8596</v>
      </c>
      <c r="AH2172" s="756" t="s">
        <v>794</v>
      </c>
      <c r="AI2172" s="756">
        <v>210008988</v>
      </c>
      <c r="AJ2172" s="756" t="s">
        <v>8682</v>
      </c>
      <c r="AK2172" s="803"/>
    </row>
    <row r="2173" spans="1:37" s="192" customFormat="1" ht="100.5" customHeight="1">
      <c r="A2173" s="723" t="s">
        <v>8686</v>
      </c>
      <c r="B2173" s="723" t="s">
        <v>33</v>
      </c>
      <c r="C2173" s="723" t="s">
        <v>8555</v>
      </c>
      <c r="D2173" s="723" t="s">
        <v>4374</v>
      </c>
      <c r="E2173" s="723" t="str">
        <f t="shared" si="100"/>
        <v>Костюм (комплект)</v>
      </c>
      <c r="F2173" s="723" t="s">
        <v>8556</v>
      </c>
      <c r="G2173" s="723" t="str">
        <f t="shared" si="101"/>
        <v>для защиты от пониженных температур, мужской, из хлопчатобумажной ткани, состоит из куртки и брюк тип Б, ГОСТ 29335-92</v>
      </c>
      <c r="H2173" s="723"/>
      <c r="I2173" s="723"/>
      <c r="J2173" s="723" t="s">
        <v>227</v>
      </c>
      <c r="K2173" s="723">
        <v>70</v>
      </c>
      <c r="L2173" s="748">
        <v>711000000</v>
      </c>
      <c r="M2173" s="749" t="s">
        <v>73</v>
      </c>
      <c r="N2173" s="723" t="s">
        <v>2115</v>
      </c>
      <c r="O2173" s="723" t="s">
        <v>4706</v>
      </c>
      <c r="P2173" s="723" t="s">
        <v>229</v>
      </c>
      <c r="Q2173" s="870" t="s">
        <v>230</v>
      </c>
      <c r="R2173" s="723" t="s">
        <v>2856</v>
      </c>
      <c r="S2173" s="723">
        <v>839</v>
      </c>
      <c r="T2173" s="723" t="s">
        <v>997</v>
      </c>
      <c r="U2173" s="785">
        <v>3</v>
      </c>
      <c r="V2173" s="785">
        <v>30000</v>
      </c>
      <c r="W2173" s="1371">
        <v>90000</v>
      </c>
      <c r="X2173" s="785">
        <v>100800</v>
      </c>
      <c r="Y2173" s="723" t="s">
        <v>4270</v>
      </c>
      <c r="Z2173" s="723">
        <v>2016</v>
      </c>
      <c r="AA2173" s="723"/>
      <c r="AB2173" s="756" t="s">
        <v>876</v>
      </c>
      <c r="AC2173" s="756"/>
      <c r="AD2173" s="756"/>
      <c r="AE2173" s="756"/>
      <c r="AF2173" s="756"/>
      <c r="AG2173" s="756" t="s">
        <v>8569</v>
      </c>
      <c r="AH2173" s="756" t="s">
        <v>794</v>
      </c>
      <c r="AI2173" s="756">
        <v>210008988</v>
      </c>
      <c r="AJ2173" s="756" t="s">
        <v>8682</v>
      </c>
      <c r="AK2173" s="803"/>
    </row>
    <row r="2174" spans="1:37" s="192" customFormat="1" ht="100.5" customHeight="1">
      <c r="A2174" s="723" t="s">
        <v>8687</v>
      </c>
      <c r="B2174" s="723" t="s">
        <v>33</v>
      </c>
      <c r="C2174" s="723" t="s">
        <v>8555</v>
      </c>
      <c r="D2174" s="723" t="s">
        <v>4374</v>
      </c>
      <c r="E2174" s="723" t="str">
        <f t="shared" si="100"/>
        <v>Костюм (комплект)</v>
      </c>
      <c r="F2174" s="723" t="s">
        <v>8556</v>
      </c>
      <c r="G2174" s="723" t="str">
        <f t="shared" si="101"/>
        <v>для защиты от пониженных температур, мужской, из хлопчатобумажной ткани, состоит из куртки и брюк тип Б, ГОСТ 29335-92</v>
      </c>
      <c r="H2174" s="723"/>
      <c r="I2174" s="723"/>
      <c r="J2174" s="723" t="s">
        <v>227</v>
      </c>
      <c r="K2174" s="723">
        <v>70</v>
      </c>
      <c r="L2174" s="748">
        <v>711000000</v>
      </c>
      <c r="M2174" s="749" t="s">
        <v>73</v>
      </c>
      <c r="N2174" s="723" t="s">
        <v>2115</v>
      </c>
      <c r="O2174" s="809" t="s">
        <v>4677</v>
      </c>
      <c r="P2174" s="723" t="s">
        <v>229</v>
      </c>
      <c r="Q2174" s="870" t="s">
        <v>230</v>
      </c>
      <c r="R2174" s="723" t="s">
        <v>2856</v>
      </c>
      <c r="S2174" s="723">
        <v>839</v>
      </c>
      <c r="T2174" s="723" t="s">
        <v>997</v>
      </c>
      <c r="U2174" s="785">
        <v>5</v>
      </c>
      <c r="V2174" s="785">
        <v>30000</v>
      </c>
      <c r="W2174" s="1371">
        <v>150000</v>
      </c>
      <c r="X2174" s="785">
        <v>168000</v>
      </c>
      <c r="Y2174" s="723" t="s">
        <v>4270</v>
      </c>
      <c r="Z2174" s="723">
        <v>2016</v>
      </c>
      <c r="AA2174" s="723"/>
      <c r="AB2174" s="756" t="s">
        <v>876</v>
      </c>
      <c r="AC2174" s="756"/>
      <c r="AD2174" s="756"/>
      <c r="AE2174" s="756"/>
      <c r="AF2174" s="756"/>
      <c r="AG2174" s="756" t="s">
        <v>8571</v>
      </c>
      <c r="AH2174" s="756" t="s">
        <v>794</v>
      </c>
      <c r="AI2174" s="756">
        <v>210008988</v>
      </c>
      <c r="AJ2174" s="756" t="s">
        <v>8682</v>
      </c>
      <c r="AK2174" s="803"/>
    </row>
    <row r="2175" spans="1:37" s="192" customFormat="1" ht="100.5" customHeight="1">
      <c r="A2175" s="723" t="s">
        <v>8688</v>
      </c>
      <c r="B2175" s="723" t="s">
        <v>33</v>
      </c>
      <c r="C2175" s="723" t="s">
        <v>8555</v>
      </c>
      <c r="D2175" s="723" t="s">
        <v>4374</v>
      </c>
      <c r="E2175" s="723" t="str">
        <f t="shared" si="100"/>
        <v>Костюм (комплект)</v>
      </c>
      <c r="F2175" s="723" t="s">
        <v>8556</v>
      </c>
      <c r="G2175" s="723" t="str">
        <f t="shared" si="101"/>
        <v>для защиты от пониженных температур, мужской, из хлопчатобумажной ткани, состоит из куртки и брюк тип Б, ГОСТ 29335-92</v>
      </c>
      <c r="H2175" s="723"/>
      <c r="I2175" s="723"/>
      <c r="J2175" s="723" t="s">
        <v>227</v>
      </c>
      <c r="K2175" s="723">
        <v>70</v>
      </c>
      <c r="L2175" s="748">
        <v>711000000</v>
      </c>
      <c r="M2175" s="749" t="s">
        <v>73</v>
      </c>
      <c r="N2175" s="723" t="s">
        <v>2115</v>
      </c>
      <c r="O2175" s="723" t="s">
        <v>236</v>
      </c>
      <c r="P2175" s="723" t="s">
        <v>229</v>
      </c>
      <c r="Q2175" s="870" t="s">
        <v>230</v>
      </c>
      <c r="R2175" s="723" t="s">
        <v>2856</v>
      </c>
      <c r="S2175" s="723">
        <v>839</v>
      </c>
      <c r="T2175" s="723" t="s">
        <v>997</v>
      </c>
      <c r="U2175" s="785">
        <v>6</v>
      </c>
      <c r="V2175" s="785">
        <v>30000</v>
      </c>
      <c r="W2175" s="1371">
        <v>180000</v>
      </c>
      <c r="X2175" s="785">
        <v>201600</v>
      </c>
      <c r="Y2175" s="723" t="s">
        <v>4270</v>
      </c>
      <c r="Z2175" s="723">
        <v>2016</v>
      </c>
      <c r="AA2175" s="723"/>
      <c r="AB2175" s="756" t="s">
        <v>876</v>
      </c>
      <c r="AC2175" s="756"/>
      <c r="AD2175" s="756"/>
      <c r="AE2175" s="756"/>
      <c r="AF2175" s="756"/>
      <c r="AG2175" s="756" t="s">
        <v>8562</v>
      </c>
      <c r="AH2175" s="756" t="s">
        <v>794</v>
      </c>
      <c r="AI2175" s="756">
        <v>210008988</v>
      </c>
      <c r="AJ2175" s="756" t="s">
        <v>8682</v>
      </c>
      <c r="AK2175" s="803"/>
    </row>
    <row r="2176" spans="1:37" s="192" customFormat="1" ht="100.5" customHeight="1">
      <c r="A2176" s="723" t="s">
        <v>8689</v>
      </c>
      <c r="B2176" s="723" t="s">
        <v>33</v>
      </c>
      <c r="C2176" s="723" t="s">
        <v>8555</v>
      </c>
      <c r="D2176" s="723" t="s">
        <v>4374</v>
      </c>
      <c r="E2176" s="723" t="str">
        <f t="shared" si="100"/>
        <v>Костюм (комплект)</v>
      </c>
      <c r="F2176" s="723" t="s">
        <v>8556</v>
      </c>
      <c r="G2176" s="723" t="str">
        <f t="shared" si="101"/>
        <v>для защиты от пониженных температур, мужской, из хлопчатобумажной ткани, состоит из куртки и брюк тип Б, ГОСТ 29335-92</v>
      </c>
      <c r="H2176" s="723"/>
      <c r="I2176" s="723"/>
      <c r="J2176" s="723" t="s">
        <v>227</v>
      </c>
      <c r="K2176" s="723">
        <v>70</v>
      </c>
      <c r="L2176" s="748">
        <v>711000000</v>
      </c>
      <c r="M2176" s="749" t="s">
        <v>73</v>
      </c>
      <c r="N2176" s="723" t="s">
        <v>2115</v>
      </c>
      <c r="O2176" s="809" t="s">
        <v>4682</v>
      </c>
      <c r="P2176" s="723" t="s">
        <v>229</v>
      </c>
      <c r="Q2176" s="870" t="s">
        <v>230</v>
      </c>
      <c r="R2176" s="723" t="s">
        <v>2856</v>
      </c>
      <c r="S2176" s="723">
        <v>839</v>
      </c>
      <c r="T2176" s="723" t="s">
        <v>997</v>
      </c>
      <c r="U2176" s="785">
        <v>12</v>
      </c>
      <c r="V2176" s="785">
        <v>30000</v>
      </c>
      <c r="W2176" s="1371">
        <v>360000</v>
      </c>
      <c r="X2176" s="785">
        <v>403200</v>
      </c>
      <c r="Y2176" s="723" t="s">
        <v>4270</v>
      </c>
      <c r="Z2176" s="723">
        <v>2016</v>
      </c>
      <c r="AA2176" s="723"/>
      <c r="AB2176" s="756" t="s">
        <v>876</v>
      </c>
      <c r="AC2176" s="756"/>
      <c r="AD2176" s="756"/>
      <c r="AE2176" s="756"/>
      <c r="AF2176" s="756"/>
      <c r="AG2176" s="756" t="s">
        <v>8590</v>
      </c>
      <c r="AH2176" s="756" t="s">
        <v>794</v>
      </c>
      <c r="AI2176" s="756">
        <v>210008988</v>
      </c>
      <c r="AJ2176" s="756" t="s">
        <v>8682</v>
      </c>
      <c r="AK2176" s="803"/>
    </row>
    <row r="2177" spans="1:37" s="192" customFormat="1" ht="100.5" customHeight="1">
      <c r="A2177" s="723" t="s">
        <v>8690</v>
      </c>
      <c r="B2177" s="723" t="s">
        <v>33</v>
      </c>
      <c r="C2177" s="723" t="s">
        <v>8555</v>
      </c>
      <c r="D2177" s="723" t="s">
        <v>4374</v>
      </c>
      <c r="E2177" s="723" t="str">
        <f t="shared" si="100"/>
        <v>Костюм (комплект)</v>
      </c>
      <c r="F2177" s="723" t="s">
        <v>8556</v>
      </c>
      <c r="G2177" s="723" t="str">
        <f t="shared" si="101"/>
        <v>для защиты от пониженных температур, мужской, из хлопчатобумажной ткани, состоит из куртки и брюк тип Б, ГОСТ 29335-92</v>
      </c>
      <c r="H2177" s="723"/>
      <c r="I2177" s="723"/>
      <c r="J2177" s="723" t="s">
        <v>227</v>
      </c>
      <c r="K2177" s="723">
        <v>70</v>
      </c>
      <c r="L2177" s="748">
        <v>711000000</v>
      </c>
      <c r="M2177" s="749" t="s">
        <v>73</v>
      </c>
      <c r="N2177" s="723" t="s">
        <v>2115</v>
      </c>
      <c r="O2177" s="809" t="s">
        <v>4682</v>
      </c>
      <c r="P2177" s="723" t="s">
        <v>229</v>
      </c>
      <c r="Q2177" s="870" t="s">
        <v>230</v>
      </c>
      <c r="R2177" s="723" t="s">
        <v>2856</v>
      </c>
      <c r="S2177" s="723">
        <v>839</v>
      </c>
      <c r="T2177" s="723" t="s">
        <v>997</v>
      </c>
      <c r="U2177" s="785">
        <v>4</v>
      </c>
      <c r="V2177" s="785">
        <v>30000</v>
      </c>
      <c r="W2177" s="1371">
        <v>120000</v>
      </c>
      <c r="X2177" s="785">
        <v>134400</v>
      </c>
      <c r="Y2177" s="723" t="s">
        <v>4270</v>
      </c>
      <c r="Z2177" s="723">
        <v>2016</v>
      </c>
      <c r="AA2177" s="723"/>
      <c r="AB2177" s="756" t="s">
        <v>876</v>
      </c>
      <c r="AC2177" s="756"/>
      <c r="AD2177" s="756"/>
      <c r="AE2177" s="756"/>
      <c r="AF2177" s="756"/>
      <c r="AG2177" s="756" t="s">
        <v>8633</v>
      </c>
      <c r="AH2177" s="756" t="s">
        <v>794</v>
      </c>
      <c r="AI2177" s="756">
        <v>210008988</v>
      </c>
      <c r="AJ2177" s="756" t="s">
        <v>8682</v>
      </c>
      <c r="AK2177" s="803"/>
    </row>
    <row r="2178" spans="1:37" s="192" customFormat="1" ht="100.5" customHeight="1">
      <c r="A2178" s="723" t="s">
        <v>8691</v>
      </c>
      <c r="B2178" s="723" t="s">
        <v>33</v>
      </c>
      <c r="C2178" s="723" t="s">
        <v>8555</v>
      </c>
      <c r="D2178" s="723" t="s">
        <v>4374</v>
      </c>
      <c r="E2178" s="723" t="str">
        <f t="shared" si="100"/>
        <v>Костюм (комплект)</v>
      </c>
      <c r="F2178" s="723" t="s">
        <v>8556</v>
      </c>
      <c r="G2178" s="723" t="str">
        <f t="shared" si="101"/>
        <v>для защиты от пониженных температур, мужской, из хлопчатобумажной ткани, состоит из куртки и брюк тип Б, ГОСТ 29335-92</v>
      </c>
      <c r="H2178" s="723"/>
      <c r="I2178" s="723"/>
      <c r="J2178" s="723" t="s">
        <v>227</v>
      </c>
      <c r="K2178" s="723">
        <v>70</v>
      </c>
      <c r="L2178" s="748">
        <v>711000000</v>
      </c>
      <c r="M2178" s="749" t="s">
        <v>73</v>
      </c>
      <c r="N2178" s="723" t="s">
        <v>2115</v>
      </c>
      <c r="O2178" s="809" t="s">
        <v>4692</v>
      </c>
      <c r="P2178" s="723" t="s">
        <v>229</v>
      </c>
      <c r="Q2178" s="870" t="s">
        <v>230</v>
      </c>
      <c r="R2178" s="723" t="s">
        <v>2856</v>
      </c>
      <c r="S2178" s="723">
        <v>839</v>
      </c>
      <c r="T2178" s="723" t="s">
        <v>997</v>
      </c>
      <c r="U2178" s="785">
        <v>13</v>
      </c>
      <c r="V2178" s="785">
        <v>30000</v>
      </c>
      <c r="W2178" s="1371">
        <v>390000</v>
      </c>
      <c r="X2178" s="785">
        <v>436800</v>
      </c>
      <c r="Y2178" s="723" t="s">
        <v>4270</v>
      </c>
      <c r="Z2178" s="723">
        <v>2016</v>
      </c>
      <c r="AA2178" s="723"/>
      <c r="AB2178" s="756" t="s">
        <v>876</v>
      </c>
      <c r="AC2178" s="756"/>
      <c r="AD2178" s="756"/>
      <c r="AE2178" s="756"/>
      <c r="AF2178" s="756"/>
      <c r="AG2178" s="756" t="s">
        <v>8574</v>
      </c>
      <c r="AH2178" s="756" t="s">
        <v>794</v>
      </c>
      <c r="AI2178" s="756">
        <v>210008988</v>
      </c>
      <c r="AJ2178" s="756" t="s">
        <v>8682</v>
      </c>
      <c r="AK2178" s="803"/>
    </row>
    <row r="2179" spans="1:37" s="192" customFormat="1" ht="100.5" customHeight="1">
      <c r="A2179" s="723" t="s">
        <v>8692</v>
      </c>
      <c r="B2179" s="723" t="s">
        <v>33</v>
      </c>
      <c r="C2179" s="723" t="s">
        <v>8555</v>
      </c>
      <c r="D2179" s="723" t="s">
        <v>4374</v>
      </c>
      <c r="E2179" s="723" t="str">
        <f t="shared" si="100"/>
        <v>Костюм (комплект)</v>
      </c>
      <c r="F2179" s="723" t="s">
        <v>8556</v>
      </c>
      <c r="G2179" s="723" t="str">
        <f t="shared" si="101"/>
        <v>для защиты от пониженных температур, мужской, из хлопчатобумажной ткани, состоит из куртки и брюк тип Б, ГОСТ 29335-92</v>
      </c>
      <c r="H2179" s="723"/>
      <c r="I2179" s="723"/>
      <c r="J2179" s="723" t="s">
        <v>227</v>
      </c>
      <c r="K2179" s="723">
        <v>70</v>
      </c>
      <c r="L2179" s="748">
        <v>711000000</v>
      </c>
      <c r="M2179" s="749" t="s">
        <v>73</v>
      </c>
      <c r="N2179" s="723" t="s">
        <v>2115</v>
      </c>
      <c r="O2179" s="723" t="s">
        <v>802</v>
      </c>
      <c r="P2179" s="723" t="s">
        <v>229</v>
      </c>
      <c r="Q2179" s="870" t="s">
        <v>230</v>
      </c>
      <c r="R2179" s="723" t="s">
        <v>2856</v>
      </c>
      <c r="S2179" s="723">
        <v>839</v>
      </c>
      <c r="T2179" s="723" t="s">
        <v>997</v>
      </c>
      <c r="U2179" s="785">
        <v>4</v>
      </c>
      <c r="V2179" s="785">
        <v>30000</v>
      </c>
      <c r="W2179" s="1371">
        <v>120000</v>
      </c>
      <c r="X2179" s="785">
        <v>134400</v>
      </c>
      <c r="Y2179" s="723" t="s">
        <v>4270</v>
      </c>
      <c r="Z2179" s="723">
        <v>2016</v>
      </c>
      <c r="AA2179" s="723"/>
      <c r="AB2179" s="756" t="s">
        <v>876</v>
      </c>
      <c r="AC2179" s="756"/>
      <c r="AD2179" s="756"/>
      <c r="AE2179" s="756"/>
      <c r="AF2179" s="756"/>
      <c r="AG2179" s="756" t="s">
        <v>8557</v>
      </c>
      <c r="AH2179" s="756" t="s">
        <v>794</v>
      </c>
      <c r="AI2179" s="756">
        <v>210008989</v>
      </c>
      <c r="AJ2179" s="756" t="s">
        <v>8693</v>
      </c>
      <c r="AK2179" s="803"/>
    </row>
    <row r="2180" spans="1:37" s="192" customFormat="1" ht="100.5" customHeight="1">
      <c r="A2180" s="723" t="s">
        <v>8694</v>
      </c>
      <c r="B2180" s="723" t="s">
        <v>33</v>
      </c>
      <c r="C2180" s="723" t="s">
        <v>8555</v>
      </c>
      <c r="D2180" s="723" t="s">
        <v>4374</v>
      </c>
      <c r="E2180" s="723" t="str">
        <f t="shared" si="100"/>
        <v>Костюм (комплект)</v>
      </c>
      <c r="F2180" s="723" t="s">
        <v>8556</v>
      </c>
      <c r="G2180" s="723" t="str">
        <f t="shared" si="101"/>
        <v>для защиты от пониженных температур, мужской, из хлопчатобумажной ткани, состоит из куртки и брюк тип Б, ГОСТ 29335-92</v>
      </c>
      <c r="H2180" s="723"/>
      <c r="I2180" s="723"/>
      <c r="J2180" s="723" t="s">
        <v>227</v>
      </c>
      <c r="K2180" s="723">
        <v>70</v>
      </c>
      <c r="L2180" s="748">
        <v>711000000</v>
      </c>
      <c r="M2180" s="749" t="s">
        <v>73</v>
      </c>
      <c r="N2180" s="723" t="s">
        <v>2115</v>
      </c>
      <c r="O2180" s="809" t="s">
        <v>4668</v>
      </c>
      <c r="P2180" s="723" t="s">
        <v>229</v>
      </c>
      <c r="Q2180" s="870" t="s">
        <v>230</v>
      </c>
      <c r="R2180" s="723" t="s">
        <v>2856</v>
      </c>
      <c r="S2180" s="723">
        <v>839</v>
      </c>
      <c r="T2180" s="723" t="s">
        <v>997</v>
      </c>
      <c r="U2180" s="785">
        <v>4</v>
      </c>
      <c r="V2180" s="785">
        <v>30000</v>
      </c>
      <c r="W2180" s="1371">
        <v>120000</v>
      </c>
      <c r="X2180" s="785">
        <v>134400</v>
      </c>
      <c r="Y2180" s="723" t="s">
        <v>4270</v>
      </c>
      <c r="Z2180" s="723">
        <v>2016</v>
      </c>
      <c r="AA2180" s="723"/>
      <c r="AB2180" s="756" t="s">
        <v>876</v>
      </c>
      <c r="AC2180" s="756"/>
      <c r="AD2180" s="756"/>
      <c r="AE2180" s="756"/>
      <c r="AF2180" s="756"/>
      <c r="AG2180" s="756" t="s">
        <v>8560</v>
      </c>
      <c r="AH2180" s="756" t="s">
        <v>794</v>
      </c>
      <c r="AI2180" s="756">
        <v>210008989</v>
      </c>
      <c r="AJ2180" s="756" t="s">
        <v>8693</v>
      </c>
      <c r="AK2180" s="803"/>
    </row>
    <row r="2181" spans="1:37" s="192" customFormat="1" ht="100.5" customHeight="1">
      <c r="A2181" s="723" t="s">
        <v>8695</v>
      </c>
      <c r="B2181" s="723" t="s">
        <v>33</v>
      </c>
      <c r="C2181" s="723" t="s">
        <v>8555</v>
      </c>
      <c r="D2181" s="723" t="s">
        <v>4374</v>
      </c>
      <c r="E2181" s="723" t="str">
        <f t="shared" si="100"/>
        <v>Костюм (комплект)</v>
      </c>
      <c r="F2181" s="723" t="s">
        <v>8556</v>
      </c>
      <c r="G2181" s="723" t="str">
        <f t="shared" si="101"/>
        <v>для защиты от пониженных температур, мужской, из хлопчатобумажной ткани, состоит из куртки и брюк тип Б, ГОСТ 29335-92</v>
      </c>
      <c r="H2181" s="723"/>
      <c r="I2181" s="723"/>
      <c r="J2181" s="723" t="s">
        <v>227</v>
      </c>
      <c r="K2181" s="723">
        <v>70</v>
      </c>
      <c r="L2181" s="748">
        <v>711000000</v>
      </c>
      <c r="M2181" s="749" t="s">
        <v>73</v>
      </c>
      <c r="N2181" s="723" t="s">
        <v>2115</v>
      </c>
      <c r="O2181" s="809" t="s">
        <v>4671</v>
      </c>
      <c r="P2181" s="723" t="s">
        <v>229</v>
      </c>
      <c r="Q2181" s="870" t="s">
        <v>230</v>
      </c>
      <c r="R2181" s="723" t="s">
        <v>2856</v>
      </c>
      <c r="S2181" s="723">
        <v>839</v>
      </c>
      <c r="T2181" s="723" t="s">
        <v>997</v>
      </c>
      <c r="U2181" s="785">
        <v>5</v>
      </c>
      <c r="V2181" s="785">
        <v>30000</v>
      </c>
      <c r="W2181" s="1371">
        <v>150000</v>
      </c>
      <c r="X2181" s="785">
        <v>168000</v>
      </c>
      <c r="Y2181" s="723" t="s">
        <v>4270</v>
      </c>
      <c r="Z2181" s="723">
        <v>2016</v>
      </c>
      <c r="AA2181" s="723"/>
      <c r="AB2181" s="756" t="s">
        <v>876</v>
      </c>
      <c r="AC2181" s="756"/>
      <c r="AD2181" s="756"/>
      <c r="AE2181" s="756"/>
      <c r="AF2181" s="756"/>
      <c r="AG2181" s="756" t="s">
        <v>8567</v>
      </c>
      <c r="AH2181" s="756" t="s">
        <v>794</v>
      </c>
      <c r="AI2181" s="756">
        <v>210008989</v>
      </c>
      <c r="AJ2181" s="756" t="s">
        <v>8693</v>
      </c>
      <c r="AK2181" s="803"/>
    </row>
    <row r="2182" spans="1:37" s="192" customFormat="1" ht="100.5" customHeight="1">
      <c r="A2182" s="723" t="s">
        <v>8696</v>
      </c>
      <c r="B2182" s="723" t="s">
        <v>33</v>
      </c>
      <c r="C2182" s="723" t="s">
        <v>8555</v>
      </c>
      <c r="D2182" s="723" t="s">
        <v>4374</v>
      </c>
      <c r="E2182" s="723" t="str">
        <f t="shared" si="100"/>
        <v>Костюм (комплект)</v>
      </c>
      <c r="F2182" s="723" t="s">
        <v>8556</v>
      </c>
      <c r="G2182" s="723" t="str">
        <f t="shared" si="101"/>
        <v>для защиты от пониженных температур, мужской, из хлопчатобумажной ткани, состоит из куртки и брюк тип Б, ГОСТ 29335-92</v>
      </c>
      <c r="H2182" s="723"/>
      <c r="I2182" s="723"/>
      <c r="J2182" s="723" t="s">
        <v>227</v>
      </c>
      <c r="K2182" s="723">
        <v>70</v>
      </c>
      <c r="L2182" s="748">
        <v>711000000</v>
      </c>
      <c r="M2182" s="749" t="s">
        <v>73</v>
      </c>
      <c r="N2182" s="723" t="s">
        <v>2115</v>
      </c>
      <c r="O2182" s="809" t="s">
        <v>4692</v>
      </c>
      <c r="P2182" s="723" t="s">
        <v>229</v>
      </c>
      <c r="Q2182" s="870" t="s">
        <v>230</v>
      </c>
      <c r="R2182" s="723" t="s">
        <v>2856</v>
      </c>
      <c r="S2182" s="723">
        <v>839</v>
      </c>
      <c r="T2182" s="723" t="s">
        <v>997</v>
      </c>
      <c r="U2182" s="785">
        <v>2</v>
      </c>
      <c r="V2182" s="785">
        <v>30000</v>
      </c>
      <c r="W2182" s="1371">
        <v>60000</v>
      </c>
      <c r="X2182" s="785">
        <v>67200</v>
      </c>
      <c r="Y2182" s="723" t="s">
        <v>4270</v>
      </c>
      <c r="Z2182" s="723">
        <v>2016</v>
      </c>
      <c r="AA2182" s="723"/>
      <c r="AB2182" s="756" t="s">
        <v>876</v>
      </c>
      <c r="AC2182" s="756"/>
      <c r="AD2182" s="756"/>
      <c r="AE2182" s="756"/>
      <c r="AF2182" s="756"/>
      <c r="AG2182" s="756" t="s">
        <v>8574</v>
      </c>
      <c r="AH2182" s="756" t="s">
        <v>794</v>
      </c>
      <c r="AI2182" s="756">
        <v>210008989</v>
      </c>
      <c r="AJ2182" s="756" t="s">
        <v>8693</v>
      </c>
      <c r="AK2182" s="803"/>
    </row>
    <row r="2183" spans="1:37" s="192" customFormat="1" ht="100.5" customHeight="1">
      <c r="A2183" s="723" t="s">
        <v>8697</v>
      </c>
      <c r="B2183" s="723" t="s">
        <v>33</v>
      </c>
      <c r="C2183" s="723" t="s">
        <v>8555</v>
      </c>
      <c r="D2183" s="723" t="s">
        <v>4374</v>
      </c>
      <c r="E2183" s="723" t="str">
        <f t="shared" si="100"/>
        <v>Костюм (комплект)</v>
      </c>
      <c r="F2183" s="723" t="s">
        <v>8556</v>
      </c>
      <c r="G2183" s="723" t="str">
        <f t="shared" si="101"/>
        <v>для защиты от пониженных температур, мужской, из хлопчатобумажной ткани, состоит из куртки и брюк тип Б, ГОСТ 29335-92</v>
      </c>
      <c r="H2183" s="723"/>
      <c r="I2183" s="723"/>
      <c r="J2183" s="723" t="s">
        <v>227</v>
      </c>
      <c r="K2183" s="723">
        <v>70</v>
      </c>
      <c r="L2183" s="748">
        <v>711000000</v>
      </c>
      <c r="M2183" s="749" t="s">
        <v>73</v>
      </c>
      <c r="N2183" s="723" t="s">
        <v>2115</v>
      </c>
      <c r="O2183" s="723" t="s">
        <v>802</v>
      </c>
      <c r="P2183" s="723" t="s">
        <v>229</v>
      </c>
      <c r="Q2183" s="870" t="s">
        <v>230</v>
      </c>
      <c r="R2183" s="723" t="s">
        <v>2856</v>
      </c>
      <c r="S2183" s="723">
        <v>839</v>
      </c>
      <c r="T2183" s="723" t="s">
        <v>997</v>
      </c>
      <c r="U2183" s="785">
        <v>1</v>
      </c>
      <c r="V2183" s="785">
        <v>30000</v>
      </c>
      <c r="W2183" s="1371">
        <v>30000</v>
      </c>
      <c r="X2183" s="785">
        <v>33600</v>
      </c>
      <c r="Y2183" s="723" t="s">
        <v>4270</v>
      </c>
      <c r="Z2183" s="723">
        <v>2016</v>
      </c>
      <c r="AA2183" s="723"/>
      <c r="AB2183" s="756" t="s">
        <v>876</v>
      </c>
      <c r="AC2183" s="756"/>
      <c r="AD2183" s="756"/>
      <c r="AE2183" s="756"/>
      <c r="AF2183" s="756"/>
      <c r="AG2183" s="756" t="s">
        <v>8557</v>
      </c>
      <c r="AH2183" s="756" t="s">
        <v>794</v>
      </c>
      <c r="AI2183" s="756">
        <v>210008990</v>
      </c>
      <c r="AJ2183" s="756" t="s">
        <v>8698</v>
      </c>
      <c r="AK2183" s="803"/>
    </row>
    <row r="2184" spans="1:37" s="192" customFormat="1" ht="100.5" customHeight="1">
      <c r="A2184" s="723" t="s">
        <v>8699</v>
      </c>
      <c r="B2184" s="723" t="s">
        <v>33</v>
      </c>
      <c r="C2184" s="723" t="s">
        <v>8555</v>
      </c>
      <c r="D2184" s="723" t="s">
        <v>4374</v>
      </c>
      <c r="E2184" s="723" t="str">
        <f t="shared" si="100"/>
        <v>Костюм (комплект)</v>
      </c>
      <c r="F2184" s="723" t="s">
        <v>8556</v>
      </c>
      <c r="G2184" s="723" t="str">
        <f t="shared" si="101"/>
        <v>для защиты от пониженных температур, мужской, из хлопчатобумажной ткани, состоит из куртки и брюк тип Б, ГОСТ 29335-92</v>
      </c>
      <c r="H2184" s="723"/>
      <c r="I2184" s="723"/>
      <c r="J2184" s="723" t="s">
        <v>227</v>
      </c>
      <c r="K2184" s="723">
        <v>70</v>
      </c>
      <c r="L2184" s="748">
        <v>711000000</v>
      </c>
      <c r="M2184" s="749" t="s">
        <v>73</v>
      </c>
      <c r="N2184" s="723" t="s">
        <v>2115</v>
      </c>
      <c r="O2184" s="809" t="s">
        <v>4668</v>
      </c>
      <c r="P2184" s="723" t="s">
        <v>229</v>
      </c>
      <c r="Q2184" s="870" t="s">
        <v>230</v>
      </c>
      <c r="R2184" s="723" t="s">
        <v>2856</v>
      </c>
      <c r="S2184" s="723">
        <v>839</v>
      </c>
      <c r="T2184" s="723" t="s">
        <v>997</v>
      </c>
      <c r="U2184" s="785">
        <v>1</v>
      </c>
      <c r="V2184" s="785">
        <v>30000</v>
      </c>
      <c r="W2184" s="1371">
        <v>30000</v>
      </c>
      <c r="X2184" s="785">
        <v>33600</v>
      </c>
      <c r="Y2184" s="723" t="s">
        <v>4270</v>
      </c>
      <c r="Z2184" s="723">
        <v>2016</v>
      </c>
      <c r="AA2184" s="723"/>
      <c r="AB2184" s="756" t="s">
        <v>876</v>
      </c>
      <c r="AC2184" s="756"/>
      <c r="AD2184" s="756"/>
      <c r="AE2184" s="756"/>
      <c r="AF2184" s="756"/>
      <c r="AG2184" s="756" t="s">
        <v>8560</v>
      </c>
      <c r="AH2184" s="756" t="s">
        <v>794</v>
      </c>
      <c r="AI2184" s="756">
        <v>210008990</v>
      </c>
      <c r="AJ2184" s="756" t="s">
        <v>8698</v>
      </c>
      <c r="AK2184" s="803"/>
    </row>
    <row r="2185" spans="1:37" s="192" customFormat="1" ht="100.5" customHeight="1">
      <c r="A2185" s="723" t="s">
        <v>8700</v>
      </c>
      <c r="B2185" s="723" t="s">
        <v>33</v>
      </c>
      <c r="C2185" s="723" t="s">
        <v>8555</v>
      </c>
      <c r="D2185" s="723" t="s">
        <v>4374</v>
      </c>
      <c r="E2185" s="723" t="str">
        <f t="shared" si="100"/>
        <v>Костюм (комплект)</v>
      </c>
      <c r="F2185" s="723" t="s">
        <v>8556</v>
      </c>
      <c r="G2185" s="723" t="str">
        <f t="shared" si="101"/>
        <v>для защиты от пониженных температур, мужской, из хлопчатобумажной ткани, состоит из куртки и брюк тип Б, ГОСТ 29335-92</v>
      </c>
      <c r="H2185" s="723"/>
      <c r="I2185" s="723"/>
      <c r="J2185" s="723" t="s">
        <v>227</v>
      </c>
      <c r="K2185" s="723">
        <v>70</v>
      </c>
      <c r="L2185" s="748">
        <v>711000000</v>
      </c>
      <c r="M2185" s="749" t="s">
        <v>73</v>
      </c>
      <c r="N2185" s="723" t="s">
        <v>2115</v>
      </c>
      <c r="O2185" s="809" t="s">
        <v>4692</v>
      </c>
      <c r="P2185" s="723" t="s">
        <v>229</v>
      </c>
      <c r="Q2185" s="870" t="s">
        <v>230</v>
      </c>
      <c r="R2185" s="723" t="s">
        <v>2856</v>
      </c>
      <c r="S2185" s="723">
        <v>839</v>
      </c>
      <c r="T2185" s="723" t="s">
        <v>997</v>
      </c>
      <c r="U2185" s="785">
        <v>3</v>
      </c>
      <c r="V2185" s="785">
        <v>30000</v>
      </c>
      <c r="W2185" s="1371">
        <v>90000</v>
      </c>
      <c r="X2185" s="785">
        <v>100800</v>
      </c>
      <c r="Y2185" s="723" t="s">
        <v>4270</v>
      </c>
      <c r="Z2185" s="723">
        <v>2016</v>
      </c>
      <c r="AA2185" s="723"/>
      <c r="AB2185" s="756" t="s">
        <v>876</v>
      </c>
      <c r="AC2185" s="756"/>
      <c r="AD2185" s="756"/>
      <c r="AE2185" s="756"/>
      <c r="AF2185" s="756"/>
      <c r="AG2185" s="756" t="s">
        <v>8574</v>
      </c>
      <c r="AH2185" s="756" t="s">
        <v>794</v>
      </c>
      <c r="AI2185" s="756">
        <v>210008990</v>
      </c>
      <c r="AJ2185" s="756" t="s">
        <v>8698</v>
      </c>
      <c r="AK2185" s="803"/>
    </row>
    <row r="2186" spans="1:37" s="192" customFormat="1" ht="100.5" customHeight="1">
      <c r="A2186" s="723" t="s">
        <v>8701</v>
      </c>
      <c r="B2186" s="723" t="s">
        <v>33</v>
      </c>
      <c r="C2186" s="723" t="s">
        <v>8555</v>
      </c>
      <c r="D2186" s="723" t="s">
        <v>4374</v>
      </c>
      <c r="E2186" s="723" t="str">
        <f t="shared" si="100"/>
        <v>Костюм (комплект)</v>
      </c>
      <c r="F2186" s="723" t="s">
        <v>8556</v>
      </c>
      <c r="G2186" s="723" t="str">
        <f t="shared" si="101"/>
        <v>для защиты от пониженных температур, мужской, из хлопчатобумажной ткани, состоит из куртки и брюк тип Б, ГОСТ 29335-92</v>
      </c>
      <c r="H2186" s="723"/>
      <c r="I2186" s="723"/>
      <c r="J2186" s="723" t="s">
        <v>227</v>
      </c>
      <c r="K2186" s="723">
        <v>70</v>
      </c>
      <c r="L2186" s="748">
        <v>711000000</v>
      </c>
      <c r="M2186" s="749" t="s">
        <v>73</v>
      </c>
      <c r="N2186" s="723" t="s">
        <v>2115</v>
      </c>
      <c r="O2186" s="723" t="s">
        <v>802</v>
      </c>
      <c r="P2186" s="723" t="s">
        <v>229</v>
      </c>
      <c r="Q2186" s="870" t="s">
        <v>230</v>
      </c>
      <c r="R2186" s="723" t="s">
        <v>2856</v>
      </c>
      <c r="S2186" s="723">
        <v>839</v>
      </c>
      <c r="T2186" s="723" t="s">
        <v>997</v>
      </c>
      <c r="U2186" s="785">
        <v>2</v>
      </c>
      <c r="V2186" s="785">
        <v>30000</v>
      </c>
      <c r="W2186" s="1371">
        <v>60000</v>
      </c>
      <c r="X2186" s="785">
        <v>67200</v>
      </c>
      <c r="Y2186" s="723" t="s">
        <v>4270</v>
      </c>
      <c r="Z2186" s="723">
        <v>2016</v>
      </c>
      <c r="AA2186" s="723"/>
      <c r="AB2186" s="756" t="s">
        <v>876</v>
      </c>
      <c r="AC2186" s="756"/>
      <c r="AD2186" s="756"/>
      <c r="AE2186" s="756"/>
      <c r="AF2186" s="756"/>
      <c r="AG2186" s="756" t="s">
        <v>8557</v>
      </c>
      <c r="AH2186" s="756" t="s">
        <v>794</v>
      </c>
      <c r="AI2186" s="756">
        <v>210008992</v>
      </c>
      <c r="AJ2186" s="756" t="s">
        <v>8702</v>
      </c>
      <c r="AK2186" s="803"/>
    </row>
    <row r="2187" spans="1:37" s="192" customFormat="1" ht="100.5" customHeight="1">
      <c r="A2187" s="723" t="s">
        <v>8703</v>
      </c>
      <c r="B2187" s="723" t="s">
        <v>33</v>
      </c>
      <c r="C2187" s="723" t="s">
        <v>8555</v>
      </c>
      <c r="D2187" s="723" t="s">
        <v>4374</v>
      </c>
      <c r="E2187" s="723" t="str">
        <f t="shared" si="100"/>
        <v>Костюм (комплект)</v>
      </c>
      <c r="F2187" s="723" t="s">
        <v>8556</v>
      </c>
      <c r="G2187" s="723" t="str">
        <f t="shared" si="101"/>
        <v>для защиты от пониженных температур, мужской, из хлопчатобумажной ткани, состоит из куртки и брюк тип Б, ГОСТ 29335-92</v>
      </c>
      <c r="H2187" s="723"/>
      <c r="I2187" s="723"/>
      <c r="J2187" s="723" t="s">
        <v>227</v>
      </c>
      <c r="K2187" s="723">
        <v>70</v>
      </c>
      <c r="L2187" s="748">
        <v>711000000</v>
      </c>
      <c r="M2187" s="749" t="s">
        <v>73</v>
      </c>
      <c r="N2187" s="723" t="s">
        <v>2115</v>
      </c>
      <c r="O2187" s="809" t="s">
        <v>4671</v>
      </c>
      <c r="P2187" s="723" t="s">
        <v>229</v>
      </c>
      <c r="Q2187" s="870" t="s">
        <v>230</v>
      </c>
      <c r="R2187" s="723" t="s">
        <v>2856</v>
      </c>
      <c r="S2187" s="723">
        <v>839</v>
      </c>
      <c r="T2187" s="723" t="s">
        <v>997</v>
      </c>
      <c r="U2187" s="785">
        <v>2</v>
      </c>
      <c r="V2187" s="785">
        <v>30000</v>
      </c>
      <c r="W2187" s="1371">
        <v>60000</v>
      </c>
      <c r="X2187" s="785">
        <v>67200</v>
      </c>
      <c r="Y2187" s="723" t="s">
        <v>4270</v>
      </c>
      <c r="Z2187" s="723">
        <v>2016</v>
      </c>
      <c r="AA2187" s="723"/>
      <c r="AB2187" s="756" t="s">
        <v>876</v>
      </c>
      <c r="AC2187" s="756"/>
      <c r="AD2187" s="756"/>
      <c r="AE2187" s="756"/>
      <c r="AF2187" s="756"/>
      <c r="AG2187" s="756" t="s">
        <v>8567</v>
      </c>
      <c r="AH2187" s="756" t="s">
        <v>794</v>
      </c>
      <c r="AI2187" s="756">
        <v>210008992</v>
      </c>
      <c r="AJ2187" s="756" t="s">
        <v>8702</v>
      </c>
      <c r="AK2187" s="803"/>
    </row>
    <row r="2188" spans="1:37" s="192" customFormat="1" ht="100.5" customHeight="1">
      <c r="A2188" s="723" t="s">
        <v>8704</v>
      </c>
      <c r="B2188" s="723" t="s">
        <v>33</v>
      </c>
      <c r="C2188" s="723" t="s">
        <v>8555</v>
      </c>
      <c r="D2188" s="723" t="s">
        <v>4374</v>
      </c>
      <c r="E2188" s="723" t="str">
        <f t="shared" si="100"/>
        <v>Костюм (комплект)</v>
      </c>
      <c r="F2188" s="723" t="s">
        <v>8556</v>
      </c>
      <c r="G2188" s="723" t="str">
        <f t="shared" si="101"/>
        <v>для защиты от пониженных температур, мужской, из хлопчатобумажной ткани, состоит из куртки и брюк тип Б, ГОСТ 29335-92</v>
      </c>
      <c r="H2188" s="723"/>
      <c r="I2188" s="723"/>
      <c r="J2188" s="723" t="s">
        <v>227</v>
      </c>
      <c r="K2188" s="723">
        <v>70</v>
      </c>
      <c r="L2188" s="748">
        <v>711000000</v>
      </c>
      <c r="M2188" s="749" t="s">
        <v>73</v>
      </c>
      <c r="N2188" s="723" t="s">
        <v>2115</v>
      </c>
      <c r="O2188" s="723" t="s">
        <v>236</v>
      </c>
      <c r="P2188" s="723" t="s">
        <v>229</v>
      </c>
      <c r="Q2188" s="870" t="s">
        <v>230</v>
      </c>
      <c r="R2188" s="723" t="s">
        <v>2856</v>
      </c>
      <c r="S2188" s="723">
        <v>839</v>
      </c>
      <c r="T2188" s="723" t="s">
        <v>997</v>
      </c>
      <c r="U2188" s="785">
        <v>1</v>
      </c>
      <c r="V2188" s="785">
        <v>30000</v>
      </c>
      <c r="W2188" s="1371">
        <v>30000</v>
      </c>
      <c r="X2188" s="785">
        <v>33600</v>
      </c>
      <c r="Y2188" s="723" t="s">
        <v>4270</v>
      </c>
      <c r="Z2188" s="723">
        <v>2016</v>
      </c>
      <c r="AA2188" s="723"/>
      <c r="AB2188" s="756" t="s">
        <v>876</v>
      </c>
      <c r="AC2188" s="756"/>
      <c r="AD2188" s="756"/>
      <c r="AE2188" s="756"/>
      <c r="AF2188" s="756"/>
      <c r="AG2188" s="756" t="s">
        <v>8562</v>
      </c>
      <c r="AH2188" s="756" t="s">
        <v>794</v>
      </c>
      <c r="AI2188" s="756">
        <v>210008992</v>
      </c>
      <c r="AJ2188" s="756" t="s">
        <v>8702</v>
      </c>
      <c r="AK2188" s="803"/>
    </row>
    <row r="2189" spans="1:37" s="192" customFormat="1" ht="100.5" customHeight="1">
      <c r="A2189" s="723" t="s">
        <v>8705</v>
      </c>
      <c r="B2189" s="723" t="s">
        <v>33</v>
      </c>
      <c r="C2189" s="723" t="s">
        <v>8555</v>
      </c>
      <c r="D2189" s="723" t="s">
        <v>4374</v>
      </c>
      <c r="E2189" s="723" t="str">
        <f t="shared" si="100"/>
        <v>Костюм (комплект)</v>
      </c>
      <c r="F2189" s="723" t="s">
        <v>8556</v>
      </c>
      <c r="G2189" s="723" t="str">
        <f t="shared" si="101"/>
        <v>для защиты от пониженных температур, мужской, из хлопчатобумажной ткани, состоит из куртки и брюк тип Б, ГОСТ 29335-92</v>
      </c>
      <c r="H2189" s="723"/>
      <c r="I2189" s="723"/>
      <c r="J2189" s="723" t="s">
        <v>227</v>
      </c>
      <c r="K2189" s="723">
        <v>70</v>
      </c>
      <c r="L2189" s="748">
        <v>711000000</v>
      </c>
      <c r="M2189" s="749" t="s">
        <v>73</v>
      </c>
      <c r="N2189" s="723" t="s">
        <v>2115</v>
      </c>
      <c r="O2189" s="723" t="s">
        <v>802</v>
      </c>
      <c r="P2189" s="723" t="s">
        <v>229</v>
      </c>
      <c r="Q2189" s="870" t="s">
        <v>230</v>
      </c>
      <c r="R2189" s="723" t="s">
        <v>2856</v>
      </c>
      <c r="S2189" s="723">
        <v>839</v>
      </c>
      <c r="T2189" s="723" t="s">
        <v>997</v>
      </c>
      <c r="U2189" s="785">
        <v>1</v>
      </c>
      <c r="V2189" s="785">
        <v>30000</v>
      </c>
      <c r="W2189" s="1371">
        <v>30000</v>
      </c>
      <c r="X2189" s="785">
        <v>33600</v>
      </c>
      <c r="Y2189" s="723" t="s">
        <v>4270</v>
      </c>
      <c r="Z2189" s="723">
        <v>2016</v>
      </c>
      <c r="AA2189" s="723"/>
      <c r="AB2189" s="756" t="s">
        <v>876</v>
      </c>
      <c r="AC2189" s="756"/>
      <c r="AD2189" s="756"/>
      <c r="AE2189" s="756"/>
      <c r="AF2189" s="756"/>
      <c r="AG2189" s="756" t="s">
        <v>8557</v>
      </c>
      <c r="AH2189" s="756" t="s">
        <v>794</v>
      </c>
      <c r="AI2189" s="756">
        <v>210008993</v>
      </c>
      <c r="AJ2189" s="756" t="s">
        <v>8706</v>
      </c>
      <c r="AK2189" s="803"/>
    </row>
    <row r="2190" spans="1:37" s="192" customFormat="1" ht="100.5" customHeight="1">
      <c r="A2190" s="723" t="s">
        <v>8707</v>
      </c>
      <c r="B2190" s="723" t="s">
        <v>33</v>
      </c>
      <c r="C2190" s="723" t="s">
        <v>8555</v>
      </c>
      <c r="D2190" s="723" t="s">
        <v>4374</v>
      </c>
      <c r="E2190" s="723" t="str">
        <f t="shared" si="100"/>
        <v>Костюм (комплект)</v>
      </c>
      <c r="F2190" s="723" t="s">
        <v>8556</v>
      </c>
      <c r="G2190" s="723" t="str">
        <f t="shared" si="101"/>
        <v>для защиты от пониженных температур, мужской, из хлопчатобумажной ткани, состоит из куртки и брюк тип Б, ГОСТ 29335-92</v>
      </c>
      <c r="H2190" s="723"/>
      <c r="I2190" s="723"/>
      <c r="J2190" s="723" t="s">
        <v>227</v>
      </c>
      <c r="K2190" s="723">
        <v>70</v>
      </c>
      <c r="L2190" s="748">
        <v>711000000</v>
      </c>
      <c r="M2190" s="749" t="s">
        <v>73</v>
      </c>
      <c r="N2190" s="723" t="s">
        <v>2115</v>
      </c>
      <c r="O2190" s="809" t="s">
        <v>4668</v>
      </c>
      <c r="P2190" s="723" t="s">
        <v>229</v>
      </c>
      <c r="Q2190" s="870" t="s">
        <v>230</v>
      </c>
      <c r="R2190" s="723" t="s">
        <v>2856</v>
      </c>
      <c r="S2190" s="723">
        <v>839</v>
      </c>
      <c r="T2190" s="723" t="s">
        <v>997</v>
      </c>
      <c r="U2190" s="785">
        <v>1</v>
      </c>
      <c r="V2190" s="785">
        <v>30000</v>
      </c>
      <c r="W2190" s="1371">
        <v>30000</v>
      </c>
      <c r="X2190" s="785">
        <v>33600</v>
      </c>
      <c r="Y2190" s="723" t="s">
        <v>4270</v>
      </c>
      <c r="Z2190" s="723">
        <v>2016</v>
      </c>
      <c r="AA2190" s="723"/>
      <c r="AB2190" s="756" t="s">
        <v>876</v>
      </c>
      <c r="AC2190" s="756"/>
      <c r="AD2190" s="756"/>
      <c r="AE2190" s="756"/>
      <c r="AF2190" s="756"/>
      <c r="AG2190" s="756" t="s">
        <v>8560</v>
      </c>
      <c r="AH2190" s="756" t="s">
        <v>794</v>
      </c>
      <c r="AI2190" s="756">
        <v>210008993</v>
      </c>
      <c r="AJ2190" s="756" t="s">
        <v>8706</v>
      </c>
      <c r="AK2190" s="803"/>
    </row>
    <row r="2191" spans="1:37" s="192" customFormat="1" ht="100.5" customHeight="1">
      <c r="A2191" s="723" t="s">
        <v>8708</v>
      </c>
      <c r="B2191" s="723" t="s">
        <v>33</v>
      </c>
      <c r="C2191" s="723" t="s">
        <v>8555</v>
      </c>
      <c r="D2191" s="723" t="s">
        <v>4374</v>
      </c>
      <c r="E2191" s="723" t="str">
        <f t="shared" si="100"/>
        <v>Костюм (комплект)</v>
      </c>
      <c r="F2191" s="723" t="s">
        <v>8556</v>
      </c>
      <c r="G2191" s="723" t="str">
        <f t="shared" si="101"/>
        <v>для защиты от пониженных температур, мужской, из хлопчатобумажной ткани, состоит из куртки и брюк тип Б, ГОСТ 29335-92</v>
      </c>
      <c r="H2191" s="723"/>
      <c r="I2191" s="723"/>
      <c r="J2191" s="723" t="s">
        <v>227</v>
      </c>
      <c r="K2191" s="723">
        <v>70</v>
      </c>
      <c r="L2191" s="748">
        <v>711000000</v>
      </c>
      <c r="M2191" s="749" t="s">
        <v>73</v>
      </c>
      <c r="N2191" s="723" t="s">
        <v>2115</v>
      </c>
      <c r="O2191" s="809" t="s">
        <v>4671</v>
      </c>
      <c r="P2191" s="723" t="s">
        <v>229</v>
      </c>
      <c r="Q2191" s="870" t="s">
        <v>230</v>
      </c>
      <c r="R2191" s="723" t="s">
        <v>2856</v>
      </c>
      <c r="S2191" s="723">
        <v>839</v>
      </c>
      <c r="T2191" s="723" t="s">
        <v>997</v>
      </c>
      <c r="U2191" s="785">
        <v>8</v>
      </c>
      <c r="V2191" s="785">
        <v>30000</v>
      </c>
      <c r="W2191" s="1371">
        <v>240000</v>
      </c>
      <c r="X2191" s="785">
        <v>268800</v>
      </c>
      <c r="Y2191" s="723" t="s">
        <v>4270</v>
      </c>
      <c r="Z2191" s="723">
        <v>2016</v>
      </c>
      <c r="AA2191" s="723"/>
      <c r="AB2191" s="756" t="s">
        <v>876</v>
      </c>
      <c r="AC2191" s="756"/>
      <c r="AD2191" s="756"/>
      <c r="AE2191" s="756"/>
      <c r="AF2191" s="756"/>
      <c r="AG2191" s="756" t="s">
        <v>8567</v>
      </c>
      <c r="AH2191" s="756" t="s">
        <v>794</v>
      </c>
      <c r="AI2191" s="756">
        <v>210008993</v>
      </c>
      <c r="AJ2191" s="756" t="s">
        <v>8706</v>
      </c>
      <c r="AK2191" s="803"/>
    </row>
    <row r="2192" spans="1:37" s="192" customFormat="1" ht="100.5" customHeight="1">
      <c r="A2192" s="723" t="s">
        <v>8709</v>
      </c>
      <c r="B2192" s="723" t="s">
        <v>33</v>
      </c>
      <c r="C2192" s="723" t="s">
        <v>8555</v>
      </c>
      <c r="D2192" s="723" t="s">
        <v>4374</v>
      </c>
      <c r="E2192" s="723" t="str">
        <f t="shared" si="100"/>
        <v>Костюм (комплект)</v>
      </c>
      <c r="F2192" s="723" t="s">
        <v>8556</v>
      </c>
      <c r="G2192" s="723" t="str">
        <f t="shared" si="101"/>
        <v>для защиты от пониженных температур, мужской, из хлопчатобумажной ткани, состоит из куртки и брюк тип Б, ГОСТ 29335-92</v>
      </c>
      <c r="H2192" s="723"/>
      <c r="I2192" s="723"/>
      <c r="J2192" s="723" t="s">
        <v>227</v>
      </c>
      <c r="K2192" s="723">
        <v>70</v>
      </c>
      <c r="L2192" s="748">
        <v>711000000</v>
      </c>
      <c r="M2192" s="749" t="s">
        <v>73</v>
      </c>
      <c r="N2192" s="723" t="s">
        <v>2115</v>
      </c>
      <c r="O2192" s="809" t="s">
        <v>4677</v>
      </c>
      <c r="P2192" s="723" t="s">
        <v>229</v>
      </c>
      <c r="Q2192" s="870" t="s">
        <v>230</v>
      </c>
      <c r="R2192" s="723" t="s">
        <v>2856</v>
      </c>
      <c r="S2192" s="723">
        <v>839</v>
      </c>
      <c r="T2192" s="723" t="s">
        <v>997</v>
      </c>
      <c r="U2192" s="785">
        <v>1</v>
      </c>
      <c r="V2192" s="785">
        <v>30000</v>
      </c>
      <c r="W2192" s="1371">
        <v>30000</v>
      </c>
      <c r="X2192" s="785">
        <v>33600</v>
      </c>
      <c r="Y2192" s="723" t="s">
        <v>4270</v>
      </c>
      <c r="Z2192" s="723">
        <v>2016</v>
      </c>
      <c r="AA2192" s="723"/>
      <c r="AB2192" s="756" t="s">
        <v>876</v>
      </c>
      <c r="AC2192" s="756"/>
      <c r="AD2192" s="756"/>
      <c r="AE2192" s="756"/>
      <c r="AF2192" s="756"/>
      <c r="AG2192" s="756" t="s">
        <v>8571</v>
      </c>
      <c r="AH2192" s="756" t="s">
        <v>794</v>
      </c>
      <c r="AI2192" s="756">
        <v>210008993</v>
      </c>
      <c r="AJ2192" s="756" t="s">
        <v>8706</v>
      </c>
      <c r="AK2192" s="803"/>
    </row>
    <row r="2193" spans="1:37" s="192" customFormat="1" ht="100.5" customHeight="1">
      <c r="A2193" s="723" t="s">
        <v>8710</v>
      </c>
      <c r="B2193" s="723" t="s">
        <v>33</v>
      </c>
      <c r="C2193" s="723" t="s">
        <v>8555</v>
      </c>
      <c r="D2193" s="723" t="s">
        <v>4374</v>
      </c>
      <c r="E2193" s="723" t="str">
        <f t="shared" si="100"/>
        <v>Костюм (комплект)</v>
      </c>
      <c r="F2193" s="723" t="s">
        <v>8556</v>
      </c>
      <c r="G2193" s="723" t="str">
        <f t="shared" si="101"/>
        <v>для защиты от пониженных температур, мужской, из хлопчатобумажной ткани, состоит из куртки и брюк тип Б, ГОСТ 29335-92</v>
      </c>
      <c r="H2193" s="723"/>
      <c r="I2193" s="723"/>
      <c r="J2193" s="723" t="s">
        <v>227</v>
      </c>
      <c r="K2193" s="723">
        <v>70</v>
      </c>
      <c r="L2193" s="748">
        <v>711000000</v>
      </c>
      <c r="M2193" s="749" t="s">
        <v>73</v>
      </c>
      <c r="N2193" s="723" t="s">
        <v>2115</v>
      </c>
      <c r="O2193" s="723" t="s">
        <v>236</v>
      </c>
      <c r="P2193" s="723" t="s">
        <v>229</v>
      </c>
      <c r="Q2193" s="870" t="s">
        <v>230</v>
      </c>
      <c r="R2193" s="723" t="s">
        <v>2856</v>
      </c>
      <c r="S2193" s="723">
        <v>839</v>
      </c>
      <c r="T2193" s="723" t="s">
        <v>997</v>
      </c>
      <c r="U2193" s="785">
        <v>1</v>
      </c>
      <c r="V2193" s="785">
        <v>30000</v>
      </c>
      <c r="W2193" s="1371">
        <v>30000</v>
      </c>
      <c r="X2193" s="785">
        <v>33600</v>
      </c>
      <c r="Y2193" s="723" t="s">
        <v>4270</v>
      </c>
      <c r="Z2193" s="723">
        <v>2016</v>
      </c>
      <c r="AA2193" s="723"/>
      <c r="AB2193" s="756" t="s">
        <v>876</v>
      </c>
      <c r="AC2193" s="756"/>
      <c r="AD2193" s="756"/>
      <c r="AE2193" s="756"/>
      <c r="AF2193" s="756"/>
      <c r="AG2193" s="756" t="s">
        <v>8562</v>
      </c>
      <c r="AH2193" s="756" t="s">
        <v>794</v>
      </c>
      <c r="AI2193" s="756">
        <v>210008993</v>
      </c>
      <c r="AJ2193" s="756" t="s">
        <v>8706</v>
      </c>
      <c r="AK2193" s="803"/>
    </row>
    <row r="2194" spans="1:37" s="192" customFormat="1" ht="100.5" customHeight="1">
      <c r="A2194" s="723" t="s">
        <v>8711</v>
      </c>
      <c r="B2194" s="723" t="s">
        <v>33</v>
      </c>
      <c r="C2194" s="723" t="s">
        <v>8555</v>
      </c>
      <c r="D2194" s="723" t="s">
        <v>4374</v>
      </c>
      <c r="E2194" s="723" t="str">
        <f t="shared" si="100"/>
        <v>Костюм (комплект)</v>
      </c>
      <c r="F2194" s="723" t="s">
        <v>8556</v>
      </c>
      <c r="G2194" s="723" t="str">
        <f t="shared" si="101"/>
        <v>для защиты от пониженных температур, мужской, из хлопчатобумажной ткани, состоит из куртки и брюк тип Б, ГОСТ 29335-92</v>
      </c>
      <c r="H2194" s="723"/>
      <c r="I2194" s="723"/>
      <c r="J2194" s="723" t="s">
        <v>227</v>
      </c>
      <c r="K2194" s="723">
        <v>70</v>
      </c>
      <c r="L2194" s="748">
        <v>711000000</v>
      </c>
      <c r="M2194" s="749" t="s">
        <v>73</v>
      </c>
      <c r="N2194" s="723" t="s">
        <v>2115</v>
      </c>
      <c r="O2194" s="809" t="s">
        <v>4682</v>
      </c>
      <c r="P2194" s="723" t="s">
        <v>229</v>
      </c>
      <c r="Q2194" s="870" t="s">
        <v>230</v>
      </c>
      <c r="R2194" s="723" t="s">
        <v>2856</v>
      </c>
      <c r="S2194" s="723">
        <v>839</v>
      </c>
      <c r="T2194" s="723" t="s">
        <v>997</v>
      </c>
      <c r="U2194" s="785">
        <v>1</v>
      </c>
      <c r="V2194" s="785">
        <v>30000</v>
      </c>
      <c r="W2194" s="1371">
        <v>30000</v>
      </c>
      <c r="X2194" s="785">
        <v>33600</v>
      </c>
      <c r="Y2194" s="723" t="s">
        <v>4270</v>
      </c>
      <c r="Z2194" s="723">
        <v>2016</v>
      </c>
      <c r="AA2194" s="723"/>
      <c r="AB2194" s="756" t="s">
        <v>876</v>
      </c>
      <c r="AC2194" s="756"/>
      <c r="AD2194" s="756"/>
      <c r="AE2194" s="756"/>
      <c r="AF2194" s="756"/>
      <c r="AG2194" s="756" t="s">
        <v>8633</v>
      </c>
      <c r="AH2194" s="756" t="s">
        <v>794</v>
      </c>
      <c r="AI2194" s="756">
        <v>210008993</v>
      </c>
      <c r="AJ2194" s="756" t="s">
        <v>8706</v>
      </c>
      <c r="AK2194" s="803"/>
    </row>
    <row r="2195" spans="1:37" s="192" customFormat="1" ht="100.5" customHeight="1">
      <c r="A2195" s="723" t="s">
        <v>8712</v>
      </c>
      <c r="B2195" s="723" t="s">
        <v>33</v>
      </c>
      <c r="C2195" s="723" t="s">
        <v>8555</v>
      </c>
      <c r="D2195" s="723" t="s">
        <v>4374</v>
      </c>
      <c r="E2195" s="723" t="str">
        <f t="shared" si="100"/>
        <v>Костюм (комплект)</v>
      </c>
      <c r="F2195" s="723" t="s">
        <v>8556</v>
      </c>
      <c r="G2195" s="723" t="str">
        <f t="shared" si="101"/>
        <v>для защиты от пониженных температур, мужской, из хлопчатобумажной ткани, состоит из куртки и брюк тип Б, ГОСТ 29335-92</v>
      </c>
      <c r="H2195" s="723"/>
      <c r="I2195" s="723"/>
      <c r="J2195" s="723" t="s">
        <v>227</v>
      </c>
      <c r="K2195" s="723">
        <v>70</v>
      </c>
      <c r="L2195" s="748">
        <v>711000000</v>
      </c>
      <c r="M2195" s="749" t="s">
        <v>73</v>
      </c>
      <c r="N2195" s="723" t="s">
        <v>2115</v>
      </c>
      <c r="O2195" s="809" t="s">
        <v>4692</v>
      </c>
      <c r="P2195" s="723" t="s">
        <v>229</v>
      </c>
      <c r="Q2195" s="870" t="s">
        <v>230</v>
      </c>
      <c r="R2195" s="723" t="s">
        <v>2856</v>
      </c>
      <c r="S2195" s="723">
        <v>839</v>
      </c>
      <c r="T2195" s="723" t="s">
        <v>997</v>
      </c>
      <c r="U2195" s="785">
        <v>1</v>
      </c>
      <c r="V2195" s="785">
        <v>30000</v>
      </c>
      <c r="W2195" s="1371">
        <v>30000</v>
      </c>
      <c r="X2195" s="785">
        <v>33600</v>
      </c>
      <c r="Y2195" s="723" t="s">
        <v>4270</v>
      </c>
      <c r="Z2195" s="723">
        <v>2016</v>
      </c>
      <c r="AA2195" s="723"/>
      <c r="AB2195" s="756" t="s">
        <v>876</v>
      </c>
      <c r="AC2195" s="756"/>
      <c r="AD2195" s="756"/>
      <c r="AE2195" s="756"/>
      <c r="AF2195" s="756"/>
      <c r="AG2195" s="756" t="s">
        <v>8574</v>
      </c>
      <c r="AH2195" s="756" t="s">
        <v>794</v>
      </c>
      <c r="AI2195" s="756">
        <v>210008993</v>
      </c>
      <c r="AJ2195" s="756" t="s">
        <v>8706</v>
      </c>
      <c r="AK2195" s="803"/>
    </row>
    <row r="2196" spans="1:37" s="192" customFormat="1" ht="100.5" customHeight="1">
      <c r="A2196" s="723" t="s">
        <v>8713</v>
      </c>
      <c r="B2196" s="723" t="s">
        <v>33</v>
      </c>
      <c r="C2196" s="723" t="s">
        <v>8555</v>
      </c>
      <c r="D2196" s="723" t="s">
        <v>4374</v>
      </c>
      <c r="E2196" s="723" t="str">
        <f t="shared" si="100"/>
        <v>Костюм (комплект)</v>
      </c>
      <c r="F2196" s="723" t="s">
        <v>8556</v>
      </c>
      <c r="G2196" s="723" t="str">
        <f t="shared" si="101"/>
        <v>для защиты от пониженных температур, мужской, из хлопчатобумажной ткани, состоит из куртки и брюк тип Б, ГОСТ 29335-92</v>
      </c>
      <c r="H2196" s="723"/>
      <c r="I2196" s="723"/>
      <c r="J2196" s="723" t="s">
        <v>227</v>
      </c>
      <c r="K2196" s="723">
        <v>70</v>
      </c>
      <c r="L2196" s="748">
        <v>711000000</v>
      </c>
      <c r="M2196" s="749" t="s">
        <v>73</v>
      </c>
      <c r="N2196" s="723" t="s">
        <v>2115</v>
      </c>
      <c r="O2196" s="723" t="s">
        <v>802</v>
      </c>
      <c r="P2196" s="723" t="s">
        <v>229</v>
      </c>
      <c r="Q2196" s="870" t="s">
        <v>230</v>
      </c>
      <c r="R2196" s="723" t="s">
        <v>2856</v>
      </c>
      <c r="S2196" s="723">
        <v>839</v>
      </c>
      <c r="T2196" s="723" t="s">
        <v>997</v>
      </c>
      <c r="U2196" s="785">
        <v>13</v>
      </c>
      <c r="V2196" s="785">
        <v>30000</v>
      </c>
      <c r="W2196" s="1371">
        <v>390000</v>
      </c>
      <c r="X2196" s="785">
        <v>436800</v>
      </c>
      <c r="Y2196" s="723" t="s">
        <v>4270</v>
      </c>
      <c r="Z2196" s="723">
        <v>2016</v>
      </c>
      <c r="AA2196" s="723"/>
      <c r="AB2196" s="756" t="s">
        <v>876</v>
      </c>
      <c r="AC2196" s="756"/>
      <c r="AD2196" s="756"/>
      <c r="AE2196" s="756"/>
      <c r="AF2196" s="756"/>
      <c r="AG2196" s="756" t="s">
        <v>8557</v>
      </c>
      <c r="AH2196" s="756" t="s">
        <v>794</v>
      </c>
      <c r="AI2196" s="756">
        <v>210008994</v>
      </c>
      <c r="AJ2196" s="756" t="s">
        <v>8714</v>
      </c>
      <c r="AK2196" s="803"/>
    </row>
    <row r="2197" spans="1:37" s="192" customFormat="1" ht="100.5" customHeight="1">
      <c r="A2197" s="723" t="s">
        <v>8715</v>
      </c>
      <c r="B2197" s="723" t="s">
        <v>33</v>
      </c>
      <c r="C2197" s="723" t="s">
        <v>8555</v>
      </c>
      <c r="D2197" s="723" t="s">
        <v>4374</v>
      </c>
      <c r="E2197" s="723" t="str">
        <f t="shared" si="100"/>
        <v>Костюм (комплект)</v>
      </c>
      <c r="F2197" s="723" t="s">
        <v>8556</v>
      </c>
      <c r="G2197" s="723" t="str">
        <f t="shared" si="101"/>
        <v>для защиты от пониженных температур, мужской, из хлопчатобумажной ткани, состоит из куртки и брюк тип Б, ГОСТ 29335-92</v>
      </c>
      <c r="H2197" s="723"/>
      <c r="I2197" s="723"/>
      <c r="J2197" s="723" t="s">
        <v>227</v>
      </c>
      <c r="K2197" s="723">
        <v>70</v>
      </c>
      <c r="L2197" s="748">
        <v>711000000</v>
      </c>
      <c r="M2197" s="749" t="s">
        <v>73</v>
      </c>
      <c r="N2197" s="723" t="s">
        <v>2115</v>
      </c>
      <c r="O2197" s="809" t="s">
        <v>4668</v>
      </c>
      <c r="P2197" s="723" t="s">
        <v>229</v>
      </c>
      <c r="Q2197" s="870" t="s">
        <v>230</v>
      </c>
      <c r="R2197" s="723" t="s">
        <v>2856</v>
      </c>
      <c r="S2197" s="723">
        <v>839</v>
      </c>
      <c r="T2197" s="723" t="s">
        <v>997</v>
      </c>
      <c r="U2197" s="785">
        <v>10</v>
      </c>
      <c r="V2197" s="785">
        <v>30000</v>
      </c>
      <c r="W2197" s="1371">
        <v>300000</v>
      </c>
      <c r="X2197" s="785">
        <v>336000</v>
      </c>
      <c r="Y2197" s="723" t="s">
        <v>4270</v>
      </c>
      <c r="Z2197" s="723">
        <v>2016</v>
      </c>
      <c r="AA2197" s="723"/>
      <c r="AB2197" s="756" t="s">
        <v>876</v>
      </c>
      <c r="AC2197" s="756"/>
      <c r="AD2197" s="756"/>
      <c r="AE2197" s="756"/>
      <c r="AF2197" s="756"/>
      <c r="AG2197" s="756" t="s">
        <v>8560</v>
      </c>
      <c r="AH2197" s="756" t="s">
        <v>794</v>
      </c>
      <c r="AI2197" s="756">
        <v>210008994</v>
      </c>
      <c r="AJ2197" s="756" t="s">
        <v>8714</v>
      </c>
      <c r="AK2197" s="803"/>
    </row>
    <row r="2198" spans="1:37" s="192" customFormat="1" ht="100.5" customHeight="1">
      <c r="A2198" s="723" t="s">
        <v>8716</v>
      </c>
      <c r="B2198" s="723" t="s">
        <v>33</v>
      </c>
      <c r="C2198" s="723" t="s">
        <v>8555</v>
      </c>
      <c r="D2198" s="723" t="s">
        <v>4374</v>
      </c>
      <c r="E2198" s="723" t="str">
        <f t="shared" si="100"/>
        <v>Костюм (комплект)</v>
      </c>
      <c r="F2198" s="723" t="s">
        <v>8556</v>
      </c>
      <c r="G2198" s="723" t="str">
        <f t="shared" si="101"/>
        <v>для защиты от пониженных температур, мужской, из хлопчатобумажной ткани, состоит из куртки и брюк тип Б, ГОСТ 29335-92</v>
      </c>
      <c r="H2198" s="723"/>
      <c r="I2198" s="723"/>
      <c r="J2198" s="723" t="s">
        <v>227</v>
      </c>
      <c r="K2198" s="723">
        <v>70</v>
      </c>
      <c r="L2198" s="748">
        <v>711000000</v>
      </c>
      <c r="M2198" s="749" t="s">
        <v>73</v>
      </c>
      <c r="N2198" s="723" t="s">
        <v>2115</v>
      </c>
      <c r="O2198" s="809" t="s">
        <v>4671</v>
      </c>
      <c r="P2198" s="723" t="s">
        <v>229</v>
      </c>
      <c r="Q2198" s="870" t="s">
        <v>230</v>
      </c>
      <c r="R2198" s="723" t="s">
        <v>2856</v>
      </c>
      <c r="S2198" s="723">
        <v>839</v>
      </c>
      <c r="T2198" s="723" t="s">
        <v>997</v>
      </c>
      <c r="U2198" s="785">
        <v>24</v>
      </c>
      <c r="V2198" s="785">
        <v>30000</v>
      </c>
      <c r="W2198" s="1371">
        <v>720000</v>
      </c>
      <c r="X2198" s="785">
        <v>806400</v>
      </c>
      <c r="Y2198" s="723" t="s">
        <v>4270</v>
      </c>
      <c r="Z2198" s="723">
        <v>2016</v>
      </c>
      <c r="AA2198" s="723"/>
      <c r="AB2198" s="756" t="s">
        <v>876</v>
      </c>
      <c r="AC2198" s="756"/>
      <c r="AD2198" s="756"/>
      <c r="AE2198" s="756"/>
      <c r="AF2198" s="756"/>
      <c r="AG2198" s="756" t="s">
        <v>8567</v>
      </c>
      <c r="AH2198" s="756" t="s">
        <v>794</v>
      </c>
      <c r="AI2198" s="756">
        <v>210008994</v>
      </c>
      <c r="AJ2198" s="756" t="s">
        <v>8714</v>
      </c>
      <c r="AK2198" s="803"/>
    </row>
    <row r="2199" spans="1:37" s="192" customFormat="1" ht="100.5" customHeight="1">
      <c r="A2199" s="723" t="s">
        <v>8717</v>
      </c>
      <c r="B2199" s="723" t="s">
        <v>33</v>
      </c>
      <c r="C2199" s="723" t="s">
        <v>8555</v>
      </c>
      <c r="D2199" s="723" t="s">
        <v>4374</v>
      </c>
      <c r="E2199" s="723" t="str">
        <f t="shared" si="100"/>
        <v>Костюм (комплект)</v>
      </c>
      <c r="F2199" s="723" t="s">
        <v>8556</v>
      </c>
      <c r="G2199" s="723" t="str">
        <f t="shared" si="101"/>
        <v>для защиты от пониженных температур, мужской, из хлопчатобумажной ткани, состоит из куртки и брюк тип Б, ГОСТ 29335-92</v>
      </c>
      <c r="H2199" s="723"/>
      <c r="I2199" s="723"/>
      <c r="J2199" s="723" t="s">
        <v>227</v>
      </c>
      <c r="K2199" s="723">
        <v>70</v>
      </c>
      <c r="L2199" s="748">
        <v>711000000</v>
      </c>
      <c r="M2199" s="749" t="s">
        <v>73</v>
      </c>
      <c r="N2199" s="723" t="s">
        <v>2115</v>
      </c>
      <c r="O2199" s="809" t="s">
        <v>4677</v>
      </c>
      <c r="P2199" s="723" t="s">
        <v>229</v>
      </c>
      <c r="Q2199" s="870" t="s">
        <v>230</v>
      </c>
      <c r="R2199" s="723" t="s">
        <v>2856</v>
      </c>
      <c r="S2199" s="723">
        <v>839</v>
      </c>
      <c r="T2199" s="723" t="s">
        <v>997</v>
      </c>
      <c r="U2199" s="785">
        <v>1</v>
      </c>
      <c r="V2199" s="785">
        <v>30000</v>
      </c>
      <c r="W2199" s="1371">
        <v>30000</v>
      </c>
      <c r="X2199" s="785">
        <v>33600</v>
      </c>
      <c r="Y2199" s="723" t="s">
        <v>4270</v>
      </c>
      <c r="Z2199" s="723">
        <v>2016</v>
      </c>
      <c r="AA2199" s="723"/>
      <c r="AB2199" s="756" t="s">
        <v>876</v>
      </c>
      <c r="AC2199" s="756"/>
      <c r="AD2199" s="756"/>
      <c r="AE2199" s="756"/>
      <c r="AF2199" s="756"/>
      <c r="AG2199" s="756" t="s">
        <v>8571</v>
      </c>
      <c r="AH2199" s="756" t="s">
        <v>794</v>
      </c>
      <c r="AI2199" s="756">
        <v>210008994</v>
      </c>
      <c r="AJ2199" s="756" t="s">
        <v>8714</v>
      </c>
      <c r="AK2199" s="803"/>
    </row>
    <row r="2200" spans="1:37" s="192" customFormat="1" ht="100.5" customHeight="1">
      <c r="A2200" s="723" t="s">
        <v>8718</v>
      </c>
      <c r="B2200" s="723" t="s">
        <v>33</v>
      </c>
      <c r="C2200" s="723" t="s">
        <v>8555</v>
      </c>
      <c r="D2200" s="723" t="s">
        <v>4374</v>
      </c>
      <c r="E2200" s="723" t="str">
        <f t="shared" si="100"/>
        <v>Костюм (комплект)</v>
      </c>
      <c r="F2200" s="723" t="s">
        <v>8556</v>
      </c>
      <c r="G2200" s="723" t="str">
        <f t="shared" si="101"/>
        <v>для защиты от пониженных температур, мужской, из хлопчатобумажной ткани, состоит из куртки и брюк тип Б, ГОСТ 29335-92</v>
      </c>
      <c r="H2200" s="723"/>
      <c r="I2200" s="723"/>
      <c r="J2200" s="723" t="s">
        <v>227</v>
      </c>
      <c r="K2200" s="723">
        <v>70</v>
      </c>
      <c r="L2200" s="748">
        <v>711000000</v>
      </c>
      <c r="M2200" s="749" t="s">
        <v>73</v>
      </c>
      <c r="N2200" s="723" t="s">
        <v>2115</v>
      </c>
      <c r="O2200" s="723" t="s">
        <v>236</v>
      </c>
      <c r="P2200" s="723" t="s">
        <v>229</v>
      </c>
      <c r="Q2200" s="870" t="s">
        <v>230</v>
      </c>
      <c r="R2200" s="723" t="s">
        <v>2856</v>
      </c>
      <c r="S2200" s="723">
        <v>839</v>
      </c>
      <c r="T2200" s="723" t="s">
        <v>997</v>
      </c>
      <c r="U2200" s="785">
        <v>13</v>
      </c>
      <c r="V2200" s="785">
        <v>30000</v>
      </c>
      <c r="W2200" s="1371">
        <v>390000</v>
      </c>
      <c r="X2200" s="785">
        <v>436800</v>
      </c>
      <c r="Y2200" s="723" t="s">
        <v>4270</v>
      </c>
      <c r="Z2200" s="723">
        <v>2016</v>
      </c>
      <c r="AA2200" s="723"/>
      <c r="AB2200" s="756" t="s">
        <v>876</v>
      </c>
      <c r="AC2200" s="756"/>
      <c r="AD2200" s="756"/>
      <c r="AE2200" s="756"/>
      <c r="AF2200" s="756"/>
      <c r="AG2200" s="756" t="s">
        <v>8562</v>
      </c>
      <c r="AH2200" s="756" t="s">
        <v>794</v>
      </c>
      <c r="AI2200" s="756">
        <v>210008994</v>
      </c>
      <c r="AJ2200" s="756" t="s">
        <v>8714</v>
      </c>
      <c r="AK2200" s="803"/>
    </row>
    <row r="2201" spans="1:37" s="192" customFormat="1" ht="100.5" customHeight="1">
      <c r="A2201" s="723" t="s">
        <v>8719</v>
      </c>
      <c r="B2201" s="723" t="s">
        <v>33</v>
      </c>
      <c r="C2201" s="723" t="s">
        <v>8555</v>
      </c>
      <c r="D2201" s="723" t="s">
        <v>4374</v>
      </c>
      <c r="E2201" s="723" t="str">
        <f t="shared" si="100"/>
        <v>Костюм (комплект)</v>
      </c>
      <c r="F2201" s="723" t="s">
        <v>8556</v>
      </c>
      <c r="G2201" s="723" t="str">
        <f t="shared" si="101"/>
        <v>для защиты от пониженных температур, мужской, из хлопчатобумажной ткани, состоит из куртки и брюк тип Б, ГОСТ 29335-92</v>
      </c>
      <c r="H2201" s="723"/>
      <c r="I2201" s="723"/>
      <c r="J2201" s="723" t="s">
        <v>227</v>
      </c>
      <c r="K2201" s="723">
        <v>70</v>
      </c>
      <c r="L2201" s="748">
        <v>711000000</v>
      </c>
      <c r="M2201" s="749" t="s">
        <v>73</v>
      </c>
      <c r="N2201" s="723" t="s">
        <v>2115</v>
      </c>
      <c r="O2201" s="809" t="s">
        <v>4682</v>
      </c>
      <c r="P2201" s="723" t="s">
        <v>229</v>
      </c>
      <c r="Q2201" s="870" t="s">
        <v>230</v>
      </c>
      <c r="R2201" s="723" t="s">
        <v>2856</v>
      </c>
      <c r="S2201" s="723">
        <v>839</v>
      </c>
      <c r="T2201" s="723" t="s">
        <v>997</v>
      </c>
      <c r="U2201" s="785">
        <v>13</v>
      </c>
      <c r="V2201" s="785">
        <v>30000</v>
      </c>
      <c r="W2201" s="1371">
        <v>390000</v>
      </c>
      <c r="X2201" s="785">
        <v>436800</v>
      </c>
      <c r="Y2201" s="723" t="s">
        <v>4270</v>
      </c>
      <c r="Z2201" s="723">
        <v>2016</v>
      </c>
      <c r="AA2201" s="723"/>
      <c r="AB2201" s="756" t="s">
        <v>876</v>
      </c>
      <c r="AC2201" s="756"/>
      <c r="AD2201" s="756"/>
      <c r="AE2201" s="756"/>
      <c r="AF2201" s="756"/>
      <c r="AG2201" s="756" t="s">
        <v>8590</v>
      </c>
      <c r="AH2201" s="756" t="s">
        <v>794</v>
      </c>
      <c r="AI2201" s="756">
        <v>210008994</v>
      </c>
      <c r="AJ2201" s="756" t="s">
        <v>8714</v>
      </c>
      <c r="AK2201" s="803"/>
    </row>
    <row r="2202" spans="1:37" s="192" customFormat="1" ht="100.5" customHeight="1">
      <c r="A2202" s="723" t="s">
        <v>8720</v>
      </c>
      <c r="B2202" s="723" t="s">
        <v>33</v>
      </c>
      <c r="C2202" s="723" t="s">
        <v>8555</v>
      </c>
      <c r="D2202" s="723" t="s">
        <v>4374</v>
      </c>
      <c r="E2202" s="723" t="str">
        <f t="shared" si="100"/>
        <v>Костюм (комплект)</v>
      </c>
      <c r="F2202" s="723" t="s">
        <v>8556</v>
      </c>
      <c r="G2202" s="723" t="str">
        <f t="shared" si="101"/>
        <v>для защиты от пониженных температур, мужской, из хлопчатобумажной ткани, состоит из куртки и брюк тип Б, ГОСТ 29335-92</v>
      </c>
      <c r="H2202" s="723"/>
      <c r="I2202" s="723"/>
      <c r="J2202" s="723" t="s">
        <v>227</v>
      </c>
      <c r="K2202" s="723">
        <v>70</v>
      </c>
      <c r="L2202" s="748">
        <v>711000000</v>
      </c>
      <c r="M2202" s="749" t="s">
        <v>73</v>
      </c>
      <c r="N2202" s="723" t="s">
        <v>2115</v>
      </c>
      <c r="O2202" s="809" t="s">
        <v>4692</v>
      </c>
      <c r="P2202" s="723" t="s">
        <v>229</v>
      </c>
      <c r="Q2202" s="870" t="s">
        <v>230</v>
      </c>
      <c r="R2202" s="723" t="s">
        <v>2856</v>
      </c>
      <c r="S2202" s="723">
        <v>839</v>
      </c>
      <c r="T2202" s="723" t="s">
        <v>997</v>
      </c>
      <c r="U2202" s="785">
        <v>6</v>
      </c>
      <c r="V2202" s="785">
        <v>30000</v>
      </c>
      <c r="W2202" s="1371">
        <v>180000</v>
      </c>
      <c r="X2202" s="785">
        <v>201600</v>
      </c>
      <c r="Y2202" s="723" t="s">
        <v>4270</v>
      </c>
      <c r="Z2202" s="723">
        <v>2016</v>
      </c>
      <c r="AA2202" s="723"/>
      <c r="AB2202" s="756" t="s">
        <v>876</v>
      </c>
      <c r="AC2202" s="756"/>
      <c r="AD2202" s="756"/>
      <c r="AE2202" s="756"/>
      <c r="AF2202" s="756"/>
      <c r="AG2202" s="756" t="s">
        <v>8574</v>
      </c>
      <c r="AH2202" s="756" t="s">
        <v>794</v>
      </c>
      <c r="AI2202" s="756">
        <v>210008994</v>
      </c>
      <c r="AJ2202" s="756" t="s">
        <v>8714</v>
      </c>
      <c r="AK2202" s="803"/>
    </row>
    <row r="2203" spans="1:37" s="192" customFormat="1" ht="100.5" customHeight="1">
      <c r="A2203" s="723" t="s">
        <v>8721</v>
      </c>
      <c r="B2203" s="723" t="s">
        <v>33</v>
      </c>
      <c r="C2203" s="723" t="s">
        <v>8555</v>
      </c>
      <c r="D2203" s="723" t="s">
        <v>4374</v>
      </c>
      <c r="E2203" s="723" t="str">
        <f t="shared" si="100"/>
        <v>Костюм (комплект)</v>
      </c>
      <c r="F2203" s="723" t="s">
        <v>8556</v>
      </c>
      <c r="G2203" s="723" t="str">
        <f t="shared" si="101"/>
        <v>для защиты от пониженных температур, мужской, из хлопчатобумажной ткани, состоит из куртки и брюк тип Б, ГОСТ 29335-92</v>
      </c>
      <c r="H2203" s="723"/>
      <c r="I2203" s="723"/>
      <c r="J2203" s="723" t="s">
        <v>227</v>
      </c>
      <c r="K2203" s="723">
        <v>70</v>
      </c>
      <c r="L2203" s="748">
        <v>711000000</v>
      </c>
      <c r="M2203" s="749" t="s">
        <v>73</v>
      </c>
      <c r="N2203" s="723" t="s">
        <v>2115</v>
      </c>
      <c r="O2203" s="723" t="s">
        <v>4432</v>
      </c>
      <c r="P2203" s="723" t="s">
        <v>229</v>
      </c>
      <c r="Q2203" s="870" t="s">
        <v>230</v>
      </c>
      <c r="R2203" s="723" t="s">
        <v>2856</v>
      </c>
      <c r="S2203" s="723">
        <v>839</v>
      </c>
      <c r="T2203" s="723" t="s">
        <v>997</v>
      </c>
      <c r="U2203" s="785">
        <v>5</v>
      </c>
      <c r="V2203" s="785">
        <v>30000</v>
      </c>
      <c r="W2203" s="1371">
        <v>150000</v>
      </c>
      <c r="X2203" s="785">
        <v>168000</v>
      </c>
      <c r="Y2203" s="723" t="s">
        <v>4270</v>
      </c>
      <c r="Z2203" s="723">
        <v>2016</v>
      </c>
      <c r="AA2203" s="723"/>
      <c r="AB2203" s="756" t="s">
        <v>876</v>
      </c>
      <c r="AC2203" s="756"/>
      <c r="AD2203" s="756"/>
      <c r="AE2203" s="756"/>
      <c r="AF2203" s="756"/>
      <c r="AG2203" s="756" t="s">
        <v>8603</v>
      </c>
      <c r="AH2203" s="756" t="s">
        <v>794</v>
      </c>
      <c r="AI2203" s="756">
        <v>210008994</v>
      </c>
      <c r="AJ2203" s="756" t="s">
        <v>8714</v>
      </c>
      <c r="AK2203" s="803"/>
    </row>
    <row r="2204" spans="1:37" s="192" customFormat="1" ht="100.5" customHeight="1">
      <c r="A2204" s="723" t="s">
        <v>8722</v>
      </c>
      <c r="B2204" s="723" t="s">
        <v>33</v>
      </c>
      <c r="C2204" s="723" t="s">
        <v>8555</v>
      </c>
      <c r="D2204" s="723" t="s">
        <v>4374</v>
      </c>
      <c r="E2204" s="723" t="str">
        <f t="shared" si="100"/>
        <v>Костюм (комплект)</v>
      </c>
      <c r="F2204" s="723" t="s">
        <v>8556</v>
      </c>
      <c r="G2204" s="723" t="str">
        <f t="shared" si="101"/>
        <v>для защиты от пониженных температур, мужской, из хлопчатобумажной ткани, состоит из куртки и брюк тип Б, ГОСТ 29335-92</v>
      </c>
      <c r="H2204" s="723"/>
      <c r="I2204" s="723"/>
      <c r="J2204" s="723" t="s">
        <v>227</v>
      </c>
      <c r="K2204" s="723">
        <v>70</v>
      </c>
      <c r="L2204" s="748">
        <v>711000000</v>
      </c>
      <c r="M2204" s="749" t="s">
        <v>73</v>
      </c>
      <c r="N2204" s="723" t="s">
        <v>2115</v>
      </c>
      <c r="O2204" s="723" t="s">
        <v>4432</v>
      </c>
      <c r="P2204" s="723" t="s">
        <v>229</v>
      </c>
      <c r="Q2204" s="870" t="s">
        <v>230</v>
      </c>
      <c r="R2204" s="723" t="s">
        <v>2856</v>
      </c>
      <c r="S2204" s="723">
        <v>839</v>
      </c>
      <c r="T2204" s="723" t="s">
        <v>997</v>
      </c>
      <c r="U2204" s="785">
        <v>1</v>
      </c>
      <c r="V2204" s="785">
        <v>30000</v>
      </c>
      <c r="W2204" s="1371">
        <v>30000</v>
      </c>
      <c r="X2204" s="785">
        <v>33600</v>
      </c>
      <c r="Y2204" s="723" t="s">
        <v>4270</v>
      </c>
      <c r="Z2204" s="723">
        <v>2016</v>
      </c>
      <c r="AA2204" s="723"/>
      <c r="AB2204" s="756" t="s">
        <v>876</v>
      </c>
      <c r="AC2204" s="756"/>
      <c r="AD2204" s="756"/>
      <c r="AE2204" s="756"/>
      <c r="AF2204" s="756"/>
      <c r="AG2204" s="756" t="s">
        <v>8605</v>
      </c>
      <c r="AH2204" s="756" t="s">
        <v>794</v>
      </c>
      <c r="AI2204" s="756">
        <v>210008994</v>
      </c>
      <c r="AJ2204" s="756" t="s">
        <v>8714</v>
      </c>
      <c r="AK2204" s="803"/>
    </row>
    <row r="2205" spans="1:37" s="192" customFormat="1" ht="100.5" customHeight="1">
      <c r="A2205" s="723" t="s">
        <v>8723</v>
      </c>
      <c r="B2205" s="723" t="s">
        <v>33</v>
      </c>
      <c r="C2205" s="723" t="s">
        <v>8555</v>
      </c>
      <c r="D2205" s="723" t="s">
        <v>4374</v>
      </c>
      <c r="E2205" s="723" t="str">
        <f t="shared" si="100"/>
        <v>Костюм (комплект)</v>
      </c>
      <c r="F2205" s="723" t="s">
        <v>8556</v>
      </c>
      <c r="G2205" s="723" t="str">
        <f t="shared" si="101"/>
        <v>для защиты от пониженных температур, мужской, из хлопчатобумажной ткани, состоит из куртки и брюк тип Б, ГОСТ 29335-92</v>
      </c>
      <c r="H2205" s="723"/>
      <c r="I2205" s="723"/>
      <c r="J2205" s="723" t="s">
        <v>227</v>
      </c>
      <c r="K2205" s="723">
        <v>70</v>
      </c>
      <c r="L2205" s="748">
        <v>711000000</v>
      </c>
      <c r="M2205" s="749" t="s">
        <v>73</v>
      </c>
      <c r="N2205" s="723" t="s">
        <v>2115</v>
      </c>
      <c r="O2205" s="723" t="s">
        <v>802</v>
      </c>
      <c r="P2205" s="723" t="s">
        <v>229</v>
      </c>
      <c r="Q2205" s="870" t="s">
        <v>230</v>
      </c>
      <c r="R2205" s="723" t="s">
        <v>2856</v>
      </c>
      <c r="S2205" s="723">
        <v>839</v>
      </c>
      <c r="T2205" s="723" t="s">
        <v>997</v>
      </c>
      <c r="U2205" s="785">
        <v>4</v>
      </c>
      <c r="V2205" s="785">
        <v>30000</v>
      </c>
      <c r="W2205" s="1371">
        <v>120000</v>
      </c>
      <c r="X2205" s="785">
        <v>134400</v>
      </c>
      <c r="Y2205" s="723" t="s">
        <v>4270</v>
      </c>
      <c r="Z2205" s="723">
        <v>2016</v>
      </c>
      <c r="AA2205" s="723"/>
      <c r="AB2205" s="756" t="s">
        <v>876</v>
      </c>
      <c r="AC2205" s="756"/>
      <c r="AD2205" s="756"/>
      <c r="AE2205" s="756"/>
      <c r="AF2205" s="756"/>
      <c r="AG2205" s="756" t="s">
        <v>8557</v>
      </c>
      <c r="AH2205" s="756" t="s">
        <v>794</v>
      </c>
      <c r="AI2205" s="756">
        <v>210008995</v>
      </c>
      <c r="AJ2205" s="756" t="s">
        <v>8724</v>
      </c>
      <c r="AK2205" s="803"/>
    </row>
    <row r="2206" spans="1:37" s="192" customFormat="1" ht="100.5" customHeight="1">
      <c r="A2206" s="723" t="s">
        <v>8725</v>
      </c>
      <c r="B2206" s="723" t="s">
        <v>33</v>
      </c>
      <c r="C2206" s="723" t="s">
        <v>8555</v>
      </c>
      <c r="D2206" s="723" t="s">
        <v>4374</v>
      </c>
      <c r="E2206" s="723" t="str">
        <f t="shared" si="100"/>
        <v>Костюм (комплект)</v>
      </c>
      <c r="F2206" s="723" t="s">
        <v>8556</v>
      </c>
      <c r="G2206" s="723" t="str">
        <f t="shared" si="101"/>
        <v>для защиты от пониженных температур, мужской, из хлопчатобумажной ткани, состоит из куртки и брюк тип Б, ГОСТ 29335-92</v>
      </c>
      <c r="H2206" s="723"/>
      <c r="I2206" s="723"/>
      <c r="J2206" s="723" t="s">
        <v>227</v>
      </c>
      <c r="K2206" s="723">
        <v>70</v>
      </c>
      <c r="L2206" s="748">
        <v>711000000</v>
      </c>
      <c r="M2206" s="749" t="s">
        <v>73</v>
      </c>
      <c r="N2206" s="723" t="s">
        <v>2115</v>
      </c>
      <c r="O2206" s="809" t="s">
        <v>4668</v>
      </c>
      <c r="P2206" s="723" t="s">
        <v>229</v>
      </c>
      <c r="Q2206" s="870" t="s">
        <v>230</v>
      </c>
      <c r="R2206" s="723" t="s">
        <v>2856</v>
      </c>
      <c r="S2206" s="723">
        <v>839</v>
      </c>
      <c r="T2206" s="723" t="s">
        <v>997</v>
      </c>
      <c r="U2206" s="785">
        <v>3</v>
      </c>
      <c r="V2206" s="785">
        <v>30000</v>
      </c>
      <c r="W2206" s="1371">
        <v>90000</v>
      </c>
      <c r="X2206" s="785">
        <v>100800</v>
      </c>
      <c r="Y2206" s="723" t="s">
        <v>4270</v>
      </c>
      <c r="Z2206" s="723">
        <v>2016</v>
      </c>
      <c r="AA2206" s="723"/>
      <c r="AB2206" s="756" t="s">
        <v>876</v>
      </c>
      <c r="AC2206" s="756"/>
      <c r="AD2206" s="756"/>
      <c r="AE2206" s="756"/>
      <c r="AF2206" s="756"/>
      <c r="AG2206" s="756" t="s">
        <v>8560</v>
      </c>
      <c r="AH2206" s="756" t="s">
        <v>794</v>
      </c>
      <c r="AI2206" s="756">
        <v>210008995</v>
      </c>
      <c r="AJ2206" s="756" t="s">
        <v>8724</v>
      </c>
      <c r="AK2206" s="803"/>
    </row>
    <row r="2207" spans="1:37" s="192" customFormat="1" ht="100.5" customHeight="1">
      <c r="A2207" s="723" t="s">
        <v>8726</v>
      </c>
      <c r="B2207" s="723" t="s">
        <v>33</v>
      </c>
      <c r="C2207" s="723" t="s">
        <v>8555</v>
      </c>
      <c r="D2207" s="723" t="s">
        <v>4374</v>
      </c>
      <c r="E2207" s="723" t="str">
        <f t="shared" si="100"/>
        <v>Костюм (комплект)</v>
      </c>
      <c r="F2207" s="723" t="s">
        <v>8556</v>
      </c>
      <c r="G2207" s="723" t="str">
        <f t="shared" si="101"/>
        <v>для защиты от пониженных температур, мужской, из хлопчатобумажной ткани, состоит из куртки и брюк тип Б, ГОСТ 29335-92</v>
      </c>
      <c r="H2207" s="723"/>
      <c r="I2207" s="723"/>
      <c r="J2207" s="723" t="s">
        <v>227</v>
      </c>
      <c r="K2207" s="723">
        <v>70</v>
      </c>
      <c r="L2207" s="748">
        <v>711000000</v>
      </c>
      <c r="M2207" s="749" t="s">
        <v>73</v>
      </c>
      <c r="N2207" s="723" t="s">
        <v>2115</v>
      </c>
      <c r="O2207" s="809" t="s">
        <v>4671</v>
      </c>
      <c r="P2207" s="723" t="s">
        <v>229</v>
      </c>
      <c r="Q2207" s="870" t="s">
        <v>230</v>
      </c>
      <c r="R2207" s="723" t="s">
        <v>2856</v>
      </c>
      <c r="S2207" s="723">
        <v>839</v>
      </c>
      <c r="T2207" s="723" t="s">
        <v>997</v>
      </c>
      <c r="U2207" s="785">
        <v>11</v>
      </c>
      <c r="V2207" s="785">
        <v>30000</v>
      </c>
      <c r="W2207" s="1371">
        <v>330000</v>
      </c>
      <c r="X2207" s="785">
        <v>369600</v>
      </c>
      <c r="Y2207" s="723" t="s">
        <v>4270</v>
      </c>
      <c r="Z2207" s="723">
        <v>2016</v>
      </c>
      <c r="AA2207" s="723"/>
      <c r="AB2207" s="756" t="s">
        <v>876</v>
      </c>
      <c r="AC2207" s="756"/>
      <c r="AD2207" s="756"/>
      <c r="AE2207" s="756"/>
      <c r="AF2207" s="756"/>
      <c r="AG2207" s="756" t="s">
        <v>8567</v>
      </c>
      <c r="AH2207" s="756" t="s">
        <v>794</v>
      </c>
      <c r="AI2207" s="756">
        <v>210008995</v>
      </c>
      <c r="AJ2207" s="756" t="s">
        <v>8724</v>
      </c>
      <c r="AK2207" s="803"/>
    </row>
    <row r="2208" spans="1:37" s="192" customFormat="1" ht="100.5" customHeight="1">
      <c r="A2208" s="723" t="s">
        <v>8727</v>
      </c>
      <c r="B2208" s="723" t="s">
        <v>33</v>
      </c>
      <c r="C2208" s="723" t="s">
        <v>8555</v>
      </c>
      <c r="D2208" s="723" t="s">
        <v>4374</v>
      </c>
      <c r="E2208" s="723" t="str">
        <f t="shared" si="100"/>
        <v>Костюм (комплект)</v>
      </c>
      <c r="F2208" s="723" t="s">
        <v>8556</v>
      </c>
      <c r="G2208" s="723" t="str">
        <f t="shared" si="101"/>
        <v>для защиты от пониженных температур, мужской, из хлопчатобумажной ткани, состоит из куртки и брюк тип Б, ГОСТ 29335-92</v>
      </c>
      <c r="H2208" s="723"/>
      <c r="I2208" s="723"/>
      <c r="J2208" s="723" t="s">
        <v>227</v>
      </c>
      <c r="K2208" s="723">
        <v>70</v>
      </c>
      <c r="L2208" s="748">
        <v>711000000</v>
      </c>
      <c r="M2208" s="749" t="s">
        <v>73</v>
      </c>
      <c r="N2208" s="723" t="s">
        <v>2115</v>
      </c>
      <c r="O2208" s="809" t="s">
        <v>4682</v>
      </c>
      <c r="P2208" s="723" t="s">
        <v>229</v>
      </c>
      <c r="Q2208" s="870" t="s">
        <v>230</v>
      </c>
      <c r="R2208" s="723" t="s">
        <v>2856</v>
      </c>
      <c r="S2208" s="723">
        <v>839</v>
      </c>
      <c r="T2208" s="723" t="s">
        <v>997</v>
      </c>
      <c r="U2208" s="785">
        <v>1</v>
      </c>
      <c r="V2208" s="785">
        <v>30000</v>
      </c>
      <c r="W2208" s="1371">
        <v>30000</v>
      </c>
      <c r="X2208" s="785">
        <v>33600</v>
      </c>
      <c r="Y2208" s="723" t="s">
        <v>4270</v>
      </c>
      <c r="Z2208" s="723">
        <v>2016</v>
      </c>
      <c r="AA2208" s="723"/>
      <c r="AB2208" s="756" t="s">
        <v>876</v>
      </c>
      <c r="AC2208" s="756"/>
      <c r="AD2208" s="756"/>
      <c r="AE2208" s="756"/>
      <c r="AF2208" s="756"/>
      <c r="AG2208" s="756" t="s">
        <v>8590</v>
      </c>
      <c r="AH2208" s="756" t="s">
        <v>794</v>
      </c>
      <c r="AI2208" s="756">
        <v>210008995</v>
      </c>
      <c r="AJ2208" s="756" t="s">
        <v>8724</v>
      </c>
      <c r="AK2208" s="803"/>
    </row>
    <row r="2209" spans="1:37" s="192" customFormat="1" ht="100.5" customHeight="1">
      <c r="A2209" s="723" t="s">
        <v>8728</v>
      </c>
      <c r="B2209" s="723" t="s">
        <v>33</v>
      </c>
      <c r="C2209" s="723" t="s">
        <v>8555</v>
      </c>
      <c r="D2209" s="723" t="s">
        <v>4374</v>
      </c>
      <c r="E2209" s="723" t="str">
        <f t="shared" ref="E2209:E2273" si="102">D2209</f>
        <v>Костюм (комплект)</v>
      </c>
      <c r="F2209" s="723" t="s">
        <v>8556</v>
      </c>
      <c r="G2209" s="723" t="str">
        <f t="shared" ref="G2209:G2273" si="103">F2209</f>
        <v>для защиты от пониженных температур, мужской, из хлопчатобумажной ткани, состоит из куртки и брюк тип Б, ГОСТ 29335-92</v>
      </c>
      <c r="H2209" s="723"/>
      <c r="I2209" s="723"/>
      <c r="J2209" s="723" t="s">
        <v>227</v>
      </c>
      <c r="K2209" s="723">
        <v>70</v>
      </c>
      <c r="L2209" s="748">
        <v>711000000</v>
      </c>
      <c r="M2209" s="749" t="s">
        <v>73</v>
      </c>
      <c r="N2209" s="723" t="s">
        <v>2115</v>
      </c>
      <c r="O2209" s="809" t="s">
        <v>4692</v>
      </c>
      <c r="P2209" s="723" t="s">
        <v>229</v>
      </c>
      <c r="Q2209" s="870" t="s">
        <v>230</v>
      </c>
      <c r="R2209" s="723" t="s">
        <v>2856</v>
      </c>
      <c r="S2209" s="723">
        <v>839</v>
      </c>
      <c r="T2209" s="723" t="s">
        <v>997</v>
      </c>
      <c r="U2209" s="785">
        <v>2</v>
      </c>
      <c r="V2209" s="785">
        <v>30000</v>
      </c>
      <c r="W2209" s="1371">
        <v>60000</v>
      </c>
      <c r="X2209" s="785">
        <v>67200</v>
      </c>
      <c r="Y2209" s="723" t="s">
        <v>4270</v>
      </c>
      <c r="Z2209" s="723">
        <v>2016</v>
      </c>
      <c r="AA2209" s="723"/>
      <c r="AB2209" s="756" t="s">
        <v>876</v>
      </c>
      <c r="AC2209" s="756"/>
      <c r="AD2209" s="756"/>
      <c r="AE2209" s="756"/>
      <c r="AF2209" s="756"/>
      <c r="AG2209" s="756" t="s">
        <v>8574</v>
      </c>
      <c r="AH2209" s="756" t="s">
        <v>794</v>
      </c>
      <c r="AI2209" s="756">
        <v>210008995</v>
      </c>
      <c r="AJ2209" s="756" t="s">
        <v>8724</v>
      </c>
      <c r="AK2209" s="803"/>
    </row>
    <row r="2210" spans="1:37" s="192" customFormat="1" ht="100.5" customHeight="1">
      <c r="A2210" s="723" t="s">
        <v>8729</v>
      </c>
      <c r="B2210" s="723" t="s">
        <v>33</v>
      </c>
      <c r="C2210" s="723" t="s">
        <v>8555</v>
      </c>
      <c r="D2210" s="723" t="s">
        <v>4374</v>
      </c>
      <c r="E2210" s="723" t="str">
        <f t="shared" si="102"/>
        <v>Костюм (комплект)</v>
      </c>
      <c r="F2210" s="723" t="s">
        <v>8556</v>
      </c>
      <c r="G2210" s="723" t="str">
        <f t="shared" si="103"/>
        <v>для защиты от пониженных температур, мужской, из хлопчатобумажной ткани, состоит из куртки и брюк тип Б, ГОСТ 29335-92</v>
      </c>
      <c r="H2210" s="723"/>
      <c r="I2210" s="723"/>
      <c r="J2210" s="723" t="s">
        <v>227</v>
      </c>
      <c r="K2210" s="723">
        <v>70</v>
      </c>
      <c r="L2210" s="748">
        <v>711000000</v>
      </c>
      <c r="M2210" s="749" t="s">
        <v>73</v>
      </c>
      <c r="N2210" s="723" t="s">
        <v>2115</v>
      </c>
      <c r="O2210" s="723" t="s">
        <v>4432</v>
      </c>
      <c r="P2210" s="723" t="s">
        <v>229</v>
      </c>
      <c r="Q2210" s="870" t="s">
        <v>230</v>
      </c>
      <c r="R2210" s="723" t="s">
        <v>2856</v>
      </c>
      <c r="S2210" s="723">
        <v>839</v>
      </c>
      <c r="T2210" s="723" t="s">
        <v>997</v>
      </c>
      <c r="U2210" s="785">
        <v>1</v>
      </c>
      <c r="V2210" s="785">
        <v>30000</v>
      </c>
      <c r="W2210" s="1371">
        <v>30000</v>
      </c>
      <c r="X2210" s="785">
        <v>33600</v>
      </c>
      <c r="Y2210" s="723" t="s">
        <v>4270</v>
      </c>
      <c r="Z2210" s="723">
        <v>2016</v>
      </c>
      <c r="AA2210" s="723"/>
      <c r="AB2210" s="756" t="s">
        <v>876</v>
      </c>
      <c r="AC2210" s="756"/>
      <c r="AD2210" s="756"/>
      <c r="AE2210" s="756"/>
      <c r="AF2210" s="756"/>
      <c r="AG2210" s="756" t="s">
        <v>8603</v>
      </c>
      <c r="AH2210" s="756" t="s">
        <v>794</v>
      </c>
      <c r="AI2210" s="756">
        <v>210008995</v>
      </c>
      <c r="AJ2210" s="756" t="s">
        <v>8724</v>
      </c>
      <c r="AK2210" s="803"/>
    </row>
    <row r="2211" spans="1:37" s="192" customFormat="1" ht="100.5" customHeight="1">
      <c r="A2211" s="723" t="s">
        <v>8730</v>
      </c>
      <c r="B2211" s="723" t="s">
        <v>33</v>
      </c>
      <c r="C2211" s="723" t="s">
        <v>8555</v>
      </c>
      <c r="D2211" s="723" t="s">
        <v>4374</v>
      </c>
      <c r="E2211" s="723" t="str">
        <f t="shared" si="102"/>
        <v>Костюм (комплект)</v>
      </c>
      <c r="F2211" s="723" t="s">
        <v>8556</v>
      </c>
      <c r="G2211" s="723" t="str">
        <f t="shared" si="103"/>
        <v>для защиты от пониженных температур, мужской, из хлопчатобумажной ткани, состоит из куртки и брюк тип Б, ГОСТ 29335-92</v>
      </c>
      <c r="H2211" s="723"/>
      <c r="I2211" s="723"/>
      <c r="J2211" s="723" t="s">
        <v>227</v>
      </c>
      <c r="K2211" s="723">
        <v>70</v>
      </c>
      <c r="L2211" s="748">
        <v>711000000</v>
      </c>
      <c r="M2211" s="749" t="s">
        <v>73</v>
      </c>
      <c r="N2211" s="723" t="s">
        <v>2115</v>
      </c>
      <c r="O2211" s="809" t="s">
        <v>4671</v>
      </c>
      <c r="P2211" s="723" t="s">
        <v>229</v>
      </c>
      <c r="Q2211" s="870" t="s">
        <v>230</v>
      </c>
      <c r="R2211" s="723" t="s">
        <v>2856</v>
      </c>
      <c r="S2211" s="723">
        <v>839</v>
      </c>
      <c r="T2211" s="723" t="s">
        <v>997</v>
      </c>
      <c r="U2211" s="785">
        <v>8</v>
      </c>
      <c r="V2211" s="785">
        <v>30000</v>
      </c>
      <c r="W2211" s="1371">
        <v>240000</v>
      </c>
      <c r="X2211" s="785">
        <v>268800</v>
      </c>
      <c r="Y2211" s="723" t="s">
        <v>4270</v>
      </c>
      <c r="Z2211" s="723">
        <v>2016</v>
      </c>
      <c r="AA2211" s="723"/>
      <c r="AB2211" s="756" t="s">
        <v>876</v>
      </c>
      <c r="AC2211" s="756"/>
      <c r="AD2211" s="756"/>
      <c r="AE2211" s="756"/>
      <c r="AF2211" s="756"/>
      <c r="AG2211" s="756" t="s">
        <v>8567</v>
      </c>
      <c r="AH2211" s="756" t="s">
        <v>794</v>
      </c>
      <c r="AI2211" s="756">
        <v>210008996</v>
      </c>
      <c r="AJ2211" s="756" t="s">
        <v>8731</v>
      </c>
      <c r="AK2211" s="803"/>
    </row>
    <row r="2212" spans="1:37" s="192" customFormat="1" ht="100.5" customHeight="1">
      <c r="A2212" s="723" t="s">
        <v>8732</v>
      </c>
      <c r="B2212" s="723" t="s">
        <v>33</v>
      </c>
      <c r="C2212" s="723" t="s">
        <v>8555</v>
      </c>
      <c r="D2212" s="723" t="s">
        <v>4374</v>
      </c>
      <c r="E2212" s="723" t="str">
        <f t="shared" si="102"/>
        <v>Костюм (комплект)</v>
      </c>
      <c r="F2212" s="723" t="s">
        <v>8556</v>
      </c>
      <c r="G2212" s="723" t="str">
        <f t="shared" si="103"/>
        <v>для защиты от пониженных температур, мужской, из хлопчатобумажной ткани, состоит из куртки и брюк тип Б, ГОСТ 29335-92</v>
      </c>
      <c r="H2212" s="723"/>
      <c r="I2212" s="723"/>
      <c r="J2212" s="723" t="s">
        <v>227</v>
      </c>
      <c r="K2212" s="723">
        <v>70</v>
      </c>
      <c r="L2212" s="748">
        <v>711000000</v>
      </c>
      <c r="M2212" s="749" t="s">
        <v>73</v>
      </c>
      <c r="N2212" s="723" t="s">
        <v>2115</v>
      </c>
      <c r="O2212" s="809" t="s">
        <v>4692</v>
      </c>
      <c r="P2212" s="723" t="s">
        <v>229</v>
      </c>
      <c r="Q2212" s="870" t="s">
        <v>230</v>
      </c>
      <c r="R2212" s="723" t="s">
        <v>2856</v>
      </c>
      <c r="S2212" s="723">
        <v>839</v>
      </c>
      <c r="T2212" s="723" t="s">
        <v>997</v>
      </c>
      <c r="U2212" s="785">
        <v>2</v>
      </c>
      <c r="V2212" s="785">
        <v>30000</v>
      </c>
      <c r="W2212" s="1371">
        <v>60000</v>
      </c>
      <c r="X2212" s="785">
        <v>67200</v>
      </c>
      <c r="Y2212" s="723" t="s">
        <v>4270</v>
      </c>
      <c r="Z2212" s="723">
        <v>2016</v>
      </c>
      <c r="AA2212" s="723"/>
      <c r="AB2212" s="756" t="s">
        <v>876</v>
      </c>
      <c r="AC2212" s="756"/>
      <c r="AD2212" s="756"/>
      <c r="AE2212" s="756"/>
      <c r="AF2212" s="756"/>
      <c r="AG2212" s="756" t="s">
        <v>8574</v>
      </c>
      <c r="AH2212" s="756" t="s">
        <v>794</v>
      </c>
      <c r="AI2212" s="756">
        <v>210008996</v>
      </c>
      <c r="AJ2212" s="756" t="s">
        <v>8731</v>
      </c>
      <c r="AK2212" s="803"/>
    </row>
    <row r="2213" spans="1:37" s="192" customFormat="1" ht="100.5" customHeight="1">
      <c r="A2213" s="723" t="s">
        <v>8733</v>
      </c>
      <c r="B2213" s="723" t="s">
        <v>33</v>
      </c>
      <c r="C2213" s="723" t="s">
        <v>8555</v>
      </c>
      <c r="D2213" s="723" t="s">
        <v>4374</v>
      </c>
      <c r="E2213" s="723" t="str">
        <f t="shared" si="102"/>
        <v>Костюм (комплект)</v>
      </c>
      <c r="F2213" s="723" t="s">
        <v>8556</v>
      </c>
      <c r="G2213" s="723" t="str">
        <f t="shared" si="103"/>
        <v>для защиты от пониженных температур, мужской, из хлопчатобумажной ткани, состоит из куртки и брюк тип Б, ГОСТ 29335-92</v>
      </c>
      <c r="H2213" s="723"/>
      <c r="I2213" s="723"/>
      <c r="J2213" s="723" t="s">
        <v>227</v>
      </c>
      <c r="K2213" s="723">
        <v>70</v>
      </c>
      <c r="L2213" s="748">
        <v>711000000</v>
      </c>
      <c r="M2213" s="749" t="s">
        <v>73</v>
      </c>
      <c r="N2213" s="723" t="s">
        <v>2115</v>
      </c>
      <c r="O2213" s="723" t="s">
        <v>802</v>
      </c>
      <c r="P2213" s="723" t="s">
        <v>229</v>
      </c>
      <c r="Q2213" s="870" t="s">
        <v>230</v>
      </c>
      <c r="R2213" s="723" t="s">
        <v>2856</v>
      </c>
      <c r="S2213" s="723">
        <v>839</v>
      </c>
      <c r="T2213" s="723" t="s">
        <v>997</v>
      </c>
      <c r="U2213" s="785">
        <v>5</v>
      </c>
      <c r="V2213" s="785">
        <v>30000</v>
      </c>
      <c r="W2213" s="1371">
        <v>150000</v>
      </c>
      <c r="X2213" s="785">
        <v>168000</v>
      </c>
      <c r="Y2213" s="723" t="s">
        <v>4270</v>
      </c>
      <c r="Z2213" s="723">
        <v>2016</v>
      </c>
      <c r="AA2213" s="723"/>
      <c r="AB2213" s="756" t="s">
        <v>876</v>
      </c>
      <c r="AC2213" s="756"/>
      <c r="AD2213" s="756"/>
      <c r="AE2213" s="756"/>
      <c r="AF2213" s="756"/>
      <c r="AG2213" s="756" t="s">
        <v>8557</v>
      </c>
      <c r="AH2213" s="756" t="s">
        <v>794</v>
      </c>
      <c r="AI2213" s="756">
        <v>210008998</v>
      </c>
      <c r="AJ2213" s="756" t="s">
        <v>8734</v>
      </c>
      <c r="AK2213" s="803"/>
    </row>
    <row r="2214" spans="1:37" s="192" customFormat="1" ht="100.5" customHeight="1">
      <c r="A2214" s="723" t="s">
        <v>8735</v>
      </c>
      <c r="B2214" s="723" t="s">
        <v>33</v>
      </c>
      <c r="C2214" s="723" t="s">
        <v>8555</v>
      </c>
      <c r="D2214" s="723" t="s">
        <v>4374</v>
      </c>
      <c r="E2214" s="723" t="str">
        <f t="shared" si="102"/>
        <v>Костюм (комплект)</v>
      </c>
      <c r="F2214" s="723" t="s">
        <v>8556</v>
      </c>
      <c r="G2214" s="723" t="str">
        <f t="shared" si="103"/>
        <v>для защиты от пониженных температур, мужской, из хлопчатобумажной ткани, состоит из куртки и брюк тип Б, ГОСТ 29335-92</v>
      </c>
      <c r="H2214" s="723"/>
      <c r="I2214" s="723"/>
      <c r="J2214" s="723" t="s">
        <v>227</v>
      </c>
      <c r="K2214" s="723">
        <v>70</v>
      </c>
      <c r="L2214" s="748">
        <v>711000000</v>
      </c>
      <c r="M2214" s="749" t="s">
        <v>73</v>
      </c>
      <c r="N2214" s="723" t="s">
        <v>2115</v>
      </c>
      <c r="O2214" s="809" t="s">
        <v>4668</v>
      </c>
      <c r="P2214" s="723" t="s">
        <v>229</v>
      </c>
      <c r="Q2214" s="870" t="s">
        <v>230</v>
      </c>
      <c r="R2214" s="723" t="s">
        <v>2856</v>
      </c>
      <c r="S2214" s="723">
        <v>839</v>
      </c>
      <c r="T2214" s="723" t="s">
        <v>997</v>
      </c>
      <c r="U2214" s="785">
        <v>1</v>
      </c>
      <c r="V2214" s="785">
        <v>30000</v>
      </c>
      <c r="W2214" s="1371">
        <v>30000</v>
      </c>
      <c r="X2214" s="785">
        <v>33600</v>
      </c>
      <c r="Y2214" s="723" t="s">
        <v>4270</v>
      </c>
      <c r="Z2214" s="723">
        <v>2016</v>
      </c>
      <c r="AA2214" s="723"/>
      <c r="AB2214" s="756" t="s">
        <v>876</v>
      </c>
      <c r="AC2214" s="756"/>
      <c r="AD2214" s="756"/>
      <c r="AE2214" s="756"/>
      <c r="AF2214" s="756"/>
      <c r="AG2214" s="756" t="s">
        <v>8560</v>
      </c>
      <c r="AH2214" s="756" t="s">
        <v>794</v>
      </c>
      <c r="AI2214" s="756">
        <v>210008998</v>
      </c>
      <c r="AJ2214" s="756" t="s">
        <v>8734</v>
      </c>
      <c r="AK2214" s="803"/>
    </row>
    <row r="2215" spans="1:37" s="192" customFormat="1" ht="100.5" customHeight="1">
      <c r="A2215" s="723" t="s">
        <v>8736</v>
      </c>
      <c r="B2215" s="723" t="s">
        <v>33</v>
      </c>
      <c r="C2215" s="723" t="s">
        <v>8555</v>
      </c>
      <c r="D2215" s="723" t="s">
        <v>4374</v>
      </c>
      <c r="E2215" s="723" t="str">
        <f t="shared" si="102"/>
        <v>Костюм (комплект)</v>
      </c>
      <c r="F2215" s="723" t="s">
        <v>8556</v>
      </c>
      <c r="G2215" s="723" t="str">
        <f t="shared" si="103"/>
        <v>для защиты от пониженных температур, мужской, из хлопчатобумажной ткани, состоит из куртки и брюк тип Б, ГОСТ 29335-92</v>
      </c>
      <c r="H2215" s="723"/>
      <c r="I2215" s="723"/>
      <c r="J2215" s="723" t="s">
        <v>227</v>
      </c>
      <c r="K2215" s="723">
        <v>70</v>
      </c>
      <c r="L2215" s="748">
        <v>711000000</v>
      </c>
      <c r="M2215" s="749" t="s">
        <v>73</v>
      </c>
      <c r="N2215" s="723" t="s">
        <v>2115</v>
      </c>
      <c r="O2215" s="809" t="s">
        <v>4671</v>
      </c>
      <c r="P2215" s="723" t="s">
        <v>229</v>
      </c>
      <c r="Q2215" s="870" t="s">
        <v>230</v>
      </c>
      <c r="R2215" s="723" t="s">
        <v>2856</v>
      </c>
      <c r="S2215" s="723">
        <v>839</v>
      </c>
      <c r="T2215" s="723" t="s">
        <v>997</v>
      </c>
      <c r="U2215" s="785">
        <v>3</v>
      </c>
      <c r="V2215" s="785">
        <v>30000</v>
      </c>
      <c r="W2215" s="1371">
        <v>90000</v>
      </c>
      <c r="X2215" s="785">
        <v>100800</v>
      </c>
      <c r="Y2215" s="723" t="s">
        <v>4270</v>
      </c>
      <c r="Z2215" s="723">
        <v>2016</v>
      </c>
      <c r="AA2215" s="723"/>
      <c r="AB2215" s="756" t="s">
        <v>876</v>
      </c>
      <c r="AC2215" s="756"/>
      <c r="AD2215" s="756"/>
      <c r="AE2215" s="756"/>
      <c r="AF2215" s="756"/>
      <c r="AG2215" s="756" t="s">
        <v>8567</v>
      </c>
      <c r="AH2215" s="756" t="s">
        <v>794</v>
      </c>
      <c r="AI2215" s="756">
        <v>210008998</v>
      </c>
      <c r="AJ2215" s="756" t="s">
        <v>8734</v>
      </c>
      <c r="AK2215" s="803"/>
    </row>
    <row r="2216" spans="1:37" s="192" customFormat="1" ht="100.5" customHeight="1">
      <c r="A2216" s="723" t="s">
        <v>8737</v>
      </c>
      <c r="B2216" s="723" t="s">
        <v>33</v>
      </c>
      <c r="C2216" s="723" t="s">
        <v>8555</v>
      </c>
      <c r="D2216" s="723" t="s">
        <v>4374</v>
      </c>
      <c r="E2216" s="723" t="str">
        <f t="shared" si="102"/>
        <v>Костюм (комплект)</v>
      </c>
      <c r="F2216" s="723" t="s">
        <v>8556</v>
      </c>
      <c r="G2216" s="723" t="str">
        <f t="shared" si="103"/>
        <v>для защиты от пониженных температур, мужской, из хлопчатобумажной ткани, состоит из куртки и брюк тип Б, ГОСТ 29335-92</v>
      </c>
      <c r="H2216" s="723"/>
      <c r="I2216" s="723"/>
      <c r="J2216" s="723" t="s">
        <v>227</v>
      </c>
      <c r="K2216" s="723">
        <v>70</v>
      </c>
      <c r="L2216" s="748">
        <v>711000000</v>
      </c>
      <c r="M2216" s="749" t="s">
        <v>73</v>
      </c>
      <c r="N2216" s="723" t="s">
        <v>2115</v>
      </c>
      <c r="O2216" s="809" t="s">
        <v>4677</v>
      </c>
      <c r="P2216" s="723" t="s">
        <v>229</v>
      </c>
      <c r="Q2216" s="870" t="s">
        <v>230</v>
      </c>
      <c r="R2216" s="723" t="s">
        <v>2856</v>
      </c>
      <c r="S2216" s="723">
        <v>839</v>
      </c>
      <c r="T2216" s="723" t="s">
        <v>997</v>
      </c>
      <c r="U2216" s="785">
        <v>3</v>
      </c>
      <c r="V2216" s="785">
        <v>30000</v>
      </c>
      <c r="W2216" s="1371">
        <v>90000</v>
      </c>
      <c r="X2216" s="785">
        <v>100800</v>
      </c>
      <c r="Y2216" s="723" t="s">
        <v>4270</v>
      </c>
      <c r="Z2216" s="723">
        <v>2016</v>
      </c>
      <c r="AA2216" s="723"/>
      <c r="AB2216" s="756" t="s">
        <v>876</v>
      </c>
      <c r="AC2216" s="756"/>
      <c r="AD2216" s="756"/>
      <c r="AE2216" s="756"/>
      <c r="AF2216" s="756"/>
      <c r="AG2216" s="756" t="s">
        <v>8571</v>
      </c>
      <c r="AH2216" s="756" t="s">
        <v>794</v>
      </c>
      <c r="AI2216" s="756">
        <v>210008998</v>
      </c>
      <c r="AJ2216" s="756" t="s">
        <v>8734</v>
      </c>
      <c r="AK2216" s="803"/>
    </row>
    <row r="2217" spans="1:37" s="192" customFormat="1" ht="100.5" customHeight="1">
      <c r="A2217" s="723" t="s">
        <v>8738</v>
      </c>
      <c r="B2217" s="723" t="s">
        <v>33</v>
      </c>
      <c r="C2217" s="723" t="s">
        <v>8555</v>
      </c>
      <c r="D2217" s="723" t="s">
        <v>4374</v>
      </c>
      <c r="E2217" s="723" t="str">
        <f t="shared" si="102"/>
        <v>Костюм (комплект)</v>
      </c>
      <c r="F2217" s="723" t="s">
        <v>8556</v>
      </c>
      <c r="G2217" s="723" t="str">
        <f t="shared" si="103"/>
        <v>для защиты от пониженных температур, мужской, из хлопчатобумажной ткани, состоит из куртки и брюк тип Б, ГОСТ 29335-92</v>
      </c>
      <c r="H2217" s="723"/>
      <c r="I2217" s="723"/>
      <c r="J2217" s="723" t="s">
        <v>227</v>
      </c>
      <c r="K2217" s="723">
        <v>70</v>
      </c>
      <c r="L2217" s="748">
        <v>711000000</v>
      </c>
      <c r="M2217" s="749" t="s">
        <v>73</v>
      </c>
      <c r="N2217" s="723" t="s">
        <v>2115</v>
      </c>
      <c r="O2217" s="723" t="s">
        <v>236</v>
      </c>
      <c r="P2217" s="723" t="s">
        <v>229</v>
      </c>
      <c r="Q2217" s="870" t="s">
        <v>230</v>
      </c>
      <c r="R2217" s="723" t="s">
        <v>2856</v>
      </c>
      <c r="S2217" s="723">
        <v>839</v>
      </c>
      <c r="T2217" s="723" t="s">
        <v>997</v>
      </c>
      <c r="U2217" s="785">
        <v>1</v>
      </c>
      <c r="V2217" s="785">
        <v>30000</v>
      </c>
      <c r="W2217" s="1371">
        <v>30000</v>
      </c>
      <c r="X2217" s="785">
        <v>33600</v>
      </c>
      <c r="Y2217" s="723" t="s">
        <v>4270</v>
      </c>
      <c r="Z2217" s="723">
        <v>2016</v>
      </c>
      <c r="AA2217" s="723"/>
      <c r="AB2217" s="756" t="s">
        <v>876</v>
      </c>
      <c r="AC2217" s="756"/>
      <c r="AD2217" s="756"/>
      <c r="AE2217" s="756"/>
      <c r="AF2217" s="756"/>
      <c r="AG2217" s="756" t="s">
        <v>8562</v>
      </c>
      <c r="AH2217" s="756" t="s">
        <v>794</v>
      </c>
      <c r="AI2217" s="756">
        <v>210008998</v>
      </c>
      <c r="AJ2217" s="756" t="s">
        <v>8734</v>
      </c>
      <c r="AK2217" s="803"/>
    </row>
    <row r="2218" spans="1:37" s="192" customFormat="1" ht="100.5" customHeight="1">
      <c r="A2218" s="723" t="s">
        <v>8739</v>
      </c>
      <c r="B2218" s="723" t="s">
        <v>33</v>
      </c>
      <c r="C2218" s="723" t="s">
        <v>8555</v>
      </c>
      <c r="D2218" s="723" t="s">
        <v>4374</v>
      </c>
      <c r="E2218" s="723" t="str">
        <f t="shared" si="102"/>
        <v>Костюм (комплект)</v>
      </c>
      <c r="F2218" s="723" t="s">
        <v>8556</v>
      </c>
      <c r="G2218" s="723" t="str">
        <f t="shared" si="103"/>
        <v>для защиты от пониженных температур, мужской, из хлопчатобумажной ткани, состоит из куртки и брюк тип Б, ГОСТ 29335-92</v>
      </c>
      <c r="H2218" s="723"/>
      <c r="I2218" s="723"/>
      <c r="J2218" s="723" t="s">
        <v>227</v>
      </c>
      <c r="K2218" s="723">
        <v>70</v>
      </c>
      <c r="L2218" s="748">
        <v>711000000</v>
      </c>
      <c r="M2218" s="749" t="s">
        <v>73</v>
      </c>
      <c r="N2218" s="723" t="s">
        <v>2115</v>
      </c>
      <c r="O2218" s="809" t="s">
        <v>4692</v>
      </c>
      <c r="P2218" s="723" t="s">
        <v>229</v>
      </c>
      <c r="Q2218" s="870" t="s">
        <v>230</v>
      </c>
      <c r="R2218" s="723" t="s">
        <v>2856</v>
      </c>
      <c r="S2218" s="723">
        <v>839</v>
      </c>
      <c r="T2218" s="723" t="s">
        <v>997</v>
      </c>
      <c r="U2218" s="785">
        <v>1</v>
      </c>
      <c r="V2218" s="785">
        <v>30000</v>
      </c>
      <c r="W2218" s="1371">
        <v>30000</v>
      </c>
      <c r="X2218" s="785">
        <v>33600</v>
      </c>
      <c r="Y2218" s="723" t="s">
        <v>4270</v>
      </c>
      <c r="Z2218" s="723">
        <v>2016</v>
      </c>
      <c r="AA2218" s="723"/>
      <c r="AB2218" s="756" t="s">
        <v>876</v>
      </c>
      <c r="AC2218" s="756"/>
      <c r="AD2218" s="756"/>
      <c r="AE2218" s="756"/>
      <c r="AF2218" s="756"/>
      <c r="AG2218" s="756" t="s">
        <v>8574</v>
      </c>
      <c r="AH2218" s="756" t="s">
        <v>794</v>
      </c>
      <c r="AI2218" s="756">
        <v>210008998</v>
      </c>
      <c r="AJ2218" s="756" t="s">
        <v>8734</v>
      </c>
      <c r="AK2218" s="803"/>
    </row>
    <row r="2219" spans="1:37" s="192" customFormat="1" ht="100.5" customHeight="1">
      <c r="A2219" s="723" t="s">
        <v>8740</v>
      </c>
      <c r="B2219" s="723" t="s">
        <v>33</v>
      </c>
      <c r="C2219" s="723" t="s">
        <v>8555</v>
      </c>
      <c r="D2219" s="723" t="s">
        <v>4374</v>
      </c>
      <c r="E2219" s="723" t="str">
        <f t="shared" si="102"/>
        <v>Костюм (комплект)</v>
      </c>
      <c r="F2219" s="723" t="s">
        <v>8556</v>
      </c>
      <c r="G2219" s="723" t="str">
        <f t="shared" si="103"/>
        <v>для защиты от пониженных температур, мужской, из хлопчатобумажной ткани, состоит из куртки и брюк тип Б, ГОСТ 29335-92</v>
      </c>
      <c r="H2219" s="723"/>
      <c r="I2219" s="723"/>
      <c r="J2219" s="723" t="s">
        <v>227</v>
      </c>
      <c r="K2219" s="723">
        <v>70</v>
      </c>
      <c r="L2219" s="748">
        <v>711000000</v>
      </c>
      <c r="M2219" s="749" t="s">
        <v>73</v>
      </c>
      <c r="N2219" s="723" t="s">
        <v>2115</v>
      </c>
      <c r="O2219" s="723" t="s">
        <v>4432</v>
      </c>
      <c r="P2219" s="723" t="s">
        <v>229</v>
      </c>
      <c r="Q2219" s="870" t="s">
        <v>230</v>
      </c>
      <c r="R2219" s="723" t="s">
        <v>2856</v>
      </c>
      <c r="S2219" s="723">
        <v>839</v>
      </c>
      <c r="T2219" s="723" t="s">
        <v>997</v>
      </c>
      <c r="U2219" s="785">
        <v>1</v>
      </c>
      <c r="V2219" s="785">
        <v>30000</v>
      </c>
      <c r="W2219" s="1371">
        <v>30000</v>
      </c>
      <c r="X2219" s="785">
        <v>33600</v>
      </c>
      <c r="Y2219" s="723" t="s">
        <v>4270</v>
      </c>
      <c r="Z2219" s="723">
        <v>2016</v>
      </c>
      <c r="AA2219" s="723"/>
      <c r="AB2219" s="756" t="s">
        <v>876</v>
      </c>
      <c r="AC2219" s="756"/>
      <c r="AD2219" s="756"/>
      <c r="AE2219" s="756"/>
      <c r="AF2219" s="756"/>
      <c r="AG2219" s="756" t="s">
        <v>8603</v>
      </c>
      <c r="AH2219" s="756" t="s">
        <v>794</v>
      </c>
      <c r="AI2219" s="756">
        <v>210008998</v>
      </c>
      <c r="AJ2219" s="756" t="s">
        <v>8734</v>
      </c>
      <c r="AK2219" s="803"/>
    </row>
    <row r="2220" spans="1:37" s="192" customFormat="1" ht="100.5" customHeight="1">
      <c r="A2220" s="723" t="s">
        <v>8741</v>
      </c>
      <c r="B2220" s="723" t="s">
        <v>33</v>
      </c>
      <c r="C2220" s="723" t="s">
        <v>8555</v>
      </c>
      <c r="D2220" s="723" t="s">
        <v>4374</v>
      </c>
      <c r="E2220" s="723" t="str">
        <f t="shared" si="102"/>
        <v>Костюм (комплект)</v>
      </c>
      <c r="F2220" s="723" t="s">
        <v>8556</v>
      </c>
      <c r="G2220" s="723" t="str">
        <f t="shared" si="103"/>
        <v>для защиты от пониженных температур, мужской, из хлопчатобумажной ткани, состоит из куртки и брюк тип Б, ГОСТ 29335-92</v>
      </c>
      <c r="H2220" s="723"/>
      <c r="I2220" s="723"/>
      <c r="J2220" s="723" t="s">
        <v>227</v>
      </c>
      <c r="K2220" s="723">
        <v>70</v>
      </c>
      <c r="L2220" s="748">
        <v>711000000</v>
      </c>
      <c r="M2220" s="749" t="s">
        <v>73</v>
      </c>
      <c r="N2220" s="723" t="s">
        <v>2115</v>
      </c>
      <c r="O2220" s="809" t="s">
        <v>4668</v>
      </c>
      <c r="P2220" s="723" t="s">
        <v>229</v>
      </c>
      <c r="Q2220" s="870" t="s">
        <v>230</v>
      </c>
      <c r="R2220" s="723" t="s">
        <v>2856</v>
      </c>
      <c r="S2220" s="723">
        <v>839</v>
      </c>
      <c r="T2220" s="723" t="s">
        <v>997</v>
      </c>
      <c r="U2220" s="785">
        <v>1</v>
      </c>
      <c r="V2220" s="785">
        <v>30000</v>
      </c>
      <c r="W2220" s="1371">
        <v>30000</v>
      </c>
      <c r="X2220" s="785">
        <v>33600</v>
      </c>
      <c r="Y2220" s="723" t="s">
        <v>4270</v>
      </c>
      <c r="Z2220" s="723">
        <v>2016</v>
      </c>
      <c r="AA2220" s="723"/>
      <c r="AB2220" s="756" t="s">
        <v>876</v>
      </c>
      <c r="AC2220" s="756"/>
      <c r="AD2220" s="756"/>
      <c r="AE2220" s="756"/>
      <c r="AF2220" s="756"/>
      <c r="AG2220" s="756" t="s">
        <v>8560</v>
      </c>
      <c r="AH2220" s="756" t="s">
        <v>794</v>
      </c>
      <c r="AI2220" s="756">
        <v>210009001</v>
      </c>
      <c r="AJ2220" s="756" t="s">
        <v>8742</v>
      </c>
      <c r="AK2220" s="803"/>
    </row>
    <row r="2221" spans="1:37" s="192" customFormat="1" ht="100.5" customHeight="1">
      <c r="A2221" s="723" t="s">
        <v>8743</v>
      </c>
      <c r="B2221" s="723" t="s">
        <v>33</v>
      </c>
      <c r="C2221" s="723" t="s">
        <v>8555</v>
      </c>
      <c r="D2221" s="723" t="s">
        <v>4374</v>
      </c>
      <c r="E2221" s="723" t="str">
        <f t="shared" si="102"/>
        <v>Костюм (комплект)</v>
      </c>
      <c r="F2221" s="723" t="s">
        <v>8556</v>
      </c>
      <c r="G2221" s="723" t="str">
        <f t="shared" si="103"/>
        <v>для защиты от пониженных температур, мужской, из хлопчатобумажной ткани, состоит из куртки и брюк тип Б, ГОСТ 29335-92</v>
      </c>
      <c r="H2221" s="723"/>
      <c r="I2221" s="723"/>
      <c r="J2221" s="723" t="s">
        <v>227</v>
      </c>
      <c r="K2221" s="723">
        <v>70</v>
      </c>
      <c r="L2221" s="748">
        <v>711000000</v>
      </c>
      <c r="M2221" s="749" t="s">
        <v>73</v>
      </c>
      <c r="N2221" s="723" t="s">
        <v>2115</v>
      </c>
      <c r="O2221" s="809" t="s">
        <v>4692</v>
      </c>
      <c r="P2221" s="723" t="s">
        <v>229</v>
      </c>
      <c r="Q2221" s="870" t="s">
        <v>230</v>
      </c>
      <c r="R2221" s="723" t="s">
        <v>2856</v>
      </c>
      <c r="S2221" s="723">
        <v>839</v>
      </c>
      <c r="T2221" s="723" t="s">
        <v>997</v>
      </c>
      <c r="U2221" s="785">
        <v>2</v>
      </c>
      <c r="V2221" s="785">
        <v>30000</v>
      </c>
      <c r="W2221" s="1371">
        <v>60000</v>
      </c>
      <c r="X2221" s="785">
        <v>67200</v>
      </c>
      <c r="Y2221" s="723" t="s">
        <v>4270</v>
      </c>
      <c r="Z2221" s="723">
        <v>2016</v>
      </c>
      <c r="AA2221" s="723"/>
      <c r="AB2221" s="756" t="s">
        <v>876</v>
      </c>
      <c r="AC2221" s="756"/>
      <c r="AD2221" s="756"/>
      <c r="AE2221" s="756"/>
      <c r="AF2221" s="756"/>
      <c r="AG2221" s="756" t="s">
        <v>8574</v>
      </c>
      <c r="AH2221" s="756" t="s">
        <v>794</v>
      </c>
      <c r="AI2221" s="756">
        <v>210009001</v>
      </c>
      <c r="AJ2221" s="756" t="s">
        <v>8742</v>
      </c>
      <c r="AK2221" s="803"/>
    </row>
    <row r="2222" spans="1:37" s="192" customFormat="1" ht="100.5" customHeight="1">
      <c r="A2222" s="723" t="s">
        <v>8744</v>
      </c>
      <c r="B2222" s="723" t="s">
        <v>33</v>
      </c>
      <c r="C2222" s="723" t="s">
        <v>8555</v>
      </c>
      <c r="D2222" s="723" t="s">
        <v>4374</v>
      </c>
      <c r="E2222" s="723" t="str">
        <f t="shared" si="102"/>
        <v>Костюм (комплект)</v>
      </c>
      <c r="F2222" s="723" t="s">
        <v>8556</v>
      </c>
      <c r="G2222" s="723" t="str">
        <f t="shared" si="103"/>
        <v>для защиты от пониженных температур, мужской, из хлопчатобумажной ткани, состоит из куртки и брюк тип Б, ГОСТ 29335-92</v>
      </c>
      <c r="H2222" s="723"/>
      <c r="I2222" s="723"/>
      <c r="J2222" s="723" t="s">
        <v>227</v>
      </c>
      <c r="K2222" s="723">
        <v>70</v>
      </c>
      <c r="L2222" s="748">
        <v>711000000</v>
      </c>
      <c r="M2222" s="749" t="s">
        <v>73</v>
      </c>
      <c r="N2222" s="723" t="s">
        <v>2115</v>
      </c>
      <c r="O2222" s="723" t="s">
        <v>802</v>
      </c>
      <c r="P2222" s="723" t="s">
        <v>229</v>
      </c>
      <c r="Q2222" s="870" t="s">
        <v>230</v>
      </c>
      <c r="R2222" s="723" t="s">
        <v>2856</v>
      </c>
      <c r="S2222" s="723">
        <v>839</v>
      </c>
      <c r="T2222" s="723" t="s">
        <v>997</v>
      </c>
      <c r="U2222" s="785">
        <v>2</v>
      </c>
      <c r="V2222" s="785">
        <v>30000</v>
      </c>
      <c r="W2222" s="1371">
        <v>60000</v>
      </c>
      <c r="X2222" s="785">
        <v>67200</v>
      </c>
      <c r="Y2222" s="723" t="s">
        <v>4270</v>
      </c>
      <c r="Z2222" s="723">
        <v>2016</v>
      </c>
      <c r="AA2222" s="723"/>
      <c r="AB2222" s="756" t="s">
        <v>876</v>
      </c>
      <c r="AC2222" s="756"/>
      <c r="AD2222" s="756"/>
      <c r="AE2222" s="756"/>
      <c r="AF2222" s="756"/>
      <c r="AG2222" s="756" t="s">
        <v>8557</v>
      </c>
      <c r="AH2222" s="756" t="s">
        <v>794</v>
      </c>
      <c r="AI2222" s="756">
        <v>210009002</v>
      </c>
      <c r="AJ2222" s="756" t="s">
        <v>8745</v>
      </c>
      <c r="AK2222" s="803"/>
    </row>
    <row r="2223" spans="1:37" s="192" customFormat="1" ht="100.5" customHeight="1">
      <c r="A2223" s="723" t="s">
        <v>8746</v>
      </c>
      <c r="B2223" s="723" t="s">
        <v>33</v>
      </c>
      <c r="C2223" s="723" t="s">
        <v>8555</v>
      </c>
      <c r="D2223" s="723" t="s">
        <v>4374</v>
      </c>
      <c r="E2223" s="723" t="str">
        <f t="shared" si="102"/>
        <v>Костюм (комплект)</v>
      </c>
      <c r="F2223" s="723" t="s">
        <v>8556</v>
      </c>
      <c r="G2223" s="723" t="str">
        <f t="shared" si="103"/>
        <v>для защиты от пониженных температур, мужской, из хлопчатобумажной ткани, состоит из куртки и брюк тип Б, ГОСТ 29335-92</v>
      </c>
      <c r="H2223" s="723"/>
      <c r="I2223" s="723"/>
      <c r="J2223" s="723" t="s">
        <v>227</v>
      </c>
      <c r="K2223" s="723">
        <v>70</v>
      </c>
      <c r="L2223" s="748">
        <v>711000000</v>
      </c>
      <c r="M2223" s="749" t="s">
        <v>73</v>
      </c>
      <c r="N2223" s="723" t="s">
        <v>2115</v>
      </c>
      <c r="O2223" s="809" t="s">
        <v>4692</v>
      </c>
      <c r="P2223" s="723" t="s">
        <v>229</v>
      </c>
      <c r="Q2223" s="870" t="s">
        <v>230</v>
      </c>
      <c r="R2223" s="723" t="s">
        <v>2856</v>
      </c>
      <c r="S2223" s="723">
        <v>839</v>
      </c>
      <c r="T2223" s="723" t="s">
        <v>997</v>
      </c>
      <c r="U2223" s="785">
        <v>1</v>
      </c>
      <c r="V2223" s="785">
        <v>30000</v>
      </c>
      <c r="W2223" s="1371">
        <v>30000</v>
      </c>
      <c r="X2223" s="785">
        <v>33600</v>
      </c>
      <c r="Y2223" s="723" t="s">
        <v>4270</v>
      </c>
      <c r="Z2223" s="723">
        <v>2016</v>
      </c>
      <c r="AA2223" s="723"/>
      <c r="AB2223" s="756" t="s">
        <v>876</v>
      </c>
      <c r="AC2223" s="756"/>
      <c r="AD2223" s="756"/>
      <c r="AE2223" s="756"/>
      <c r="AF2223" s="756"/>
      <c r="AG2223" s="756" t="s">
        <v>8574</v>
      </c>
      <c r="AH2223" s="756" t="s">
        <v>794</v>
      </c>
      <c r="AI2223" s="756">
        <v>210009002</v>
      </c>
      <c r="AJ2223" s="756" t="s">
        <v>8745</v>
      </c>
      <c r="AK2223" s="803"/>
    </row>
    <row r="2224" spans="1:37" s="550" customFormat="1" ht="100.5" customHeight="1">
      <c r="A2224" s="843" t="s">
        <v>8747</v>
      </c>
      <c r="B2224" s="843" t="s">
        <v>33</v>
      </c>
      <c r="C2224" s="843" t="s">
        <v>8451</v>
      </c>
      <c r="D2224" s="843" t="s">
        <v>8452</v>
      </c>
      <c r="E2224" s="843" t="str">
        <f t="shared" si="102"/>
        <v>Халат</v>
      </c>
      <c r="F2224" s="843" t="s">
        <v>8453</v>
      </c>
      <c r="G2224" s="843" t="str">
        <f t="shared" si="103"/>
        <v>мужской, спецодежда влагозащитная, из  хлопчатобумажной  ткани, ГОСТ 12.4.103-83</v>
      </c>
      <c r="H2224" s="843"/>
      <c r="I2224" s="843"/>
      <c r="J2224" s="843" t="s">
        <v>1135</v>
      </c>
      <c r="K2224" s="843">
        <v>50</v>
      </c>
      <c r="L2224" s="903">
        <v>751000000</v>
      </c>
      <c r="M2224" s="890" t="s">
        <v>83</v>
      </c>
      <c r="N2224" s="843" t="s">
        <v>2115</v>
      </c>
      <c r="O2224" s="925" t="s">
        <v>4674</v>
      </c>
      <c r="P2224" s="843" t="s">
        <v>229</v>
      </c>
      <c r="Q2224" s="1062" t="s">
        <v>230</v>
      </c>
      <c r="R2224" s="843" t="s">
        <v>2856</v>
      </c>
      <c r="S2224" s="843">
        <v>796</v>
      </c>
      <c r="T2224" s="843" t="s">
        <v>232</v>
      </c>
      <c r="U2224" s="892">
        <v>1</v>
      </c>
      <c r="V2224" s="892">
        <v>4900</v>
      </c>
      <c r="W2224" s="1377">
        <v>0</v>
      </c>
      <c r="X2224" s="892">
        <f>W2224*1.12</f>
        <v>0</v>
      </c>
      <c r="Y2224" s="843" t="s">
        <v>4270</v>
      </c>
      <c r="Z2224" s="843">
        <v>2016</v>
      </c>
      <c r="AA2224" s="843"/>
      <c r="AB2224" s="894" t="s">
        <v>876</v>
      </c>
      <c r="AC2224" s="894"/>
      <c r="AD2224" s="894"/>
      <c r="AE2224" s="894"/>
      <c r="AF2224" s="894"/>
      <c r="AG2224" s="894" t="s">
        <v>8465</v>
      </c>
      <c r="AH2224" s="894" t="s">
        <v>794</v>
      </c>
      <c r="AI2224" s="894">
        <v>210009032</v>
      </c>
      <c r="AJ2224" s="894" t="s">
        <v>8748</v>
      </c>
      <c r="AK2224" s="1064"/>
    </row>
    <row r="2225" spans="1:37" s="550" customFormat="1" ht="100.5" customHeight="1">
      <c r="A2225" s="843" t="s">
        <v>13484</v>
      </c>
      <c r="B2225" s="843" t="s">
        <v>33</v>
      </c>
      <c r="C2225" s="843" t="s">
        <v>8451</v>
      </c>
      <c r="D2225" s="843" t="s">
        <v>8452</v>
      </c>
      <c r="E2225" s="843" t="str">
        <f t="shared" ref="E2225" si="104">D2225</f>
        <v>Халат</v>
      </c>
      <c r="F2225" s="843" t="s">
        <v>8453</v>
      </c>
      <c r="G2225" s="843" t="str">
        <f t="shared" ref="G2225" si="105">F2225</f>
        <v>мужской, спецодежда влагозащитная, из  хлопчатобумажной  ткани, ГОСТ 12.4.103-83</v>
      </c>
      <c r="H2225" s="843"/>
      <c r="I2225" s="843"/>
      <c r="J2225" s="843" t="s">
        <v>1135</v>
      </c>
      <c r="K2225" s="843">
        <v>50</v>
      </c>
      <c r="L2225" s="903">
        <v>751000000</v>
      </c>
      <c r="M2225" s="890" t="s">
        <v>83</v>
      </c>
      <c r="N2225" s="843" t="s">
        <v>2115</v>
      </c>
      <c r="O2225" s="925" t="s">
        <v>4674</v>
      </c>
      <c r="P2225" s="843" t="s">
        <v>229</v>
      </c>
      <c r="Q2225" s="1062" t="s">
        <v>230</v>
      </c>
      <c r="R2225" s="843" t="s">
        <v>2856</v>
      </c>
      <c r="S2225" s="843">
        <v>796</v>
      </c>
      <c r="T2225" s="843" t="s">
        <v>232</v>
      </c>
      <c r="U2225" s="892">
        <v>1</v>
      </c>
      <c r="V2225" s="892">
        <v>4900</v>
      </c>
      <c r="W2225" s="1377">
        <v>0</v>
      </c>
      <c r="X2225" s="892">
        <f>W2225*1.12</f>
        <v>0</v>
      </c>
      <c r="Y2225" s="843" t="s">
        <v>4270</v>
      </c>
      <c r="Z2225" s="843">
        <v>2016</v>
      </c>
      <c r="AA2225" s="843" t="s">
        <v>3133</v>
      </c>
      <c r="AB2225" s="894" t="s">
        <v>876</v>
      </c>
      <c r="AC2225" s="894"/>
      <c r="AD2225" s="894"/>
      <c r="AE2225" s="894"/>
      <c r="AF2225" s="894"/>
      <c r="AG2225" s="894" t="s">
        <v>8465</v>
      </c>
      <c r="AH2225" s="894" t="s">
        <v>794</v>
      </c>
      <c r="AI2225" s="894">
        <v>210009032</v>
      </c>
      <c r="AJ2225" s="894" t="s">
        <v>8748</v>
      </c>
      <c r="AK2225" s="1064"/>
    </row>
    <row r="2226" spans="1:37" s="192" customFormat="1" ht="100.5" customHeight="1">
      <c r="A2226" s="723" t="s">
        <v>8749</v>
      </c>
      <c r="B2226" s="723" t="s">
        <v>33</v>
      </c>
      <c r="C2226" s="723" t="s">
        <v>8424</v>
      </c>
      <c r="D2226" s="723" t="s">
        <v>4374</v>
      </c>
      <c r="E2226" s="723" t="str">
        <f t="shared" si="102"/>
        <v>Костюм (комплект)</v>
      </c>
      <c r="F2226" s="723" t="s">
        <v>8425</v>
      </c>
      <c r="G2226" s="723" t="str">
        <f t="shared" si="103"/>
        <v>для защиты от искр и брызг расплавленного металла, мужской, из брезентовый ткани, состоит из куртки и полукомбинезона</v>
      </c>
      <c r="H2226" s="723"/>
      <c r="I2226" s="723"/>
      <c r="J2226" s="723" t="s">
        <v>227</v>
      </c>
      <c r="K2226" s="723">
        <v>80</v>
      </c>
      <c r="L2226" s="748">
        <v>711000000</v>
      </c>
      <c r="M2226" s="749" t="s">
        <v>73</v>
      </c>
      <c r="N2226" s="723" t="s">
        <v>2115</v>
      </c>
      <c r="O2226" s="809" t="s">
        <v>4668</v>
      </c>
      <c r="P2226" s="723" t="s">
        <v>229</v>
      </c>
      <c r="Q2226" s="870" t="s">
        <v>230</v>
      </c>
      <c r="R2226" s="723" t="s">
        <v>2856</v>
      </c>
      <c r="S2226" s="723">
        <v>839</v>
      </c>
      <c r="T2226" s="723" t="s">
        <v>997</v>
      </c>
      <c r="U2226" s="785">
        <v>2</v>
      </c>
      <c r="V2226" s="785">
        <v>14000</v>
      </c>
      <c r="W2226" s="1371">
        <v>28000</v>
      </c>
      <c r="X2226" s="785">
        <v>31360</v>
      </c>
      <c r="Y2226" s="723" t="s">
        <v>4270</v>
      </c>
      <c r="Z2226" s="723">
        <v>2016</v>
      </c>
      <c r="AA2226" s="723"/>
      <c r="AB2226" s="756" t="s">
        <v>876</v>
      </c>
      <c r="AC2226" s="756"/>
      <c r="AD2226" s="756"/>
      <c r="AE2226" s="756"/>
      <c r="AF2226" s="756"/>
      <c r="AG2226" s="756" t="s">
        <v>8426</v>
      </c>
      <c r="AH2226" s="756" t="s">
        <v>794</v>
      </c>
      <c r="AI2226" s="756">
        <v>210009062</v>
      </c>
      <c r="AJ2226" s="756" t="s">
        <v>8750</v>
      </c>
      <c r="AK2226" s="803"/>
    </row>
    <row r="2227" spans="1:37" s="192" customFormat="1" ht="100.5" customHeight="1">
      <c r="A2227" s="723" t="s">
        <v>8751</v>
      </c>
      <c r="B2227" s="723" t="s">
        <v>33</v>
      </c>
      <c r="C2227" s="723" t="s">
        <v>8424</v>
      </c>
      <c r="D2227" s="723" t="s">
        <v>4374</v>
      </c>
      <c r="E2227" s="723" t="str">
        <f t="shared" si="102"/>
        <v>Костюм (комплект)</v>
      </c>
      <c r="F2227" s="723" t="s">
        <v>8425</v>
      </c>
      <c r="G2227" s="723" t="str">
        <f t="shared" si="103"/>
        <v>для защиты от искр и брызг расплавленного металла, мужской, из брезентовый ткани, состоит из куртки и полукомбинезона</v>
      </c>
      <c r="H2227" s="723"/>
      <c r="I2227" s="723"/>
      <c r="J2227" s="723" t="s">
        <v>227</v>
      </c>
      <c r="K2227" s="723">
        <v>80</v>
      </c>
      <c r="L2227" s="748">
        <v>711000000</v>
      </c>
      <c r="M2227" s="749" t="s">
        <v>73</v>
      </c>
      <c r="N2227" s="723" t="s">
        <v>2115</v>
      </c>
      <c r="O2227" s="723" t="s">
        <v>4706</v>
      </c>
      <c r="P2227" s="723" t="s">
        <v>229</v>
      </c>
      <c r="Q2227" s="870" t="s">
        <v>230</v>
      </c>
      <c r="R2227" s="723" t="s">
        <v>2856</v>
      </c>
      <c r="S2227" s="723">
        <v>839</v>
      </c>
      <c r="T2227" s="723" t="s">
        <v>997</v>
      </c>
      <c r="U2227" s="785">
        <v>2</v>
      </c>
      <c r="V2227" s="785">
        <v>14000</v>
      </c>
      <c r="W2227" s="1371">
        <v>28000</v>
      </c>
      <c r="X2227" s="785">
        <v>31360</v>
      </c>
      <c r="Y2227" s="723" t="s">
        <v>4270</v>
      </c>
      <c r="Z2227" s="723">
        <v>2016</v>
      </c>
      <c r="AA2227" s="723"/>
      <c r="AB2227" s="756" t="s">
        <v>876</v>
      </c>
      <c r="AC2227" s="756"/>
      <c r="AD2227" s="756"/>
      <c r="AE2227" s="756"/>
      <c r="AF2227" s="756"/>
      <c r="AG2227" s="756" t="s">
        <v>8752</v>
      </c>
      <c r="AH2227" s="756" t="s">
        <v>794</v>
      </c>
      <c r="AI2227" s="756">
        <v>210009062</v>
      </c>
      <c r="AJ2227" s="756" t="s">
        <v>8750</v>
      </c>
      <c r="AK2227" s="803"/>
    </row>
    <row r="2228" spans="1:37" s="192" customFormat="1" ht="100.5" customHeight="1">
      <c r="A2228" s="723" t="s">
        <v>8753</v>
      </c>
      <c r="B2228" s="723" t="s">
        <v>33</v>
      </c>
      <c r="C2228" s="723" t="s">
        <v>8424</v>
      </c>
      <c r="D2228" s="723" t="s">
        <v>4374</v>
      </c>
      <c r="E2228" s="723" t="str">
        <f t="shared" si="102"/>
        <v>Костюм (комплект)</v>
      </c>
      <c r="F2228" s="723" t="s">
        <v>8425</v>
      </c>
      <c r="G2228" s="723" t="str">
        <f t="shared" si="103"/>
        <v>для защиты от искр и брызг расплавленного металла, мужской, из брезентовый ткани, состоит из куртки и полукомбинезона</v>
      </c>
      <c r="H2228" s="723"/>
      <c r="I2228" s="723"/>
      <c r="J2228" s="723" t="s">
        <v>227</v>
      </c>
      <c r="K2228" s="723">
        <v>80</v>
      </c>
      <c r="L2228" s="748">
        <v>711000000</v>
      </c>
      <c r="M2228" s="749" t="s">
        <v>73</v>
      </c>
      <c r="N2228" s="723" t="s">
        <v>2115</v>
      </c>
      <c r="O2228" s="809" t="s">
        <v>4682</v>
      </c>
      <c r="P2228" s="723" t="s">
        <v>229</v>
      </c>
      <c r="Q2228" s="870" t="s">
        <v>230</v>
      </c>
      <c r="R2228" s="723" t="s">
        <v>2856</v>
      </c>
      <c r="S2228" s="723">
        <v>839</v>
      </c>
      <c r="T2228" s="723" t="s">
        <v>997</v>
      </c>
      <c r="U2228" s="785">
        <v>10</v>
      </c>
      <c r="V2228" s="785">
        <v>14000</v>
      </c>
      <c r="W2228" s="1371">
        <v>140000</v>
      </c>
      <c r="X2228" s="785">
        <v>156800</v>
      </c>
      <c r="Y2228" s="723" t="s">
        <v>4270</v>
      </c>
      <c r="Z2228" s="723">
        <v>2016</v>
      </c>
      <c r="AA2228" s="723"/>
      <c r="AB2228" s="756" t="s">
        <v>876</v>
      </c>
      <c r="AC2228" s="756"/>
      <c r="AD2228" s="756"/>
      <c r="AE2228" s="756"/>
      <c r="AF2228" s="756"/>
      <c r="AG2228" s="756" t="s">
        <v>8754</v>
      </c>
      <c r="AH2228" s="756" t="s">
        <v>794</v>
      </c>
      <c r="AI2228" s="756">
        <v>210009062</v>
      </c>
      <c r="AJ2228" s="756" t="s">
        <v>8750</v>
      </c>
      <c r="AK2228" s="803"/>
    </row>
    <row r="2229" spans="1:37" s="192" customFormat="1" ht="100.5" customHeight="1">
      <c r="A2229" s="723" t="s">
        <v>8755</v>
      </c>
      <c r="B2229" s="723" t="s">
        <v>33</v>
      </c>
      <c r="C2229" s="723" t="s">
        <v>8424</v>
      </c>
      <c r="D2229" s="723" t="s">
        <v>4374</v>
      </c>
      <c r="E2229" s="723" t="str">
        <f t="shared" si="102"/>
        <v>Костюм (комплект)</v>
      </c>
      <c r="F2229" s="723" t="s">
        <v>8425</v>
      </c>
      <c r="G2229" s="723" t="str">
        <f t="shared" si="103"/>
        <v>для защиты от искр и брызг расплавленного металла, мужской, из брезентовый ткани, состоит из куртки и полукомбинезона</v>
      </c>
      <c r="H2229" s="723"/>
      <c r="I2229" s="723"/>
      <c r="J2229" s="723" t="s">
        <v>227</v>
      </c>
      <c r="K2229" s="723">
        <v>80</v>
      </c>
      <c r="L2229" s="748">
        <v>711000000</v>
      </c>
      <c r="M2229" s="749" t="s">
        <v>73</v>
      </c>
      <c r="N2229" s="723" t="s">
        <v>2115</v>
      </c>
      <c r="O2229" s="723" t="s">
        <v>4432</v>
      </c>
      <c r="P2229" s="723" t="s">
        <v>229</v>
      </c>
      <c r="Q2229" s="870" t="s">
        <v>230</v>
      </c>
      <c r="R2229" s="723" t="s">
        <v>2856</v>
      </c>
      <c r="S2229" s="723">
        <v>839</v>
      </c>
      <c r="T2229" s="723" t="s">
        <v>997</v>
      </c>
      <c r="U2229" s="785">
        <v>4</v>
      </c>
      <c r="V2229" s="785">
        <v>14000</v>
      </c>
      <c r="W2229" s="1371">
        <v>56000</v>
      </c>
      <c r="X2229" s="785">
        <v>62720</v>
      </c>
      <c r="Y2229" s="723" t="s">
        <v>4270</v>
      </c>
      <c r="Z2229" s="723">
        <v>2016</v>
      </c>
      <c r="AA2229" s="723"/>
      <c r="AB2229" s="756" t="s">
        <v>876</v>
      </c>
      <c r="AC2229" s="756"/>
      <c r="AD2229" s="756"/>
      <c r="AE2229" s="756"/>
      <c r="AF2229" s="756"/>
      <c r="AG2229" s="756" t="s">
        <v>8536</v>
      </c>
      <c r="AH2229" s="756" t="s">
        <v>794</v>
      </c>
      <c r="AI2229" s="756">
        <v>210009062</v>
      </c>
      <c r="AJ2229" s="756" t="s">
        <v>8750</v>
      </c>
      <c r="AK2229" s="803"/>
    </row>
    <row r="2230" spans="1:37" s="192" customFormat="1" ht="100.5" customHeight="1">
      <c r="A2230" s="723" t="s">
        <v>8756</v>
      </c>
      <c r="B2230" s="723" t="s">
        <v>33</v>
      </c>
      <c r="C2230" s="723" t="s">
        <v>8424</v>
      </c>
      <c r="D2230" s="723" t="s">
        <v>4374</v>
      </c>
      <c r="E2230" s="723" t="str">
        <f t="shared" si="102"/>
        <v>Костюм (комплект)</v>
      </c>
      <c r="F2230" s="723" t="s">
        <v>8425</v>
      </c>
      <c r="G2230" s="723" t="str">
        <f t="shared" si="103"/>
        <v>для защиты от искр и брызг расплавленного металла, мужской, из брезентовый ткани, состоит из куртки и полукомбинезона</v>
      </c>
      <c r="H2230" s="723"/>
      <c r="I2230" s="723"/>
      <c r="J2230" s="723" t="s">
        <v>227</v>
      </c>
      <c r="K2230" s="723">
        <v>80</v>
      </c>
      <c r="L2230" s="748">
        <v>711000000</v>
      </c>
      <c r="M2230" s="749" t="s">
        <v>73</v>
      </c>
      <c r="N2230" s="723" t="s">
        <v>2115</v>
      </c>
      <c r="O2230" s="723" t="s">
        <v>802</v>
      </c>
      <c r="P2230" s="723" t="s">
        <v>229</v>
      </c>
      <c r="Q2230" s="870" t="s">
        <v>230</v>
      </c>
      <c r="R2230" s="723" t="s">
        <v>2856</v>
      </c>
      <c r="S2230" s="723">
        <v>839</v>
      </c>
      <c r="T2230" s="723" t="s">
        <v>997</v>
      </c>
      <c r="U2230" s="785">
        <v>1</v>
      </c>
      <c r="V2230" s="785">
        <v>14000</v>
      </c>
      <c r="W2230" s="1371">
        <v>14000</v>
      </c>
      <c r="X2230" s="785">
        <v>15680</v>
      </c>
      <c r="Y2230" s="723" t="s">
        <v>4270</v>
      </c>
      <c r="Z2230" s="723">
        <v>2016</v>
      </c>
      <c r="AA2230" s="723"/>
      <c r="AB2230" s="756" t="s">
        <v>876</v>
      </c>
      <c r="AC2230" s="756"/>
      <c r="AD2230" s="756"/>
      <c r="AE2230" s="756"/>
      <c r="AF2230" s="756"/>
      <c r="AG2230" s="756" t="s">
        <v>8435</v>
      </c>
      <c r="AH2230" s="756" t="s">
        <v>794</v>
      </c>
      <c r="AI2230" s="756">
        <v>210009065</v>
      </c>
      <c r="AJ2230" s="756" t="s">
        <v>8757</v>
      </c>
      <c r="AK2230" s="803"/>
    </row>
    <row r="2231" spans="1:37" s="192" customFormat="1" ht="100.5" customHeight="1">
      <c r="A2231" s="723" t="s">
        <v>8758</v>
      </c>
      <c r="B2231" s="723" t="s">
        <v>33</v>
      </c>
      <c r="C2231" s="723" t="s">
        <v>8424</v>
      </c>
      <c r="D2231" s="723" t="s">
        <v>4374</v>
      </c>
      <c r="E2231" s="723" t="str">
        <f t="shared" si="102"/>
        <v>Костюм (комплект)</v>
      </c>
      <c r="F2231" s="723" t="s">
        <v>8425</v>
      </c>
      <c r="G2231" s="723" t="str">
        <f t="shared" si="103"/>
        <v>для защиты от искр и брызг расплавленного металла, мужской, из брезентовый ткани, состоит из куртки и полукомбинезона</v>
      </c>
      <c r="H2231" s="723"/>
      <c r="I2231" s="723"/>
      <c r="J2231" s="723" t="s">
        <v>227</v>
      </c>
      <c r="K2231" s="723">
        <v>80</v>
      </c>
      <c r="L2231" s="748">
        <v>711000000</v>
      </c>
      <c r="M2231" s="749" t="s">
        <v>73</v>
      </c>
      <c r="N2231" s="723" t="s">
        <v>2115</v>
      </c>
      <c r="O2231" s="723" t="s">
        <v>4706</v>
      </c>
      <c r="P2231" s="723" t="s">
        <v>229</v>
      </c>
      <c r="Q2231" s="870" t="s">
        <v>230</v>
      </c>
      <c r="R2231" s="723" t="s">
        <v>2856</v>
      </c>
      <c r="S2231" s="723">
        <v>839</v>
      </c>
      <c r="T2231" s="723" t="s">
        <v>997</v>
      </c>
      <c r="U2231" s="785">
        <v>1</v>
      </c>
      <c r="V2231" s="785">
        <v>14000</v>
      </c>
      <c r="W2231" s="1371">
        <v>14000</v>
      </c>
      <c r="X2231" s="785">
        <v>15680</v>
      </c>
      <c r="Y2231" s="723" t="s">
        <v>4270</v>
      </c>
      <c r="Z2231" s="723">
        <v>2016</v>
      </c>
      <c r="AA2231" s="723"/>
      <c r="AB2231" s="756" t="s">
        <v>876</v>
      </c>
      <c r="AC2231" s="756"/>
      <c r="AD2231" s="756"/>
      <c r="AE2231" s="756"/>
      <c r="AF2231" s="756"/>
      <c r="AG2231" s="756" t="s">
        <v>8752</v>
      </c>
      <c r="AH2231" s="756" t="s">
        <v>794</v>
      </c>
      <c r="AI2231" s="756">
        <v>210009065</v>
      </c>
      <c r="AJ2231" s="756" t="s">
        <v>8757</v>
      </c>
      <c r="AK2231" s="803"/>
    </row>
    <row r="2232" spans="1:37" s="192" customFormat="1" ht="100.5" customHeight="1">
      <c r="A2232" s="723" t="s">
        <v>8759</v>
      </c>
      <c r="B2232" s="723" t="s">
        <v>33</v>
      </c>
      <c r="C2232" s="723" t="s">
        <v>8424</v>
      </c>
      <c r="D2232" s="723" t="s">
        <v>4374</v>
      </c>
      <c r="E2232" s="723" t="str">
        <f t="shared" si="102"/>
        <v>Костюм (комплект)</v>
      </c>
      <c r="F2232" s="723" t="s">
        <v>8425</v>
      </c>
      <c r="G2232" s="723" t="str">
        <f t="shared" si="103"/>
        <v>для защиты от искр и брызг расплавленного металла, мужской, из брезентовый ткани, состоит из куртки и полукомбинезона</v>
      </c>
      <c r="H2232" s="723"/>
      <c r="I2232" s="723"/>
      <c r="J2232" s="723" t="s">
        <v>227</v>
      </c>
      <c r="K2232" s="723">
        <v>80</v>
      </c>
      <c r="L2232" s="748">
        <v>711000000</v>
      </c>
      <c r="M2232" s="749" t="s">
        <v>73</v>
      </c>
      <c r="N2232" s="723" t="s">
        <v>2115</v>
      </c>
      <c r="O2232" s="723" t="s">
        <v>802</v>
      </c>
      <c r="P2232" s="723" t="s">
        <v>229</v>
      </c>
      <c r="Q2232" s="870" t="s">
        <v>230</v>
      </c>
      <c r="R2232" s="723" t="s">
        <v>2856</v>
      </c>
      <c r="S2232" s="723">
        <v>839</v>
      </c>
      <c r="T2232" s="723" t="s">
        <v>997</v>
      </c>
      <c r="U2232" s="785">
        <v>8</v>
      </c>
      <c r="V2232" s="785">
        <v>14000</v>
      </c>
      <c r="W2232" s="1371">
        <v>112000</v>
      </c>
      <c r="X2232" s="785">
        <v>125440</v>
      </c>
      <c r="Y2232" s="723" t="s">
        <v>4270</v>
      </c>
      <c r="Z2232" s="723">
        <v>2016</v>
      </c>
      <c r="AA2232" s="723"/>
      <c r="AB2232" s="756" t="s">
        <v>876</v>
      </c>
      <c r="AC2232" s="756"/>
      <c r="AD2232" s="756"/>
      <c r="AE2232" s="756"/>
      <c r="AF2232" s="756"/>
      <c r="AG2232" s="756" t="s">
        <v>8435</v>
      </c>
      <c r="AH2232" s="756" t="s">
        <v>794</v>
      </c>
      <c r="AI2232" s="756">
        <v>210009066</v>
      </c>
      <c r="AJ2232" s="756" t="s">
        <v>8760</v>
      </c>
      <c r="AK2232" s="803"/>
    </row>
    <row r="2233" spans="1:37" s="192" customFormat="1" ht="100.5" customHeight="1">
      <c r="A2233" s="723" t="s">
        <v>8761</v>
      </c>
      <c r="B2233" s="723" t="s">
        <v>33</v>
      </c>
      <c r="C2233" s="723" t="s">
        <v>8424</v>
      </c>
      <c r="D2233" s="723" t="s">
        <v>4374</v>
      </c>
      <c r="E2233" s="723" t="str">
        <f t="shared" si="102"/>
        <v>Костюм (комплект)</v>
      </c>
      <c r="F2233" s="723" t="s">
        <v>8425</v>
      </c>
      <c r="G2233" s="723" t="str">
        <f t="shared" si="103"/>
        <v>для защиты от искр и брызг расплавленного металла, мужской, из брезентовый ткани, состоит из куртки и полукомбинезона</v>
      </c>
      <c r="H2233" s="723"/>
      <c r="I2233" s="723"/>
      <c r="J2233" s="723" t="s">
        <v>227</v>
      </c>
      <c r="K2233" s="723">
        <v>80</v>
      </c>
      <c r="L2233" s="748">
        <v>711000000</v>
      </c>
      <c r="M2233" s="749" t="s">
        <v>73</v>
      </c>
      <c r="N2233" s="723" t="s">
        <v>2115</v>
      </c>
      <c r="O2233" s="809" t="s">
        <v>4668</v>
      </c>
      <c r="P2233" s="723" t="s">
        <v>229</v>
      </c>
      <c r="Q2233" s="870" t="s">
        <v>230</v>
      </c>
      <c r="R2233" s="723" t="s">
        <v>2856</v>
      </c>
      <c r="S2233" s="723">
        <v>839</v>
      </c>
      <c r="T2233" s="723" t="s">
        <v>997</v>
      </c>
      <c r="U2233" s="785">
        <v>1</v>
      </c>
      <c r="V2233" s="785">
        <v>14000</v>
      </c>
      <c r="W2233" s="1371">
        <v>14000</v>
      </c>
      <c r="X2233" s="785">
        <v>15680</v>
      </c>
      <c r="Y2233" s="723" t="s">
        <v>4270</v>
      </c>
      <c r="Z2233" s="723">
        <v>2016</v>
      </c>
      <c r="AA2233" s="723"/>
      <c r="AB2233" s="756" t="s">
        <v>876</v>
      </c>
      <c r="AC2233" s="756"/>
      <c r="AD2233" s="756"/>
      <c r="AE2233" s="756"/>
      <c r="AF2233" s="756"/>
      <c r="AG2233" s="756" t="s">
        <v>8426</v>
      </c>
      <c r="AH2233" s="756" t="s">
        <v>794</v>
      </c>
      <c r="AI2233" s="756">
        <v>210009066</v>
      </c>
      <c r="AJ2233" s="756" t="s">
        <v>8760</v>
      </c>
      <c r="AK2233" s="803"/>
    </row>
    <row r="2234" spans="1:37" s="192" customFormat="1" ht="100.5" customHeight="1">
      <c r="A2234" s="723" t="s">
        <v>8762</v>
      </c>
      <c r="B2234" s="723" t="s">
        <v>33</v>
      </c>
      <c r="C2234" s="723" t="s">
        <v>8424</v>
      </c>
      <c r="D2234" s="723" t="s">
        <v>4374</v>
      </c>
      <c r="E2234" s="723" t="str">
        <f t="shared" si="102"/>
        <v>Костюм (комплект)</v>
      </c>
      <c r="F2234" s="723" t="s">
        <v>8425</v>
      </c>
      <c r="G2234" s="723" t="str">
        <f t="shared" si="103"/>
        <v>для защиты от искр и брызг расплавленного металла, мужской, из брезентовый ткани, состоит из куртки и полукомбинезона</v>
      </c>
      <c r="H2234" s="723"/>
      <c r="I2234" s="723"/>
      <c r="J2234" s="723" t="s">
        <v>227</v>
      </c>
      <c r="K2234" s="723">
        <v>80</v>
      </c>
      <c r="L2234" s="748">
        <v>711000000</v>
      </c>
      <c r="M2234" s="749" t="s">
        <v>73</v>
      </c>
      <c r="N2234" s="723" t="s">
        <v>2115</v>
      </c>
      <c r="O2234" s="723" t="s">
        <v>4432</v>
      </c>
      <c r="P2234" s="723" t="s">
        <v>229</v>
      </c>
      <c r="Q2234" s="870" t="s">
        <v>230</v>
      </c>
      <c r="R2234" s="723" t="s">
        <v>2856</v>
      </c>
      <c r="S2234" s="723">
        <v>839</v>
      </c>
      <c r="T2234" s="723" t="s">
        <v>997</v>
      </c>
      <c r="U2234" s="785">
        <v>5</v>
      </c>
      <c r="V2234" s="785">
        <v>14000</v>
      </c>
      <c r="W2234" s="1371">
        <v>70000</v>
      </c>
      <c r="X2234" s="785">
        <v>78400</v>
      </c>
      <c r="Y2234" s="723" t="s">
        <v>4270</v>
      </c>
      <c r="Z2234" s="723">
        <v>2016</v>
      </c>
      <c r="AA2234" s="723"/>
      <c r="AB2234" s="756" t="s">
        <v>876</v>
      </c>
      <c r="AC2234" s="756"/>
      <c r="AD2234" s="756"/>
      <c r="AE2234" s="756"/>
      <c r="AF2234" s="756"/>
      <c r="AG2234" s="756" t="s">
        <v>8536</v>
      </c>
      <c r="AH2234" s="756" t="s">
        <v>794</v>
      </c>
      <c r="AI2234" s="756">
        <v>210009066</v>
      </c>
      <c r="AJ2234" s="756" t="s">
        <v>8760</v>
      </c>
      <c r="AK2234" s="803"/>
    </row>
    <row r="2235" spans="1:37" s="192" customFormat="1" ht="100.5" customHeight="1">
      <c r="A2235" s="723" t="s">
        <v>8763</v>
      </c>
      <c r="B2235" s="723" t="s">
        <v>33</v>
      </c>
      <c r="C2235" s="723" t="s">
        <v>8424</v>
      </c>
      <c r="D2235" s="723" t="s">
        <v>4374</v>
      </c>
      <c r="E2235" s="723" t="str">
        <f t="shared" si="102"/>
        <v>Костюм (комплект)</v>
      </c>
      <c r="F2235" s="723" t="s">
        <v>8425</v>
      </c>
      <c r="G2235" s="723" t="str">
        <f t="shared" si="103"/>
        <v>для защиты от искр и брызг расплавленного металла, мужской, из брезентовый ткани, состоит из куртки и полукомбинезона</v>
      </c>
      <c r="H2235" s="723"/>
      <c r="I2235" s="723"/>
      <c r="J2235" s="723" t="s">
        <v>227</v>
      </c>
      <c r="K2235" s="723">
        <v>80</v>
      </c>
      <c r="L2235" s="748">
        <v>711000000</v>
      </c>
      <c r="M2235" s="749" t="s">
        <v>73</v>
      </c>
      <c r="N2235" s="723" t="s">
        <v>2115</v>
      </c>
      <c r="O2235" s="723" t="s">
        <v>802</v>
      </c>
      <c r="P2235" s="723" t="s">
        <v>229</v>
      </c>
      <c r="Q2235" s="870" t="s">
        <v>230</v>
      </c>
      <c r="R2235" s="723" t="s">
        <v>2856</v>
      </c>
      <c r="S2235" s="723">
        <v>839</v>
      </c>
      <c r="T2235" s="723" t="s">
        <v>997</v>
      </c>
      <c r="U2235" s="785">
        <v>1</v>
      </c>
      <c r="V2235" s="785">
        <v>14000</v>
      </c>
      <c r="W2235" s="1371">
        <v>14000</v>
      </c>
      <c r="X2235" s="785">
        <v>15680</v>
      </c>
      <c r="Y2235" s="723" t="s">
        <v>4270</v>
      </c>
      <c r="Z2235" s="723">
        <v>2016</v>
      </c>
      <c r="AA2235" s="723"/>
      <c r="AB2235" s="756" t="s">
        <v>876</v>
      </c>
      <c r="AC2235" s="756"/>
      <c r="AD2235" s="756"/>
      <c r="AE2235" s="756"/>
      <c r="AF2235" s="756"/>
      <c r="AG2235" s="756" t="s">
        <v>8435</v>
      </c>
      <c r="AH2235" s="756" t="s">
        <v>794</v>
      </c>
      <c r="AI2235" s="756">
        <v>210009067</v>
      </c>
      <c r="AJ2235" s="756" t="s">
        <v>8764</v>
      </c>
      <c r="AK2235" s="803"/>
    </row>
    <row r="2236" spans="1:37" s="192" customFormat="1" ht="100.5" customHeight="1">
      <c r="A2236" s="723" t="s">
        <v>8765</v>
      </c>
      <c r="B2236" s="723" t="s">
        <v>33</v>
      </c>
      <c r="C2236" s="723" t="s">
        <v>8424</v>
      </c>
      <c r="D2236" s="723" t="s">
        <v>4374</v>
      </c>
      <c r="E2236" s="723" t="str">
        <f t="shared" si="102"/>
        <v>Костюм (комплект)</v>
      </c>
      <c r="F2236" s="723" t="s">
        <v>8425</v>
      </c>
      <c r="G2236" s="723" t="str">
        <f t="shared" si="103"/>
        <v>для защиты от искр и брызг расплавленного металла, мужской, из брезентовый ткани, состоит из куртки и полукомбинезона</v>
      </c>
      <c r="H2236" s="723"/>
      <c r="I2236" s="723"/>
      <c r="J2236" s="723" t="s">
        <v>227</v>
      </c>
      <c r="K2236" s="723">
        <v>80</v>
      </c>
      <c r="L2236" s="748">
        <v>711000000</v>
      </c>
      <c r="M2236" s="749" t="s">
        <v>73</v>
      </c>
      <c r="N2236" s="723" t="s">
        <v>2115</v>
      </c>
      <c r="O2236" s="723" t="s">
        <v>4706</v>
      </c>
      <c r="P2236" s="723" t="s">
        <v>229</v>
      </c>
      <c r="Q2236" s="870" t="s">
        <v>230</v>
      </c>
      <c r="R2236" s="723" t="s">
        <v>2856</v>
      </c>
      <c r="S2236" s="723">
        <v>839</v>
      </c>
      <c r="T2236" s="723" t="s">
        <v>997</v>
      </c>
      <c r="U2236" s="785">
        <v>3</v>
      </c>
      <c r="V2236" s="785">
        <v>14000</v>
      </c>
      <c r="W2236" s="1371">
        <v>42000</v>
      </c>
      <c r="X2236" s="785">
        <v>47040</v>
      </c>
      <c r="Y2236" s="723" t="s">
        <v>4270</v>
      </c>
      <c r="Z2236" s="723">
        <v>2016</v>
      </c>
      <c r="AA2236" s="723"/>
      <c r="AB2236" s="756" t="s">
        <v>876</v>
      </c>
      <c r="AC2236" s="756"/>
      <c r="AD2236" s="756"/>
      <c r="AE2236" s="756"/>
      <c r="AF2236" s="756"/>
      <c r="AG2236" s="756" t="s">
        <v>8752</v>
      </c>
      <c r="AH2236" s="756" t="s">
        <v>794</v>
      </c>
      <c r="AI2236" s="756">
        <v>210009067</v>
      </c>
      <c r="AJ2236" s="756" t="s">
        <v>8764</v>
      </c>
      <c r="AK2236" s="803"/>
    </row>
    <row r="2237" spans="1:37" s="192" customFormat="1" ht="100.5" customHeight="1">
      <c r="A2237" s="723" t="s">
        <v>8766</v>
      </c>
      <c r="B2237" s="723" t="s">
        <v>33</v>
      </c>
      <c r="C2237" s="723" t="s">
        <v>8424</v>
      </c>
      <c r="D2237" s="723" t="s">
        <v>4374</v>
      </c>
      <c r="E2237" s="723" t="str">
        <f t="shared" si="102"/>
        <v>Костюм (комплект)</v>
      </c>
      <c r="F2237" s="723" t="s">
        <v>8425</v>
      </c>
      <c r="G2237" s="723" t="str">
        <f t="shared" si="103"/>
        <v>для защиты от искр и брызг расплавленного металла, мужской, из брезентовый ткани, состоит из куртки и полукомбинезона</v>
      </c>
      <c r="H2237" s="723"/>
      <c r="I2237" s="723"/>
      <c r="J2237" s="723" t="s">
        <v>227</v>
      </c>
      <c r="K2237" s="723">
        <v>80</v>
      </c>
      <c r="L2237" s="748">
        <v>711000000</v>
      </c>
      <c r="M2237" s="749" t="s">
        <v>73</v>
      </c>
      <c r="N2237" s="723" t="s">
        <v>2115</v>
      </c>
      <c r="O2237" s="809" t="s">
        <v>4682</v>
      </c>
      <c r="P2237" s="723" t="s">
        <v>229</v>
      </c>
      <c r="Q2237" s="870" t="s">
        <v>230</v>
      </c>
      <c r="R2237" s="723" t="s">
        <v>2856</v>
      </c>
      <c r="S2237" s="723">
        <v>839</v>
      </c>
      <c r="T2237" s="723" t="s">
        <v>997</v>
      </c>
      <c r="U2237" s="785">
        <v>1</v>
      </c>
      <c r="V2237" s="785">
        <v>14000</v>
      </c>
      <c r="W2237" s="1371">
        <v>14000</v>
      </c>
      <c r="X2237" s="785">
        <v>15680</v>
      </c>
      <c r="Y2237" s="723" t="s">
        <v>4270</v>
      </c>
      <c r="Z2237" s="723">
        <v>2016</v>
      </c>
      <c r="AA2237" s="723"/>
      <c r="AB2237" s="756" t="s">
        <v>876</v>
      </c>
      <c r="AC2237" s="756"/>
      <c r="AD2237" s="756"/>
      <c r="AE2237" s="756"/>
      <c r="AF2237" s="756"/>
      <c r="AG2237" s="756" t="s">
        <v>8754</v>
      </c>
      <c r="AH2237" s="756" t="s">
        <v>794</v>
      </c>
      <c r="AI2237" s="756">
        <v>210009067</v>
      </c>
      <c r="AJ2237" s="756" t="s">
        <v>8764</v>
      </c>
      <c r="AK2237" s="803"/>
    </row>
    <row r="2238" spans="1:37" s="192" customFormat="1" ht="100.5" customHeight="1">
      <c r="A2238" s="723" t="s">
        <v>8767</v>
      </c>
      <c r="B2238" s="723" t="s">
        <v>33</v>
      </c>
      <c r="C2238" s="723" t="s">
        <v>8424</v>
      </c>
      <c r="D2238" s="723" t="s">
        <v>4374</v>
      </c>
      <c r="E2238" s="723" t="str">
        <f t="shared" si="102"/>
        <v>Костюм (комплект)</v>
      </c>
      <c r="F2238" s="723" t="s">
        <v>8425</v>
      </c>
      <c r="G2238" s="723" t="str">
        <f t="shared" si="103"/>
        <v>для защиты от искр и брызг расплавленного металла, мужской, из брезентовый ткани, состоит из куртки и полукомбинезона</v>
      </c>
      <c r="H2238" s="723"/>
      <c r="I2238" s="723"/>
      <c r="J2238" s="723" t="s">
        <v>227</v>
      </c>
      <c r="K2238" s="723">
        <v>80</v>
      </c>
      <c r="L2238" s="748">
        <v>711000000</v>
      </c>
      <c r="M2238" s="749" t="s">
        <v>73</v>
      </c>
      <c r="N2238" s="723" t="s">
        <v>2115</v>
      </c>
      <c r="O2238" s="809" t="s">
        <v>4692</v>
      </c>
      <c r="P2238" s="723" t="s">
        <v>229</v>
      </c>
      <c r="Q2238" s="870" t="s">
        <v>230</v>
      </c>
      <c r="R2238" s="723" t="s">
        <v>2856</v>
      </c>
      <c r="S2238" s="723">
        <v>839</v>
      </c>
      <c r="T2238" s="723" t="s">
        <v>997</v>
      </c>
      <c r="U2238" s="785">
        <v>4</v>
      </c>
      <c r="V2238" s="785">
        <v>14000</v>
      </c>
      <c r="W2238" s="1371">
        <v>56000</v>
      </c>
      <c r="X2238" s="785">
        <v>62720</v>
      </c>
      <c r="Y2238" s="723" t="s">
        <v>4270</v>
      </c>
      <c r="Z2238" s="723">
        <v>2016</v>
      </c>
      <c r="AA2238" s="723"/>
      <c r="AB2238" s="756" t="s">
        <v>876</v>
      </c>
      <c r="AC2238" s="756"/>
      <c r="AD2238" s="756"/>
      <c r="AE2238" s="756"/>
      <c r="AF2238" s="756"/>
      <c r="AG2238" s="756" t="s">
        <v>8768</v>
      </c>
      <c r="AH2238" s="756" t="s">
        <v>794</v>
      </c>
      <c r="AI2238" s="756">
        <v>210009067</v>
      </c>
      <c r="AJ2238" s="756" t="s">
        <v>8764</v>
      </c>
      <c r="AK2238" s="803"/>
    </row>
    <row r="2239" spans="1:37" s="192" customFormat="1" ht="100.5" customHeight="1">
      <c r="A2239" s="723" t="s">
        <v>8769</v>
      </c>
      <c r="B2239" s="723" t="s">
        <v>33</v>
      </c>
      <c r="C2239" s="723" t="s">
        <v>8424</v>
      </c>
      <c r="D2239" s="723" t="s">
        <v>4374</v>
      </c>
      <c r="E2239" s="723" t="str">
        <f t="shared" si="102"/>
        <v>Костюм (комплект)</v>
      </c>
      <c r="F2239" s="723" t="s">
        <v>8425</v>
      </c>
      <c r="G2239" s="723" t="str">
        <f t="shared" si="103"/>
        <v>для защиты от искр и брызг расплавленного металла, мужской, из брезентовый ткани, состоит из куртки и полукомбинезона</v>
      </c>
      <c r="H2239" s="723"/>
      <c r="I2239" s="723"/>
      <c r="J2239" s="723" t="s">
        <v>227</v>
      </c>
      <c r="K2239" s="723">
        <v>80</v>
      </c>
      <c r="L2239" s="748">
        <v>711000000</v>
      </c>
      <c r="M2239" s="749" t="s">
        <v>73</v>
      </c>
      <c r="N2239" s="723" t="s">
        <v>2115</v>
      </c>
      <c r="O2239" s="723" t="s">
        <v>4432</v>
      </c>
      <c r="P2239" s="723" t="s">
        <v>229</v>
      </c>
      <c r="Q2239" s="870" t="s">
        <v>230</v>
      </c>
      <c r="R2239" s="723" t="s">
        <v>2856</v>
      </c>
      <c r="S2239" s="723">
        <v>839</v>
      </c>
      <c r="T2239" s="723" t="s">
        <v>997</v>
      </c>
      <c r="U2239" s="785">
        <v>4</v>
      </c>
      <c r="V2239" s="785">
        <v>14000</v>
      </c>
      <c r="W2239" s="1371">
        <v>56000</v>
      </c>
      <c r="X2239" s="785">
        <v>62720</v>
      </c>
      <c r="Y2239" s="723" t="s">
        <v>4270</v>
      </c>
      <c r="Z2239" s="723">
        <v>2016</v>
      </c>
      <c r="AA2239" s="723"/>
      <c r="AB2239" s="756" t="s">
        <v>876</v>
      </c>
      <c r="AC2239" s="756"/>
      <c r="AD2239" s="756"/>
      <c r="AE2239" s="756"/>
      <c r="AF2239" s="756"/>
      <c r="AG2239" s="756" t="s">
        <v>8536</v>
      </c>
      <c r="AH2239" s="756" t="s">
        <v>794</v>
      </c>
      <c r="AI2239" s="756">
        <v>210009067</v>
      </c>
      <c r="AJ2239" s="756" t="s">
        <v>8764</v>
      </c>
      <c r="AK2239" s="803"/>
    </row>
    <row r="2240" spans="1:37" s="192" customFormat="1" ht="100.5" customHeight="1">
      <c r="A2240" s="723" t="s">
        <v>8770</v>
      </c>
      <c r="B2240" s="723" t="s">
        <v>33</v>
      </c>
      <c r="C2240" s="723" t="s">
        <v>8424</v>
      </c>
      <c r="D2240" s="723" t="s">
        <v>4374</v>
      </c>
      <c r="E2240" s="723" t="str">
        <f t="shared" si="102"/>
        <v>Костюм (комплект)</v>
      </c>
      <c r="F2240" s="723" t="s">
        <v>8425</v>
      </c>
      <c r="G2240" s="723" t="str">
        <f t="shared" si="103"/>
        <v>для защиты от искр и брызг расплавленного металла, мужской, из брезентовый ткани, состоит из куртки и полукомбинезона</v>
      </c>
      <c r="H2240" s="723"/>
      <c r="I2240" s="723"/>
      <c r="J2240" s="723" t="s">
        <v>227</v>
      </c>
      <c r="K2240" s="723">
        <v>80</v>
      </c>
      <c r="L2240" s="748">
        <v>711000000</v>
      </c>
      <c r="M2240" s="749" t="s">
        <v>73</v>
      </c>
      <c r="N2240" s="723" t="s">
        <v>2115</v>
      </c>
      <c r="O2240" s="809" t="s">
        <v>4668</v>
      </c>
      <c r="P2240" s="723" t="s">
        <v>229</v>
      </c>
      <c r="Q2240" s="870" t="s">
        <v>230</v>
      </c>
      <c r="R2240" s="723" t="s">
        <v>2856</v>
      </c>
      <c r="S2240" s="723">
        <v>839</v>
      </c>
      <c r="T2240" s="723" t="s">
        <v>997</v>
      </c>
      <c r="U2240" s="785">
        <v>1</v>
      </c>
      <c r="V2240" s="785">
        <v>14000</v>
      </c>
      <c r="W2240" s="1371">
        <v>14000</v>
      </c>
      <c r="X2240" s="785">
        <v>15680</v>
      </c>
      <c r="Y2240" s="723" t="s">
        <v>4270</v>
      </c>
      <c r="Z2240" s="723">
        <v>2016</v>
      </c>
      <c r="AA2240" s="723"/>
      <c r="AB2240" s="756" t="s">
        <v>876</v>
      </c>
      <c r="AC2240" s="756"/>
      <c r="AD2240" s="756"/>
      <c r="AE2240" s="756"/>
      <c r="AF2240" s="756"/>
      <c r="AG2240" s="756" t="s">
        <v>8426</v>
      </c>
      <c r="AH2240" s="756" t="s">
        <v>794</v>
      </c>
      <c r="AI2240" s="756">
        <v>210009068</v>
      </c>
      <c r="AJ2240" s="756" t="s">
        <v>8771</v>
      </c>
      <c r="AK2240" s="803"/>
    </row>
    <row r="2241" spans="1:37" s="192" customFormat="1" ht="100.5" customHeight="1">
      <c r="A2241" s="723" t="s">
        <v>8772</v>
      </c>
      <c r="B2241" s="723" t="s">
        <v>33</v>
      </c>
      <c r="C2241" s="723" t="s">
        <v>8424</v>
      </c>
      <c r="D2241" s="723" t="s">
        <v>4374</v>
      </c>
      <c r="E2241" s="723" t="str">
        <f t="shared" si="102"/>
        <v>Костюм (комплект)</v>
      </c>
      <c r="F2241" s="723" t="s">
        <v>8425</v>
      </c>
      <c r="G2241" s="723" t="str">
        <f t="shared" si="103"/>
        <v>для защиты от искр и брызг расплавленного металла, мужской, из брезентовый ткани, состоит из куртки и полукомбинезона</v>
      </c>
      <c r="H2241" s="723"/>
      <c r="I2241" s="723"/>
      <c r="J2241" s="723" t="s">
        <v>227</v>
      </c>
      <c r="K2241" s="723">
        <v>80</v>
      </c>
      <c r="L2241" s="748">
        <v>711000000</v>
      </c>
      <c r="M2241" s="749" t="s">
        <v>73</v>
      </c>
      <c r="N2241" s="723" t="s">
        <v>2115</v>
      </c>
      <c r="O2241" s="809" t="s">
        <v>4668</v>
      </c>
      <c r="P2241" s="723" t="s">
        <v>229</v>
      </c>
      <c r="Q2241" s="870" t="s">
        <v>230</v>
      </c>
      <c r="R2241" s="723" t="s">
        <v>2856</v>
      </c>
      <c r="S2241" s="723">
        <v>839</v>
      </c>
      <c r="T2241" s="723" t="s">
        <v>997</v>
      </c>
      <c r="U2241" s="785">
        <v>9</v>
      </c>
      <c r="V2241" s="785">
        <v>14000</v>
      </c>
      <c r="W2241" s="1371">
        <v>126000</v>
      </c>
      <c r="X2241" s="785">
        <v>141120</v>
      </c>
      <c r="Y2241" s="723" t="s">
        <v>4270</v>
      </c>
      <c r="Z2241" s="723">
        <v>2016</v>
      </c>
      <c r="AA2241" s="723"/>
      <c r="AB2241" s="756" t="s">
        <v>876</v>
      </c>
      <c r="AC2241" s="756"/>
      <c r="AD2241" s="756"/>
      <c r="AE2241" s="756"/>
      <c r="AF2241" s="756"/>
      <c r="AG2241" s="756" t="s">
        <v>8426</v>
      </c>
      <c r="AH2241" s="756" t="s">
        <v>794</v>
      </c>
      <c r="AI2241" s="756">
        <v>210009070</v>
      </c>
      <c r="AJ2241" s="756" t="s">
        <v>8773</v>
      </c>
      <c r="AK2241" s="803"/>
    </row>
    <row r="2242" spans="1:37" s="192" customFormat="1" ht="100.5" customHeight="1">
      <c r="A2242" s="723" t="s">
        <v>8774</v>
      </c>
      <c r="B2242" s="723" t="s">
        <v>33</v>
      </c>
      <c r="C2242" s="723" t="s">
        <v>8424</v>
      </c>
      <c r="D2242" s="723" t="s">
        <v>4374</v>
      </c>
      <c r="E2242" s="723" t="str">
        <f t="shared" si="102"/>
        <v>Костюм (комплект)</v>
      </c>
      <c r="F2242" s="723" t="s">
        <v>8425</v>
      </c>
      <c r="G2242" s="723" t="str">
        <f t="shared" si="103"/>
        <v>для защиты от искр и брызг расплавленного металла, мужской, из брезентовый ткани, состоит из куртки и полукомбинезона</v>
      </c>
      <c r="H2242" s="723"/>
      <c r="I2242" s="723"/>
      <c r="J2242" s="723" t="s">
        <v>227</v>
      </c>
      <c r="K2242" s="723">
        <v>80</v>
      </c>
      <c r="L2242" s="748">
        <v>711000000</v>
      </c>
      <c r="M2242" s="749" t="s">
        <v>73</v>
      </c>
      <c r="N2242" s="723" t="s">
        <v>2115</v>
      </c>
      <c r="O2242" s="809" t="s">
        <v>4674</v>
      </c>
      <c r="P2242" s="723" t="s">
        <v>229</v>
      </c>
      <c r="Q2242" s="870" t="s">
        <v>230</v>
      </c>
      <c r="R2242" s="723" t="s">
        <v>2856</v>
      </c>
      <c r="S2242" s="723">
        <v>839</v>
      </c>
      <c r="T2242" s="723" t="s">
        <v>997</v>
      </c>
      <c r="U2242" s="785">
        <v>1</v>
      </c>
      <c r="V2242" s="785">
        <v>14000</v>
      </c>
      <c r="W2242" s="1371">
        <v>14000</v>
      </c>
      <c r="X2242" s="785">
        <v>15680</v>
      </c>
      <c r="Y2242" s="723" t="s">
        <v>4270</v>
      </c>
      <c r="Z2242" s="723">
        <v>2016</v>
      </c>
      <c r="AA2242" s="723"/>
      <c r="AB2242" s="756" t="s">
        <v>876</v>
      </c>
      <c r="AC2242" s="756"/>
      <c r="AD2242" s="756"/>
      <c r="AE2242" s="756"/>
      <c r="AF2242" s="756"/>
      <c r="AG2242" s="756" t="s">
        <v>8775</v>
      </c>
      <c r="AH2242" s="756" t="s">
        <v>794</v>
      </c>
      <c r="AI2242" s="756">
        <v>210009070</v>
      </c>
      <c r="AJ2242" s="756" t="s">
        <v>8773</v>
      </c>
      <c r="AK2242" s="803"/>
    </row>
    <row r="2243" spans="1:37" s="192" customFormat="1" ht="100.5" customHeight="1">
      <c r="A2243" s="723" t="s">
        <v>8776</v>
      </c>
      <c r="B2243" s="723" t="s">
        <v>33</v>
      </c>
      <c r="C2243" s="723" t="s">
        <v>8424</v>
      </c>
      <c r="D2243" s="723" t="s">
        <v>4374</v>
      </c>
      <c r="E2243" s="723" t="str">
        <f t="shared" si="102"/>
        <v>Костюм (комплект)</v>
      </c>
      <c r="F2243" s="723" t="s">
        <v>8425</v>
      </c>
      <c r="G2243" s="723" t="str">
        <f t="shared" si="103"/>
        <v>для защиты от искр и брызг расплавленного металла, мужской, из брезентовый ткани, состоит из куртки и полукомбинезона</v>
      </c>
      <c r="H2243" s="723"/>
      <c r="I2243" s="723"/>
      <c r="J2243" s="723" t="s">
        <v>227</v>
      </c>
      <c r="K2243" s="723">
        <v>80</v>
      </c>
      <c r="L2243" s="748">
        <v>711000000</v>
      </c>
      <c r="M2243" s="749" t="s">
        <v>73</v>
      </c>
      <c r="N2243" s="723" t="s">
        <v>2115</v>
      </c>
      <c r="O2243" s="809" t="s">
        <v>4692</v>
      </c>
      <c r="P2243" s="723" t="s">
        <v>229</v>
      </c>
      <c r="Q2243" s="870" t="s">
        <v>230</v>
      </c>
      <c r="R2243" s="723" t="s">
        <v>2856</v>
      </c>
      <c r="S2243" s="723">
        <v>839</v>
      </c>
      <c r="T2243" s="723" t="s">
        <v>997</v>
      </c>
      <c r="U2243" s="785">
        <v>8</v>
      </c>
      <c r="V2243" s="785">
        <v>14000</v>
      </c>
      <c r="W2243" s="1371">
        <v>112000</v>
      </c>
      <c r="X2243" s="785">
        <v>125440</v>
      </c>
      <c r="Y2243" s="723" t="s">
        <v>4270</v>
      </c>
      <c r="Z2243" s="723">
        <v>2016</v>
      </c>
      <c r="AA2243" s="723"/>
      <c r="AB2243" s="756" t="s">
        <v>876</v>
      </c>
      <c r="AC2243" s="756"/>
      <c r="AD2243" s="756"/>
      <c r="AE2243" s="756"/>
      <c r="AF2243" s="756"/>
      <c r="AG2243" s="756" t="s">
        <v>8768</v>
      </c>
      <c r="AH2243" s="756" t="s">
        <v>794</v>
      </c>
      <c r="AI2243" s="756">
        <v>210009070</v>
      </c>
      <c r="AJ2243" s="756" t="s">
        <v>8773</v>
      </c>
      <c r="AK2243" s="803"/>
    </row>
    <row r="2244" spans="1:37" s="192" customFormat="1" ht="100.5" customHeight="1">
      <c r="A2244" s="723" t="s">
        <v>8777</v>
      </c>
      <c r="B2244" s="723" t="s">
        <v>33</v>
      </c>
      <c r="C2244" s="723" t="s">
        <v>8424</v>
      </c>
      <c r="D2244" s="723" t="s">
        <v>4374</v>
      </c>
      <c r="E2244" s="723" t="str">
        <f t="shared" si="102"/>
        <v>Костюм (комплект)</v>
      </c>
      <c r="F2244" s="723" t="s">
        <v>8425</v>
      </c>
      <c r="G2244" s="723" t="str">
        <f t="shared" si="103"/>
        <v>для защиты от искр и брызг расплавленного металла, мужской, из брезентовый ткани, состоит из куртки и полукомбинезона</v>
      </c>
      <c r="H2244" s="723"/>
      <c r="I2244" s="723"/>
      <c r="J2244" s="723" t="s">
        <v>227</v>
      </c>
      <c r="K2244" s="723">
        <v>80</v>
      </c>
      <c r="L2244" s="748">
        <v>711000000</v>
      </c>
      <c r="M2244" s="749" t="s">
        <v>73</v>
      </c>
      <c r="N2244" s="723" t="s">
        <v>2115</v>
      </c>
      <c r="O2244" s="723" t="s">
        <v>4432</v>
      </c>
      <c r="P2244" s="723" t="s">
        <v>229</v>
      </c>
      <c r="Q2244" s="870" t="s">
        <v>230</v>
      </c>
      <c r="R2244" s="723" t="s">
        <v>2856</v>
      </c>
      <c r="S2244" s="723">
        <v>839</v>
      </c>
      <c r="T2244" s="723" t="s">
        <v>997</v>
      </c>
      <c r="U2244" s="785">
        <v>2</v>
      </c>
      <c r="V2244" s="785">
        <v>14000</v>
      </c>
      <c r="W2244" s="1371">
        <v>28000</v>
      </c>
      <c r="X2244" s="785">
        <v>31360</v>
      </c>
      <c r="Y2244" s="723" t="s">
        <v>4270</v>
      </c>
      <c r="Z2244" s="723">
        <v>2016</v>
      </c>
      <c r="AA2244" s="723"/>
      <c r="AB2244" s="756" t="s">
        <v>876</v>
      </c>
      <c r="AC2244" s="756"/>
      <c r="AD2244" s="756"/>
      <c r="AE2244" s="756"/>
      <c r="AF2244" s="756"/>
      <c r="AG2244" s="756" t="s">
        <v>8536</v>
      </c>
      <c r="AH2244" s="756" t="s">
        <v>794</v>
      </c>
      <c r="AI2244" s="756">
        <v>210009070</v>
      </c>
      <c r="AJ2244" s="756" t="s">
        <v>8773</v>
      </c>
      <c r="AK2244" s="803"/>
    </row>
    <row r="2245" spans="1:37" s="192" customFormat="1" ht="100.5" customHeight="1">
      <c r="A2245" s="723" t="s">
        <v>8778</v>
      </c>
      <c r="B2245" s="723" t="s">
        <v>33</v>
      </c>
      <c r="C2245" s="723" t="s">
        <v>8424</v>
      </c>
      <c r="D2245" s="723" t="s">
        <v>4374</v>
      </c>
      <c r="E2245" s="723" t="str">
        <f t="shared" si="102"/>
        <v>Костюм (комплект)</v>
      </c>
      <c r="F2245" s="723" t="s">
        <v>8425</v>
      </c>
      <c r="G2245" s="723" t="str">
        <f t="shared" si="103"/>
        <v>для защиты от искр и брызг расплавленного металла, мужской, из брезентовый ткани, состоит из куртки и полукомбинезона</v>
      </c>
      <c r="H2245" s="723"/>
      <c r="I2245" s="723"/>
      <c r="J2245" s="723" t="s">
        <v>227</v>
      </c>
      <c r="K2245" s="723">
        <v>80</v>
      </c>
      <c r="L2245" s="748">
        <v>711000000</v>
      </c>
      <c r="M2245" s="749" t="s">
        <v>73</v>
      </c>
      <c r="N2245" s="723" t="s">
        <v>2115</v>
      </c>
      <c r="O2245" s="723" t="s">
        <v>802</v>
      </c>
      <c r="P2245" s="723" t="s">
        <v>229</v>
      </c>
      <c r="Q2245" s="870" t="s">
        <v>230</v>
      </c>
      <c r="R2245" s="723" t="s">
        <v>2856</v>
      </c>
      <c r="S2245" s="723">
        <v>839</v>
      </c>
      <c r="T2245" s="723" t="s">
        <v>997</v>
      </c>
      <c r="U2245" s="785">
        <v>3</v>
      </c>
      <c r="V2245" s="785">
        <v>14000</v>
      </c>
      <c r="W2245" s="1371">
        <v>42000</v>
      </c>
      <c r="X2245" s="785">
        <v>47040</v>
      </c>
      <c r="Y2245" s="723" t="s">
        <v>4270</v>
      </c>
      <c r="Z2245" s="723">
        <v>2016</v>
      </c>
      <c r="AA2245" s="723"/>
      <c r="AB2245" s="756" t="s">
        <v>876</v>
      </c>
      <c r="AC2245" s="756"/>
      <c r="AD2245" s="756"/>
      <c r="AE2245" s="756"/>
      <c r="AF2245" s="756"/>
      <c r="AG2245" s="756" t="s">
        <v>8435</v>
      </c>
      <c r="AH2245" s="756" t="s">
        <v>794</v>
      </c>
      <c r="AI2245" s="756">
        <v>210009074</v>
      </c>
      <c r="AJ2245" s="756" t="s">
        <v>8779</v>
      </c>
      <c r="AK2245" s="803"/>
    </row>
    <row r="2246" spans="1:37" s="192" customFormat="1" ht="100.5" customHeight="1">
      <c r="A2246" s="723" t="s">
        <v>8780</v>
      </c>
      <c r="B2246" s="723" t="s">
        <v>33</v>
      </c>
      <c r="C2246" s="723" t="s">
        <v>8424</v>
      </c>
      <c r="D2246" s="723" t="s">
        <v>4374</v>
      </c>
      <c r="E2246" s="723" t="str">
        <f t="shared" si="102"/>
        <v>Костюм (комплект)</v>
      </c>
      <c r="F2246" s="723" t="s">
        <v>8425</v>
      </c>
      <c r="G2246" s="723" t="str">
        <f t="shared" si="103"/>
        <v>для защиты от искр и брызг расплавленного металла, мужской, из брезентовый ткани, состоит из куртки и полукомбинезона</v>
      </c>
      <c r="H2246" s="723"/>
      <c r="I2246" s="723"/>
      <c r="J2246" s="723" t="s">
        <v>227</v>
      </c>
      <c r="K2246" s="723">
        <v>80</v>
      </c>
      <c r="L2246" s="748">
        <v>711000000</v>
      </c>
      <c r="M2246" s="749" t="s">
        <v>73</v>
      </c>
      <c r="N2246" s="723" t="s">
        <v>2115</v>
      </c>
      <c r="O2246" s="809" t="s">
        <v>4668</v>
      </c>
      <c r="P2246" s="723" t="s">
        <v>229</v>
      </c>
      <c r="Q2246" s="870" t="s">
        <v>230</v>
      </c>
      <c r="R2246" s="723" t="s">
        <v>2856</v>
      </c>
      <c r="S2246" s="723">
        <v>839</v>
      </c>
      <c r="T2246" s="723" t="s">
        <v>997</v>
      </c>
      <c r="U2246" s="785">
        <v>6</v>
      </c>
      <c r="V2246" s="785">
        <v>14000</v>
      </c>
      <c r="W2246" s="1371">
        <v>84000</v>
      </c>
      <c r="X2246" s="785">
        <v>94080</v>
      </c>
      <c r="Y2246" s="723" t="s">
        <v>4270</v>
      </c>
      <c r="Z2246" s="723">
        <v>2016</v>
      </c>
      <c r="AA2246" s="723"/>
      <c r="AB2246" s="756" t="s">
        <v>876</v>
      </c>
      <c r="AC2246" s="756"/>
      <c r="AD2246" s="756"/>
      <c r="AE2246" s="756"/>
      <c r="AF2246" s="756"/>
      <c r="AG2246" s="756" t="s">
        <v>8426</v>
      </c>
      <c r="AH2246" s="756" t="s">
        <v>794</v>
      </c>
      <c r="AI2246" s="756">
        <v>210009074</v>
      </c>
      <c r="AJ2246" s="756" t="s">
        <v>8779</v>
      </c>
      <c r="AK2246" s="803"/>
    </row>
    <row r="2247" spans="1:37" s="192" customFormat="1" ht="100.5" customHeight="1">
      <c r="A2247" s="723" t="s">
        <v>8781</v>
      </c>
      <c r="B2247" s="723" t="s">
        <v>33</v>
      </c>
      <c r="C2247" s="723" t="s">
        <v>8424</v>
      </c>
      <c r="D2247" s="723" t="s">
        <v>4374</v>
      </c>
      <c r="E2247" s="723" t="str">
        <f t="shared" si="102"/>
        <v>Костюм (комплект)</v>
      </c>
      <c r="F2247" s="723" t="s">
        <v>8425</v>
      </c>
      <c r="G2247" s="723" t="str">
        <f t="shared" si="103"/>
        <v>для защиты от искр и брызг расплавленного металла, мужской, из брезентовый ткани, состоит из куртки и полукомбинезона</v>
      </c>
      <c r="H2247" s="723"/>
      <c r="I2247" s="723"/>
      <c r="J2247" s="723" t="s">
        <v>227</v>
      </c>
      <c r="K2247" s="723">
        <v>80</v>
      </c>
      <c r="L2247" s="748">
        <v>711000000</v>
      </c>
      <c r="M2247" s="749" t="s">
        <v>73</v>
      </c>
      <c r="N2247" s="723" t="s">
        <v>2115</v>
      </c>
      <c r="O2247" s="723" t="s">
        <v>4432</v>
      </c>
      <c r="P2247" s="723" t="s">
        <v>229</v>
      </c>
      <c r="Q2247" s="870" t="s">
        <v>230</v>
      </c>
      <c r="R2247" s="723" t="s">
        <v>2856</v>
      </c>
      <c r="S2247" s="723">
        <v>839</v>
      </c>
      <c r="T2247" s="723" t="s">
        <v>997</v>
      </c>
      <c r="U2247" s="785">
        <v>2</v>
      </c>
      <c r="V2247" s="785">
        <v>14000</v>
      </c>
      <c r="W2247" s="1371">
        <v>28000</v>
      </c>
      <c r="X2247" s="785">
        <v>31360</v>
      </c>
      <c r="Y2247" s="723" t="s">
        <v>4270</v>
      </c>
      <c r="Z2247" s="723">
        <v>2016</v>
      </c>
      <c r="AA2247" s="723"/>
      <c r="AB2247" s="756" t="s">
        <v>876</v>
      </c>
      <c r="AC2247" s="756"/>
      <c r="AD2247" s="756"/>
      <c r="AE2247" s="756"/>
      <c r="AF2247" s="756"/>
      <c r="AG2247" s="756" t="s">
        <v>8536</v>
      </c>
      <c r="AH2247" s="756" t="s">
        <v>794</v>
      </c>
      <c r="AI2247" s="756">
        <v>210009074</v>
      </c>
      <c r="AJ2247" s="756" t="s">
        <v>8779</v>
      </c>
      <c r="AK2247" s="803"/>
    </row>
    <row r="2248" spans="1:37" s="192" customFormat="1" ht="100.5" customHeight="1">
      <c r="A2248" s="723" t="s">
        <v>8782</v>
      </c>
      <c r="B2248" s="723" t="s">
        <v>33</v>
      </c>
      <c r="C2248" s="723" t="s">
        <v>8424</v>
      </c>
      <c r="D2248" s="723" t="s">
        <v>4374</v>
      </c>
      <c r="E2248" s="723" t="str">
        <f t="shared" si="102"/>
        <v>Костюм (комплект)</v>
      </c>
      <c r="F2248" s="723" t="s">
        <v>8425</v>
      </c>
      <c r="G2248" s="723" t="str">
        <f t="shared" si="103"/>
        <v>для защиты от искр и брызг расплавленного металла, мужской, из брезентовый ткани, состоит из куртки и полукомбинезона</v>
      </c>
      <c r="H2248" s="723"/>
      <c r="I2248" s="723"/>
      <c r="J2248" s="723" t="s">
        <v>227</v>
      </c>
      <c r="K2248" s="723">
        <v>80</v>
      </c>
      <c r="L2248" s="748">
        <v>711000000</v>
      </c>
      <c r="M2248" s="749" t="s">
        <v>73</v>
      </c>
      <c r="N2248" s="723" t="s">
        <v>2115</v>
      </c>
      <c r="O2248" s="723" t="s">
        <v>802</v>
      </c>
      <c r="P2248" s="723" t="s">
        <v>229</v>
      </c>
      <c r="Q2248" s="870" t="s">
        <v>230</v>
      </c>
      <c r="R2248" s="723" t="s">
        <v>2856</v>
      </c>
      <c r="S2248" s="723">
        <v>839</v>
      </c>
      <c r="T2248" s="723" t="s">
        <v>997</v>
      </c>
      <c r="U2248" s="785">
        <v>1</v>
      </c>
      <c r="V2248" s="785">
        <v>14000</v>
      </c>
      <c r="W2248" s="1371">
        <v>14000</v>
      </c>
      <c r="X2248" s="785">
        <v>15680</v>
      </c>
      <c r="Y2248" s="723" t="s">
        <v>4270</v>
      </c>
      <c r="Z2248" s="723">
        <v>2016</v>
      </c>
      <c r="AA2248" s="723"/>
      <c r="AB2248" s="756" t="s">
        <v>876</v>
      </c>
      <c r="AC2248" s="756"/>
      <c r="AD2248" s="756"/>
      <c r="AE2248" s="756"/>
      <c r="AF2248" s="756"/>
      <c r="AG2248" s="756" t="s">
        <v>8435</v>
      </c>
      <c r="AH2248" s="756" t="s">
        <v>794</v>
      </c>
      <c r="AI2248" s="756">
        <v>210009075</v>
      </c>
      <c r="AJ2248" s="756" t="s">
        <v>8783</v>
      </c>
      <c r="AK2248" s="803"/>
    </row>
    <row r="2249" spans="1:37" s="192" customFormat="1" ht="100.5" customHeight="1">
      <c r="A2249" s="723" t="s">
        <v>8784</v>
      </c>
      <c r="B2249" s="723" t="s">
        <v>33</v>
      </c>
      <c r="C2249" s="723" t="s">
        <v>8424</v>
      </c>
      <c r="D2249" s="723" t="s">
        <v>4374</v>
      </c>
      <c r="E2249" s="723" t="str">
        <f t="shared" si="102"/>
        <v>Костюм (комплект)</v>
      </c>
      <c r="F2249" s="723" t="s">
        <v>8425</v>
      </c>
      <c r="G2249" s="723" t="str">
        <f t="shared" si="103"/>
        <v>для защиты от искр и брызг расплавленного металла, мужской, из брезентовый ткани, состоит из куртки и полукомбинезона</v>
      </c>
      <c r="H2249" s="723"/>
      <c r="I2249" s="723"/>
      <c r="J2249" s="723" t="s">
        <v>227</v>
      </c>
      <c r="K2249" s="723">
        <v>80</v>
      </c>
      <c r="L2249" s="748">
        <v>711000000</v>
      </c>
      <c r="M2249" s="749" t="s">
        <v>73</v>
      </c>
      <c r="N2249" s="723" t="s">
        <v>2115</v>
      </c>
      <c r="O2249" s="809" t="s">
        <v>4682</v>
      </c>
      <c r="P2249" s="723" t="s">
        <v>229</v>
      </c>
      <c r="Q2249" s="870" t="s">
        <v>230</v>
      </c>
      <c r="R2249" s="723" t="s">
        <v>2856</v>
      </c>
      <c r="S2249" s="723">
        <v>839</v>
      </c>
      <c r="T2249" s="723" t="s">
        <v>997</v>
      </c>
      <c r="U2249" s="785">
        <v>1</v>
      </c>
      <c r="V2249" s="785">
        <v>14000</v>
      </c>
      <c r="W2249" s="1371">
        <v>14000</v>
      </c>
      <c r="X2249" s="785">
        <v>15680</v>
      </c>
      <c r="Y2249" s="723" t="s">
        <v>4270</v>
      </c>
      <c r="Z2249" s="723">
        <v>2016</v>
      </c>
      <c r="AA2249" s="723"/>
      <c r="AB2249" s="756" t="s">
        <v>876</v>
      </c>
      <c r="AC2249" s="756"/>
      <c r="AD2249" s="756"/>
      <c r="AE2249" s="756"/>
      <c r="AF2249" s="756"/>
      <c r="AG2249" s="756" t="s">
        <v>8754</v>
      </c>
      <c r="AH2249" s="756" t="s">
        <v>794</v>
      </c>
      <c r="AI2249" s="756">
        <v>210009075</v>
      </c>
      <c r="AJ2249" s="756" t="s">
        <v>8783</v>
      </c>
      <c r="AK2249" s="803"/>
    </row>
    <row r="2250" spans="1:37" s="192" customFormat="1" ht="100.5" customHeight="1">
      <c r="A2250" s="723" t="s">
        <v>8785</v>
      </c>
      <c r="B2250" s="723" t="s">
        <v>33</v>
      </c>
      <c r="C2250" s="723" t="s">
        <v>8424</v>
      </c>
      <c r="D2250" s="723" t="s">
        <v>4374</v>
      </c>
      <c r="E2250" s="723" t="str">
        <f t="shared" si="102"/>
        <v>Костюм (комплект)</v>
      </c>
      <c r="F2250" s="723" t="s">
        <v>8425</v>
      </c>
      <c r="G2250" s="723" t="str">
        <f t="shared" si="103"/>
        <v>для защиты от искр и брызг расплавленного металла, мужской, из брезентовый ткани, состоит из куртки и полукомбинезона</v>
      </c>
      <c r="H2250" s="723"/>
      <c r="I2250" s="723"/>
      <c r="J2250" s="723" t="s">
        <v>227</v>
      </c>
      <c r="K2250" s="723">
        <v>80</v>
      </c>
      <c r="L2250" s="748">
        <v>711000000</v>
      </c>
      <c r="M2250" s="749" t="s">
        <v>73</v>
      </c>
      <c r="N2250" s="723" t="s">
        <v>2115</v>
      </c>
      <c r="O2250" s="809" t="s">
        <v>4692</v>
      </c>
      <c r="P2250" s="723" t="s">
        <v>229</v>
      </c>
      <c r="Q2250" s="870" t="s">
        <v>230</v>
      </c>
      <c r="R2250" s="723" t="s">
        <v>2856</v>
      </c>
      <c r="S2250" s="723">
        <v>839</v>
      </c>
      <c r="T2250" s="723" t="s">
        <v>997</v>
      </c>
      <c r="U2250" s="785">
        <v>8</v>
      </c>
      <c r="V2250" s="785">
        <v>14000</v>
      </c>
      <c r="W2250" s="1371">
        <v>112000</v>
      </c>
      <c r="X2250" s="785">
        <v>125440</v>
      </c>
      <c r="Y2250" s="723" t="s">
        <v>4270</v>
      </c>
      <c r="Z2250" s="723">
        <v>2016</v>
      </c>
      <c r="AA2250" s="723"/>
      <c r="AB2250" s="756" t="s">
        <v>876</v>
      </c>
      <c r="AC2250" s="756"/>
      <c r="AD2250" s="756"/>
      <c r="AE2250" s="756"/>
      <c r="AF2250" s="756"/>
      <c r="AG2250" s="756" t="s">
        <v>8768</v>
      </c>
      <c r="AH2250" s="756" t="s">
        <v>794</v>
      </c>
      <c r="AI2250" s="756">
        <v>210009075</v>
      </c>
      <c r="AJ2250" s="756" t="s">
        <v>8783</v>
      </c>
      <c r="AK2250" s="803"/>
    </row>
    <row r="2251" spans="1:37" s="192" customFormat="1" ht="100.5" customHeight="1">
      <c r="A2251" s="723" t="s">
        <v>8786</v>
      </c>
      <c r="B2251" s="723" t="s">
        <v>33</v>
      </c>
      <c r="C2251" s="723" t="s">
        <v>8424</v>
      </c>
      <c r="D2251" s="723" t="s">
        <v>4374</v>
      </c>
      <c r="E2251" s="723" t="str">
        <f t="shared" si="102"/>
        <v>Костюм (комплект)</v>
      </c>
      <c r="F2251" s="723" t="s">
        <v>8425</v>
      </c>
      <c r="G2251" s="723" t="str">
        <f t="shared" si="103"/>
        <v>для защиты от искр и брызг расплавленного металла, мужской, из брезентовый ткани, состоит из куртки и полукомбинезона</v>
      </c>
      <c r="H2251" s="723"/>
      <c r="I2251" s="723"/>
      <c r="J2251" s="723" t="s">
        <v>227</v>
      </c>
      <c r="K2251" s="723">
        <v>80</v>
      </c>
      <c r="L2251" s="748">
        <v>711000000</v>
      </c>
      <c r="M2251" s="749" t="s">
        <v>73</v>
      </c>
      <c r="N2251" s="723" t="s">
        <v>2115</v>
      </c>
      <c r="O2251" s="723" t="s">
        <v>4432</v>
      </c>
      <c r="P2251" s="723" t="s">
        <v>229</v>
      </c>
      <c r="Q2251" s="870" t="s">
        <v>230</v>
      </c>
      <c r="R2251" s="723" t="s">
        <v>2856</v>
      </c>
      <c r="S2251" s="723">
        <v>839</v>
      </c>
      <c r="T2251" s="723" t="s">
        <v>997</v>
      </c>
      <c r="U2251" s="785">
        <v>3</v>
      </c>
      <c r="V2251" s="785">
        <v>14000</v>
      </c>
      <c r="W2251" s="1371">
        <v>42000</v>
      </c>
      <c r="X2251" s="785">
        <v>47040</v>
      </c>
      <c r="Y2251" s="723" t="s">
        <v>4270</v>
      </c>
      <c r="Z2251" s="723">
        <v>2016</v>
      </c>
      <c r="AA2251" s="723"/>
      <c r="AB2251" s="756" t="s">
        <v>876</v>
      </c>
      <c r="AC2251" s="756"/>
      <c r="AD2251" s="756"/>
      <c r="AE2251" s="756"/>
      <c r="AF2251" s="756"/>
      <c r="AG2251" s="756" t="s">
        <v>8536</v>
      </c>
      <c r="AH2251" s="756" t="s">
        <v>794</v>
      </c>
      <c r="AI2251" s="756">
        <v>210009075</v>
      </c>
      <c r="AJ2251" s="756" t="s">
        <v>8783</v>
      </c>
      <c r="AK2251" s="803"/>
    </row>
    <row r="2252" spans="1:37" s="192" customFormat="1" ht="100.5" customHeight="1">
      <c r="A2252" s="723" t="s">
        <v>8787</v>
      </c>
      <c r="B2252" s="723" t="s">
        <v>33</v>
      </c>
      <c r="C2252" s="723" t="s">
        <v>8424</v>
      </c>
      <c r="D2252" s="723" t="s">
        <v>4374</v>
      </c>
      <c r="E2252" s="723" t="str">
        <f t="shared" si="102"/>
        <v>Костюм (комплект)</v>
      </c>
      <c r="F2252" s="723" t="s">
        <v>8425</v>
      </c>
      <c r="G2252" s="723" t="str">
        <f t="shared" si="103"/>
        <v>для защиты от искр и брызг расплавленного металла, мужской, из брезентовый ткани, состоит из куртки и полукомбинезона</v>
      </c>
      <c r="H2252" s="723"/>
      <c r="I2252" s="723"/>
      <c r="J2252" s="723" t="s">
        <v>227</v>
      </c>
      <c r="K2252" s="723">
        <v>80</v>
      </c>
      <c r="L2252" s="748">
        <v>711000000</v>
      </c>
      <c r="M2252" s="749" t="s">
        <v>73</v>
      </c>
      <c r="N2252" s="723" t="s">
        <v>2115</v>
      </c>
      <c r="O2252" s="809" t="s">
        <v>4668</v>
      </c>
      <c r="P2252" s="723" t="s">
        <v>229</v>
      </c>
      <c r="Q2252" s="870" t="s">
        <v>230</v>
      </c>
      <c r="R2252" s="723" t="s">
        <v>2856</v>
      </c>
      <c r="S2252" s="723">
        <v>839</v>
      </c>
      <c r="T2252" s="723" t="s">
        <v>997</v>
      </c>
      <c r="U2252" s="785">
        <v>1</v>
      </c>
      <c r="V2252" s="785">
        <v>14000</v>
      </c>
      <c r="W2252" s="1371">
        <v>14000</v>
      </c>
      <c r="X2252" s="785">
        <v>15680</v>
      </c>
      <c r="Y2252" s="723" t="s">
        <v>4270</v>
      </c>
      <c r="Z2252" s="723">
        <v>2016</v>
      </c>
      <c r="AA2252" s="723"/>
      <c r="AB2252" s="756" t="s">
        <v>876</v>
      </c>
      <c r="AC2252" s="756"/>
      <c r="AD2252" s="756"/>
      <c r="AE2252" s="756"/>
      <c r="AF2252" s="756"/>
      <c r="AG2252" s="756" t="s">
        <v>8426</v>
      </c>
      <c r="AH2252" s="756" t="s">
        <v>794</v>
      </c>
      <c r="AI2252" s="756">
        <v>210009077</v>
      </c>
      <c r="AJ2252" s="756" t="s">
        <v>8788</v>
      </c>
      <c r="AK2252" s="803"/>
    </row>
    <row r="2253" spans="1:37" s="192" customFormat="1" ht="100.5" customHeight="1">
      <c r="A2253" s="723" t="s">
        <v>8789</v>
      </c>
      <c r="B2253" s="723" t="s">
        <v>33</v>
      </c>
      <c r="C2253" s="723" t="s">
        <v>8424</v>
      </c>
      <c r="D2253" s="723" t="s">
        <v>4374</v>
      </c>
      <c r="E2253" s="723" t="str">
        <f t="shared" si="102"/>
        <v>Костюм (комплект)</v>
      </c>
      <c r="F2253" s="723" t="s">
        <v>8425</v>
      </c>
      <c r="G2253" s="723" t="str">
        <f t="shared" si="103"/>
        <v>для защиты от искр и брызг расплавленного металла, мужской, из брезентовый ткани, состоит из куртки и полукомбинезона</v>
      </c>
      <c r="H2253" s="723"/>
      <c r="I2253" s="723"/>
      <c r="J2253" s="723" t="s">
        <v>227</v>
      </c>
      <c r="K2253" s="723">
        <v>80</v>
      </c>
      <c r="L2253" s="748">
        <v>711000000</v>
      </c>
      <c r="M2253" s="749" t="s">
        <v>73</v>
      </c>
      <c r="N2253" s="723" t="s">
        <v>2115</v>
      </c>
      <c r="O2253" s="723" t="s">
        <v>4432</v>
      </c>
      <c r="P2253" s="723" t="s">
        <v>229</v>
      </c>
      <c r="Q2253" s="870" t="s">
        <v>230</v>
      </c>
      <c r="R2253" s="723" t="s">
        <v>2856</v>
      </c>
      <c r="S2253" s="723">
        <v>839</v>
      </c>
      <c r="T2253" s="723" t="s">
        <v>997</v>
      </c>
      <c r="U2253" s="785">
        <v>2</v>
      </c>
      <c r="V2253" s="785">
        <v>14000</v>
      </c>
      <c r="W2253" s="1371">
        <v>28000</v>
      </c>
      <c r="X2253" s="785">
        <v>31360</v>
      </c>
      <c r="Y2253" s="723" t="s">
        <v>4270</v>
      </c>
      <c r="Z2253" s="723">
        <v>2016</v>
      </c>
      <c r="AA2253" s="723"/>
      <c r="AB2253" s="756" t="s">
        <v>876</v>
      </c>
      <c r="AC2253" s="756"/>
      <c r="AD2253" s="756"/>
      <c r="AE2253" s="756"/>
      <c r="AF2253" s="756"/>
      <c r="AG2253" s="756" t="s">
        <v>8536</v>
      </c>
      <c r="AH2253" s="756" t="s">
        <v>794</v>
      </c>
      <c r="AI2253" s="756">
        <v>210009079</v>
      </c>
      <c r="AJ2253" s="756" t="s">
        <v>8790</v>
      </c>
      <c r="AK2253" s="803"/>
    </row>
    <row r="2254" spans="1:37" s="192" customFormat="1" ht="100.5" customHeight="1">
      <c r="A2254" s="723" t="s">
        <v>8791</v>
      </c>
      <c r="B2254" s="723" t="s">
        <v>33</v>
      </c>
      <c r="C2254" s="723" t="s">
        <v>8424</v>
      </c>
      <c r="D2254" s="723" t="s">
        <v>4374</v>
      </c>
      <c r="E2254" s="723" t="str">
        <f t="shared" si="102"/>
        <v>Костюм (комплект)</v>
      </c>
      <c r="F2254" s="723" t="s">
        <v>8425</v>
      </c>
      <c r="G2254" s="723" t="str">
        <f t="shared" si="103"/>
        <v>для защиты от искр и брызг расплавленного металла, мужской, из брезентовый ткани, состоит из куртки и полукомбинезона</v>
      </c>
      <c r="H2254" s="723"/>
      <c r="I2254" s="723"/>
      <c r="J2254" s="723" t="s">
        <v>227</v>
      </c>
      <c r="K2254" s="723">
        <v>80</v>
      </c>
      <c r="L2254" s="748">
        <v>711000000</v>
      </c>
      <c r="M2254" s="749" t="s">
        <v>73</v>
      </c>
      <c r="N2254" s="723" t="s">
        <v>2115</v>
      </c>
      <c r="O2254" s="723" t="s">
        <v>802</v>
      </c>
      <c r="P2254" s="723" t="s">
        <v>229</v>
      </c>
      <c r="Q2254" s="870" t="s">
        <v>230</v>
      </c>
      <c r="R2254" s="723" t="s">
        <v>2856</v>
      </c>
      <c r="S2254" s="723">
        <v>839</v>
      </c>
      <c r="T2254" s="723" t="s">
        <v>997</v>
      </c>
      <c r="U2254" s="785">
        <v>2</v>
      </c>
      <c r="V2254" s="785">
        <v>14000</v>
      </c>
      <c r="W2254" s="1371">
        <v>28000</v>
      </c>
      <c r="X2254" s="785">
        <v>31360</v>
      </c>
      <c r="Y2254" s="723" t="s">
        <v>4270</v>
      </c>
      <c r="Z2254" s="723">
        <v>2016</v>
      </c>
      <c r="AA2254" s="723"/>
      <c r="AB2254" s="756" t="s">
        <v>876</v>
      </c>
      <c r="AC2254" s="756"/>
      <c r="AD2254" s="756"/>
      <c r="AE2254" s="756"/>
      <c r="AF2254" s="756"/>
      <c r="AG2254" s="756" t="s">
        <v>8435</v>
      </c>
      <c r="AH2254" s="756" t="s">
        <v>794</v>
      </c>
      <c r="AI2254" s="756">
        <v>210009080</v>
      </c>
      <c r="AJ2254" s="756" t="s">
        <v>8792</v>
      </c>
      <c r="AK2254" s="803"/>
    </row>
    <row r="2255" spans="1:37" s="192" customFormat="1" ht="100.5" customHeight="1">
      <c r="A2255" s="723" t="s">
        <v>8793</v>
      </c>
      <c r="B2255" s="723" t="s">
        <v>33</v>
      </c>
      <c r="C2255" s="723" t="s">
        <v>8424</v>
      </c>
      <c r="D2255" s="723" t="s">
        <v>4374</v>
      </c>
      <c r="E2255" s="723" t="str">
        <f t="shared" si="102"/>
        <v>Костюм (комплект)</v>
      </c>
      <c r="F2255" s="723" t="s">
        <v>8425</v>
      </c>
      <c r="G2255" s="723" t="str">
        <f t="shared" si="103"/>
        <v>для защиты от искр и брызг расплавленного металла, мужской, из брезентовый ткани, состоит из куртки и полукомбинезона</v>
      </c>
      <c r="H2255" s="723"/>
      <c r="I2255" s="723"/>
      <c r="J2255" s="723" t="s">
        <v>227</v>
      </c>
      <c r="K2255" s="723">
        <v>80</v>
      </c>
      <c r="L2255" s="748">
        <v>711000000</v>
      </c>
      <c r="M2255" s="749" t="s">
        <v>73</v>
      </c>
      <c r="N2255" s="723" t="s">
        <v>2115</v>
      </c>
      <c r="O2255" s="723" t="s">
        <v>802</v>
      </c>
      <c r="P2255" s="723" t="s">
        <v>229</v>
      </c>
      <c r="Q2255" s="870" t="s">
        <v>230</v>
      </c>
      <c r="R2255" s="723" t="s">
        <v>2856</v>
      </c>
      <c r="S2255" s="723">
        <v>839</v>
      </c>
      <c r="T2255" s="723" t="s">
        <v>997</v>
      </c>
      <c r="U2255" s="785">
        <v>1</v>
      </c>
      <c r="V2255" s="785">
        <v>14000</v>
      </c>
      <c r="W2255" s="1371">
        <v>14000</v>
      </c>
      <c r="X2255" s="785">
        <v>15680</v>
      </c>
      <c r="Y2255" s="723" t="s">
        <v>4270</v>
      </c>
      <c r="Z2255" s="723">
        <v>2016</v>
      </c>
      <c r="AA2255" s="723"/>
      <c r="AB2255" s="756" t="s">
        <v>876</v>
      </c>
      <c r="AC2255" s="756"/>
      <c r="AD2255" s="756"/>
      <c r="AE2255" s="756"/>
      <c r="AF2255" s="756"/>
      <c r="AG2255" s="756" t="s">
        <v>8435</v>
      </c>
      <c r="AH2255" s="756" t="s">
        <v>794</v>
      </c>
      <c r="AI2255" s="756">
        <v>210009084</v>
      </c>
      <c r="AJ2255" s="756" t="s">
        <v>8794</v>
      </c>
      <c r="AK2255" s="803"/>
    </row>
    <row r="2256" spans="1:37" s="192" customFormat="1" ht="100.5" customHeight="1">
      <c r="A2256" s="723" t="s">
        <v>8795</v>
      </c>
      <c r="B2256" s="723" t="s">
        <v>33</v>
      </c>
      <c r="C2256" s="723" t="s">
        <v>8424</v>
      </c>
      <c r="D2256" s="723" t="s">
        <v>4374</v>
      </c>
      <c r="E2256" s="723" t="str">
        <f t="shared" si="102"/>
        <v>Костюм (комплект)</v>
      </c>
      <c r="F2256" s="723" t="s">
        <v>8425</v>
      </c>
      <c r="G2256" s="723" t="str">
        <f t="shared" si="103"/>
        <v>для защиты от искр и брызг расплавленного металла, мужской, из брезентовый ткани, состоит из куртки и полукомбинезона</v>
      </c>
      <c r="H2256" s="723"/>
      <c r="I2256" s="723"/>
      <c r="J2256" s="723" t="s">
        <v>227</v>
      </c>
      <c r="K2256" s="723">
        <v>80</v>
      </c>
      <c r="L2256" s="748">
        <v>711000000</v>
      </c>
      <c r="M2256" s="749" t="s">
        <v>73</v>
      </c>
      <c r="N2256" s="723" t="s">
        <v>2115</v>
      </c>
      <c r="O2256" s="723" t="s">
        <v>4432</v>
      </c>
      <c r="P2256" s="723" t="s">
        <v>229</v>
      </c>
      <c r="Q2256" s="870" t="s">
        <v>230</v>
      </c>
      <c r="R2256" s="723" t="s">
        <v>2856</v>
      </c>
      <c r="S2256" s="723">
        <v>839</v>
      </c>
      <c r="T2256" s="723" t="s">
        <v>997</v>
      </c>
      <c r="U2256" s="785">
        <v>1</v>
      </c>
      <c r="V2256" s="785">
        <v>14000</v>
      </c>
      <c r="W2256" s="1371">
        <v>14000</v>
      </c>
      <c r="X2256" s="785">
        <v>15680</v>
      </c>
      <c r="Y2256" s="723" t="s">
        <v>4270</v>
      </c>
      <c r="Z2256" s="723">
        <v>2016</v>
      </c>
      <c r="AA2256" s="723"/>
      <c r="AB2256" s="756" t="s">
        <v>876</v>
      </c>
      <c r="AC2256" s="756"/>
      <c r="AD2256" s="756"/>
      <c r="AE2256" s="756"/>
      <c r="AF2256" s="756"/>
      <c r="AG2256" s="756" t="s">
        <v>8536</v>
      </c>
      <c r="AH2256" s="756" t="s">
        <v>794</v>
      </c>
      <c r="AI2256" s="756">
        <v>210009084</v>
      </c>
      <c r="AJ2256" s="756" t="s">
        <v>8794</v>
      </c>
      <c r="AK2256" s="803"/>
    </row>
    <row r="2257" spans="1:37" s="192" customFormat="1" ht="100.5" customHeight="1">
      <c r="A2257" s="723" t="s">
        <v>8796</v>
      </c>
      <c r="B2257" s="723" t="s">
        <v>33</v>
      </c>
      <c r="C2257" s="723" t="s">
        <v>8424</v>
      </c>
      <c r="D2257" s="723" t="s">
        <v>4374</v>
      </c>
      <c r="E2257" s="723" t="str">
        <f t="shared" si="102"/>
        <v>Костюм (комплект)</v>
      </c>
      <c r="F2257" s="723" t="s">
        <v>8425</v>
      </c>
      <c r="G2257" s="723" t="str">
        <f t="shared" si="103"/>
        <v>для защиты от искр и брызг расплавленного металла, мужской, из брезентовый ткани, состоит из куртки и полукомбинезона</v>
      </c>
      <c r="H2257" s="723"/>
      <c r="I2257" s="723"/>
      <c r="J2257" s="723" t="s">
        <v>227</v>
      </c>
      <c r="K2257" s="723">
        <v>80</v>
      </c>
      <c r="L2257" s="748">
        <v>711000000</v>
      </c>
      <c r="M2257" s="749" t="s">
        <v>73</v>
      </c>
      <c r="N2257" s="723" t="s">
        <v>2115</v>
      </c>
      <c r="O2257" s="809" t="s">
        <v>4674</v>
      </c>
      <c r="P2257" s="723" t="s">
        <v>229</v>
      </c>
      <c r="Q2257" s="870" t="s">
        <v>230</v>
      </c>
      <c r="R2257" s="723" t="s">
        <v>2856</v>
      </c>
      <c r="S2257" s="723">
        <v>839</v>
      </c>
      <c r="T2257" s="723" t="s">
        <v>997</v>
      </c>
      <c r="U2257" s="785">
        <v>3</v>
      </c>
      <c r="V2257" s="785">
        <v>14000</v>
      </c>
      <c r="W2257" s="1371">
        <v>42000</v>
      </c>
      <c r="X2257" s="785">
        <v>47040</v>
      </c>
      <c r="Y2257" s="723" t="s">
        <v>4270</v>
      </c>
      <c r="Z2257" s="723">
        <v>2016</v>
      </c>
      <c r="AA2257" s="723"/>
      <c r="AB2257" s="756" t="s">
        <v>876</v>
      </c>
      <c r="AC2257" s="756"/>
      <c r="AD2257" s="756"/>
      <c r="AE2257" s="756"/>
      <c r="AF2257" s="756"/>
      <c r="AG2257" s="756" t="s">
        <v>8775</v>
      </c>
      <c r="AH2257" s="756" t="s">
        <v>794</v>
      </c>
      <c r="AI2257" s="756">
        <v>210009085</v>
      </c>
      <c r="AJ2257" s="756" t="s">
        <v>8797</v>
      </c>
      <c r="AK2257" s="803"/>
    </row>
    <row r="2258" spans="1:37" s="192" customFormat="1" ht="100.5" customHeight="1">
      <c r="A2258" s="723" t="s">
        <v>8798</v>
      </c>
      <c r="B2258" s="723" t="s">
        <v>33</v>
      </c>
      <c r="C2258" s="723" t="s">
        <v>8424</v>
      </c>
      <c r="D2258" s="723" t="s">
        <v>4374</v>
      </c>
      <c r="E2258" s="723" t="str">
        <f t="shared" si="102"/>
        <v>Костюм (комплект)</v>
      </c>
      <c r="F2258" s="723" t="s">
        <v>8425</v>
      </c>
      <c r="G2258" s="723" t="str">
        <f t="shared" si="103"/>
        <v>для защиты от искр и брызг расплавленного металла, мужской, из брезентовый ткани, состоит из куртки и полукомбинезона</v>
      </c>
      <c r="H2258" s="723"/>
      <c r="I2258" s="723"/>
      <c r="J2258" s="723" t="s">
        <v>227</v>
      </c>
      <c r="K2258" s="723">
        <v>80</v>
      </c>
      <c r="L2258" s="748">
        <v>711000000</v>
      </c>
      <c r="M2258" s="749" t="s">
        <v>73</v>
      </c>
      <c r="N2258" s="723" t="s">
        <v>2115</v>
      </c>
      <c r="O2258" s="809" t="s">
        <v>4682</v>
      </c>
      <c r="P2258" s="723" t="s">
        <v>229</v>
      </c>
      <c r="Q2258" s="870" t="s">
        <v>230</v>
      </c>
      <c r="R2258" s="723" t="s">
        <v>2856</v>
      </c>
      <c r="S2258" s="723">
        <v>839</v>
      </c>
      <c r="T2258" s="723" t="s">
        <v>997</v>
      </c>
      <c r="U2258" s="785">
        <v>1</v>
      </c>
      <c r="V2258" s="785">
        <v>14000</v>
      </c>
      <c r="W2258" s="1371">
        <v>14000</v>
      </c>
      <c r="X2258" s="785">
        <v>15680</v>
      </c>
      <c r="Y2258" s="723" t="s">
        <v>4270</v>
      </c>
      <c r="Z2258" s="723">
        <v>2016</v>
      </c>
      <c r="AA2258" s="723"/>
      <c r="AB2258" s="756" t="s">
        <v>876</v>
      </c>
      <c r="AC2258" s="756"/>
      <c r="AD2258" s="756"/>
      <c r="AE2258" s="756"/>
      <c r="AF2258" s="756"/>
      <c r="AG2258" s="756" t="s">
        <v>8799</v>
      </c>
      <c r="AH2258" s="756" t="s">
        <v>794</v>
      </c>
      <c r="AI2258" s="756">
        <v>210009085</v>
      </c>
      <c r="AJ2258" s="756" t="s">
        <v>8797</v>
      </c>
      <c r="AK2258" s="803"/>
    </row>
    <row r="2259" spans="1:37" s="192" customFormat="1" ht="100.5" customHeight="1">
      <c r="A2259" s="723" t="s">
        <v>8800</v>
      </c>
      <c r="B2259" s="723" t="s">
        <v>33</v>
      </c>
      <c r="C2259" s="723" t="s">
        <v>8555</v>
      </c>
      <c r="D2259" s="723" t="s">
        <v>4374</v>
      </c>
      <c r="E2259" s="723" t="str">
        <f t="shared" si="102"/>
        <v>Костюм (комплект)</v>
      </c>
      <c r="F2259" s="723" t="s">
        <v>8556</v>
      </c>
      <c r="G2259" s="723" t="str">
        <f t="shared" si="103"/>
        <v>для защиты от пониженных температур, мужской, из хлопчатобумажной ткани, состоит из куртки и брюк тип Б, ГОСТ 29335-92</v>
      </c>
      <c r="H2259" s="723"/>
      <c r="I2259" s="723"/>
      <c r="J2259" s="723" t="s">
        <v>227</v>
      </c>
      <c r="K2259" s="723">
        <v>70</v>
      </c>
      <c r="L2259" s="748">
        <v>711000000</v>
      </c>
      <c r="M2259" s="749" t="s">
        <v>73</v>
      </c>
      <c r="N2259" s="723" t="s">
        <v>2115</v>
      </c>
      <c r="O2259" s="723" t="s">
        <v>802</v>
      </c>
      <c r="P2259" s="723" t="s">
        <v>229</v>
      </c>
      <c r="Q2259" s="870" t="s">
        <v>230</v>
      </c>
      <c r="R2259" s="723" t="s">
        <v>2856</v>
      </c>
      <c r="S2259" s="723">
        <v>839</v>
      </c>
      <c r="T2259" s="723" t="s">
        <v>997</v>
      </c>
      <c r="U2259" s="785">
        <v>1</v>
      </c>
      <c r="V2259" s="785">
        <v>30000</v>
      </c>
      <c r="W2259" s="1371">
        <v>30000</v>
      </c>
      <c r="X2259" s="785">
        <v>33600</v>
      </c>
      <c r="Y2259" s="723" t="s">
        <v>4270</v>
      </c>
      <c r="Z2259" s="723">
        <v>2016</v>
      </c>
      <c r="AA2259" s="723"/>
      <c r="AB2259" s="756" t="s">
        <v>876</v>
      </c>
      <c r="AC2259" s="756"/>
      <c r="AD2259" s="756"/>
      <c r="AE2259" s="756"/>
      <c r="AF2259" s="756"/>
      <c r="AG2259" s="756" t="s">
        <v>8557</v>
      </c>
      <c r="AH2259" s="756" t="s">
        <v>794</v>
      </c>
      <c r="AI2259" s="756">
        <v>210009242</v>
      </c>
      <c r="AJ2259" s="756" t="s">
        <v>8801</v>
      </c>
      <c r="AK2259" s="803"/>
    </row>
    <row r="2260" spans="1:37" s="192" customFormat="1" ht="100.5" customHeight="1">
      <c r="A2260" s="723" t="s">
        <v>8802</v>
      </c>
      <c r="B2260" s="723" t="s">
        <v>33</v>
      </c>
      <c r="C2260" s="723" t="s">
        <v>8555</v>
      </c>
      <c r="D2260" s="723" t="s">
        <v>4374</v>
      </c>
      <c r="E2260" s="723" t="str">
        <f t="shared" si="102"/>
        <v>Костюм (комплект)</v>
      </c>
      <c r="F2260" s="723" t="s">
        <v>8556</v>
      </c>
      <c r="G2260" s="723" t="str">
        <f t="shared" si="103"/>
        <v>для защиты от пониженных температур, мужской, из хлопчатобумажной ткани, состоит из куртки и брюк тип Б, ГОСТ 29335-92</v>
      </c>
      <c r="H2260" s="723"/>
      <c r="I2260" s="723"/>
      <c r="J2260" s="723" t="s">
        <v>227</v>
      </c>
      <c r="K2260" s="723">
        <v>70</v>
      </c>
      <c r="L2260" s="748">
        <v>711000000</v>
      </c>
      <c r="M2260" s="749" t="s">
        <v>73</v>
      </c>
      <c r="N2260" s="723" t="s">
        <v>2115</v>
      </c>
      <c r="O2260" s="809" t="s">
        <v>4668</v>
      </c>
      <c r="P2260" s="723" t="s">
        <v>229</v>
      </c>
      <c r="Q2260" s="870" t="s">
        <v>230</v>
      </c>
      <c r="R2260" s="723" t="s">
        <v>2856</v>
      </c>
      <c r="S2260" s="723">
        <v>839</v>
      </c>
      <c r="T2260" s="723" t="s">
        <v>997</v>
      </c>
      <c r="U2260" s="785">
        <v>1</v>
      </c>
      <c r="V2260" s="785">
        <v>30000</v>
      </c>
      <c r="W2260" s="1371">
        <v>30000</v>
      </c>
      <c r="X2260" s="785">
        <v>33600</v>
      </c>
      <c r="Y2260" s="723" t="s">
        <v>4270</v>
      </c>
      <c r="Z2260" s="723">
        <v>2016</v>
      </c>
      <c r="AA2260" s="723"/>
      <c r="AB2260" s="756" t="s">
        <v>876</v>
      </c>
      <c r="AC2260" s="756"/>
      <c r="AD2260" s="756"/>
      <c r="AE2260" s="756"/>
      <c r="AF2260" s="756"/>
      <c r="AG2260" s="756" t="s">
        <v>8560</v>
      </c>
      <c r="AH2260" s="756" t="s">
        <v>794</v>
      </c>
      <c r="AI2260" s="756">
        <v>210009243</v>
      </c>
      <c r="AJ2260" s="756" t="s">
        <v>8803</v>
      </c>
      <c r="AK2260" s="803"/>
    </row>
    <row r="2261" spans="1:37" s="192" customFormat="1" ht="100.5" customHeight="1">
      <c r="A2261" s="723" t="s">
        <v>8804</v>
      </c>
      <c r="B2261" s="723" t="s">
        <v>33</v>
      </c>
      <c r="C2261" s="723" t="s">
        <v>8555</v>
      </c>
      <c r="D2261" s="723" t="s">
        <v>4374</v>
      </c>
      <c r="E2261" s="723" t="str">
        <f t="shared" si="102"/>
        <v>Костюм (комплект)</v>
      </c>
      <c r="F2261" s="723" t="s">
        <v>8556</v>
      </c>
      <c r="G2261" s="723" t="str">
        <f t="shared" si="103"/>
        <v>для защиты от пониженных температур, мужской, из хлопчатобумажной ткани, состоит из куртки и брюк тип Б, ГОСТ 29335-92</v>
      </c>
      <c r="H2261" s="723"/>
      <c r="I2261" s="723"/>
      <c r="J2261" s="723" t="s">
        <v>227</v>
      </c>
      <c r="K2261" s="723">
        <v>70</v>
      </c>
      <c r="L2261" s="748">
        <v>711000000</v>
      </c>
      <c r="M2261" s="749" t="s">
        <v>73</v>
      </c>
      <c r="N2261" s="723" t="s">
        <v>2115</v>
      </c>
      <c r="O2261" s="723" t="s">
        <v>236</v>
      </c>
      <c r="P2261" s="723" t="s">
        <v>229</v>
      </c>
      <c r="Q2261" s="870" t="s">
        <v>230</v>
      </c>
      <c r="R2261" s="723" t="s">
        <v>2856</v>
      </c>
      <c r="S2261" s="723">
        <v>839</v>
      </c>
      <c r="T2261" s="723" t="s">
        <v>997</v>
      </c>
      <c r="U2261" s="785">
        <v>2</v>
      </c>
      <c r="V2261" s="785">
        <v>30000</v>
      </c>
      <c r="W2261" s="1371">
        <v>60000</v>
      </c>
      <c r="X2261" s="785">
        <v>67200</v>
      </c>
      <c r="Y2261" s="723" t="s">
        <v>4270</v>
      </c>
      <c r="Z2261" s="723">
        <v>2016</v>
      </c>
      <c r="AA2261" s="723"/>
      <c r="AB2261" s="756" t="s">
        <v>876</v>
      </c>
      <c r="AC2261" s="756"/>
      <c r="AD2261" s="756"/>
      <c r="AE2261" s="756"/>
      <c r="AF2261" s="756"/>
      <c r="AG2261" s="756" t="s">
        <v>8562</v>
      </c>
      <c r="AH2261" s="756" t="s">
        <v>794</v>
      </c>
      <c r="AI2261" s="756">
        <v>210009243</v>
      </c>
      <c r="AJ2261" s="756" t="s">
        <v>8803</v>
      </c>
      <c r="AK2261" s="803"/>
    </row>
    <row r="2262" spans="1:37" s="192" customFormat="1" ht="100.5" customHeight="1">
      <c r="A2262" s="723" t="s">
        <v>8805</v>
      </c>
      <c r="B2262" s="723" t="s">
        <v>33</v>
      </c>
      <c r="C2262" s="723" t="s">
        <v>8424</v>
      </c>
      <c r="D2262" s="723" t="s">
        <v>4374</v>
      </c>
      <c r="E2262" s="723" t="str">
        <f t="shared" si="102"/>
        <v>Костюм (комплект)</v>
      </c>
      <c r="F2262" s="723" t="s">
        <v>8425</v>
      </c>
      <c r="G2262" s="723" t="str">
        <f t="shared" si="103"/>
        <v>для защиты от искр и брызг расплавленного металла, мужской, из брезентовый ткани, состоит из куртки и полукомбинезона</v>
      </c>
      <c r="H2262" s="723"/>
      <c r="I2262" s="723"/>
      <c r="J2262" s="723" t="s">
        <v>227</v>
      </c>
      <c r="K2262" s="723">
        <v>80</v>
      </c>
      <c r="L2262" s="748">
        <v>711000000</v>
      </c>
      <c r="M2262" s="749" t="s">
        <v>73</v>
      </c>
      <c r="N2262" s="723" t="s">
        <v>2115</v>
      </c>
      <c r="O2262" s="723" t="s">
        <v>802</v>
      </c>
      <c r="P2262" s="723" t="s">
        <v>229</v>
      </c>
      <c r="Q2262" s="870" t="s">
        <v>230</v>
      </c>
      <c r="R2262" s="723" t="s">
        <v>2856</v>
      </c>
      <c r="S2262" s="723">
        <v>839</v>
      </c>
      <c r="T2262" s="723" t="s">
        <v>997</v>
      </c>
      <c r="U2262" s="785">
        <v>5</v>
      </c>
      <c r="V2262" s="785">
        <v>14000</v>
      </c>
      <c r="W2262" s="1371">
        <v>70000</v>
      </c>
      <c r="X2262" s="785">
        <v>78400</v>
      </c>
      <c r="Y2262" s="723" t="s">
        <v>4270</v>
      </c>
      <c r="Z2262" s="723">
        <v>2016</v>
      </c>
      <c r="AA2262" s="723"/>
      <c r="AB2262" s="756" t="s">
        <v>876</v>
      </c>
      <c r="AC2262" s="756"/>
      <c r="AD2262" s="756"/>
      <c r="AE2262" s="756"/>
      <c r="AF2262" s="756"/>
      <c r="AG2262" s="756" t="s">
        <v>8435</v>
      </c>
      <c r="AH2262" s="756" t="s">
        <v>794</v>
      </c>
      <c r="AI2262" s="756">
        <v>210009250</v>
      </c>
      <c r="AJ2262" s="756" t="s">
        <v>8806</v>
      </c>
      <c r="AK2262" s="803"/>
    </row>
    <row r="2263" spans="1:37" s="192" customFormat="1" ht="100.5" customHeight="1">
      <c r="A2263" s="723" t="s">
        <v>8807</v>
      </c>
      <c r="B2263" s="723" t="s">
        <v>33</v>
      </c>
      <c r="C2263" s="723" t="s">
        <v>8424</v>
      </c>
      <c r="D2263" s="723" t="s">
        <v>4374</v>
      </c>
      <c r="E2263" s="723" t="str">
        <f t="shared" si="102"/>
        <v>Костюм (комплект)</v>
      </c>
      <c r="F2263" s="723" t="s">
        <v>8425</v>
      </c>
      <c r="G2263" s="723" t="str">
        <f t="shared" si="103"/>
        <v>для защиты от искр и брызг расплавленного металла, мужской, из брезентовый ткани, состоит из куртки и полукомбинезона</v>
      </c>
      <c r="H2263" s="723"/>
      <c r="I2263" s="723"/>
      <c r="J2263" s="723" t="s">
        <v>227</v>
      </c>
      <c r="K2263" s="723">
        <v>80</v>
      </c>
      <c r="L2263" s="748">
        <v>711000000</v>
      </c>
      <c r="M2263" s="749" t="s">
        <v>73</v>
      </c>
      <c r="N2263" s="723" t="s">
        <v>2115</v>
      </c>
      <c r="O2263" s="723" t="s">
        <v>4432</v>
      </c>
      <c r="P2263" s="723" t="s">
        <v>229</v>
      </c>
      <c r="Q2263" s="870" t="s">
        <v>230</v>
      </c>
      <c r="R2263" s="723" t="s">
        <v>2856</v>
      </c>
      <c r="S2263" s="723">
        <v>839</v>
      </c>
      <c r="T2263" s="723" t="s">
        <v>997</v>
      </c>
      <c r="U2263" s="785">
        <v>2</v>
      </c>
      <c r="V2263" s="785">
        <v>14000</v>
      </c>
      <c r="W2263" s="1371">
        <v>28000</v>
      </c>
      <c r="X2263" s="785">
        <v>31360</v>
      </c>
      <c r="Y2263" s="723" t="s">
        <v>4270</v>
      </c>
      <c r="Z2263" s="723">
        <v>2016</v>
      </c>
      <c r="AA2263" s="723"/>
      <c r="AB2263" s="756" t="s">
        <v>876</v>
      </c>
      <c r="AC2263" s="756"/>
      <c r="AD2263" s="756"/>
      <c r="AE2263" s="756"/>
      <c r="AF2263" s="756"/>
      <c r="AG2263" s="756" t="s">
        <v>8536</v>
      </c>
      <c r="AH2263" s="756" t="s">
        <v>794</v>
      </c>
      <c r="AI2263" s="756">
        <v>210009250</v>
      </c>
      <c r="AJ2263" s="756" t="s">
        <v>8806</v>
      </c>
      <c r="AK2263" s="803"/>
    </row>
    <row r="2264" spans="1:37" s="192" customFormat="1" ht="100.5" customHeight="1">
      <c r="A2264" s="723" t="s">
        <v>8808</v>
      </c>
      <c r="B2264" s="723" t="s">
        <v>33</v>
      </c>
      <c r="C2264" s="723" t="s">
        <v>8429</v>
      </c>
      <c r="D2264" s="723" t="s">
        <v>4374</v>
      </c>
      <c r="E2264" s="723" t="str">
        <f t="shared" si="102"/>
        <v>Костюм (комплект)</v>
      </c>
      <c r="F2264" s="723" t="s">
        <v>8430</v>
      </c>
      <c r="G2264" s="723" t="str">
        <f t="shared" si="103"/>
        <v>спецодежда влагозащитная, мужской, из брезентовой ткани, состоит из куртки и брюк, ГОСТ 27653-88</v>
      </c>
      <c r="H2264" s="723"/>
      <c r="I2264" s="723"/>
      <c r="J2264" s="723" t="s">
        <v>227</v>
      </c>
      <c r="K2264" s="723">
        <v>80</v>
      </c>
      <c r="L2264" s="748">
        <v>711000000</v>
      </c>
      <c r="M2264" s="749" t="s">
        <v>73</v>
      </c>
      <c r="N2264" s="723" t="s">
        <v>2115</v>
      </c>
      <c r="O2264" s="723" t="s">
        <v>236</v>
      </c>
      <c r="P2264" s="723" t="s">
        <v>229</v>
      </c>
      <c r="Q2264" s="870" t="s">
        <v>230</v>
      </c>
      <c r="R2264" s="723" t="s">
        <v>2856</v>
      </c>
      <c r="S2264" s="723">
        <v>839</v>
      </c>
      <c r="T2264" s="723" t="s">
        <v>997</v>
      </c>
      <c r="U2264" s="785">
        <v>1</v>
      </c>
      <c r="V2264" s="785">
        <v>14000</v>
      </c>
      <c r="W2264" s="1371">
        <v>14000</v>
      </c>
      <c r="X2264" s="785">
        <v>15680</v>
      </c>
      <c r="Y2264" s="723" t="s">
        <v>4270</v>
      </c>
      <c r="Z2264" s="723">
        <v>2016</v>
      </c>
      <c r="AA2264" s="723"/>
      <c r="AB2264" s="756" t="s">
        <v>876</v>
      </c>
      <c r="AC2264" s="756"/>
      <c r="AD2264" s="756"/>
      <c r="AE2264" s="756"/>
      <c r="AF2264" s="756"/>
      <c r="AG2264" s="756" t="s">
        <v>8431</v>
      </c>
      <c r="AH2264" s="756" t="s">
        <v>794</v>
      </c>
      <c r="AI2264" s="756">
        <v>210009520</v>
      </c>
      <c r="AJ2264" s="756" t="s">
        <v>8809</v>
      </c>
      <c r="AK2264" s="803"/>
    </row>
    <row r="2265" spans="1:37" s="192" customFormat="1" ht="100.5" customHeight="1">
      <c r="A2265" s="723" t="s">
        <v>8810</v>
      </c>
      <c r="B2265" s="723" t="s">
        <v>33</v>
      </c>
      <c r="C2265" s="723" t="s">
        <v>8424</v>
      </c>
      <c r="D2265" s="723" t="s">
        <v>4374</v>
      </c>
      <c r="E2265" s="723" t="str">
        <f t="shared" si="102"/>
        <v>Костюм (комплект)</v>
      </c>
      <c r="F2265" s="723" t="s">
        <v>8425</v>
      </c>
      <c r="G2265" s="723" t="str">
        <f t="shared" si="103"/>
        <v>для защиты от искр и брызг расплавленного металла, мужской, из брезентовый ткани, состоит из куртки и полукомбинезона</v>
      </c>
      <c r="H2265" s="723"/>
      <c r="I2265" s="723"/>
      <c r="J2265" s="723" t="s">
        <v>227</v>
      </c>
      <c r="K2265" s="723">
        <v>80</v>
      </c>
      <c r="L2265" s="748">
        <v>711000000</v>
      </c>
      <c r="M2265" s="749" t="s">
        <v>73</v>
      </c>
      <c r="N2265" s="723" t="s">
        <v>2115</v>
      </c>
      <c r="O2265" s="809" t="s">
        <v>4674</v>
      </c>
      <c r="P2265" s="723" t="s">
        <v>229</v>
      </c>
      <c r="Q2265" s="870" t="s">
        <v>230</v>
      </c>
      <c r="R2265" s="723" t="s">
        <v>2856</v>
      </c>
      <c r="S2265" s="723">
        <v>839</v>
      </c>
      <c r="T2265" s="723" t="s">
        <v>997</v>
      </c>
      <c r="U2265" s="785">
        <v>1</v>
      </c>
      <c r="V2265" s="785">
        <v>14000</v>
      </c>
      <c r="W2265" s="1371">
        <v>14000</v>
      </c>
      <c r="X2265" s="785">
        <v>15680</v>
      </c>
      <c r="Y2265" s="723" t="s">
        <v>4270</v>
      </c>
      <c r="Z2265" s="723">
        <v>2016</v>
      </c>
      <c r="AA2265" s="723"/>
      <c r="AB2265" s="756" t="s">
        <v>876</v>
      </c>
      <c r="AC2265" s="756"/>
      <c r="AD2265" s="756"/>
      <c r="AE2265" s="756"/>
      <c r="AF2265" s="756"/>
      <c r="AG2265" s="756" t="s">
        <v>8775</v>
      </c>
      <c r="AH2265" s="756" t="s">
        <v>794</v>
      </c>
      <c r="AI2265" s="756">
        <v>210009524</v>
      </c>
      <c r="AJ2265" s="756" t="s">
        <v>8811</v>
      </c>
      <c r="AK2265" s="803"/>
    </row>
    <row r="2266" spans="1:37" s="192" customFormat="1" ht="100.5" customHeight="1">
      <c r="A2266" s="723" t="s">
        <v>8812</v>
      </c>
      <c r="B2266" s="723" t="s">
        <v>33</v>
      </c>
      <c r="C2266" s="723" t="s">
        <v>8451</v>
      </c>
      <c r="D2266" s="723" t="s">
        <v>8452</v>
      </c>
      <c r="E2266" s="723" t="str">
        <f t="shared" si="102"/>
        <v>Халат</v>
      </c>
      <c r="F2266" s="723" t="s">
        <v>8453</v>
      </c>
      <c r="G2266" s="723" t="str">
        <f t="shared" si="103"/>
        <v>мужской, спецодежда влагозащитная, из  хлопчатобумажной  ткани, ГОСТ 12.4.103-83</v>
      </c>
      <c r="H2266" s="723"/>
      <c r="I2266" s="723"/>
      <c r="J2266" s="723" t="s">
        <v>1135</v>
      </c>
      <c r="K2266" s="723">
        <v>50</v>
      </c>
      <c r="L2266" s="723">
        <v>511010000</v>
      </c>
      <c r="M2266" s="749" t="s">
        <v>88</v>
      </c>
      <c r="N2266" s="723" t="s">
        <v>2115</v>
      </c>
      <c r="O2266" s="723" t="s">
        <v>4432</v>
      </c>
      <c r="P2266" s="723" t="s">
        <v>229</v>
      </c>
      <c r="Q2266" s="870" t="s">
        <v>230</v>
      </c>
      <c r="R2266" s="723" t="s">
        <v>2856</v>
      </c>
      <c r="S2266" s="723">
        <v>796</v>
      </c>
      <c r="T2266" s="723" t="s">
        <v>232</v>
      </c>
      <c r="U2266" s="785">
        <v>1</v>
      </c>
      <c r="V2266" s="785">
        <v>4900</v>
      </c>
      <c r="W2266" s="1371">
        <v>4900</v>
      </c>
      <c r="X2266" s="785">
        <v>5488</v>
      </c>
      <c r="Y2266" s="723" t="s">
        <v>4270</v>
      </c>
      <c r="Z2266" s="723">
        <v>2016</v>
      </c>
      <c r="AA2266" s="723"/>
      <c r="AB2266" s="756" t="s">
        <v>876</v>
      </c>
      <c r="AC2266" s="756"/>
      <c r="AD2266" s="756"/>
      <c r="AE2266" s="756"/>
      <c r="AF2266" s="756"/>
      <c r="AG2266" s="756" t="s">
        <v>8813</v>
      </c>
      <c r="AH2266" s="756" t="s">
        <v>794</v>
      </c>
      <c r="AI2266" s="756">
        <v>210009669</v>
      </c>
      <c r="AJ2266" s="756" t="s">
        <v>8814</v>
      </c>
      <c r="AK2266" s="803"/>
    </row>
    <row r="2267" spans="1:37" s="192" customFormat="1" ht="100.5" customHeight="1">
      <c r="A2267" s="723" t="s">
        <v>8815</v>
      </c>
      <c r="B2267" s="723" t="s">
        <v>33</v>
      </c>
      <c r="C2267" s="723" t="s">
        <v>8816</v>
      </c>
      <c r="D2267" s="723" t="s">
        <v>4374</v>
      </c>
      <c r="E2267" s="723" t="str">
        <f t="shared" si="102"/>
        <v>Костюм (комплект)</v>
      </c>
      <c r="F2267" s="723" t="s">
        <v>8817</v>
      </c>
      <c r="G2267" s="723" t="str">
        <f t="shared" si="103"/>
        <v>для защиты от производственных загрязнений, мужской, из хлопчатобумажной ткани, состоит из куртки и брюк, летний, ГОСТ 27575-87</v>
      </c>
      <c r="H2267" s="723"/>
      <c r="I2267" s="723"/>
      <c r="J2267" s="723" t="s">
        <v>227</v>
      </c>
      <c r="K2267" s="723">
        <v>70</v>
      </c>
      <c r="L2267" s="748">
        <v>711000000</v>
      </c>
      <c r="M2267" s="749" t="s">
        <v>73</v>
      </c>
      <c r="N2267" s="723" t="s">
        <v>2115</v>
      </c>
      <c r="O2267" s="723" t="s">
        <v>802</v>
      </c>
      <c r="P2267" s="723" t="s">
        <v>229</v>
      </c>
      <c r="Q2267" s="870" t="s">
        <v>230</v>
      </c>
      <c r="R2267" s="723" t="s">
        <v>2856</v>
      </c>
      <c r="S2267" s="723">
        <v>839</v>
      </c>
      <c r="T2267" s="723" t="s">
        <v>997</v>
      </c>
      <c r="U2267" s="785">
        <v>2</v>
      </c>
      <c r="V2267" s="785">
        <v>30000</v>
      </c>
      <c r="W2267" s="1371">
        <v>60000</v>
      </c>
      <c r="X2267" s="785">
        <v>67200</v>
      </c>
      <c r="Y2267" s="723" t="s">
        <v>4270</v>
      </c>
      <c r="Z2267" s="723">
        <v>2016</v>
      </c>
      <c r="AA2267" s="723"/>
      <c r="AB2267" s="756" t="s">
        <v>876</v>
      </c>
      <c r="AC2267" s="756"/>
      <c r="AD2267" s="756"/>
      <c r="AE2267" s="756"/>
      <c r="AF2267" s="756"/>
      <c r="AG2267" s="756" t="s">
        <v>8818</v>
      </c>
      <c r="AH2267" s="756" t="s">
        <v>794</v>
      </c>
      <c r="AI2267" s="756">
        <v>210015164</v>
      </c>
      <c r="AJ2267" s="756" t="s">
        <v>8819</v>
      </c>
      <c r="AK2267" s="803"/>
    </row>
    <row r="2268" spans="1:37" s="192" customFormat="1" ht="100.5" customHeight="1">
      <c r="A2268" s="723" t="s">
        <v>8820</v>
      </c>
      <c r="B2268" s="723" t="s">
        <v>33</v>
      </c>
      <c r="C2268" s="723" t="s">
        <v>8816</v>
      </c>
      <c r="D2268" s="723" t="s">
        <v>4374</v>
      </c>
      <c r="E2268" s="723" t="str">
        <f t="shared" si="102"/>
        <v>Костюм (комплект)</v>
      </c>
      <c r="F2268" s="723" t="s">
        <v>8817</v>
      </c>
      <c r="G2268" s="723" t="str">
        <f t="shared" si="103"/>
        <v>для защиты от производственных загрязнений, мужской, из хлопчатобумажной ткани, состоит из куртки и брюк, летний, ГОСТ 27575-87</v>
      </c>
      <c r="H2268" s="723"/>
      <c r="I2268" s="723"/>
      <c r="J2268" s="723" t="s">
        <v>227</v>
      </c>
      <c r="K2268" s="723">
        <v>70</v>
      </c>
      <c r="L2268" s="748">
        <v>711000000</v>
      </c>
      <c r="M2268" s="749" t="s">
        <v>73</v>
      </c>
      <c r="N2268" s="723" t="s">
        <v>2115</v>
      </c>
      <c r="O2268" s="809" t="s">
        <v>4668</v>
      </c>
      <c r="P2268" s="723" t="s">
        <v>229</v>
      </c>
      <c r="Q2268" s="870" t="s">
        <v>230</v>
      </c>
      <c r="R2268" s="723" t="s">
        <v>2856</v>
      </c>
      <c r="S2268" s="723">
        <v>839</v>
      </c>
      <c r="T2268" s="723" t="s">
        <v>997</v>
      </c>
      <c r="U2268" s="785">
        <v>1</v>
      </c>
      <c r="V2268" s="785">
        <v>30000</v>
      </c>
      <c r="W2268" s="1371">
        <v>30000</v>
      </c>
      <c r="X2268" s="785">
        <v>33600</v>
      </c>
      <c r="Y2268" s="723" t="s">
        <v>4270</v>
      </c>
      <c r="Z2268" s="723">
        <v>2016</v>
      </c>
      <c r="AA2268" s="723"/>
      <c r="AB2268" s="756" t="s">
        <v>876</v>
      </c>
      <c r="AC2268" s="756"/>
      <c r="AD2268" s="756"/>
      <c r="AE2268" s="756"/>
      <c r="AF2268" s="756"/>
      <c r="AG2268" s="756" t="s">
        <v>8821</v>
      </c>
      <c r="AH2268" s="756" t="s">
        <v>794</v>
      </c>
      <c r="AI2268" s="756">
        <v>210015164</v>
      </c>
      <c r="AJ2268" s="756" t="s">
        <v>8819</v>
      </c>
      <c r="AK2268" s="803"/>
    </row>
    <row r="2269" spans="1:37" s="192" customFormat="1" ht="100.5" customHeight="1">
      <c r="A2269" s="723" t="s">
        <v>8822</v>
      </c>
      <c r="B2269" s="723" t="s">
        <v>33</v>
      </c>
      <c r="C2269" s="723" t="s">
        <v>8816</v>
      </c>
      <c r="D2269" s="723" t="s">
        <v>4374</v>
      </c>
      <c r="E2269" s="723" t="str">
        <f t="shared" si="102"/>
        <v>Костюм (комплект)</v>
      </c>
      <c r="F2269" s="723" t="s">
        <v>8817</v>
      </c>
      <c r="G2269" s="723" t="str">
        <f t="shared" si="103"/>
        <v>для защиты от производственных загрязнений, мужской, из хлопчатобумажной ткани, состоит из куртки и брюк, летний, ГОСТ 27575-87</v>
      </c>
      <c r="H2269" s="723"/>
      <c r="I2269" s="723"/>
      <c r="J2269" s="723" t="s">
        <v>227</v>
      </c>
      <c r="K2269" s="723">
        <v>70</v>
      </c>
      <c r="L2269" s="748">
        <v>711000000</v>
      </c>
      <c r="M2269" s="749" t="s">
        <v>73</v>
      </c>
      <c r="N2269" s="723" t="s">
        <v>2115</v>
      </c>
      <c r="O2269" s="723" t="s">
        <v>4706</v>
      </c>
      <c r="P2269" s="723" t="s">
        <v>229</v>
      </c>
      <c r="Q2269" s="870" t="s">
        <v>230</v>
      </c>
      <c r="R2269" s="723" t="s">
        <v>2856</v>
      </c>
      <c r="S2269" s="723">
        <v>839</v>
      </c>
      <c r="T2269" s="723" t="s">
        <v>997</v>
      </c>
      <c r="U2269" s="785">
        <v>6</v>
      </c>
      <c r="V2269" s="785">
        <v>30000</v>
      </c>
      <c r="W2269" s="1371">
        <v>180000</v>
      </c>
      <c r="X2269" s="785">
        <v>201600</v>
      </c>
      <c r="Y2269" s="723" t="s">
        <v>4270</v>
      </c>
      <c r="Z2269" s="723">
        <v>2016</v>
      </c>
      <c r="AA2269" s="723"/>
      <c r="AB2269" s="756" t="s">
        <v>876</v>
      </c>
      <c r="AC2269" s="756"/>
      <c r="AD2269" s="756"/>
      <c r="AE2269" s="756"/>
      <c r="AF2269" s="756"/>
      <c r="AG2269" s="756" t="s">
        <v>8823</v>
      </c>
      <c r="AH2269" s="756" t="s">
        <v>794</v>
      </c>
      <c r="AI2269" s="756">
        <v>210015164</v>
      </c>
      <c r="AJ2269" s="756" t="s">
        <v>8819</v>
      </c>
      <c r="AK2269" s="803"/>
    </row>
    <row r="2270" spans="1:37" s="192" customFormat="1" ht="100.5" customHeight="1">
      <c r="A2270" s="723" t="s">
        <v>8824</v>
      </c>
      <c r="B2270" s="723" t="s">
        <v>33</v>
      </c>
      <c r="C2270" s="723" t="s">
        <v>8816</v>
      </c>
      <c r="D2270" s="723" t="s">
        <v>4374</v>
      </c>
      <c r="E2270" s="723" t="str">
        <f t="shared" si="102"/>
        <v>Костюм (комплект)</v>
      </c>
      <c r="F2270" s="723" t="s">
        <v>8817</v>
      </c>
      <c r="G2270" s="723" t="str">
        <f t="shared" si="103"/>
        <v>для защиты от производственных загрязнений, мужской, из хлопчатобумажной ткани, состоит из куртки и брюк, летний, ГОСТ 27575-87</v>
      </c>
      <c r="H2270" s="723"/>
      <c r="I2270" s="723"/>
      <c r="J2270" s="723" t="s">
        <v>227</v>
      </c>
      <c r="K2270" s="723">
        <v>70</v>
      </c>
      <c r="L2270" s="748">
        <v>711000000</v>
      </c>
      <c r="M2270" s="749" t="s">
        <v>73</v>
      </c>
      <c r="N2270" s="723" t="s">
        <v>2115</v>
      </c>
      <c r="O2270" s="723" t="s">
        <v>236</v>
      </c>
      <c r="P2270" s="723" t="s">
        <v>229</v>
      </c>
      <c r="Q2270" s="870" t="s">
        <v>230</v>
      </c>
      <c r="R2270" s="723" t="s">
        <v>2856</v>
      </c>
      <c r="S2270" s="723">
        <v>839</v>
      </c>
      <c r="T2270" s="723" t="s">
        <v>997</v>
      </c>
      <c r="U2270" s="785">
        <v>5</v>
      </c>
      <c r="V2270" s="785">
        <v>30000</v>
      </c>
      <c r="W2270" s="1371">
        <v>150000</v>
      </c>
      <c r="X2270" s="785">
        <v>168000</v>
      </c>
      <c r="Y2270" s="723" t="s">
        <v>4270</v>
      </c>
      <c r="Z2270" s="723">
        <v>2016</v>
      </c>
      <c r="AA2270" s="723"/>
      <c r="AB2270" s="756" t="s">
        <v>876</v>
      </c>
      <c r="AC2270" s="756"/>
      <c r="AD2270" s="756"/>
      <c r="AE2270" s="756"/>
      <c r="AF2270" s="756"/>
      <c r="AG2270" s="756" t="s">
        <v>8825</v>
      </c>
      <c r="AH2270" s="756" t="s">
        <v>794</v>
      </c>
      <c r="AI2270" s="756">
        <v>210015164</v>
      </c>
      <c r="AJ2270" s="756" t="s">
        <v>8819</v>
      </c>
      <c r="AK2270" s="803"/>
    </row>
    <row r="2271" spans="1:37" s="192" customFormat="1" ht="100.5" customHeight="1">
      <c r="A2271" s="723" t="s">
        <v>8826</v>
      </c>
      <c r="B2271" s="723" t="s">
        <v>33</v>
      </c>
      <c r="C2271" s="723" t="s">
        <v>8816</v>
      </c>
      <c r="D2271" s="723" t="s">
        <v>4374</v>
      </c>
      <c r="E2271" s="723" t="str">
        <f t="shared" si="102"/>
        <v>Костюм (комплект)</v>
      </c>
      <c r="F2271" s="723" t="s">
        <v>8817</v>
      </c>
      <c r="G2271" s="723" t="str">
        <f t="shared" si="103"/>
        <v>для защиты от производственных загрязнений, мужской, из хлопчатобумажной ткани, состоит из куртки и брюк, летний, ГОСТ 27575-87</v>
      </c>
      <c r="H2271" s="723"/>
      <c r="I2271" s="723"/>
      <c r="J2271" s="723" t="s">
        <v>227</v>
      </c>
      <c r="K2271" s="723">
        <v>70</v>
      </c>
      <c r="L2271" s="748">
        <v>711000000</v>
      </c>
      <c r="M2271" s="749" t="s">
        <v>73</v>
      </c>
      <c r="N2271" s="723" t="s">
        <v>2115</v>
      </c>
      <c r="O2271" s="723" t="s">
        <v>802</v>
      </c>
      <c r="P2271" s="723" t="s">
        <v>229</v>
      </c>
      <c r="Q2271" s="870" t="s">
        <v>230</v>
      </c>
      <c r="R2271" s="723" t="s">
        <v>2856</v>
      </c>
      <c r="S2271" s="723">
        <v>839</v>
      </c>
      <c r="T2271" s="723" t="s">
        <v>997</v>
      </c>
      <c r="U2271" s="785">
        <v>3</v>
      </c>
      <c r="V2271" s="785">
        <v>30000</v>
      </c>
      <c r="W2271" s="1371">
        <v>90000</v>
      </c>
      <c r="X2271" s="785">
        <v>100800</v>
      </c>
      <c r="Y2271" s="723" t="s">
        <v>4270</v>
      </c>
      <c r="Z2271" s="723">
        <v>2016</v>
      </c>
      <c r="AA2271" s="723"/>
      <c r="AB2271" s="756" t="s">
        <v>876</v>
      </c>
      <c r="AC2271" s="756"/>
      <c r="AD2271" s="756"/>
      <c r="AE2271" s="756"/>
      <c r="AF2271" s="756"/>
      <c r="AG2271" s="756" t="s">
        <v>8818</v>
      </c>
      <c r="AH2271" s="756" t="s">
        <v>794</v>
      </c>
      <c r="AI2271" s="756">
        <v>210015165</v>
      </c>
      <c r="AJ2271" s="756" t="s">
        <v>8827</v>
      </c>
      <c r="AK2271" s="803"/>
    </row>
    <row r="2272" spans="1:37" s="192" customFormat="1" ht="100.5" customHeight="1">
      <c r="A2272" s="723" t="s">
        <v>8828</v>
      </c>
      <c r="B2272" s="723" t="s">
        <v>33</v>
      </c>
      <c r="C2272" s="723" t="s">
        <v>8816</v>
      </c>
      <c r="D2272" s="723" t="s">
        <v>4374</v>
      </c>
      <c r="E2272" s="723" t="str">
        <f t="shared" si="102"/>
        <v>Костюм (комплект)</v>
      </c>
      <c r="F2272" s="723" t="s">
        <v>8817</v>
      </c>
      <c r="G2272" s="723" t="str">
        <f t="shared" si="103"/>
        <v>для защиты от производственных загрязнений, мужской, из хлопчатобумажной ткани, состоит из куртки и брюк, летний, ГОСТ 27575-87</v>
      </c>
      <c r="H2272" s="723"/>
      <c r="I2272" s="723"/>
      <c r="J2272" s="723" t="s">
        <v>227</v>
      </c>
      <c r="K2272" s="723">
        <v>70</v>
      </c>
      <c r="L2272" s="748">
        <v>711000000</v>
      </c>
      <c r="M2272" s="749" t="s">
        <v>73</v>
      </c>
      <c r="N2272" s="723" t="s">
        <v>2115</v>
      </c>
      <c r="O2272" s="723" t="s">
        <v>4706</v>
      </c>
      <c r="P2272" s="723" t="s">
        <v>229</v>
      </c>
      <c r="Q2272" s="870" t="s">
        <v>230</v>
      </c>
      <c r="R2272" s="723" t="s">
        <v>2856</v>
      </c>
      <c r="S2272" s="723">
        <v>839</v>
      </c>
      <c r="T2272" s="723" t="s">
        <v>997</v>
      </c>
      <c r="U2272" s="785">
        <v>4</v>
      </c>
      <c r="V2272" s="785">
        <v>30000</v>
      </c>
      <c r="W2272" s="1371">
        <v>120000</v>
      </c>
      <c r="X2272" s="785">
        <v>134400</v>
      </c>
      <c r="Y2272" s="723" t="s">
        <v>4270</v>
      </c>
      <c r="Z2272" s="723">
        <v>2016</v>
      </c>
      <c r="AA2272" s="723"/>
      <c r="AB2272" s="756" t="s">
        <v>876</v>
      </c>
      <c r="AC2272" s="756"/>
      <c r="AD2272" s="756"/>
      <c r="AE2272" s="756"/>
      <c r="AF2272" s="756"/>
      <c r="AG2272" s="756" t="s">
        <v>8823</v>
      </c>
      <c r="AH2272" s="756" t="s">
        <v>794</v>
      </c>
      <c r="AI2272" s="756">
        <v>210015165</v>
      </c>
      <c r="AJ2272" s="756" t="s">
        <v>8827</v>
      </c>
      <c r="AK2272" s="803"/>
    </row>
    <row r="2273" spans="1:37" s="192" customFormat="1" ht="100.5" customHeight="1">
      <c r="A2273" s="723" t="s">
        <v>8829</v>
      </c>
      <c r="B2273" s="723" t="s">
        <v>33</v>
      </c>
      <c r="C2273" s="723" t="s">
        <v>8816</v>
      </c>
      <c r="D2273" s="723" t="s">
        <v>4374</v>
      </c>
      <c r="E2273" s="723" t="str">
        <f t="shared" si="102"/>
        <v>Костюм (комплект)</v>
      </c>
      <c r="F2273" s="723" t="s">
        <v>8817</v>
      </c>
      <c r="G2273" s="723" t="str">
        <f t="shared" si="103"/>
        <v>для защиты от производственных загрязнений, мужской, из хлопчатобумажной ткани, состоит из куртки и брюк, летний, ГОСТ 27575-87</v>
      </c>
      <c r="H2273" s="723"/>
      <c r="I2273" s="723"/>
      <c r="J2273" s="723" t="s">
        <v>227</v>
      </c>
      <c r="K2273" s="723">
        <v>70</v>
      </c>
      <c r="L2273" s="748">
        <v>711000000</v>
      </c>
      <c r="M2273" s="749" t="s">
        <v>73</v>
      </c>
      <c r="N2273" s="723" t="s">
        <v>2115</v>
      </c>
      <c r="O2273" s="809" t="s">
        <v>4677</v>
      </c>
      <c r="P2273" s="723" t="s">
        <v>229</v>
      </c>
      <c r="Q2273" s="870" t="s">
        <v>230</v>
      </c>
      <c r="R2273" s="723" t="s">
        <v>2856</v>
      </c>
      <c r="S2273" s="723">
        <v>839</v>
      </c>
      <c r="T2273" s="723" t="s">
        <v>997</v>
      </c>
      <c r="U2273" s="785">
        <v>2</v>
      </c>
      <c r="V2273" s="785">
        <v>30000</v>
      </c>
      <c r="W2273" s="1371">
        <v>60000</v>
      </c>
      <c r="X2273" s="785">
        <v>67200</v>
      </c>
      <c r="Y2273" s="723" t="s">
        <v>4270</v>
      </c>
      <c r="Z2273" s="723">
        <v>2016</v>
      </c>
      <c r="AA2273" s="723"/>
      <c r="AB2273" s="756" t="s">
        <v>876</v>
      </c>
      <c r="AC2273" s="756"/>
      <c r="AD2273" s="756"/>
      <c r="AE2273" s="756"/>
      <c r="AF2273" s="756"/>
      <c r="AG2273" s="756" t="s">
        <v>8830</v>
      </c>
      <c r="AH2273" s="756" t="s">
        <v>794</v>
      </c>
      <c r="AI2273" s="756">
        <v>210015165</v>
      </c>
      <c r="AJ2273" s="756" t="s">
        <v>8827</v>
      </c>
      <c r="AK2273" s="803"/>
    </row>
    <row r="2274" spans="1:37" s="192" customFormat="1" ht="100.5" customHeight="1">
      <c r="A2274" s="723" t="s">
        <v>8831</v>
      </c>
      <c r="B2274" s="723" t="s">
        <v>33</v>
      </c>
      <c r="C2274" s="723" t="s">
        <v>8816</v>
      </c>
      <c r="D2274" s="723" t="s">
        <v>4374</v>
      </c>
      <c r="E2274" s="723" t="str">
        <f t="shared" ref="E2274:E2344" si="106">D2274</f>
        <v>Костюм (комплект)</v>
      </c>
      <c r="F2274" s="723" t="s">
        <v>8817</v>
      </c>
      <c r="G2274" s="723" t="str">
        <f t="shared" ref="G2274:G2344" si="107">F2274</f>
        <v>для защиты от производственных загрязнений, мужской, из хлопчатобумажной ткани, состоит из куртки и брюк, летний, ГОСТ 27575-87</v>
      </c>
      <c r="H2274" s="723"/>
      <c r="I2274" s="723"/>
      <c r="J2274" s="723" t="s">
        <v>227</v>
      </c>
      <c r="K2274" s="723">
        <v>70</v>
      </c>
      <c r="L2274" s="748">
        <v>711000000</v>
      </c>
      <c r="M2274" s="749" t="s">
        <v>73</v>
      </c>
      <c r="N2274" s="723" t="s">
        <v>2115</v>
      </c>
      <c r="O2274" s="723" t="s">
        <v>236</v>
      </c>
      <c r="P2274" s="723" t="s">
        <v>229</v>
      </c>
      <c r="Q2274" s="870" t="s">
        <v>230</v>
      </c>
      <c r="R2274" s="723" t="s">
        <v>2856</v>
      </c>
      <c r="S2274" s="723">
        <v>839</v>
      </c>
      <c r="T2274" s="723" t="s">
        <v>997</v>
      </c>
      <c r="U2274" s="785">
        <v>4</v>
      </c>
      <c r="V2274" s="785">
        <v>30000</v>
      </c>
      <c r="W2274" s="1371">
        <v>120000</v>
      </c>
      <c r="X2274" s="785">
        <v>134400</v>
      </c>
      <c r="Y2274" s="723" t="s">
        <v>4270</v>
      </c>
      <c r="Z2274" s="723">
        <v>2016</v>
      </c>
      <c r="AA2274" s="723"/>
      <c r="AB2274" s="756" t="s">
        <v>876</v>
      </c>
      <c r="AC2274" s="756"/>
      <c r="AD2274" s="756"/>
      <c r="AE2274" s="756"/>
      <c r="AF2274" s="756"/>
      <c r="AG2274" s="756" t="s">
        <v>8825</v>
      </c>
      <c r="AH2274" s="756" t="s">
        <v>794</v>
      </c>
      <c r="AI2274" s="756">
        <v>210015165</v>
      </c>
      <c r="AJ2274" s="756" t="s">
        <v>8827</v>
      </c>
      <c r="AK2274" s="803"/>
    </row>
    <row r="2275" spans="1:37" s="192" customFormat="1" ht="100.5" customHeight="1">
      <c r="A2275" s="723" t="s">
        <v>8832</v>
      </c>
      <c r="B2275" s="723" t="s">
        <v>33</v>
      </c>
      <c r="C2275" s="723" t="s">
        <v>8816</v>
      </c>
      <c r="D2275" s="723" t="s">
        <v>4374</v>
      </c>
      <c r="E2275" s="723" t="str">
        <f t="shared" si="106"/>
        <v>Костюм (комплект)</v>
      </c>
      <c r="F2275" s="723" t="s">
        <v>8817</v>
      </c>
      <c r="G2275" s="723" t="str">
        <f t="shared" si="107"/>
        <v>для защиты от производственных загрязнений, мужской, из хлопчатобумажной ткани, состоит из куртки и брюк, летний, ГОСТ 27575-87</v>
      </c>
      <c r="H2275" s="723"/>
      <c r="I2275" s="723"/>
      <c r="J2275" s="723" t="s">
        <v>227</v>
      </c>
      <c r="K2275" s="723">
        <v>70</v>
      </c>
      <c r="L2275" s="748">
        <v>711000000</v>
      </c>
      <c r="M2275" s="749" t="s">
        <v>73</v>
      </c>
      <c r="N2275" s="723" t="s">
        <v>2115</v>
      </c>
      <c r="O2275" s="723" t="s">
        <v>236</v>
      </c>
      <c r="P2275" s="723" t="s">
        <v>229</v>
      </c>
      <c r="Q2275" s="870" t="s">
        <v>230</v>
      </c>
      <c r="R2275" s="723" t="s">
        <v>2856</v>
      </c>
      <c r="S2275" s="723">
        <v>839</v>
      </c>
      <c r="T2275" s="723" t="s">
        <v>997</v>
      </c>
      <c r="U2275" s="785">
        <v>1</v>
      </c>
      <c r="V2275" s="785">
        <v>30000</v>
      </c>
      <c r="W2275" s="1371">
        <v>30000</v>
      </c>
      <c r="X2275" s="785">
        <v>33600</v>
      </c>
      <c r="Y2275" s="723" t="s">
        <v>4270</v>
      </c>
      <c r="Z2275" s="723">
        <v>2016</v>
      </c>
      <c r="AA2275" s="723"/>
      <c r="AB2275" s="756" t="s">
        <v>876</v>
      </c>
      <c r="AC2275" s="756"/>
      <c r="AD2275" s="756"/>
      <c r="AE2275" s="756"/>
      <c r="AF2275" s="756"/>
      <c r="AG2275" s="756" t="s">
        <v>8825</v>
      </c>
      <c r="AH2275" s="756" t="s">
        <v>794</v>
      </c>
      <c r="AI2275" s="756">
        <v>210015166</v>
      </c>
      <c r="AJ2275" s="756" t="s">
        <v>8833</v>
      </c>
      <c r="AK2275" s="803"/>
    </row>
    <row r="2276" spans="1:37" s="192" customFormat="1" ht="100.5" customHeight="1">
      <c r="A2276" s="723" t="s">
        <v>8834</v>
      </c>
      <c r="B2276" s="723" t="s">
        <v>33</v>
      </c>
      <c r="C2276" s="723" t="s">
        <v>8816</v>
      </c>
      <c r="D2276" s="723" t="s">
        <v>4374</v>
      </c>
      <c r="E2276" s="723" t="str">
        <f t="shared" si="106"/>
        <v>Костюм (комплект)</v>
      </c>
      <c r="F2276" s="723" t="s">
        <v>8817</v>
      </c>
      <c r="G2276" s="723" t="str">
        <f t="shared" si="107"/>
        <v>для защиты от производственных загрязнений, мужской, из хлопчатобумажной ткани, состоит из куртки и брюк, летний, ГОСТ 27575-87</v>
      </c>
      <c r="H2276" s="723"/>
      <c r="I2276" s="723"/>
      <c r="J2276" s="723" t="s">
        <v>227</v>
      </c>
      <c r="K2276" s="723">
        <v>70</v>
      </c>
      <c r="L2276" s="748">
        <v>711000000</v>
      </c>
      <c r="M2276" s="749" t="s">
        <v>73</v>
      </c>
      <c r="N2276" s="723" t="s">
        <v>2115</v>
      </c>
      <c r="O2276" s="723" t="s">
        <v>802</v>
      </c>
      <c r="P2276" s="723" t="s">
        <v>229</v>
      </c>
      <c r="Q2276" s="870" t="s">
        <v>230</v>
      </c>
      <c r="R2276" s="723" t="s">
        <v>2856</v>
      </c>
      <c r="S2276" s="723">
        <v>839</v>
      </c>
      <c r="T2276" s="723" t="s">
        <v>997</v>
      </c>
      <c r="U2276" s="785">
        <v>2</v>
      </c>
      <c r="V2276" s="785">
        <v>30000</v>
      </c>
      <c r="W2276" s="1371">
        <v>60000</v>
      </c>
      <c r="X2276" s="785">
        <v>67200</v>
      </c>
      <c r="Y2276" s="723" t="s">
        <v>4270</v>
      </c>
      <c r="Z2276" s="723">
        <v>2016</v>
      </c>
      <c r="AA2276" s="723"/>
      <c r="AB2276" s="756" t="s">
        <v>876</v>
      </c>
      <c r="AC2276" s="756"/>
      <c r="AD2276" s="756"/>
      <c r="AE2276" s="756"/>
      <c r="AF2276" s="756"/>
      <c r="AG2276" s="756" t="s">
        <v>8818</v>
      </c>
      <c r="AH2276" s="756" t="s">
        <v>794</v>
      </c>
      <c r="AI2276" s="756">
        <v>210015167</v>
      </c>
      <c r="AJ2276" s="756" t="s">
        <v>8835</v>
      </c>
      <c r="AK2276" s="803"/>
    </row>
    <row r="2277" spans="1:37" s="192" customFormat="1" ht="100.5" customHeight="1">
      <c r="A2277" s="723" t="s">
        <v>8836</v>
      </c>
      <c r="B2277" s="723" t="s">
        <v>33</v>
      </c>
      <c r="C2277" s="723" t="s">
        <v>8816</v>
      </c>
      <c r="D2277" s="723" t="s">
        <v>4374</v>
      </c>
      <c r="E2277" s="723" t="str">
        <f t="shared" si="106"/>
        <v>Костюм (комплект)</v>
      </c>
      <c r="F2277" s="723" t="s">
        <v>8817</v>
      </c>
      <c r="G2277" s="723" t="str">
        <f t="shared" si="107"/>
        <v>для защиты от производственных загрязнений, мужской, из хлопчатобумажной ткани, состоит из куртки и брюк, летний, ГОСТ 27575-87</v>
      </c>
      <c r="H2277" s="723"/>
      <c r="I2277" s="723"/>
      <c r="J2277" s="723" t="s">
        <v>227</v>
      </c>
      <c r="K2277" s="723">
        <v>70</v>
      </c>
      <c r="L2277" s="748">
        <v>711000000</v>
      </c>
      <c r="M2277" s="749" t="s">
        <v>73</v>
      </c>
      <c r="N2277" s="723" t="s">
        <v>2115</v>
      </c>
      <c r="O2277" s="809" t="s">
        <v>4668</v>
      </c>
      <c r="P2277" s="723" t="s">
        <v>229</v>
      </c>
      <c r="Q2277" s="870" t="s">
        <v>230</v>
      </c>
      <c r="R2277" s="723" t="s">
        <v>2856</v>
      </c>
      <c r="S2277" s="723">
        <v>839</v>
      </c>
      <c r="T2277" s="723" t="s">
        <v>997</v>
      </c>
      <c r="U2277" s="785">
        <v>2</v>
      </c>
      <c r="V2277" s="785">
        <v>30000</v>
      </c>
      <c r="W2277" s="1371">
        <v>60000</v>
      </c>
      <c r="X2277" s="785">
        <v>67200</v>
      </c>
      <c r="Y2277" s="723" t="s">
        <v>4270</v>
      </c>
      <c r="Z2277" s="723">
        <v>2016</v>
      </c>
      <c r="AA2277" s="723"/>
      <c r="AB2277" s="756" t="s">
        <v>876</v>
      </c>
      <c r="AC2277" s="756"/>
      <c r="AD2277" s="756"/>
      <c r="AE2277" s="756"/>
      <c r="AF2277" s="756"/>
      <c r="AG2277" s="756" t="s">
        <v>8821</v>
      </c>
      <c r="AH2277" s="756" t="s">
        <v>794</v>
      </c>
      <c r="AI2277" s="756">
        <v>210015167</v>
      </c>
      <c r="AJ2277" s="756" t="s">
        <v>8835</v>
      </c>
      <c r="AK2277" s="803"/>
    </row>
    <row r="2278" spans="1:37" s="192" customFormat="1" ht="100.5" customHeight="1">
      <c r="A2278" s="723" t="s">
        <v>8837</v>
      </c>
      <c r="B2278" s="723" t="s">
        <v>33</v>
      </c>
      <c r="C2278" s="723" t="s">
        <v>8816</v>
      </c>
      <c r="D2278" s="723" t="s">
        <v>4374</v>
      </c>
      <c r="E2278" s="723" t="str">
        <f t="shared" si="106"/>
        <v>Костюм (комплект)</v>
      </c>
      <c r="F2278" s="723" t="s">
        <v>8817</v>
      </c>
      <c r="G2278" s="723" t="str">
        <f t="shared" si="107"/>
        <v>для защиты от производственных загрязнений, мужской, из хлопчатобумажной ткани, состоит из куртки и брюк, летний, ГОСТ 27575-87</v>
      </c>
      <c r="H2278" s="723"/>
      <c r="I2278" s="723"/>
      <c r="J2278" s="723" t="s">
        <v>227</v>
      </c>
      <c r="K2278" s="723">
        <v>70</v>
      </c>
      <c r="L2278" s="748">
        <v>711000000</v>
      </c>
      <c r="M2278" s="749" t="s">
        <v>73</v>
      </c>
      <c r="N2278" s="723" t="s">
        <v>2115</v>
      </c>
      <c r="O2278" s="723" t="s">
        <v>4706</v>
      </c>
      <c r="P2278" s="723" t="s">
        <v>229</v>
      </c>
      <c r="Q2278" s="870" t="s">
        <v>230</v>
      </c>
      <c r="R2278" s="723" t="s">
        <v>2856</v>
      </c>
      <c r="S2278" s="723">
        <v>839</v>
      </c>
      <c r="T2278" s="723" t="s">
        <v>997</v>
      </c>
      <c r="U2278" s="785">
        <v>3</v>
      </c>
      <c r="V2278" s="785">
        <v>30000</v>
      </c>
      <c r="W2278" s="1371">
        <v>90000</v>
      </c>
      <c r="X2278" s="785">
        <v>100800</v>
      </c>
      <c r="Y2278" s="723" t="s">
        <v>4270</v>
      </c>
      <c r="Z2278" s="723">
        <v>2016</v>
      </c>
      <c r="AA2278" s="723"/>
      <c r="AB2278" s="756" t="s">
        <v>876</v>
      </c>
      <c r="AC2278" s="756"/>
      <c r="AD2278" s="756"/>
      <c r="AE2278" s="756"/>
      <c r="AF2278" s="756"/>
      <c r="AG2278" s="756" t="s">
        <v>8823</v>
      </c>
      <c r="AH2278" s="756" t="s">
        <v>794</v>
      </c>
      <c r="AI2278" s="756">
        <v>210015167</v>
      </c>
      <c r="AJ2278" s="756" t="s">
        <v>8835</v>
      </c>
      <c r="AK2278" s="803"/>
    </row>
    <row r="2279" spans="1:37" s="192" customFormat="1" ht="100.5" customHeight="1">
      <c r="A2279" s="723" t="s">
        <v>8838</v>
      </c>
      <c r="B2279" s="723" t="s">
        <v>33</v>
      </c>
      <c r="C2279" s="723" t="s">
        <v>8816</v>
      </c>
      <c r="D2279" s="723" t="s">
        <v>4374</v>
      </c>
      <c r="E2279" s="723" t="str">
        <f t="shared" si="106"/>
        <v>Костюм (комплект)</v>
      </c>
      <c r="F2279" s="723" t="s">
        <v>8817</v>
      </c>
      <c r="G2279" s="723" t="str">
        <f t="shared" si="107"/>
        <v>для защиты от производственных загрязнений, мужской, из хлопчатобумажной ткани, состоит из куртки и брюк, летний, ГОСТ 27575-87</v>
      </c>
      <c r="H2279" s="723"/>
      <c r="I2279" s="723"/>
      <c r="J2279" s="723" t="s">
        <v>227</v>
      </c>
      <c r="K2279" s="723">
        <v>70</v>
      </c>
      <c r="L2279" s="748">
        <v>711000000</v>
      </c>
      <c r="M2279" s="749" t="s">
        <v>73</v>
      </c>
      <c r="N2279" s="723" t="s">
        <v>2115</v>
      </c>
      <c r="O2279" s="809" t="s">
        <v>4677</v>
      </c>
      <c r="P2279" s="723" t="s">
        <v>229</v>
      </c>
      <c r="Q2279" s="870" t="s">
        <v>230</v>
      </c>
      <c r="R2279" s="723" t="s">
        <v>2856</v>
      </c>
      <c r="S2279" s="723">
        <v>839</v>
      </c>
      <c r="T2279" s="723" t="s">
        <v>997</v>
      </c>
      <c r="U2279" s="785">
        <v>1</v>
      </c>
      <c r="V2279" s="785">
        <v>30000</v>
      </c>
      <c r="W2279" s="1371">
        <v>30000</v>
      </c>
      <c r="X2279" s="785">
        <v>33600</v>
      </c>
      <c r="Y2279" s="723" t="s">
        <v>4270</v>
      </c>
      <c r="Z2279" s="723">
        <v>2016</v>
      </c>
      <c r="AA2279" s="723"/>
      <c r="AB2279" s="756" t="s">
        <v>876</v>
      </c>
      <c r="AC2279" s="756"/>
      <c r="AD2279" s="756"/>
      <c r="AE2279" s="756"/>
      <c r="AF2279" s="756"/>
      <c r="AG2279" s="756" t="s">
        <v>8830</v>
      </c>
      <c r="AH2279" s="756" t="s">
        <v>794</v>
      </c>
      <c r="AI2279" s="756">
        <v>210015167</v>
      </c>
      <c r="AJ2279" s="756" t="s">
        <v>8835</v>
      </c>
      <c r="AK2279" s="803"/>
    </row>
    <row r="2280" spans="1:37" s="192" customFormat="1" ht="100.5" customHeight="1">
      <c r="A2280" s="723" t="s">
        <v>8839</v>
      </c>
      <c r="B2280" s="723" t="s">
        <v>33</v>
      </c>
      <c r="C2280" s="723" t="s">
        <v>8816</v>
      </c>
      <c r="D2280" s="723" t="s">
        <v>4374</v>
      </c>
      <c r="E2280" s="723" t="str">
        <f t="shared" si="106"/>
        <v>Костюм (комплект)</v>
      </c>
      <c r="F2280" s="723" t="s">
        <v>8817</v>
      </c>
      <c r="G2280" s="723" t="str">
        <f t="shared" si="107"/>
        <v>для защиты от производственных загрязнений, мужской, из хлопчатобумажной ткани, состоит из куртки и брюк, летний, ГОСТ 27575-87</v>
      </c>
      <c r="H2280" s="723"/>
      <c r="I2280" s="723"/>
      <c r="J2280" s="723" t="s">
        <v>227</v>
      </c>
      <c r="K2280" s="723">
        <v>70</v>
      </c>
      <c r="L2280" s="748">
        <v>711000000</v>
      </c>
      <c r="M2280" s="749" t="s">
        <v>73</v>
      </c>
      <c r="N2280" s="723" t="s">
        <v>2115</v>
      </c>
      <c r="O2280" s="723" t="s">
        <v>236</v>
      </c>
      <c r="P2280" s="723" t="s">
        <v>229</v>
      </c>
      <c r="Q2280" s="870" t="s">
        <v>230</v>
      </c>
      <c r="R2280" s="723" t="s">
        <v>2856</v>
      </c>
      <c r="S2280" s="723">
        <v>839</v>
      </c>
      <c r="T2280" s="723" t="s">
        <v>997</v>
      </c>
      <c r="U2280" s="785">
        <v>6</v>
      </c>
      <c r="V2280" s="785">
        <v>30000</v>
      </c>
      <c r="W2280" s="1371">
        <v>180000</v>
      </c>
      <c r="X2280" s="785">
        <v>201600</v>
      </c>
      <c r="Y2280" s="723" t="s">
        <v>4270</v>
      </c>
      <c r="Z2280" s="723">
        <v>2016</v>
      </c>
      <c r="AA2280" s="723"/>
      <c r="AB2280" s="756" t="s">
        <v>876</v>
      </c>
      <c r="AC2280" s="756"/>
      <c r="AD2280" s="756"/>
      <c r="AE2280" s="756"/>
      <c r="AF2280" s="756"/>
      <c r="AG2280" s="756" t="s">
        <v>8825</v>
      </c>
      <c r="AH2280" s="756" t="s">
        <v>794</v>
      </c>
      <c r="AI2280" s="756">
        <v>210015167</v>
      </c>
      <c r="AJ2280" s="756" t="s">
        <v>8835</v>
      </c>
      <c r="AK2280" s="803"/>
    </row>
    <row r="2281" spans="1:37" s="192" customFormat="1" ht="100.5" customHeight="1">
      <c r="A2281" s="723" t="s">
        <v>8840</v>
      </c>
      <c r="B2281" s="723" t="s">
        <v>33</v>
      </c>
      <c r="C2281" s="723" t="s">
        <v>8816</v>
      </c>
      <c r="D2281" s="723" t="s">
        <v>4374</v>
      </c>
      <c r="E2281" s="723" t="str">
        <f t="shared" si="106"/>
        <v>Костюм (комплект)</v>
      </c>
      <c r="F2281" s="723" t="s">
        <v>8817</v>
      </c>
      <c r="G2281" s="723" t="str">
        <f t="shared" si="107"/>
        <v>для защиты от производственных загрязнений, мужской, из хлопчатобумажной ткани, состоит из куртки и брюк, летний, ГОСТ 27575-87</v>
      </c>
      <c r="H2281" s="723"/>
      <c r="I2281" s="723"/>
      <c r="J2281" s="723" t="s">
        <v>227</v>
      </c>
      <c r="K2281" s="723">
        <v>70</v>
      </c>
      <c r="L2281" s="748">
        <v>711000000</v>
      </c>
      <c r="M2281" s="749" t="s">
        <v>73</v>
      </c>
      <c r="N2281" s="723" t="s">
        <v>2115</v>
      </c>
      <c r="O2281" s="723" t="s">
        <v>802</v>
      </c>
      <c r="P2281" s="723" t="s">
        <v>229</v>
      </c>
      <c r="Q2281" s="870" t="s">
        <v>230</v>
      </c>
      <c r="R2281" s="723" t="s">
        <v>2856</v>
      </c>
      <c r="S2281" s="723">
        <v>839</v>
      </c>
      <c r="T2281" s="723" t="s">
        <v>997</v>
      </c>
      <c r="U2281" s="785">
        <v>7</v>
      </c>
      <c r="V2281" s="785">
        <v>30000</v>
      </c>
      <c r="W2281" s="1371">
        <v>210000</v>
      </c>
      <c r="X2281" s="785">
        <v>235200</v>
      </c>
      <c r="Y2281" s="723" t="s">
        <v>4270</v>
      </c>
      <c r="Z2281" s="723">
        <v>2016</v>
      </c>
      <c r="AA2281" s="723"/>
      <c r="AB2281" s="756" t="s">
        <v>876</v>
      </c>
      <c r="AC2281" s="756"/>
      <c r="AD2281" s="756"/>
      <c r="AE2281" s="756"/>
      <c r="AF2281" s="756"/>
      <c r="AG2281" s="756" t="s">
        <v>8818</v>
      </c>
      <c r="AH2281" s="756" t="s">
        <v>794</v>
      </c>
      <c r="AI2281" s="756">
        <v>210015168</v>
      </c>
      <c r="AJ2281" s="756" t="s">
        <v>8841</v>
      </c>
      <c r="AK2281" s="803"/>
    </row>
    <row r="2282" spans="1:37" s="192" customFormat="1" ht="100.5" customHeight="1">
      <c r="A2282" s="723" t="s">
        <v>8842</v>
      </c>
      <c r="B2282" s="723" t="s">
        <v>33</v>
      </c>
      <c r="C2282" s="723" t="s">
        <v>8816</v>
      </c>
      <c r="D2282" s="723" t="s">
        <v>4374</v>
      </c>
      <c r="E2282" s="723" t="str">
        <f t="shared" si="106"/>
        <v>Костюм (комплект)</v>
      </c>
      <c r="F2282" s="723" t="s">
        <v>8817</v>
      </c>
      <c r="G2282" s="723" t="str">
        <f t="shared" si="107"/>
        <v>для защиты от производственных загрязнений, мужской, из хлопчатобумажной ткани, состоит из куртки и брюк, летний, ГОСТ 27575-87</v>
      </c>
      <c r="H2282" s="723"/>
      <c r="I2282" s="723"/>
      <c r="J2282" s="723" t="s">
        <v>227</v>
      </c>
      <c r="K2282" s="723">
        <v>70</v>
      </c>
      <c r="L2282" s="748">
        <v>711000000</v>
      </c>
      <c r="M2282" s="749" t="s">
        <v>73</v>
      </c>
      <c r="N2282" s="723" t="s">
        <v>2115</v>
      </c>
      <c r="O2282" s="809" t="s">
        <v>4668</v>
      </c>
      <c r="P2282" s="723" t="s">
        <v>229</v>
      </c>
      <c r="Q2282" s="870" t="s">
        <v>230</v>
      </c>
      <c r="R2282" s="723" t="s">
        <v>2856</v>
      </c>
      <c r="S2282" s="723">
        <v>839</v>
      </c>
      <c r="T2282" s="723" t="s">
        <v>997</v>
      </c>
      <c r="U2282" s="785">
        <v>1</v>
      </c>
      <c r="V2282" s="785">
        <v>30000</v>
      </c>
      <c r="W2282" s="1371">
        <v>30000</v>
      </c>
      <c r="X2282" s="785">
        <v>33600</v>
      </c>
      <c r="Y2282" s="723" t="s">
        <v>4270</v>
      </c>
      <c r="Z2282" s="723">
        <v>2016</v>
      </c>
      <c r="AA2282" s="723"/>
      <c r="AB2282" s="756" t="s">
        <v>876</v>
      </c>
      <c r="AC2282" s="756"/>
      <c r="AD2282" s="756"/>
      <c r="AE2282" s="756"/>
      <c r="AF2282" s="756"/>
      <c r="AG2282" s="756" t="s">
        <v>8821</v>
      </c>
      <c r="AH2282" s="756" t="s">
        <v>794</v>
      </c>
      <c r="AI2282" s="756">
        <v>210015168</v>
      </c>
      <c r="AJ2282" s="756" t="s">
        <v>8841</v>
      </c>
      <c r="AK2282" s="803"/>
    </row>
    <row r="2283" spans="1:37" s="192" customFormat="1" ht="100.5" customHeight="1">
      <c r="A2283" s="723" t="s">
        <v>8843</v>
      </c>
      <c r="B2283" s="723" t="s">
        <v>33</v>
      </c>
      <c r="C2283" s="723" t="s">
        <v>8816</v>
      </c>
      <c r="D2283" s="723" t="s">
        <v>4374</v>
      </c>
      <c r="E2283" s="723" t="str">
        <f t="shared" si="106"/>
        <v>Костюм (комплект)</v>
      </c>
      <c r="F2283" s="723" t="s">
        <v>8817</v>
      </c>
      <c r="G2283" s="723" t="str">
        <f t="shared" si="107"/>
        <v>для защиты от производственных загрязнений, мужской, из хлопчатобумажной ткани, состоит из куртки и брюк, летний, ГОСТ 27575-87</v>
      </c>
      <c r="H2283" s="723"/>
      <c r="I2283" s="723"/>
      <c r="J2283" s="723" t="s">
        <v>227</v>
      </c>
      <c r="K2283" s="723">
        <v>70</v>
      </c>
      <c r="L2283" s="748">
        <v>711000000</v>
      </c>
      <c r="M2283" s="749" t="s">
        <v>73</v>
      </c>
      <c r="N2283" s="723" t="s">
        <v>2115</v>
      </c>
      <c r="O2283" s="723" t="s">
        <v>4706</v>
      </c>
      <c r="P2283" s="723" t="s">
        <v>229</v>
      </c>
      <c r="Q2283" s="870" t="s">
        <v>230</v>
      </c>
      <c r="R2283" s="723" t="s">
        <v>2856</v>
      </c>
      <c r="S2283" s="723">
        <v>839</v>
      </c>
      <c r="T2283" s="723" t="s">
        <v>997</v>
      </c>
      <c r="U2283" s="785">
        <v>1</v>
      </c>
      <c r="V2283" s="785">
        <v>30000</v>
      </c>
      <c r="W2283" s="1371">
        <v>30000</v>
      </c>
      <c r="X2283" s="785">
        <v>33600</v>
      </c>
      <c r="Y2283" s="723" t="s">
        <v>4270</v>
      </c>
      <c r="Z2283" s="723">
        <v>2016</v>
      </c>
      <c r="AA2283" s="723"/>
      <c r="AB2283" s="756" t="s">
        <v>876</v>
      </c>
      <c r="AC2283" s="756"/>
      <c r="AD2283" s="756"/>
      <c r="AE2283" s="756"/>
      <c r="AF2283" s="756"/>
      <c r="AG2283" s="756" t="s">
        <v>8823</v>
      </c>
      <c r="AH2283" s="756" t="s">
        <v>794</v>
      </c>
      <c r="AI2283" s="756">
        <v>210015168</v>
      </c>
      <c r="AJ2283" s="756" t="s">
        <v>8841</v>
      </c>
      <c r="AK2283" s="803"/>
    </row>
    <row r="2284" spans="1:37" s="192" customFormat="1" ht="100.5" customHeight="1">
      <c r="A2284" s="723" t="s">
        <v>8844</v>
      </c>
      <c r="B2284" s="723" t="s">
        <v>33</v>
      </c>
      <c r="C2284" s="723" t="s">
        <v>8816</v>
      </c>
      <c r="D2284" s="723" t="s">
        <v>4374</v>
      </c>
      <c r="E2284" s="723" t="str">
        <f t="shared" si="106"/>
        <v>Костюм (комплект)</v>
      </c>
      <c r="F2284" s="723" t="s">
        <v>8817</v>
      </c>
      <c r="G2284" s="723" t="str">
        <f t="shared" si="107"/>
        <v>для защиты от производственных загрязнений, мужской, из хлопчатобумажной ткани, состоит из куртки и брюк, летний, ГОСТ 27575-87</v>
      </c>
      <c r="H2284" s="723"/>
      <c r="I2284" s="723"/>
      <c r="J2284" s="723" t="s">
        <v>227</v>
      </c>
      <c r="K2284" s="723">
        <v>70</v>
      </c>
      <c r="L2284" s="748">
        <v>711000000</v>
      </c>
      <c r="M2284" s="749" t="s">
        <v>73</v>
      </c>
      <c r="N2284" s="723" t="s">
        <v>2115</v>
      </c>
      <c r="O2284" s="809" t="s">
        <v>4677</v>
      </c>
      <c r="P2284" s="723" t="s">
        <v>229</v>
      </c>
      <c r="Q2284" s="870" t="s">
        <v>230</v>
      </c>
      <c r="R2284" s="723" t="s">
        <v>2856</v>
      </c>
      <c r="S2284" s="723">
        <v>839</v>
      </c>
      <c r="T2284" s="723" t="s">
        <v>997</v>
      </c>
      <c r="U2284" s="785">
        <v>2</v>
      </c>
      <c r="V2284" s="785">
        <v>30000</v>
      </c>
      <c r="W2284" s="1371">
        <v>60000</v>
      </c>
      <c r="X2284" s="785">
        <v>67200</v>
      </c>
      <c r="Y2284" s="723" t="s">
        <v>4270</v>
      </c>
      <c r="Z2284" s="723">
        <v>2016</v>
      </c>
      <c r="AA2284" s="723"/>
      <c r="AB2284" s="756" t="s">
        <v>876</v>
      </c>
      <c r="AC2284" s="756"/>
      <c r="AD2284" s="756"/>
      <c r="AE2284" s="756"/>
      <c r="AF2284" s="756"/>
      <c r="AG2284" s="756" t="s">
        <v>8830</v>
      </c>
      <c r="AH2284" s="756" t="s">
        <v>794</v>
      </c>
      <c r="AI2284" s="756">
        <v>210015168</v>
      </c>
      <c r="AJ2284" s="756" t="s">
        <v>8841</v>
      </c>
      <c r="AK2284" s="803"/>
    </row>
    <row r="2285" spans="1:37" s="192" customFormat="1" ht="100.5" customHeight="1">
      <c r="A2285" s="723" t="s">
        <v>8845</v>
      </c>
      <c r="B2285" s="723" t="s">
        <v>33</v>
      </c>
      <c r="C2285" s="723" t="s">
        <v>8816</v>
      </c>
      <c r="D2285" s="723" t="s">
        <v>4374</v>
      </c>
      <c r="E2285" s="723" t="str">
        <f t="shared" si="106"/>
        <v>Костюм (комплект)</v>
      </c>
      <c r="F2285" s="723" t="s">
        <v>8817</v>
      </c>
      <c r="G2285" s="723" t="str">
        <f t="shared" si="107"/>
        <v>для защиты от производственных загрязнений, мужской, из хлопчатобумажной ткани, состоит из куртки и брюк, летний, ГОСТ 27575-87</v>
      </c>
      <c r="H2285" s="723"/>
      <c r="I2285" s="723"/>
      <c r="J2285" s="723" t="s">
        <v>227</v>
      </c>
      <c r="K2285" s="723">
        <v>70</v>
      </c>
      <c r="L2285" s="748">
        <v>711000000</v>
      </c>
      <c r="M2285" s="749" t="s">
        <v>73</v>
      </c>
      <c r="N2285" s="723" t="s">
        <v>2115</v>
      </c>
      <c r="O2285" s="723" t="s">
        <v>236</v>
      </c>
      <c r="P2285" s="723" t="s">
        <v>229</v>
      </c>
      <c r="Q2285" s="870" t="s">
        <v>230</v>
      </c>
      <c r="R2285" s="723" t="s">
        <v>2856</v>
      </c>
      <c r="S2285" s="723">
        <v>839</v>
      </c>
      <c r="T2285" s="723" t="s">
        <v>997</v>
      </c>
      <c r="U2285" s="785">
        <v>9</v>
      </c>
      <c r="V2285" s="785">
        <v>30000</v>
      </c>
      <c r="W2285" s="1371">
        <v>270000</v>
      </c>
      <c r="X2285" s="785">
        <v>302400</v>
      </c>
      <c r="Y2285" s="723" t="s">
        <v>4270</v>
      </c>
      <c r="Z2285" s="723">
        <v>2016</v>
      </c>
      <c r="AA2285" s="723"/>
      <c r="AB2285" s="756" t="s">
        <v>876</v>
      </c>
      <c r="AC2285" s="756"/>
      <c r="AD2285" s="756"/>
      <c r="AE2285" s="756"/>
      <c r="AF2285" s="756"/>
      <c r="AG2285" s="756" t="s">
        <v>8825</v>
      </c>
      <c r="AH2285" s="756" t="s">
        <v>794</v>
      </c>
      <c r="AI2285" s="756">
        <v>210015168</v>
      </c>
      <c r="AJ2285" s="756" t="s">
        <v>8841</v>
      </c>
      <c r="AK2285" s="803"/>
    </row>
    <row r="2286" spans="1:37" s="192" customFormat="1" ht="100.5" customHeight="1">
      <c r="A2286" s="723" t="s">
        <v>8846</v>
      </c>
      <c r="B2286" s="723" t="s">
        <v>33</v>
      </c>
      <c r="C2286" s="723" t="s">
        <v>8816</v>
      </c>
      <c r="D2286" s="723" t="s">
        <v>4374</v>
      </c>
      <c r="E2286" s="723" t="str">
        <f t="shared" si="106"/>
        <v>Костюм (комплект)</v>
      </c>
      <c r="F2286" s="723" t="s">
        <v>8817</v>
      </c>
      <c r="G2286" s="723" t="str">
        <f t="shared" si="107"/>
        <v>для защиты от производственных загрязнений, мужской, из хлопчатобумажной ткани, состоит из куртки и брюк, летний, ГОСТ 27575-87</v>
      </c>
      <c r="H2286" s="723"/>
      <c r="I2286" s="723"/>
      <c r="J2286" s="723" t="s">
        <v>227</v>
      </c>
      <c r="K2286" s="723">
        <v>70</v>
      </c>
      <c r="L2286" s="748">
        <v>711000000</v>
      </c>
      <c r="M2286" s="749" t="s">
        <v>73</v>
      </c>
      <c r="N2286" s="723" t="s">
        <v>2115</v>
      </c>
      <c r="O2286" s="723" t="s">
        <v>802</v>
      </c>
      <c r="P2286" s="723" t="s">
        <v>229</v>
      </c>
      <c r="Q2286" s="870" t="s">
        <v>230</v>
      </c>
      <c r="R2286" s="723" t="s">
        <v>2856</v>
      </c>
      <c r="S2286" s="723">
        <v>839</v>
      </c>
      <c r="T2286" s="723" t="s">
        <v>997</v>
      </c>
      <c r="U2286" s="785">
        <v>3</v>
      </c>
      <c r="V2286" s="785">
        <v>30000</v>
      </c>
      <c r="W2286" s="1371">
        <v>90000</v>
      </c>
      <c r="X2286" s="785">
        <v>100800</v>
      </c>
      <c r="Y2286" s="723" t="s">
        <v>4270</v>
      </c>
      <c r="Z2286" s="723">
        <v>2016</v>
      </c>
      <c r="AA2286" s="723"/>
      <c r="AB2286" s="756" t="s">
        <v>876</v>
      </c>
      <c r="AC2286" s="756"/>
      <c r="AD2286" s="756"/>
      <c r="AE2286" s="756"/>
      <c r="AF2286" s="756"/>
      <c r="AG2286" s="756" t="s">
        <v>8818</v>
      </c>
      <c r="AH2286" s="756" t="s">
        <v>794</v>
      </c>
      <c r="AI2286" s="756">
        <v>210015170</v>
      </c>
      <c r="AJ2286" s="756" t="s">
        <v>8847</v>
      </c>
      <c r="AK2286" s="803"/>
    </row>
    <row r="2287" spans="1:37" s="192" customFormat="1" ht="100.5" customHeight="1">
      <c r="A2287" s="723" t="s">
        <v>8848</v>
      </c>
      <c r="B2287" s="723" t="s">
        <v>33</v>
      </c>
      <c r="C2287" s="723" t="s">
        <v>8816</v>
      </c>
      <c r="D2287" s="723" t="s">
        <v>4374</v>
      </c>
      <c r="E2287" s="723" t="str">
        <f t="shared" si="106"/>
        <v>Костюм (комплект)</v>
      </c>
      <c r="F2287" s="723" t="s">
        <v>8817</v>
      </c>
      <c r="G2287" s="723" t="str">
        <f t="shared" si="107"/>
        <v>для защиты от производственных загрязнений, мужской, из хлопчатобумажной ткани, состоит из куртки и брюк, летний, ГОСТ 27575-87</v>
      </c>
      <c r="H2287" s="723"/>
      <c r="I2287" s="723"/>
      <c r="J2287" s="723" t="s">
        <v>227</v>
      </c>
      <c r="K2287" s="723">
        <v>70</v>
      </c>
      <c r="L2287" s="748">
        <v>711000000</v>
      </c>
      <c r="M2287" s="749" t="s">
        <v>73</v>
      </c>
      <c r="N2287" s="723" t="s">
        <v>2115</v>
      </c>
      <c r="O2287" s="809" t="s">
        <v>4668</v>
      </c>
      <c r="P2287" s="723" t="s">
        <v>229</v>
      </c>
      <c r="Q2287" s="870" t="s">
        <v>230</v>
      </c>
      <c r="R2287" s="723" t="s">
        <v>2856</v>
      </c>
      <c r="S2287" s="723">
        <v>839</v>
      </c>
      <c r="T2287" s="723" t="s">
        <v>997</v>
      </c>
      <c r="U2287" s="785">
        <v>3</v>
      </c>
      <c r="V2287" s="785">
        <v>30000</v>
      </c>
      <c r="W2287" s="1371">
        <v>90000</v>
      </c>
      <c r="X2287" s="785">
        <v>100800</v>
      </c>
      <c r="Y2287" s="723" t="s">
        <v>4270</v>
      </c>
      <c r="Z2287" s="723">
        <v>2016</v>
      </c>
      <c r="AA2287" s="723"/>
      <c r="AB2287" s="756" t="s">
        <v>876</v>
      </c>
      <c r="AC2287" s="756"/>
      <c r="AD2287" s="756"/>
      <c r="AE2287" s="756"/>
      <c r="AF2287" s="756"/>
      <c r="AG2287" s="756" t="s">
        <v>8821</v>
      </c>
      <c r="AH2287" s="756" t="s">
        <v>794</v>
      </c>
      <c r="AI2287" s="756">
        <v>210015170</v>
      </c>
      <c r="AJ2287" s="756" t="s">
        <v>8847</v>
      </c>
      <c r="AK2287" s="803"/>
    </row>
    <row r="2288" spans="1:37" s="192" customFormat="1" ht="100.5" customHeight="1">
      <c r="A2288" s="723" t="s">
        <v>8849</v>
      </c>
      <c r="B2288" s="723" t="s">
        <v>33</v>
      </c>
      <c r="C2288" s="723" t="s">
        <v>8816</v>
      </c>
      <c r="D2288" s="723" t="s">
        <v>4374</v>
      </c>
      <c r="E2288" s="723" t="str">
        <f t="shared" si="106"/>
        <v>Костюм (комплект)</v>
      </c>
      <c r="F2288" s="723" t="s">
        <v>8817</v>
      </c>
      <c r="G2288" s="723" t="str">
        <f t="shared" si="107"/>
        <v>для защиты от производственных загрязнений, мужской, из хлопчатобумажной ткани, состоит из куртки и брюк, летний, ГОСТ 27575-87</v>
      </c>
      <c r="H2288" s="723"/>
      <c r="I2288" s="723"/>
      <c r="J2288" s="723" t="s">
        <v>227</v>
      </c>
      <c r="K2288" s="723">
        <v>70</v>
      </c>
      <c r="L2288" s="748">
        <v>711000000</v>
      </c>
      <c r="M2288" s="749" t="s">
        <v>73</v>
      </c>
      <c r="N2288" s="723" t="s">
        <v>2115</v>
      </c>
      <c r="O2288" s="723" t="s">
        <v>4706</v>
      </c>
      <c r="P2288" s="723" t="s">
        <v>229</v>
      </c>
      <c r="Q2288" s="870" t="s">
        <v>230</v>
      </c>
      <c r="R2288" s="723" t="s">
        <v>2856</v>
      </c>
      <c r="S2288" s="723">
        <v>839</v>
      </c>
      <c r="T2288" s="723" t="s">
        <v>997</v>
      </c>
      <c r="U2288" s="785">
        <v>3</v>
      </c>
      <c r="V2288" s="785">
        <v>30000</v>
      </c>
      <c r="W2288" s="1371">
        <v>90000</v>
      </c>
      <c r="X2288" s="785">
        <v>100800</v>
      </c>
      <c r="Y2288" s="723" t="s">
        <v>4270</v>
      </c>
      <c r="Z2288" s="723">
        <v>2016</v>
      </c>
      <c r="AA2288" s="723"/>
      <c r="AB2288" s="756" t="s">
        <v>876</v>
      </c>
      <c r="AC2288" s="756"/>
      <c r="AD2288" s="756"/>
      <c r="AE2288" s="756"/>
      <c r="AF2288" s="756"/>
      <c r="AG2288" s="756" t="s">
        <v>8823</v>
      </c>
      <c r="AH2288" s="756" t="s">
        <v>794</v>
      </c>
      <c r="AI2288" s="756">
        <v>210015170</v>
      </c>
      <c r="AJ2288" s="756" t="s">
        <v>8847</v>
      </c>
      <c r="AK2288" s="803"/>
    </row>
    <row r="2289" spans="1:37" s="192" customFormat="1" ht="100.5" customHeight="1">
      <c r="A2289" s="723" t="s">
        <v>8850</v>
      </c>
      <c r="B2289" s="723" t="s">
        <v>33</v>
      </c>
      <c r="C2289" s="723" t="s">
        <v>8816</v>
      </c>
      <c r="D2289" s="723" t="s">
        <v>4374</v>
      </c>
      <c r="E2289" s="723" t="str">
        <f t="shared" si="106"/>
        <v>Костюм (комплект)</v>
      </c>
      <c r="F2289" s="723" t="s">
        <v>8817</v>
      </c>
      <c r="G2289" s="723" t="str">
        <f t="shared" si="107"/>
        <v>для защиты от производственных загрязнений, мужской, из хлопчатобумажной ткани, состоит из куртки и брюк, летний, ГОСТ 27575-87</v>
      </c>
      <c r="H2289" s="723"/>
      <c r="I2289" s="723"/>
      <c r="J2289" s="723" t="s">
        <v>227</v>
      </c>
      <c r="K2289" s="723">
        <v>70</v>
      </c>
      <c r="L2289" s="748">
        <v>711000000</v>
      </c>
      <c r="M2289" s="749" t="s">
        <v>73</v>
      </c>
      <c r="N2289" s="723" t="s">
        <v>2115</v>
      </c>
      <c r="O2289" s="809" t="s">
        <v>4677</v>
      </c>
      <c r="P2289" s="723" t="s">
        <v>229</v>
      </c>
      <c r="Q2289" s="870" t="s">
        <v>230</v>
      </c>
      <c r="R2289" s="723" t="s">
        <v>2856</v>
      </c>
      <c r="S2289" s="723">
        <v>839</v>
      </c>
      <c r="T2289" s="723" t="s">
        <v>997</v>
      </c>
      <c r="U2289" s="785">
        <v>2</v>
      </c>
      <c r="V2289" s="785">
        <v>30000</v>
      </c>
      <c r="W2289" s="1371">
        <v>60000</v>
      </c>
      <c r="X2289" s="785">
        <v>67200</v>
      </c>
      <c r="Y2289" s="723" t="s">
        <v>4270</v>
      </c>
      <c r="Z2289" s="723">
        <v>2016</v>
      </c>
      <c r="AA2289" s="723"/>
      <c r="AB2289" s="756" t="s">
        <v>876</v>
      </c>
      <c r="AC2289" s="756"/>
      <c r="AD2289" s="756"/>
      <c r="AE2289" s="756"/>
      <c r="AF2289" s="756"/>
      <c r="AG2289" s="756" t="s">
        <v>8830</v>
      </c>
      <c r="AH2289" s="756" t="s">
        <v>794</v>
      </c>
      <c r="AI2289" s="756">
        <v>210015170</v>
      </c>
      <c r="AJ2289" s="756" t="s">
        <v>8847</v>
      </c>
      <c r="AK2289" s="803"/>
    </row>
    <row r="2290" spans="1:37" s="192" customFormat="1" ht="100.5" customHeight="1">
      <c r="A2290" s="723" t="s">
        <v>8851</v>
      </c>
      <c r="B2290" s="723" t="s">
        <v>33</v>
      </c>
      <c r="C2290" s="723" t="s">
        <v>8816</v>
      </c>
      <c r="D2290" s="723" t="s">
        <v>4374</v>
      </c>
      <c r="E2290" s="723" t="str">
        <f t="shared" si="106"/>
        <v>Костюм (комплект)</v>
      </c>
      <c r="F2290" s="723" t="s">
        <v>8817</v>
      </c>
      <c r="G2290" s="723" t="str">
        <f t="shared" si="107"/>
        <v>для защиты от производственных загрязнений, мужской, из хлопчатобумажной ткани, состоит из куртки и брюк, летний, ГОСТ 27575-87</v>
      </c>
      <c r="H2290" s="723"/>
      <c r="I2290" s="723"/>
      <c r="J2290" s="723" t="s">
        <v>227</v>
      </c>
      <c r="K2290" s="723">
        <v>70</v>
      </c>
      <c r="L2290" s="748">
        <v>711000000</v>
      </c>
      <c r="M2290" s="749" t="s">
        <v>73</v>
      </c>
      <c r="N2290" s="723" t="s">
        <v>2115</v>
      </c>
      <c r="O2290" s="723" t="s">
        <v>236</v>
      </c>
      <c r="P2290" s="723" t="s">
        <v>229</v>
      </c>
      <c r="Q2290" s="870" t="s">
        <v>230</v>
      </c>
      <c r="R2290" s="723" t="s">
        <v>2856</v>
      </c>
      <c r="S2290" s="723">
        <v>839</v>
      </c>
      <c r="T2290" s="723" t="s">
        <v>997</v>
      </c>
      <c r="U2290" s="785">
        <v>6</v>
      </c>
      <c r="V2290" s="785">
        <v>30000</v>
      </c>
      <c r="W2290" s="1371">
        <v>180000</v>
      </c>
      <c r="X2290" s="785">
        <v>201600</v>
      </c>
      <c r="Y2290" s="723" t="s">
        <v>4270</v>
      </c>
      <c r="Z2290" s="723">
        <v>2016</v>
      </c>
      <c r="AA2290" s="723"/>
      <c r="AB2290" s="756" t="s">
        <v>876</v>
      </c>
      <c r="AC2290" s="756"/>
      <c r="AD2290" s="756"/>
      <c r="AE2290" s="756"/>
      <c r="AF2290" s="756"/>
      <c r="AG2290" s="756" t="s">
        <v>8825</v>
      </c>
      <c r="AH2290" s="756" t="s">
        <v>794</v>
      </c>
      <c r="AI2290" s="756">
        <v>210015170</v>
      </c>
      <c r="AJ2290" s="756" t="s">
        <v>8847</v>
      </c>
      <c r="AK2290" s="803"/>
    </row>
    <row r="2291" spans="1:37" s="192" customFormat="1" ht="100.5" customHeight="1">
      <c r="A2291" s="723" t="s">
        <v>8852</v>
      </c>
      <c r="B2291" s="723" t="s">
        <v>33</v>
      </c>
      <c r="C2291" s="723" t="s">
        <v>8816</v>
      </c>
      <c r="D2291" s="723" t="s">
        <v>4374</v>
      </c>
      <c r="E2291" s="723" t="str">
        <f t="shared" si="106"/>
        <v>Костюм (комплект)</v>
      </c>
      <c r="F2291" s="723" t="s">
        <v>8817</v>
      </c>
      <c r="G2291" s="723" t="str">
        <f t="shared" si="107"/>
        <v>для защиты от производственных загрязнений, мужской, из хлопчатобумажной ткани, состоит из куртки и брюк, летний, ГОСТ 27575-87</v>
      </c>
      <c r="H2291" s="723"/>
      <c r="I2291" s="723"/>
      <c r="J2291" s="723" t="s">
        <v>227</v>
      </c>
      <c r="K2291" s="723">
        <v>70</v>
      </c>
      <c r="L2291" s="748">
        <v>711000000</v>
      </c>
      <c r="M2291" s="749" t="s">
        <v>73</v>
      </c>
      <c r="N2291" s="723" t="s">
        <v>2115</v>
      </c>
      <c r="O2291" s="723" t="s">
        <v>802</v>
      </c>
      <c r="P2291" s="723" t="s">
        <v>229</v>
      </c>
      <c r="Q2291" s="870" t="s">
        <v>230</v>
      </c>
      <c r="R2291" s="723" t="s">
        <v>2856</v>
      </c>
      <c r="S2291" s="723">
        <v>839</v>
      </c>
      <c r="T2291" s="723" t="s">
        <v>997</v>
      </c>
      <c r="U2291" s="785">
        <v>1</v>
      </c>
      <c r="V2291" s="785">
        <v>30000</v>
      </c>
      <c r="W2291" s="1371">
        <v>30000</v>
      </c>
      <c r="X2291" s="785">
        <v>33600</v>
      </c>
      <c r="Y2291" s="723" t="s">
        <v>4270</v>
      </c>
      <c r="Z2291" s="723">
        <v>2016</v>
      </c>
      <c r="AA2291" s="723"/>
      <c r="AB2291" s="756" t="s">
        <v>876</v>
      </c>
      <c r="AC2291" s="756"/>
      <c r="AD2291" s="756"/>
      <c r="AE2291" s="756"/>
      <c r="AF2291" s="756"/>
      <c r="AG2291" s="756" t="s">
        <v>8818</v>
      </c>
      <c r="AH2291" s="756" t="s">
        <v>794</v>
      </c>
      <c r="AI2291" s="756">
        <v>210015171</v>
      </c>
      <c r="AJ2291" s="756" t="s">
        <v>8853</v>
      </c>
      <c r="AK2291" s="803"/>
    </row>
    <row r="2292" spans="1:37" s="192" customFormat="1" ht="100.5" customHeight="1">
      <c r="A2292" s="723" t="s">
        <v>8854</v>
      </c>
      <c r="B2292" s="723" t="s">
        <v>33</v>
      </c>
      <c r="C2292" s="723" t="s">
        <v>8816</v>
      </c>
      <c r="D2292" s="723" t="s">
        <v>4374</v>
      </c>
      <c r="E2292" s="723" t="str">
        <f t="shared" si="106"/>
        <v>Костюм (комплект)</v>
      </c>
      <c r="F2292" s="723" t="s">
        <v>8817</v>
      </c>
      <c r="G2292" s="723" t="str">
        <f t="shared" si="107"/>
        <v>для защиты от производственных загрязнений, мужской, из хлопчатобумажной ткани, состоит из куртки и брюк, летний, ГОСТ 27575-87</v>
      </c>
      <c r="H2292" s="723"/>
      <c r="I2292" s="723"/>
      <c r="J2292" s="723" t="s">
        <v>227</v>
      </c>
      <c r="K2292" s="723">
        <v>70</v>
      </c>
      <c r="L2292" s="748">
        <v>711000000</v>
      </c>
      <c r="M2292" s="749" t="s">
        <v>73</v>
      </c>
      <c r="N2292" s="723" t="s">
        <v>2115</v>
      </c>
      <c r="O2292" s="809" t="s">
        <v>4668</v>
      </c>
      <c r="P2292" s="723" t="s">
        <v>229</v>
      </c>
      <c r="Q2292" s="870" t="s">
        <v>230</v>
      </c>
      <c r="R2292" s="723" t="s">
        <v>2856</v>
      </c>
      <c r="S2292" s="723">
        <v>839</v>
      </c>
      <c r="T2292" s="723" t="s">
        <v>997</v>
      </c>
      <c r="U2292" s="785">
        <v>6</v>
      </c>
      <c r="V2292" s="785">
        <v>30000</v>
      </c>
      <c r="W2292" s="1371">
        <v>180000</v>
      </c>
      <c r="X2292" s="785">
        <v>201600</v>
      </c>
      <c r="Y2292" s="723" t="s">
        <v>4270</v>
      </c>
      <c r="Z2292" s="723">
        <v>2016</v>
      </c>
      <c r="AA2292" s="723"/>
      <c r="AB2292" s="756" t="s">
        <v>876</v>
      </c>
      <c r="AC2292" s="756"/>
      <c r="AD2292" s="756"/>
      <c r="AE2292" s="756"/>
      <c r="AF2292" s="756"/>
      <c r="AG2292" s="756" t="s">
        <v>8821</v>
      </c>
      <c r="AH2292" s="756" t="s">
        <v>794</v>
      </c>
      <c r="AI2292" s="756">
        <v>210015171</v>
      </c>
      <c r="AJ2292" s="756" t="s">
        <v>8853</v>
      </c>
      <c r="AK2292" s="803"/>
    </row>
    <row r="2293" spans="1:37" s="192" customFormat="1" ht="100.5" customHeight="1">
      <c r="A2293" s="723" t="s">
        <v>8855</v>
      </c>
      <c r="B2293" s="723" t="s">
        <v>33</v>
      </c>
      <c r="C2293" s="723" t="s">
        <v>8816</v>
      </c>
      <c r="D2293" s="723" t="s">
        <v>4374</v>
      </c>
      <c r="E2293" s="723" t="str">
        <f t="shared" si="106"/>
        <v>Костюм (комплект)</v>
      </c>
      <c r="F2293" s="723" t="s">
        <v>8817</v>
      </c>
      <c r="G2293" s="723" t="str">
        <f t="shared" si="107"/>
        <v>для защиты от производственных загрязнений, мужской, из хлопчатобумажной ткани, состоит из куртки и брюк, летний, ГОСТ 27575-87</v>
      </c>
      <c r="H2293" s="723"/>
      <c r="I2293" s="723"/>
      <c r="J2293" s="723" t="s">
        <v>227</v>
      </c>
      <c r="K2293" s="723">
        <v>70</v>
      </c>
      <c r="L2293" s="748">
        <v>711000000</v>
      </c>
      <c r="M2293" s="749" t="s">
        <v>73</v>
      </c>
      <c r="N2293" s="723" t="s">
        <v>2115</v>
      </c>
      <c r="O2293" s="723" t="s">
        <v>4706</v>
      </c>
      <c r="P2293" s="723" t="s">
        <v>229</v>
      </c>
      <c r="Q2293" s="870" t="s">
        <v>230</v>
      </c>
      <c r="R2293" s="723" t="s">
        <v>2856</v>
      </c>
      <c r="S2293" s="723">
        <v>839</v>
      </c>
      <c r="T2293" s="723" t="s">
        <v>997</v>
      </c>
      <c r="U2293" s="785">
        <v>6</v>
      </c>
      <c r="V2293" s="785">
        <v>30000</v>
      </c>
      <c r="W2293" s="1371">
        <v>180000</v>
      </c>
      <c r="X2293" s="785">
        <v>201600</v>
      </c>
      <c r="Y2293" s="723" t="s">
        <v>4270</v>
      </c>
      <c r="Z2293" s="723">
        <v>2016</v>
      </c>
      <c r="AA2293" s="723"/>
      <c r="AB2293" s="756" t="s">
        <v>876</v>
      </c>
      <c r="AC2293" s="756"/>
      <c r="AD2293" s="756"/>
      <c r="AE2293" s="756"/>
      <c r="AF2293" s="756"/>
      <c r="AG2293" s="756" t="s">
        <v>8823</v>
      </c>
      <c r="AH2293" s="756" t="s">
        <v>794</v>
      </c>
      <c r="AI2293" s="756">
        <v>210015171</v>
      </c>
      <c r="AJ2293" s="756" t="s">
        <v>8853</v>
      </c>
      <c r="AK2293" s="803"/>
    </row>
    <row r="2294" spans="1:37" s="192" customFormat="1" ht="100.5" customHeight="1">
      <c r="A2294" s="723" t="s">
        <v>8856</v>
      </c>
      <c r="B2294" s="723" t="s">
        <v>33</v>
      </c>
      <c r="C2294" s="723" t="s">
        <v>8816</v>
      </c>
      <c r="D2294" s="723" t="s">
        <v>4374</v>
      </c>
      <c r="E2294" s="723" t="str">
        <f t="shared" si="106"/>
        <v>Костюм (комплект)</v>
      </c>
      <c r="F2294" s="723" t="s">
        <v>8817</v>
      </c>
      <c r="G2294" s="723" t="str">
        <f t="shared" si="107"/>
        <v>для защиты от производственных загрязнений, мужской, из хлопчатобумажной ткани, состоит из куртки и брюк, летний, ГОСТ 27575-87</v>
      </c>
      <c r="H2294" s="723"/>
      <c r="I2294" s="723"/>
      <c r="J2294" s="723" t="s">
        <v>227</v>
      </c>
      <c r="K2294" s="723">
        <v>70</v>
      </c>
      <c r="L2294" s="748">
        <v>711000000</v>
      </c>
      <c r="M2294" s="749" t="s">
        <v>73</v>
      </c>
      <c r="N2294" s="723" t="s">
        <v>2115</v>
      </c>
      <c r="O2294" s="809" t="s">
        <v>4677</v>
      </c>
      <c r="P2294" s="723" t="s">
        <v>229</v>
      </c>
      <c r="Q2294" s="870" t="s">
        <v>230</v>
      </c>
      <c r="R2294" s="723" t="s">
        <v>2856</v>
      </c>
      <c r="S2294" s="723">
        <v>839</v>
      </c>
      <c r="T2294" s="723" t="s">
        <v>997</v>
      </c>
      <c r="U2294" s="785">
        <v>1</v>
      </c>
      <c r="V2294" s="785">
        <v>30000</v>
      </c>
      <c r="W2294" s="1371">
        <v>30000</v>
      </c>
      <c r="X2294" s="785">
        <v>33600</v>
      </c>
      <c r="Y2294" s="723" t="s">
        <v>4270</v>
      </c>
      <c r="Z2294" s="723">
        <v>2016</v>
      </c>
      <c r="AA2294" s="723"/>
      <c r="AB2294" s="756" t="s">
        <v>876</v>
      </c>
      <c r="AC2294" s="756"/>
      <c r="AD2294" s="756"/>
      <c r="AE2294" s="756"/>
      <c r="AF2294" s="756"/>
      <c r="AG2294" s="756" t="s">
        <v>8830</v>
      </c>
      <c r="AH2294" s="756" t="s">
        <v>794</v>
      </c>
      <c r="AI2294" s="756">
        <v>210015171</v>
      </c>
      <c r="AJ2294" s="756" t="s">
        <v>8853</v>
      </c>
      <c r="AK2294" s="803"/>
    </row>
    <row r="2295" spans="1:37" s="192" customFormat="1" ht="100.5" customHeight="1">
      <c r="A2295" s="723" t="s">
        <v>8857</v>
      </c>
      <c r="B2295" s="723" t="s">
        <v>33</v>
      </c>
      <c r="C2295" s="723" t="s">
        <v>8816</v>
      </c>
      <c r="D2295" s="723" t="s">
        <v>4374</v>
      </c>
      <c r="E2295" s="723" t="str">
        <f t="shared" si="106"/>
        <v>Костюм (комплект)</v>
      </c>
      <c r="F2295" s="723" t="s">
        <v>8817</v>
      </c>
      <c r="G2295" s="723" t="str">
        <f t="shared" si="107"/>
        <v>для защиты от производственных загрязнений, мужской, из хлопчатобумажной ткани, состоит из куртки и брюк, летний, ГОСТ 27575-87</v>
      </c>
      <c r="H2295" s="723"/>
      <c r="I2295" s="723"/>
      <c r="J2295" s="723" t="s">
        <v>227</v>
      </c>
      <c r="K2295" s="723">
        <v>70</v>
      </c>
      <c r="L2295" s="748">
        <v>711000000</v>
      </c>
      <c r="M2295" s="749" t="s">
        <v>73</v>
      </c>
      <c r="N2295" s="723" t="s">
        <v>2115</v>
      </c>
      <c r="O2295" s="723" t="s">
        <v>236</v>
      </c>
      <c r="P2295" s="723" t="s">
        <v>229</v>
      </c>
      <c r="Q2295" s="870" t="s">
        <v>230</v>
      </c>
      <c r="R2295" s="723" t="s">
        <v>2856</v>
      </c>
      <c r="S2295" s="723">
        <v>839</v>
      </c>
      <c r="T2295" s="723" t="s">
        <v>997</v>
      </c>
      <c r="U2295" s="785">
        <v>13</v>
      </c>
      <c r="V2295" s="785">
        <v>30000</v>
      </c>
      <c r="W2295" s="1371">
        <v>390000</v>
      </c>
      <c r="X2295" s="785">
        <v>436800</v>
      </c>
      <c r="Y2295" s="723" t="s">
        <v>4270</v>
      </c>
      <c r="Z2295" s="723">
        <v>2016</v>
      </c>
      <c r="AA2295" s="723"/>
      <c r="AB2295" s="756" t="s">
        <v>876</v>
      </c>
      <c r="AC2295" s="756"/>
      <c r="AD2295" s="756"/>
      <c r="AE2295" s="756"/>
      <c r="AF2295" s="756"/>
      <c r="AG2295" s="756" t="s">
        <v>8825</v>
      </c>
      <c r="AH2295" s="756" t="s">
        <v>794</v>
      </c>
      <c r="AI2295" s="756">
        <v>210015171</v>
      </c>
      <c r="AJ2295" s="756" t="s">
        <v>8853</v>
      </c>
      <c r="AK2295" s="803"/>
    </row>
    <row r="2296" spans="1:37" s="192" customFormat="1" ht="100.5" customHeight="1">
      <c r="A2296" s="723" t="s">
        <v>8858</v>
      </c>
      <c r="B2296" s="723" t="s">
        <v>33</v>
      </c>
      <c r="C2296" s="723" t="s">
        <v>8816</v>
      </c>
      <c r="D2296" s="723" t="s">
        <v>4374</v>
      </c>
      <c r="E2296" s="723" t="str">
        <f t="shared" si="106"/>
        <v>Костюм (комплект)</v>
      </c>
      <c r="F2296" s="723" t="s">
        <v>8817</v>
      </c>
      <c r="G2296" s="723" t="str">
        <f t="shared" si="107"/>
        <v>для защиты от производственных загрязнений, мужской, из хлопчатобумажной ткани, состоит из куртки и брюк, летний, ГОСТ 27575-87</v>
      </c>
      <c r="H2296" s="723"/>
      <c r="I2296" s="723"/>
      <c r="J2296" s="723" t="s">
        <v>227</v>
      </c>
      <c r="K2296" s="723">
        <v>70</v>
      </c>
      <c r="L2296" s="748">
        <v>711000000</v>
      </c>
      <c r="M2296" s="749" t="s">
        <v>73</v>
      </c>
      <c r="N2296" s="723" t="s">
        <v>2115</v>
      </c>
      <c r="O2296" s="723" t="s">
        <v>802</v>
      </c>
      <c r="P2296" s="723" t="s">
        <v>229</v>
      </c>
      <c r="Q2296" s="870" t="s">
        <v>230</v>
      </c>
      <c r="R2296" s="723" t="s">
        <v>2856</v>
      </c>
      <c r="S2296" s="723">
        <v>839</v>
      </c>
      <c r="T2296" s="723" t="s">
        <v>997</v>
      </c>
      <c r="U2296" s="785">
        <v>1</v>
      </c>
      <c r="V2296" s="785">
        <v>30000</v>
      </c>
      <c r="W2296" s="1371">
        <v>30000</v>
      </c>
      <c r="X2296" s="785">
        <v>33600</v>
      </c>
      <c r="Y2296" s="723" t="s">
        <v>4270</v>
      </c>
      <c r="Z2296" s="723">
        <v>2016</v>
      </c>
      <c r="AA2296" s="723"/>
      <c r="AB2296" s="756" t="s">
        <v>876</v>
      </c>
      <c r="AC2296" s="756"/>
      <c r="AD2296" s="756"/>
      <c r="AE2296" s="756"/>
      <c r="AF2296" s="756"/>
      <c r="AG2296" s="756" t="s">
        <v>8818</v>
      </c>
      <c r="AH2296" s="756" t="s">
        <v>794</v>
      </c>
      <c r="AI2296" s="756">
        <v>210015172</v>
      </c>
      <c r="AJ2296" s="756" t="s">
        <v>8859</v>
      </c>
      <c r="AK2296" s="803"/>
    </row>
    <row r="2297" spans="1:37" s="192" customFormat="1" ht="100.5" customHeight="1">
      <c r="A2297" s="723" t="s">
        <v>8860</v>
      </c>
      <c r="B2297" s="723" t="s">
        <v>33</v>
      </c>
      <c r="C2297" s="723" t="s">
        <v>8816</v>
      </c>
      <c r="D2297" s="723" t="s">
        <v>4374</v>
      </c>
      <c r="E2297" s="723" t="str">
        <f t="shared" si="106"/>
        <v>Костюм (комплект)</v>
      </c>
      <c r="F2297" s="723" t="s">
        <v>8817</v>
      </c>
      <c r="G2297" s="723" t="str">
        <f t="shared" si="107"/>
        <v>для защиты от производственных загрязнений, мужской, из хлопчатобумажной ткани, состоит из куртки и брюк, летний, ГОСТ 27575-87</v>
      </c>
      <c r="H2297" s="723"/>
      <c r="I2297" s="723"/>
      <c r="J2297" s="723" t="s">
        <v>227</v>
      </c>
      <c r="K2297" s="723">
        <v>70</v>
      </c>
      <c r="L2297" s="748">
        <v>711000000</v>
      </c>
      <c r="M2297" s="749" t="s">
        <v>73</v>
      </c>
      <c r="N2297" s="723" t="s">
        <v>2115</v>
      </c>
      <c r="O2297" s="809" t="s">
        <v>4668</v>
      </c>
      <c r="P2297" s="723" t="s">
        <v>229</v>
      </c>
      <c r="Q2297" s="870" t="s">
        <v>230</v>
      </c>
      <c r="R2297" s="723" t="s">
        <v>2856</v>
      </c>
      <c r="S2297" s="723">
        <v>839</v>
      </c>
      <c r="T2297" s="723" t="s">
        <v>997</v>
      </c>
      <c r="U2297" s="785">
        <v>1</v>
      </c>
      <c r="V2297" s="785">
        <v>30000</v>
      </c>
      <c r="W2297" s="1371">
        <v>30000</v>
      </c>
      <c r="X2297" s="785">
        <v>33600</v>
      </c>
      <c r="Y2297" s="723" t="s">
        <v>4270</v>
      </c>
      <c r="Z2297" s="723">
        <v>2016</v>
      </c>
      <c r="AA2297" s="723"/>
      <c r="AB2297" s="756" t="s">
        <v>876</v>
      </c>
      <c r="AC2297" s="756"/>
      <c r="AD2297" s="756"/>
      <c r="AE2297" s="756"/>
      <c r="AF2297" s="756"/>
      <c r="AG2297" s="756" t="s">
        <v>8821</v>
      </c>
      <c r="AH2297" s="756" t="s">
        <v>794</v>
      </c>
      <c r="AI2297" s="756">
        <v>210015172</v>
      </c>
      <c r="AJ2297" s="756" t="s">
        <v>8859</v>
      </c>
      <c r="AK2297" s="803"/>
    </row>
    <row r="2298" spans="1:37" s="192" customFormat="1" ht="100.5" customHeight="1">
      <c r="A2298" s="723" t="s">
        <v>8861</v>
      </c>
      <c r="B2298" s="723" t="s">
        <v>33</v>
      </c>
      <c r="C2298" s="723" t="s">
        <v>8816</v>
      </c>
      <c r="D2298" s="723" t="s">
        <v>4374</v>
      </c>
      <c r="E2298" s="723" t="str">
        <f t="shared" si="106"/>
        <v>Костюм (комплект)</v>
      </c>
      <c r="F2298" s="723" t="s">
        <v>8817</v>
      </c>
      <c r="G2298" s="723" t="str">
        <f t="shared" si="107"/>
        <v>для защиты от производственных загрязнений, мужской, из хлопчатобумажной ткани, состоит из куртки и брюк, летний, ГОСТ 27575-87</v>
      </c>
      <c r="H2298" s="723"/>
      <c r="I2298" s="723"/>
      <c r="J2298" s="723" t="s">
        <v>227</v>
      </c>
      <c r="K2298" s="723">
        <v>70</v>
      </c>
      <c r="L2298" s="748">
        <v>711000000</v>
      </c>
      <c r="M2298" s="749" t="s">
        <v>73</v>
      </c>
      <c r="N2298" s="723" t="s">
        <v>2115</v>
      </c>
      <c r="O2298" s="723" t="s">
        <v>236</v>
      </c>
      <c r="P2298" s="723" t="s">
        <v>229</v>
      </c>
      <c r="Q2298" s="870" t="s">
        <v>230</v>
      </c>
      <c r="R2298" s="723" t="s">
        <v>2856</v>
      </c>
      <c r="S2298" s="723">
        <v>839</v>
      </c>
      <c r="T2298" s="723" t="s">
        <v>997</v>
      </c>
      <c r="U2298" s="785">
        <v>2</v>
      </c>
      <c r="V2298" s="785">
        <v>30000</v>
      </c>
      <c r="W2298" s="1371">
        <v>60000</v>
      </c>
      <c r="X2298" s="785">
        <v>67200</v>
      </c>
      <c r="Y2298" s="723" t="s">
        <v>4270</v>
      </c>
      <c r="Z2298" s="723">
        <v>2016</v>
      </c>
      <c r="AA2298" s="723"/>
      <c r="AB2298" s="756" t="s">
        <v>876</v>
      </c>
      <c r="AC2298" s="756"/>
      <c r="AD2298" s="756"/>
      <c r="AE2298" s="756"/>
      <c r="AF2298" s="756"/>
      <c r="AG2298" s="756" t="s">
        <v>8825</v>
      </c>
      <c r="AH2298" s="756" t="s">
        <v>794</v>
      </c>
      <c r="AI2298" s="756">
        <v>210015172</v>
      </c>
      <c r="AJ2298" s="756" t="s">
        <v>8859</v>
      </c>
      <c r="AK2298" s="803"/>
    </row>
    <row r="2299" spans="1:37" s="192" customFormat="1" ht="100.5" customHeight="1">
      <c r="A2299" s="723" t="s">
        <v>8862</v>
      </c>
      <c r="B2299" s="723" t="s">
        <v>33</v>
      </c>
      <c r="C2299" s="723" t="s">
        <v>8816</v>
      </c>
      <c r="D2299" s="723" t="s">
        <v>4374</v>
      </c>
      <c r="E2299" s="723" t="str">
        <f t="shared" si="106"/>
        <v>Костюм (комплект)</v>
      </c>
      <c r="F2299" s="723" t="s">
        <v>8817</v>
      </c>
      <c r="G2299" s="723" t="str">
        <f t="shared" si="107"/>
        <v>для защиты от производственных загрязнений, мужской, из хлопчатобумажной ткани, состоит из куртки и брюк, летний, ГОСТ 27575-87</v>
      </c>
      <c r="H2299" s="723"/>
      <c r="I2299" s="723"/>
      <c r="J2299" s="723" t="s">
        <v>227</v>
      </c>
      <c r="K2299" s="723">
        <v>70</v>
      </c>
      <c r="L2299" s="748">
        <v>711000000</v>
      </c>
      <c r="M2299" s="749" t="s">
        <v>73</v>
      </c>
      <c r="N2299" s="723" t="s">
        <v>2115</v>
      </c>
      <c r="O2299" s="723" t="s">
        <v>4706</v>
      </c>
      <c r="P2299" s="723" t="s">
        <v>229</v>
      </c>
      <c r="Q2299" s="870" t="s">
        <v>230</v>
      </c>
      <c r="R2299" s="723" t="s">
        <v>2856</v>
      </c>
      <c r="S2299" s="723">
        <v>839</v>
      </c>
      <c r="T2299" s="723" t="s">
        <v>997</v>
      </c>
      <c r="U2299" s="785">
        <v>5</v>
      </c>
      <c r="V2299" s="785">
        <v>30000</v>
      </c>
      <c r="W2299" s="1371">
        <v>150000</v>
      </c>
      <c r="X2299" s="785">
        <v>168000</v>
      </c>
      <c r="Y2299" s="723" t="s">
        <v>4270</v>
      </c>
      <c r="Z2299" s="723">
        <v>2016</v>
      </c>
      <c r="AA2299" s="723"/>
      <c r="AB2299" s="756" t="s">
        <v>876</v>
      </c>
      <c r="AC2299" s="756"/>
      <c r="AD2299" s="756"/>
      <c r="AE2299" s="756"/>
      <c r="AF2299" s="756"/>
      <c r="AG2299" s="756" t="s">
        <v>8823</v>
      </c>
      <c r="AH2299" s="756" t="s">
        <v>794</v>
      </c>
      <c r="AI2299" s="756">
        <v>210015173</v>
      </c>
      <c r="AJ2299" s="756" t="s">
        <v>8863</v>
      </c>
      <c r="AK2299" s="803"/>
    </row>
    <row r="2300" spans="1:37" s="192" customFormat="1" ht="100.5" customHeight="1">
      <c r="A2300" s="723" t="s">
        <v>8864</v>
      </c>
      <c r="B2300" s="723" t="s">
        <v>33</v>
      </c>
      <c r="C2300" s="723" t="s">
        <v>8816</v>
      </c>
      <c r="D2300" s="723" t="s">
        <v>4374</v>
      </c>
      <c r="E2300" s="723" t="str">
        <f t="shared" si="106"/>
        <v>Костюм (комплект)</v>
      </c>
      <c r="F2300" s="723" t="s">
        <v>8817</v>
      </c>
      <c r="G2300" s="723" t="str">
        <f t="shared" si="107"/>
        <v>для защиты от производственных загрязнений, мужской, из хлопчатобумажной ткани, состоит из куртки и брюк, летний, ГОСТ 27575-87</v>
      </c>
      <c r="H2300" s="723"/>
      <c r="I2300" s="723"/>
      <c r="J2300" s="723" t="s">
        <v>227</v>
      </c>
      <c r="K2300" s="723">
        <v>70</v>
      </c>
      <c r="L2300" s="748">
        <v>711000000</v>
      </c>
      <c r="M2300" s="749" t="s">
        <v>73</v>
      </c>
      <c r="N2300" s="723" t="s">
        <v>2115</v>
      </c>
      <c r="O2300" s="723" t="s">
        <v>236</v>
      </c>
      <c r="P2300" s="723" t="s">
        <v>229</v>
      </c>
      <c r="Q2300" s="870" t="s">
        <v>230</v>
      </c>
      <c r="R2300" s="723" t="s">
        <v>2856</v>
      </c>
      <c r="S2300" s="723">
        <v>839</v>
      </c>
      <c r="T2300" s="723" t="s">
        <v>997</v>
      </c>
      <c r="U2300" s="785">
        <v>2</v>
      </c>
      <c r="V2300" s="785">
        <v>30000</v>
      </c>
      <c r="W2300" s="1371">
        <v>60000</v>
      </c>
      <c r="X2300" s="785">
        <v>67200</v>
      </c>
      <c r="Y2300" s="723" t="s">
        <v>4270</v>
      </c>
      <c r="Z2300" s="723">
        <v>2016</v>
      </c>
      <c r="AA2300" s="723"/>
      <c r="AB2300" s="756" t="s">
        <v>876</v>
      </c>
      <c r="AC2300" s="756"/>
      <c r="AD2300" s="756"/>
      <c r="AE2300" s="756"/>
      <c r="AF2300" s="756"/>
      <c r="AG2300" s="756" t="s">
        <v>8825</v>
      </c>
      <c r="AH2300" s="756" t="s">
        <v>794</v>
      </c>
      <c r="AI2300" s="756">
        <v>210015173</v>
      </c>
      <c r="AJ2300" s="756" t="s">
        <v>8863</v>
      </c>
      <c r="AK2300" s="803"/>
    </row>
    <row r="2301" spans="1:37" s="192" customFormat="1" ht="100.5" customHeight="1">
      <c r="A2301" s="723" t="s">
        <v>8865</v>
      </c>
      <c r="B2301" s="723" t="s">
        <v>33</v>
      </c>
      <c r="C2301" s="723" t="s">
        <v>8816</v>
      </c>
      <c r="D2301" s="723" t="s">
        <v>4374</v>
      </c>
      <c r="E2301" s="723" t="str">
        <f t="shared" si="106"/>
        <v>Костюм (комплект)</v>
      </c>
      <c r="F2301" s="723" t="s">
        <v>8817</v>
      </c>
      <c r="G2301" s="723" t="str">
        <f t="shared" si="107"/>
        <v>для защиты от производственных загрязнений, мужской, из хлопчатобумажной ткани, состоит из куртки и брюк, летний, ГОСТ 27575-87</v>
      </c>
      <c r="H2301" s="723"/>
      <c r="I2301" s="723"/>
      <c r="J2301" s="723" t="s">
        <v>227</v>
      </c>
      <c r="K2301" s="723">
        <v>70</v>
      </c>
      <c r="L2301" s="748">
        <v>711000000</v>
      </c>
      <c r="M2301" s="749" t="s">
        <v>73</v>
      </c>
      <c r="N2301" s="723" t="s">
        <v>2115</v>
      </c>
      <c r="O2301" s="723" t="s">
        <v>802</v>
      </c>
      <c r="P2301" s="723" t="s">
        <v>229</v>
      </c>
      <c r="Q2301" s="870" t="s">
        <v>230</v>
      </c>
      <c r="R2301" s="723" t="s">
        <v>2856</v>
      </c>
      <c r="S2301" s="723">
        <v>839</v>
      </c>
      <c r="T2301" s="723" t="s">
        <v>997</v>
      </c>
      <c r="U2301" s="785">
        <v>1</v>
      </c>
      <c r="V2301" s="785">
        <v>30000</v>
      </c>
      <c r="W2301" s="1371">
        <v>30000</v>
      </c>
      <c r="X2301" s="785">
        <v>33600</v>
      </c>
      <c r="Y2301" s="723" t="s">
        <v>4270</v>
      </c>
      <c r="Z2301" s="723">
        <v>2016</v>
      </c>
      <c r="AA2301" s="723"/>
      <c r="AB2301" s="756" t="s">
        <v>876</v>
      </c>
      <c r="AC2301" s="756"/>
      <c r="AD2301" s="756"/>
      <c r="AE2301" s="756"/>
      <c r="AF2301" s="756"/>
      <c r="AG2301" s="756" t="s">
        <v>8818</v>
      </c>
      <c r="AH2301" s="756" t="s">
        <v>794</v>
      </c>
      <c r="AI2301" s="756">
        <v>210015174</v>
      </c>
      <c r="AJ2301" s="756" t="s">
        <v>8866</v>
      </c>
      <c r="AK2301" s="803"/>
    </row>
    <row r="2302" spans="1:37" s="192" customFormat="1" ht="100.5" customHeight="1">
      <c r="A2302" s="723" t="s">
        <v>8867</v>
      </c>
      <c r="B2302" s="723" t="s">
        <v>33</v>
      </c>
      <c r="C2302" s="723" t="s">
        <v>8816</v>
      </c>
      <c r="D2302" s="723" t="s">
        <v>4374</v>
      </c>
      <c r="E2302" s="723" t="str">
        <f t="shared" si="106"/>
        <v>Костюм (комплект)</v>
      </c>
      <c r="F2302" s="723" t="s">
        <v>8817</v>
      </c>
      <c r="G2302" s="723" t="str">
        <f t="shared" si="107"/>
        <v>для защиты от производственных загрязнений, мужской, из хлопчатобумажной ткани, состоит из куртки и брюк, летний, ГОСТ 27575-87</v>
      </c>
      <c r="H2302" s="723"/>
      <c r="I2302" s="723"/>
      <c r="J2302" s="723" t="s">
        <v>227</v>
      </c>
      <c r="K2302" s="723">
        <v>70</v>
      </c>
      <c r="L2302" s="748">
        <v>711000000</v>
      </c>
      <c r="M2302" s="749" t="s">
        <v>73</v>
      </c>
      <c r="N2302" s="723" t="s">
        <v>2115</v>
      </c>
      <c r="O2302" s="809" t="s">
        <v>4668</v>
      </c>
      <c r="P2302" s="723" t="s">
        <v>229</v>
      </c>
      <c r="Q2302" s="870" t="s">
        <v>230</v>
      </c>
      <c r="R2302" s="723" t="s">
        <v>2856</v>
      </c>
      <c r="S2302" s="723">
        <v>839</v>
      </c>
      <c r="T2302" s="723" t="s">
        <v>997</v>
      </c>
      <c r="U2302" s="785">
        <v>2</v>
      </c>
      <c r="V2302" s="785">
        <v>30000</v>
      </c>
      <c r="W2302" s="1371">
        <v>60000</v>
      </c>
      <c r="X2302" s="785">
        <v>67200</v>
      </c>
      <c r="Y2302" s="723" t="s">
        <v>4270</v>
      </c>
      <c r="Z2302" s="723">
        <v>2016</v>
      </c>
      <c r="AA2302" s="723"/>
      <c r="AB2302" s="756" t="s">
        <v>876</v>
      </c>
      <c r="AC2302" s="756"/>
      <c r="AD2302" s="756"/>
      <c r="AE2302" s="756"/>
      <c r="AF2302" s="756"/>
      <c r="AG2302" s="756" t="s">
        <v>8821</v>
      </c>
      <c r="AH2302" s="756" t="s">
        <v>794</v>
      </c>
      <c r="AI2302" s="756">
        <v>210015174</v>
      </c>
      <c r="AJ2302" s="756" t="s">
        <v>8866</v>
      </c>
      <c r="AK2302" s="803"/>
    </row>
    <row r="2303" spans="1:37" s="192" customFormat="1" ht="100.5" customHeight="1">
      <c r="A2303" s="723" t="s">
        <v>8868</v>
      </c>
      <c r="B2303" s="723" t="s">
        <v>33</v>
      </c>
      <c r="C2303" s="723" t="s">
        <v>8816</v>
      </c>
      <c r="D2303" s="723" t="s">
        <v>4374</v>
      </c>
      <c r="E2303" s="723" t="str">
        <f t="shared" si="106"/>
        <v>Костюм (комплект)</v>
      </c>
      <c r="F2303" s="723" t="s">
        <v>8817</v>
      </c>
      <c r="G2303" s="723" t="str">
        <f t="shared" si="107"/>
        <v>для защиты от производственных загрязнений, мужской, из хлопчатобумажной ткани, состоит из куртки и брюк, летний, ГОСТ 27575-87</v>
      </c>
      <c r="H2303" s="723"/>
      <c r="I2303" s="723"/>
      <c r="J2303" s="723" t="s">
        <v>227</v>
      </c>
      <c r="K2303" s="723">
        <v>70</v>
      </c>
      <c r="L2303" s="748">
        <v>711000000</v>
      </c>
      <c r="M2303" s="749" t="s">
        <v>73</v>
      </c>
      <c r="N2303" s="723" t="s">
        <v>2115</v>
      </c>
      <c r="O2303" s="723" t="s">
        <v>4706</v>
      </c>
      <c r="P2303" s="723" t="s">
        <v>229</v>
      </c>
      <c r="Q2303" s="870" t="s">
        <v>230</v>
      </c>
      <c r="R2303" s="723" t="s">
        <v>2856</v>
      </c>
      <c r="S2303" s="723">
        <v>839</v>
      </c>
      <c r="T2303" s="723" t="s">
        <v>997</v>
      </c>
      <c r="U2303" s="785">
        <v>2</v>
      </c>
      <c r="V2303" s="785">
        <v>30000</v>
      </c>
      <c r="W2303" s="1371">
        <v>60000</v>
      </c>
      <c r="X2303" s="785">
        <v>67200</v>
      </c>
      <c r="Y2303" s="723" t="s">
        <v>4270</v>
      </c>
      <c r="Z2303" s="723">
        <v>2016</v>
      </c>
      <c r="AA2303" s="723"/>
      <c r="AB2303" s="756" t="s">
        <v>876</v>
      </c>
      <c r="AC2303" s="756"/>
      <c r="AD2303" s="756"/>
      <c r="AE2303" s="756"/>
      <c r="AF2303" s="756"/>
      <c r="AG2303" s="756" t="s">
        <v>8823</v>
      </c>
      <c r="AH2303" s="756" t="s">
        <v>794</v>
      </c>
      <c r="AI2303" s="756">
        <v>210015174</v>
      </c>
      <c r="AJ2303" s="756" t="s">
        <v>8866</v>
      </c>
      <c r="AK2303" s="803"/>
    </row>
    <row r="2304" spans="1:37" s="192" customFormat="1" ht="100.5" customHeight="1">
      <c r="A2304" s="723" t="s">
        <v>8869</v>
      </c>
      <c r="B2304" s="723" t="s">
        <v>33</v>
      </c>
      <c r="C2304" s="723" t="s">
        <v>8816</v>
      </c>
      <c r="D2304" s="723" t="s">
        <v>4374</v>
      </c>
      <c r="E2304" s="723" t="str">
        <f t="shared" si="106"/>
        <v>Костюм (комплект)</v>
      </c>
      <c r="F2304" s="723" t="s">
        <v>8817</v>
      </c>
      <c r="G2304" s="723" t="str">
        <f t="shared" si="107"/>
        <v>для защиты от производственных загрязнений, мужской, из хлопчатобумажной ткани, состоит из куртки и брюк, летний, ГОСТ 27575-87</v>
      </c>
      <c r="H2304" s="723"/>
      <c r="I2304" s="723"/>
      <c r="J2304" s="723" t="s">
        <v>227</v>
      </c>
      <c r="K2304" s="723">
        <v>70</v>
      </c>
      <c r="L2304" s="748">
        <v>711000000</v>
      </c>
      <c r="M2304" s="749" t="s">
        <v>73</v>
      </c>
      <c r="N2304" s="723" t="s">
        <v>2115</v>
      </c>
      <c r="O2304" s="723" t="s">
        <v>236</v>
      </c>
      <c r="P2304" s="723" t="s">
        <v>229</v>
      </c>
      <c r="Q2304" s="870" t="s">
        <v>230</v>
      </c>
      <c r="R2304" s="723" t="s">
        <v>2856</v>
      </c>
      <c r="S2304" s="723">
        <v>839</v>
      </c>
      <c r="T2304" s="723" t="s">
        <v>997</v>
      </c>
      <c r="U2304" s="785">
        <v>3</v>
      </c>
      <c r="V2304" s="785">
        <v>30000</v>
      </c>
      <c r="W2304" s="1371">
        <v>90000</v>
      </c>
      <c r="X2304" s="785">
        <v>100800</v>
      </c>
      <c r="Y2304" s="723" t="s">
        <v>4270</v>
      </c>
      <c r="Z2304" s="723">
        <v>2016</v>
      </c>
      <c r="AA2304" s="723"/>
      <c r="AB2304" s="756" t="s">
        <v>876</v>
      </c>
      <c r="AC2304" s="756"/>
      <c r="AD2304" s="756"/>
      <c r="AE2304" s="756"/>
      <c r="AF2304" s="756"/>
      <c r="AG2304" s="756" t="s">
        <v>8825</v>
      </c>
      <c r="AH2304" s="756" t="s">
        <v>794</v>
      </c>
      <c r="AI2304" s="756">
        <v>210015174</v>
      </c>
      <c r="AJ2304" s="756" t="s">
        <v>8866</v>
      </c>
      <c r="AK2304" s="803"/>
    </row>
    <row r="2305" spans="1:37" s="192" customFormat="1" ht="100.5" customHeight="1">
      <c r="A2305" s="723" t="s">
        <v>8870</v>
      </c>
      <c r="B2305" s="723" t="s">
        <v>33</v>
      </c>
      <c r="C2305" s="723" t="s">
        <v>8816</v>
      </c>
      <c r="D2305" s="723" t="s">
        <v>4374</v>
      </c>
      <c r="E2305" s="723" t="str">
        <f t="shared" si="106"/>
        <v>Костюм (комплект)</v>
      </c>
      <c r="F2305" s="723" t="s">
        <v>8817</v>
      </c>
      <c r="G2305" s="723" t="str">
        <f t="shared" si="107"/>
        <v>для защиты от производственных загрязнений, мужской, из хлопчатобумажной ткани, состоит из куртки и брюк, летний, ГОСТ 27575-87</v>
      </c>
      <c r="H2305" s="723"/>
      <c r="I2305" s="723"/>
      <c r="J2305" s="723" t="s">
        <v>227</v>
      </c>
      <c r="K2305" s="723">
        <v>70</v>
      </c>
      <c r="L2305" s="748">
        <v>711000000</v>
      </c>
      <c r="M2305" s="749" t="s">
        <v>73</v>
      </c>
      <c r="N2305" s="723" t="s">
        <v>2115</v>
      </c>
      <c r="O2305" s="723" t="s">
        <v>4706</v>
      </c>
      <c r="P2305" s="723" t="s">
        <v>229</v>
      </c>
      <c r="Q2305" s="870" t="s">
        <v>230</v>
      </c>
      <c r="R2305" s="723" t="s">
        <v>2856</v>
      </c>
      <c r="S2305" s="723">
        <v>839</v>
      </c>
      <c r="T2305" s="723" t="s">
        <v>997</v>
      </c>
      <c r="U2305" s="785">
        <v>2</v>
      </c>
      <c r="V2305" s="785">
        <v>30000</v>
      </c>
      <c r="W2305" s="1371">
        <v>60000</v>
      </c>
      <c r="X2305" s="785">
        <v>67200</v>
      </c>
      <c r="Y2305" s="723" t="s">
        <v>4270</v>
      </c>
      <c r="Z2305" s="723">
        <v>2016</v>
      </c>
      <c r="AA2305" s="723"/>
      <c r="AB2305" s="756" t="s">
        <v>876</v>
      </c>
      <c r="AC2305" s="756"/>
      <c r="AD2305" s="756"/>
      <c r="AE2305" s="756"/>
      <c r="AF2305" s="756"/>
      <c r="AG2305" s="756" t="s">
        <v>8823</v>
      </c>
      <c r="AH2305" s="756" t="s">
        <v>794</v>
      </c>
      <c r="AI2305" s="756">
        <v>210015175</v>
      </c>
      <c r="AJ2305" s="756" t="s">
        <v>8871</v>
      </c>
      <c r="AK2305" s="803"/>
    </row>
    <row r="2306" spans="1:37" s="192" customFormat="1" ht="100.5" customHeight="1">
      <c r="A2306" s="723" t="s">
        <v>8872</v>
      </c>
      <c r="B2306" s="723" t="s">
        <v>33</v>
      </c>
      <c r="C2306" s="723" t="s">
        <v>8816</v>
      </c>
      <c r="D2306" s="723" t="s">
        <v>4374</v>
      </c>
      <c r="E2306" s="723" t="str">
        <f t="shared" si="106"/>
        <v>Костюм (комплект)</v>
      </c>
      <c r="F2306" s="723" t="s">
        <v>8817</v>
      </c>
      <c r="G2306" s="723" t="str">
        <f t="shared" si="107"/>
        <v>для защиты от производственных загрязнений, мужской, из хлопчатобумажной ткани, состоит из куртки и брюк, летний, ГОСТ 27575-87</v>
      </c>
      <c r="H2306" s="723"/>
      <c r="I2306" s="723"/>
      <c r="J2306" s="723" t="s">
        <v>227</v>
      </c>
      <c r="K2306" s="723">
        <v>70</v>
      </c>
      <c r="L2306" s="748">
        <v>711000000</v>
      </c>
      <c r="M2306" s="749" t="s">
        <v>73</v>
      </c>
      <c r="N2306" s="723" t="s">
        <v>2115</v>
      </c>
      <c r="O2306" s="723" t="s">
        <v>236</v>
      </c>
      <c r="P2306" s="723" t="s">
        <v>229</v>
      </c>
      <c r="Q2306" s="870" t="s">
        <v>230</v>
      </c>
      <c r="R2306" s="723" t="s">
        <v>2856</v>
      </c>
      <c r="S2306" s="723">
        <v>839</v>
      </c>
      <c r="T2306" s="723" t="s">
        <v>997</v>
      </c>
      <c r="U2306" s="785">
        <v>2</v>
      </c>
      <c r="V2306" s="785">
        <v>30000</v>
      </c>
      <c r="W2306" s="1371">
        <v>60000</v>
      </c>
      <c r="X2306" s="785">
        <v>67200</v>
      </c>
      <c r="Y2306" s="723" t="s">
        <v>4270</v>
      </c>
      <c r="Z2306" s="723">
        <v>2016</v>
      </c>
      <c r="AA2306" s="723"/>
      <c r="AB2306" s="756" t="s">
        <v>876</v>
      </c>
      <c r="AC2306" s="756"/>
      <c r="AD2306" s="756"/>
      <c r="AE2306" s="756"/>
      <c r="AF2306" s="756"/>
      <c r="AG2306" s="756" t="s">
        <v>8825</v>
      </c>
      <c r="AH2306" s="756" t="s">
        <v>794</v>
      </c>
      <c r="AI2306" s="756">
        <v>210015175</v>
      </c>
      <c r="AJ2306" s="756" t="s">
        <v>8871</v>
      </c>
      <c r="AK2306" s="803"/>
    </row>
    <row r="2307" spans="1:37" s="192" customFormat="1" ht="100.5" customHeight="1">
      <c r="A2307" s="723" t="s">
        <v>8873</v>
      </c>
      <c r="B2307" s="723" t="s">
        <v>33</v>
      </c>
      <c r="C2307" s="723" t="s">
        <v>8816</v>
      </c>
      <c r="D2307" s="723" t="s">
        <v>4374</v>
      </c>
      <c r="E2307" s="723" t="str">
        <f t="shared" si="106"/>
        <v>Костюм (комплект)</v>
      </c>
      <c r="F2307" s="723" t="s">
        <v>8817</v>
      </c>
      <c r="G2307" s="723" t="str">
        <f t="shared" si="107"/>
        <v>для защиты от производственных загрязнений, мужской, из хлопчатобумажной ткани, состоит из куртки и брюк, летний, ГОСТ 27575-87</v>
      </c>
      <c r="H2307" s="723"/>
      <c r="I2307" s="723"/>
      <c r="J2307" s="723" t="s">
        <v>227</v>
      </c>
      <c r="K2307" s="723">
        <v>70</v>
      </c>
      <c r="L2307" s="748">
        <v>711000000</v>
      </c>
      <c r="M2307" s="749" t="s">
        <v>73</v>
      </c>
      <c r="N2307" s="723" t="s">
        <v>2115</v>
      </c>
      <c r="O2307" s="723" t="s">
        <v>802</v>
      </c>
      <c r="P2307" s="723" t="s">
        <v>229</v>
      </c>
      <c r="Q2307" s="870" t="s">
        <v>230</v>
      </c>
      <c r="R2307" s="723" t="s">
        <v>2856</v>
      </c>
      <c r="S2307" s="723">
        <v>839</v>
      </c>
      <c r="T2307" s="723" t="s">
        <v>997</v>
      </c>
      <c r="U2307" s="785">
        <v>3</v>
      </c>
      <c r="V2307" s="785">
        <v>30000</v>
      </c>
      <c r="W2307" s="1371">
        <v>90000</v>
      </c>
      <c r="X2307" s="785">
        <v>100800</v>
      </c>
      <c r="Y2307" s="723" t="s">
        <v>4270</v>
      </c>
      <c r="Z2307" s="723">
        <v>2016</v>
      </c>
      <c r="AA2307" s="723"/>
      <c r="AB2307" s="756" t="s">
        <v>876</v>
      </c>
      <c r="AC2307" s="756"/>
      <c r="AD2307" s="756"/>
      <c r="AE2307" s="756"/>
      <c r="AF2307" s="756"/>
      <c r="AG2307" s="756" t="s">
        <v>8818</v>
      </c>
      <c r="AH2307" s="756" t="s">
        <v>794</v>
      </c>
      <c r="AI2307" s="756">
        <v>210015178</v>
      </c>
      <c r="AJ2307" s="756" t="s">
        <v>8874</v>
      </c>
      <c r="AK2307" s="803"/>
    </row>
    <row r="2308" spans="1:37" s="192" customFormat="1" ht="100.5" customHeight="1">
      <c r="A2308" s="723" t="s">
        <v>8875</v>
      </c>
      <c r="B2308" s="723" t="s">
        <v>33</v>
      </c>
      <c r="C2308" s="723" t="s">
        <v>8816</v>
      </c>
      <c r="D2308" s="723" t="s">
        <v>4374</v>
      </c>
      <c r="E2308" s="723" t="str">
        <f t="shared" si="106"/>
        <v>Костюм (комплект)</v>
      </c>
      <c r="F2308" s="723" t="s">
        <v>8817</v>
      </c>
      <c r="G2308" s="723" t="str">
        <f t="shared" si="107"/>
        <v>для защиты от производственных загрязнений, мужской, из хлопчатобумажной ткани, состоит из куртки и брюк, летний, ГОСТ 27575-87</v>
      </c>
      <c r="H2308" s="723"/>
      <c r="I2308" s="723"/>
      <c r="J2308" s="723" t="s">
        <v>227</v>
      </c>
      <c r="K2308" s="723">
        <v>70</v>
      </c>
      <c r="L2308" s="748">
        <v>711000000</v>
      </c>
      <c r="M2308" s="749" t="s">
        <v>73</v>
      </c>
      <c r="N2308" s="723" t="s">
        <v>2115</v>
      </c>
      <c r="O2308" s="809" t="s">
        <v>4668</v>
      </c>
      <c r="P2308" s="723" t="s">
        <v>229</v>
      </c>
      <c r="Q2308" s="870" t="s">
        <v>230</v>
      </c>
      <c r="R2308" s="723" t="s">
        <v>2856</v>
      </c>
      <c r="S2308" s="723">
        <v>839</v>
      </c>
      <c r="T2308" s="723" t="s">
        <v>997</v>
      </c>
      <c r="U2308" s="785">
        <v>2</v>
      </c>
      <c r="V2308" s="785">
        <v>30000</v>
      </c>
      <c r="W2308" s="1371">
        <v>60000</v>
      </c>
      <c r="X2308" s="785">
        <v>67200</v>
      </c>
      <c r="Y2308" s="723" t="s">
        <v>4270</v>
      </c>
      <c r="Z2308" s="723">
        <v>2016</v>
      </c>
      <c r="AA2308" s="723"/>
      <c r="AB2308" s="756" t="s">
        <v>876</v>
      </c>
      <c r="AC2308" s="756"/>
      <c r="AD2308" s="756"/>
      <c r="AE2308" s="756"/>
      <c r="AF2308" s="756"/>
      <c r="AG2308" s="756" t="s">
        <v>8821</v>
      </c>
      <c r="AH2308" s="756" t="s">
        <v>794</v>
      </c>
      <c r="AI2308" s="756">
        <v>210015178</v>
      </c>
      <c r="AJ2308" s="756" t="s">
        <v>8874</v>
      </c>
      <c r="AK2308" s="803"/>
    </row>
    <row r="2309" spans="1:37" s="192" customFormat="1" ht="100.5" customHeight="1">
      <c r="A2309" s="723" t="s">
        <v>8876</v>
      </c>
      <c r="B2309" s="723" t="s">
        <v>33</v>
      </c>
      <c r="C2309" s="723" t="s">
        <v>8816</v>
      </c>
      <c r="D2309" s="723" t="s">
        <v>4374</v>
      </c>
      <c r="E2309" s="723" t="str">
        <f t="shared" si="106"/>
        <v>Костюм (комплект)</v>
      </c>
      <c r="F2309" s="723" t="s">
        <v>8817</v>
      </c>
      <c r="G2309" s="723" t="str">
        <f t="shared" si="107"/>
        <v>для защиты от производственных загрязнений, мужской, из хлопчатобумажной ткани, состоит из куртки и брюк, летний, ГОСТ 27575-87</v>
      </c>
      <c r="H2309" s="723"/>
      <c r="I2309" s="723"/>
      <c r="J2309" s="723" t="s">
        <v>227</v>
      </c>
      <c r="K2309" s="723">
        <v>70</v>
      </c>
      <c r="L2309" s="748">
        <v>711000000</v>
      </c>
      <c r="M2309" s="749" t="s">
        <v>73</v>
      </c>
      <c r="N2309" s="723" t="s">
        <v>2115</v>
      </c>
      <c r="O2309" s="723" t="s">
        <v>236</v>
      </c>
      <c r="P2309" s="723" t="s">
        <v>229</v>
      </c>
      <c r="Q2309" s="870" t="s">
        <v>230</v>
      </c>
      <c r="R2309" s="723" t="s">
        <v>2856</v>
      </c>
      <c r="S2309" s="723">
        <v>839</v>
      </c>
      <c r="T2309" s="723" t="s">
        <v>997</v>
      </c>
      <c r="U2309" s="785">
        <v>4</v>
      </c>
      <c r="V2309" s="785">
        <v>30000</v>
      </c>
      <c r="W2309" s="1371">
        <v>120000</v>
      </c>
      <c r="X2309" s="785">
        <v>134400</v>
      </c>
      <c r="Y2309" s="723" t="s">
        <v>4270</v>
      </c>
      <c r="Z2309" s="723">
        <v>2016</v>
      </c>
      <c r="AA2309" s="723"/>
      <c r="AB2309" s="756" t="s">
        <v>876</v>
      </c>
      <c r="AC2309" s="756"/>
      <c r="AD2309" s="756"/>
      <c r="AE2309" s="756"/>
      <c r="AF2309" s="756"/>
      <c r="AG2309" s="756" t="s">
        <v>8825</v>
      </c>
      <c r="AH2309" s="756" t="s">
        <v>794</v>
      </c>
      <c r="AI2309" s="756">
        <v>210015178</v>
      </c>
      <c r="AJ2309" s="756" t="s">
        <v>8874</v>
      </c>
      <c r="AK2309" s="803"/>
    </row>
    <row r="2310" spans="1:37" s="192" customFormat="1" ht="100.5" customHeight="1">
      <c r="A2310" s="723" t="s">
        <v>8877</v>
      </c>
      <c r="B2310" s="723" t="s">
        <v>33</v>
      </c>
      <c r="C2310" s="723" t="s">
        <v>8816</v>
      </c>
      <c r="D2310" s="723" t="s">
        <v>4374</v>
      </c>
      <c r="E2310" s="723" t="str">
        <f t="shared" si="106"/>
        <v>Костюм (комплект)</v>
      </c>
      <c r="F2310" s="723" t="s">
        <v>8817</v>
      </c>
      <c r="G2310" s="723" t="str">
        <f t="shared" si="107"/>
        <v>для защиты от производственных загрязнений, мужской, из хлопчатобумажной ткани, состоит из куртки и брюк, летний, ГОСТ 27575-87</v>
      </c>
      <c r="H2310" s="723"/>
      <c r="I2310" s="723"/>
      <c r="J2310" s="723" t="s">
        <v>227</v>
      </c>
      <c r="K2310" s="723">
        <v>70</v>
      </c>
      <c r="L2310" s="748">
        <v>711000000</v>
      </c>
      <c r="M2310" s="749" t="s">
        <v>73</v>
      </c>
      <c r="N2310" s="723" t="s">
        <v>2115</v>
      </c>
      <c r="O2310" s="723" t="s">
        <v>802</v>
      </c>
      <c r="P2310" s="723" t="s">
        <v>229</v>
      </c>
      <c r="Q2310" s="870" t="s">
        <v>230</v>
      </c>
      <c r="R2310" s="723" t="s">
        <v>2856</v>
      </c>
      <c r="S2310" s="723">
        <v>839</v>
      </c>
      <c r="T2310" s="723" t="s">
        <v>997</v>
      </c>
      <c r="U2310" s="785">
        <v>1</v>
      </c>
      <c r="V2310" s="785">
        <v>30000</v>
      </c>
      <c r="W2310" s="1371">
        <v>30000</v>
      </c>
      <c r="X2310" s="785">
        <v>33600</v>
      </c>
      <c r="Y2310" s="723" t="s">
        <v>4270</v>
      </c>
      <c r="Z2310" s="723">
        <v>2016</v>
      </c>
      <c r="AA2310" s="723"/>
      <c r="AB2310" s="756" t="s">
        <v>876</v>
      </c>
      <c r="AC2310" s="756"/>
      <c r="AD2310" s="756"/>
      <c r="AE2310" s="756"/>
      <c r="AF2310" s="756"/>
      <c r="AG2310" s="756" t="s">
        <v>8818</v>
      </c>
      <c r="AH2310" s="756" t="s">
        <v>794</v>
      </c>
      <c r="AI2310" s="756">
        <v>210015179</v>
      </c>
      <c r="AJ2310" s="756" t="s">
        <v>8878</v>
      </c>
      <c r="AK2310" s="803"/>
    </row>
    <row r="2311" spans="1:37" s="192" customFormat="1" ht="100.5" customHeight="1">
      <c r="A2311" s="723" t="s">
        <v>8879</v>
      </c>
      <c r="B2311" s="723" t="s">
        <v>33</v>
      </c>
      <c r="C2311" s="723" t="s">
        <v>8816</v>
      </c>
      <c r="D2311" s="723" t="s">
        <v>4374</v>
      </c>
      <c r="E2311" s="723" t="str">
        <f t="shared" si="106"/>
        <v>Костюм (комплект)</v>
      </c>
      <c r="F2311" s="723" t="s">
        <v>8817</v>
      </c>
      <c r="G2311" s="723" t="str">
        <f t="shared" si="107"/>
        <v>для защиты от производственных загрязнений, мужской, из хлопчатобумажной ткани, состоит из куртки и брюк, летний, ГОСТ 27575-87</v>
      </c>
      <c r="H2311" s="723"/>
      <c r="I2311" s="723"/>
      <c r="J2311" s="723" t="s">
        <v>227</v>
      </c>
      <c r="K2311" s="723">
        <v>70</v>
      </c>
      <c r="L2311" s="748">
        <v>711000000</v>
      </c>
      <c r="M2311" s="749" t="s">
        <v>73</v>
      </c>
      <c r="N2311" s="723" t="s">
        <v>2115</v>
      </c>
      <c r="O2311" s="809" t="s">
        <v>4692</v>
      </c>
      <c r="P2311" s="723" t="s">
        <v>229</v>
      </c>
      <c r="Q2311" s="870" t="s">
        <v>230</v>
      </c>
      <c r="R2311" s="723" t="s">
        <v>2856</v>
      </c>
      <c r="S2311" s="723">
        <v>839</v>
      </c>
      <c r="T2311" s="723" t="s">
        <v>997</v>
      </c>
      <c r="U2311" s="785">
        <v>1</v>
      </c>
      <c r="V2311" s="785">
        <v>30000</v>
      </c>
      <c r="W2311" s="1371">
        <v>30000</v>
      </c>
      <c r="X2311" s="785">
        <v>33600</v>
      </c>
      <c r="Y2311" s="723" t="s">
        <v>4270</v>
      </c>
      <c r="Z2311" s="723">
        <v>2016</v>
      </c>
      <c r="AA2311" s="723"/>
      <c r="AB2311" s="756" t="s">
        <v>876</v>
      </c>
      <c r="AC2311" s="756"/>
      <c r="AD2311" s="756"/>
      <c r="AE2311" s="756"/>
      <c r="AF2311" s="756"/>
      <c r="AG2311" s="756" t="s">
        <v>8880</v>
      </c>
      <c r="AH2311" s="756" t="s">
        <v>794</v>
      </c>
      <c r="AI2311" s="756">
        <v>210015179</v>
      </c>
      <c r="AJ2311" s="756" t="s">
        <v>8878</v>
      </c>
      <c r="AK2311" s="803"/>
    </row>
    <row r="2312" spans="1:37" s="192" customFormat="1" ht="100.5" customHeight="1">
      <c r="A2312" s="723" t="s">
        <v>8881</v>
      </c>
      <c r="B2312" s="723" t="s">
        <v>33</v>
      </c>
      <c r="C2312" s="723" t="s">
        <v>8816</v>
      </c>
      <c r="D2312" s="723" t="s">
        <v>4374</v>
      </c>
      <c r="E2312" s="723" t="str">
        <f t="shared" si="106"/>
        <v>Костюм (комплект)</v>
      </c>
      <c r="F2312" s="723" t="s">
        <v>8817</v>
      </c>
      <c r="G2312" s="723" t="str">
        <f t="shared" si="107"/>
        <v>для защиты от производственных загрязнений, мужской, из хлопчатобумажной ткани, состоит из куртки и брюк, летний, ГОСТ 27575-87</v>
      </c>
      <c r="H2312" s="723"/>
      <c r="I2312" s="723"/>
      <c r="J2312" s="723" t="s">
        <v>227</v>
      </c>
      <c r="K2312" s="723">
        <v>70</v>
      </c>
      <c r="L2312" s="748">
        <v>711000000</v>
      </c>
      <c r="M2312" s="749" t="s">
        <v>73</v>
      </c>
      <c r="N2312" s="723" t="s">
        <v>2115</v>
      </c>
      <c r="O2312" s="723" t="s">
        <v>4706</v>
      </c>
      <c r="P2312" s="723" t="s">
        <v>229</v>
      </c>
      <c r="Q2312" s="870" t="s">
        <v>230</v>
      </c>
      <c r="R2312" s="723" t="s">
        <v>2856</v>
      </c>
      <c r="S2312" s="723">
        <v>839</v>
      </c>
      <c r="T2312" s="723" t="s">
        <v>997</v>
      </c>
      <c r="U2312" s="785">
        <v>1</v>
      </c>
      <c r="V2312" s="785">
        <v>30000</v>
      </c>
      <c r="W2312" s="1371">
        <v>30000</v>
      </c>
      <c r="X2312" s="785">
        <v>33600</v>
      </c>
      <c r="Y2312" s="723" t="s">
        <v>4270</v>
      </c>
      <c r="Z2312" s="723">
        <v>2016</v>
      </c>
      <c r="AA2312" s="723"/>
      <c r="AB2312" s="756" t="s">
        <v>876</v>
      </c>
      <c r="AC2312" s="756"/>
      <c r="AD2312" s="756"/>
      <c r="AE2312" s="756"/>
      <c r="AF2312" s="756"/>
      <c r="AG2312" s="756" t="s">
        <v>8823</v>
      </c>
      <c r="AH2312" s="756" t="s">
        <v>794</v>
      </c>
      <c r="AI2312" s="756">
        <v>210015180</v>
      </c>
      <c r="AJ2312" s="756" t="s">
        <v>8882</v>
      </c>
      <c r="AK2312" s="803"/>
    </row>
    <row r="2313" spans="1:37" s="192" customFormat="1" ht="100.5" customHeight="1">
      <c r="A2313" s="723" t="s">
        <v>8883</v>
      </c>
      <c r="B2313" s="723" t="s">
        <v>33</v>
      </c>
      <c r="C2313" s="723" t="s">
        <v>8816</v>
      </c>
      <c r="D2313" s="723" t="s">
        <v>4374</v>
      </c>
      <c r="E2313" s="723" t="str">
        <f t="shared" si="106"/>
        <v>Костюм (комплект)</v>
      </c>
      <c r="F2313" s="723" t="s">
        <v>8817</v>
      </c>
      <c r="G2313" s="723" t="str">
        <f t="shared" si="107"/>
        <v>для защиты от производственных загрязнений, мужской, из хлопчатобумажной ткани, состоит из куртки и брюк, летний, ГОСТ 27575-87</v>
      </c>
      <c r="H2313" s="723"/>
      <c r="I2313" s="723"/>
      <c r="J2313" s="723" t="s">
        <v>227</v>
      </c>
      <c r="K2313" s="723">
        <v>70</v>
      </c>
      <c r="L2313" s="748">
        <v>711000000</v>
      </c>
      <c r="M2313" s="749" t="s">
        <v>73</v>
      </c>
      <c r="N2313" s="723" t="s">
        <v>2115</v>
      </c>
      <c r="O2313" s="809" t="s">
        <v>4677</v>
      </c>
      <c r="P2313" s="723" t="s">
        <v>229</v>
      </c>
      <c r="Q2313" s="870" t="s">
        <v>230</v>
      </c>
      <c r="R2313" s="723" t="s">
        <v>2856</v>
      </c>
      <c r="S2313" s="723">
        <v>839</v>
      </c>
      <c r="T2313" s="723" t="s">
        <v>997</v>
      </c>
      <c r="U2313" s="785">
        <v>1</v>
      </c>
      <c r="V2313" s="785">
        <v>30000</v>
      </c>
      <c r="W2313" s="1371">
        <v>30000</v>
      </c>
      <c r="X2313" s="785">
        <v>33600</v>
      </c>
      <c r="Y2313" s="723" t="s">
        <v>4270</v>
      </c>
      <c r="Z2313" s="723">
        <v>2016</v>
      </c>
      <c r="AA2313" s="723"/>
      <c r="AB2313" s="756" t="s">
        <v>876</v>
      </c>
      <c r="AC2313" s="756"/>
      <c r="AD2313" s="756"/>
      <c r="AE2313" s="756"/>
      <c r="AF2313" s="756"/>
      <c r="AG2313" s="756" t="s">
        <v>8830</v>
      </c>
      <c r="AH2313" s="756" t="s">
        <v>794</v>
      </c>
      <c r="AI2313" s="756">
        <v>210015180</v>
      </c>
      <c r="AJ2313" s="756" t="s">
        <v>8882</v>
      </c>
      <c r="AK2313" s="803"/>
    </row>
    <row r="2314" spans="1:37" s="192" customFormat="1" ht="100.5" customHeight="1">
      <c r="A2314" s="723" t="s">
        <v>8884</v>
      </c>
      <c r="B2314" s="723" t="s">
        <v>33</v>
      </c>
      <c r="C2314" s="723" t="s">
        <v>8816</v>
      </c>
      <c r="D2314" s="723" t="s">
        <v>4374</v>
      </c>
      <c r="E2314" s="723" t="str">
        <f t="shared" si="106"/>
        <v>Костюм (комплект)</v>
      </c>
      <c r="F2314" s="723" t="s">
        <v>8817</v>
      </c>
      <c r="G2314" s="723" t="str">
        <f t="shared" si="107"/>
        <v>для защиты от производственных загрязнений, мужской, из хлопчатобумажной ткани, состоит из куртки и брюк, летний, ГОСТ 27575-87</v>
      </c>
      <c r="H2314" s="723"/>
      <c r="I2314" s="723"/>
      <c r="J2314" s="723" t="s">
        <v>227</v>
      </c>
      <c r="K2314" s="723">
        <v>70</v>
      </c>
      <c r="L2314" s="748">
        <v>711000000</v>
      </c>
      <c r="M2314" s="749" t="s">
        <v>73</v>
      </c>
      <c r="N2314" s="723" t="s">
        <v>2115</v>
      </c>
      <c r="O2314" s="723" t="s">
        <v>236</v>
      </c>
      <c r="P2314" s="723" t="s">
        <v>229</v>
      </c>
      <c r="Q2314" s="870" t="s">
        <v>230</v>
      </c>
      <c r="R2314" s="723" t="s">
        <v>2856</v>
      </c>
      <c r="S2314" s="723">
        <v>839</v>
      </c>
      <c r="T2314" s="723" t="s">
        <v>997</v>
      </c>
      <c r="U2314" s="785">
        <v>1</v>
      </c>
      <c r="V2314" s="785">
        <v>30000</v>
      </c>
      <c r="W2314" s="1371">
        <v>30000</v>
      </c>
      <c r="X2314" s="785">
        <v>33600</v>
      </c>
      <c r="Y2314" s="723" t="s">
        <v>4270</v>
      </c>
      <c r="Z2314" s="723">
        <v>2016</v>
      </c>
      <c r="AA2314" s="723"/>
      <c r="AB2314" s="756" t="s">
        <v>876</v>
      </c>
      <c r="AC2314" s="756"/>
      <c r="AD2314" s="756"/>
      <c r="AE2314" s="756"/>
      <c r="AF2314" s="756"/>
      <c r="AG2314" s="756" t="s">
        <v>8825</v>
      </c>
      <c r="AH2314" s="756" t="s">
        <v>794</v>
      </c>
      <c r="AI2314" s="756">
        <v>210015184</v>
      </c>
      <c r="AJ2314" s="756" t="s">
        <v>8885</v>
      </c>
      <c r="AK2314" s="803"/>
    </row>
    <row r="2315" spans="1:37" s="192" customFormat="1" ht="100.5" customHeight="1">
      <c r="A2315" s="723" t="s">
        <v>8886</v>
      </c>
      <c r="B2315" s="723" t="s">
        <v>33</v>
      </c>
      <c r="C2315" s="723" t="s">
        <v>8816</v>
      </c>
      <c r="D2315" s="723" t="s">
        <v>4374</v>
      </c>
      <c r="E2315" s="723" t="str">
        <f t="shared" si="106"/>
        <v>Костюм (комплект)</v>
      </c>
      <c r="F2315" s="723" t="s">
        <v>8817</v>
      </c>
      <c r="G2315" s="723" t="str">
        <f t="shared" si="107"/>
        <v>для защиты от производственных загрязнений, мужской, из хлопчатобумажной ткани, состоит из куртки и брюк, летний, ГОСТ 27575-87</v>
      </c>
      <c r="H2315" s="723"/>
      <c r="I2315" s="723"/>
      <c r="J2315" s="723" t="s">
        <v>227</v>
      </c>
      <c r="K2315" s="723">
        <v>70</v>
      </c>
      <c r="L2315" s="748">
        <v>711000000</v>
      </c>
      <c r="M2315" s="749" t="s">
        <v>73</v>
      </c>
      <c r="N2315" s="723" t="s">
        <v>2115</v>
      </c>
      <c r="O2315" s="809" t="s">
        <v>4677</v>
      </c>
      <c r="P2315" s="723" t="s">
        <v>229</v>
      </c>
      <c r="Q2315" s="870" t="s">
        <v>230</v>
      </c>
      <c r="R2315" s="723" t="s">
        <v>2856</v>
      </c>
      <c r="S2315" s="723">
        <v>839</v>
      </c>
      <c r="T2315" s="723" t="s">
        <v>997</v>
      </c>
      <c r="U2315" s="785">
        <v>1</v>
      </c>
      <c r="V2315" s="785">
        <v>30000</v>
      </c>
      <c r="W2315" s="1371">
        <v>30000</v>
      </c>
      <c r="X2315" s="785">
        <v>33600</v>
      </c>
      <c r="Y2315" s="723" t="s">
        <v>4270</v>
      </c>
      <c r="Z2315" s="723">
        <v>2016</v>
      </c>
      <c r="AA2315" s="723"/>
      <c r="AB2315" s="756" t="s">
        <v>876</v>
      </c>
      <c r="AC2315" s="756"/>
      <c r="AD2315" s="756"/>
      <c r="AE2315" s="756"/>
      <c r="AF2315" s="756"/>
      <c r="AG2315" s="756" t="s">
        <v>8830</v>
      </c>
      <c r="AH2315" s="756" t="s">
        <v>794</v>
      </c>
      <c r="AI2315" s="756">
        <v>210015185</v>
      </c>
      <c r="AJ2315" s="756" t="s">
        <v>8887</v>
      </c>
      <c r="AK2315" s="803"/>
    </row>
    <row r="2316" spans="1:37" s="192" customFormat="1" ht="100.5" customHeight="1">
      <c r="A2316" s="723" t="s">
        <v>8888</v>
      </c>
      <c r="B2316" s="723" t="s">
        <v>33</v>
      </c>
      <c r="C2316" s="723" t="s">
        <v>8816</v>
      </c>
      <c r="D2316" s="723" t="s">
        <v>4374</v>
      </c>
      <c r="E2316" s="723" t="str">
        <f t="shared" si="106"/>
        <v>Костюм (комплект)</v>
      </c>
      <c r="F2316" s="723" t="s">
        <v>8817</v>
      </c>
      <c r="G2316" s="723" t="str">
        <f t="shared" si="107"/>
        <v>для защиты от производственных загрязнений, мужской, из хлопчатобумажной ткани, состоит из куртки и брюк, летний, ГОСТ 27575-87</v>
      </c>
      <c r="H2316" s="723"/>
      <c r="I2316" s="723"/>
      <c r="J2316" s="723" t="s">
        <v>227</v>
      </c>
      <c r="K2316" s="723">
        <v>70</v>
      </c>
      <c r="L2316" s="748">
        <v>711000000</v>
      </c>
      <c r="M2316" s="749" t="s">
        <v>73</v>
      </c>
      <c r="N2316" s="723" t="s">
        <v>2115</v>
      </c>
      <c r="O2316" s="723" t="s">
        <v>802</v>
      </c>
      <c r="P2316" s="723" t="s">
        <v>229</v>
      </c>
      <c r="Q2316" s="870" t="s">
        <v>230</v>
      </c>
      <c r="R2316" s="723" t="s">
        <v>2856</v>
      </c>
      <c r="S2316" s="723">
        <v>839</v>
      </c>
      <c r="T2316" s="723" t="s">
        <v>997</v>
      </c>
      <c r="U2316" s="785">
        <v>1</v>
      </c>
      <c r="V2316" s="785">
        <v>30000</v>
      </c>
      <c r="W2316" s="1371">
        <v>30000</v>
      </c>
      <c r="X2316" s="785">
        <v>33600</v>
      </c>
      <c r="Y2316" s="723" t="s">
        <v>4270</v>
      </c>
      <c r="Z2316" s="723">
        <v>2016</v>
      </c>
      <c r="AA2316" s="723"/>
      <c r="AB2316" s="756" t="s">
        <v>876</v>
      </c>
      <c r="AC2316" s="756"/>
      <c r="AD2316" s="756"/>
      <c r="AE2316" s="756"/>
      <c r="AF2316" s="756"/>
      <c r="AG2316" s="756" t="s">
        <v>8818</v>
      </c>
      <c r="AH2316" s="756" t="s">
        <v>794</v>
      </c>
      <c r="AI2316" s="756">
        <v>210015189</v>
      </c>
      <c r="AJ2316" s="756" t="s">
        <v>8889</v>
      </c>
      <c r="AK2316" s="803"/>
    </row>
    <row r="2317" spans="1:37" s="192" customFormat="1" ht="100.5" customHeight="1">
      <c r="A2317" s="723" t="s">
        <v>8890</v>
      </c>
      <c r="B2317" s="723" t="s">
        <v>33</v>
      </c>
      <c r="C2317" s="723" t="s">
        <v>8429</v>
      </c>
      <c r="D2317" s="723" t="s">
        <v>4374</v>
      </c>
      <c r="E2317" s="723" t="str">
        <f t="shared" si="106"/>
        <v>Костюм (комплект)</v>
      </c>
      <c r="F2317" s="723" t="s">
        <v>8430</v>
      </c>
      <c r="G2317" s="723" t="str">
        <f t="shared" si="107"/>
        <v>спецодежда влагозащитная, мужской, из брезентовой ткани, состоит из куртки и брюк, ГОСТ 27653-88</v>
      </c>
      <c r="H2317" s="723"/>
      <c r="I2317" s="723"/>
      <c r="J2317" s="723" t="s">
        <v>227</v>
      </c>
      <c r="K2317" s="723">
        <v>80</v>
      </c>
      <c r="L2317" s="748">
        <v>711000000</v>
      </c>
      <c r="M2317" s="749" t="s">
        <v>73</v>
      </c>
      <c r="N2317" s="723" t="s">
        <v>2115</v>
      </c>
      <c r="O2317" s="809" t="s">
        <v>4671</v>
      </c>
      <c r="P2317" s="723" t="s">
        <v>229</v>
      </c>
      <c r="Q2317" s="870" t="s">
        <v>230</v>
      </c>
      <c r="R2317" s="723" t="s">
        <v>2856</v>
      </c>
      <c r="S2317" s="723">
        <v>839</v>
      </c>
      <c r="T2317" s="723" t="s">
        <v>997</v>
      </c>
      <c r="U2317" s="785">
        <v>1</v>
      </c>
      <c r="V2317" s="785">
        <v>14000</v>
      </c>
      <c r="W2317" s="1371">
        <v>14000</v>
      </c>
      <c r="X2317" s="785">
        <v>15680</v>
      </c>
      <c r="Y2317" s="723" t="s">
        <v>4270</v>
      </c>
      <c r="Z2317" s="723">
        <v>2016</v>
      </c>
      <c r="AA2317" s="723"/>
      <c r="AB2317" s="756" t="s">
        <v>876</v>
      </c>
      <c r="AC2317" s="756"/>
      <c r="AD2317" s="756"/>
      <c r="AE2317" s="756"/>
      <c r="AF2317" s="756"/>
      <c r="AG2317" s="756" t="s">
        <v>8439</v>
      </c>
      <c r="AH2317" s="756" t="s">
        <v>794</v>
      </c>
      <c r="AI2317" s="756">
        <v>210015383</v>
      </c>
      <c r="AJ2317" s="756" t="s">
        <v>8891</v>
      </c>
      <c r="AK2317" s="803"/>
    </row>
    <row r="2318" spans="1:37" s="192" customFormat="1" ht="100.5" customHeight="1">
      <c r="A2318" s="723" t="s">
        <v>8892</v>
      </c>
      <c r="B2318" s="723" t="s">
        <v>33</v>
      </c>
      <c r="C2318" s="723" t="s">
        <v>8429</v>
      </c>
      <c r="D2318" s="723" t="s">
        <v>4374</v>
      </c>
      <c r="E2318" s="723" t="str">
        <f t="shared" si="106"/>
        <v>Костюм (комплект)</v>
      </c>
      <c r="F2318" s="723" t="s">
        <v>8430</v>
      </c>
      <c r="G2318" s="723" t="str">
        <f t="shared" si="107"/>
        <v>спецодежда влагозащитная, мужской, из брезентовой ткани, состоит из куртки и брюк, ГОСТ 27653-88</v>
      </c>
      <c r="H2318" s="723"/>
      <c r="I2318" s="723"/>
      <c r="J2318" s="723" t="s">
        <v>227</v>
      </c>
      <c r="K2318" s="723">
        <v>80</v>
      </c>
      <c r="L2318" s="748">
        <v>711000000</v>
      </c>
      <c r="M2318" s="749" t="s">
        <v>73</v>
      </c>
      <c r="N2318" s="723" t="s">
        <v>2115</v>
      </c>
      <c r="O2318" s="723" t="s">
        <v>236</v>
      </c>
      <c r="P2318" s="723" t="s">
        <v>229</v>
      </c>
      <c r="Q2318" s="870" t="s">
        <v>230</v>
      </c>
      <c r="R2318" s="723" t="s">
        <v>2856</v>
      </c>
      <c r="S2318" s="723">
        <v>839</v>
      </c>
      <c r="T2318" s="723" t="s">
        <v>997</v>
      </c>
      <c r="U2318" s="785">
        <v>3</v>
      </c>
      <c r="V2318" s="785">
        <v>14000</v>
      </c>
      <c r="W2318" s="1371">
        <v>42000</v>
      </c>
      <c r="X2318" s="785">
        <v>47040</v>
      </c>
      <c r="Y2318" s="723" t="s">
        <v>4270</v>
      </c>
      <c r="Z2318" s="723">
        <v>2016</v>
      </c>
      <c r="AA2318" s="723"/>
      <c r="AB2318" s="756" t="s">
        <v>876</v>
      </c>
      <c r="AC2318" s="756"/>
      <c r="AD2318" s="756"/>
      <c r="AE2318" s="756"/>
      <c r="AF2318" s="756"/>
      <c r="AG2318" s="756" t="s">
        <v>8431</v>
      </c>
      <c r="AH2318" s="756" t="s">
        <v>794</v>
      </c>
      <c r="AI2318" s="756">
        <v>210015383</v>
      </c>
      <c r="AJ2318" s="756" t="s">
        <v>8891</v>
      </c>
      <c r="AK2318" s="803"/>
    </row>
    <row r="2319" spans="1:37" s="192" customFormat="1" ht="100.5" customHeight="1">
      <c r="A2319" s="723" t="s">
        <v>8893</v>
      </c>
      <c r="B2319" s="723" t="s">
        <v>33</v>
      </c>
      <c r="C2319" s="723" t="s">
        <v>8429</v>
      </c>
      <c r="D2319" s="723" t="s">
        <v>4374</v>
      </c>
      <c r="E2319" s="723" t="str">
        <f t="shared" si="106"/>
        <v>Костюм (комплект)</v>
      </c>
      <c r="F2319" s="723" t="s">
        <v>8430</v>
      </c>
      <c r="G2319" s="723" t="str">
        <f t="shared" si="107"/>
        <v>спецодежда влагозащитная, мужской, из брезентовой ткани, состоит из куртки и брюк, ГОСТ 27653-88</v>
      </c>
      <c r="H2319" s="723"/>
      <c r="I2319" s="723"/>
      <c r="J2319" s="723" t="s">
        <v>227</v>
      </c>
      <c r="K2319" s="723">
        <v>80</v>
      </c>
      <c r="L2319" s="748">
        <v>711000000</v>
      </c>
      <c r="M2319" s="749" t="s">
        <v>73</v>
      </c>
      <c r="N2319" s="723" t="s">
        <v>2115</v>
      </c>
      <c r="O2319" s="809" t="s">
        <v>4671</v>
      </c>
      <c r="P2319" s="723" t="s">
        <v>229</v>
      </c>
      <c r="Q2319" s="870" t="s">
        <v>230</v>
      </c>
      <c r="R2319" s="723" t="s">
        <v>2856</v>
      </c>
      <c r="S2319" s="723">
        <v>839</v>
      </c>
      <c r="T2319" s="723" t="s">
        <v>997</v>
      </c>
      <c r="U2319" s="785">
        <v>1</v>
      </c>
      <c r="V2319" s="785">
        <v>14000</v>
      </c>
      <c r="W2319" s="1371">
        <v>14000</v>
      </c>
      <c r="X2319" s="785">
        <v>15680</v>
      </c>
      <c r="Y2319" s="723" t="s">
        <v>4270</v>
      </c>
      <c r="Z2319" s="723">
        <v>2016</v>
      </c>
      <c r="AA2319" s="723"/>
      <c r="AB2319" s="756" t="s">
        <v>876</v>
      </c>
      <c r="AC2319" s="756"/>
      <c r="AD2319" s="756"/>
      <c r="AE2319" s="756"/>
      <c r="AF2319" s="756"/>
      <c r="AG2319" s="756" t="s">
        <v>8439</v>
      </c>
      <c r="AH2319" s="756" t="s">
        <v>794</v>
      </c>
      <c r="AI2319" s="756">
        <v>210015384</v>
      </c>
      <c r="AJ2319" s="756" t="s">
        <v>8894</v>
      </c>
      <c r="AK2319" s="803"/>
    </row>
    <row r="2320" spans="1:37" s="192" customFormat="1" ht="100.5" customHeight="1">
      <c r="A2320" s="723" t="s">
        <v>8895</v>
      </c>
      <c r="B2320" s="723" t="s">
        <v>33</v>
      </c>
      <c r="C2320" s="723" t="s">
        <v>8429</v>
      </c>
      <c r="D2320" s="723" t="s">
        <v>4374</v>
      </c>
      <c r="E2320" s="723" t="str">
        <f t="shared" si="106"/>
        <v>Костюм (комплект)</v>
      </c>
      <c r="F2320" s="723" t="s">
        <v>8430</v>
      </c>
      <c r="G2320" s="723" t="str">
        <f t="shared" si="107"/>
        <v>спецодежда влагозащитная, мужской, из брезентовой ткани, состоит из куртки и брюк, ГОСТ 27653-88</v>
      </c>
      <c r="H2320" s="723"/>
      <c r="I2320" s="723"/>
      <c r="J2320" s="723" t="s">
        <v>227</v>
      </c>
      <c r="K2320" s="723">
        <v>80</v>
      </c>
      <c r="L2320" s="748">
        <v>711000000</v>
      </c>
      <c r="M2320" s="749" t="s">
        <v>73</v>
      </c>
      <c r="N2320" s="723" t="s">
        <v>2115</v>
      </c>
      <c r="O2320" s="809" t="s">
        <v>4671</v>
      </c>
      <c r="P2320" s="723" t="s">
        <v>229</v>
      </c>
      <c r="Q2320" s="870" t="s">
        <v>230</v>
      </c>
      <c r="R2320" s="723" t="s">
        <v>2856</v>
      </c>
      <c r="S2320" s="723">
        <v>839</v>
      </c>
      <c r="T2320" s="723" t="s">
        <v>997</v>
      </c>
      <c r="U2320" s="785">
        <v>4</v>
      </c>
      <c r="V2320" s="785">
        <v>14000</v>
      </c>
      <c r="W2320" s="1371">
        <v>56000</v>
      </c>
      <c r="X2320" s="785">
        <v>62720</v>
      </c>
      <c r="Y2320" s="723" t="s">
        <v>4270</v>
      </c>
      <c r="Z2320" s="723">
        <v>2016</v>
      </c>
      <c r="AA2320" s="723"/>
      <c r="AB2320" s="756" t="s">
        <v>876</v>
      </c>
      <c r="AC2320" s="756"/>
      <c r="AD2320" s="756"/>
      <c r="AE2320" s="756"/>
      <c r="AF2320" s="756"/>
      <c r="AG2320" s="756" t="s">
        <v>8439</v>
      </c>
      <c r="AH2320" s="756" t="s">
        <v>794</v>
      </c>
      <c r="AI2320" s="756">
        <v>210015387</v>
      </c>
      <c r="AJ2320" s="756" t="s">
        <v>8896</v>
      </c>
      <c r="AK2320" s="803"/>
    </row>
    <row r="2321" spans="1:37" s="192" customFormat="1" ht="100.5" customHeight="1">
      <c r="A2321" s="723" t="s">
        <v>8897</v>
      </c>
      <c r="B2321" s="723" t="s">
        <v>33</v>
      </c>
      <c r="C2321" s="723" t="s">
        <v>8429</v>
      </c>
      <c r="D2321" s="723" t="s">
        <v>4374</v>
      </c>
      <c r="E2321" s="723" t="str">
        <f t="shared" si="106"/>
        <v>Костюм (комплект)</v>
      </c>
      <c r="F2321" s="723" t="s">
        <v>8430</v>
      </c>
      <c r="G2321" s="723" t="str">
        <f t="shared" si="107"/>
        <v>спецодежда влагозащитная, мужской, из брезентовой ткани, состоит из куртки и брюк, ГОСТ 27653-88</v>
      </c>
      <c r="H2321" s="723"/>
      <c r="I2321" s="723"/>
      <c r="J2321" s="723" t="s">
        <v>227</v>
      </c>
      <c r="K2321" s="723">
        <v>80</v>
      </c>
      <c r="L2321" s="748">
        <v>711000000</v>
      </c>
      <c r="M2321" s="749" t="s">
        <v>73</v>
      </c>
      <c r="N2321" s="723" t="s">
        <v>2115</v>
      </c>
      <c r="O2321" s="809" t="s">
        <v>4671</v>
      </c>
      <c r="P2321" s="723" t="s">
        <v>229</v>
      </c>
      <c r="Q2321" s="870" t="s">
        <v>230</v>
      </c>
      <c r="R2321" s="723" t="s">
        <v>2856</v>
      </c>
      <c r="S2321" s="723">
        <v>839</v>
      </c>
      <c r="T2321" s="723" t="s">
        <v>997</v>
      </c>
      <c r="U2321" s="785">
        <v>2</v>
      </c>
      <c r="V2321" s="785">
        <v>14000</v>
      </c>
      <c r="W2321" s="1371">
        <v>28000</v>
      </c>
      <c r="X2321" s="785">
        <v>31360</v>
      </c>
      <c r="Y2321" s="723" t="s">
        <v>4270</v>
      </c>
      <c r="Z2321" s="723">
        <v>2016</v>
      </c>
      <c r="AA2321" s="723"/>
      <c r="AB2321" s="756" t="s">
        <v>876</v>
      </c>
      <c r="AC2321" s="756"/>
      <c r="AD2321" s="756"/>
      <c r="AE2321" s="756"/>
      <c r="AF2321" s="756"/>
      <c r="AG2321" s="756" t="s">
        <v>8439</v>
      </c>
      <c r="AH2321" s="756" t="s">
        <v>794</v>
      </c>
      <c r="AI2321" s="756">
        <v>210015388</v>
      </c>
      <c r="AJ2321" s="756" t="s">
        <v>8898</v>
      </c>
      <c r="AK2321" s="803"/>
    </row>
    <row r="2322" spans="1:37" s="192" customFormat="1" ht="100.5" customHeight="1">
      <c r="A2322" s="723" t="s">
        <v>8899</v>
      </c>
      <c r="B2322" s="723" t="s">
        <v>33</v>
      </c>
      <c r="C2322" s="723" t="s">
        <v>8429</v>
      </c>
      <c r="D2322" s="723" t="s">
        <v>4374</v>
      </c>
      <c r="E2322" s="723" t="str">
        <f t="shared" si="106"/>
        <v>Костюм (комплект)</v>
      </c>
      <c r="F2322" s="723" t="s">
        <v>8430</v>
      </c>
      <c r="G2322" s="723" t="str">
        <f t="shared" si="107"/>
        <v>спецодежда влагозащитная, мужской, из брезентовой ткани, состоит из куртки и брюк, ГОСТ 27653-88</v>
      </c>
      <c r="H2322" s="723"/>
      <c r="I2322" s="723"/>
      <c r="J2322" s="723" t="s">
        <v>227</v>
      </c>
      <c r="K2322" s="723">
        <v>80</v>
      </c>
      <c r="L2322" s="748">
        <v>711000000</v>
      </c>
      <c r="M2322" s="749" t="s">
        <v>73</v>
      </c>
      <c r="N2322" s="723" t="s">
        <v>2115</v>
      </c>
      <c r="O2322" s="723" t="s">
        <v>236</v>
      </c>
      <c r="P2322" s="723" t="s">
        <v>229</v>
      </c>
      <c r="Q2322" s="870" t="s">
        <v>230</v>
      </c>
      <c r="R2322" s="723" t="s">
        <v>2856</v>
      </c>
      <c r="S2322" s="723">
        <v>839</v>
      </c>
      <c r="T2322" s="723" t="s">
        <v>997</v>
      </c>
      <c r="U2322" s="785">
        <v>2</v>
      </c>
      <c r="V2322" s="785">
        <v>14000</v>
      </c>
      <c r="W2322" s="1371">
        <v>28000</v>
      </c>
      <c r="X2322" s="785">
        <v>31360</v>
      </c>
      <c r="Y2322" s="723" t="s">
        <v>4270</v>
      </c>
      <c r="Z2322" s="723">
        <v>2016</v>
      </c>
      <c r="AA2322" s="723"/>
      <c r="AB2322" s="756" t="s">
        <v>876</v>
      </c>
      <c r="AC2322" s="756"/>
      <c r="AD2322" s="756"/>
      <c r="AE2322" s="756"/>
      <c r="AF2322" s="756"/>
      <c r="AG2322" s="756" t="s">
        <v>8431</v>
      </c>
      <c r="AH2322" s="756" t="s">
        <v>794</v>
      </c>
      <c r="AI2322" s="756">
        <v>210015388</v>
      </c>
      <c r="AJ2322" s="756" t="s">
        <v>8898</v>
      </c>
      <c r="AK2322" s="803"/>
    </row>
    <row r="2323" spans="1:37" s="192" customFormat="1" ht="100.5" customHeight="1">
      <c r="A2323" s="723" t="s">
        <v>8900</v>
      </c>
      <c r="B2323" s="723" t="s">
        <v>33</v>
      </c>
      <c r="C2323" s="723" t="s">
        <v>8424</v>
      </c>
      <c r="D2323" s="723" t="s">
        <v>4374</v>
      </c>
      <c r="E2323" s="723" t="str">
        <f t="shared" si="106"/>
        <v>Костюм (комплект)</v>
      </c>
      <c r="F2323" s="723" t="s">
        <v>8425</v>
      </c>
      <c r="G2323" s="723" t="str">
        <f t="shared" si="107"/>
        <v>для защиты от искр и брызг расплавленного металла, мужской, из брезентовый ткани, состоит из куртки и полукомбинезона</v>
      </c>
      <c r="H2323" s="723"/>
      <c r="I2323" s="723"/>
      <c r="J2323" s="723" t="s">
        <v>227</v>
      </c>
      <c r="K2323" s="723">
        <v>80</v>
      </c>
      <c r="L2323" s="748">
        <v>711000000</v>
      </c>
      <c r="M2323" s="749" t="s">
        <v>73</v>
      </c>
      <c r="N2323" s="723" t="s">
        <v>2115</v>
      </c>
      <c r="O2323" s="809" t="s">
        <v>4692</v>
      </c>
      <c r="P2323" s="723" t="s">
        <v>229</v>
      </c>
      <c r="Q2323" s="870" t="s">
        <v>230</v>
      </c>
      <c r="R2323" s="723" t="s">
        <v>2856</v>
      </c>
      <c r="S2323" s="723">
        <v>839</v>
      </c>
      <c r="T2323" s="723" t="s">
        <v>997</v>
      </c>
      <c r="U2323" s="785">
        <v>2</v>
      </c>
      <c r="V2323" s="785">
        <v>14000</v>
      </c>
      <c r="W2323" s="1371">
        <v>28000</v>
      </c>
      <c r="X2323" s="785">
        <v>31360</v>
      </c>
      <c r="Y2323" s="723" t="s">
        <v>4270</v>
      </c>
      <c r="Z2323" s="723">
        <v>2016</v>
      </c>
      <c r="AA2323" s="723"/>
      <c r="AB2323" s="756" t="s">
        <v>876</v>
      </c>
      <c r="AC2323" s="756"/>
      <c r="AD2323" s="756"/>
      <c r="AE2323" s="756"/>
      <c r="AF2323" s="756"/>
      <c r="AG2323" s="756" t="s">
        <v>8768</v>
      </c>
      <c r="AH2323" s="756" t="s">
        <v>794</v>
      </c>
      <c r="AI2323" s="756">
        <v>210015391</v>
      </c>
      <c r="AJ2323" s="756" t="s">
        <v>8797</v>
      </c>
      <c r="AK2323" s="803"/>
    </row>
    <row r="2324" spans="1:37" s="192" customFormat="1" ht="100.5" customHeight="1">
      <c r="A2324" s="723" t="s">
        <v>8901</v>
      </c>
      <c r="B2324" s="723" t="s">
        <v>33</v>
      </c>
      <c r="C2324" s="723" t="s">
        <v>8429</v>
      </c>
      <c r="D2324" s="723" t="s">
        <v>4374</v>
      </c>
      <c r="E2324" s="723" t="str">
        <f t="shared" si="106"/>
        <v>Костюм (комплект)</v>
      </c>
      <c r="F2324" s="723" t="s">
        <v>8430</v>
      </c>
      <c r="G2324" s="723" t="str">
        <f t="shared" si="107"/>
        <v>спецодежда влагозащитная, мужской, из брезентовой ткани, состоит из куртки и брюк, ГОСТ 27653-88</v>
      </c>
      <c r="H2324" s="723"/>
      <c r="I2324" s="723"/>
      <c r="J2324" s="723" t="s">
        <v>227</v>
      </c>
      <c r="K2324" s="723">
        <v>80</v>
      </c>
      <c r="L2324" s="748">
        <v>711000000</v>
      </c>
      <c r="M2324" s="749" t="s">
        <v>73</v>
      </c>
      <c r="N2324" s="723" t="s">
        <v>2115</v>
      </c>
      <c r="O2324" s="809" t="s">
        <v>4671</v>
      </c>
      <c r="P2324" s="723" t="s">
        <v>229</v>
      </c>
      <c r="Q2324" s="870" t="s">
        <v>230</v>
      </c>
      <c r="R2324" s="723" t="s">
        <v>2856</v>
      </c>
      <c r="S2324" s="723">
        <v>839</v>
      </c>
      <c r="T2324" s="723" t="s">
        <v>997</v>
      </c>
      <c r="U2324" s="785">
        <v>7</v>
      </c>
      <c r="V2324" s="785">
        <v>14000</v>
      </c>
      <c r="W2324" s="1371">
        <v>98000</v>
      </c>
      <c r="X2324" s="785">
        <v>109760</v>
      </c>
      <c r="Y2324" s="723" t="s">
        <v>4270</v>
      </c>
      <c r="Z2324" s="723">
        <v>2016</v>
      </c>
      <c r="AA2324" s="723"/>
      <c r="AB2324" s="756" t="s">
        <v>876</v>
      </c>
      <c r="AC2324" s="756"/>
      <c r="AD2324" s="756"/>
      <c r="AE2324" s="756"/>
      <c r="AF2324" s="756"/>
      <c r="AG2324" s="756" t="s">
        <v>8439</v>
      </c>
      <c r="AH2324" s="756" t="s">
        <v>794</v>
      </c>
      <c r="AI2324" s="756">
        <v>210015689</v>
      </c>
      <c r="AJ2324" s="756" t="s">
        <v>8902</v>
      </c>
      <c r="AK2324" s="803"/>
    </row>
    <row r="2325" spans="1:37" s="192" customFormat="1" ht="100.5" customHeight="1">
      <c r="A2325" s="723" t="s">
        <v>8903</v>
      </c>
      <c r="B2325" s="723" t="s">
        <v>33</v>
      </c>
      <c r="C2325" s="723" t="s">
        <v>8429</v>
      </c>
      <c r="D2325" s="723" t="s">
        <v>4374</v>
      </c>
      <c r="E2325" s="723" t="str">
        <f t="shared" si="106"/>
        <v>Костюм (комплект)</v>
      </c>
      <c r="F2325" s="723" t="s">
        <v>8430</v>
      </c>
      <c r="G2325" s="723" t="str">
        <f t="shared" si="107"/>
        <v>спецодежда влагозащитная, мужской, из брезентовой ткани, состоит из куртки и брюк, ГОСТ 27653-88</v>
      </c>
      <c r="H2325" s="723"/>
      <c r="I2325" s="723"/>
      <c r="J2325" s="723" t="s">
        <v>227</v>
      </c>
      <c r="K2325" s="723">
        <v>80</v>
      </c>
      <c r="L2325" s="748">
        <v>711000000</v>
      </c>
      <c r="M2325" s="749" t="s">
        <v>73</v>
      </c>
      <c r="N2325" s="723" t="s">
        <v>2115</v>
      </c>
      <c r="O2325" s="723" t="s">
        <v>236</v>
      </c>
      <c r="P2325" s="723" t="s">
        <v>229</v>
      </c>
      <c r="Q2325" s="870" t="s">
        <v>230</v>
      </c>
      <c r="R2325" s="723" t="s">
        <v>2856</v>
      </c>
      <c r="S2325" s="723">
        <v>839</v>
      </c>
      <c r="T2325" s="723" t="s">
        <v>997</v>
      </c>
      <c r="U2325" s="785">
        <v>3</v>
      </c>
      <c r="V2325" s="785">
        <v>14000</v>
      </c>
      <c r="W2325" s="1371">
        <v>42000</v>
      </c>
      <c r="X2325" s="785">
        <v>47040</v>
      </c>
      <c r="Y2325" s="723" t="s">
        <v>4270</v>
      </c>
      <c r="Z2325" s="723">
        <v>2016</v>
      </c>
      <c r="AA2325" s="723"/>
      <c r="AB2325" s="756" t="s">
        <v>876</v>
      </c>
      <c r="AC2325" s="756"/>
      <c r="AD2325" s="756"/>
      <c r="AE2325" s="756"/>
      <c r="AF2325" s="756"/>
      <c r="AG2325" s="756" t="s">
        <v>8431</v>
      </c>
      <c r="AH2325" s="756" t="s">
        <v>794</v>
      </c>
      <c r="AI2325" s="756">
        <v>210015689</v>
      </c>
      <c r="AJ2325" s="756" t="s">
        <v>8902</v>
      </c>
      <c r="AK2325" s="803"/>
    </row>
    <row r="2326" spans="1:37" s="192" customFormat="1" ht="100.5" customHeight="1">
      <c r="A2326" s="723" t="s">
        <v>8904</v>
      </c>
      <c r="B2326" s="723" t="s">
        <v>33</v>
      </c>
      <c r="C2326" s="723" t="s">
        <v>8429</v>
      </c>
      <c r="D2326" s="723" t="s">
        <v>4374</v>
      </c>
      <c r="E2326" s="723" t="str">
        <f t="shared" si="106"/>
        <v>Костюм (комплект)</v>
      </c>
      <c r="F2326" s="723" t="s">
        <v>8430</v>
      </c>
      <c r="G2326" s="723" t="str">
        <f t="shared" si="107"/>
        <v>спецодежда влагозащитная, мужской, из брезентовой ткани, состоит из куртки и брюк, ГОСТ 27653-88</v>
      </c>
      <c r="H2326" s="723"/>
      <c r="I2326" s="723"/>
      <c r="J2326" s="723" t="s">
        <v>227</v>
      </c>
      <c r="K2326" s="723">
        <v>80</v>
      </c>
      <c r="L2326" s="748">
        <v>711000000</v>
      </c>
      <c r="M2326" s="749" t="s">
        <v>73</v>
      </c>
      <c r="N2326" s="723" t="s">
        <v>2115</v>
      </c>
      <c r="O2326" s="809" t="s">
        <v>4671</v>
      </c>
      <c r="P2326" s="723" t="s">
        <v>229</v>
      </c>
      <c r="Q2326" s="870" t="s">
        <v>230</v>
      </c>
      <c r="R2326" s="723" t="s">
        <v>2856</v>
      </c>
      <c r="S2326" s="723">
        <v>839</v>
      </c>
      <c r="T2326" s="723" t="s">
        <v>997</v>
      </c>
      <c r="U2326" s="785">
        <v>3</v>
      </c>
      <c r="V2326" s="785">
        <v>14000</v>
      </c>
      <c r="W2326" s="1371">
        <v>42000</v>
      </c>
      <c r="X2326" s="785">
        <v>47040</v>
      </c>
      <c r="Y2326" s="723" t="s">
        <v>4270</v>
      </c>
      <c r="Z2326" s="723">
        <v>2016</v>
      </c>
      <c r="AA2326" s="723"/>
      <c r="AB2326" s="756" t="s">
        <v>876</v>
      </c>
      <c r="AC2326" s="756"/>
      <c r="AD2326" s="756"/>
      <c r="AE2326" s="756"/>
      <c r="AF2326" s="756"/>
      <c r="AG2326" s="756" t="s">
        <v>8439</v>
      </c>
      <c r="AH2326" s="756" t="s">
        <v>794</v>
      </c>
      <c r="AI2326" s="756">
        <v>210015690</v>
      </c>
      <c r="AJ2326" s="756" t="s">
        <v>8905</v>
      </c>
      <c r="AK2326" s="803"/>
    </row>
    <row r="2327" spans="1:37" s="550" customFormat="1" ht="100.5" customHeight="1">
      <c r="A2327" s="843" t="s">
        <v>8906</v>
      </c>
      <c r="B2327" s="843" t="s">
        <v>33</v>
      </c>
      <c r="C2327" s="843" t="s">
        <v>8907</v>
      </c>
      <c r="D2327" s="843" t="s">
        <v>8908</v>
      </c>
      <c r="E2327" s="843" t="str">
        <f t="shared" si="106"/>
        <v>Куртка</v>
      </c>
      <c r="F2327" s="843" t="s">
        <v>8909</v>
      </c>
      <c r="G2327" s="843" t="str">
        <f t="shared" si="107"/>
        <v>мужская, для защиты от пониженных температур, из смесовой ткани, ГОСТ 29335-92</v>
      </c>
      <c r="H2327" s="843"/>
      <c r="I2327" s="843"/>
      <c r="J2327" s="843" t="s">
        <v>1135</v>
      </c>
      <c r="K2327" s="843">
        <v>70</v>
      </c>
      <c r="L2327" s="551">
        <v>311010000</v>
      </c>
      <c r="M2327" s="843" t="s">
        <v>342</v>
      </c>
      <c r="N2327" s="843" t="s">
        <v>2115</v>
      </c>
      <c r="O2327" s="925" t="s">
        <v>4682</v>
      </c>
      <c r="P2327" s="843" t="s">
        <v>229</v>
      </c>
      <c r="Q2327" s="1062" t="s">
        <v>230</v>
      </c>
      <c r="R2327" s="843" t="s">
        <v>2856</v>
      </c>
      <c r="S2327" s="843">
        <v>796</v>
      </c>
      <c r="T2327" s="843" t="s">
        <v>232</v>
      </c>
      <c r="U2327" s="892">
        <v>16</v>
      </c>
      <c r="V2327" s="892">
        <v>20000</v>
      </c>
      <c r="W2327" s="1377">
        <v>0</v>
      </c>
      <c r="X2327" s="892">
        <v>0</v>
      </c>
      <c r="Y2327" s="843" t="s">
        <v>4270</v>
      </c>
      <c r="Z2327" s="843">
        <v>2016</v>
      </c>
      <c r="AA2327" s="843"/>
      <c r="AB2327" s="894" t="s">
        <v>876</v>
      </c>
      <c r="AC2327" s="894"/>
      <c r="AD2327" s="894"/>
      <c r="AE2327" s="894"/>
      <c r="AF2327" s="894"/>
      <c r="AG2327" s="894" t="s">
        <v>8910</v>
      </c>
      <c r="AH2327" s="894" t="s">
        <v>794</v>
      </c>
      <c r="AI2327" s="894">
        <v>210015696</v>
      </c>
      <c r="AJ2327" s="894" t="s">
        <v>8911</v>
      </c>
      <c r="AK2327" s="1064"/>
    </row>
    <row r="2328" spans="1:37" s="1243" customFormat="1" ht="99.75" customHeight="1">
      <c r="A2328" s="1201" t="s">
        <v>13661</v>
      </c>
      <c r="B2328" s="1201" t="s">
        <v>33</v>
      </c>
      <c r="C2328" s="1201" t="s">
        <v>8907</v>
      </c>
      <c r="D2328" s="1201" t="s">
        <v>8908</v>
      </c>
      <c r="E2328" s="1201" t="str">
        <f t="shared" si="106"/>
        <v>Куртка</v>
      </c>
      <c r="F2328" s="1201" t="s">
        <v>8909</v>
      </c>
      <c r="G2328" s="1201" t="str">
        <f t="shared" si="107"/>
        <v>мужская, для защиты от пониженных температур, из смесовой ткани, ГОСТ 29335-92</v>
      </c>
      <c r="H2328" s="1201"/>
      <c r="I2328" s="1201"/>
      <c r="J2328" s="1201" t="s">
        <v>1135</v>
      </c>
      <c r="K2328" s="1201">
        <v>70</v>
      </c>
      <c r="L2328" s="1319">
        <v>311010000</v>
      </c>
      <c r="M2328" s="1201" t="s">
        <v>342</v>
      </c>
      <c r="N2328" s="1201" t="s">
        <v>2035</v>
      </c>
      <c r="O2328" s="1192" t="s">
        <v>4682</v>
      </c>
      <c r="P2328" s="1201" t="s">
        <v>229</v>
      </c>
      <c r="Q2328" s="1256" t="s">
        <v>230</v>
      </c>
      <c r="R2328" s="1201" t="s">
        <v>2856</v>
      </c>
      <c r="S2328" s="1201">
        <v>796</v>
      </c>
      <c r="T2328" s="1201" t="s">
        <v>232</v>
      </c>
      <c r="U2328" s="1267">
        <v>16</v>
      </c>
      <c r="V2328" s="1267">
        <v>20000</v>
      </c>
      <c r="W2328" s="1267">
        <v>320000</v>
      </c>
      <c r="X2328" s="1267">
        <v>358400</v>
      </c>
      <c r="Y2328" s="1201"/>
      <c r="Z2328" s="1201">
        <v>2016</v>
      </c>
      <c r="AA2328" s="1201">
        <v>22</v>
      </c>
      <c r="AB2328" s="1180" t="s">
        <v>876</v>
      </c>
      <c r="AC2328" s="1180"/>
      <c r="AD2328" s="1180"/>
      <c r="AE2328" s="1180"/>
      <c r="AF2328" s="1180"/>
      <c r="AG2328" s="1180" t="s">
        <v>8910</v>
      </c>
      <c r="AH2328" s="1180" t="s">
        <v>794</v>
      </c>
      <c r="AI2328" s="1180">
        <v>210015696</v>
      </c>
      <c r="AJ2328" s="1180" t="s">
        <v>8911</v>
      </c>
      <c r="AK2328" s="1180" t="s">
        <v>13599</v>
      </c>
    </row>
    <row r="2329" spans="1:37" s="550" customFormat="1" ht="100.5" customHeight="1">
      <c r="A2329" s="843" t="s">
        <v>8912</v>
      </c>
      <c r="B2329" s="843" t="s">
        <v>33</v>
      </c>
      <c r="C2329" s="843" t="s">
        <v>8907</v>
      </c>
      <c r="D2329" s="843" t="s">
        <v>8908</v>
      </c>
      <c r="E2329" s="843" t="str">
        <f t="shared" si="106"/>
        <v>Куртка</v>
      </c>
      <c r="F2329" s="843" t="s">
        <v>8909</v>
      </c>
      <c r="G2329" s="843" t="str">
        <f t="shared" si="107"/>
        <v>мужская, для защиты от пониженных температур, из смесовой ткани, ГОСТ 29335-92</v>
      </c>
      <c r="H2329" s="843"/>
      <c r="I2329" s="843"/>
      <c r="J2329" s="843" t="s">
        <v>1135</v>
      </c>
      <c r="K2329" s="843">
        <v>70</v>
      </c>
      <c r="L2329" s="551">
        <v>311010000</v>
      </c>
      <c r="M2329" s="843" t="s">
        <v>342</v>
      </c>
      <c r="N2329" s="843" t="s">
        <v>2115</v>
      </c>
      <c r="O2329" s="925" t="s">
        <v>4682</v>
      </c>
      <c r="P2329" s="843" t="s">
        <v>229</v>
      </c>
      <c r="Q2329" s="1062" t="s">
        <v>230</v>
      </c>
      <c r="R2329" s="843" t="s">
        <v>2856</v>
      </c>
      <c r="S2329" s="843">
        <v>796</v>
      </c>
      <c r="T2329" s="843" t="s">
        <v>232</v>
      </c>
      <c r="U2329" s="892">
        <v>59</v>
      </c>
      <c r="V2329" s="892">
        <v>20000</v>
      </c>
      <c r="W2329" s="1377">
        <v>0</v>
      </c>
      <c r="X2329" s="892">
        <v>0</v>
      </c>
      <c r="Y2329" s="843" t="s">
        <v>4270</v>
      </c>
      <c r="Z2329" s="843">
        <v>2016</v>
      </c>
      <c r="AA2329" s="843"/>
      <c r="AB2329" s="894" t="s">
        <v>876</v>
      </c>
      <c r="AC2329" s="894"/>
      <c r="AD2329" s="894"/>
      <c r="AE2329" s="894"/>
      <c r="AF2329" s="894"/>
      <c r="AG2329" s="894" t="s">
        <v>8910</v>
      </c>
      <c r="AH2329" s="894" t="s">
        <v>794</v>
      </c>
      <c r="AI2329" s="894">
        <v>210015700</v>
      </c>
      <c r="AJ2329" s="894" t="s">
        <v>8913</v>
      </c>
      <c r="AK2329" s="1064"/>
    </row>
    <row r="2330" spans="1:37" s="1243" customFormat="1" ht="99.75" customHeight="1">
      <c r="A2330" s="1201" t="s">
        <v>13662</v>
      </c>
      <c r="B2330" s="1201" t="s">
        <v>33</v>
      </c>
      <c r="C2330" s="1201" t="s">
        <v>8907</v>
      </c>
      <c r="D2330" s="1201" t="s">
        <v>8908</v>
      </c>
      <c r="E2330" s="1201" t="str">
        <f t="shared" si="106"/>
        <v>Куртка</v>
      </c>
      <c r="F2330" s="1201" t="s">
        <v>8909</v>
      </c>
      <c r="G2330" s="1201" t="str">
        <f t="shared" si="107"/>
        <v>мужская, для защиты от пониженных температур, из смесовой ткани, ГОСТ 29335-92</v>
      </c>
      <c r="H2330" s="1201"/>
      <c r="I2330" s="1201"/>
      <c r="J2330" s="1201" t="s">
        <v>1135</v>
      </c>
      <c r="K2330" s="1201">
        <v>70</v>
      </c>
      <c r="L2330" s="1319">
        <v>311010000</v>
      </c>
      <c r="M2330" s="1201" t="s">
        <v>342</v>
      </c>
      <c r="N2330" s="1201" t="s">
        <v>2035</v>
      </c>
      <c r="O2330" s="1192" t="s">
        <v>4682</v>
      </c>
      <c r="P2330" s="1201" t="s">
        <v>229</v>
      </c>
      <c r="Q2330" s="1256" t="s">
        <v>230</v>
      </c>
      <c r="R2330" s="1201" t="s">
        <v>2856</v>
      </c>
      <c r="S2330" s="1201">
        <v>796</v>
      </c>
      <c r="T2330" s="1201" t="s">
        <v>232</v>
      </c>
      <c r="U2330" s="1267">
        <v>59</v>
      </c>
      <c r="V2330" s="1267">
        <v>20000</v>
      </c>
      <c r="W2330" s="1267">
        <v>1180000</v>
      </c>
      <c r="X2330" s="1267">
        <v>1321600</v>
      </c>
      <c r="Y2330" s="1201"/>
      <c r="Z2330" s="1201">
        <v>2016</v>
      </c>
      <c r="AA2330" s="1201">
        <v>22</v>
      </c>
      <c r="AB2330" s="1180" t="s">
        <v>876</v>
      </c>
      <c r="AC2330" s="1180"/>
      <c r="AD2330" s="1180"/>
      <c r="AE2330" s="1180"/>
      <c r="AF2330" s="1180"/>
      <c r="AG2330" s="1180" t="s">
        <v>8910</v>
      </c>
      <c r="AH2330" s="1180" t="s">
        <v>794</v>
      </c>
      <c r="AI2330" s="1180">
        <v>210015700</v>
      </c>
      <c r="AJ2330" s="1180" t="s">
        <v>8913</v>
      </c>
      <c r="AK2330" s="1180" t="s">
        <v>13599</v>
      </c>
    </row>
    <row r="2331" spans="1:37" s="550" customFormat="1" ht="100.5" customHeight="1">
      <c r="A2331" s="843" t="s">
        <v>8914</v>
      </c>
      <c r="B2331" s="843" t="s">
        <v>33</v>
      </c>
      <c r="C2331" s="843" t="s">
        <v>8907</v>
      </c>
      <c r="D2331" s="843" t="s">
        <v>8908</v>
      </c>
      <c r="E2331" s="843" t="str">
        <f t="shared" si="106"/>
        <v>Куртка</v>
      </c>
      <c r="F2331" s="843" t="s">
        <v>8909</v>
      </c>
      <c r="G2331" s="843" t="str">
        <f t="shared" si="107"/>
        <v>мужская, для защиты от пониженных температур, из смесовой ткани, ГОСТ 29335-92</v>
      </c>
      <c r="H2331" s="843"/>
      <c r="I2331" s="843"/>
      <c r="J2331" s="843" t="s">
        <v>1135</v>
      </c>
      <c r="K2331" s="843">
        <v>70</v>
      </c>
      <c r="L2331" s="551">
        <v>311010000</v>
      </c>
      <c r="M2331" s="843" t="s">
        <v>342</v>
      </c>
      <c r="N2331" s="843" t="s">
        <v>2115</v>
      </c>
      <c r="O2331" s="925" t="s">
        <v>4682</v>
      </c>
      <c r="P2331" s="843" t="s">
        <v>229</v>
      </c>
      <c r="Q2331" s="1062" t="s">
        <v>230</v>
      </c>
      <c r="R2331" s="843" t="s">
        <v>2856</v>
      </c>
      <c r="S2331" s="843">
        <v>796</v>
      </c>
      <c r="T2331" s="843" t="s">
        <v>232</v>
      </c>
      <c r="U2331" s="892">
        <v>79</v>
      </c>
      <c r="V2331" s="892">
        <v>20000</v>
      </c>
      <c r="W2331" s="1377">
        <v>0</v>
      </c>
      <c r="X2331" s="892">
        <v>0</v>
      </c>
      <c r="Y2331" s="843" t="s">
        <v>4270</v>
      </c>
      <c r="Z2331" s="843">
        <v>2016</v>
      </c>
      <c r="AA2331" s="843"/>
      <c r="AB2331" s="894" t="s">
        <v>876</v>
      </c>
      <c r="AC2331" s="894"/>
      <c r="AD2331" s="894"/>
      <c r="AE2331" s="894"/>
      <c r="AF2331" s="894"/>
      <c r="AG2331" s="894" t="s">
        <v>8910</v>
      </c>
      <c r="AH2331" s="894" t="s">
        <v>794</v>
      </c>
      <c r="AI2331" s="894">
        <v>210015704</v>
      </c>
      <c r="AJ2331" s="894" t="s">
        <v>8915</v>
      </c>
      <c r="AK2331" s="1064"/>
    </row>
    <row r="2332" spans="1:37" s="1243" customFormat="1" ht="99.75" customHeight="1">
      <c r="A2332" s="1201" t="s">
        <v>13663</v>
      </c>
      <c r="B2332" s="1201" t="s">
        <v>33</v>
      </c>
      <c r="C2332" s="1201" t="s">
        <v>8907</v>
      </c>
      <c r="D2332" s="1201" t="s">
        <v>8908</v>
      </c>
      <c r="E2332" s="1201" t="str">
        <f t="shared" si="106"/>
        <v>Куртка</v>
      </c>
      <c r="F2332" s="1201" t="s">
        <v>8909</v>
      </c>
      <c r="G2332" s="1201" t="str">
        <f t="shared" si="107"/>
        <v>мужская, для защиты от пониженных температур, из смесовой ткани, ГОСТ 29335-92</v>
      </c>
      <c r="H2332" s="1201"/>
      <c r="I2332" s="1201"/>
      <c r="J2332" s="1201" t="s">
        <v>1135</v>
      </c>
      <c r="K2332" s="1201">
        <v>70</v>
      </c>
      <c r="L2332" s="1319">
        <v>311010000</v>
      </c>
      <c r="M2332" s="1201" t="s">
        <v>342</v>
      </c>
      <c r="N2332" s="1201" t="s">
        <v>2035</v>
      </c>
      <c r="O2332" s="1192" t="s">
        <v>4682</v>
      </c>
      <c r="P2332" s="1201" t="s">
        <v>229</v>
      </c>
      <c r="Q2332" s="1256" t="s">
        <v>230</v>
      </c>
      <c r="R2332" s="1201" t="s">
        <v>2856</v>
      </c>
      <c r="S2332" s="1201">
        <v>796</v>
      </c>
      <c r="T2332" s="1201" t="s">
        <v>232</v>
      </c>
      <c r="U2332" s="1267">
        <v>79</v>
      </c>
      <c r="V2332" s="1267">
        <v>20000</v>
      </c>
      <c r="W2332" s="1267">
        <v>1580000</v>
      </c>
      <c r="X2332" s="1267">
        <v>1769600</v>
      </c>
      <c r="Y2332" s="1201"/>
      <c r="Z2332" s="1201">
        <v>2016</v>
      </c>
      <c r="AA2332" s="1201">
        <v>22</v>
      </c>
      <c r="AB2332" s="1180" t="s">
        <v>876</v>
      </c>
      <c r="AC2332" s="1180"/>
      <c r="AD2332" s="1180"/>
      <c r="AE2332" s="1180"/>
      <c r="AF2332" s="1180"/>
      <c r="AG2332" s="1180" t="s">
        <v>8910</v>
      </c>
      <c r="AH2332" s="1180" t="s">
        <v>794</v>
      </c>
      <c r="AI2332" s="1180">
        <v>210015704</v>
      </c>
      <c r="AJ2332" s="1180" t="s">
        <v>8915</v>
      </c>
      <c r="AK2332" s="1180" t="s">
        <v>13599</v>
      </c>
    </row>
    <row r="2333" spans="1:37" s="550" customFormat="1" ht="100.5" customHeight="1">
      <c r="A2333" s="843" t="s">
        <v>8916</v>
      </c>
      <c r="B2333" s="843" t="s">
        <v>33</v>
      </c>
      <c r="C2333" s="843" t="s">
        <v>8907</v>
      </c>
      <c r="D2333" s="843" t="s">
        <v>8908</v>
      </c>
      <c r="E2333" s="843" t="str">
        <f t="shared" si="106"/>
        <v>Куртка</v>
      </c>
      <c r="F2333" s="843" t="s">
        <v>8909</v>
      </c>
      <c r="G2333" s="843" t="str">
        <f t="shared" si="107"/>
        <v>мужская, для защиты от пониженных температур, из смесовой ткани, ГОСТ 29335-92</v>
      </c>
      <c r="H2333" s="843"/>
      <c r="I2333" s="843"/>
      <c r="J2333" s="843" t="s">
        <v>1135</v>
      </c>
      <c r="K2333" s="843">
        <v>70</v>
      </c>
      <c r="L2333" s="551">
        <v>311010000</v>
      </c>
      <c r="M2333" s="843" t="s">
        <v>342</v>
      </c>
      <c r="N2333" s="843" t="s">
        <v>2115</v>
      </c>
      <c r="O2333" s="925" t="s">
        <v>4682</v>
      </c>
      <c r="P2333" s="843" t="s">
        <v>229</v>
      </c>
      <c r="Q2333" s="1062" t="s">
        <v>230</v>
      </c>
      <c r="R2333" s="843" t="s">
        <v>2856</v>
      </c>
      <c r="S2333" s="843">
        <v>796</v>
      </c>
      <c r="T2333" s="843" t="s">
        <v>232</v>
      </c>
      <c r="U2333" s="892">
        <v>60</v>
      </c>
      <c r="V2333" s="892">
        <v>20000</v>
      </c>
      <c r="W2333" s="1377">
        <v>0</v>
      </c>
      <c r="X2333" s="892">
        <v>0</v>
      </c>
      <c r="Y2333" s="843" t="s">
        <v>4270</v>
      </c>
      <c r="Z2333" s="843">
        <v>2016</v>
      </c>
      <c r="AA2333" s="843"/>
      <c r="AB2333" s="894" t="s">
        <v>876</v>
      </c>
      <c r="AC2333" s="894"/>
      <c r="AD2333" s="894"/>
      <c r="AE2333" s="894"/>
      <c r="AF2333" s="894"/>
      <c r="AG2333" s="894" t="s">
        <v>8910</v>
      </c>
      <c r="AH2333" s="894" t="s">
        <v>794</v>
      </c>
      <c r="AI2333" s="894">
        <v>210015710</v>
      </c>
      <c r="AJ2333" s="894" t="s">
        <v>8917</v>
      </c>
      <c r="AK2333" s="1064"/>
    </row>
    <row r="2334" spans="1:37" s="1243" customFormat="1" ht="99.75" customHeight="1">
      <c r="A2334" s="1201" t="s">
        <v>13664</v>
      </c>
      <c r="B2334" s="1201" t="s">
        <v>33</v>
      </c>
      <c r="C2334" s="1201" t="s">
        <v>8907</v>
      </c>
      <c r="D2334" s="1201" t="s">
        <v>8908</v>
      </c>
      <c r="E2334" s="1201" t="str">
        <f t="shared" si="106"/>
        <v>Куртка</v>
      </c>
      <c r="F2334" s="1201" t="s">
        <v>8909</v>
      </c>
      <c r="G2334" s="1201" t="str">
        <f t="shared" si="107"/>
        <v>мужская, для защиты от пониженных температур, из смесовой ткани, ГОСТ 29335-92</v>
      </c>
      <c r="H2334" s="1201"/>
      <c r="I2334" s="1201"/>
      <c r="J2334" s="1201" t="s">
        <v>1135</v>
      </c>
      <c r="K2334" s="1201">
        <v>70</v>
      </c>
      <c r="L2334" s="1319">
        <v>311010000</v>
      </c>
      <c r="M2334" s="1201" t="s">
        <v>342</v>
      </c>
      <c r="N2334" s="1201" t="s">
        <v>2035</v>
      </c>
      <c r="O2334" s="1192" t="s">
        <v>4682</v>
      </c>
      <c r="P2334" s="1201" t="s">
        <v>229</v>
      </c>
      <c r="Q2334" s="1256" t="s">
        <v>230</v>
      </c>
      <c r="R2334" s="1201" t="s">
        <v>2856</v>
      </c>
      <c r="S2334" s="1201">
        <v>796</v>
      </c>
      <c r="T2334" s="1201" t="s">
        <v>232</v>
      </c>
      <c r="U2334" s="1267">
        <v>60</v>
      </c>
      <c r="V2334" s="1267">
        <v>20000</v>
      </c>
      <c r="W2334" s="1267">
        <v>1200000</v>
      </c>
      <c r="X2334" s="1267">
        <v>1344000</v>
      </c>
      <c r="Y2334" s="1201"/>
      <c r="Z2334" s="1201">
        <v>2016</v>
      </c>
      <c r="AA2334" s="1201">
        <v>22</v>
      </c>
      <c r="AB2334" s="1180" t="s">
        <v>876</v>
      </c>
      <c r="AC2334" s="1180"/>
      <c r="AD2334" s="1180"/>
      <c r="AE2334" s="1180"/>
      <c r="AF2334" s="1180"/>
      <c r="AG2334" s="1180" t="s">
        <v>8910</v>
      </c>
      <c r="AH2334" s="1180" t="s">
        <v>794</v>
      </c>
      <c r="AI2334" s="1180">
        <v>210015710</v>
      </c>
      <c r="AJ2334" s="1180" t="s">
        <v>8917</v>
      </c>
      <c r="AK2334" s="1180" t="s">
        <v>13599</v>
      </c>
    </row>
    <row r="2335" spans="1:37" s="550" customFormat="1" ht="100.5" customHeight="1">
      <c r="A2335" s="843" t="s">
        <v>8918</v>
      </c>
      <c r="B2335" s="843" t="s">
        <v>33</v>
      </c>
      <c r="C2335" s="843" t="s">
        <v>8907</v>
      </c>
      <c r="D2335" s="843" t="s">
        <v>8908</v>
      </c>
      <c r="E2335" s="843" t="str">
        <f t="shared" si="106"/>
        <v>Куртка</v>
      </c>
      <c r="F2335" s="843" t="s">
        <v>8909</v>
      </c>
      <c r="G2335" s="843" t="str">
        <f t="shared" si="107"/>
        <v>мужская, для защиты от пониженных температур, из смесовой ткани, ГОСТ 29335-92</v>
      </c>
      <c r="H2335" s="843"/>
      <c r="I2335" s="843"/>
      <c r="J2335" s="843" t="s">
        <v>1135</v>
      </c>
      <c r="K2335" s="843">
        <v>70</v>
      </c>
      <c r="L2335" s="551">
        <v>311010000</v>
      </c>
      <c r="M2335" s="843" t="s">
        <v>342</v>
      </c>
      <c r="N2335" s="843" t="s">
        <v>2115</v>
      </c>
      <c r="O2335" s="925" t="s">
        <v>4682</v>
      </c>
      <c r="P2335" s="843" t="s">
        <v>229</v>
      </c>
      <c r="Q2335" s="1062" t="s">
        <v>230</v>
      </c>
      <c r="R2335" s="843" t="s">
        <v>2856</v>
      </c>
      <c r="S2335" s="843">
        <v>796</v>
      </c>
      <c r="T2335" s="843" t="s">
        <v>232</v>
      </c>
      <c r="U2335" s="892">
        <v>25</v>
      </c>
      <c r="V2335" s="892">
        <v>20000</v>
      </c>
      <c r="W2335" s="1377">
        <v>0</v>
      </c>
      <c r="X2335" s="892">
        <v>0</v>
      </c>
      <c r="Y2335" s="843" t="s">
        <v>4270</v>
      </c>
      <c r="Z2335" s="843">
        <v>2016</v>
      </c>
      <c r="AA2335" s="843"/>
      <c r="AB2335" s="894" t="s">
        <v>876</v>
      </c>
      <c r="AC2335" s="894"/>
      <c r="AD2335" s="894"/>
      <c r="AE2335" s="894"/>
      <c r="AF2335" s="894"/>
      <c r="AG2335" s="894" t="s">
        <v>8910</v>
      </c>
      <c r="AH2335" s="894" t="s">
        <v>794</v>
      </c>
      <c r="AI2335" s="894">
        <v>210015714</v>
      </c>
      <c r="AJ2335" s="894" t="s">
        <v>8919</v>
      </c>
      <c r="AK2335" s="1064"/>
    </row>
    <row r="2336" spans="1:37" s="1243" customFormat="1" ht="99.75" customHeight="1">
      <c r="A2336" s="1201" t="s">
        <v>13665</v>
      </c>
      <c r="B2336" s="1201" t="s">
        <v>33</v>
      </c>
      <c r="C2336" s="1201" t="s">
        <v>8907</v>
      </c>
      <c r="D2336" s="1201" t="s">
        <v>8908</v>
      </c>
      <c r="E2336" s="1201" t="str">
        <f t="shared" si="106"/>
        <v>Куртка</v>
      </c>
      <c r="F2336" s="1201" t="s">
        <v>8909</v>
      </c>
      <c r="G2336" s="1201" t="str">
        <f t="shared" si="107"/>
        <v>мужская, для защиты от пониженных температур, из смесовой ткани, ГОСТ 29335-92</v>
      </c>
      <c r="H2336" s="1201"/>
      <c r="I2336" s="1201"/>
      <c r="J2336" s="1201" t="s">
        <v>1135</v>
      </c>
      <c r="K2336" s="1201">
        <v>70</v>
      </c>
      <c r="L2336" s="1319">
        <v>311010000</v>
      </c>
      <c r="M2336" s="1201" t="s">
        <v>342</v>
      </c>
      <c r="N2336" s="1201" t="s">
        <v>2035</v>
      </c>
      <c r="O2336" s="1192" t="s">
        <v>4682</v>
      </c>
      <c r="P2336" s="1201" t="s">
        <v>229</v>
      </c>
      <c r="Q2336" s="1256" t="s">
        <v>230</v>
      </c>
      <c r="R2336" s="1201" t="s">
        <v>2856</v>
      </c>
      <c r="S2336" s="1201">
        <v>796</v>
      </c>
      <c r="T2336" s="1201" t="s">
        <v>232</v>
      </c>
      <c r="U2336" s="1267">
        <v>25</v>
      </c>
      <c r="V2336" s="1267">
        <v>20000</v>
      </c>
      <c r="W2336" s="1267">
        <v>500000</v>
      </c>
      <c r="X2336" s="1267">
        <v>560000</v>
      </c>
      <c r="Y2336" s="1201"/>
      <c r="Z2336" s="1201">
        <v>2016</v>
      </c>
      <c r="AA2336" s="1201">
        <v>22</v>
      </c>
      <c r="AB2336" s="1180" t="s">
        <v>876</v>
      </c>
      <c r="AC2336" s="1180"/>
      <c r="AD2336" s="1180"/>
      <c r="AE2336" s="1180"/>
      <c r="AF2336" s="1180"/>
      <c r="AG2336" s="1180" t="s">
        <v>8910</v>
      </c>
      <c r="AH2336" s="1180" t="s">
        <v>794</v>
      </c>
      <c r="AI2336" s="1180">
        <v>210015714</v>
      </c>
      <c r="AJ2336" s="1180" t="s">
        <v>8919</v>
      </c>
      <c r="AK2336" s="1180" t="s">
        <v>13599</v>
      </c>
    </row>
    <row r="2337" spans="1:37" s="550" customFormat="1" ht="99.75" customHeight="1">
      <c r="A2337" s="843" t="s">
        <v>8920</v>
      </c>
      <c r="B2337" s="843" t="s">
        <v>33</v>
      </c>
      <c r="C2337" s="843" t="s">
        <v>8907</v>
      </c>
      <c r="D2337" s="843" t="s">
        <v>8908</v>
      </c>
      <c r="E2337" s="843" t="str">
        <f t="shared" si="106"/>
        <v>Куртка</v>
      </c>
      <c r="F2337" s="843" t="s">
        <v>8909</v>
      </c>
      <c r="G2337" s="843" t="str">
        <f t="shared" si="107"/>
        <v>мужская, для защиты от пониженных температур, из смесовой ткани, ГОСТ 29335-92</v>
      </c>
      <c r="H2337" s="843"/>
      <c r="I2337" s="843"/>
      <c r="J2337" s="843" t="s">
        <v>1135</v>
      </c>
      <c r="K2337" s="843">
        <v>70</v>
      </c>
      <c r="L2337" s="551">
        <v>311010000</v>
      </c>
      <c r="M2337" s="843" t="s">
        <v>342</v>
      </c>
      <c r="N2337" s="843" t="s">
        <v>2115</v>
      </c>
      <c r="O2337" s="925" t="s">
        <v>4682</v>
      </c>
      <c r="P2337" s="843" t="s">
        <v>229</v>
      </c>
      <c r="Q2337" s="1062" t="s">
        <v>230</v>
      </c>
      <c r="R2337" s="843" t="s">
        <v>2856</v>
      </c>
      <c r="S2337" s="843">
        <v>796</v>
      </c>
      <c r="T2337" s="843" t="s">
        <v>232</v>
      </c>
      <c r="U2337" s="892">
        <v>12</v>
      </c>
      <c r="V2337" s="892">
        <v>20000</v>
      </c>
      <c r="W2337" s="1377">
        <v>0</v>
      </c>
      <c r="X2337" s="892">
        <v>0</v>
      </c>
      <c r="Y2337" s="843" t="s">
        <v>4270</v>
      </c>
      <c r="Z2337" s="843">
        <v>2016</v>
      </c>
      <c r="AA2337" s="843"/>
      <c r="AB2337" s="894" t="s">
        <v>876</v>
      </c>
      <c r="AC2337" s="894"/>
      <c r="AD2337" s="894"/>
      <c r="AE2337" s="894"/>
      <c r="AF2337" s="894"/>
      <c r="AG2337" s="894" t="s">
        <v>8910</v>
      </c>
      <c r="AH2337" s="894" t="s">
        <v>794</v>
      </c>
      <c r="AI2337" s="894">
        <v>210015720</v>
      </c>
      <c r="AJ2337" s="894" t="s">
        <v>8921</v>
      </c>
      <c r="AK2337" s="1064"/>
    </row>
    <row r="2338" spans="1:37" s="1243" customFormat="1" ht="99.75" customHeight="1">
      <c r="A2338" s="1201" t="s">
        <v>13666</v>
      </c>
      <c r="B2338" s="1201" t="s">
        <v>33</v>
      </c>
      <c r="C2338" s="1201" t="s">
        <v>8907</v>
      </c>
      <c r="D2338" s="1201" t="s">
        <v>8908</v>
      </c>
      <c r="E2338" s="1201" t="str">
        <f t="shared" si="106"/>
        <v>Куртка</v>
      </c>
      <c r="F2338" s="1201" t="s">
        <v>8909</v>
      </c>
      <c r="G2338" s="1201" t="str">
        <f t="shared" si="107"/>
        <v>мужская, для защиты от пониженных температур, из смесовой ткани, ГОСТ 29335-92</v>
      </c>
      <c r="H2338" s="1201"/>
      <c r="I2338" s="1201"/>
      <c r="J2338" s="1201" t="s">
        <v>1135</v>
      </c>
      <c r="K2338" s="1201">
        <v>70</v>
      </c>
      <c r="L2338" s="1319">
        <v>311010000</v>
      </c>
      <c r="M2338" s="1201" t="s">
        <v>342</v>
      </c>
      <c r="N2338" s="1201" t="s">
        <v>2035</v>
      </c>
      <c r="O2338" s="1192" t="s">
        <v>4682</v>
      </c>
      <c r="P2338" s="1201" t="s">
        <v>229</v>
      </c>
      <c r="Q2338" s="1256" t="s">
        <v>230</v>
      </c>
      <c r="R2338" s="1201" t="s">
        <v>2856</v>
      </c>
      <c r="S2338" s="1201">
        <v>796</v>
      </c>
      <c r="T2338" s="1201" t="s">
        <v>232</v>
      </c>
      <c r="U2338" s="1267">
        <v>12</v>
      </c>
      <c r="V2338" s="1267">
        <v>20000</v>
      </c>
      <c r="W2338" s="1267">
        <v>240000</v>
      </c>
      <c r="X2338" s="1267">
        <v>268800</v>
      </c>
      <c r="Y2338" s="1201"/>
      <c r="Z2338" s="1201">
        <v>2016</v>
      </c>
      <c r="AA2338" s="1201">
        <v>22</v>
      </c>
      <c r="AB2338" s="1180" t="s">
        <v>876</v>
      </c>
      <c r="AC2338" s="1180"/>
      <c r="AD2338" s="1180"/>
      <c r="AE2338" s="1180"/>
      <c r="AF2338" s="1180"/>
      <c r="AG2338" s="1180" t="s">
        <v>8910</v>
      </c>
      <c r="AH2338" s="1180" t="s">
        <v>794</v>
      </c>
      <c r="AI2338" s="1180">
        <v>210015720</v>
      </c>
      <c r="AJ2338" s="1180" t="s">
        <v>8921</v>
      </c>
      <c r="AK2338" s="1180" t="s">
        <v>13599</v>
      </c>
    </row>
    <row r="2339" spans="1:37" s="550" customFormat="1" ht="100.5" customHeight="1">
      <c r="A2339" s="843" t="s">
        <v>8922</v>
      </c>
      <c r="B2339" s="843" t="s">
        <v>33</v>
      </c>
      <c r="C2339" s="843" t="s">
        <v>8907</v>
      </c>
      <c r="D2339" s="843" t="s">
        <v>8908</v>
      </c>
      <c r="E2339" s="843" t="str">
        <f t="shared" si="106"/>
        <v>Куртка</v>
      </c>
      <c r="F2339" s="843" t="s">
        <v>8909</v>
      </c>
      <c r="G2339" s="843" t="str">
        <f t="shared" si="107"/>
        <v>мужская, для защиты от пониженных температур, из смесовой ткани, ГОСТ 29335-92</v>
      </c>
      <c r="H2339" s="843"/>
      <c r="I2339" s="843"/>
      <c r="J2339" s="843" t="s">
        <v>1135</v>
      </c>
      <c r="K2339" s="843">
        <v>70</v>
      </c>
      <c r="L2339" s="551">
        <v>311010000</v>
      </c>
      <c r="M2339" s="843" t="s">
        <v>342</v>
      </c>
      <c r="N2339" s="843" t="s">
        <v>2115</v>
      </c>
      <c r="O2339" s="925" t="s">
        <v>4682</v>
      </c>
      <c r="P2339" s="843" t="s">
        <v>229</v>
      </c>
      <c r="Q2339" s="1062" t="s">
        <v>230</v>
      </c>
      <c r="R2339" s="843" t="s">
        <v>2856</v>
      </c>
      <c r="S2339" s="843">
        <v>796</v>
      </c>
      <c r="T2339" s="843" t="s">
        <v>232</v>
      </c>
      <c r="U2339" s="892">
        <v>2</v>
      </c>
      <c r="V2339" s="892">
        <v>20000</v>
      </c>
      <c r="W2339" s="1377">
        <v>0</v>
      </c>
      <c r="X2339" s="892">
        <v>0</v>
      </c>
      <c r="Y2339" s="843" t="s">
        <v>4270</v>
      </c>
      <c r="Z2339" s="843">
        <v>2016</v>
      </c>
      <c r="AA2339" s="843"/>
      <c r="AB2339" s="894" t="s">
        <v>876</v>
      </c>
      <c r="AC2339" s="894"/>
      <c r="AD2339" s="894"/>
      <c r="AE2339" s="894"/>
      <c r="AF2339" s="894"/>
      <c r="AG2339" s="894" t="s">
        <v>8910</v>
      </c>
      <c r="AH2339" s="894" t="s">
        <v>794</v>
      </c>
      <c r="AI2339" s="894">
        <v>210015726</v>
      </c>
      <c r="AJ2339" s="894" t="s">
        <v>8923</v>
      </c>
      <c r="AK2339" s="1064"/>
    </row>
    <row r="2340" spans="1:37" s="1243" customFormat="1" ht="99.75" customHeight="1">
      <c r="A2340" s="1201" t="s">
        <v>13667</v>
      </c>
      <c r="B2340" s="1201" t="s">
        <v>33</v>
      </c>
      <c r="C2340" s="1201" t="s">
        <v>8907</v>
      </c>
      <c r="D2340" s="1201" t="s">
        <v>8908</v>
      </c>
      <c r="E2340" s="1201" t="str">
        <f t="shared" si="106"/>
        <v>Куртка</v>
      </c>
      <c r="F2340" s="1201" t="s">
        <v>8909</v>
      </c>
      <c r="G2340" s="1201" t="str">
        <f t="shared" si="107"/>
        <v>мужская, для защиты от пониженных температур, из смесовой ткани, ГОСТ 29335-92</v>
      </c>
      <c r="H2340" s="1201"/>
      <c r="I2340" s="1201"/>
      <c r="J2340" s="1201" t="s">
        <v>1135</v>
      </c>
      <c r="K2340" s="1201">
        <v>70</v>
      </c>
      <c r="L2340" s="1319">
        <v>311010000</v>
      </c>
      <c r="M2340" s="1201" t="s">
        <v>342</v>
      </c>
      <c r="N2340" s="1201" t="s">
        <v>2035</v>
      </c>
      <c r="O2340" s="1192" t="s">
        <v>4682</v>
      </c>
      <c r="P2340" s="1201" t="s">
        <v>229</v>
      </c>
      <c r="Q2340" s="1256" t="s">
        <v>230</v>
      </c>
      <c r="R2340" s="1201" t="s">
        <v>2856</v>
      </c>
      <c r="S2340" s="1201">
        <v>796</v>
      </c>
      <c r="T2340" s="1201" t="s">
        <v>232</v>
      </c>
      <c r="U2340" s="1267">
        <v>2</v>
      </c>
      <c r="V2340" s="1267">
        <v>20000</v>
      </c>
      <c r="W2340" s="1267">
        <v>40000</v>
      </c>
      <c r="X2340" s="1267">
        <v>44800</v>
      </c>
      <c r="Y2340" s="1201"/>
      <c r="Z2340" s="1201">
        <v>2016</v>
      </c>
      <c r="AA2340" s="1201">
        <v>22</v>
      </c>
      <c r="AB2340" s="1180" t="s">
        <v>876</v>
      </c>
      <c r="AC2340" s="1180"/>
      <c r="AD2340" s="1180"/>
      <c r="AE2340" s="1180"/>
      <c r="AF2340" s="1180"/>
      <c r="AG2340" s="1180" t="s">
        <v>8910</v>
      </c>
      <c r="AH2340" s="1180" t="s">
        <v>794</v>
      </c>
      <c r="AI2340" s="1180">
        <v>210015726</v>
      </c>
      <c r="AJ2340" s="1180" t="s">
        <v>8923</v>
      </c>
      <c r="AK2340" s="1180" t="s">
        <v>13599</v>
      </c>
    </row>
    <row r="2341" spans="1:37" s="192" customFormat="1" ht="100.5" customHeight="1">
      <c r="A2341" s="723" t="s">
        <v>8924</v>
      </c>
      <c r="B2341" s="723" t="s">
        <v>33</v>
      </c>
      <c r="C2341" s="723" t="s">
        <v>8555</v>
      </c>
      <c r="D2341" s="723" t="s">
        <v>4374</v>
      </c>
      <c r="E2341" s="723" t="str">
        <f t="shared" si="106"/>
        <v>Костюм (комплект)</v>
      </c>
      <c r="F2341" s="723" t="s">
        <v>8556</v>
      </c>
      <c r="G2341" s="723" t="str">
        <f t="shared" si="107"/>
        <v>для защиты от пониженных температур, мужской, из хлопчатобумажной ткани, состоит из куртки и брюк тип Б, ГОСТ 29335-92</v>
      </c>
      <c r="H2341" s="723"/>
      <c r="I2341" s="723"/>
      <c r="J2341" s="723" t="s">
        <v>227</v>
      </c>
      <c r="K2341" s="723">
        <v>70</v>
      </c>
      <c r="L2341" s="748">
        <v>711000000</v>
      </c>
      <c r="M2341" s="749" t="s">
        <v>73</v>
      </c>
      <c r="N2341" s="723" t="s">
        <v>2115</v>
      </c>
      <c r="O2341" s="723" t="s">
        <v>802</v>
      </c>
      <c r="P2341" s="723" t="s">
        <v>229</v>
      </c>
      <c r="Q2341" s="870" t="s">
        <v>230</v>
      </c>
      <c r="R2341" s="723" t="s">
        <v>2856</v>
      </c>
      <c r="S2341" s="723">
        <v>839</v>
      </c>
      <c r="T2341" s="723" t="s">
        <v>997</v>
      </c>
      <c r="U2341" s="785">
        <v>1</v>
      </c>
      <c r="V2341" s="785">
        <v>30000</v>
      </c>
      <c r="W2341" s="1371">
        <v>30000</v>
      </c>
      <c r="X2341" s="785">
        <v>33600</v>
      </c>
      <c r="Y2341" s="723" t="s">
        <v>4270</v>
      </c>
      <c r="Z2341" s="723">
        <v>2016</v>
      </c>
      <c r="AA2341" s="723"/>
      <c r="AB2341" s="756" t="s">
        <v>876</v>
      </c>
      <c r="AC2341" s="756"/>
      <c r="AD2341" s="756"/>
      <c r="AE2341" s="756"/>
      <c r="AF2341" s="756"/>
      <c r="AG2341" s="756" t="s">
        <v>8557</v>
      </c>
      <c r="AH2341" s="756" t="s">
        <v>794</v>
      </c>
      <c r="AI2341" s="756">
        <v>210015904</v>
      </c>
      <c r="AJ2341" s="756" t="s">
        <v>8925</v>
      </c>
      <c r="AK2341" s="803"/>
    </row>
    <row r="2342" spans="1:37" s="192" customFormat="1" ht="100.5" customHeight="1">
      <c r="A2342" s="723" t="s">
        <v>8926</v>
      </c>
      <c r="B2342" s="723" t="s">
        <v>33</v>
      </c>
      <c r="C2342" s="723" t="s">
        <v>8555</v>
      </c>
      <c r="D2342" s="723" t="s">
        <v>4374</v>
      </c>
      <c r="E2342" s="723" t="str">
        <f t="shared" si="106"/>
        <v>Костюм (комплект)</v>
      </c>
      <c r="F2342" s="723" t="s">
        <v>8556</v>
      </c>
      <c r="G2342" s="723" t="str">
        <f t="shared" si="107"/>
        <v>для защиты от пониженных температур, мужской, из хлопчатобумажной ткани, состоит из куртки и брюк тип Б, ГОСТ 29335-92</v>
      </c>
      <c r="H2342" s="723"/>
      <c r="I2342" s="723"/>
      <c r="J2342" s="723" t="s">
        <v>227</v>
      </c>
      <c r="K2342" s="723">
        <v>70</v>
      </c>
      <c r="L2342" s="748">
        <v>711000000</v>
      </c>
      <c r="M2342" s="749" t="s">
        <v>73</v>
      </c>
      <c r="N2342" s="723" t="s">
        <v>2115</v>
      </c>
      <c r="O2342" s="809" t="s">
        <v>4674</v>
      </c>
      <c r="P2342" s="723" t="s">
        <v>229</v>
      </c>
      <c r="Q2342" s="870" t="s">
        <v>230</v>
      </c>
      <c r="R2342" s="723" t="s">
        <v>2856</v>
      </c>
      <c r="S2342" s="723">
        <v>839</v>
      </c>
      <c r="T2342" s="723" t="s">
        <v>997</v>
      </c>
      <c r="U2342" s="785">
        <v>2</v>
      </c>
      <c r="V2342" s="785">
        <v>30000</v>
      </c>
      <c r="W2342" s="1371">
        <v>60000</v>
      </c>
      <c r="X2342" s="785">
        <v>67200</v>
      </c>
      <c r="Y2342" s="723" t="s">
        <v>4270</v>
      </c>
      <c r="Z2342" s="723">
        <v>2016</v>
      </c>
      <c r="AA2342" s="723"/>
      <c r="AB2342" s="756" t="s">
        <v>876</v>
      </c>
      <c r="AC2342" s="756"/>
      <c r="AD2342" s="756"/>
      <c r="AE2342" s="756"/>
      <c r="AF2342" s="756"/>
      <c r="AG2342" s="756" t="s">
        <v>8596</v>
      </c>
      <c r="AH2342" s="756" t="s">
        <v>794</v>
      </c>
      <c r="AI2342" s="756">
        <v>210015904</v>
      </c>
      <c r="AJ2342" s="756" t="s">
        <v>8925</v>
      </c>
      <c r="AK2342" s="803"/>
    </row>
    <row r="2343" spans="1:37" s="192" customFormat="1" ht="100.5" customHeight="1">
      <c r="A2343" s="723" t="s">
        <v>8927</v>
      </c>
      <c r="B2343" s="723" t="s">
        <v>33</v>
      </c>
      <c r="C2343" s="723" t="s">
        <v>8555</v>
      </c>
      <c r="D2343" s="723" t="s">
        <v>4374</v>
      </c>
      <c r="E2343" s="723" t="str">
        <f t="shared" si="106"/>
        <v>Костюм (комплект)</v>
      </c>
      <c r="F2343" s="723" t="s">
        <v>8556</v>
      </c>
      <c r="G2343" s="723" t="str">
        <f t="shared" si="107"/>
        <v>для защиты от пониженных температур, мужской, из хлопчатобумажной ткани, состоит из куртки и брюк тип Б, ГОСТ 29335-92</v>
      </c>
      <c r="H2343" s="723"/>
      <c r="I2343" s="723"/>
      <c r="J2343" s="723" t="s">
        <v>227</v>
      </c>
      <c r="K2343" s="723">
        <v>70</v>
      </c>
      <c r="L2343" s="748">
        <v>711000000</v>
      </c>
      <c r="M2343" s="749" t="s">
        <v>73</v>
      </c>
      <c r="N2343" s="723" t="s">
        <v>2115</v>
      </c>
      <c r="O2343" s="723" t="s">
        <v>802</v>
      </c>
      <c r="P2343" s="723" t="s">
        <v>229</v>
      </c>
      <c r="Q2343" s="870" t="s">
        <v>230</v>
      </c>
      <c r="R2343" s="723" t="s">
        <v>2856</v>
      </c>
      <c r="S2343" s="723">
        <v>839</v>
      </c>
      <c r="T2343" s="723" t="s">
        <v>997</v>
      </c>
      <c r="U2343" s="785">
        <v>2</v>
      </c>
      <c r="V2343" s="785">
        <v>30000</v>
      </c>
      <c r="W2343" s="1371">
        <v>60000</v>
      </c>
      <c r="X2343" s="785">
        <v>67200</v>
      </c>
      <c r="Y2343" s="723" t="s">
        <v>4270</v>
      </c>
      <c r="Z2343" s="723">
        <v>2016</v>
      </c>
      <c r="AA2343" s="723"/>
      <c r="AB2343" s="756" t="s">
        <v>876</v>
      </c>
      <c r="AC2343" s="756"/>
      <c r="AD2343" s="756"/>
      <c r="AE2343" s="756"/>
      <c r="AF2343" s="756"/>
      <c r="AG2343" s="756" t="s">
        <v>8557</v>
      </c>
      <c r="AH2343" s="756" t="s">
        <v>794</v>
      </c>
      <c r="AI2343" s="756">
        <v>210016215</v>
      </c>
      <c r="AJ2343" s="756" t="s">
        <v>8928</v>
      </c>
      <c r="AK2343" s="803"/>
    </row>
    <row r="2344" spans="1:37" s="192" customFormat="1" ht="100.5" customHeight="1">
      <c r="A2344" s="723" t="s">
        <v>8929</v>
      </c>
      <c r="B2344" s="723" t="s">
        <v>33</v>
      </c>
      <c r="C2344" s="723" t="s">
        <v>8555</v>
      </c>
      <c r="D2344" s="723" t="s">
        <v>4374</v>
      </c>
      <c r="E2344" s="723" t="str">
        <f t="shared" si="106"/>
        <v>Костюм (комплект)</v>
      </c>
      <c r="F2344" s="723" t="s">
        <v>8556</v>
      </c>
      <c r="G2344" s="723" t="str">
        <f t="shared" si="107"/>
        <v>для защиты от пониженных температур, мужской, из хлопчатобумажной ткани, состоит из куртки и брюк тип Б, ГОСТ 29335-92</v>
      </c>
      <c r="H2344" s="723"/>
      <c r="I2344" s="723"/>
      <c r="J2344" s="723" t="s">
        <v>227</v>
      </c>
      <c r="K2344" s="723">
        <v>70</v>
      </c>
      <c r="L2344" s="748">
        <v>711000000</v>
      </c>
      <c r="M2344" s="749" t="s">
        <v>73</v>
      </c>
      <c r="N2344" s="723" t="s">
        <v>2115</v>
      </c>
      <c r="O2344" s="809" t="s">
        <v>4668</v>
      </c>
      <c r="P2344" s="723" t="s">
        <v>229</v>
      </c>
      <c r="Q2344" s="870" t="s">
        <v>230</v>
      </c>
      <c r="R2344" s="723" t="s">
        <v>2856</v>
      </c>
      <c r="S2344" s="723">
        <v>839</v>
      </c>
      <c r="T2344" s="723" t="s">
        <v>997</v>
      </c>
      <c r="U2344" s="785">
        <v>1</v>
      </c>
      <c r="V2344" s="785">
        <v>30000</v>
      </c>
      <c r="W2344" s="1371">
        <v>30000</v>
      </c>
      <c r="X2344" s="785">
        <v>33600</v>
      </c>
      <c r="Y2344" s="723" t="s">
        <v>4270</v>
      </c>
      <c r="Z2344" s="723">
        <v>2016</v>
      </c>
      <c r="AA2344" s="723"/>
      <c r="AB2344" s="756" t="s">
        <v>876</v>
      </c>
      <c r="AC2344" s="756"/>
      <c r="AD2344" s="756"/>
      <c r="AE2344" s="756"/>
      <c r="AF2344" s="756"/>
      <c r="AG2344" s="756" t="s">
        <v>8560</v>
      </c>
      <c r="AH2344" s="756" t="s">
        <v>794</v>
      </c>
      <c r="AI2344" s="756">
        <v>210016215</v>
      </c>
      <c r="AJ2344" s="756" t="s">
        <v>8928</v>
      </c>
      <c r="AK2344" s="803"/>
    </row>
    <row r="2345" spans="1:37" s="192" customFormat="1" ht="100.5" customHeight="1">
      <c r="A2345" s="723" t="s">
        <v>8930</v>
      </c>
      <c r="B2345" s="723" t="s">
        <v>33</v>
      </c>
      <c r="C2345" s="723" t="s">
        <v>8555</v>
      </c>
      <c r="D2345" s="723" t="s">
        <v>4374</v>
      </c>
      <c r="E2345" s="723" t="str">
        <f t="shared" ref="E2345:E2366" si="108">D2345</f>
        <v>Костюм (комплект)</v>
      </c>
      <c r="F2345" s="723" t="s">
        <v>8556</v>
      </c>
      <c r="G2345" s="723" t="str">
        <f t="shared" ref="G2345:G2366" si="109">F2345</f>
        <v>для защиты от пониженных температур, мужской, из хлопчатобумажной ткани, состоит из куртки и брюк тип Б, ГОСТ 29335-92</v>
      </c>
      <c r="H2345" s="723"/>
      <c r="I2345" s="723"/>
      <c r="J2345" s="723" t="s">
        <v>227</v>
      </c>
      <c r="K2345" s="723">
        <v>70</v>
      </c>
      <c r="L2345" s="748">
        <v>711000000</v>
      </c>
      <c r="M2345" s="749" t="s">
        <v>73</v>
      </c>
      <c r="N2345" s="723" t="s">
        <v>2115</v>
      </c>
      <c r="O2345" s="809" t="s">
        <v>4671</v>
      </c>
      <c r="P2345" s="723" t="s">
        <v>229</v>
      </c>
      <c r="Q2345" s="870" t="s">
        <v>230</v>
      </c>
      <c r="R2345" s="723" t="s">
        <v>2856</v>
      </c>
      <c r="S2345" s="723">
        <v>839</v>
      </c>
      <c r="T2345" s="723" t="s">
        <v>997</v>
      </c>
      <c r="U2345" s="785">
        <v>4</v>
      </c>
      <c r="V2345" s="785">
        <v>30000</v>
      </c>
      <c r="W2345" s="1371">
        <v>120000</v>
      </c>
      <c r="X2345" s="785">
        <v>134400</v>
      </c>
      <c r="Y2345" s="723" t="s">
        <v>4270</v>
      </c>
      <c r="Z2345" s="723">
        <v>2016</v>
      </c>
      <c r="AA2345" s="723"/>
      <c r="AB2345" s="756" t="s">
        <v>876</v>
      </c>
      <c r="AC2345" s="756"/>
      <c r="AD2345" s="756"/>
      <c r="AE2345" s="756"/>
      <c r="AF2345" s="756"/>
      <c r="AG2345" s="756" t="s">
        <v>8567</v>
      </c>
      <c r="AH2345" s="756" t="s">
        <v>794</v>
      </c>
      <c r="AI2345" s="756">
        <v>210016215</v>
      </c>
      <c r="AJ2345" s="756" t="s">
        <v>8928</v>
      </c>
      <c r="AK2345" s="803"/>
    </row>
    <row r="2346" spans="1:37" s="192" customFormat="1" ht="100.5" customHeight="1">
      <c r="A2346" s="723" t="s">
        <v>8931</v>
      </c>
      <c r="B2346" s="723" t="s">
        <v>33</v>
      </c>
      <c r="C2346" s="723" t="s">
        <v>8555</v>
      </c>
      <c r="D2346" s="723" t="s">
        <v>4374</v>
      </c>
      <c r="E2346" s="723" t="str">
        <f t="shared" si="108"/>
        <v>Костюм (комплект)</v>
      </c>
      <c r="F2346" s="723" t="s">
        <v>8556</v>
      </c>
      <c r="G2346" s="723" t="str">
        <f t="shared" si="109"/>
        <v>для защиты от пониженных температур, мужской, из хлопчатобумажной ткани, состоит из куртки и брюк тип Б, ГОСТ 29335-92</v>
      </c>
      <c r="H2346" s="723"/>
      <c r="I2346" s="723"/>
      <c r="J2346" s="723" t="s">
        <v>227</v>
      </c>
      <c r="K2346" s="723">
        <v>70</v>
      </c>
      <c r="L2346" s="748">
        <v>711000000</v>
      </c>
      <c r="M2346" s="749" t="s">
        <v>73</v>
      </c>
      <c r="N2346" s="723" t="s">
        <v>2115</v>
      </c>
      <c r="O2346" s="723" t="s">
        <v>236</v>
      </c>
      <c r="P2346" s="723" t="s">
        <v>229</v>
      </c>
      <c r="Q2346" s="870" t="s">
        <v>230</v>
      </c>
      <c r="R2346" s="723" t="s">
        <v>2856</v>
      </c>
      <c r="S2346" s="723">
        <v>839</v>
      </c>
      <c r="T2346" s="723" t="s">
        <v>997</v>
      </c>
      <c r="U2346" s="785">
        <v>1</v>
      </c>
      <c r="V2346" s="785">
        <v>30000</v>
      </c>
      <c r="W2346" s="1371">
        <v>30000</v>
      </c>
      <c r="X2346" s="785">
        <v>33600</v>
      </c>
      <c r="Y2346" s="723" t="s">
        <v>4270</v>
      </c>
      <c r="Z2346" s="723">
        <v>2016</v>
      </c>
      <c r="AA2346" s="723"/>
      <c r="AB2346" s="756" t="s">
        <v>876</v>
      </c>
      <c r="AC2346" s="756"/>
      <c r="AD2346" s="756"/>
      <c r="AE2346" s="756"/>
      <c r="AF2346" s="756"/>
      <c r="AG2346" s="756" t="s">
        <v>8562</v>
      </c>
      <c r="AH2346" s="756" t="s">
        <v>794</v>
      </c>
      <c r="AI2346" s="756">
        <v>210016215</v>
      </c>
      <c r="AJ2346" s="756" t="s">
        <v>8928</v>
      </c>
      <c r="AK2346" s="803"/>
    </row>
    <row r="2347" spans="1:37" s="192" customFormat="1" ht="100.5" customHeight="1">
      <c r="A2347" s="723" t="s">
        <v>8932</v>
      </c>
      <c r="B2347" s="723" t="s">
        <v>33</v>
      </c>
      <c r="C2347" s="723" t="s">
        <v>8555</v>
      </c>
      <c r="D2347" s="723" t="s">
        <v>4374</v>
      </c>
      <c r="E2347" s="723" t="str">
        <f t="shared" si="108"/>
        <v>Костюм (комплект)</v>
      </c>
      <c r="F2347" s="723" t="s">
        <v>8556</v>
      </c>
      <c r="G2347" s="723" t="str">
        <f t="shared" si="109"/>
        <v>для защиты от пониженных температур, мужской, из хлопчатобумажной ткани, состоит из куртки и брюк тип Б, ГОСТ 29335-92</v>
      </c>
      <c r="H2347" s="723"/>
      <c r="I2347" s="723"/>
      <c r="J2347" s="723" t="s">
        <v>227</v>
      </c>
      <c r="K2347" s="723">
        <v>70</v>
      </c>
      <c r="L2347" s="748">
        <v>711000000</v>
      </c>
      <c r="M2347" s="749" t="s">
        <v>73</v>
      </c>
      <c r="N2347" s="723" t="s">
        <v>2115</v>
      </c>
      <c r="O2347" s="723" t="s">
        <v>4432</v>
      </c>
      <c r="P2347" s="723" t="s">
        <v>229</v>
      </c>
      <c r="Q2347" s="870" t="s">
        <v>230</v>
      </c>
      <c r="R2347" s="723" t="s">
        <v>2856</v>
      </c>
      <c r="S2347" s="723">
        <v>839</v>
      </c>
      <c r="T2347" s="723" t="s">
        <v>997</v>
      </c>
      <c r="U2347" s="785">
        <v>1</v>
      </c>
      <c r="V2347" s="785">
        <v>30000</v>
      </c>
      <c r="W2347" s="1371">
        <v>30000</v>
      </c>
      <c r="X2347" s="785">
        <v>33600</v>
      </c>
      <c r="Y2347" s="723" t="s">
        <v>4270</v>
      </c>
      <c r="Z2347" s="723">
        <v>2016</v>
      </c>
      <c r="AA2347" s="723"/>
      <c r="AB2347" s="756" t="s">
        <v>876</v>
      </c>
      <c r="AC2347" s="756"/>
      <c r="AD2347" s="756"/>
      <c r="AE2347" s="756"/>
      <c r="AF2347" s="756"/>
      <c r="AG2347" s="756" t="s">
        <v>8603</v>
      </c>
      <c r="AH2347" s="756" t="s">
        <v>794</v>
      </c>
      <c r="AI2347" s="756">
        <v>210016215</v>
      </c>
      <c r="AJ2347" s="756" t="s">
        <v>8928</v>
      </c>
      <c r="AK2347" s="803"/>
    </row>
    <row r="2348" spans="1:37" s="192" customFormat="1" ht="100.5" customHeight="1">
      <c r="A2348" s="723" t="s">
        <v>8933</v>
      </c>
      <c r="B2348" s="723" t="s">
        <v>33</v>
      </c>
      <c r="C2348" s="723" t="s">
        <v>8424</v>
      </c>
      <c r="D2348" s="723" t="s">
        <v>4374</v>
      </c>
      <c r="E2348" s="723" t="str">
        <f t="shared" si="108"/>
        <v>Костюм (комплект)</v>
      </c>
      <c r="F2348" s="723" t="s">
        <v>8425</v>
      </c>
      <c r="G2348" s="723" t="str">
        <f t="shared" si="109"/>
        <v>для защиты от искр и брызг расплавленного металла, мужской, из брезентовый ткани, состоит из куртки и полукомбинезона</v>
      </c>
      <c r="H2348" s="723"/>
      <c r="I2348" s="723"/>
      <c r="J2348" s="723" t="s">
        <v>227</v>
      </c>
      <c r="K2348" s="723">
        <v>80</v>
      </c>
      <c r="L2348" s="748">
        <v>711000000</v>
      </c>
      <c r="M2348" s="749" t="s">
        <v>73</v>
      </c>
      <c r="N2348" s="723" t="s">
        <v>2115</v>
      </c>
      <c r="O2348" s="723" t="s">
        <v>802</v>
      </c>
      <c r="P2348" s="723" t="s">
        <v>229</v>
      </c>
      <c r="Q2348" s="870" t="s">
        <v>230</v>
      </c>
      <c r="R2348" s="723" t="s">
        <v>2856</v>
      </c>
      <c r="S2348" s="723">
        <v>839</v>
      </c>
      <c r="T2348" s="723" t="s">
        <v>997</v>
      </c>
      <c r="U2348" s="785">
        <v>3</v>
      </c>
      <c r="V2348" s="785">
        <v>14000</v>
      </c>
      <c r="W2348" s="1371">
        <v>42000</v>
      </c>
      <c r="X2348" s="785">
        <v>47040</v>
      </c>
      <c r="Y2348" s="723" t="s">
        <v>4270</v>
      </c>
      <c r="Z2348" s="723">
        <v>2016</v>
      </c>
      <c r="AA2348" s="723"/>
      <c r="AB2348" s="756" t="s">
        <v>876</v>
      </c>
      <c r="AC2348" s="756"/>
      <c r="AD2348" s="756"/>
      <c r="AE2348" s="756"/>
      <c r="AF2348" s="756"/>
      <c r="AG2348" s="756" t="s">
        <v>8435</v>
      </c>
      <c r="AH2348" s="756" t="s">
        <v>794</v>
      </c>
      <c r="AI2348" s="756">
        <v>210016220</v>
      </c>
      <c r="AJ2348" s="756" t="s">
        <v>8934</v>
      </c>
      <c r="AK2348" s="803"/>
    </row>
    <row r="2349" spans="1:37" s="192" customFormat="1" ht="100.5" customHeight="1">
      <c r="A2349" s="723" t="s">
        <v>8935</v>
      </c>
      <c r="B2349" s="723" t="s">
        <v>33</v>
      </c>
      <c r="C2349" s="723" t="s">
        <v>8429</v>
      </c>
      <c r="D2349" s="723" t="s">
        <v>4374</v>
      </c>
      <c r="E2349" s="723" t="str">
        <f t="shared" si="108"/>
        <v>Костюм (комплект)</v>
      </c>
      <c r="F2349" s="723" t="s">
        <v>8430</v>
      </c>
      <c r="G2349" s="723" t="str">
        <f t="shared" si="109"/>
        <v>спецодежда влагозащитная, мужской, из брезентовой ткани, состоит из куртки и брюк, ГОСТ 27653-88</v>
      </c>
      <c r="H2349" s="723"/>
      <c r="I2349" s="723"/>
      <c r="J2349" s="723" t="s">
        <v>227</v>
      </c>
      <c r="K2349" s="723">
        <v>80</v>
      </c>
      <c r="L2349" s="748">
        <v>711000000</v>
      </c>
      <c r="M2349" s="749" t="s">
        <v>73</v>
      </c>
      <c r="N2349" s="723" t="s">
        <v>2115</v>
      </c>
      <c r="O2349" s="809" t="s">
        <v>4671</v>
      </c>
      <c r="P2349" s="723" t="s">
        <v>229</v>
      </c>
      <c r="Q2349" s="870" t="s">
        <v>230</v>
      </c>
      <c r="R2349" s="723" t="s">
        <v>2856</v>
      </c>
      <c r="S2349" s="723">
        <v>839</v>
      </c>
      <c r="T2349" s="723" t="s">
        <v>997</v>
      </c>
      <c r="U2349" s="785">
        <v>3</v>
      </c>
      <c r="V2349" s="785">
        <v>14000</v>
      </c>
      <c r="W2349" s="1371">
        <v>42000</v>
      </c>
      <c r="X2349" s="785">
        <v>47040</v>
      </c>
      <c r="Y2349" s="723" t="s">
        <v>4270</v>
      </c>
      <c r="Z2349" s="723">
        <v>2016</v>
      </c>
      <c r="AA2349" s="723"/>
      <c r="AB2349" s="756" t="s">
        <v>876</v>
      </c>
      <c r="AC2349" s="756"/>
      <c r="AD2349" s="756"/>
      <c r="AE2349" s="756"/>
      <c r="AF2349" s="756"/>
      <c r="AG2349" s="756" t="s">
        <v>8439</v>
      </c>
      <c r="AH2349" s="756" t="s">
        <v>794</v>
      </c>
      <c r="AI2349" s="756">
        <v>210016220</v>
      </c>
      <c r="AJ2349" s="756" t="s">
        <v>8934</v>
      </c>
      <c r="AK2349" s="803"/>
    </row>
    <row r="2350" spans="1:37" s="192" customFormat="1" ht="100.5" customHeight="1">
      <c r="A2350" s="723" t="s">
        <v>8936</v>
      </c>
      <c r="B2350" s="723" t="s">
        <v>33</v>
      </c>
      <c r="C2350" s="723" t="s">
        <v>8538</v>
      </c>
      <c r="D2350" s="723" t="s">
        <v>8539</v>
      </c>
      <c r="E2350" s="723" t="str">
        <f t="shared" si="108"/>
        <v>Плащ</v>
      </c>
      <c r="F2350" s="723" t="s">
        <v>8540</v>
      </c>
      <c r="G2350" s="723" t="str">
        <f t="shared" si="109"/>
        <v>мужской, спецодежда влагозащитная, полиэтиленовый</v>
      </c>
      <c r="H2350" s="723"/>
      <c r="I2350" s="723"/>
      <c r="J2350" s="723" t="s">
        <v>1135</v>
      </c>
      <c r="K2350" s="723">
        <v>50</v>
      </c>
      <c r="L2350" s="784">
        <v>231010000</v>
      </c>
      <c r="M2350" s="745" t="s">
        <v>128</v>
      </c>
      <c r="N2350" s="723" t="s">
        <v>2115</v>
      </c>
      <c r="O2350" s="809" t="s">
        <v>4668</v>
      </c>
      <c r="P2350" s="723" t="s">
        <v>229</v>
      </c>
      <c r="Q2350" s="870" t="s">
        <v>230</v>
      </c>
      <c r="R2350" s="723" t="s">
        <v>2856</v>
      </c>
      <c r="S2350" s="723">
        <v>796</v>
      </c>
      <c r="T2350" s="723" t="s">
        <v>232</v>
      </c>
      <c r="U2350" s="785">
        <v>1</v>
      </c>
      <c r="V2350" s="785">
        <v>10000</v>
      </c>
      <c r="W2350" s="1371">
        <v>10000</v>
      </c>
      <c r="X2350" s="785">
        <v>11200</v>
      </c>
      <c r="Y2350" s="723" t="s">
        <v>4270</v>
      </c>
      <c r="Z2350" s="723">
        <v>2016</v>
      </c>
      <c r="AA2350" s="723"/>
      <c r="AB2350" s="756" t="s">
        <v>876</v>
      </c>
      <c r="AC2350" s="756"/>
      <c r="AD2350" s="756"/>
      <c r="AE2350" s="756"/>
      <c r="AF2350" s="756"/>
      <c r="AG2350" s="756" t="s">
        <v>8541</v>
      </c>
      <c r="AH2350" s="756" t="s">
        <v>794</v>
      </c>
      <c r="AI2350" s="756">
        <v>210016948</v>
      </c>
      <c r="AJ2350" s="756" t="s">
        <v>8937</v>
      </c>
      <c r="AK2350" s="803"/>
    </row>
    <row r="2351" spans="1:37" s="192" customFormat="1" ht="100.5" customHeight="1">
      <c r="A2351" s="723" t="s">
        <v>8938</v>
      </c>
      <c r="B2351" s="723" t="s">
        <v>33</v>
      </c>
      <c r="C2351" s="723" t="s">
        <v>8555</v>
      </c>
      <c r="D2351" s="723" t="s">
        <v>4374</v>
      </c>
      <c r="E2351" s="723" t="str">
        <f t="shared" si="108"/>
        <v>Костюм (комплект)</v>
      </c>
      <c r="F2351" s="723" t="s">
        <v>8556</v>
      </c>
      <c r="G2351" s="723" t="str">
        <f t="shared" si="109"/>
        <v>для защиты от пониженных температур, мужской, из хлопчатобумажной ткани, состоит из куртки и брюк тип Б, ГОСТ 29335-92</v>
      </c>
      <c r="H2351" s="723"/>
      <c r="I2351" s="723"/>
      <c r="J2351" s="723" t="s">
        <v>227</v>
      </c>
      <c r="K2351" s="723">
        <v>70</v>
      </c>
      <c r="L2351" s="748">
        <v>711000000</v>
      </c>
      <c r="M2351" s="749" t="s">
        <v>73</v>
      </c>
      <c r="N2351" s="723" t="s">
        <v>2115</v>
      </c>
      <c r="O2351" s="723" t="s">
        <v>802</v>
      </c>
      <c r="P2351" s="723" t="s">
        <v>229</v>
      </c>
      <c r="Q2351" s="870" t="s">
        <v>230</v>
      </c>
      <c r="R2351" s="723" t="s">
        <v>2856</v>
      </c>
      <c r="S2351" s="723">
        <v>839</v>
      </c>
      <c r="T2351" s="723" t="s">
        <v>997</v>
      </c>
      <c r="U2351" s="785">
        <v>1</v>
      </c>
      <c r="V2351" s="785">
        <v>30000</v>
      </c>
      <c r="W2351" s="1371">
        <v>30000</v>
      </c>
      <c r="X2351" s="785">
        <v>33600</v>
      </c>
      <c r="Y2351" s="723" t="s">
        <v>4270</v>
      </c>
      <c r="Z2351" s="723">
        <v>2016</v>
      </c>
      <c r="AA2351" s="723"/>
      <c r="AB2351" s="756" t="s">
        <v>876</v>
      </c>
      <c r="AC2351" s="756"/>
      <c r="AD2351" s="756"/>
      <c r="AE2351" s="756"/>
      <c r="AF2351" s="756"/>
      <c r="AG2351" s="756" t="s">
        <v>8557</v>
      </c>
      <c r="AH2351" s="756" t="s">
        <v>794</v>
      </c>
      <c r="AI2351" s="756">
        <v>210016975</v>
      </c>
      <c r="AJ2351" s="756" t="s">
        <v>8939</v>
      </c>
      <c r="AK2351" s="803"/>
    </row>
    <row r="2352" spans="1:37" s="192" customFormat="1" ht="100.5" customHeight="1">
      <c r="A2352" s="723" t="s">
        <v>8940</v>
      </c>
      <c r="B2352" s="723" t="s">
        <v>33</v>
      </c>
      <c r="C2352" s="723" t="s">
        <v>8555</v>
      </c>
      <c r="D2352" s="723" t="s">
        <v>4374</v>
      </c>
      <c r="E2352" s="723" t="str">
        <f t="shared" si="108"/>
        <v>Костюм (комплект)</v>
      </c>
      <c r="F2352" s="723" t="s">
        <v>8556</v>
      </c>
      <c r="G2352" s="723" t="str">
        <f t="shared" si="109"/>
        <v>для защиты от пониженных температур, мужской, из хлопчатобумажной ткани, состоит из куртки и брюк тип Б, ГОСТ 29335-92</v>
      </c>
      <c r="H2352" s="723"/>
      <c r="I2352" s="723"/>
      <c r="J2352" s="723" t="s">
        <v>227</v>
      </c>
      <c r="K2352" s="723">
        <v>70</v>
      </c>
      <c r="L2352" s="748">
        <v>711000000</v>
      </c>
      <c r="M2352" s="749" t="s">
        <v>73</v>
      </c>
      <c r="N2352" s="723" t="s">
        <v>2115</v>
      </c>
      <c r="O2352" s="723" t="s">
        <v>236</v>
      </c>
      <c r="P2352" s="723" t="s">
        <v>229</v>
      </c>
      <c r="Q2352" s="870" t="s">
        <v>230</v>
      </c>
      <c r="R2352" s="723" t="s">
        <v>2856</v>
      </c>
      <c r="S2352" s="723">
        <v>839</v>
      </c>
      <c r="T2352" s="723" t="s">
        <v>997</v>
      </c>
      <c r="U2352" s="785">
        <v>1</v>
      </c>
      <c r="V2352" s="785">
        <v>30000</v>
      </c>
      <c r="W2352" s="1371">
        <v>30000</v>
      </c>
      <c r="X2352" s="785">
        <v>33600</v>
      </c>
      <c r="Y2352" s="723" t="s">
        <v>4270</v>
      </c>
      <c r="Z2352" s="723">
        <v>2016</v>
      </c>
      <c r="AA2352" s="723"/>
      <c r="AB2352" s="756" t="s">
        <v>876</v>
      </c>
      <c r="AC2352" s="756"/>
      <c r="AD2352" s="756"/>
      <c r="AE2352" s="756"/>
      <c r="AF2352" s="756"/>
      <c r="AG2352" s="756" t="s">
        <v>8562</v>
      </c>
      <c r="AH2352" s="756" t="s">
        <v>794</v>
      </c>
      <c r="AI2352" s="756">
        <v>210016975</v>
      </c>
      <c r="AJ2352" s="756" t="s">
        <v>8939</v>
      </c>
      <c r="AK2352" s="803"/>
    </row>
    <row r="2353" spans="1:37" s="192" customFormat="1" ht="100.5" customHeight="1">
      <c r="A2353" s="723" t="s">
        <v>8941</v>
      </c>
      <c r="B2353" s="723" t="s">
        <v>33</v>
      </c>
      <c r="C2353" s="723" t="s">
        <v>8555</v>
      </c>
      <c r="D2353" s="723" t="s">
        <v>4374</v>
      </c>
      <c r="E2353" s="723" t="str">
        <f t="shared" si="108"/>
        <v>Костюм (комплект)</v>
      </c>
      <c r="F2353" s="723" t="s">
        <v>8556</v>
      </c>
      <c r="G2353" s="723" t="str">
        <f t="shared" si="109"/>
        <v>для защиты от пониженных температур, мужской, из хлопчатобумажной ткани, состоит из куртки и брюк тип Б, ГОСТ 29335-92</v>
      </c>
      <c r="H2353" s="723"/>
      <c r="I2353" s="723"/>
      <c r="J2353" s="723" t="s">
        <v>227</v>
      </c>
      <c r="K2353" s="723">
        <v>70</v>
      </c>
      <c r="L2353" s="748">
        <v>711000000</v>
      </c>
      <c r="M2353" s="749" t="s">
        <v>73</v>
      </c>
      <c r="N2353" s="723" t="s">
        <v>2115</v>
      </c>
      <c r="O2353" s="723" t="s">
        <v>4432</v>
      </c>
      <c r="P2353" s="723" t="s">
        <v>229</v>
      </c>
      <c r="Q2353" s="870" t="s">
        <v>230</v>
      </c>
      <c r="R2353" s="723" t="s">
        <v>2856</v>
      </c>
      <c r="S2353" s="723">
        <v>839</v>
      </c>
      <c r="T2353" s="723" t="s">
        <v>997</v>
      </c>
      <c r="U2353" s="785">
        <v>4</v>
      </c>
      <c r="V2353" s="785">
        <v>30000</v>
      </c>
      <c r="W2353" s="1371">
        <v>120000</v>
      </c>
      <c r="X2353" s="785">
        <v>134400</v>
      </c>
      <c r="Y2353" s="723" t="s">
        <v>4270</v>
      </c>
      <c r="Z2353" s="723">
        <v>2016</v>
      </c>
      <c r="AA2353" s="723"/>
      <c r="AB2353" s="756" t="s">
        <v>876</v>
      </c>
      <c r="AC2353" s="756"/>
      <c r="AD2353" s="756"/>
      <c r="AE2353" s="756"/>
      <c r="AF2353" s="756"/>
      <c r="AG2353" s="756" t="s">
        <v>8603</v>
      </c>
      <c r="AH2353" s="756" t="s">
        <v>794</v>
      </c>
      <c r="AI2353" s="756">
        <v>210016975</v>
      </c>
      <c r="AJ2353" s="756" t="s">
        <v>8939</v>
      </c>
      <c r="AK2353" s="803"/>
    </row>
    <row r="2354" spans="1:37" s="192" customFormat="1" ht="100.5" customHeight="1">
      <c r="A2354" s="723" t="s">
        <v>8942</v>
      </c>
      <c r="B2354" s="723" t="s">
        <v>33</v>
      </c>
      <c r="C2354" s="723" t="s">
        <v>8555</v>
      </c>
      <c r="D2354" s="723" t="s">
        <v>4374</v>
      </c>
      <c r="E2354" s="723" t="str">
        <f t="shared" si="108"/>
        <v>Костюм (комплект)</v>
      </c>
      <c r="F2354" s="723" t="s">
        <v>8556</v>
      </c>
      <c r="G2354" s="723" t="str">
        <f t="shared" si="109"/>
        <v>для защиты от пониженных температур, мужской, из хлопчатобумажной ткани, состоит из куртки и брюк тип Б, ГОСТ 29335-92</v>
      </c>
      <c r="H2354" s="723"/>
      <c r="I2354" s="723"/>
      <c r="J2354" s="723" t="s">
        <v>227</v>
      </c>
      <c r="K2354" s="723">
        <v>70</v>
      </c>
      <c r="L2354" s="748">
        <v>711000000</v>
      </c>
      <c r="M2354" s="749" t="s">
        <v>73</v>
      </c>
      <c r="N2354" s="723" t="s">
        <v>2115</v>
      </c>
      <c r="O2354" s="723" t="s">
        <v>4432</v>
      </c>
      <c r="P2354" s="723" t="s">
        <v>229</v>
      </c>
      <c r="Q2354" s="870" t="s">
        <v>230</v>
      </c>
      <c r="R2354" s="723" t="s">
        <v>2856</v>
      </c>
      <c r="S2354" s="723">
        <v>839</v>
      </c>
      <c r="T2354" s="723" t="s">
        <v>997</v>
      </c>
      <c r="U2354" s="785">
        <v>1</v>
      </c>
      <c r="V2354" s="785">
        <v>30000</v>
      </c>
      <c r="W2354" s="1371">
        <v>30000</v>
      </c>
      <c r="X2354" s="785">
        <v>33600</v>
      </c>
      <c r="Y2354" s="723" t="s">
        <v>4270</v>
      </c>
      <c r="Z2354" s="723">
        <v>2016</v>
      </c>
      <c r="AA2354" s="723"/>
      <c r="AB2354" s="756" t="s">
        <v>876</v>
      </c>
      <c r="AC2354" s="756"/>
      <c r="AD2354" s="756"/>
      <c r="AE2354" s="756"/>
      <c r="AF2354" s="756"/>
      <c r="AG2354" s="756" t="s">
        <v>8605</v>
      </c>
      <c r="AH2354" s="756" t="s">
        <v>794</v>
      </c>
      <c r="AI2354" s="756">
        <v>210016975</v>
      </c>
      <c r="AJ2354" s="756" t="s">
        <v>8939</v>
      </c>
      <c r="AK2354" s="803"/>
    </row>
    <row r="2355" spans="1:37" s="192" customFormat="1" ht="100.5" customHeight="1">
      <c r="A2355" s="723" t="s">
        <v>8943</v>
      </c>
      <c r="B2355" s="723" t="s">
        <v>33</v>
      </c>
      <c r="C2355" s="723" t="s">
        <v>8424</v>
      </c>
      <c r="D2355" s="723" t="s">
        <v>4374</v>
      </c>
      <c r="E2355" s="723" t="str">
        <f t="shared" si="108"/>
        <v>Костюм (комплект)</v>
      </c>
      <c r="F2355" s="723" t="s">
        <v>8425</v>
      </c>
      <c r="G2355" s="723" t="str">
        <f t="shared" si="109"/>
        <v>для защиты от искр и брызг расплавленного металла, мужской, из брезентовый ткани, состоит из куртки и полукомбинезона</v>
      </c>
      <c r="H2355" s="723"/>
      <c r="I2355" s="723"/>
      <c r="J2355" s="723" t="s">
        <v>227</v>
      </c>
      <c r="K2355" s="723">
        <v>80</v>
      </c>
      <c r="L2355" s="748">
        <v>711000000</v>
      </c>
      <c r="M2355" s="749" t="s">
        <v>73</v>
      </c>
      <c r="N2355" s="723" t="s">
        <v>2115</v>
      </c>
      <c r="O2355" s="809" t="s">
        <v>4668</v>
      </c>
      <c r="P2355" s="723" t="s">
        <v>229</v>
      </c>
      <c r="Q2355" s="870" t="s">
        <v>230</v>
      </c>
      <c r="R2355" s="723" t="s">
        <v>2856</v>
      </c>
      <c r="S2355" s="723">
        <v>839</v>
      </c>
      <c r="T2355" s="723" t="s">
        <v>997</v>
      </c>
      <c r="U2355" s="785">
        <v>1</v>
      </c>
      <c r="V2355" s="785">
        <v>14000</v>
      </c>
      <c r="W2355" s="1371">
        <v>14000</v>
      </c>
      <c r="X2355" s="785">
        <v>15680</v>
      </c>
      <c r="Y2355" s="723" t="s">
        <v>4270</v>
      </c>
      <c r="Z2355" s="723">
        <v>2016</v>
      </c>
      <c r="AA2355" s="723"/>
      <c r="AB2355" s="756" t="s">
        <v>876</v>
      </c>
      <c r="AC2355" s="756"/>
      <c r="AD2355" s="756"/>
      <c r="AE2355" s="756"/>
      <c r="AF2355" s="756"/>
      <c r="AG2355" s="756" t="s">
        <v>8426</v>
      </c>
      <c r="AH2355" s="756" t="s">
        <v>794</v>
      </c>
      <c r="AI2355" s="756">
        <v>210016977</v>
      </c>
      <c r="AJ2355" s="756" t="s">
        <v>8944</v>
      </c>
      <c r="AK2355" s="803"/>
    </row>
    <row r="2356" spans="1:37" s="192" customFormat="1" ht="100.5" customHeight="1">
      <c r="A2356" s="723" t="s">
        <v>8945</v>
      </c>
      <c r="B2356" s="723" t="s">
        <v>33</v>
      </c>
      <c r="C2356" s="723" t="s">
        <v>8555</v>
      </c>
      <c r="D2356" s="723" t="s">
        <v>4374</v>
      </c>
      <c r="E2356" s="723" t="str">
        <f t="shared" si="108"/>
        <v>Костюм (комплект)</v>
      </c>
      <c r="F2356" s="723" t="s">
        <v>8556</v>
      </c>
      <c r="G2356" s="723" t="str">
        <f t="shared" si="109"/>
        <v>для защиты от пониженных температур, мужской, из хлопчатобумажной ткани, состоит из куртки и брюк тип Б, ГОСТ 29335-92</v>
      </c>
      <c r="H2356" s="723"/>
      <c r="I2356" s="723"/>
      <c r="J2356" s="723" t="s">
        <v>227</v>
      </c>
      <c r="K2356" s="723">
        <v>70</v>
      </c>
      <c r="L2356" s="748">
        <v>711000000</v>
      </c>
      <c r="M2356" s="749" t="s">
        <v>73</v>
      </c>
      <c r="N2356" s="723" t="s">
        <v>2115</v>
      </c>
      <c r="O2356" s="723" t="s">
        <v>802</v>
      </c>
      <c r="P2356" s="723" t="s">
        <v>229</v>
      </c>
      <c r="Q2356" s="870" t="s">
        <v>230</v>
      </c>
      <c r="R2356" s="723" t="s">
        <v>2856</v>
      </c>
      <c r="S2356" s="723">
        <v>839</v>
      </c>
      <c r="T2356" s="723" t="s">
        <v>997</v>
      </c>
      <c r="U2356" s="785">
        <v>1</v>
      </c>
      <c r="V2356" s="785">
        <v>30000</v>
      </c>
      <c r="W2356" s="1371">
        <v>30000</v>
      </c>
      <c r="X2356" s="785">
        <v>33600</v>
      </c>
      <c r="Y2356" s="723" t="s">
        <v>4270</v>
      </c>
      <c r="Z2356" s="723">
        <v>2016</v>
      </c>
      <c r="AA2356" s="723"/>
      <c r="AB2356" s="756" t="s">
        <v>876</v>
      </c>
      <c r="AC2356" s="756"/>
      <c r="AD2356" s="756"/>
      <c r="AE2356" s="756"/>
      <c r="AF2356" s="756"/>
      <c r="AG2356" s="756" t="s">
        <v>8557</v>
      </c>
      <c r="AH2356" s="756" t="s">
        <v>794</v>
      </c>
      <c r="AI2356" s="756">
        <v>210017068</v>
      </c>
      <c r="AJ2356" s="756" t="s">
        <v>8946</v>
      </c>
      <c r="AK2356" s="803"/>
    </row>
    <row r="2357" spans="1:37" s="192" customFormat="1" ht="100.5" customHeight="1">
      <c r="A2357" s="723" t="s">
        <v>8947</v>
      </c>
      <c r="B2357" s="723" t="s">
        <v>33</v>
      </c>
      <c r="C2357" s="723" t="s">
        <v>8555</v>
      </c>
      <c r="D2357" s="723" t="s">
        <v>4374</v>
      </c>
      <c r="E2357" s="723" t="str">
        <f t="shared" si="108"/>
        <v>Костюм (комплект)</v>
      </c>
      <c r="F2357" s="723" t="s">
        <v>8556</v>
      </c>
      <c r="G2357" s="723" t="str">
        <f t="shared" si="109"/>
        <v>для защиты от пониженных температур, мужской, из хлопчатобумажной ткани, состоит из куртки и брюк тип Б, ГОСТ 29335-92</v>
      </c>
      <c r="H2357" s="723"/>
      <c r="I2357" s="723"/>
      <c r="J2357" s="723" t="s">
        <v>227</v>
      </c>
      <c r="K2357" s="723">
        <v>70</v>
      </c>
      <c r="L2357" s="748">
        <v>711000000</v>
      </c>
      <c r="M2357" s="749" t="s">
        <v>73</v>
      </c>
      <c r="N2357" s="723" t="s">
        <v>2115</v>
      </c>
      <c r="O2357" s="723" t="s">
        <v>802</v>
      </c>
      <c r="P2357" s="723" t="s">
        <v>229</v>
      </c>
      <c r="Q2357" s="870" t="s">
        <v>230</v>
      </c>
      <c r="R2357" s="723" t="s">
        <v>2856</v>
      </c>
      <c r="S2357" s="723">
        <v>839</v>
      </c>
      <c r="T2357" s="723" t="s">
        <v>997</v>
      </c>
      <c r="U2357" s="785">
        <v>2</v>
      </c>
      <c r="V2357" s="785">
        <v>30000</v>
      </c>
      <c r="W2357" s="1371">
        <v>60000</v>
      </c>
      <c r="X2357" s="785">
        <v>67200</v>
      </c>
      <c r="Y2357" s="723" t="s">
        <v>4270</v>
      </c>
      <c r="Z2357" s="723">
        <v>2016</v>
      </c>
      <c r="AA2357" s="723"/>
      <c r="AB2357" s="756" t="s">
        <v>876</v>
      </c>
      <c r="AC2357" s="756"/>
      <c r="AD2357" s="756"/>
      <c r="AE2357" s="756"/>
      <c r="AF2357" s="756"/>
      <c r="AG2357" s="756" t="s">
        <v>8557</v>
      </c>
      <c r="AH2357" s="756" t="s">
        <v>794</v>
      </c>
      <c r="AI2357" s="756">
        <v>210017785</v>
      </c>
      <c r="AJ2357" s="756" t="s">
        <v>8948</v>
      </c>
      <c r="AK2357" s="803"/>
    </row>
    <row r="2358" spans="1:37" s="192" customFormat="1" ht="100.5" customHeight="1">
      <c r="A2358" s="723" t="s">
        <v>8949</v>
      </c>
      <c r="B2358" s="723" t="s">
        <v>33</v>
      </c>
      <c r="C2358" s="723" t="s">
        <v>8555</v>
      </c>
      <c r="D2358" s="723" t="s">
        <v>4374</v>
      </c>
      <c r="E2358" s="723" t="str">
        <f t="shared" si="108"/>
        <v>Костюм (комплект)</v>
      </c>
      <c r="F2358" s="723" t="s">
        <v>8556</v>
      </c>
      <c r="G2358" s="723" t="str">
        <f t="shared" si="109"/>
        <v>для защиты от пониженных температур, мужской, из хлопчатобумажной ткани, состоит из куртки и брюк тип Б, ГОСТ 29335-92</v>
      </c>
      <c r="H2358" s="723"/>
      <c r="I2358" s="723"/>
      <c r="J2358" s="723" t="s">
        <v>227</v>
      </c>
      <c r="K2358" s="723">
        <v>70</v>
      </c>
      <c r="L2358" s="748">
        <v>711000000</v>
      </c>
      <c r="M2358" s="749" t="s">
        <v>73</v>
      </c>
      <c r="N2358" s="723" t="s">
        <v>2115</v>
      </c>
      <c r="O2358" s="809" t="s">
        <v>4671</v>
      </c>
      <c r="P2358" s="723" t="s">
        <v>229</v>
      </c>
      <c r="Q2358" s="870" t="s">
        <v>230</v>
      </c>
      <c r="R2358" s="723" t="s">
        <v>2856</v>
      </c>
      <c r="S2358" s="723">
        <v>839</v>
      </c>
      <c r="T2358" s="723" t="s">
        <v>997</v>
      </c>
      <c r="U2358" s="785">
        <v>1</v>
      </c>
      <c r="V2358" s="785">
        <v>30000</v>
      </c>
      <c r="W2358" s="1371">
        <v>30000</v>
      </c>
      <c r="X2358" s="785">
        <v>33600</v>
      </c>
      <c r="Y2358" s="723" t="s">
        <v>4270</v>
      </c>
      <c r="Z2358" s="723">
        <v>2016</v>
      </c>
      <c r="AA2358" s="723"/>
      <c r="AB2358" s="756" t="s">
        <v>876</v>
      </c>
      <c r="AC2358" s="756"/>
      <c r="AD2358" s="756"/>
      <c r="AE2358" s="756"/>
      <c r="AF2358" s="756"/>
      <c r="AG2358" s="756" t="s">
        <v>8567</v>
      </c>
      <c r="AH2358" s="756" t="s">
        <v>794</v>
      </c>
      <c r="AI2358" s="756">
        <v>210017946</v>
      </c>
      <c r="AJ2358" s="756" t="s">
        <v>8950</v>
      </c>
      <c r="AK2358" s="803"/>
    </row>
    <row r="2359" spans="1:37" s="192" customFormat="1" ht="100.5" customHeight="1">
      <c r="A2359" s="723" t="s">
        <v>8951</v>
      </c>
      <c r="B2359" s="723" t="s">
        <v>33</v>
      </c>
      <c r="C2359" s="723" t="s">
        <v>8816</v>
      </c>
      <c r="D2359" s="723" t="s">
        <v>4374</v>
      </c>
      <c r="E2359" s="723" t="str">
        <f t="shared" si="108"/>
        <v>Костюм (комплект)</v>
      </c>
      <c r="F2359" s="723" t="s">
        <v>8817</v>
      </c>
      <c r="G2359" s="723" t="str">
        <f t="shared" si="109"/>
        <v>для защиты от производственных загрязнений, мужской, из хлопчатобумажной ткани, состоит из куртки и брюк, летний, ГОСТ 27575-87</v>
      </c>
      <c r="H2359" s="723"/>
      <c r="I2359" s="723"/>
      <c r="J2359" s="723" t="s">
        <v>227</v>
      </c>
      <c r="K2359" s="723">
        <v>70</v>
      </c>
      <c r="L2359" s="748">
        <v>711000000</v>
      </c>
      <c r="M2359" s="749" t="s">
        <v>73</v>
      </c>
      <c r="N2359" s="723" t="s">
        <v>2115</v>
      </c>
      <c r="O2359" s="809" t="s">
        <v>4668</v>
      </c>
      <c r="P2359" s="723" t="s">
        <v>229</v>
      </c>
      <c r="Q2359" s="870" t="s">
        <v>230</v>
      </c>
      <c r="R2359" s="723" t="s">
        <v>2856</v>
      </c>
      <c r="S2359" s="723">
        <v>839</v>
      </c>
      <c r="T2359" s="723" t="s">
        <v>997</v>
      </c>
      <c r="U2359" s="785">
        <v>1</v>
      </c>
      <c r="V2359" s="785">
        <v>30000</v>
      </c>
      <c r="W2359" s="1371">
        <v>30000</v>
      </c>
      <c r="X2359" s="785">
        <v>33600</v>
      </c>
      <c r="Y2359" s="723" t="s">
        <v>4270</v>
      </c>
      <c r="Z2359" s="723">
        <v>2016</v>
      </c>
      <c r="AA2359" s="723"/>
      <c r="AB2359" s="756" t="s">
        <v>876</v>
      </c>
      <c r="AC2359" s="756"/>
      <c r="AD2359" s="756"/>
      <c r="AE2359" s="756"/>
      <c r="AF2359" s="756"/>
      <c r="AG2359" s="756" t="s">
        <v>8821</v>
      </c>
      <c r="AH2359" s="756" t="s">
        <v>794</v>
      </c>
      <c r="AI2359" s="756">
        <v>210019092</v>
      </c>
      <c r="AJ2359" s="756" t="s">
        <v>8952</v>
      </c>
      <c r="AK2359" s="803"/>
    </row>
    <row r="2360" spans="1:37" s="192" customFormat="1" ht="100.5" customHeight="1">
      <c r="A2360" s="723" t="s">
        <v>8953</v>
      </c>
      <c r="B2360" s="723" t="s">
        <v>33</v>
      </c>
      <c r="C2360" s="723" t="s">
        <v>8816</v>
      </c>
      <c r="D2360" s="723" t="s">
        <v>4374</v>
      </c>
      <c r="E2360" s="723" t="str">
        <f t="shared" si="108"/>
        <v>Костюм (комплект)</v>
      </c>
      <c r="F2360" s="723" t="s">
        <v>8817</v>
      </c>
      <c r="G2360" s="723" t="str">
        <f t="shared" si="109"/>
        <v>для защиты от производственных загрязнений, мужской, из хлопчатобумажной ткани, состоит из куртки и брюк, летний, ГОСТ 27575-87</v>
      </c>
      <c r="H2360" s="723"/>
      <c r="I2360" s="723"/>
      <c r="J2360" s="723" t="s">
        <v>227</v>
      </c>
      <c r="K2360" s="723">
        <v>70</v>
      </c>
      <c r="L2360" s="748">
        <v>711000000</v>
      </c>
      <c r="M2360" s="749" t="s">
        <v>73</v>
      </c>
      <c r="N2360" s="723" t="s">
        <v>2115</v>
      </c>
      <c r="O2360" s="723" t="s">
        <v>802</v>
      </c>
      <c r="P2360" s="723" t="s">
        <v>229</v>
      </c>
      <c r="Q2360" s="870" t="s">
        <v>230</v>
      </c>
      <c r="R2360" s="723" t="s">
        <v>2856</v>
      </c>
      <c r="S2360" s="723">
        <v>839</v>
      </c>
      <c r="T2360" s="723" t="s">
        <v>997</v>
      </c>
      <c r="U2360" s="785">
        <v>1</v>
      </c>
      <c r="V2360" s="785">
        <v>30000</v>
      </c>
      <c r="W2360" s="1371">
        <v>30000</v>
      </c>
      <c r="X2360" s="785">
        <v>33600</v>
      </c>
      <c r="Y2360" s="723" t="s">
        <v>4270</v>
      </c>
      <c r="Z2360" s="723">
        <v>2016</v>
      </c>
      <c r="AA2360" s="723"/>
      <c r="AB2360" s="756" t="s">
        <v>876</v>
      </c>
      <c r="AC2360" s="756"/>
      <c r="AD2360" s="756"/>
      <c r="AE2360" s="756"/>
      <c r="AF2360" s="756"/>
      <c r="AG2360" s="756" t="s">
        <v>8818</v>
      </c>
      <c r="AH2360" s="756" t="s">
        <v>794</v>
      </c>
      <c r="AI2360" s="756">
        <v>210019143</v>
      </c>
      <c r="AJ2360" s="756" t="s">
        <v>8954</v>
      </c>
      <c r="AK2360" s="803"/>
    </row>
    <row r="2361" spans="1:37" s="192" customFormat="1" ht="100.5" customHeight="1">
      <c r="A2361" s="723" t="s">
        <v>8955</v>
      </c>
      <c r="B2361" s="723" t="s">
        <v>33</v>
      </c>
      <c r="C2361" s="723" t="s">
        <v>8816</v>
      </c>
      <c r="D2361" s="723" t="s">
        <v>4374</v>
      </c>
      <c r="E2361" s="723" t="str">
        <f t="shared" si="108"/>
        <v>Костюм (комплект)</v>
      </c>
      <c r="F2361" s="723" t="s">
        <v>8817</v>
      </c>
      <c r="G2361" s="723" t="str">
        <f t="shared" si="109"/>
        <v>для защиты от производственных загрязнений, мужской, из хлопчатобумажной ткани, состоит из куртки и брюк, летний, ГОСТ 27575-87</v>
      </c>
      <c r="H2361" s="723"/>
      <c r="I2361" s="723"/>
      <c r="J2361" s="723" t="s">
        <v>227</v>
      </c>
      <c r="K2361" s="723">
        <v>70</v>
      </c>
      <c r="L2361" s="748">
        <v>711000000</v>
      </c>
      <c r="M2361" s="749" t="s">
        <v>73</v>
      </c>
      <c r="N2361" s="723" t="s">
        <v>2115</v>
      </c>
      <c r="O2361" s="809" t="s">
        <v>4668</v>
      </c>
      <c r="P2361" s="723" t="s">
        <v>229</v>
      </c>
      <c r="Q2361" s="870" t="s">
        <v>230</v>
      </c>
      <c r="R2361" s="723" t="s">
        <v>2856</v>
      </c>
      <c r="S2361" s="723">
        <v>839</v>
      </c>
      <c r="T2361" s="723" t="s">
        <v>997</v>
      </c>
      <c r="U2361" s="785">
        <v>1</v>
      </c>
      <c r="V2361" s="785">
        <v>30000</v>
      </c>
      <c r="W2361" s="1371">
        <v>30000</v>
      </c>
      <c r="X2361" s="785">
        <v>33600</v>
      </c>
      <c r="Y2361" s="723" t="s">
        <v>4270</v>
      </c>
      <c r="Z2361" s="723">
        <v>2016</v>
      </c>
      <c r="AA2361" s="723"/>
      <c r="AB2361" s="756" t="s">
        <v>876</v>
      </c>
      <c r="AC2361" s="756"/>
      <c r="AD2361" s="756"/>
      <c r="AE2361" s="756"/>
      <c r="AF2361" s="756"/>
      <c r="AG2361" s="756" t="s">
        <v>8821</v>
      </c>
      <c r="AH2361" s="756" t="s">
        <v>794</v>
      </c>
      <c r="AI2361" s="756">
        <v>210019143</v>
      </c>
      <c r="AJ2361" s="756" t="s">
        <v>8954</v>
      </c>
      <c r="AK2361" s="803"/>
    </row>
    <row r="2362" spans="1:37" s="192" customFormat="1" ht="100.5" customHeight="1">
      <c r="A2362" s="723" t="s">
        <v>8956</v>
      </c>
      <c r="B2362" s="723" t="s">
        <v>33</v>
      </c>
      <c r="C2362" s="723" t="s">
        <v>8816</v>
      </c>
      <c r="D2362" s="723" t="s">
        <v>4374</v>
      </c>
      <c r="E2362" s="723" t="str">
        <f t="shared" si="108"/>
        <v>Костюм (комплект)</v>
      </c>
      <c r="F2362" s="723" t="s">
        <v>8817</v>
      </c>
      <c r="G2362" s="723" t="str">
        <f t="shared" si="109"/>
        <v>для защиты от производственных загрязнений, мужской, из хлопчатобумажной ткани, состоит из куртки и брюк, летний, ГОСТ 27575-87</v>
      </c>
      <c r="H2362" s="723"/>
      <c r="I2362" s="723"/>
      <c r="J2362" s="723" t="s">
        <v>227</v>
      </c>
      <c r="K2362" s="723">
        <v>70</v>
      </c>
      <c r="L2362" s="748">
        <v>711000000</v>
      </c>
      <c r="M2362" s="749" t="s">
        <v>73</v>
      </c>
      <c r="N2362" s="723" t="s">
        <v>2115</v>
      </c>
      <c r="O2362" s="809" t="s">
        <v>4677</v>
      </c>
      <c r="P2362" s="723" t="s">
        <v>229</v>
      </c>
      <c r="Q2362" s="870" t="s">
        <v>230</v>
      </c>
      <c r="R2362" s="723" t="s">
        <v>2856</v>
      </c>
      <c r="S2362" s="723">
        <v>839</v>
      </c>
      <c r="T2362" s="723" t="s">
        <v>997</v>
      </c>
      <c r="U2362" s="785">
        <v>3</v>
      </c>
      <c r="V2362" s="785">
        <v>30000</v>
      </c>
      <c r="W2362" s="1371">
        <v>90000</v>
      </c>
      <c r="X2362" s="785">
        <v>100800</v>
      </c>
      <c r="Y2362" s="723" t="s">
        <v>4270</v>
      </c>
      <c r="Z2362" s="723">
        <v>2016</v>
      </c>
      <c r="AA2362" s="723"/>
      <c r="AB2362" s="756" t="s">
        <v>876</v>
      </c>
      <c r="AC2362" s="756"/>
      <c r="AD2362" s="756"/>
      <c r="AE2362" s="756"/>
      <c r="AF2362" s="756"/>
      <c r="AG2362" s="756" t="s">
        <v>8830</v>
      </c>
      <c r="AH2362" s="756" t="s">
        <v>794</v>
      </c>
      <c r="AI2362" s="756">
        <v>210019143</v>
      </c>
      <c r="AJ2362" s="756" t="s">
        <v>8954</v>
      </c>
      <c r="AK2362" s="803"/>
    </row>
    <row r="2363" spans="1:37" s="550" customFormat="1" ht="100.5" customHeight="1">
      <c r="A2363" s="843" t="s">
        <v>8957</v>
      </c>
      <c r="B2363" s="843" t="s">
        <v>33</v>
      </c>
      <c r="C2363" s="843" t="s">
        <v>8958</v>
      </c>
      <c r="D2363" s="843" t="s">
        <v>8959</v>
      </c>
      <c r="E2363" s="843" t="str">
        <f t="shared" si="108"/>
        <v>Комбинезон</v>
      </c>
      <c r="F2363" s="843" t="s">
        <v>8960</v>
      </c>
      <c r="G2363" s="843" t="str">
        <f t="shared" si="109"/>
        <v>одноразовый, химостойкий, из микропористой пленки </v>
      </c>
      <c r="H2363" s="843"/>
      <c r="I2363" s="843"/>
      <c r="J2363" s="843" t="s">
        <v>1135</v>
      </c>
      <c r="K2363" s="843">
        <v>50</v>
      </c>
      <c r="L2363" s="890">
        <v>271034100</v>
      </c>
      <c r="M2363" s="997" t="s">
        <v>84</v>
      </c>
      <c r="N2363" s="843" t="s">
        <v>2115</v>
      </c>
      <c r="O2363" s="843" t="s">
        <v>4706</v>
      </c>
      <c r="P2363" s="843" t="s">
        <v>229</v>
      </c>
      <c r="Q2363" s="1062" t="s">
        <v>230</v>
      </c>
      <c r="R2363" s="843" t="s">
        <v>2856</v>
      </c>
      <c r="S2363" s="843">
        <v>796</v>
      </c>
      <c r="T2363" s="843" t="s">
        <v>232</v>
      </c>
      <c r="U2363" s="892">
        <v>20</v>
      </c>
      <c r="V2363" s="892">
        <v>2140</v>
      </c>
      <c r="W2363" s="1377">
        <v>0</v>
      </c>
      <c r="X2363" s="892">
        <v>0</v>
      </c>
      <c r="Y2363" s="843" t="s">
        <v>4270</v>
      </c>
      <c r="Z2363" s="843">
        <v>2016</v>
      </c>
      <c r="AA2363" s="843"/>
      <c r="AB2363" s="894" t="s">
        <v>876</v>
      </c>
      <c r="AC2363" s="894"/>
      <c r="AD2363" s="894"/>
      <c r="AE2363" s="894"/>
      <c r="AF2363" s="894"/>
      <c r="AG2363" s="894" t="s">
        <v>8961</v>
      </c>
      <c r="AH2363" s="894" t="s">
        <v>794</v>
      </c>
      <c r="AI2363" s="894">
        <v>210020996</v>
      </c>
      <c r="AJ2363" s="894" t="s">
        <v>8962</v>
      </c>
      <c r="AK2363" s="1064"/>
    </row>
    <row r="2364" spans="1:37" s="1243" customFormat="1" ht="99.75" customHeight="1">
      <c r="A2364" s="1201" t="s">
        <v>13757</v>
      </c>
      <c r="B2364" s="1201" t="s">
        <v>33</v>
      </c>
      <c r="C2364" s="1201" t="s">
        <v>8958</v>
      </c>
      <c r="D2364" s="1201" t="s">
        <v>8959</v>
      </c>
      <c r="E2364" s="1201" t="s">
        <v>8959</v>
      </c>
      <c r="F2364" s="1201" t="s">
        <v>8960</v>
      </c>
      <c r="G2364" s="1201" t="s">
        <v>8960</v>
      </c>
      <c r="H2364" s="1201"/>
      <c r="I2364" s="1201"/>
      <c r="J2364" s="1201" t="s">
        <v>1135</v>
      </c>
      <c r="K2364" s="1201">
        <v>50</v>
      </c>
      <c r="L2364" s="1175">
        <v>271034100</v>
      </c>
      <c r="M2364" s="1255" t="s">
        <v>84</v>
      </c>
      <c r="N2364" s="1333" t="s">
        <v>2035</v>
      </c>
      <c r="O2364" s="1201" t="s">
        <v>4706</v>
      </c>
      <c r="P2364" s="1201" t="s">
        <v>229</v>
      </c>
      <c r="Q2364" s="1256" t="s">
        <v>230</v>
      </c>
      <c r="R2364" s="1201" t="s">
        <v>2856</v>
      </c>
      <c r="S2364" s="1201">
        <v>796</v>
      </c>
      <c r="T2364" s="1201" t="s">
        <v>232</v>
      </c>
      <c r="U2364" s="1267">
        <v>20</v>
      </c>
      <c r="V2364" s="1267">
        <v>2140</v>
      </c>
      <c r="W2364" s="1267">
        <v>42800</v>
      </c>
      <c r="X2364" s="1267">
        <v>47936</v>
      </c>
      <c r="Y2364" s="1201"/>
      <c r="Z2364" s="1201">
        <v>2016</v>
      </c>
      <c r="AA2364" s="1351">
        <v>11.22</v>
      </c>
      <c r="AB2364" s="1180" t="s">
        <v>876</v>
      </c>
      <c r="AC2364" s="1180"/>
      <c r="AD2364" s="1180"/>
      <c r="AE2364" s="1180"/>
      <c r="AF2364" s="1180"/>
      <c r="AG2364" s="1180" t="s">
        <v>8961</v>
      </c>
      <c r="AH2364" s="1180" t="s">
        <v>794</v>
      </c>
      <c r="AI2364" s="1180">
        <v>210020996</v>
      </c>
      <c r="AJ2364" s="1180" t="s">
        <v>8962</v>
      </c>
      <c r="AK2364" s="1183" t="s">
        <v>13747</v>
      </c>
    </row>
    <row r="2365" spans="1:37" s="192" customFormat="1" ht="100.5" customHeight="1">
      <c r="A2365" s="723" t="s">
        <v>8963</v>
      </c>
      <c r="B2365" s="723" t="s">
        <v>33</v>
      </c>
      <c r="C2365" s="723" t="s">
        <v>8816</v>
      </c>
      <c r="D2365" s="723" t="s">
        <v>4374</v>
      </c>
      <c r="E2365" s="723" t="str">
        <f t="shared" si="108"/>
        <v>Костюм (комплект)</v>
      </c>
      <c r="F2365" s="723" t="s">
        <v>8817</v>
      </c>
      <c r="G2365" s="723" t="str">
        <f t="shared" si="109"/>
        <v>для защиты от производственных загрязнений, мужской, из хлопчатобумажной ткани, состоит из куртки и брюк, летний, ГОСТ 27575-87</v>
      </c>
      <c r="H2365" s="723"/>
      <c r="I2365" s="723"/>
      <c r="J2365" s="723" t="s">
        <v>227</v>
      </c>
      <c r="K2365" s="723">
        <v>70</v>
      </c>
      <c r="L2365" s="748">
        <v>711000000</v>
      </c>
      <c r="M2365" s="749" t="s">
        <v>73</v>
      </c>
      <c r="N2365" s="723" t="s">
        <v>2115</v>
      </c>
      <c r="O2365" s="723" t="s">
        <v>236</v>
      </c>
      <c r="P2365" s="723" t="s">
        <v>229</v>
      </c>
      <c r="Q2365" s="870" t="s">
        <v>230</v>
      </c>
      <c r="R2365" s="723" t="s">
        <v>2856</v>
      </c>
      <c r="S2365" s="723">
        <v>839</v>
      </c>
      <c r="T2365" s="723" t="s">
        <v>997</v>
      </c>
      <c r="U2365" s="785">
        <v>2</v>
      </c>
      <c r="V2365" s="785">
        <v>30000</v>
      </c>
      <c r="W2365" s="1371">
        <v>60000</v>
      </c>
      <c r="X2365" s="785">
        <v>67200</v>
      </c>
      <c r="Y2365" s="723" t="s">
        <v>4270</v>
      </c>
      <c r="Z2365" s="723">
        <v>2016</v>
      </c>
      <c r="AA2365" s="723"/>
      <c r="AB2365" s="756" t="s">
        <v>876</v>
      </c>
      <c r="AC2365" s="756"/>
      <c r="AD2365" s="756"/>
      <c r="AE2365" s="756"/>
      <c r="AF2365" s="756"/>
      <c r="AG2365" s="756" t="s">
        <v>8825</v>
      </c>
      <c r="AH2365" s="756" t="s">
        <v>794</v>
      </c>
      <c r="AI2365" s="756">
        <v>210023128</v>
      </c>
      <c r="AJ2365" s="756" t="s">
        <v>8964</v>
      </c>
      <c r="AK2365" s="803"/>
    </row>
    <row r="2366" spans="1:37" s="192" customFormat="1" ht="100.5" customHeight="1">
      <c r="A2366" s="723" t="s">
        <v>8965</v>
      </c>
      <c r="B2366" s="723" t="s">
        <v>33</v>
      </c>
      <c r="C2366" s="723" t="s">
        <v>8816</v>
      </c>
      <c r="D2366" s="723" t="s">
        <v>4374</v>
      </c>
      <c r="E2366" s="723" t="str">
        <f t="shared" si="108"/>
        <v>Костюм (комплект)</v>
      </c>
      <c r="F2366" s="723" t="s">
        <v>8817</v>
      </c>
      <c r="G2366" s="723" t="str">
        <f t="shared" si="109"/>
        <v>для защиты от производственных загрязнений, мужской, из хлопчатобумажной ткани, состоит из куртки и брюк, летний, ГОСТ 27575-87</v>
      </c>
      <c r="H2366" s="723"/>
      <c r="I2366" s="723"/>
      <c r="J2366" s="723" t="s">
        <v>227</v>
      </c>
      <c r="K2366" s="723">
        <v>70</v>
      </c>
      <c r="L2366" s="748">
        <v>711000000</v>
      </c>
      <c r="M2366" s="749" t="s">
        <v>73</v>
      </c>
      <c r="N2366" s="723" t="s">
        <v>2115</v>
      </c>
      <c r="O2366" s="723" t="s">
        <v>236</v>
      </c>
      <c r="P2366" s="723" t="s">
        <v>229</v>
      </c>
      <c r="Q2366" s="870" t="s">
        <v>230</v>
      </c>
      <c r="R2366" s="723" t="s">
        <v>2856</v>
      </c>
      <c r="S2366" s="723">
        <v>839</v>
      </c>
      <c r="T2366" s="723" t="s">
        <v>997</v>
      </c>
      <c r="U2366" s="785">
        <v>3</v>
      </c>
      <c r="V2366" s="785">
        <v>30000</v>
      </c>
      <c r="W2366" s="1371">
        <v>90000</v>
      </c>
      <c r="X2366" s="785">
        <v>100800</v>
      </c>
      <c r="Y2366" s="723" t="s">
        <v>4270</v>
      </c>
      <c r="Z2366" s="723">
        <v>2016</v>
      </c>
      <c r="AA2366" s="723"/>
      <c r="AB2366" s="756" t="s">
        <v>876</v>
      </c>
      <c r="AC2366" s="756"/>
      <c r="AD2366" s="756"/>
      <c r="AE2366" s="756"/>
      <c r="AF2366" s="756"/>
      <c r="AG2366" s="756" t="s">
        <v>8825</v>
      </c>
      <c r="AH2366" s="756" t="s">
        <v>794</v>
      </c>
      <c r="AI2366" s="756">
        <v>210023129</v>
      </c>
      <c r="AJ2366" s="756" t="s">
        <v>8966</v>
      </c>
      <c r="AK2366" s="803"/>
    </row>
    <row r="2367" spans="1:37" s="553" customFormat="1" ht="99.75" customHeight="1">
      <c r="A2367" s="843" t="s">
        <v>8973</v>
      </c>
      <c r="B2367" s="843" t="s">
        <v>33</v>
      </c>
      <c r="C2367" s="843" t="s">
        <v>8974</v>
      </c>
      <c r="D2367" s="843" t="s">
        <v>8975</v>
      </c>
      <c r="E2367" s="843" t="s">
        <v>8975</v>
      </c>
      <c r="F2367" s="843" t="s">
        <v>8976</v>
      </c>
      <c r="G2367" s="843" t="s">
        <v>8976</v>
      </c>
      <c r="H2367" s="843"/>
      <c r="I2367" s="843"/>
      <c r="J2367" s="843" t="s">
        <v>227</v>
      </c>
      <c r="K2367" s="843">
        <v>0</v>
      </c>
      <c r="L2367" s="942">
        <v>711000000</v>
      </c>
      <c r="M2367" s="997" t="s">
        <v>73</v>
      </c>
      <c r="N2367" s="843" t="s">
        <v>2115</v>
      </c>
      <c r="O2367" s="843" t="s">
        <v>228</v>
      </c>
      <c r="P2367" s="843" t="s">
        <v>229</v>
      </c>
      <c r="Q2367" s="843" t="s">
        <v>791</v>
      </c>
      <c r="R2367" s="843" t="s">
        <v>8977</v>
      </c>
      <c r="S2367" s="843">
        <v>839</v>
      </c>
      <c r="T2367" s="843" t="s">
        <v>997</v>
      </c>
      <c r="U2367" s="939">
        <v>5</v>
      </c>
      <c r="V2367" s="939">
        <v>550000</v>
      </c>
      <c r="W2367" s="927">
        <v>0</v>
      </c>
      <c r="X2367" s="944">
        <f t="shared" ref="X2367:X2372" si="110">W2367*1.12</f>
        <v>0</v>
      </c>
      <c r="Y2367" s="843"/>
      <c r="Z2367" s="843">
        <v>2016</v>
      </c>
      <c r="AA2367" s="843"/>
      <c r="AB2367" s="894" t="s">
        <v>876</v>
      </c>
      <c r="AC2367" s="843"/>
      <c r="AD2367" s="843"/>
      <c r="AE2367" s="843"/>
      <c r="AF2367" s="843"/>
      <c r="AG2367" s="894" t="s">
        <v>8978</v>
      </c>
      <c r="AH2367" s="894" t="s">
        <v>794</v>
      </c>
      <c r="AI2367" s="894">
        <v>210022897</v>
      </c>
      <c r="AJ2367" s="894" t="s">
        <v>8979</v>
      </c>
      <c r="AK2367" s="843"/>
    </row>
    <row r="2368" spans="1:37" s="99" customFormat="1" ht="99.75" customHeight="1">
      <c r="A2368" s="723" t="s">
        <v>13802</v>
      </c>
      <c r="B2368" s="723" t="s">
        <v>33</v>
      </c>
      <c r="C2368" s="723" t="s">
        <v>8974</v>
      </c>
      <c r="D2368" s="723" t="s">
        <v>8975</v>
      </c>
      <c r="E2368" s="723" t="s">
        <v>8975</v>
      </c>
      <c r="F2368" s="723" t="s">
        <v>8976</v>
      </c>
      <c r="G2368" s="723" t="s">
        <v>8976</v>
      </c>
      <c r="H2368" s="723"/>
      <c r="I2368" s="723"/>
      <c r="J2368" s="723" t="s">
        <v>227</v>
      </c>
      <c r="K2368" s="723">
        <v>0</v>
      </c>
      <c r="L2368" s="748">
        <v>711000000</v>
      </c>
      <c r="M2368" s="749" t="s">
        <v>73</v>
      </c>
      <c r="N2368" s="1353" t="s">
        <v>2035</v>
      </c>
      <c r="O2368" s="723" t="s">
        <v>228</v>
      </c>
      <c r="P2368" s="723" t="s">
        <v>229</v>
      </c>
      <c r="Q2368" s="723" t="s">
        <v>791</v>
      </c>
      <c r="R2368" s="723" t="s">
        <v>8977</v>
      </c>
      <c r="S2368" s="723">
        <v>839</v>
      </c>
      <c r="T2368" s="723" t="s">
        <v>997</v>
      </c>
      <c r="U2368" s="929">
        <v>5</v>
      </c>
      <c r="V2368" s="929">
        <v>550000</v>
      </c>
      <c r="W2368" s="820">
        <f>V2368*U2368</f>
        <v>2750000</v>
      </c>
      <c r="X2368" s="929">
        <f t="shared" si="110"/>
        <v>3080000.0000000005</v>
      </c>
      <c r="Y2368" s="723"/>
      <c r="Z2368" s="723">
        <v>2016</v>
      </c>
      <c r="AA2368" s="723">
        <v>11</v>
      </c>
      <c r="AB2368" s="756" t="s">
        <v>876</v>
      </c>
      <c r="AC2368" s="723"/>
      <c r="AD2368" s="723"/>
      <c r="AE2368" s="723"/>
      <c r="AF2368" s="723"/>
      <c r="AG2368" s="756" t="s">
        <v>8978</v>
      </c>
      <c r="AH2368" s="756" t="s">
        <v>794</v>
      </c>
      <c r="AI2368" s="756">
        <v>210022897</v>
      </c>
      <c r="AJ2368" s="756" t="s">
        <v>8979</v>
      </c>
      <c r="AK2368" s="723"/>
    </row>
    <row r="2369" spans="1:37" s="553" customFormat="1" ht="99.75" customHeight="1">
      <c r="A2369" s="843" t="s">
        <v>8980</v>
      </c>
      <c r="B2369" s="843" t="s">
        <v>33</v>
      </c>
      <c r="C2369" s="843" t="s">
        <v>8974</v>
      </c>
      <c r="D2369" s="843" t="s">
        <v>8975</v>
      </c>
      <c r="E2369" s="843" t="s">
        <v>8975</v>
      </c>
      <c r="F2369" s="843" t="s">
        <v>8976</v>
      </c>
      <c r="G2369" s="843" t="s">
        <v>8976</v>
      </c>
      <c r="H2369" s="843"/>
      <c r="I2369" s="843"/>
      <c r="J2369" s="843" t="s">
        <v>227</v>
      </c>
      <c r="K2369" s="843">
        <v>0</v>
      </c>
      <c r="L2369" s="942">
        <v>711000000</v>
      </c>
      <c r="M2369" s="997" t="s">
        <v>73</v>
      </c>
      <c r="N2369" s="843" t="s">
        <v>2115</v>
      </c>
      <c r="O2369" s="843" t="s">
        <v>236</v>
      </c>
      <c r="P2369" s="843" t="s">
        <v>229</v>
      </c>
      <c r="Q2369" s="843" t="s">
        <v>791</v>
      </c>
      <c r="R2369" s="843" t="s">
        <v>8977</v>
      </c>
      <c r="S2369" s="843">
        <v>839</v>
      </c>
      <c r="T2369" s="843" t="s">
        <v>997</v>
      </c>
      <c r="U2369" s="939">
        <v>25</v>
      </c>
      <c r="V2369" s="939">
        <v>550000</v>
      </c>
      <c r="W2369" s="927">
        <v>0</v>
      </c>
      <c r="X2369" s="944">
        <f t="shared" si="110"/>
        <v>0</v>
      </c>
      <c r="Y2369" s="843"/>
      <c r="Z2369" s="843">
        <v>2016</v>
      </c>
      <c r="AA2369" s="843"/>
      <c r="AB2369" s="894" t="s">
        <v>876</v>
      </c>
      <c r="AC2369" s="843"/>
      <c r="AD2369" s="843"/>
      <c r="AE2369" s="843"/>
      <c r="AF2369" s="843"/>
      <c r="AG2369" s="894" t="s">
        <v>8981</v>
      </c>
      <c r="AH2369" s="894" t="s">
        <v>794</v>
      </c>
      <c r="AI2369" s="894">
        <v>210022897</v>
      </c>
      <c r="AJ2369" s="894" t="s">
        <v>8979</v>
      </c>
      <c r="AK2369" s="843"/>
    </row>
    <row r="2370" spans="1:37" s="99" customFormat="1" ht="99.75" customHeight="1">
      <c r="A2370" s="723" t="s">
        <v>13800</v>
      </c>
      <c r="B2370" s="723" t="s">
        <v>33</v>
      </c>
      <c r="C2370" s="723" t="s">
        <v>8974</v>
      </c>
      <c r="D2370" s="723" t="s">
        <v>8975</v>
      </c>
      <c r="E2370" s="723" t="s">
        <v>8975</v>
      </c>
      <c r="F2370" s="723" t="s">
        <v>8976</v>
      </c>
      <c r="G2370" s="723" t="s">
        <v>8976</v>
      </c>
      <c r="H2370" s="723"/>
      <c r="I2370" s="723"/>
      <c r="J2370" s="723" t="s">
        <v>227</v>
      </c>
      <c r="K2370" s="723">
        <v>0</v>
      </c>
      <c r="L2370" s="748">
        <v>711000000</v>
      </c>
      <c r="M2370" s="749" t="s">
        <v>73</v>
      </c>
      <c r="N2370" s="1353" t="s">
        <v>2035</v>
      </c>
      <c r="O2370" s="723" t="s">
        <v>236</v>
      </c>
      <c r="P2370" s="723" t="s">
        <v>229</v>
      </c>
      <c r="Q2370" s="723" t="s">
        <v>791</v>
      </c>
      <c r="R2370" s="723" t="s">
        <v>8977</v>
      </c>
      <c r="S2370" s="723">
        <v>839</v>
      </c>
      <c r="T2370" s="723" t="s">
        <v>997</v>
      </c>
      <c r="U2370" s="929">
        <v>25</v>
      </c>
      <c r="V2370" s="929">
        <v>550000</v>
      </c>
      <c r="W2370" s="820">
        <f>V2370*U2370</f>
        <v>13750000</v>
      </c>
      <c r="X2370" s="929">
        <f t="shared" si="110"/>
        <v>15400000.000000002</v>
      </c>
      <c r="Y2370" s="723"/>
      <c r="Z2370" s="723">
        <v>2016</v>
      </c>
      <c r="AA2370" s="723">
        <v>11</v>
      </c>
      <c r="AB2370" s="756" t="s">
        <v>876</v>
      </c>
      <c r="AC2370" s="723"/>
      <c r="AD2370" s="723"/>
      <c r="AE2370" s="723"/>
      <c r="AF2370" s="723"/>
      <c r="AG2370" s="756" t="s">
        <v>8981</v>
      </c>
      <c r="AH2370" s="756" t="s">
        <v>794</v>
      </c>
      <c r="AI2370" s="756">
        <v>210022897</v>
      </c>
      <c r="AJ2370" s="756" t="s">
        <v>8979</v>
      </c>
      <c r="AK2370" s="723"/>
    </row>
    <row r="2371" spans="1:37" s="553" customFormat="1" ht="99.75" customHeight="1">
      <c r="A2371" s="843" t="s">
        <v>8982</v>
      </c>
      <c r="B2371" s="843" t="s">
        <v>33</v>
      </c>
      <c r="C2371" s="843" t="s">
        <v>8974</v>
      </c>
      <c r="D2371" s="843" t="s">
        <v>8975</v>
      </c>
      <c r="E2371" s="843" t="s">
        <v>8975</v>
      </c>
      <c r="F2371" s="843" t="s">
        <v>8976</v>
      </c>
      <c r="G2371" s="843" t="s">
        <v>8976</v>
      </c>
      <c r="H2371" s="843"/>
      <c r="I2371" s="843"/>
      <c r="J2371" s="843" t="s">
        <v>227</v>
      </c>
      <c r="K2371" s="843">
        <v>0</v>
      </c>
      <c r="L2371" s="942">
        <v>711000000</v>
      </c>
      <c r="M2371" s="997" t="s">
        <v>73</v>
      </c>
      <c r="N2371" s="843" t="s">
        <v>2115</v>
      </c>
      <c r="O2371" s="843" t="s">
        <v>808</v>
      </c>
      <c r="P2371" s="843" t="s">
        <v>229</v>
      </c>
      <c r="Q2371" s="843" t="s">
        <v>791</v>
      </c>
      <c r="R2371" s="843" t="s">
        <v>8977</v>
      </c>
      <c r="S2371" s="843">
        <v>796</v>
      </c>
      <c r="T2371" s="843" t="s">
        <v>232</v>
      </c>
      <c r="U2371" s="939">
        <v>20</v>
      </c>
      <c r="V2371" s="939">
        <v>90000</v>
      </c>
      <c r="W2371" s="927">
        <v>0</v>
      </c>
      <c r="X2371" s="944">
        <f t="shared" si="110"/>
        <v>0</v>
      </c>
      <c r="Y2371" s="843"/>
      <c r="Z2371" s="843">
        <v>2016</v>
      </c>
      <c r="AA2371" s="843"/>
      <c r="AB2371" s="894" t="s">
        <v>876</v>
      </c>
      <c r="AC2371" s="843"/>
      <c r="AD2371" s="843"/>
      <c r="AE2371" s="843"/>
      <c r="AF2371" s="843"/>
      <c r="AG2371" s="894" t="s">
        <v>8983</v>
      </c>
      <c r="AH2371" s="894" t="s">
        <v>794</v>
      </c>
      <c r="AI2371" s="894">
        <v>210015976</v>
      </c>
      <c r="AJ2371" s="894" t="s">
        <v>8984</v>
      </c>
      <c r="AK2371" s="843"/>
    </row>
    <row r="2372" spans="1:37" s="99" customFormat="1" ht="99.75" customHeight="1">
      <c r="A2372" s="723" t="s">
        <v>13801</v>
      </c>
      <c r="B2372" s="723" t="s">
        <v>33</v>
      </c>
      <c r="C2372" s="723" t="s">
        <v>8974</v>
      </c>
      <c r="D2372" s="723" t="s">
        <v>8975</v>
      </c>
      <c r="E2372" s="723" t="s">
        <v>8975</v>
      </c>
      <c r="F2372" s="723" t="s">
        <v>8976</v>
      </c>
      <c r="G2372" s="723" t="s">
        <v>8976</v>
      </c>
      <c r="H2372" s="723"/>
      <c r="I2372" s="723"/>
      <c r="J2372" s="723" t="s">
        <v>227</v>
      </c>
      <c r="K2372" s="723">
        <v>0</v>
      </c>
      <c r="L2372" s="748">
        <v>711000000</v>
      </c>
      <c r="M2372" s="749" t="s">
        <v>73</v>
      </c>
      <c r="N2372" s="1353" t="s">
        <v>2035</v>
      </c>
      <c r="O2372" s="723" t="s">
        <v>808</v>
      </c>
      <c r="P2372" s="723" t="s">
        <v>229</v>
      </c>
      <c r="Q2372" s="723" t="s">
        <v>791</v>
      </c>
      <c r="R2372" s="723" t="s">
        <v>8977</v>
      </c>
      <c r="S2372" s="723">
        <v>796</v>
      </c>
      <c r="T2372" s="723" t="s">
        <v>232</v>
      </c>
      <c r="U2372" s="929">
        <v>20</v>
      </c>
      <c r="V2372" s="929">
        <v>90000</v>
      </c>
      <c r="W2372" s="820">
        <f>V2372*U2372</f>
        <v>1800000</v>
      </c>
      <c r="X2372" s="929">
        <f t="shared" si="110"/>
        <v>2016000.0000000002</v>
      </c>
      <c r="Y2372" s="723"/>
      <c r="Z2372" s="723">
        <v>2016</v>
      </c>
      <c r="AA2372" s="723">
        <v>11</v>
      </c>
      <c r="AB2372" s="756" t="s">
        <v>876</v>
      </c>
      <c r="AC2372" s="723"/>
      <c r="AD2372" s="723"/>
      <c r="AE2372" s="723"/>
      <c r="AF2372" s="723"/>
      <c r="AG2372" s="756" t="s">
        <v>8983</v>
      </c>
      <c r="AH2372" s="756" t="s">
        <v>794</v>
      </c>
      <c r="AI2372" s="756">
        <v>210015976</v>
      </c>
      <c r="AJ2372" s="756" t="s">
        <v>8984</v>
      </c>
      <c r="AK2372" s="723"/>
    </row>
    <row r="2373" spans="1:37" s="553" customFormat="1" ht="99.75" customHeight="1">
      <c r="A2373" s="843" t="s">
        <v>8985</v>
      </c>
      <c r="B2373" s="843" t="s">
        <v>33</v>
      </c>
      <c r="C2373" s="843" t="s">
        <v>8986</v>
      </c>
      <c r="D2373" s="843" t="s">
        <v>8987</v>
      </c>
      <c r="E2373" s="843" t="s">
        <v>8987</v>
      </c>
      <c r="F2373" s="843" t="s">
        <v>8988</v>
      </c>
      <c r="G2373" s="843" t="s">
        <v>8988</v>
      </c>
      <c r="H2373" s="843"/>
      <c r="I2373" s="843"/>
      <c r="J2373" s="843" t="s">
        <v>227</v>
      </c>
      <c r="K2373" s="843">
        <v>0</v>
      </c>
      <c r="L2373" s="942">
        <v>711000000</v>
      </c>
      <c r="M2373" s="997" t="s">
        <v>73</v>
      </c>
      <c r="N2373" s="843" t="s">
        <v>2115</v>
      </c>
      <c r="O2373" s="843" t="s">
        <v>805</v>
      </c>
      <c r="P2373" s="843" t="s">
        <v>229</v>
      </c>
      <c r="Q2373" s="843" t="s">
        <v>791</v>
      </c>
      <c r="R2373" s="843" t="s">
        <v>8977</v>
      </c>
      <c r="S2373" s="843">
        <v>796</v>
      </c>
      <c r="T2373" s="843" t="s">
        <v>232</v>
      </c>
      <c r="U2373" s="939">
        <v>1</v>
      </c>
      <c r="V2373" s="939">
        <v>23000000</v>
      </c>
      <c r="W2373" s="927">
        <v>0</v>
      </c>
      <c r="X2373" s="944">
        <v>0</v>
      </c>
      <c r="Y2373" s="843"/>
      <c r="Z2373" s="843">
        <v>2016</v>
      </c>
      <c r="AA2373" s="843"/>
      <c r="AB2373" s="894" t="s">
        <v>876</v>
      </c>
      <c r="AC2373" s="843"/>
      <c r="AD2373" s="843"/>
      <c r="AE2373" s="843"/>
      <c r="AF2373" s="843"/>
      <c r="AG2373" s="894" t="s">
        <v>8989</v>
      </c>
      <c r="AH2373" s="894" t="s">
        <v>794</v>
      </c>
      <c r="AI2373" s="894">
        <v>130001681</v>
      </c>
      <c r="AJ2373" s="894" t="s">
        <v>8990</v>
      </c>
      <c r="AK2373" s="843"/>
    </row>
    <row r="2374" spans="1:37" s="99" customFormat="1" ht="99.75" customHeight="1">
      <c r="A2374" s="723" t="s">
        <v>13803</v>
      </c>
      <c r="B2374" s="723" t="s">
        <v>33</v>
      </c>
      <c r="C2374" s="723" t="s">
        <v>8986</v>
      </c>
      <c r="D2374" s="723" t="s">
        <v>8987</v>
      </c>
      <c r="E2374" s="723" t="s">
        <v>8987</v>
      </c>
      <c r="F2374" s="723" t="s">
        <v>8988</v>
      </c>
      <c r="G2374" s="723" t="s">
        <v>8988</v>
      </c>
      <c r="H2374" s="723"/>
      <c r="I2374" s="723"/>
      <c r="J2374" s="723" t="s">
        <v>227</v>
      </c>
      <c r="K2374" s="723">
        <v>0</v>
      </c>
      <c r="L2374" s="748">
        <v>711000000</v>
      </c>
      <c r="M2374" s="749" t="s">
        <v>73</v>
      </c>
      <c r="N2374" s="723" t="s">
        <v>2035</v>
      </c>
      <c r="O2374" s="723" t="s">
        <v>805</v>
      </c>
      <c r="P2374" s="723" t="s">
        <v>229</v>
      </c>
      <c r="Q2374" s="723" t="s">
        <v>791</v>
      </c>
      <c r="R2374" s="723" t="s">
        <v>8977</v>
      </c>
      <c r="S2374" s="723">
        <v>796</v>
      </c>
      <c r="T2374" s="723" t="s">
        <v>232</v>
      </c>
      <c r="U2374" s="929">
        <v>1</v>
      </c>
      <c r="V2374" s="929">
        <v>23000000</v>
      </c>
      <c r="W2374" s="820">
        <f>V2374*U2374</f>
        <v>23000000</v>
      </c>
      <c r="X2374" s="929">
        <f>W2374*1.12</f>
        <v>25760000.000000004</v>
      </c>
      <c r="Y2374" s="723"/>
      <c r="Z2374" s="723">
        <v>2016</v>
      </c>
      <c r="AA2374" s="723">
        <v>11</v>
      </c>
      <c r="AB2374" s="756" t="s">
        <v>876</v>
      </c>
      <c r="AC2374" s="723"/>
      <c r="AD2374" s="723"/>
      <c r="AE2374" s="723"/>
      <c r="AF2374" s="723"/>
      <c r="AG2374" s="756" t="s">
        <v>8989</v>
      </c>
      <c r="AH2374" s="756" t="s">
        <v>794</v>
      </c>
      <c r="AI2374" s="756">
        <v>130001681</v>
      </c>
      <c r="AJ2374" s="756" t="s">
        <v>8990</v>
      </c>
      <c r="AK2374" s="723"/>
    </row>
    <row r="2375" spans="1:37" s="553" customFormat="1" ht="99.75" customHeight="1">
      <c r="A2375" s="843" t="s">
        <v>8991</v>
      </c>
      <c r="B2375" s="843" t="s">
        <v>33</v>
      </c>
      <c r="C2375" s="843" t="s">
        <v>8992</v>
      </c>
      <c r="D2375" s="843" t="s">
        <v>8993</v>
      </c>
      <c r="E2375" s="843" t="s">
        <v>8993</v>
      </c>
      <c r="F2375" s="843" t="s">
        <v>8994</v>
      </c>
      <c r="G2375" s="843" t="s">
        <v>8994</v>
      </c>
      <c r="H2375" s="843"/>
      <c r="I2375" s="843"/>
      <c r="J2375" s="843" t="s">
        <v>227</v>
      </c>
      <c r="K2375" s="843">
        <v>0</v>
      </c>
      <c r="L2375" s="942">
        <v>711000000</v>
      </c>
      <c r="M2375" s="997" t="s">
        <v>73</v>
      </c>
      <c r="N2375" s="843" t="s">
        <v>2115</v>
      </c>
      <c r="O2375" s="843" t="s">
        <v>805</v>
      </c>
      <c r="P2375" s="843" t="s">
        <v>229</v>
      </c>
      <c r="Q2375" s="843" t="s">
        <v>791</v>
      </c>
      <c r="R2375" s="843" t="s">
        <v>8977</v>
      </c>
      <c r="S2375" s="843">
        <v>796</v>
      </c>
      <c r="T2375" s="843" t="s">
        <v>232</v>
      </c>
      <c r="U2375" s="939">
        <v>6</v>
      </c>
      <c r="V2375" s="939">
        <v>40000</v>
      </c>
      <c r="W2375" s="927">
        <v>0</v>
      </c>
      <c r="X2375" s="944">
        <v>0</v>
      </c>
      <c r="Y2375" s="843"/>
      <c r="Z2375" s="843">
        <v>2016</v>
      </c>
      <c r="AA2375" s="843"/>
      <c r="AB2375" s="894" t="s">
        <v>876</v>
      </c>
      <c r="AC2375" s="843"/>
      <c r="AD2375" s="843"/>
      <c r="AE2375" s="843"/>
      <c r="AF2375" s="843"/>
      <c r="AG2375" s="894" t="s">
        <v>8995</v>
      </c>
      <c r="AH2375" s="894" t="s">
        <v>794</v>
      </c>
      <c r="AI2375" s="894">
        <v>130000977</v>
      </c>
      <c r="AJ2375" s="894" t="s">
        <v>8996</v>
      </c>
      <c r="AK2375" s="843"/>
    </row>
    <row r="2376" spans="1:37" s="99" customFormat="1" ht="99.75" customHeight="1">
      <c r="A2376" s="723" t="s">
        <v>13804</v>
      </c>
      <c r="B2376" s="723" t="s">
        <v>33</v>
      </c>
      <c r="C2376" s="723" t="s">
        <v>8992</v>
      </c>
      <c r="D2376" s="723" t="s">
        <v>8993</v>
      </c>
      <c r="E2376" s="723" t="s">
        <v>8993</v>
      </c>
      <c r="F2376" s="723" t="s">
        <v>8994</v>
      </c>
      <c r="G2376" s="723" t="s">
        <v>8994</v>
      </c>
      <c r="H2376" s="723"/>
      <c r="I2376" s="723"/>
      <c r="J2376" s="723" t="s">
        <v>227</v>
      </c>
      <c r="K2376" s="723">
        <v>0</v>
      </c>
      <c r="L2376" s="748">
        <v>711000000</v>
      </c>
      <c r="M2376" s="749" t="s">
        <v>73</v>
      </c>
      <c r="N2376" s="723" t="s">
        <v>2035</v>
      </c>
      <c r="O2376" s="723" t="s">
        <v>805</v>
      </c>
      <c r="P2376" s="723" t="s">
        <v>229</v>
      </c>
      <c r="Q2376" s="723" t="s">
        <v>791</v>
      </c>
      <c r="R2376" s="723" t="s">
        <v>8977</v>
      </c>
      <c r="S2376" s="723">
        <v>796</v>
      </c>
      <c r="T2376" s="723" t="s">
        <v>232</v>
      </c>
      <c r="U2376" s="929">
        <v>6</v>
      </c>
      <c r="V2376" s="929">
        <v>40000</v>
      </c>
      <c r="W2376" s="820">
        <f t="shared" ref="W2376:W2431" si="111">V2376*U2376</f>
        <v>240000</v>
      </c>
      <c r="X2376" s="929">
        <f t="shared" ref="X2376:X2431" si="112">W2376*1.12</f>
        <v>268800</v>
      </c>
      <c r="Y2376" s="723"/>
      <c r="Z2376" s="723">
        <v>2016</v>
      </c>
      <c r="AA2376" s="723">
        <v>11</v>
      </c>
      <c r="AB2376" s="756" t="s">
        <v>876</v>
      </c>
      <c r="AC2376" s="723"/>
      <c r="AD2376" s="723"/>
      <c r="AE2376" s="723"/>
      <c r="AF2376" s="723"/>
      <c r="AG2376" s="756" t="s">
        <v>8995</v>
      </c>
      <c r="AH2376" s="756" t="s">
        <v>794</v>
      </c>
      <c r="AI2376" s="756">
        <v>130000977</v>
      </c>
      <c r="AJ2376" s="756" t="s">
        <v>8996</v>
      </c>
      <c r="AK2376" s="723"/>
    </row>
    <row r="2377" spans="1:37" s="553" customFormat="1" ht="99.75" customHeight="1">
      <c r="A2377" s="843" t="s">
        <v>8997</v>
      </c>
      <c r="B2377" s="843" t="s">
        <v>33</v>
      </c>
      <c r="C2377" s="843" t="s">
        <v>8992</v>
      </c>
      <c r="D2377" s="843" t="s">
        <v>8993</v>
      </c>
      <c r="E2377" s="843" t="s">
        <v>8993</v>
      </c>
      <c r="F2377" s="843" t="s">
        <v>8994</v>
      </c>
      <c r="G2377" s="843" t="s">
        <v>8994</v>
      </c>
      <c r="H2377" s="843"/>
      <c r="I2377" s="843"/>
      <c r="J2377" s="843" t="s">
        <v>227</v>
      </c>
      <c r="K2377" s="843">
        <v>0</v>
      </c>
      <c r="L2377" s="942">
        <v>711000000</v>
      </c>
      <c r="M2377" s="997" t="s">
        <v>73</v>
      </c>
      <c r="N2377" s="843" t="s">
        <v>2115</v>
      </c>
      <c r="O2377" s="843" t="s">
        <v>228</v>
      </c>
      <c r="P2377" s="843" t="s">
        <v>229</v>
      </c>
      <c r="Q2377" s="843" t="s">
        <v>791</v>
      </c>
      <c r="R2377" s="843" t="s">
        <v>8977</v>
      </c>
      <c r="S2377" s="843">
        <v>796</v>
      </c>
      <c r="T2377" s="843" t="s">
        <v>232</v>
      </c>
      <c r="U2377" s="939">
        <v>1</v>
      </c>
      <c r="V2377" s="939">
        <v>40000</v>
      </c>
      <c r="W2377" s="927">
        <v>0</v>
      </c>
      <c r="X2377" s="944">
        <v>0</v>
      </c>
      <c r="Y2377" s="843"/>
      <c r="Z2377" s="843">
        <v>2016</v>
      </c>
      <c r="AA2377" s="843"/>
      <c r="AB2377" s="894" t="s">
        <v>876</v>
      </c>
      <c r="AC2377" s="843"/>
      <c r="AD2377" s="843"/>
      <c r="AE2377" s="843"/>
      <c r="AF2377" s="843"/>
      <c r="AG2377" s="894" t="s">
        <v>8998</v>
      </c>
      <c r="AH2377" s="894" t="s">
        <v>794</v>
      </c>
      <c r="AI2377" s="894">
        <v>210007851</v>
      </c>
      <c r="AJ2377" s="894" t="s">
        <v>8999</v>
      </c>
      <c r="AK2377" s="843"/>
    </row>
    <row r="2378" spans="1:37" s="99" customFormat="1" ht="99.75" customHeight="1">
      <c r="A2378" s="723" t="s">
        <v>13805</v>
      </c>
      <c r="B2378" s="723" t="s">
        <v>33</v>
      </c>
      <c r="C2378" s="723" t="s">
        <v>8992</v>
      </c>
      <c r="D2378" s="723" t="s">
        <v>8993</v>
      </c>
      <c r="E2378" s="723" t="s">
        <v>8993</v>
      </c>
      <c r="F2378" s="723" t="s">
        <v>8994</v>
      </c>
      <c r="G2378" s="723" t="s">
        <v>8994</v>
      </c>
      <c r="H2378" s="723"/>
      <c r="I2378" s="723"/>
      <c r="J2378" s="723" t="s">
        <v>227</v>
      </c>
      <c r="K2378" s="723">
        <v>0</v>
      </c>
      <c r="L2378" s="748">
        <v>711000000</v>
      </c>
      <c r="M2378" s="749" t="s">
        <v>73</v>
      </c>
      <c r="N2378" s="723" t="s">
        <v>2035</v>
      </c>
      <c r="O2378" s="723" t="s">
        <v>228</v>
      </c>
      <c r="P2378" s="723" t="s">
        <v>229</v>
      </c>
      <c r="Q2378" s="723" t="s">
        <v>791</v>
      </c>
      <c r="R2378" s="723" t="s">
        <v>8977</v>
      </c>
      <c r="S2378" s="723">
        <v>796</v>
      </c>
      <c r="T2378" s="723" t="s">
        <v>232</v>
      </c>
      <c r="U2378" s="929">
        <v>1</v>
      </c>
      <c r="V2378" s="929">
        <v>40000</v>
      </c>
      <c r="W2378" s="820">
        <f t="shared" si="111"/>
        <v>40000</v>
      </c>
      <c r="X2378" s="929">
        <f t="shared" si="112"/>
        <v>44800.000000000007</v>
      </c>
      <c r="Y2378" s="723"/>
      <c r="Z2378" s="723">
        <v>2016</v>
      </c>
      <c r="AA2378" s="723">
        <v>11</v>
      </c>
      <c r="AB2378" s="756" t="s">
        <v>876</v>
      </c>
      <c r="AC2378" s="723"/>
      <c r="AD2378" s="723"/>
      <c r="AE2378" s="723"/>
      <c r="AF2378" s="723"/>
      <c r="AG2378" s="756" t="s">
        <v>8998</v>
      </c>
      <c r="AH2378" s="756" t="s">
        <v>794</v>
      </c>
      <c r="AI2378" s="756">
        <v>210007851</v>
      </c>
      <c r="AJ2378" s="756" t="s">
        <v>8999</v>
      </c>
      <c r="AK2378" s="723"/>
    </row>
    <row r="2379" spans="1:37" s="553" customFormat="1" ht="99.75" customHeight="1">
      <c r="A2379" s="843" t="s">
        <v>9000</v>
      </c>
      <c r="B2379" s="843" t="s">
        <v>33</v>
      </c>
      <c r="C2379" s="843" t="s">
        <v>8992</v>
      </c>
      <c r="D2379" s="843" t="s">
        <v>8993</v>
      </c>
      <c r="E2379" s="843" t="s">
        <v>8993</v>
      </c>
      <c r="F2379" s="843" t="s">
        <v>8994</v>
      </c>
      <c r="G2379" s="843" t="s">
        <v>8994</v>
      </c>
      <c r="H2379" s="843"/>
      <c r="I2379" s="843"/>
      <c r="J2379" s="843" t="s">
        <v>227</v>
      </c>
      <c r="K2379" s="843">
        <v>0</v>
      </c>
      <c r="L2379" s="942">
        <v>711000000</v>
      </c>
      <c r="M2379" s="997" t="s">
        <v>73</v>
      </c>
      <c r="N2379" s="843" t="s">
        <v>2115</v>
      </c>
      <c r="O2379" s="843" t="s">
        <v>805</v>
      </c>
      <c r="P2379" s="843" t="s">
        <v>229</v>
      </c>
      <c r="Q2379" s="843" t="s">
        <v>791</v>
      </c>
      <c r="R2379" s="843" t="s">
        <v>8977</v>
      </c>
      <c r="S2379" s="843">
        <v>796</v>
      </c>
      <c r="T2379" s="843" t="s">
        <v>232</v>
      </c>
      <c r="U2379" s="939">
        <v>408</v>
      </c>
      <c r="V2379" s="939">
        <v>40000</v>
      </c>
      <c r="W2379" s="927">
        <v>0</v>
      </c>
      <c r="X2379" s="944">
        <v>0</v>
      </c>
      <c r="Y2379" s="843"/>
      <c r="Z2379" s="843">
        <v>2016</v>
      </c>
      <c r="AA2379" s="843"/>
      <c r="AB2379" s="894" t="s">
        <v>876</v>
      </c>
      <c r="AC2379" s="843"/>
      <c r="AD2379" s="843"/>
      <c r="AE2379" s="843"/>
      <c r="AF2379" s="843"/>
      <c r="AG2379" s="894" t="s">
        <v>9001</v>
      </c>
      <c r="AH2379" s="894" t="s">
        <v>794</v>
      </c>
      <c r="AI2379" s="894">
        <v>210007853</v>
      </c>
      <c r="AJ2379" s="894" t="s">
        <v>9002</v>
      </c>
      <c r="AK2379" s="843"/>
    </row>
    <row r="2380" spans="1:37" s="99" customFormat="1" ht="99.75" customHeight="1">
      <c r="A2380" s="723" t="s">
        <v>13806</v>
      </c>
      <c r="B2380" s="723" t="s">
        <v>33</v>
      </c>
      <c r="C2380" s="723" t="s">
        <v>8992</v>
      </c>
      <c r="D2380" s="723" t="s">
        <v>8993</v>
      </c>
      <c r="E2380" s="723" t="s">
        <v>8993</v>
      </c>
      <c r="F2380" s="723" t="s">
        <v>8994</v>
      </c>
      <c r="G2380" s="723" t="s">
        <v>8994</v>
      </c>
      <c r="H2380" s="723"/>
      <c r="I2380" s="723"/>
      <c r="J2380" s="723" t="s">
        <v>227</v>
      </c>
      <c r="K2380" s="723">
        <v>0</v>
      </c>
      <c r="L2380" s="748">
        <v>711000000</v>
      </c>
      <c r="M2380" s="749" t="s">
        <v>73</v>
      </c>
      <c r="N2380" s="723" t="s">
        <v>2035</v>
      </c>
      <c r="O2380" s="723" t="s">
        <v>805</v>
      </c>
      <c r="P2380" s="723" t="s">
        <v>229</v>
      </c>
      <c r="Q2380" s="723" t="s">
        <v>791</v>
      </c>
      <c r="R2380" s="723" t="s">
        <v>8977</v>
      </c>
      <c r="S2380" s="723">
        <v>796</v>
      </c>
      <c r="T2380" s="723" t="s">
        <v>232</v>
      </c>
      <c r="U2380" s="929">
        <v>408</v>
      </c>
      <c r="V2380" s="929">
        <v>40000</v>
      </c>
      <c r="W2380" s="820">
        <f t="shared" si="111"/>
        <v>16320000</v>
      </c>
      <c r="X2380" s="929">
        <f t="shared" si="112"/>
        <v>18278400</v>
      </c>
      <c r="Y2380" s="723"/>
      <c r="Z2380" s="723">
        <v>2016</v>
      </c>
      <c r="AA2380" s="723">
        <v>11</v>
      </c>
      <c r="AB2380" s="756" t="s">
        <v>876</v>
      </c>
      <c r="AC2380" s="723"/>
      <c r="AD2380" s="723"/>
      <c r="AE2380" s="723"/>
      <c r="AF2380" s="723"/>
      <c r="AG2380" s="756" t="s">
        <v>9001</v>
      </c>
      <c r="AH2380" s="756" t="s">
        <v>794</v>
      </c>
      <c r="AI2380" s="756">
        <v>210007853</v>
      </c>
      <c r="AJ2380" s="756" t="s">
        <v>9002</v>
      </c>
      <c r="AK2380" s="723"/>
    </row>
    <row r="2381" spans="1:37" s="553" customFormat="1" ht="99.75" customHeight="1">
      <c r="A2381" s="843" t="s">
        <v>9003</v>
      </c>
      <c r="B2381" s="843" t="s">
        <v>33</v>
      </c>
      <c r="C2381" s="843" t="s">
        <v>8992</v>
      </c>
      <c r="D2381" s="843" t="s">
        <v>8993</v>
      </c>
      <c r="E2381" s="843" t="s">
        <v>8993</v>
      </c>
      <c r="F2381" s="843" t="s">
        <v>8994</v>
      </c>
      <c r="G2381" s="843" t="s">
        <v>8994</v>
      </c>
      <c r="H2381" s="843"/>
      <c r="I2381" s="843"/>
      <c r="J2381" s="843" t="s">
        <v>227</v>
      </c>
      <c r="K2381" s="843">
        <v>0</v>
      </c>
      <c r="L2381" s="942">
        <v>711000000</v>
      </c>
      <c r="M2381" s="997" t="s">
        <v>73</v>
      </c>
      <c r="N2381" s="843" t="s">
        <v>2115</v>
      </c>
      <c r="O2381" s="843" t="s">
        <v>805</v>
      </c>
      <c r="P2381" s="843" t="s">
        <v>229</v>
      </c>
      <c r="Q2381" s="843" t="s">
        <v>791</v>
      </c>
      <c r="R2381" s="843" t="s">
        <v>8977</v>
      </c>
      <c r="S2381" s="843">
        <v>796</v>
      </c>
      <c r="T2381" s="843" t="s">
        <v>232</v>
      </c>
      <c r="U2381" s="939">
        <v>10</v>
      </c>
      <c r="V2381" s="939">
        <v>40000</v>
      </c>
      <c r="W2381" s="927">
        <v>0</v>
      </c>
      <c r="X2381" s="944">
        <v>0</v>
      </c>
      <c r="Y2381" s="843"/>
      <c r="Z2381" s="843">
        <v>2016</v>
      </c>
      <c r="AA2381" s="843"/>
      <c r="AB2381" s="894" t="s">
        <v>876</v>
      </c>
      <c r="AC2381" s="843"/>
      <c r="AD2381" s="843"/>
      <c r="AE2381" s="843"/>
      <c r="AF2381" s="843"/>
      <c r="AG2381" s="894" t="s">
        <v>9004</v>
      </c>
      <c r="AH2381" s="894" t="s">
        <v>794</v>
      </c>
      <c r="AI2381" s="894">
        <v>210022569</v>
      </c>
      <c r="AJ2381" s="894" t="s">
        <v>9005</v>
      </c>
      <c r="AK2381" s="843"/>
    </row>
    <row r="2382" spans="1:37" s="99" customFormat="1" ht="99.75" customHeight="1">
      <c r="A2382" s="723" t="s">
        <v>13807</v>
      </c>
      <c r="B2382" s="723" t="s">
        <v>33</v>
      </c>
      <c r="C2382" s="723" t="s">
        <v>8992</v>
      </c>
      <c r="D2382" s="723" t="s">
        <v>8993</v>
      </c>
      <c r="E2382" s="723" t="s">
        <v>8993</v>
      </c>
      <c r="F2382" s="723" t="s">
        <v>8994</v>
      </c>
      <c r="G2382" s="723" t="s">
        <v>8994</v>
      </c>
      <c r="H2382" s="723"/>
      <c r="I2382" s="723"/>
      <c r="J2382" s="723" t="s">
        <v>227</v>
      </c>
      <c r="K2382" s="723">
        <v>0</v>
      </c>
      <c r="L2382" s="748">
        <v>711000000</v>
      </c>
      <c r="M2382" s="749" t="s">
        <v>73</v>
      </c>
      <c r="N2382" s="723" t="s">
        <v>2035</v>
      </c>
      <c r="O2382" s="723" t="s">
        <v>805</v>
      </c>
      <c r="P2382" s="723" t="s">
        <v>229</v>
      </c>
      <c r="Q2382" s="723" t="s">
        <v>791</v>
      </c>
      <c r="R2382" s="723" t="s">
        <v>8977</v>
      </c>
      <c r="S2382" s="723">
        <v>796</v>
      </c>
      <c r="T2382" s="723" t="s">
        <v>232</v>
      </c>
      <c r="U2382" s="929">
        <v>10</v>
      </c>
      <c r="V2382" s="929">
        <v>40000</v>
      </c>
      <c r="W2382" s="820">
        <f t="shared" si="111"/>
        <v>400000</v>
      </c>
      <c r="X2382" s="929">
        <f t="shared" si="112"/>
        <v>448000.00000000006</v>
      </c>
      <c r="Y2382" s="723"/>
      <c r="Z2382" s="723">
        <v>2016</v>
      </c>
      <c r="AA2382" s="723">
        <v>11</v>
      </c>
      <c r="AB2382" s="756" t="s">
        <v>876</v>
      </c>
      <c r="AC2382" s="723"/>
      <c r="AD2382" s="723"/>
      <c r="AE2382" s="723"/>
      <c r="AF2382" s="723"/>
      <c r="AG2382" s="756" t="s">
        <v>9004</v>
      </c>
      <c r="AH2382" s="756" t="s">
        <v>794</v>
      </c>
      <c r="AI2382" s="756">
        <v>210022569</v>
      </c>
      <c r="AJ2382" s="756" t="s">
        <v>9005</v>
      </c>
      <c r="AK2382" s="723"/>
    </row>
    <row r="2383" spans="1:37" s="553" customFormat="1" ht="99.75" customHeight="1">
      <c r="A2383" s="843" t="s">
        <v>9006</v>
      </c>
      <c r="B2383" s="843" t="s">
        <v>33</v>
      </c>
      <c r="C2383" s="843" t="s">
        <v>8992</v>
      </c>
      <c r="D2383" s="843" t="s">
        <v>8993</v>
      </c>
      <c r="E2383" s="843" t="s">
        <v>8993</v>
      </c>
      <c r="F2383" s="843" t="s">
        <v>8994</v>
      </c>
      <c r="G2383" s="843" t="s">
        <v>8994</v>
      </c>
      <c r="H2383" s="843"/>
      <c r="I2383" s="843"/>
      <c r="J2383" s="843" t="s">
        <v>227</v>
      </c>
      <c r="K2383" s="843">
        <v>0</v>
      </c>
      <c r="L2383" s="942">
        <v>711000000</v>
      </c>
      <c r="M2383" s="997" t="s">
        <v>73</v>
      </c>
      <c r="N2383" s="843" t="s">
        <v>2115</v>
      </c>
      <c r="O2383" s="843" t="s">
        <v>802</v>
      </c>
      <c r="P2383" s="843" t="s">
        <v>229</v>
      </c>
      <c r="Q2383" s="843" t="s">
        <v>791</v>
      </c>
      <c r="R2383" s="843" t="s">
        <v>8977</v>
      </c>
      <c r="S2383" s="843">
        <v>796</v>
      </c>
      <c r="T2383" s="843" t="s">
        <v>232</v>
      </c>
      <c r="U2383" s="939">
        <v>13</v>
      </c>
      <c r="V2383" s="939">
        <v>40000</v>
      </c>
      <c r="W2383" s="927">
        <v>0</v>
      </c>
      <c r="X2383" s="944">
        <v>0</v>
      </c>
      <c r="Y2383" s="843"/>
      <c r="Z2383" s="843">
        <v>2016</v>
      </c>
      <c r="AA2383" s="843"/>
      <c r="AB2383" s="894" t="s">
        <v>876</v>
      </c>
      <c r="AC2383" s="843"/>
      <c r="AD2383" s="843"/>
      <c r="AE2383" s="843"/>
      <c r="AF2383" s="843"/>
      <c r="AG2383" s="894" t="s">
        <v>9007</v>
      </c>
      <c r="AH2383" s="894" t="s">
        <v>794</v>
      </c>
      <c r="AI2383" s="894">
        <v>210022572</v>
      </c>
      <c r="AJ2383" s="894" t="s">
        <v>9008</v>
      </c>
      <c r="AK2383" s="843"/>
    </row>
    <row r="2384" spans="1:37" s="553" customFormat="1" ht="99.75" customHeight="1">
      <c r="A2384" s="843" t="s">
        <v>13309</v>
      </c>
      <c r="B2384" s="843" t="s">
        <v>33</v>
      </c>
      <c r="C2384" s="843" t="s">
        <v>8992</v>
      </c>
      <c r="D2384" s="843" t="s">
        <v>8993</v>
      </c>
      <c r="E2384" s="843" t="s">
        <v>8993</v>
      </c>
      <c r="F2384" s="843" t="s">
        <v>8994</v>
      </c>
      <c r="G2384" s="843" t="s">
        <v>8994</v>
      </c>
      <c r="H2384" s="843"/>
      <c r="I2384" s="843"/>
      <c r="J2384" s="843" t="s">
        <v>227</v>
      </c>
      <c r="K2384" s="843">
        <v>0</v>
      </c>
      <c r="L2384" s="942">
        <v>711000000</v>
      </c>
      <c r="M2384" s="997" t="s">
        <v>73</v>
      </c>
      <c r="N2384" s="843" t="s">
        <v>2115</v>
      </c>
      <c r="O2384" s="843" t="s">
        <v>802</v>
      </c>
      <c r="P2384" s="843" t="s">
        <v>229</v>
      </c>
      <c r="Q2384" s="843" t="s">
        <v>791</v>
      </c>
      <c r="R2384" s="843" t="s">
        <v>8977</v>
      </c>
      <c r="S2384" s="843">
        <v>796</v>
      </c>
      <c r="T2384" s="843" t="s">
        <v>232</v>
      </c>
      <c r="U2384" s="939">
        <v>5</v>
      </c>
      <c r="V2384" s="939">
        <v>40000</v>
      </c>
      <c r="W2384" s="927">
        <v>0</v>
      </c>
      <c r="X2384" s="944">
        <v>0</v>
      </c>
      <c r="Y2384" s="843"/>
      <c r="Z2384" s="843">
        <v>2016</v>
      </c>
      <c r="AA2384" s="843" t="s">
        <v>4273</v>
      </c>
      <c r="AB2384" s="894" t="s">
        <v>876</v>
      </c>
      <c r="AC2384" s="843"/>
      <c r="AD2384" s="843"/>
      <c r="AE2384" s="843"/>
      <c r="AF2384" s="843"/>
      <c r="AG2384" s="894" t="s">
        <v>9007</v>
      </c>
      <c r="AH2384" s="894" t="s">
        <v>794</v>
      </c>
      <c r="AI2384" s="894">
        <v>210022572</v>
      </c>
      <c r="AJ2384" s="894" t="s">
        <v>9008</v>
      </c>
      <c r="AK2384" s="843"/>
    </row>
    <row r="2385" spans="1:37" s="99" customFormat="1" ht="99.75" customHeight="1">
      <c r="A2385" s="723" t="s">
        <v>13808</v>
      </c>
      <c r="B2385" s="723" t="s">
        <v>33</v>
      </c>
      <c r="C2385" s="723" t="s">
        <v>8992</v>
      </c>
      <c r="D2385" s="723" t="s">
        <v>8993</v>
      </c>
      <c r="E2385" s="723" t="s">
        <v>8993</v>
      </c>
      <c r="F2385" s="723" t="s">
        <v>8994</v>
      </c>
      <c r="G2385" s="723" t="s">
        <v>8994</v>
      </c>
      <c r="H2385" s="723"/>
      <c r="I2385" s="723"/>
      <c r="J2385" s="723" t="s">
        <v>227</v>
      </c>
      <c r="K2385" s="723">
        <v>0</v>
      </c>
      <c r="L2385" s="748">
        <v>711000000</v>
      </c>
      <c r="M2385" s="749" t="s">
        <v>73</v>
      </c>
      <c r="N2385" s="723" t="s">
        <v>2035</v>
      </c>
      <c r="O2385" s="723" t="s">
        <v>802</v>
      </c>
      <c r="P2385" s="723" t="s">
        <v>229</v>
      </c>
      <c r="Q2385" s="723" t="s">
        <v>791</v>
      </c>
      <c r="R2385" s="723" t="s">
        <v>8977</v>
      </c>
      <c r="S2385" s="723">
        <v>796</v>
      </c>
      <c r="T2385" s="723" t="s">
        <v>232</v>
      </c>
      <c r="U2385" s="929">
        <v>5</v>
      </c>
      <c r="V2385" s="929">
        <v>40000</v>
      </c>
      <c r="W2385" s="820">
        <f t="shared" ref="W2385" si="113">V2385*U2385</f>
        <v>200000</v>
      </c>
      <c r="X2385" s="929">
        <f t="shared" ref="X2385" si="114">W2385*1.12</f>
        <v>224000.00000000003</v>
      </c>
      <c r="Y2385" s="723"/>
      <c r="Z2385" s="723">
        <v>2016</v>
      </c>
      <c r="AA2385" s="723">
        <v>11</v>
      </c>
      <c r="AB2385" s="756" t="s">
        <v>876</v>
      </c>
      <c r="AC2385" s="723"/>
      <c r="AD2385" s="723"/>
      <c r="AE2385" s="723"/>
      <c r="AF2385" s="723"/>
      <c r="AG2385" s="756" t="s">
        <v>9007</v>
      </c>
      <c r="AH2385" s="756" t="s">
        <v>794</v>
      </c>
      <c r="AI2385" s="756">
        <v>210022572</v>
      </c>
      <c r="AJ2385" s="756" t="s">
        <v>9008</v>
      </c>
      <c r="AK2385" s="723"/>
    </row>
    <row r="2386" spans="1:37" s="553" customFormat="1" ht="99.75" customHeight="1">
      <c r="A2386" s="843" t="s">
        <v>9009</v>
      </c>
      <c r="B2386" s="843" t="s">
        <v>33</v>
      </c>
      <c r="C2386" s="843" t="s">
        <v>8992</v>
      </c>
      <c r="D2386" s="843" t="s">
        <v>8993</v>
      </c>
      <c r="E2386" s="843" t="s">
        <v>8993</v>
      </c>
      <c r="F2386" s="843" t="s">
        <v>8994</v>
      </c>
      <c r="G2386" s="843" t="s">
        <v>8994</v>
      </c>
      <c r="H2386" s="843"/>
      <c r="I2386" s="843"/>
      <c r="J2386" s="843" t="s">
        <v>227</v>
      </c>
      <c r="K2386" s="843">
        <v>0</v>
      </c>
      <c r="L2386" s="942">
        <v>711000000</v>
      </c>
      <c r="M2386" s="997" t="s">
        <v>73</v>
      </c>
      <c r="N2386" s="843" t="s">
        <v>2115</v>
      </c>
      <c r="O2386" s="843" t="s">
        <v>1960</v>
      </c>
      <c r="P2386" s="843" t="s">
        <v>229</v>
      </c>
      <c r="Q2386" s="843" t="s">
        <v>791</v>
      </c>
      <c r="R2386" s="843" t="s">
        <v>8977</v>
      </c>
      <c r="S2386" s="843">
        <v>796</v>
      </c>
      <c r="T2386" s="843" t="s">
        <v>232</v>
      </c>
      <c r="U2386" s="939">
        <v>8</v>
      </c>
      <c r="V2386" s="939">
        <v>40000</v>
      </c>
      <c r="W2386" s="927">
        <v>0</v>
      </c>
      <c r="X2386" s="944">
        <v>0</v>
      </c>
      <c r="Y2386" s="843"/>
      <c r="Z2386" s="843">
        <v>2016</v>
      </c>
      <c r="AA2386" s="843"/>
      <c r="AB2386" s="894" t="s">
        <v>876</v>
      </c>
      <c r="AC2386" s="843"/>
      <c r="AD2386" s="843"/>
      <c r="AE2386" s="843"/>
      <c r="AF2386" s="843"/>
      <c r="AG2386" s="894" t="s">
        <v>9010</v>
      </c>
      <c r="AH2386" s="894" t="s">
        <v>794</v>
      </c>
      <c r="AI2386" s="894">
        <v>210022572</v>
      </c>
      <c r="AJ2386" s="894" t="s">
        <v>9008</v>
      </c>
      <c r="AK2386" s="843"/>
    </row>
    <row r="2387" spans="1:37" s="99" customFormat="1" ht="99.75" customHeight="1">
      <c r="A2387" s="723" t="s">
        <v>13809</v>
      </c>
      <c r="B2387" s="723" t="s">
        <v>33</v>
      </c>
      <c r="C2387" s="723" t="s">
        <v>8992</v>
      </c>
      <c r="D2387" s="723" t="s">
        <v>8993</v>
      </c>
      <c r="E2387" s="723" t="s">
        <v>8993</v>
      </c>
      <c r="F2387" s="723" t="s">
        <v>8994</v>
      </c>
      <c r="G2387" s="723" t="s">
        <v>8994</v>
      </c>
      <c r="H2387" s="723"/>
      <c r="I2387" s="723"/>
      <c r="J2387" s="723" t="s">
        <v>227</v>
      </c>
      <c r="K2387" s="723">
        <v>0</v>
      </c>
      <c r="L2387" s="748">
        <v>711000000</v>
      </c>
      <c r="M2387" s="749" t="s">
        <v>73</v>
      </c>
      <c r="N2387" s="723" t="s">
        <v>2035</v>
      </c>
      <c r="O2387" s="723" t="s">
        <v>1960</v>
      </c>
      <c r="P2387" s="723" t="s">
        <v>229</v>
      </c>
      <c r="Q2387" s="723" t="s">
        <v>791</v>
      </c>
      <c r="R2387" s="723" t="s">
        <v>8977</v>
      </c>
      <c r="S2387" s="723">
        <v>796</v>
      </c>
      <c r="T2387" s="723" t="s">
        <v>232</v>
      </c>
      <c r="U2387" s="929">
        <v>8</v>
      </c>
      <c r="V2387" s="929">
        <v>40000</v>
      </c>
      <c r="W2387" s="820">
        <f t="shared" si="111"/>
        <v>320000</v>
      </c>
      <c r="X2387" s="929">
        <f t="shared" si="112"/>
        <v>358400.00000000006</v>
      </c>
      <c r="Y2387" s="723"/>
      <c r="Z2387" s="723">
        <v>2016</v>
      </c>
      <c r="AA2387" s="723">
        <v>11</v>
      </c>
      <c r="AB2387" s="756" t="s">
        <v>876</v>
      </c>
      <c r="AC2387" s="723"/>
      <c r="AD2387" s="723"/>
      <c r="AE2387" s="723"/>
      <c r="AF2387" s="723"/>
      <c r="AG2387" s="756" t="s">
        <v>9010</v>
      </c>
      <c r="AH2387" s="756" t="s">
        <v>794</v>
      </c>
      <c r="AI2387" s="756">
        <v>210022572</v>
      </c>
      <c r="AJ2387" s="756" t="s">
        <v>9008</v>
      </c>
      <c r="AK2387" s="723"/>
    </row>
    <row r="2388" spans="1:37" s="553" customFormat="1" ht="99.75" customHeight="1">
      <c r="A2388" s="843" t="s">
        <v>9011</v>
      </c>
      <c r="B2388" s="843" t="s">
        <v>33</v>
      </c>
      <c r="C2388" s="843" t="s">
        <v>9012</v>
      </c>
      <c r="D2388" s="843" t="s">
        <v>9013</v>
      </c>
      <c r="E2388" s="843" t="s">
        <v>9013</v>
      </c>
      <c r="F2388" s="843" t="s">
        <v>9014</v>
      </c>
      <c r="G2388" s="843" t="s">
        <v>9014</v>
      </c>
      <c r="H2388" s="843"/>
      <c r="I2388" s="843"/>
      <c r="J2388" s="843" t="s">
        <v>38</v>
      </c>
      <c r="K2388" s="843">
        <v>0</v>
      </c>
      <c r="L2388" s="942">
        <v>711000000</v>
      </c>
      <c r="M2388" s="997" t="s">
        <v>73</v>
      </c>
      <c r="N2388" s="843" t="s">
        <v>2115</v>
      </c>
      <c r="O2388" s="843" t="s">
        <v>4066</v>
      </c>
      <c r="P2388" s="843" t="s">
        <v>229</v>
      </c>
      <c r="Q2388" s="843" t="s">
        <v>791</v>
      </c>
      <c r="R2388" s="843" t="s">
        <v>9015</v>
      </c>
      <c r="S2388" s="843">
        <v>796</v>
      </c>
      <c r="T2388" s="843" t="s">
        <v>232</v>
      </c>
      <c r="U2388" s="939">
        <v>2</v>
      </c>
      <c r="V2388" s="939">
        <v>17000</v>
      </c>
      <c r="W2388" s="927">
        <v>0</v>
      </c>
      <c r="X2388" s="944">
        <v>0</v>
      </c>
      <c r="Y2388" s="843"/>
      <c r="Z2388" s="843">
        <v>2016</v>
      </c>
      <c r="AA2388" s="843"/>
      <c r="AB2388" s="894" t="s">
        <v>876</v>
      </c>
      <c r="AC2388" s="894" t="s">
        <v>209</v>
      </c>
      <c r="AD2388" s="843"/>
      <c r="AE2388" s="843"/>
      <c r="AF2388" s="843"/>
      <c r="AG2388" s="894" t="s">
        <v>9016</v>
      </c>
      <c r="AH2388" s="894" t="s">
        <v>794</v>
      </c>
      <c r="AI2388" s="894">
        <v>210022901</v>
      </c>
      <c r="AJ2388" s="894" t="s">
        <v>9017</v>
      </c>
      <c r="AK2388" s="843"/>
    </row>
    <row r="2389" spans="1:37" s="99" customFormat="1" ht="99.75" customHeight="1">
      <c r="A2389" s="723" t="s">
        <v>13810</v>
      </c>
      <c r="B2389" s="723" t="s">
        <v>33</v>
      </c>
      <c r="C2389" s="723" t="s">
        <v>9012</v>
      </c>
      <c r="D2389" s="723" t="s">
        <v>9013</v>
      </c>
      <c r="E2389" s="723" t="s">
        <v>9013</v>
      </c>
      <c r="F2389" s="723" t="s">
        <v>9014</v>
      </c>
      <c r="G2389" s="723" t="s">
        <v>9014</v>
      </c>
      <c r="H2389" s="723"/>
      <c r="I2389" s="723"/>
      <c r="J2389" s="723" t="s">
        <v>38</v>
      </c>
      <c r="K2389" s="723">
        <v>0</v>
      </c>
      <c r="L2389" s="748">
        <v>711000000</v>
      </c>
      <c r="M2389" s="749" t="s">
        <v>73</v>
      </c>
      <c r="N2389" s="1353" t="s">
        <v>2035</v>
      </c>
      <c r="O2389" s="723" t="s">
        <v>4066</v>
      </c>
      <c r="P2389" s="723" t="s">
        <v>229</v>
      </c>
      <c r="Q2389" s="723" t="s">
        <v>791</v>
      </c>
      <c r="R2389" s="723" t="s">
        <v>9015</v>
      </c>
      <c r="S2389" s="723">
        <v>796</v>
      </c>
      <c r="T2389" s="723" t="s">
        <v>232</v>
      </c>
      <c r="U2389" s="929">
        <v>2</v>
      </c>
      <c r="V2389" s="929">
        <v>17000</v>
      </c>
      <c r="W2389" s="820">
        <f t="shared" si="111"/>
        <v>34000</v>
      </c>
      <c r="X2389" s="929">
        <f t="shared" si="112"/>
        <v>38080</v>
      </c>
      <c r="Y2389" s="723"/>
      <c r="Z2389" s="723">
        <v>2016</v>
      </c>
      <c r="AA2389" s="1353">
        <v>11</v>
      </c>
      <c r="AB2389" s="756" t="s">
        <v>876</v>
      </c>
      <c r="AC2389" s="756" t="s">
        <v>209</v>
      </c>
      <c r="AD2389" s="723"/>
      <c r="AE2389" s="723"/>
      <c r="AF2389" s="723"/>
      <c r="AG2389" s="756" t="s">
        <v>9016</v>
      </c>
      <c r="AH2389" s="756" t="s">
        <v>794</v>
      </c>
      <c r="AI2389" s="756">
        <v>210022901</v>
      </c>
      <c r="AJ2389" s="756" t="s">
        <v>9017</v>
      </c>
      <c r="AK2389" s="723"/>
    </row>
    <row r="2390" spans="1:37" s="553" customFormat="1" ht="99.75" customHeight="1">
      <c r="A2390" s="843" t="s">
        <v>9018</v>
      </c>
      <c r="B2390" s="843" t="s">
        <v>33</v>
      </c>
      <c r="C2390" s="843" t="s">
        <v>9012</v>
      </c>
      <c r="D2390" s="843" t="s">
        <v>9013</v>
      </c>
      <c r="E2390" s="843" t="s">
        <v>9013</v>
      </c>
      <c r="F2390" s="843" t="s">
        <v>9014</v>
      </c>
      <c r="G2390" s="843" t="s">
        <v>9014</v>
      </c>
      <c r="H2390" s="843"/>
      <c r="I2390" s="843"/>
      <c r="J2390" s="843" t="s">
        <v>38</v>
      </c>
      <c r="K2390" s="843">
        <v>0</v>
      </c>
      <c r="L2390" s="942">
        <v>711000000</v>
      </c>
      <c r="M2390" s="997" t="s">
        <v>73</v>
      </c>
      <c r="N2390" s="843" t="s">
        <v>2115</v>
      </c>
      <c r="O2390" s="843" t="s">
        <v>808</v>
      </c>
      <c r="P2390" s="843" t="s">
        <v>229</v>
      </c>
      <c r="Q2390" s="843" t="s">
        <v>791</v>
      </c>
      <c r="R2390" s="843" t="s">
        <v>9015</v>
      </c>
      <c r="S2390" s="843">
        <v>796</v>
      </c>
      <c r="T2390" s="843" t="s">
        <v>232</v>
      </c>
      <c r="U2390" s="939">
        <v>1</v>
      </c>
      <c r="V2390" s="939">
        <v>17000</v>
      </c>
      <c r="W2390" s="927">
        <v>0</v>
      </c>
      <c r="X2390" s="944">
        <v>0</v>
      </c>
      <c r="Y2390" s="843"/>
      <c r="Z2390" s="843">
        <v>2016</v>
      </c>
      <c r="AA2390" s="843"/>
      <c r="AB2390" s="894" t="s">
        <v>876</v>
      </c>
      <c r="AC2390" s="894" t="s">
        <v>209</v>
      </c>
      <c r="AD2390" s="843"/>
      <c r="AE2390" s="843"/>
      <c r="AF2390" s="843"/>
      <c r="AG2390" s="894" t="s">
        <v>9019</v>
      </c>
      <c r="AH2390" s="894" t="s">
        <v>794</v>
      </c>
      <c r="AI2390" s="894">
        <v>210022901</v>
      </c>
      <c r="AJ2390" s="894" t="s">
        <v>9017</v>
      </c>
      <c r="AK2390" s="843"/>
    </row>
    <row r="2391" spans="1:37" s="99" customFormat="1" ht="99.75" customHeight="1">
      <c r="A2391" s="723" t="s">
        <v>13811</v>
      </c>
      <c r="B2391" s="723" t="s">
        <v>33</v>
      </c>
      <c r="C2391" s="723" t="s">
        <v>9012</v>
      </c>
      <c r="D2391" s="723" t="s">
        <v>9013</v>
      </c>
      <c r="E2391" s="723" t="s">
        <v>9013</v>
      </c>
      <c r="F2391" s="723" t="s">
        <v>9014</v>
      </c>
      <c r="G2391" s="723" t="s">
        <v>9014</v>
      </c>
      <c r="H2391" s="723"/>
      <c r="I2391" s="723"/>
      <c r="J2391" s="723" t="s">
        <v>38</v>
      </c>
      <c r="K2391" s="723">
        <v>0</v>
      </c>
      <c r="L2391" s="748">
        <v>711000000</v>
      </c>
      <c r="M2391" s="749" t="s">
        <v>73</v>
      </c>
      <c r="N2391" s="1353" t="s">
        <v>2035</v>
      </c>
      <c r="O2391" s="723" t="s">
        <v>808</v>
      </c>
      <c r="P2391" s="723" t="s">
        <v>229</v>
      </c>
      <c r="Q2391" s="723" t="s">
        <v>791</v>
      </c>
      <c r="R2391" s="723" t="s">
        <v>9015</v>
      </c>
      <c r="S2391" s="723">
        <v>796</v>
      </c>
      <c r="T2391" s="723" t="s">
        <v>232</v>
      </c>
      <c r="U2391" s="929">
        <v>1</v>
      </c>
      <c r="V2391" s="929">
        <v>17000</v>
      </c>
      <c r="W2391" s="820">
        <f t="shared" si="111"/>
        <v>17000</v>
      </c>
      <c r="X2391" s="929">
        <f t="shared" si="112"/>
        <v>19040</v>
      </c>
      <c r="Y2391" s="723"/>
      <c r="Z2391" s="723">
        <v>2016</v>
      </c>
      <c r="AA2391" s="1353">
        <v>11</v>
      </c>
      <c r="AB2391" s="756" t="s">
        <v>876</v>
      </c>
      <c r="AC2391" s="756" t="s">
        <v>209</v>
      </c>
      <c r="AD2391" s="723"/>
      <c r="AE2391" s="723"/>
      <c r="AF2391" s="723"/>
      <c r="AG2391" s="756" t="s">
        <v>9019</v>
      </c>
      <c r="AH2391" s="756" t="s">
        <v>794</v>
      </c>
      <c r="AI2391" s="756">
        <v>210022901</v>
      </c>
      <c r="AJ2391" s="756" t="s">
        <v>9017</v>
      </c>
      <c r="AK2391" s="723"/>
    </row>
    <row r="2392" spans="1:37" s="553" customFormat="1" ht="99.75" customHeight="1">
      <c r="A2392" s="843" t="s">
        <v>9020</v>
      </c>
      <c r="B2392" s="843" t="s">
        <v>33</v>
      </c>
      <c r="C2392" s="843" t="s">
        <v>9012</v>
      </c>
      <c r="D2392" s="843" t="s">
        <v>9013</v>
      </c>
      <c r="E2392" s="843" t="s">
        <v>9013</v>
      </c>
      <c r="F2392" s="843" t="s">
        <v>9014</v>
      </c>
      <c r="G2392" s="843" t="s">
        <v>9014</v>
      </c>
      <c r="H2392" s="843"/>
      <c r="I2392" s="843"/>
      <c r="J2392" s="843" t="s">
        <v>38</v>
      </c>
      <c r="K2392" s="843">
        <v>0</v>
      </c>
      <c r="L2392" s="942">
        <v>711000000</v>
      </c>
      <c r="M2392" s="997" t="s">
        <v>73</v>
      </c>
      <c r="N2392" s="843" t="s">
        <v>2115</v>
      </c>
      <c r="O2392" s="843" t="s">
        <v>700</v>
      </c>
      <c r="P2392" s="843" t="s">
        <v>229</v>
      </c>
      <c r="Q2392" s="843" t="s">
        <v>791</v>
      </c>
      <c r="R2392" s="843" t="s">
        <v>9015</v>
      </c>
      <c r="S2392" s="843">
        <v>796</v>
      </c>
      <c r="T2392" s="843" t="s">
        <v>232</v>
      </c>
      <c r="U2392" s="939">
        <v>30</v>
      </c>
      <c r="V2392" s="939">
        <v>17000</v>
      </c>
      <c r="W2392" s="927">
        <v>0</v>
      </c>
      <c r="X2392" s="944">
        <v>0</v>
      </c>
      <c r="Y2392" s="843"/>
      <c r="Z2392" s="843">
        <v>2016</v>
      </c>
      <c r="AA2392" s="843"/>
      <c r="AB2392" s="894" t="s">
        <v>876</v>
      </c>
      <c r="AC2392" s="894" t="s">
        <v>209</v>
      </c>
      <c r="AD2392" s="843"/>
      <c r="AE2392" s="843"/>
      <c r="AF2392" s="843"/>
      <c r="AG2392" s="894" t="s">
        <v>9021</v>
      </c>
      <c r="AH2392" s="894" t="s">
        <v>794</v>
      </c>
      <c r="AI2392" s="894">
        <v>210022901</v>
      </c>
      <c r="AJ2392" s="894" t="s">
        <v>9017</v>
      </c>
      <c r="AK2392" s="843"/>
    </row>
    <row r="2393" spans="1:37" s="99" customFormat="1" ht="99.75" customHeight="1">
      <c r="A2393" s="723" t="s">
        <v>13812</v>
      </c>
      <c r="B2393" s="723" t="s">
        <v>33</v>
      </c>
      <c r="C2393" s="723" t="s">
        <v>9012</v>
      </c>
      <c r="D2393" s="723" t="s">
        <v>9013</v>
      </c>
      <c r="E2393" s="723" t="s">
        <v>9013</v>
      </c>
      <c r="F2393" s="723" t="s">
        <v>9014</v>
      </c>
      <c r="G2393" s="723" t="s">
        <v>9014</v>
      </c>
      <c r="H2393" s="723"/>
      <c r="I2393" s="723"/>
      <c r="J2393" s="723" t="s">
        <v>38</v>
      </c>
      <c r="K2393" s="723">
        <v>0</v>
      </c>
      <c r="L2393" s="748">
        <v>711000000</v>
      </c>
      <c r="M2393" s="749" t="s">
        <v>73</v>
      </c>
      <c r="N2393" s="1353" t="s">
        <v>2035</v>
      </c>
      <c r="O2393" s="723" t="s">
        <v>700</v>
      </c>
      <c r="P2393" s="723" t="s">
        <v>229</v>
      </c>
      <c r="Q2393" s="723" t="s">
        <v>791</v>
      </c>
      <c r="R2393" s="723" t="s">
        <v>9015</v>
      </c>
      <c r="S2393" s="723">
        <v>796</v>
      </c>
      <c r="T2393" s="723" t="s">
        <v>232</v>
      </c>
      <c r="U2393" s="929">
        <v>30</v>
      </c>
      <c r="V2393" s="929">
        <v>17000</v>
      </c>
      <c r="W2393" s="820">
        <f t="shared" si="111"/>
        <v>510000</v>
      </c>
      <c r="X2393" s="929">
        <f t="shared" si="112"/>
        <v>571200</v>
      </c>
      <c r="Y2393" s="723"/>
      <c r="Z2393" s="723">
        <v>2016</v>
      </c>
      <c r="AA2393" s="1353">
        <v>11</v>
      </c>
      <c r="AB2393" s="756" t="s">
        <v>876</v>
      </c>
      <c r="AC2393" s="756" t="s">
        <v>209</v>
      </c>
      <c r="AD2393" s="723"/>
      <c r="AE2393" s="723"/>
      <c r="AF2393" s="723"/>
      <c r="AG2393" s="756" t="s">
        <v>9021</v>
      </c>
      <c r="AH2393" s="756" t="s">
        <v>794</v>
      </c>
      <c r="AI2393" s="756">
        <v>210022901</v>
      </c>
      <c r="AJ2393" s="756" t="s">
        <v>9017</v>
      </c>
      <c r="AK2393" s="723"/>
    </row>
    <row r="2394" spans="1:37" s="553" customFormat="1" ht="99.75" customHeight="1">
      <c r="A2394" s="843" t="s">
        <v>9022</v>
      </c>
      <c r="B2394" s="843" t="s">
        <v>33</v>
      </c>
      <c r="C2394" s="843" t="s">
        <v>9023</v>
      </c>
      <c r="D2394" s="843" t="s">
        <v>9013</v>
      </c>
      <c r="E2394" s="843" t="s">
        <v>9013</v>
      </c>
      <c r="F2394" s="843" t="s">
        <v>9024</v>
      </c>
      <c r="G2394" s="843" t="s">
        <v>9024</v>
      </c>
      <c r="H2394" s="843"/>
      <c r="I2394" s="843"/>
      <c r="J2394" s="843" t="s">
        <v>38</v>
      </c>
      <c r="K2394" s="843">
        <v>0</v>
      </c>
      <c r="L2394" s="942">
        <v>711000000</v>
      </c>
      <c r="M2394" s="997" t="s">
        <v>73</v>
      </c>
      <c r="N2394" s="843" t="s">
        <v>2115</v>
      </c>
      <c r="O2394" s="843" t="s">
        <v>808</v>
      </c>
      <c r="P2394" s="843" t="s">
        <v>229</v>
      </c>
      <c r="Q2394" s="843" t="s">
        <v>791</v>
      </c>
      <c r="R2394" s="843" t="s">
        <v>9015</v>
      </c>
      <c r="S2394" s="843">
        <v>796</v>
      </c>
      <c r="T2394" s="843" t="s">
        <v>232</v>
      </c>
      <c r="U2394" s="939">
        <v>1</v>
      </c>
      <c r="V2394" s="939">
        <v>12000</v>
      </c>
      <c r="W2394" s="927">
        <v>0</v>
      </c>
      <c r="X2394" s="944">
        <v>0</v>
      </c>
      <c r="Y2394" s="843"/>
      <c r="Z2394" s="843">
        <v>2016</v>
      </c>
      <c r="AA2394" s="843"/>
      <c r="AB2394" s="894" t="s">
        <v>876</v>
      </c>
      <c r="AC2394" s="894" t="s">
        <v>209</v>
      </c>
      <c r="AD2394" s="843"/>
      <c r="AE2394" s="843"/>
      <c r="AF2394" s="843"/>
      <c r="AG2394" s="894" t="s">
        <v>9025</v>
      </c>
      <c r="AH2394" s="894" t="s">
        <v>794</v>
      </c>
      <c r="AI2394" s="894">
        <v>210013161</v>
      </c>
      <c r="AJ2394" s="894" t="s">
        <v>9026</v>
      </c>
      <c r="AK2394" s="843"/>
    </row>
    <row r="2395" spans="1:37" s="99" customFormat="1" ht="99.75" customHeight="1">
      <c r="A2395" s="723" t="s">
        <v>13813</v>
      </c>
      <c r="B2395" s="723" t="s">
        <v>33</v>
      </c>
      <c r="C2395" s="723" t="s">
        <v>9023</v>
      </c>
      <c r="D2395" s="723" t="s">
        <v>9013</v>
      </c>
      <c r="E2395" s="723" t="s">
        <v>9013</v>
      </c>
      <c r="F2395" s="723" t="s">
        <v>9024</v>
      </c>
      <c r="G2395" s="723" t="s">
        <v>9024</v>
      </c>
      <c r="H2395" s="723"/>
      <c r="I2395" s="723"/>
      <c r="J2395" s="723" t="s">
        <v>38</v>
      </c>
      <c r="K2395" s="723">
        <v>0</v>
      </c>
      <c r="L2395" s="748">
        <v>711000000</v>
      </c>
      <c r="M2395" s="749" t="s">
        <v>73</v>
      </c>
      <c r="N2395" s="1353" t="s">
        <v>2035</v>
      </c>
      <c r="O2395" s="723" t="s">
        <v>808</v>
      </c>
      <c r="P2395" s="723" t="s">
        <v>229</v>
      </c>
      <c r="Q2395" s="723" t="s">
        <v>791</v>
      </c>
      <c r="R2395" s="723" t="s">
        <v>9015</v>
      </c>
      <c r="S2395" s="723">
        <v>796</v>
      </c>
      <c r="T2395" s="723" t="s">
        <v>232</v>
      </c>
      <c r="U2395" s="929">
        <v>1</v>
      </c>
      <c r="V2395" s="929">
        <v>12000</v>
      </c>
      <c r="W2395" s="820">
        <f t="shared" si="111"/>
        <v>12000</v>
      </c>
      <c r="X2395" s="929">
        <f t="shared" si="112"/>
        <v>13440.000000000002</v>
      </c>
      <c r="Y2395" s="723"/>
      <c r="Z2395" s="723">
        <v>2016</v>
      </c>
      <c r="AA2395" s="1353">
        <v>11</v>
      </c>
      <c r="AB2395" s="756" t="s">
        <v>876</v>
      </c>
      <c r="AC2395" s="756" t="s">
        <v>209</v>
      </c>
      <c r="AD2395" s="723"/>
      <c r="AE2395" s="723"/>
      <c r="AF2395" s="723"/>
      <c r="AG2395" s="756" t="s">
        <v>9025</v>
      </c>
      <c r="AH2395" s="756" t="s">
        <v>794</v>
      </c>
      <c r="AI2395" s="756">
        <v>210013161</v>
      </c>
      <c r="AJ2395" s="756" t="s">
        <v>9026</v>
      </c>
      <c r="AK2395" s="723"/>
    </row>
    <row r="2396" spans="1:37" s="553" customFormat="1" ht="99.75" customHeight="1">
      <c r="A2396" s="843" t="s">
        <v>9027</v>
      </c>
      <c r="B2396" s="843" t="s">
        <v>33</v>
      </c>
      <c r="C2396" s="843" t="s">
        <v>9028</v>
      </c>
      <c r="D2396" s="843" t="s">
        <v>9013</v>
      </c>
      <c r="E2396" s="843" t="s">
        <v>9013</v>
      </c>
      <c r="F2396" s="843" t="s">
        <v>9029</v>
      </c>
      <c r="G2396" s="843" t="s">
        <v>9029</v>
      </c>
      <c r="H2396" s="843"/>
      <c r="I2396" s="843"/>
      <c r="J2396" s="843" t="s">
        <v>38</v>
      </c>
      <c r="K2396" s="843">
        <v>0</v>
      </c>
      <c r="L2396" s="942">
        <v>711000000</v>
      </c>
      <c r="M2396" s="997" t="s">
        <v>73</v>
      </c>
      <c r="N2396" s="843" t="s">
        <v>2115</v>
      </c>
      <c r="O2396" s="843" t="s">
        <v>4066</v>
      </c>
      <c r="P2396" s="843" t="s">
        <v>229</v>
      </c>
      <c r="Q2396" s="843" t="s">
        <v>791</v>
      </c>
      <c r="R2396" s="843" t="s">
        <v>9015</v>
      </c>
      <c r="S2396" s="843">
        <v>796</v>
      </c>
      <c r="T2396" s="843" t="s">
        <v>232</v>
      </c>
      <c r="U2396" s="939">
        <v>6</v>
      </c>
      <c r="V2396" s="939">
        <v>12000</v>
      </c>
      <c r="W2396" s="927">
        <v>0</v>
      </c>
      <c r="X2396" s="944">
        <v>0</v>
      </c>
      <c r="Y2396" s="843"/>
      <c r="Z2396" s="843">
        <v>2016</v>
      </c>
      <c r="AA2396" s="843"/>
      <c r="AB2396" s="894" t="s">
        <v>876</v>
      </c>
      <c r="AC2396" s="894" t="s">
        <v>209</v>
      </c>
      <c r="AD2396" s="843"/>
      <c r="AE2396" s="843"/>
      <c r="AF2396" s="843"/>
      <c r="AG2396" s="894" t="s">
        <v>9030</v>
      </c>
      <c r="AH2396" s="894" t="s">
        <v>794</v>
      </c>
      <c r="AI2396" s="894">
        <v>210010512</v>
      </c>
      <c r="AJ2396" s="894" t="s">
        <v>9031</v>
      </c>
      <c r="AK2396" s="843"/>
    </row>
    <row r="2397" spans="1:37" s="99" customFormat="1" ht="99.75" customHeight="1">
      <c r="A2397" s="723" t="s">
        <v>13814</v>
      </c>
      <c r="B2397" s="723" t="s">
        <v>33</v>
      </c>
      <c r="C2397" s="723" t="s">
        <v>9028</v>
      </c>
      <c r="D2397" s="723" t="s">
        <v>9013</v>
      </c>
      <c r="E2397" s="723" t="s">
        <v>9013</v>
      </c>
      <c r="F2397" s="723" t="s">
        <v>9029</v>
      </c>
      <c r="G2397" s="723" t="s">
        <v>9029</v>
      </c>
      <c r="H2397" s="723"/>
      <c r="I2397" s="723"/>
      <c r="J2397" s="723" t="s">
        <v>38</v>
      </c>
      <c r="K2397" s="723">
        <v>0</v>
      </c>
      <c r="L2397" s="748">
        <v>711000000</v>
      </c>
      <c r="M2397" s="749" t="s">
        <v>73</v>
      </c>
      <c r="N2397" s="1353" t="s">
        <v>2035</v>
      </c>
      <c r="O2397" s="723" t="s">
        <v>4066</v>
      </c>
      <c r="P2397" s="723" t="s">
        <v>229</v>
      </c>
      <c r="Q2397" s="723" t="s">
        <v>791</v>
      </c>
      <c r="R2397" s="723" t="s">
        <v>9015</v>
      </c>
      <c r="S2397" s="723">
        <v>796</v>
      </c>
      <c r="T2397" s="723" t="s">
        <v>232</v>
      </c>
      <c r="U2397" s="929">
        <v>6</v>
      </c>
      <c r="V2397" s="929">
        <v>12000</v>
      </c>
      <c r="W2397" s="820">
        <f t="shared" si="111"/>
        <v>72000</v>
      </c>
      <c r="X2397" s="929">
        <f t="shared" si="112"/>
        <v>80640.000000000015</v>
      </c>
      <c r="Y2397" s="723"/>
      <c r="Z2397" s="723">
        <v>2016</v>
      </c>
      <c r="AA2397" s="1353">
        <v>11</v>
      </c>
      <c r="AB2397" s="756" t="s">
        <v>876</v>
      </c>
      <c r="AC2397" s="756" t="s">
        <v>209</v>
      </c>
      <c r="AD2397" s="723"/>
      <c r="AE2397" s="723"/>
      <c r="AF2397" s="723"/>
      <c r="AG2397" s="756" t="s">
        <v>9030</v>
      </c>
      <c r="AH2397" s="756" t="s">
        <v>794</v>
      </c>
      <c r="AI2397" s="756">
        <v>210010512</v>
      </c>
      <c r="AJ2397" s="756" t="s">
        <v>9031</v>
      </c>
      <c r="AK2397" s="723"/>
    </row>
    <row r="2398" spans="1:37" s="553" customFormat="1" ht="99.75" customHeight="1">
      <c r="A2398" s="843" t="s">
        <v>9032</v>
      </c>
      <c r="B2398" s="843" t="s">
        <v>33</v>
      </c>
      <c r="C2398" s="843" t="s">
        <v>9028</v>
      </c>
      <c r="D2398" s="843" t="s">
        <v>9013</v>
      </c>
      <c r="E2398" s="843" t="s">
        <v>9013</v>
      </c>
      <c r="F2398" s="843" t="s">
        <v>9029</v>
      </c>
      <c r="G2398" s="843" t="s">
        <v>9029</v>
      </c>
      <c r="H2398" s="843"/>
      <c r="I2398" s="843"/>
      <c r="J2398" s="843" t="s">
        <v>38</v>
      </c>
      <c r="K2398" s="843">
        <v>0</v>
      </c>
      <c r="L2398" s="942">
        <v>711000000</v>
      </c>
      <c r="M2398" s="997" t="s">
        <v>73</v>
      </c>
      <c r="N2398" s="843" t="s">
        <v>2115</v>
      </c>
      <c r="O2398" s="843" t="s">
        <v>808</v>
      </c>
      <c r="P2398" s="843" t="s">
        <v>229</v>
      </c>
      <c r="Q2398" s="843" t="s">
        <v>791</v>
      </c>
      <c r="R2398" s="843" t="s">
        <v>9015</v>
      </c>
      <c r="S2398" s="843">
        <v>796</v>
      </c>
      <c r="T2398" s="843" t="s">
        <v>232</v>
      </c>
      <c r="U2398" s="939">
        <v>3</v>
      </c>
      <c r="V2398" s="939">
        <v>12000</v>
      </c>
      <c r="W2398" s="927">
        <v>0</v>
      </c>
      <c r="X2398" s="944">
        <v>0</v>
      </c>
      <c r="Y2398" s="843"/>
      <c r="Z2398" s="843">
        <v>2016</v>
      </c>
      <c r="AA2398" s="843"/>
      <c r="AB2398" s="894" t="s">
        <v>876</v>
      </c>
      <c r="AC2398" s="894" t="s">
        <v>209</v>
      </c>
      <c r="AD2398" s="843"/>
      <c r="AE2398" s="843"/>
      <c r="AF2398" s="843"/>
      <c r="AG2398" s="894" t="s">
        <v>9033</v>
      </c>
      <c r="AH2398" s="894" t="s">
        <v>794</v>
      </c>
      <c r="AI2398" s="894">
        <v>210007592</v>
      </c>
      <c r="AJ2398" s="894" t="s">
        <v>9034</v>
      </c>
      <c r="AK2398" s="843"/>
    </row>
    <row r="2399" spans="1:37" s="99" customFormat="1" ht="99.75" customHeight="1">
      <c r="A2399" s="723" t="s">
        <v>13815</v>
      </c>
      <c r="B2399" s="723" t="s">
        <v>33</v>
      </c>
      <c r="C2399" s="723" t="s">
        <v>9028</v>
      </c>
      <c r="D2399" s="723" t="s">
        <v>9013</v>
      </c>
      <c r="E2399" s="723" t="s">
        <v>9013</v>
      </c>
      <c r="F2399" s="723" t="s">
        <v>9029</v>
      </c>
      <c r="G2399" s="723" t="s">
        <v>9029</v>
      </c>
      <c r="H2399" s="723"/>
      <c r="I2399" s="723"/>
      <c r="J2399" s="723" t="s">
        <v>38</v>
      </c>
      <c r="K2399" s="723">
        <v>0</v>
      </c>
      <c r="L2399" s="748">
        <v>711000000</v>
      </c>
      <c r="M2399" s="749" t="s">
        <v>73</v>
      </c>
      <c r="N2399" s="1353" t="s">
        <v>2035</v>
      </c>
      <c r="O2399" s="723" t="s">
        <v>808</v>
      </c>
      <c r="P2399" s="723" t="s">
        <v>229</v>
      </c>
      <c r="Q2399" s="723" t="s">
        <v>791</v>
      </c>
      <c r="R2399" s="723" t="s">
        <v>9015</v>
      </c>
      <c r="S2399" s="723">
        <v>796</v>
      </c>
      <c r="T2399" s="723" t="s">
        <v>232</v>
      </c>
      <c r="U2399" s="929">
        <v>3</v>
      </c>
      <c r="V2399" s="929">
        <v>12000</v>
      </c>
      <c r="W2399" s="820">
        <f t="shared" si="111"/>
        <v>36000</v>
      </c>
      <c r="X2399" s="929">
        <f t="shared" si="112"/>
        <v>40320.000000000007</v>
      </c>
      <c r="Y2399" s="723"/>
      <c r="Z2399" s="723">
        <v>2016</v>
      </c>
      <c r="AA2399" s="1353">
        <v>11</v>
      </c>
      <c r="AB2399" s="756" t="s">
        <v>876</v>
      </c>
      <c r="AC2399" s="756" t="s">
        <v>209</v>
      </c>
      <c r="AD2399" s="723"/>
      <c r="AE2399" s="723"/>
      <c r="AF2399" s="723"/>
      <c r="AG2399" s="756" t="s">
        <v>9033</v>
      </c>
      <c r="AH2399" s="756" t="s">
        <v>794</v>
      </c>
      <c r="AI2399" s="756">
        <v>210007592</v>
      </c>
      <c r="AJ2399" s="756" t="s">
        <v>9034</v>
      </c>
      <c r="AK2399" s="723"/>
    </row>
    <row r="2400" spans="1:37" s="553" customFormat="1" ht="99.75" customHeight="1">
      <c r="A2400" s="843" t="s">
        <v>9035</v>
      </c>
      <c r="B2400" s="843" t="s">
        <v>33</v>
      </c>
      <c r="C2400" s="843" t="s">
        <v>9028</v>
      </c>
      <c r="D2400" s="843" t="s">
        <v>9013</v>
      </c>
      <c r="E2400" s="843" t="s">
        <v>9013</v>
      </c>
      <c r="F2400" s="843" t="s">
        <v>9029</v>
      </c>
      <c r="G2400" s="843" t="s">
        <v>9029</v>
      </c>
      <c r="H2400" s="843"/>
      <c r="I2400" s="843"/>
      <c r="J2400" s="843" t="s">
        <v>38</v>
      </c>
      <c r="K2400" s="843">
        <v>0</v>
      </c>
      <c r="L2400" s="942">
        <v>711000000</v>
      </c>
      <c r="M2400" s="997" t="s">
        <v>73</v>
      </c>
      <c r="N2400" s="843" t="s">
        <v>2115</v>
      </c>
      <c r="O2400" s="843" t="s">
        <v>700</v>
      </c>
      <c r="P2400" s="843" t="s">
        <v>229</v>
      </c>
      <c r="Q2400" s="843" t="s">
        <v>791</v>
      </c>
      <c r="R2400" s="843" t="s">
        <v>9015</v>
      </c>
      <c r="S2400" s="843">
        <v>796</v>
      </c>
      <c r="T2400" s="843" t="s">
        <v>232</v>
      </c>
      <c r="U2400" s="939">
        <v>9</v>
      </c>
      <c r="V2400" s="939">
        <v>12000</v>
      </c>
      <c r="W2400" s="927">
        <v>0</v>
      </c>
      <c r="X2400" s="944">
        <v>0</v>
      </c>
      <c r="Y2400" s="843"/>
      <c r="Z2400" s="843">
        <v>2016</v>
      </c>
      <c r="AA2400" s="843"/>
      <c r="AB2400" s="894" t="s">
        <v>876</v>
      </c>
      <c r="AC2400" s="894" t="s">
        <v>209</v>
      </c>
      <c r="AD2400" s="843"/>
      <c r="AE2400" s="843"/>
      <c r="AF2400" s="843"/>
      <c r="AG2400" s="894" t="s">
        <v>9036</v>
      </c>
      <c r="AH2400" s="894" t="s">
        <v>794</v>
      </c>
      <c r="AI2400" s="894">
        <v>210007592</v>
      </c>
      <c r="AJ2400" s="894" t="s">
        <v>9034</v>
      </c>
      <c r="AK2400" s="843"/>
    </row>
    <row r="2401" spans="1:37" s="99" customFormat="1" ht="99.75" customHeight="1">
      <c r="A2401" s="723" t="s">
        <v>13816</v>
      </c>
      <c r="B2401" s="723" t="s">
        <v>33</v>
      </c>
      <c r="C2401" s="723" t="s">
        <v>9028</v>
      </c>
      <c r="D2401" s="723" t="s">
        <v>9013</v>
      </c>
      <c r="E2401" s="723" t="s">
        <v>9013</v>
      </c>
      <c r="F2401" s="723" t="s">
        <v>9029</v>
      </c>
      <c r="G2401" s="723" t="s">
        <v>9029</v>
      </c>
      <c r="H2401" s="723"/>
      <c r="I2401" s="723"/>
      <c r="J2401" s="723" t="s">
        <v>38</v>
      </c>
      <c r="K2401" s="723">
        <v>0</v>
      </c>
      <c r="L2401" s="748">
        <v>711000000</v>
      </c>
      <c r="M2401" s="749" t="s">
        <v>73</v>
      </c>
      <c r="N2401" s="1353" t="s">
        <v>2035</v>
      </c>
      <c r="O2401" s="723" t="s">
        <v>700</v>
      </c>
      <c r="P2401" s="723" t="s">
        <v>229</v>
      </c>
      <c r="Q2401" s="723" t="s">
        <v>791</v>
      </c>
      <c r="R2401" s="723" t="s">
        <v>9015</v>
      </c>
      <c r="S2401" s="723">
        <v>796</v>
      </c>
      <c r="T2401" s="723" t="s">
        <v>232</v>
      </c>
      <c r="U2401" s="929">
        <v>9</v>
      </c>
      <c r="V2401" s="929">
        <v>12000</v>
      </c>
      <c r="W2401" s="820">
        <f t="shared" si="111"/>
        <v>108000</v>
      </c>
      <c r="X2401" s="929">
        <f t="shared" si="112"/>
        <v>120960.00000000001</v>
      </c>
      <c r="Y2401" s="723"/>
      <c r="Z2401" s="723">
        <v>2016</v>
      </c>
      <c r="AA2401" s="1353">
        <v>11</v>
      </c>
      <c r="AB2401" s="756" t="s">
        <v>876</v>
      </c>
      <c r="AC2401" s="756" t="s">
        <v>209</v>
      </c>
      <c r="AD2401" s="723"/>
      <c r="AE2401" s="723"/>
      <c r="AF2401" s="723"/>
      <c r="AG2401" s="756" t="s">
        <v>9036</v>
      </c>
      <c r="AH2401" s="756" t="s">
        <v>794</v>
      </c>
      <c r="AI2401" s="756">
        <v>210007592</v>
      </c>
      <c r="AJ2401" s="756" t="s">
        <v>9034</v>
      </c>
      <c r="AK2401" s="723"/>
    </row>
    <row r="2402" spans="1:37" s="553" customFormat="1" ht="99.75" customHeight="1">
      <c r="A2402" s="843" t="s">
        <v>9037</v>
      </c>
      <c r="B2402" s="843" t="s">
        <v>33</v>
      </c>
      <c r="C2402" s="843" t="s">
        <v>9038</v>
      </c>
      <c r="D2402" s="843" t="s">
        <v>9013</v>
      </c>
      <c r="E2402" s="843" t="s">
        <v>9013</v>
      </c>
      <c r="F2402" s="843" t="s">
        <v>9039</v>
      </c>
      <c r="G2402" s="843" t="s">
        <v>9039</v>
      </c>
      <c r="H2402" s="843"/>
      <c r="I2402" s="843"/>
      <c r="J2402" s="843" t="s">
        <v>38</v>
      </c>
      <c r="K2402" s="843">
        <v>0</v>
      </c>
      <c r="L2402" s="942">
        <v>711000000</v>
      </c>
      <c r="M2402" s="997" t="s">
        <v>73</v>
      </c>
      <c r="N2402" s="843" t="s">
        <v>2115</v>
      </c>
      <c r="O2402" s="843" t="s">
        <v>1960</v>
      </c>
      <c r="P2402" s="843" t="s">
        <v>229</v>
      </c>
      <c r="Q2402" s="843" t="s">
        <v>791</v>
      </c>
      <c r="R2402" s="843" t="s">
        <v>9015</v>
      </c>
      <c r="S2402" s="843">
        <v>796</v>
      </c>
      <c r="T2402" s="843" t="s">
        <v>232</v>
      </c>
      <c r="U2402" s="939">
        <v>6</v>
      </c>
      <c r="V2402" s="939">
        <v>3500</v>
      </c>
      <c r="W2402" s="927">
        <v>0</v>
      </c>
      <c r="X2402" s="944">
        <v>0</v>
      </c>
      <c r="Y2402" s="843"/>
      <c r="Z2402" s="843">
        <v>2016</v>
      </c>
      <c r="AA2402" s="843"/>
      <c r="AB2402" s="894" t="s">
        <v>876</v>
      </c>
      <c r="AC2402" s="894" t="s">
        <v>209</v>
      </c>
      <c r="AD2402" s="843"/>
      <c r="AE2402" s="843"/>
      <c r="AF2402" s="843"/>
      <c r="AG2402" s="894" t="s">
        <v>9040</v>
      </c>
      <c r="AH2402" s="894" t="s">
        <v>794</v>
      </c>
      <c r="AI2402" s="894">
        <v>210022902</v>
      </c>
      <c r="AJ2402" s="894" t="s">
        <v>9041</v>
      </c>
      <c r="AK2402" s="843"/>
    </row>
    <row r="2403" spans="1:37" s="99" customFormat="1" ht="99.75" customHeight="1">
      <c r="A2403" s="723" t="s">
        <v>13817</v>
      </c>
      <c r="B2403" s="723" t="s">
        <v>33</v>
      </c>
      <c r="C2403" s="723" t="s">
        <v>9038</v>
      </c>
      <c r="D2403" s="723" t="s">
        <v>9013</v>
      </c>
      <c r="E2403" s="723" t="s">
        <v>9013</v>
      </c>
      <c r="F2403" s="723" t="s">
        <v>9039</v>
      </c>
      <c r="G2403" s="723" t="s">
        <v>9039</v>
      </c>
      <c r="H2403" s="723"/>
      <c r="I2403" s="723"/>
      <c r="J2403" s="723" t="s">
        <v>38</v>
      </c>
      <c r="K2403" s="723">
        <v>0</v>
      </c>
      <c r="L2403" s="748">
        <v>711000000</v>
      </c>
      <c r="M2403" s="749" t="s">
        <v>73</v>
      </c>
      <c r="N2403" s="1353" t="s">
        <v>2035</v>
      </c>
      <c r="O2403" s="723" t="s">
        <v>1960</v>
      </c>
      <c r="P2403" s="723" t="s">
        <v>229</v>
      </c>
      <c r="Q2403" s="723" t="s">
        <v>791</v>
      </c>
      <c r="R2403" s="723" t="s">
        <v>9015</v>
      </c>
      <c r="S2403" s="723">
        <v>796</v>
      </c>
      <c r="T2403" s="723" t="s">
        <v>232</v>
      </c>
      <c r="U2403" s="929">
        <v>6</v>
      </c>
      <c r="V2403" s="929">
        <v>3500</v>
      </c>
      <c r="W2403" s="820">
        <f t="shared" si="111"/>
        <v>21000</v>
      </c>
      <c r="X2403" s="929">
        <f t="shared" si="112"/>
        <v>23520.000000000004</v>
      </c>
      <c r="Y2403" s="723"/>
      <c r="Z2403" s="723">
        <v>2016</v>
      </c>
      <c r="AA2403" s="1353">
        <v>11</v>
      </c>
      <c r="AB2403" s="756" t="s">
        <v>876</v>
      </c>
      <c r="AC2403" s="756" t="s">
        <v>209</v>
      </c>
      <c r="AD2403" s="723"/>
      <c r="AE2403" s="723"/>
      <c r="AF2403" s="723"/>
      <c r="AG2403" s="756" t="s">
        <v>9040</v>
      </c>
      <c r="AH2403" s="756" t="s">
        <v>794</v>
      </c>
      <c r="AI2403" s="756">
        <v>210022902</v>
      </c>
      <c r="AJ2403" s="756" t="s">
        <v>9041</v>
      </c>
      <c r="AK2403" s="723"/>
    </row>
    <row r="2404" spans="1:37" s="553" customFormat="1" ht="99.75" customHeight="1">
      <c r="A2404" s="843" t="s">
        <v>9042</v>
      </c>
      <c r="B2404" s="843" t="s">
        <v>33</v>
      </c>
      <c r="C2404" s="843" t="s">
        <v>9038</v>
      </c>
      <c r="D2404" s="843" t="s">
        <v>9013</v>
      </c>
      <c r="E2404" s="843" t="s">
        <v>9013</v>
      </c>
      <c r="F2404" s="843" t="s">
        <v>9039</v>
      </c>
      <c r="G2404" s="843" t="s">
        <v>9039</v>
      </c>
      <c r="H2404" s="843"/>
      <c r="I2404" s="843"/>
      <c r="J2404" s="843" t="s">
        <v>38</v>
      </c>
      <c r="K2404" s="843">
        <v>0</v>
      </c>
      <c r="L2404" s="942">
        <v>711000000</v>
      </c>
      <c r="M2404" s="997" t="s">
        <v>73</v>
      </c>
      <c r="N2404" s="843" t="s">
        <v>2115</v>
      </c>
      <c r="O2404" s="843" t="s">
        <v>808</v>
      </c>
      <c r="P2404" s="843" t="s">
        <v>229</v>
      </c>
      <c r="Q2404" s="843" t="s">
        <v>791</v>
      </c>
      <c r="R2404" s="843" t="s">
        <v>9015</v>
      </c>
      <c r="S2404" s="843">
        <v>796</v>
      </c>
      <c r="T2404" s="843" t="s">
        <v>232</v>
      </c>
      <c r="U2404" s="939">
        <v>15</v>
      </c>
      <c r="V2404" s="939">
        <v>3500</v>
      </c>
      <c r="W2404" s="927">
        <v>0</v>
      </c>
      <c r="X2404" s="944">
        <v>0</v>
      </c>
      <c r="Y2404" s="843"/>
      <c r="Z2404" s="843">
        <v>2016</v>
      </c>
      <c r="AA2404" s="843"/>
      <c r="AB2404" s="894" t="s">
        <v>876</v>
      </c>
      <c r="AC2404" s="894" t="s">
        <v>209</v>
      </c>
      <c r="AD2404" s="843"/>
      <c r="AE2404" s="843"/>
      <c r="AF2404" s="843"/>
      <c r="AG2404" s="894" t="s">
        <v>9043</v>
      </c>
      <c r="AH2404" s="894" t="s">
        <v>794</v>
      </c>
      <c r="AI2404" s="894">
        <v>210022902</v>
      </c>
      <c r="AJ2404" s="894" t="s">
        <v>9041</v>
      </c>
      <c r="AK2404" s="843"/>
    </row>
    <row r="2405" spans="1:37" s="99" customFormat="1" ht="99.75" customHeight="1">
      <c r="A2405" s="723" t="s">
        <v>13818</v>
      </c>
      <c r="B2405" s="723" t="s">
        <v>33</v>
      </c>
      <c r="C2405" s="723" t="s">
        <v>9038</v>
      </c>
      <c r="D2405" s="723" t="s">
        <v>9013</v>
      </c>
      <c r="E2405" s="723" t="s">
        <v>9013</v>
      </c>
      <c r="F2405" s="723" t="s">
        <v>9039</v>
      </c>
      <c r="G2405" s="723" t="s">
        <v>9039</v>
      </c>
      <c r="H2405" s="723"/>
      <c r="I2405" s="723"/>
      <c r="J2405" s="723" t="s">
        <v>38</v>
      </c>
      <c r="K2405" s="723">
        <v>0</v>
      </c>
      <c r="L2405" s="748">
        <v>711000000</v>
      </c>
      <c r="M2405" s="749" t="s">
        <v>73</v>
      </c>
      <c r="N2405" s="1353" t="s">
        <v>2035</v>
      </c>
      <c r="O2405" s="723" t="s">
        <v>808</v>
      </c>
      <c r="P2405" s="723" t="s">
        <v>229</v>
      </c>
      <c r="Q2405" s="723" t="s">
        <v>791</v>
      </c>
      <c r="R2405" s="723" t="s">
        <v>9015</v>
      </c>
      <c r="S2405" s="723">
        <v>796</v>
      </c>
      <c r="T2405" s="723" t="s">
        <v>232</v>
      </c>
      <c r="U2405" s="929">
        <v>15</v>
      </c>
      <c r="V2405" s="929">
        <v>3500</v>
      </c>
      <c r="W2405" s="820">
        <f t="shared" si="111"/>
        <v>52500</v>
      </c>
      <c r="X2405" s="929">
        <f t="shared" si="112"/>
        <v>58800.000000000007</v>
      </c>
      <c r="Y2405" s="723"/>
      <c r="Z2405" s="723">
        <v>2016</v>
      </c>
      <c r="AA2405" s="1353">
        <v>11</v>
      </c>
      <c r="AB2405" s="756" t="s">
        <v>876</v>
      </c>
      <c r="AC2405" s="756" t="s">
        <v>209</v>
      </c>
      <c r="AD2405" s="723"/>
      <c r="AE2405" s="723"/>
      <c r="AF2405" s="723"/>
      <c r="AG2405" s="756" t="s">
        <v>9043</v>
      </c>
      <c r="AH2405" s="756" t="s">
        <v>794</v>
      </c>
      <c r="AI2405" s="756">
        <v>210022902</v>
      </c>
      <c r="AJ2405" s="756" t="s">
        <v>9041</v>
      </c>
      <c r="AK2405" s="723"/>
    </row>
    <row r="2406" spans="1:37" s="553" customFormat="1" ht="99.75" customHeight="1">
      <c r="A2406" s="843" t="s">
        <v>9044</v>
      </c>
      <c r="B2406" s="843" t="s">
        <v>33</v>
      </c>
      <c r="C2406" s="843" t="s">
        <v>9045</v>
      </c>
      <c r="D2406" s="843" t="s">
        <v>9013</v>
      </c>
      <c r="E2406" s="843" t="s">
        <v>9013</v>
      </c>
      <c r="F2406" s="843" t="s">
        <v>9046</v>
      </c>
      <c r="G2406" s="843" t="s">
        <v>9046</v>
      </c>
      <c r="H2406" s="843"/>
      <c r="I2406" s="843"/>
      <c r="J2406" s="843" t="s">
        <v>38</v>
      </c>
      <c r="K2406" s="843">
        <v>0</v>
      </c>
      <c r="L2406" s="942">
        <v>711000000</v>
      </c>
      <c r="M2406" s="997" t="s">
        <v>73</v>
      </c>
      <c r="N2406" s="843" t="s">
        <v>2115</v>
      </c>
      <c r="O2406" s="843" t="s">
        <v>700</v>
      </c>
      <c r="P2406" s="843" t="s">
        <v>229</v>
      </c>
      <c r="Q2406" s="843" t="s">
        <v>791</v>
      </c>
      <c r="R2406" s="843" t="s">
        <v>9015</v>
      </c>
      <c r="S2406" s="843">
        <v>796</v>
      </c>
      <c r="T2406" s="843" t="s">
        <v>232</v>
      </c>
      <c r="U2406" s="939">
        <v>1</v>
      </c>
      <c r="V2406" s="939">
        <v>9630</v>
      </c>
      <c r="W2406" s="927">
        <v>0</v>
      </c>
      <c r="X2406" s="944">
        <v>0</v>
      </c>
      <c r="Y2406" s="843"/>
      <c r="Z2406" s="843">
        <v>2016</v>
      </c>
      <c r="AA2406" s="843"/>
      <c r="AB2406" s="894" t="s">
        <v>876</v>
      </c>
      <c r="AC2406" s="894" t="s">
        <v>209</v>
      </c>
      <c r="AD2406" s="843"/>
      <c r="AE2406" s="843"/>
      <c r="AF2406" s="843"/>
      <c r="AG2406" s="894" t="s">
        <v>9047</v>
      </c>
      <c r="AH2406" s="894" t="s">
        <v>794</v>
      </c>
      <c r="AI2406" s="894">
        <v>210022903</v>
      </c>
      <c r="AJ2406" s="894" t="s">
        <v>9048</v>
      </c>
      <c r="AK2406" s="843"/>
    </row>
    <row r="2407" spans="1:37" s="99" customFormat="1" ht="99.75" customHeight="1">
      <c r="A2407" s="723" t="s">
        <v>13819</v>
      </c>
      <c r="B2407" s="723" t="s">
        <v>33</v>
      </c>
      <c r="C2407" s="723" t="s">
        <v>9045</v>
      </c>
      <c r="D2407" s="723" t="s">
        <v>9013</v>
      </c>
      <c r="E2407" s="723" t="s">
        <v>9013</v>
      </c>
      <c r="F2407" s="723" t="s">
        <v>9046</v>
      </c>
      <c r="G2407" s="723" t="s">
        <v>9046</v>
      </c>
      <c r="H2407" s="723"/>
      <c r="I2407" s="723"/>
      <c r="J2407" s="723" t="s">
        <v>38</v>
      </c>
      <c r="K2407" s="723">
        <v>0</v>
      </c>
      <c r="L2407" s="748">
        <v>711000000</v>
      </c>
      <c r="M2407" s="749" t="s">
        <v>73</v>
      </c>
      <c r="N2407" s="1353" t="s">
        <v>2035</v>
      </c>
      <c r="O2407" s="723" t="s">
        <v>700</v>
      </c>
      <c r="P2407" s="723" t="s">
        <v>229</v>
      </c>
      <c r="Q2407" s="723" t="s">
        <v>791</v>
      </c>
      <c r="R2407" s="723" t="s">
        <v>9015</v>
      </c>
      <c r="S2407" s="723">
        <v>796</v>
      </c>
      <c r="T2407" s="723" t="s">
        <v>232</v>
      </c>
      <c r="U2407" s="929">
        <v>1</v>
      </c>
      <c r="V2407" s="929">
        <v>9630</v>
      </c>
      <c r="W2407" s="820">
        <f t="shared" si="111"/>
        <v>9630</v>
      </c>
      <c r="X2407" s="929">
        <f t="shared" si="112"/>
        <v>10785.6</v>
      </c>
      <c r="Y2407" s="723"/>
      <c r="Z2407" s="723">
        <v>2016</v>
      </c>
      <c r="AA2407" s="1353">
        <v>11</v>
      </c>
      <c r="AB2407" s="756" t="s">
        <v>876</v>
      </c>
      <c r="AC2407" s="756" t="s">
        <v>209</v>
      </c>
      <c r="AD2407" s="723"/>
      <c r="AE2407" s="723"/>
      <c r="AF2407" s="723"/>
      <c r="AG2407" s="756" t="s">
        <v>9047</v>
      </c>
      <c r="AH2407" s="756" t="s">
        <v>794</v>
      </c>
      <c r="AI2407" s="756">
        <v>210022903</v>
      </c>
      <c r="AJ2407" s="756" t="s">
        <v>9048</v>
      </c>
      <c r="AK2407" s="723"/>
    </row>
    <row r="2408" spans="1:37" s="553" customFormat="1" ht="99.75" customHeight="1">
      <c r="A2408" s="843" t="s">
        <v>9049</v>
      </c>
      <c r="B2408" s="843" t="s">
        <v>33</v>
      </c>
      <c r="C2408" s="843" t="s">
        <v>9050</v>
      </c>
      <c r="D2408" s="843" t="s">
        <v>9013</v>
      </c>
      <c r="E2408" s="843" t="s">
        <v>9013</v>
      </c>
      <c r="F2408" s="843" t="s">
        <v>9051</v>
      </c>
      <c r="G2408" s="843" t="s">
        <v>9051</v>
      </c>
      <c r="H2408" s="843"/>
      <c r="I2408" s="843"/>
      <c r="J2408" s="843" t="s">
        <v>38</v>
      </c>
      <c r="K2408" s="843">
        <v>0</v>
      </c>
      <c r="L2408" s="942">
        <v>711000000</v>
      </c>
      <c r="M2408" s="997" t="s">
        <v>73</v>
      </c>
      <c r="N2408" s="843" t="s">
        <v>2115</v>
      </c>
      <c r="O2408" s="843" t="s">
        <v>802</v>
      </c>
      <c r="P2408" s="843" t="s">
        <v>229</v>
      </c>
      <c r="Q2408" s="843" t="s">
        <v>791</v>
      </c>
      <c r="R2408" s="843" t="s">
        <v>9015</v>
      </c>
      <c r="S2408" s="843">
        <v>796</v>
      </c>
      <c r="T2408" s="843" t="s">
        <v>232</v>
      </c>
      <c r="U2408" s="939">
        <v>4</v>
      </c>
      <c r="V2408" s="939">
        <v>9630</v>
      </c>
      <c r="W2408" s="927">
        <v>0</v>
      </c>
      <c r="X2408" s="944">
        <v>0</v>
      </c>
      <c r="Y2408" s="843"/>
      <c r="Z2408" s="843">
        <v>2016</v>
      </c>
      <c r="AA2408" s="843"/>
      <c r="AB2408" s="894" t="s">
        <v>876</v>
      </c>
      <c r="AC2408" s="894" t="s">
        <v>209</v>
      </c>
      <c r="AD2408" s="843"/>
      <c r="AE2408" s="843"/>
      <c r="AF2408" s="843"/>
      <c r="AG2408" s="894" t="s">
        <v>9052</v>
      </c>
      <c r="AH2408" s="894" t="s">
        <v>794</v>
      </c>
      <c r="AI2408" s="894">
        <v>210019881</v>
      </c>
      <c r="AJ2408" s="894" t="s">
        <v>9053</v>
      </c>
      <c r="AK2408" s="843"/>
    </row>
    <row r="2409" spans="1:37" s="99" customFormat="1" ht="99.75" customHeight="1">
      <c r="A2409" s="723" t="s">
        <v>13820</v>
      </c>
      <c r="B2409" s="723" t="s">
        <v>33</v>
      </c>
      <c r="C2409" s="723" t="s">
        <v>9050</v>
      </c>
      <c r="D2409" s="723" t="s">
        <v>9013</v>
      </c>
      <c r="E2409" s="723" t="s">
        <v>9013</v>
      </c>
      <c r="F2409" s="723" t="s">
        <v>9051</v>
      </c>
      <c r="G2409" s="723" t="s">
        <v>9051</v>
      </c>
      <c r="H2409" s="723"/>
      <c r="I2409" s="723"/>
      <c r="J2409" s="723" t="s">
        <v>38</v>
      </c>
      <c r="K2409" s="723">
        <v>0</v>
      </c>
      <c r="L2409" s="748">
        <v>711000000</v>
      </c>
      <c r="M2409" s="749" t="s">
        <v>73</v>
      </c>
      <c r="N2409" s="1353" t="s">
        <v>2035</v>
      </c>
      <c r="O2409" s="723" t="s">
        <v>802</v>
      </c>
      <c r="P2409" s="723" t="s">
        <v>229</v>
      </c>
      <c r="Q2409" s="723" t="s">
        <v>791</v>
      </c>
      <c r="R2409" s="723" t="s">
        <v>9015</v>
      </c>
      <c r="S2409" s="723">
        <v>796</v>
      </c>
      <c r="T2409" s="723" t="s">
        <v>232</v>
      </c>
      <c r="U2409" s="929">
        <v>4</v>
      </c>
      <c r="V2409" s="929">
        <v>9630</v>
      </c>
      <c r="W2409" s="820">
        <f t="shared" si="111"/>
        <v>38520</v>
      </c>
      <c r="X2409" s="929">
        <f t="shared" si="112"/>
        <v>43142.400000000001</v>
      </c>
      <c r="Y2409" s="723"/>
      <c r="Z2409" s="723">
        <v>2016</v>
      </c>
      <c r="AA2409" s="1353">
        <v>11</v>
      </c>
      <c r="AB2409" s="756" t="s">
        <v>876</v>
      </c>
      <c r="AC2409" s="756" t="s">
        <v>209</v>
      </c>
      <c r="AD2409" s="723"/>
      <c r="AE2409" s="723"/>
      <c r="AF2409" s="723"/>
      <c r="AG2409" s="756" t="s">
        <v>9052</v>
      </c>
      <c r="AH2409" s="756" t="s">
        <v>794</v>
      </c>
      <c r="AI2409" s="756">
        <v>210019881</v>
      </c>
      <c r="AJ2409" s="756" t="s">
        <v>9053</v>
      </c>
      <c r="AK2409" s="723"/>
    </row>
    <row r="2410" spans="1:37" s="553" customFormat="1" ht="99.75" customHeight="1">
      <c r="A2410" s="843" t="s">
        <v>9054</v>
      </c>
      <c r="B2410" s="843" t="s">
        <v>33</v>
      </c>
      <c r="C2410" s="843" t="s">
        <v>9050</v>
      </c>
      <c r="D2410" s="843" t="s">
        <v>9013</v>
      </c>
      <c r="E2410" s="843" t="s">
        <v>9013</v>
      </c>
      <c r="F2410" s="843" t="s">
        <v>9051</v>
      </c>
      <c r="G2410" s="843" t="s">
        <v>9051</v>
      </c>
      <c r="H2410" s="843"/>
      <c r="I2410" s="843"/>
      <c r="J2410" s="843" t="s">
        <v>38</v>
      </c>
      <c r="K2410" s="843">
        <v>0</v>
      </c>
      <c r="L2410" s="942">
        <v>711000000</v>
      </c>
      <c r="M2410" s="997" t="s">
        <v>73</v>
      </c>
      <c r="N2410" s="843" t="s">
        <v>2115</v>
      </c>
      <c r="O2410" s="843" t="s">
        <v>805</v>
      </c>
      <c r="P2410" s="843" t="s">
        <v>229</v>
      </c>
      <c r="Q2410" s="843" t="s">
        <v>791</v>
      </c>
      <c r="R2410" s="843" t="s">
        <v>9015</v>
      </c>
      <c r="S2410" s="843">
        <v>796</v>
      </c>
      <c r="T2410" s="843" t="s">
        <v>232</v>
      </c>
      <c r="U2410" s="939">
        <v>1</v>
      </c>
      <c r="V2410" s="939">
        <v>9630</v>
      </c>
      <c r="W2410" s="927">
        <v>0</v>
      </c>
      <c r="X2410" s="944">
        <v>0</v>
      </c>
      <c r="Y2410" s="843"/>
      <c r="Z2410" s="843">
        <v>2016</v>
      </c>
      <c r="AA2410" s="843"/>
      <c r="AB2410" s="894" t="s">
        <v>876</v>
      </c>
      <c r="AC2410" s="894" t="s">
        <v>209</v>
      </c>
      <c r="AD2410" s="843"/>
      <c r="AE2410" s="843"/>
      <c r="AF2410" s="843"/>
      <c r="AG2410" s="894" t="s">
        <v>9055</v>
      </c>
      <c r="AH2410" s="894" t="s">
        <v>794</v>
      </c>
      <c r="AI2410" s="894">
        <v>210019881</v>
      </c>
      <c r="AJ2410" s="894" t="s">
        <v>9053</v>
      </c>
      <c r="AK2410" s="843"/>
    </row>
    <row r="2411" spans="1:37" s="99" customFormat="1" ht="99.75" customHeight="1">
      <c r="A2411" s="723" t="s">
        <v>13821</v>
      </c>
      <c r="B2411" s="723" t="s">
        <v>33</v>
      </c>
      <c r="C2411" s="723" t="s">
        <v>9050</v>
      </c>
      <c r="D2411" s="723" t="s">
        <v>9013</v>
      </c>
      <c r="E2411" s="723" t="s">
        <v>9013</v>
      </c>
      <c r="F2411" s="723" t="s">
        <v>9051</v>
      </c>
      <c r="G2411" s="723" t="s">
        <v>9051</v>
      </c>
      <c r="H2411" s="723"/>
      <c r="I2411" s="723"/>
      <c r="J2411" s="723" t="s">
        <v>38</v>
      </c>
      <c r="K2411" s="723">
        <v>0</v>
      </c>
      <c r="L2411" s="748">
        <v>711000000</v>
      </c>
      <c r="M2411" s="749" t="s">
        <v>73</v>
      </c>
      <c r="N2411" s="1353" t="s">
        <v>2035</v>
      </c>
      <c r="O2411" s="723" t="s">
        <v>805</v>
      </c>
      <c r="P2411" s="723" t="s">
        <v>229</v>
      </c>
      <c r="Q2411" s="723" t="s">
        <v>791</v>
      </c>
      <c r="R2411" s="723" t="s">
        <v>9015</v>
      </c>
      <c r="S2411" s="723">
        <v>796</v>
      </c>
      <c r="T2411" s="723" t="s">
        <v>232</v>
      </c>
      <c r="U2411" s="929">
        <v>1</v>
      </c>
      <c r="V2411" s="929">
        <v>9630</v>
      </c>
      <c r="W2411" s="820">
        <f t="shared" si="111"/>
        <v>9630</v>
      </c>
      <c r="X2411" s="929">
        <f t="shared" si="112"/>
        <v>10785.6</v>
      </c>
      <c r="Y2411" s="723"/>
      <c r="Z2411" s="723">
        <v>2016</v>
      </c>
      <c r="AA2411" s="1353">
        <v>11</v>
      </c>
      <c r="AB2411" s="756" t="s">
        <v>876</v>
      </c>
      <c r="AC2411" s="756" t="s">
        <v>209</v>
      </c>
      <c r="AD2411" s="723"/>
      <c r="AE2411" s="723"/>
      <c r="AF2411" s="723"/>
      <c r="AG2411" s="756" t="s">
        <v>9055</v>
      </c>
      <c r="AH2411" s="756" t="s">
        <v>794</v>
      </c>
      <c r="AI2411" s="756">
        <v>210019881</v>
      </c>
      <c r="AJ2411" s="756" t="s">
        <v>9053</v>
      </c>
      <c r="AK2411" s="723"/>
    </row>
    <row r="2412" spans="1:37" s="553" customFormat="1" ht="99.75" customHeight="1">
      <c r="A2412" s="843" t="s">
        <v>9056</v>
      </c>
      <c r="B2412" s="843" t="s">
        <v>33</v>
      </c>
      <c r="C2412" s="843" t="s">
        <v>9057</v>
      </c>
      <c r="D2412" s="843" t="s">
        <v>9013</v>
      </c>
      <c r="E2412" s="843" t="s">
        <v>9013</v>
      </c>
      <c r="F2412" s="843" t="s">
        <v>9058</v>
      </c>
      <c r="G2412" s="843" t="s">
        <v>9058</v>
      </c>
      <c r="H2412" s="843"/>
      <c r="I2412" s="843"/>
      <c r="J2412" s="843" t="s">
        <v>38</v>
      </c>
      <c r="K2412" s="843">
        <v>0</v>
      </c>
      <c r="L2412" s="942">
        <v>711000000</v>
      </c>
      <c r="M2412" s="997" t="s">
        <v>73</v>
      </c>
      <c r="N2412" s="843" t="s">
        <v>2115</v>
      </c>
      <c r="O2412" s="843" t="s">
        <v>228</v>
      </c>
      <c r="P2412" s="843" t="s">
        <v>229</v>
      </c>
      <c r="Q2412" s="843" t="s">
        <v>791</v>
      </c>
      <c r="R2412" s="843" t="s">
        <v>9015</v>
      </c>
      <c r="S2412" s="843">
        <v>796</v>
      </c>
      <c r="T2412" s="843" t="s">
        <v>232</v>
      </c>
      <c r="U2412" s="939">
        <v>40</v>
      </c>
      <c r="V2412" s="939">
        <v>2000</v>
      </c>
      <c r="W2412" s="927">
        <v>0</v>
      </c>
      <c r="X2412" s="944">
        <v>0</v>
      </c>
      <c r="Y2412" s="843"/>
      <c r="Z2412" s="843">
        <v>2016</v>
      </c>
      <c r="AA2412" s="843"/>
      <c r="AB2412" s="894" t="s">
        <v>876</v>
      </c>
      <c r="AC2412" s="894" t="s">
        <v>209</v>
      </c>
      <c r="AD2412" s="843"/>
      <c r="AE2412" s="843"/>
      <c r="AF2412" s="843"/>
      <c r="AG2412" s="894" t="s">
        <v>9059</v>
      </c>
      <c r="AH2412" s="894" t="s">
        <v>794</v>
      </c>
      <c r="AI2412" s="894">
        <v>210002805</v>
      </c>
      <c r="AJ2412" s="894" t="s">
        <v>9060</v>
      </c>
      <c r="AK2412" s="843"/>
    </row>
    <row r="2413" spans="1:37" s="99" customFormat="1" ht="99.75" customHeight="1">
      <c r="A2413" s="723" t="s">
        <v>13822</v>
      </c>
      <c r="B2413" s="723" t="s">
        <v>33</v>
      </c>
      <c r="C2413" s="723" t="s">
        <v>9057</v>
      </c>
      <c r="D2413" s="723" t="s">
        <v>9013</v>
      </c>
      <c r="E2413" s="723" t="s">
        <v>9013</v>
      </c>
      <c r="F2413" s="723" t="s">
        <v>9058</v>
      </c>
      <c r="G2413" s="723" t="s">
        <v>9058</v>
      </c>
      <c r="H2413" s="723"/>
      <c r="I2413" s="723"/>
      <c r="J2413" s="723" t="s">
        <v>38</v>
      </c>
      <c r="K2413" s="723">
        <v>0</v>
      </c>
      <c r="L2413" s="748">
        <v>711000000</v>
      </c>
      <c r="M2413" s="749" t="s">
        <v>73</v>
      </c>
      <c r="N2413" s="1353" t="s">
        <v>2035</v>
      </c>
      <c r="O2413" s="723" t="s">
        <v>228</v>
      </c>
      <c r="P2413" s="723" t="s">
        <v>229</v>
      </c>
      <c r="Q2413" s="723" t="s">
        <v>791</v>
      </c>
      <c r="R2413" s="723" t="s">
        <v>9015</v>
      </c>
      <c r="S2413" s="723">
        <v>796</v>
      </c>
      <c r="T2413" s="723" t="s">
        <v>232</v>
      </c>
      <c r="U2413" s="929">
        <v>40</v>
      </c>
      <c r="V2413" s="929">
        <v>2000</v>
      </c>
      <c r="W2413" s="820">
        <f t="shared" si="111"/>
        <v>80000</v>
      </c>
      <c r="X2413" s="929">
        <f t="shared" si="112"/>
        <v>89600.000000000015</v>
      </c>
      <c r="Y2413" s="723"/>
      <c r="Z2413" s="723">
        <v>2016</v>
      </c>
      <c r="AA2413" s="1353">
        <v>11</v>
      </c>
      <c r="AB2413" s="756" t="s">
        <v>876</v>
      </c>
      <c r="AC2413" s="756" t="s">
        <v>209</v>
      </c>
      <c r="AD2413" s="723"/>
      <c r="AE2413" s="723"/>
      <c r="AF2413" s="723"/>
      <c r="AG2413" s="756" t="s">
        <v>9059</v>
      </c>
      <c r="AH2413" s="756" t="s">
        <v>794</v>
      </c>
      <c r="AI2413" s="756">
        <v>210002805</v>
      </c>
      <c r="AJ2413" s="756" t="s">
        <v>9060</v>
      </c>
      <c r="AK2413" s="723"/>
    </row>
    <row r="2414" spans="1:37" s="553" customFormat="1" ht="99.75" customHeight="1">
      <c r="A2414" s="843" t="s">
        <v>9061</v>
      </c>
      <c r="B2414" s="843" t="s">
        <v>33</v>
      </c>
      <c r="C2414" s="843" t="s">
        <v>9057</v>
      </c>
      <c r="D2414" s="843" t="s">
        <v>9013</v>
      </c>
      <c r="E2414" s="843" t="s">
        <v>9013</v>
      </c>
      <c r="F2414" s="843" t="s">
        <v>9058</v>
      </c>
      <c r="G2414" s="843" t="s">
        <v>9058</v>
      </c>
      <c r="H2414" s="843"/>
      <c r="I2414" s="843"/>
      <c r="J2414" s="843" t="s">
        <v>38</v>
      </c>
      <c r="K2414" s="843">
        <v>0</v>
      </c>
      <c r="L2414" s="942">
        <v>711000000</v>
      </c>
      <c r="M2414" s="997" t="s">
        <v>73</v>
      </c>
      <c r="N2414" s="843" t="s">
        <v>2115</v>
      </c>
      <c r="O2414" s="843" t="s">
        <v>805</v>
      </c>
      <c r="P2414" s="843" t="s">
        <v>229</v>
      </c>
      <c r="Q2414" s="843" t="s">
        <v>791</v>
      </c>
      <c r="R2414" s="843" t="s">
        <v>9015</v>
      </c>
      <c r="S2414" s="843">
        <v>796</v>
      </c>
      <c r="T2414" s="843" t="s">
        <v>232</v>
      </c>
      <c r="U2414" s="939">
        <v>8</v>
      </c>
      <c r="V2414" s="939">
        <v>2000</v>
      </c>
      <c r="W2414" s="927">
        <v>0</v>
      </c>
      <c r="X2414" s="944">
        <v>0</v>
      </c>
      <c r="Y2414" s="843"/>
      <c r="Z2414" s="843">
        <v>2016</v>
      </c>
      <c r="AA2414" s="843"/>
      <c r="AB2414" s="894" t="s">
        <v>876</v>
      </c>
      <c r="AC2414" s="894" t="s">
        <v>209</v>
      </c>
      <c r="AD2414" s="843"/>
      <c r="AE2414" s="843"/>
      <c r="AF2414" s="843"/>
      <c r="AG2414" s="894" t="s">
        <v>9062</v>
      </c>
      <c r="AH2414" s="894" t="s">
        <v>794</v>
      </c>
      <c r="AI2414" s="894">
        <v>210002805</v>
      </c>
      <c r="AJ2414" s="894" t="s">
        <v>9060</v>
      </c>
      <c r="AK2414" s="843"/>
    </row>
    <row r="2415" spans="1:37" s="99" customFormat="1" ht="99.75" customHeight="1">
      <c r="A2415" s="723" t="s">
        <v>13823</v>
      </c>
      <c r="B2415" s="723" t="s">
        <v>33</v>
      </c>
      <c r="C2415" s="723" t="s">
        <v>9057</v>
      </c>
      <c r="D2415" s="723" t="s">
        <v>9013</v>
      </c>
      <c r="E2415" s="723" t="s">
        <v>9013</v>
      </c>
      <c r="F2415" s="723" t="s">
        <v>9058</v>
      </c>
      <c r="G2415" s="723" t="s">
        <v>9058</v>
      </c>
      <c r="H2415" s="723"/>
      <c r="I2415" s="723"/>
      <c r="J2415" s="723" t="s">
        <v>38</v>
      </c>
      <c r="K2415" s="723">
        <v>0</v>
      </c>
      <c r="L2415" s="748">
        <v>711000000</v>
      </c>
      <c r="M2415" s="749" t="s">
        <v>73</v>
      </c>
      <c r="N2415" s="1353" t="s">
        <v>2035</v>
      </c>
      <c r="O2415" s="723" t="s">
        <v>805</v>
      </c>
      <c r="P2415" s="723" t="s">
        <v>229</v>
      </c>
      <c r="Q2415" s="723" t="s">
        <v>791</v>
      </c>
      <c r="R2415" s="723" t="s">
        <v>9015</v>
      </c>
      <c r="S2415" s="723">
        <v>796</v>
      </c>
      <c r="T2415" s="723" t="s">
        <v>232</v>
      </c>
      <c r="U2415" s="929">
        <v>8</v>
      </c>
      <c r="V2415" s="929">
        <v>2000</v>
      </c>
      <c r="W2415" s="820">
        <f t="shared" si="111"/>
        <v>16000</v>
      </c>
      <c r="X2415" s="929">
        <f t="shared" si="112"/>
        <v>17920</v>
      </c>
      <c r="Y2415" s="723"/>
      <c r="Z2415" s="723">
        <v>2016</v>
      </c>
      <c r="AA2415" s="1353">
        <v>11</v>
      </c>
      <c r="AB2415" s="756" t="s">
        <v>876</v>
      </c>
      <c r="AC2415" s="756" t="s">
        <v>209</v>
      </c>
      <c r="AD2415" s="723"/>
      <c r="AE2415" s="723"/>
      <c r="AF2415" s="723"/>
      <c r="AG2415" s="756" t="s">
        <v>9062</v>
      </c>
      <c r="AH2415" s="756" t="s">
        <v>794</v>
      </c>
      <c r="AI2415" s="756">
        <v>210002805</v>
      </c>
      <c r="AJ2415" s="756" t="s">
        <v>9060</v>
      </c>
      <c r="AK2415" s="723"/>
    </row>
    <row r="2416" spans="1:37" s="553" customFormat="1" ht="99.75" customHeight="1">
      <c r="A2416" s="843" t="s">
        <v>9063</v>
      </c>
      <c r="B2416" s="843" t="s">
        <v>33</v>
      </c>
      <c r="C2416" s="843" t="s">
        <v>9064</v>
      </c>
      <c r="D2416" s="843" t="s">
        <v>9013</v>
      </c>
      <c r="E2416" s="843" t="s">
        <v>9013</v>
      </c>
      <c r="F2416" s="843" t="s">
        <v>9065</v>
      </c>
      <c r="G2416" s="843" t="s">
        <v>9065</v>
      </c>
      <c r="H2416" s="843"/>
      <c r="I2416" s="843"/>
      <c r="J2416" s="843" t="s">
        <v>38</v>
      </c>
      <c r="K2416" s="843">
        <v>0</v>
      </c>
      <c r="L2416" s="942">
        <v>711000000</v>
      </c>
      <c r="M2416" s="997" t="s">
        <v>73</v>
      </c>
      <c r="N2416" s="843" t="s">
        <v>2115</v>
      </c>
      <c r="O2416" s="843" t="s">
        <v>805</v>
      </c>
      <c r="P2416" s="843" t="s">
        <v>229</v>
      </c>
      <c r="Q2416" s="843" t="s">
        <v>791</v>
      </c>
      <c r="R2416" s="843" t="s">
        <v>9015</v>
      </c>
      <c r="S2416" s="843">
        <v>796</v>
      </c>
      <c r="T2416" s="843" t="s">
        <v>232</v>
      </c>
      <c r="U2416" s="939">
        <v>12</v>
      </c>
      <c r="V2416" s="939">
        <v>2000</v>
      </c>
      <c r="W2416" s="927">
        <v>0</v>
      </c>
      <c r="X2416" s="944">
        <v>0</v>
      </c>
      <c r="Y2416" s="843"/>
      <c r="Z2416" s="843">
        <v>2016</v>
      </c>
      <c r="AA2416" s="843"/>
      <c r="AB2416" s="894" t="s">
        <v>876</v>
      </c>
      <c r="AC2416" s="894" t="s">
        <v>209</v>
      </c>
      <c r="AD2416" s="843"/>
      <c r="AE2416" s="843"/>
      <c r="AF2416" s="843"/>
      <c r="AG2416" s="894" t="s">
        <v>9066</v>
      </c>
      <c r="AH2416" s="894" t="s">
        <v>794</v>
      </c>
      <c r="AI2416" s="894">
        <v>210007587</v>
      </c>
      <c r="AJ2416" s="894" t="s">
        <v>9067</v>
      </c>
      <c r="AK2416" s="843"/>
    </row>
    <row r="2417" spans="1:37" s="99" customFormat="1" ht="99.75" customHeight="1">
      <c r="A2417" s="723" t="s">
        <v>13824</v>
      </c>
      <c r="B2417" s="723" t="s">
        <v>33</v>
      </c>
      <c r="C2417" s="723" t="s">
        <v>9064</v>
      </c>
      <c r="D2417" s="723" t="s">
        <v>9013</v>
      </c>
      <c r="E2417" s="723" t="s">
        <v>9013</v>
      </c>
      <c r="F2417" s="723" t="s">
        <v>9065</v>
      </c>
      <c r="G2417" s="723" t="s">
        <v>9065</v>
      </c>
      <c r="H2417" s="723"/>
      <c r="I2417" s="723"/>
      <c r="J2417" s="723" t="s">
        <v>38</v>
      </c>
      <c r="K2417" s="723">
        <v>0</v>
      </c>
      <c r="L2417" s="748">
        <v>711000000</v>
      </c>
      <c r="M2417" s="749" t="s">
        <v>73</v>
      </c>
      <c r="N2417" s="1353" t="s">
        <v>2035</v>
      </c>
      <c r="O2417" s="723" t="s">
        <v>805</v>
      </c>
      <c r="P2417" s="723" t="s">
        <v>229</v>
      </c>
      <c r="Q2417" s="723" t="s">
        <v>791</v>
      </c>
      <c r="R2417" s="723" t="s">
        <v>9015</v>
      </c>
      <c r="S2417" s="723">
        <v>796</v>
      </c>
      <c r="T2417" s="723" t="s">
        <v>232</v>
      </c>
      <c r="U2417" s="929">
        <v>12</v>
      </c>
      <c r="V2417" s="929">
        <v>2000</v>
      </c>
      <c r="W2417" s="820">
        <f t="shared" si="111"/>
        <v>24000</v>
      </c>
      <c r="X2417" s="929">
        <f t="shared" si="112"/>
        <v>26880.000000000004</v>
      </c>
      <c r="Y2417" s="723"/>
      <c r="Z2417" s="723">
        <v>2016</v>
      </c>
      <c r="AA2417" s="1353">
        <v>11</v>
      </c>
      <c r="AB2417" s="756" t="s">
        <v>876</v>
      </c>
      <c r="AC2417" s="756" t="s">
        <v>209</v>
      </c>
      <c r="AD2417" s="723"/>
      <c r="AE2417" s="723"/>
      <c r="AF2417" s="723"/>
      <c r="AG2417" s="756" t="s">
        <v>9066</v>
      </c>
      <c r="AH2417" s="756" t="s">
        <v>794</v>
      </c>
      <c r="AI2417" s="756">
        <v>210007587</v>
      </c>
      <c r="AJ2417" s="756" t="s">
        <v>9067</v>
      </c>
      <c r="AK2417" s="723"/>
    </row>
    <row r="2418" spans="1:37" s="553" customFormat="1" ht="99.75" customHeight="1">
      <c r="A2418" s="843" t="s">
        <v>9068</v>
      </c>
      <c r="B2418" s="843" t="s">
        <v>33</v>
      </c>
      <c r="C2418" s="843" t="s">
        <v>9064</v>
      </c>
      <c r="D2418" s="843" t="s">
        <v>9013</v>
      </c>
      <c r="E2418" s="843" t="s">
        <v>9013</v>
      </c>
      <c r="F2418" s="843" t="s">
        <v>9065</v>
      </c>
      <c r="G2418" s="843" t="s">
        <v>9065</v>
      </c>
      <c r="H2418" s="843"/>
      <c r="I2418" s="843"/>
      <c r="J2418" s="843" t="s">
        <v>38</v>
      </c>
      <c r="K2418" s="843">
        <v>0</v>
      </c>
      <c r="L2418" s="942">
        <v>711000000</v>
      </c>
      <c r="M2418" s="997" t="s">
        <v>73</v>
      </c>
      <c r="N2418" s="843" t="s">
        <v>2115</v>
      </c>
      <c r="O2418" s="843" t="s">
        <v>4066</v>
      </c>
      <c r="P2418" s="843" t="s">
        <v>229</v>
      </c>
      <c r="Q2418" s="843" t="s">
        <v>791</v>
      </c>
      <c r="R2418" s="843" t="s">
        <v>9015</v>
      </c>
      <c r="S2418" s="843">
        <v>796</v>
      </c>
      <c r="T2418" s="843" t="s">
        <v>232</v>
      </c>
      <c r="U2418" s="939">
        <v>70</v>
      </c>
      <c r="V2418" s="939">
        <v>2000</v>
      </c>
      <c r="W2418" s="927">
        <v>0</v>
      </c>
      <c r="X2418" s="944">
        <v>0</v>
      </c>
      <c r="Y2418" s="843"/>
      <c r="Z2418" s="843">
        <v>2016</v>
      </c>
      <c r="AA2418" s="843"/>
      <c r="AB2418" s="894" t="s">
        <v>876</v>
      </c>
      <c r="AC2418" s="894" t="s">
        <v>209</v>
      </c>
      <c r="AD2418" s="843"/>
      <c r="AE2418" s="843"/>
      <c r="AF2418" s="843"/>
      <c r="AG2418" s="894" t="s">
        <v>9069</v>
      </c>
      <c r="AH2418" s="894" t="s">
        <v>794</v>
      </c>
      <c r="AI2418" s="894">
        <v>210007587</v>
      </c>
      <c r="AJ2418" s="894" t="s">
        <v>9067</v>
      </c>
      <c r="AK2418" s="843"/>
    </row>
    <row r="2419" spans="1:37" s="99" customFormat="1" ht="99.75" customHeight="1">
      <c r="A2419" s="723" t="s">
        <v>13825</v>
      </c>
      <c r="B2419" s="723" t="s">
        <v>33</v>
      </c>
      <c r="C2419" s="723" t="s">
        <v>9064</v>
      </c>
      <c r="D2419" s="723" t="s">
        <v>9013</v>
      </c>
      <c r="E2419" s="723" t="s">
        <v>9013</v>
      </c>
      <c r="F2419" s="723" t="s">
        <v>9065</v>
      </c>
      <c r="G2419" s="723" t="s">
        <v>9065</v>
      </c>
      <c r="H2419" s="723"/>
      <c r="I2419" s="723"/>
      <c r="J2419" s="723" t="s">
        <v>38</v>
      </c>
      <c r="K2419" s="723">
        <v>0</v>
      </c>
      <c r="L2419" s="748">
        <v>711000000</v>
      </c>
      <c r="M2419" s="749" t="s">
        <v>73</v>
      </c>
      <c r="N2419" s="1353" t="s">
        <v>2035</v>
      </c>
      <c r="O2419" s="723" t="s">
        <v>4066</v>
      </c>
      <c r="P2419" s="723" t="s">
        <v>229</v>
      </c>
      <c r="Q2419" s="723" t="s">
        <v>791</v>
      </c>
      <c r="R2419" s="723" t="s">
        <v>9015</v>
      </c>
      <c r="S2419" s="723">
        <v>796</v>
      </c>
      <c r="T2419" s="723" t="s">
        <v>232</v>
      </c>
      <c r="U2419" s="929">
        <v>70</v>
      </c>
      <c r="V2419" s="929">
        <v>2000</v>
      </c>
      <c r="W2419" s="820">
        <f t="shared" si="111"/>
        <v>140000</v>
      </c>
      <c r="X2419" s="929">
        <f t="shared" si="112"/>
        <v>156800.00000000003</v>
      </c>
      <c r="Y2419" s="723"/>
      <c r="Z2419" s="723">
        <v>2016</v>
      </c>
      <c r="AA2419" s="1353">
        <v>11</v>
      </c>
      <c r="AB2419" s="756" t="s">
        <v>876</v>
      </c>
      <c r="AC2419" s="756" t="s">
        <v>209</v>
      </c>
      <c r="AD2419" s="723"/>
      <c r="AE2419" s="723"/>
      <c r="AF2419" s="723"/>
      <c r="AG2419" s="756" t="s">
        <v>9069</v>
      </c>
      <c r="AH2419" s="756" t="s">
        <v>794</v>
      </c>
      <c r="AI2419" s="756">
        <v>210007587</v>
      </c>
      <c r="AJ2419" s="756" t="s">
        <v>9067</v>
      </c>
      <c r="AK2419" s="723"/>
    </row>
    <row r="2420" spans="1:37" s="553" customFormat="1" ht="99.75" customHeight="1">
      <c r="A2420" s="843" t="s">
        <v>9070</v>
      </c>
      <c r="B2420" s="843" t="s">
        <v>33</v>
      </c>
      <c r="C2420" s="843" t="s">
        <v>9064</v>
      </c>
      <c r="D2420" s="843" t="s">
        <v>9013</v>
      </c>
      <c r="E2420" s="843" t="s">
        <v>9013</v>
      </c>
      <c r="F2420" s="843" t="s">
        <v>9065</v>
      </c>
      <c r="G2420" s="843" t="s">
        <v>9065</v>
      </c>
      <c r="H2420" s="843"/>
      <c r="I2420" s="843"/>
      <c r="J2420" s="843" t="s">
        <v>38</v>
      </c>
      <c r="K2420" s="843">
        <v>0</v>
      </c>
      <c r="L2420" s="942">
        <v>711000000</v>
      </c>
      <c r="M2420" s="997" t="s">
        <v>73</v>
      </c>
      <c r="N2420" s="843" t="s">
        <v>2115</v>
      </c>
      <c r="O2420" s="843" t="s">
        <v>808</v>
      </c>
      <c r="P2420" s="843" t="s">
        <v>229</v>
      </c>
      <c r="Q2420" s="843" t="s">
        <v>791</v>
      </c>
      <c r="R2420" s="843" t="s">
        <v>9015</v>
      </c>
      <c r="S2420" s="843">
        <v>796</v>
      </c>
      <c r="T2420" s="843" t="s">
        <v>232</v>
      </c>
      <c r="U2420" s="939">
        <v>129</v>
      </c>
      <c r="V2420" s="939">
        <v>2000</v>
      </c>
      <c r="W2420" s="927">
        <v>0</v>
      </c>
      <c r="X2420" s="944">
        <v>0</v>
      </c>
      <c r="Y2420" s="843"/>
      <c r="Z2420" s="843">
        <v>2016</v>
      </c>
      <c r="AA2420" s="843"/>
      <c r="AB2420" s="894" t="s">
        <v>876</v>
      </c>
      <c r="AC2420" s="894" t="s">
        <v>209</v>
      </c>
      <c r="AD2420" s="843"/>
      <c r="AE2420" s="843"/>
      <c r="AF2420" s="843"/>
      <c r="AG2420" s="894" t="s">
        <v>9071</v>
      </c>
      <c r="AH2420" s="894" t="s">
        <v>794</v>
      </c>
      <c r="AI2420" s="894">
        <v>210007587</v>
      </c>
      <c r="AJ2420" s="894" t="s">
        <v>9067</v>
      </c>
      <c r="AK2420" s="843"/>
    </row>
    <row r="2421" spans="1:37" s="99" customFormat="1" ht="99.75" customHeight="1">
      <c r="A2421" s="723" t="s">
        <v>13826</v>
      </c>
      <c r="B2421" s="723" t="s">
        <v>33</v>
      </c>
      <c r="C2421" s="723" t="s">
        <v>9064</v>
      </c>
      <c r="D2421" s="723" t="s">
        <v>9013</v>
      </c>
      <c r="E2421" s="723" t="s">
        <v>9013</v>
      </c>
      <c r="F2421" s="723" t="s">
        <v>9065</v>
      </c>
      <c r="G2421" s="723" t="s">
        <v>9065</v>
      </c>
      <c r="H2421" s="723"/>
      <c r="I2421" s="723"/>
      <c r="J2421" s="723" t="s">
        <v>38</v>
      </c>
      <c r="K2421" s="723">
        <v>0</v>
      </c>
      <c r="L2421" s="748">
        <v>711000000</v>
      </c>
      <c r="M2421" s="749" t="s">
        <v>73</v>
      </c>
      <c r="N2421" s="1353" t="s">
        <v>2035</v>
      </c>
      <c r="O2421" s="723" t="s">
        <v>808</v>
      </c>
      <c r="P2421" s="723" t="s">
        <v>229</v>
      </c>
      <c r="Q2421" s="723" t="s">
        <v>791</v>
      </c>
      <c r="R2421" s="723" t="s">
        <v>9015</v>
      </c>
      <c r="S2421" s="723">
        <v>796</v>
      </c>
      <c r="T2421" s="723" t="s">
        <v>232</v>
      </c>
      <c r="U2421" s="929">
        <v>129</v>
      </c>
      <c r="V2421" s="929">
        <v>2000</v>
      </c>
      <c r="W2421" s="820">
        <f t="shared" si="111"/>
        <v>258000</v>
      </c>
      <c r="X2421" s="929">
        <f t="shared" si="112"/>
        <v>288960</v>
      </c>
      <c r="Y2421" s="723"/>
      <c r="Z2421" s="723">
        <v>2016</v>
      </c>
      <c r="AA2421" s="1353">
        <v>11</v>
      </c>
      <c r="AB2421" s="756" t="s">
        <v>876</v>
      </c>
      <c r="AC2421" s="756" t="s">
        <v>209</v>
      </c>
      <c r="AD2421" s="723"/>
      <c r="AE2421" s="723"/>
      <c r="AF2421" s="723"/>
      <c r="AG2421" s="756" t="s">
        <v>9071</v>
      </c>
      <c r="AH2421" s="756" t="s">
        <v>794</v>
      </c>
      <c r="AI2421" s="756">
        <v>210007587</v>
      </c>
      <c r="AJ2421" s="756" t="s">
        <v>9067</v>
      </c>
      <c r="AK2421" s="723"/>
    </row>
    <row r="2422" spans="1:37" s="553" customFormat="1" ht="99.75" customHeight="1">
      <c r="A2422" s="843" t="s">
        <v>9072</v>
      </c>
      <c r="B2422" s="843" t="s">
        <v>33</v>
      </c>
      <c r="C2422" s="843" t="s">
        <v>9064</v>
      </c>
      <c r="D2422" s="843" t="s">
        <v>9013</v>
      </c>
      <c r="E2422" s="843" t="s">
        <v>9013</v>
      </c>
      <c r="F2422" s="843" t="s">
        <v>9065</v>
      </c>
      <c r="G2422" s="843" t="s">
        <v>9065</v>
      </c>
      <c r="H2422" s="843"/>
      <c r="I2422" s="843"/>
      <c r="J2422" s="843" t="s">
        <v>38</v>
      </c>
      <c r="K2422" s="843">
        <v>0</v>
      </c>
      <c r="L2422" s="942">
        <v>711000000</v>
      </c>
      <c r="M2422" s="997" t="s">
        <v>73</v>
      </c>
      <c r="N2422" s="843" t="s">
        <v>2115</v>
      </c>
      <c r="O2422" s="843" t="s">
        <v>700</v>
      </c>
      <c r="P2422" s="843" t="s">
        <v>229</v>
      </c>
      <c r="Q2422" s="843" t="s">
        <v>791</v>
      </c>
      <c r="R2422" s="843" t="s">
        <v>9015</v>
      </c>
      <c r="S2422" s="843">
        <v>796</v>
      </c>
      <c r="T2422" s="843" t="s">
        <v>232</v>
      </c>
      <c r="U2422" s="939">
        <v>30</v>
      </c>
      <c r="V2422" s="939">
        <v>2000</v>
      </c>
      <c r="W2422" s="927">
        <v>0</v>
      </c>
      <c r="X2422" s="944">
        <v>0</v>
      </c>
      <c r="Y2422" s="843"/>
      <c r="Z2422" s="843">
        <v>2016</v>
      </c>
      <c r="AA2422" s="843"/>
      <c r="AB2422" s="894" t="s">
        <v>876</v>
      </c>
      <c r="AC2422" s="894" t="s">
        <v>209</v>
      </c>
      <c r="AD2422" s="843"/>
      <c r="AE2422" s="843"/>
      <c r="AF2422" s="843"/>
      <c r="AG2422" s="894" t="s">
        <v>9073</v>
      </c>
      <c r="AH2422" s="894" t="s">
        <v>794</v>
      </c>
      <c r="AI2422" s="894">
        <v>210007587</v>
      </c>
      <c r="AJ2422" s="894" t="s">
        <v>9067</v>
      </c>
      <c r="AK2422" s="843"/>
    </row>
    <row r="2423" spans="1:37" s="99" customFormat="1" ht="99.75" customHeight="1">
      <c r="A2423" s="723" t="s">
        <v>13827</v>
      </c>
      <c r="B2423" s="723" t="s">
        <v>33</v>
      </c>
      <c r="C2423" s="723" t="s">
        <v>9064</v>
      </c>
      <c r="D2423" s="723" t="s">
        <v>9013</v>
      </c>
      <c r="E2423" s="723" t="s">
        <v>9013</v>
      </c>
      <c r="F2423" s="723" t="s">
        <v>9065</v>
      </c>
      <c r="G2423" s="723" t="s">
        <v>9065</v>
      </c>
      <c r="H2423" s="723"/>
      <c r="I2423" s="723"/>
      <c r="J2423" s="723" t="s">
        <v>38</v>
      </c>
      <c r="K2423" s="723">
        <v>0</v>
      </c>
      <c r="L2423" s="748">
        <v>711000000</v>
      </c>
      <c r="M2423" s="749" t="s">
        <v>73</v>
      </c>
      <c r="N2423" s="1353" t="s">
        <v>2035</v>
      </c>
      <c r="O2423" s="723" t="s">
        <v>700</v>
      </c>
      <c r="P2423" s="723" t="s">
        <v>229</v>
      </c>
      <c r="Q2423" s="723" t="s">
        <v>791</v>
      </c>
      <c r="R2423" s="723" t="s">
        <v>9015</v>
      </c>
      <c r="S2423" s="723">
        <v>796</v>
      </c>
      <c r="T2423" s="723" t="s">
        <v>232</v>
      </c>
      <c r="U2423" s="929">
        <v>30</v>
      </c>
      <c r="V2423" s="929">
        <v>2000</v>
      </c>
      <c r="W2423" s="820">
        <f t="shared" si="111"/>
        <v>60000</v>
      </c>
      <c r="X2423" s="929">
        <f t="shared" si="112"/>
        <v>67200</v>
      </c>
      <c r="Y2423" s="723"/>
      <c r="Z2423" s="723">
        <v>2016</v>
      </c>
      <c r="AA2423" s="1353">
        <v>11</v>
      </c>
      <c r="AB2423" s="756" t="s">
        <v>876</v>
      </c>
      <c r="AC2423" s="756" t="s">
        <v>209</v>
      </c>
      <c r="AD2423" s="723"/>
      <c r="AE2423" s="723"/>
      <c r="AF2423" s="723"/>
      <c r="AG2423" s="756" t="s">
        <v>9073</v>
      </c>
      <c r="AH2423" s="756" t="s">
        <v>794</v>
      </c>
      <c r="AI2423" s="756">
        <v>210007587</v>
      </c>
      <c r="AJ2423" s="756" t="s">
        <v>9067</v>
      </c>
      <c r="AK2423" s="723"/>
    </row>
    <row r="2424" spans="1:37" s="553" customFormat="1" ht="99.75" customHeight="1">
      <c r="A2424" s="843" t="s">
        <v>9074</v>
      </c>
      <c r="B2424" s="843" t="s">
        <v>33</v>
      </c>
      <c r="C2424" s="843" t="s">
        <v>9075</v>
      </c>
      <c r="D2424" s="843" t="s">
        <v>9013</v>
      </c>
      <c r="E2424" s="843" t="s">
        <v>9013</v>
      </c>
      <c r="F2424" s="843" t="s">
        <v>9076</v>
      </c>
      <c r="G2424" s="843" t="s">
        <v>9076</v>
      </c>
      <c r="H2424" s="843"/>
      <c r="I2424" s="843"/>
      <c r="J2424" s="843" t="s">
        <v>38</v>
      </c>
      <c r="K2424" s="843">
        <v>0</v>
      </c>
      <c r="L2424" s="942">
        <v>711000000</v>
      </c>
      <c r="M2424" s="997" t="s">
        <v>73</v>
      </c>
      <c r="N2424" s="843" t="s">
        <v>2115</v>
      </c>
      <c r="O2424" s="843" t="s">
        <v>4066</v>
      </c>
      <c r="P2424" s="843" t="s">
        <v>229</v>
      </c>
      <c r="Q2424" s="843" t="s">
        <v>791</v>
      </c>
      <c r="R2424" s="843" t="s">
        <v>9015</v>
      </c>
      <c r="S2424" s="843">
        <v>796</v>
      </c>
      <c r="T2424" s="843" t="s">
        <v>232</v>
      </c>
      <c r="U2424" s="939">
        <v>56</v>
      </c>
      <c r="V2424" s="939">
        <v>3500</v>
      </c>
      <c r="W2424" s="927">
        <v>0</v>
      </c>
      <c r="X2424" s="944">
        <v>0</v>
      </c>
      <c r="Y2424" s="843"/>
      <c r="Z2424" s="843">
        <v>2016</v>
      </c>
      <c r="AA2424" s="843"/>
      <c r="AB2424" s="894" t="s">
        <v>876</v>
      </c>
      <c r="AC2424" s="894" t="s">
        <v>209</v>
      </c>
      <c r="AD2424" s="843"/>
      <c r="AE2424" s="843"/>
      <c r="AF2424" s="843"/>
      <c r="AG2424" s="894" t="s">
        <v>9077</v>
      </c>
      <c r="AH2424" s="894" t="s">
        <v>794</v>
      </c>
      <c r="AI2424" s="894">
        <v>210007594</v>
      </c>
      <c r="AJ2424" s="894" t="s">
        <v>9078</v>
      </c>
      <c r="AK2424" s="843"/>
    </row>
    <row r="2425" spans="1:37" s="99" customFormat="1" ht="99.75" customHeight="1">
      <c r="A2425" s="723" t="s">
        <v>13828</v>
      </c>
      <c r="B2425" s="723" t="s">
        <v>33</v>
      </c>
      <c r="C2425" s="723" t="s">
        <v>9075</v>
      </c>
      <c r="D2425" s="723" t="s">
        <v>9013</v>
      </c>
      <c r="E2425" s="723" t="s">
        <v>9013</v>
      </c>
      <c r="F2425" s="723" t="s">
        <v>9076</v>
      </c>
      <c r="G2425" s="723" t="s">
        <v>9076</v>
      </c>
      <c r="H2425" s="723"/>
      <c r="I2425" s="723"/>
      <c r="J2425" s="723" t="s">
        <v>38</v>
      </c>
      <c r="K2425" s="723">
        <v>0</v>
      </c>
      <c r="L2425" s="748">
        <v>711000000</v>
      </c>
      <c r="M2425" s="749" t="s">
        <v>73</v>
      </c>
      <c r="N2425" s="1353" t="s">
        <v>2035</v>
      </c>
      <c r="O2425" s="723" t="s">
        <v>4066</v>
      </c>
      <c r="P2425" s="723" t="s">
        <v>229</v>
      </c>
      <c r="Q2425" s="723" t="s">
        <v>791</v>
      </c>
      <c r="R2425" s="723" t="s">
        <v>9015</v>
      </c>
      <c r="S2425" s="723">
        <v>796</v>
      </c>
      <c r="T2425" s="723" t="s">
        <v>232</v>
      </c>
      <c r="U2425" s="929">
        <v>56</v>
      </c>
      <c r="V2425" s="929">
        <v>3500</v>
      </c>
      <c r="W2425" s="820">
        <f t="shared" si="111"/>
        <v>196000</v>
      </c>
      <c r="X2425" s="929">
        <f t="shared" si="112"/>
        <v>219520.00000000003</v>
      </c>
      <c r="Y2425" s="723"/>
      <c r="Z2425" s="723">
        <v>2016</v>
      </c>
      <c r="AA2425" s="1353">
        <v>11</v>
      </c>
      <c r="AB2425" s="756" t="s">
        <v>876</v>
      </c>
      <c r="AC2425" s="756" t="s">
        <v>209</v>
      </c>
      <c r="AD2425" s="723"/>
      <c r="AE2425" s="723"/>
      <c r="AF2425" s="723"/>
      <c r="AG2425" s="756" t="s">
        <v>9077</v>
      </c>
      <c r="AH2425" s="756" t="s">
        <v>794</v>
      </c>
      <c r="AI2425" s="756">
        <v>210007594</v>
      </c>
      <c r="AJ2425" s="756" t="s">
        <v>9078</v>
      </c>
      <c r="AK2425" s="723"/>
    </row>
    <row r="2426" spans="1:37" s="553" customFormat="1" ht="99.75" customHeight="1">
      <c r="A2426" s="843" t="s">
        <v>9079</v>
      </c>
      <c r="B2426" s="843" t="s">
        <v>33</v>
      </c>
      <c r="C2426" s="843" t="s">
        <v>9075</v>
      </c>
      <c r="D2426" s="843" t="s">
        <v>9013</v>
      </c>
      <c r="E2426" s="843" t="s">
        <v>9013</v>
      </c>
      <c r="F2426" s="843" t="s">
        <v>9076</v>
      </c>
      <c r="G2426" s="843" t="s">
        <v>9076</v>
      </c>
      <c r="H2426" s="843"/>
      <c r="I2426" s="843"/>
      <c r="J2426" s="843" t="s">
        <v>38</v>
      </c>
      <c r="K2426" s="843">
        <v>0</v>
      </c>
      <c r="L2426" s="942">
        <v>711000000</v>
      </c>
      <c r="M2426" s="997" t="s">
        <v>73</v>
      </c>
      <c r="N2426" s="843" t="s">
        <v>2115</v>
      </c>
      <c r="O2426" s="843" t="s">
        <v>1960</v>
      </c>
      <c r="P2426" s="843" t="s">
        <v>229</v>
      </c>
      <c r="Q2426" s="843" t="s">
        <v>791</v>
      </c>
      <c r="R2426" s="843" t="s">
        <v>9015</v>
      </c>
      <c r="S2426" s="843">
        <v>796</v>
      </c>
      <c r="T2426" s="843" t="s">
        <v>232</v>
      </c>
      <c r="U2426" s="939">
        <v>49</v>
      </c>
      <c r="V2426" s="939">
        <v>3500</v>
      </c>
      <c r="W2426" s="927">
        <v>0</v>
      </c>
      <c r="X2426" s="944">
        <v>0</v>
      </c>
      <c r="Y2426" s="843"/>
      <c r="Z2426" s="843">
        <v>2016</v>
      </c>
      <c r="AA2426" s="843"/>
      <c r="AB2426" s="894" t="s">
        <v>876</v>
      </c>
      <c r="AC2426" s="894" t="s">
        <v>209</v>
      </c>
      <c r="AD2426" s="843"/>
      <c r="AE2426" s="843"/>
      <c r="AF2426" s="843"/>
      <c r="AG2426" s="894" t="s">
        <v>9080</v>
      </c>
      <c r="AH2426" s="894" t="s">
        <v>794</v>
      </c>
      <c r="AI2426" s="894">
        <v>210007594</v>
      </c>
      <c r="AJ2426" s="894" t="s">
        <v>9078</v>
      </c>
      <c r="AK2426" s="843"/>
    </row>
    <row r="2427" spans="1:37" s="99" customFormat="1" ht="99.75" customHeight="1">
      <c r="A2427" s="723" t="s">
        <v>13829</v>
      </c>
      <c r="B2427" s="723" t="s">
        <v>33</v>
      </c>
      <c r="C2427" s="723" t="s">
        <v>9075</v>
      </c>
      <c r="D2427" s="723" t="s">
        <v>9013</v>
      </c>
      <c r="E2427" s="723" t="s">
        <v>9013</v>
      </c>
      <c r="F2427" s="723" t="s">
        <v>9076</v>
      </c>
      <c r="G2427" s="723" t="s">
        <v>9076</v>
      </c>
      <c r="H2427" s="723"/>
      <c r="I2427" s="723"/>
      <c r="J2427" s="723" t="s">
        <v>38</v>
      </c>
      <c r="K2427" s="723">
        <v>0</v>
      </c>
      <c r="L2427" s="748">
        <v>711000000</v>
      </c>
      <c r="M2427" s="749" t="s">
        <v>73</v>
      </c>
      <c r="N2427" s="1353" t="s">
        <v>2035</v>
      </c>
      <c r="O2427" s="723" t="s">
        <v>1960</v>
      </c>
      <c r="P2427" s="723" t="s">
        <v>229</v>
      </c>
      <c r="Q2427" s="723" t="s">
        <v>791</v>
      </c>
      <c r="R2427" s="723" t="s">
        <v>9015</v>
      </c>
      <c r="S2427" s="723">
        <v>796</v>
      </c>
      <c r="T2427" s="723" t="s">
        <v>232</v>
      </c>
      <c r="U2427" s="929">
        <v>49</v>
      </c>
      <c r="V2427" s="929">
        <v>3500</v>
      </c>
      <c r="W2427" s="820">
        <f t="shared" si="111"/>
        <v>171500</v>
      </c>
      <c r="X2427" s="929">
        <f t="shared" si="112"/>
        <v>192080.00000000003</v>
      </c>
      <c r="Y2427" s="723"/>
      <c r="Z2427" s="723">
        <v>2016</v>
      </c>
      <c r="AA2427" s="1353">
        <v>11</v>
      </c>
      <c r="AB2427" s="756" t="s">
        <v>876</v>
      </c>
      <c r="AC2427" s="756" t="s">
        <v>209</v>
      </c>
      <c r="AD2427" s="723"/>
      <c r="AE2427" s="723"/>
      <c r="AF2427" s="723"/>
      <c r="AG2427" s="756" t="s">
        <v>9080</v>
      </c>
      <c r="AH2427" s="756" t="s">
        <v>794</v>
      </c>
      <c r="AI2427" s="756">
        <v>210007594</v>
      </c>
      <c r="AJ2427" s="756" t="s">
        <v>9078</v>
      </c>
      <c r="AK2427" s="723"/>
    </row>
    <row r="2428" spans="1:37" s="553" customFormat="1" ht="99.75" customHeight="1">
      <c r="A2428" s="843" t="s">
        <v>9081</v>
      </c>
      <c r="B2428" s="843" t="s">
        <v>33</v>
      </c>
      <c r="C2428" s="843" t="s">
        <v>9075</v>
      </c>
      <c r="D2428" s="843" t="s">
        <v>9013</v>
      </c>
      <c r="E2428" s="843" t="s">
        <v>9013</v>
      </c>
      <c r="F2428" s="843" t="s">
        <v>9076</v>
      </c>
      <c r="G2428" s="843" t="s">
        <v>9076</v>
      </c>
      <c r="H2428" s="843"/>
      <c r="I2428" s="843"/>
      <c r="J2428" s="843" t="s">
        <v>38</v>
      </c>
      <c r="K2428" s="843">
        <v>0</v>
      </c>
      <c r="L2428" s="942">
        <v>711000000</v>
      </c>
      <c r="M2428" s="997" t="s">
        <v>73</v>
      </c>
      <c r="N2428" s="843" t="s">
        <v>2115</v>
      </c>
      <c r="O2428" s="843" t="s">
        <v>808</v>
      </c>
      <c r="P2428" s="843" t="s">
        <v>229</v>
      </c>
      <c r="Q2428" s="843" t="s">
        <v>791</v>
      </c>
      <c r="R2428" s="843" t="s">
        <v>9015</v>
      </c>
      <c r="S2428" s="843">
        <v>796</v>
      </c>
      <c r="T2428" s="843" t="s">
        <v>232</v>
      </c>
      <c r="U2428" s="939">
        <v>64</v>
      </c>
      <c r="V2428" s="939">
        <v>3500</v>
      </c>
      <c r="W2428" s="927">
        <v>0</v>
      </c>
      <c r="X2428" s="944">
        <v>0</v>
      </c>
      <c r="Y2428" s="843"/>
      <c r="Z2428" s="843">
        <v>2016</v>
      </c>
      <c r="AA2428" s="843"/>
      <c r="AB2428" s="894" t="s">
        <v>876</v>
      </c>
      <c r="AC2428" s="894" t="s">
        <v>209</v>
      </c>
      <c r="AD2428" s="843"/>
      <c r="AE2428" s="843"/>
      <c r="AF2428" s="843"/>
      <c r="AG2428" s="894" t="s">
        <v>9082</v>
      </c>
      <c r="AH2428" s="894" t="s">
        <v>794</v>
      </c>
      <c r="AI2428" s="894">
        <v>210007594</v>
      </c>
      <c r="AJ2428" s="894" t="s">
        <v>9078</v>
      </c>
      <c r="AK2428" s="843"/>
    </row>
    <row r="2429" spans="1:37" s="99" customFormat="1" ht="99.75" customHeight="1">
      <c r="A2429" s="723" t="s">
        <v>13830</v>
      </c>
      <c r="B2429" s="723" t="s">
        <v>33</v>
      </c>
      <c r="C2429" s="723" t="s">
        <v>9075</v>
      </c>
      <c r="D2429" s="723" t="s">
        <v>9013</v>
      </c>
      <c r="E2429" s="723" t="s">
        <v>9013</v>
      </c>
      <c r="F2429" s="723" t="s">
        <v>9076</v>
      </c>
      <c r="G2429" s="723" t="s">
        <v>9076</v>
      </c>
      <c r="H2429" s="723"/>
      <c r="I2429" s="723"/>
      <c r="J2429" s="723" t="s">
        <v>38</v>
      </c>
      <c r="K2429" s="723">
        <v>0</v>
      </c>
      <c r="L2429" s="748">
        <v>711000000</v>
      </c>
      <c r="M2429" s="749" t="s">
        <v>73</v>
      </c>
      <c r="N2429" s="1353" t="s">
        <v>2035</v>
      </c>
      <c r="O2429" s="723" t="s">
        <v>808</v>
      </c>
      <c r="P2429" s="723" t="s">
        <v>229</v>
      </c>
      <c r="Q2429" s="723" t="s">
        <v>791</v>
      </c>
      <c r="R2429" s="723" t="s">
        <v>9015</v>
      </c>
      <c r="S2429" s="723">
        <v>796</v>
      </c>
      <c r="T2429" s="723" t="s">
        <v>232</v>
      </c>
      <c r="U2429" s="929">
        <v>64</v>
      </c>
      <c r="V2429" s="929">
        <v>3500</v>
      </c>
      <c r="W2429" s="820">
        <f t="shared" si="111"/>
        <v>224000</v>
      </c>
      <c r="X2429" s="929">
        <f t="shared" si="112"/>
        <v>250880.00000000003</v>
      </c>
      <c r="Y2429" s="723"/>
      <c r="Z2429" s="723">
        <v>2016</v>
      </c>
      <c r="AA2429" s="1353">
        <v>11</v>
      </c>
      <c r="AB2429" s="756" t="s">
        <v>876</v>
      </c>
      <c r="AC2429" s="756" t="s">
        <v>209</v>
      </c>
      <c r="AD2429" s="723"/>
      <c r="AE2429" s="723"/>
      <c r="AF2429" s="723"/>
      <c r="AG2429" s="756" t="s">
        <v>9082</v>
      </c>
      <c r="AH2429" s="756" t="s">
        <v>794</v>
      </c>
      <c r="AI2429" s="756">
        <v>210007594</v>
      </c>
      <c r="AJ2429" s="756" t="s">
        <v>9078</v>
      </c>
      <c r="AK2429" s="723"/>
    </row>
    <row r="2430" spans="1:37" s="553" customFormat="1" ht="99.75" customHeight="1">
      <c r="A2430" s="843" t="s">
        <v>9083</v>
      </c>
      <c r="B2430" s="843" t="s">
        <v>33</v>
      </c>
      <c r="C2430" s="843" t="s">
        <v>9075</v>
      </c>
      <c r="D2430" s="843" t="s">
        <v>9013</v>
      </c>
      <c r="E2430" s="843" t="s">
        <v>9013</v>
      </c>
      <c r="F2430" s="843" t="s">
        <v>9076</v>
      </c>
      <c r="G2430" s="843" t="s">
        <v>9076</v>
      </c>
      <c r="H2430" s="843"/>
      <c r="I2430" s="843"/>
      <c r="J2430" s="843" t="s">
        <v>38</v>
      </c>
      <c r="K2430" s="843">
        <v>0</v>
      </c>
      <c r="L2430" s="942">
        <v>711000000</v>
      </c>
      <c r="M2430" s="997" t="s">
        <v>73</v>
      </c>
      <c r="N2430" s="843" t="s">
        <v>2115</v>
      </c>
      <c r="O2430" s="843" t="s">
        <v>700</v>
      </c>
      <c r="P2430" s="843" t="s">
        <v>229</v>
      </c>
      <c r="Q2430" s="843" t="s">
        <v>791</v>
      </c>
      <c r="R2430" s="843" t="s">
        <v>9015</v>
      </c>
      <c r="S2430" s="843">
        <v>796</v>
      </c>
      <c r="T2430" s="843" t="s">
        <v>232</v>
      </c>
      <c r="U2430" s="939">
        <v>25</v>
      </c>
      <c r="V2430" s="939">
        <v>3500</v>
      </c>
      <c r="W2430" s="927">
        <v>0</v>
      </c>
      <c r="X2430" s="944">
        <v>0</v>
      </c>
      <c r="Y2430" s="843"/>
      <c r="Z2430" s="843">
        <v>2016</v>
      </c>
      <c r="AA2430" s="843"/>
      <c r="AB2430" s="894" t="s">
        <v>876</v>
      </c>
      <c r="AC2430" s="894" t="s">
        <v>209</v>
      </c>
      <c r="AD2430" s="843"/>
      <c r="AE2430" s="843"/>
      <c r="AF2430" s="843"/>
      <c r="AG2430" s="894" t="s">
        <v>9084</v>
      </c>
      <c r="AH2430" s="894" t="s">
        <v>794</v>
      </c>
      <c r="AI2430" s="894">
        <v>210007594</v>
      </c>
      <c r="AJ2430" s="894" t="s">
        <v>9078</v>
      </c>
      <c r="AK2430" s="843"/>
    </row>
    <row r="2431" spans="1:37" s="99" customFormat="1" ht="99.75" customHeight="1">
      <c r="A2431" s="723" t="s">
        <v>13831</v>
      </c>
      <c r="B2431" s="723" t="s">
        <v>33</v>
      </c>
      <c r="C2431" s="723" t="s">
        <v>9075</v>
      </c>
      <c r="D2431" s="723" t="s">
        <v>9013</v>
      </c>
      <c r="E2431" s="723" t="s">
        <v>9013</v>
      </c>
      <c r="F2431" s="723" t="s">
        <v>9076</v>
      </c>
      <c r="G2431" s="723" t="s">
        <v>9076</v>
      </c>
      <c r="H2431" s="723"/>
      <c r="I2431" s="723"/>
      <c r="J2431" s="723" t="s">
        <v>38</v>
      </c>
      <c r="K2431" s="723">
        <v>0</v>
      </c>
      <c r="L2431" s="748">
        <v>711000000</v>
      </c>
      <c r="M2431" s="749" t="s">
        <v>73</v>
      </c>
      <c r="N2431" s="1353" t="s">
        <v>2035</v>
      </c>
      <c r="O2431" s="723" t="s">
        <v>700</v>
      </c>
      <c r="P2431" s="723" t="s">
        <v>229</v>
      </c>
      <c r="Q2431" s="723" t="s">
        <v>791</v>
      </c>
      <c r="R2431" s="723" t="s">
        <v>9015</v>
      </c>
      <c r="S2431" s="723">
        <v>796</v>
      </c>
      <c r="T2431" s="723" t="s">
        <v>232</v>
      </c>
      <c r="U2431" s="929">
        <v>25</v>
      </c>
      <c r="V2431" s="929">
        <v>3500</v>
      </c>
      <c r="W2431" s="820">
        <f t="shared" si="111"/>
        <v>87500</v>
      </c>
      <c r="X2431" s="929">
        <f t="shared" si="112"/>
        <v>98000.000000000015</v>
      </c>
      <c r="Y2431" s="723"/>
      <c r="Z2431" s="723">
        <v>2016</v>
      </c>
      <c r="AA2431" s="1353">
        <v>11</v>
      </c>
      <c r="AB2431" s="756" t="s">
        <v>876</v>
      </c>
      <c r="AC2431" s="756" t="s">
        <v>209</v>
      </c>
      <c r="AD2431" s="723"/>
      <c r="AE2431" s="723"/>
      <c r="AF2431" s="723"/>
      <c r="AG2431" s="756" t="s">
        <v>9084</v>
      </c>
      <c r="AH2431" s="756" t="s">
        <v>794</v>
      </c>
      <c r="AI2431" s="756">
        <v>210007594</v>
      </c>
      <c r="AJ2431" s="756" t="s">
        <v>9078</v>
      </c>
      <c r="AK2431" s="723"/>
    </row>
    <row r="2432" spans="1:37" s="553" customFormat="1" ht="99.75" customHeight="1">
      <c r="A2432" s="843" t="s">
        <v>9085</v>
      </c>
      <c r="B2432" s="843" t="s">
        <v>33</v>
      </c>
      <c r="C2432" s="843" t="s">
        <v>9086</v>
      </c>
      <c r="D2432" s="843" t="s">
        <v>9087</v>
      </c>
      <c r="E2432" s="843" t="s">
        <v>9087</v>
      </c>
      <c r="F2432" s="843" t="s">
        <v>9088</v>
      </c>
      <c r="G2432" s="843" t="s">
        <v>9088</v>
      </c>
      <c r="H2432" s="843"/>
      <c r="I2432" s="843"/>
      <c r="J2432" s="843" t="s">
        <v>38</v>
      </c>
      <c r="K2432" s="843">
        <v>0</v>
      </c>
      <c r="L2432" s="942">
        <v>711000000</v>
      </c>
      <c r="M2432" s="997" t="s">
        <v>73</v>
      </c>
      <c r="N2432" s="843" t="s">
        <v>2115</v>
      </c>
      <c r="O2432" s="843" t="s">
        <v>790</v>
      </c>
      <c r="P2432" s="843" t="s">
        <v>229</v>
      </c>
      <c r="Q2432" s="843" t="s">
        <v>791</v>
      </c>
      <c r="R2432" s="843" t="s">
        <v>9015</v>
      </c>
      <c r="S2432" s="843">
        <v>796</v>
      </c>
      <c r="T2432" s="843" t="s">
        <v>232</v>
      </c>
      <c r="U2432" s="939">
        <v>10</v>
      </c>
      <c r="V2432" s="939">
        <v>189000</v>
      </c>
      <c r="W2432" s="927">
        <v>0</v>
      </c>
      <c r="X2432" s="944">
        <v>0</v>
      </c>
      <c r="Y2432" s="843"/>
      <c r="Z2432" s="843">
        <v>2016</v>
      </c>
      <c r="AA2432" s="843"/>
      <c r="AB2432" s="894" t="s">
        <v>876</v>
      </c>
      <c r="AC2432" s="894" t="s">
        <v>209</v>
      </c>
      <c r="AD2432" s="843"/>
      <c r="AE2432" s="843"/>
      <c r="AF2432" s="843"/>
      <c r="AG2432" s="894" t="s">
        <v>9089</v>
      </c>
      <c r="AH2432" s="894" t="s">
        <v>794</v>
      </c>
      <c r="AI2432" s="894">
        <v>130000717</v>
      </c>
      <c r="AJ2432" s="894" t="s">
        <v>9090</v>
      </c>
      <c r="AK2432" s="843"/>
    </row>
    <row r="2433" spans="1:37" s="99" customFormat="1" ht="99.75" customHeight="1">
      <c r="A2433" s="723" t="s">
        <v>13832</v>
      </c>
      <c r="B2433" s="723" t="s">
        <v>33</v>
      </c>
      <c r="C2433" s="723" t="s">
        <v>9086</v>
      </c>
      <c r="D2433" s="723" t="s">
        <v>9087</v>
      </c>
      <c r="E2433" s="723" t="s">
        <v>9087</v>
      </c>
      <c r="F2433" s="723" t="s">
        <v>9088</v>
      </c>
      <c r="G2433" s="723" t="s">
        <v>9088</v>
      </c>
      <c r="H2433" s="723"/>
      <c r="I2433" s="723"/>
      <c r="J2433" s="723" t="s">
        <v>38</v>
      </c>
      <c r="K2433" s="723">
        <v>0</v>
      </c>
      <c r="L2433" s="748">
        <v>711000000</v>
      </c>
      <c r="M2433" s="749" t="s">
        <v>73</v>
      </c>
      <c r="N2433" s="1353" t="s">
        <v>2035</v>
      </c>
      <c r="O2433" s="723" t="s">
        <v>790</v>
      </c>
      <c r="P2433" s="723" t="s">
        <v>229</v>
      </c>
      <c r="Q2433" s="723" t="s">
        <v>791</v>
      </c>
      <c r="R2433" s="723" t="s">
        <v>9015</v>
      </c>
      <c r="S2433" s="723">
        <v>796</v>
      </c>
      <c r="T2433" s="723" t="s">
        <v>232</v>
      </c>
      <c r="U2433" s="929">
        <v>10</v>
      </c>
      <c r="V2433" s="929">
        <v>189000</v>
      </c>
      <c r="W2433" s="820">
        <f>V2433*U2433</f>
        <v>1890000</v>
      </c>
      <c r="X2433" s="929">
        <f>W2433*1.12</f>
        <v>2116800</v>
      </c>
      <c r="Y2433" s="723"/>
      <c r="Z2433" s="723">
        <v>2016</v>
      </c>
      <c r="AA2433" s="1353">
        <v>11</v>
      </c>
      <c r="AB2433" s="756" t="s">
        <v>876</v>
      </c>
      <c r="AC2433" s="756" t="s">
        <v>209</v>
      </c>
      <c r="AD2433" s="723"/>
      <c r="AE2433" s="723"/>
      <c r="AF2433" s="723"/>
      <c r="AG2433" s="756" t="s">
        <v>9089</v>
      </c>
      <c r="AH2433" s="756" t="s">
        <v>794</v>
      </c>
      <c r="AI2433" s="756">
        <v>130000717</v>
      </c>
      <c r="AJ2433" s="756" t="s">
        <v>9090</v>
      </c>
      <c r="AK2433" s="723"/>
    </row>
    <row r="2434" spans="1:37" s="553" customFormat="1" ht="99.75" customHeight="1">
      <c r="A2434" s="843" t="s">
        <v>9091</v>
      </c>
      <c r="B2434" s="843" t="s">
        <v>33</v>
      </c>
      <c r="C2434" s="843" t="s">
        <v>9092</v>
      </c>
      <c r="D2434" s="843" t="s">
        <v>8993</v>
      </c>
      <c r="E2434" s="843" t="s">
        <v>8993</v>
      </c>
      <c r="F2434" s="843" t="s">
        <v>9093</v>
      </c>
      <c r="G2434" s="843" t="s">
        <v>9093</v>
      </c>
      <c r="H2434" s="843"/>
      <c r="I2434" s="843"/>
      <c r="J2434" s="843" t="s">
        <v>227</v>
      </c>
      <c r="K2434" s="843">
        <v>0</v>
      </c>
      <c r="L2434" s="942">
        <v>711000000</v>
      </c>
      <c r="M2434" s="997" t="s">
        <v>73</v>
      </c>
      <c r="N2434" s="843" t="s">
        <v>2115</v>
      </c>
      <c r="O2434" s="843" t="s">
        <v>700</v>
      </c>
      <c r="P2434" s="843" t="s">
        <v>229</v>
      </c>
      <c r="Q2434" s="843" t="s">
        <v>791</v>
      </c>
      <c r="R2434" s="843" t="s">
        <v>9015</v>
      </c>
      <c r="S2434" s="843">
        <v>796</v>
      </c>
      <c r="T2434" s="843" t="s">
        <v>232</v>
      </c>
      <c r="U2434" s="939">
        <v>3</v>
      </c>
      <c r="V2434" s="939">
        <v>80000</v>
      </c>
      <c r="W2434" s="927">
        <v>0</v>
      </c>
      <c r="X2434" s="944">
        <f t="shared" ref="X2434:X2441" si="115">W2434*1.12</f>
        <v>0</v>
      </c>
      <c r="Y2434" s="843"/>
      <c r="Z2434" s="843">
        <v>2016</v>
      </c>
      <c r="AA2434" s="843"/>
      <c r="AB2434" s="894" t="s">
        <v>876</v>
      </c>
      <c r="AC2434" s="843"/>
      <c r="AD2434" s="843"/>
      <c r="AE2434" s="843"/>
      <c r="AF2434" s="843"/>
      <c r="AG2434" s="894" t="s">
        <v>9094</v>
      </c>
      <c r="AH2434" s="894" t="s">
        <v>794</v>
      </c>
      <c r="AI2434" s="894">
        <v>210022709</v>
      </c>
      <c r="AJ2434" s="894" t="s">
        <v>9095</v>
      </c>
      <c r="AK2434" s="843"/>
    </row>
    <row r="2435" spans="1:37" s="1243" customFormat="1" ht="99.75" customHeight="1">
      <c r="A2435" s="1201" t="s">
        <v>13782</v>
      </c>
      <c r="B2435" s="1201" t="s">
        <v>33</v>
      </c>
      <c r="C2435" s="1201" t="s">
        <v>9092</v>
      </c>
      <c r="D2435" s="1201" t="s">
        <v>8993</v>
      </c>
      <c r="E2435" s="1201" t="s">
        <v>8993</v>
      </c>
      <c r="F2435" s="1201" t="s">
        <v>9093</v>
      </c>
      <c r="G2435" s="1201" t="s">
        <v>9093</v>
      </c>
      <c r="H2435" s="1201"/>
      <c r="I2435" s="1201"/>
      <c r="J2435" s="1201" t="s">
        <v>38</v>
      </c>
      <c r="K2435" s="1201">
        <v>0</v>
      </c>
      <c r="L2435" s="1254">
        <v>711000000</v>
      </c>
      <c r="M2435" s="1255" t="s">
        <v>73</v>
      </c>
      <c r="N2435" s="1201" t="s">
        <v>2035</v>
      </c>
      <c r="O2435" s="1201" t="s">
        <v>700</v>
      </c>
      <c r="P2435" s="1201" t="s">
        <v>229</v>
      </c>
      <c r="Q2435" s="1201" t="s">
        <v>791</v>
      </c>
      <c r="R2435" s="1201" t="s">
        <v>9015</v>
      </c>
      <c r="S2435" s="1201">
        <v>796</v>
      </c>
      <c r="T2435" s="1201" t="s">
        <v>232</v>
      </c>
      <c r="U2435" s="1257">
        <v>3</v>
      </c>
      <c r="V2435" s="1257">
        <v>80000</v>
      </c>
      <c r="W2435" s="1276">
        <f>V2435*U2435</f>
        <v>240000</v>
      </c>
      <c r="X2435" s="1257">
        <f t="shared" si="115"/>
        <v>268800</v>
      </c>
      <c r="Y2435" s="1201"/>
      <c r="Z2435" s="1201">
        <v>2016</v>
      </c>
      <c r="AA2435" s="1201">
        <v>7.11</v>
      </c>
      <c r="AB2435" s="1180" t="s">
        <v>876</v>
      </c>
      <c r="AC2435" s="1201"/>
      <c r="AD2435" s="1201"/>
      <c r="AE2435" s="1201"/>
      <c r="AF2435" s="1201"/>
      <c r="AG2435" s="1180" t="s">
        <v>9094</v>
      </c>
      <c r="AH2435" s="1180" t="s">
        <v>794</v>
      </c>
      <c r="AI2435" s="1180">
        <v>210022709</v>
      </c>
      <c r="AJ2435" s="1180" t="s">
        <v>9095</v>
      </c>
      <c r="AK2435" s="1201"/>
    </row>
    <row r="2436" spans="1:37" s="553" customFormat="1" ht="99.75" customHeight="1">
      <c r="A2436" s="843" t="s">
        <v>9096</v>
      </c>
      <c r="B2436" s="843" t="s">
        <v>33</v>
      </c>
      <c r="C2436" s="843" t="s">
        <v>9092</v>
      </c>
      <c r="D2436" s="843" t="s">
        <v>8993</v>
      </c>
      <c r="E2436" s="843" t="s">
        <v>8993</v>
      </c>
      <c r="F2436" s="843" t="s">
        <v>9093</v>
      </c>
      <c r="G2436" s="843" t="s">
        <v>9093</v>
      </c>
      <c r="H2436" s="843"/>
      <c r="I2436" s="843"/>
      <c r="J2436" s="843" t="s">
        <v>227</v>
      </c>
      <c r="K2436" s="843">
        <v>0</v>
      </c>
      <c r="L2436" s="942">
        <v>711000000</v>
      </c>
      <c r="M2436" s="997" t="s">
        <v>73</v>
      </c>
      <c r="N2436" s="843" t="s">
        <v>2115</v>
      </c>
      <c r="O2436" s="843" t="s">
        <v>700</v>
      </c>
      <c r="P2436" s="843" t="s">
        <v>229</v>
      </c>
      <c r="Q2436" s="843" t="s">
        <v>791</v>
      </c>
      <c r="R2436" s="843" t="s">
        <v>9015</v>
      </c>
      <c r="S2436" s="843">
        <v>796</v>
      </c>
      <c r="T2436" s="843" t="s">
        <v>232</v>
      </c>
      <c r="U2436" s="939">
        <v>3</v>
      </c>
      <c r="V2436" s="939">
        <v>80000</v>
      </c>
      <c r="W2436" s="927">
        <v>0</v>
      </c>
      <c r="X2436" s="944">
        <f t="shared" si="115"/>
        <v>0</v>
      </c>
      <c r="Y2436" s="843"/>
      <c r="Z2436" s="843">
        <v>2016</v>
      </c>
      <c r="AA2436" s="843"/>
      <c r="AB2436" s="894" t="s">
        <v>876</v>
      </c>
      <c r="AC2436" s="843"/>
      <c r="AD2436" s="843"/>
      <c r="AE2436" s="843"/>
      <c r="AF2436" s="843"/>
      <c r="AG2436" s="894" t="s">
        <v>9097</v>
      </c>
      <c r="AH2436" s="894" t="s">
        <v>794</v>
      </c>
      <c r="AI2436" s="894">
        <v>210022708</v>
      </c>
      <c r="AJ2436" s="894" t="s">
        <v>9098</v>
      </c>
      <c r="AK2436" s="843"/>
    </row>
    <row r="2437" spans="1:37" s="1243" customFormat="1" ht="99.75" customHeight="1">
      <c r="A2437" s="1201" t="s">
        <v>13758</v>
      </c>
      <c r="B2437" s="1201" t="s">
        <v>33</v>
      </c>
      <c r="C2437" s="1201" t="s">
        <v>9092</v>
      </c>
      <c r="D2437" s="1201" t="s">
        <v>8993</v>
      </c>
      <c r="E2437" s="1201" t="s">
        <v>8993</v>
      </c>
      <c r="F2437" s="1201" t="s">
        <v>9093</v>
      </c>
      <c r="G2437" s="1201" t="s">
        <v>9093</v>
      </c>
      <c r="H2437" s="1201"/>
      <c r="I2437" s="1201"/>
      <c r="J2437" s="1201" t="s">
        <v>38</v>
      </c>
      <c r="K2437" s="1201">
        <v>0</v>
      </c>
      <c r="L2437" s="1254">
        <v>711000000</v>
      </c>
      <c r="M2437" s="1255" t="s">
        <v>73</v>
      </c>
      <c r="N2437" s="1201" t="s">
        <v>2035</v>
      </c>
      <c r="O2437" s="1201" t="s">
        <v>700</v>
      </c>
      <c r="P2437" s="1201" t="s">
        <v>229</v>
      </c>
      <c r="Q2437" s="1201" t="s">
        <v>791</v>
      </c>
      <c r="R2437" s="1201" t="s">
        <v>9015</v>
      </c>
      <c r="S2437" s="1201">
        <v>796</v>
      </c>
      <c r="T2437" s="1201" t="s">
        <v>232</v>
      </c>
      <c r="U2437" s="1257">
        <v>3</v>
      </c>
      <c r="V2437" s="1257">
        <v>80000</v>
      </c>
      <c r="W2437" s="1276">
        <f>V2437*U2437</f>
        <v>240000</v>
      </c>
      <c r="X2437" s="1257">
        <f t="shared" si="115"/>
        <v>268800</v>
      </c>
      <c r="Y2437" s="1201"/>
      <c r="Z2437" s="1201">
        <v>2016</v>
      </c>
      <c r="AA2437" s="1201">
        <v>7.11</v>
      </c>
      <c r="AB2437" s="1180" t="s">
        <v>876</v>
      </c>
      <c r="AC2437" s="1201"/>
      <c r="AD2437" s="1201"/>
      <c r="AE2437" s="1201"/>
      <c r="AF2437" s="1201"/>
      <c r="AG2437" s="1180" t="s">
        <v>9097</v>
      </c>
      <c r="AH2437" s="1180" t="s">
        <v>794</v>
      </c>
      <c r="AI2437" s="1180">
        <v>210022708</v>
      </c>
      <c r="AJ2437" s="1180" t="s">
        <v>9098</v>
      </c>
      <c r="AK2437" s="1201"/>
    </row>
    <row r="2438" spans="1:37" s="553" customFormat="1" ht="99.75" customHeight="1">
      <c r="A2438" s="843" t="s">
        <v>9099</v>
      </c>
      <c r="B2438" s="843" t="s">
        <v>33</v>
      </c>
      <c r="C2438" s="843" t="s">
        <v>9092</v>
      </c>
      <c r="D2438" s="843" t="s">
        <v>8993</v>
      </c>
      <c r="E2438" s="843" t="s">
        <v>8993</v>
      </c>
      <c r="F2438" s="843" t="s">
        <v>9093</v>
      </c>
      <c r="G2438" s="843" t="s">
        <v>9093</v>
      </c>
      <c r="H2438" s="843"/>
      <c r="I2438" s="843"/>
      <c r="J2438" s="843" t="s">
        <v>227</v>
      </c>
      <c r="K2438" s="843">
        <v>0</v>
      </c>
      <c r="L2438" s="942">
        <v>711000000</v>
      </c>
      <c r="M2438" s="997" t="s">
        <v>73</v>
      </c>
      <c r="N2438" s="843" t="s">
        <v>2115</v>
      </c>
      <c r="O2438" s="843" t="s">
        <v>700</v>
      </c>
      <c r="P2438" s="843" t="s">
        <v>229</v>
      </c>
      <c r="Q2438" s="843" t="s">
        <v>791</v>
      </c>
      <c r="R2438" s="843" t="s">
        <v>9015</v>
      </c>
      <c r="S2438" s="843">
        <v>796</v>
      </c>
      <c r="T2438" s="843" t="s">
        <v>232</v>
      </c>
      <c r="U2438" s="939">
        <v>4</v>
      </c>
      <c r="V2438" s="939">
        <v>80000</v>
      </c>
      <c r="W2438" s="927">
        <v>0</v>
      </c>
      <c r="X2438" s="944">
        <f t="shared" si="115"/>
        <v>0</v>
      </c>
      <c r="Y2438" s="843"/>
      <c r="Z2438" s="843">
        <v>2016</v>
      </c>
      <c r="AA2438" s="843"/>
      <c r="AB2438" s="894" t="s">
        <v>876</v>
      </c>
      <c r="AC2438" s="843"/>
      <c r="AD2438" s="843"/>
      <c r="AE2438" s="843"/>
      <c r="AF2438" s="843"/>
      <c r="AG2438" s="894" t="s">
        <v>9100</v>
      </c>
      <c r="AH2438" s="894" t="s">
        <v>794</v>
      </c>
      <c r="AI2438" s="894">
        <v>210022566</v>
      </c>
      <c r="AJ2438" s="894" t="s">
        <v>9101</v>
      </c>
      <c r="AK2438" s="843"/>
    </row>
    <row r="2439" spans="1:37" s="1243" customFormat="1" ht="99.75" customHeight="1">
      <c r="A2439" s="1201" t="s">
        <v>13759</v>
      </c>
      <c r="B2439" s="1201" t="s">
        <v>33</v>
      </c>
      <c r="C2439" s="1201" t="s">
        <v>9092</v>
      </c>
      <c r="D2439" s="1201" t="s">
        <v>8993</v>
      </c>
      <c r="E2439" s="1201" t="s">
        <v>8993</v>
      </c>
      <c r="F2439" s="1201" t="s">
        <v>9093</v>
      </c>
      <c r="G2439" s="1201" t="s">
        <v>9093</v>
      </c>
      <c r="H2439" s="1201"/>
      <c r="I2439" s="1201"/>
      <c r="J2439" s="1201" t="s">
        <v>38</v>
      </c>
      <c r="K2439" s="1201">
        <v>0</v>
      </c>
      <c r="L2439" s="1254">
        <v>711000000</v>
      </c>
      <c r="M2439" s="1255" t="s">
        <v>73</v>
      </c>
      <c r="N2439" s="1201" t="s">
        <v>2035</v>
      </c>
      <c r="O2439" s="1201" t="s">
        <v>700</v>
      </c>
      <c r="P2439" s="1201" t="s">
        <v>229</v>
      </c>
      <c r="Q2439" s="1201" t="s">
        <v>791</v>
      </c>
      <c r="R2439" s="1201" t="s">
        <v>9015</v>
      </c>
      <c r="S2439" s="1201">
        <v>796</v>
      </c>
      <c r="T2439" s="1201" t="s">
        <v>232</v>
      </c>
      <c r="U2439" s="1257">
        <v>4</v>
      </c>
      <c r="V2439" s="1257">
        <v>80000</v>
      </c>
      <c r="W2439" s="1276">
        <f>V2439*U2439</f>
        <v>320000</v>
      </c>
      <c r="X2439" s="1257">
        <f t="shared" si="115"/>
        <v>358400.00000000006</v>
      </c>
      <c r="Y2439" s="1201"/>
      <c r="Z2439" s="1201">
        <v>2016</v>
      </c>
      <c r="AA2439" s="1201">
        <v>7.11</v>
      </c>
      <c r="AB2439" s="1180" t="s">
        <v>876</v>
      </c>
      <c r="AC2439" s="1201"/>
      <c r="AD2439" s="1201"/>
      <c r="AE2439" s="1201"/>
      <c r="AF2439" s="1201"/>
      <c r="AG2439" s="1180" t="s">
        <v>9100</v>
      </c>
      <c r="AH2439" s="1180" t="s">
        <v>794</v>
      </c>
      <c r="AI2439" s="1180">
        <v>210022566</v>
      </c>
      <c r="AJ2439" s="1180" t="s">
        <v>9101</v>
      </c>
      <c r="AK2439" s="1201"/>
    </row>
    <row r="2440" spans="1:37" s="553" customFormat="1" ht="99.75" customHeight="1">
      <c r="A2440" s="843" t="s">
        <v>9102</v>
      </c>
      <c r="B2440" s="843" t="s">
        <v>33</v>
      </c>
      <c r="C2440" s="843" t="s">
        <v>9092</v>
      </c>
      <c r="D2440" s="843" t="s">
        <v>8993</v>
      </c>
      <c r="E2440" s="843" t="s">
        <v>8993</v>
      </c>
      <c r="F2440" s="843" t="s">
        <v>9093</v>
      </c>
      <c r="G2440" s="843" t="s">
        <v>9093</v>
      </c>
      <c r="H2440" s="843"/>
      <c r="I2440" s="843"/>
      <c r="J2440" s="843" t="s">
        <v>227</v>
      </c>
      <c r="K2440" s="843">
        <v>0</v>
      </c>
      <c r="L2440" s="942">
        <v>711000000</v>
      </c>
      <c r="M2440" s="997" t="s">
        <v>73</v>
      </c>
      <c r="N2440" s="843" t="s">
        <v>2115</v>
      </c>
      <c r="O2440" s="843" t="s">
        <v>808</v>
      </c>
      <c r="P2440" s="843" t="s">
        <v>229</v>
      </c>
      <c r="Q2440" s="843" t="s">
        <v>791</v>
      </c>
      <c r="R2440" s="843" t="s">
        <v>9015</v>
      </c>
      <c r="S2440" s="843">
        <v>796</v>
      </c>
      <c r="T2440" s="843" t="s">
        <v>232</v>
      </c>
      <c r="U2440" s="939">
        <v>5</v>
      </c>
      <c r="V2440" s="939">
        <v>80000</v>
      </c>
      <c r="W2440" s="927">
        <v>0</v>
      </c>
      <c r="X2440" s="944">
        <f t="shared" si="115"/>
        <v>0</v>
      </c>
      <c r="Y2440" s="843"/>
      <c r="Z2440" s="843">
        <v>2016</v>
      </c>
      <c r="AA2440" s="843"/>
      <c r="AB2440" s="894" t="s">
        <v>876</v>
      </c>
      <c r="AC2440" s="843"/>
      <c r="AD2440" s="843"/>
      <c r="AE2440" s="843"/>
      <c r="AF2440" s="843"/>
      <c r="AG2440" s="894" t="s">
        <v>9103</v>
      </c>
      <c r="AH2440" s="894" t="s">
        <v>794</v>
      </c>
      <c r="AI2440" s="894">
        <v>210023425</v>
      </c>
      <c r="AJ2440" s="894" t="s">
        <v>9104</v>
      </c>
      <c r="AK2440" s="843"/>
    </row>
    <row r="2441" spans="1:37" s="1243" customFormat="1" ht="99.75" customHeight="1">
      <c r="A2441" s="1201" t="s">
        <v>13760</v>
      </c>
      <c r="B2441" s="1201" t="s">
        <v>33</v>
      </c>
      <c r="C2441" s="1201" t="s">
        <v>9092</v>
      </c>
      <c r="D2441" s="1201" t="s">
        <v>8993</v>
      </c>
      <c r="E2441" s="1201" t="s">
        <v>8993</v>
      </c>
      <c r="F2441" s="1201" t="s">
        <v>9093</v>
      </c>
      <c r="G2441" s="1201" t="s">
        <v>9093</v>
      </c>
      <c r="H2441" s="1201"/>
      <c r="I2441" s="1201"/>
      <c r="J2441" s="1201" t="s">
        <v>38</v>
      </c>
      <c r="K2441" s="1201">
        <v>0</v>
      </c>
      <c r="L2441" s="1254">
        <v>711000000</v>
      </c>
      <c r="M2441" s="1255" t="s">
        <v>73</v>
      </c>
      <c r="N2441" s="1201" t="s">
        <v>2035</v>
      </c>
      <c r="O2441" s="1201" t="s">
        <v>808</v>
      </c>
      <c r="P2441" s="1201" t="s">
        <v>229</v>
      </c>
      <c r="Q2441" s="1201" t="s">
        <v>791</v>
      </c>
      <c r="R2441" s="1201" t="s">
        <v>9015</v>
      </c>
      <c r="S2441" s="1201">
        <v>796</v>
      </c>
      <c r="T2441" s="1201" t="s">
        <v>232</v>
      </c>
      <c r="U2441" s="1257">
        <v>5</v>
      </c>
      <c r="V2441" s="1257">
        <v>80000</v>
      </c>
      <c r="W2441" s="1276">
        <f>V2441*U2441</f>
        <v>400000</v>
      </c>
      <c r="X2441" s="1257">
        <f t="shared" si="115"/>
        <v>448000.00000000006</v>
      </c>
      <c r="Y2441" s="1201"/>
      <c r="Z2441" s="1201">
        <v>2016</v>
      </c>
      <c r="AA2441" s="1201">
        <v>7.11</v>
      </c>
      <c r="AB2441" s="1180" t="s">
        <v>876</v>
      </c>
      <c r="AC2441" s="1201"/>
      <c r="AD2441" s="1201"/>
      <c r="AE2441" s="1201"/>
      <c r="AF2441" s="1201"/>
      <c r="AG2441" s="1180" t="s">
        <v>9103</v>
      </c>
      <c r="AH2441" s="1180" t="s">
        <v>794</v>
      </c>
      <c r="AI2441" s="1180">
        <v>210023425</v>
      </c>
      <c r="AJ2441" s="1180" t="s">
        <v>9104</v>
      </c>
      <c r="AK2441" s="1201"/>
    </row>
    <row r="2442" spans="1:37" s="553" customFormat="1" ht="99.75" customHeight="1">
      <c r="A2442" s="843" t="s">
        <v>9105</v>
      </c>
      <c r="B2442" s="843" t="s">
        <v>33</v>
      </c>
      <c r="C2442" s="843" t="s">
        <v>9106</v>
      </c>
      <c r="D2442" s="843" t="s">
        <v>8993</v>
      </c>
      <c r="E2442" s="843" t="s">
        <v>8993</v>
      </c>
      <c r="F2442" s="843" t="s">
        <v>9107</v>
      </c>
      <c r="G2442" s="843" t="s">
        <v>9107</v>
      </c>
      <c r="H2442" s="843"/>
      <c r="I2442" s="843"/>
      <c r="J2442" s="843" t="s">
        <v>227</v>
      </c>
      <c r="K2442" s="843">
        <v>0</v>
      </c>
      <c r="L2442" s="942">
        <v>711000000</v>
      </c>
      <c r="M2442" s="997" t="s">
        <v>73</v>
      </c>
      <c r="N2442" s="843" t="s">
        <v>2115</v>
      </c>
      <c r="O2442" s="843" t="s">
        <v>236</v>
      </c>
      <c r="P2442" s="843" t="s">
        <v>229</v>
      </c>
      <c r="Q2442" s="843" t="s">
        <v>791</v>
      </c>
      <c r="R2442" s="843" t="s">
        <v>9015</v>
      </c>
      <c r="S2442" s="843">
        <v>796</v>
      </c>
      <c r="T2442" s="843" t="s">
        <v>232</v>
      </c>
      <c r="U2442" s="939">
        <v>54</v>
      </c>
      <c r="V2442" s="939">
        <v>12000</v>
      </c>
      <c r="W2442" s="927">
        <v>0</v>
      </c>
      <c r="X2442" s="944">
        <f t="shared" ref="X2442:X2501" si="116">W2442*1.12</f>
        <v>0</v>
      </c>
      <c r="Y2442" s="843"/>
      <c r="Z2442" s="843">
        <v>2016</v>
      </c>
      <c r="AA2442" s="843"/>
      <c r="AB2442" s="894" t="s">
        <v>876</v>
      </c>
      <c r="AC2442" s="843"/>
      <c r="AD2442" s="843"/>
      <c r="AE2442" s="843"/>
      <c r="AF2442" s="843"/>
      <c r="AG2442" s="894" t="s">
        <v>9108</v>
      </c>
      <c r="AH2442" s="894" t="s">
        <v>794</v>
      </c>
      <c r="AI2442" s="894">
        <v>210022559</v>
      </c>
      <c r="AJ2442" s="894" t="s">
        <v>9109</v>
      </c>
      <c r="AK2442" s="843"/>
    </row>
    <row r="2443" spans="1:37" s="1243" customFormat="1" ht="99.75" customHeight="1">
      <c r="A2443" s="1201" t="s">
        <v>13761</v>
      </c>
      <c r="B2443" s="1201" t="s">
        <v>33</v>
      </c>
      <c r="C2443" s="1201" t="s">
        <v>9106</v>
      </c>
      <c r="D2443" s="1201" t="s">
        <v>8993</v>
      </c>
      <c r="E2443" s="1201" t="s">
        <v>8993</v>
      </c>
      <c r="F2443" s="1201" t="s">
        <v>9107</v>
      </c>
      <c r="G2443" s="1201" t="s">
        <v>9107</v>
      </c>
      <c r="H2443" s="1201"/>
      <c r="I2443" s="1201"/>
      <c r="J2443" s="1201" t="s">
        <v>38</v>
      </c>
      <c r="K2443" s="1201">
        <v>0</v>
      </c>
      <c r="L2443" s="1254">
        <v>711000000</v>
      </c>
      <c r="M2443" s="1255" t="s">
        <v>73</v>
      </c>
      <c r="N2443" s="1201" t="s">
        <v>2035</v>
      </c>
      <c r="O2443" s="1201" t="s">
        <v>236</v>
      </c>
      <c r="P2443" s="1201" t="s">
        <v>229</v>
      </c>
      <c r="Q2443" s="1201" t="s">
        <v>791</v>
      </c>
      <c r="R2443" s="1201" t="s">
        <v>9015</v>
      </c>
      <c r="S2443" s="1201">
        <v>796</v>
      </c>
      <c r="T2443" s="1201" t="s">
        <v>232</v>
      </c>
      <c r="U2443" s="1257">
        <v>54</v>
      </c>
      <c r="V2443" s="1257">
        <v>12000</v>
      </c>
      <c r="W2443" s="1276">
        <f t="shared" ref="W2443:W2501" si="117">V2443*U2443</f>
        <v>648000</v>
      </c>
      <c r="X2443" s="1257">
        <f t="shared" si="116"/>
        <v>725760.00000000012</v>
      </c>
      <c r="Y2443" s="1201"/>
      <c r="Z2443" s="1201">
        <v>2016</v>
      </c>
      <c r="AA2443" s="1201">
        <v>7.11</v>
      </c>
      <c r="AB2443" s="1180" t="s">
        <v>876</v>
      </c>
      <c r="AC2443" s="1201"/>
      <c r="AD2443" s="1201"/>
      <c r="AE2443" s="1201"/>
      <c r="AF2443" s="1201"/>
      <c r="AG2443" s="1180" t="s">
        <v>9108</v>
      </c>
      <c r="AH2443" s="1180" t="s">
        <v>794</v>
      </c>
      <c r="AI2443" s="1180">
        <v>210022559</v>
      </c>
      <c r="AJ2443" s="1180" t="s">
        <v>9109</v>
      </c>
      <c r="AK2443" s="1201"/>
    </row>
    <row r="2444" spans="1:37" s="553" customFormat="1" ht="99.75" customHeight="1">
      <c r="A2444" s="843" t="s">
        <v>9110</v>
      </c>
      <c r="B2444" s="843" t="s">
        <v>33</v>
      </c>
      <c r="C2444" s="843" t="s">
        <v>9111</v>
      </c>
      <c r="D2444" s="843" t="s">
        <v>8993</v>
      </c>
      <c r="E2444" s="843" t="s">
        <v>8993</v>
      </c>
      <c r="F2444" s="843" t="s">
        <v>9112</v>
      </c>
      <c r="G2444" s="843" t="s">
        <v>9112</v>
      </c>
      <c r="H2444" s="843"/>
      <c r="I2444" s="843"/>
      <c r="J2444" s="843" t="s">
        <v>227</v>
      </c>
      <c r="K2444" s="843">
        <v>0</v>
      </c>
      <c r="L2444" s="942">
        <v>711000000</v>
      </c>
      <c r="M2444" s="997" t="s">
        <v>73</v>
      </c>
      <c r="N2444" s="843" t="s">
        <v>2115</v>
      </c>
      <c r="O2444" s="843" t="s">
        <v>808</v>
      </c>
      <c r="P2444" s="843" t="s">
        <v>229</v>
      </c>
      <c r="Q2444" s="843" t="s">
        <v>791</v>
      </c>
      <c r="R2444" s="843" t="s">
        <v>9015</v>
      </c>
      <c r="S2444" s="843">
        <v>796</v>
      </c>
      <c r="T2444" s="843" t="s">
        <v>232</v>
      </c>
      <c r="U2444" s="939">
        <v>5</v>
      </c>
      <c r="V2444" s="939">
        <v>7500</v>
      </c>
      <c r="W2444" s="927">
        <v>0</v>
      </c>
      <c r="X2444" s="944">
        <f t="shared" si="116"/>
        <v>0</v>
      </c>
      <c r="Y2444" s="843"/>
      <c r="Z2444" s="843">
        <v>2016</v>
      </c>
      <c r="AA2444" s="843"/>
      <c r="AB2444" s="894" t="s">
        <v>876</v>
      </c>
      <c r="AC2444" s="843"/>
      <c r="AD2444" s="843"/>
      <c r="AE2444" s="843"/>
      <c r="AF2444" s="843"/>
      <c r="AG2444" s="894" t="s">
        <v>9113</v>
      </c>
      <c r="AH2444" s="894" t="s">
        <v>794</v>
      </c>
      <c r="AI2444" s="894">
        <v>210022588</v>
      </c>
      <c r="AJ2444" s="894" t="s">
        <v>9114</v>
      </c>
      <c r="AK2444" s="843"/>
    </row>
    <row r="2445" spans="1:37" s="1243" customFormat="1" ht="99.75" customHeight="1">
      <c r="A2445" s="1201" t="s">
        <v>13762</v>
      </c>
      <c r="B2445" s="1201" t="s">
        <v>33</v>
      </c>
      <c r="C2445" s="1201" t="s">
        <v>9111</v>
      </c>
      <c r="D2445" s="1201" t="s">
        <v>8993</v>
      </c>
      <c r="E2445" s="1201" t="s">
        <v>8993</v>
      </c>
      <c r="F2445" s="1201" t="s">
        <v>9112</v>
      </c>
      <c r="G2445" s="1201" t="s">
        <v>9112</v>
      </c>
      <c r="H2445" s="1201"/>
      <c r="I2445" s="1201"/>
      <c r="J2445" s="1201" t="s">
        <v>38</v>
      </c>
      <c r="K2445" s="1201">
        <v>0</v>
      </c>
      <c r="L2445" s="1254">
        <v>711000000</v>
      </c>
      <c r="M2445" s="1255" t="s">
        <v>73</v>
      </c>
      <c r="N2445" s="1201" t="s">
        <v>2035</v>
      </c>
      <c r="O2445" s="1201" t="s">
        <v>808</v>
      </c>
      <c r="P2445" s="1201" t="s">
        <v>229</v>
      </c>
      <c r="Q2445" s="1201" t="s">
        <v>791</v>
      </c>
      <c r="R2445" s="1201" t="s">
        <v>9015</v>
      </c>
      <c r="S2445" s="1201">
        <v>796</v>
      </c>
      <c r="T2445" s="1201" t="s">
        <v>232</v>
      </c>
      <c r="U2445" s="1257">
        <v>5</v>
      </c>
      <c r="V2445" s="1257">
        <v>7500</v>
      </c>
      <c r="W2445" s="1276">
        <f t="shared" si="117"/>
        <v>37500</v>
      </c>
      <c r="X2445" s="1257">
        <f t="shared" si="116"/>
        <v>42000.000000000007</v>
      </c>
      <c r="Y2445" s="1201"/>
      <c r="Z2445" s="1201">
        <v>2016</v>
      </c>
      <c r="AA2445" s="1201">
        <v>7.11</v>
      </c>
      <c r="AB2445" s="1180" t="s">
        <v>876</v>
      </c>
      <c r="AC2445" s="1201"/>
      <c r="AD2445" s="1201"/>
      <c r="AE2445" s="1201"/>
      <c r="AF2445" s="1201"/>
      <c r="AG2445" s="1180" t="s">
        <v>9113</v>
      </c>
      <c r="AH2445" s="1180" t="s">
        <v>794</v>
      </c>
      <c r="AI2445" s="1180">
        <v>210022588</v>
      </c>
      <c r="AJ2445" s="1180" t="s">
        <v>9114</v>
      </c>
      <c r="AK2445" s="1201"/>
    </row>
    <row r="2446" spans="1:37" s="553" customFormat="1" ht="99.75" customHeight="1">
      <c r="A2446" s="843" t="s">
        <v>9115</v>
      </c>
      <c r="B2446" s="843" t="s">
        <v>33</v>
      </c>
      <c r="C2446" s="843" t="s">
        <v>9116</v>
      </c>
      <c r="D2446" s="843" t="s">
        <v>8993</v>
      </c>
      <c r="E2446" s="843" t="s">
        <v>8993</v>
      </c>
      <c r="F2446" s="843" t="s">
        <v>9117</v>
      </c>
      <c r="G2446" s="843" t="s">
        <v>9117</v>
      </c>
      <c r="H2446" s="843"/>
      <c r="I2446" s="843"/>
      <c r="J2446" s="843" t="s">
        <v>227</v>
      </c>
      <c r="K2446" s="843">
        <v>0</v>
      </c>
      <c r="L2446" s="942">
        <v>711000000</v>
      </c>
      <c r="M2446" s="997" t="s">
        <v>73</v>
      </c>
      <c r="N2446" s="843" t="s">
        <v>2115</v>
      </c>
      <c r="O2446" s="843" t="s">
        <v>805</v>
      </c>
      <c r="P2446" s="843" t="s">
        <v>229</v>
      </c>
      <c r="Q2446" s="843" t="s">
        <v>791</v>
      </c>
      <c r="R2446" s="843" t="s">
        <v>9015</v>
      </c>
      <c r="S2446" s="843">
        <v>796</v>
      </c>
      <c r="T2446" s="843" t="s">
        <v>232</v>
      </c>
      <c r="U2446" s="939">
        <v>18</v>
      </c>
      <c r="V2446" s="939">
        <v>7500</v>
      </c>
      <c r="W2446" s="927">
        <v>0</v>
      </c>
      <c r="X2446" s="944">
        <f t="shared" si="116"/>
        <v>0</v>
      </c>
      <c r="Y2446" s="843"/>
      <c r="Z2446" s="843">
        <v>2016</v>
      </c>
      <c r="AA2446" s="843"/>
      <c r="AB2446" s="894" t="s">
        <v>876</v>
      </c>
      <c r="AC2446" s="843"/>
      <c r="AD2446" s="843"/>
      <c r="AE2446" s="843"/>
      <c r="AF2446" s="843"/>
      <c r="AG2446" s="894" t="s">
        <v>9118</v>
      </c>
      <c r="AH2446" s="894" t="s">
        <v>794</v>
      </c>
      <c r="AI2446" s="894">
        <v>210022619</v>
      </c>
      <c r="AJ2446" s="894" t="s">
        <v>9119</v>
      </c>
      <c r="AK2446" s="843"/>
    </row>
    <row r="2447" spans="1:37" s="1243" customFormat="1" ht="99.75" customHeight="1">
      <c r="A2447" s="1201" t="s">
        <v>13763</v>
      </c>
      <c r="B2447" s="1201" t="s">
        <v>33</v>
      </c>
      <c r="C2447" s="1201" t="s">
        <v>9116</v>
      </c>
      <c r="D2447" s="1201" t="s">
        <v>8993</v>
      </c>
      <c r="E2447" s="1201" t="s">
        <v>8993</v>
      </c>
      <c r="F2447" s="1201" t="s">
        <v>9117</v>
      </c>
      <c r="G2447" s="1201" t="s">
        <v>9117</v>
      </c>
      <c r="H2447" s="1201"/>
      <c r="I2447" s="1201"/>
      <c r="J2447" s="1201" t="s">
        <v>38</v>
      </c>
      <c r="K2447" s="1201">
        <v>0</v>
      </c>
      <c r="L2447" s="1254">
        <v>711000000</v>
      </c>
      <c r="M2447" s="1255" t="s">
        <v>73</v>
      </c>
      <c r="N2447" s="1201" t="s">
        <v>2035</v>
      </c>
      <c r="O2447" s="1201" t="s">
        <v>805</v>
      </c>
      <c r="P2447" s="1201" t="s">
        <v>229</v>
      </c>
      <c r="Q2447" s="1201" t="s">
        <v>791</v>
      </c>
      <c r="R2447" s="1201" t="s">
        <v>9015</v>
      </c>
      <c r="S2447" s="1201">
        <v>796</v>
      </c>
      <c r="T2447" s="1201" t="s">
        <v>232</v>
      </c>
      <c r="U2447" s="1257">
        <v>18</v>
      </c>
      <c r="V2447" s="1257">
        <v>7500</v>
      </c>
      <c r="W2447" s="1276">
        <f t="shared" si="117"/>
        <v>135000</v>
      </c>
      <c r="X2447" s="1257">
        <f t="shared" si="116"/>
        <v>151200</v>
      </c>
      <c r="Y2447" s="1201"/>
      <c r="Z2447" s="1201">
        <v>2016</v>
      </c>
      <c r="AA2447" s="1201">
        <v>7.11</v>
      </c>
      <c r="AB2447" s="1180" t="s">
        <v>876</v>
      </c>
      <c r="AC2447" s="1201"/>
      <c r="AD2447" s="1201"/>
      <c r="AE2447" s="1201"/>
      <c r="AF2447" s="1201"/>
      <c r="AG2447" s="1180" t="s">
        <v>9118</v>
      </c>
      <c r="AH2447" s="1180" t="s">
        <v>794</v>
      </c>
      <c r="AI2447" s="1180">
        <v>210022619</v>
      </c>
      <c r="AJ2447" s="1180" t="s">
        <v>9119</v>
      </c>
      <c r="AK2447" s="1201"/>
    </row>
    <row r="2448" spans="1:37" s="553" customFormat="1" ht="99.75" customHeight="1">
      <c r="A2448" s="843" t="s">
        <v>9120</v>
      </c>
      <c r="B2448" s="843" t="s">
        <v>33</v>
      </c>
      <c r="C2448" s="843" t="s">
        <v>9116</v>
      </c>
      <c r="D2448" s="843" t="s">
        <v>8993</v>
      </c>
      <c r="E2448" s="843" t="s">
        <v>8993</v>
      </c>
      <c r="F2448" s="843" t="s">
        <v>9117</v>
      </c>
      <c r="G2448" s="843" t="s">
        <v>9117</v>
      </c>
      <c r="H2448" s="843"/>
      <c r="I2448" s="843"/>
      <c r="J2448" s="843" t="s">
        <v>227</v>
      </c>
      <c r="K2448" s="843">
        <v>0</v>
      </c>
      <c r="L2448" s="942">
        <v>711000000</v>
      </c>
      <c r="M2448" s="997" t="s">
        <v>73</v>
      </c>
      <c r="N2448" s="843" t="s">
        <v>2115</v>
      </c>
      <c r="O2448" s="843" t="s">
        <v>808</v>
      </c>
      <c r="P2448" s="843" t="s">
        <v>229</v>
      </c>
      <c r="Q2448" s="843" t="s">
        <v>791</v>
      </c>
      <c r="R2448" s="843" t="s">
        <v>9015</v>
      </c>
      <c r="S2448" s="843">
        <v>796</v>
      </c>
      <c r="T2448" s="843" t="s">
        <v>232</v>
      </c>
      <c r="U2448" s="939">
        <v>1</v>
      </c>
      <c r="V2448" s="939">
        <v>7500</v>
      </c>
      <c r="W2448" s="927">
        <v>0</v>
      </c>
      <c r="X2448" s="944">
        <f t="shared" si="116"/>
        <v>0</v>
      </c>
      <c r="Y2448" s="843"/>
      <c r="Z2448" s="843">
        <v>2016</v>
      </c>
      <c r="AA2448" s="843"/>
      <c r="AB2448" s="894" t="s">
        <v>876</v>
      </c>
      <c r="AC2448" s="843"/>
      <c r="AD2448" s="843"/>
      <c r="AE2448" s="843"/>
      <c r="AF2448" s="843"/>
      <c r="AG2448" s="894" t="s">
        <v>9121</v>
      </c>
      <c r="AH2448" s="894" t="s">
        <v>794</v>
      </c>
      <c r="AI2448" s="894">
        <v>210022619</v>
      </c>
      <c r="AJ2448" s="894" t="s">
        <v>9119</v>
      </c>
      <c r="AK2448" s="843"/>
    </row>
    <row r="2449" spans="1:37" s="1243" customFormat="1" ht="99.75" customHeight="1">
      <c r="A2449" s="1201" t="s">
        <v>13764</v>
      </c>
      <c r="B2449" s="1201" t="s">
        <v>33</v>
      </c>
      <c r="C2449" s="1201" t="s">
        <v>9116</v>
      </c>
      <c r="D2449" s="1201" t="s">
        <v>8993</v>
      </c>
      <c r="E2449" s="1201" t="s">
        <v>8993</v>
      </c>
      <c r="F2449" s="1201" t="s">
        <v>9117</v>
      </c>
      <c r="G2449" s="1201" t="s">
        <v>9117</v>
      </c>
      <c r="H2449" s="1201"/>
      <c r="I2449" s="1201"/>
      <c r="J2449" s="1201" t="s">
        <v>38</v>
      </c>
      <c r="K2449" s="1201">
        <v>0</v>
      </c>
      <c r="L2449" s="1254">
        <v>711000000</v>
      </c>
      <c r="M2449" s="1255" t="s">
        <v>73</v>
      </c>
      <c r="N2449" s="1201" t="s">
        <v>2035</v>
      </c>
      <c r="O2449" s="1201" t="s">
        <v>808</v>
      </c>
      <c r="P2449" s="1201" t="s">
        <v>229</v>
      </c>
      <c r="Q2449" s="1201" t="s">
        <v>791</v>
      </c>
      <c r="R2449" s="1201" t="s">
        <v>9015</v>
      </c>
      <c r="S2449" s="1201">
        <v>796</v>
      </c>
      <c r="T2449" s="1201" t="s">
        <v>232</v>
      </c>
      <c r="U2449" s="1257">
        <v>1</v>
      </c>
      <c r="V2449" s="1257">
        <v>7500</v>
      </c>
      <c r="W2449" s="1276">
        <f t="shared" si="117"/>
        <v>7500</v>
      </c>
      <c r="X2449" s="1257">
        <f t="shared" si="116"/>
        <v>8400</v>
      </c>
      <c r="Y2449" s="1201"/>
      <c r="Z2449" s="1201">
        <v>2016</v>
      </c>
      <c r="AA2449" s="1201">
        <v>7.11</v>
      </c>
      <c r="AB2449" s="1180" t="s">
        <v>876</v>
      </c>
      <c r="AC2449" s="1201"/>
      <c r="AD2449" s="1201"/>
      <c r="AE2449" s="1201"/>
      <c r="AF2449" s="1201"/>
      <c r="AG2449" s="1180" t="s">
        <v>9121</v>
      </c>
      <c r="AH2449" s="1180" t="s">
        <v>794</v>
      </c>
      <c r="AI2449" s="1180">
        <v>210022619</v>
      </c>
      <c r="AJ2449" s="1180" t="s">
        <v>9119</v>
      </c>
      <c r="AK2449" s="1201"/>
    </row>
    <row r="2450" spans="1:37" s="553" customFormat="1" ht="99.75" customHeight="1">
      <c r="A2450" s="843" t="s">
        <v>9122</v>
      </c>
      <c r="B2450" s="843" t="s">
        <v>33</v>
      </c>
      <c r="C2450" s="843" t="s">
        <v>9116</v>
      </c>
      <c r="D2450" s="843" t="s">
        <v>8993</v>
      </c>
      <c r="E2450" s="843" t="s">
        <v>8993</v>
      </c>
      <c r="F2450" s="843" t="s">
        <v>9117</v>
      </c>
      <c r="G2450" s="843" t="s">
        <v>9117</v>
      </c>
      <c r="H2450" s="843"/>
      <c r="I2450" s="843"/>
      <c r="J2450" s="843" t="s">
        <v>227</v>
      </c>
      <c r="K2450" s="843">
        <v>0</v>
      </c>
      <c r="L2450" s="942">
        <v>711000000</v>
      </c>
      <c r="M2450" s="997" t="s">
        <v>73</v>
      </c>
      <c r="N2450" s="843" t="s">
        <v>2115</v>
      </c>
      <c r="O2450" s="843" t="s">
        <v>700</v>
      </c>
      <c r="P2450" s="843" t="s">
        <v>229</v>
      </c>
      <c r="Q2450" s="843" t="s">
        <v>791</v>
      </c>
      <c r="R2450" s="843" t="s">
        <v>9015</v>
      </c>
      <c r="S2450" s="843">
        <v>796</v>
      </c>
      <c r="T2450" s="843" t="s">
        <v>232</v>
      </c>
      <c r="U2450" s="939">
        <v>8</v>
      </c>
      <c r="V2450" s="939">
        <v>7500</v>
      </c>
      <c r="W2450" s="927">
        <v>0</v>
      </c>
      <c r="X2450" s="944">
        <f t="shared" si="116"/>
        <v>0</v>
      </c>
      <c r="Y2450" s="843"/>
      <c r="Z2450" s="843">
        <v>2016</v>
      </c>
      <c r="AA2450" s="843"/>
      <c r="AB2450" s="894" t="s">
        <v>876</v>
      </c>
      <c r="AC2450" s="843"/>
      <c r="AD2450" s="843"/>
      <c r="AE2450" s="843"/>
      <c r="AF2450" s="843"/>
      <c r="AG2450" s="894" t="s">
        <v>9123</v>
      </c>
      <c r="AH2450" s="894" t="s">
        <v>794</v>
      </c>
      <c r="AI2450" s="894">
        <v>210022619</v>
      </c>
      <c r="AJ2450" s="894" t="s">
        <v>9119</v>
      </c>
      <c r="AK2450" s="843"/>
    </row>
    <row r="2451" spans="1:37" s="1243" customFormat="1" ht="99.75" customHeight="1">
      <c r="A2451" s="1201" t="s">
        <v>13783</v>
      </c>
      <c r="B2451" s="1201" t="s">
        <v>33</v>
      </c>
      <c r="C2451" s="1201" t="s">
        <v>9116</v>
      </c>
      <c r="D2451" s="1201" t="s">
        <v>8993</v>
      </c>
      <c r="E2451" s="1201" t="s">
        <v>8993</v>
      </c>
      <c r="F2451" s="1201" t="s">
        <v>9117</v>
      </c>
      <c r="G2451" s="1201" t="s">
        <v>9117</v>
      </c>
      <c r="H2451" s="1201"/>
      <c r="I2451" s="1201"/>
      <c r="J2451" s="1201" t="s">
        <v>38</v>
      </c>
      <c r="K2451" s="1201">
        <v>0</v>
      </c>
      <c r="L2451" s="1254">
        <v>711000000</v>
      </c>
      <c r="M2451" s="1255" t="s">
        <v>73</v>
      </c>
      <c r="N2451" s="1201" t="s">
        <v>2035</v>
      </c>
      <c r="O2451" s="1201" t="s">
        <v>700</v>
      </c>
      <c r="P2451" s="1201" t="s">
        <v>229</v>
      </c>
      <c r="Q2451" s="1201" t="s">
        <v>791</v>
      </c>
      <c r="R2451" s="1201" t="s">
        <v>9015</v>
      </c>
      <c r="S2451" s="1201">
        <v>796</v>
      </c>
      <c r="T2451" s="1201" t="s">
        <v>232</v>
      </c>
      <c r="U2451" s="1257">
        <v>8</v>
      </c>
      <c r="V2451" s="1257">
        <v>7500</v>
      </c>
      <c r="W2451" s="1276">
        <f t="shared" si="117"/>
        <v>60000</v>
      </c>
      <c r="X2451" s="1257">
        <f t="shared" si="116"/>
        <v>67200</v>
      </c>
      <c r="Y2451" s="1201"/>
      <c r="Z2451" s="1201">
        <v>2016</v>
      </c>
      <c r="AA2451" s="1201">
        <v>7.11</v>
      </c>
      <c r="AB2451" s="1180" t="s">
        <v>876</v>
      </c>
      <c r="AC2451" s="1201"/>
      <c r="AD2451" s="1201"/>
      <c r="AE2451" s="1201"/>
      <c r="AF2451" s="1201"/>
      <c r="AG2451" s="1180" t="s">
        <v>9123</v>
      </c>
      <c r="AH2451" s="1180" t="s">
        <v>794</v>
      </c>
      <c r="AI2451" s="1180">
        <v>210022619</v>
      </c>
      <c r="AJ2451" s="1180" t="s">
        <v>9119</v>
      </c>
      <c r="AK2451" s="1201"/>
    </row>
    <row r="2452" spans="1:37" s="553" customFormat="1" ht="99.75" customHeight="1">
      <c r="A2452" s="843" t="s">
        <v>9124</v>
      </c>
      <c r="B2452" s="843" t="s">
        <v>33</v>
      </c>
      <c r="C2452" s="843" t="s">
        <v>9125</v>
      </c>
      <c r="D2452" s="843" t="s">
        <v>8993</v>
      </c>
      <c r="E2452" s="843" t="s">
        <v>8993</v>
      </c>
      <c r="F2452" s="843" t="s">
        <v>9126</v>
      </c>
      <c r="G2452" s="843" t="s">
        <v>9126</v>
      </c>
      <c r="H2452" s="843"/>
      <c r="I2452" s="843"/>
      <c r="J2452" s="843" t="s">
        <v>227</v>
      </c>
      <c r="K2452" s="843">
        <v>0</v>
      </c>
      <c r="L2452" s="942">
        <v>711000000</v>
      </c>
      <c r="M2452" s="997" t="s">
        <v>73</v>
      </c>
      <c r="N2452" s="843" t="s">
        <v>2115</v>
      </c>
      <c r="O2452" s="843" t="s">
        <v>4066</v>
      </c>
      <c r="P2452" s="843" t="s">
        <v>229</v>
      </c>
      <c r="Q2452" s="843" t="s">
        <v>791</v>
      </c>
      <c r="R2452" s="843" t="s">
        <v>9015</v>
      </c>
      <c r="S2452" s="843">
        <v>796</v>
      </c>
      <c r="T2452" s="843" t="s">
        <v>232</v>
      </c>
      <c r="U2452" s="939">
        <v>5</v>
      </c>
      <c r="V2452" s="939">
        <v>7500</v>
      </c>
      <c r="W2452" s="927">
        <v>0</v>
      </c>
      <c r="X2452" s="944">
        <f t="shared" si="116"/>
        <v>0</v>
      </c>
      <c r="Y2452" s="843"/>
      <c r="Z2452" s="843">
        <v>2016</v>
      </c>
      <c r="AA2452" s="843"/>
      <c r="AB2452" s="894" t="s">
        <v>876</v>
      </c>
      <c r="AC2452" s="843"/>
      <c r="AD2452" s="843"/>
      <c r="AE2452" s="843"/>
      <c r="AF2452" s="843"/>
      <c r="AG2452" s="894" t="s">
        <v>9127</v>
      </c>
      <c r="AH2452" s="894" t="s">
        <v>794</v>
      </c>
      <c r="AI2452" s="894">
        <v>210022618</v>
      </c>
      <c r="AJ2452" s="894" t="s">
        <v>9128</v>
      </c>
      <c r="AK2452" s="843"/>
    </row>
    <row r="2453" spans="1:37" s="1243" customFormat="1" ht="99.75" customHeight="1">
      <c r="A2453" s="1201" t="s">
        <v>13765</v>
      </c>
      <c r="B2453" s="1201" t="s">
        <v>33</v>
      </c>
      <c r="C2453" s="1201" t="s">
        <v>9125</v>
      </c>
      <c r="D2453" s="1201" t="s">
        <v>8993</v>
      </c>
      <c r="E2453" s="1201" t="s">
        <v>8993</v>
      </c>
      <c r="F2453" s="1201" t="s">
        <v>9126</v>
      </c>
      <c r="G2453" s="1201" t="s">
        <v>9126</v>
      </c>
      <c r="H2453" s="1201"/>
      <c r="I2453" s="1201"/>
      <c r="J2453" s="1201" t="s">
        <v>38</v>
      </c>
      <c r="K2453" s="1201">
        <v>0</v>
      </c>
      <c r="L2453" s="1254">
        <v>711000000</v>
      </c>
      <c r="M2453" s="1255" t="s">
        <v>73</v>
      </c>
      <c r="N2453" s="1201" t="s">
        <v>2035</v>
      </c>
      <c r="O2453" s="1201" t="s">
        <v>4066</v>
      </c>
      <c r="P2453" s="1201" t="s">
        <v>229</v>
      </c>
      <c r="Q2453" s="1201" t="s">
        <v>791</v>
      </c>
      <c r="R2453" s="1201" t="s">
        <v>9015</v>
      </c>
      <c r="S2453" s="1201">
        <v>796</v>
      </c>
      <c r="T2453" s="1201" t="s">
        <v>232</v>
      </c>
      <c r="U2453" s="1257">
        <v>5</v>
      </c>
      <c r="V2453" s="1257">
        <v>7500</v>
      </c>
      <c r="W2453" s="1276">
        <f t="shared" si="117"/>
        <v>37500</v>
      </c>
      <c r="X2453" s="1257">
        <f t="shared" si="116"/>
        <v>42000.000000000007</v>
      </c>
      <c r="Y2453" s="1201"/>
      <c r="Z2453" s="1201">
        <v>2016</v>
      </c>
      <c r="AA2453" s="1201">
        <v>7.11</v>
      </c>
      <c r="AB2453" s="1180" t="s">
        <v>876</v>
      </c>
      <c r="AC2453" s="1201"/>
      <c r="AD2453" s="1201"/>
      <c r="AE2453" s="1201"/>
      <c r="AF2453" s="1201"/>
      <c r="AG2453" s="1180" t="s">
        <v>9127</v>
      </c>
      <c r="AH2453" s="1180" t="s">
        <v>794</v>
      </c>
      <c r="AI2453" s="1180">
        <v>210022618</v>
      </c>
      <c r="AJ2453" s="1180" t="s">
        <v>9128</v>
      </c>
      <c r="AK2453" s="1201"/>
    </row>
    <row r="2454" spans="1:37" s="553" customFormat="1" ht="99.75" customHeight="1">
      <c r="A2454" s="843" t="s">
        <v>9129</v>
      </c>
      <c r="B2454" s="843" t="s">
        <v>33</v>
      </c>
      <c r="C2454" s="843" t="s">
        <v>9125</v>
      </c>
      <c r="D2454" s="843" t="s">
        <v>8993</v>
      </c>
      <c r="E2454" s="843" t="s">
        <v>8993</v>
      </c>
      <c r="F2454" s="843" t="s">
        <v>9126</v>
      </c>
      <c r="G2454" s="843" t="s">
        <v>9126</v>
      </c>
      <c r="H2454" s="843"/>
      <c r="I2454" s="843"/>
      <c r="J2454" s="843" t="s">
        <v>227</v>
      </c>
      <c r="K2454" s="843">
        <v>0</v>
      </c>
      <c r="L2454" s="942">
        <v>711000000</v>
      </c>
      <c r="M2454" s="997" t="s">
        <v>73</v>
      </c>
      <c r="N2454" s="843" t="s">
        <v>2115</v>
      </c>
      <c r="O2454" s="843" t="s">
        <v>808</v>
      </c>
      <c r="P2454" s="843" t="s">
        <v>229</v>
      </c>
      <c r="Q2454" s="843" t="s">
        <v>791</v>
      </c>
      <c r="R2454" s="843" t="s">
        <v>9015</v>
      </c>
      <c r="S2454" s="843">
        <v>796</v>
      </c>
      <c r="T2454" s="843" t="s">
        <v>232</v>
      </c>
      <c r="U2454" s="939">
        <v>2</v>
      </c>
      <c r="V2454" s="939">
        <v>7500</v>
      </c>
      <c r="W2454" s="927">
        <v>0</v>
      </c>
      <c r="X2454" s="944">
        <f t="shared" si="116"/>
        <v>0</v>
      </c>
      <c r="Y2454" s="843"/>
      <c r="Z2454" s="843">
        <v>2016</v>
      </c>
      <c r="AA2454" s="843"/>
      <c r="AB2454" s="894" t="s">
        <v>876</v>
      </c>
      <c r="AC2454" s="843"/>
      <c r="AD2454" s="843"/>
      <c r="AE2454" s="843"/>
      <c r="AF2454" s="843"/>
      <c r="AG2454" s="894" t="s">
        <v>9130</v>
      </c>
      <c r="AH2454" s="894" t="s">
        <v>794</v>
      </c>
      <c r="AI2454" s="894">
        <v>210022618</v>
      </c>
      <c r="AJ2454" s="894" t="s">
        <v>9128</v>
      </c>
      <c r="AK2454" s="843"/>
    </row>
    <row r="2455" spans="1:37" s="1243" customFormat="1" ht="99.75" customHeight="1">
      <c r="A2455" s="1201" t="s">
        <v>13766</v>
      </c>
      <c r="B2455" s="1201" t="s">
        <v>33</v>
      </c>
      <c r="C2455" s="1201" t="s">
        <v>9125</v>
      </c>
      <c r="D2455" s="1201" t="s">
        <v>8993</v>
      </c>
      <c r="E2455" s="1201" t="s">
        <v>8993</v>
      </c>
      <c r="F2455" s="1201" t="s">
        <v>9126</v>
      </c>
      <c r="G2455" s="1201" t="s">
        <v>9126</v>
      </c>
      <c r="H2455" s="1201"/>
      <c r="I2455" s="1201"/>
      <c r="J2455" s="1201" t="s">
        <v>38</v>
      </c>
      <c r="K2455" s="1201">
        <v>0</v>
      </c>
      <c r="L2455" s="1254">
        <v>711000000</v>
      </c>
      <c r="M2455" s="1255" t="s">
        <v>73</v>
      </c>
      <c r="N2455" s="1201" t="s">
        <v>2035</v>
      </c>
      <c r="O2455" s="1201" t="s">
        <v>808</v>
      </c>
      <c r="P2455" s="1201" t="s">
        <v>229</v>
      </c>
      <c r="Q2455" s="1201" t="s">
        <v>791</v>
      </c>
      <c r="R2455" s="1201" t="s">
        <v>9015</v>
      </c>
      <c r="S2455" s="1201">
        <v>796</v>
      </c>
      <c r="T2455" s="1201" t="s">
        <v>232</v>
      </c>
      <c r="U2455" s="1257">
        <v>2</v>
      </c>
      <c r="V2455" s="1257">
        <v>7500</v>
      </c>
      <c r="W2455" s="1276">
        <f t="shared" si="117"/>
        <v>15000</v>
      </c>
      <c r="X2455" s="1257">
        <f t="shared" si="116"/>
        <v>16800</v>
      </c>
      <c r="Y2455" s="1201"/>
      <c r="Z2455" s="1201">
        <v>2016</v>
      </c>
      <c r="AA2455" s="1201">
        <v>7.11</v>
      </c>
      <c r="AB2455" s="1180" t="s">
        <v>876</v>
      </c>
      <c r="AC2455" s="1201"/>
      <c r="AD2455" s="1201"/>
      <c r="AE2455" s="1201"/>
      <c r="AF2455" s="1201"/>
      <c r="AG2455" s="1180" t="s">
        <v>9130</v>
      </c>
      <c r="AH2455" s="1180" t="s">
        <v>794</v>
      </c>
      <c r="AI2455" s="1180">
        <v>210022618</v>
      </c>
      <c r="AJ2455" s="1180" t="s">
        <v>9128</v>
      </c>
      <c r="AK2455" s="1201"/>
    </row>
    <row r="2456" spans="1:37" s="553" customFormat="1" ht="99.75" customHeight="1">
      <c r="A2456" s="843" t="s">
        <v>9131</v>
      </c>
      <c r="B2456" s="843" t="s">
        <v>33</v>
      </c>
      <c r="C2456" s="843" t="s">
        <v>9132</v>
      </c>
      <c r="D2456" s="843" t="s">
        <v>8993</v>
      </c>
      <c r="E2456" s="843" t="s">
        <v>8993</v>
      </c>
      <c r="F2456" s="843" t="s">
        <v>9133</v>
      </c>
      <c r="G2456" s="843" t="s">
        <v>9133</v>
      </c>
      <c r="H2456" s="843"/>
      <c r="I2456" s="843"/>
      <c r="J2456" s="843" t="s">
        <v>227</v>
      </c>
      <c r="K2456" s="843">
        <v>0</v>
      </c>
      <c r="L2456" s="942">
        <v>711000000</v>
      </c>
      <c r="M2456" s="997" t="s">
        <v>73</v>
      </c>
      <c r="N2456" s="843" t="s">
        <v>2115</v>
      </c>
      <c r="O2456" s="843" t="s">
        <v>808</v>
      </c>
      <c r="P2456" s="843" t="s">
        <v>229</v>
      </c>
      <c r="Q2456" s="843" t="s">
        <v>791</v>
      </c>
      <c r="R2456" s="843" t="s">
        <v>9015</v>
      </c>
      <c r="S2456" s="843">
        <v>796</v>
      </c>
      <c r="T2456" s="843" t="s">
        <v>232</v>
      </c>
      <c r="U2456" s="939">
        <v>3</v>
      </c>
      <c r="V2456" s="939">
        <v>7500</v>
      </c>
      <c r="W2456" s="927">
        <v>0</v>
      </c>
      <c r="X2456" s="944">
        <f t="shared" si="116"/>
        <v>0</v>
      </c>
      <c r="Y2456" s="843"/>
      <c r="Z2456" s="843">
        <v>2016</v>
      </c>
      <c r="AA2456" s="843"/>
      <c r="AB2456" s="894" t="s">
        <v>876</v>
      </c>
      <c r="AC2456" s="843"/>
      <c r="AD2456" s="843"/>
      <c r="AE2456" s="843"/>
      <c r="AF2456" s="843"/>
      <c r="AG2456" s="894" t="s">
        <v>9134</v>
      </c>
      <c r="AH2456" s="894" t="s">
        <v>794</v>
      </c>
      <c r="AI2456" s="894">
        <v>210022617</v>
      </c>
      <c r="AJ2456" s="894" t="s">
        <v>9135</v>
      </c>
      <c r="AK2456" s="843"/>
    </row>
    <row r="2457" spans="1:37" s="1243" customFormat="1" ht="99.75" customHeight="1">
      <c r="A2457" s="1201" t="s">
        <v>13767</v>
      </c>
      <c r="B2457" s="1201" t="s">
        <v>33</v>
      </c>
      <c r="C2457" s="1201" t="s">
        <v>9132</v>
      </c>
      <c r="D2457" s="1201" t="s">
        <v>8993</v>
      </c>
      <c r="E2457" s="1201" t="s">
        <v>8993</v>
      </c>
      <c r="F2457" s="1201" t="s">
        <v>9133</v>
      </c>
      <c r="G2457" s="1201" t="s">
        <v>9133</v>
      </c>
      <c r="H2457" s="1201"/>
      <c r="I2457" s="1201"/>
      <c r="J2457" s="1201" t="s">
        <v>38</v>
      </c>
      <c r="K2457" s="1201">
        <v>0</v>
      </c>
      <c r="L2457" s="1254">
        <v>711000000</v>
      </c>
      <c r="M2457" s="1255" t="s">
        <v>73</v>
      </c>
      <c r="N2457" s="1201" t="s">
        <v>2035</v>
      </c>
      <c r="O2457" s="1201" t="s">
        <v>808</v>
      </c>
      <c r="P2457" s="1201" t="s">
        <v>229</v>
      </c>
      <c r="Q2457" s="1201" t="s">
        <v>791</v>
      </c>
      <c r="R2457" s="1201" t="s">
        <v>9015</v>
      </c>
      <c r="S2457" s="1201">
        <v>796</v>
      </c>
      <c r="T2457" s="1201" t="s">
        <v>232</v>
      </c>
      <c r="U2457" s="1257">
        <v>3</v>
      </c>
      <c r="V2457" s="1257">
        <v>7500</v>
      </c>
      <c r="W2457" s="1276">
        <f t="shared" si="117"/>
        <v>22500</v>
      </c>
      <c r="X2457" s="1257">
        <f t="shared" si="116"/>
        <v>25200.000000000004</v>
      </c>
      <c r="Y2457" s="1201"/>
      <c r="Z2457" s="1201">
        <v>2016</v>
      </c>
      <c r="AA2457" s="1201">
        <v>7.11</v>
      </c>
      <c r="AB2457" s="1180" t="s">
        <v>876</v>
      </c>
      <c r="AC2457" s="1201"/>
      <c r="AD2457" s="1201"/>
      <c r="AE2457" s="1201"/>
      <c r="AF2457" s="1201"/>
      <c r="AG2457" s="1180" t="s">
        <v>9134</v>
      </c>
      <c r="AH2457" s="1180" t="s">
        <v>794</v>
      </c>
      <c r="AI2457" s="1180">
        <v>210022617</v>
      </c>
      <c r="AJ2457" s="1180" t="s">
        <v>9135</v>
      </c>
      <c r="AK2457" s="1201"/>
    </row>
    <row r="2458" spans="1:37" s="553" customFormat="1" ht="99.75" customHeight="1">
      <c r="A2458" s="843" t="s">
        <v>9136</v>
      </c>
      <c r="B2458" s="843" t="s">
        <v>33</v>
      </c>
      <c r="C2458" s="843" t="s">
        <v>9132</v>
      </c>
      <c r="D2458" s="843" t="s">
        <v>8993</v>
      </c>
      <c r="E2458" s="843" t="s">
        <v>8993</v>
      </c>
      <c r="F2458" s="843" t="s">
        <v>9133</v>
      </c>
      <c r="G2458" s="843" t="s">
        <v>9133</v>
      </c>
      <c r="H2458" s="843"/>
      <c r="I2458" s="843"/>
      <c r="J2458" s="843" t="s">
        <v>227</v>
      </c>
      <c r="K2458" s="843">
        <v>0</v>
      </c>
      <c r="L2458" s="942">
        <v>711000000</v>
      </c>
      <c r="M2458" s="997" t="s">
        <v>73</v>
      </c>
      <c r="N2458" s="843" t="s">
        <v>2115</v>
      </c>
      <c r="O2458" s="843" t="s">
        <v>700</v>
      </c>
      <c r="P2458" s="843" t="s">
        <v>229</v>
      </c>
      <c r="Q2458" s="843" t="s">
        <v>791</v>
      </c>
      <c r="R2458" s="843" t="s">
        <v>9015</v>
      </c>
      <c r="S2458" s="843">
        <v>796</v>
      </c>
      <c r="T2458" s="843" t="s">
        <v>232</v>
      </c>
      <c r="U2458" s="939">
        <v>7</v>
      </c>
      <c r="V2458" s="939">
        <v>7500</v>
      </c>
      <c r="W2458" s="927">
        <v>0</v>
      </c>
      <c r="X2458" s="944">
        <f t="shared" si="116"/>
        <v>0</v>
      </c>
      <c r="Y2458" s="843"/>
      <c r="Z2458" s="843">
        <v>2016</v>
      </c>
      <c r="AA2458" s="843"/>
      <c r="AB2458" s="894" t="s">
        <v>876</v>
      </c>
      <c r="AC2458" s="843"/>
      <c r="AD2458" s="843"/>
      <c r="AE2458" s="843"/>
      <c r="AF2458" s="843"/>
      <c r="AG2458" s="894" t="s">
        <v>9137</v>
      </c>
      <c r="AH2458" s="894" t="s">
        <v>794</v>
      </c>
      <c r="AI2458" s="894">
        <v>210022617</v>
      </c>
      <c r="AJ2458" s="894" t="s">
        <v>9135</v>
      </c>
      <c r="AK2458" s="843"/>
    </row>
    <row r="2459" spans="1:37" s="1243" customFormat="1" ht="99.75" customHeight="1">
      <c r="A2459" s="1201" t="s">
        <v>13768</v>
      </c>
      <c r="B2459" s="1201" t="s">
        <v>33</v>
      </c>
      <c r="C2459" s="1201" t="s">
        <v>9132</v>
      </c>
      <c r="D2459" s="1201" t="s">
        <v>8993</v>
      </c>
      <c r="E2459" s="1201" t="s">
        <v>8993</v>
      </c>
      <c r="F2459" s="1201" t="s">
        <v>9133</v>
      </c>
      <c r="G2459" s="1201" t="s">
        <v>9133</v>
      </c>
      <c r="H2459" s="1201"/>
      <c r="I2459" s="1201"/>
      <c r="J2459" s="1201" t="s">
        <v>38</v>
      </c>
      <c r="K2459" s="1201">
        <v>0</v>
      </c>
      <c r="L2459" s="1254">
        <v>711000000</v>
      </c>
      <c r="M2459" s="1255" t="s">
        <v>73</v>
      </c>
      <c r="N2459" s="1201" t="s">
        <v>2035</v>
      </c>
      <c r="O2459" s="1201" t="s">
        <v>700</v>
      </c>
      <c r="P2459" s="1201" t="s">
        <v>229</v>
      </c>
      <c r="Q2459" s="1201" t="s">
        <v>791</v>
      </c>
      <c r="R2459" s="1201" t="s">
        <v>9015</v>
      </c>
      <c r="S2459" s="1201">
        <v>796</v>
      </c>
      <c r="T2459" s="1201" t="s">
        <v>232</v>
      </c>
      <c r="U2459" s="1257">
        <v>7</v>
      </c>
      <c r="V2459" s="1257">
        <v>7500</v>
      </c>
      <c r="W2459" s="1276">
        <f t="shared" si="117"/>
        <v>52500</v>
      </c>
      <c r="X2459" s="1257">
        <f t="shared" si="116"/>
        <v>58800.000000000007</v>
      </c>
      <c r="Y2459" s="1201"/>
      <c r="Z2459" s="1201">
        <v>2016</v>
      </c>
      <c r="AA2459" s="1201">
        <v>7.11</v>
      </c>
      <c r="AB2459" s="1180" t="s">
        <v>876</v>
      </c>
      <c r="AC2459" s="1201"/>
      <c r="AD2459" s="1201"/>
      <c r="AE2459" s="1201"/>
      <c r="AF2459" s="1201"/>
      <c r="AG2459" s="1180" t="s">
        <v>9137</v>
      </c>
      <c r="AH2459" s="1180" t="s">
        <v>794</v>
      </c>
      <c r="AI2459" s="1180">
        <v>210022617</v>
      </c>
      <c r="AJ2459" s="1180" t="s">
        <v>9135</v>
      </c>
      <c r="AK2459" s="1201"/>
    </row>
    <row r="2460" spans="1:37" s="553" customFormat="1" ht="99.75" customHeight="1">
      <c r="A2460" s="843" t="s">
        <v>9138</v>
      </c>
      <c r="B2460" s="843" t="s">
        <v>33</v>
      </c>
      <c r="C2460" s="843" t="s">
        <v>9139</v>
      </c>
      <c r="D2460" s="843" t="s">
        <v>8993</v>
      </c>
      <c r="E2460" s="843" t="s">
        <v>8993</v>
      </c>
      <c r="F2460" s="843" t="s">
        <v>9140</v>
      </c>
      <c r="G2460" s="843" t="s">
        <v>9140</v>
      </c>
      <c r="H2460" s="843"/>
      <c r="I2460" s="843"/>
      <c r="J2460" s="843" t="s">
        <v>227</v>
      </c>
      <c r="K2460" s="843">
        <v>0</v>
      </c>
      <c r="L2460" s="942">
        <v>711000000</v>
      </c>
      <c r="M2460" s="997" t="s">
        <v>73</v>
      </c>
      <c r="N2460" s="843" t="s">
        <v>2115</v>
      </c>
      <c r="O2460" s="843" t="s">
        <v>4066</v>
      </c>
      <c r="P2460" s="843" t="s">
        <v>229</v>
      </c>
      <c r="Q2460" s="843" t="s">
        <v>791</v>
      </c>
      <c r="R2460" s="843" t="s">
        <v>9015</v>
      </c>
      <c r="S2460" s="843">
        <v>796</v>
      </c>
      <c r="T2460" s="843" t="s">
        <v>232</v>
      </c>
      <c r="U2460" s="939">
        <v>5</v>
      </c>
      <c r="V2460" s="939">
        <v>7500</v>
      </c>
      <c r="W2460" s="927">
        <v>0</v>
      </c>
      <c r="X2460" s="944">
        <f t="shared" si="116"/>
        <v>0</v>
      </c>
      <c r="Y2460" s="843"/>
      <c r="Z2460" s="843">
        <v>2016</v>
      </c>
      <c r="AA2460" s="843"/>
      <c r="AB2460" s="894" t="s">
        <v>876</v>
      </c>
      <c r="AC2460" s="843"/>
      <c r="AD2460" s="843"/>
      <c r="AE2460" s="843"/>
      <c r="AF2460" s="843"/>
      <c r="AG2460" s="894" t="s">
        <v>9141</v>
      </c>
      <c r="AH2460" s="894" t="s">
        <v>794</v>
      </c>
      <c r="AI2460" s="894">
        <v>210022614</v>
      </c>
      <c r="AJ2460" s="894" t="s">
        <v>9142</v>
      </c>
      <c r="AK2460" s="843"/>
    </row>
    <row r="2461" spans="1:37" s="1243" customFormat="1" ht="99.75" customHeight="1">
      <c r="A2461" s="1201" t="s">
        <v>13769</v>
      </c>
      <c r="B2461" s="1201" t="s">
        <v>33</v>
      </c>
      <c r="C2461" s="1201" t="s">
        <v>9139</v>
      </c>
      <c r="D2461" s="1201" t="s">
        <v>8993</v>
      </c>
      <c r="E2461" s="1201" t="s">
        <v>8993</v>
      </c>
      <c r="F2461" s="1201" t="s">
        <v>9140</v>
      </c>
      <c r="G2461" s="1201" t="s">
        <v>9140</v>
      </c>
      <c r="H2461" s="1201"/>
      <c r="I2461" s="1201"/>
      <c r="J2461" s="1201" t="s">
        <v>38</v>
      </c>
      <c r="K2461" s="1201">
        <v>0</v>
      </c>
      <c r="L2461" s="1254">
        <v>711000000</v>
      </c>
      <c r="M2461" s="1255" t="s">
        <v>73</v>
      </c>
      <c r="N2461" s="1201" t="s">
        <v>2035</v>
      </c>
      <c r="O2461" s="1201" t="s">
        <v>4066</v>
      </c>
      <c r="P2461" s="1201" t="s">
        <v>229</v>
      </c>
      <c r="Q2461" s="1201" t="s">
        <v>791</v>
      </c>
      <c r="R2461" s="1201" t="s">
        <v>9015</v>
      </c>
      <c r="S2461" s="1201">
        <v>796</v>
      </c>
      <c r="T2461" s="1201" t="s">
        <v>232</v>
      </c>
      <c r="U2461" s="1257">
        <v>5</v>
      </c>
      <c r="V2461" s="1257">
        <v>7500</v>
      </c>
      <c r="W2461" s="1276">
        <f t="shared" si="117"/>
        <v>37500</v>
      </c>
      <c r="X2461" s="1257">
        <f t="shared" si="116"/>
        <v>42000.000000000007</v>
      </c>
      <c r="Y2461" s="1201"/>
      <c r="Z2461" s="1201">
        <v>2016</v>
      </c>
      <c r="AA2461" s="1201">
        <v>7.11</v>
      </c>
      <c r="AB2461" s="1180" t="s">
        <v>876</v>
      </c>
      <c r="AC2461" s="1201"/>
      <c r="AD2461" s="1201"/>
      <c r="AE2461" s="1201"/>
      <c r="AF2461" s="1201"/>
      <c r="AG2461" s="1180" t="s">
        <v>9141</v>
      </c>
      <c r="AH2461" s="1180" t="s">
        <v>794</v>
      </c>
      <c r="AI2461" s="1180">
        <v>210022614</v>
      </c>
      <c r="AJ2461" s="1180" t="s">
        <v>9142</v>
      </c>
      <c r="AK2461" s="1201"/>
    </row>
    <row r="2462" spans="1:37" s="553" customFormat="1" ht="99.75" customHeight="1">
      <c r="A2462" s="843" t="s">
        <v>9143</v>
      </c>
      <c r="B2462" s="843" t="s">
        <v>33</v>
      </c>
      <c r="C2462" s="843" t="s">
        <v>9139</v>
      </c>
      <c r="D2462" s="843" t="s">
        <v>8993</v>
      </c>
      <c r="E2462" s="843" t="s">
        <v>8993</v>
      </c>
      <c r="F2462" s="843" t="s">
        <v>9140</v>
      </c>
      <c r="G2462" s="843" t="s">
        <v>9140</v>
      </c>
      <c r="H2462" s="843"/>
      <c r="I2462" s="843"/>
      <c r="J2462" s="843" t="s">
        <v>227</v>
      </c>
      <c r="K2462" s="843">
        <v>0</v>
      </c>
      <c r="L2462" s="942">
        <v>711000000</v>
      </c>
      <c r="M2462" s="997" t="s">
        <v>73</v>
      </c>
      <c r="N2462" s="843" t="s">
        <v>2115</v>
      </c>
      <c r="O2462" s="843" t="s">
        <v>700</v>
      </c>
      <c r="P2462" s="843" t="s">
        <v>229</v>
      </c>
      <c r="Q2462" s="843" t="s">
        <v>791</v>
      </c>
      <c r="R2462" s="843" t="s">
        <v>9015</v>
      </c>
      <c r="S2462" s="843">
        <v>796</v>
      </c>
      <c r="T2462" s="843" t="s">
        <v>232</v>
      </c>
      <c r="U2462" s="939">
        <v>3</v>
      </c>
      <c r="V2462" s="939">
        <v>7500</v>
      </c>
      <c r="W2462" s="927">
        <v>0</v>
      </c>
      <c r="X2462" s="944">
        <f t="shared" si="116"/>
        <v>0</v>
      </c>
      <c r="Y2462" s="843"/>
      <c r="Z2462" s="843">
        <v>2016</v>
      </c>
      <c r="AA2462" s="843"/>
      <c r="AB2462" s="894" t="s">
        <v>876</v>
      </c>
      <c r="AC2462" s="843"/>
      <c r="AD2462" s="843"/>
      <c r="AE2462" s="843"/>
      <c r="AF2462" s="843"/>
      <c r="AG2462" s="894" t="s">
        <v>9144</v>
      </c>
      <c r="AH2462" s="894" t="s">
        <v>794</v>
      </c>
      <c r="AI2462" s="894">
        <v>210022614</v>
      </c>
      <c r="AJ2462" s="894" t="s">
        <v>9142</v>
      </c>
      <c r="AK2462" s="843"/>
    </row>
    <row r="2463" spans="1:37" s="1243" customFormat="1" ht="99.75" customHeight="1">
      <c r="A2463" s="1201" t="s">
        <v>13770</v>
      </c>
      <c r="B2463" s="1201" t="s">
        <v>33</v>
      </c>
      <c r="C2463" s="1201" t="s">
        <v>9139</v>
      </c>
      <c r="D2463" s="1201" t="s">
        <v>8993</v>
      </c>
      <c r="E2463" s="1201" t="s">
        <v>8993</v>
      </c>
      <c r="F2463" s="1201" t="s">
        <v>9140</v>
      </c>
      <c r="G2463" s="1201" t="s">
        <v>9140</v>
      </c>
      <c r="H2463" s="1201"/>
      <c r="I2463" s="1201"/>
      <c r="J2463" s="1201" t="s">
        <v>38</v>
      </c>
      <c r="K2463" s="1201">
        <v>0</v>
      </c>
      <c r="L2463" s="1254">
        <v>711000000</v>
      </c>
      <c r="M2463" s="1255" t="s">
        <v>73</v>
      </c>
      <c r="N2463" s="1201" t="s">
        <v>2035</v>
      </c>
      <c r="O2463" s="1201" t="s">
        <v>700</v>
      </c>
      <c r="P2463" s="1201" t="s">
        <v>229</v>
      </c>
      <c r="Q2463" s="1201" t="s">
        <v>791</v>
      </c>
      <c r="R2463" s="1201" t="s">
        <v>9015</v>
      </c>
      <c r="S2463" s="1201">
        <v>796</v>
      </c>
      <c r="T2463" s="1201" t="s">
        <v>232</v>
      </c>
      <c r="U2463" s="1257">
        <v>3</v>
      </c>
      <c r="V2463" s="1257">
        <v>7500</v>
      </c>
      <c r="W2463" s="1276">
        <f t="shared" si="117"/>
        <v>22500</v>
      </c>
      <c r="X2463" s="1257">
        <f t="shared" si="116"/>
        <v>25200.000000000004</v>
      </c>
      <c r="Y2463" s="1201"/>
      <c r="Z2463" s="1201">
        <v>2016</v>
      </c>
      <c r="AA2463" s="1201">
        <v>7.11</v>
      </c>
      <c r="AB2463" s="1180" t="s">
        <v>876</v>
      </c>
      <c r="AC2463" s="1201"/>
      <c r="AD2463" s="1201"/>
      <c r="AE2463" s="1201"/>
      <c r="AF2463" s="1201"/>
      <c r="AG2463" s="1180" t="s">
        <v>9144</v>
      </c>
      <c r="AH2463" s="1180" t="s">
        <v>794</v>
      </c>
      <c r="AI2463" s="1180">
        <v>210022614</v>
      </c>
      <c r="AJ2463" s="1180" t="s">
        <v>9142</v>
      </c>
      <c r="AK2463" s="1201"/>
    </row>
    <row r="2464" spans="1:37" s="553" customFormat="1" ht="99.75" customHeight="1">
      <c r="A2464" s="843" t="s">
        <v>9145</v>
      </c>
      <c r="B2464" s="843" t="s">
        <v>33</v>
      </c>
      <c r="C2464" s="843" t="s">
        <v>9146</v>
      </c>
      <c r="D2464" s="843" t="s">
        <v>8993</v>
      </c>
      <c r="E2464" s="843" t="s">
        <v>8993</v>
      </c>
      <c r="F2464" s="843" t="s">
        <v>9147</v>
      </c>
      <c r="G2464" s="843" t="s">
        <v>9147</v>
      </c>
      <c r="H2464" s="843"/>
      <c r="I2464" s="843"/>
      <c r="J2464" s="843" t="s">
        <v>227</v>
      </c>
      <c r="K2464" s="843">
        <v>0</v>
      </c>
      <c r="L2464" s="942">
        <v>711000000</v>
      </c>
      <c r="M2464" s="997" t="s">
        <v>73</v>
      </c>
      <c r="N2464" s="843" t="s">
        <v>2115</v>
      </c>
      <c r="O2464" s="843" t="s">
        <v>4066</v>
      </c>
      <c r="P2464" s="843" t="s">
        <v>229</v>
      </c>
      <c r="Q2464" s="843" t="s">
        <v>791</v>
      </c>
      <c r="R2464" s="843" t="s">
        <v>9015</v>
      </c>
      <c r="S2464" s="843">
        <v>796</v>
      </c>
      <c r="T2464" s="843" t="s">
        <v>232</v>
      </c>
      <c r="U2464" s="939">
        <v>1</v>
      </c>
      <c r="V2464" s="939">
        <v>7500</v>
      </c>
      <c r="W2464" s="927">
        <v>0</v>
      </c>
      <c r="X2464" s="944">
        <f t="shared" si="116"/>
        <v>0</v>
      </c>
      <c r="Y2464" s="843"/>
      <c r="Z2464" s="843">
        <v>2016</v>
      </c>
      <c r="AA2464" s="843"/>
      <c r="AB2464" s="894" t="s">
        <v>876</v>
      </c>
      <c r="AC2464" s="843"/>
      <c r="AD2464" s="843"/>
      <c r="AE2464" s="843"/>
      <c r="AF2464" s="843"/>
      <c r="AG2464" s="894" t="s">
        <v>9148</v>
      </c>
      <c r="AH2464" s="894" t="s">
        <v>794</v>
      </c>
      <c r="AI2464" s="894">
        <v>210022612</v>
      </c>
      <c r="AJ2464" s="894" t="s">
        <v>9149</v>
      </c>
      <c r="AK2464" s="843"/>
    </row>
    <row r="2465" spans="1:37" s="1243" customFormat="1" ht="99.75" customHeight="1">
      <c r="A2465" s="1201" t="s">
        <v>13771</v>
      </c>
      <c r="B2465" s="1201" t="s">
        <v>33</v>
      </c>
      <c r="C2465" s="1201" t="s">
        <v>9146</v>
      </c>
      <c r="D2465" s="1201" t="s">
        <v>8993</v>
      </c>
      <c r="E2465" s="1201" t="s">
        <v>8993</v>
      </c>
      <c r="F2465" s="1201" t="s">
        <v>9147</v>
      </c>
      <c r="G2465" s="1201" t="s">
        <v>9147</v>
      </c>
      <c r="H2465" s="1201"/>
      <c r="I2465" s="1201"/>
      <c r="J2465" s="1201" t="s">
        <v>38</v>
      </c>
      <c r="K2465" s="1201">
        <v>0</v>
      </c>
      <c r="L2465" s="1254">
        <v>711000000</v>
      </c>
      <c r="M2465" s="1255" t="s">
        <v>73</v>
      </c>
      <c r="N2465" s="1201" t="s">
        <v>2035</v>
      </c>
      <c r="O2465" s="1201" t="s">
        <v>4066</v>
      </c>
      <c r="P2465" s="1201" t="s">
        <v>229</v>
      </c>
      <c r="Q2465" s="1201" t="s">
        <v>791</v>
      </c>
      <c r="R2465" s="1201" t="s">
        <v>9015</v>
      </c>
      <c r="S2465" s="1201">
        <v>796</v>
      </c>
      <c r="T2465" s="1201" t="s">
        <v>232</v>
      </c>
      <c r="U2465" s="1257">
        <v>1</v>
      </c>
      <c r="V2465" s="1257">
        <v>7500</v>
      </c>
      <c r="W2465" s="1276">
        <f t="shared" si="117"/>
        <v>7500</v>
      </c>
      <c r="X2465" s="1257">
        <f t="shared" si="116"/>
        <v>8400</v>
      </c>
      <c r="Y2465" s="1201"/>
      <c r="Z2465" s="1201">
        <v>2016</v>
      </c>
      <c r="AA2465" s="1201">
        <v>7.11</v>
      </c>
      <c r="AB2465" s="1180" t="s">
        <v>876</v>
      </c>
      <c r="AC2465" s="1201"/>
      <c r="AD2465" s="1201"/>
      <c r="AE2465" s="1201"/>
      <c r="AF2465" s="1201"/>
      <c r="AG2465" s="1180" t="s">
        <v>9148</v>
      </c>
      <c r="AH2465" s="1180" t="s">
        <v>794</v>
      </c>
      <c r="AI2465" s="1180">
        <v>210022612</v>
      </c>
      <c r="AJ2465" s="1180" t="s">
        <v>9149</v>
      </c>
      <c r="AK2465" s="1201"/>
    </row>
    <row r="2466" spans="1:37" s="553" customFormat="1" ht="99.75" customHeight="1">
      <c r="A2466" s="843" t="s">
        <v>9150</v>
      </c>
      <c r="B2466" s="843" t="s">
        <v>33</v>
      </c>
      <c r="C2466" s="843" t="s">
        <v>9151</v>
      </c>
      <c r="D2466" s="843" t="s">
        <v>8993</v>
      </c>
      <c r="E2466" s="843" t="s">
        <v>8993</v>
      </c>
      <c r="F2466" s="843" t="s">
        <v>9152</v>
      </c>
      <c r="G2466" s="843" t="s">
        <v>9152</v>
      </c>
      <c r="H2466" s="843"/>
      <c r="I2466" s="843"/>
      <c r="J2466" s="843" t="s">
        <v>227</v>
      </c>
      <c r="K2466" s="843">
        <v>0</v>
      </c>
      <c r="L2466" s="942">
        <v>711000000</v>
      </c>
      <c r="M2466" s="997" t="s">
        <v>73</v>
      </c>
      <c r="N2466" s="843" t="s">
        <v>2115</v>
      </c>
      <c r="O2466" s="843" t="s">
        <v>4066</v>
      </c>
      <c r="P2466" s="843" t="s">
        <v>229</v>
      </c>
      <c r="Q2466" s="843" t="s">
        <v>791</v>
      </c>
      <c r="R2466" s="843" t="s">
        <v>9015</v>
      </c>
      <c r="S2466" s="843">
        <v>796</v>
      </c>
      <c r="T2466" s="843" t="s">
        <v>232</v>
      </c>
      <c r="U2466" s="939">
        <v>5</v>
      </c>
      <c r="V2466" s="939">
        <v>8000</v>
      </c>
      <c r="W2466" s="927">
        <v>0</v>
      </c>
      <c r="X2466" s="944">
        <f t="shared" si="116"/>
        <v>0</v>
      </c>
      <c r="Y2466" s="843"/>
      <c r="Z2466" s="843">
        <v>2016</v>
      </c>
      <c r="AA2466" s="843"/>
      <c r="AB2466" s="894" t="s">
        <v>876</v>
      </c>
      <c r="AC2466" s="843"/>
      <c r="AD2466" s="843"/>
      <c r="AE2466" s="843"/>
      <c r="AF2466" s="843"/>
      <c r="AG2466" s="894" t="s">
        <v>9153</v>
      </c>
      <c r="AH2466" s="894" t="s">
        <v>794</v>
      </c>
      <c r="AI2466" s="894">
        <v>210022620</v>
      </c>
      <c r="AJ2466" s="894" t="s">
        <v>9154</v>
      </c>
      <c r="AK2466" s="843"/>
    </row>
    <row r="2467" spans="1:37" s="1243" customFormat="1" ht="99.75" customHeight="1">
      <c r="A2467" s="1201" t="s">
        <v>13772</v>
      </c>
      <c r="B2467" s="1201" t="s">
        <v>33</v>
      </c>
      <c r="C2467" s="1201" t="s">
        <v>9151</v>
      </c>
      <c r="D2467" s="1201" t="s">
        <v>8993</v>
      </c>
      <c r="E2467" s="1201" t="s">
        <v>8993</v>
      </c>
      <c r="F2467" s="1201" t="s">
        <v>9152</v>
      </c>
      <c r="G2467" s="1201" t="s">
        <v>9152</v>
      </c>
      <c r="H2467" s="1201"/>
      <c r="I2467" s="1201"/>
      <c r="J2467" s="1201" t="s">
        <v>38</v>
      </c>
      <c r="K2467" s="1201">
        <v>0</v>
      </c>
      <c r="L2467" s="1254">
        <v>711000000</v>
      </c>
      <c r="M2467" s="1255" t="s">
        <v>73</v>
      </c>
      <c r="N2467" s="1201" t="s">
        <v>2035</v>
      </c>
      <c r="O2467" s="1201" t="s">
        <v>4066</v>
      </c>
      <c r="P2467" s="1201" t="s">
        <v>229</v>
      </c>
      <c r="Q2467" s="1201" t="s">
        <v>791</v>
      </c>
      <c r="R2467" s="1201" t="s">
        <v>9015</v>
      </c>
      <c r="S2467" s="1201">
        <v>796</v>
      </c>
      <c r="T2467" s="1201" t="s">
        <v>232</v>
      </c>
      <c r="U2467" s="1257">
        <v>5</v>
      </c>
      <c r="V2467" s="1257">
        <v>8000</v>
      </c>
      <c r="W2467" s="1276">
        <f t="shared" si="117"/>
        <v>40000</v>
      </c>
      <c r="X2467" s="1257">
        <f t="shared" si="116"/>
        <v>44800.000000000007</v>
      </c>
      <c r="Y2467" s="1201"/>
      <c r="Z2467" s="1201">
        <v>2016</v>
      </c>
      <c r="AA2467" s="1201">
        <v>7.11</v>
      </c>
      <c r="AB2467" s="1180" t="s">
        <v>876</v>
      </c>
      <c r="AC2467" s="1201"/>
      <c r="AD2467" s="1201"/>
      <c r="AE2467" s="1201"/>
      <c r="AF2467" s="1201"/>
      <c r="AG2467" s="1180" t="s">
        <v>9153</v>
      </c>
      <c r="AH2467" s="1180" t="s">
        <v>794</v>
      </c>
      <c r="AI2467" s="1180">
        <v>210022620</v>
      </c>
      <c r="AJ2467" s="1180" t="s">
        <v>9154</v>
      </c>
      <c r="AK2467" s="1201"/>
    </row>
    <row r="2468" spans="1:37" s="553" customFormat="1" ht="99.75" customHeight="1">
      <c r="A2468" s="843" t="s">
        <v>9155</v>
      </c>
      <c r="B2468" s="843" t="s">
        <v>33</v>
      </c>
      <c r="C2468" s="843" t="s">
        <v>9151</v>
      </c>
      <c r="D2468" s="843" t="s">
        <v>8993</v>
      </c>
      <c r="E2468" s="843" t="s">
        <v>8993</v>
      </c>
      <c r="F2468" s="843" t="s">
        <v>9152</v>
      </c>
      <c r="G2468" s="843" t="s">
        <v>9152</v>
      </c>
      <c r="H2468" s="843"/>
      <c r="I2468" s="843"/>
      <c r="J2468" s="843" t="s">
        <v>227</v>
      </c>
      <c r="K2468" s="843">
        <v>0</v>
      </c>
      <c r="L2468" s="942">
        <v>711000000</v>
      </c>
      <c r="M2468" s="997" t="s">
        <v>73</v>
      </c>
      <c r="N2468" s="843" t="s">
        <v>2115</v>
      </c>
      <c r="O2468" s="843" t="s">
        <v>808</v>
      </c>
      <c r="P2468" s="843" t="s">
        <v>229</v>
      </c>
      <c r="Q2468" s="843" t="s">
        <v>791</v>
      </c>
      <c r="R2468" s="843" t="s">
        <v>9015</v>
      </c>
      <c r="S2468" s="843">
        <v>796</v>
      </c>
      <c r="T2468" s="843" t="s">
        <v>232</v>
      </c>
      <c r="U2468" s="939">
        <v>2</v>
      </c>
      <c r="V2468" s="939">
        <v>8000</v>
      </c>
      <c r="W2468" s="927">
        <v>0</v>
      </c>
      <c r="X2468" s="944">
        <f t="shared" si="116"/>
        <v>0</v>
      </c>
      <c r="Y2468" s="843"/>
      <c r="Z2468" s="843">
        <v>2016</v>
      </c>
      <c r="AA2468" s="843"/>
      <c r="AB2468" s="894" t="s">
        <v>876</v>
      </c>
      <c r="AC2468" s="843"/>
      <c r="AD2468" s="843"/>
      <c r="AE2468" s="843"/>
      <c r="AF2468" s="843"/>
      <c r="AG2468" s="894" t="s">
        <v>9156</v>
      </c>
      <c r="AH2468" s="894" t="s">
        <v>794</v>
      </c>
      <c r="AI2468" s="894">
        <v>210022620</v>
      </c>
      <c r="AJ2468" s="894" t="s">
        <v>9154</v>
      </c>
      <c r="AK2468" s="843"/>
    </row>
    <row r="2469" spans="1:37" s="1243" customFormat="1" ht="99.75" customHeight="1">
      <c r="A2469" s="1201" t="s">
        <v>13773</v>
      </c>
      <c r="B2469" s="1201" t="s">
        <v>33</v>
      </c>
      <c r="C2469" s="1201" t="s">
        <v>9151</v>
      </c>
      <c r="D2469" s="1201" t="s">
        <v>8993</v>
      </c>
      <c r="E2469" s="1201" t="s">
        <v>8993</v>
      </c>
      <c r="F2469" s="1201" t="s">
        <v>9152</v>
      </c>
      <c r="G2469" s="1201" t="s">
        <v>9152</v>
      </c>
      <c r="H2469" s="1201"/>
      <c r="I2469" s="1201"/>
      <c r="J2469" s="1201" t="s">
        <v>38</v>
      </c>
      <c r="K2469" s="1201">
        <v>0</v>
      </c>
      <c r="L2469" s="1254">
        <v>711000000</v>
      </c>
      <c r="M2469" s="1255" t="s">
        <v>73</v>
      </c>
      <c r="N2469" s="1201" t="s">
        <v>2035</v>
      </c>
      <c r="O2469" s="1201" t="s">
        <v>808</v>
      </c>
      <c r="P2469" s="1201" t="s">
        <v>229</v>
      </c>
      <c r="Q2469" s="1201" t="s">
        <v>791</v>
      </c>
      <c r="R2469" s="1201" t="s">
        <v>9015</v>
      </c>
      <c r="S2469" s="1201">
        <v>796</v>
      </c>
      <c r="T2469" s="1201" t="s">
        <v>232</v>
      </c>
      <c r="U2469" s="1257">
        <v>2</v>
      </c>
      <c r="V2469" s="1257">
        <v>8000</v>
      </c>
      <c r="W2469" s="1276">
        <f t="shared" si="117"/>
        <v>16000</v>
      </c>
      <c r="X2469" s="1257">
        <f t="shared" si="116"/>
        <v>17920</v>
      </c>
      <c r="Y2469" s="1201"/>
      <c r="Z2469" s="1201">
        <v>2016</v>
      </c>
      <c r="AA2469" s="1201">
        <v>7.11</v>
      </c>
      <c r="AB2469" s="1180" t="s">
        <v>876</v>
      </c>
      <c r="AC2469" s="1201"/>
      <c r="AD2469" s="1201"/>
      <c r="AE2469" s="1201"/>
      <c r="AF2469" s="1201"/>
      <c r="AG2469" s="1180" t="s">
        <v>9156</v>
      </c>
      <c r="AH2469" s="1180" t="s">
        <v>794</v>
      </c>
      <c r="AI2469" s="1180">
        <v>210022620</v>
      </c>
      <c r="AJ2469" s="1180" t="s">
        <v>9154</v>
      </c>
      <c r="AK2469" s="1201"/>
    </row>
    <row r="2470" spans="1:37" s="553" customFormat="1" ht="99.75" customHeight="1">
      <c r="A2470" s="843" t="s">
        <v>9157</v>
      </c>
      <c r="B2470" s="843" t="s">
        <v>33</v>
      </c>
      <c r="C2470" s="843" t="s">
        <v>9151</v>
      </c>
      <c r="D2470" s="843" t="s">
        <v>8993</v>
      </c>
      <c r="E2470" s="843" t="s">
        <v>8993</v>
      </c>
      <c r="F2470" s="843" t="s">
        <v>9152</v>
      </c>
      <c r="G2470" s="843" t="s">
        <v>9152</v>
      </c>
      <c r="H2470" s="843"/>
      <c r="I2470" s="843"/>
      <c r="J2470" s="843" t="s">
        <v>227</v>
      </c>
      <c r="K2470" s="843">
        <v>0</v>
      </c>
      <c r="L2470" s="942">
        <v>711000000</v>
      </c>
      <c r="M2470" s="997" t="s">
        <v>73</v>
      </c>
      <c r="N2470" s="843" t="s">
        <v>2115</v>
      </c>
      <c r="O2470" s="843" t="s">
        <v>700</v>
      </c>
      <c r="P2470" s="843" t="s">
        <v>229</v>
      </c>
      <c r="Q2470" s="843" t="s">
        <v>791</v>
      </c>
      <c r="R2470" s="843" t="s">
        <v>9015</v>
      </c>
      <c r="S2470" s="843">
        <v>796</v>
      </c>
      <c r="T2470" s="843" t="s">
        <v>232</v>
      </c>
      <c r="U2470" s="939">
        <v>17</v>
      </c>
      <c r="V2470" s="939">
        <v>8000</v>
      </c>
      <c r="W2470" s="927">
        <v>0</v>
      </c>
      <c r="X2470" s="944">
        <f t="shared" si="116"/>
        <v>0</v>
      </c>
      <c r="Y2470" s="843"/>
      <c r="Z2470" s="843">
        <v>2016</v>
      </c>
      <c r="AA2470" s="843"/>
      <c r="AB2470" s="894" t="s">
        <v>876</v>
      </c>
      <c r="AC2470" s="843"/>
      <c r="AD2470" s="843"/>
      <c r="AE2470" s="843"/>
      <c r="AF2470" s="843"/>
      <c r="AG2470" s="894" t="s">
        <v>9158</v>
      </c>
      <c r="AH2470" s="894" t="s">
        <v>794</v>
      </c>
      <c r="AI2470" s="894">
        <v>210022620</v>
      </c>
      <c r="AJ2470" s="894" t="s">
        <v>9154</v>
      </c>
      <c r="AK2470" s="843"/>
    </row>
    <row r="2471" spans="1:37" s="1243" customFormat="1" ht="99.75" customHeight="1">
      <c r="A2471" s="1201" t="s">
        <v>13774</v>
      </c>
      <c r="B2471" s="1201" t="s">
        <v>33</v>
      </c>
      <c r="C2471" s="1201" t="s">
        <v>9151</v>
      </c>
      <c r="D2471" s="1201" t="s">
        <v>8993</v>
      </c>
      <c r="E2471" s="1201" t="s">
        <v>8993</v>
      </c>
      <c r="F2471" s="1201" t="s">
        <v>9152</v>
      </c>
      <c r="G2471" s="1201" t="s">
        <v>9152</v>
      </c>
      <c r="H2471" s="1201"/>
      <c r="I2471" s="1201"/>
      <c r="J2471" s="1201" t="s">
        <v>38</v>
      </c>
      <c r="K2471" s="1201">
        <v>0</v>
      </c>
      <c r="L2471" s="1254">
        <v>711000000</v>
      </c>
      <c r="M2471" s="1255" t="s">
        <v>73</v>
      </c>
      <c r="N2471" s="1201" t="s">
        <v>2035</v>
      </c>
      <c r="O2471" s="1201" t="s">
        <v>700</v>
      </c>
      <c r="P2471" s="1201" t="s">
        <v>229</v>
      </c>
      <c r="Q2471" s="1201" t="s">
        <v>791</v>
      </c>
      <c r="R2471" s="1201" t="s">
        <v>9015</v>
      </c>
      <c r="S2471" s="1201">
        <v>796</v>
      </c>
      <c r="T2471" s="1201" t="s">
        <v>232</v>
      </c>
      <c r="U2471" s="1257">
        <v>17</v>
      </c>
      <c r="V2471" s="1257">
        <v>8000</v>
      </c>
      <c r="W2471" s="1276">
        <f t="shared" si="117"/>
        <v>136000</v>
      </c>
      <c r="X2471" s="1257">
        <f t="shared" si="116"/>
        <v>152320</v>
      </c>
      <c r="Y2471" s="1201"/>
      <c r="Z2471" s="1201">
        <v>2016</v>
      </c>
      <c r="AA2471" s="1201">
        <v>7.11</v>
      </c>
      <c r="AB2471" s="1180" t="s">
        <v>876</v>
      </c>
      <c r="AC2471" s="1201"/>
      <c r="AD2471" s="1201"/>
      <c r="AE2471" s="1201"/>
      <c r="AF2471" s="1201"/>
      <c r="AG2471" s="1180" t="s">
        <v>9158</v>
      </c>
      <c r="AH2471" s="1180" t="s">
        <v>794</v>
      </c>
      <c r="AI2471" s="1180">
        <v>210022620</v>
      </c>
      <c r="AJ2471" s="1180" t="s">
        <v>9154</v>
      </c>
      <c r="AK2471" s="1201"/>
    </row>
    <row r="2472" spans="1:37" s="553" customFormat="1" ht="99.75" customHeight="1">
      <c r="A2472" s="843" t="s">
        <v>9159</v>
      </c>
      <c r="B2472" s="843" t="s">
        <v>33</v>
      </c>
      <c r="C2472" s="843" t="s">
        <v>9160</v>
      </c>
      <c r="D2472" s="843" t="s">
        <v>8993</v>
      </c>
      <c r="E2472" s="843" t="s">
        <v>8993</v>
      </c>
      <c r="F2472" s="843" t="s">
        <v>9161</v>
      </c>
      <c r="G2472" s="843" t="s">
        <v>9161</v>
      </c>
      <c r="H2472" s="843"/>
      <c r="I2472" s="843"/>
      <c r="J2472" s="843" t="s">
        <v>227</v>
      </c>
      <c r="K2472" s="843">
        <v>0</v>
      </c>
      <c r="L2472" s="942">
        <v>711000000</v>
      </c>
      <c r="M2472" s="997" t="s">
        <v>73</v>
      </c>
      <c r="N2472" s="843" t="s">
        <v>2115</v>
      </c>
      <c r="O2472" s="843" t="s">
        <v>700</v>
      </c>
      <c r="P2472" s="843" t="s">
        <v>229</v>
      </c>
      <c r="Q2472" s="843" t="s">
        <v>791</v>
      </c>
      <c r="R2472" s="843" t="s">
        <v>9015</v>
      </c>
      <c r="S2472" s="843">
        <v>796</v>
      </c>
      <c r="T2472" s="843" t="s">
        <v>232</v>
      </c>
      <c r="U2472" s="939">
        <v>21</v>
      </c>
      <c r="V2472" s="939">
        <v>7500</v>
      </c>
      <c r="W2472" s="927">
        <v>0</v>
      </c>
      <c r="X2472" s="944">
        <f t="shared" si="116"/>
        <v>0</v>
      </c>
      <c r="Y2472" s="843"/>
      <c r="Z2472" s="843">
        <v>2016</v>
      </c>
      <c r="AA2472" s="843"/>
      <c r="AB2472" s="894" t="s">
        <v>876</v>
      </c>
      <c r="AC2472" s="843"/>
      <c r="AD2472" s="843"/>
      <c r="AE2472" s="843"/>
      <c r="AF2472" s="843"/>
      <c r="AG2472" s="894" t="s">
        <v>9162</v>
      </c>
      <c r="AH2472" s="894" t="s">
        <v>794</v>
      </c>
      <c r="AI2472" s="894">
        <v>210022610</v>
      </c>
      <c r="AJ2472" s="894" t="s">
        <v>9163</v>
      </c>
      <c r="AK2472" s="843"/>
    </row>
    <row r="2473" spans="1:37" s="1243" customFormat="1" ht="99.75" customHeight="1">
      <c r="A2473" s="1201" t="s">
        <v>13775</v>
      </c>
      <c r="B2473" s="1201" t="s">
        <v>33</v>
      </c>
      <c r="C2473" s="1201" t="s">
        <v>9160</v>
      </c>
      <c r="D2473" s="1201" t="s">
        <v>8993</v>
      </c>
      <c r="E2473" s="1201" t="s">
        <v>8993</v>
      </c>
      <c r="F2473" s="1201" t="s">
        <v>9161</v>
      </c>
      <c r="G2473" s="1201" t="s">
        <v>9161</v>
      </c>
      <c r="H2473" s="1201"/>
      <c r="I2473" s="1201"/>
      <c r="J2473" s="1201" t="s">
        <v>38</v>
      </c>
      <c r="K2473" s="1201">
        <v>0</v>
      </c>
      <c r="L2473" s="1254">
        <v>711000000</v>
      </c>
      <c r="M2473" s="1255" t="s">
        <v>73</v>
      </c>
      <c r="N2473" s="1201" t="s">
        <v>2035</v>
      </c>
      <c r="O2473" s="1201" t="s">
        <v>700</v>
      </c>
      <c r="P2473" s="1201" t="s">
        <v>229</v>
      </c>
      <c r="Q2473" s="1201" t="s">
        <v>791</v>
      </c>
      <c r="R2473" s="1201" t="s">
        <v>9015</v>
      </c>
      <c r="S2473" s="1201">
        <v>796</v>
      </c>
      <c r="T2473" s="1201" t="s">
        <v>232</v>
      </c>
      <c r="U2473" s="1257">
        <v>21</v>
      </c>
      <c r="V2473" s="1257">
        <v>7500</v>
      </c>
      <c r="W2473" s="1276">
        <f t="shared" si="117"/>
        <v>157500</v>
      </c>
      <c r="X2473" s="1257">
        <f t="shared" si="116"/>
        <v>176400.00000000003</v>
      </c>
      <c r="Y2473" s="1201"/>
      <c r="Z2473" s="1201">
        <v>2016</v>
      </c>
      <c r="AA2473" s="1201">
        <v>7.11</v>
      </c>
      <c r="AB2473" s="1180" t="s">
        <v>876</v>
      </c>
      <c r="AC2473" s="1201"/>
      <c r="AD2473" s="1201"/>
      <c r="AE2473" s="1201"/>
      <c r="AF2473" s="1201"/>
      <c r="AG2473" s="1180" t="s">
        <v>9162</v>
      </c>
      <c r="AH2473" s="1180" t="s">
        <v>794</v>
      </c>
      <c r="AI2473" s="1180">
        <v>210022610</v>
      </c>
      <c r="AJ2473" s="1180" t="s">
        <v>9163</v>
      </c>
      <c r="AK2473" s="1201"/>
    </row>
    <row r="2474" spans="1:37" s="553" customFormat="1" ht="99.75" customHeight="1">
      <c r="A2474" s="843" t="s">
        <v>9164</v>
      </c>
      <c r="B2474" s="843" t="s">
        <v>33</v>
      </c>
      <c r="C2474" s="843" t="s">
        <v>9165</v>
      </c>
      <c r="D2474" s="843" t="s">
        <v>8993</v>
      </c>
      <c r="E2474" s="843" t="s">
        <v>8993</v>
      </c>
      <c r="F2474" s="843" t="s">
        <v>9166</v>
      </c>
      <c r="G2474" s="843" t="s">
        <v>9166</v>
      </c>
      <c r="H2474" s="843"/>
      <c r="I2474" s="843"/>
      <c r="J2474" s="843" t="s">
        <v>227</v>
      </c>
      <c r="K2474" s="843">
        <v>0</v>
      </c>
      <c r="L2474" s="942">
        <v>711000000</v>
      </c>
      <c r="M2474" s="997" t="s">
        <v>73</v>
      </c>
      <c r="N2474" s="843" t="s">
        <v>2115</v>
      </c>
      <c r="O2474" s="843" t="s">
        <v>4066</v>
      </c>
      <c r="P2474" s="843" t="s">
        <v>229</v>
      </c>
      <c r="Q2474" s="843" t="s">
        <v>791</v>
      </c>
      <c r="R2474" s="843" t="s">
        <v>9015</v>
      </c>
      <c r="S2474" s="843">
        <v>796</v>
      </c>
      <c r="T2474" s="843" t="s">
        <v>232</v>
      </c>
      <c r="U2474" s="939">
        <v>4</v>
      </c>
      <c r="V2474" s="939">
        <v>7500</v>
      </c>
      <c r="W2474" s="927">
        <v>0</v>
      </c>
      <c r="X2474" s="944">
        <f t="shared" si="116"/>
        <v>0</v>
      </c>
      <c r="Y2474" s="843"/>
      <c r="Z2474" s="843">
        <v>2016</v>
      </c>
      <c r="AA2474" s="843"/>
      <c r="AB2474" s="894" t="s">
        <v>876</v>
      </c>
      <c r="AC2474" s="843"/>
      <c r="AD2474" s="843"/>
      <c r="AE2474" s="843"/>
      <c r="AF2474" s="843"/>
      <c r="AG2474" s="894" t="s">
        <v>9167</v>
      </c>
      <c r="AH2474" s="894" t="s">
        <v>794</v>
      </c>
      <c r="AI2474" s="894">
        <v>210018901</v>
      </c>
      <c r="AJ2474" s="894" t="s">
        <v>9168</v>
      </c>
      <c r="AK2474" s="843"/>
    </row>
    <row r="2475" spans="1:37" s="1243" customFormat="1" ht="99.75" customHeight="1">
      <c r="A2475" s="1201" t="s">
        <v>13776</v>
      </c>
      <c r="B2475" s="1201" t="s">
        <v>33</v>
      </c>
      <c r="C2475" s="1201" t="s">
        <v>9165</v>
      </c>
      <c r="D2475" s="1201" t="s">
        <v>8993</v>
      </c>
      <c r="E2475" s="1201" t="s">
        <v>8993</v>
      </c>
      <c r="F2475" s="1201" t="s">
        <v>9166</v>
      </c>
      <c r="G2475" s="1201" t="s">
        <v>9166</v>
      </c>
      <c r="H2475" s="1201"/>
      <c r="I2475" s="1201"/>
      <c r="J2475" s="1201" t="s">
        <v>38</v>
      </c>
      <c r="K2475" s="1201">
        <v>0</v>
      </c>
      <c r="L2475" s="1254">
        <v>711000000</v>
      </c>
      <c r="M2475" s="1255" t="s">
        <v>73</v>
      </c>
      <c r="N2475" s="1201" t="s">
        <v>2035</v>
      </c>
      <c r="O2475" s="1201" t="s">
        <v>4066</v>
      </c>
      <c r="P2475" s="1201" t="s">
        <v>229</v>
      </c>
      <c r="Q2475" s="1201" t="s">
        <v>791</v>
      </c>
      <c r="R2475" s="1201" t="s">
        <v>9015</v>
      </c>
      <c r="S2475" s="1201">
        <v>796</v>
      </c>
      <c r="T2475" s="1201" t="s">
        <v>232</v>
      </c>
      <c r="U2475" s="1257">
        <v>4</v>
      </c>
      <c r="V2475" s="1257">
        <v>7500</v>
      </c>
      <c r="W2475" s="1276">
        <f t="shared" si="117"/>
        <v>30000</v>
      </c>
      <c r="X2475" s="1257">
        <f t="shared" si="116"/>
        <v>33600</v>
      </c>
      <c r="Y2475" s="1201"/>
      <c r="Z2475" s="1201">
        <v>2016</v>
      </c>
      <c r="AA2475" s="1201">
        <v>7.11</v>
      </c>
      <c r="AB2475" s="1180" t="s">
        <v>876</v>
      </c>
      <c r="AC2475" s="1201"/>
      <c r="AD2475" s="1201"/>
      <c r="AE2475" s="1201"/>
      <c r="AF2475" s="1201"/>
      <c r="AG2475" s="1180" t="s">
        <v>9167</v>
      </c>
      <c r="AH2475" s="1180" t="s">
        <v>794</v>
      </c>
      <c r="AI2475" s="1180">
        <v>210018901</v>
      </c>
      <c r="AJ2475" s="1180" t="s">
        <v>9168</v>
      </c>
      <c r="AK2475" s="1201"/>
    </row>
    <row r="2476" spans="1:37" s="553" customFormat="1" ht="99.75" customHeight="1">
      <c r="A2476" s="843" t="s">
        <v>9169</v>
      </c>
      <c r="B2476" s="843" t="s">
        <v>33</v>
      </c>
      <c r="C2476" s="843" t="s">
        <v>9165</v>
      </c>
      <c r="D2476" s="843" t="s">
        <v>8993</v>
      </c>
      <c r="E2476" s="843" t="s">
        <v>8993</v>
      </c>
      <c r="F2476" s="843" t="s">
        <v>9166</v>
      </c>
      <c r="G2476" s="843" t="s">
        <v>9166</v>
      </c>
      <c r="H2476" s="843"/>
      <c r="I2476" s="843"/>
      <c r="J2476" s="843" t="s">
        <v>227</v>
      </c>
      <c r="K2476" s="843">
        <v>0</v>
      </c>
      <c r="L2476" s="942">
        <v>711000000</v>
      </c>
      <c r="M2476" s="997" t="s">
        <v>73</v>
      </c>
      <c r="N2476" s="843" t="s">
        <v>2115</v>
      </c>
      <c r="O2476" s="843" t="s">
        <v>808</v>
      </c>
      <c r="P2476" s="843" t="s">
        <v>229</v>
      </c>
      <c r="Q2476" s="843" t="s">
        <v>791</v>
      </c>
      <c r="R2476" s="843" t="s">
        <v>9015</v>
      </c>
      <c r="S2476" s="843">
        <v>796</v>
      </c>
      <c r="T2476" s="843" t="s">
        <v>232</v>
      </c>
      <c r="U2476" s="939">
        <v>3</v>
      </c>
      <c r="V2476" s="939">
        <v>7500</v>
      </c>
      <c r="W2476" s="927">
        <v>0</v>
      </c>
      <c r="X2476" s="944">
        <v>0</v>
      </c>
      <c r="Y2476" s="843"/>
      <c r="Z2476" s="843">
        <v>2016</v>
      </c>
      <c r="AA2476" s="843"/>
      <c r="AB2476" s="894" t="s">
        <v>876</v>
      </c>
      <c r="AC2476" s="843"/>
      <c r="AD2476" s="843"/>
      <c r="AE2476" s="843"/>
      <c r="AF2476" s="843"/>
      <c r="AG2476" s="894" t="s">
        <v>9170</v>
      </c>
      <c r="AH2476" s="894" t="s">
        <v>794</v>
      </c>
      <c r="AI2476" s="894">
        <v>210018901</v>
      </c>
      <c r="AJ2476" s="894" t="s">
        <v>9168</v>
      </c>
      <c r="AK2476" s="843"/>
    </row>
    <row r="2477" spans="1:37" s="1243" customFormat="1" ht="99.75" customHeight="1">
      <c r="A2477" s="1201" t="s">
        <v>13777</v>
      </c>
      <c r="B2477" s="1201" t="s">
        <v>33</v>
      </c>
      <c r="C2477" s="1201" t="s">
        <v>9165</v>
      </c>
      <c r="D2477" s="1201" t="s">
        <v>8993</v>
      </c>
      <c r="E2477" s="1201" t="s">
        <v>8993</v>
      </c>
      <c r="F2477" s="1201" t="s">
        <v>9166</v>
      </c>
      <c r="G2477" s="1201" t="s">
        <v>9166</v>
      </c>
      <c r="H2477" s="1201"/>
      <c r="I2477" s="1201"/>
      <c r="J2477" s="1201" t="s">
        <v>38</v>
      </c>
      <c r="K2477" s="1201">
        <v>0</v>
      </c>
      <c r="L2477" s="1254">
        <v>711000000</v>
      </c>
      <c r="M2477" s="1255" t="s">
        <v>73</v>
      </c>
      <c r="N2477" s="1201" t="s">
        <v>2035</v>
      </c>
      <c r="O2477" s="1201" t="s">
        <v>808</v>
      </c>
      <c r="P2477" s="1201" t="s">
        <v>229</v>
      </c>
      <c r="Q2477" s="1201" t="s">
        <v>791</v>
      </c>
      <c r="R2477" s="1201" t="s">
        <v>9015</v>
      </c>
      <c r="S2477" s="1201">
        <v>796</v>
      </c>
      <c r="T2477" s="1201" t="s">
        <v>232</v>
      </c>
      <c r="U2477" s="1257">
        <v>3</v>
      </c>
      <c r="V2477" s="1257">
        <v>7500</v>
      </c>
      <c r="W2477" s="1276">
        <f t="shared" si="117"/>
        <v>22500</v>
      </c>
      <c r="X2477" s="1257">
        <f t="shared" si="116"/>
        <v>25200.000000000004</v>
      </c>
      <c r="Y2477" s="1201"/>
      <c r="Z2477" s="1201">
        <v>2016</v>
      </c>
      <c r="AA2477" s="1201">
        <v>7.11</v>
      </c>
      <c r="AB2477" s="1180" t="s">
        <v>876</v>
      </c>
      <c r="AC2477" s="1201"/>
      <c r="AD2477" s="1201"/>
      <c r="AE2477" s="1201"/>
      <c r="AF2477" s="1201"/>
      <c r="AG2477" s="1180" t="s">
        <v>9170</v>
      </c>
      <c r="AH2477" s="1180" t="s">
        <v>794</v>
      </c>
      <c r="AI2477" s="1180">
        <v>210018901</v>
      </c>
      <c r="AJ2477" s="1180" t="s">
        <v>9168</v>
      </c>
      <c r="AK2477" s="1201"/>
    </row>
    <row r="2478" spans="1:37" s="553" customFormat="1" ht="99.75" customHeight="1">
      <c r="A2478" s="843" t="s">
        <v>9171</v>
      </c>
      <c r="B2478" s="843" t="s">
        <v>33</v>
      </c>
      <c r="C2478" s="843" t="s">
        <v>9165</v>
      </c>
      <c r="D2478" s="843" t="s">
        <v>8993</v>
      </c>
      <c r="E2478" s="843" t="s">
        <v>8993</v>
      </c>
      <c r="F2478" s="843" t="s">
        <v>9166</v>
      </c>
      <c r="G2478" s="843" t="s">
        <v>9166</v>
      </c>
      <c r="H2478" s="843"/>
      <c r="I2478" s="843"/>
      <c r="J2478" s="843" t="s">
        <v>227</v>
      </c>
      <c r="K2478" s="843">
        <v>0</v>
      </c>
      <c r="L2478" s="942">
        <v>711000000</v>
      </c>
      <c r="M2478" s="997" t="s">
        <v>73</v>
      </c>
      <c r="N2478" s="843" t="s">
        <v>2115</v>
      </c>
      <c r="O2478" s="843" t="s">
        <v>700</v>
      </c>
      <c r="P2478" s="843" t="s">
        <v>229</v>
      </c>
      <c r="Q2478" s="843" t="s">
        <v>791</v>
      </c>
      <c r="R2478" s="843" t="s">
        <v>9015</v>
      </c>
      <c r="S2478" s="843">
        <v>796</v>
      </c>
      <c r="T2478" s="843" t="s">
        <v>232</v>
      </c>
      <c r="U2478" s="939">
        <v>21</v>
      </c>
      <c r="V2478" s="939">
        <v>7500</v>
      </c>
      <c r="W2478" s="927">
        <v>0</v>
      </c>
      <c r="X2478" s="944">
        <f t="shared" si="116"/>
        <v>0</v>
      </c>
      <c r="Y2478" s="843"/>
      <c r="Z2478" s="843">
        <v>2016</v>
      </c>
      <c r="AA2478" s="843"/>
      <c r="AB2478" s="894" t="s">
        <v>876</v>
      </c>
      <c r="AC2478" s="843"/>
      <c r="AD2478" s="843"/>
      <c r="AE2478" s="843"/>
      <c r="AF2478" s="843"/>
      <c r="AG2478" s="894" t="s">
        <v>9172</v>
      </c>
      <c r="AH2478" s="894" t="s">
        <v>794</v>
      </c>
      <c r="AI2478" s="894">
        <v>210018901</v>
      </c>
      <c r="AJ2478" s="894" t="s">
        <v>9168</v>
      </c>
      <c r="AK2478" s="843"/>
    </row>
    <row r="2479" spans="1:37" s="1243" customFormat="1" ht="99.75" customHeight="1">
      <c r="A2479" s="1201" t="s">
        <v>13778</v>
      </c>
      <c r="B2479" s="1201" t="s">
        <v>33</v>
      </c>
      <c r="C2479" s="1201" t="s">
        <v>9165</v>
      </c>
      <c r="D2479" s="1201" t="s">
        <v>8993</v>
      </c>
      <c r="E2479" s="1201" t="s">
        <v>8993</v>
      </c>
      <c r="F2479" s="1201" t="s">
        <v>9166</v>
      </c>
      <c r="G2479" s="1201" t="s">
        <v>9166</v>
      </c>
      <c r="H2479" s="1201"/>
      <c r="I2479" s="1201"/>
      <c r="J2479" s="1201" t="s">
        <v>38</v>
      </c>
      <c r="K2479" s="1201">
        <v>0</v>
      </c>
      <c r="L2479" s="1254">
        <v>711000000</v>
      </c>
      <c r="M2479" s="1255" t="s">
        <v>73</v>
      </c>
      <c r="N2479" s="1201" t="s">
        <v>2035</v>
      </c>
      <c r="O2479" s="1201" t="s">
        <v>700</v>
      </c>
      <c r="P2479" s="1201" t="s">
        <v>229</v>
      </c>
      <c r="Q2479" s="1201" t="s">
        <v>791</v>
      </c>
      <c r="R2479" s="1201" t="s">
        <v>9015</v>
      </c>
      <c r="S2479" s="1201">
        <v>796</v>
      </c>
      <c r="T2479" s="1201" t="s">
        <v>232</v>
      </c>
      <c r="U2479" s="1257">
        <v>21</v>
      </c>
      <c r="V2479" s="1257">
        <v>7500</v>
      </c>
      <c r="W2479" s="1276">
        <f t="shared" si="117"/>
        <v>157500</v>
      </c>
      <c r="X2479" s="1257">
        <f t="shared" si="116"/>
        <v>176400.00000000003</v>
      </c>
      <c r="Y2479" s="1201"/>
      <c r="Z2479" s="1201">
        <v>2016</v>
      </c>
      <c r="AA2479" s="1201">
        <v>7.11</v>
      </c>
      <c r="AB2479" s="1180" t="s">
        <v>876</v>
      </c>
      <c r="AC2479" s="1201"/>
      <c r="AD2479" s="1201"/>
      <c r="AE2479" s="1201"/>
      <c r="AF2479" s="1201"/>
      <c r="AG2479" s="1180" t="s">
        <v>9172</v>
      </c>
      <c r="AH2479" s="1180" t="s">
        <v>794</v>
      </c>
      <c r="AI2479" s="1180">
        <v>210018901</v>
      </c>
      <c r="AJ2479" s="1180" t="s">
        <v>9168</v>
      </c>
      <c r="AK2479" s="1201"/>
    </row>
    <row r="2480" spans="1:37" s="553" customFormat="1" ht="99.75" customHeight="1">
      <c r="A2480" s="843" t="s">
        <v>9173</v>
      </c>
      <c r="B2480" s="843" t="s">
        <v>33</v>
      </c>
      <c r="C2480" s="843" t="s">
        <v>9174</v>
      </c>
      <c r="D2480" s="843" t="s">
        <v>8993</v>
      </c>
      <c r="E2480" s="843" t="s">
        <v>8993</v>
      </c>
      <c r="F2480" s="843" t="s">
        <v>9175</v>
      </c>
      <c r="G2480" s="843" t="s">
        <v>9175</v>
      </c>
      <c r="H2480" s="843"/>
      <c r="I2480" s="843"/>
      <c r="J2480" s="843" t="s">
        <v>227</v>
      </c>
      <c r="K2480" s="843">
        <v>0</v>
      </c>
      <c r="L2480" s="942">
        <v>711000000</v>
      </c>
      <c r="M2480" s="997" t="s">
        <v>73</v>
      </c>
      <c r="N2480" s="843" t="s">
        <v>2115</v>
      </c>
      <c r="O2480" s="843" t="s">
        <v>1960</v>
      </c>
      <c r="P2480" s="843" t="s">
        <v>229</v>
      </c>
      <c r="Q2480" s="843" t="s">
        <v>791</v>
      </c>
      <c r="R2480" s="843" t="s">
        <v>9015</v>
      </c>
      <c r="S2480" s="843">
        <v>796</v>
      </c>
      <c r="T2480" s="843" t="s">
        <v>232</v>
      </c>
      <c r="U2480" s="939">
        <v>5</v>
      </c>
      <c r="V2480" s="939">
        <v>7500</v>
      </c>
      <c r="W2480" s="927">
        <v>0</v>
      </c>
      <c r="X2480" s="944">
        <v>0</v>
      </c>
      <c r="Y2480" s="843"/>
      <c r="Z2480" s="843">
        <v>2016</v>
      </c>
      <c r="AA2480" s="843"/>
      <c r="AB2480" s="894" t="s">
        <v>876</v>
      </c>
      <c r="AC2480" s="843"/>
      <c r="AD2480" s="843"/>
      <c r="AE2480" s="843"/>
      <c r="AF2480" s="843"/>
      <c r="AG2480" s="894" t="s">
        <v>9176</v>
      </c>
      <c r="AH2480" s="894" t="s">
        <v>794</v>
      </c>
      <c r="AI2480" s="894">
        <v>210007822</v>
      </c>
      <c r="AJ2480" s="894" t="s">
        <v>9177</v>
      </c>
      <c r="AK2480" s="843"/>
    </row>
    <row r="2481" spans="1:37" s="1243" customFormat="1" ht="99.75" customHeight="1">
      <c r="A2481" s="1201" t="s">
        <v>13779</v>
      </c>
      <c r="B2481" s="1201" t="s">
        <v>33</v>
      </c>
      <c r="C2481" s="1201" t="s">
        <v>9174</v>
      </c>
      <c r="D2481" s="1201" t="s">
        <v>8993</v>
      </c>
      <c r="E2481" s="1201" t="s">
        <v>8993</v>
      </c>
      <c r="F2481" s="1201" t="s">
        <v>9175</v>
      </c>
      <c r="G2481" s="1201" t="s">
        <v>9175</v>
      </c>
      <c r="H2481" s="1201"/>
      <c r="I2481" s="1201"/>
      <c r="J2481" s="1201" t="s">
        <v>38</v>
      </c>
      <c r="K2481" s="1201">
        <v>0</v>
      </c>
      <c r="L2481" s="1254">
        <v>711000000</v>
      </c>
      <c r="M2481" s="1255" t="s">
        <v>73</v>
      </c>
      <c r="N2481" s="1201" t="s">
        <v>2035</v>
      </c>
      <c r="O2481" s="1201" t="s">
        <v>1960</v>
      </c>
      <c r="P2481" s="1201" t="s">
        <v>229</v>
      </c>
      <c r="Q2481" s="1201" t="s">
        <v>791</v>
      </c>
      <c r="R2481" s="1201" t="s">
        <v>9015</v>
      </c>
      <c r="S2481" s="1201">
        <v>796</v>
      </c>
      <c r="T2481" s="1201" t="s">
        <v>232</v>
      </c>
      <c r="U2481" s="1257">
        <v>5</v>
      </c>
      <c r="V2481" s="1257">
        <v>7500</v>
      </c>
      <c r="W2481" s="1276">
        <f t="shared" si="117"/>
        <v>37500</v>
      </c>
      <c r="X2481" s="1257">
        <f t="shared" si="116"/>
        <v>42000.000000000007</v>
      </c>
      <c r="Y2481" s="1201"/>
      <c r="Z2481" s="1201">
        <v>2016</v>
      </c>
      <c r="AA2481" s="1201">
        <v>7.11</v>
      </c>
      <c r="AB2481" s="1180" t="s">
        <v>876</v>
      </c>
      <c r="AC2481" s="1201"/>
      <c r="AD2481" s="1201"/>
      <c r="AE2481" s="1201"/>
      <c r="AF2481" s="1201"/>
      <c r="AG2481" s="1180" t="s">
        <v>9176</v>
      </c>
      <c r="AH2481" s="1180" t="s">
        <v>794</v>
      </c>
      <c r="AI2481" s="1180">
        <v>210007822</v>
      </c>
      <c r="AJ2481" s="1180" t="s">
        <v>9177</v>
      </c>
      <c r="AK2481" s="1201"/>
    </row>
    <row r="2482" spans="1:37" s="553" customFormat="1" ht="99.75" customHeight="1">
      <c r="A2482" s="843" t="s">
        <v>9178</v>
      </c>
      <c r="B2482" s="843" t="s">
        <v>33</v>
      </c>
      <c r="C2482" s="843" t="s">
        <v>9111</v>
      </c>
      <c r="D2482" s="843" t="s">
        <v>8993</v>
      </c>
      <c r="E2482" s="843" t="s">
        <v>8993</v>
      </c>
      <c r="F2482" s="843" t="s">
        <v>9112</v>
      </c>
      <c r="G2482" s="843" t="s">
        <v>9112</v>
      </c>
      <c r="H2482" s="843"/>
      <c r="I2482" s="843"/>
      <c r="J2482" s="843" t="s">
        <v>227</v>
      </c>
      <c r="K2482" s="843">
        <v>0</v>
      </c>
      <c r="L2482" s="942">
        <v>711000000</v>
      </c>
      <c r="M2482" s="997" t="s">
        <v>73</v>
      </c>
      <c r="N2482" s="843" t="s">
        <v>2115</v>
      </c>
      <c r="O2482" s="843" t="s">
        <v>808</v>
      </c>
      <c r="P2482" s="843" t="s">
        <v>229</v>
      </c>
      <c r="Q2482" s="843" t="s">
        <v>791</v>
      </c>
      <c r="R2482" s="843" t="s">
        <v>9015</v>
      </c>
      <c r="S2482" s="843">
        <v>796</v>
      </c>
      <c r="T2482" s="843" t="s">
        <v>232</v>
      </c>
      <c r="U2482" s="939">
        <v>3</v>
      </c>
      <c r="V2482" s="939">
        <v>7500</v>
      </c>
      <c r="W2482" s="927">
        <v>0</v>
      </c>
      <c r="X2482" s="944">
        <f t="shared" si="116"/>
        <v>0</v>
      </c>
      <c r="Y2482" s="843"/>
      <c r="Z2482" s="843">
        <v>2016</v>
      </c>
      <c r="AA2482" s="843"/>
      <c r="AB2482" s="894" t="s">
        <v>876</v>
      </c>
      <c r="AC2482" s="843"/>
      <c r="AD2482" s="843"/>
      <c r="AE2482" s="843"/>
      <c r="AF2482" s="843"/>
      <c r="AG2482" s="894" t="s">
        <v>9179</v>
      </c>
      <c r="AH2482" s="894" t="s">
        <v>794</v>
      </c>
      <c r="AI2482" s="894">
        <v>210002985</v>
      </c>
      <c r="AJ2482" s="894" t="s">
        <v>9180</v>
      </c>
      <c r="AK2482" s="843"/>
    </row>
    <row r="2483" spans="1:37" s="1243" customFormat="1" ht="99.75" customHeight="1">
      <c r="A2483" s="1201" t="s">
        <v>13780</v>
      </c>
      <c r="B2483" s="1201" t="s">
        <v>33</v>
      </c>
      <c r="C2483" s="1201" t="s">
        <v>9111</v>
      </c>
      <c r="D2483" s="1201" t="s">
        <v>8993</v>
      </c>
      <c r="E2483" s="1201" t="s">
        <v>8993</v>
      </c>
      <c r="F2483" s="1201" t="s">
        <v>9112</v>
      </c>
      <c r="G2483" s="1201" t="s">
        <v>9112</v>
      </c>
      <c r="H2483" s="1201"/>
      <c r="I2483" s="1201"/>
      <c r="J2483" s="1201" t="s">
        <v>38</v>
      </c>
      <c r="K2483" s="1201">
        <v>0</v>
      </c>
      <c r="L2483" s="1254">
        <v>711000000</v>
      </c>
      <c r="M2483" s="1255" t="s">
        <v>73</v>
      </c>
      <c r="N2483" s="1201" t="s">
        <v>2035</v>
      </c>
      <c r="O2483" s="1201" t="s">
        <v>808</v>
      </c>
      <c r="P2483" s="1201" t="s">
        <v>229</v>
      </c>
      <c r="Q2483" s="1201" t="s">
        <v>791</v>
      </c>
      <c r="R2483" s="1201" t="s">
        <v>9015</v>
      </c>
      <c r="S2483" s="1201">
        <v>796</v>
      </c>
      <c r="T2483" s="1201" t="s">
        <v>232</v>
      </c>
      <c r="U2483" s="1257">
        <v>3</v>
      </c>
      <c r="V2483" s="1257">
        <v>7500</v>
      </c>
      <c r="W2483" s="1276">
        <f t="shared" si="117"/>
        <v>22500</v>
      </c>
      <c r="X2483" s="1257">
        <f t="shared" si="116"/>
        <v>25200.000000000004</v>
      </c>
      <c r="Y2483" s="1201"/>
      <c r="Z2483" s="1201">
        <v>2016</v>
      </c>
      <c r="AA2483" s="1201">
        <v>7.11</v>
      </c>
      <c r="AB2483" s="1180" t="s">
        <v>876</v>
      </c>
      <c r="AC2483" s="1201"/>
      <c r="AD2483" s="1201"/>
      <c r="AE2483" s="1201"/>
      <c r="AF2483" s="1201"/>
      <c r="AG2483" s="1180" t="s">
        <v>9179</v>
      </c>
      <c r="AH2483" s="1180" t="s">
        <v>794</v>
      </c>
      <c r="AI2483" s="1180">
        <v>210002985</v>
      </c>
      <c r="AJ2483" s="1180" t="s">
        <v>9180</v>
      </c>
      <c r="AK2483" s="1201"/>
    </row>
    <row r="2484" spans="1:37" s="553" customFormat="1" ht="99.75" customHeight="1">
      <c r="A2484" s="843" t="s">
        <v>9181</v>
      </c>
      <c r="B2484" s="843" t="s">
        <v>33</v>
      </c>
      <c r="C2484" s="843" t="s">
        <v>9182</v>
      </c>
      <c r="D2484" s="843" t="s">
        <v>8993</v>
      </c>
      <c r="E2484" s="843" t="s">
        <v>8993</v>
      </c>
      <c r="F2484" s="843" t="s">
        <v>9183</v>
      </c>
      <c r="G2484" s="843" t="s">
        <v>9183</v>
      </c>
      <c r="H2484" s="843"/>
      <c r="I2484" s="843"/>
      <c r="J2484" s="843" t="s">
        <v>227</v>
      </c>
      <c r="K2484" s="843">
        <v>0</v>
      </c>
      <c r="L2484" s="942">
        <v>711000000</v>
      </c>
      <c r="M2484" s="997" t="s">
        <v>73</v>
      </c>
      <c r="N2484" s="843" t="s">
        <v>2115</v>
      </c>
      <c r="O2484" s="843" t="s">
        <v>4066</v>
      </c>
      <c r="P2484" s="843" t="s">
        <v>229</v>
      </c>
      <c r="Q2484" s="843" t="s">
        <v>791</v>
      </c>
      <c r="R2484" s="843" t="s">
        <v>9015</v>
      </c>
      <c r="S2484" s="843">
        <v>796</v>
      </c>
      <c r="T2484" s="843" t="s">
        <v>232</v>
      </c>
      <c r="U2484" s="939">
        <v>3</v>
      </c>
      <c r="V2484" s="939">
        <v>8500</v>
      </c>
      <c r="W2484" s="927">
        <v>0</v>
      </c>
      <c r="X2484" s="944">
        <v>0</v>
      </c>
      <c r="Y2484" s="843"/>
      <c r="Z2484" s="843">
        <v>2016</v>
      </c>
      <c r="AA2484" s="843"/>
      <c r="AB2484" s="894" t="s">
        <v>876</v>
      </c>
      <c r="AC2484" s="843"/>
      <c r="AD2484" s="843"/>
      <c r="AE2484" s="843"/>
      <c r="AF2484" s="843"/>
      <c r="AG2484" s="894" t="s">
        <v>9184</v>
      </c>
      <c r="AH2484" s="894" t="s">
        <v>794</v>
      </c>
      <c r="AI2484" s="894">
        <v>210010071</v>
      </c>
      <c r="AJ2484" s="894" t="s">
        <v>9185</v>
      </c>
      <c r="AK2484" s="843"/>
    </row>
    <row r="2485" spans="1:37" s="1243" customFormat="1" ht="99.75" customHeight="1">
      <c r="A2485" s="1201" t="s">
        <v>13781</v>
      </c>
      <c r="B2485" s="1201" t="s">
        <v>33</v>
      </c>
      <c r="C2485" s="1201" t="s">
        <v>9182</v>
      </c>
      <c r="D2485" s="1201" t="s">
        <v>8993</v>
      </c>
      <c r="E2485" s="1201" t="s">
        <v>8993</v>
      </c>
      <c r="F2485" s="1201" t="s">
        <v>9183</v>
      </c>
      <c r="G2485" s="1201" t="s">
        <v>9183</v>
      </c>
      <c r="H2485" s="1201"/>
      <c r="I2485" s="1201"/>
      <c r="J2485" s="1201" t="s">
        <v>38</v>
      </c>
      <c r="K2485" s="1201">
        <v>0</v>
      </c>
      <c r="L2485" s="1254">
        <v>711000000</v>
      </c>
      <c r="M2485" s="1255" t="s">
        <v>73</v>
      </c>
      <c r="N2485" s="1201" t="s">
        <v>2035</v>
      </c>
      <c r="O2485" s="1201" t="s">
        <v>4066</v>
      </c>
      <c r="P2485" s="1201" t="s">
        <v>229</v>
      </c>
      <c r="Q2485" s="1201" t="s">
        <v>791</v>
      </c>
      <c r="R2485" s="1201" t="s">
        <v>9015</v>
      </c>
      <c r="S2485" s="1201">
        <v>796</v>
      </c>
      <c r="T2485" s="1201" t="s">
        <v>232</v>
      </c>
      <c r="U2485" s="1257">
        <v>3</v>
      </c>
      <c r="V2485" s="1257">
        <v>8500</v>
      </c>
      <c r="W2485" s="1276">
        <f t="shared" si="117"/>
        <v>25500</v>
      </c>
      <c r="X2485" s="1257">
        <f t="shared" si="116"/>
        <v>28560.000000000004</v>
      </c>
      <c r="Y2485" s="1201"/>
      <c r="Z2485" s="1201">
        <v>2016</v>
      </c>
      <c r="AA2485" s="1201">
        <v>7.11</v>
      </c>
      <c r="AB2485" s="1180" t="s">
        <v>876</v>
      </c>
      <c r="AC2485" s="1201"/>
      <c r="AD2485" s="1201"/>
      <c r="AE2485" s="1201"/>
      <c r="AF2485" s="1201"/>
      <c r="AG2485" s="1180" t="s">
        <v>9184</v>
      </c>
      <c r="AH2485" s="1180" t="s">
        <v>794</v>
      </c>
      <c r="AI2485" s="1180">
        <v>210010071</v>
      </c>
      <c r="AJ2485" s="1180" t="s">
        <v>9185</v>
      </c>
      <c r="AK2485" s="1201"/>
    </row>
    <row r="2486" spans="1:37" s="553" customFormat="1" ht="99.75" customHeight="1">
      <c r="A2486" s="843" t="s">
        <v>9186</v>
      </c>
      <c r="B2486" s="843" t="s">
        <v>33</v>
      </c>
      <c r="C2486" s="843" t="s">
        <v>9187</v>
      </c>
      <c r="D2486" s="843" t="s">
        <v>9188</v>
      </c>
      <c r="E2486" s="843" t="s">
        <v>9188</v>
      </c>
      <c r="F2486" s="843" t="s">
        <v>9189</v>
      </c>
      <c r="G2486" s="843" t="s">
        <v>9189</v>
      </c>
      <c r="H2486" s="843"/>
      <c r="I2486" s="843"/>
      <c r="J2486" s="843" t="s">
        <v>38</v>
      </c>
      <c r="K2486" s="843">
        <v>0</v>
      </c>
      <c r="L2486" s="942">
        <v>711000000</v>
      </c>
      <c r="M2486" s="997" t="s">
        <v>73</v>
      </c>
      <c r="N2486" s="843" t="s">
        <v>2115</v>
      </c>
      <c r="O2486" s="843" t="s">
        <v>802</v>
      </c>
      <c r="P2486" s="843" t="s">
        <v>229</v>
      </c>
      <c r="Q2486" s="843" t="s">
        <v>791</v>
      </c>
      <c r="R2486" s="843" t="s">
        <v>9015</v>
      </c>
      <c r="S2486" s="843">
        <v>796</v>
      </c>
      <c r="T2486" s="843" t="s">
        <v>232</v>
      </c>
      <c r="U2486" s="939">
        <v>13</v>
      </c>
      <c r="V2486" s="939">
        <v>42800</v>
      </c>
      <c r="W2486" s="927">
        <v>0</v>
      </c>
      <c r="X2486" s="944">
        <v>0</v>
      </c>
      <c r="Y2486" s="843"/>
      <c r="Z2486" s="843">
        <v>2016</v>
      </c>
      <c r="AA2486" s="843"/>
      <c r="AB2486" s="894" t="s">
        <v>876</v>
      </c>
      <c r="AC2486" s="894" t="s">
        <v>209</v>
      </c>
      <c r="AD2486" s="843"/>
      <c r="AE2486" s="843"/>
      <c r="AF2486" s="843"/>
      <c r="AG2486" s="894" t="s">
        <v>9190</v>
      </c>
      <c r="AH2486" s="894" t="s">
        <v>794</v>
      </c>
      <c r="AI2486" s="894">
        <v>210019956</v>
      </c>
      <c r="AJ2486" s="894" t="s">
        <v>9191</v>
      </c>
      <c r="AK2486" s="843"/>
    </row>
    <row r="2487" spans="1:37" s="99" customFormat="1" ht="99.75" customHeight="1">
      <c r="A2487" s="723" t="s">
        <v>13833</v>
      </c>
      <c r="B2487" s="723" t="s">
        <v>33</v>
      </c>
      <c r="C2487" s="723" t="s">
        <v>9187</v>
      </c>
      <c r="D2487" s="723" t="s">
        <v>9188</v>
      </c>
      <c r="E2487" s="723" t="s">
        <v>9188</v>
      </c>
      <c r="F2487" s="723" t="s">
        <v>9189</v>
      </c>
      <c r="G2487" s="723" t="s">
        <v>9189</v>
      </c>
      <c r="H2487" s="723"/>
      <c r="I2487" s="723"/>
      <c r="J2487" s="723" t="s">
        <v>38</v>
      </c>
      <c r="K2487" s="723">
        <v>0</v>
      </c>
      <c r="L2487" s="748">
        <v>711000000</v>
      </c>
      <c r="M2487" s="749" t="s">
        <v>73</v>
      </c>
      <c r="N2487" s="1353" t="s">
        <v>2035</v>
      </c>
      <c r="O2487" s="723" t="s">
        <v>802</v>
      </c>
      <c r="P2487" s="723" t="s">
        <v>229</v>
      </c>
      <c r="Q2487" s="723" t="s">
        <v>791</v>
      </c>
      <c r="R2487" s="723" t="s">
        <v>9015</v>
      </c>
      <c r="S2487" s="723">
        <v>796</v>
      </c>
      <c r="T2487" s="723" t="s">
        <v>232</v>
      </c>
      <c r="U2487" s="929">
        <v>13</v>
      </c>
      <c r="V2487" s="929">
        <v>42800</v>
      </c>
      <c r="W2487" s="820">
        <f t="shared" si="117"/>
        <v>556400</v>
      </c>
      <c r="X2487" s="929">
        <f t="shared" si="116"/>
        <v>623168.00000000012</v>
      </c>
      <c r="Y2487" s="723"/>
      <c r="Z2487" s="723">
        <v>2016</v>
      </c>
      <c r="AA2487" s="1353">
        <v>11</v>
      </c>
      <c r="AB2487" s="756" t="s">
        <v>876</v>
      </c>
      <c r="AC2487" s="756" t="s">
        <v>209</v>
      </c>
      <c r="AD2487" s="723"/>
      <c r="AE2487" s="723"/>
      <c r="AF2487" s="723"/>
      <c r="AG2487" s="756" t="s">
        <v>9190</v>
      </c>
      <c r="AH2487" s="756" t="s">
        <v>794</v>
      </c>
      <c r="AI2487" s="756">
        <v>210019956</v>
      </c>
      <c r="AJ2487" s="756" t="s">
        <v>9191</v>
      </c>
      <c r="AK2487" s="723"/>
    </row>
    <row r="2488" spans="1:37" s="553" customFormat="1" ht="99.75" customHeight="1">
      <c r="A2488" s="843" t="s">
        <v>9192</v>
      </c>
      <c r="B2488" s="843" t="s">
        <v>33</v>
      </c>
      <c r="C2488" s="843" t="s">
        <v>9187</v>
      </c>
      <c r="D2488" s="843" t="s">
        <v>9188</v>
      </c>
      <c r="E2488" s="843" t="s">
        <v>9188</v>
      </c>
      <c r="F2488" s="843" t="s">
        <v>9189</v>
      </c>
      <c r="G2488" s="843" t="s">
        <v>9189</v>
      </c>
      <c r="H2488" s="843"/>
      <c r="I2488" s="843"/>
      <c r="J2488" s="843" t="s">
        <v>38</v>
      </c>
      <c r="K2488" s="843">
        <v>0</v>
      </c>
      <c r="L2488" s="942">
        <v>711000000</v>
      </c>
      <c r="M2488" s="997" t="s">
        <v>73</v>
      </c>
      <c r="N2488" s="843" t="s">
        <v>2115</v>
      </c>
      <c r="O2488" s="843" t="s">
        <v>790</v>
      </c>
      <c r="P2488" s="843" t="s">
        <v>229</v>
      </c>
      <c r="Q2488" s="843" t="s">
        <v>791</v>
      </c>
      <c r="R2488" s="843" t="s">
        <v>9015</v>
      </c>
      <c r="S2488" s="843">
        <v>796</v>
      </c>
      <c r="T2488" s="843" t="s">
        <v>232</v>
      </c>
      <c r="U2488" s="939">
        <v>5</v>
      </c>
      <c r="V2488" s="939">
        <v>42800</v>
      </c>
      <c r="W2488" s="927">
        <v>0</v>
      </c>
      <c r="X2488" s="944">
        <v>0</v>
      </c>
      <c r="Y2488" s="843"/>
      <c r="Z2488" s="843">
        <v>2016</v>
      </c>
      <c r="AA2488" s="843"/>
      <c r="AB2488" s="894" t="s">
        <v>876</v>
      </c>
      <c r="AC2488" s="894" t="s">
        <v>209</v>
      </c>
      <c r="AD2488" s="843"/>
      <c r="AE2488" s="843"/>
      <c r="AF2488" s="843"/>
      <c r="AG2488" s="894" t="s">
        <v>9193</v>
      </c>
      <c r="AH2488" s="894" t="s">
        <v>794</v>
      </c>
      <c r="AI2488" s="894">
        <v>210019956</v>
      </c>
      <c r="AJ2488" s="894" t="s">
        <v>9191</v>
      </c>
      <c r="AK2488" s="843"/>
    </row>
    <row r="2489" spans="1:37" s="99" customFormat="1" ht="99.75" customHeight="1">
      <c r="A2489" s="723" t="s">
        <v>13834</v>
      </c>
      <c r="B2489" s="723" t="s">
        <v>33</v>
      </c>
      <c r="C2489" s="723" t="s">
        <v>9187</v>
      </c>
      <c r="D2489" s="723" t="s">
        <v>9188</v>
      </c>
      <c r="E2489" s="723" t="s">
        <v>9188</v>
      </c>
      <c r="F2489" s="723" t="s">
        <v>9189</v>
      </c>
      <c r="G2489" s="723" t="s">
        <v>9189</v>
      </c>
      <c r="H2489" s="723"/>
      <c r="I2489" s="723"/>
      <c r="J2489" s="723" t="s">
        <v>38</v>
      </c>
      <c r="K2489" s="723">
        <v>0</v>
      </c>
      <c r="L2489" s="748">
        <v>711000000</v>
      </c>
      <c r="M2489" s="749" t="s">
        <v>73</v>
      </c>
      <c r="N2489" s="1353" t="s">
        <v>2035</v>
      </c>
      <c r="O2489" s="723" t="s">
        <v>790</v>
      </c>
      <c r="P2489" s="723" t="s">
        <v>229</v>
      </c>
      <c r="Q2489" s="723" t="s">
        <v>791</v>
      </c>
      <c r="R2489" s="723" t="s">
        <v>9015</v>
      </c>
      <c r="S2489" s="723">
        <v>796</v>
      </c>
      <c r="T2489" s="723" t="s">
        <v>232</v>
      </c>
      <c r="U2489" s="929">
        <v>5</v>
      </c>
      <c r="V2489" s="929">
        <v>42800</v>
      </c>
      <c r="W2489" s="820">
        <f t="shared" si="117"/>
        <v>214000</v>
      </c>
      <c r="X2489" s="929">
        <f t="shared" si="116"/>
        <v>239680.00000000003</v>
      </c>
      <c r="Y2489" s="723"/>
      <c r="Z2489" s="723">
        <v>2016</v>
      </c>
      <c r="AA2489" s="1353">
        <v>11</v>
      </c>
      <c r="AB2489" s="756" t="s">
        <v>876</v>
      </c>
      <c r="AC2489" s="756" t="s">
        <v>209</v>
      </c>
      <c r="AD2489" s="723"/>
      <c r="AE2489" s="723"/>
      <c r="AF2489" s="723"/>
      <c r="AG2489" s="756" t="s">
        <v>9193</v>
      </c>
      <c r="AH2489" s="756" t="s">
        <v>794</v>
      </c>
      <c r="AI2489" s="756">
        <v>210019956</v>
      </c>
      <c r="AJ2489" s="756" t="s">
        <v>9191</v>
      </c>
      <c r="AK2489" s="723"/>
    </row>
    <row r="2490" spans="1:37" s="553" customFormat="1" ht="99.75" customHeight="1">
      <c r="A2490" s="843" t="s">
        <v>9194</v>
      </c>
      <c r="B2490" s="843" t="s">
        <v>33</v>
      </c>
      <c r="C2490" s="843" t="s">
        <v>9187</v>
      </c>
      <c r="D2490" s="843" t="s">
        <v>9188</v>
      </c>
      <c r="E2490" s="843" t="s">
        <v>9188</v>
      </c>
      <c r="F2490" s="843" t="s">
        <v>9189</v>
      </c>
      <c r="G2490" s="843" t="s">
        <v>9189</v>
      </c>
      <c r="H2490" s="843"/>
      <c r="I2490" s="843"/>
      <c r="J2490" s="843" t="s">
        <v>38</v>
      </c>
      <c r="K2490" s="843">
        <v>0</v>
      </c>
      <c r="L2490" s="942">
        <v>711000000</v>
      </c>
      <c r="M2490" s="997" t="s">
        <v>73</v>
      </c>
      <c r="N2490" s="843" t="s">
        <v>2115</v>
      </c>
      <c r="O2490" s="843" t="s">
        <v>808</v>
      </c>
      <c r="P2490" s="843" t="s">
        <v>229</v>
      </c>
      <c r="Q2490" s="843" t="s">
        <v>791</v>
      </c>
      <c r="R2490" s="843" t="s">
        <v>9015</v>
      </c>
      <c r="S2490" s="843">
        <v>796</v>
      </c>
      <c r="T2490" s="843" t="s">
        <v>232</v>
      </c>
      <c r="U2490" s="939">
        <v>1</v>
      </c>
      <c r="V2490" s="939">
        <v>42800</v>
      </c>
      <c r="W2490" s="927">
        <v>0</v>
      </c>
      <c r="X2490" s="944">
        <v>0</v>
      </c>
      <c r="Y2490" s="843"/>
      <c r="Z2490" s="843">
        <v>2016</v>
      </c>
      <c r="AA2490" s="843"/>
      <c r="AB2490" s="894" t="s">
        <v>876</v>
      </c>
      <c r="AC2490" s="894" t="s">
        <v>209</v>
      </c>
      <c r="AD2490" s="843"/>
      <c r="AE2490" s="843"/>
      <c r="AF2490" s="843"/>
      <c r="AG2490" s="894" t="s">
        <v>9195</v>
      </c>
      <c r="AH2490" s="894" t="s">
        <v>794</v>
      </c>
      <c r="AI2490" s="894">
        <v>210019956</v>
      </c>
      <c r="AJ2490" s="894" t="s">
        <v>9191</v>
      </c>
      <c r="AK2490" s="843"/>
    </row>
    <row r="2491" spans="1:37" s="99" customFormat="1" ht="99.75" customHeight="1">
      <c r="A2491" s="723" t="s">
        <v>13835</v>
      </c>
      <c r="B2491" s="723" t="s">
        <v>33</v>
      </c>
      <c r="C2491" s="723" t="s">
        <v>9187</v>
      </c>
      <c r="D2491" s="723" t="s">
        <v>9188</v>
      </c>
      <c r="E2491" s="723" t="s">
        <v>9188</v>
      </c>
      <c r="F2491" s="723" t="s">
        <v>9189</v>
      </c>
      <c r="G2491" s="723" t="s">
        <v>9189</v>
      </c>
      <c r="H2491" s="723"/>
      <c r="I2491" s="723"/>
      <c r="J2491" s="723" t="s">
        <v>38</v>
      </c>
      <c r="K2491" s="723">
        <v>0</v>
      </c>
      <c r="L2491" s="748">
        <v>711000000</v>
      </c>
      <c r="M2491" s="749" t="s">
        <v>73</v>
      </c>
      <c r="N2491" s="1353" t="s">
        <v>2035</v>
      </c>
      <c r="O2491" s="723" t="s">
        <v>808</v>
      </c>
      <c r="P2491" s="723" t="s">
        <v>229</v>
      </c>
      <c r="Q2491" s="723" t="s">
        <v>791</v>
      </c>
      <c r="R2491" s="723" t="s">
        <v>9015</v>
      </c>
      <c r="S2491" s="723">
        <v>796</v>
      </c>
      <c r="T2491" s="723" t="s">
        <v>232</v>
      </c>
      <c r="U2491" s="929">
        <v>1</v>
      </c>
      <c r="V2491" s="929">
        <v>42800</v>
      </c>
      <c r="W2491" s="820">
        <f t="shared" si="117"/>
        <v>42800</v>
      </c>
      <c r="X2491" s="929">
        <f t="shared" si="116"/>
        <v>47936.000000000007</v>
      </c>
      <c r="Y2491" s="723"/>
      <c r="Z2491" s="723">
        <v>2016</v>
      </c>
      <c r="AA2491" s="1353">
        <v>11</v>
      </c>
      <c r="AB2491" s="756" t="s">
        <v>876</v>
      </c>
      <c r="AC2491" s="756" t="s">
        <v>209</v>
      </c>
      <c r="AD2491" s="723"/>
      <c r="AE2491" s="723"/>
      <c r="AF2491" s="723"/>
      <c r="AG2491" s="756" t="s">
        <v>9195</v>
      </c>
      <c r="AH2491" s="756" t="s">
        <v>794</v>
      </c>
      <c r="AI2491" s="756">
        <v>210019956</v>
      </c>
      <c r="AJ2491" s="756" t="s">
        <v>9191</v>
      </c>
      <c r="AK2491" s="723"/>
    </row>
    <row r="2492" spans="1:37" s="553" customFormat="1" ht="99.75" customHeight="1">
      <c r="A2492" s="843" t="s">
        <v>9196</v>
      </c>
      <c r="B2492" s="843" t="s">
        <v>33</v>
      </c>
      <c r="C2492" s="843" t="s">
        <v>9187</v>
      </c>
      <c r="D2492" s="843" t="s">
        <v>9188</v>
      </c>
      <c r="E2492" s="843" t="s">
        <v>9188</v>
      </c>
      <c r="F2492" s="843" t="s">
        <v>9189</v>
      </c>
      <c r="G2492" s="843" t="s">
        <v>9189</v>
      </c>
      <c r="H2492" s="843"/>
      <c r="I2492" s="843"/>
      <c r="J2492" s="843" t="s">
        <v>38</v>
      </c>
      <c r="K2492" s="843">
        <v>0</v>
      </c>
      <c r="L2492" s="942">
        <v>711000000</v>
      </c>
      <c r="M2492" s="997" t="s">
        <v>73</v>
      </c>
      <c r="N2492" s="843" t="s">
        <v>2115</v>
      </c>
      <c r="O2492" s="843" t="s">
        <v>9197</v>
      </c>
      <c r="P2492" s="843" t="s">
        <v>229</v>
      </c>
      <c r="Q2492" s="843" t="s">
        <v>791</v>
      </c>
      <c r="R2492" s="843" t="s">
        <v>9015</v>
      </c>
      <c r="S2492" s="843">
        <v>796</v>
      </c>
      <c r="T2492" s="843" t="s">
        <v>232</v>
      </c>
      <c r="U2492" s="939">
        <v>9</v>
      </c>
      <c r="V2492" s="939">
        <v>42800</v>
      </c>
      <c r="W2492" s="927">
        <v>0</v>
      </c>
      <c r="X2492" s="944">
        <v>0</v>
      </c>
      <c r="Y2492" s="843"/>
      <c r="Z2492" s="843">
        <v>2016</v>
      </c>
      <c r="AA2492" s="843"/>
      <c r="AB2492" s="894" t="s">
        <v>876</v>
      </c>
      <c r="AC2492" s="894" t="s">
        <v>209</v>
      </c>
      <c r="AD2492" s="843"/>
      <c r="AE2492" s="843"/>
      <c r="AF2492" s="843"/>
      <c r="AG2492" s="894" t="s">
        <v>9198</v>
      </c>
      <c r="AH2492" s="894" t="s">
        <v>794</v>
      </c>
      <c r="AI2492" s="894">
        <v>210019956</v>
      </c>
      <c r="AJ2492" s="894" t="s">
        <v>9191</v>
      </c>
      <c r="AK2492" s="843"/>
    </row>
    <row r="2493" spans="1:37" s="99" customFormat="1" ht="99.75" customHeight="1">
      <c r="A2493" s="723" t="s">
        <v>13836</v>
      </c>
      <c r="B2493" s="723" t="s">
        <v>33</v>
      </c>
      <c r="C2493" s="723" t="s">
        <v>9187</v>
      </c>
      <c r="D2493" s="723" t="s">
        <v>9188</v>
      </c>
      <c r="E2493" s="723" t="s">
        <v>9188</v>
      </c>
      <c r="F2493" s="723" t="s">
        <v>9189</v>
      </c>
      <c r="G2493" s="723" t="s">
        <v>9189</v>
      </c>
      <c r="H2493" s="723"/>
      <c r="I2493" s="723"/>
      <c r="J2493" s="723" t="s">
        <v>38</v>
      </c>
      <c r="K2493" s="723">
        <v>0</v>
      </c>
      <c r="L2493" s="748">
        <v>711000000</v>
      </c>
      <c r="M2493" s="749" t="s">
        <v>73</v>
      </c>
      <c r="N2493" s="1353" t="s">
        <v>2035</v>
      </c>
      <c r="O2493" s="723" t="s">
        <v>9197</v>
      </c>
      <c r="P2493" s="723" t="s">
        <v>229</v>
      </c>
      <c r="Q2493" s="723" t="s">
        <v>791</v>
      </c>
      <c r="R2493" s="723" t="s">
        <v>9015</v>
      </c>
      <c r="S2493" s="723">
        <v>796</v>
      </c>
      <c r="T2493" s="723" t="s">
        <v>232</v>
      </c>
      <c r="U2493" s="929">
        <v>9</v>
      </c>
      <c r="V2493" s="929">
        <v>42800</v>
      </c>
      <c r="W2493" s="820">
        <f t="shared" si="117"/>
        <v>385200</v>
      </c>
      <c r="X2493" s="929">
        <f t="shared" si="116"/>
        <v>431424.00000000006</v>
      </c>
      <c r="Y2493" s="723"/>
      <c r="Z2493" s="723">
        <v>2016</v>
      </c>
      <c r="AA2493" s="1353">
        <v>11</v>
      </c>
      <c r="AB2493" s="756" t="s">
        <v>876</v>
      </c>
      <c r="AC2493" s="756" t="s">
        <v>209</v>
      </c>
      <c r="AD2493" s="723"/>
      <c r="AE2493" s="723"/>
      <c r="AF2493" s="723"/>
      <c r="AG2493" s="756" t="s">
        <v>9198</v>
      </c>
      <c r="AH2493" s="756" t="s">
        <v>794</v>
      </c>
      <c r="AI2493" s="756">
        <v>210019956</v>
      </c>
      <c r="AJ2493" s="756" t="s">
        <v>9191</v>
      </c>
      <c r="AK2493" s="723"/>
    </row>
    <row r="2494" spans="1:37" s="553" customFormat="1" ht="99.75" customHeight="1">
      <c r="A2494" s="843" t="s">
        <v>9199</v>
      </c>
      <c r="B2494" s="843" t="s">
        <v>33</v>
      </c>
      <c r="C2494" s="843" t="s">
        <v>9187</v>
      </c>
      <c r="D2494" s="843" t="s">
        <v>9188</v>
      </c>
      <c r="E2494" s="843" t="s">
        <v>9188</v>
      </c>
      <c r="F2494" s="843" t="s">
        <v>9189</v>
      </c>
      <c r="G2494" s="843" t="s">
        <v>9189</v>
      </c>
      <c r="H2494" s="843"/>
      <c r="I2494" s="843"/>
      <c r="J2494" s="843" t="s">
        <v>38</v>
      </c>
      <c r="K2494" s="843">
        <v>0</v>
      </c>
      <c r="L2494" s="942">
        <v>711000000</v>
      </c>
      <c r="M2494" s="997" t="s">
        <v>73</v>
      </c>
      <c r="N2494" s="843" t="s">
        <v>2115</v>
      </c>
      <c r="O2494" s="843" t="s">
        <v>700</v>
      </c>
      <c r="P2494" s="843" t="s">
        <v>229</v>
      </c>
      <c r="Q2494" s="843" t="s">
        <v>791</v>
      </c>
      <c r="R2494" s="843" t="s">
        <v>9015</v>
      </c>
      <c r="S2494" s="843">
        <v>796</v>
      </c>
      <c r="T2494" s="843" t="s">
        <v>232</v>
      </c>
      <c r="U2494" s="939">
        <v>3</v>
      </c>
      <c r="V2494" s="939">
        <v>42800</v>
      </c>
      <c r="W2494" s="927">
        <v>0</v>
      </c>
      <c r="X2494" s="944">
        <v>0</v>
      </c>
      <c r="Y2494" s="843"/>
      <c r="Z2494" s="843">
        <v>2016</v>
      </c>
      <c r="AA2494" s="843"/>
      <c r="AB2494" s="894" t="s">
        <v>876</v>
      </c>
      <c r="AC2494" s="894" t="s">
        <v>209</v>
      </c>
      <c r="AD2494" s="843"/>
      <c r="AE2494" s="843"/>
      <c r="AF2494" s="843"/>
      <c r="AG2494" s="894" t="s">
        <v>9200</v>
      </c>
      <c r="AH2494" s="894" t="s">
        <v>794</v>
      </c>
      <c r="AI2494" s="894">
        <v>210019956</v>
      </c>
      <c r="AJ2494" s="894" t="s">
        <v>9191</v>
      </c>
      <c r="AK2494" s="843"/>
    </row>
    <row r="2495" spans="1:37" s="99" customFormat="1" ht="99.75" customHeight="1">
      <c r="A2495" s="723" t="s">
        <v>13837</v>
      </c>
      <c r="B2495" s="723" t="s">
        <v>33</v>
      </c>
      <c r="C2495" s="723" t="s">
        <v>9187</v>
      </c>
      <c r="D2495" s="723" t="s">
        <v>9188</v>
      </c>
      <c r="E2495" s="723" t="s">
        <v>9188</v>
      </c>
      <c r="F2495" s="723" t="s">
        <v>9189</v>
      </c>
      <c r="G2495" s="723" t="s">
        <v>9189</v>
      </c>
      <c r="H2495" s="723"/>
      <c r="I2495" s="723"/>
      <c r="J2495" s="723" t="s">
        <v>38</v>
      </c>
      <c r="K2495" s="723">
        <v>0</v>
      </c>
      <c r="L2495" s="748">
        <v>711000000</v>
      </c>
      <c r="M2495" s="749" t="s">
        <v>73</v>
      </c>
      <c r="N2495" s="1353" t="s">
        <v>2035</v>
      </c>
      <c r="O2495" s="723" t="s">
        <v>700</v>
      </c>
      <c r="P2495" s="723" t="s">
        <v>229</v>
      </c>
      <c r="Q2495" s="723" t="s">
        <v>791</v>
      </c>
      <c r="R2495" s="723" t="s">
        <v>9015</v>
      </c>
      <c r="S2495" s="723">
        <v>796</v>
      </c>
      <c r="T2495" s="723" t="s">
        <v>232</v>
      </c>
      <c r="U2495" s="929">
        <v>3</v>
      </c>
      <c r="V2495" s="929">
        <v>42800</v>
      </c>
      <c r="W2495" s="820">
        <f t="shared" si="117"/>
        <v>128400</v>
      </c>
      <c r="X2495" s="929">
        <f t="shared" si="116"/>
        <v>143808</v>
      </c>
      <c r="Y2495" s="723"/>
      <c r="Z2495" s="723">
        <v>2016</v>
      </c>
      <c r="AA2495" s="1353">
        <v>11</v>
      </c>
      <c r="AB2495" s="756" t="s">
        <v>876</v>
      </c>
      <c r="AC2495" s="756" t="s">
        <v>209</v>
      </c>
      <c r="AD2495" s="723"/>
      <c r="AE2495" s="723"/>
      <c r="AF2495" s="723"/>
      <c r="AG2495" s="756" t="s">
        <v>9200</v>
      </c>
      <c r="AH2495" s="756" t="s">
        <v>794</v>
      </c>
      <c r="AI2495" s="756">
        <v>210019956</v>
      </c>
      <c r="AJ2495" s="756" t="s">
        <v>9191</v>
      </c>
      <c r="AK2495" s="723"/>
    </row>
    <row r="2496" spans="1:37" s="553" customFormat="1" ht="99.75" customHeight="1">
      <c r="A2496" s="843" t="s">
        <v>9201</v>
      </c>
      <c r="B2496" s="843" t="s">
        <v>33</v>
      </c>
      <c r="C2496" s="843" t="s">
        <v>9187</v>
      </c>
      <c r="D2496" s="843" t="s">
        <v>9188</v>
      </c>
      <c r="E2496" s="843" t="s">
        <v>9188</v>
      </c>
      <c r="F2496" s="843" t="s">
        <v>9189</v>
      </c>
      <c r="G2496" s="843" t="s">
        <v>9189</v>
      </c>
      <c r="H2496" s="843"/>
      <c r="I2496" s="843"/>
      <c r="J2496" s="843" t="s">
        <v>38</v>
      </c>
      <c r="K2496" s="843">
        <v>0</v>
      </c>
      <c r="L2496" s="942">
        <v>711000000</v>
      </c>
      <c r="M2496" s="997" t="s">
        <v>73</v>
      </c>
      <c r="N2496" s="843" t="s">
        <v>2115</v>
      </c>
      <c r="O2496" s="843" t="s">
        <v>4066</v>
      </c>
      <c r="P2496" s="843" t="s">
        <v>229</v>
      </c>
      <c r="Q2496" s="843" t="s">
        <v>791</v>
      </c>
      <c r="R2496" s="843" t="s">
        <v>9015</v>
      </c>
      <c r="S2496" s="843">
        <v>796</v>
      </c>
      <c r="T2496" s="843" t="s">
        <v>232</v>
      </c>
      <c r="U2496" s="939">
        <v>22</v>
      </c>
      <c r="V2496" s="939">
        <v>15000</v>
      </c>
      <c r="W2496" s="927">
        <v>0</v>
      </c>
      <c r="X2496" s="944">
        <v>0</v>
      </c>
      <c r="Y2496" s="843"/>
      <c r="Z2496" s="843">
        <v>2016</v>
      </c>
      <c r="AA2496" s="843"/>
      <c r="AB2496" s="894" t="s">
        <v>876</v>
      </c>
      <c r="AC2496" s="894" t="s">
        <v>209</v>
      </c>
      <c r="AD2496" s="843"/>
      <c r="AE2496" s="843"/>
      <c r="AF2496" s="843"/>
      <c r="AG2496" s="894" t="s">
        <v>9202</v>
      </c>
      <c r="AH2496" s="894" t="s">
        <v>794</v>
      </c>
      <c r="AI2496" s="894">
        <v>210016895</v>
      </c>
      <c r="AJ2496" s="894" t="s">
        <v>9203</v>
      </c>
      <c r="AK2496" s="843"/>
    </row>
    <row r="2497" spans="1:37" s="99" customFormat="1" ht="99.75" customHeight="1">
      <c r="A2497" s="723" t="s">
        <v>13838</v>
      </c>
      <c r="B2497" s="723" t="s">
        <v>33</v>
      </c>
      <c r="C2497" s="723" t="s">
        <v>9187</v>
      </c>
      <c r="D2497" s="723" t="s">
        <v>9188</v>
      </c>
      <c r="E2497" s="723" t="s">
        <v>9188</v>
      </c>
      <c r="F2497" s="723" t="s">
        <v>9189</v>
      </c>
      <c r="G2497" s="723" t="s">
        <v>9189</v>
      </c>
      <c r="H2497" s="723"/>
      <c r="I2497" s="723"/>
      <c r="J2497" s="723" t="s">
        <v>38</v>
      </c>
      <c r="K2497" s="723">
        <v>0</v>
      </c>
      <c r="L2497" s="748">
        <v>711000000</v>
      </c>
      <c r="M2497" s="749" t="s">
        <v>73</v>
      </c>
      <c r="N2497" s="1353" t="s">
        <v>2035</v>
      </c>
      <c r="O2497" s="723" t="s">
        <v>4066</v>
      </c>
      <c r="P2497" s="723" t="s">
        <v>229</v>
      </c>
      <c r="Q2497" s="723" t="s">
        <v>791</v>
      </c>
      <c r="R2497" s="723" t="s">
        <v>9015</v>
      </c>
      <c r="S2497" s="723">
        <v>796</v>
      </c>
      <c r="T2497" s="723" t="s">
        <v>232</v>
      </c>
      <c r="U2497" s="929">
        <v>22</v>
      </c>
      <c r="V2497" s="929">
        <v>15000</v>
      </c>
      <c r="W2497" s="820">
        <f t="shared" si="117"/>
        <v>330000</v>
      </c>
      <c r="X2497" s="929">
        <f t="shared" si="116"/>
        <v>369600.00000000006</v>
      </c>
      <c r="Y2497" s="723"/>
      <c r="Z2497" s="723">
        <v>2016</v>
      </c>
      <c r="AA2497" s="1353">
        <v>11</v>
      </c>
      <c r="AB2497" s="756" t="s">
        <v>876</v>
      </c>
      <c r="AC2497" s="756" t="s">
        <v>209</v>
      </c>
      <c r="AD2497" s="723"/>
      <c r="AE2497" s="723"/>
      <c r="AF2497" s="723"/>
      <c r="AG2497" s="756" t="s">
        <v>9202</v>
      </c>
      <c r="AH2497" s="756" t="s">
        <v>794</v>
      </c>
      <c r="AI2497" s="756">
        <v>210016895</v>
      </c>
      <c r="AJ2497" s="756" t="s">
        <v>9203</v>
      </c>
      <c r="AK2497" s="723"/>
    </row>
    <row r="2498" spans="1:37" s="553" customFormat="1" ht="99.75" customHeight="1">
      <c r="A2498" s="843" t="s">
        <v>9204</v>
      </c>
      <c r="B2498" s="843" t="s">
        <v>33</v>
      </c>
      <c r="C2498" s="843" t="s">
        <v>9187</v>
      </c>
      <c r="D2498" s="843" t="s">
        <v>9188</v>
      </c>
      <c r="E2498" s="843" t="s">
        <v>9188</v>
      </c>
      <c r="F2498" s="843" t="s">
        <v>9189</v>
      </c>
      <c r="G2498" s="843" t="s">
        <v>9189</v>
      </c>
      <c r="H2498" s="843"/>
      <c r="I2498" s="843"/>
      <c r="J2498" s="843" t="s">
        <v>38</v>
      </c>
      <c r="K2498" s="843">
        <v>0</v>
      </c>
      <c r="L2498" s="942">
        <v>711000000</v>
      </c>
      <c r="M2498" s="997" t="s">
        <v>73</v>
      </c>
      <c r="N2498" s="843" t="s">
        <v>2115</v>
      </c>
      <c r="O2498" s="843" t="s">
        <v>1960</v>
      </c>
      <c r="P2498" s="843" t="s">
        <v>229</v>
      </c>
      <c r="Q2498" s="843" t="s">
        <v>791</v>
      </c>
      <c r="R2498" s="843" t="s">
        <v>9015</v>
      </c>
      <c r="S2498" s="843">
        <v>796</v>
      </c>
      <c r="T2498" s="843" t="s">
        <v>232</v>
      </c>
      <c r="U2498" s="939">
        <v>6</v>
      </c>
      <c r="V2498" s="939">
        <v>15000</v>
      </c>
      <c r="W2498" s="927">
        <v>0</v>
      </c>
      <c r="X2498" s="944">
        <v>0</v>
      </c>
      <c r="Y2498" s="843"/>
      <c r="Z2498" s="843">
        <v>2016</v>
      </c>
      <c r="AA2498" s="843"/>
      <c r="AB2498" s="894" t="s">
        <v>876</v>
      </c>
      <c r="AC2498" s="894" t="s">
        <v>209</v>
      </c>
      <c r="AD2498" s="843"/>
      <c r="AE2498" s="843"/>
      <c r="AF2498" s="843"/>
      <c r="AG2498" s="894" t="s">
        <v>9205</v>
      </c>
      <c r="AH2498" s="894" t="s">
        <v>794</v>
      </c>
      <c r="AI2498" s="894">
        <v>210016895</v>
      </c>
      <c r="AJ2498" s="894" t="s">
        <v>9203</v>
      </c>
      <c r="AK2498" s="843"/>
    </row>
    <row r="2499" spans="1:37" s="99" customFormat="1" ht="99.75" customHeight="1">
      <c r="A2499" s="723" t="s">
        <v>13839</v>
      </c>
      <c r="B2499" s="723" t="s">
        <v>33</v>
      </c>
      <c r="C2499" s="723" t="s">
        <v>9187</v>
      </c>
      <c r="D2499" s="723" t="s">
        <v>9188</v>
      </c>
      <c r="E2499" s="723" t="s">
        <v>9188</v>
      </c>
      <c r="F2499" s="723" t="s">
        <v>9189</v>
      </c>
      <c r="G2499" s="723" t="s">
        <v>9189</v>
      </c>
      <c r="H2499" s="723"/>
      <c r="I2499" s="723"/>
      <c r="J2499" s="723" t="s">
        <v>38</v>
      </c>
      <c r="K2499" s="723">
        <v>0</v>
      </c>
      <c r="L2499" s="748">
        <v>711000000</v>
      </c>
      <c r="M2499" s="749" t="s">
        <v>73</v>
      </c>
      <c r="N2499" s="1353" t="s">
        <v>2035</v>
      </c>
      <c r="O2499" s="723" t="s">
        <v>1960</v>
      </c>
      <c r="P2499" s="723" t="s">
        <v>229</v>
      </c>
      <c r="Q2499" s="723" t="s">
        <v>791</v>
      </c>
      <c r="R2499" s="723" t="s">
        <v>9015</v>
      </c>
      <c r="S2499" s="723">
        <v>796</v>
      </c>
      <c r="T2499" s="723" t="s">
        <v>232</v>
      </c>
      <c r="U2499" s="929">
        <v>6</v>
      </c>
      <c r="V2499" s="929">
        <v>15000</v>
      </c>
      <c r="W2499" s="820">
        <f t="shared" si="117"/>
        <v>90000</v>
      </c>
      <c r="X2499" s="929">
        <f t="shared" si="116"/>
        <v>100800.00000000001</v>
      </c>
      <c r="Y2499" s="723"/>
      <c r="Z2499" s="723">
        <v>2016</v>
      </c>
      <c r="AA2499" s="1353">
        <v>11</v>
      </c>
      <c r="AB2499" s="756" t="s">
        <v>876</v>
      </c>
      <c r="AC2499" s="756" t="s">
        <v>209</v>
      </c>
      <c r="AD2499" s="723"/>
      <c r="AE2499" s="723"/>
      <c r="AF2499" s="723"/>
      <c r="AG2499" s="756" t="s">
        <v>9205</v>
      </c>
      <c r="AH2499" s="756" t="s">
        <v>794</v>
      </c>
      <c r="AI2499" s="756">
        <v>210016895</v>
      </c>
      <c r="AJ2499" s="756" t="s">
        <v>9203</v>
      </c>
      <c r="AK2499" s="723"/>
    </row>
    <row r="2500" spans="1:37" s="553" customFormat="1" ht="99.75" customHeight="1">
      <c r="A2500" s="843" t="s">
        <v>9206</v>
      </c>
      <c r="B2500" s="843" t="s">
        <v>33</v>
      </c>
      <c r="C2500" s="843" t="s">
        <v>9187</v>
      </c>
      <c r="D2500" s="843" t="s">
        <v>9188</v>
      </c>
      <c r="E2500" s="843" t="s">
        <v>9188</v>
      </c>
      <c r="F2500" s="843" t="s">
        <v>9189</v>
      </c>
      <c r="G2500" s="843" t="s">
        <v>9189</v>
      </c>
      <c r="H2500" s="843"/>
      <c r="I2500" s="843"/>
      <c r="J2500" s="843" t="s">
        <v>38</v>
      </c>
      <c r="K2500" s="843">
        <v>0</v>
      </c>
      <c r="L2500" s="942">
        <v>711000000</v>
      </c>
      <c r="M2500" s="997" t="s">
        <v>73</v>
      </c>
      <c r="N2500" s="843" t="s">
        <v>2115</v>
      </c>
      <c r="O2500" s="843" t="s">
        <v>700</v>
      </c>
      <c r="P2500" s="843" t="s">
        <v>229</v>
      </c>
      <c r="Q2500" s="843" t="s">
        <v>791</v>
      </c>
      <c r="R2500" s="843" t="s">
        <v>9015</v>
      </c>
      <c r="S2500" s="843">
        <v>796</v>
      </c>
      <c r="T2500" s="843" t="s">
        <v>232</v>
      </c>
      <c r="U2500" s="939">
        <v>7</v>
      </c>
      <c r="V2500" s="939">
        <v>15000</v>
      </c>
      <c r="W2500" s="927">
        <v>0</v>
      </c>
      <c r="X2500" s="944">
        <v>0</v>
      </c>
      <c r="Y2500" s="843"/>
      <c r="Z2500" s="843">
        <v>2016</v>
      </c>
      <c r="AA2500" s="843"/>
      <c r="AB2500" s="894" t="s">
        <v>876</v>
      </c>
      <c r="AC2500" s="894" t="s">
        <v>209</v>
      </c>
      <c r="AD2500" s="843"/>
      <c r="AE2500" s="843"/>
      <c r="AF2500" s="843"/>
      <c r="AG2500" s="894" t="s">
        <v>9207</v>
      </c>
      <c r="AH2500" s="894" t="s">
        <v>794</v>
      </c>
      <c r="AI2500" s="894">
        <v>210016895</v>
      </c>
      <c r="AJ2500" s="894" t="s">
        <v>9203</v>
      </c>
      <c r="AK2500" s="843"/>
    </row>
    <row r="2501" spans="1:37" s="99" customFormat="1" ht="99.75" customHeight="1">
      <c r="A2501" s="723" t="s">
        <v>13840</v>
      </c>
      <c r="B2501" s="723" t="s">
        <v>33</v>
      </c>
      <c r="C2501" s="723" t="s">
        <v>9187</v>
      </c>
      <c r="D2501" s="723" t="s">
        <v>9188</v>
      </c>
      <c r="E2501" s="723" t="s">
        <v>9188</v>
      </c>
      <c r="F2501" s="723" t="s">
        <v>9189</v>
      </c>
      <c r="G2501" s="723" t="s">
        <v>9189</v>
      </c>
      <c r="H2501" s="723"/>
      <c r="I2501" s="723"/>
      <c r="J2501" s="723" t="s">
        <v>38</v>
      </c>
      <c r="K2501" s="723">
        <v>0</v>
      </c>
      <c r="L2501" s="748">
        <v>711000000</v>
      </c>
      <c r="M2501" s="749" t="s">
        <v>73</v>
      </c>
      <c r="N2501" s="1353" t="s">
        <v>2035</v>
      </c>
      <c r="O2501" s="723" t="s">
        <v>700</v>
      </c>
      <c r="P2501" s="723" t="s">
        <v>229</v>
      </c>
      <c r="Q2501" s="723" t="s">
        <v>791</v>
      </c>
      <c r="R2501" s="723" t="s">
        <v>9015</v>
      </c>
      <c r="S2501" s="723">
        <v>796</v>
      </c>
      <c r="T2501" s="723" t="s">
        <v>232</v>
      </c>
      <c r="U2501" s="929">
        <v>7</v>
      </c>
      <c r="V2501" s="929">
        <v>15000</v>
      </c>
      <c r="W2501" s="820">
        <f t="shared" si="117"/>
        <v>105000</v>
      </c>
      <c r="X2501" s="929">
        <f t="shared" si="116"/>
        <v>117600.00000000001</v>
      </c>
      <c r="Y2501" s="723"/>
      <c r="Z2501" s="723">
        <v>2016</v>
      </c>
      <c r="AA2501" s="1353">
        <v>11</v>
      </c>
      <c r="AB2501" s="756" t="s">
        <v>876</v>
      </c>
      <c r="AC2501" s="756" t="s">
        <v>209</v>
      </c>
      <c r="AD2501" s="723"/>
      <c r="AE2501" s="723"/>
      <c r="AF2501" s="723"/>
      <c r="AG2501" s="756" t="s">
        <v>9207</v>
      </c>
      <c r="AH2501" s="756" t="s">
        <v>794</v>
      </c>
      <c r="AI2501" s="756">
        <v>210016895</v>
      </c>
      <c r="AJ2501" s="756" t="s">
        <v>9203</v>
      </c>
      <c r="AK2501" s="723"/>
    </row>
    <row r="2502" spans="1:37" s="553" customFormat="1" ht="99.75" customHeight="1">
      <c r="A2502" s="843" t="s">
        <v>9208</v>
      </c>
      <c r="B2502" s="843" t="s">
        <v>33</v>
      </c>
      <c r="C2502" s="843" t="s">
        <v>9209</v>
      </c>
      <c r="D2502" s="843" t="s">
        <v>9210</v>
      </c>
      <c r="E2502" s="843" t="s">
        <v>9210</v>
      </c>
      <c r="F2502" s="843" t="s">
        <v>9211</v>
      </c>
      <c r="G2502" s="843" t="s">
        <v>9211</v>
      </c>
      <c r="H2502" s="843"/>
      <c r="I2502" s="843"/>
      <c r="J2502" s="843" t="s">
        <v>1135</v>
      </c>
      <c r="K2502" s="843">
        <v>0</v>
      </c>
      <c r="L2502" s="942">
        <v>711000000</v>
      </c>
      <c r="M2502" s="997" t="s">
        <v>73</v>
      </c>
      <c r="N2502" s="843" t="s">
        <v>2115</v>
      </c>
      <c r="O2502" s="843" t="s">
        <v>236</v>
      </c>
      <c r="P2502" s="843" t="s">
        <v>229</v>
      </c>
      <c r="Q2502" s="843" t="s">
        <v>791</v>
      </c>
      <c r="R2502" s="843" t="s">
        <v>9015</v>
      </c>
      <c r="S2502" s="843">
        <v>796</v>
      </c>
      <c r="T2502" s="843" t="s">
        <v>232</v>
      </c>
      <c r="U2502" s="939">
        <v>2</v>
      </c>
      <c r="V2502" s="939">
        <v>945000</v>
      </c>
      <c r="W2502" s="927">
        <v>0</v>
      </c>
      <c r="X2502" s="944">
        <v>0</v>
      </c>
      <c r="Y2502" s="843"/>
      <c r="Z2502" s="843">
        <v>2016</v>
      </c>
      <c r="AA2502" s="843"/>
      <c r="AB2502" s="894" t="s">
        <v>876</v>
      </c>
      <c r="AC2502" s="843"/>
      <c r="AD2502" s="843"/>
      <c r="AE2502" s="843"/>
      <c r="AF2502" s="843"/>
      <c r="AG2502" s="894" t="s">
        <v>9212</v>
      </c>
      <c r="AH2502" s="894" t="s">
        <v>794</v>
      </c>
      <c r="AI2502" s="894">
        <v>130003971</v>
      </c>
      <c r="AJ2502" s="894" t="s">
        <v>9213</v>
      </c>
      <c r="AK2502" s="843"/>
    </row>
    <row r="2503" spans="1:37" s="99" customFormat="1" ht="99.75" customHeight="1">
      <c r="A2503" s="723" t="s">
        <v>13841</v>
      </c>
      <c r="B2503" s="723" t="s">
        <v>33</v>
      </c>
      <c r="C2503" s="723" t="s">
        <v>9209</v>
      </c>
      <c r="D2503" s="723" t="s">
        <v>9210</v>
      </c>
      <c r="E2503" s="723" t="s">
        <v>9210</v>
      </c>
      <c r="F2503" s="723" t="s">
        <v>9211</v>
      </c>
      <c r="G2503" s="723" t="s">
        <v>9211</v>
      </c>
      <c r="H2503" s="723"/>
      <c r="I2503" s="723"/>
      <c r="J2503" s="1353" t="s">
        <v>38</v>
      </c>
      <c r="K2503" s="723">
        <v>0</v>
      </c>
      <c r="L2503" s="748">
        <v>711000000</v>
      </c>
      <c r="M2503" s="749" t="s">
        <v>73</v>
      </c>
      <c r="N2503" s="1353" t="s">
        <v>2035</v>
      </c>
      <c r="O2503" s="723" t="s">
        <v>236</v>
      </c>
      <c r="P2503" s="723" t="s">
        <v>229</v>
      </c>
      <c r="Q2503" s="723" t="s">
        <v>791</v>
      </c>
      <c r="R2503" s="723" t="s">
        <v>9015</v>
      </c>
      <c r="S2503" s="723">
        <v>796</v>
      </c>
      <c r="T2503" s="723" t="s">
        <v>232</v>
      </c>
      <c r="U2503" s="929">
        <v>2</v>
      </c>
      <c r="V2503" s="929">
        <v>945000</v>
      </c>
      <c r="W2503" s="820">
        <f>V2503*U2503</f>
        <v>1890000</v>
      </c>
      <c r="X2503" s="929">
        <f>W2503*1.12</f>
        <v>2116800</v>
      </c>
      <c r="Y2503" s="723"/>
      <c r="Z2503" s="723">
        <v>2016</v>
      </c>
      <c r="AA2503" s="1353">
        <v>7.11</v>
      </c>
      <c r="AB2503" s="756" t="s">
        <v>876</v>
      </c>
      <c r="AC2503" s="723"/>
      <c r="AD2503" s="723"/>
      <c r="AE2503" s="723"/>
      <c r="AF2503" s="723"/>
      <c r="AG2503" s="756" t="s">
        <v>9212</v>
      </c>
      <c r="AH2503" s="756" t="s">
        <v>794</v>
      </c>
      <c r="AI2503" s="756">
        <v>130003971</v>
      </c>
      <c r="AJ2503" s="756" t="s">
        <v>9213</v>
      </c>
      <c r="AK2503" s="723"/>
    </row>
    <row r="2504" spans="1:37" s="553" customFormat="1" ht="99.75" customHeight="1">
      <c r="A2504" s="843" t="s">
        <v>9214</v>
      </c>
      <c r="B2504" s="843" t="s">
        <v>33</v>
      </c>
      <c r="C2504" s="843" t="s">
        <v>9215</v>
      </c>
      <c r="D2504" s="843" t="s">
        <v>9210</v>
      </c>
      <c r="E2504" s="843" t="s">
        <v>9210</v>
      </c>
      <c r="F2504" s="843" t="s">
        <v>9216</v>
      </c>
      <c r="G2504" s="843" t="s">
        <v>9216</v>
      </c>
      <c r="H2504" s="843"/>
      <c r="I2504" s="843"/>
      <c r="J2504" s="843" t="s">
        <v>1135</v>
      </c>
      <c r="K2504" s="843">
        <v>0</v>
      </c>
      <c r="L2504" s="942">
        <v>711000000</v>
      </c>
      <c r="M2504" s="997" t="s">
        <v>73</v>
      </c>
      <c r="N2504" s="843" t="s">
        <v>2115</v>
      </c>
      <c r="O2504" s="843" t="s">
        <v>808</v>
      </c>
      <c r="P2504" s="843" t="s">
        <v>229</v>
      </c>
      <c r="Q2504" s="843" t="s">
        <v>791</v>
      </c>
      <c r="R2504" s="843" t="s">
        <v>9015</v>
      </c>
      <c r="S2504" s="843">
        <v>796</v>
      </c>
      <c r="T2504" s="843" t="s">
        <v>232</v>
      </c>
      <c r="U2504" s="939">
        <v>1</v>
      </c>
      <c r="V2504" s="939">
        <v>945000</v>
      </c>
      <c r="W2504" s="927">
        <v>0</v>
      </c>
      <c r="X2504" s="944">
        <v>0</v>
      </c>
      <c r="Y2504" s="843"/>
      <c r="Z2504" s="843">
        <v>2016</v>
      </c>
      <c r="AA2504" s="843"/>
      <c r="AB2504" s="894" t="s">
        <v>876</v>
      </c>
      <c r="AC2504" s="843"/>
      <c r="AD2504" s="843"/>
      <c r="AE2504" s="843"/>
      <c r="AF2504" s="843"/>
      <c r="AG2504" s="894" t="s">
        <v>9217</v>
      </c>
      <c r="AH2504" s="894" t="s">
        <v>794</v>
      </c>
      <c r="AI2504" s="894">
        <v>210003042</v>
      </c>
      <c r="AJ2504" s="894" t="s">
        <v>9218</v>
      </c>
      <c r="AK2504" s="843"/>
    </row>
    <row r="2505" spans="1:37" s="99" customFormat="1" ht="99.75" customHeight="1">
      <c r="A2505" s="723" t="s">
        <v>13842</v>
      </c>
      <c r="B2505" s="723" t="s">
        <v>33</v>
      </c>
      <c r="C2505" s="723" t="s">
        <v>9215</v>
      </c>
      <c r="D2505" s="723" t="s">
        <v>9210</v>
      </c>
      <c r="E2505" s="723" t="s">
        <v>9210</v>
      </c>
      <c r="F2505" s="723" t="s">
        <v>9216</v>
      </c>
      <c r="G2505" s="723" t="s">
        <v>9216</v>
      </c>
      <c r="H2505" s="723" t="s">
        <v>13843</v>
      </c>
      <c r="I2505" s="723" t="s">
        <v>13844</v>
      </c>
      <c r="J2505" s="1353" t="s">
        <v>38</v>
      </c>
      <c r="K2505" s="723">
        <v>0</v>
      </c>
      <c r="L2505" s="748">
        <v>711000000</v>
      </c>
      <c r="M2505" s="749" t="s">
        <v>73</v>
      </c>
      <c r="N2505" s="1353" t="s">
        <v>2035</v>
      </c>
      <c r="O2505" s="723" t="s">
        <v>808</v>
      </c>
      <c r="P2505" s="723" t="s">
        <v>229</v>
      </c>
      <c r="Q2505" s="723" t="s">
        <v>791</v>
      </c>
      <c r="R2505" s="723" t="s">
        <v>9015</v>
      </c>
      <c r="S2505" s="723">
        <v>796</v>
      </c>
      <c r="T2505" s="723" t="s">
        <v>232</v>
      </c>
      <c r="U2505" s="929">
        <v>1</v>
      </c>
      <c r="V2505" s="929">
        <v>945000</v>
      </c>
      <c r="W2505" s="820">
        <f>V2505*U2505</f>
        <v>945000</v>
      </c>
      <c r="X2505" s="929">
        <f>W2505*1.12</f>
        <v>1058400</v>
      </c>
      <c r="Y2505" s="723"/>
      <c r="Z2505" s="723">
        <v>2016</v>
      </c>
      <c r="AA2505" s="1353">
        <v>7.11</v>
      </c>
      <c r="AB2505" s="756" t="s">
        <v>876</v>
      </c>
      <c r="AC2505" s="723"/>
      <c r="AD2505" s="723"/>
      <c r="AE2505" s="723"/>
      <c r="AF2505" s="723"/>
      <c r="AG2505" s="756" t="s">
        <v>9217</v>
      </c>
      <c r="AH2505" s="756" t="s">
        <v>794</v>
      </c>
      <c r="AI2505" s="756">
        <v>210003042</v>
      </c>
      <c r="AJ2505" s="756" t="s">
        <v>9218</v>
      </c>
      <c r="AK2505" s="723"/>
    </row>
    <row r="2506" spans="1:37" s="553" customFormat="1" ht="99.75" customHeight="1">
      <c r="A2506" s="843" t="s">
        <v>9219</v>
      </c>
      <c r="B2506" s="843" t="s">
        <v>33</v>
      </c>
      <c r="C2506" s="843" t="s">
        <v>9220</v>
      </c>
      <c r="D2506" s="843" t="s">
        <v>9210</v>
      </c>
      <c r="E2506" s="843" t="s">
        <v>9210</v>
      </c>
      <c r="F2506" s="843" t="s">
        <v>9221</v>
      </c>
      <c r="G2506" s="843" t="s">
        <v>9221</v>
      </c>
      <c r="H2506" s="843"/>
      <c r="I2506" s="843"/>
      <c r="J2506" s="843" t="s">
        <v>1135</v>
      </c>
      <c r="K2506" s="843">
        <v>0</v>
      </c>
      <c r="L2506" s="942">
        <v>711000000</v>
      </c>
      <c r="M2506" s="997" t="s">
        <v>73</v>
      </c>
      <c r="N2506" s="843" t="s">
        <v>2115</v>
      </c>
      <c r="O2506" s="843" t="s">
        <v>236</v>
      </c>
      <c r="P2506" s="843" t="s">
        <v>229</v>
      </c>
      <c r="Q2506" s="843" t="s">
        <v>791</v>
      </c>
      <c r="R2506" s="843" t="s">
        <v>9015</v>
      </c>
      <c r="S2506" s="843">
        <v>796</v>
      </c>
      <c r="T2506" s="843" t="s">
        <v>232</v>
      </c>
      <c r="U2506" s="939">
        <v>2</v>
      </c>
      <c r="V2506" s="939">
        <v>945000</v>
      </c>
      <c r="W2506" s="927">
        <v>0</v>
      </c>
      <c r="X2506" s="944">
        <v>0</v>
      </c>
      <c r="Y2506" s="843"/>
      <c r="Z2506" s="843">
        <v>2016</v>
      </c>
      <c r="AA2506" s="843"/>
      <c r="AB2506" s="894" t="s">
        <v>876</v>
      </c>
      <c r="AC2506" s="843"/>
      <c r="AD2506" s="843"/>
      <c r="AE2506" s="843"/>
      <c r="AF2506" s="843"/>
      <c r="AG2506" s="894" t="s">
        <v>9222</v>
      </c>
      <c r="AH2506" s="894" t="s">
        <v>794</v>
      </c>
      <c r="AI2506" s="894">
        <v>210010193</v>
      </c>
      <c r="AJ2506" s="894" t="s">
        <v>9223</v>
      </c>
      <c r="AK2506" s="843"/>
    </row>
    <row r="2507" spans="1:37" s="99" customFormat="1" ht="99.75" customHeight="1">
      <c r="A2507" s="723" t="s">
        <v>13845</v>
      </c>
      <c r="B2507" s="723" t="s">
        <v>33</v>
      </c>
      <c r="C2507" s="723" t="s">
        <v>9220</v>
      </c>
      <c r="D2507" s="723" t="s">
        <v>9210</v>
      </c>
      <c r="E2507" s="723" t="s">
        <v>9210</v>
      </c>
      <c r="F2507" s="723" t="s">
        <v>9221</v>
      </c>
      <c r="G2507" s="723" t="s">
        <v>9221</v>
      </c>
      <c r="H2507" s="723" t="s">
        <v>13846</v>
      </c>
      <c r="I2507" s="723" t="s">
        <v>13847</v>
      </c>
      <c r="J2507" s="1353" t="s">
        <v>38</v>
      </c>
      <c r="K2507" s="723">
        <v>0</v>
      </c>
      <c r="L2507" s="748">
        <v>711000000</v>
      </c>
      <c r="M2507" s="749" t="s">
        <v>73</v>
      </c>
      <c r="N2507" s="1353" t="s">
        <v>2035</v>
      </c>
      <c r="O2507" s="723" t="s">
        <v>236</v>
      </c>
      <c r="P2507" s="723" t="s">
        <v>229</v>
      </c>
      <c r="Q2507" s="723" t="s">
        <v>791</v>
      </c>
      <c r="R2507" s="723" t="s">
        <v>9015</v>
      </c>
      <c r="S2507" s="723">
        <v>796</v>
      </c>
      <c r="T2507" s="723" t="s">
        <v>232</v>
      </c>
      <c r="U2507" s="929">
        <v>2</v>
      </c>
      <c r="V2507" s="929">
        <v>945000</v>
      </c>
      <c r="W2507" s="820">
        <f>V2507*U2507</f>
        <v>1890000</v>
      </c>
      <c r="X2507" s="929">
        <f>W2507*1.12</f>
        <v>2116800</v>
      </c>
      <c r="Y2507" s="723"/>
      <c r="Z2507" s="723">
        <v>2016</v>
      </c>
      <c r="AA2507" s="1353">
        <v>7.11</v>
      </c>
      <c r="AB2507" s="756" t="s">
        <v>876</v>
      </c>
      <c r="AC2507" s="723"/>
      <c r="AD2507" s="723"/>
      <c r="AE2507" s="723"/>
      <c r="AF2507" s="723"/>
      <c r="AG2507" s="756" t="s">
        <v>9222</v>
      </c>
      <c r="AH2507" s="756" t="s">
        <v>794</v>
      </c>
      <c r="AI2507" s="756">
        <v>210010193</v>
      </c>
      <c r="AJ2507" s="756" t="s">
        <v>9223</v>
      </c>
      <c r="AK2507" s="723"/>
    </row>
    <row r="2508" spans="1:37" s="553" customFormat="1" ht="99.75" customHeight="1">
      <c r="A2508" s="843" t="s">
        <v>9224</v>
      </c>
      <c r="B2508" s="843" t="s">
        <v>33</v>
      </c>
      <c r="C2508" s="843" t="s">
        <v>9225</v>
      </c>
      <c r="D2508" s="843" t="s">
        <v>9210</v>
      </c>
      <c r="E2508" s="843" t="s">
        <v>9210</v>
      </c>
      <c r="F2508" s="843" t="s">
        <v>9226</v>
      </c>
      <c r="G2508" s="843" t="s">
        <v>9226</v>
      </c>
      <c r="H2508" s="843"/>
      <c r="I2508" s="843"/>
      <c r="J2508" s="843" t="s">
        <v>1135</v>
      </c>
      <c r="K2508" s="843">
        <v>0</v>
      </c>
      <c r="L2508" s="942">
        <v>711000000</v>
      </c>
      <c r="M2508" s="997" t="s">
        <v>73</v>
      </c>
      <c r="N2508" s="843" t="s">
        <v>2115</v>
      </c>
      <c r="O2508" s="843" t="s">
        <v>228</v>
      </c>
      <c r="P2508" s="843" t="s">
        <v>229</v>
      </c>
      <c r="Q2508" s="843" t="s">
        <v>791</v>
      </c>
      <c r="R2508" s="843" t="s">
        <v>9015</v>
      </c>
      <c r="S2508" s="843">
        <v>796</v>
      </c>
      <c r="T2508" s="843" t="s">
        <v>232</v>
      </c>
      <c r="U2508" s="939">
        <v>4</v>
      </c>
      <c r="V2508" s="939">
        <v>470000</v>
      </c>
      <c r="W2508" s="927">
        <v>0</v>
      </c>
      <c r="X2508" s="944">
        <v>0</v>
      </c>
      <c r="Y2508" s="843"/>
      <c r="Z2508" s="843">
        <v>2016</v>
      </c>
      <c r="AA2508" s="843"/>
      <c r="AB2508" s="894" t="s">
        <v>876</v>
      </c>
      <c r="AC2508" s="843"/>
      <c r="AD2508" s="843"/>
      <c r="AE2508" s="843"/>
      <c r="AF2508" s="843"/>
      <c r="AG2508" s="894" t="s">
        <v>9227</v>
      </c>
      <c r="AH2508" s="894" t="s">
        <v>794</v>
      </c>
      <c r="AI2508" s="894">
        <v>130003180</v>
      </c>
      <c r="AJ2508" s="894" t="s">
        <v>9228</v>
      </c>
      <c r="AK2508" s="843"/>
    </row>
    <row r="2509" spans="1:37" s="99" customFormat="1" ht="99.75" customHeight="1">
      <c r="A2509" s="723" t="s">
        <v>13848</v>
      </c>
      <c r="B2509" s="723" t="s">
        <v>33</v>
      </c>
      <c r="C2509" s="723" t="s">
        <v>9225</v>
      </c>
      <c r="D2509" s="723" t="s">
        <v>9210</v>
      </c>
      <c r="E2509" s="723" t="s">
        <v>9210</v>
      </c>
      <c r="F2509" s="723" t="s">
        <v>9226</v>
      </c>
      <c r="G2509" s="723" t="s">
        <v>9226</v>
      </c>
      <c r="H2509" s="723" t="s">
        <v>13849</v>
      </c>
      <c r="I2509" s="723" t="s">
        <v>13850</v>
      </c>
      <c r="J2509" s="1353" t="s">
        <v>38</v>
      </c>
      <c r="K2509" s="723">
        <v>0</v>
      </c>
      <c r="L2509" s="748">
        <v>711000000</v>
      </c>
      <c r="M2509" s="749" t="s">
        <v>73</v>
      </c>
      <c r="N2509" s="1353" t="s">
        <v>2035</v>
      </c>
      <c r="O2509" s="723" t="s">
        <v>228</v>
      </c>
      <c r="P2509" s="723" t="s">
        <v>229</v>
      </c>
      <c r="Q2509" s="723" t="s">
        <v>791</v>
      </c>
      <c r="R2509" s="723" t="s">
        <v>9015</v>
      </c>
      <c r="S2509" s="723">
        <v>796</v>
      </c>
      <c r="T2509" s="723" t="s">
        <v>232</v>
      </c>
      <c r="U2509" s="929">
        <v>4</v>
      </c>
      <c r="V2509" s="929">
        <v>470000</v>
      </c>
      <c r="W2509" s="820">
        <f>V2509*U2509</f>
        <v>1880000</v>
      </c>
      <c r="X2509" s="929">
        <f>W2509*1.12</f>
        <v>2105600</v>
      </c>
      <c r="Y2509" s="723"/>
      <c r="Z2509" s="723">
        <v>2016</v>
      </c>
      <c r="AA2509" s="1353">
        <v>7.11</v>
      </c>
      <c r="AB2509" s="756" t="s">
        <v>876</v>
      </c>
      <c r="AC2509" s="723"/>
      <c r="AD2509" s="723"/>
      <c r="AE2509" s="723"/>
      <c r="AF2509" s="723"/>
      <c r="AG2509" s="756" t="s">
        <v>9227</v>
      </c>
      <c r="AH2509" s="756" t="s">
        <v>794</v>
      </c>
      <c r="AI2509" s="756">
        <v>130003180</v>
      </c>
      <c r="AJ2509" s="756" t="s">
        <v>9228</v>
      </c>
      <c r="AK2509" s="723"/>
    </row>
    <row r="2510" spans="1:37" s="553" customFormat="1" ht="99.75" customHeight="1">
      <c r="A2510" s="843" t="s">
        <v>9229</v>
      </c>
      <c r="B2510" s="843" t="s">
        <v>33</v>
      </c>
      <c r="C2510" s="843" t="s">
        <v>9230</v>
      </c>
      <c r="D2510" s="843" t="s">
        <v>9210</v>
      </c>
      <c r="E2510" s="843" t="s">
        <v>9210</v>
      </c>
      <c r="F2510" s="843" t="s">
        <v>9231</v>
      </c>
      <c r="G2510" s="843" t="s">
        <v>9231</v>
      </c>
      <c r="H2510" s="843"/>
      <c r="I2510" s="843"/>
      <c r="J2510" s="843" t="s">
        <v>1135</v>
      </c>
      <c r="K2510" s="843">
        <v>0</v>
      </c>
      <c r="L2510" s="942">
        <v>711000000</v>
      </c>
      <c r="M2510" s="997" t="s">
        <v>73</v>
      </c>
      <c r="N2510" s="843" t="s">
        <v>2115</v>
      </c>
      <c r="O2510" s="843" t="s">
        <v>805</v>
      </c>
      <c r="P2510" s="843" t="s">
        <v>229</v>
      </c>
      <c r="Q2510" s="843" t="s">
        <v>791</v>
      </c>
      <c r="R2510" s="843" t="s">
        <v>9015</v>
      </c>
      <c r="S2510" s="843">
        <v>796</v>
      </c>
      <c r="T2510" s="843" t="s">
        <v>232</v>
      </c>
      <c r="U2510" s="939">
        <v>2</v>
      </c>
      <c r="V2510" s="939">
        <v>700000</v>
      </c>
      <c r="W2510" s="927">
        <v>0</v>
      </c>
      <c r="X2510" s="944">
        <v>0</v>
      </c>
      <c r="Y2510" s="843"/>
      <c r="Z2510" s="843">
        <v>2016</v>
      </c>
      <c r="AA2510" s="843"/>
      <c r="AB2510" s="894" t="s">
        <v>876</v>
      </c>
      <c r="AC2510" s="843"/>
      <c r="AD2510" s="843"/>
      <c r="AE2510" s="843"/>
      <c r="AF2510" s="843"/>
      <c r="AG2510" s="894" t="s">
        <v>9232</v>
      </c>
      <c r="AH2510" s="894" t="s">
        <v>794</v>
      </c>
      <c r="AI2510" s="894">
        <v>130003935</v>
      </c>
      <c r="AJ2510" s="894" t="s">
        <v>9233</v>
      </c>
      <c r="AK2510" s="843"/>
    </row>
    <row r="2511" spans="1:37" s="99" customFormat="1" ht="99.75" customHeight="1">
      <c r="A2511" s="723" t="s">
        <v>13851</v>
      </c>
      <c r="B2511" s="723" t="s">
        <v>33</v>
      </c>
      <c r="C2511" s="723" t="s">
        <v>9230</v>
      </c>
      <c r="D2511" s="723" t="s">
        <v>9210</v>
      </c>
      <c r="E2511" s="723" t="s">
        <v>9210</v>
      </c>
      <c r="F2511" s="723" t="s">
        <v>9231</v>
      </c>
      <c r="G2511" s="723" t="s">
        <v>9231</v>
      </c>
      <c r="H2511" s="723" t="s">
        <v>13852</v>
      </c>
      <c r="I2511" s="723" t="s">
        <v>13853</v>
      </c>
      <c r="J2511" s="1353" t="s">
        <v>38</v>
      </c>
      <c r="K2511" s="723">
        <v>0</v>
      </c>
      <c r="L2511" s="748">
        <v>711000000</v>
      </c>
      <c r="M2511" s="749" t="s">
        <v>73</v>
      </c>
      <c r="N2511" s="1353" t="s">
        <v>2035</v>
      </c>
      <c r="O2511" s="723" t="s">
        <v>805</v>
      </c>
      <c r="P2511" s="723" t="s">
        <v>229</v>
      </c>
      <c r="Q2511" s="723" t="s">
        <v>791</v>
      </c>
      <c r="R2511" s="723" t="s">
        <v>9015</v>
      </c>
      <c r="S2511" s="723">
        <v>796</v>
      </c>
      <c r="T2511" s="723" t="s">
        <v>232</v>
      </c>
      <c r="U2511" s="929">
        <v>2</v>
      </c>
      <c r="V2511" s="929">
        <v>700000</v>
      </c>
      <c r="W2511" s="820">
        <f>V2511*U2511</f>
        <v>1400000</v>
      </c>
      <c r="X2511" s="929">
        <f>W2511*1.12</f>
        <v>1568000.0000000002</v>
      </c>
      <c r="Y2511" s="723"/>
      <c r="Z2511" s="723">
        <v>2016</v>
      </c>
      <c r="AA2511" s="1353">
        <v>7.11</v>
      </c>
      <c r="AB2511" s="756" t="s">
        <v>876</v>
      </c>
      <c r="AC2511" s="723"/>
      <c r="AD2511" s="723"/>
      <c r="AE2511" s="723"/>
      <c r="AF2511" s="723"/>
      <c r="AG2511" s="756" t="s">
        <v>9232</v>
      </c>
      <c r="AH2511" s="756" t="s">
        <v>794</v>
      </c>
      <c r="AI2511" s="756">
        <v>130003935</v>
      </c>
      <c r="AJ2511" s="756" t="s">
        <v>9233</v>
      </c>
      <c r="AK2511" s="723"/>
    </row>
    <row r="2512" spans="1:37" s="99" customFormat="1" ht="99.75" customHeight="1">
      <c r="A2512" s="723" t="s">
        <v>9234</v>
      </c>
      <c r="B2512" s="723" t="s">
        <v>33</v>
      </c>
      <c r="C2512" s="723" t="s">
        <v>9235</v>
      </c>
      <c r="D2512" s="723" t="s">
        <v>9236</v>
      </c>
      <c r="E2512" s="723" t="s">
        <v>9236</v>
      </c>
      <c r="F2512" s="723" t="s">
        <v>9237</v>
      </c>
      <c r="G2512" s="723" t="s">
        <v>9237</v>
      </c>
      <c r="H2512" s="723"/>
      <c r="I2512" s="723"/>
      <c r="J2512" s="723" t="s">
        <v>1135</v>
      </c>
      <c r="K2512" s="723">
        <v>64</v>
      </c>
      <c r="L2512" s="762">
        <v>271010000</v>
      </c>
      <c r="M2512" s="723" t="s">
        <v>127</v>
      </c>
      <c r="N2512" s="723" t="s">
        <v>2115</v>
      </c>
      <c r="O2512" s="723" t="s">
        <v>802</v>
      </c>
      <c r="P2512" s="723" t="s">
        <v>229</v>
      </c>
      <c r="Q2512" s="723" t="s">
        <v>791</v>
      </c>
      <c r="R2512" s="723" t="s">
        <v>8977</v>
      </c>
      <c r="S2512" s="1066" t="s">
        <v>8971</v>
      </c>
      <c r="T2512" s="723" t="s">
        <v>5174</v>
      </c>
      <c r="U2512" s="929">
        <v>60</v>
      </c>
      <c r="V2512" s="929">
        <v>500</v>
      </c>
      <c r="W2512" s="820">
        <f t="shared" ref="W2512:W2526" si="118">V2512*U2512</f>
        <v>30000</v>
      </c>
      <c r="X2512" s="929">
        <f t="shared" ref="X2512:X2526" si="119">W2512*1.12</f>
        <v>33600</v>
      </c>
      <c r="Y2512" s="723" t="s">
        <v>4270</v>
      </c>
      <c r="Z2512" s="723">
        <v>2016</v>
      </c>
      <c r="AA2512" s="723"/>
      <c r="AB2512" s="756" t="s">
        <v>876</v>
      </c>
      <c r="AC2512" s="723"/>
      <c r="AD2512" s="723"/>
      <c r="AE2512" s="723"/>
      <c r="AF2512" s="723"/>
      <c r="AG2512" s="756" t="s">
        <v>9238</v>
      </c>
      <c r="AH2512" s="756" t="s">
        <v>794</v>
      </c>
      <c r="AI2512" s="756">
        <v>210017828</v>
      </c>
      <c r="AJ2512" s="756" t="s">
        <v>9239</v>
      </c>
      <c r="AK2512" s="723"/>
    </row>
    <row r="2513" spans="1:37" s="99" customFormat="1" ht="99.75" customHeight="1">
      <c r="A2513" s="723" t="s">
        <v>9240</v>
      </c>
      <c r="B2513" s="723" t="s">
        <v>33</v>
      </c>
      <c r="C2513" s="723" t="s">
        <v>9235</v>
      </c>
      <c r="D2513" s="723" t="s">
        <v>9236</v>
      </c>
      <c r="E2513" s="723" t="s">
        <v>9236</v>
      </c>
      <c r="F2513" s="723" t="s">
        <v>9237</v>
      </c>
      <c r="G2513" s="723" t="s">
        <v>9237</v>
      </c>
      <c r="H2513" s="723"/>
      <c r="I2513" s="723"/>
      <c r="J2513" s="723" t="s">
        <v>1135</v>
      </c>
      <c r="K2513" s="723">
        <v>64</v>
      </c>
      <c r="L2513" s="762">
        <v>271010000</v>
      </c>
      <c r="M2513" s="723" t="s">
        <v>127</v>
      </c>
      <c r="N2513" s="723" t="s">
        <v>2115</v>
      </c>
      <c r="O2513" s="723" t="s">
        <v>802</v>
      </c>
      <c r="P2513" s="723" t="s">
        <v>229</v>
      </c>
      <c r="Q2513" s="723" t="s">
        <v>791</v>
      </c>
      <c r="R2513" s="723" t="s">
        <v>8977</v>
      </c>
      <c r="S2513" s="1066" t="s">
        <v>8971</v>
      </c>
      <c r="T2513" s="723" t="s">
        <v>5174</v>
      </c>
      <c r="U2513" s="929">
        <v>60</v>
      </c>
      <c r="V2513" s="929">
        <v>300</v>
      </c>
      <c r="W2513" s="820">
        <f t="shared" si="118"/>
        <v>18000</v>
      </c>
      <c r="X2513" s="929">
        <f t="shared" si="119"/>
        <v>20160.000000000004</v>
      </c>
      <c r="Y2513" s="723" t="s">
        <v>4270</v>
      </c>
      <c r="Z2513" s="723">
        <v>2016</v>
      </c>
      <c r="AA2513" s="723"/>
      <c r="AB2513" s="756" t="s">
        <v>876</v>
      </c>
      <c r="AC2513" s="723"/>
      <c r="AD2513" s="723"/>
      <c r="AE2513" s="723"/>
      <c r="AF2513" s="723"/>
      <c r="AG2513" s="756" t="s">
        <v>9241</v>
      </c>
      <c r="AH2513" s="756" t="s">
        <v>794</v>
      </c>
      <c r="AI2513" s="756">
        <v>210022898</v>
      </c>
      <c r="AJ2513" s="756" t="s">
        <v>9242</v>
      </c>
      <c r="AK2513" s="723"/>
    </row>
    <row r="2514" spans="1:37" s="99" customFormat="1" ht="99.75" customHeight="1">
      <c r="A2514" s="723" t="s">
        <v>9243</v>
      </c>
      <c r="B2514" s="723" t="s">
        <v>33</v>
      </c>
      <c r="C2514" s="723" t="s">
        <v>9244</v>
      </c>
      <c r="D2514" s="723" t="s">
        <v>9245</v>
      </c>
      <c r="E2514" s="723" t="s">
        <v>9245</v>
      </c>
      <c r="F2514" s="723" t="s">
        <v>9246</v>
      </c>
      <c r="G2514" s="723" t="s">
        <v>9246</v>
      </c>
      <c r="H2514" s="723"/>
      <c r="I2514" s="723"/>
      <c r="J2514" s="723" t="s">
        <v>1135</v>
      </c>
      <c r="K2514" s="723">
        <v>63</v>
      </c>
      <c r="L2514" s="762">
        <v>271010000</v>
      </c>
      <c r="M2514" s="723" t="s">
        <v>127</v>
      </c>
      <c r="N2514" s="723" t="s">
        <v>2115</v>
      </c>
      <c r="O2514" s="723" t="s">
        <v>802</v>
      </c>
      <c r="P2514" s="723" t="s">
        <v>229</v>
      </c>
      <c r="Q2514" s="723" t="s">
        <v>791</v>
      </c>
      <c r="R2514" s="723" t="s">
        <v>8977</v>
      </c>
      <c r="S2514" s="723">
        <v>796</v>
      </c>
      <c r="T2514" s="723" t="s">
        <v>232</v>
      </c>
      <c r="U2514" s="929">
        <v>40</v>
      </c>
      <c r="V2514" s="929">
        <v>200</v>
      </c>
      <c r="W2514" s="820">
        <f t="shared" si="118"/>
        <v>8000</v>
      </c>
      <c r="X2514" s="929">
        <f t="shared" si="119"/>
        <v>8960</v>
      </c>
      <c r="Y2514" s="723" t="s">
        <v>4270</v>
      </c>
      <c r="Z2514" s="723">
        <v>2016</v>
      </c>
      <c r="AA2514" s="723"/>
      <c r="AB2514" s="756" t="s">
        <v>876</v>
      </c>
      <c r="AC2514" s="723"/>
      <c r="AD2514" s="723"/>
      <c r="AE2514" s="723"/>
      <c r="AF2514" s="723"/>
      <c r="AG2514" s="756" t="s">
        <v>9247</v>
      </c>
      <c r="AH2514" s="756" t="s">
        <v>794</v>
      </c>
      <c r="AI2514" s="756">
        <v>210018485</v>
      </c>
      <c r="AJ2514" s="756" t="s">
        <v>9248</v>
      </c>
      <c r="AK2514" s="723"/>
    </row>
    <row r="2515" spans="1:37" s="99" customFormat="1" ht="99.75" customHeight="1">
      <c r="A2515" s="723" t="s">
        <v>9249</v>
      </c>
      <c r="B2515" s="723" t="s">
        <v>33</v>
      </c>
      <c r="C2515" s="723" t="s">
        <v>9250</v>
      </c>
      <c r="D2515" s="723" t="s">
        <v>4993</v>
      </c>
      <c r="E2515" s="723" t="s">
        <v>4993</v>
      </c>
      <c r="F2515" s="723" t="s">
        <v>9251</v>
      </c>
      <c r="G2515" s="723" t="s">
        <v>9251</v>
      </c>
      <c r="H2515" s="723"/>
      <c r="I2515" s="723"/>
      <c r="J2515" s="723" t="s">
        <v>1135</v>
      </c>
      <c r="K2515" s="723">
        <v>70</v>
      </c>
      <c r="L2515" s="762">
        <v>271010000</v>
      </c>
      <c r="M2515" s="723" t="s">
        <v>127</v>
      </c>
      <c r="N2515" s="723" t="s">
        <v>2115</v>
      </c>
      <c r="O2515" s="723" t="s">
        <v>802</v>
      </c>
      <c r="P2515" s="723" t="s">
        <v>229</v>
      </c>
      <c r="Q2515" s="723" t="s">
        <v>791</v>
      </c>
      <c r="R2515" s="723" t="s">
        <v>8977</v>
      </c>
      <c r="S2515" s="723">
        <v>796</v>
      </c>
      <c r="T2515" s="723" t="s">
        <v>232</v>
      </c>
      <c r="U2515" s="929">
        <v>1</v>
      </c>
      <c r="V2515" s="929">
        <v>1500</v>
      </c>
      <c r="W2515" s="820">
        <f t="shared" si="118"/>
        <v>1500</v>
      </c>
      <c r="X2515" s="929">
        <f t="shared" si="119"/>
        <v>1680.0000000000002</v>
      </c>
      <c r="Y2515" s="723" t="s">
        <v>4270</v>
      </c>
      <c r="Z2515" s="723">
        <v>2016</v>
      </c>
      <c r="AA2515" s="723"/>
      <c r="AB2515" s="756" t="s">
        <v>876</v>
      </c>
      <c r="AC2515" s="723"/>
      <c r="AD2515" s="723"/>
      <c r="AE2515" s="723"/>
      <c r="AF2515" s="723"/>
      <c r="AG2515" s="756" t="s">
        <v>9252</v>
      </c>
      <c r="AH2515" s="756" t="s">
        <v>794</v>
      </c>
      <c r="AI2515" s="756">
        <v>210013166</v>
      </c>
      <c r="AJ2515" s="756" t="s">
        <v>9253</v>
      </c>
      <c r="AK2515" s="723"/>
    </row>
    <row r="2516" spans="1:37" s="99" customFormat="1" ht="99.75" customHeight="1">
      <c r="A2516" s="723" t="s">
        <v>9254</v>
      </c>
      <c r="B2516" s="723" t="s">
        <v>33</v>
      </c>
      <c r="C2516" s="723" t="s">
        <v>9250</v>
      </c>
      <c r="D2516" s="723" t="s">
        <v>4993</v>
      </c>
      <c r="E2516" s="723" t="s">
        <v>4993</v>
      </c>
      <c r="F2516" s="723" t="s">
        <v>9251</v>
      </c>
      <c r="G2516" s="723" t="s">
        <v>9251</v>
      </c>
      <c r="H2516" s="723"/>
      <c r="I2516" s="723"/>
      <c r="J2516" s="723" t="s">
        <v>1135</v>
      </c>
      <c r="K2516" s="723">
        <v>70</v>
      </c>
      <c r="L2516" s="762">
        <v>271010000</v>
      </c>
      <c r="M2516" s="723" t="s">
        <v>127</v>
      </c>
      <c r="N2516" s="723" t="s">
        <v>2115</v>
      </c>
      <c r="O2516" s="723" t="s">
        <v>802</v>
      </c>
      <c r="P2516" s="723" t="s">
        <v>229</v>
      </c>
      <c r="Q2516" s="723" t="s">
        <v>791</v>
      </c>
      <c r="R2516" s="723" t="s">
        <v>8977</v>
      </c>
      <c r="S2516" s="723">
        <v>796</v>
      </c>
      <c r="T2516" s="723" t="s">
        <v>232</v>
      </c>
      <c r="U2516" s="929">
        <v>10</v>
      </c>
      <c r="V2516" s="929">
        <v>1605</v>
      </c>
      <c r="W2516" s="820">
        <f t="shared" si="118"/>
        <v>16050</v>
      </c>
      <c r="X2516" s="929">
        <f t="shared" si="119"/>
        <v>17976</v>
      </c>
      <c r="Y2516" s="723" t="s">
        <v>4270</v>
      </c>
      <c r="Z2516" s="723">
        <v>2016</v>
      </c>
      <c r="AA2516" s="723"/>
      <c r="AB2516" s="756" t="s">
        <v>876</v>
      </c>
      <c r="AC2516" s="723"/>
      <c r="AD2516" s="723"/>
      <c r="AE2516" s="723"/>
      <c r="AF2516" s="723"/>
      <c r="AG2516" s="756" t="s">
        <v>9255</v>
      </c>
      <c r="AH2516" s="756" t="s">
        <v>794</v>
      </c>
      <c r="AI2516" s="756">
        <v>210014880</v>
      </c>
      <c r="AJ2516" s="756" t="s">
        <v>9256</v>
      </c>
      <c r="AK2516" s="723"/>
    </row>
    <row r="2517" spans="1:37" s="99" customFormat="1" ht="99.75" customHeight="1">
      <c r="A2517" s="723" t="s">
        <v>9257</v>
      </c>
      <c r="B2517" s="723" t="s">
        <v>33</v>
      </c>
      <c r="C2517" s="723" t="s">
        <v>9258</v>
      </c>
      <c r="D2517" s="723" t="s">
        <v>4993</v>
      </c>
      <c r="E2517" s="723" t="s">
        <v>4993</v>
      </c>
      <c r="F2517" s="723" t="s">
        <v>9259</v>
      </c>
      <c r="G2517" s="723" t="s">
        <v>9259</v>
      </c>
      <c r="H2517" s="723"/>
      <c r="I2517" s="723"/>
      <c r="J2517" s="723" t="s">
        <v>1135</v>
      </c>
      <c r="K2517" s="723">
        <v>70</v>
      </c>
      <c r="L2517" s="762">
        <v>271010000</v>
      </c>
      <c r="M2517" s="723" t="s">
        <v>127</v>
      </c>
      <c r="N2517" s="723" t="s">
        <v>2115</v>
      </c>
      <c r="O2517" s="723" t="s">
        <v>802</v>
      </c>
      <c r="P2517" s="723" t="s">
        <v>229</v>
      </c>
      <c r="Q2517" s="723" t="s">
        <v>791</v>
      </c>
      <c r="R2517" s="723" t="s">
        <v>8977</v>
      </c>
      <c r="S2517" s="723">
        <v>796</v>
      </c>
      <c r="T2517" s="723" t="s">
        <v>232</v>
      </c>
      <c r="U2517" s="929">
        <v>10</v>
      </c>
      <c r="V2517" s="929">
        <v>535</v>
      </c>
      <c r="W2517" s="820">
        <f t="shared" si="118"/>
        <v>5350</v>
      </c>
      <c r="X2517" s="929">
        <f t="shared" si="119"/>
        <v>5992.0000000000009</v>
      </c>
      <c r="Y2517" s="723" t="s">
        <v>4270</v>
      </c>
      <c r="Z2517" s="723">
        <v>2016</v>
      </c>
      <c r="AA2517" s="723"/>
      <c r="AB2517" s="756" t="s">
        <v>876</v>
      </c>
      <c r="AC2517" s="723"/>
      <c r="AD2517" s="723"/>
      <c r="AE2517" s="723"/>
      <c r="AF2517" s="723"/>
      <c r="AG2517" s="756" t="s">
        <v>9260</v>
      </c>
      <c r="AH2517" s="756" t="s">
        <v>794</v>
      </c>
      <c r="AI2517" s="756">
        <v>210011861</v>
      </c>
      <c r="AJ2517" s="756" t="s">
        <v>9261</v>
      </c>
      <c r="AK2517" s="723"/>
    </row>
    <row r="2518" spans="1:37" s="99" customFormat="1" ht="99.75" customHeight="1">
      <c r="A2518" s="723" t="s">
        <v>9262</v>
      </c>
      <c r="B2518" s="723" t="s">
        <v>33</v>
      </c>
      <c r="C2518" s="723" t="s">
        <v>9263</v>
      </c>
      <c r="D2518" s="723" t="s">
        <v>9264</v>
      </c>
      <c r="E2518" s="723" t="s">
        <v>9264</v>
      </c>
      <c r="F2518" s="723" t="s">
        <v>9265</v>
      </c>
      <c r="G2518" s="723" t="s">
        <v>9265</v>
      </c>
      <c r="H2518" s="723"/>
      <c r="I2518" s="723"/>
      <c r="J2518" s="723" t="s">
        <v>1135</v>
      </c>
      <c r="K2518" s="723">
        <v>60</v>
      </c>
      <c r="L2518" s="762">
        <v>271010000</v>
      </c>
      <c r="M2518" s="723" t="s">
        <v>127</v>
      </c>
      <c r="N2518" s="723" t="s">
        <v>2115</v>
      </c>
      <c r="O2518" s="723" t="s">
        <v>802</v>
      </c>
      <c r="P2518" s="723" t="s">
        <v>229</v>
      </c>
      <c r="Q2518" s="723" t="s">
        <v>791</v>
      </c>
      <c r="R2518" s="723" t="s">
        <v>8977</v>
      </c>
      <c r="S2518" s="723">
        <v>796</v>
      </c>
      <c r="T2518" s="723" t="s">
        <v>232</v>
      </c>
      <c r="U2518" s="929">
        <v>4</v>
      </c>
      <c r="V2518" s="929">
        <v>37450</v>
      </c>
      <c r="W2518" s="820">
        <f t="shared" si="118"/>
        <v>149800</v>
      </c>
      <c r="X2518" s="929">
        <f t="shared" si="119"/>
        <v>167776.00000000003</v>
      </c>
      <c r="Y2518" s="723" t="s">
        <v>4270</v>
      </c>
      <c r="Z2518" s="723">
        <v>2016</v>
      </c>
      <c r="AA2518" s="723"/>
      <c r="AB2518" s="756" t="s">
        <v>876</v>
      </c>
      <c r="AC2518" s="723"/>
      <c r="AD2518" s="723"/>
      <c r="AE2518" s="723"/>
      <c r="AF2518" s="723"/>
      <c r="AG2518" s="756" t="s">
        <v>9266</v>
      </c>
      <c r="AH2518" s="756" t="s">
        <v>794</v>
      </c>
      <c r="AI2518" s="756">
        <v>210002589</v>
      </c>
      <c r="AJ2518" s="756" t="s">
        <v>9267</v>
      </c>
      <c r="AK2518" s="723"/>
    </row>
    <row r="2519" spans="1:37" s="99" customFormat="1" ht="99.75" customHeight="1">
      <c r="A2519" s="723" t="s">
        <v>9268</v>
      </c>
      <c r="B2519" s="723" t="s">
        <v>33</v>
      </c>
      <c r="C2519" s="723" t="s">
        <v>9269</v>
      </c>
      <c r="D2519" s="723" t="s">
        <v>2305</v>
      </c>
      <c r="E2519" s="723" t="s">
        <v>2305</v>
      </c>
      <c r="F2519" s="723" t="s">
        <v>9270</v>
      </c>
      <c r="G2519" s="723" t="s">
        <v>9270</v>
      </c>
      <c r="H2519" s="723"/>
      <c r="I2519" s="723"/>
      <c r="J2519" s="723" t="s">
        <v>1135</v>
      </c>
      <c r="K2519" s="723">
        <v>85</v>
      </c>
      <c r="L2519" s="784">
        <v>231010000</v>
      </c>
      <c r="M2519" s="784" t="s">
        <v>128</v>
      </c>
      <c r="N2519" s="723" t="s">
        <v>2115</v>
      </c>
      <c r="O2519" s="723" t="s">
        <v>228</v>
      </c>
      <c r="P2519" s="723" t="s">
        <v>229</v>
      </c>
      <c r="Q2519" s="723" t="s">
        <v>791</v>
      </c>
      <c r="R2519" s="723" t="s">
        <v>8977</v>
      </c>
      <c r="S2519" s="723">
        <v>166</v>
      </c>
      <c r="T2519" s="723" t="s">
        <v>902</v>
      </c>
      <c r="U2519" s="929">
        <v>29.013999999999999</v>
      </c>
      <c r="V2519" s="929">
        <v>600</v>
      </c>
      <c r="W2519" s="820">
        <f t="shared" si="118"/>
        <v>17408.399999999998</v>
      </c>
      <c r="X2519" s="929">
        <f t="shared" si="119"/>
        <v>19497.407999999999</v>
      </c>
      <c r="Y2519" s="723" t="s">
        <v>4270</v>
      </c>
      <c r="Z2519" s="723">
        <v>2016</v>
      </c>
      <c r="AA2519" s="723"/>
      <c r="AB2519" s="756" t="s">
        <v>876</v>
      </c>
      <c r="AC2519" s="723"/>
      <c r="AD2519" s="723"/>
      <c r="AE2519" s="723"/>
      <c r="AF2519" s="723"/>
      <c r="AG2519" s="756" t="s">
        <v>9271</v>
      </c>
      <c r="AH2519" s="756" t="s">
        <v>794</v>
      </c>
      <c r="AI2519" s="756">
        <v>210001590</v>
      </c>
      <c r="AJ2519" s="756" t="s">
        <v>9272</v>
      </c>
      <c r="AK2519" s="723"/>
    </row>
    <row r="2520" spans="1:37" s="99" customFormat="1" ht="99.75" customHeight="1">
      <c r="A2520" s="723" t="s">
        <v>9273</v>
      </c>
      <c r="B2520" s="723" t="s">
        <v>33</v>
      </c>
      <c r="C2520" s="723" t="s">
        <v>9274</v>
      </c>
      <c r="D2520" s="723" t="s">
        <v>8304</v>
      </c>
      <c r="E2520" s="723" t="s">
        <v>8304</v>
      </c>
      <c r="F2520" s="723" t="s">
        <v>9275</v>
      </c>
      <c r="G2520" s="723" t="s">
        <v>9275</v>
      </c>
      <c r="H2520" s="723"/>
      <c r="I2520" s="723"/>
      <c r="J2520" s="723" t="s">
        <v>1135</v>
      </c>
      <c r="K2520" s="723">
        <v>55</v>
      </c>
      <c r="L2520" s="784">
        <v>231010000</v>
      </c>
      <c r="M2520" s="784" t="s">
        <v>128</v>
      </c>
      <c r="N2520" s="723" t="s">
        <v>2115</v>
      </c>
      <c r="O2520" s="723" t="s">
        <v>228</v>
      </c>
      <c r="P2520" s="723" t="s">
        <v>229</v>
      </c>
      <c r="Q2520" s="723" t="s">
        <v>791</v>
      </c>
      <c r="R2520" s="723" t="s">
        <v>8977</v>
      </c>
      <c r="S2520" s="723">
        <v>839</v>
      </c>
      <c r="T2520" s="723" t="s">
        <v>997</v>
      </c>
      <c r="U2520" s="929">
        <v>2</v>
      </c>
      <c r="V2520" s="929">
        <v>25000</v>
      </c>
      <c r="W2520" s="820">
        <f t="shared" si="118"/>
        <v>50000</v>
      </c>
      <c r="X2520" s="929">
        <f t="shared" si="119"/>
        <v>56000.000000000007</v>
      </c>
      <c r="Y2520" s="723" t="s">
        <v>4270</v>
      </c>
      <c r="Z2520" s="723">
        <v>2016</v>
      </c>
      <c r="AA2520" s="723"/>
      <c r="AB2520" s="756" t="s">
        <v>876</v>
      </c>
      <c r="AC2520" s="723"/>
      <c r="AD2520" s="723"/>
      <c r="AE2520" s="723"/>
      <c r="AF2520" s="723"/>
      <c r="AG2520" s="756" t="s">
        <v>9276</v>
      </c>
      <c r="AH2520" s="756" t="s">
        <v>794</v>
      </c>
      <c r="AI2520" s="756">
        <v>210015567</v>
      </c>
      <c r="AJ2520" s="756" t="s">
        <v>9277</v>
      </c>
      <c r="AK2520" s="723"/>
    </row>
    <row r="2521" spans="1:37" s="99" customFormat="1" ht="99.75" customHeight="1">
      <c r="A2521" s="723" t="s">
        <v>9278</v>
      </c>
      <c r="B2521" s="723" t="s">
        <v>33</v>
      </c>
      <c r="C2521" s="723" t="s">
        <v>9235</v>
      </c>
      <c r="D2521" s="723" t="s">
        <v>9236</v>
      </c>
      <c r="E2521" s="723" t="s">
        <v>9236</v>
      </c>
      <c r="F2521" s="723" t="s">
        <v>9237</v>
      </c>
      <c r="G2521" s="723" t="s">
        <v>9237</v>
      </c>
      <c r="H2521" s="723"/>
      <c r="I2521" s="723"/>
      <c r="J2521" s="723" t="s">
        <v>1135</v>
      </c>
      <c r="K2521" s="723">
        <v>64</v>
      </c>
      <c r="L2521" s="784">
        <v>231010000</v>
      </c>
      <c r="M2521" s="784" t="s">
        <v>128</v>
      </c>
      <c r="N2521" s="723" t="s">
        <v>2115</v>
      </c>
      <c r="O2521" s="723" t="s">
        <v>228</v>
      </c>
      <c r="P2521" s="723" t="s">
        <v>229</v>
      </c>
      <c r="Q2521" s="723" t="s">
        <v>791</v>
      </c>
      <c r="R2521" s="723" t="s">
        <v>8977</v>
      </c>
      <c r="S2521" s="1066" t="s">
        <v>8971</v>
      </c>
      <c r="T2521" s="723" t="s">
        <v>5174</v>
      </c>
      <c r="U2521" s="929">
        <v>100</v>
      </c>
      <c r="V2521" s="929">
        <v>500</v>
      </c>
      <c r="W2521" s="820">
        <f t="shared" si="118"/>
        <v>50000</v>
      </c>
      <c r="X2521" s="929">
        <f t="shared" si="119"/>
        <v>56000.000000000007</v>
      </c>
      <c r="Y2521" s="723" t="s">
        <v>4270</v>
      </c>
      <c r="Z2521" s="723">
        <v>2016</v>
      </c>
      <c r="AA2521" s="723"/>
      <c r="AB2521" s="756" t="s">
        <v>876</v>
      </c>
      <c r="AC2521" s="723"/>
      <c r="AD2521" s="723"/>
      <c r="AE2521" s="723"/>
      <c r="AF2521" s="723"/>
      <c r="AG2521" s="756" t="s">
        <v>9279</v>
      </c>
      <c r="AH2521" s="756" t="s">
        <v>794</v>
      </c>
      <c r="AI2521" s="756">
        <v>210017828</v>
      </c>
      <c r="AJ2521" s="756" t="s">
        <v>9239</v>
      </c>
      <c r="AK2521" s="723"/>
    </row>
    <row r="2522" spans="1:37" s="99" customFormat="1" ht="99.75" customHeight="1">
      <c r="A2522" s="723" t="s">
        <v>9280</v>
      </c>
      <c r="B2522" s="723" t="s">
        <v>33</v>
      </c>
      <c r="C2522" s="723" t="s">
        <v>9250</v>
      </c>
      <c r="D2522" s="723" t="s">
        <v>4993</v>
      </c>
      <c r="E2522" s="723" t="s">
        <v>4993</v>
      </c>
      <c r="F2522" s="723" t="s">
        <v>9251</v>
      </c>
      <c r="G2522" s="723" t="s">
        <v>9251</v>
      </c>
      <c r="H2522" s="723"/>
      <c r="I2522" s="723"/>
      <c r="J2522" s="723" t="s">
        <v>1135</v>
      </c>
      <c r="K2522" s="723">
        <v>70</v>
      </c>
      <c r="L2522" s="784">
        <v>231010000</v>
      </c>
      <c r="M2522" s="784" t="s">
        <v>128</v>
      </c>
      <c r="N2522" s="723" t="s">
        <v>2115</v>
      </c>
      <c r="O2522" s="723" t="s">
        <v>228</v>
      </c>
      <c r="P2522" s="723" t="s">
        <v>229</v>
      </c>
      <c r="Q2522" s="723" t="s">
        <v>791</v>
      </c>
      <c r="R2522" s="723" t="s">
        <v>8977</v>
      </c>
      <c r="S2522" s="723">
        <v>796</v>
      </c>
      <c r="T2522" s="723" t="s">
        <v>232</v>
      </c>
      <c r="U2522" s="929">
        <v>3</v>
      </c>
      <c r="V2522" s="929">
        <v>7500</v>
      </c>
      <c r="W2522" s="820">
        <f t="shared" si="118"/>
        <v>22500</v>
      </c>
      <c r="X2522" s="929">
        <f t="shared" si="119"/>
        <v>25200.000000000004</v>
      </c>
      <c r="Y2522" s="723" t="s">
        <v>4270</v>
      </c>
      <c r="Z2522" s="723">
        <v>2016</v>
      </c>
      <c r="AA2522" s="723"/>
      <c r="AB2522" s="756" t="s">
        <v>876</v>
      </c>
      <c r="AC2522" s="723"/>
      <c r="AD2522" s="723"/>
      <c r="AE2522" s="723"/>
      <c r="AF2522" s="723"/>
      <c r="AG2522" s="756" t="s">
        <v>9281</v>
      </c>
      <c r="AH2522" s="756" t="s">
        <v>794</v>
      </c>
      <c r="AI2522" s="756">
        <v>210007070</v>
      </c>
      <c r="AJ2522" s="756" t="s">
        <v>9282</v>
      </c>
      <c r="AK2522" s="723"/>
    </row>
    <row r="2523" spans="1:37" s="99" customFormat="1" ht="99.75" customHeight="1">
      <c r="A2523" s="723" t="s">
        <v>9283</v>
      </c>
      <c r="B2523" s="723" t="s">
        <v>33</v>
      </c>
      <c r="C2523" s="723" t="s">
        <v>9284</v>
      </c>
      <c r="D2523" s="723" t="s">
        <v>9210</v>
      </c>
      <c r="E2523" s="723" t="s">
        <v>9210</v>
      </c>
      <c r="F2523" s="723" t="s">
        <v>9285</v>
      </c>
      <c r="G2523" s="723" t="s">
        <v>9285</v>
      </c>
      <c r="H2523" s="723"/>
      <c r="I2523" s="723"/>
      <c r="J2523" s="723" t="s">
        <v>1135</v>
      </c>
      <c r="K2523" s="723">
        <v>50</v>
      </c>
      <c r="L2523" s="784">
        <v>231010000</v>
      </c>
      <c r="M2523" s="784" t="s">
        <v>128</v>
      </c>
      <c r="N2523" s="723" t="s">
        <v>2115</v>
      </c>
      <c r="O2523" s="723" t="s">
        <v>228</v>
      </c>
      <c r="P2523" s="723" t="s">
        <v>229</v>
      </c>
      <c r="Q2523" s="723" t="s">
        <v>791</v>
      </c>
      <c r="R2523" s="723" t="s">
        <v>8977</v>
      </c>
      <c r="S2523" s="723">
        <v>796</v>
      </c>
      <c r="T2523" s="723" t="s">
        <v>232</v>
      </c>
      <c r="U2523" s="929">
        <v>2</v>
      </c>
      <c r="V2523" s="929">
        <v>10000</v>
      </c>
      <c r="W2523" s="820">
        <f t="shared" si="118"/>
        <v>20000</v>
      </c>
      <c r="X2523" s="929">
        <f t="shared" si="119"/>
        <v>22400.000000000004</v>
      </c>
      <c r="Y2523" s="723" t="s">
        <v>4270</v>
      </c>
      <c r="Z2523" s="723">
        <v>2016</v>
      </c>
      <c r="AA2523" s="723"/>
      <c r="AB2523" s="756" t="s">
        <v>876</v>
      </c>
      <c r="AC2523" s="723"/>
      <c r="AD2523" s="723"/>
      <c r="AE2523" s="723"/>
      <c r="AF2523" s="723"/>
      <c r="AG2523" s="756" t="s">
        <v>9286</v>
      </c>
      <c r="AH2523" s="756" t="s">
        <v>794</v>
      </c>
      <c r="AI2523" s="756">
        <v>210020860</v>
      </c>
      <c r="AJ2523" s="756" t="s">
        <v>9287</v>
      </c>
      <c r="AK2523" s="723"/>
    </row>
    <row r="2524" spans="1:37" s="99" customFormat="1" ht="99.75" customHeight="1">
      <c r="A2524" s="723" t="s">
        <v>9288</v>
      </c>
      <c r="B2524" s="723" t="s">
        <v>33</v>
      </c>
      <c r="C2524" s="723" t="s">
        <v>9289</v>
      </c>
      <c r="D2524" s="723" t="s">
        <v>2305</v>
      </c>
      <c r="E2524" s="723" t="s">
        <v>2305</v>
      </c>
      <c r="F2524" s="723" t="s">
        <v>9290</v>
      </c>
      <c r="G2524" s="723" t="s">
        <v>9290</v>
      </c>
      <c r="H2524" s="723"/>
      <c r="I2524" s="723"/>
      <c r="J2524" s="723" t="s">
        <v>1135</v>
      </c>
      <c r="K2524" s="723">
        <v>90</v>
      </c>
      <c r="L2524" s="784">
        <v>231010000</v>
      </c>
      <c r="M2524" s="784" t="s">
        <v>128</v>
      </c>
      <c r="N2524" s="723" t="s">
        <v>2115</v>
      </c>
      <c r="O2524" s="723" t="s">
        <v>228</v>
      </c>
      <c r="P2524" s="723" t="s">
        <v>229</v>
      </c>
      <c r="Q2524" s="723" t="s">
        <v>791</v>
      </c>
      <c r="R2524" s="723" t="s">
        <v>8977</v>
      </c>
      <c r="S2524" s="1066" t="s">
        <v>9291</v>
      </c>
      <c r="T2524" s="723" t="s">
        <v>9292</v>
      </c>
      <c r="U2524" s="929">
        <v>0.08</v>
      </c>
      <c r="V2524" s="929">
        <v>350000</v>
      </c>
      <c r="W2524" s="820">
        <f t="shared" si="118"/>
        <v>28000</v>
      </c>
      <c r="X2524" s="929">
        <f t="shared" si="119"/>
        <v>31360.000000000004</v>
      </c>
      <c r="Y2524" s="723" t="s">
        <v>4270</v>
      </c>
      <c r="Z2524" s="723">
        <v>2016</v>
      </c>
      <c r="AA2524" s="723"/>
      <c r="AB2524" s="756" t="s">
        <v>876</v>
      </c>
      <c r="AC2524" s="723"/>
      <c r="AD2524" s="723"/>
      <c r="AE2524" s="723"/>
      <c r="AF2524" s="723"/>
      <c r="AG2524" s="756" t="s">
        <v>9293</v>
      </c>
      <c r="AH2524" s="756" t="s">
        <v>794</v>
      </c>
      <c r="AI2524" s="756">
        <v>210022762</v>
      </c>
      <c r="AJ2524" s="756" t="s">
        <v>9294</v>
      </c>
      <c r="AK2524" s="723"/>
    </row>
    <row r="2525" spans="1:37" s="99" customFormat="1" ht="99.75" customHeight="1">
      <c r="A2525" s="723" t="s">
        <v>9295</v>
      </c>
      <c r="B2525" s="723" t="s">
        <v>33</v>
      </c>
      <c r="C2525" s="723" t="s">
        <v>9296</v>
      </c>
      <c r="D2525" s="723" t="s">
        <v>9297</v>
      </c>
      <c r="E2525" s="723" t="s">
        <v>9297</v>
      </c>
      <c r="F2525" s="723" t="s">
        <v>9298</v>
      </c>
      <c r="G2525" s="723" t="s">
        <v>9298</v>
      </c>
      <c r="H2525" s="723"/>
      <c r="I2525" s="723"/>
      <c r="J2525" s="723" t="s">
        <v>1135</v>
      </c>
      <c r="K2525" s="723">
        <v>50</v>
      </c>
      <c r="L2525" s="784">
        <v>231010000</v>
      </c>
      <c r="M2525" s="784" t="s">
        <v>128</v>
      </c>
      <c r="N2525" s="723" t="s">
        <v>2115</v>
      </c>
      <c r="O2525" s="723" t="s">
        <v>228</v>
      </c>
      <c r="P2525" s="723" t="s">
        <v>229</v>
      </c>
      <c r="Q2525" s="723" t="s">
        <v>791</v>
      </c>
      <c r="R2525" s="723" t="s">
        <v>8977</v>
      </c>
      <c r="S2525" s="1066" t="s">
        <v>9291</v>
      </c>
      <c r="T2525" s="723" t="s">
        <v>9292</v>
      </c>
      <c r="U2525" s="929">
        <v>0.1</v>
      </c>
      <c r="V2525" s="929">
        <v>44000</v>
      </c>
      <c r="W2525" s="820">
        <f t="shared" si="118"/>
        <v>4400</v>
      </c>
      <c r="X2525" s="929">
        <f t="shared" si="119"/>
        <v>4928.0000000000009</v>
      </c>
      <c r="Y2525" s="723" t="s">
        <v>4270</v>
      </c>
      <c r="Z2525" s="723">
        <v>2016</v>
      </c>
      <c r="AA2525" s="723"/>
      <c r="AB2525" s="756" t="s">
        <v>876</v>
      </c>
      <c r="AC2525" s="723"/>
      <c r="AD2525" s="723"/>
      <c r="AE2525" s="723"/>
      <c r="AF2525" s="723"/>
      <c r="AG2525" s="756" t="s">
        <v>9299</v>
      </c>
      <c r="AH2525" s="756" t="s">
        <v>794</v>
      </c>
      <c r="AI2525" s="756">
        <v>210007406</v>
      </c>
      <c r="AJ2525" s="756" t="s">
        <v>9300</v>
      </c>
      <c r="AK2525" s="723"/>
    </row>
    <row r="2526" spans="1:37" s="99" customFormat="1" ht="99.75" customHeight="1">
      <c r="A2526" s="723" t="s">
        <v>9301</v>
      </c>
      <c r="B2526" s="723" t="s">
        <v>33</v>
      </c>
      <c r="C2526" s="723" t="s">
        <v>9302</v>
      </c>
      <c r="D2526" s="723" t="s">
        <v>9297</v>
      </c>
      <c r="E2526" s="723" t="s">
        <v>9297</v>
      </c>
      <c r="F2526" s="723" t="s">
        <v>9303</v>
      </c>
      <c r="G2526" s="723" t="s">
        <v>9303</v>
      </c>
      <c r="H2526" s="723"/>
      <c r="I2526" s="723"/>
      <c r="J2526" s="723" t="s">
        <v>1135</v>
      </c>
      <c r="K2526" s="723">
        <v>70</v>
      </c>
      <c r="L2526" s="784">
        <v>231010000</v>
      </c>
      <c r="M2526" s="784" t="s">
        <v>128</v>
      </c>
      <c r="N2526" s="723" t="s">
        <v>2115</v>
      </c>
      <c r="O2526" s="723" t="s">
        <v>228</v>
      </c>
      <c r="P2526" s="723" t="s">
        <v>229</v>
      </c>
      <c r="Q2526" s="723" t="s">
        <v>791</v>
      </c>
      <c r="R2526" s="723" t="s">
        <v>8977</v>
      </c>
      <c r="S2526" s="1066" t="s">
        <v>9291</v>
      </c>
      <c r="T2526" s="723" t="s">
        <v>9292</v>
      </c>
      <c r="U2526" s="929">
        <v>0.3</v>
      </c>
      <c r="V2526" s="929">
        <v>350000</v>
      </c>
      <c r="W2526" s="820">
        <f t="shared" si="118"/>
        <v>105000</v>
      </c>
      <c r="X2526" s="929">
        <f t="shared" si="119"/>
        <v>117600.00000000001</v>
      </c>
      <c r="Y2526" s="723" t="s">
        <v>4270</v>
      </c>
      <c r="Z2526" s="723">
        <v>2016</v>
      </c>
      <c r="AA2526" s="723"/>
      <c r="AB2526" s="756" t="s">
        <v>876</v>
      </c>
      <c r="AC2526" s="723"/>
      <c r="AD2526" s="723"/>
      <c r="AE2526" s="723"/>
      <c r="AF2526" s="723"/>
      <c r="AG2526" s="756" t="s">
        <v>9304</v>
      </c>
      <c r="AH2526" s="756" t="s">
        <v>794</v>
      </c>
      <c r="AI2526" s="756">
        <v>210002695</v>
      </c>
      <c r="AJ2526" s="756" t="s">
        <v>9305</v>
      </c>
      <c r="AK2526" s="723"/>
    </row>
    <row r="2527" spans="1:37" s="99" customFormat="1" ht="99.75" customHeight="1">
      <c r="A2527" s="723" t="s">
        <v>9306</v>
      </c>
      <c r="B2527" s="723" t="s">
        <v>33</v>
      </c>
      <c r="C2527" s="723" t="s">
        <v>9307</v>
      </c>
      <c r="D2527" s="723" t="s">
        <v>9297</v>
      </c>
      <c r="E2527" s="723" t="s">
        <v>9297</v>
      </c>
      <c r="F2527" s="723" t="s">
        <v>9308</v>
      </c>
      <c r="G2527" s="723" t="s">
        <v>9308</v>
      </c>
      <c r="H2527" s="723"/>
      <c r="I2527" s="723"/>
      <c r="J2527" s="723" t="s">
        <v>1135</v>
      </c>
      <c r="K2527" s="723">
        <v>70</v>
      </c>
      <c r="L2527" s="784">
        <v>231010000</v>
      </c>
      <c r="M2527" s="784" t="s">
        <v>128</v>
      </c>
      <c r="N2527" s="723" t="s">
        <v>2115</v>
      </c>
      <c r="O2527" s="723" t="s">
        <v>228</v>
      </c>
      <c r="P2527" s="723" t="s">
        <v>229</v>
      </c>
      <c r="Q2527" s="723" t="s">
        <v>791</v>
      </c>
      <c r="R2527" s="723" t="s">
        <v>8977</v>
      </c>
      <c r="S2527" s="1066" t="s">
        <v>9291</v>
      </c>
      <c r="T2527" s="723" t="s">
        <v>9292</v>
      </c>
      <c r="U2527" s="929">
        <v>0.6</v>
      </c>
      <c r="V2527" s="929">
        <v>70000</v>
      </c>
      <c r="W2527" s="820">
        <f>V2527*U2527</f>
        <v>42000</v>
      </c>
      <c r="X2527" s="929">
        <f>W2527*1.12</f>
        <v>47040.000000000007</v>
      </c>
      <c r="Y2527" s="723" t="s">
        <v>4270</v>
      </c>
      <c r="Z2527" s="723">
        <v>2016</v>
      </c>
      <c r="AA2527" s="723"/>
      <c r="AB2527" s="756" t="s">
        <v>876</v>
      </c>
      <c r="AC2527" s="723"/>
      <c r="AD2527" s="723"/>
      <c r="AE2527" s="723"/>
      <c r="AF2527" s="723"/>
      <c r="AG2527" s="756" t="s">
        <v>9309</v>
      </c>
      <c r="AH2527" s="756" t="s">
        <v>794</v>
      </c>
      <c r="AI2527" s="756">
        <v>210007407</v>
      </c>
      <c r="AJ2527" s="756" t="s">
        <v>9310</v>
      </c>
      <c r="AK2527" s="723"/>
    </row>
    <row r="2528" spans="1:37" s="99" customFormat="1" ht="99.75" customHeight="1">
      <c r="A2528" s="723" t="s">
        <v>9311</v>
      </c>
      <c r="B2528" s="723" t="s">
        <v>33</v>
      </c>
      <c r="C2528" s="723" t="s">
        <v>9235</v>
      </c>
      <c r="D2528" s="723" t="s">
        <v>9236</v>
      </c>
      <c r="E2528" s="723" t="s">
        <v>9236</v>
      </c>
      <c r="F2528" s="723" t="s">
        <v>9237</v>
      </c>
      <c r="G2528" s="723" t="s">
        <v>9237</v>
      </c>
      <c r="H2528" s="723"/>
      <c r="I2528" s="723"/>
      <c r="J2528" s="723" t="s">
        <v>1135</v>
      </c>
      <c r="K2528" s="723">
        <v>64</v>
      </c>
      <c r="L2528" s="1067">
        <v>151010000</v>
      </c>
      <c r="M2528" s="784" t="s">
        <v>82</v>
      </c>
      <c r="N2528" s="723" t="s">
        <v>2115</v>
      </c>
      <c r="O2528" s="723" t="s">
        <v>805</v>
      </c>
      <c r="P2528" s="723" t="s">
        <v>229</v>
      </c>
      <c r="Q2528" s="723" t="s">
        <v>791</v>
      </c>
      <c r="R2528" s="723" t="s">
        <v>8977</v>
      </c>
      <c r="S2528" s="1066" t="s">
        <v>8971</v>
      </c>
      <c r="T2528" s="723" t="s">
        <v>5174</v>
      </c>
      <c r="U2528" s="929">
        <v>97</v>
      </c>
      <c r="V2528" s="929">
        <v>300</v>
      </c>
      <c r="W2528" s="820">
        <f t="shared" ref="W2528:W2573" si="120">V2528*U2528</f>
        <v>29100</v>
      </c>
      <c r="X2528" s="929">
        <f t="shared" ref="X2528:X2573" si="121">W2528*1.12</f>
        <v>32592.000000000004</v>
      </c>
      <c r="Y2528" s="723" t="s">
        <v>4270</v>
      </c>
      <c r="Z2528" s="723">
        <v>2016</v>
      </c>
      <c r="AA2528" s="723"/>
      <c r="AB2528" s="756" t="s">
        <v>876</v>
      </c>
      <c r="AC2528" s="723"/>
      <c r="AD2528" s="723"/>
      <c r="AE2528" s="723"/>
      <c r="AF2528" s="723"/>
      <c r="AG2528" s="756" t="s">
        <v>9312</v>
      </c>
      <c r="AH2528" s="756" t="s">
        <v>794</v>
      </c>
      <c r="AI2528" s="756">
        <v>210016865</v>
      </c>
      <c r="AJ2528" s="756" t="s">
        <v>9313</v>
      </c>
      <c r="AK2528" s="723"/>
    </row>
    <row r="2529" spans="1:37" s="99" customFormat="1" ht="99.75" customHeight="1">
      <c r="A2529" s="723" t="s">
        <v>9314</v>
      </c>
      <c r="B2529" s="723" t="s">
        <v>33</v>
      </c>
      <c r="C2529" s="723" t="s">
        <v>9250</v>
      </c>
      <c r="D2529" s="723" t="s">
        <v>4993</v>
      </c>
      <c r="E2529" s="723" t="s">
        <v>4993</v>
      </c>
      <c r="F2529" s="723" t="s">
        <v>9251</v>
      </c>
      <c r="G2529" s="723" t="s">
        <v>9251</v>
      </c>
      <c r="H2529" s="723"/>
      <c r="I2529" s="723"/>
      <c r="J2529" s="723" t="s">
        <v>1135</v>
      </c>
      <c r="K2529" s="723">
        <v>70</v>
      </c>
      <c r="L2529" s="1067">
        <v>151010000</v>
      </c>
      <c r="M2529" s="784" t="s">
        <v>82</v>
      </c>
      <c r="N2529" s="723" t="s">
        <v>2115</v>
      </c>
      <c r="O2529" s="723" t="s">
        <v>805</v>
      </c>
      <c r="P2529" s="723" t="s">
        <v>229</v>
      </c>
      <c r="Q2529" s="723" t="s">
        <v>791</v>
      </c>
      <c r="R2529" s="723" t="s">
        <v>8977</v>
      </c>
      <c r="S2529" s="723">
        <v>796</v>
      </c>
      <c r="T2529" s="723" t="s">
        <v>232</v>
      </c>
      <c r="U2529" s="929">
        <v>2</v>
      </c>
      <c r="V2529" s="929">
        <v>1500</v>
      </c>
      <c r="W2529" s="820">
        <f t="shared" si="120"/>
        <v>3000</v>
      </c>
      <c r="X2529" s="929">
        <f t="shared" si="121"/>
        <v>3360.0000000000005</v>
      </c>
      <c r="Y2529" s="723" t="s">
        <v>4270</v>
      </c>
      <c r="Z2529" s="723">
        <v>2016</v>
      </c>
      <c r="AA2529" s="723"/>
      <c r="AB2529" s="756" t="s">
        <v>876</v>
      </c>
      <c r="AC2529" s="723"/>
      <c r="AD2529" s="723"/>
      <c r="AE2529" s="723"/>
      <c r="AF2529" s="723"/>
      <c r="AG2529" s="756" t="s">
        <v>9315</v>
      </c>
      <c r="AH2529" s="756" t="s">
        <v>794</v>
      </c>
      <c r="AI2529" s="756">
        <v>210013166</v>
      </c>
      <c r="AJ2529" s="756" t="s">
        <v>9253</v>
      </c>
      <c r="AK2529" s="723"/>
    </row>
    <row r="2530" spans="1:37" s="99" customFormat="1" ht="99.75" customHeight="1">
      <c r="A2530" s="723" t="s">
        <v>9316</v>
      </c>
      <c r="B2530" s="723" t="s">
        <v>33</v>
      </c>
      <c r="C2530" s="723" t="s">
        <v>9250</v>
      </c>
      <c r="D2530" s="723" t="s">
        <v>4993</v>
      </c>
      <c r="E2530" s="723" t="s">
        <v>4993</v>
      </c>
      <c r="F2530" s="723" t="s">
        <v>9251</v>
      </c>
      <c r="G2530" s="723" t="s">
        <v>9251</v>
      </c>
      <c r="H2530" s="723"/>
      <c r="I2530" s="723"/>
      <c r="J2530" s="723" t="s">
        <v>1135</v>
      </c>
      <c r="K2530" s="723">
        <v>70</v>
      </c>
      <c r="L2530" s="1067">
        <v>151010000</v>
      </c>
      <c r="M2530" s="784" t="s">
        <v>82</v>
      </c>
      <c r="N2530" s="723" t="s">
        <v>2115</v>
      </c>
      <c r="O2530" s="723" t="s">
        <v>805</v>
      </c>
      <c r="P2530" s="723" t="s">
        <v>229</v>
      </c>
      <c r="Q2530" s="723" t="s">
        <v>791</v>
      </c>
      <c r="R2530" s="723" t="s">
        <v>8977</v>
      </c>
      <c r="S2530" s="723">
        <v>796</v>
      </c>
      <c r="T2530" s="723" t="s">
        <v>232</v>
      </c>
      <c r="U2530" s="929">
        <v>14</v>
      </c>
      <c r="V2530" s="929">
        <v>1605</v>
      </c>
      <c r="W2530" s="820">
        <f t="shared" si="120"/>
        <v>22470</v>
      </c>
      <c r="X2530" s="929">
        <f t="shared" si="121"/>
        <v>25166.400000000001</v>
      </c>
      <c r="Y2530" s="723" t="s">
        <v>4270</v>
      </c>
      <c r="Z2530" s="723">
        <v>2016</v>
      </c>
      <c r="AA2530" s="723"/>
      <c r="AB2530" s="756" t="s">
        <v>876</v>
      </c>
      <c r="AC2530" s="723"/>
      <c r="AD2530" s="723"/>
      <c r="AE2530" s="723"/>
      <c r="AF2530" s="723"/>
      <c r="AG2530" s="756" t="s">
        <v>9317</v>
      </c>
      <c r="AH2530" s="756" t="s">
        <v>794</v>
      </c>
      <c r="AI2530" s="756">
        <v>210014880</v>
      </c>
      <c r="AJ2530" s="756" t="s">
        <v>9256</v>
      </c>
      <c r="AK2530" s="723"/>
    </row>
    <row r="2531" spans="1:37" s="99" customFormat="1" ht="99.75" customHeight="1">
      <c r="A2531" s="723" t="s">
        <v>9318</v>
      </c>
      <c r="B2531" s="723" t="s">
        <v>33</v>
      </c>
      <c r="C2531" s="723" t="s">
        <v>9284</v>
      </c>
      <c r="D2531" s="723" t="s">
        <v>9210</v>
      </c>
      <c r="E2531" s="723" t="s">
        <v>9210</v>
      </c>
      <c r="F2531" s="723" t="s">
        <v>9285</v>
      </c>
      <c r="G2531" s="723" t="s">
        <v>9285</v>
      </c>
      <c r="H2531" s="723"/>
      <c r="I2531" s="723"/>
      <c r="J2531" s="723" t="s">
        <v>1135</v>
      </c>
      <c r="K2531" s="723">
        <v>50</v>
      </c>
      <c r="L2531" s="1067">
        <v>151010000</v>
      </c>
      <c r="M2531" s="784" t="s">
        <v>82</v>
      </c>
      <c r="N2531" s="723" t="s">
        <v>2115</v>
      </c>
      <c r="O2531" s="723" t="s">
        <v>805</v>
      </c>
      <c r="P2531" s="723" t="s">
        <v>229</v>
      </c>
      <c r="Q2531" s="723" t="s">
        <v>791</v>
      </c>
      <c r="R2531" s="723" t="s">
        <v>8977</v>
      </c>
      <c r="S2531" s="723">
        <v>796</v>
      </c>
      <c r="T2531" s="723" t="s">
        <v>232</v>
      </c>
      <c r="U2531" s="929">
        <v>10</v>
      </c>
      <c r="V2531" s="929">
        <v>10000</v>
      </c>
      <c r="W2531" s="820">
        <f t="shared" si="120"/>
        <v>100000</v>
      </c>
      <c r="X2531" s="929">
        <f t="shared" si="121"/>
        <v>112000.00000000001</v>
      </c>
      <c r="Y2531" s="723" t="s">
        <v>4270</v>
      </c>
      <c r="Z2531" s="723">
        <v>2016</v>
      </c>
      <c r="AA2531" s="723"/>
      <c r="AB2531" s="756" t="s">
        <v>876</v>
      </c>
      <c r="AC2531" s="723"/>
      <c r="AD2531" s="723"/>
      <c r="AE2531" s="723"/>
      <c r="AF2531" s="723"/>
      <c r="AG2531" s="756" t="s">
        <v>9319</v>
      </c>
      <c r="AH2531" s="756" t="s">
        <v>794</v>
      </c>
      <c r="AI2531" s="756">
        <v>210020860</v>
      </c>
      <c r="AJ2531" s="756" t="s">
        <v>9287</v>
      </c>
      <c r="AK2531" s="723"/>
    </row>
    <row r="2532" spans="1:37" s="99" customFormat="1" ht="99.75" customHeight="1">
      <c r="A2532" s="723" t="s">
        <v>9320</v>
      </c>
      <c r="B2532" s="723" t="s">
        <v>33</v>
      </c>
      <c r="C2532" s="723" t="s">
        <v>9250</v>
      </c>
      <c r="D2532" s="723" t="s">
        <v>4993</v>
      </c>
      <c r="E2532" s="723" t="s">
        <v>4993</v>
      </c>
      <c r="F2532" s="723" t="s">
        <v>9251</v>
      </c>
      <c r="G2532" s="723" t="s">
        <v>9251</v>
      </c>
      <c r="H2532" s="723"/>
      <c r="I2532" s="723"/>
      <c r="J2532" s="723" t="s">
        <v>1135</v>
      </c>
      <c r="K2532" s="723">
        <v>70</v>
      </c>
      <c r="L2532" s="1067">
        <v>151010000</v>
      </c>
      <c r="M2532" s="784" t="s">
        <v>82</v>
      </c>
      <c r="N2532" s="723" t="s">
        <v>2115</v>
      </c>
      <c r="O2532" s="723" t="s">
        <v>805</v>
      </c>
      <c r="P2532" s="723" t="s">
        <v>229</v>
      </c>
      <c r="Q2532" s="723" t="s">
        <v>791</v>
      </c>
      <c r="R2532" s="723" t="s">
        <v>8977</v>
      </c>
      <c r="S2532" s="723">
        <v>796</v>
      </c>
      <c r="T2532" s="723" t="s">
        <v>232</v>
      </c>
      <c r="U2532" s="929">
        <v>4</v>
      </c>
      <c r="V2532" s="929">
        <v>550</v>
      </c>
      <c r="W2532" s="820">
        <f t="shared" si="120"/>
        <v>2200</v>
      </c>
      <c r="X2532" s="929">
        <f t="shared" si="121"/>
        <v>2464.0000000000005</v>
      </c>
      <c r="Y2532" s="723" t="s">
        <v>4270</v>
      </c>
      <c r="Z2532" s="723">
        <v>2016</v>
      </c>
      <c r="AA2532" s="723"/>
      <c r="AB2532" s="756" t="s">
        <v>876</v>
      </c>
      <c r="AC2532" s="723"/>
      <c r="AD2532" s="723"/>
      <c r="AE2532" s="723"/>
      <c r="AF2532" s="723"/>
      <c r="AG2532" s="756" t="s">
        <v>9321</v>
      </c>
      <c r="AH2532" s="756" t="s">
        <v>794</v>
      </c>
      <c r="AI2532" s="756">
        <v>210022946</v>
      </c>
      <c r="AJ2532" s="756" t="s">
        <v>9322</v>
      </c>
      <c r="AK2532" s="723"/>
    </row>
    <row r="2533" spans="1:37" s="99" customFormat="1" ht="99.75" customHeight="1">
      <c r="A2533" s="723" t="s">
        <v>9323</v>
      </c>
      <c r="B2533" s="723" t="s">
        <v>33</v>
      </c>
      <c r="C2533" s="723" t="s">
        <v>9324</v>
      </c>
      <c r="D2533" s="723" t="s">
        <v>2305</v>
      </c>
      <c r="E2533" s="723" t="s">
        <v>2305</v>
      </c>
      <c r="F2533" s="723" t="s">
        <v>9325</v>
      </c>
      <c r="G2533" s="723" t="s">
        <v>9325</v>
      </c>
      <c r="H2533" s="723"/>
      <c r="I2533" s="723"/>
      <c r="J2533" s="723" t="s">
        <v>1135</v>
      </c>
      <c r="K2533" s="723">
        <v>71</v>
      </c>
      <c r="L2533" s="1067">
        <v>151010000</v>
      </c>
      <c r="M2533" s="784" t="s">
        <v>82</v>
      </c>
      <c r="N2533" s="723" t="s">
        <v>2115</v>
      </c>
      <c r="O2533" s="723" t="s">
        <v>805</v>
      </c>
      <c r="P2533" s="723" t="s">
        <v>229</v>
      </c>
      <c r="Q2533" s="723" t="s">
        <v>791</v>
      </c>
      <c r="R2533" s="723" t="s">
        <v>8977</v>
      </c>
      <c r="S2533" s="1066" t="s">
        <v>9291</v>
      </c>
      <c r="T2533" s="723" t="s">
        <v>9292</v>
      </c>
      <c r="U2533" s="929">
        <v>0.45</v>
      </c>
      <c r="V2533" s="929">
        <v>45000</v>
      </c>
      <c r="W2533" s="820">
        <f t="shared" si="120"/>
        <v>20250</v>
      </c>
      <c r="X2533" s="929">
        <f t="shared" si="121"/>
        <v>22680.000000000004</v>
      </c>
      <c r="Y2533" s="723" t="s">
        <v>4270</v>
      </c>
      <c r="Z2533" s="723">
        <v>2016</v>
      </c>
      <c r="AA2533" s="723"/>
      <c r="AB2533" s="756" t="s">
        <v>876</v>
      </c>
      <c r="AC2533" s="723"/>
      <c r="AD2533" s="723"/>
      <c r="AE2533" s="723"/>
      <c r="AF2533" s="723"/>
      <c r="AG2533" s="756" t="s">
        <v>9326</v>
      </c>
      <c r="AH2533" s="756" t="s">
        <v>794</v>
      </c>
      <c r="AI2533" s="756">
        <v>210002751</v>
      </c>
      <c r="AJ2533" s="756" t="s">
        <v>9327</v>
      </c>
      <c r="AK2533" s="723"/>
    </row>
    <row r="2534" spans="1:37" s="99" customFormat="1" ht="99.75" customHeight="1">
      <c r="A2534" s="723" t="s">
        <v>9328</v>
      </c>
      <c r="B2534" s="723" t="s">
        <v>33</v>
      </c>
      <c r="C2534" s="723" t="s">
        <v>9329</v>
      </c>
      <c r="D2534" s="723" t="s">
        <v>2305</v>
      </c>
      <c r="E2534" s="723" t="s">
        <v>2305</v>
      </c>
      <c r="F2534" s="723" t="s">
        <v>9330</v>
      </c>
      <c r="G2534" s="723" t="s">
        <v>9330</v>
      </c>
      <c r="H2534" s="723"/>
      <c r="I2534" s="723"/>
      <c r="J2534" s="723" t="s">
        <v>1135</v>
      </c>
      <c r="K2534" s="723">
        <v>90</v>
      </c>
      <c r="L2534" s="1067">
        <v>151010000</v>
      </c>
      <c r="M2534" s="784" t="s">
        <v>82</v>
      </c>
      <c r="N2534" s="723" t="s">
        <v>2115</v>
      </c>
      <c r="O2534" s="723" t="s">
        <v>805</v>
      </c>
      <c r="P2534" s="723" t="s">
        <v>229</v>
      </c>
      <c r="Q2534" s="723" t="s">
        <v>791</v>
      </c>
      <c r="R2534" s="723" t="s">
        <v>8977</v>
      </c>
      <c r="S2534" s="1066" t="s">
        <v>9291</v>
      </c>
      <c r="T2534" s="723" t="s">
        <v>9292</v>
      </c>
      <c r="U2534" s="929">
        <v>0.5</v>
      </c>
      <c r="V2534" s="929">
        <v>70000</v>
      </c>
      <c r="W2534" s="820">
        <f t="shared" si="120"/>
        <v>35000</v>
      </c>
      <c r="X2534" s="929">
        <f t="shared" si="121"/>
        <v>39200.000000000007</v>
      </c>
      <c r="Y2534" s="723" t="s">
        <v>4270</v>
      </c>
      <c r="Z2534" s="723">
        <v>2016</v>
      </c>
      <c r="AA2534" s="723"/>
      <c r="AB2534" s="756" t="s">
        <v>876</v>
      </c>
      <c r="AC2534" s="723"/>
      <c r="AD2534" s="723"/>
      <c r="AE2534" s="723"/>
      <c r="AF2534" s="723"/>
      <c r="AG2534" s="756" t="s">
        <v>9331</v>
      </c>
      <c r="AH2534" s="756" t="s">
        <v>794</v>
      </c>
      <c r="AI2534" s="756">
        <v>210002756</v>
      </c>
      <c r="AJ2534" s="756" t="s">
        <v>9332</v>
      </c>
      <c r="AK2534" s="723"/>
    </row>
    <row r="2535" spans="1:37" s="99" customFormat="1" ht="99.75" customHeight="1">
      <c r="A2535" s="723" t="s">
        <v>9333</v>
      </c>
      <c r="B2535" s="723" t="s">
        <v>33</v>
      </c>
      <c r="C2535" s="723" t="s">
        <v>9334</v>
      </c>
      <c r="D2535" s="723" t="s">
        <v>9297</v>
      </c>
      <c r="E2535" s="723" t="s">
        <v>9297</v>
      </c>
      <c r="F2535" s="723" t="s">
        <v>9335</v>
      </c>
      <c r="G2535" s="723" t="s">
        <v>9335</v>
      </c>
      <c r="H2535" s="723"/>
      <c r="I2535" s="723"/>
      <c r="J2535" s="723" t="s">
        <v>1135</v>
      </c>
      <c r="K2535" s="723">
        <v>50</v>
      </c>
      <c r="L2535" s="1067">
        <v>151010000</v>
      </c>
      <c r="M2535" s="784" t="s">
        <v>82</v>
      </c>
      <c r="N2535" s="723" t="s">
        <v>2115</v>
      </c>
      <c r="O2535" s="723" t="s">
        <v>805</v>
      </c>
      <c r="P2535" s="723" t="s">
        <v>229</v>
      </c>
      <c r="Q2535" s="723" t="s">
        <v>791</v>
      </c>
      <c r="R2535" s="723" t="s">
        <v>8977</v>
      </c>
      <c r="S2535" s="1066" t="s">
        <v>9291</v>
      </c>
      <c r="T2535" s="723" t="s">
        <v>9292</v>
      </c>
      <c r="U2535" s="929">
        <v>0.109</v>
      </c>
      <c r="V2535" s="929">
        <v>150000</v>
      </c>
      <c r="W2535" s="820">
        <f t="shared" si="120"/>
        <v>16350</v>
      </c>
      <c r="X2535" s="929">
        <f t="shared" si="121"/>
        <v>18312</v>
      </c>
      <c r="Y2535" s="723" t="s">
        <v>4270</v>
      </c>
      <c r="Z2535" s="723">
        <v>2016</v>
      </c>
      <c r="AA2535" s="723"/>
      <c r="AB2535" s="756" t="s">
        <v>876</v>
      </c>
      <c r="AC2535" s="723"/>
      <c r="AD2535" s="723"/>
      <c r="AE2535" s="723"/>
      <c r="AF2535" s="723"/>
      <c r="AG2535" s="756" t="s">
        <v>9336</v>
      </c>
      <c r="AH2535" s="756" t="s">
        <v>794</v>
      </c>
      <c r="AI2535" s="756">
        <v>210002684</v>
      </c>
      <c r="AJ2535" s="756" t="s">
        <v>9337</v>
      </c>
      <c r="AK2535" s="723"/>
    </row>
    <row r="2536" spans="1:37" s="99" customFormat="1" ht="99.75" customHeight="1">
      <c r="A2536" s="723" t="s">
        <v>9338</v>
      </c>
      <c r="B2536" s="723" t="s">
        <v>33</v>
      </c>
      <c r="C2536" s="723" t="s">
        <v>9339</v>
      </c>
      <c r="D2536" s="723" t="s">
        <v>2305</v>
      </c>
      <c r="E2536" s="723" t="s">
        <v>2305</v>
      </c>
      <c r="F2536" s="723" t="s">
        <v>9340</v>
      </c>
      <c r="G2536" s="723" t="s">
        <v>9340</v>
      </c>
      <c r="H2536" s="723"/>
      <c r="I2536" s="723"/>
      <c r="J2536" s="723" t="s">
        <v>1135</v>
      </c>
      <c r="K2536" s="723">
        <v>50</v>
      </c>
      <c r="L2536" s="1067">
        <v>151010000</v>
      </c>
      <c r="M2536" s="784" t="s">
        <v>82</v>
      </c>
      <c r="N2536" s="723" t="s">
        <v>2115</v>
      </c>
      <c r="O2536" s="723" t="s">
        <v>805</v>
      </c>
      <c r="P2536" s="723" t="s">
        <v>229</v>
      </c>
      <c r="Q2536" s="723" t="s">
        <v>791</v>
      </c>
      <c r="R2536" s="723" t="s">
        <v>8977</v>
      </c>
      <c r="S2536" s="723">
        <v>166</v>
      </c>
      <c r="T2536" s="723" t="s">
        <v>902</v>
      </c>
      <c r="U2536" s="929">
        <v>4</v>
      </c>
      <c r="V2536" s="929">
        <v>2970</v>
      </c>
      <c r="W2536" s="820">
        <f t="shared" si="120"/>
        <v>11880</v>
      </c>
      <c r="X2536" s="929">
        <f t="shared" si="121"/>
        <v>13305.6</v>
      </c>
      <c r="Y2536" s="723" t="s">
        <v>4270</v>
      </c>
      <c r="Z2536" s="723">
        <v>2016</v>
      </c>
      <c r="AA2536" s="723"/>
      <c r="AB2536" s="756" t="s">
        <v>876</v>
      </c>
      <c r="AC2536" s="723"/>
      <c r="AD2536" s="723"/>
      <c r="AE2536" s="723"/>
      <c r="AF2536" s="723"/>
      <c r="AG2536" s="756" t="s">
        <v>9341</v>
      </c>
      <c r="AH2536" s="756" t="s">
        <v>794</v>
      </c>
      <c r="AI2536" s="756">
        <v>210007552</v>
      </c>
      <c r="AJ2536" s="756" t="s">
        <v>9342</v>
      </c>
      <c r="AK2536" s="723"/>
    </row>
    <row r="2537" spans="1:37" s="99" customFormat="1" ht="99.75" customHeight="1">
      <c r="A2537" s="723" t="s">
        <v>9343</v>
      </c>
      <c r="B2537" s="723" t="s">
        <v>33</v>
      </c>
      <c r="C2537" s="723" t="s">
        <v>9344</v>
      </c>
      <c r="D2537" s="723" t="s">
        <v>9297</v>
      </c>
      <c r="E2537" s="723" t="s">
        <v>9297</v>
      </c>
      <c r="F2537" s="723" t="s">
        <v>9345</v>
      </c>
      <c r="G2537" s="723" t="s">
        <v>9345</v>
      </c>
      <c r="H2537" s="723"/>
      <c r="I2537" s="723"/>
      <c r="J2537" s="723" t="s">
        <v>1135</v>
      </c>
      <c r="K2537" s="723">
        <v>50</v>
      </c>
      <c r="L2537" s="1067">
        <v>151010000</v>
      </c>
      <c r="M2537" s="784" t="s">
        <v>82</v>
      </c>
      <c r="N2537" s="723" t="s">
        <v>2115</v>
      </c>
      <c r="O2537" s="723" t="s">
        <v>805</v>
      </c>
      <c r="P2537" s="723" t="s">
        <v>229</v>
      </c>
      <c r="Q2537" s="723" t="s">
        <v>791</v>
      </c>
      <c r="R2537" s="723" t="s">
        <v>8977</v>
      </c>
      <c r="S2537" s="1066" t="s">
        <v>9291</v>
      </c>
      <c r="T2537" s="723" t="s">
        <v>9292</v>
      </c>
      <c r="U2537" s="929">
        <v>0.3</v>
      </c>
      <c r="V2537" s="929">
        <v>600000</v>
      </c>
      <c r="W2537" s="820">
        <f t="shared" si="120"/>
        <v>180000</v>
      </c>
      <c r="X2537" s="929">
        <f t="shared" si="121"/>
        <v>201600.00000000003</v>
      </c>
      <c r="Y2537" s="723" t="s">
        <v>4270</v>
      </c>
      <c r="Z2537" s="723">
        <v>2016</v>
      </c>
      <c r="AA2537" s="723"/>
      <c r="AB2537" s="756" t="s">
        <v>876</v>
      </c>
      <c r="AC2537" s="723"/>
      <c r="AD2537" s="723"/>
      <c r="AE2537" s="723"/>
      <c r="AF2537" s="723"/>
      <c r="AG2537" s="756" t="s">
        <v>9346</v>
      </c>
      <c r="AH2537" s="756" t="s">
        <v>794</v>
      </c>
      <c r="AI2537" s="756">
        <v>210007461</v>
      </c>
      <c r="AJ2537" s="756" t="s">
        <v>9347</v>
      </c>
      <c r="AK2537" s="723"/>
    </row>
    <row r="2538" spans="1:37" s="99" customFormat="1" ht="99.75" customHeight="1">
      <c r="A2538" s="723" t="s">
        <v>9348</v>
      </c>
      <c r="B2538" s="723" t="s">
        <v>33</v>
      </c>
      <c r="C2538" s="723" t="s">
        <v>9296</v>
      </c>
      <c r="D2538" s="723" t="s">
        <v>9297</v>
      </c>
      <c r="E2538" s="723" t="s">
        <v>9297</v>
      </c>
      <c r="F2538" s="723" t="s">
        <v>9298</v>
      </c>
      <c r="G2538" s="723" t="s">
        <v>9298</v>
      </c>
      <c r="H2538" s="723"/>
      <c r="I2538" s="723"/>
      <c r="J2538" s="723" t="s">
        <v>1135</v>
      </c>
      <c r="K2538" s="723">
        <v>50</v>
      </c>
      <c r="L2538" s="1067">
        <v>151010000</v>
      </c>
      <c r="M2538" s="784" t="s">
        <v>82</v>
      </c>
      <c r="N2538" s="723" t="s">
        <v>2115</v>
      </c>
      <c r="O2538" s="723" t="s">
        <v>805</v>
      </c>
      <c r="P2538" s="723" t="s">
        <v>229</v>
      </c>
      <c r="Q2538" s="723" t="s">
        <v>791</v>
      </c>
      <c r="R2538" s="723" t="s">
        <v>8977</v>
      </c>
      <c r="S2538" s="1066" t="s">
        <v>9291</v>
      </c>
      <c r="T2538" s="723" t="s">
        <v>9292</v>
      </c>
      <c r="U2538" s="929">
        <v>0.05</v>
      </c>
      <c r="V2538" s="929">
        <v>44000</v>
      </c>
      <c r="W2538" s="820">
        <f t="shared" si="120"/>
        <v>2200</v>
      </c>
      <c r="X2538" s="929">
        <f t="shared" si="121"/>
        <v>2464.0000000000005</v>
      </c>
      <c r="Y2538" s="723" t="s">
        <v>4270</v>
      </c>
      <c r="Z2538" s="723">
        <v>2016</v>
      </c>
      <c r="AA2538" s="723"/>
      <c r="AB2538" s="756" t="s">
        <v>876</v>
      </c>
      <c r="AC2538" s="723"/>
      <c r="AD2538" s="723"/>
      <c r="AE2538" s="723"/>
      <c r="AF2538" s="723"/>
      <c r="AG2538" s="756" t="s">
        <v>9349</v>
      </c>
      <c r="AH2538" s="756" t="s">
        <v>794</v>
      </c>
      <c r="AI2538" s="756">
        <v>210007406</v>
      </c>
      <c r="AJ2538" s="756" t="s">
        <v>9300</v>
      </c>
      <c r="AK2538" s="723"/>
    </row>
    <row r="2539" spans="1:37" s="99" customFormat="1" ht="99.75" customHeight="1">
      <c r="A2539" s="723" t="s">
        <v>9350</v>
      </c>
      <c r="B2539" s="723" t="s">
        <v>33</v>
      </c>
      <c r="C2539" s="723" t="s">
        <v>9351</v>
      </c>
      <c r="D2539" s="723" t="s">
        <v>9352</v>
      </c>
      <c r="E2539" s="723" t="s">
        <v>9352</v>
      </c>
      <c r="F2539" s="723" t="s">
        <v>9353</v>
      </c>
      <c r="G2539" s="723" t="s">
        <v>9353</v>
      </c>
      <c r="H2539" s="723"/>
      <c r="I2539" s="723"/>
      <c r="J2539" s="723" t="s">
        <v>1135</v>
      </c>
      <c r="K2539" s="723">
        <v>70</v>
      </c>
      <c r="L2539" s="1067">
        <v>151010000</v>
      </c>
      <c r="M2539" s="784" t="s">
        <v>82</v>
      </c>
      <c r="N2539" s="723" t="s">
        <v>2115</v>
      </c>
      <c r="O2539" s="723" t="s">
        <v>805</v>
      </c>
      <c r="P2539" s="723" t="s">
        <v>229</v>
      </c>
      <c r="Q2539" s="723" t="s">
        <v>791</v>
      </c>
      <c r="R2539" s="723" t="s">
        <v>8977</v>
      </c>
      <c r="S2539" s="723">
        <v>796</v>
      </c>
      <c r="T2539" s="723" t="s">
        <v>232</v>
      </c>
      <c r="U2539" s="929">
        <v>14</v>
      </c>
      <c r="V2539" s="929">
        <v>15000</v>
      </c>
      <c r="W2539" s="820">
        <f t="shared" si="120"/>
        <v>210000</v>
      </c>
      <c r="X2539" s="929">
        <f t="shared" si="121"/>
        <v>235200.00000000003</v>
      </c>
      <c r="Y2539" s="723" t="s">
        <v>4270</v>
      </c>
      <c r="Z2539" s="723">
        <v>2016</v>
      </c>
      <c r="AA2539" s="723"/>
      <c r="AB2539" s="756" t="s">
        <v>876</v>
      </c>
      <c r="AC2539" s="723"/>
      <c r="AD2539" s="723"/>
      <c r="AE2539" s="723"/>
      <c r="AF2539" s="723"/>
      <c r="AG2539" s="756" t="s">
        <v>9354</v>
      </c>
      <c r="AH2539" s="756" t="s">
        <v>794</v>
      </c>
      <c r="AI2539" s="756">
        <v>210002527</v>
      </c>
      <c r="AJ2539" s="756" t="s">
        <v>9355</v>
      </c>
      <c r="AK2539" s="723"/>
    </row>
    <row r="2540" spans="1:37" s="99" customFormat="1" ht="99.75" customHeight="1">
      <c r="A2540" s="723" t="s">
        <v>9356</v>
      </c>
      <c r="B2540" s="723" t="s">
        <v>33</v>
      </c>
      <c r="C2540" s="723" t="s">
        <v>9351</v>
      </c>
      <c r="D2540" s="723" t="s">
        <v>9352</v>
      </c>
      <c r="E2540" s="723" t="s">
        <v>9352</v>
      </c>
      <c r="F2540" s="723" t="s">
        <v>9353</v>
      </c>
      <c r="G2540" s="723" t="s">
        <v>9353</v>
      </c>
      <c r="H2540" s="723"/>
      <c r="I2540" s="723"/>
      <c r="J2540" s="723" t="s">
        <v>1135</v>
      </c>
      <c r="K2540" s="723">
        <v>70</v>
      </c>
      <c r="L2540" s="1067">
        <v>151010000</v>
      </c>
      <c r="M2540" s="784" t="s">
        <v>82</v>
      </c>
      <c r="N2540" s="723" t="s">
        <v>2115</v>
      </c>
      <c r="O2540" s="723" t="s">
        <v>805</v>
      </c>
      <c r="P2540" s="723" t="s">
        <v>229</v>
      </c>
      <c r="Q2540" s="723" t="s">
        <v>791</v>
      </c>
      <c r="R2540" s="723" t="s">
        <v>8977</v>
      </c>
      <c r="S2540" s="723">
        <v>796</v>
      </c>
      <c r="T2540" s="723" t="s">
        <v>232</v>
      </c>
      <c r="U2540" s="929">
        <v>8</v>
      </c>
      <c r="V2540" s="929">
        <v>15000</v>
      </c>
      <c r="W2540" s="820">
        <f t="shared" si="120"/>
        <v>120000</v>
      </c>
      <c r="X2540" s="929">
        <f t="shared" si="121"/>
        <v>134400</v>
      </c>
      <c r="Y2540" s="723" t="s">
        <v>4270</v>
      </c>
      <c r="Z2540" s="723">
        <v>2016</v>
      </c>
      <c r="AA2540" s="723"/>
      <c r="AB2540" s="756" t="s">
        <v>876</v>
      </c>
      <c r="AC2540" s="723"/>
      <c r="AD2540" s="723"/>
      <c r="AE2540" s="723"/>
      <c r="AF2540" s="723"/>
      <c r="AG2540" s="756" t="s">
        <v>9357</v>
      </c>
      <c r="AH2540" s="756" t="s">
        <v>794</v>
      </c>
      <c r="AI2540" s="756">
        <v>210011365</v>
      </c>
      <c r="AJ2540" s="756" t="s">
        <v>9358</v>
      </c>
      <c r="AK2540" s="723"/>
    </row>
    <row r="2541" spans="1:37" s="99" customFormat="1" ht="99.75" customHeight="1">
      <c r="A2541" s="723" t="s">
        <v>9359</v>
      </c>
      <c r="B2541" s="723" t="s">
        <v>33</v>
      </c>
      <c r="C2541" s="723" t="s">
        <v>9360</v>
      </c>
      <c r="D2541" s="723" t="s">
        <v>2305</v>
      </c>
      <c r="E2541" s="723" t="s">
        <v>2305</v>
      </c>
      <c r="F2541" s="723" t="s">
        <v>9361</v>
      </c>
      <c r="G2541" s="723" t="s">
        <v>9361</v>
      </c>
      <c r="H2541" s="723"/>
      <c r="I2541" s="723"/>
      <c r="J2541" s="723" t="s">
        <v>1135</v>
      </c>
      <c r="K2541" s="723">
        <v>71</v>
      </c>
      <c r="L2541" s="762">
        <v>751000000</v>
      </c>
      <c r="M2541" s="784" t="s">
        <v>83</v>
      </c>
      <c r="N2541" s="723" t="s">
        <v>2115</v>
      </c>
      <c r="O2541" s="723" t="s">
        <v>4066</v>
      </c>
      <c r="P2541" s="723" t="s">
        <v>229</v>
      </c>
      <c r="Q2541" s="723" t="s">
        <v>791</v>
      </c>
      <c r="R2541" s="723" t="s">
        <v>8977</v>
      </c>
      <c r="S2541" s="1066" t="s">
        <v>9291</v>
      </c>
      <c r="T2541" s="723" t="s">
        <v>9292</v>
      </c>
      <c r="U2541" s="929">
        <v>7.0000000000000007E-2</v>
      </c>
      <c r="V2541" s="929">
        <v>25000</v>
      </c>
      <c r="W2541" s="820">
        <f t="shared" si="120"/>
        <v>1750.0000000000002</v>
      </c>
      <c r="X2541" s="929">
        <f t="shared" si="121"/>
        <v>1960.0000000000005</v>
      </c>
      <c r="Y2541" s="723" t="s">
        <v>4270</v>
      </c>
      <c r="Z2541" s="723">
        <v>2016</v>
      </c>
      <c r="AA2541" s="723"/>
      <c r="AB2541" s="756" t="s">
        <v>876</v>
      </c>
      <c r="AC2541" s="723"/>
      <c r="AD2541" s="723"/>
      <c r="AE2541" s="723"/>
      <c r="AF2541" s="723"/>
      <c r="AG2541" s="756" t="s">
        <v>9362</v>
      </c>
      <c r="AH2541" s="756" t="s">
        <v>794</v>
      </c>
      <c r="AI2541" s="756">
        <v>210002749</v>
      </c>
      <c r="AJ2541" s="756" t="s">
        <v>9363</v>
      </c>
      <c r="AK2541" s="723"/>
    </row>
    <row r="2542" spans="1:37" s="99" customFormat="1" ht="99.75" customHeight="1">
      <c r="A2542" s="723" t="s">
        <v>9364</v>
      </c>
      <c r="B2542" s="723" t="s">
        <v>33</v>
      </c>
      <c r="C2542" s="723" t="s">
        <v>9250</v>
      </c>
      <c r="D2542" s="723" t="s">
        <v>4993</v>
      </c>
      <c r="E2542" s="723" t="s">
        <v>4993</v>
      </c>
      <c r="F2542" s="723" t="s">
        <v>9251</v>
      </c>
      <c r="G2542" s="723" t="s">
        <v>9251</v>
      </c>
      <c r="H2542" s="723"/>
      <c r="I2542" s="723"/>
      <c r="J2542" s="723" t="s">
        <v>1135</v>
      </c>
      <c r="K2542" s="723">
        <v>70</v>
      </c>
      <c r="L2542" s="762">
        <v>751000000</v>
      </c>
      <c r="M2542" s="784" t="s">
        <v>83</v>
      </c>
      <c r="N2542" s="723" t="s">
        <v>2115</v>
      </c>
      <c r="O2542" s="723" t="s">
        <v>4066</v>
      </c>
      <c r="P2542" s="723" t="s">
        <v>229</v>
      </c>
      <c r="Q2542" s="723" t="s">
        <v>791</v>
      </c>
      <c r="R2542" s="723" t="s">
        <v>8977</v>
      </c>
      <c r="S2542" s="723">
        <v>796</v>
      </c>
      <c r="T2542" s="723" t="s">
        <v>232</v>
      </c>
      <c r="U2542" s="929">
        <v>20</v>
      </c>
      <c r="V2542" s="929">
        <v>7500</v>
      </c>
      <c r="W2542" s="820">
        <f t="shared" si="120"/>
        <v>150000</v>
      </c>
      <c r="X2542" s="929">
        <f t="shared" si="121"/>
        <v>168000.00000000003</v>
      </c>
      <c r="Y2542" s="723" t="s">
        <v>4270</v>
      </c>
      <c r="Z2542" s="723">
        <v>2016</v>
      </c>
      <c r="AA2542" s="723"/>
      <c r="AB2542" s="756" t="s">
        <v>876</v>
      </c>
      <c r="AC2542" s="723"/>
      <c r="AD2542" s="723"/>
      <c r="AE2542" s="723"/>
      <c r="AF2542" s="723"/>
      <c r="AG2542" s="756" t="s">
        <v>9365</v>
      </c>
      <c r="AH2542" s="756" t="s">
        <v>794</v>
      </c>
      <c r="AI2542" s="756">
        <v>210007070</v>
      </c>
      <c r="AJ2542" s="756" t="s">
        <v>9282</v>
      </c>
      <c r="AK2542" s="723"/>
    </row>
    <row r="2543" spans="1:37" s="99" customFormat="1" ht="99.75" customHeight="1">
      <c r="A2543" s="723" t="s">
        <v>9366</v>
      </c>
      <c r="B2543" s="723" t="s">
        <v>33</v>
      </c>
      <c r="C2543" s="723" t="s">
        <v>9367</v>
      </c>
      <c r="D2543" s="723" t="s">
        <v>2305</v>
      </c>
      <c r="E2543" s="723" t="s">
        <v>2305</v>
      </c>
      <c r="F2543" s="723" t="s">
        <v>9368</v>
      </c>
      <c r="G2543" s="723" t="s">
        <v>9368</v>
      </c>
      <c r="H2543" s="723"/>
      <c r="I2543" s="723"/>
      <c r="J2543" s="723" t="s">
        <v>1135</v>
      </c>
      <c r="K2543" s="723">
        <v>98</v>
      </c>
      <c r="L2543" s="762">
        <v>751000000</v>
      </c>
      <c r="M2543" s="784" t="s">
        <v>83</v>
      </c>
      <c r="N2543" s="723" t="s">
        <v>2115</v>
      </c>
      <c r="O2543" s="723" t="s">
        <v>4066</v>
      </c>
      <c r="P2543" s="723" t="s">
        <v>229</v>
      </c>
      <c r="Q2543" s="723" t="s">
        <v>791</v>
      </c>
      <c r="R2543" s="723" t="s">
        <v>8977</v>
      </c>
      <c r="S2543" s="1066" t="s">
        <v>9291</v>
      </c>
      <c r="T2543" s="723" t="s">
        <v>9292</v>
      </c>
      <c r="U2543" s="929">
        <v>0.53</v>
      </c>
      <c r="V2543" s="929">
        <v>75000</v>
      </c>
      <c r="W2543" s="820">
        <f t="shared" si="120"/>
        <v>39750</v>
      </c>
      <c r="X2543" s="929">
        <f t="shared" si="121"/>
        <v>44520.000000000007</v>
      </c>
      <c r="Y2543" s="723" t="s">
        <v>4270</v>
      </c>
      <c r="Z2543" s="723">
        <v>2016</v>
      </c>
      <c r="AA2543" s="723"/>
      <c r="AB2543" s="756" t="s">
        <v>876</v>
      </c>
      <c r="AC2543" s="723"/>
      <c r="AD2543" s="723"/>
      <c r="AE2543" s="723"/>
      <c r="AF2543" s="723"/>
      <c r="AG2543" s="756" t="s">
        <v>9369</v>
      </c>
      <c r="AH2543" s="756" t="s">
        <v>794</v>
      </c>
      <c r="AI2543" s="756">
        <v>210014863</v>
      </c>
      <c r="AJ2543" s="756" t="s">
        <v>9370</v>
      </c>
      <c r="AK2543" s="723"/>
    </row>
    <row r="2544" spans="1:37" s="99" customFormat="1" ht="99.75" customHeight="1">
      <c r="A2544" s="723" t="s">
        <v>9371</v>
      </c>
      <c r="B2544" s="723" t="s">
        <v>33</v>
      </c>
      <c r="C2544" s="723" t="s">
        <v>9372</v>
      </c>
      <c r="D2544" s="723" t="s">
        <v>9297</v>
      </c>
      <c r="E2544" s="723" t="s">
        <v>9297</v>
      </c>
      <c r="F2544" s="723" t="s">
        <v>9373</v>
      </c>
      <c r="G2544" s="723" t="s">
        <v>9373</v>
      </c>
      <c r="H2544" s="723"/>
      <c r="I2544" s="723"/>
      <c r="J2544" s="723" t="s">
        <v>1135</v>
      </c>
      <c r="K2544" s="723">
        <v>70</v>
      </c>
      <c r="L2544" s="762">
        <v>751000000</v>
      </c>
      <c r="M2544" s="784" t="s">
        <v>83</v>
      </c>
      <c r="N2544" s="723" t="s">
        <v>2115</v>
      </c>
      <c r="O2544" s="723" t="s">
        <v>4066</v>
      </c>
      <c r="P2544" s="723" t="s">
        <v>229</v>
      </c>
      <c r="Q2544" s="723" t="s">
        <v>791</v>
      </c>
      <c r="R2544" s="723" t="s">
        <v>8977</v>
      </c>
      <c r="S2544" s="1066" t="s">
        <v>9291</v>
      </c>
      <c r="T2544" s="723" t="s">
        <v>9292</v>
      </c>
      <c r="U2544" s="929">
        <v>0.3</v>
      </c>
      <c r="V2544" s="929">
        <v>900000</v>
      </c>
      <c r="W2544" s="820">
        <f t="shared" si="120"/>
        <v>270000</v>
      </c>
      <c r="X2544" s="929">
        <f t="shared" si="121"/>
        <v>302400</v>
      </c>
      <c r="Y2544" s="723" t="s">
        <v>4270</v>
      </c>
      <c r="Z2544" s="723">
        <v>2016</v>
      </c>
      <c r="AA2544" s="723"/>
      <c r="AB2544" s="756" t="s">
        <v>876</v>
      </c>
      <c r="AC2544" s="723"/>
      <c r="AD2544" s="723"/>
      <c r="AE2544" s="723"/>
      <c r="AF2544" s="723"/>
      <c r="AG2544" s="756" t="s">
        <v>9374</v>
      </c>
      <c r="AH2544" s="756" t="s">
        <v>794</v>
      </c>
      <c r="AI2544" s="756">
        <v>210007444</v>
      </c>
      <c r="AJ2544" s="756" t="s">
        <v>9375</v>
      </c>
      <c r="AK2544" s="723"/>
    </row>
    <row r="2545" spans="1:37" s="99" customFormat="1" ht="99.75" customHeight="1">
      <c r="A2545" s="723" t="s">
        <v>9376</v>
      </c>
      <c r="B2545" s="723" t="s">
        <v>33</v>
      </c>
      <c r="C2545" s="723" t="s">
        <v>9377</v>
      </c>
      <c r="D2545" s="723" t="s">
        <v>9378</v>
      </c>
      <c r="E2545" s="723" t="s">
        <v>9378</v>
      </c>
      <c r="F2545" s="723" t="s">
        <v>9379</v>
      </c>
      <c r="G2545" s="723" t="s">
        <v>9379</v>
      </c>
      <c r="H2545" s="723"/>
      <c r="I2545" s="723"/>
      <c r="J2545" s="723" t="s">
        <v>1135</v>
      </c>
      <c r="K2545" s="723">
        <v>70</v>
      </c>
      <c r="L2545" s="762">
        <v>751000000</v>
      </c>
      <c r="M2545" s="784" t="s">
        <v>83</v>
      </c>
      <c r="N2545" s="723" t="s">
        <v>2115</v>
      </c>
      <c r="O2545" s="723" t="s">
        <v>4066</v>
      </c>
      <c r="P2545" s="723" t="s">
        <v>229</v>
      </c>
      <c r="Q2545" s="723" t="s">
        <v>791</v>
      </c>
      <c r="R2545" s="723" t="s">
        <v>8977</v>
      </c>
      <c r="S2545" s="723">
        <v>796</v>
      </c>
      <c r="T2545" s="723" t="s">
        <v>232</v>
      </c>
      <c r="U2545" s="929">
        <v>7</v>
      </c>
      <c r="V2545" s="929">
        <v>60000</v>
      </c>
      <c r="W2545" s="820">
        <f t="shared" si="120"/>
        <v>420000</v>
      </c>
      <c r="X2545" s="929">
        <f t="shared" si="121"/>
        <v>470400.00000000006</v>
      </c>
      <c r="Y2545" s="723" t="s">
        <v>4270</v>
      </c>
      <c r="Z2545" s="723">
        <v>2016</v>
      </c>
      <c r="AA2545" s="723"/>
      <c r="AB2545" s="756" t="s">
        <v>876</v>
      </c>
      <c r="AC2545" s="723"/>
      <c r="AD2545" s="723"/>
      <c r="AE2545" s="723"/>
      <c r="AF2545" s="723"/>
      <c r="AG2545" s="756" t="s">
        <v>9380</v>
      </c>
      <c r="AH2545" s="756" t="s">
        <v>794</v>
      </c>
      <c r="AI2545" s="756">
        <v>210022984</v>
      </c>
      <c r="AJ2545" s="756" t="s">
        <v>9381</v>
      </c>
      <c r="AK2545" s="723"/>
    </row>
    <row r="2546" spans="1:37" s="99" customFormat="1" ht="99.75" customHeight="1">
      <c r="A2546" s="723" t="s">
        <v>9382</v>
      </c>
      <c r="B2546" s="723" t="s">
        <v>33</v>
      </c>
      <c r="C2546" s="723" t="s">
        <v>9383</v>
      </c>
      <c r="D2546" s="723" t="s">
        <v>9297</v>
      </c>
      <c r="E2546" s="723" t="s">
        <v>9297</v>
      </c>
      <c r="F2546" s="723" t="s">
        <v>9384</v>
      </c>
      <c r="G2546" s="723" t="s">
        <v>9384</v>
      </c>
      <c r="H2546" s="723"/>
      <c r="I2546" s="723"/>
      <c r="J2546" s="723" t="s">
        <v>1135</v>
      </c>
      <c r="K2546" s="723">
        <v>70</v>
      </c>
      <c r="L2546" s="784">
        <v>271034100</v>
      </c>
      <c r="M2546" s="749" t="s">
        <v>84</v>
      </c>
      <c r="N2546" s="723" t="s">
        <v>2115</v>
      </c>
      <c r="O2546" s="723" t="s">
        <v>790</v>
      </c>
      <c r="P2546" s="723" t="s">
        <v>229</v>
      </c>
      <c r="Q2546" s="723" t="s">
        <v>791</v>
      </c>
      <c r="R2546" s="723" t="s">
        <v>8977</v>
      </c>
      <c r="S2546" s="1066" t="s">
        <v>9291</v>
      </c>
      <c r="T2546" s="723" t="s">
        <v>9292</v>
      </c>
      <c r="U2546" s="929">
        <v>0.6</v>
      </c>
      <c r="V2546" s="929">
        <v>450000</v>
      </c>
      <c r="W2546" s="820">
        <f t="shared" si="120"/>
        <v>270000</v>
      </c>
      <c r="X2546" s="929">
        <f t="shared" si="121"/>
        <v>302400</v>
      </c>
      <c r="Y2546" s="723" t="s">
        <v>4270</v>
      </c>
      <c r="Z2546" s="723">
        <v>2016</v>
      </c>
      <c r="AA2546" s="723"/>
      <c r="AB2546" s="756" t="s">
        <v>876</v>
      </c>
      <c r="AC2546" s="723"/>
      <c r="AD2546" s="723"/>
      <c r="AE2546" s="723"/>
      <c r="AF2546" s="723"/>
      <c r="AG2546" s="756" t="s">
        <v>9385</v>
      </c>
      <c r="AH2546" s="756" t="s">
        <v>794</v>
      </c>
      <c r="AI2546" s="756">
        <v>210007442</v>
      </c>
      <c r="AJ2546" s="756" t="s">
        <v>9386</v>
      </c>
      <c r="AK2546" s="723"/>
    </row>
    <row r="2547" spans="1:37" s="99" customFormat="1" ht="99.75" customHeight="1">
      <c r="A2547" s="723" t="s">
        <v>9387</v>
      </c>
      <c r="B2547" s="723" t="s">
        <v>33</v>
      </c>
      <c r="C2547" s="723" t="s">
        <v>9388</v>
      </c>
      <c r="D2547" s="723" t="s">
        <v>9297</v>
      </c>
      <c r="E2547" s="723" t="s">
        <v>9297</v>
      </c>
      <c r="F2547" s="723" t="s">
        <v>9389</v>
      </c>
      <c r="G2547" s="723" t="s">
        <v>9389</v>
      </c>
      <c r="H2547" s="723"/>
      <c r="I2547" s="723"/>
      <c r="J2547" s="723" t="s">
        <v>1135</v>
      </c>
      <c r="K2547" s="723">
        <v>90</v>
      </c>
      <c r="L2547" s="784">
        <v>271034100</v>
      </c>
      <c r="M2547" s="749" t="s">
        <v>84</v>
      </c>
      <c r="N2547" s="723" t="s">
        <v>2115</v>
      </c>
      <c r="O2547" s="723" t="s">
        <v>790</v>
      </c>
      <c r="P2547" s="723" t="s">
        <v>229</v>
      </c>
      <c r="Q2547" s="723" t="s">
        <v>791</v>
      </c>
      <c r="R2547" s="723" t="s">
        <v>8977</v>
      </c>
      <c r="S2547" s="1066" t="s">
        <v>9291</v>
      </c>
      <c r="T2547" s="723" t="s">
        <v>9292</v>
      </c>
      <c r="U2547" s="929">
        <v>0.06</v>
      </c>
      <c r="V2547" s="929">
        <v>117700</v>
      </c>
      <c r="W2547" s="820">
        <f t="shared" si="120"/>
        <v>7062</v>
      </c>
      <c r="X2547" s="929">
        <f t="shared" si="121"/>
        <v>7909.4400000000005</v>
      </c>
      <c r="Y2547" s="723" t="s">
        <v>4270</v>
      </c>
      <c r="Z2547" s="723">
        <v>2016</v>
      </c>
      <c r="AA2547" s="723"/>
      <c r="AB2547" s="756" t="s">
        <v>876</v>
      </c>
      <c r="AC2547" s="723"/>
      <c r="AD2547" s="723"/>
      <c r="AE2547" s="723"/>
      <c r="AF2547" s="723"/>
      <c r="AG2547" s="756" t="s">
        <v>9390</v>
      </c>
      <c r="AH2547" s="756" t="s">
        <v>794</v>
      </c>
      <c r="AI2547" s="756">
        <v>210007410</v>
      </c>
      <c r="AJ2547" s="756" t="s">
        <v>9391</v>
      </c>
      <c r="AK2547" s="723"/>
    </row>
    <row r="2548" spans="1:37" s="99" customFormat="1" ht="99.75" customHeight="1">
      <c r="A2548" s="723" t="s">
        <v>9392</v>
      </c>
      <c r="B2548" s="723" t="s">
        <v>33</v>
      </c>
      <c r="C2548" s="723" t="s">
        <v>9377</v>
      </c>
      <c r="D2548" s="723" t="s">
        <v>9378</v>
      </c>
      <c r="E2548" s="723" t="s">
        <v>9378</v>
      </c>
      <c r="F2548" s="723" t="s">
        <v>9379</v>
      </c>
      <c r="G2548" s="723" t="s">
        <v>9379</v>
      </c>
      <c r="H2548" s="723"/>
      <c r="I2548" s="723"/>
      <c r="J2548" s="723" t="s">
        <v>1135</v>
      </c>
      <c r="K2548" s="723">
        <v>70</v>
      </c>
      <c r="L2548" s="784">
        <v>431010000</v>
      </c>
      <c r="M2548" s="784" t="s">
        <v>129</v>
      </c>
      <c r="N2548" s="723" t="s">
        <v>2115</v>
      </c>
      <c r="O2548" s="723" t="s">
        <v>1960</v>
      </c>
      <c r="P2548" s="723" t="s">
        <v>229</v>
      </c>
      <c r="Q2548" s="723" t="s">
        <v>791</v>
      </c>
      <c r="R2548" s="723" t="s">
        <v>8977</v>
      </c>
      <c r="S2548" s="723">
        <v>796</v>
      </c>
      <c r="T2548" s="723" t="s">
        <v>232</v>
      </c>
      <c r="U2548" s="929">
        <v>1</v>
      </c>
      <c r="V2548" s="929">
        <v>60000</v>
      </c>
      <c r="W2548" s="820">
        <f t="shared" si="120"/>
        <v>60000</v>
      </c>
      <c r="X2548" s="929">
        <f t="shared" si="121"/>
        <v>67200</v>
      </c>
      <c r="Y2548" s="723" t="s">
        <v>4270</v>
      </c>
      <c r="Z2548" s="723">
        <v>2016</v>
      </c>
      <c r="AA2548" s="723"/>
      <c r="AB2548" s="756" t="s">
        <v>876</v>
      </c>
      <c r="AC2548" s="723"/>
      <c r="AD2548" s="723"/>
      <c r="AE2548" s="723"/>
      <c r="AF2548" s="723"/>
      <c r="AG2548" s="756" t="s">
        <v>9393</v>
      </c>
      <c r="AH2548" s="756" t="s">
        <v>794</v>
      </c>
      <c r="AI2548" s="756">
        <v>210022984</v>
      </c>
      <c r="AJ2548" s="756" t="s">
        <v>9381</v>
      </c>
      <c r="AK2548" s="723"/>
    </row>
    <row r="2549" spans="1:37" s="553" customFormat="1" ht="99.75" customHeight="1">
      <c r="A2549" s="843" t="s">
        <v>9394</v>
      </c>
      <c r="B2549" s="843" t="s">
        <v>33</v>
      </c>
      <c r="C2549" s="843" t="s">
        <v>9395</v>
      </c>
      <c r="D2549" s="843" t="s">
        <v>2305</v>
      </c>
      <c r="E2549" s="843" t="s">
        <v>2305</v>
      </c>
      <c r="F2549" s="843" t="s">
        <v>9396</v>
      </c>
      <c r="G2549" s="843" t="s">
        <v>9396</v>
      </c>
      <c r="H2549" s="843"/>
      <c r="I2549" s="843"/>
      <c r="J2549" s="843" t="s">
        <v>1135</v>
      </c>
      <c r="K2549" s="843">
        <v>50</v>
      </c>
      <c r="L2549" s="903">
        <v>471010000</v>
      </c>
      <c r="M2549" s="843" t="s">
        <v>125</v>
      </c>
      <c r="N2549" s="843" t="s">
        <v>2115</v>
      </c>
      <c r="O2549" s="843" t="s">
        <v>236</v>
      </c>
      <c r="P2549" s="843" t="s">
        <v>229</v>
      </c>
      <c r="Q2549" s="843" t="s">
        <v>791</v>
      </c>
      <c r="R2549" s="843" t="s">
        <v>8977</v>
      </c>
      <c r="S2549" s="1348" t="s">
        <v>9291</v>
      </c>
      <c r="T2549" s="843" t="s">
        <v>9292</v>
      </c>
      <c r="U2549" s="939">
        <v>0.02</v>
      </c>
      <c r="V2549" s="939">
        <v>125000</v>
      </c>
      <c r="W2549" s="927">
        <v>0</v>
      </c>
      <c r="X2549" s="944">
        <f t="shared" si="121"/>
        <v>0</v>
      </c>
      <c r="Y2549" s="843" t="s">
        <v>4270</v>
      </c>
      <c r="Z2549" s="843">
        <v>2016</v>
      </c>
      <c r="AA2549" s="843"/>
      <c r="AB2549" s="894" t="s">
        <v>876</v>
      </c>
      <c r="AC2549" s="843"/>
      <c r="AD2549" s="843"/>
      <c r="AE2549" s="843"/>
      <c r="AF2549" s="843"/>
      <c r="AG2549" s="894" t="s">
        <v>9397</v>
      </c>
      <c r="AH2549" s="894" t="s">
        <v>794</v>
      </c>
      <c r="AI2549" s="894">
        <v>210007509</v>
      </c>
      <c r="AJ2549" s="894" t="s">
        <v>9398</v>
      </c>
      <c r="AK2549" s="843"/>
    </row>
    <row r="2550" spans="1:37" s="1243" customFormat="1" ht="99.75" customHeight="1">
      <c r="A2550" s="1201" t="s">
        <v>13732</v>
      </c>
      <c r="B2550" s="1201" t="s">
        <v>33</v>
      </c>
      <c r="C2550" s="1201" t="s">
        <v>9395</v>
      </c>
      <c r="D2550" s="1201" t="s">
        <v>2305</v>
      </c>
      <c r="E2550" s="1201" t="s">
        <v>2305</v>
      </c>
      <c r="F2550" s="1201" t="s">
        <v>9396</v>
      </c>
      <c r="G2550" s="1201" t="s">
        <v>9396</v>
      </c>
      <c r="H2550" s="1201"/>
      <c r="I2550" s="1201"/>
      <c r="J2550" s="1201" t="s">
        <v>1135</v>
      </c>
      <c r="K2550" s="1201">
        <v>50</v>
      </c>
      <c r="L2550" s="1265">
        <v>471010000</v>
      </c>
      <c r="M2550" s="1343" t="s">
        <v>125</v>
      </c>
      <c r="N2550" s="1201" t="s">
        <v>2035</v>
      </c>
      <c r="O2550" s="1201" t="s">
        <v>236</v>
      </c>
      <c r="P2550" s="1201" t="s">
        <v>229</v>
      </c>
      <c r="Q2550" s="1201" t="s">
        <v>791</v>
      </c>
      <c r="R2550" s="1201" t="s">
        <v>8977</v>
      </c>
      <c r="S2550" s="1349" t="s">
        <v>9291</v>
      </c>
      <c r="T2550" s="1201" t="s">
        <v>9292</v>
      </c>
      <c r="U2550" s="1257">
        <v>0.02</v>
      </c>
      <c r="V2550" s="1257">
        <v>125000</v>
      </c>
      <c r="W2550" s="1276">
        <f t="shared" si="120"/>
        <v>2500</v>
      </c>
      <c r="X2550" s="1257">
        <f t="shared" si="121"/>
        <v>2800.0000000000005</v>
      </c>
      <c r="Y2550" s="1201"/>
      <c r="Z2550" s="1201">
        <v>2016</v>
      </c>
      <c r="AA2550" s="1201">
        <v>22</v>
      </c>
      <c r="AB2550" s="1180" t="s">
        <v>876</v>
      </c>
      <c r="AC2550" s="1201"/>
      <c r="AD2550" s="1201"/>
      <c r="AE2550" s="1201"/>
      <c r="AF2550" s="1201"/>
      <c r="AG2550" s="1180" t="s">
        <v>9397</v>
      </c>
      <c r="AH2550" s="1180" t="s">
        <v>794</v>
      </c>
      <c r="AI2550" s="1180">
        <v>210007509</v>
      </c>
      <c r="AJ2550" s="1180" t="s">
        <v>9398</v>
      </c>
      <c r="AK2550" s="1180" t="s">
        <v>13668</v>
      </c>
    </row>
    <row r="2551" spans="1:37" s="553" customFormat="1" ht="99.75" customHeight="1">
      <c r="A2551" s="843" t="s">
        <v>9399</v>
      </c>
      <c r="B2551" s="843" t="s">
        <v>33</v>
      </c>
      <c r="C2551" s="843" t="s">
        <v>9400</v>
      </c>
      <c r="D2551" s="843" t="s">
        <v>9297</v>
      </c>
      <c r="E2551" s="843" t="s">
        <v>9297</v>
      </c>
      <c r="F2551" s="843" t="s">
        <v>9401</v>
      </c>
      <c r="G2551" s="843" t="s">
        <v>9401</v>
      </c>
      <c r="H2551" s="843"/>
      <c r="I2551" s="843"/>
      <c r="J2551" s="843" t="s">
        <v>1135</v>
      </c>
      <c r="K2551" s="843">
        <v>50</v>
      </c>
      <c r="L2551" s="903">
        <v>471010000</v>
      </c>
      <c r="M2551" s="843" t="s">
        <v>125</v>
      </c>
      <c r="N2551" s="843" t="s">
        <v>2115</v>
      </c>
      <c r="O2551" s="843" t="s">
        <v>236</v>
      </c>
      <c r="P2551" s="843" t="s">
        <v>229</v>
      </c>
      <c r="Q2551" s="843" t="s">
        <v>791</v>
      </c>
      <c r="R2551" s="843" t="s">
        <v>8977</v>
      </c>
      <c r="S2551" s="1348" t="s">
        <v>9291</v>
      </c>
      <c r="T2551" s="843" t="s">
        <v>9292</v>
      </c>
      <c r="U2551" s="939">
        <v>0.1</v>
      </c>
      <c r="V2551" s="939">
        <v>227000</v>
      </c>
      <c r="W2551" s="927">
        <v>0</v>
      </c>
      <c r="X2551" s="944">
        <f t="shared" si="121"/>
        <v>0</v>
      </c>
      <c r="Y2551" s="843" t="s">
        <v>4270</v>
      </c>
      <c r="Z2551" s="843">
        <v>2016</v>
      </c>
      <c r="AA2551" s="843"/>
      <c r="AB2551" s="894" t="s">
        <v>876</v>
      </c>
      <c r="AC2551" s="843"/>
      <c r="AD2551" s="843"/>
      <c r="AE2551" s="843"/>
      <c r="AF2551" s="843"/>
      <c r="AG2551" s="894" t="s">
        <v>9402</v>
      </c>
      <c r="AH2551" s="894" t="s">
        <v>794</v>
      </c>
      <c r="AI2551" s="894">
        <v>210007405</v>
      </c>
      <c r="AJ2551" s="894" t="s">
        <v>9403</v>
      </c>
      <c r="AK2551" s="843"/>
    </row>
    <row r="2552" spans="1:37" s="1243" customFormat="1" ht="99.75" customHeight="1">
      <c r="A2552" s="1201" t="s">
        <v>13733</v>
      </c>
      <c r="B2552" s="1201" t="s">
        <v>33</v>
      </c>
      <c r="C2552" s="1201" t="s">
        <v>9400</v>
      </c>
      <c r="D2552" s="1201" t="s">
        <v>9297</v>
      </c>
      <c r="E2552" s="1201" t="s">
        <v>9297</v>
      </c>
      <c r="F2552" s="1201" t="s">
        <v>9401</v>
      </c>
      <c r="G2552" s="1201" t="s">
        <v>9401</v>
      </c>
      <c r="H2552" s="1201"/>
      <c r="I2552" s="1201"/>
      <c r="J2552" s="1201" t="s">
        <v>1135</v>
      </c>
      <c r="K2552" s="1201">
        <v>50</v>
      </c>
      <c r="L2552" s="1265">
        <v>471010000</v>
      </c>
      <c r="M2552" s="1343" t="s">
        <v>125</v>
      </c>
      <c r="N2552" s="1201" t="s">
        <v>2035</v>
      </c>
      <c r="O2552" s="1201" t="s">
        <v>236</v>
      </c>
      <c r="P2552" s="1201" t="s">
        <v>229</v>
      </c>
      <c r="Q2552" s="1201" t="s">
        <v>791</v>
      </c>
      <c r="R2552" s="1201" t="s">
        <v>8977</v>
      </c>
      <c r="S2552" s="1349" t="s">
        <v>9291</v>
      </c>
      <c r="T2552" s="1201" t="s">
        <v>9292</v>
      </c>
      <c r="U2552" s="1257">
        <v>0.1</v>
      </c>
      <c r="V2552" s="1257">
        <v>227000</v>
      </c>
      <c r="W2552" s="1276">
        <f t="shared" si="120"/>
        <v>22700</v>
      </c>
      <c r="X2552" s="1257">
        <f t="shared" si="121"/>
        <v>25424.000000000004</v>
      </c>
      <c r="Y2552" s="1201"/>
      <c r="Z2552" s="1201">
        <v>2016</v>
      </c>
      <c r="AA2552" s="1201">
        <v>22</v>
      </c>
      <c r="AB2552" s="1180" t="s">
        <v>876</v>
      </c>
      <c r="AC2552" s="1201"/>
      <c r="AD2552" s="1201"/>
      <c r="AE2552" s="1201"/>
      <c r="AF2552" s="1201"/>
      <c r="AG2552" s="1180" t="s">
        <v>9402</v>
      </c>
      <c r="AH2552" s="1180" t="s">
        <v>794</v>
      </c>
      <c r="AI2552" s="1180">
        <v>210007405</v>
      </c>
      <c r="AJ2552" s="1180" t="s">
        <v>9403</v>
      </c>
      <c r="AK2552" s="1180" t="s">
        <v>13668</v>
      </c>
    </row>
    <row r="2553" spans="1:37" s="553" customFormat="1" ht="99.75" customHeight="1">
      <c r="A2553" s="843" t="s">
        <v>9404</v>
      </c>
      <c r="B2553" s="843" t="s">
        <v>33</v>
      </c>
      <c r="C2553" s="843" t="s">
        <v>9250</v>
      </c>
      <c r="D2553" s="843" t="s">
        <v>4993</v>
      </c>
      <c r="E2553" s="843" t="s">
        <v>4993</v>
      </c>
      <c r="F2553" s="843" t="s">
        <v>9251</v>
      </c>
      <c r="G2553" s="843" t="s">
        <v>9251</v>
      </c>
      <c r="H2553" s="843"/>
      <c r="I2553" s="843"/>
      <c r="J2553" s="843" t="s">
        <v>1135</v>
      </c>
      <c r="K2553" s="843">
        <v>70</v>
      </c>
      <c r="L2553" s="903">
        <v>471010000</v>
      </c>
      <c r="M2553" s="843" t="s">
        <v>125</v>
      </c>
      <c r="N2553" s="843" t="s">
        <v>2115</v>
      </c>
      <c r="O2553" s="843" t="s">
        <v>236</v>
      </c>
      <c r="P2553" s="843" t="s">
        <v>229</v>
      </c>
      <c r="Q2553" s="843" t="s">
        <v>791</v>
      </c>
      <c r="R2553" s="843" t="s">
        <v>8977</v>
      </c>
      <c r="S2553" s="843">
        <v>796</v>
      </c>
      <c r="T2553" s="843" t="s">
        <v>232</v>
      </c>
      <c r="U2553" s="939">
        <v>2</v>
      </c>
      <c r="V2553" s="939">
        <v>1500</v>
      </c>
      <c r="W2553" s="927">
        <v>0</v>
      </c>
      <c r="X2553" s="944">
        <f t="shared" si="121"/>
        <v>0</v>
      </c>
      <c r="Y2553" s="843" t="s">
        <v>4270</v>
      </c>
      <c r="Z2553" s="843">
        <v>2016</v>
      </c>
      <c r="AA2553" s="843"/>
      <c r="AB2553" s="894" t="s">
        <v>876</v>
      </c>
      <c r="AC2553" s="843"/>
      <c r="AD2553" s="843"/>
      <c r="AE2553" s="843"/>
      <c r="AF2553" s="843"/>
      <c r="AG2553" s="894" t="s">
        <v>9405</v>
      </c>
      <c r="AH2553" s="894" t="s">
        <v>794</v>
      </c>
      <c r="AI2553" s="894">
        <v>210013166</v>
      </c>
      <c r="AJ2553" s="894" t="s">
        <v>9253</v>
      </c>
      <c r="AK2553" s="843"/>
    </row>
    <row r="2554" spans="1:37" s="1243" customFormat="1" ht="99.75" customHeight="1">
      <c r="A2554" s="1201" t="s">
        <v>13734</v>
      </c>
      <c r="B2554" s="1201" t="s">
        <v>33</v>
      </c>
      <c r="C2554" s="1201" t="s">
        <v>9250</v>
      </c>
      <c r="D2554" s="1201" t="s">
        <v>4993</v>
      </c>
      <c r="E2554" s="1201" t="s">
        <v>4993</v>
      </c>
      <c r="F2554" s="1201" t="s">
        <v>9251</v>
      </c>
      <c r="G2554" s="1201" t="s">
        <v>9251</v>
      </c>
      <c r="H2554" s="1201"/>
      <c r="I2554" s="1201"/>
      <c r="J2554" s="1201" t="s">
        <v>1135</v>
      </c>
      <c r="K2554" s="1201">
        <v>70</v>
      </c>
      <c r="L2554" s="1265">
        <v>471010000</v>
      </c>
      <c r="M2554" s="1343" t="s">
        <v>125</v>
      </c>
      <c r="N2554" s="1201" t="s">
        <v>2035</v>
      </c>
      <c r="O2554" s="1201" t="s">
        <v>236</v>
      </c>
      <c r="P2554" s="1201" t="s">
        <v>229</v>
      </c>
      <c r="Q2554" s="1201" t="s">
        <v>791</v>
      </c>
      <c r="R2554" s="1201" t="s">
        <v>8977</v>
      </c>
      <c r="S2554" s="1201">
        <v>796</v>
      </c>
      <c r="T2554" s="1201" t="s">
        <v>232</v>
      </c>
      <c r="U2554" s="1257">
        <v>2</v>
      </c>
      <c r="V2554" s="1257">
        <v>1500</v>
      </c>
      <c r="W2554" s="1276">
        <f t="shared" si="120"/>
        <v>3000</v>
      </c>
      <c r="X2554" s="1257">
        <f t="shared" si="121"/>
        <v>3360.0000000000005</v>
      </c>
      <c r="Y2554" s="1201"/>
      <c r="Z2554" s="1201">
        <v>2016</v>
      </c>
      <c r="AA2554" s="1201">
        <v>22</v>
      </c>
      <c r="AB2554" s="1180" t="s">
        <v>876</v>
      </c>
      <c r="AC2554" s="1201"/>
      <c r="AD2554" s="1201"/>
      <c r="AE2554" s="1201"/>
      <c r="AF2554" s="1201"/>
      <c r="AG2554" s="1180" t="s">
        <v>9405</v>
      </c>
      <c r="AH2554" s="1180" t="s">
        <v>794</v>
      </c>
      <c r="AI2554" s="1180">
        <v>210013166</v>
      </c>
      <c r="AJ2554" s="1180" t="s">
        <v>9253</v>
      </c>
      <c r="AK2554" s="1180" t="s">
        <v>13668</v>
      </c>
    </row>
    <row r="2555" spans="1:37" s="553" customFormat="1" ht="99.75" customHeight="1">
      <c r="A2555" s="843" t="s">
        <v>9406</v>
      </c>
      <c r="B2555" s="843" t="s">
        <v>33</v>
      </c>
      <c r="C2555" s="843" t="s">
        <v>9289</v>
      </c>
      <c r="D2555" s="843" t="s">
        <v>2305</v>
      </c>
      <c r="E2555" s="843" t="s">
        <v>2305</v>
      </c>
      <c r="F2555" s="843" t="s">
        <v>9290</v>
      </c>
      <c r="G2555" s="843" t="s">
        <v>9290</v>
      </c>
      <c r="H2555" s="843"/>
      <c r="I2555" s="843"/>
      <c r="J2555" s="843" t="s">
        <v>1135</v>
      </c>
      <c r="K2555" s="843">
        <v>90</v>
      </c>
      <c r="L2555" s="903">
        <v>471010000</v>
      </c>
      <c r="M2555" s="843" t="s">
        <v>125</v>
      </c>
      <c r="N2555" s="843" t="s">
        <v>2115</v>
      </c>
      <c r="O2555" s="843" t="s">
        <v>4973</v>
      </c>
      <c r="P2555" s="843" t="s">
        <v>229</v>
      </c>
      <c r="Q2555" s="843" t="s">
        <v>791</v>
      </c>
      <c r="R2555" s="843" t="s">
        <v>8977</v>
      </c>
      <c r="S2555" s="1348" t="s">
        <v>9291</v>
      </c>
      <c r="T2555" s="843" t="s">
        <v>9292</v>
      </c>
      <c r="U2555" s="939">
        <v>5.6000000000000001E-2</v>
      </c>
      <c r="V2555" s="939">
        <v>350000</v>
      </c>
      <c r="W2555" s="927">
        <v>0</v>
      </c>
      <c r="X2555" s="944">
        <f t="shared" si="121"/>
        <v>0</v>
      </c>
      <c r="Y2555" s="843" t="s">
        <v>4270</v>
      </c>
      <c r="Z2555" s="843">
        <v>2016</v>
      </c>
      <c r="AA2555" s="843"/>
      <c r="AB2555" s="894" t="s">
        <v>876</v>
      </c>
      <c r="AC2555" s="843"/>
      <c r="AD2555" s="843"/>
      <c r="AE2555" s="843"/>
      <c r="AF2555" s="843"/>
      <c r="AG2555" s="894" t="s">
        <v>9407</v>
      </c>
      <c r="AH2555" s="894" t="s">
        <v>794</v>
      </c>
      <c r="AI2555" s="894">
        <v>210022762</v>
      </c>
      <c r="AJ2555" s="894" t="s">
        <v>9294</v>
      </c>
      <c r="AK2555" s="843"/>
    </row>
    <row r="2556" spans="1:37" s="1243" customFormat="1" ht="99.75" customHeight="1">
      <c r="A2556" s="1201" t="s">
        <v>13735</v>
      </c>
      <c r="B2556" s="1201" t="s">
        <v>33</v>
      </c>
      <c r="C2556" s="1201" t="s">
        <v>9289</v>
      </c>
      <c r="D2556" s="1201" t="s">
        <v>2305</v>
      </c>
      <c r="E2556" s="1201" t="s">
        <v>2305</v>
      </c>
      <c r="F2556" s="1201" t="s">
        <v>9290</v>
      </c>
      <c r="G2556" s="1201" t="s">
        <v>9290</v>
      </c>
      <c r="H2556" s="1201"/>
      <c r="I2556" s="1201"/>
      <c r="J2556" s="1201" t="s">
        <v>1135</v>
      </c>
      <c r="K2556" s="1201">
        <v>90</v>
      </c>
      <c r="L2556" s="1265">
        <v>471010000</v>
      </c>
      <c r="M2556" s="1343" t="s">
        <v>125</v>
      </c>
      <c r="N2556" s="1201" t="s">
        <v>2035</v>
      </c>
      <c r="O2556" s="1201" t="s">
        <v>4973</v>
      </c>
      <c r="P2556" s="1201" t="s">
        <v>229</v>
      </c>
      <c r="Q2556" s="1201" t="s">
        <v>791</v>
      </c>
      <c r="R2556" s="1201" t="s">
        <v>8977</v>
      </c>
      <c r="S2556" s="1349" t="s">
        <v>9291</v>
      </c>
      <c r="T2556" s="1201" t="s">
        <v>9292</v>
      </c>
      <c r="U2556" s="1257">
        <v>5.6000000000000001E-2</v>
      </c>
      <c r="V2556" s="1257">
        <v>350000</v>
      </c>
      <c r="W2556" s="1276">
        <f t="shared" si="120"/>
        <v>19600</v>
      </c>
      <c r="X2556" s="1257">
        <f t="shared" si="121"/>
        <v>21952.000000000004</v>
      </c>
      <c r="Y2556" s="1201"/>
      <c r="Z2556" s="1201">
        <v>2016</v>
      </c>
      <c r="AA2556" s="1201">
        <v>22</v>
      </c>
      <c r="AB2556" s="1180" t="s">
        <v>876</v>
      </c>
      <c r="AC2556" s="1201"/>
      <c r="AD2556" s="1201"/>
      <c r="AE2556" s="1201"/>
      <c r="AF2556" s="1201"/>
      <c r="AG2556" s="1180" t="s">
        <v>9407</v>
      </c>
      <c r="AH2556" s="1180" t="s">
        <v>794</v>
      </c>
      <c r="AI2556" s="1180">
        <v>210022762</v>
      </c>
      <c r="AJ2556" s="1180" t="s">
        <v>9294</v>
      </c>
      <c r="AK2556" s="1180" t="s">
        <v>13668</v>
      </c>
    </row>
    <row r="2557" spans="1:37" s="553" customFormat="1" ht="99.75" customHeight="1">
      <c r="A2557" s="843" t="s">
        <v>9408</v>
      </c>
      <c r="B2557" s="843" t="s">
        <v>33</v>
      </c>
      <c r="C2557" s="843" t="s">
        <v>9409</v>
      </c>
      <c r="D2557" s="843" t="s">
        <v>9410</v>
      </c>
      <c r="E2557" s="843" t="s">
        <v>9410</v>
      </c>
      <c r="F2557" s="843" t="s">
        <v>9411</v>
      </c>
      <c r="G2557" s="843" t="s">
        <v>9411</v>
      </c>
      <c r="H2557" s="843"/>
      <c r="I2557" s="843"/>
      <c r="J2557" s="843" t="s">
        <v>1135</v>
      </c>
      <c r="K2557" s="843">
        <v>80</v>
      </c>
      <c r="L2557" s="903">
        <v>471010000</v>
      </c>
      <c r="M2557" s="843" t="s">
        <v>125</v>
      </c>
      <c r="N2557" s="843" t="s">
        <v>2115</v>
      </c>
      <c r="O2557" s="843" t="s">
        <v>236</v>
      </c>
      <c r="P2557" s="843" t="s">
        <v>229</v>
      </c>
      <c r="Q2557" s="843" t="s">
        <v>791</v>
      </c>
      <c r="R2557" s="843" t="s">
        <v>8977</v>
      </c>
      <c r="S2557" s="843">
        <v>796</v>
      </c>
      <c r="T2557" s="843" t="s">
        <v>232</v>
      </c>
      <c r="U2557" s="939">
        <v>3</v>
      </c>
      <c r="V2557" s="939">
        <v>192601</v>
      </c>
      <c r="W2557" s="927">
        <v>0</v>
      </c>
      <c r="X2557" s="944">
        <f t="shared" si="121"/>
        <v>0</v>
      </c>
      <c r="Y2557" s="843" t="s">
        <v>4270</v>
      </c>
      <c r="Z2557" s="843">
        <v>2016</v>
      </c>
      <c r="AA2557" s="843"/>
      <c r="AB2557" s="894" t="s">
        <v>876</v>
      </c>
      <c r="AC2557" s="843"/>
      <c r="AD2557" s="843"/>
      <c r="AE2557" s="843"/>
      <c r="AF2557" s="843"/>
      <c r="AG2557" s="894" t="s">
        <v>9412</v>
      </c>
      <c r="AH2557" s="894" t="s">
        <v>794</v>
      </c>
      <c r="AI2557" s="894">
        <v>130000082</v>
      </c>
      <c r="AJ2557" s="894" t="s">
        <v>9413</v>
      </c>
      <c r="AK2557" s="843"/>
    </row>
    <row r="2558" spans="1:37" s="1243" customFormat="1" ht="99.75" customHeight="1">
      <c r="A2558" s="1201" t="s">
        <v>13740</v>
      </c>
      <c r="B2558" s="1201" t="s">
        <v>33</v>
      </c>
      <c r="C2558" s="1201" t="s">
        <v>9409</v>
      </c>
      <c r="D2558" s="1201" t="s">
        <v>9410</v>
      </c>
      <c r="E2558" s="1201" t="s">
        <v>9410</v>
      </c>
      <c r="F2558" s="1201" t="s">
        <v>9411</v>
      </c>
      <c r="G2558" s="1201" t="s">
        <v>9411</v>
      </c>
      <c r="H2558" s="1201"/>
      <c r="I2558" s="1201"/>
      <c r="J2558" s="1201" t="s">
        <v>1135</v>
      </c>
      <c r="K2558" s="1201">
        <v>80</v>
      </c>
      <c r="L2558" s="1265">
        <v>471010000</v>
      </c>
      <c r="M2558" s="1343" t="s">
        <v>125</v>
      </c>
      <c r="N2558" s="1201" t="s">
        <v>2035</v>
      </c>
      <c r="O2558" s="1201" t="s">
        <v>236</v>
      </c>
      <c r="P2558" s="1201" t="s">
        <v>229</v>
      </c>
      <c r="Q2558" s="1201" t="s">
        <v>791</v>
      </c>
      <c r="R2558" s="1201" t="s">
        <v>8977</v>
      </c>
      <c r="S2558" s="1201">
        <v>796</v>
      </c>
      <c r="T2558" s="1201" t="s">
        <v>232</v>
      </c>
      <c r="U2558" s="1257">
        <v>3</v>
      </c>
      <c r="V2558" s="1257">
        <v>192601</v>
      </c>
      <c r="W2558" s="1276">
        <f t="shared" si="120"/>
        <v>577803</v>
      </c>
      <c r="X2558" s="1257">
        <f t="shared" si="121"/>
        <v>647139.3600000001</v>
      </c>
      <c r="Y2558" s="1201"/>
      <c r="Z2558" s="1201">
        <v>2016</v>
      </c>
      <c r="AA2558" s="1201">
        <v>22</v>
      </c>
      <c r="AB2558" s="1180" t="s">
        <v>876</v>
      </c>
      <c r="AC2558" s="1201"/>
      <c r="AD2558" s="1201"/>
      <c r="AE2558" s="1201"/>
      <c r="AF2558" s="1201"/>
      <c r="AG2558" s="1180" t="s">
        <v>9412</v>
      </c>
      <c r="AH2558" s="1180" t="s">
        <v>794</v>
      </c>
      <c r="AI2558" s="1180">
        <v>130000082</v>
      </c>
      <c r="AJ2558" s="1180" t="s">
        <v>9413</v>
      </c>
      <c r="AK2558" s="1180" t="s">
        <v>13668</v>
      </c>
    </row>
    <row r="2559" spans="1:37" s="553" customFormat="1" ht="99.75" customHeight="1">
      <c r="A2559" s="843" t="s">
        <v>9414</v>
      </c>
      <c r="B2559" s="843" t="s">
        <v>33</v>
      </c>
      <c r="C2559" s="843" t="s">
        <v>9415</v>
      </c>
      <c r="D2559" s="843" t="s">
        <v>9410</v>
      </c>
      <c r="E2559" s="843" t="s">
        <v>9410</v>
      </c>
      <c r="F2559" s="843" t="s">
        <v>9416</v>
      </c>
      <c r="G2559" s="843" t="s">
        <v>9416</v>
      </c>
      <c r="H2559" s="843"/>
      <c r="I2559" s="843"/>
      <c r="J2559" s="843" t="s">
        <v>1135</v>
      </c>
      <c r="K2559" s="843">
        <v>80</v>
      </c>
      <c r="L2559" s="903">
        <v>471010000</v>
      </c>
      <c r="M2559" s="843" t="s">
        <v>125</v>
      </c>
      <c r="N2559" s="843" t="s">
        <v>2115</v>
      </c>
      <c r="O2559" s="843" t="s">
        <v>236</v>
      </c>
      <c r="P2559" s="843" t="s">
        <v>229</v>
      </c>
      <c r="Q2559" s="843" t="s">
        <v>791</v>
      </c>
      <c r="R2559" s="843" t="s">
        <v>8977</v>
      </c>
      <c r="S2559" s="843">
        <v>796</v>
      </c>
      <c r="T2559" s="843" t="s">
        <v>232</v>
      </c>
      <c r="U2559" s="939">
        <v>2</v>
      </c>
      <c r="V2559" s="939">
        <v>192600</v>
      </c>
      <c r="W2559" s="927">
        <v>0</v>
      </c>
      <c r="X2559" s="944">
        <f t="shared" si="121"/>
        <v>0</v>
      </c>
      <c r="Y2559" s="843" t="s">
        <v>4270</v>
      </c>
      <c r="Z2559" s="843">
        <v>2016</v>
      </c>
      <c r="AA2559" s="843"/>
      <c r="AB2559" s="894" t="s">
        <v>876</v>
      </c>
      <c r="AC2559" s="843"/>
      <c r="AD2559" s="843"/>
      <c r="AE2559" s="843"/>
      <c r="AF2559" s="843"/>
      <c r="AG2559" s="894" t="s">
        <v>9417</v>
      </c>
      <c r="AH2559" s="894" t="s">
        <v>794</v>
      </c>
      <c r="AI2559" s="894">
        <v>130000081</v>
      </c>
      <c r="AJ2559" s="894" t="s">
        <v>9418</v>
      </c>
      <c r="AK2559" s="843"/>
    </row>
    <row r="2560" spans="1:37" s="1243" customFormat="1" ht="99.75" customHeight="1">
      <c r="A2560" s="1201" t="s">
        <v>13739</v>
      </c>
      <c r="B2560" s="1201" t="s">
        <v>33</v>
      </c>
      <c r="C2560" s="1201" t="s">
        <v>9415</v>
      </c>
      <c r="D2560" s="1201" t="s">
        <v>9410</v>
      </c>
      <c r="E2560" s="1201" t="s">
        <v>9410</v>
      </c>
      <c r="F2560" s="1201" t="s">
        <v>9416</v>
      </c>
      <c r="G2560" s="1201" t="s">
        <v>9416</v>
      </c>
      <c r="H2560" s="1201"/>
      <c r="I2560" s="1201"/>
      <c r="J2560" s="1201" t="s">
        <v>1135</v>
      </c>
      <c r="K2560" s="1201">
        <v>80</v>
      </c>
      <c r="L2560" s="1265">
        <v>471010000</v>
      </c>
      <c r="M2560" s="1343" t="s">
        <v>125</v>
      </c>
      <c r="N2560" s="1201" t="s">
        <v>2035</v>
      </c>
      <c r="O2560" s="1201" t="s">
        <v>236</v>
      </c>
      <c r="P2560" s="1201" t="s">
        <v>229</v>
      </c>
      <c r="Q2560" s="1201" t="s">
        <v>791</v>
      </c>
      <c r="R2560" s="1201" t="s">
        <v>8977</v>
      </c>
      <c r="S2560" s="1201">
        <v>796</v>
      </c>
      <c r="T2560" s="1201" t="s">
        <v>232</v>
      </c>
      <c r="U2560" s="1257">
        <v>2</v>
      </c>
      <c r="V2560" s="1257">
        <v>192600</v>
      </c>
      <c r="W2560" s="1276">
        <f t="shared" si="120"/>
        <v>385200</v>
      </c>
      <c r="X2560" s="1257">
        <f t="shared" si="121"/>
        <v>431424.00000000006</v>
      </c>
      <c r="Y2560" s="1201"/>
      <c r="Z2560" s="1201">
        <v>2016</v>
      </c>
      <c r="AA2560" s="1201">
        <v>22</v>
      </c>
      <c r="AB2560" s="1180" t="s">
        <v>876</v>
      </c>
      <c r="AC2560" s="1201"/>
      <c r="AD2560" s="1201"/>
      <c r="AE2560" s="1201"/>
      <c r="AF2560" s="1201"/>
      <c r="AG2560" s="1180" t="s">
        <v>9417</v>
      </c>
      <c r="AH2560" s="1180" t="s">
        <v>794</v>
      </c>
      <c r="AI2560" s="1180">
        <v>130000081</v>
      </c>
      <c r="AJ2560" s="1180" t="s">
        <v>9418</v>
      </c>
      <c r="AK2560" s="1180" t="s">
        <v>13668</v>
      </c>
    </row>
    <row r="2561" spans="1:37" s="553" customFormat="1" ht="99.75" customHeight="1">
      <c r="A2561" s="843" t="s">
        <v>9419</v>
      </c>
      <c r="B2561" s="843" t="s">
        <v>33</v>
      </c>
      <c r="C2561" s="843" t="s">
        <v>9351</v>
      </c>
      <c r="D2561" s="843" t="s">
        <v>9352</v>
      </c>
      <c r="E2561" s="843" t="s">
        <v>9352</v>
      </c>
      <c r="F2561" s="843" t="s">
        <v>9353</v>
      </c>
      <c r="G2561" s="843" t="s">
        <v>9353</v>
      </c>
      <c r="H2561" s="843"/>
      <c r="I2561" s="843"/>
      <c r="J2561" s="843" t="s">
        <v>1135</v>
      </c>
      <c r="K2561" s="843">
        <v>70</v>
      </c>
      <c r="L2561" s="903">
        <v>471010000</v>
      </c>
      <c r="M2561" s="843" t="s">
        <v>125</v>
      </c>
      <c r="N2561" s="843" t="s">
        <v>2115</v>
      </c>
      <c r="O2561" s="843" t="s">
        <v>236</v>
      </c>
      <c r="P2561" s="843" t="s">
        <v>229</v>
      </c>
      <c r="Q2561" s="843" t="s">
        <v>791</v>
      </c>
      <c r="R2561" s="843" t="s">
        <v>8977</v>
      </c>
      <c r="S2561" s="843">
        <v>796</v>
      </c>
      <c r="T2561" s="843" t="s">
        <v>232</v>
      </c>
      <c r="U2561" s="939">
        <v>4</v>
      </c>
      <c r="V2561" s="939">
        <v>15000</v>
      </c>
      <c r="W2561" s="927">
        <v>0</v>
      </c>
      <c r="X2561" s="944">
        <f t="shared" si="121"/>
        <v>0</v>
      </c>
      <c r="Y2561" s="843" t="s">
        <v>4270</v>
      </c>
      <c r="Z2561" s="843">
        <v>2016</v>
      </c>
      <c r="AA2561" s="843"/>
      <c r="AB2561" s="894" t="s">
        <v>876</v>
      </c>
      <c r="AC2561" s="843"/>
      <c r="AD2561" s="843"/>
      <c r="AE2561" s="843"/>
      <c r="AF2561" s="843"/>
      <c r="AG2561" s="894" t="s">
        <v>9420</v>
      </c>
      <c r="AH2561" s="894" t="s">
        <v>794</v>
      </c>
      <c r="AI2561" s="894">
        <v>210011365</v>
      </c>
      <c r="AJ2561" s="894" t="s">
        <v>9358</v>
      </c>
      <c r="AK2561" s="843"/>
    </row>
    <row r="2562" spans="1:37" s="1243" customFormat="1" ht="99.75" customHeight="1">
      <c r="A2562" s="1201" t="s">
        <v>13738</v>
      </c>
      <c r="B2562" s="1201" t="s">
        <v>33</v>
      </c>
      <c r="C2562" s="1201" t="s">
        <v>9351</v>
      </c>
      <c r="D2562" s="1201" t="s">
        <v>9352</v>
      </c>
      <c r="E2562" s="1201" t="s">
        <v>9352</v>
      </c>
      <c r="F2562" s="1201" t="s">
        <v>9353</v>
      </c>
      <c r="G2562" s="1201" t="s">
        <v>9353</v>
      </c>
      <c r="H2562" s="1201"/>
      <c r="I2562" s="1201"/>
      <c r="J2562" s="1201" t="s">
        <v>1135</v>
      </c>
      <c r="K2562" s="1201">
        <v>70</v>
      </c>
      <c r="L2562" s="1265">
        <v>471010000</v>
      </c>
      <c r="M2562" s="1343" t="s">
        <v>125</v>
      </c>
      <c r="N2562" s="1201" t="s">
        <v>2035</v>
      </c>
      <c r="O2562" s="1201" t="s">
        <v>236</v>
      </c>
      <c r="P2562" s="1201" t="s">
        <v>229</v>
      </c>
      <c r="Q2562" s="1201" t="s">
        <v>791</v>
      </c>
      <c r="R2562" s="1201" t="s">
        <v>8977</v>
      </c>
      <c r="S2562" s="1201">
        <v>796</v>
      </c>
      <c r="T2562" s="1201" t="s">
        <v>232</v>
      </c>
      <c r="U2562" s="1257">
        <v>4</v>
      </c>
      <c r="V2562" s="1257">
        <v>15000</v>
      </c>
      <c r="W2562" s="1276">
        <f t="shared" si="120"/>
        <v>60000</v>
      </c>
      <c r="X2562" s="1257">
        <f t="shared" si="121"/>
        <v>67200</v>
      </c>
      <c r="Y2562" s="1201"/>
      <c r="Z2562" s="1201">
        <v>2016</v>
      </c>
      <c r="AA2562" s="1201">
        <v>22</v>
      </c>
      <c r="AB2562" s="1180" t="s">
        <v>876</v>
      </c>
      <c r="AC2562" s="1201"/>
      <c r="AD2562" s="1201"/>
      <c r="AE2562" s="1201"/>
      <c r="AF2562" s="1201"/>
      <c r="AG2562" s="1180" t="s">
        <v>9420</v>
      </c>
      <c r="AH2562" s="1180" t="s">
        <v>794</v>
      </c>
      <c r="AI2562" s="1180">
        <v>210011365</v>
      </c>
      <c r="AJ2562" s="1180" t="s">
        <v>9358</v>
      </c>
      <c r="AK2562" s="1180" t="s">
        <v>13668</v>
      </c>
    </row>
    <row r="2563" spans="1:37" s="553" customFormat="1" ht="99.75" customHeight="1">
      <c r="A2563" s="843" t="s">
        <v>9421</v>
      </c>
      <c r="B2563" s="843" t="s">
        <v>33</v>
      </c>
      <c r="C2563" s="843" t="s">
        <v>9422</v>
      </c>
      <c r="D2563" s="843" t="s">
        <v>9378</v>
      </c>
      <c r="E2563" s="843" t="s">
        <v>9378</v>
      </c>
      <c r="F2563" s="843" t="s">
        <v>9423</v>
      </c>
      <c r="G2563" s="843" t="s">
        <v>9423</v>
      </c>
      <c r="H2563" s="843"/>
      <c r="I2563" s="843"/>
      <c r="J2563" s="843" t="s">
        <v>1135</v>
      </c>
      <c r="K2563" s="843">
        <v>70</v>
      </c>
      <c r="L2563" s="903">
        <v>471010000</v>
      </c>
      <c r="M2563" s="843" t="s">
        <v>125</v>
      </c>
      <c r="N2563" s="843" t="s">
        <v>2115</v>
      </c>
      <c r="O2563" s="843" t="s">
        <v>236</v>
      </c>
      <c r="P2563" s="843" t="s">
        <v>229</v>
      </c>
      <c r="Q2563" s="843" t="s">
        <v>791</v>
      </c>
      <c r="R2563" s="843" t="s">
        <v>8977</v>
      </c>
      <c r="S2563" s="843">
        <v>796</v>
      </c>
      <c r="T2563" s="843" t="s">
        <v>232</v>
      </c>
      <c r="U2563" s="939">
        <v>3</v>
      </c>
      <c r="V2563" s="939">
        <v>70000</v>
      </c>
      <c r="W2563" s="927">
        <v>0</v>
      </c>
      <c r="X2563" s="944">
        <f t="shared" si="121"/>
        <v>0</v>
      </c>
      <c r="Y2563" s="843" t="s">
        <v>4270</v>
      </c>
      <c r="Z2563" s="843">
        <v>2016</v>
      </c>
      <c r="AA2563" s="843"/>
      <c r="AB2563" s="894" t="s">
        <v>876</v>
      </c>
      <c r="AC2563" s="843"/>
      <c r="AD2563" s="843"/>
      <c r="AE2563" s="843"/>
      <c r="AF2563" s="843"/>
      <c r="AG2563" s="894" t="s">
        <v>9424</v>
      </c>
      <c r="AH2563" s="894" t="s">
        <v>794</v>
      </c>
      <c r="AI2563" s="894">
        <v>210007189</v>
      </c>
      <c r="AJ2563" s="894" t="s">
        <v>9425</v>
      </c>
      <c r="AK2563" s="843"/>
    </row>
    <row r="2564" spans="1:37" s="1243" customFormat="1" ht="99.75" customHeight="1">
      <c r="A2564" s="1201" t="s">
        <v>13737</v>
      </c>
      <c r="B2564" s="1201" t="s">
        <v>33</v>
      </c>
      <c r="C2564" s="1201" t="s">
        <v>9422</v>
      </c>
      <c r="D2564" s="1201" t="s">
        <v>9378</v>
      </c>
      <c r="E2564" s="1201" t="s">
        <v>9378</v>
      </c>
      <c r="F2564" s="1201" t="s">
        <v>9423</v>
      </c>
      <c r="G2564" s="1201" t="s">
        <v>9423</v>
      </c>
      <c r="H2564" s="1201"/>
      <c r="I2564" s="1201"/>
      <c r="J2564" s="1201" t="s">
        <v>1135</v>
      </c>
      <c r="K2564" s="1201">
        <v>70</v>
      </c>
      <c r="L2564" s="1265">
        <v>471010000</v>
      </c>
      <c r="M2564" s="1343" t="s">
        <v>125</v>
      </c>
      <c r="N2564" s="1201" t="s">
        <v>2035</v>
      </c>
      <c r="O2564" s="1201" t="s">
        <v>236</v>
      </c>
      <c r="P2564" s="1201" t="s">
        <v>229</v>
      </c>
      <c r="Q2564" s="1201" t="s">
        <v>791</v>
      </c>
      <c r="R2564" s="1201" t="s">
        <v>8977</v>
      </c>
      <c r="S2564" s="1201">
        <v>796</v>
      </c>
      <c r="T2564" s="1201" t="s">
        <v>232</v>
      </c>
      <c r="U2564" s="1257">
        <v>3</v>
      </c>
      <c r="V2564" s="1257">
        <v>70000</v>
      </c>
      <c r="W2564" s="1276">
        <f>V2564*U2564</f>
        <v>210000</v>
      </c>
      <c r="X2564" s="1257">
        <f>W2564*1.12</f>
        <v>235200.00000000003</v>
      </c>
      <c r="Y2564" s="1201"/>
      <c r="Z2564" s="1201">
        <v>2016</v>
      </c>
      <c r="AA2564" s="1201">
        <v>22</v>
      </c>
      <c r="AB2564" s="1180" t="s">
        <v>876</v>
      </c>
      <c r="AC2564" s="1201"/>
      <c r="AD2564" s="1201"/>
      <c r="AE2564" s="1201"/>
      <c r="AF2564" s="1201"/>
      <c r="AG2564" s="1180" t="s">
        <v>9424</v>
      </c>
      <c r="AH2564" s="1180" t="s">
        <v>794</v>
      </c>
      <c r="AI2564" s="1180">
        <v>210007189</v>
      </c>
      <c r="AJ2564" s="1180" t="s">
        <v>9425</v>
      </c>
      <c r="AK2564" s="1180" t="s">
        <v>13668</v>
      </c>
    </row>
    <row r="2565" spans="1:37" s="553" customFormat="1" ht="99.75" customHeight="1">
      <c r="A2565" s="843" t="s">
        <v>9426</v>
      </c>
      <c r="B2565" s="843" t="s">
        <v>33</v>
      </c>
      <c r="C2565" s="843" t="s">
        <v>9377</v>
      </c>
      <c r="D2565" s="843" t="s">
        <v>9378</v>
      </c>
      <c r="E2565" s="843" t="s">
        <v>9378</v>
      </c>
      <c r="F2565" s="843" t="s">
        <v>9379</v>
      </c>
      <c r="G2565" s="843" t="s">
        <v>9379</v>
      </c>
      <c r="H2565" s="843"/>
      <c r="I2565" s="843"/>
      <c r="J2565" s="843" t="s">
        <v>1135</v>
      </c>
      <c r="K2565" s="843">
        <v>70</v>
      </c>
      <c r="L2565" s="903">
        <v>471010000</v>
      </c>
      <c r="M2565" s="843" t="s">
        <v>125</v>
      </c>
      <c r="N2565" s="843" t="s">
        <v>2115</v>
      </c>
      <c r="O2565" s="843" t="s">
        <v>236</v>
      </c>
      <c r="P2565" s="843" t="s">
        <v>229</v>
      </c>
      <c r="Q2565" s="843" t="s">
        <v>791</v>
      </c>
      <c r="R2565" s="843" t="s">
        <v>8977</v>
      </c>
      <c r="S2565" s="843">
        <v>796</v>
      </c>
      <c r="T2565" s="843" t="s">
        <v>232</v>
      </c>
      <c r="U2565" s="939">
        <v>1</v>
      </c>
      <c r="V2565" s="939">
        <v>60000</v>
      </c>
      <c r="W2565" s="927">
        <v>0</v>
      </c>
      <c r="X2565" s="944">
        <f t="shared" si="121"/>
        <v>0</v>
      </c>
      <c r="Y2565" s="843" t="s">
        <v>4270</v>
      </c>
      <c r="Z2565" s="843">
        <v>2016</v>
      </c>
      <c r="AA2565" s="843"/>
      <c r="AB2565" s="894" t="s">
        <v>876</v>
      </c>
      <c r="AC2565" s="843"/>
      <c r="AD2565" s="843"/>
      <c r="AE2565" s="843"/>
      <c r="AF2565" s="843"/>
      <c r="AG2565" s="894" t="s">
        <v>9427</v>
      </c>
      <c r="AH2565" s="894" t="s">
        <v>794</v>
      </c>
      <c r="AI2565" s="894">
        <v>210022984</v>
      </c>
      <c r="AJ2565" s="894" t="s">
        <v>9381</v>
      </c>
      <c r="AK2565" s="843"/>
    </row>
    <row r="2566" spans="1:37" s="1243" customFormat="1" ht="99.75" customHeight="1">
      <c r="A2566" s="1201" t="s">
        <v>13736</v>
      </c>
      <c r="B2566" s="1201" t="s">
        <v>33</v>
      </c>
      <c r="C2566" s="1201" t="s">
        <v>9377</v>
      </c>
      <c r="D2566" s="1201" t="s">
        <v>9378</v>
      </c>
      <c r="E2566" s="1201" t="s">
        <v>9378</v>
      </c>
      <c r="F2566" s="1201" t="s">
        <v>9379</v>
      </c>
      <c r="G2566" s="1201" t="s">
        <v>9379</v>
      </c>
      <c r="H2566" s="1201"/>
      <c r="I2566" s="1201"/>
      <c r="J2566" s="1201" t="s">
        <v>1135</v>
      </c>
      <c r="K2566" s="1201">
        <v>70</v>
      </c>
      <c r="L2566" s="1265">
        <v>471010000</v>
      </c>
      <c r="M2566" s="1343" t="s">
        <v>125</v>
      </c>
      <c r="N2566" s="1201" t="s">
        <v>2035</v>
      </c>
      <c r="O2566" s="1201" t="s">
        <v>236</v>
      </c>
      <c r="P2566" s="1201" t="s">
        <v>229</v>
      </c>
      <c r="Q2566" s="1201" t="s">
        <v>791</v>
      </c>
      <c r="R2566" s="1201" t="s">
        <v>8977</v>
      </c>
      <c r="S2566" s="1201">
        <v>796</v>
      </c>
      <c r="T2566" s="1201" t="s">
        <v>232</v>
      </c>
      <c r="U2566" s="1257">
        <v>1</v>
      </c>
      <c r="V2566" s="1257">
        <v>60000</v>
      </c>
      <c r="W2566" s="1276">
        <f>V2566*U2566</f>
        <v>60000</v>
      </c>
      <c r="X2566" s="1257">
        <f>W2566*1.12</f>
        <v>67200</v>
      </c>
      <c r="Y2566" s="1201"/>
      <c r="Z2566" s="1201">
        <v>2016</v>
      </c>
      <c r="AA2566" s="1201">
        <v>22</v>
      </c>
      <c r="AB2566" s="1180" t="s">
        <v>876</v>
      </c>
      <c r="AC2566" s="1201"/>
      <c r="AD2566" s="1201"/>
      <c r="AE2566" s="1201"/>
      <c r="AF2566" s="1201"/>
      <c r="AG2566" s="1180" t="s">
        <v>9427</v>
      </c>
      <c r="AH2566" s="1180" t="s">
        <v>794</v>
      </c>
      <c r="AI2566" s="1180">
        <v>210022984</v>
      </c>
      <c r="AJ2566" s="1180" t="s">
        <v>9381</v>
      </c>
      <c r="AK2566" s="1180" t="s">
        <v>13668</v>
      </c>
    </row>
    <row r="2567" spans="1:37" s="99" customFormat="1" ht="99.75" customHeight="1">
      <c r="A2567" s="723" t="s">
        <v>9428</v>
      </c>
      <c r="B2567" s="723" t="s">
        <v>33</v>
      </c>
      <c r="C2567" s="723" t="s">
        <v>9429</v>
      </c>
      <c r="D2567" s="723" t="s">
        <v>2305</v>
      </c>
      <c r="E2567" s="723" t="s">
        <v>2305</v>
      </c>
      <c r="F2567" s="723" t="s">
        <v>9430</v>
      </c>
      <c r="G2567" s="723" t="s">
        <v>9430</v>
      </c>
      <c r="H2567" s="723"/>
      <c r="I2567" s="723"/>
      <c r="J2567" s="723" t="s">
        <v>1135</v>
      </c>
      <c r="K2567" s="723">
        <v>50</v>
      </c>
      <c r="L2567" s="784">
        <v>311010000</v>
      </c>
      <c r="M2567" s="723" t="s">
        <v>342</v>
      </c>
      <c r="N2567" s="723" t="s">
        <v>2115</v>
      </c>
      <c r="O2567" s="723" t="s">
        <v>808</v>
      </c>
      <c r="P2567" s="723" t="s">
        <v>229</v>
      </c>
      <c r="Q2567" s="723" t="s">
        <v>791</v>
      </c>
      <c r="R2567" s="723" t="s">
        <v>8977</v>
      </c>
      <c r="S2567" s="1066" t="s">
        <v>9291</v>
      </c>
      <c r="T2567" s="723" t="s">
        <v>9292</v>
      </c>
      <c r="U2567" s="929">
        <v>0.01</v>
      </c>
      <c r="V2567" s="929">
        <v>200000</v>
      </c>
      <c r="W2567" s="820">
        <f t="shared" si="120"/>
        <v>2000</v>
      </c>
      <c r="X2567" s="929">
        <f t="shared" si="121"/>
        <v>2240</v>
      </c>
      <c r="Y2567" s="723" t="s">
        <v>4270</v>
      </c>
      <c r="Z2567" s="723">
        <v>2016</v>
      </c>
      <c r="AA2567" s="723"/>
      <c r="AB2567" s="756" t="s">
        <v>876</v>
      </c>
      <c r="AC2567" s="723"/>
      <c r="AD2567" s="723"/>
      <c r="AE2567" s="723"/>
      <c r="AF2567" s="723"/>
      <c r="AG2567" s="756" t="s">
        <v>9431</v>
      </c>
      <c r="AH2567" s="756" t="s">
        <v>794</v>
      </c>
      <c r="AI2567" s="756">
        <v>210002753</v>
      </c>
      <c r="AJ2567" s="756" t="s">
        <v>9432</v>
      </c>
      <c r="AK2567" s="723"/>
    </row>
    <row r="2568" spans="1:37" s="99" customFormat="1" ht="99.75" customHeight="1">
      <c r="A2568" s="723" t="s">
        <v>9433</v>
      </c>
      <c r="B2568" s="723" t="s">
        <v>33</v>
      </c>
      <c r="C2568" s="723" t="s">
        <v>9244</v>
      </c>
      <c r="D2568" s="723" t="s">
        <v>9245</v>
      </c>
      <c r="E2568" s="723" t="s">
        <v>9245</v>
      </c>
      <c r="F2568" s="723" t="s">
        <v>9246</v>
      </c>
      <c r="G2568" s="723" t="s">
        <v>9246</v>
      </c>
      <c r="H2568" s="723"/>
      <c r="I2568" s="723"/>
      <c r="J2568" s="723" t="s">
        <v>1135</v>
      </c>
      <c r="K2568" s="723">
        <v>63</v>
      </c>
      <c r="L2568" s="784">
        <v>311010000</v>
      </c>
      <c r="M2568" s="723" t="s">
        <v>342</v>
      </c>
      <c r="N2568" s="723" t="s">
        <v>2115</v>
      </c>
      <c r="O2568" s="723" t="s">
        <v>808</v>
      </c>
      <c r="P2568" s="723" t="s">
        <v>229</v>
      </c>
      <c r="Q2568" s="723" t="s">
        <v>791</v>
      </c>
      <c r="R2568" s="723" t="s">
        <v>8977</v>
      </c>
      <c r="S2568" s="723">
        <v>796</v>
      </c>
      <c r="T2568" s="723" t="s">
        <v>232</v>
      </c>
      <c r="U2568" s="929">
        <v>20</v>
      </c>
      <c r="V2568" s="929">
        <v>200</v>
      </c>
      <c r="W2568" s="820">
        <f t="shared" si="120"/>
        <v>4000</v>
      </c>
      <c r="X2568" s="929">
        <f t="shared" si="121"/>
        <v>4480</v>
      </c>
      <c r="Y2568" s="723" t="s">
        <v>4270</v>
      </c>
      <c r="Z2568" s="723">
        <v>2016</v>
      </c>
      <c r="AA2568" s="723"/>
      <c r="AB2568" s="756" t="s">
        <v>876</v>
      </c>
      <c r="AC2568" s="723"/>
      <c r="AD2568" s="723"/>
      <c r="AE2568" s="723"/>
      <c r="AF2568" s="723"/>
      <c r="AG2568" s="756" t="s">
        <v>9434</v>
      </c>
      <c r="AH2568" s="756" t="s">
        <v>794</v>
      </c>
      <c r="AI2568" s="756">
        <v>210018485</v>
      </c>
      <c r="AJ2568" s="756" t="s">
        <v>9248</v>
      </c>
      <c r="AK2568" s="723"/>
    </row>
    <row r="2569" spans="1:37" s="99" customFormat="1" ht="99.75" customHeight="1">
      <c r="A2569" s="723" t="s">
        <v>9435</v>
      </c>
      <c r="B2569" s="723" t="s">
        <v>33</v>
      </c>
      <c r="C2569" s="723" t="s">
        <v>9250</v>
      </c>
      <c r="D2569" s="723" t="s">
        <v>4993</v>
      </c>
      <c r="E2569" s="723" t="s">
        <v>4993</v>
      </c>
      <c r="F2569" s="723" t="s">
        <v>9251</v>
      </c>
      <c r="G2569" s="723" t="s">
        <v>9251</v>
      </c>
      <c r="H2569" s="723"/>
      <c r="I2569" s="723"/>
      <c r="J2569" s="723" t="s">
        <v>1135</v>
      </c>
      <c r="K2569" s="723">
        <v>70</v>
      </c>
      <c r="L2569" s="784">
        <v>311010000</v>
      </c>
      <c r="M2569" s="723" t="s">
        <v>342</v>
      </c>
      <c r="N2569" s="723" t="s">
        <v>2115</v>
      </c>
      <c r="O2569" s="723" t="s">
        <v>808</v>
      </c>
      <c r="P2569" s="723" t="s">
        <v>229</v>
      </c>
      <c r="Q2569" s="723" t="s">
        <v>791</v>
      </c>
      <c r="R2569" s="723" t="s">
        <v>8977</v>
      </c>
      <c r="S2569" s="723">
        <v>796</v>
      </c>
      <c r="T2569" s="723" t="s">
        <v>232</v>
      </c>
      <c r="U2569" s="929">
        <v>1</v>
      </c>
      <c r="V2569" s="929">
        <v>1500</v>
      </c>
      <c r="W2569" s="820">
        <f t="shared" si="120"/>
        <v>1500</v>
      </c>
      <c r="X2569" s="929">
        <f t="shared" si="121"/>
        <v>1680.0000000000002</v>
      </c>
      <c r="Y2569" s="723" t="s">
        <v>4270</v>
      </c>
      <c r="Z2569" s="723">
        <v>2016</v>
      </c>
      <c r="AA2569" s="723"/>
      <c r="AB2569" s="756" t="s">
        <v>876</v>
      </c>
      <c r="AC2569" s="723"/>
      <c r="AD2569" s="723"/>
      <c r="AE2569" s="723"/>
      <c r="AF2569" s="723"/>
      <c r="AG2569" s="756" t="s">
        <v>9436</v>
      </c>
      <c r="AH2569" s="756" t="s">
        <v>794</v>
      </c>
      <c r="AI2569" s="756">
        <v>210013166</v>
      </c>
      <c r="AJ2569" s="756" t="s">
        <v>9253</v>
      </c>
      <c r="AK2569" s="723"/>
    </row>
    <row r="2570" spans="1:37" s="99" customFormat="1" ht="99.75" customHeight="1">
      <c r="A2570" s="723" t="s">
        <v>9437</v>
      </c>
      <c r="B2570" s="723" t="s">
        <v>33</v>
      </c>
      <c r="C2570" s="723" t="s">
        <v>9438</v>
      </c>
      <c r="D2570" s="723" t="s">
        <v>9439</v>
      </c>
      <c r="E2570" s="723" t="s">
        <v>9439</v>
      </c>
      <c r="F2570" s="723" t="s">
        <v>9440</v>
      </c>
      <c r="G2570" s="723" t="s">
        <v>9440</v>
      </c>
      <c r="H2570" s="723"/>
      <c r="I2570" s="723"/>
      <c r="J2570" s="723" t="s">
        <v>1135</v>
      </c>
      <c r="K2570" s="723">
        <v>56</v>
      </c>
      <c r="L2570" s="784">
        <v>311010000</v>
      </c>
      <c r="M2570" s="723" t="s">
        <v>342</v>
      </c>
      <c r="N2570" s="723" t="s">
        <v>2115</v>
      </c>
      <c r="O2570" s="723" t="s">
        <v>808</v>
      </c>
      <c r="P2570" s="723" t="s">
        <v>229</v>
      </c>
      <c r="Q2570" s="723" t="s">
        <v>791</v>
      </c>
      <c r="R2570" s="723" t="s">
        <v>8977</v>
      </c>
      <c r="S2570" s="723">
        <v>796</v>
      </c>
      <c r="T2570" s="723" t="s">
        <v>232</v>
      </c>
      <c r="U2570" s="929">
        <v>1</v>
      </c>
      <c r="V2570" s="929">
        <v>1500</v>
      </c>
      <c r="W2570" s="820">
        <f t="shared" si="120"/>
        <v>1500</v>
      </c>
      <c r="X2570" s="929">
        <f t="shared" si="121"/>
        <v>1680.0000000000002</v>
      </c>
      <c r="Y2570" s="723" t="s">
        <v>4270</v>
      </c>
      <c r="Z2570" s="723">
        <v>2016</v>
      </c>
      <c r="AA2570" s="723"/>
      <c r="AB2570" s="756" t="s">
        <v>876</v>
      </c>
      <c r="AC2570" s="723"/>
      <c r="AD2570" s="723"/>
      <c r="AE2570" s="723"/>
      <c r="AF2570" s="723"/>
      <c r="AG2570" s="756" t="s">
        <v>9441</v>
      </c>
      <c r="AH2570" s="756" t="s">
        <v>794</v>
      </c>
      <c r="AI2570" s="756">
        <v>210007254</v>
      </c>
      <c r="AJ2570" s="756" t="s">
        <v>9442</v>
      </c>
      <c r="AK2570" s="723"/>
    </row>
    <row r="2571" spans="1:37" s="99" customFormat="1" ht="99.75" customHeight="1">
      <c r="A2571" s="723" t="s">
        <v>9443</v>
      </c>
      <c r="B2571" s="723" t="s">
        <v>33</v>
      </c>
      <c r="C2571" s="723" t="s">
        <v>9444</v>
      </c>
      <c r="D2571" s="723" t="s">
        <v>9445</v>
      </c>
      <c r="E2571" s="723" t="s">
        <v>9445</v>
      </c>
      <c r="F2571" s="723" t="s">
        <v>9446</v>
      </c>
      <c r="G2571" s="723" t="s">
        <v>9446</v>
      </c>
      <c r="H2571" s="723"/>
      <c r="I2571" s="723"/>
      <c r="J2571" s="723" t="s">
        <v>1135</v>
      </c>
      <c r="K2571" s="723">
        <v>92</v>
      </c>
      <c r="L2571" s="784">
        <v>311010000</v>
      </c>
      <c r="M2571" s="723" t="s">
        <v>342</v>
      </c>
      <c r="N2571" s="723" t="s">
        <v>2115</v>
      </c>
      <c r="O2571" s="723" t="s">
        <v>808</v>
      </c>
      <c r="P2571" s="723" t="s">
        <v>229</v>
      </c>
      <c r="Q2571" s="723" t="s">
        <v>791</v>
      </c>
      <c r="R2571" s="723" t="s">
        <v>8977</v>
      </c>
      <c r="S2571" s="723">
        <v>796</v>
      </c>
      <c r="T2571" s="723" t="s">
        <v>232</v>
      </c>
      <c r="U2571" s="929">
        <v>5</v>
      </c>
      <c r="V2571" s="929">
        <v>1000</v>
      </c>
      <c r="W2571" s="820">
        <f t="shared" si="120"/>
        <v>5000</v>
      </c>
      <c r="X2571" s="929">
        <f t="shared" si="121"/>
        <v>5600.0000000000009</v>
      </c>
      <c r="Y2571" s="723" t="s">
        <v>4270</v>
      </c>
      <c r="Z2571" s="723">
        <v>2016</v>
      </c>
      <c r="AA2571" s="723"/>
      <c r="AB2571" s="756" t="s">
        <v>876</v>
      </c>
      <c r="AC2571" s="723"/>
      <c r="AD2571" s="723"/>
      <c r="AE2571" s="723"/>
      <c r="AF2571" s="723"/>
      <c r="AG2571" s="756" t="s">
        <v>9447</v>
      </c>
      <c r="AH2571" s="756" t="s">
        <v>794</v>
      </c>
      <c r="AI2571" s="756">
        <v>210007253</v>
      </c>
      <c r="AJ2571" s="756" t="s">
        <v>9448</v>
      </c>
      <c r="AK2571" s="723"/>
    </row>
    <row r="2572" spans="1:37" s="99" customFormat="1" ht="99.75" customHeight="1">
      <c r="A2572" s="723" t="s">
        <v>9449</v>
      </c>
      <c r="B2572" s="723" t="s">
        <v>33</v>
      </c>
      <c r="C2572" s="723" t="s">
        <v>9450</v>
      </c>
      <c r="D2572" s="723" t="s">
        <v>9297</v>
      </c>
      <c r="E2572" s="723" t="s">
        <v>9297</v>
      </c>
      <c r="F2572" s="723" t="s">
        <v>9451</v>
      </c>
      <c r="G2572" s="723" t="s">
        <v>9451</v>
      </c>
      <c r="H2572" s="723"/>
      <c r="I2572" s="723"/>
      <c r="J2572" s="723" t="s">
        <v>1135</v>
      </c>
      <c r="K2572" s="723">
        <v>70</v>
      </c>
      <c r="L2572" s="784">
        <v>311010000</v>
      </c>
      <c r="M2572" s="723" t="s">
        <v>342</v>
      </c>
      <c r="N2572" s="723" t="s">
        <v>2115</v>
      </c>
      <c r="O2572" s="723" t="s">
        <v>808</v>
      </c>
      <c r="P2572" s="723" t="s">
        <v>229</v>
      </c>
      <c r="Q2572" s="723" t="s">
        <v>791</v>
      </c>
      <c r="R2572" s="723" t="s">
        <v>8977</v>
      </c>
      <c r="S2572" s="1066" t="s">
        <v>9291</v>
      </c>
      <c r="T2572" s="723" t="s">
        <v>9292</v>
      </c>
      <c r="U2572" s="929">
        <v>9.8000000000000004E-2</v>
      </c>
      <c r="V2572" s="929">
        <v>280000</v>
      </c>
      <c r="W2572" s="820">
        <f t="shared" si="120"/>
        <v>27440</v>
      </c>
      <c r="X2572" s="929">
        <f t="shared" si="121"/>
        <v>30732.800000000003</v>
      </c>
      <c r="Y2572" s="723" t="s">
        <v>4270</v>
      </c>
      <c r="Z2572" s="723">
        <v>2016</v>
      </c>
      <c r="AA2572" s="723"/>
      <c r="AB2572" s="756" t="s">
        <v>876</v>
      </c>
      <c r="AC2572" s="723"/>
      <c r="AD2572" s="723"/>
      <c r="AE2572" s="723"/>
      <c r="AF2572" s="723"/>
      <c r="AG2572" s="756" t="s">
        <v>9452</v>
      </c>
      <c r="AH2572" s="756" t="s">
        <v>794</v>
      </c>
      <c r="AI2572" s="756">
        <v>210002693</v>
      </c>
      <c r="AJ2572" s="756" t="s">
        <v>9453</v>
      </c>
      <c r="AK2572" s="723"/>
    </row>
    <row r="2573" spans="1:37" s="99" customFormat="1" ht="99.75" customHeight="1">
      <c r="A2573" s="723" t="s">
        <v>9454</v>
      </c>
      <c r="B2573" s="723" t="s">
        <v>33</v>
      </c>
      <c r="C2573" s="723" t="s">
        <v>9450</v>
      </c>
      <c r="D2573" s="723" t="s">
        <v>9297</v>
      </c>
      <c r="E2573" s="723" t="s">
        <v>9297</v>
      </c>
      <c r="F2573" s="723" t="s">
        <v>9451</v>
      </c>
      <c r="G2573" s="723" t="s">
        <v>9451</v>
      </c>
      <c r="H2573" s="723"/>
      <c r="I2573" s="723"/>
      <c r="J2573" s="723" t="s">
        <v>1135</v>
      </c>
      <c r="K2573" s="723">
        <v>70</v>
      </c>
      <c r="L2573" s="784">
        <v>311010000</v>
      </c>
      <c r="M2573" s="723" t="s">
        <v>342</v>
      </c>
      <c r="N2573" s="723" t="s">
        <v>2115</v>
      </c>
      <c r="O2573" s="723" t="s">
        <v>808</v>
      </c>
      <c r="P2573" s="723" t="s">
        <v>229</v>
      </c>
      <c r="Q2573" s="723" t="s">
        <v>791</v>
      </c>
      <c r="R2573" s="723" t="s">
        <v>8977</v>
      </c>
      <c r="S2573" s="1066" t="s">
        <v>9291</v>
      </c>
      <c r="T2573" s="723" t="s">
        <v>9292</v>
      </c>
      <c r="U2573" s="929">
        <v>0.16300000000000001</v>
      </c>
      <c r="V2573" s="929">
        <v>280000</v>
      </c>
      <c r="W2573" s="820">
        <f t="shared" si="120"/>
        <v>45640</v>
      </c>
      <c r="X2573" s="929">
        <f t="shared" si="121"/>
        <v>51116.800000000003</v>
      </c>
      <c r="Y2573" s="723" t="s">
        <v>4270</v>
      </c>
      <c r="Z2573" s="723">
        <v>2016</v>
      </c>
      <c r="AA2573" s="723"/>
      <c r="AB2573" s="756" t="s">
        <v>876</v>
      </c>
      <c r="AC2573" s="723"/>
      <c r="AD2573" s="723"/>
      <c r="AE2573" s="723"/>
      <c r="AF2573" s="723"/>
      <c r="AG2573" s="756" t="s">
        <v>9455</v>
      </c>
      <c r="AH2573" s="756" t="s">
        <v>794</v>
      </c>
      <c r="AI2573" s="756">
        <v>210002693</v>
      </c>
      <c r="AJ2573" s="756" t="s">
        <v>9453</v>
      </c>
      <c r="AK2573" s="723"/>
    </row>
    <row r="2574" spans="1:37" s="99" customFormat="1" ht="99.75" customHeight="1">
      <c r="A2574" s="723" t="s">
        <v>9456</v>
      </c>
      <c r="B2574" s="723" t="s">
        <v>33</v>
      </c>
      <c r="C2574" s="723" t="s">
        <v>9351</v>
      </c>
      <c r="D2574" s="723" t="s">
        <v>9352</v>
      </c>
      <c r="E2574" s="723" t="s">
        <v>9352</v>
      </c>
      <c r="F2574" s="723" t="s">
        <v>9353</v>
      </c>
      <c r="G2574" s="723" t="s">
        <v>9353</v>
      </c>
      <c r="H2574" s="723"/>
      <c r="I2574" s="723"/>
      <c r="J2574" s="723" t="s">
        <v>1135</v>
      </c>
      <c r="K2574" s="723">
        <v>70</v>
      </c>
      <c r="L2574" s="784">
        <v>311010000</v>
      </c>
      <c r="M2574" s="723" t="s">
        <v>342</v>
      </c>
      <c r="N2574" s="723" t="s">
        <v>2115</v>
      </c>
      <c r="O2574" s="723" t="s">
        <v>808</v>
      </c>
      <c r="P2574" s="723" t="s">
        <v>229</v>
      </c>
      <c r="Q2574" s="723" t="s">
        <v>791</v>
      </c>
      <c r="R2574" s="723" t="s">
        <v>8977</v>
      </c>
      <c r="S2574" s="723">
        <v>796</v>
      </c>
      <c r="T2574" s="723" t="s">
        <v>232</v>
      </c>
      <c r="U2574" s="929">
        <v>4</v>
      </c>
      <c r="V2574" s="929">
        <v>15000</v>
      </c>
      <c r="W2574" s="820">
        <f>V2574*U2574</f>
        <v>60000</v>
      </c>
      <c r="X2574" s="929">
        <f>W2574*1.12</f>
        <v>67200</v>
      </c>
      <c r="Y2574" s="723" t="s">
        <v>4270</v>
      </c>
      <c r="Z2574" s="723">
        <v>2016</v>
      </c>
      <c r="AA2574" s="723"/>
      <c r="AB2574" s="756" t="s">
        <v>876</v>
      </c>
      <c r="AC2574" s="723"/>
      <c r="AD2574" s="723"/>
      <c r="AE2574" s="723"/>
      <c r="AF2574" s="723"/>
      <c r="AG2574" s="756" t="s">
        <v>9457</v>
      </c>
      <c r="AH2574" s="756" t="s">
        <v>794</v>
      </c>
      <c r="AI2574" s="756">
        <v>210011365</v>
      </c>
      <c r="AJ2574" s="756" t="s">
        <v>9358</v>
      </c>
      <c r="AK2574" s="723"/>
    </row>
    <row r="2575" spans="1:37" s="99" customFormat="1" ht="99.75" customHeight="1">
      <c r="A2575" s="723" t="s">
        <v>9458</v>
      </c>
      <c r="B2575" s="723" t="s">
        <v>33</v>
      </c>
      <c r="C2575" s="723" t="s">
        <v>9377</v>
      </c>
      <c r="D2575" s="723" t="s">
        <v>9378</v>
      </c>
      <c r="E2575" s="723" t="s">
        <v>9378</v>
      </c>
      <c r="F2575" s="723" t="s">
        <v>9379</v>
      </c>
      <c r="G2575" s="723" t="s">
        <v>9379</v>
      </c>
      <c r="H2575" s="723"/>
      <c r="I2575" s="723"/>
      <c r="J2575" s="723" t="s">
        <v>1135</v>
      </c>
      <c r="K2575" s="723">
        <v>70</v>
      </c>
      <c r="L2575" s="784">
        <v>311010000</v>
      </c>
      <c r="M2575" s="723" t="s">
        <v>342</v>
      </c>
      <c r="N2575" s="723" t="s">
        <v>2115</v>
      </c>
      <c r="O2575" s="723" t="s">
        <v>808</v>
      </c>
      <c r="P2575" s="723" t="s">
        <v>229</v>
      </c>
      <c r="Q2575" s="723" t="s">
        <v>791</v>
      </c>
      <c r="R2575" s="723" t="s">
        <v>8977</v>
      </c>
      <c r="S2575" s="723">
        <v>796</v>
      </c>
      <c r="T2575" s="723" t="s">
        <v>232</v>
      </c>
      <c r="U2575" s="929">
        <v>2</v>
      </c>
      <c r="V2575" s="929">
        <v>60000</v>
      </c>
      <c r="W2575" s="820">
        <f>V2575*U2575</f>
        <v>120000</v>
      </c>
      <c r="X2575" s="929">
        <f>W2575*1.12</f>
        <v>134400</v>
      </c>
      <c r="Y2575" s="723" t="s">
        <v>4270</v>
      </c>
      <c r="Z2575" s="723">
        <v>2016</v>
      </c>
      <c r="AA2575" s="723"/>
      <c r="AB2575" s="756" t="s">
        <v>876</v>
      </c>
      <c r="AC2575" s="723"/>
      <c r="AD2575" s="723"/>
      <c r="AE2575" s="723"/>
      <c r="AF2575" s="723"/>
      <c r="AG2575" s="756" t="s">
        <v>9459</v>
      </c>
      <c r="AH2575" s="756" t="s">
        <v>794</v>
      </c>
      <c r="AI2575" s="756">
        <v>210022984</v>
      </c>
      <c r="AJ2575" s="756" t="s">
        <v>9381</v>
      </c>
      <c r="AK2575" s="723"/>
    </row>
    <row r="2576" spans="1:37" s="99" customFormat="1" ht="99.75" customHeight="1">
      <c r="A2576" s="723" t="s">
        <v>9460</v>
      </c>
      <c r="B2576" s="723" t="s">
        <v>33</v>
      </c>
      <c r="C2576" s="723" t="s">
        <v>9461</v>
      </c>
      <c r="D2576" s="723" t="s">
        <v>9410</v>
      </c>
      <c r="E2576" s="723" t="s">
        <v>9410</v>
      </c>
      <c r="F2576" s="723" t="s">
        <v>9462</v>
      </c>
      <c r="G2576" s="723" t="s">
        <v>9462</v>
      </c>
      <c r="H2576" s="723"/>
      <c r="I2576" s="723"/>
      <c r="J2576" s="723" t="s">
        <v>1135</v>
      </c>
      <c r="K2576" s="723">
        <v>80</v>
      </c>
      <c r="L2576" s="784">
        <v>391010000</v>
      </c>
      <c r="M2576" s="784" t="s">
        <v>341</v>
      </c>
      <c r="N2576" s="723" t="s">
        <v>2115</v>
      </c>
      <c r="O2576" s="723" t="s">
        <v>9197</v>
      </c>
      <c r="P2576" s="723" t="s">
        <v>229</v>
      </c>
      <c r="Q2576" s="723" t="s">
        <v>791</v>
      </c>
      <c r="R2576" s="723" t="s">
        <v>8977</v>
      </c>
      <c r="S2576" s="723">
        <v>796</v>
      </c>
      <c r="T2576" s="723" t="s">
        <v>232</v>
      </c>
      <c r="U2576" s="929">
        <v>3</v>
      </c>
      <c r="V2576" s="929">
        <v>3000</v>
      </c>
      <c r="W2576" s="820">
        <f t="shared" ref="W2576:W2640" si="122">V2576*U2576</f>
        <v>9000</v>
      </c>
      <c r="X2576" s="929">
        <f t="shared" ref="X2576:X2640" si="123">W2576*1.12</f>
        <v>10080.000000000002</v>
      </c>
      <c r="Y2576" s="723" t="s">
        <v>4270</v>
      </c>
      <c r="Z2576" s="723">
        <v>2016</v>
      </c>
      <c r="AA2576" s="723"/>
      <c r="AB2576" s="756" t="s">
        <v>876</v>
      </c>
      <c r="AC2576" s="723"/>
      <c r="AD2576" s="723"/>
      <c r="AE2576" s="723"/>
      <c r="AF2576" s="723"/>
      <c r="AG2576" s="756" t="s">
        <v>9463</v>
      </c>
      <c r="AH2576" s="756" t="s">
        <v>794</v>
      </c>
      <c r="AI2576" s="756">
        <v>210019682</v>
      </c>
      <c r="AJ2576" s="756" t="s">
        <v>9464</v>
      </c>
      <c r="AK2576" s="723"/>
    </row>
    <row r="2577" spans="1:37" s="99" customFormat="1" ht="99.75" customHeight="1">
      <c r="A2577" s="723" t="s">
        <v>9465</v>
      </c>
      <c r="B2577" s="723" t="s">
        <v>33</v>
      </c>
      <c r="C2577" s="723" t="s">
        <v>9250</v>
      </c>
      <c r="D2577" s="723" t="s">
        <v>4993</v>
      </c>
      <c r="E2577" s="723" t="s">
        <v>4993</v>
      </c>
      <c r="F2577" s="723" t="s">
        <v>9251</v>
      </c>
      <c r="G2577" s="723" t="s">
        <v>9251</v>
      </c>
      <c r="H2577" s="723"/>
      <c r="I2577" s="723"/>
      <c r="J2577" s="723" t="s">
        <v>1135</v>
      </c>
      <c r="K2577" s="723">
        <v>78</v>
      </c>
      <c r="L2577" s="784">
        <v>391010000</v>
      </c>
      <c r="M2577" s="784" t="s">
        <v>341</v>
      </c>
      <c r="N2577" s="723" t="s">
        <v>2115</v>
      </c>
      <c r="O2577" s="723" t="s">
        <v>9197</v>
      </c>
      <c r="P2577" s="723" t="s">
        <v>229</v>
      </c>
      <c r="Q2577" s="723" t="s">
        <v>791</v>
      </c>
      <c r="R2577" s="723" t="s">
        <v>8977</v>
      </c>
      <c r="S2577" s="723">
        <v>796</v>
      </c>
      <c r="T2577" s="723" t="s">
        <v>232</v>
      </c>
      <c r="U2577" s="929">
        <v>30</v>
      </c>
      <c r="V2577" s="929">
        <v>3000</v>
      </c>
      <c r="W2577" s="820">
        <f t="shared" si="122"/>
        <v>90000</v>
      </c>
      <c r="X2577" s="929">
        <f t="shared" si="123"/>
        <v>100800.00000000001</v>
      </c>
      <c r="Y2577" s="723" t="s">
        <v>4270</v>
      </c>
      <c r="Z2577" s="723">
        <v>2016</v>
      </c>
      <c r="AA2577" s="723"/>
      <c r="AB2577" s="756" t="s">
        <v>876</v>
      </c>
      <c r="AC2577" s="723"/>
      <c r="AD2577" s="723"/>
      <c r="AE2577" s="723"/>
      <c r="AF2577" s="723"/>
      <c r="AG2577" s="756" t="s">
        <v>9466</v>
      </c>
      <c r="AH2577" s="756" t="s">
        <v>794</v>
      </c>
      <c r="AI2577" s="756">
        <v>210002412</v>
      </c>
      <c r="AJ2577" s="756" t="s">
        <v>9467</v>
      </c>
      <c r="AK2577" s="723"/>
    </row>
    <row r="2578" spans="1:37" s="99" customFormat="1" ht="99.75" customHeight="1">
      <c r="A2578" s="723" t="s">
        <v>9468</v>
      </c>
      <c r="B2578" s="723" t="s">
        <v>33</v>
      </c>
      <c r="C2578" s="723" t="s">
        <v>9235</v>
      </c>
      <c r="D2578" s="723" t="s">
        <v>9236</v>
      </c>
      <c r="E2578" s="723" t="s">
        <v>9236</v>
      </c>
      <c r="F2578" s="723" t="s">
        <v>9237</v>
      </c>
      <c r="G2578" s="723" t="s">
        <v>9237</v>
      </c>
      <c r="H2578" s="723"/>
      <c r="I2578" s="723"/>
      <c r="J2578" s="723" t="s">
        <v>1135</v>
      </c>
      <c r="K2578" s="723">
        <v>64</v>
      </c>
      <c r="L2578" s="784">
        <v>391010000</v>
      </c>
      <c r="M2578" s="784" t="s">
        <v>341</v>
      </c>
      <c r="N2578" s="723" t="s">
        <v>2115</v>
      </c>
      <c r="O2578" s="723" t="s">
        <v>9197</v>
      </c>
      <c r="P2578" s="723" t="s">
        <v>229</v>
      </c>
      <c r="Q2578" s="723" t="s">
        <v>791</v>
      </c>
      <c r="R2578" s="723" t="s">
        <v>8977</v>
      </c>
      <c r="S2578" s="1066" t="s">
        <v>8971</v>
      </c>
      <c r="T2578" s="723" t="s">
        <v>5174</v>
      </c>
      <c r="U2578" s="929">
        <v>30</v>
      </c>
      <c r="V2578" s="929">
        <v>300</v>
      </c>
      <c r="W2578" s="820">
        <f t="shared" si="122"/>
        <v>9000</v>
      </c>
      <c r="X2578" s="929">
        <f t="shared" si="123"/>
        <v>10080.000000000002</v>
      </c>
      <c r="Y2578" s="723" t="s">
        <v>4270</v>
      </c>
      <c r="Z2578" s="723">
        <v>2016</v>
      </c>
      <c r="AA2578" s="723"/>
      <c r="AB2578" s="756" t="s">
        <v>876</v>
      </c>
      <c r="AC2578" s="723"/>
      <c r="AD2578" s="723"/>
      <c r="AE2578" s="723"/>
      <c r="AF2578" s="723"/>
      <c r="AG2578" s="756" t="s">
        <v>9469</v>
      </c>
      <c r="AH2578" s="756" t="s">
        <v>794</v>
      </c>
      <c r="AI2578" s="756">
        <v>210013175</v>
      </c>
      <c r="AJ2578" s="756" t="s">
        <v>9470</v>
      </c>
      <c r="AK2578" s="723"/>
    </row>
    <row r="2579" spans="1:37" s="99" customFormat="1" ht="99.75" customHeight="1">
      <c r="A2579" s="723" t="s">
        <v>9471</v>
      </c>
      <c r="B2579" s="723" t="s">
        <v>33</v>
      </c>
      <c r="C2579" s="723" t="s">
        <v>9235</v>
      </c>
      <c r="D2579" s="723" t="s">
        <v>9236</v>
      </c>
      <c r="E2579" s="723" t="s">
        <v>9236</v>
      </c>
      <c r="F2579" s="723" t="s">
        <v>9237</v>
      </c>
      <c r="G2579" s="723" t="s">
        <v>9237</v>
      </c>
      <c r="H2579" s="723"/>
      <c r="I2579" s="723"/>
      <c r="J2579" s="723" t="s">
        <v>1135</v>
      </c>
      <c r="K2579" s="723">
        <v>64</v>
      </c>
      <c r="L2579" s="784">
        <v>391010000</v>
      </c>
      <c r="M2579" s="784" t="s">
        <v>341</v>
      </c>
      <c r="N2579" s="723" t="s">
        <v>2115</v>
      </c>
      <c r="O2579" s="723" t="s">
        <v>9197</v>
      </c>
      <c r="P2579" s="723" t="s">
        <v>229</v>
      </c>
      <c r="Q2579" s="723" t="s">
        <v>791</v>
      </c>
      <c r="R2579" s="723" t="s">
        <v>8977</v>
      </c>
      <c r="S2579" s="1066" t="s">
        <v>8971</v>
      </c>
      <c r="T2579" s="723" t="s">
        <v>5174</v>
      </c>
      <c r="U2579" s="929">
        <v>40</v>
      </c>
      <c r="V2579" s="929">
        <v>300</v>
      </c>
      <c r="W2579" s="820">
        <f t="shared" si="122"/>
        <v>12000</v>
      </c>
      <c r="X2579" s="929">
        <f t="shared" si="123"/>
        <v>13440.000000000002</v>
      </c>
      <c r="Y2579" s="723" t="s">
        <v>4270</v>
      </c>
      <c r="Z2579" s="723">
        <v>2016</v>
      </c>
      <c r="AA2579" s="723"/>
      <c r="AB2579" s="756" t="s">
        <v>876</v>
      </c>
      <c r="AC2579" s="723"/>
      <c r="AD2579" s="723"/>
      <c r="AE2579" s="723"/>
      <c r="AF2579" s="723"/>
      <c r="AG2579" s="756" t="s">
        <v>9472</v>
      </c>
      <c r="AH2579" s="756" t="s">
        <v>794</v>
      </c>
      <c r="AI2579" s="756">
        <v>210016865</v>
      </c>
      <c r="AJ2579" s="756" t="s">
        <v>9313</v>
      </c>
      <c r="AK2579" s="723"/>
    </row>
    <row r="2580" spans="1:37" s="99" customFormat="1" ht="99.75" customHeight="1">
      <c r="A2580" s="723" t="s">
        <v>9473</v>
      </c>
      <c r="B2580" s="723" t="s">
        <v>33</v>
      </c>
      <c r="C2580" s="723" t="s">
        <v>9235</v>
      </c>
      <c r="D2580" s="723" t="s">
        <v>9236</v>
      </c>
      <c r="E2580" s="723" t="s">
        <v>9236</v>
      </c>
      <c r="F2580" s="723" t="s">
        <v>9237</v>
      </c>
      <c r="G2580" s="723" t="s">
        <v>9237</v>
      </c>
      <c r="H2580" s="723"/>
      <c r="I2580" s="723"/>
      <c r="J2580" s="723" t="s">
        <v>1135</v>
      </c>
      <c r="K2580" s="723">
        <v>64</v>
      </c>
      <c r="L2580" s="784">
        <v>391010000</v>
      </c>
      <c r="M2580" s="784" t="s">
        <v>341</v>
      </c>
      <c r="N2580" s="723" t="s">
        <v>2115</v>
      </c>
      <c r="O2580" s="723" t="s">
        <v>9197</v>
      </c>
      <c r="P2580" s="723" t="s">
        <v>229</v>
      </c>
      <c r="Q2580" s="723" t="s">
        <v>791</v>
      </c>
      <c r="R2580" s="723" t="s">
        <v>8977</v>
      </c>
      <c r="S2580" s="1066" t="s">
        <v>8971</v>
      </c>
      <c r="T2580" s="723" t="s">
        <v>5174</v>
      </c>
      <c r="U2580" s="929">
        <v>40</v>
      </c>
      <c r="V2580" s="929">
        <v>500</v>
      </c>
      <c r="W2580" s="820">
        <f t="shared" si="122"/>
        <v>20000</v>
      </c>
      <c r="X2580" s="929">
        <f t="shared" si="123"/>
        <v>22400.000000000004</v>
      </c>
      <c r="Y2580" s="723" t="s">
        <v>4270</v>
      </c>
      <c r="Z2580" s="723">
        <v>2016</v>
      </c>
      <c r="AA2580" s="723"/>
      <c r="AB2580" s="756" t="s">
        <v>876</v>
      </c>
      <c r="AC2580" s="723"/>
      <c r="AD2580" s="723"/>
      <c r="AE2580" s="723"/>
      <c r="AF2580" s="723"/>
      <c r="AG2580" s="756" t="s">
        <v>9474</v>
      </c>
      <c r="AH2580" s="756" t="s">
        <v>794</v>
      </c>
      <c r="AI2580" s="756">
        <v>210017828</v>
      </c>
      <c r="AJ2580" s="756" t="s">
        <v>9239</v>
      </c>
      <c r="AK2580" s="723"/>
    </row>
    <row r="2581" spans="1:37" s="99" customFormat="1" ht="99.75" customHeight="1">
      <c r="A2581" s="723" t="s">
        <v>9475</v>
      </c>
      <c r="B2581" s="723" t="s">
        <v>33</v>
      </c>
      <c r="C2581" s="723" t="s">
        <v>9235</v>
      </c>
      <c r="D2581" s="723" t="s">
        <v>9236</v>
      </c>
      <c r="E2581" s="723" t="s">
        <v>9236</v>
      </c>
      <c r="F2581" s="723" t="s">
        <v>9237</v>
      </c>
      <c r="G2581" s="723" t="s">
        <v>9237</v>
      </c>
      <c r="H2581" s="723"/>
      <c r="I2581" s="723"/>
      <c r="J2581" s="723" t="s">
        <v>1135</v>
      </c>
      <c r="K2581" s="723">
        <v>64</v>
      </c>
      <c r="L2581" s="784">
        <v>391010000</v>
      </c>
      <c r="M2581" s="784" t="s">
        <v>341</v>
      </c>
      <c r="N2581" s="723" t="s">
        <v>2115</v>
      </c>
      <c r="O2581" s="723" t="s">
        <v>9197</v>
      </c>
      <c r="P2581" s="723" t="s">
        <v>229</v>
      </c>
      <c r="Q2581" s="723" t="s">
        <v>791</v>
      </c>
      <c r="R2581" s="723" t="s">
        <v>8977</v>
      </c>
      <c r="S2581" s="1066" t="s">
        <v>8971</v>
      </c>
      <c r="T2581" s="723" t="s">
        <v>5174</v>
      </c>
      <c r="U2581" s="929">
        <v>30</v>
      </c>
      <c r="V2581" s="929">
        <v>300</v>
      </c>
      <c r="W2581" s="820">
        <f t="shared" si="122"/>
        <v>9000</v>
      </c>
      <c r="X2581" s="929">
        <f t="shared" si="123"/>
        <v>10080.000000000002</v>
      </c>
      <c r="Y2581" s="723" t="s">
        <v>4270</v>
      </c>
      <c r="Z2581" s="723">
        <v>2016</v>
      </c>
      <c r="AA2581" s="723"/>
      <c r="AB2581" s="756" t="s">
        <v>876</v>
      </c>
      <c r="AC2581" s="723"/>
      <c r="AD2581" s="723"/>
      <c r="AE2581" s="723"/>
      <c r="AF2581" s="723"/>
      <c r="AG2581" s="756" t="s">
        <v>9476</v>
      </c>
      <c r="AH2581" s="756" t="s">
        <v>794</v>
      </c>
      <c r="AI2581" s="756">
        <v>210022898</v>
      </c>
      <c r="AJ2581" s="756" t="s">
        <v>9242</v>
      </c>
      <c r="AK2581" s="723"/>
    </row>
    <row r="2582" spans="1:37" s="99" customFormat="1" ht="99.75" customHeight="1">
      <c r="A2582" s="723" t="s">
        <v>9477</v>
      </c>
      <c r="B2582" s="723" t="s">
        <v>33</v>
      </c>
      <c r="C2582" s="723" t="s">
        <v>9244</v>
      </c>
      <c r="D2582" s="723" t="s">
        <v>9245</v>
      </c>
      <c r="E2582" s="723" t="s">
        <v>9245</v>
      </c>
      <c r="F2582" s="723" t="s">
        <v>9246</v>
      </c>
      <c r="G2582" s="723" t="s">
        <v>9246</v>
      </c>
      <c r="H2582" s="723"/>
      <c r="I2582" s="723"/>
      <c r="J2582" s="723" t="s">
        <v>1135</v>
      </c>
      <c r="K2582" s="723">
        <v>63</v>
      </c>
      <c r="L2582" s="784">
        <v>391010000</v>
      </c>
      <c r="M2582" s="784" t="s">
        <v>341</v>
      </c>
      <c r="N2582" s="723" t="s">
        <v>2115</v>
      </c>
      <c r="O2582" s="723" t="s">
        <v>9197</v>
      </c>
      <c r="P2582" s="723" t="s">
        <v>229</v>
      </c>
      <c r="Q2582" s="723" t="s">
        <v>791</v>
      </c>
      <c r="R2582" s="723" t="s">
        <v>8977</v>
      </c>
      <c r="S2582" s="723">
        <v>796</v>
      </c>
      <c r="T2582" s="723" t="s">
        <v>232</v>
      </c>
      <c r="U2582" s="929">
        <v>200</v>
      </c>
      <c r="V2582" s="929">
        <v>200</v>
      </c>
      <c r="W2582" s="820">
        <f t="shared" si="122"/>
        <v>40000</v>
      </c>
      <c r="X2582" s="929">
        <f t="shared" si="123"/>
        <v>44800.000000000007</v>
      </c>
      <c r="Y2582" s="723" t="s">
        <v>4270</v>
      </c>
      <c r="Z2582" s="723">
        <v>2016</v>
      </c>
      <c r="AA2582" s="723"/>
      <c r="AB2582" s="756" t="s">
        <v>876</v>
      </c>
      <c r="AC2582" s="723"/>
      <c r="AD2582" s="723"/>
      <c r="AE2582" s="723"/>
      <c r="AF2582" s="723"/>
      <c r="AG2582" s="756" t="s">
        <v>9478</v>
      </c>
      <c r="AH2582" s="756" t="s">
        <v>794</v>
      </c>
      <c r="AI2582" s="756">
        <v>210018485</v>
      </c>
      <c r="AJ2582" s="756" t="s">
        <v>9248</v>
      </c>
      <c r="AK2582" s="723"/>
    </row>
    <row r="2583" spans="1:37" s="99" customFormat="1" ht="99.75" customHeight="1">
      <c r="A2583" s="723" t="s">
        <v>9479</v>
      </c>
      <c r="B2583" s="723" t="s">
        <v>33</v>
      </c>
      <c r="C2583" s="723" t="s">
        <v>9250</v>
      </c>
      <c r="D2583" s="723" t="s">
        <v>4993</v>
      </c>
      <c r="E2583" s="723" t="s">
        <v>4993</v>
      </c>
      <c r="F2583" s="723" t="s">
        <v>9251</v>
      </c>
      <c r="G2583" s="723" t="s">
        <v>9251</v>
      </c>
      <c r="H2583" s="723"/>
      <c r="I2583" s="723"/>
      <c r="J2583" s="723" t="s">
        <v>1135</v>
      </c>
      <c r="K2583" s="723">
        <v>70</v>
      </c>
      <c r="L2583" s="784">
        <v>391010000</v>
      </c>
      <c r="M2583" s="784" t="s">
        <v>341</v>
      </c>
      <c r="N2583" s="723" t="s">
        <v>2115</v>
      </c>
      <c r="O2583" s="723" t="s">
        <v>9197</v>
      </c>
      <c r="P2583" s="723" t="s">
        <v>229</v>
      </c>
      <c r="Q2583" s="723" t="s">
        <v>791</v>
      </c>
      <c r="R2583" s="723" t="s">
        <v>8977</v>
      </c>
      <c r="S2583" s="723">
        <v>796</v>
      </c>
      <c r="T2583" s="723" t="s">
        <v>232</v>
      </c>
      <c r="U2583" s="929">
        <v>40</v>
      </c>
      <c r="V2583" s="929">
        <v>1605</v>
      </c>
      <c r="W2583" s="820">
        <f t="shared" si="122"/>
        <v>64200</v>
      </c>
      <c r="X2583" s="929">
        <f t="shared" si="123"/>
        <v>71904</v>
      </c>
      <c r="Y2583" s="723" t="s">
        <v>4270</v>
      </c>
      <c r="Z2583" s="723">
        <v>2016</v>
      </c>
      <c r="AA2583" s="723"/>
      <c r="AB2583" s="756" t="s">
        <v>876</v>
      </c>
      <c r="AC2583" s="723"/>
      <c r="AD2583" s="723"/>
      <c r="AE2583" s="723"/>
      <c r="AF2583" s="723"/>
      <c r="AG2583" s="756" t="s">
        <v>9480</v>
      </c>
      <c r="AH2583" s="756" t="s">
        <v>794</v>
      </c>
      <c r="AI2583" s="756">
        <v>210014880</v>
      </c>
      <c r="AJ2583" s="756" t="s">
        <v>9256</v>
      </c>
      <c r="AK2583" s="723"/>
    </row>
    <row r="2584" spans="1:37" s="99" customFormat="1" ht="99.75" customHeight="1">
      <c r="A2584" s="723" t="s">
        <v>9481</v>
      </c>
      <c r="B2584" s="723" t="s">
        <v>33</v>
      </c>
      <c r="C2584" s="723" t="s">
        <v>9482</v>
      </c>
      <c r="D2584" s="723" t="s">
        <v>2305</v>
      </c>
      <c r="E2584" s="723" t="s">
        <v>2305</v>
      </c>
      <c r="F2584" s="723" t="s">
        <v>9483</v>
      </c>
      <c r="G2584" s="723" t="s">
        <v>9483</v>
      </c>
      <c r="H2584" s="723"/>
      <c r="I2584" s="723"/>
      <c r="J2584" s="723" t="s">
        <v>1135</v>
      </c>
      <c r="K2584" s="723">
        <v>90</v>
      </c>
      <c r="L2584" s="784">
        <v>391010000</v>
      </c>
      <c r="M2584" s="784" t="s">
        <v>341</v>
      </c>
      <c r="N2584" s="723" t="s">
        <v>2115</v>
      </c>
      <c r="O2584" s="723" t="s">
        <v>9197</v>
      </c>
      <c r="P2584" s="723" t="s">
        <v>229</v>
      </c>
      <c r="Q2584" s="723" t="s">
        <v>791</v>
      </c>
      <c r="R2584" s="723" t="s">
        <v>8977</v>
      </c>
      <c r="S2584" s="1066" t="s">
        <v>9291</v>
      </c>
      <c r="T2584" s="723" t="s">
        <v>9292</v>
      </c>
      <c r="U2584" s="929">
        <v>0.1</v>
      </c>
      <c r="V2584" s="929">
        <v>90000</v>
      </c>
      <c r="W2584" s="820">
        <f t="shared" si="122"/>
        <v>9000</v>
      </c>
      <c r="X2584" s="929">
        <f t="shared" si="123"/>
        <v>10080.000000000002</v>
      </c>
      <c r="Y2584" s="723" t="s">
        <v>4270</v>
      </c>
      <c r="Z2584" s="723">
        <v>2016</v>
      </c>
      <c r="AA2584" s="723"/>
      <c r="AB2584" s="756" t="s">
        <v>876</v>
      </c>
      <c r="AC2584" s="723"/>
      <c r="AD2584" s="723"/>
      <c r="AE2584" s="723"/>
      <c r="AF2584" s="723"/>
      <c r="AG2584" s="756" t="s">
        <v>9484</v>
      </c>
      <c r="AH2584" s="756" t="s">
        <v>794</v>
      </c>
      <c r="AI2584" s="756">
        <v>210007565</v>
      </c>
      <c r="AJ2584" s="756" t="s">
        <v>9485</v>
      </c>
      <c r="AK2584" s="723"/>
    </row>
    <row r="2585" spans="1:37" s="99" customFormat="1" ht="99.75" customHeight="1">
      <c r="A2585" s="723" t="s">
        <v>9486</v>
      </c>
      <c r="B2585" s="723" t="s">
        <v>33</v>
      </c>
      <c r="C2585" s="723" t="s">
        <v>9487</v>
      </c>
      <c r="D2585" s="723" t="s">
        <v>9488</v>
      </c>
      <c r="E2585" s="723" t="s">
        <v>9488</v>
      </c>
      <c r="F2585" s="723" t="s">
        <v>9489</v>
      </c>
      <c r="G2585" s="723" t="s">
        <v>9489</v>
      </c>
      <c r="H2585" s="723"/>
      <c r="I2585" s="723"/>
      <c r="J2585" s="723" t="s">
        <v>1135</v>
      </c>
      <c r="K2585" s="723">
        <v>80</v>
      </c>
      <c r="L2585" s="784">
        <v>391010000</v>
      </c>
      <c r="M2585" s="784" t="s">
        <v>341</v>
      </c>
      <c r="N2585" s="723" t="s">
        <v>2115</v>
      </c>
      <c r="O2585" s="723" t="s">
        <v>9197</v>
      </c>
      <c r="P2585" s="723" t="s">
        <v>229</v>
      </c>
      <c r="Q2585" s="723" t="s">
        <v>791</v>
      </c>
      <c r="R2585" s="723" t="s">
        <v>8977</v>
      </c>
      <c r="S2585" s="723">
        <v>796</v>
      </c>
      <c r="T2585" s="723" t="s">
        <v>232</v>
      </c>
      <c r="U2585" s="929">
        <v>1</v>
      </c>
      <c r="V2585" s="929">
        <v>120000</v>
      </c>
      <c r="W2585" s="820">
        <f t="shared" si="122"/>
        <v>120000</v>
      </c>
      <c r="X2585" s="929">
        <f t="shared" si="123"/>
        <v>134400</v>
      </c>
      <c r="Y2585" s="723" t="s">
        <v>4270</v>
      </c>
      <c r="Z2585" s="723">
        <v>2016</v>
      </c>
      <c r="AA2585" s="723"/>
      <c r="AB2585" s="756" t="s">
        <v>876</v>
      </c>
      <c r="AC2585" s="723"/>
      <c r="AD2585" s="723"/>
      <c r="AE2585" s="723"/>
      <c r="AF2585" s="723"/>
      <c r="AG2585" s="756" t="s">
        <v>9490</v>
      </c>
      <c r="AH2585" s="756" t="s">
        <v>794</v>
      </c>
      <c r="AI2585" s="756">
        <v>130003140</v>
      </c>
      <c r="AJ2585" s="756" t="s">
        <v>9491</v>
      </c>
      <c r="AK2585" s="723"/>
    </row>
    <row r="2586" spans="1:37" s="99" customFormat="1" ht="99.75" customHeight="1">
      <c r="A2586" s="723" t="s">
        <v>9492</v>
      </c>
      <c r="B2586" s="723" t="s">
        <v>33</v>
      </c>
      <c r="C2586" s="723" t="s">
        <v>9493</v>
      </c>
      <c r="D2586" s="723" t="s">
        <v>2305</v>
      </c>
      <c r="E2586" s="723" t="s">
        <v>2305</v>
      </c>
      <c r="F2586" s="723" t="s">
        <v>9494</v>
      </c>
      <c r="G2586" s="723" t="s">
        <v>9494</v>
      </c>
      <c r="H2586" s="723"/>
      <c r="I2586" s="723"/>
      <c r="J2586" s="723" t="s">
        <v>1135</v>
      </c>
      <c r="K2586" s="723">
        <v>50</v>
      </c>
      <c r="L2586" s="784">
        <v>391010000</v>
      </c>
      <c r="M2586" s="784" t="s">
        <v>341</v>
      </c>
      <c r="N2586" s="723" t="s">
        <v>2115</v>
      </c>
      <c r="O2586" s="723" t="s">
        <v>9197</v>
      </c>
      <c r="P2586" s="723" t="s">
        <v>229</v>
      </c>
      <c r="Q2586" s="723" t="s">
        <v>791</v>
      </c>
      <c r="R2586" s="723" t="s">
        <v>8977</v>
      </c>
      <c r="S2586" s="723">
        <v>166</v>
      </c>
      <c r="T2586" s="723" t="s">
        <v>902</v>
      </c>
      <c r="U2586" s="929">
        <v>5</v>
      </c>
      <c r="V2586" s="929">
        <v>3300</v>
      </c>
      <c r="W2586" s="820">
        <f t="shared" si="122"/>
        <v>16500</v>
      </c>
      <c r="X2586" s="929">
        <f t="shared" si="123"/>
        <v>18480</v>
      </c>
      <c r="Y2586" s="723" t="s">
        <v>4270</v>
      </c>
      <c r="Z2586" s="723">
        <v>2016</v>
      </c>
      <c r="AA2586" s="723"/>
      <c r="AB2586" s="756" t="s">
        <v>876</v>
      </c>
      <c r="AC2586" s="723"/>
      <c r="AD2586" s="723"/>
      <c r="AE2586" s="723"/>
      <c r="AF2586" s="723"/>
      <c r="AG2586" s="756" t="s">
        <v>9495</v>
      </c>
      <c r="AH2586" s="756" t="s">
        <v>794</v>
      </c>
      <c r="AI2586" s="756">
        <v>210007554</v>
      </c>
      <c r="AJ2586" s="756" t="s">
        <v>9496</v>
      </c>
      <c r="AK2586" s="723"/>
    </row>
    <row r="2587" spans="1:37" s="99" customFormat="1" ht="99.75" customHeight="1">
      <c r="A2587" s="723" t="s">
        <v>9497</v>
      </c>
      <c r="B2587" s="723" t="s">
        <v>33</v>
      </c>
      <c r="C2587" s="723" t="s">
        <v>9498</v>
      </c>
      <c r="D2587" s="723" t="s">
        <v>9297</v>
      </c>
      <c r="E2587" s="723" t="s">
        <v>9297</v>
      </c>
      <c r="F2587" s="723" t="s">
        <v>9499</v>
      </c>
      <c r="G2587" s="723" t="s">
        <v>9499</v>
      </c>
      <c r="H2587" s="723"/>
      <c r="I2587" s="723"/>
      <c r="J2587" s="723" t="s">
        <v>1135</v>
      </c>
      <c r="K2587" s="723">
        <v>80</v>
      </c>
      <c r="L2587" s="723">
        <v>511010000</v>
      </c>
      <c r="M2587" s="749" t="s">
        <v>88</v>
      </c>
      <c r="N2587" s="723" t="s">
        <v>2115</v>
      </c>
      <c r="O2587" s="723" t="s">
        <v>700</v>
      </c>
      <c r="P2587" s="723" t="s">
        <v>229</v>
      </c>
      <c r="Q2587" s="723" t="s">
        <v>791</v>
      </c>
      <c r="R2587" s="723" t="s">
        <v>8977</v>
      </c>
      <c r="S2587" s="1066" t="s">
        <v>9291</v>
      </c>
      <c r="T2587" s="723" t="s">
        <v>9292</v>
      </c>
      <c r="U2587" s="929">
        <v>7.4999999999999997E-2</v>
      </c>
      <c r="V2587" s="929">
        <v>550000</v>
      </c>
      <c r="W2587" s="820">
        <f t="shared" si="122"/>
        <v>41250</v>
      </c>
      <c r="X2587" s="929">
        <f t="shared" si="123"/>
        <v>46200.000000000007</v>
      </c>
      <c r="Y2587" s="723" t="s">
        <v>4270</v>
      </c>
      <c r="Z2587" s="723">
        <v>2016</v>
      </c>
      <c r="AA2587" s="723"/>
      <c r="AB2587" s="756" t="s">
        <v>876</v>
      </c>
      <c r="AC2587" s="723"/>
      <c r="AD2587" s="723"/>
      <c r="AE2587" s="723"/>
      <c r="AF2587" s="723"/>
      <c r="AG2587" s="756" t="s">
        <v>9500</v>
      </c>
      <c r="AH2587" s="756" t="s">
        <v>794</v>
      </c>
      <c r="AI2587" s="756">
        <v>210002725</v>
      </c>
      <c r="AJ2587" s="756" t="s">
        <v>9501</v>
      </c>
      <c r="AK2587" s="723"/>
    </row>
    <row r="2588" spans="1:37" s="99" customFormat="1" ht="99.75" customHeight="1">
      <c r="A2588" s="723" t="s">
        <v>9502</v>
      </c>
      <c r="B2588" s="723" t="s">
        <v>33</v>
      </c>
      <c r="C2588" s="723" t="s">
        <v>9250</v>
      </c>
      <c r="D2588" s="723" t="s">
        <v>4993</v>
      </c>
      <c r="E2588" s="723" t="s">
        <v>4993</v>
      </c>
      <c r="F2588" s="723" t="s">
        <v>9251</v>
      </c>
      <c r="G2588" s="723" t="s">
        <v>9251</v>
      </c>
      <c r="H2588" s="723"/>
      <c r="I2588" s="723"/>
      <c r="J2588" s="723" t="s">
        <v>1135</v>
      </c>
      <c r="K2588" s="723">
        <v>70</v>
      </c>
      <c r="L2588" s="723">
        <v>511010000</v>
      </c>
      <c r="M2588" s="749" t="s">
        <v>88</v>
      </c>
      <c r="N2588" s="723" t="s">
        <v>2115</v>
      </c>
      <c r="O2588" s="723" t="s">
        <v>700</v>
      </c>
      <c r="P2588" s="723" t="s">
        <v>229</v>
      </c>
      <c r="Q2588" s="723" t="s">
        <v>791</v>
      </c>
      <c r="R2588" s="723" t="s">
        <v>8977</v>
      </c>
      <c r="S2588" s="723">
        <v>796</v>
      </c>
      <c r="T2588" s="723" t="s">
        <v>232</v>
      </c>
      <c r="U2588" s="929">
        <v>18</v>
      </c>
      <c r="V2588" s="929">
        <v>7500</v>
      </c>
      <c r="W2588" s="820">
        <f t="shared" si="122"/>
        <v>135000</v>
      </c>
      <c r="X2588" s="929">
        <f t="shared" si="123"/>
        <v>151200</v>
      </c>
      <c r="Y2588" s="723" t="s">
        <v>4270</v>
      </c>
      <c r="Z2588" s="723">
        <v>2016</v>
      </c>
      <c r="AA2588" s="723"/>
      <c r="AB2588" s="756" t="s">
        <v>876</v>
      </c>
      <c r="AC2588" s="723"/>
      <c r="AD2588" s="723"/>
      <c r="AE2588" s="723"/>
      <c r="AF2588" s="723"/>
      <c r="AG2588" s="756" t="s">
        <v>9503</v>
      </c>
      <c r="AH2588" s="756" t="s">
        <v>794</v>
      </c>
      <c r="AI2588" s="756">
        <v>210007070</v>
      </c>
      <c r="AJ2588" s="756" t="s">
        <v>9282</v>
      </c>
      <c r="AK2588" s="723"/>
    </row>
    <row r="2589" spans="1:37" s="99" customFormat="1" ht="99.75" customHeight="1">
      <c r="A2589" s="723" t="s">
        <v>9504</v>
      </c>
      <c r="B2589" s="723" t="s">
        <v>33</v>
      </c>
      <c r="C2589" s="723" t="s">
        <v>9372</v>
      </c>
      <c r="D2589" s="723" t="s">
        <v>9297</v>
      </c>
      <c r="E2589" s="723" t="s">
        <v>9297</v>
      </c>
      <c r="F2589" s="723" t="s">
        <v>9373</v>
      </c>
      <c r="G2589" s="723" t="s">
        <v>9373</v>
      </c>
      <c r="H2589" s="723"/>
      <c r="I2589" s="723"/>
      <c r="J2589" s="723" t="s">
        <v>1135</v>
      </c>
      <c r="K2589" s="723">
        <v>70</v>
      </c>
      <c r="L2589" s="723">
        <v>511010000</v>
      </c>
      <c r="M2589" s="749" t="s">
        <v>88</v>
      </c>
      <c r="N2589" s="723" t="s">
        <v>2115</v>
      </c>
      <c r="O2589" s="723" t="s">
        <v>700</v>
      </c>
      <c r="P2589" s="723" t="s">
        <v>229</v>
      </c>
      <c r="Q2589" s="723" t="s">
        <v>791</v>
      </c>
      <c r="R2589" s="723" t="s">
        <v>8977</v>
      </c>
      <c r="S2589" s="1066" t="s">
        <v>9291</v>
      </c>
      <c r="T2589" s="723" t="s">
        <v>9292</v>
      </c>
      <c r="U2589" s="929">
        <v>7.0000000000000007E-2</v>
      </c>
      <c r="V2589" s="929">
        <v>900000</v>
      </c>
      <c r="W2589" s="820">
        <f t="shared" si="122"/>
        <v>63000.000000000007</v>
      </c>
      <c r="X2589" s="929">
        <f t="shared" si="123"/>
        <v>70560.000000000015</v>
      </c>
      <c r="Y2589" s="723" t="s">
        <v>4270</v>
      </c>
      <c r="Z2589" s="723">
        <v>2016</v>
      </c>
      <c r="AA2589" s="723"/>
      <c r="AB2589" s="756" t="s">
        <v>876</v>
      </c>
      <c r="AC2589" s="723"/>
      <c r="AD2589" s="723"/>
      <c r="AE2589" s="723"/>
      <c r="AF2589" s="723"/>
      <c r="AG2589" s="756" t="s">
        <v>9505</v>
      </c>
      <c r="AH2589" s="756" t="s">
        <v>794</v>
      </c>
      <c r="AI2589" s="756">
        <v>210007444</v>
      </c>
      <c r="AJ2589" s="756" t="s">
        <v>9375</v>
      </c>
      <c r="AK2589" s="723"/>
    </row>
    <row r="2590" spans="1:37" s="99" customFormat="1" ht="99.75" customHeight="1">
      <c r="A2590" s="723" t="s">
        <v>9506</v>
      </c>
      <c r="B2590" s="723" t="s">
        <v>33</v>
      </c>
      <c r="C2590" s="723" t="s">
        <v>9507</v>
      </c>
      <c r="D2590" s="723" t="s">
        <v>9297</v>
      </c>
      <c r="E2590" s="723" t="s">
        <v>9297</v>
      </c>
      <c r="F2590" s="723" t="s">
        <v>9508</v>
      </c>
      <c r="G2590" s="723" t="s">
        <v>9508</v>
      </c>
      <c r="H2590" s="723"/>
      <c r="I2590" s="723"/>
      <c r="J2590" s="723" t="s">
        <v>1135</v>
      </c>
      <c r="K2590" s="723">
        <v>50</v>
      </c>
      <c r="L2590" s="723">
        <v>511010000</v>
      </c>
      <c r="M2590" s="749" t="s">
        <v>88</v>
      </c>
      <c r="N2590" s="723" t="s">
        <v>2115</v>
      </c>
      <c r="O2590" s="723" t="s">
        <v>700</v>
      </c>
      <c r="P2590" s="723" t="s">
        <v>229</v>
      </c>
      <c r="Q2590" s="723" t="s">
        <v>791</v>
      </c>
      <c r="R2590" s="723" t="s">
        <v>8977</v>
      </c>
      <c r="S2590" s="1066" t="s">
        <v>9291</v>
      </c>
      <c r="T2590" s="723" t="s">
        <v>9292</v>
      </c>
      <c r="U2590" s="929">
        <v>0.15</v>
      </c>
      <c r="V2590" s="929">
        <v>650000</v>
      </c>
      <c r="W2590" s="820">
        <f t="shared" si="122"/>
        <v>97500</v>
      </c>
      <c r="X2590" s="929">
        <f t="shared" si="123"/>
        <v>109200.00000000001</v>
      </c>
      <c r="Y2590" s="723" t="s">
        <v>4270</v>
      </c>
      <c r="Z2590" s="723">
        <v>2016</v>
      </c>
      <c r="AA2590" s="723"/>
      <c r="AB2590" s="756" t="s">
        <v>876</v>
      </c>
      <c r="AC2590" s="723"/>
      <c r="AD2590" s="723"/>
      <c r="AE2590" s="723"/>
      <c r="AF2590" s="723"/>
      <c r="AG2590" s="756" t="s">
        <v>9509</v>
      </c>
      <c r="AH2590" s="756" t="s">
        <v>794</v>
      </c>
      <c r="AI2590" s="756">
        <v>210002689</v>
      </c>
      <c r="AJ2590" s="756" t="s">
        <v>9510</v>
      </c>
      <c r="AK2590" s="723"/>
    </row>
    <row r="2591" spans="1:37" s="99" customFormat="1" ht="99.75" customHeight="1">
      <c r="A2591" s="723" t="s">
        <v>9511</v>
      </c>
      <c r="B2591" s="723" t="s">
        <v>33</v>
      </c>
      <c r="C2591" s="723" t="s">
        <v>9512</v>
      </c>
      <c r="D2591" s="723" t="s">
        <v>9297</v>
      </c>
      <c r="E2591" s="723" t="s">
        <v>9297</v>
      </c>
      <c r="F2591" s="723" t="s">
        <v>9513</v>
      </c>
      <c r="G2591" s="723" t="s">
        <v>9513</v>
      </c>
      <c r="H2591" s="723"/>
      <c r="I2591" s="723"/>
      <c r="J2591" s="723" t="s">
        <v>1135</v>
      </c>
      <c r="K2591" s="723">
        <v>80</v>
      </c>
      <c r="L2591" s="723">
        <v>511010000</v>
      </c>
      <c r="M2591" s="749" t="s">
        <v>88</v>
      </c>
      <c r="N2591" s="723" t="s">
        <v>2115</v>
      </c>
      <c r="O2591" s="723" t="s">
        <v>700</v>
      </c>
      <c r="P2591" s="723" t="s">
        <v>229</v>
      </c>
      <c r="Q2591" s="723" t="s">
        <v>791</v>
      </c>
      <c r="R2591" s="723" t="s">
        <v>8977</v>
      </c>
      <c r="S2591" s="1066" t="s">
        <v>9291</v>
      </c>
      <c r="T2591" s="723" t="s">
        <v>9292</v>
      </c>
      <c r="U2591" s="929">
        <v>1.5</v>
      </c>
      <c r="V2591" s="929">
        <v>100000</v>
      </c>
      <c r="W2591" s="820">
        <f t="shared" si="122"/>
        <v>150000</v>
      </c>
      <c r="X2591" s="929">
        <f t="shared" si="123"/>
        <v>168000.00000000003</v>
      </c>
      <c r="Y2591" s="723" t="s">
        <v>4270</v>
      </c>
      <c r="Z2591" s="723">
        <v>2016</v>
      </c>
      <c r="AA2591" s="723"/>
      <c r="AB2591" s="756" t="s">
        <v>876</v>
      </c>
      <c r="AC2591" s="723"/>
      <c r="AD2591" s="723"/>
      <c r="AE2591" s="723"/>
      <c r="AF2591" s="723"/>
      <c r="AG2591" s="756" t="s">
        <v>9514</v>
      </c>
      <c r="AH2591" s="756" t="s">
        <v>794</v>
      </c>
      <c r="AI2591" s="756">
        <v>210013529</v>
      </c>
      <c r="AJ2591" s="756" t="s">
        <v>9515</v>
      </c>
      <c r="AK2591" s="723"/>
    </row>
    <row r="2592" spans="1:37" s="99" customFormat="1" ht="99.75" customHeight="1">
      <c r="A2592" s="723" t="s">
        <v>9516</v>
      </c>
      <c r="B2592" s="723" t="s">
        <v>33</v>
      </c>
      <c r="C2592" s="723" t="s">
        <v>9409</v>
      </c>
      <c r="D2592" s="723" t="s">
        <v>9410</v>
      </c>
      <c r="E2592" s="723" t="s">
        <v>9410</v>
      </c>
      <c r="F2592" s="723" t="s">
        <v>9411</v>
      </c>
      <c r="G2592" s="723" t="s">
        <v>9411</v>
      </c>
      <c r="H2592" s="723"/>
      <c r="I2592" s="723"/>
      <c r="J2592" s="723" t="s">
        <v>1135</v>
      </c>
      <c r="K2592" s="723">
        <v>80</v>
      </c>
      <c r="L2592" s="723">
        <v>511010000</v>
      </c>
      <c r="M2592" s="749" t="s">
        <v>88</v>
      </c>
      <c r="N2592" s="723" t="s">
        <v>2115</v>
      </c>
      <c r="O2592" s="723" t="s">
        <v>700</v>
      </c>
      <c r="P2592" s="723" t="s">
        <v>229</v>
      </c>
      <c r="Q2592" s="723" t="s">
        <v>791</v>
      </c>
      <c r="R2592" s="723" t="s">
        <v>8977</v>
      </c>
      <c r="S2592" s="723">
        <v>796</v>
      </c>
      <c r="T2592" s="723" t="s">
        <v>232</v>
      </c>
      <c r="U2592" s="929">
        <v>10</v>
      </c>
      <c r="V2592" s="929">
        <v>192601</v>
      </c>
      <c r="W2592" s="820">
        <f t="shared" si="122"/>
        <v>1926010</v>
      </c>
      <c r="X2592" s="929">
        <f t="shared" si="123"/>
        <v>2157131.2000000002</v>
      </c>
      <c r="Y2592" s="723" t="s">
        <v>4270</v>
      </c>
      <c r="Z2592" s="723">
        <v>2016</v>
      </c>
      <c r="AA2592" s="723"/>
      <c r="AB2592" s="756" t="s">
        <v>876</v>
      </c>
      <c r="AC2592" s="723"/>
      <c r="AD2592" s="723"/>
      <c r="AE2592" s="723"/>
      <c r="AF2592" s="723"/>
      <c r="AG2592" s="756" t="s">
        <v>9517</v>
      </c>
      <c r="AH2592" s="756" t="s">
        <v>794</v>
      </c>
      <c r="AI2592" s="756">
        <v>130000082</v>
      </c>
      <c r="AJ2592" s="756" t="s">
        <v>9413</v>
      </c>
      <c r="AK2592" s="723"/>
    </row>
    <row r="2593" spans="1:37" s="99" customFormat="1" ht="99.75" customHeight="1">
      <c r="A2593" s="723" t="s">
        <v>9518</v>
      </c>
      <c r="B2593" s="723" t="s">
        <v>33</v>
      </c>
      <c r="C2593" s="723" t="s">
        <v>9519</v>
      </c>
      <c r="D2593" s="723" t="s">
        <v>9297</v>
      </c>
      <c r="E2593" s="723" t="s">
        <v>9297</v>
      </c>
      <c r="F2593" s="723" t="s">
        <v>9520</v>
      </c>
      <c r="G2593" s="723" t="s">
        <v>9520</v>
      </c>
      <c r="H2593" s="723"/>
      <c r="I2593" s="723"/>
      <c r="J2593" s="723" t="s">
        <v>1135</v>
      </c>
      <c r="K2593" s="723">
        <v>70</v>
      </c>
      <c r="L2593" s="723">
        <v>511010000</v>
      </c>
      <c r="M2593" s="749" t="s">
        <v>88</v>
      </c>
      <c r="N2593" s="723" t="s">
        <v>2115</v>
      </c>
      <c r="O2593" s="723" t="s">
        <v>700</v>
      </c>
      <c r="P2593" s="723" t="s">
        <v>229</v>
      </c>
      <c r="Q2593" s="723" t="s">
        <v>791</v>
      </c>
      <c r="R2593" s="723" t="s">
        <v>8977</v>
      </c>
      <c r="S2593" s="1066" t="s">
        <v>9291</v>
      </c>
      <c r="T2593" s="723" t="s">
        <v>9292</v>
      </c>
      <c r="U2593" s="929">
        <v>0.35</v>
      </c>
      <c r="V2593" s="929">
        <v>350000</v>
      </c>
      <c r="W2593" s="820">
        <f t="shared" si="122"/>
        <v>122499.99999999999</v>
      </c>
      <c r="X2593" s="929">
        <f t="shared" si="123"/>
        <v>137200</v>
      </c>
      <c r="Y2593" s="723" t="s">
        <v>4270</v>
      </c>
      <c r="Z2593" s="723">
        <v>2016</v>
      </c>
      <c r="AA2593" s="723"/>
      <c r="AB2593" s="756" t="s">
        <v>876</v>
      </c>
      <c r="AC2593" s="723"/>
      <c r="AD2593" s="723"/>
      <c r="AE2593" s="723"/>
      <c r="AF2593" s="723"/>
      <c r="AG2593" s="756" t="s">
        <v>9521</v>
      </c>
      <c r="AH2593" s="756" t="s">
        <v>794</v>
      </c>
      <c r="AI2593" s="756">
        <v>210022757</v>
      </c>
      <c r="AJ2593" s="756" t="s">
        <v>9522</v>
      </c>
      <c r="AK2593" s="723"/>
    </row>
    <row r="2594" spans="1:37" s="99" customFormat="1" ht="99.75" customHeight="1">
      <c r="A2594" s="723" t="s">
        <v>9523</v>
      </c>
      <c r="B2594" s="723" t="s">
        <v>33</v>
      </c>
      <c r="C2594" s="723" t="s">
        <v>9351</v>
      </c>
      <c r="D2594" s="723" t="s">
        <v>9352</v>
      </c>
      <c r="E2594" s="723" t="s">
        <v>9352</v>
      </c>
      <c r="F2594" s="723" t="s">
        <v>9353</v>
      </c>
      <c r="G2594" s="723" t="s">
        <v>9353</v>
      </c>
      <c r="H2594" s="723"/>
      <c r="I2594" s="723"/>
      <c r="J2594" s="723" t="s">
        <v>1135</v>
      </c>
      <c r="K2594" s="723">
        <v>70</v>
      </c>
      <c r="L2594" s="723">
        <v>511010000</v>
      </c>
      <c r="M2594" s="749" t="s">
        <v>88</v>
      </c>
      <c r="N2594" s="723" t="s">
        <v>2115</v>
      </c>
      <c r="O2594" s="723" t="s">
        <v>700</v>
      </c>
      <c r="P2594" s="723" t="s">
        <v>229</v>
      </c>
      <c r="Q2594" s="723" t="s">
        <v>791</v>
      </c>
      <c r="R2594" s="723" t="s">
        <v>8977</v>
      </c>
      <c r="S2594" s="723">
        <v>796</v>
      </c>
      <c r="T2594" s="723" t="s">
        <v>232</v>
      </c>
      <c r="U2594" s="929">
        <v>1</v>
      </c>
      <c r="V2594" s="929">
        <v>15000</v>
      </c>
      <c r="W2594" s="820">
        <f t="shared" si="122"/>
        <v>15000</v>
      </c>
      <c r="X2594" s="929">
        <f t="shared" si="123"/>
        <v>16800</v>
      </c>
      <c r="Y2594" s="723" t="s">
        <v>4270</v>
      </c>
      <c r="Z2594" s="723">
        <v>2016</v>
      </c>
      <c r="AA2594" s="723"/>
      <c r="AB2594" s="756" t="s">
        <v>876</v>
      </c>
      <c r="AC2594" s="723"/>
      <c r="AD2594" s="723"/>
      <c r="AE2594" s="723"/>
      <c r="AF2594" s="723"/>
      <c r="AG2594" s="756" t="s">
        <v>9524</v>
      </c>
      <c r="AH2594" s="756" t="s">
        <v>794</v>
      </c>
      <c r="AI2594" s="756">
        <v>210007196</v>
      </c>
      <c r="AJ2594" s="756" t="s">
        <v>9525</v>
      </c>
      <c r="AK2594" s="723"/>
    </row>
    <row r="2595" spans="1:37" s="99" customFormat="1" ht="99.75" customHeight="1">
      <c r="A2595" s="723" t="s">
        <v>9526</v>
      </c>
      <c r="B2595" s="723" t="s">
        <v>33</v>
      </c>
      <c r="C2595" s="723" t="s">
        <v>9377</v>
      </c>
      <c r="D2595" s="723" t="s">
        <v>9378</v>
      </c>
      <c r="E2595" s="723" t="s">
        <v>9378</v>
      </c>
      <c r="F2595" s="723" t="s">
        <v>9379</v>
      </c>
      <c r="G2595" s="723" t="s">
        <v>9379</v>
      </c>
      <c r="H2595" s="723"/>
      <c r="I2595" s="723"/>
      <c r="J2595" s="723" t="s">
        <v>1135</v>
      </c>
      <c r="K2595" s="723">
        <v>70</v>
      </c>
      <c r="L2595" s="723">
        <v>511010000</v>
      </c>
      <c r="M2595" s="749" t="s">
        <v>88</v>
      </c>
      <c r="N2595" s="723" t="s">
        <v>2115</v>
      </c>
      <c r="O2595" s="723" t="s">
        <v>700</v>
      </c>
      <c r="P2595" s="723" t="s">
        <v>229</v>
      </c>
      <c r="Q2595" s="723" t="s">
        <v>791</v>
      </c>
      <c r="R2595" s="723" t="s">
        <v>8977</v>
      </c>
      <c r="S2595" s="723">
        <v>796</v>
      </c>
      <c r="T2595" s="723" t="s">
        <v>232</v>
      </c>
      <c r="U2595" s="929">
        <v>3</v>
      </c>
      <c r="V2595" s="929">
        <v>60000</v>
      </c>
      <c r="W2595" s="820">
        <f t="shared" si="122"/>
        <v>180000</v>
      </c>
      <c r="X2595" s="929">
        <f t="shared" si="123"/>
        <v>201600.00000000003</v>
      </c>
      <c r="Y2595" s="723" t="s">
        <v>4270</v>
      </c>
      <c r="Z2595" s="723">
        <v>2016</v>
      </c>
      <c r="AA2595" s="723"/>
      <c r="AB2595" s="756" t="s">
        <v>876</v>
      </c>
      <c r="AC2595" s="723"/>
      <c r="AD2595" s="723"/>
      <c r="AE2595" s="723"/>
      <c r="AF2595" s="723"/>
      <c r="AG2595" s="756" t="s">
        <v>9527</v>
      </c>
      <c r="AH2595" s="756" t="s">
        <v>794</v>
      </c>
      <c r="AI2595" s="756">
        <v>210022984</v>
      </c>
      <c r="AJ2595" s="756" t="s">
        <v>9381</v>
      </c>
      <c r="AK2595" s="723"/>
    </row>
    <row r="2596" spans="1:37" s="99" customFormat="1" ht="99.75" customHeight="1">
      <c r="A2596" s="723" t="s">
        <v>9528</v>
      </c>
      <c r="B2596" s="723" t="s">
        <v>33</v>
      </c>
      <c r="C2596" s="723" t="s">
        <v>9529</v>
      </c>
      <c r="D2596" s="723" t="s">
        <v>2305</v>
      </c>
      <c r="E2596" s="723" t="s">
        <v>2305</v>
      </c>
      <c r="F2596" s="723" t="s">
        <v>9530</v>
      </c>
      <c r="G2596" s="723" t="s">
        <v>9530</v>
      </c>
      <c r="H2596" s="723"/>
      <c r="I2596" s="723"/>
      <c r="J2596" s="723" t="s">
        <v>1135</v>
      </c>
      <c r="K2596" s="723">
        <v>0</v>
      </c>
      <c r="L2596" s="762">
        <v>271010000</v>
      </c>
      <c r="M2596" s="723" t="s">
        <v>127</v>
      </c>
      <c r="N2596" s="723" t="s">
        <v>2115</v>
      </c>
      <c r="O2596" s="723" t="s">
        <v>802</v>
      </c>
      <c r="P2596" s="723" t="s">
        <v>229</v>
      </c>
      <c r="Q2596" s="723" t="s">
        <v>791</v>
      </c>
      <c r="R2596" s="723" t="s">
        <v>8977</v>
      </c>
      <c r="S2596" s="1066" t="s">
        <v>8971</v>
      </c>
      <c r="T2596" s="723" t="s">
        <v>5174</v>
      </c>
      <c r="U2596" s="929">
        <v>30</v>
      </c>
      <c r="V2596" s="929">
        <v>2000</v>
      </c>
      <c r="W2596" s="820">
        <f t="shared" si="122"/>
        <v>60000</v>
      </c>
      <c r="X2596" s="929">
        <f t="shared" si="123"/>
        <v>67200</v>
      </c>
      <c r="Y2596" s="723"/>
      <c r="Z2596" s="723">
        <v>2016</v>
      </c>
      <c r="AA2596" s="723"/>
      <c r="AB2596" s="756" t="s">
        <v>876</v>
      </c>
      <c r="AC2596" s="723"/>
      <c r="AD2596" s="723"/>
      <c r="AE2596" s="723"/>
      <c r="AF2596" s="723"/>
      <c r="AG2596" s="756" t="s">
        <v>9531</v>
      </c>
      <c r="AH2596" s="756" t="s">
        <v>794</v>
      </c>
      <c r="AI2596" s="756">
        <v>210022704</v>
      </c>
      <c r="AJ2596" s="756" t="s">
        <v>9532</v>
      </c>
      <c r="AK2596" s="723"/>
    </row>
    <row r="2597" spans="1:37" s="99" customFormat="1" ht="99.75" customHeight="1">
      <c r="A2597" s="723" t="s">
        <v>9533</v>
      </c>
      <c r="B2597" s="723" t="s">
        <v>33</v>
      </c>
      <c r="C2597" s="723" t="s">
        <v>9534</v>
      </c>
      <c r="D2597" s="723" t="s">
        <v>9535</v>
      </c>
      <c r="E2597" s="723" t="s">
        <v>9535</v>
      </c>
      <c r="F2597" s="723" t="s">
        <v>9536</v>
      </c>
      <c r="G2597" s="723" t="s">
        <v>9536</v>
      </c>
      <c r="H2597" s="723"/>
      <c r="I2597" s="723"/>
      <c r="J2597" s="723" t="s">
        <v>38</v>
      </c>
      <c r="K2597" s="723">
        <v>0</v>
      </c>
      <c r="L2597" s="762">
        <v>271010000</v>
      </c>
      <c r="M2597" s="723" t="s">
        <v>127</v>
      </c>
      <c r="N2597" s="723" t="s">
        <v>2115</v>
      </c>
      <c r="O2597" s="723" t="s">
        <v>802</v>
      </c>
      <c r="P2597" s="723" t="s">
        <v>229</v>
      </c>
      <c r="Q2597" s="723" t="s">
        <v>791</v>
      </c>
      <c r="R2597" s="723" t="s">
        <v>8977</v>
      </c>
      <c r="S2597" s="723">
        <v>796</v>
      </c>
      <c r="T2597" s="723" t="s">
        <v>232</v>
      </c>
      <c r="U2597" s="929">
        <v>1</v>
      </c>
      <c r="V2597" s="929">
        <v>300000</v>
      </c>
      <c r="W2597" s="820">
        <f t="shared" si="122"/>
        <v>300000</v>
      </c>
      <c r="X2597" s="929">
        <f t="shared" si="123"/>
        <v>336000.00000000006</v>
      </c>
      <c r="Y2597" s="723"/>
      <c r="Z2597" s="723">
        <v>2016</v>
      </c>
      <c r="AA2597" s="723"/>
      <c r="AB2597" s="756" t="s">
        <v>876</v>
      </c>
      <c r="AC2597" s="756" t="s">
        <v>209</v>
      </c>
      <c r="AD2597" s="723"/>
      <c r="AE2597" s="723"/>
      <c r="AF2597" s="723"/>
      <c r="AG2597" s="756" t="s">
        <v>9537</v>
      </c>
      <c r="AH2597" s="756" t="s">
        <v>794</v>
      </c>
      <c r="AI2597" s="756">
        <v>210022561</v>
      </c>
      <c r="AJ2597" s="756" t="s">
        <v>9538</v>
      </c>
      <c r="AK2597" s="723"/>
    </row>
    <row r="2598" spans="1:37" s="99" customFormat="1" ht="99.75" customHeight="1">
      <c r="A2598" s="723" t="s">
        <v>9539</v>
      </c>
      <c r="B2598" s="723" t="s">
        <v>33</v>
      </c>
      <c r="C2598" s="723" t="s">
        <v>9540</v>
      </c>
      <c r="D2598" s="723" t="s">
        <v>9541</v>
      </c>
      <c r="E2598" s="723" t="s">
        <v>9541</v>
      </c>
      <c r="F2598" s="723" t="s">
        <v>9542</v>
      </c>
      <c r="G2598" s="723" t="s">
        <v>9542</v>
      </c>
      <c r="H2598" s="723"/>
      <c r="I2598" s="723"/>
      <c r="J2598" s="723" t="s">
        <v>38</v>
      </c>
      <c r="K2598" s="723">
        <v>0</v>
      </c>
      <c r="L2598" s="762">
        <v>271010000</v>
      </c>
      <c r="M2598" s="723" t="s">
        <v>127</v>
      </c>
      <c r="N2598" s="723" t="s">
        <v>2115</v>
      </c>
      <c r="O2598" s="723" t="s">
        <v>802</v>
      </c>
      <c r="P2598" s="723" t="s">
        <v>229</v>
      </c>
      <c r="Q2598" s="723" t="s">
        <v>791</v>
      </c>
      <c r="R2598" s="723" t="s">
        <v>8977</v>
      </c>
      <c r="S2598" s="723">
        <v>796</v>
      </c>
      <c r="T2598" s="723" t="s">
        <v>232</v>
      </c>
      <c r="U2598" s="929">
        <v>1</v>
      </c>
      <c r="V2598" s="929">
        <v>3500</v>
      </c>
      <c r="W2598" s="820">
        <f t="shared" si="122"/>
        <v>3500</v>
      </c>
      <c r="X2598" s="929">
        <f t="shared" si="123"/>
        <v>3920.0000000000005</v>
      </c>
      <c r="Y2598" s="723"/>
      <c r="Z2598" s="723">
        <v>2016</v>
      </c>
      <c r="AA2598" s="723"/>
      <c r="AB2598" s="756" t="s">
        <v>876</v>
      </c>
      <c r="AC2598" s="756" t="s">
        <v>209</v>
      </c>
      <c r="AD2598" s="723"/>
      <c r="AE2598" s="723"/>
      <c r="AF2598" s="723"/>
      <c r="AG2598" s="756" t="s">
        <v>9543</v>
      </c>
      <c r="AH2598" s="756" t="s">
        <v>794</v>
      </c>
      <c r="AI2598" s="756">
        <v>210002325</v>
      </c>
      <c r="AJ2598" s="756" t="s">
        <v>9544</v>
      </c>
      <c r="AK2598" s="723"/>
    </row>
    <row r="2599" spans="1:37" s="99" customFormat="1" ht="99.75" customHeight="1">
      <c r="A2599" s="723" t="s">
        <v>9545</v>
      </c>
      <c r="B2599" s="723" t="s">
        <v>33</v>
      </c>
      <c r="C2599" s="723" t="s">
        <v>9540</v>
      </c>
      <c r="D2599" s="723" t="s">
        <v>9541</v>
      </c>
      <c r="E2599" s="723" t="s">
        <v>9541</v>
      </c>
      <c r="F2599" s="723" t="s">
        <v>9542</v>
      </c>
      <c r="G2599" s="723" t="s">
        <v>9542</v>
      </c>
      <c r="H2599" s="723"/>
      <c r="I2599" s="723"/>
      <c r="J2599" s="723" t="s">
        <v>38</v>
      </c>
      <c r="K2599" s="723">
        <v>0</v>
      </c>
      <c r="L2599" s="762">
        <v>271010000</v>
      </c>
      <c r="M2599" s="723" t="s">
        <v>127</v>
      </c>
      <c r="N2599" s="723" t="s">
        <v>2115</v>
      </c>
      <c r="O2599" s="723" t="s">
        <v>802</v>
      </c>
      <c r="P2599" s="723" t="s">
        <v>229</v>
      </c>
      <c r="Q2599" s="723" t="s">
        <v>791</v>
      </c>
      <c r="R2599" s="723" t="s">
        <v>8977</v>
      </c>
      <c r="S2599" s="723">
        <v>796</v>
      </c>
      <c r="T2599" s="723" t="s">
        <v>232</v>
      </c>
      <c r="U2599" s="929">
        <v>6</v>
      </c>
      <c r="V2599" s="929">
        <v>4500</v>
      </c>
      <c r="W2599" s="820">
        <f t="shared" si="122"/>
        <v>27000</v>
      </c>
      <c r="X2599" s="929">
        <f t="shared" si="123"/>
        <v>30240.000000000004</v>
      </c>
      <c r="Y2599" s="723"/>
      <c r="Z2599" s="723">
        <v>2016</v>
      </c>
      <c r="AA2599" s="723"/>
      <c r="AB2599" s="756" t="s">
        <v>876</v>
      </c>
      <c r="AC2599" s="756" t="s">
        <v>209</v>
      </c>
      <c r="AD2599" s="723"/>
      <c r="AE2599" s="723"/>
      <c r="AF2599" s="723"/>
      <c r="AG2599" s="756" t="s">
        <v>9546</v>
      </c>
      <c r="AH2599" s="756" t="s">
        <v>794</v>
      </c>
      <c r="AI2599" s="756">
        <v>210002326</v>
      </c>
      <c r="AJ2599" s="756" t="s">
        <v>9547</v>
      </c>
      <c r="AK2599" s="723"/>
    </row>
    <row r="2600" spans="1:37" s="99" customFormat="1" ht="99.75" customHeight="1">
      <c r="A2600" s="723" t="s">
        <v>9548</v>
      </c>
      <c r="B2600" s="723" t="s">
        <v>33</v>
      </c>
      <c r="C2600" s="723" t="s">
        <v>9549</v>
      </c>
      <c r="D2600" s="723" t="s">
        <v>9550</v>
      </c>
      <c r="E2600" s="723" t="s">
        <v>9550</v>
      </c>
      <c r="F2600" s="723" t="s">
        <v>9551</v>
      </c>
      <c r="G2600" s="723" t="s">
        <v>9551</v>
      </c>
      <c r="H2600" s="723"/>
      <c r="I2600" s="723"/>
      <c r="J2600" s="723" t="s">
        <v>1135</v>
      </c>
      <c r="K2600" s="723">
        <v>0</v>
      </c>
      <c r="L2600" s="762">
        <v>271010000</v>
      </c>
      <c r="M2600" s="723" t="s">
        <v>127</v>
      </c>
      <c r="N2600" s="723" t="s">
        <v>2115</v>
      </c>
      <c r="O2600" s="723" t="s">
        <v>802</v>
      </c>
      <c r="P2600" s="723" t="s">
        <v>229</v>
      </c>
      <c r="Q2600" s="723" t="s">
        <v>791</v>
      </c>
      <c r="R2600" s="723" t="s">
        <v>8977</v>
      </c>
      <c r="S2600" s="723">
        <v>796</v>
      </c>
      <c r="T2600" s="723" t="s">
        <v>232</v>
      </c>
      <c r="U2600" s="929">
        <v>2</v>
      </c>
      <c r="V2600" s="929">
        <v>1900000</v>
      </c>
      <c r="W2600" s="820">
        <f t="shared" si="122"/>
        <v>3800000</v>
      </c>
      <c r="X2600" s="929">
        <f t="shared" si="123"/>
        <v>4256000</v>
      </c>
      <c r="Y2600" s="723"/>
      <c r="Z2600" s="723">
        <v>2016</v>
      </c>
      <c r="AA2600" s="723"/>
      <c r="AB2600" s="756" t="s">
        <v>876</v>
      </c>
      <c r="AC2600" s="723"/>
      <c r="AD2600" s="723"/>
      <c r="AE2600" s="723"/>
      <c r="AF2600" s="723"/>
      <c r="AG2600" s="756" t="s">
        <v>9552</v>
      </c>
      <c r="AH2600" s="756" t="s">
        <v>794</v>
      </c>
      <c r="AI2600" s="756">
        <v>210022590</v>
      </c>
      <c r="AJ2600" s="756" t="s">
        <v>9553</v>
      </c>
      <c r="AK2600" s="723"/>
    </row>
    <row r="2601" spans="1:37" s="99" customFormat="1" ht="99.75" customHeight="1">
      <c r="A2601" s="723" t="s">
        <v>9554</v>
      </c>
      <c r="B2601" s="723" t="s">
        <v>33</v>
      </c>
      <c r="C2601" s="723" t="s">
        <v>6035</v>
      </c>
      <c r="D2601" s="723" t="s">
        <v>6036</v>
      </c>
      <c r="E2601" s="723" t="s">
        <v>6036</v>
      </c>
      <c r="F2601" s="723" t="s">
        <v>6037</v>
      </c>
      <c r="G2601" s="723" t="s">
        <v>6037</v>
      </c>
      <c r="H2601" s="723"/>
      <c r="I2601" s="723"/>
      <c r="J2601" s="723" t="s">
        <v>1135</v>
      </c>
      <c r="K2601" s="723">
        <v>0</v>
      </c>
      <c r="L2601" s="762">
        <v>271010000</v>
      </c>
      <c r="M2601" s="723" t="s">
        <v>127</v>
      </c>
      <c r="N2601" s="723" t="s">
        <v>2115</v>
      </c>
      <c r="O2601" s="723" t="s">
        <v>802</v>
      </c>
      <c r="P2601" s="723" t="s">
        <v>229</v>
      </c>
      <c r="Q2601" s="723" t="s">
        <v>791</v>
      </c>
      <c r="R2601" s="723" t="s">
        <v>8977</v>
      </c>
      <c r="S2601" s="723">
        <v>796</v>
      </c>
      <c r="T2601" s="723" t="s">
        <v>232</v>
      </c>
      <c r="U2601" s="929">
        <v>2</v>
      </c>
      <c r="V2601" s="929">
        <v>200000</v>
      </c>
      <c r="W2601" s="820">
        <f t="shared" si="122"/>
        <v>400000</v>
      </c>
      <c r="X2601" s="929">
        <f t="shared" si="123"/>
        <v>448000.00000000006</v>
      </c>
      <c r="Y2601" s="723"/>
      <c r="Z2601" s="723">
        <v>2016</v>
      </c>
      <c r="AA2601" s="723"/>
      <c r="AB2601" s="756" t="s">
        <v>876</v>
      </c>
      <c r="AC2601" s="723"/>
      <c r="AD2601" s="723"/>
      <c r="AE2601" s="723"/>
      <c r="AF2601" s="723"/>
      <c r="AG2601" s="756" t="s">
        <v>9555</v>
      </c>
      <c r="AH2601" s="756" t="s">
        <v>794</v>
      </c>
      <c r="AI2601" s="756">
        <v>150000364</v>
      </c>
      <c r="AJ2601" s="756" t="s">
        <v>9556</v>
      </c>
      <c r="AK2601" s="723"/>
    </row>
    <row r="2602" spans="1:37" s="99" customFormat="1" ht="99.75" customHeight="1">
      <c r="A2602" s="723" t="s">
        <v>9557</v>
      </c>
      <c r="B2602" s="723" t="s">
        <v>33</v>
      </c>
      <c r="C2602" s="723" t="s">
        <v>6388</v>
      </c>
      <c r="D2602" s="723" t="s">
        <v>6389</v>
      </c>
      <c r="E2602" s="723" t="s">
        <v>6389</v>
      </c>
      <c r="F2602" s="723" t="s">
        <v>6390</v>
      </c>
      <c r="G2602" s="723" t="s">
        <v>6390</v>
      </c>
      <c r="H2602" s="723"/>
      <c r="I2602" s="723"/>
      <c r="J2602" s="723" t="s">
        <v>38</v>
      </c>
      <c r="K2602" s="723">
        <v>0</v>
      </c>
      <c r="L2602" s="762">
        <v>271010000</v>
      </c>
      <c r="M2602" s="723" t="s">
        <v>127</v>
      </c>
      <c r="N2602" s="723" t="s">
        <v>2115</v>
      </c>
      <c r="O2602" s="723" t="s">
        <v>802</v>
      </c>
      <c r="P2602" s="723" t="s">
        <v>229</v>
      </c>
      <c r="Q2602" s="723" t="s">
        <v>791</v>
      </c>
      <c r="R2602" s="723" t="s">
        <v>8977</v>
      </c>
      <c r="S2602" s="723">
        <v>796</v>
      </c>
      <c r="T2602" s="723" t="s">
        <v>232</v>
      </c>
      <c r="U2602" s="929">
        <v>2</v>
      </c>
      <c r="V2602" s="929">
        <v>15000</v>
      </c>
      <c r="W2602" s="820">
        <f t="shared" si="122"/>
        <v>30000</v>
      </c>
      <c r="X2602" s="929">
        <f t="shared" si="123"/>
        <v>33600</v>
      </c>
      <c r="Y2602" s="723"/>
      <c r="Z2602" s="723">
        <v>2016</v>
      </c>
      <c r="AA2602" s="723"/>
      <c r="AB2602" s="756" t="s">
        <v>876</v>
      </c>
      <c r="AC2602" s="756" t="s">
        <v>209</v>
      </c>
      <c r="AD2602" s="723"/>
      <c r="AE2602" s="723"/>
      <c r="AF2602" s="723"/>
      <c r="AG2602" s="756" t="s">
        <v>6391</v>
      </c>
      <c r="AH2602" s="756" t="s">
        <v>794</v>
      </c>
      <c r="AI2602" s="756">
        <v>210019942</v>
      </c>
      <c r="AJ2602" s="756" t="s">
        <v>6392</v>
      </c>
      <c r="AK2602" s="723"/>
    </row>
    <row r="2603" spans="1:37" s="99" customFormat="1" ht="99.75" customHeight="1">
      <c r="A2603" s="723" t="s">
        <v>9558</v>
      </c>
      <c r="B2603" s="723" t="s">
        <v>33</v>
      </c>
      <c r="C2603" s="723" t="s">
        <v>9559</v>
      </c>
      <c r="D2603" s="723" t="s">
        <v>9560</v>
      </c>
      <c r="E2603" s="723" t="s">
        <v>9560</v>
      </c>
      <c r="F2603" s="723" t="s">
        <v>9561</v>
      </c>
      <c r="G2603" s="723" t="s">
        <v>9561</v>
      </c>
      <c r="H2603" s="723"/>
      <c r="I2603" s="723"/>
      <c r="J2603" s="723" t="s">
        <v>1135</v>
      </c>
      <c r="K2603" s="723">
        <v>0</v>
      </c>
      <c r="L2603" s="762">
        <v>271010000</v>
      </c>
      <c r="M2603" s="723" t="s">
        <v>127</v>
      </c>
      <c r="N2603" s="723" t="s">
        <v>2115</v>
      </c>
      <c r="O2603" s="723" t="s">
        <v>802</v>
      </c>
      <c r="P2603" s="723" t="s">
        <v>229</v>
      </c>
      <c r="Q2603" s="723" t="s">
        <v>791</v>
      </c>
      <c r="R2603" s="723" t="s">
        <v>8977</v>
      </c>
      <c r="S2603" s="723">
        <v>796</v>
      </c>
      <c r="T2603" s="723" t="s">
        <v>232</v>
      </c>
      <c r="U2603" s="929">
        <v>2</v>
      </c>
      <c r="V2603" s="929">
        <v>280000</v>
      </c>
      <c r="W2603" s="820">
        <f t="shared" si="122"/>
        <v>560000</v>
      </c>
      <c r="X2603" s="929">
        <f t="shared" si="123"/>
        <v>627200.00000000012</v>
      </c>
      <c r="Y2603" s="723"/>
      <c r="Z2603" s="723">
        <v>2016</v>
      </c>
      <c r="AA2603" s="723"/>
      <c r="AB2603" s="756" t="s">
        <v>876</v>
      </c>
      <c r="AC2603" s="723"/>
      <c r="AD2603" s="723"/>
      <c r="AE2603" s="723"/>
      <c r="AF2603" s="723"/>
      <c r="AG2603" s="756" t="s">
        <v>9562</v>
      </c>
      <c r="AH2603" s="756" t="s">
        <v>794</v>
      </c>
      <c r="AI2603" s="756">
        <v>210016244</v>
      </c>
      <c r="AJ2603" s="756" t="s">
        <v>9563</v>
      </c>
      <c r="AK2603" s="723"/>
    </row>
    <row r="2604" spans="1:37" s="99" customFormat="1" ht="99.75" customHeight="1">
      <c r="A2604" s="723" t="s">
        <v>9564</v>
      </c>
      <c r="B2604" s="723" t="s">
        <v>33</v>
      </c>
      <c r="C2604" s="723" t="s">
        <v>9565</v>
      </c>
      <c r="D2604" s="723" t="s">
        <v>9566</v>
      </c>
      <c r="E2604" s="723" t="s">
        <v>9566</v>
      </c>
      <c r="F2604" s="723" t="s">
        <v>9567</v>
      </c>
      <c r="G2604" s="723" t="s">
        <v>9567</v>
      </c>
      <c r="H2604" s="723"/>
      <c r="I2604" s="723"/>
      <c r="J2604" s="723" t="s">
        <v>38</v>
      </c>
      <c r="K2604" s="723">
        <v>0</v>
      </c>
      <c r="L2604" s="762">
        <v>271010000</v>
      </c>
      <c r="M2604" s="723" t="s">
        <v>127</v>
      </c>
      <c r="N2604" s="723" t="s">
        <v>2115</v>
      </c>
      <c r="O2604" s="723" t="s">
        <v>802</v>
      </c>
      <c r="P2604" s="723" t="s">
        <v>229</v>
      </c>
      <c r="Q2604" s="723" t="s">
        <v>791</v>
      </c>
      <c r="R2604" s="723" t="s">
        <v>8977</v>
      </c>
      <c r="S2604" s="723">
        <v>796</v>
      </c>
      <c r="T2604" s="723" t="s">
        <v>232</v>
      </c>
      <c r="U2604" s="929">
        <v>2</v>
      </c>
      <c r="V2604" s="929">
        <v>310000</v>
      </c>
      <c r="W2604" s="820">
        <f t="shared" si="122"/>
        <v>620000</v>
      </c>
      <c r="X2604" s="929">
        <f t="shared" si="123"/>
        <v>694400.00000000012</v>
      </c>
      <c r="Y2604" s="723"/>
      <c r="Z2604" s="723">
        <v>2016</v>
      </c>
      <c r="AA2604" s="723"/>
      <c r="AB2604" s="756" t="s">
        <v>876</v>
      </c>
      <c r="AC2604" s="756" t="s">
        <v>209</v>
      </c>
      <c r="AD2604" s="723"/>
      <c r="AE2604" s="723"/>
      <c r="AF2604" s="723"/>
      <c r="AG2604" s="756" t="s">
        <v>9568</v>
      </c>
      <c r="AH2604" s="756" t="s">
        <v>794</v>
      </c>
      <c r="AI2604" s="756">
        <v>210016376</v>
      </c>
      <c r="AJ2604" s="756" t="s">
        <v>9569</v>
      </c>
      <c r="AK2604" s="723"/>
    </row>
    <row r="2605" spans="1:37" s="99" customFormat="1" ht="99.75" customHeight="1">
      <c r="A2605" s="723" t="s">
        <v>9570</v>
      </c>
      <c r="B2605" s="723" t="s">
        <v>33</v>
      </c>
      <c r="C2605" s="723" t="s">
        <v>6035</v>
      </c>
      <c r="D2605" s="723" t="s">
        <v>6036</v>
      </c>
      <c r="E2605" s="723" t="s">
        <v>6036</v>
      </c>
      <c r="F2605" s="723" t="s">
        <v>6037</v>
      </c>
      <c r="G2605" s="723" t="s">
        <v>6037</v>
      </c>
      <c r="H2605" s="723"/>
      <c r="I2605" s="723"/>
      <c r="J2605" s="723" t="s">
        <v>1135</v>
      </c>
      <c r="K2605" s="723">
        <v>0</v>
      </c>
      <c r="L2605" s="762">
        <v>271010000</v>
      </c>
      <c r="M2605" s="723" t="s">
        <v>127</v>
      </c>
      <c r="N2605" s="723" t="s">
        <v>2115</v>
      </c>
      <c r="O2605" s="723" t="s">
        <v>802</v>
      </c>
      <c r="P2605" s="723" t="s">
        <v>229</v>
      </c>
      <c r="Q2605" s="723" t="s">
        <v>791</v>
      </c>
      <c r="R2605" s="723" t="s">
        <v>8977</v>
      </c>
      <c r="S2605" s="723">
        <v>796</v>
      </c>
      <c r="T2605" s="723" t="s">
        <v>232</v>
      </c>
      <c r="U2605" s="929">
        <v>2</v>
      </c>
      <c r="V2605" s="929">
        <v>213000</v>
      </c>
      <c r="W2605" s="820">
        <f t="shared" si="122"/>
        <v>426000</v>
      </c>
      <c r="X2605" s="929">
        <f t="shared" si="123"/>
        <v>477120.00000000006</v>
      </c>
      <c r="Y2605" s="723"/>
      <c r="Z2605" s="723">
        <v>2016</v>
      </c>
      <c r="AA2605" s="723"/>
      <c r="AB2605" s="756" t="s">
        <v>876</v>
      </c>
      <c r="AC2605" s="723"/>
      <c r="AD2605" s="723"/>
      <c r="AE2605" s="723"/>
      <c r="AF2605" s="723"/>
      <c r="AG2605" s="756" t="s">
        <v>9571</v>
      </c>
      <c r="AH2605" s="756" t="s">
        <v>794</v>
      </c>
      <c r="AI2605" s="756">
        <v>210022638</v>
      </c>
      <c r="AJ2605" s="756" t="s">
        <v>9572</v>
      </c>
      <c r="AK2605" s="723"/>
    </row>
    <row r="2606" spans="1:37" s="99" customFormat="1" ht="99.75" customHeight="1">
      <c r="A2606" s="723" t="s">
        <v>9573</v>
      </c>
      <c r="B2606" s="723" t="s">
        <v>33</v>
      </c>
      <c r="C2606" s="723" t="s">
        <v>6035</v>
      </c>
      <c r="D2606" s="723" t="s">
        <v>6036</v>
      </c>
      <c r="E2606" s="723" t="s">
        <v>6036</v>
      </c>
      <c r="F2606" s="723" t="s">
        <v>6037</v>
      </c>
      <c r="G2606" s="723" t="s">
        <v>6037</v>
      </c>
      <c r="H2606" s="723"/>
      <c r="I2606" s="723"/>
      <c r="J2606" s="723" t="s">
        <v>1135</v>
      </c>
      <c r="K2606" s="723">
        <v>0</v>
      </c>
      <c r="L2606" s="762">
        <v>271010000</v>
      </c>
      <c r="M2606" s="723" t="s">
        <v>127</v>
      </c>
      <c r="N2606" s="723" t="s">
        <v>2115</v>
      </c>
      <c r="O2606" s="723" t="s">
        <v>802</v>
      </c>
      <c r="P2606" s="723" t="s">
        <v>229</v>
      </c>
      <c r="Q2606" s="723" t="s">
        <v>791</v>
      </c>
      <c r="R2606" s="723" t="s">
        <v>8977</v>
      </c>
      <c r="S2606" s="723">
        <v>796</v>
      </c>
      <c r="T2606" s="723" t="s">
        <v>232</v>
      </c>
      <c r="U2606" s="929">
        <v>48</v>
      </c>
      <c r="V2606" s="929">
        <v>150000</v>
      </c>
      <c r="W2606" s="820">
        <f t="shared" si="122"/>
        <v>7200000</v>
      </c>
      <c r="X2606" s="929">
        <f t="shared" si="123"/>
        <v>8064000.0000000009</v>
      </c>
      <c r="Y2606" s="723"/>
      <c r="Z2606" s="723">
        <v>2016</v>
      </c>
      <c r="AA2606" s="723"/>
      <c r="AB2606" s="756" t="s">
        <v>876</v>
      </c>
      <c r="AC2606" s="723"/>
      <c r="AD2606" s="723"/>
      <c r="AE2606" s="723"/>
      <c r="AF2606" s="723"/>
      <c r="AG2606" s="756" t="s">
        <v>9574</v>
      </c>
      <c r="AH2606" s="756" t="s">
        <v>794</v>
      </c>
      <c r="AI2606" s="756">
        <v>210022644</v>
      </c>
      <c r="AJ2606" s="756" t="s">
        <v>9575</v>
      </c>
      <c r="AK2606" s="723"/>
    </row>
    <row r="2607" spans="1:37" s="99" customFormat="1" ht="99.75" customHeight="1">
      <c r="A2607" s="723" t="s">
        <v>9576</v>
      </c>
      <c r="B2607" s="723" t="s">
        <v>33</v>
      </c>
      <c r="C2607" s="723" t="s">
        <v>5741</v>
      </c>
      <c r="D2607" s="723" t="s">
        <v>5742</v>
      </c>
      <c r="E2607" s="723" t="s">
        <v>5742</v>
      </c>
      <c r="F2607" s="723" t="s">
        <v>5743</v>
      </c>
      <c r="G2607" s="723" t="s">
        <v>5743</v>
      </c>
      <c r="H2607" s="723"/>
      <c r="I2607" s="723"/>
      <c r="J2607" s="723" t="s">
        <v>1135</v>
      </c>
      <c r="K2607" s="723">
        <v>0</v>
      </c>
      <c r="L2607" s="762">
        <v>271010000</v>
      </c>
      <c r="M2607" s="723" t="s">
        <v>127</v>
      </c>
      <c r="N2607" s="723" t="s">
        <v>2115</v>
      </c>
      <c r="O2607" s="723" t="s">
        <v>802</v>
      </c>
      <c r="P2607" s="723" t="s">
        <v>229</v>
      </c>
      <c r="Q2607" s="723" t="s">
        <v>791</v>
      </c>
      <c r="R2607" s="723" t="s">
        <v>8977</v>
      </c>
      <c r="S2607" s="723">
        <v>704</v>
      </c>
      <c r="T2607" s="723" t="s">
        <v>3190</v>
      </c>
      <c r="U2607" s="929">
        <v>14</v>
      </c>
      <c r="V2607" s="929">
        <v>17000</v>
      </c>
      <c r="W2607" s="820">
        <f t="shared" si="122"/>
        <v>238000</v>
      </c>
      <c r="X2607" s="929">
        <f t="shared" si="123"/>
        <v>266560</v>
      </c>
      <c r="Y2607" s="723"/>
      <c r="Z2607" s="723">
        <v>2016</v>
      </c>
      <c r="AA2607" s="723"/>
      <c r="AB2607" s="756" t="s">
        <v>876</v>
      </c>
      <c r="AC2607" s="723"/>
      <c r="AD2607" s="723"/>
      <c r="AE2607" s="723"/>
      <c r="AF2607" s="723"/>
      <c r="AG2607" s="756" t="s">
        <v>5744</v>
      </c>
      <c r="AH2607" s="756" t="s">
        <v>794</v>
      </c>
      <c r="AI2607" s="756">
        <v>210024710</v>
      </c>
      <c r="AJ2607" s="756" t="s">
        <v>5745</v>
      </c>
      <c r="AK2607" s="723"/>
    </row>
    <row r="2608" spans="1:37" s="99" customFormat="1" ht="99.75" customHeight="1">
      <c r="A2608" s="723" t="s">
        <v>9577</v>
      </c>
      <c r="B2608" s="723" t="s">
        <v>33</v>
      </c>
      <c r="C2608" s="723" t="s">
        <v>6035</v>
      </c>
      <c r="D2608" s="723" t="s">
        <v>6036</v>
      </c>
      <c r="E2608" s="723" t="s">
        <v>6036</v>
      </c>
      <c r="F2608" s="723" t="s">
        <v>6037</v>
      </c>
      <c r="G2608" s="723" t="s">
        <v>6037</v>
      </c>
      <c r="H2608" s="723"/>
      <c r="I2608" s="723"/>
      <c r="J2608" s="723" t="s">
        <v>1135</v>
      </c>
      <c r="K2608" s="723">
        <v>0</v>
      </c>
      <c r="L2608" s="762">
        <v>271010000</v>
      </c>
      <c r="M2608" s="723" t="s">
        <v>127</v>
      </c>
      <c r="N2608" s="723" t="s">
        <v>2115</v>
      </c>
      <c r="O2608" s="723" t="s">
        <v>802</v>
      </c>
      <c r="P2608" s="723" t="s">
        <v>229</v>
      </c>
      <c r="Q2608" s="723" t="s">
        <v>791</v>
      </c>
      <c r="R2608" s="723" t="s">
        <v>8977</v>
      </c>
      <c r="S2608" s="723">
        <v>796</v>
      </c>
      <c r="T2608" s="723" t="s">
        <v>232</v>
      </c>
      <c r="U2608" s="929">
        <v>4</v>
      </c>
      <c r="V2608" s="929">
        <v>90950</v>
      </c>
      <c r="W2608" s="820">
        <f t="shared" si="122"/>
        <v>363800</v>
      </c>
      <c r="X2608" s="929">
        <f t="shared" si="123"/>
        <v>407456.00000000006</v>
      </c>
      <c r="Y2608" s="723"/>
      <c r="Z2608" s="723">
        <v>2016</v>
      </c>
      <c r="AA2608" s="723"/>
      <c r="AB2608" s="756" t="s">
        <v>876</v>
      </c>
      <c r="AC2608" s="723"/>
      <c r="AD2608" s="723"/>
      <c r="AE2608" s="723"/>
      <c r="AF2608" s="723"/>
      <c r="AG2608" s="756" t="s">
        <v>9578</v>
      </c>
      <c r="AH2608" s="756" t="s">
        <v>794</v>
      </c>
      <c r="AI2608" s="756">
        <v>210022649</v>
      </c>
      <c r="AJ2608" s="756" t="s">
        <v>9579</v>
      </c>
      <c r="AK2608" s="723"/>
    </row>
    <row r="2609" spans="1:37" s="99" customFormat="1" ht="99.75" customHeight="1">
      <c r="A2609" s="723" t="s">
        <v>9580</v>
      </c>
      <c r="B2609" s="723" t="s">
        <v>33</v>
      </c>
      <c r="C2609" s="723" t="s">
        <v>6035</v>
      </c>
      <c r="D2609" s="723" t="s">
        <v>6036</v>
      </c>
      <c r="E2609" s="723" t="s">
        <v>6036</v>
      </c>
      <c r="F2609" s="723" t="s">
        <v>6037</v>
      </c>
      <c r="G2609" s="723" t="s">
        <v>6037</v>
      </c>
      <c r="H2609" s="723"/>
      <c r="I2609" s="723"/>
      <c r="J2609" s="723" t="s">
        <v>1135</v>
      </c>
      <c r="K2609" s="723">
        <v>0</v>
      </c>
      <c r="L2609" s="762">
        <v>271010000</v>
      </c>
      <c r="M2609" s="723" t="s">
        <v>127</v>
      </c>
      <c r="N2609" s="723" t="s">
        <v>2115</v>
      </c>
      <c r="O2609" s="723" t="s">
        <v>802</v>
      </c>
      <c r="P2609" s="723" t="s">
        <v>229</v>
      </c>
      <c r="Q2609" s="723" t="s">
        <v>791</v>
      </c>
      <c r="R2609" s="723" t="s">
        <v>8977</v>
      </c>
      <c r="S2609" s="723">
        <v>796</v>
      </c>
      <c r="T2609" s="723" t="s">
        <v>232</v>
      </c>
      <c r="U2609" s="929">
        <v>2</v>
      </c>
      <c r="V2609" s="929">
        <v>64200</v>
      </c>
      <c r="W2609" s="820">
        <f t="shared" si="122"/>
        <v>128400</v>
      </c>
      <c r="X2609" s="929">
        <f t="shared" si="123"/>
        <v>143808</v>
      </c>
      <c r="Y2609" s="723"/>
      <c r="Z2609" s="723">
        <v>2016</v>
      </c>
      <c r="AA2609" s="723"/>
      <c r="AB2609" s="756" t="s">
        <v>876</v>
      </c>
      <c r="AC2609" s="723"/>
      <c r="AD2609" s="723"/>
      <c r="AE2609" s="723"/>
      <c r="AF2609" s="723"/>
      <c r="AG2609" s="756" t="s">
        <v>9581</v>
      </c>
      <c r="AH2609" s="756" t="s">
        <v>794</v>
      </c>
      <c r="AI2609" s="756">
        <v>210022650</v>
      </c>
      <c r="AJ2609" s="756" t="s">
        <v>9582</v>
      </c>
      <c r="AK2609" s="723"/>
    </row>
    <row r="2610" spans="1:37" s="99" customFormat="1" ht="99.75" customHeight="1">
      <c r="A2610" s="723" t="s">
        <v>9583</v>
      </c>
      <c r="B2610" s="723" t="s">
        <v>33</v>
      </c>
      <c r="C2610" s="723" t="s">
        <v>6035</v>
      </c>
      <c r="D2610" s="723" t="s">
        <v>6036</v>
      </c>
      <c r="E2610" s="723" t="s">
        <v>6036</v>
      </c>
      <c r="F2610" s="723" t="s">
        <v>6037</v>
      </c>
      <c r="G2610" s="723" t="s">
        <v>6037</v>
      </c>
      <c r="H2610" s="723"/>
      <c r="I2610" s="723"/>
      <c r="J2610" s="723" t="s">
        <v>1135</v>
      </c>
      <c r="K2610" s="723">
        <v>0</v>
      </c>
      <c r="L2610" s="762">
        <v>271010000</v>
      </c>
      <c r="M2610" s="723" t="s">
        <v>127</v>
      </c>
      <c r="N2610" s="723" t="s">
        <v>2115</v>
      </c>
      <c r="O2610" s="723" t="s">
        <v>802</v>
      </c>
      <c r="P2610" s="723" t="s">
        <v>229</v>
      </c>
      <c r="Q2610" s="723" t="s">
        <v>791</v>
      </c>
      <c r="R2610" s="723" t="s">
        <v>8977</v>
      </c>
      <c r="S2610" s="723">
        <v>796</v>
      </c>
      <c r="T2610" s="723" t="s">
        <v>232</v>
      </c>
      <c r="U2610" s="929">
        <v>4</v>
      </c>
      <c r="V2610" s="929">
        <v>64200</v>
      </c>
      <c r="W2610" s="820">
        <f t="shared" si="122"/>
        <v>256800</v>
      </c>
      <c r="X2610" s="929">
        <f t="shared" si="123"/>
        <v>287616</v>
      </c>
      <c r="Y2610" s="723"/>
      <c r="Z2610" s="723">
        <v>2016</v>
      </c>
      <c r="AA2610" s="723"/>
      <c r="AB2610" s="756" t="s">
        <v>876</v>
      </c>
      <c r="AC2610" s="723"/>
      <c r="AD2610" s="723"/>
      <c r="AE2610" s="723"/>
      <c r="AF2610" s="723"/>
      <c r="AG2610" s="756" t="s">
        <v>9584</v>
      </c>
      <c r="AH2610" s="756" t="s">
        <v>794</v>
      </c>
      <c r="AI2610" s="756">
        <v>210022729</v>
      </c>
      <c r="AJ2610" s="756" t="s">
        <v>9585</v>
      </c>
      <c r="AK2610" s="723"/>
    </row>
    <row r="2611" spans="1:37" s="99" customFormat="1" ht="99.75" customHeight="1">
      <c r="A2611" s="723" t="s">
        <v>9586</v>
      </c>
      <c r="B2611" s="723" t="s">
        <v>33</v>
      </c>
      <c r="C2611" s="723" t="s">
        <v>9587</v>
      </c>
      <c r="D2611" s="723" t="s">
        <v>944</v>
      </c>
      <c r="E2611" s="723" t="s">
        <v>944</v>
      </c>
      <c r="F2611" s="723" t="s">
        <v>9588</v>
      </c>
      <c r="G2611" s="723" t="s">
        <v>9588</v>
      </c>
      <c r="H2611" s="723"/>
      <c r="I2611" s="723"/>
      <c r="J2611" s="723" t="s">
        <v>38</v>
      </c>
      <c r="K2611" s="723">
        <v>0</v>
      </c>
      <c r="L2611" s="762">
        <v>271010000</v>
      </c>
      <c r="M2611" s="723" t="s">
        <v>127</v>
      </c>
      <c r="N2611" s="723" t="s">
        <v>2115</v>
      </c>
      <c r="O2611" s="723" t="s">
        <v>802</v>
      </c>
      <c r="P2611" s="723" t="s">
        <v>229</v>
      </c>
      <c r="Q2611" s="723" t="s">
        <v>791</v>
      </c>
      <c r="R2611" s="723" t="s">
        <v>8977</v>
      </c>
      <c r="S2611" s="723">
        <v>796</v>
      </c>
      <c r="T2611" s="723" t="s">
        <v>232</v>
      </c>
      <c r="U2611" s="929">
        <v>1</v>
      </c>
      <c r="V2611" s="929">
        <v>10000</v>
      </c>
      <c r="W2611" s="820">
        <f t="shared" si="122"/>
        <v>10000</v>
      </c>
      <c r="X2611" s="929">
        <f t="shared" si="123"/>
        <v>11200.000000000002</v>
      </c>
      <c r="Y2611" s="723"/>
      <c r="Z2611" s="723">
        <v>2016</v>
      </c>
      <c r="AA2611" s="723"/>
      <c r="AB2611" s="756" t="s">
        <v>876</v>
      </c>
      <c r="AC2611" s="756" t="s">
        <v>209</v>
      </c>
      <c r="AD2611" s="723"/>
      <c r="AE2611" s="723"/>
      <c r="AF2611" s="723"/>
      <c r="AG2611" s="756" t="s">
        <v>9589</v>
      </c>
      <c r="AH2611" s="756" t="s">
        <v>794</v>
      </c>
      <c r="AI2611" s="756">
        <v>210002907</v>
      </c>
      <c r="AJ2611" s="756" t="s">
        <v>9590</v>
      </c>
      <c r="AK2611" s="723"/>
    </row>
    <row r="2612" spans="1:37" s="99" customFormat="1" ht="99.75" customHeight="1">
      <c r="A2612" s="723" t="s">
        <v>9591</v>
      </c>
      <c r="B2612" s="723" t="s">
        <v>33</v>
      </c>
      <c r="C2612" s="723" t="s">
        <v>9592</v>
      </c>
      <c r="D2612" s="723" t="s">
        <v>9210</v>
      </c>
      <c r="E2612" s="723" t="s">
        <v>9210</v>
      </c>
      <c r="F2612" s="723" t="s">
        <v>9593</v>
      </c>
      <c r="G2612" s="723" t="s">
        <v>9593</v>
      </c>
      <c r="H2612" s="723"/>
      <c r="I2612" s="723"/>
      <c r="J2612" s="723" t="s">
        <v>38</v>
      </c>
      <c r="K2612" s="723">
        <v>0</v>
      </c>
      <c r="L2612" s="762">
        <v>271010000</v>
      </c>
      <c r="M2612" s="723" t="s">
        <v>127</v>
      </c>
      <c r="N2612" s="723" t="s">
        <v>2115</v>
      </c>
      <c r="O2612" s="723" t="s">
        <v>802</v>
      </c>
      <c r="P2612" s="723" t="s">
        <v>229</v>
      </c>
      <c r="Q2612" s="723" t="s">
        <v>791</v>
      </c>
      <c r="R2612" s="723" t="s">
        <v>8977</v>
      </c>
      <c r="S2612" s="723">
        <v>796</v>
      </c>
      <c r="T2612" s="723" t="s">
        <v>232</v>
      </c>
      <c r="U2612" s="929">
        <v>4</v>
      </c>
      <c r="V2612" s="929">
        <v>40000</v>
      </c>
      <c r="W2612" s="820">
        <f t="shared" si="122"/>
        <v>160000</v>
      </c>
      <c r="X2612" s="929">
        <f t="shared" si="123"/>
        <v>179200.00000000003</v>
      </c>
      <c r="Y2612" s="723"/>
      <c r="Z2612" s="723">
        <v>2016</v>
      </c>
      <c r="AA2612" s="723"/>
      <c r="AB2612" s="756" t="s">
        <v>876</v>
      </c>
      <c r="AC2612" s="756" t="s">
        <v>209</v>
      </c>
      <c r="AD2612" s="723"/>
      <c r="AE2612" s="723"/>
      <c r="AF2612" s="723"/>
      <c r="AG2612" s="756" t="s">
        <v>9594</v>
      </c>
      <c r="AH2612" s="756" t="s">
        <v>794</v>
      </c>
      <c r="AI2612" s="756">
        <v>210007950</v>
      </c>
      <c r="AJ2612" s="756" t="s">
        <v>9595</v>
      </c>
      <c r="AK2612" s="723"/>
    </row>
    <row r="2613" spans="1:37" s="99" customFormat="1" ht="99.75" customHeight="1">
      <c r="A2613" s="723" t="s">
        <v>9596</v>
      </c>
      <c r="B2613" s="723" t="s">
        <v>33</v>
      </c>
      <c r="C2613" s="723" t="s">
        <v>9597</v>
      </c>
      <c r="D2613" s="723" t="s">
        <v>9598</v>
      </c>
      <c r="E2613" s="723" t="s">
        <v>9598</v>
      </c>
      <c r="F2613" s="723" t="s">
        <v>9599</v>
      </c>
      <c r="G2613" s="723" t="s">
        <v>9599</v>
      </c>
      <c r="H2613" s="723"/>
      <c r="I2613" s="723"/>
      <c r="J2613" s="723" t="s">
        <v>1135</v>
      </c>
      <c r="K2613" s="723">
        <v>0</v>
      </c>
      <c r="L2613" s="762">
        <v>271010000</v>
      </c>
      <c r="M2613" s="723" t="s">
        <v>127</v>
      </c>
      <c r="N2613" s="723" t="s">
        <v>2115</v>
      </c>
      <c r="O2613" s="723" t="s">
        <v>802</v>
      </c>
      <c r="P2613" s="723" t="s">
        <v>229</v>
      </c>
      <c r="Q2613" s="723" t="s">
        <v>791</v>
      </c>
      <c r="R2613" s="723" t="s">
        <v>8977</v>
      </c>
      <c r="S2613" s="723">
        <v>796</v>
      </c>
      <c r="T2613" s="723" t="s">
        <v>232</v>
      </c>
      <c r="U2613" s="929">
        <v>4</v>
      </c>
      <c r="V2613" s="929">
        <v>900000</v>
      </c>
      <c r="W2613" s="820">
        <f t="shared" si="122"/>
        <v>3600000</v>
      </c>
      <c r="X2613" s="929">
        <f t="shared" si="123"/>
        <v>4032000.0000000005</v>
      </c>
      <c r="Y2613" s="723"/>
      <c r="Z2613" s="723">
        <v>2016</v>
      </c>
      <c r="AA2613" s="723"/>
      <c r="AB2613" s="756" t="s">
        <v>876</v>
      </c>
      <c r="AC2613" s="723"/>
      <c r="AD2613" s="723"/>
      <c r="AE2613" s="723"/>
      <c r="AF2613" s="723"/>
      <c r="AG2613" s="756" t="s">
        <v>9600</v>
      </c>
      <c r="AH2613" s="756" t="s">
        <v>794</v>
      </c>
      <c r="AI2613" s="756">
        <v>210022721</v>
      </c>
      <c r="AJ2613" s="756" t="s">
        <v>9601</v>
      </c>
      <c r="AK2613" s="723"/>
    </row>
    <row r="2614" spans="1:37" s="99" customFormat="1" ht="99.75" customHeight="1">
      <c r="A2614" s="723" t="s">
        <v>9602</v>
      </c>
      <c r="B2614" s="723" t="s">
        <v>33</v>
      </c>
      <c r="C2614" s="723" t="s">
        <v>9565</v>
      </c>
      <c r="D2614" s="723" t="s">
        <v>9566</v>
      </c>
      <c r="E2614" s="723" t="s">
        <v>9566</v>
      </c>
      <c r="F2614" s="723" t="s">
        <v>9567</v>
      </c>
      <c r="G2614" s="723" t="s">
        <v>9567</v>
      </c>
      <c r="H2614" s="723"/>
      <c r="I2614" s="723"/>
      <c r="J2614" s="723" t="s">
        <v>38</v>
      </c>
      <c r="K2614" s="723">
        <v>0</v>
      </c>
      <c r="L2614" s="762">
        <v>271010000</v>
      </c>
      <c r="M2614" s="723" t="s">
        <v>127</v>
      </c>
      <c r="N2614" s="723" t="s">
        <v>2115</v>
      </c>
      <c r="O2614" s="723" t="s">
        <v>802</v>
      </c>
      <c r="P2614" s="723" t="s">
        <v>229</v>
      </c>
      <c r="Q2614" s="723" t="s">
        <v>791</v>
      </c>
      <c r="R2614" s="723" t="s">
        <v>8977</v>
      </c>
      <c r="S2614" s="723">
        <v>796</v>
      </c>
      <c r="T2614" s="723" t="s">
        <v>232</v>
      </c>
      <c r="U2614" s="929">
        <v>8</v>
      </c>
      <c r="V2614" s="929">
        <v>42000</v>
      </c>
      <c r="W2614" s="820">
        <f t="shared" si="122"/>
        <v>336000</v>
      </c>
      <c r="X2614" s="929">
        <f t="shared" si="123"/>
        <v>376320.00000000006</v>
      </c>
      <c r="Y2614" s="723"/>
      <c r="Z2614" s="723">
        <v>2016</v>
      </c>
      <c r="AA2614" s="723"/>
      <c r="AB2614" s="756" t="s">
        <v>876</v>
      </c>
      <c r="AC2614" s="756" t="s">
        <v>209</v>
      </c>
      <c r="AD2614" s="723"/>
      <c r="AE2614" s="723"/>
      <c r="AF2614" s="723"/>
      <c r="AG2614" s="756" t="s">
        <v>9603</v>
      </c>
      <c r="AH2614" s="756" t="s">
        <v>794</v>
      </c>
      <c r="AI2614" s="756">
        <v>210022495</v>
      </c>
      <c r="AJ2614" s="756" t="s">
        <v>9604</v>
      </c>
      <c r="AK2614" s="723"/>
    </row>
    <row r="2615" spans="1:37" s="99" customFormat="1" ht="99.75" customHeight="1">
      <c r="A2615" s="723" t="s">
        <v>9605</v>
      </c>
      <c r="B2615" s="723" t="s">
        <v>33</v>
      </c>
      <c r="C2615" s="723" t="s">
        <v>9606</v>
      </c>
      <c r="D2615" s="723" t="s">
        <v>9607</v>
      </c>
      <c r="E2615" s="723" t="s">
        <v>9607</v>
      </c>
      <c r="F2615" s="723" t="s">
        <v>9608</v>
      </c>
      <c r="G2615" s="723" t="s">
        <v>9608</v>
      </c>
      <c r="H2615" s="723"/>
      <c r="I2615" s="723"/>
      <c r="J2615" s="723" t="s">
        <v>1135</v>
      </c>
      <c r="K2615" s="723">
        <v>0</v>
      </c>
      <c r="L2615" s="762">
        <v>271010000</v>
      </c>
      <c r="M2615" s="723" t="s">
        <v>127</v>
      </c>
      <c r="N2615" s="723" t="s">
        <v>2115</v>
      </c>
      <c r="O2615" s="723" t="s">
        <v>802</v>
      </c>
      <c r="P2615" s="723" t="s">
        <v>229</v>
      </c>
      <c r="Q2615" s="723" t="s">
        <v>791</v>
      </c>
      <c r="R2615" s="723" t="s">
        <v>8977</v>
      </c>
      <c r="S2615" s="723">
        <v>796</v>
      </c>
      <c r="T2615" s="723" t="s">
        <v>232</v>
      </c>
      <c r="U2615" s="929">
        <v>3</v>
      </c>
      <c r="V2615" s="929">
        <v>700000</v>
      </c>
      <c r="W2615" s="820">
        <f t="shared" si="122"/>
        <v>2100000</v>
      </c>
      <c r="X2615" s="929">
        <f t="shared" si="123"/>
        <v>2352000</v>
      </c>
      <c r="Y2615" s="723"/>
      <c r="Z2615" s="723">
        <v>2016</v>
      </c>
      <c r="AA2615" s="723"/>
      <c r="AB2615" s="756" t="s">
        <v>876</v>
      </c>
      <c r="AC2615" s="723"/>
      <c r="AD2615" s="723"/>
      <c r="AE2615" s="723"/>
      <c r="AF2615" s="723"/>
      <c r="AG2615" s="756" t="s">
        <v>9609</v>
      </c>
      <c r="AH2615" s="756" t="s">
        <v>794</v>
      </c>
      <c r="AI2615" s="756">
        <v>210023220</v>
      </c>
      <c r="AJ2615" s="756" t="s">
        <v>9610</v>
      </c>
      <c r="AK2615" s="723"/>
    </row>
    <row r="2616" spans="1:37" s="99" customFormat="1" ht="99.75" customHeight="1">
      <c r="A2616" s="723" t="s">
        <v>9611</v>
      </c>
      <c r="B2616" s="723" t="s">
        <v>33</v>
      </c>
      <c r="C2616" s="723" t="s">
        <v>9565</v>
      </c>
      <c r="D2616" s="723" t="s">
        <v>9566</v>
      </c>
      <c r="E2616" s="723" t="s">
        <v>9566</v>
      </c>
      <c r="F2616" s="723" t="s">
        <v>9567</v>
      </c>
      <c r="G2616" s="723" t="s">
        <v>9567</v>
      </c>
      <c r="H2616" s="723"/>
      <c r="I2616" s="723"/>
      <c r="J2616" s="723" t="s">
        <v>38</v>
      </c>
      <c r="K2616" s="723">
        <v>0</v>
      </c>
      <c r="L2616" s="762">
        <v>271010000</v>
      </c>
      <c r="M2616" s="723" t="s">
        <v>127</v>
      </c>
      <c r="N2616" s="723" t="s">
        <v>2115</v>
      </c>
      <c r="O2616" s="723" t="s">
        <v>802</v>
      </c>
      <c r="P2616" s="723" t="s">
        <v>229</v>
      </c>
      <c r="Q2616" s="723" t="s">
        <v>791</v>
      </c>
      <c r="R2616" s="723" t="s">
        <v>8977</v>
      </c>
      <c r="S2616" s="723">
        <v>796</v>
      </c>
      <c r="T2616" s="723" t="s">
        <v>232</v>
      </c>
      <c r="U2616" s="929">
        <v>5</v>
      </c>
      <c r="V2616" s="929">
        <v>42000</v>
      </c>
      <c r="W2616" s="820">
        <f t="shared" si="122"/>
        <v>210000</v>
      </c>
      <c r="X2616" s="929">
        <f t="shared" si="123"/>
        <v>235200.00000000003</v>
      </c>
      <c r="Y2616" s="723"/>
      <c r="Z2616" s="723">
        <v>2016</v>
      </c>
      <c r="AA2616" s="723"/>
      <c r="AB2616" s="756" t="s">
        <v>876</v>
      </c>
      <c r="AC2616" s="756" t="s">
        <v>209</v>
      </c>
      <c r="AD2616" s="723"/>
      <c r="AE2616" s="723"/>
      <c r="AF2616" s="723"/>
      <c r="AG2616" s="756" t="s">
        <v>9612</v>
      </c>
      <c r="AH2616" s="756" t="s">
        <v>794</v>
      </c>
      <c r="AI2616" s="756">
        <v>210022496</v>
      </c>
      <c r="AJ2616" s="756" t="s">
        <v>9613</v>
      </c>
      <c r="AK2616" s="723"/>
    </row>
    <row r="2617" spans="1:37" s="99" customFormat="1" ht="99.75" customHeight="1">
      <c r="A2617" s="723" t="s">
        <v>9614</v>
      </c>
      <c r="B2617" s="723" t="s">
        <v>33</v>
      </c>
      <c r="C2617" s="723" t="s">
        <v>5171</v>
      </c>
      <c r="D2617" s="723" t="s">
        <v>5172</v>
      </c>
      <c r="E2617" s="723" t="s">
        <v>5172</v>
      </c>
      <c r="F2617" s="723" t="s">
        <v>5173</v>
      </c>
      <c r="G2617" s="723" t="s">
        <v>5173</v>
      </c>
      <c r="H2617" s="723"/>
      <c r="I2617" s="723"/>
      <c r="J2617" s="723" t="s">
        <v>38</v>
      </c>
      <c r="K2617" s="723">
        <v>0</v>
      </c>
      <c r="L2617" s="762">
        <v>271010000</v>
      </c>
      <c r="M2617" s="723" t="s">
        <v>127</v>
      </c>
      <c r="N2617" s="723" t="s">
        <v>2115</v>
      </c>
      <c r="O2617" s="723" t="s">
        <v>802</v>
      </c>
      <c r="P2617" s="723" t="s">
        <v>229</v>
      </c>
      <c r="Q2617" s="723" t="s">
        <v>791</v>
      </c>
      <c r="R2617" s="723" t="s">
        <v>8977</v>
      </c>
      <c r="S2617" s="1066" t="s">
        <v>8971</v>
      </c>
      <c r="T2617" s="723" t="s">
        <v>5174</v>
      </c>
      <c r="U2617" s="929">
        <v>28</v>
      </c>
      <c r="V2617" s="929">
        <v>250</v>
      </c>
      <c r="W2617" s="820">
        <f t="shared" si="122"/>
        <v>7000</v>
      </c>
      <c r="X2617" s="929">
        <f t="shared" si="123"/>
        <v>7840.0000000000009</v>
      </c>
      <c r="Y2617" s="723"/>
      <c r="Z2617" s="723">
        <v>2016</v>
      </c>
      <c r="AA2617" s="723"/>
      <c r="AB2617" s="756" t="s">
        <v>876</v>
      </c>
      <c r="AC2617" s="756" t="s">
        <v>209</v>
      </c>
      <c r="AD2617" s="723"/>
      <c r="AE2617" s="723"/>
      <c r="AF2617" s="723"/>
      <c r="AG2617" s="756" t="s">
        <v>9615</v>
      </c>
      <c r="AH2617" s="756" t="s">
        <v>794</v>
      </c>
      <c r="AI2617" s="756">
        <v>210011849</v>
      </c>
      <c r="AJ2617" s="756" t="s">
        <v>9616</v>
      </c>
      <c r="AK2617" s="723"/>
    </row>
    <row r="2618" spans="1:37" s="99" customFormat="1" ht="99.75" customHeight="1">
      <c r="A2618" s="723" t="s">
        <v>9617</v>
      </c>
      <c r="B2618" s="723" t="s">
        <v>33</v>
      </c>
      <c r="C2618" s="723" t="s">
        <v>5171</v>
      </c>
      <c r="D2618" s="723" t="s">
        <v>5172</v>
      </c>
      <c r="E2618" s="723" t="s">
        <v>5172</v>
      </c>
      <c r="F2618" s="723" t="s">
        <v>5173</v>
      </c>
      <c r="G2618" s="723" t="s">
        <v>5173</v>
      </c>
      <c r="H2618" s="723"/>
      <c r="I2618" s="723"/>
      <c r="J2618" s="723" t="s">
        <v>38</v>
      </c>
      <c r="K2618" s="723">
        <v>0</v>
      </c>
      <c r="L2618" s="762">
        <v>271010000</v>
      </c>
      <c r="M2618" s="723" t="s">
        <v>127</v>
      </c>
      <c r="N2618" s="723" t="s">
        <v>2115</v>
      </c>
      <c r="O2618" s="723" t="s">
        <v>802</v>
      </c>
      <c r="P2618" s="723" t="s">
        <v>229</v>
      </c>
      <c r="Q2618" s="723" t="s">
        <v>791</v>
      </c>
      <c r="R2618" s="723" t="s">
        <v>8977</v>
      </c>
      <c r="S2618" s="1066" t="s">
        <v>8971</v>
      </c>
      <c r="T2618" s="723" t="s">
        <v>5174</v>
      </c>
      <c r="U2618" s="929">
        <v>30</v>
      </c>
      <c r="V2618" s="929">
        <v>295</v>
      </c>
      <c r="W2618" s="820">
        <f t="shared" si="122"/>
        <v>8850</v>
      </c>
      <c r="X2618" s="929">
        <f t="shared" si="123"/>
        <v>9912.0000000000018</v>
      </c>
      <c r="Y2618" s="723"/>
      <c r="Z2618" s="723">
        <v>2016</v>
      </c>
      <c r="AA2618" s="723"/>
      <c r="AB2618" s="756" t="s">
        <v>876</v>
      </c>
      <c r="AC2618" s="756" t="s">
        <v>209</v>
      </c>
      <c r="AD2618" s="723"/>
      <c r="AE2618" s="723"/>
      <c r="AF2618" s="723"/>
      <c r="AG2618" s="756" t="s">
        <v>9618</v>
      </c>
      <c r="AH2618" s="756" t="s">
        <v>794</v>
      </c>
      <c r="AI2618" s="756">
        <v>210011850</v>
      </c>
      <c r="AJ2618" s="756" t="s">
        <v>9619</v>
      </c>
      <c r="AK2618" s="723"/>
    </row>
    <row r="2619" spans="1:37" s="99" customFormat="1" ht="99.75" customHeight="1">
      <c r="A2619" s="723" t="s">
        <v>9620</v>
      </c>
      <c r="B2619" s="723" t="s">
        <v>33</v>
      </c>
      <c r="C2619" s="723" t="s">
        <v>9621</v>
      </c>
      <c r="D2619" s="723" t="s">
        <v>9622</v>
      </c>
      <c r="E2619" s="723" t="s">
        <v>9622</v>
      </c>
      <c r="F2619" s="723" t="s">
        <v>9623</v>
      </c>
      <c r="G2619" s="723" t="s">
        <v>9623</v>
      </c>
      <c r="H2619" s="723"/>
      <c r="I2619" s="723"/>
      <c r="J2619" s="723" t="s">
        <v>38</v>
      </c>
      <c r="K2619" s="723">
        <v>0</v>
      </c>
      <c r="L2619" s="762">
        <v>271010000</v>
      </c>
      <c r="M2619" s="723" t="s">
        <v>127</v>
      </c>
      <c r="N2619" s="723" t="s">
        <v>2115</v>
      </c>
      <c r="O2619" s="723" t="s">
        <v>802</v>
      </c>
      <c r="P2619" s="723" t="s">
        <v>229</v>
      </c>
      <c r="Q2619" s="723" t="s">
        <v>791</v>
      </c>
      <c r="R2619" s="723" t="s">
        <v>8977</v>
      </c>
      <c r="S2619" s="723">
        <v>796</v>
      </c>
      <c r="T2619" s="723" t="s">
        <v>232</v>
      </c>
      <c r="U2619" s="929">
        <v>1</v>
      </c>
      <c r="V2619" s="929">
        <v>25000</v>
      </c>
      <c r="W2619" s="820">
        <f t="shared" si="122"/>
        <v>25000</v>
      </c>
      <c r="X2619" s="929">
        <f t="shared" si="123"/>
        <v>28000.000000000004</v>
      </c>
      <c r="Y2619" s="723"/>
      <c r="Z2619" s="723">
        <v>2016</v>
      </c>
      <c r="AA2619" s="723"/>
      <c r="AB2619" s="756" t="s">
        <v>876</v>
      </c>
      <c r="AC2619" s="756" t="s">
        <v>209</v>
      </c>
      <c r="AD2619" s="723"/>
      <c r="AE2619" s="723"/>
      <c r="AF2619" s="723"/>
      <c r="AG2619" s="756" t="s">
        <v>9624</v>
      </c>
      <c r="AH2619" s="756" t="s">
        <v>794</v>
      </c>
      <c r="AI2619" s="756">
        <v>210013456</v>
      </c>
      <c r="AJ2619" s="756" t="s">
        <v>9625</v>
      </c>
      <c r="AK2619" s="723"/>
    </row>
    <row r="2620" spans="1:37" s="99" customFormat="1" ht="99.75" customHeight="1">
      <c r="A2620" s="723" t="s">
        <v>9626</v>
      </c>
      <c r="B2620" s="723" t="s">
        <v>33</v>
      </c>
      <c r="C2620" s="723" t="s">
        <v>9627</v>
      </c>
      <c r="D2620" s="723" t="s">
        <v>9628</v>
      </c>
      <c r="E2620" s="723" t="s">
        <v>9628</v>
      </c>
      <c r="F2620" s="723" t="s">
        <v>9629</v>
      </c>
      <c r="G2620" s="723" t="s">
        <v>9629</v>
      </c>
      <c r="H2620" s="723"/>
      <c r="I2620" s="723"/>
      <c r="J2620" s="723" t="s">
        <v>1135</v>
      </c>
      <c r="K2620" s="723">
        <v>0</v>
      </c>
      <c r="L2620" s="762">
        <v>271010000</v>
      </c>
      <c r="M2620" s="723" t="s">
        <v>127</v>
      </c>
      <c r="N2620" s="723" t="s">
        <v>2115</v>
      </c>
      <c r="O2620" s="723" t="s">
        <v>802</v>
      </c>
      <c r="P2620" s="723" t="s">
        <v>229</v>
      </c>
      <c r="Q2620" s="723" t="s">
        <v>791</v>
      </c>
      <c r="R2620" s="723" t="s">
        <v>8977</v>
      </c>
      <c r="S2620" s="723">
        <v>796</v>
      </c>
      <c r="T2620" s="723" t="s">
        <v>232</v>
      </c>
      <c r="U2620" s="929">
        <v>2</v>
      </c>
      <c r="V2620" s="929">
        <v>294250</v>
      </c>
      <c r="W2620" s="820">
        <f t="shared" si="122"/>
        <v>588500</v>
      </c>
      <c r="X2620" s="929">
        <f t="shared" si="123"/>
        <v>659120.00000000012</v>
      </c>
      <c r="Y2620" s="723"/>
      <c r="Z2620" s="723">
        <v>2016</v>
      </c>
      <c r="AA2620" s="723"/>
      <c r="AB2620" s="756" t="s">
        <v>876</v>
      </c>
      <c r="AC2620" s="723"/>
      <c r="AD2620" s="723"/>
      <c r="AE2620" s="723"/>
      <c r="AF2620" s="723"/>
      <c r="AG2620" s="756" t="s">
        <v>9630</v>
      </c>
      <c r="AH2620" s="756" t="s">
        <v>794</v>
      </c>
      <c r="AI2620" s="756">
        <v>210019822</v>
      </c>
      <c r="AJ2620" s="756" t="s">
        <v>9631</v>
      </c>
      <c r="AK2620" s="723"/>
    </row>
    <row r="2621" spans="1:37" s="553" customFormat="1" ht="99.75" customHeight="1">
      <c r="A2621" s="843" t="s">
        <v>9632</v>
      </c>
      <c r="B2621" s="843" t="s">
        <v>33</v>
      </c>
      <c r="C2621" s="843" t="s">
        <v>9633</v>
      </c>
      <c r="D2621" s="843" t="s">
        <v>9634</v>
      </c>
      <c r="E2621" s="843" t="s">
        <v>9634</v>
      </c>
      <c r="F2621" s="843" t="s">
        <v>9635</v>
      </c>
      <c r="G2621" s="843" t="s">
        <v>9635</v>
      </c>
      <c r="H2621" s="843"/>
      <c r="I2621" s="843"/>
      <c r="J2621" s="843" t="s">
        <v>1135</v>
      </c>
      <c r="K2621" s="843">
        <v>0</v>
      </c>
      <c r="L2621" s="903">
        <v>271010000</v>
      </c>
      <c r="M2621" s="843" t="s">
        <v>127</v>
      </c>
      <c r="N2621" s="843" t="s">
        <v>2115</v>
      </c>
      <c r="O2621" s="843" t="s">
        <v>802</v>
      </c>
      <c r="P2621" s="843" t="s">
        <v>229</v>
      </c>
      <c r="Q2621" s="843" t="s">
        <v>791</v>
      </c>
      <c r="R2621" s="843" t="s">
        <v>8977</v>
      </c>
      <c r="S2621" s="843">
        <v>796</v>
      </c>
      <c r="T2621" s="843" t="s">
        <v>232</v>
      </c>
      <c r="U2621" s="939">
        <v>9</v>
      </c>
      <c r="V2621" s="939">
        <v>160500</v>
      </c>
      <c r="W2621" s="927">
        <v>0</v>
      </c>
      <c r="X2621" s="944">
        <f t="shared" si="123"/>
        <v>0</v>
      </c>
      <c r="Y2621" s="843"/>
      <c r="Z2621" s="843">
        <v>2016</v>
      </c>
      <c r="AA2621" s="843"/>
      <c r="AB2621" s="894" t="s">
        <v>876</v>
      </c>
      <c r="AC2621" s="843"/>
      <c r="AD2621" s="843"/>
      <c r="AE2621" s="843"/>
      <c r="AF2621" s="843"/>
      <c r="AG2621" s="894" t="s">
        <v>9636</v>
      </c>
      <c r="AH2621" s="894" t="s">
        <v>794</v>
      </c>
      <c r="AI2621" s="894">
        <v>210019954</v>
      </c>
      <c r="AJ2621" s="894" t="s">
        <v>9637</v>
      </c>
      <c r="AK2621" s="843"/>
    </row>
    <row r="2622" spans="1:37" s="553" customFormat="1" ht="99.75" customHeight="1">
      <c r="A2622" s="843" t="s">
        <v>13465</v>
      </c>
      <c r="B2622" s="843" t="s">
        <v>33</v>
      </c>
      <c r="C2622" s="843" t="s">
        <v>9633</v>
      </c>
      <c r="D2622" s="843" t="s">
        <v>9634</v>
      </c>
      <c r="E2622" s="843" t="s">
        <v>9634</v>
      </c>
      <c r="F2622" s="843" t="s">
        <v>9635</v>
      </c>
      <c r="G2622" s="843" t="s">
        <v>9635</v>
      </c>
      <c r="H2622" s="843"/>
      <c r="I2622" s="843"/>
      <c r="J2622" s="843" t="s">
        <v>1135</v>
      </c>
      <c r="K2622" s="843">
        <v>0</v>
      </c>
      <c r="L2622" s="903">
        <v>271010000</v>
      </c>
      <c r="M2622" s="843" t="s">
        <v>127</v>
      </c>
      <c r="N2622" s="843" t="s">
        <v>2115</v>
      </c>
      <c r="O2622" s="843" t="s">
        <v>802</v>
      </c>
      <c r="P2622" s="843" t="s">
        <v>229</v>
      </c>
      <c r="Q2622" s="843" t="s">
        <v>791</v>
      </c>
      <c r="R2622" s="843" t="s">
        <v>8977</v>
      </c>
      <c r="S2622" s="843">
        <v>796</v>
      </c>
      <c r="T2622" s="843" t="s">
        <v>232</v>
      </c>
      <c r="U2622" s="939">
        <v>9</v>
      </c>
      <c r="V2622" s="939">
        <v>160500</v>
      </c>
      <c r="W2622" s="927">
        <v>0</v>
      </c>
      <c r="X2622" s="944">
        <f t="shared" ref="X2622" si="124">W2622*1.12</f>
        <v>0</v>
      </c>
      <c r="Y2622" s="843"/>
      <c r="Z2622" s="843">
        <v>2016</v>
      </c>
      <c r="AA2622" s="843" t="s">
        <v>3133</v>
      </c>
      <c r="AB2622" s="894" t="s">
        <v>876</v>
      </c>
      <c r="AC2622" s="843"/>
      <c r="AD2622" s="843"/>
      <c r="AE2622" s="843"/>
      <c r="AF2622" s="843"/>
      <c r="AG2622" s="894" t="s">
        <v>9636</v>
      </c>
      <c r="AH2622" s="894" t="s">
        <v>794</v>
      </c>
      <c r="AI2622" s="894">
        <v>210019954</v>
      </c>
      <c r="AJ2622" s="894" t="s">
        <v>9637</v>
      </c>
      <c r="AK2622" s="843"/>
    </row>
    <row r="2623" spans="1:37" s="99" customFormat="1" ht="99.75" customHeight="1">
      <c r="A2623" s="723" t="s">
        <v>9638</v>
      </c>
      <c r="B2623" s="723" t="s">
        <v>33</v>
      </c>
      <c r="C2623" s="723" t="s">
        <v>9639</v>
      </c>
      <c r="D2623" s="723" t="s">
        <v>9640</v>
      </c>
      <c r="E2623" s="723" t="s">
        <v>9640</v>
      </c>
      <c r="F2623" s="723" t="s">
        <v>9641</v>
      </c>
      <c r="G2623" s="723" t="s">
        <v>9641</v>
      </c>
      <c r="H2623" s="723"/>
      <c r="I2623" s="723"/>
      <c r="J2623" s="723" t="s">
        <v>1135</v>
      </c>
      <c r="K2623" s="723">
        <v>0</v>
      </c>
      <c r="L2623" s="762">
        <v>271010000</v>
      </c>
      <c r="M2623" s="723" t="s">
        <v>127</v>
      </c>
      <c r="N2623" s="723" t="s">
        <v>2115</v>
      </c>
      <c r="O2623" s="723" t="s">
        <v>802</v>
      </c>
      <c r="P2623" s="723" t="s">
        <v>229</v>
      </c>
      <c r="Q2623" s="723" t="s">
        <v>791</v>
      </c>
      <c r="R2623" s="723" t="s">
        <v>8977</v>
      </c>
      <c r="S2623" s="723">
        <v>796</v>
      </c>
      <c r="T2623" s="723" t="s">
        <v>232</v>
      </c>
      <c r="U2623" s="929">
        <v>3</v>
      </c>
      <c r="V2623" s="929">
        <v>200000</v>
      </c>
      <c r="W2623" s="820">
        <f t="shared" si="122"/>
        <v>600000</v>
      </c>
      <c r="X2623" s="929">
        <f t="shared" si="123"/>
        <v>672000.00000000012</v>
      </c>
      <c r="Y2623" s="723"/>
      <c r="Z2623" s="723">
        <v>2016</v>
      </c>
      <c r="AA2623" s="723"/>
      <c r="AB2623" s="756" t="s">
        <v>876</v>
      </c>
      <c r="AC2623" s="723"/>
      <c r="AD2623" s="723"/>
      <c r="AE2623" s="723"/>
      <c r="AF2623" s="723"/>
      <c r="AG2623" s="756" t="s">
        <v>9642</v>
      </c>
      <c r="AH2623" s="756" t="s">
        <v>794</v>
      </c>
      <c r="AI2623" s="756">
        <v>210022681</v>
      </c>
      <c r="AJ2623" s="756" t="s">
        <v>9643</v>
      </c>
      <c r="AK2623" s="723"/>
    </row>
    <row r="2624" spans="1:37" s="99" customFormat="1" ht="99.75" customHeight="1">
      <c r="A2624" s="723" t="s">
        <v>9644</v>
      </c>
      <c r="B2624" s="723" t="s">
        <v>33</v>
      </c>
      <c r="C2624" s="723" t="s">
        <v>9639</v>
      </c>
      <c r="D2624" s="723" t="s">
        <v>9640</v>
      </c>
      <c r="E2624" s="723" t="s">
        <v>9640</v>
      </c>
      <c r="F2624" s="723" t="s">
        <v>9641</v>
      </c>
      <c r="G2624" s="723" t="s">
        <v>9641</v>
      </c>
      <c r="H2624" s="723"/>
      <c r="I2624" s="723"/>
      <c r="J2624" s="723" t="s">
        <v>1135</v>
      </c>
      <c r="K2624" s="723">
        <v>0</v>
      </c>
      <c r="L2624" s="762">
        <v>271010000</v>
      </c>
      <c r="M2624" s="723" t="s">
        <v>127</v>
      </c>
      <c r="N2624" s="723" t="s">
        <v>2115</v>
      </c>
      <c r="O2624" s="723" t="s">
        <v>802</v>
      </c>
      <c r="P2624" s="723" t="s">
        <v>229</v>
      </c>
      <c r="Q2624" s="723" t="s">
        <v>791</v>
      </c>
      <c r="R2624" s="723" t="s">
        <v>8977</v>
      </c>
      <c r="S2624" s="723">
        <v>796</v>
      </c>
      <c r="T2624" s="723" t="s">
        <v>232</v>
      </c>
      <c r="U2624" s="929">
        <v>3</v>
      </c>
      <c r="V2624" s="929">
        <v>385200</v>
      </c>
      <c r="W2624" s="820">
        <f t="shared" si="122"/>
        <v>1155600</v>
      </c>
      <c r="X2624" s="929">
        <f t="shared" si="123"/>
        <v>1294272.0000000002</v>
      </c>
      <c r="Y2624" s="723"/>
      <c r="Z2624" s="723">
        <v>2016</v>
      </c>
      <c r="AA2624" s="723"/>
      <c r="AB2624" s="756" t="s">
        <v>876</v>
      </c>
      <c r="AC2624" s="723"/>
      <c r="AD2624" s="723"/>
      <c r="AE2624" s="723"/>
      <c r="AF2624" s="723"/>
      <c r="AG2624" s="756" t="s">
        <v>9645</v>
      </c>
      <c r="AH2624" s="756" t="s">
        <v>794</v>
      </c>
      <c r="AI2624" s="756">
        <v>210022682</v>
      </c>
      <c r="AJ2624" s="756" t="s">
        <v>9646</v>
      </c>
      <c r="AK2624" s="723"/>
    </row>
    <row r="2625" spans="1:37" s="99" customFormat="1" ht="99.75" customHeight="1">
      <c r="A2625" s="723" t="s">
        <v>9647</v>
      </c>
      <c r="B2625" s="723" t="s">
        <v>33</v>
      </c>
      <c r="C2625" s="723" t="s">
        <v>9621</v>
      </c>
      <c r="D2625" s="723" t="s">
        <v>9622</v>
      </c>
      <c r="E2625" s="723" t="s">
        <v>9622</v>
      </c>
      <c r="F2625" s="723" t="s">
        <v>9623</v>
      </c>
      <c r="G2625" s="723" t="s">
        <v>9623</v>
      </c>
      <c r="H2625" s="723"/>
      <c r="I2625" s="723"/>
      <c r="J2625" s="723" t="s">
        <v>38</v>
      </c>
      <c r="K2625" s="723">
        <v>0</v>
      </c>
      <c r="L2625" s="762">
        <v>271010000</v>
      </c>
      <c r="M2625" s="723" t="s">
        <v>127</v>
      </c>
      <c r="N2625" s="723" t="s">
        <v>2115</v>
      </c>
      <c r="O2625" s="723" t="s">
        <v>802</v>
      </c>
      <c r="P2625" s="723" t="s">
        <v>229</v>
      </c>
      <c r="Q2625" s="723" t="s">
        <v>791</v>
      </c>
      <c r="R2625" s="723" t="s">
        <v>8977</v>
      </c>
      <c r="S2625" s="723">
        <v>796</v>
      </c>
      <c r="T2625" s="723" t="s">
        <v>232</v>
      </c>
      <c r="U2625" s="929">
        <v>2</v>
      </c>
      <c r="V2625" s="929">
        <v>8000</v>
      </c>
      <c r="W2625" s="820">
        <f t="shared" si="122"/>
        <v>16000</v>
      </c>
      <c r="X2625" s="929">
        <f t="shared" si="123"/>
        <v>17920</v>
      </c>
      <c r="Y2625" s="723"/>
      <c r="Z2625" s="723">
        <v>2016</v>
      </c>
      <c r="AA2625" s="723"/>
      <c r="AB2625" s="756" t="s">
        <v>876</v>
      </c>
      <c r="AC2625" s="756" t="s">
        <v>209</v>
      </c>
      <c r="AD2625" s="723"/>
      <c r="AE2625" s="723"/>
      <c r="AF2625" s="723"/>
      <c r="AG2625" s="756" t="s">
        <v>9648</v>
      </c>
      <c r="AH2625" s="756" t="s">
        <v>794</v>
      </c>
      <c r="AI2625" s="756">
        <v>210013457</v>
      </c>
      <c r="AJ2625" s="756" t="s">
        <v>9649</v>
      </c>
      <c r="AK2625" s="723"/>
    </row>
    <row r="2626" spans="1:37" s="99" customFormat="1" ht="99.75" customHeight="1">
      <c r="A2626" s="723" t="s">
        <v>9650</v>
      </c>
      <c r="B2626" s="723" t="s">
        <v>33</v>
      </c>
      <c r="C2626" s="723" t="s">
        <v>9651</v>
      </c>
      <c r="D2626" s="723" t="s">
        <v>9652</v>
      </c>
      <c r="E2626" s="723" t="s">
        <v>9652</v>
      </c>
      <c r="F2626" s="723" t="s">
        <v>9653</v>
      </c>
      <c r="G2626" s="723" t="s">
        <v>9653</v>
      </c>
      <c r="H2626" s="723"/>
      <c r="I2626" s="723"/>
      <c r="J2626" s="723" t="s">
        <v>38</v>
      </c>
      <c r="K2626" s="723">
        <v>0</v>
      </c>
      <c r="L2626" s="762">
        <v>271010000</v>
      </c>
      <c r="M2626" s="723" t="s">
        <v>127</v>
      </c>
      <c r="N2626" s="723" t="s">
        <v>2115</v>
      </c>
      <c r="O2626" s="723" t="s">
        <v>802</v>
      </c>
      <c r="P2626" s="723" t="s">
        <v>229</v>
      </c>
      <c r="Q2626" s="723" t="s">
        <v>791</v>
      </c>
      <c r="R2626" s="723" t="s">
        <v>8977</v>
      </c>
      <c r="S2626" s="723">
        <v>796</v>
      </c>
      <c r="T2626" s="723" t="s">
        <v>232</v>
      </c>
      <c r="U2626" s="929">
        <v>4</v>
      </c>
      <c r="V2626" s="929">
        <v>4500</v>
      </c>
      <c r="W2626" s="820">
        <f t="shared" si="122"/>
        <v>18000</v>
      </c>
      <c r="X2626" s="929">
        <f t="shared" si="123"/>
        <v>20160.000000000004</v>
      </c>
      <c r="Y2626" s="723"/>
      <c r="Z2626" s="723">
        <v>2016</v>
      </c>
      <c r="AA2626" s="723"/>
      <c r="AB2626" s="756" t="s">
        <v>876</v>
      </c>
      <c r="AC2626" s="756" t="s">
        <v>209</v>
      </c>
      <c r="AD2626" s="723"/>
      <c r="AE2626" s="723"/>
      <c r="AF2626" s="723"/>
      <c r="AG2626" s="756" t="s">
        <v>9654</v>
      </c>
      <c r="AH2626" s="756" t="s">
        <v>794</v>
      </c>
      <c r="AI2626" s="756">
        <v>210022971</v>
      </c>
      <c r="AJ2626" s="756" t="s">
        <v>9655</v>
      </c>
      <c r="AK2626" s="723"/>
    </row>
    <row r="2627" spans="1:37" s="99" customFormat="1" ht="99.75" customHeight="1">
      <c r="A2627" s="723" t="s">
        <v>9656</v>
      </c>
      <c r="B2627" s="723" t="s">
        <v>33</v>
      </c>
      <c r="C2627" s="723" t="s">
        <v>9657</v>
      </c>
      <c r="D2627" s="723" t="s">
        <v>9658</v>
      </c>
      <c r="E2627" s="723" t="s">
        <v>9658</v>
      </c>
      <c r="F2627" s="723" t="s">
        <v>9659</v>
      </c>
      <c r="G2627" s="723" t="s">
        <v>9659</v>
      </c>
      <c r="H2627" s="723"/>
      <c r="I2627" s="723"/>
      <c r="J2627" s="723" t="s">
        <v>38</v>
      </c>
      <c r="K2627" s="723">
        <v>0</v>
      </c>
      <c r="L2627" s="762">
        <v>271010000</v>
      </c>
      <c r="M2627" s="723" t="s">
        <v>127</v>
      </c>
      <c r="N2627" s="723" t="s">
        <v>2115</v>
      </c>
      <c r="O2627" s="723" t="s">
        <v>802</v>
      </c>
      <c r="P2627" s="723" t="s">
        <v>229</v>
      </c>
      <c r="Q2627" s="723" t="s">
        <v>791</v>
      </c>
      <c r="R2627" s="723" t="s">
        <v>8977</v>
      </c>
      <c r="S2627" s="723">
        <v>796</v>
      </c>
      <c r="T2627" s="723" t="s">
        <v>232</v>
      </c>
      <c r="U2627" s="929">
        <v>1</v>
      </c>
      <c r="V2627" s="929">
        <v>200000</v>
      </c>
      <c r="W2627" s="820">
        <f t="shared" si="122"/>
        <v>200000</v>
      </c>
      <c r="X2627" s="929">
        <f t="shared" si="123"/>
        <v>224000.00000000003</v>
      </c>
      <c r="Y2627" s="723"/>
      <c r="Z2627" s="723">
        <v>2016</v>
      </c>
      <c r="AA2627" s="723"/>
      <c r="AB2627" s="756" t="s">
        <v>876</v>
      </c>
      <c r="AC2627" s="756" t="s">
        <v>209</v>
      </c>
      <c r="AD2627" s="723"/>
      <c r="AE2627" s="723"/>
      <c r="AF2627" s="723"/>
      <c r="AG2627" s="756" t="s">
        <v>9660</v>
      </c>
      <c r="AH2627" s="756" t="s">
        <v>794</v>
      </c>
      <c r="AI2627" s="756">
        <v>210022632</v>
      </c>
      <c r="AJ2627" s="756" t="s">
        <v>9661</v>
      </c>
      <c r="AK2627" s="723"/>
    </row>
    <row r="2628" spans="1:37" s="99" customFormat="1" ht="99.75" customHeight="1">
      <c r="A2628" s="723" t="s">
        <v>9662</v>
      </c>
      <c r="B2628" s="723" t="s">
        <v>33</v>
      </c>
      <c r="C2628" s="723" t="s">
        <v>9663</v>
      </c>
      <c r="D2628" s="723" t="s">
        <v>9652</v>
      </c>
      <c r="E2628" s="723" t="s">
        <v>9652</v>
      </c>
      <c r="F2628" s="723" t="s">
        <v>9664</v>
      </c>
      <c r="G2628" s="723" t="s">
        <v>9664</v>
      </c>
      <c r="H2628" s="723"/>
      <c r="I2628" s="723"/>
      <c r="J2628" s="723" t="s">
        <v>38</v>
      </c>
      <c r="K2628" s="723">
        <v>0</v>
      </c>
      <c r="L2628" s="762">
        <v>271010000</v>
      </c>
      <c r="M2628" s="723" t="s">
        <v>127</v>
      </c>
      <c r="N2628" s="723" t="s">
        <v>2115</v>
      </c>
      <c r="O2628" s="723" t="s">
        <v>802</v>
      </c>
      <c r="P2628" s="723" t="s">
        <v>229</v>
      </c>
      <c r="Q2628" s="723" t="s">
        <v>791</v>
      </c>
      <c r="R2628" s="723" t="s">
        <v>8977</v>
      </c>
      <c r="S2628" s="723">
        <v>796</v>
      </c>
      <c r="T2628" s="723" t="s">
        <v>232</v>
      </c>
      <c r="U2628" s="929">
        <v>4</v>
      </c>
      <c r="V2628" s="929">
        <v>12000</v>
      </c>
      <c r="W2628" s="820">
        <f t="shared" si="122"/>
        <v>48000</v>
      </c>
      <c r="X2628" s="929">
        <f t="shared" si="123"/>
        <v>53760.000000000007</v>
      </c>
      <c r="Y2628" s="723"/>
      <c r="Z2628" s="723">
        <v>2016</v>
      </c>
      <c r="AA2628" s="723"/>
      <c r="AB2628" s="756" t="s">
        <v>876</v>
      </c>
      <c r="AC2628" s="756" t="s">
        <v>209</v>
      </c>
      <c r="AD2628" s="723"/>
      <c r="AE2628" s="723"/>
      <c r="AF2628" s="723"/>
      <c r="AG2628" s="756" t="s">
        <v>9665</v>
      </c>
      <c r="AH2628" s="756" t="s">
        <v>794</v>
      </c>
      <c r="AI2628" s="756">
        <v>210022974</v>
      </c>
      <c r="AJ2628" s="756" t="s">
        <v>9666</v>
      </c>
      <c r="AK2628" s="723"/>
    </row>
    <row r="2629" spans="1:37" s="99" customFormat="1" ht="99.75" customHeight="1">
      <c r="A2629" s="723" t="s">
        <v>9667</v>
      </c>
      <c r="B2629" s="723" t="s">
        <v>33</v>
      </c>
      <c r="C2629" s="723" t="s">
        <v>9668</v>
      </c>
      <c r="D2629" s="723" t="s">
        <v>9669</v>
      </c>
      <c r="E2629" s="723" t="s">
        <v>9669</v>
      </c>
      <c r="F2629" s="723" t="s">
        <v>9670</v>
      </c>
      <c r="G2629" s="723" t="s">
        <v>9670</v>
      </c>
      <c r="H2629" s="723"/>
      <c r="I2629" s="723"/>
      <c r="J2629" s="723" t="s">
        <v>38</v>
      </c>
      <c r="K2629" s="723">
        <v>0</v>
      </c>
      <c r="L2629" s="762">
        <v>271010000</v>
      </c>
      <c r="M2629" s="723" t="s">
        <v>127</v>
      </c>
      <c r="N2629" s="723" t="s">
        <v>2115</v>
      </c>
      <c r="O2629" s="723" t="s">
        <v>802</v>
      </c>
      <c r="P2629" s="723" t="s">
        <v>229</v>
      </c>
      <c r="Q2629" s="723" t="s">
        <v>791</v>
      </c>
      <c r="R2629" s="723" t="s">
        <v>8977</v>
      </c>
      <c r="S2629" s="723">
        <v>796</v>
      </c>
      <c r="T2629" s="723" t="s">
        <v>232</v>
      </c>
      <c r="U2629" s="929">
        <v>50</v>
      </c>
      <c r="V2629" s="929">
        <v>150</v>
      </c>
      <c r="W2629" s="820">
        <f t="shared" si="122"/>
        <v>7500</v>
      </c>
      <c r="X2629" s="929">
        <f t="shared" si="123"/>
        <v>8400</v>
      </c>
      <c r="Y2629" s="723"/>
      <c r="Z2629" s="723">
        <v>2016</v>
      </c>
      <c r="AA2629" s="723"/>
      <c r="AB2629" s="756" t="s">
        <v>876</v>
      </c>
      <c r="AC2629" s="756" t="s">
        <v>209</v>
      </c>
      <c r="AD2629" s="723"/>
      <c r="AE2629" s="723"/>
      <c r="AF2629" s="723"/>
      <c r="AG2629" s="756" t="s">
        <v>9671</v>
      </c>
      <c r="AH2629" s="756" t="s">
        <v>794</v>
      </c>
      <c r="AI2629" s="756">
        <v>210002535</v>
      </c>
      <c r="AJ2629" s="756" t="s">
        <v>9672</v>
      </c>
      <c r="AK2629" s="723"/>
    </row>
    <row r="2630" spans="1:37" s="99" customFormat="1" ht="99.75" customHeight="1">
      <c r="A2630" s="723" t="s">
        <v>9673</v>
      </c>
      <c r="B2630" s="723" t="s">
        <v>33</v>
      </c>
      <c r="C2630" s="723" t="s">
        <v>9668</v>
      </c>
      <c r="D2630" s="723" t="s">
        <v>9669</v>
      </c>
      <c r="E2630" s="723" t="s">
        <v>9669</v>
      </c>
      <c r="F2630" s="723" t="s">
        <v>9670</v>
      </c>
      <c r="G2630" s="723" t="s">
        <v>9670</v>
      </c>
      <c r="H2630" s="723"/>
      <c r="I2630" s="723"/>
      <c r="J2630" s="723" t="s">
        <v>38</v>
      </c>
      <c r="K2630" s="723">
        <v>0</v>
      </c>
      <c r="L2630" s="762">
        <v>271010000</v>
      </c>
      <c r="M2630" s="723" t="s">
        <v>127</v>
      </c>
      <c r="N2630" s="723" t="s">
        <v>2115</v>
      </c>
      <c r="O2630" s="723" t="s">
        <v>802</v>
      </c>
      <c r="P2630" s="723" t="s">
        <v>229</v>
      </c>
      <c r="Q2630" s="723" t="s">
        <v>791</v>
      </c>
      <c r="R2630" s="723" t="s">
        <v>8977</v>
      </c>
      <c r="S2630" s="723">
        <v>796</v>
      </c>
      <c r="T2630" s="723" t="s">
        <v>232</v>
      </c>
      <c r="U2630" s="929">
        <v>50</v>
      </c>
      <c r="V2630" s="929">
        <v>150</v>
      </c>
      <c r="W2630" s="820">
        <f t="shared" si="122"/>
        <v>7500</v>
      </c>
      <c r="X2630" s="929">
        <f t="shared" si="123"/>
        <v>8400</v>
      </c>
      <c r="Y2630" s="723"/>
      <c r="Z2630" s="723">
        <v>2016</v>
      </c>
      <c r="AA2630" s="723"/>
      <c r="AB2630" s="756" t="s">
        <v>876</v>
      </c>
      <c r="AC2630" s="756" t="s">
        <v>209</v>
      </c>
      <c r="AD2630" s="723"/>
      <c r="AE2630" s="723"/>
      <c r="AF2630" s="723"/>
      <c r="AG2630" s="756" t="s">
        <v>9674</v>
      </c>
      <c r="AH2630" s="756" t="s">
        <v>794</v>
      </c>
      <c r="AI2630" s="756">
        <v>210014933</v>
      </c>
      <c r="AJ2630" s="756" t="s">
        <v>9675</v>
      </c>
      <c r="AK2630" s="723"/>
    </row>
    <row r="2631" spans="1:37" s="99" customFormat="1" ht="99.75" customHeight="1">
      <c r="A2631" s="723" t="s">
        <v>9676</v>
      </c>
      <c r="B2631" s="723" t="s">
        <v>33</v>
      </c>
      <c r="C2631" s="723" t="s">
        <v>9677</v>
      </c>
      <c r="D2631" s="723" t="s">
        <v>9669</v>
      </c>
      <c r="E2631" s="723" t="s">
        <v>9669</v>
      </c>
      <c r="F2631" s="723" t="s">
        <v>9678</v>
      </c>
      <c r="G2631" s="723" t="s">
        <v>9678</v>
      </c>
      <c r="H2631" s="723"/>
      <c r="I2631" s="723"/>
      <c r="J2631" s="723" t="s">
        <v>38</v>
      </c>
      <c r="K2631" s="723">
        <v>0</v>
      </c>
      <c r="L2631" s="762">
        <v>271010000</v>
      </c>
      <c r="M2631" s="723" t="s">
        <v>127</v>
      </c>
      <c r="N2631" s="723" t="s">
        <v>2115</v>
      </c>
      <c r="O2631" s="723" t="s">
        <v>802</v>
      </c>
      <c r="P2631" s="723" t="s">
        <v>229</v>
      </c>
      <c r="Q2631" s="723" t="s">
        <v>791</v>
      </c>
      <c r="R2631" s="723" t="s">
        <v>8977</v>
      </c>
      <c r="S2631" s="723">
        <v>796</v>
      </c>
      <c r="T2631" s="723" t="s">
        <v>232</v>
      </c>
      <c r="U2631" s="929">
        <v>50</v>
      </c>
      <c r="V2631" s="929">
        <v>250</v>
      </c>
      <c r="W2631" s="820">
        <f t="shared" si="122"/>
        <v>12500</v>
      </c>
      <c r="X2631" s="929">
        <f t="shared" si="123"/>
        <v>14000.000000000002</v>
      </c>
      <c r="Y2631" s="723"/>
      <c r="Z2631" s="723">
        <v>2016</v>
      </c>
      <c r="AA2631" s="723"/>
      <c r="AB2631" s="756" t="s">
        <v>876</v>
      </c>
      <c r="AC2631" s="756" t="s">
        <v>209</v>
      </c>
      <c r="AD2631" s="723"/>
      <c r="AE2631" s="723"/>
      <c r="AF2631" s="723"/>
      <c r="AG2631" s="756" t="s">
        <v>9679</v>
      </c>
      <c r="AH2631" s="756" t="s">
        <v>794</v>
      </c>
      <c r="AI2631" s="756">
        <v>210002533</v>
      </c>
      <c r="AJ2631" s="756" t="s">
        <v>9680</v>
      </c>
      <c r="AK2631" s="723"/>
    </row>
    <row r="2632" spans="1:37" s="99" customFormat="1" ht="99.75" customHeight="1">
      <c r="A2632" s="723" t="s">
        <v>9681</v>
      </c>
      <c r="B2632" s="723" t="s">
        <v>33</v>
      </c>
      <c r="C2632" s="723" t="s">
        <v>9677</v>
      </c>
      <c r="D2632" s="723" t="s">
        <v>9669</v>
      </c>
      <c r="E2632" s="723" t="s">
        <v>9669</v>
      </c>
      <c r="F2632" s="723" t="s">
        <v>9678</v>
      </c>
      <c r="G2632" s="723" t="s">
        <v>9678</v>
      </c>
      <c r="H2632" s="723"/>
      <c r="I2632" s="723"/>
      <c r="J2632" s="723" t="s">
        <v>38</v>
      </c>
      <c r="K2632" s="723">
        <v>0</v>
      </c>
      <c r="L2632" s="762">
        <v>271010000</v>
      </c>
      <c r="M2632" s="723" t="s">
        <v>127</v>
      </c>
      <c r="N2632" s="723" t="s">
        <v>2115</v>
      </c>
      <c r="O2632" s="723" t="s">
        <v>802</v>
      </c>
      <c r="P2632" s="723" t="s">
        <v>229</v>
      </c>
      <c r="Q2632" s="723" t="s">
        <v>791</v>
      </c>
      <c r="R2632" s="723" t="s">
        <v>8977</v>
      </c>
      <c r="S2632" s="723">
        <v>796</v>
      </c>
      <c r="T2632" s="723" t="s">
        <v>232</v>
      </c>
      <c r="U2632" s="929">
        <v>50</v>
      </c>
      <c r="V2632" s="929">
        <v>150</v>
      </c>
      <c r="W2632" s="820">
        <f t="shared" si="122"/>
        <v>7500</v>
      </c>
      <c r="X2632" s="929">
        <f t="shared" si="123"/>
        <v>8400</v>
      </c>
      <c r="Y2632" s="723"/>
      <c r="Z2632" s="723">
        <v>2016</v>
      </c>
      <c r="AA2632" s="723"/>
      <c r="AB2632" s="756" t="s">
        <v>876</v>
      </c>
      <c r="AC2632" s="756" t="s">
        <v>209</v>
      </c>
      <c r="AD2632" s="723"/>
      <c r="AE2632" s="723"/>
      <c r="AF2632" s="723"/>
      <c r="AG2632" s="756" t="s">
        <v>9682</v>
      </c>
      <c r="AH2632" s="756" t="s">
        <v>794</v>
      </c>
      <c r="AI2632" s="756">
        <v>210002534</v>
      </c>
      <c r="AJ2632" s="756" t="s">
        <v>9683</v>
      </c>
      <c r="AK2632" s="723"/>
    </row>
    <row r="2633" spans="1:37" s="99" customFormat="1" ht="99.75" customHeight="1">
      <c r="A2633" s="723" t="s">
        <v>9684</v>
      </c>
      <c r="B2633" s="723" t="s">
        <v>33</v>
      </c>
      <c r="C2633" s="723" t="s">
        <v>9685</v>
      </c>
      <c r="D2633" s="723" t="s">
        <v>9686</v>
      </c>
      <c r="E2633" s="723" t="s">
        <v>9686</v>
      </c>
      <c r="F2633" s="723" t="s">
        <v>9687</v>
      </c>
      <c r="G2633" s="723" t="s">
        <v>9687</v>
      </c>
      <c r="H2633" s="723"/>
      <c r="I2633" s="723"/>
      <c r="J2633" s="723" t="s">
        <v>38</v>
      </c>
      <c r="K2633" s="723">
        <v>0</v>
      </c>
      <c r="L2633" s="762">
        <v>271010000</v>
      </c>
      <c r="M2633" s="723" t="s">
        <v>127</v>
      </c>
      <c r="N2633" s="723" t="s">
        <v>2115</v>
      </c>
      <c r="O2633" s="723" t="s">
        <v>802</v>
      </c>
      <c r="P2633" s="723" t="s">
        <v>229</v>
      </c>
      <c r="Q2633" s="723" t="s">
        <v>4663</v>
      </c>
      <c r="R2633" s="723" t="s">
        <v>8977</v>
      </c>
      <c r="S2633" s="723">
        <v>796</v>
      </c>
      <c r="T2633" s="723" t="s">
        <v>232</v>
      </c>
      <c r="U2633" s="929">
        <v>1</v>
      </c>
      <c r="V2633" s="929">
        <v>1000000</v>
      </c>
      <c r="W2633" s="820">
        <f t="shared" si="122"/>
        <v>1000000</v>
      </c>
      <c r="X2633" s="929">
        <f t="shared" si="123"/>
        <v>1120000</v>
      </c>
      <c r="Y2633" s="723"/>
      <c r="Z2633" s="723">
        <v>2016</v>
      </c>
      <c r="AA2633" s="723"/>
      <c r="AB2633" s="756" t="s">
        <v>876</v>
      </c>
      <c r="AC2633" s="756" t="s">
        <v>209</v>
      </c>
      <c r="AD2633" s="723"/>
      <c r="AE2633" s="723"/>
      <c r="AF2633" s="723"/>
      <c r="AG2633" s="756" t="s">
        <v>9688</v>
      </c>
      <c r="AH2633" s="756" t="s">
        <v>794</v>
      </c>
      <c r="AI2633" s="756">
        <v>210016258</v>
      </c>
      <c r="AJ2633" s="756" t="s">
        <v>9689</v>
      </c>
      <c r="AK2633" s="723"/>
    </row>
    <row r="2634" spans="1:37" s="99" customFormat="1" ht="99.75" customHeight="1">
      <c r="A2634" s="723" t="s">
        <v>9690</v>
      </c>
      <c r="B2634" s="723" t="s">
        <v>33</v>
      </c>
      <c r="C2634" s="723" t="s">
        <v>5284</v>
      </c>
      <c r="D2634" s="723" t="s">
        <v>5285</v>
      </c>
      <c r="E2634" s="723" t="s">
        <v>5285</v>
      </c>
      <c r="F2634" s="723" t="s">
        <v>5286</v>
      </c>
      <c r="G2634" s="723" t="s">
        <v>5286</v>
      </c>
      <c r="H2634" s="723"/>
      <c r="I2634" s="723"/>
      <c r="J2634" s="723" t="s">
        <v>1135</v>
      </c>
      <c r="K2634" s="723">
        <v>0</v>
      </c>
      <c r="L2634" s="762">
        <v>271010000</v>
      </c>
      <c r="M2634" s="723" t="s">
        <v>127</v>
      </c>
      <c r="N2634" s="723" t="s">
        <v>2115</v>
      </c>
      <c r="O2634" s="723" t="s">
        <v>802</v>
      </c>
      <c r="P2634" s="723" t="s">
        <v>229</v>
      </c>
      <c r="Q2634" s="723" t="s">
        <v>4663</v>
      </c>
      <c r="R2634" s="723" t="s">
        <v>8977</v>
      </c>
      <c r="S2634" s="723">
        <v>796</v>
      </c>
      <c r="T2634" s="723" t="s">
        <v>232</v>
      </c>
      <c r="U2634" s="929">
        <v>2</v>
      </c>
      <c r="V2634" s="929">
        <v>950000</v>
      </c>
      <c r="W2634" s="820">
        <f t="shared" si="122"/>
        <v>1900000</v>
      </c>
      <c r="X2634" s="929">
        <f t="shared" si="123"/>
        <v>2128000</v>
      </c>
      <c r="Y2634" s="723"/>
      <c r="Z2634" s="723">
        <v>2016</v>
      </c>
      <c r="AA2634" s="723"/>
      <c r="AB2634" s="756" t="s">
        <v>876</v>
      </c>
      <c r="AC2634" s="723"/>
      <c r="AD2634" s="723"/>
      <c r="AE2634" s="723"/>
      <c r="AF2634" s="723"/>
      <c r="AG2634" s="756" t="s">
        <v>9691</v>
      </c>
      <c r="AH2634" s="756" t="s">
        <v>794</v>
      </c>
      <c r="AI2634" s="756">
        <v>210018157</v>
      </c>
      <c r="AJ2634" s="756" t="s">
        <v>9692</v>
      </c>
      <c r="AK2634" s="723"/>
    </row>
    <row r="2635" spans="1:37" s="99" customFormat="1" ht="99.75" customHeight="1">
      <c r="A2635" s="723" t="s">
        <v>9693</v>
      </c>
      <c r="B2635" s="723" t="s">
        <v>33</v>
      </c>
      <c r="C2635" s="723" t="s">
        <v>9694</v>
      </c>
      <c r="D2635" s="723" t="s">
        <v>2305</v>
      </c>
      <c r="E2635" s="723" t="s">
        <v>2305</v>
      </c>
      <c r="F2635" s="723" t="s">
        <v>9695</v>
      </c>
      <c r="G2635" s="723" t="s">
        <v>9695</v>
      </c>
      <c r="H2635" s="723"/>
      <c r="I2635" s="723"/>
      <c r="J2635" s="723" t="s">
        <v>1135</v>
      </c>
      <c r="K2635" s="723">
        <v>0</v>
      </c>
      <c r="L2635" s="762">
        <v>271010000</v>
      </c>
      <c r="M2635" s="723" t="s">
        <v>127</v>
      </c>
      <c r="N2635" s="723" t="s">
        <v>2115</v>
      </c>
      <c r="O2635" s="723" t="s">
        <v>802</v>
      </c>
      <c r="P2635" s="723" t="s">
        <v>229</v>
      </c>
      <c r="Q2635" s="723" t="s">
        <v>4663</v>
      </c>
      <c r="R2635" s="723" t="s">
        <v>8977</v>
      </c>
      <c r="S2635" s="1066" t="s">
        <v>8971</v>
      </c>
      <c r="T2635" s="723" t="s">
        <v>5174</v>
      </c>
      <c r="U2635" s="929">
        <v>60</v>
      </c>
      <c r="V2635" s="929">
        <v>2000</v>
      </c>
      <c r="W2635" s="820">
        <f t="shared" si="122"/>
        <v>120000</v>
      </c>
      <c r="X2635" s="929">
        <f t="shared" si="123"/>
        <v>134400</v>
      </c>
      <c r="Y2635" s="723"/>
      <c r="Z2635" s="723">
        <v>2016</v>
      </c>
      <c r="AA2635" s="723"/>
      <c r="AB2635" s="756" t="s">
        <v>876</v>
      </c>
      <c r="AC2635" s="723"/>
      <c r="AD2635" s="723"/>
      <c r="AE2635" s="723"/>
      <c r="AF2635" s="723"/>
      <c r="AG2635" s="756" t="s">
        <v>9696</v>
      </c>
      <c r="AH2635" s="756" t="s">
        <v>794</v>
      </c>
      <c r="AI2635" s="756">
        <v>210022705</v>
      </c>
      <c r="AJ2635" s="756" t="s">
        <v>9697</v>
      </c>
      <c r="AK2635" s="723"/>
    </row>
    <row r="2636" spans="1:37" s="99" customFormat="1" ht="99.75" customHeight="1">
      <c r="A2636" s="723" t="s">
        <v>9698</v>
      </c>
      <c r="B2636" s="723" t="s">
        <v>33</v>
      </c>
      <c r="C2636" s="723" t="s">
        <v>9699</v>
      </c>
      <c r="D2636" s="723" t="s">
        <v>9700</v>
      </c>
      <c r="E2636" s="723" t="s">
        <v>9700</v>
      </c>
      <c r="F2636" s="723" t="s">
        <v>9701</v>
      </c>
      <c r="G2636" s="723" t="s">
        <v>9701</v>
      </c>
      <c r="H2636" s="723"/>
      <c r="I2636" s="723"/>
      <c r="J2636" s="723" t="s">
        <v>38</v>
      </c>
      <c r="K2636" s="723">
        <v>0</v>
      </c>
      <c r="L2636" s="762">
        <v>271010000</v>
      </c>
      <c r="M2636" s="723" t="s">
        <v>127</v>
      </c>
      <c r="N2636" s="723" t="s">
        <v>2115</v>
      </c>
      <c r="O2636" s="723" t="s">
        <v>802</v>
      </c>
      <c r="P2636" s="723" t="s">
        <v>229</v>
      </c>
      <c r="Q2636" s="723" t="s">
        <v>4663</v>
      </c>
      <c r="R2636" s="723" t="s">
        <v>8977</v>
      </c>
      <c r="S2636" s="723">
        <v>796</v>
      </c>
      <c r="T2636" s="723" t="s">
        <v>232</v>
      </c>
      <c r="U2636" s="929">
        <v>3</v>
      </c>
      <c r="V2636" s="929">
        <v>100000</v>
      </c>
      <c r="W2636" s="820">
        <f t="shared" si="122"/>
        <v>300000</v>
      </c>
      <c r="X2636" s="929">
        <f t="shared" si="123"/>
        <v>336000.00000000006</v>
      </c>
      <c r="Y2636" s="723"/>
      <c r="Z2636" s="723">
        <v>2016</v>
      </c>
      <c r="AA2636" s="723"/>
      <c r="AB2636" s="756" t="s">
        <v>876</v>
      </c>
      <c r="AC2636" s="756" t="s">
        <v>209</v>
      </c>
      <c r="AD2636" s="723"/>
      <c r="AE2636" s="723"/>
      <c r="AF2636" s="723"/>
      <c r="AG2636" s="756" t="s">
        <v>9702</v>
      </c>
      <c r="AH2636" s="756" t="s">
        <v>794</v>
      </c>
      <c r="AI2636" s="756">
        <v>210022678</v>
      </c>
      <c r="AJ2636" s="756" t="s">
        <v>9703</v>
      </c>
      <c r="AK2636" s="723"/>
    </row>
    <row r="2637" spans="1:37" s="99" customFormat="1" ht="99.75" customHeight="1">
      <c r="A2637" s="723" t="s">
        <v>9704</v>
      </c>
      <c r="B2637" s="723" t="s">
        <v>33</v>
      </c>
      <c r="C2637" s="723" t="s">
        <v>9699</v>
      </c>
      <c r="D2637" s="723" t="s">
        <v>9700</v>
      </c>
      <c r="E2637" s="723" t="s">
        <v>9700</v>
      </c>
      <c r="F2637" s="723" t="s">
        <v>9701</v>
      </c>
      <c r="G2637" s="723" t="s">
        <v>9701</v>
      </c>
      <c r="H2637" s="723"/>
      <c r="I2637" s="723"/>
      <c r="J2637" s="723" t="s">
        <v>38</v>
      </c>
      <c r="K2637" s="723">
        <v>0</v>
      </c>
      <c r="L2637" s="762">
        <v>271010000</v>
      </c>
      <c r="M2637" s="723" t="s">
        <v>127</v>
      </c>
      <c r="N2637" s="723" t="s">
        <v>2115</v>
      </c>
      <c r="O2637" s="723" t="s">
        <v>802</v>
      </c>
      <c r="P2637" s="723" t="s">
        <v>229</v>
      </c>
      <c r="Q2637" s="723" t="s">
        <v>4663</v>
      </c>
      <c r="R2637" s="723" t="s">
        <v>8977</v>
      </c>
      <c r="S2637" s="723">
        <v>796</v>
      </c>
      <c r="T2637" s="723" t="s">
        <v>232</v>
      </c>
      <c r="U2637" s="929">
        <v>4</v>
      </c>
      <c r="V2637" s="929">
        <v>100000</v>
      </c>
      <c r="W2637" s="820">
        <f t="shared" si="122"/>
        <v>400000</v>
      </c>
      <c r="X2637" s="929">
        <f t="shared" si="123"/>
        <v>448000.00000000006</v>
      </c>
      <c r="Y2637" s="723"/>
      <c r="Z2637" s="723">
        <v>2016</v>
      </c>
      <c r="AA2637" s="723"/>
      <c r="AB2637" s="756" t="s">
        <v>876</v>
      </c>
      <c r="AC2637" s="756" t="s">
        <v>209</v>
      </c>
      <c r="AD2637" s="723"/>
      <c r="AE2637" s="723"/>
      <c r="AF2637" s="723"/>
      <c r="AG2637" s="756" t="s">
        <v>9705</v>
      </c>
      <c r="AH2637" s="756" t="s">
        <v>794</v>
      </c>
      <c r="AI2637" s="756">
        <v>210022679</v>
      </c>
      <c r="AJ2637" s="756" t="s">
        <v>9706</v>
      </c>
      <c r="AK2637" s="723"/>
    </row>
    <row r="2638" spans="1:37" s="99" customFormat="1" ht="99.75" customHeight="1">
      <c r="A2638" s="723" t="s">
        <v>9707</v>
      </c>
      <c r="B2638" s="723" t="s">
        <v>33</v>
      </c>
      <c r="C2638" s="723" t="s">
        <v>9699</v>
      </c>
      <c r="D2638" s="723" t="s">
        <v>9700</v>
      </c>
      <c r="E2638" s="723" t="s">
        <v>9700</v>
      </c>
      <c r="F2638" s="723" t="s">
        <v>9701</v>
      </c>
      <c r="G2638" s="723" t="s">
        <v>9701</v>
      </c>
      <c r="H2638" s="723"/>
      <c r="I2638" s="723"/>
      <c r="J2638" s="723" t="s">
        <v>38</v>
      </c>
      <c r="K2638" s="723">
        <v>0</v>
      </c>
      <c r="L2638" s="762">
        <v>271010000</v>
      </c>
      <c r="M2638" s="723" t="s">
        <v>127</v>
      </c>
      <c r="N2638" s="723" t="s">
        <v>2115</v>
      </c>
      <c r="O2638" s="723" t="s">
        <v>802</v>
      </c>
      <c r="P2638" s="723" t="s">
        <v>229</v>
      </c>
      <c r="Q2638" s="723" t="s">
        <v>4663</v>
      </c>
      <c r="R2638" s="723" t="s">
        <v>8977</v>
      </c>
      <c r="S2638" s="723">
        <v>796</v>
      </c>
      <c r="T2638" s="723" t="s">
        <v>232</v>
      </c>
      <c r="U2638" s="929">
        <v>2</v>
      </c>
      <c r="V2638" s="929">
        <v>100000</v>
      </c>
      <c r="W2638" s="820">
        <f t="shared" si="122"/>
        <v>200000</v>
      </c>
      <c r="X2638" s="929">
        <f t="shared" si="123"/>
        <v>224000.00000000003</v>
      </c>
      <c r="Y2638" s="723"/>
      <c r="Z2638" s="723">
        <v>2016</v>
      </c>
      <c r="AA2638" s="723"/>
      <c r="AB2638" s="756" t="s">
        <v>876</v>
      </c>
      <c r="AC2638" s="756" t="s">
        <v>209</v>
      </c>
      <c r="AD2638" s="723"/>
      <c r="AE2638" s="723"/>
      <c r="AF2638" s="723"/>
      <c r="AG2638" s="756" t="s">
        <v>9708</v>
      </c>
      <c r="AH2638" s="756" t="s">
        <v>794</v>
      </c>
      <c r="AI2638" s="756">
        <v>210022680</v>
      </c>
      <c r="AJ2638" s="756" t="s">
        <v>9709</v>
      </c>
      <c r="AK2638" s="723"/>
    </row>
    <row r="2639" spans="1:37" s="99" customFormat="1" ht="99.75" customHeight="1">
      <c r="A2639" s="723" t="s">
        <v>9710</v>
      </c>
      <c r="B2639" s="723" t="s">
        <v>33</v>
      </c>
      <c r="C2639" s="723" t="s">
        <v>9711</v>
      </c>
      <c r="D2639" s="723" t="s">
        <v>9712</v>
      </c>
      <c r="E2639" s="723" t="s">
        <v>9712</v>
      </c>
      <c r="F2639" s="723" t="s">
        <v>9713</v>
      </c>
      <c r="G2639" s="723" t="s">
        <v>9713</v>
      </c>
      <c r="H2639" s="723"/>
      <c r="I2639" s="723"/>
      <c r="J2639" s="723" t="s">
        <v>38</v>
      </c>
      <c r="K2639" s="723">
        <v>0</v>
      </c>
      <c r="L2639" s="762">
        <v>271010000</v>
      </c>
      <c r="M2639" s="723" t="s">
        <v>127</v>
      </c>
      <c r="N2639" s="723" t="s">
        <v>2115</v>
      </c>
      <c r="O2639" s="723" t="s">
        <v>802</v>
      </c>
      <c r="P2639" s="723" t="s">
        <v>229</v>
      </c>
      <c r="Q2639" s="723" t="s">
        <v>791</v>
      </c>
      <c r="R2639" s="723" t="s">
        <v>8977</v>
      </c>
      <c r="S2639" s="723">
        <v>796</v>
      </c>
      <c r="T2639" s="723" t="s">
        <v>232</v>
      </c>
      <c r="U2639" s="929">
        <v>1</v>
      </c>
      <c r="V2639" s="929">
        <v>162000</v>
      </c>
      <c r="W2639" s="820">
        <f t="shared" si="122"/>
        <v>162000</v>
      </c>
      <c r="X2639" s="929">
        <f t="shared" si="123"/>
        <v>181440.00000000003</v>
      </c>
      <c r="Y2639" s="723"/>
      <c r="Z2639" s="723">
        <v>2016</v>
      </c>
      <c r="AA2639" s="723"/>
      <c r="AB2639" s="756" t="s">
        <v>876</v>
      </c>
      <c r="AC2639" s="756" t="s">
        <v>209</v>
      </c>
      <c r="AD2639" s="723"/>
      <c r="AE2639" s="723"/>
      <c r="AF2639" s="723"/>
      <c r="AG2639" s="756" t="s">
        <v>9714</v>
      </c>
      <c r="AH2639" s="756" t="s">
        <v>794</v>
      </c>
      <c r="AI2639" s="756">
        <v>210022660</v>
      </c>
      <c r="AJ2639" s="756" t="s">
        <v>9715</v>
      </c>
      <c r="AK2639" s="723"/>
    </row>
    <row r="2640" spans="1:37" s="99" customFormat="1" ht="99.75" customHeight="1">
      <c r="A2640" s="723" t="s">
        <v>9716</v>
      </c>
      <c r="B2640" s="723" t="s">
        <v>33</v>
      </c>
      <c r="C2640" s="723" t="s">
        <v>9717</v>
      </c>
      <c r="D2640" s="723" t="s">
        <v>9718</v>
      </c>
      <c r="E2640" s="723" t="s">
        <v>9718</v>
      </c>
      <c r="F2640" s="723" t="s">
        <v>9719</v>
      </c>
      <c r="G2640" s="723" t="s">
        <v>9719</v>
      </c>
      <c r="H2640" s="723"/>
      <c r="I2640" s="723"/>
      <c r="J2640" s="723" t="s">
        <v>38</v>
      </c>
      <c r="K2640" s="723">
        <v>0</v>
      </c>
      <c r="L2640" s="762">
        <v>271010000</v>
      </c>
      <c r="M2640" s="723" t="s">
        <v>127</v>
      </c>
      <c r="N2640" s="723" t="s">
        <v>2115</v>
      </c>
      <c r="O2640" s="723" t="s">
        <v>802</v>
      </c>
      <c r="P2640" s="723" t="s">
        <v>229</v>
      </c>
      <c r="Q2640" s="723" t="s">
        <v>791</v>
      </c>
      <c r="R2640" s="723" t="s">
        <v>8977</v>
      </c>
      <c r="S2640" s="723">
        <v>796</v>
      </c>
      <c r="T2640" s="723" t="s">
        <v>232</v>
      </c>
      <c r="U2640" s="929">
        <v>5</v>
      </c>
      <c r="V2640" s="929">
        <v>1000</v>
      </c>
      <c r="W2640" s="820">
        <f t="shared" si="122"/>
        <v>5000</v>
      </c>
      <c r="X2640" s="929">
        <f t="shared" si="123"/>
        <v>5600.0000000000009</v>
      </c>
      <c r="Y2640" s="723"/>
      <c r="Z2640" s="723">
        <v>2016</v>
      </c>
      <c r="AA2640" s="723"/>
      <c r="AB2640" s="756" t="s">
        <v>876</v>
      </c>
      <c r="AC2640" s="756" t="s">
        <v>209</v>
      </c>
      <c r="AD2640" s="723"/>
      <c r="AE2640" s="723"/>
      <c r="AF2640" s="723"/>
      <c r="AG2640" s="756" t="s">
        <v>9720</v>
      </c>
      <c r="AH2640" s="756" t="s">
        <v>794</v>
      </c>
      <c r="AI2640" s="756">
        <v>210022959</v>
      </c>
      <c r="AJ2640" s="756" t="s">
        <v>9721</v>
      </c>
      <c r="AK2640" s="723"/>
    </row>
    <row r="2641" spans="1:37" s="99" customFormat="1" ht="99.75" customHeight="1">
      <c r="A2641" s="723" t="s">
        <v>9722</v>
      </c>
      <c r="B2641" s="723" t="s">
        <v>33</v>
      </c>
      <c r="C2641" s="723" t="s">
        <v>9723</v>
      </c>
      <c r="D2641" s="723" t="s">
        <v>9724</v>
      </c>
      <c r="E2641" s="723" t="s">
        <v>9724</v>
      </c>
      <c r="F2641" s="723" t="s">
        <v>9725</v>
      </c>
      <c r="G2641" s="723" t="s">
        <v>9725</v>
      </c>
      <c r="H2641" s="723"/>
      <c r="I2641" s="723"/>
      <c r="J2641" s="723" t="s">
        <v>38</v>
      </c>
      <c r="K2641" s="723">
        <v>0</v>
      </c>
      <c r="L2641" s="762">
        <v>271010000</v>
      </c>
      <c r="M2641" s="723" t="s">
        <v>127</v>
      </c>
      <c r="N2641" s="723" t="s">
        <v>2115</v>
      </c>
      <c r="O2641" s="723" t="s">
        <v>802</v>
      </c>
      <c r="P2641" s="723" t="s">
        <v>229</v>
      </c>
      <c r="Q2641" s="723" t="s">
        <v>791</v>
      </c>
      <c r="R2641" s="723" t="s">
        <v>8977</v>
      </c>
      <c r="S2641" s="723">
        <v>796</v>
      </c>
      <c r="T2641" s="723" t="s">
        <v>232</v>
      </c>
      <c r="U2641" s="929">
        <v>4</v>
      </c>
      <c r="V2641" s="929">
        <v>5000</v>
      </c>
      <c r="W2641" s="820">
        <f t="shared" ref="W2641:W2704" si="125">V2641*U2641</f>
        <v>20000</v>
      </c>
      <c r="X2641" s="929">
        <f t="shared" ref="X2641:X2704" si="126">W2641*1.12</f>
        <v>22400.000000000004</v>
      </c>
      <c r="Y2641" s="723"/>
      <c r="Z2641" s="723">
        <v>2016</v>
      </c>
      <c r="AA2641" s="723"/>
      <c r="AB2641" s="756" t="s">
        <v>876</v>
      </c>
      <c r="AC2641" s="756" t="s">
        <v>209</v>
      </c>
      <c r="AD2641" s="723"/>
      <c r="AE2641" s="723"/>
      <c r="AF2641" s="723"/>
      <c r="AG2641" s="756" t="s">
        <v>9726</v>
      </c>
      <c r="AH2641" s="756" t="s">
        <v>794</v>
      </c>
      <c r="AI2641" s="756">
        <v>210002898</v>
      </c>
      <c r="AJ2641" s="756" t="s">
        <v>9727</v>
      </c>
      <c r="AK2641" s="723"/>
    </row>
    <row r="2642" spans="1:37" s="99" customFormat="1" ht="99.75" customHeight="1">
      <c r="A2642" s="723" t="s">
        <v>9728</v>
      </c>
      <c r="B2642" s="723" t="s">
        <v>33</v>
      </c>
      <c r="C2642" s="723" t="s">
        <v>9729</v>
      </c>
      <c r="D2642" s="723" t="s">
        <v>9730</v>
      </c>
      <c r="E2642" s="723" t="s">
        <v>9730</v>
      </c>
      <c r="F2642" s="723" t="s">
        <v>9731</v>
      </c>
      <c r="G2642" s="723" t="s">
        <v>9731</v>
      </c>
      <c r="H2642" s="723"/>
      <c r="I2642" s="723"/>
      <c r="J2642" s="723" t="s">
        <v>1135</v>
      </c>
      <c r="K2642" s="723">
        <v>0</v>
      </c>
      <c r="L2642" s="762">
        <v>271010000</v>
      </c>
      <c r="M2642" s="723" t="s">
        <v>127</v>
      </c>
      <c r="N2642" s="723" t="s">
        <v>2115</v>
      </c>
      <c r="O2642" s="723" t="s">
        <v>802</v>
      </c>
      <c r="P2642" s="723" t="s">
        <v>229</v>
      </c>
      <c r="Q2642" s="723" t="s">
        <v>791</v>
      </c>
      <c r="R2642" s="723" t="s">
        <v>8977</v>
      </c>
      <c r="S2642" s="723">
        <v>796</v>
      </c>
      <c r="T2642" s="723" t="s">
        <v>232</v>
      </c>
      <c r="U2642" s="929">
        <v>1</v>
      </c>
      <c r="V2642" s="929">
        <v>285000</v>
      </c>
      <c r="W2642" s="820">
        <f t="shared" si="125"/>
        <v>285000</v>
      </c>
      <c r="X2642" s="929">
        <f t="shared" si="126"/>
        <v>319200.00000000006</v>
      </c>
      <c r="Y2642" s="723"/>
      <c r="Z2642" s="723">
        <v>2016</v>
      </c>
      <c r="AA2642" s="723"/>
      <c r="AB2642" s="756" t="s">
        <v>876</v>
      </c>
      <c r="AC2642" s="723"/>
      <c r="AD2642" s="723"/>
      <c r="AE2642" s="723"/>
      <c r="AF2642" s="723"/>
      <c r="AG2642" s="756" t="s">
        <v>9732</v>
      </c>
      <c r="AH2642" s="756" t="s">
        <v>794</v>
      </c>
      <c r="AI2642" s="756">
        <v>130002283</v>
      </c>
      <c r="AJ2642" s="756" t="s">
        <v>9733</v>
      </c>
      <c r="AK2642" s="723"/>
    </row>
    <row r="2643" spans="1:37" s="99" customFormat="1" ht="99.75" customHeight="1">
      <c r="A2643" s="723" t="s">
        <v>9734</v>
      </c>
      <c r="B2643" s="723" t="s">
        <v>33</v>
      </c>
      <c r="C2643" s="723" t="s">
        <v>9735</v>
      </c>
      <c r="D2643" s="723" t="s">
        <v>9736</v>
      </c>
      <c r="E2643" s="723" t="s">
        <v>9736</v>
      </c>
      <c r="F2643" s="723" t="s">
        <v>9737</v>
      </c>
      <c r="G2643" s="723" t="s">
        <v>9737</v>
      </c>
      <c r="H2643" s="723"/>
      <c r="I2643" s="723"/>
      <c r="J2643" s="723" t="s">
        <v>38</v>
      </c>
      <c r="K2643" s="723">
        <v>0</v>
      </c>
      <c r="L2643" s="762">
        <v>271010000</v>
      </c>
      <c r="M2643" s="723" t="s">
        <v>127</v>
      </c>
      <c r="N2643" s="723" t="s">
        <v>2115</v>
      </c>
      <c r="O2643" s="723" t="s">
        <v>802</v>
      </c>
      <c r="P2643" s="723" t="s">
        <v>229</v>
      </c>
      <c r="Q2643" s="723" t="s">
        <v>791</v>
      </c>
      <c r="R2643" s="723" t="s">
        <v>8977</v>
      </c>
      <c r="S2643" s="723">
        <v>796</v>
      </c>
      <c r="T2643" s="723" t="s">
        <v>232</v>
      </c>
      <c r="U2643" s="929">
        <v>24</v>
      </c>
      <c r="V2643" s="929">
        <v>2000</v>
      </c>
      <c r="W2643" s="820">
        <f t="shared" si="125"/>
        <v>48000</v>
      </c>
      <c r="X2643" s="929">
        <f t="shared" si="126"/>
        <v>53760.000000000007</v>
      </c>
      <c r="Y2643" s="723"/>
      <c r="Z2643" s="723">
        <v>2016</v>
      </c>
      <c r="AA2643" s="723"/>
      <c r="AB2643" s="756" t="s">
        <v>876</v>
      </c>
      <c r="AC2643" s="756" t="s">
        <v>209</v>
      </c>
      <c r="AD2643" s="723"/>
      <c r="AE2643" s="723"/>
      <c r="AF2643" s="723"/>
      <c r="AG2643" s="756" t="s">
        <v>9738</v>
      </c>
      <c r="AH2643" s="756" t="s">
        <v>794</v>
      </c>
      <c r="AI2643" s="756">
        <v>210022966</v>
      </c>
      <c r="AJ2643" s="756" t="s">
        <v>9739</v>
      </c>
      <c r="AK2643" s="723"/>
    </row>
    <row r="2644" spans="1:37" s="99" customFormat="1" ht="99.75" customHeight="1">
      <c r="A2644" s="723" t="s">
        <v>9740</v>
      </c>
      <c r="B2644" s="723" t="s">
        <v>33</v>
      </c>
      <c r="C2644" s="723" t="s">
        <v>9187</v>
      </c>
      <c r="D2644" s="723" t="s">
        <v>9188</v>
      </c>
      <c r="E2644" s="723" t="s">
        <v>9188</v>
      </c>
      <c r="F2644" s="723" t="s">
        <v>9189</v>
      </c>
      <c r="G2644" s="723" t="s">
        <v>9189</v>
      </c>
      <c r="H2644" s="723"/>
      <c r="I2644" s="723"/>
      <c r="J2644" s="723" t="s">
        <v>38</v>
      </c>
      <c r="K2644" s="723">
        <v>0</v>
      </c>
      <c r="L2644" s="762">
        <v>271010000</v>
      </c>
      <c r="M2644" s="723" t="s">
        <v>127</v>
      </c>
      <c r="N2644" s="723" t="s">
        <v>2115</v>
      </c>
      <c r="O2644" s="723" t="s">
        <v>802</v>
      </c>
      <c r="P2644" s="723" t="s">
        <v>229</v>
      </c>
      <c r="Q2644" s="723" t="s">
        <v>791</v>
      </c>
      <c r="R2644" s="723" t="s">
        <v>8977</v>
      </c>
      <c r="S2644" s="723">
        <v>796</v>
      </c>
      <c r="T2644" s="723" t="s">
        <v>232</v>
      </c>
      <c r="U2644" s="929">
        <v>1</v>
      </c>
      <c r="V2644" s="929">
        <v>10000</v>
      </c>
      <c r="W2644" s="820">
        <f t="shared" si="125"/>
        <v>10000</v>
      </c>
      <c r="X2644" s="929">
        <f t="shared" si="126"/>
        <v>11200.000000000002</v>
      </c>
      <c r="Y2644" s="723"/>
      <c r="Z2644" s="723">
        <v>2016</v>
      </c>
      <c r="AA2644" s="723"/>
      <c r="AB2644" s="756" t="s">
        <v>876</v>
      </c>
      <c r="AC2644" s="756" t="s">
        <v>209</v>
      </c>
      <c r="AD2644" s="723"/>
      <c r="AE2644" s="723"/>
      <c r="AF2644" s="723"/>
      <c r="AG2644" s="756" t="s">
        <v>9741</v>
      </c>
      <c r="AH2644" s="756" t="s">
        <v>794</v>
      </c>
      <c r="AI2644" s="756">
        <v>210001097</v>
      </c>
      <c r="AJ2644" s="756" t="s">
        <v>9742</v>
      </c>
      <c r="AK2644" s="723"/>
    </row>
    <row r="2645" spans="1:37" s="99" customFormat="1" ht="99.75" customHeight="1">
      <c r="A2645" s="723" t="s">
        <v>9743</v>
      </c>
      <c r="B2645" s="723" t="s">
        <v>33</v>
      </c>
      <c r="C2645" s="723" t="s">
        <v>9744</v>
      </c>
      <c r="D2645" s="723" t="s">
        <v>9745</v>
      </c>
      <c r="E2645" s="723" t="s">
        <v>9745</v>
      </c>
      <c r="F2645" s="723" t="s">
        <v>9746</v>
      </c>
      <c r="G2645" s="723" t="s">
        <v>9746</v>
      </c>
      <c r="H2645" s="723"/>
      <c r="I2645" s="723"/>
      <c r="J2645" s="723" t="s">
        <v>1135</v>
      </c>
      <c r="K2645" s="723">
        <v>0</v>
      </c>
      <c r="L2645" s="762">
        <v>271010000</v>
      </c>
      <c r="M2645" s="723" t="s">
        <v>127</v>
      </c>
      <c r="N2645" s="723" t="s">
        <v>2115</v>
      </c>
      <c r="O2645" s="723" t="s">
        <v>802</v>
      </c>
      <c r="P2645" s="723" t="s">
        <v>229</v>
      </c>
      <c r="Q2645" s="723" t="s">
        <v>791</v>
      </c>
      <c r="R2645" s="723" t="s">
        <v>8977</v>
      </c>
      <c r="S2645" s="723">
        <v>796</v>
      </c>
      <c r="T2645" s="723" t="s">
        <v>232</v>
      </c>
      <c r="U2645" s="929">
        <v>100</v>
      </c>
      <c r="V2645" s="929">
        <v>660</v>
      </c>
      <c r="W2645" s="820">
        <f t="shared" si="125"/>
        <v>66000</v>
      </c>
      <c r="X2645" s="929">
        <f t="shared" si="126"/>
        <v>73920</v>
      </c>
      <c r="Y2645" s="723"/>
      <c r="Z2645" s="723">
        <v>2016</v>
      </c>
      <c r="AA2645" s="723"/>
      <c r="AB2645" s="756" t="s">
        <v>876</v>
      </c>
      <c r="AC2645" s="723"/>
      <c r="AD2645" s="723"/>
      <c r="AE2645" s="723"/>
      <c r="AF2645" s="723"/>
      <c r="AG2645" s="756" t="s">
        <v>9747</v>
      </c>
      <c r="AH2645" s="756" t="s">
        <v>794</v>
      </c>
      <c r="AI2645" s="756">
        <v>210022889</v>
      </c>
      <c r="AJ2645" s="756" t="s">
        <v>9748</v>
      </c>
      <c r="AK2645" s="723"/>
    </row>
    <row r="2646" spans="1:37" s="99" customFormat="1" ht="99.75" customHeight="1">
      <c r="A2646" s="723" t="s">
        <v>9749</v>
      </c>
      <c r="B2646" s="723" t="s">
        <v>33</v>
      </c>
      <c r="C2646" s="723" t="s">
        <v>9750</v>
      </c>
      <c r="D2646" s="723" t="s">
        <v>9751</v>
      </c>
      <c r="E2646" s="723" t="s">
        <v>9751</v>
      </c>
      <c r="F2646" s="723" t="s">
        <v>9752</v>
      </c>
      <c r="G2646" s="723" t="s">
        <v>9752</v>
      </c>
      <c r="H2646" s="723"/>
      <c r="I2646" s="723"/>
      <c r="J2646" s="723" t="s">
        <v>1135</v>
      </c>
      <c r="K2646" s="723">
        <v>0</v>
      </c>
      <c r="L2646" s="762">
        <v>271010000</v>
      </c>
      <c r="M2646" s="723" t="s">
        <v>127</v>
      </c>
      <c r="N2646" s="723" t="s">
        <v>2115</v>
      </c>
      <c r="O2646" s="723" t="s">
        <v>802</v>
      </c>
      <c r="P2646" s="723" t="s">
        <v>229</v>
      </c>
      <c r="Q2646" s="723" t="s">
        <v>791</v>
      </c>
      <c r="R2646" s="723" t="s">
        <v>8977</v>
      </c>
      <c r="S2646" s="723">
        <v>796</v>
      </c>
      <c r="T2646" s="723" t="s">
        <v>232</v>
      </c>
      <c r="U2646" s="929">
        <v>166</v>
      </c>
      <c r="V2646" s="929">
        <v>1200</v>
      </c>
      <c r="W2646" s="820">
        <f t="shared" si="125"/>
        <v>199200</v>
      </c>
      <c r="X2646" s="929">
        <f t="shared" si="126"/>
        <v>223104.00000000003</v>
      </c>
      <c r="Y2646" s="723"/>
      <c r="Z2646" s="723">
        <v>2016</v>
      </c>
      <c r="AA2646" s="723"/>
      <c r="AB2646" s="756" t="s">
        <v>876</v>
      </c>
      <c r="AC2646" s="723"/>
      <c r="AD2646" s="723"/>
      <c r="AE2646" s="723"/>
      <c r="AF2646" s="723"/>
      <c r="AG2646" s="756" t="s">
        <v>9753</v>
      </c>
      <c r="AH2646" s="756" t="s">
        <v>794</v>
      </c>
      <c r="AI2646" s="756">
        <v>210002629</v>
      </c>
      <c r="AJ2646" s="756" t="s">
        <v>9754</v>
      </c>
      <c r="AK2646" s="723"/>
    </row>
    <row r="2647" spans="1:37" s="99" customFormat="1" ht="99.75" customHeight="1">
      <c r="A2647" s="723" t="s">
        <v>9755</v>
      </c>
      <c r="B2647" s="723" t="s">
        <v>33</v>
      </c>
      <c r="C2647" s="723" t="s">
        <v>9756</v>
      </c>
      <c r="D2647" s="723" t="s">
        <v>9751</v>
      </c>
      <c r="E2647" s="723" t="s">
        <v>9751</v>
      </c>
      <c r="F2647" s="723" t="s">
        <v>9757</v>
      </c>
      <c r="G2647" s="723" t="s">
        <v>9757</v>
      </c>
      <c r="H2647" s="723"/>
      <c r="I2647" s="723"/>
      <c r="J2647" s="723" t="s">
        <v>1135</v>
      </c>
      <c r="K2647" s="723">
        <v>0</v>
      </c>
      <c r="L2647" s="762">
        <v>271010000</v>
      </c>
      <c r="M2647" s="723" t="s">
        <v>127</v>
      </c>
      <c r="N2647" s="723" t="s">
        <v>2115</v>
      </c>
      <c r="O2647" s="723" t="s">
        <v>802</v>
      </c>
      <c r="P2647" s="723" t="s">
        <v>229</v>
      </c>
      <c r="Q2647" s="723" t="s">
        <v>791</v>
      </c>
      <c r="R2647" s="723" t="s">
        <v>8977</v>
      </c>
      <c r="S2647" s="723">
        <v>796</v>
      </c>
      <c r="T2647" s="723" t="s">
        <v>232</v>
      </c>
      <c r="U2647" s="929">
        <v>287</v>
      </c>
      <c r="V2647" s="929">
        <v>1700</v>
      </c>
      <c r="W2647" s="820">
        <f t="shared" si="125"/>
        <v>487900</v>
      </c>
      <c r="X2647" s="929">
        <f t="shared" si="126"/>
        <v>546448</v>
      </c>
      <c r="Y2647" s="723"/>
      <c r="Z2647" s="723">
        <v>2016</v>
      </c>
      <c r="AA2647" s="723"/>
      <c r="AB2647" s="756" t="s">
        <v>876</v>
      </c>
      <c r="AC2647" s="723"/>
      <c r="AD2647" s="723"/>
      <c r="AE2647" s="723"/>
      <c r="AF2647" s="723"/>
      <c r="AG2647" s="756" t="s">
        <v>9758</v>
      </c>
      <c r="AH2647" s="756" t="s">
        <v>794</v>
      </c>
      <c r="AI2647" s="756">
        <v>210002630</v>
      </c>
      <c r="AJ2647" s="756" t="s">
        <v>9759</v>
      </c>
      <c r="AK2647" s="723"/>
    </row>
    <row r="2648" spans="1:37" s="99" customFormat="1" ht="99.75" customHeight="1">
      <c r="A2648" s="723" t="s">
        <v>9760</v>
      </c>
      <c r="B2648" s="723" t="s">
        <v>33</v>
      </c>
      <c r="C2648" s="723" t="s">
        <v>9761</v>
      </c>
      <c r="D2648" s="723" t="s">
        <v>9751</v>
      </c>
      <c r="E2648" s="723" t="s">
        <v>9751</v>
      </c>
      <c r="F2648" s="723" t="s">
        <v>9762</v>
      </c>
      <c r="G2648" s="723" t="s">
        <v>9762</v>
      </c>
      <c r="H2648" s="723"/>
      <c r="I2648" s="723"/>
      <c r="J2648" s="723" t="s">
        <v>1135</v>
      </c>
      <c r="K2648" s="723">
        <v>0</v>
      </c>
      <c r="L2648" s="762">
        <v>271010000</v>
      </c>
      <c r="M2648" s="723" t="s">
        <v>127</v>
      </c>
      <c r="N2648" s="723" t="s">
        <v>2115</v>
      </c>
      <c r="O2648" s="723" t="s">
        <v>802</v>
      </c>
      <c r="P2648" s="723" t="s">
        <v>229</v>
      </c>
      <c r="Q2648" s="723" t="s">
        <v>791</v>
      </c>
      <c r="R2648" s="723" t="s">
        <v>8977</v>
      </c>
      <c r="S2648" s="723">
        <v>796</v>
      </c>
      <c r="T2648" s="723" t="s">
        <v>232</v>
      </c>
      <c r="U2648" s="929">
        <v>125</v>
      </c>
      <c r="V2648" s="929">
        <v>1500</v>
      </c>
      <c r="W2648" s="820">
        <f t="shared" si="125"/>
        <v>187500</v>
      </c>
      <c r="X2648" s="929">
        <f t="shared" si="126"/>
        <v>210000.00000000003</v>
      </c>
      <c r="Y2648" s="723"/>
      <c r="Z2648" s="723">
        <v>2016</v>
      </c>
      <c r="AA2648" s="723"/>
      <c r="AB2648" s="756" t="s">
        <v>876</v>
      </c>
      <c r="AC2648" s="723"/>
      <c r="AD2648" s="723"/>
      <c r="AE2648" s="723"/>
      <c r="AF2648" s="723"/>
      <c r="AG2648" s="756" t="s">
        <v>9763</v>
      </c>
      <c r="AH2648" s="756" t="s">
        <v>794</v>
      </c>
      <c r="AI2648" s="756">
        <v>210010610</v>
      </c>
      <c r="AJ2648" s="756" t="s">
        <v>9764</v>
      </c>
      <c r="AK2648" s="723"/>
    </row>
    <row r="2649" spans="1:37" s="99" customFormat="1" ht="99.75" customHeight="1">
      <c r="A2649" s="723" t="s">
        <v>9765</v>
      </c>
      <c r="B2649" s="723" t="s">
        <v>33</v>
      </c>
      <c r="C2649" s="723" t="s">
        <v>9766</v>
      </c>
      <c r="D2649" s="723" t="s">
        <v>9767</v>
      </c>
      <c r="E2649" s="723" t="s">
        <v>9767</v>
      </c>
      <c r="F2649" s="723" t="s">
        <v>9768</v>
      </c>
      <c r="G2649" s="723" t="s">
        <v>9768</v>
      </c>
      <c r="H2649" s="723"/>
      <c r="I2649" s="723"/>
      <c r="J2649" s="723" t="s">
        <v>38</v>
      </c>
      <c r="K2649" s="723">
        <v>0</v>
      </c>
      <c r="L2649" s="762">
        <v>271010000</v>
      </c>
      <c r="M2649" s="723" t="s">
        <v>127</v>
      </c>
      <c r="N2649" s="723" t="s">
        <v>2115</v>
      </c>
      <c r="O2649" s="723" t="s">
        <v>802</v>
      </c>
      <c r="P2649" s="723" t="s">
        <v>229</v>
      </c>
      <c r="Q2649" s="723" t="s">
        <v>791</v>
      </c>
      <c r="R2649" s="723" t="s">
        <v>8977</v>
      </c>
      <c r="S2649" s="723">
        <v>796</v>
      </c>
      <c r="T2649" s="723" t="s">
        <v>232</v>
      </c>
      <c r="U2649" s="929">
        <v>48</v>
      </c>
      <c r="V2649" s="929">
        <v>300</v>
      </c>
      <c r="W2649" s="820">
        <f t="shared" si="125"/>
        <v>14400</v>
      </c>
      <c r="X2649" s="929">
        <f t="shared" si="126"/>
        <v>16128.000000000002</v>
      </c>
      <c r="Y2649" s="723"/>
      <c r="Z2649" s="723">
        <v>2016</v>
      </c>
      <c r="AA2649" s="723"/>
      <c r="AB2649" s="756" t="s">
        <v>876</v>
      </c>
      <c r="AC2649" s="756" t="s">
        <v>209</v>
      </c>
      <c r="AD2649" s="723"/>
      <c r="AE2649" s="723"/>
      <c r="AF2649" s="723"/>
      <c r="AG2649" s="756" t="s">
        <v>9769</v>
      </c>
      <c r="AH2649" s="756" t="s">
        <v>794</v>
      </c>
      <c r="AI2649" s="756">
        <v>210003197</v>
      </c>
      <c r="AJ2649" s="756" t="s">
        <v>9770</v>
      </c>
      <c r="AK2649" s="723"/>
    </row>
    <row r="2650" spans="1:37" s="99" customFormat="1" ht="99.75" customHeight="1">
      <c r="A2650" s="723" t="s">
        <v>9771</v>
      </c>
      <c r="B2650" s="723" t="s">
        <v>33</v>
      </c>
      <c r="C2650" s="723" t="s">
        <v>9766</v>
      </c>
      <c r="D2650" s="723" t="s">
        <v>9767</v>
      </c>
      <c r="E2650" s="723" t="s">
        <v>9767</v>
      </c>
      <c r="F2650" s="723" t="s">
        <v>9768</v>
      </c>
      <c r="G2650" s="723" t="s">
        <v>9768</v>
      </c>
      <c r="H2650" s="723"/>
      <c r="I2650" s="723"/>
      <c r="J2650" s="723" t="s">
        <v>38</v>
      </c>
      <c r="K2650" s="723">
        <v>0</v>
      </c>
      <c r="L2650" s="762">
        <v>271010000</v>
      </c>
      <c r="M2650" s="723" t="s">
        <v>127</v>
      </c>
      <c r="N2650" s="723" t="s">
        <v>2115</v>
      </c>
      <c r="O2650" s="723" t="s">
        <v>802</v>
      </c>
      <c r="P2650" s="723" t="s">
        <v>229</v>
      </c>
      <c r="Q2650" s="723" t="s">
        <v>791</v>
      </c>
      <c r="R2650" s="723" t="s">
        <v>8977</v>
      </c>
      <c r="S2650" s="723">
        <v>796</v>
      </c>
      <c r="T2650" s="723" t="s">
        <v>232</v>
      </c>
      <c r="U2650" s="929">
        <v>96</v>
      </c>
      <c r="V2650" s="929">
        <v>400</v>
      </c>
      <c r="W2650" s="820">
        <f t="shared" si="125"/>
        <v>38400</v>
      </c>
      <c r="X2650" s="929">
        <f t="shared" si="126"/>
        <v>43008.000000000007</v>
      </c>
      <c r="Y2650" s="723"/>
      <c r="Z2650" s="723">
        <v>2016</v>
      </c>
      <c r="AA2650" s="723"/>
      <c r="AB2650" s="756" t="s">
        <v>876</v>
      </c>
      <c r="AC2650" s="756" t="s">
        <v>209</v>
      </c>
      <c r="AD2650" s="723"/>
      <c r="AE2650" s="723"/>
      <c r="AF2650" s="723"/>
      <c r="AG2650" s="756" t="s">
        <v>9772</v>
      </c>
      <c r="AH2650" s="756" t="s">
        <v>794</v>
      </c>
      <c r="AI2650" s="756">
        <v>210003198</v>
      </c>
      <c r="AJ2650" s="756" t="s">
        <v>9773</v>
      </c>
      <c r="AK2650" s="723"/>
    </row>
    <row r="2651" spans="1:37" s="99" customFormat="1" ht="99.75" customHeight="1">
      <c r="A2651" s="723" t="s">
        <v>9774</v>
      </c>
      <c r="B2651" s="723" t="s">
        <v>33</v>
      </c>
      <c r="C2651" s="723" t="s">
        <v>9766</v>
      </c>
      <c r="D2651" s="723" t="s">
        <v>9767</v>
      </c>
      <c r="E2651" s="723" t="s">
        <v>9767</v>
      </c>
      <c r="F2651" s="723" t="s">
        <v>9768</v>
      </c>
      <c r="G2651" s="723" t="s">
        <v>9768</v>
      </c>
      <c r="H2651" s="723"/>
      <c r="I2651" s="723"/>
      <c r="J2651" s="723" t="s">
        <v>38</v>
      </c>
      <c r="K2651" s="723">
        <v>0</v>
      </c>
      <c r="L2651" s="762">
        <v>271010000</v>
      </c>
      <c r="M2651" s="723" t="s">
        <v>127</v>
      </c>
      <c r="N2651" s="723" t="s">
        <v>2115</v>
      </c>
      <c r="O2651" s="723" t="s">
        <v>802</v>
      </c>
      <c r="P2651" s="723" t="s">
        <v>229</v>
      </c>
      <c r="Q2651" s="723" t="s">
        <v>791</v>
      </c>
      <c r="R2651" s="723" t="s">
        <v>8977</v>
      </c>
      <c r="S2651" s="723">
        <v>796</v>
      </c>
      <c r="T2651" s="723" t="s">
        <v>232</v>
      </c>
      <c r="U2651" s="929">
        <v>4</v>
      </c>
      <c r="V2651" s="929">
        <v>680</v>
      </c>
      <c r="W2651" s="820">
        <f t="shared" si="125"/>
        <v>2720</v>
      </c>
      <c r="X2651" s="929">
        <f t="shared" si="126"/>
        <v>3046.4</v>
      </c>
      <c r="Y2651" s="723"/>
      <c r="Z2651" s="723">
        <v>2016</v>
      </c>
      <c r="AA2651" s="723"/>
      <c r="AB2651" s="756" t="s">
        <v>876</v>
      </c>
      <c r="AC2651" s="756" t="s">
        <v>209</v>
      </c>
      <c r="AD2651" s="723"/>
      <c r="AE2651" s="723"/>
      <c r="AF2651" s="723"/>
      <c r="AG2651" s="756" t="s">
        <v>9775</v>
      </c>
      <c r="AH2651" s="756" t="s">
        <v>794</v>
      </c>
      <c r="AI2651" s="756">
        <v>210003202</v>
      </c>
      <c r="AJ2651" s="756" t="s">
        <v>9776</v>
      </c>
      <c r="AK2651" s="723"/>
    </row>
    <row r="2652" spans="1:37" s="99" customFormat="1" ht="99.75" customHeight="1">
      <c r="A2652" s="723" t="s">
        <v>9777</v>
      </c>
      <c r="B2652" s="723" t="s">
        <v>33</v>
      </c>
      <c r="C2652" s="723" t="s">
        <v>9778</v>
      </c>
      <c r="D2652" s="723" t="s">
        <v>9751</v>
      </c>
      <c r="E2652" s="723" t="s">
        <v>9751</v>
      </c>
      <c r="F2652" s="723" t="s">
        <v>9779</v>
      </c>
      <c r="G2652" s="723" t="s">
        <v>9779</v>
      </c>
      <c r="H2652" s="723"/>
      <c r="I2652" s="723"/>
      <c r="J2652" s="723" t="s">
        <v>1135</v>
      </c>
      <c r="K2652" s="723">
        <v>0</v>
      </c>
      <c r="L2652" s="762">
        <v>271010000</v>
      </c>
      <c r="M2652" s="723" t="s">
        <v>127</v>
      </c>
      <c r="N2652" s="723" t="s">
        <v>2115</v>
      </c>
      <c r="O2652" s="723" t="s">
        <v>802</v>
      </c>
      <c r="P2652" s="723" t="s">
        <v>229</v>
      </c>
      <c r="Q2652" s="723" t="s">
        <v>791</v>
      </c>
      <c r="R2652" s="723" t="s">
        <v>8977</v>
      </c>
      <c r="S2652" s="723">
        <v>796</v>
      </c>
      <c r="T2652" s="723" t="s">
        <v>232</v>
      </c>
      <c r="U2652" s="929">
        <v>351</v>
      </c>
      <c r="V2652" s="929">
        <v>1500</v>
      </c>
      <c r="W2652" s="820">
        <f t="shared" si="125"/>
        <v>526500</v>
      </c>
      <c r="X2652" s="929">
        <f t="shared" si="126"/>
        <v>589680</v>
      </c>
      <c r="Y2652" s="723"/>
      <c r="Z2652" s="723">
        <v>2016</v>
      </c>
      <c r="AA2652" s="723"/>
      <c r="AB2652" s="756" t="s">
        <v>876</v>
      </c>
      <c r="AC2652" s="723"/>
      <c r="AD2652" s="723"/>
      <c r="AE2652" s="723"/>
      <c r="AF2652" s="723"/>
      <c r="AG2652" s="756" t="s">
        <v>9780</v>
      </c>
      <c r="AH2652" s="756" t="s">
        <v>794</v>
      </c>
      <c r="AI2652" s="756">
        <v>210002634</v>
      </c>
      <c r="AJ2652" s="756" t="s">
        <v>9781</v>
      </c>
      <c r="AK2652" s="723"/>
    </row>
    <row r="2653" spans="1:37" s="99" customFormat="1" ht="99.75" customHeight="1">
      <c r="A2653" s="723" t="s">
        <v>9782</v>
      </c>
      <c r="B2653" s="723" t="s">
        <v>33</v>
      </c>
      <c r="C2653" s="723" t="s">
        <v>9783</v>
      </c>
      <c r="D2653" s="723" t="s">
        <v>9745</v>
      </c>
      <c r="E2653" s="723" t="s">
        <v>9745</v>
      </c>
      <c r="F2653" s="723" t="s">
        <v>9784</v>
      </c>
      <c r="G2653" s="723" t="s">
        <v>9784</v>
      </c>
      <c r="H2653" s="723"/>
      <c r="I2653" s="723"/>
      <c r="J2653" s="723" t="s">
        <v>1135</v>
      </c>
      <c r="K2653" s="723">
        <v>0</v>
      </c>
      <c r="L2653" s="762">
        <v>271010000</v>
      </c>
      <c r="M2653" s="723" t="s">
        <v>127</v>
      </c>
      <c r="N2653" s="723" t="s">
        <v>2115</v>
      </c>
      <c r="O2653" s="723" t="s">
        <v>802</v>
      </c>
      <c r="P2653" s="723" t="s">
        <v>229</v>
      </c>
      <c r="Q2653" s="723" t="s">
        <v>791</v>
      </c>
      <c r="R2653" s="723" t="s">
        <v>8977</v>
      </c>
      <c r="S2653" s="723">
        <v>796</v>
      </c>
      <c r="T2653" s="723" t="s">
        <v>232</v>
      </c>
      <c r="U2653" s="929">
        <v>279</v>
      </c>
      <c r="V2653" s="929">
        <v>300</v>
      </c>
      <c r="W2653" s="820">
        <f t="shared" si="125"/>
        <v>83700</v>
      </c>
      <c r="X2653" s="929">
        <f t="shared" si="126"/>
        <v>93744.000000000015</v>
      </c>
      <c r="Y2653" s="723"/>
      <c r="Z2653" s="723">
        <v>2016</v>
      </c>
      <c r="AA2653" s="723"/>
      <c r="AB2653" s="756" t="s">
        <v>876</v>
      </c>
      <c r="AC2653" s="723"/>
      <c r="AD2653" s="723"/>
      <c r="AE2653" s="723"/>
      <c r="AF2653" s="723"/>
      <c r="AG2653" s="756" t="s">
        <v>9785</v>
      </c>
      <c r="AH2653" s="756" t="s">
        <v>794</v>
      </c>
      <c r="AI2653" s="756">
        <v>210002625</v>
      </c>
      <c r="AJ2653" s="756" t="s">
        <v>9786</v>
      </c>
      <c r="AK2653" s="723"/>
    </row>
    <row r="2654" spans="1:37" s="99" customFormat="1" ht="99.75" customHeight="1">
      <c r="A2654" s="723" t="s">
        <v>9787</v>
      </c>
      <c r="B2654" s="723" t="s">
        <v>33</v>
      </c>
      <c r="C2654" s="723" t="s">
        <v>9788</v>
      </c>
      <c r="D2654" s="723" t="s">
        <v>9745</v>
      </c>
      <c r="E2654" s="723" t="s">
        <v>9745</v>
      </c>
      <c r="F2654" s="723" t="s">
        <v>9789</v>
      </c>
      <c r="G2654" s="723" t="s">
        <v>9789</v>
      </c>
      <c r="H2654" s="723"/>
      <c r="I2654" s="723"/>
      <c r="J2654" s="723" t="s">
        <v>1135</v>
      </c>
      <c r="K2654" s="723">
        <v>0</v>
      </c>
      <c r="L2654" s="762">
        <v>271010000</v>
      </c>
      <c r="M2654" s="723" t="s">
        <v>127</v>
      </c>
      <c r="N2654" s="723" t="s">
        <v>2115</v>
      </c>
      <c r="O2654" s="723" t="s">
        <v>802</v>
      </c>
      <c r="P2654" s="723" t="s">
        <v>229</v>
      </c>
      <c r="Q2654" s="723" t="s">
        <v>791</v>
      </c>
      <c r="R2654" s="723" t="s">
        <v>8977</v>
      </c>
      <c r="S2654" s="723">
        <v>796</v>
      </c>
      <c r="T2654" s="723" t="s">
        <v>232</v>
      </c>
      <c r="U2654" s="929">
        <v>161</v>
      </c>
      <c r="V2654" s="929">
        <v>700</v>
      </c>
      <c r="W2654" s="820">
        <f t="shared" si="125"/>
        <v>112700</v>
      </c>
      <c r="X2654" s="929">
        <f t="shared" si="126"/>
        <v>126224.00000000001</v>
      </c>
      <c r="Y2654" s="723"/>
      <c r="Z2654" s="723">
        <v>2016</v>
      </c>
      <c r="AA2654" s="723"/>
      <c r="AB2654" s="756" t="s">
        <v>876</v>
      </c>
      <c r="AC2654" s="723"/>
      <c r="AD2654" s="723"/>
      <c r="AE2654" s="723"/>
      <c r="AF2654" s="723"/>
      <c r="AG2654" s="756" t="s">
        <v>9790</v>
      </c>
      <c r="AH2654" s="756" t="s">
        <v>794</v>
      </c>
      <c r="AI2654" s="756">
        <v>210021330</v>
      </c>
      <c r="AJ2654" s="756" t="s">
        <v>9791</v>
      </c>
      <c r="AK2654" s="723"/>
    </row>
    <row r="2655" spans="1:37" s="99" customFormat="1" ht="99.75" customHeight="1">
      <c r="A2655" s="723" t="s">
        <v>9792</v>
      </c>
      <c r="B2655" s="723" t="s">
        <v>33</v>
      </c>
      <c r="C2655" s="723" t="s">
        <v>9744</v>
      </c>
      <c r="D2655" s="723" t="s">
        <v>9745</v>
      </c>
      <c r="E2655" s="723" t="s">
        <v>9745</v>
      </c>
      <c r="F2655" s="723" t="s">
        <v>9746</v>
      </c>
      <c r="G2655" s="723" t="s">
        <v>9746</v>
      </c>
      <c r="H2655" s="723"/>
      <c r="I2655" s="723"/>
      <c r="J2655" s="723" t="s">
        <v>1135</v>
      </c>
      <c r="K2655" s="723">
        <v>0</v>
      </c>
      <c r="L2655" s="762">
        <v>271010000</v>
      </c>
      <c r="M2655" s="723" t="s">
        <v>127</v>
      </c>
      <c r="N2655" s="723" t="s">
        <v>2115</v>
      </c>
      <c r="O2655" s="723" t="s">
        <v>802</v>
      </c>
      <c r="P2655" s="723" t="s">
        <v>229</v>
      </c>
      <c r="Q2655" s="723" t="s">
        <v>791</v>
      </c>
      <c r="R2655" s="723" t="s">
        <v>8977</v>
      </c>
      <c r="S2655" s="723">
        <v>796</v>
      </c>
      <c r="T2655" s="723" t="s">
        <v>232</v>
      </c>
      <c r="U2655" s="929">
        <v>1107</v>
      </c>
      <c r="V2655" s="929">
        <v>800</v>
      </c>
      <c r="W2655" s="820">
        <f t="shared" si="125"/>
        <v>885600</v>
      </c>
      <c r="X2655" s="929">
        <f t="shared" si="126"/>
        <v>991872.00000000012</v>
      </c>
      <c r="Y2655" s="723"/>
      <c r="Z2655" s="723">
        <v>2016</v>
      </c>
      <c r="AA2655" s="723"/>
      <c r="AB2655" s="756" t="s">
        <v>876</v>
      </c>
      <c r="AC2655" s="723"/>
      <c r="AD2655" s="723"/>
      <c r="AE2655" s="723"/>
      <c r="AF2655" s="723"/>
      <c r="AG2655" s="756" t="s">
        <v>9793</v>
      </c>
      <c r="AH2655" s="756" t="s">
        <v>794</v>
      </c>
      <c r="AI2655" s="756">
        <v>210022890</v>
      </c>
      <c r="AJ2655" s="756" t="s">
        <v>9794</v>
      </c>
      <c r="AK2655" s="723"/>
    </row>
    <row r="2656" spans="1:37" s="99" customFormat="1" ht="99.75" customHeight="1">
      <c r="A2656" s="723" t="s">
        <v>9795</v>
      </c>
      <c r="B2656" s="723" t="s">
        <v>33</v>
      </c>
      <c r="C2656" s="723" t="s">
        <v>9766</v>
      </c>
      <c r="D2656" s="723" t="s">
        <v>9767</v>
      </c>
      <c r="E2656" s="723" t="s">
        <v>9767</v>
      </c>
      <c r="F2656" s="723" t="s">
        <v>9768</v>
      </c>
      <c r="G2656" s="723" t="s">
        <v>9768</v>
      </c>
      <c r="H2656" s="723"/>
      <c r="I2656" s="723"/>
      <c r="J2656" s="723" t="s">
        <v>38</v>
      </c>
      <c r="K2656" s="723">
        <v>0</v>
      </c>
      <c r="L2656" s="762">
        <v>271010000</v>
      </c>
      <c r="M2656" s="723" t="s">
        <v>127</v>
      </c>
      <c r="N2656" s="723" t="s">
        <v>2115</v>
      </c>
      <c r="O2656" s="723" t="s">
        <v>802</v>
      </c>
      <c r="P2656" s="723" t="s">
        <v>229</v>
      </c>
      <c r="Q2656" s="723" t="s">
        <v>791</v>
      </c>
      <c r="R2656" s="723" t="s">
        <v>8977</v>
      </c>
      <c r="S2656" s="723">
        <v>796</v>
      </c>
      <c r="T2656" s="723" t="s">
        <v>232</v>
      </c>
      <c r="U2656" s="929">
        <v>48</v>
      </c>
      <c r="V2656" s="929">
        <v>700</v>
      </c>
      <c r="W2656" s="820">
        <f t="shared" si="125"/>
        <v>33600</v>
      </c>
      <c r="X2656" s="929">
        <f t="shared" si="126"/>
        <v>37632</v>
      </c>
      <c r="Y2656" s="723"/>
      <c r="Z2656" s="723">
        <v>2016</v>
      </c>
      <c r="AA2656" s="723"/>
      <c r="AB2656" s="756" t="s">
        <v>876</v>
      </c>
      <c r="AC2656" s="756" t="s">
        <v>209</v>
      </c>
      <c r="AD2656" s="723"/>
      <c r="AE2656" s="723"/>
      <c r="AF2656" s="723"/>
      <c r="AG2656" s="756" t="s">
        <v>9796</v>
      </c>
      <c r="AH2656" s="756" t="s">
        <v>794</v>
      </c>
      <c r="AI2656" s="756">
        <v>210022502</v>
      </c>
      <c r="AJ2656" s="756" t="s">
        <v>9797</v>
      </c>
      <c r="AK2656" s="723"/>
    </row>
    <row r="2657" spans="1:37" s="99" customFormat="1" ht="99.75" customHeight="1">
      <c r="A2657" s="723" t="s">
        <v>9798</v>
      </c>
      <c r="B2657" s="723" t="s">
        <v>33</v>
      </c>
      <c r="C2657" s="723" t="s">
        <v>9799</v>
      </c>
      <c r="D2657" s="723" t="s">
        <v>9745</v>
      </c>
      <c r="E2657" s="723" t="s">
        <v>9745</v>
      </c>
      <c r="F2657" s="723" t="s">
        <v>9800</v>
      </c>
      <c r="G2657" s="723" t="s">
        <v>9800</v>
      </c>
      <c r="H2657" s="723"/>
      <c r="I2657" s="723"/>
      <c r="J2657" s="723" t="s">
        <v>1135</v>
      </c>
      <c r="K2657" s="723">
        <v>0</v>
      </c>
      <c r="L2657" s="762">
        <v>271010000</v>
      </c>
      <c r="M2657" s="723" t="s">
        <v>127</v>
      </c>
      <c r="N2657" s="723" t="s">
        <v>2115</v>
      </c>
      <c r="O2657" s="723" t="s">
        <v>802</v>
      </c>
      <c r="P2657" s="723" t="s">
        <v>229</v>
      </c>
      <c r="Q2657" s="723" t="s">
        <v>791</v>
      </c>
      <c r="R2657" s="723" t="s">
        <v>8977</v>
      </c>
      <c r="S2657" s="723">
        <v>796</v>
      </c>
      <c r="T2657" s="723" t="s">
        <v>232</v>
      </c>
      <c r="U2657" s="929">
        <v>130</v>
      </c>
      <c r="V2657" s="929">
        <v>642</v>
      </c>
      <c r="W2657" s="820">
        <f t="shared" si="125"/>
        <v>83460</v>
      </c>
      <c r="X2657" s="929">
        <f t="shared" si="126"/>
        <v>93475.200000000012</v>
      </c>
      <c r="Y2657" s="723"/>
      <c r="Z2657" s="723">
        <v>2016</v>
      </c>
      <c r="AA2657" s="723"/>
      <c r="AB2657" s="756" t="s">
        <v>876</v>
      </c>
      <c r="AC2657" s="723"/>
      <c r="AD2657" s="723"/>
      <c r="AE2657" s="723"/>
      <c r="AF2657" s="723"/>
      <c r="AG2657" s="756" t="s">
        <v>9801</v>
      </c>
      <c r="AH2657" s="756" t="s">
        <v>794</v>
      </c>
      <c r="AI2657" s="756">
        <v>210022891</v>
      </c>
      <c r="AJ2657" s="756" t="s">
        <v>9802</v>
      </c>
      <c r="AK2657" s="723"/>
    </row>
    <row r="2658" spans="1:37" s="99" customFormat="1" ht="99.75" customHeight="1">
      <c r="A2658" s="723" t="s">
        <v>9803</v>
      </c>
      <c r="B2658" s="723" t="s">
        <v>33</v>
      </c>
      <c r="C2658" s="723" t="s">
        <v>9804</v>
      </c>
      <c r="D2658" s="723" t="s">
        <v>9805</v>
      </c>
      <c r="E2658" s="723" t="s">
        <v>9805</v>
      </c>
      <c r="F2658" s="723" t="s">
        <v>9806</v>
      </c>
      <c r="G2658" s="723" t="s">
        <v>9806</v>
      </c>
      <c r="H2658" s="723"/>
      <c r="I2658" s="723"/>
      <c r="J2658" s="723" t="s">
        <v>38</v>
      </c>
      <c r="K2658" s="723">
        <v>0</v>
      </c>
      <c r="L2658" s="762">
        <v>271010000</v>
      </c>
      <c r="M2658" s="723" t="s">
        <v>127</v>
      </c>
      <c r="N2658" s="723" t="s">
        <v>2115</v>
      </c>
      <c r="O2658" s="723" t="s">
        <v>802</v>
      </c>
      <c r="P2658" s="723" t="s">
        <v>229</v>
      </c>
      <c r="Q2658" s="723" t="s">
        <v>791</v>
      </c>
      <c r="R2658" s="723" t="s">
        <v>8977</v>
      </c>
      <c r="S2658" s="723">
        <v>796</v>
      </c>
      <c r="T2658" s="723" t="s">
        <v>232</v>
      </c>
      <c r="U2658" s="929">
        <v>140</v>
      </c>
      <c r="V2658" s="929">
        <v>150</v>
      </c>
      <c r="W2658" s="820">
        <f t="shared" si="125"/>
        <v>21000</v>
      </c>
      <c r="X2658" s="929">
        <f t="shared" si="126"/>
        <v>23520.000000000004</v>
      </c>
      <c r="Y2658" s="723"/>
      <c r="Z2658" s="723">
        <v>2016</v>
      </c>
      <c r="AA2658" s="723"/>
      <c r="AB2658" s="756" t="s">
        <v>876</v>
      </c>
      <c r="AC2658" s="756" t="s">
        <v>209</v>
      </c>
      <c r="AD2658" s="723"/>
      <c r="AE2658" s="723"/>
      <c r="AF2658" s="723"/>
      <c r="AG2658" s="756" t="s">
        <v>9807</v>
      </c>
      <c r="AH2658" s="756" t="s">
        <v>794</v>
      </c>
      <c r="AI2658" s="756">
        <v>210010738</v>
      </c>
      <c r="AJ2658" s="756" t="s">
        <v>9808</v>
      </c>
      <c r="AK2658" s="723"/>
    </row>
    <row r="2659" spans="1:37" s="99" customFormat="1" ht="99.75" customHeight="1">
      <c r="A2659" s="723" t="s">
        <v>9809</v>
      </c>
      <c r="B2659" s="723" t="s">
        <v>33</v>
      </c>
      <c r="C2659" s="723" t="s">
        <v>9804</v>
      </c>
      <c r="D2659" s="723" t="s">
        <v>9805</v>
      </c>
      <c r="E2659" s="723" t="s">
        <v>9805</v>
      </c>
      <c r="F2659" s="723" t="s">
        <v>9806</v>
      </c>
      <c r="G2659" s="723" t="s">
        <v>9806</v>
      </c>
      <c r="H2659" s="723"/>
      <c r="I2659" s="723"/>
      <c r="J2659" s="723" t="s">
        <v>38</v>
      </c>
      <c r="K2659" s="723">
        <v>0</v>
      </c>
      <c r="L2659" s="762">
        <v>271010000</v>
      </c>
      <c r="M2659" s="723" t="s">
        <v>127</v>
      </c>
      <c r="N2659" s="723" t="s">
        <v>2115</v>
      </c>
      <c r="O2659" s="723" t="s">
        <v>802</v>
      </c>
      <c r="P2659" s="723" t="s">
        <v>229</v>
      </c>
      <c r="Q2659" s="723" t="s">
        <v>791</v>
      </c>
      <c r="R2659" s="723" t="s">
        <v>8977</v>
      </c>
      <c r="S2659" s="723">
        <v>796</v>
      </c>
      <c r="T2659" s="723" t="s">
        <v>232</v>
      </c>
      <c r="U2659" s="929">
        <v>150</v>
      </c>
      <c r="V2659" s="929">
        <v>100</v>
      </c>
      <c r="W2659" s="820">
        <f t="shared" si="125"/>
        <v>15000</v>
      </c>
      <c r="X2659" s="929">
        <f t="shared" si="126"/>
        <v>16800</v>
      </c>
      <c r="Y2659" s="723"/>
      <c r="Z2659" s="723">
        <v>2016</v>
      </c>
      <c r="AA2659" s="723"/>
      <c r="AB2659" s="756" t="s">
        <v>876</v>
      </c>
      <c r="AC2659" s="756" t="s">
        <v>209</v>
      </c>
      <c r="AD2659" s="723"/>
      <c r="AE2659" s="723"/>
      <c r="AF2659" s="723"/>
      <c r="AG2659" s="756" t="s">
        <v>9810</v>
      </c>
      <c r="AH2659" s="756" t="s">
        <v>794</v>
      </c>
      <c r="AI2659" s="756">
        <v>210022948</v>
      </c>
      <c r="AJ2659" s="756" t="s">
        <v>9811</v>
      </c>
      <c r="AK2659" s="723"/>
    </row>
    <row r="2660" spans="1:37" s="99" customFormat="1" ht="99.75" customHeight="1">
      <c r="A2660" s="723" t="s">
        <v>9812</v>
      </c>
      <c r="B2660" s="723" t="s">
        <v>33</v>
      </c>
      <c r="C2660" s="723" t="s">
        <v>9813</v>
      </c>
      <c r="D2660" s="723" t="s">
        <v>9805</v>
      </c>
      <c r="E2660" s="723" t="s">
        <v>9805</v>
      </c>
      <c r="F2660" s="723" t="s">
        <v>9814</v>
      </c>
      <c r="G2660" s="723" t="s">
        <v>9814</v>
      </c>
      <c r="H2660" s="723"/>
      <c r="I2660" s="723"/>
      <c r="J2660" s="723" t="s">
        <v>38</v>
      </c>
      <c r="K2660" s="723">
        <v>0</v>
      </c>
      <c r="L2660" s="762">
        <v>271010000</v>
      </c>
      <c r="M2660" s="723" t="s">
        <v>127</v>
      </c>
      <c r="N2660" s="723" t="s">
        <v>2115</v>
      </c>
      <c r="O2660" s="723" t="s">
        <v>802</v>
      </c>
      <c r="P2660" s="723" t="s">
        <v>229</v>
      </c>
      <c r="Q2660" s="723" t="s">
        <v>791</v>
      </c>
      <c r="R2660" s="723" t="s">
        <v>8977</v>
      </c>
      <c r="S2660" s="723">
        <v>796</v>
      </c>
      <c r="T2660" s="723" t="s">
        <v>232</v>
      </c>
      <c r="U2660" s="929">
        <v>150</v>
      </c>
      <c r="V2660" s="929">
        <v>100</v>
      </c>
      <c r="W2660" s="820">
        <f t="shared" si="125"/>
        <v>15000</v>
      </c>
      <c r="X2660" s="929">
        <f t="shared" si="126"/>
        <v>16800</v>
      </c>
      <c r="Y2660" s="723"/>
      <c r="Z2660" s="723">
        <v>2016</v>
      </c>
      <c r="AA2660" s="723"/>
      <c r="AB2660" s="756" t="s">
        <v>876</v>
      </c>
      <c r="AC2660" s="756" t="s">
        <v>209</v>
      </c>
      <c r="AD2660" s="723"/>
      <c r="AE2660" s="723"/>
      <c r="AF2660" s="723"/>
      <c r="AG2660" s="756" t="s">
        <v>9815</v>
      </c>
      <c r="AH2660" s="756" t="s">
        <v>794</v>
      </c>
      <c r="AI2660" s="756">
        <v>210018351</v>
      </c>
      <c r="AJ2660" s="756" t="s">
        <v>9816</v>
      </c>
      <c r="AK2660" s="723"/>
    </row>
    <row r="2661" spans="1:37" s="99" customFormat="1" ht="99.75" customHeight="1">
      <c r="A2661" s="723" t="s">
        <v>9817</v>
      </c>
      <c r="B2661" s="723" t="s">
        <v>33</v>
      </c>
      <c r="C2661" s="723" t="s">
        <v>9818</v>
      </c>
      <c r="D2661" s="723" t="s">
        <v>9819</v>
      </c>
      <c r="E2661" s="723" t="s">
        <v>9819</v>
      </c>
      <c r="F2661" s="723" t="s">
        <v>9820</v>
      </c>
      <c r="G2661" s="723" t="s">
        <v>9820</v>
      </c>
      <c r="H2661" s="723"/>
      <c r="I2661" s="723"/>
      <c r="J2661" s="723" t="s">
        <v>38</v>
      </c>
      <c r="K2661" s="723">
        <v>0</v>
      </c>
      <c r="L2661" s="762">
        <v>271010000</v>
      </c>
      <c r="M2661" s="723" t="s">
        <v>127</v>
      </c>
      <c r="N2661" s="723" t="s">
        <v>2115</v>
      </c>
      <c r="O2661" s="723" t="s">
        <v>802</v>
      </c>
      <c r="P2661" s="723" t="s">
        <v>229</v>
      </c>
      <c r="Q2661" s="723" t="s">
        <v>791</v>
      </c>
      <c r="R2661" s="723" t="s">
        <v>8977</v>
      </c>
      <c r="S2661" s="723">
        <v>796</v>
      </c>
      <c r="T2661" s="723" t="s">
        <v>232</v>
      </c>
      <c r="U2661" s="929">
        <v>4</v>
      </c>
      <c r="V2661" s="929">
        <v>642</v>
      </c>
      <c r="W2661" s="820">
        <f t="shared" si="125"/>
        <v>2568</v>
      </c>
      <c r="X2661" s="929">
        <f t="shared" si="126"/>
        <v>2876.1600000000003</v>
      </c>
      <c r="Y2661" s="723"/>
      <c r="Z2661" s="723">
        <v>2016</v>
      </c>
      <c r="AA2661" s="723"/>
      <c r="AB2661" s="756" t="s">
        <v>876</v>
      </c>
      <c r="AC2661" s="756" t="s">
        <v>209</v>
      </c>
      <c r="AD2661" s="723"/>
      <c r="AE2661" s="723"/>
      <c r="AF2661" s="723"/>
      <c r="AG2661" s="756" t="s">
        <v>9821</v>
      </c>
      <c r="AH2661" s="756" t="s">
        <v>794</v>
      </c>
      <c r="AI2661" s="756">
        <v>210003222</v>
      </c>
      <c r="AJ2661" s="756" t="s">
        <v>9822</v>
      </c>
      <c r="AK2661" s="723"/>
    </row>
    <row r="2662" spans="1:37" s="99" customFormat="1" ht="99.75" customHeight="1">
      <c r="A2662" s="723" t="s">
        <v>9823</v>
      </c>
      <c r="B2662" s="723" t="s">
        <v>33</v>
      </c>
      <c r="C2662" s="723" t="s">
        <v>9818</v>
      </c>
      <c r="D2662" s="723" t="s">
        <v>9819</v>
      </c>
      <c r="E2662" s="723" t="s">
        <v>9819</v>
      </c>
      <c r="F2662" s="723" t="s">
        <v>9820</v>
      </c>
      <c r="G2662" s="723" t="s">
        <v>9820</v>
      </c>
      <c r="H2662" s="723"/>
      <c r="I2662" s="723"/>
      <c r="J2662" s="723" t="s">
        <v>38</v>
      </c>
      <c r="K2662" s="723">
        <v>0</v>
      </c>
      <c r="L2662" s="762">
        <v>271010000</v>
      </c>
      <c r="M2662" s="723" t="s">
        <v>127</v>
      </c>
      <c r="N2662" s="723" t="s">
        <v>2115</v>
      </c>
      <c r="O2662" s="723" t="s">
        <v>802</v>
      </c>
      <c r="P2662" s="723" t="s">
        <v>229</v>
      </c>
      <c r="Q2662" s="723" t="s">
        <v>791</v>
      </c>
      <c r="R2662" s="723" t="s">
        <v>8977</v>
      </c>
      <c r="S2662" s="723">
        <v>796</v>
      </c>
      <c r="T2662" s="723" t="s">
        <v>232</v>
      </c>
      <c r="U2662" s="929">
        <v>4</v>
      </c>
      <c r="V2662" s="929">
        <v>642</v>
      </c>
      <c r="W2662" s="820">
        <f t="shared" si="125"/>
        <v>2568</v>
      </c>
      <c r="X2662" s="929">
        <f t="shared" si="126"/>
        <v>2876.1600000000003</v>
      </c>
      <c r="Y2662" s="723"/>
      <c r="Z2662" s="723">
        <v>2016</v>
      </c>
      <c r="AA2662" s="723"/>
      <c r="AB2662" s="756" t="s">
        <v>876</v>
      </c>
      <c r="AC2662" s="756" t="s">
        <v>209</v>
      </c>
      <c r="AD2662" s="723"/>
      <c r="AE2662" s="723"/>
      <c r="AF2662" s="723"/>
      <c r="AG2662" s="756" t="s">
        <v>9824</v>
      </c>
      <c r="AH2662" s="756" t="s">
        <v>794</v>
      </c>
      <c r="AI2662" s="756">
        <v>210003267</v>
      </c>
      <c r="AJ2662" s="756" t="s">
        <v>9825</v>
      </c>
      <c r="AK2662" s="723"/>
    </row>
    <row r="2663" spans="1:37" s="99" customFormat="1" ht="99.75" customHeight="1">
      <c r="A2663" s="723" t="s">
        <v>9826</v>
      </c>
      <c r="B2663" s="723" t="s">
        <v>33</v>
      </c>
      <c r="C2663" s="723" t="s">
        <v>9827</v>
      </c>
      <c r="D2663" s="723" t="s">
        <v>9828</v>
      </c>
      <c r="E2663" s="723" t="s">
        <v>9828</v>
      </c>
      <c r="F2663" s="723" t="s">
        <v>9829</v>
      </c>
      <c r="G2663" s="723" t="s">
        <v>9829</v>
      </c>
      <c r="H2663" s="723"/>
      <c r="I2663" s="723"/>
      <c r="J2663" s="723" t="s">
        <v>38</v>
      </c>
      <c r="K2663" s="723">
        <v>0</v>
      </c>
      <c r="L2663" s="762">
        <v>271010000</v>
      </c>
      <c r="M2663" s="723" t="s">
        <v>127</v>
      </c>
      <c r="N2663" s="723" t="s">
        <v>2115</v>
      </c>
      <c r="O2663" s="723" t="s">
        <v>802</v>
      </c>
      <c r="P2663" s="723" t="s">
        <v>229</v>
      </c>
      <c r="Q2663" s="723" t="s">
        <v>791</v>
      </c>
      <c r="R2663" s="723" t="s">
        <v>8977</v>
      </c>
      <c r="S2663" s="723">
        <v>796</v>
      </c>
      <c r="T2663" s="723" t="s">
        <v>232</v>
      </c>
      <c r="U2663" s="929">
        <v>10</v>
      </c>
      <c r="V2663" s="929">
        <v>550</v>
      </c>
      <c r="W2663" s="820">
        <f t="shared" si="125"/>
        <v>5500</v>
      </c>
      <c r="X2663" s="929">
        <f t="shared" si="126"/>
        <v>6160.0000000000009</v>
      </c>
      <c r="Y2663" s="723"/>
      <c r="Z2663" s="723">
        <v>2016</v>
      </c>
      <c r="AA2663" s="723"/>
      <c r="AB2663" s="756" t="s">
        <v>876</v>
      </c>
      <c r="AC2663" s="756" t="s">
        <v>209</v>
      </c>
      <c r="AD2663" s="723"/>
      <c r="AE2663" s="723"/>
      <c r="AF2663" s="723"/>
      <c r="AG2663" s="756" t="s">
        <v>9830</v>
      </c>
      <c r="AH2663" s="756" t="s">
        <v>794</v>
      </c>
      <c r="AI2663" s="756">
        <v>210022956</v>
      </c>
      <c r="AJ2663" s="756" t="s">
        <v>9831</v>
      </c>
      <c r="AK2663" s="723"/>
    </row>
    <row r="2664" spans="1:37" s="99" customFormat="1" ht="99.75" customHeight="1">
      <c r="A2664" s="723" t="s">
        <v>9832</v>
      </c>
      <c r="B2664" s="723" t="s">
        <v>33</v>
      </c>
      <c r="C2664" s="723" t="s">
        <v>9833</v>
      </c>
      <c r="D2664" s="723" t="s">
        <v>9834</v>
      </c>
      <c r="E2664" s="723" t="s">
        <v>9834</v>
      </c>
      <c r="F2664" s="723" t="s">
        <v>9835</v>
      </c>
      <c r="G2664" s="723" t="s">
        <v>9835</v>
      </c>
      <c r="H2664" s="723"/>
      <c r="I2664" s="723"/>
      <c r="J2664" s="723" t="s">
        <v>1135</v>
      </c>
      <c r="K2664" s="723">
        <v>0</v>
      </c>
      <c r="L2664" s="762">
        <v>271010000</v>
      </c>
      <c r="M2664" s="723" t="s">
        <v>127</v>
      </c>
      <c r="N2664" s="723" t="s">
        <v>2115</v>
      </c>
      <c r="O2664" s="723" t="s">
        <v>802</v>
      </c>
      <c r="P2664" s="723" t="s">
        <v>229</v>
      </c>
      <c r="Q2664" s="723" t="s">
        <v>4663</v>
      </c>
      <c r="R2664" s="723" t="s">
        <v>8977</v>
      </c>
      <c r="S2664" s="723">
        <v>796</v>
      </c>
      <c r="T2664" s="723" t="s">
        <v>232</v>
      </c>
      <c r="U2664" s="929">
        <v>2</v>
      </c>
      <c r="V2664" s="929">
        <v>1444800</v>
      </c>
      <c r="W2664" s="820">
        <f t="shared" si="125"/>
        <v>2889600</v>
      </c>
      <c r="X2664" s="929">
        <f t="shared" si="126"/>
        <v>3236352.0000000005</v>
      </c>
      <c r="Y2664" s="723"/>
      <c r="Z2664" s="723">
        <v>2016</v>
      </c>
      <c r="AA2664" s="723"/>
      <c r="AB2664" s="756" t="s">
        <v>876</v>
      </c>
      <c r="AC2664" s="723"/>
      <c r="AD2664" s="723"/>
      <c r="AE2664" s="723"/>
      <c r="AF2664" s="723"/>
      <c r="AG2664" s="756" t="s">
        <v>9836</v>
      </c>
      <c r="AH2664" s="756" t="s">
        <v>794</v>
      </c>
      <c r="AI2664" s="756">
        <v>210022634</v>
      </c>
      <c r="AJ2664" s="756" t="s">
        <v>9837</v>
      </c>
      <c r="AK2664" s="723"/>
    </row>
    <row r="2665" spans="1:37" s="99" customFormat="1" ht="99.75" customHeight="1">
      <c r="A2665" s="723" t="s">
        <v>9838</v>
      </c>
      <c r="B2665" s="723" t="s">
        <v>33</v>
      </c>
      <c r="C2665" s="723" t="s">
        <v>9839</v>
      </c>
      <c r="D2665" s="723" t="s">
        <v>9840</v>
      </c>
      <c r="E2665" s="723" t="s">
        <v>9840</v>
      </c>
      <c r="F2665" s="723" t="s">
        <v>9841</v>
      </c>
      <c r="G2665" s="723" t="s">
        <v>9841</v>
      </c>
      <c r="H2665" s="723"/>
      <c r="I2665" s="723"/>
      <c r="J2665" s="723" t="s">
        <v>38</v>
      </c>
      <c r="K2665" s="723">
        <v>0</v>
      </c>
      <c r="L2665" s="762">
        <v>271010000</v>
      </c>
      <c r="M2665" s="723" t="s">
        <v>127</v>
      </c>
      <c r="N2665" s="723" t="s">
        <v>2115</v>
      </c>
      <c r="O2665" s="723" t="s">
        <v>802</v>
      </c>
      <c r="P2665" s="723" t="s">
        <v>229</v>
      </c>
      <c r="Q2665" s="723" t="s">
        <v>791</v>
      </c>
      <c r="R2665" s="723" t="s">
        <v>8977</v>
      </c>
      <c r="S2665" s="723">
        <v>796</v>
      </c>
      <c r="T2665" s="723" t="s">
        <v>232</v>
      </c>
      <c r="U2665" s="929">
        <v>4</v>
      </c>
      <c r="V2665" s="929">
        <v>175000</v>
      </c>
      <c r="W2665" s="820">
        <f t="shared" si="125"/>
        <v>700000</v>
      </c>
      <c r="X2665" s="929">
        <f t="shared" si="126"/>
        <v>784000.00000000012</v>
      </c>
      <c r="Y2665" s="723"/>
      <c r="Z2665" s="723">
        <v>2016</v>
      </c>
      <c r="AA2665" s="723"/>
      <c r="AB2665" s="756" t="s">
        <v>876</v>
      </c>
      <c r="AC2665" s="756" t="s">
        <v>209</v>
      </c>
      <c r="AD2665" s="723"/>
      <c r="AE2665" s="723"/>
      <c r="AF2665" s="723"/>
      <c r="AG2665" s="756" t="s">
        <v>9842</v>
      </c>
      <c r="AH2665" s="756" t="s">
        <v>794</v>
      </c>
      <c r="AI2665" s="756">
        <v>210022906</v>
      </c>
      <c r="AJ2665" s="756" t="s">
        <v>9843</v>
      </c>
      <c r="AK2665" s="723"/>
    </row>
    <row r="2666" spans="1:37" s="99" customFormat="1" ht="99.75" customHeight="1">
      <c r="A2666" s="723" t="s">
        <v>9844</v>
      </c>
      <c r="B2666" s="723" t="s">
        <v>33</v>
      </c>
      <c r="C2666" s="723" t="s">
        <v>9845</v>
      </c>
      <c r="D2666" s="723" t="s">
        <v>9652</v>
      </c>
      <c r="E2666" s="723" t="s">
        <v>9652</v>
      </c>
      <c r="F2666" s="723" t="s">
        <v>9846</v>
      </c>
      <c r="G2666" s="723" t="s">
        <v>9846</v>
      </c>
      <c r="H2666" s="723"/>
      <c r="I2666" s="723"/>
      <c r="J2666" s="723" t="s">
        <v>38</v>
      </c>
      <c r="K2666" s="723">
        <v>0</v>
      </c>
      <c r="L2666" s="762">
        <v>271010000</v>
      </c>
      <c r="M2666" s="723" t="s">
        <v>127</v>
      </c>
      <c r="N2666" s="723" t="s">
        <v>2115</v>
      </c>
      <c r="O2666" s="723" t="s">
        <v>802</v>
      </c>
      <c r="P2666" s="723" t="s">
        <v>229</v>
      </c>
      <c r="Q2666" s="723" t="s">
        <v>4663</v>
      </c>
      <c r="R2666" s="723" t="s">
        <v>8977</v>
      </c>
      <c r="S2666" s="723">
        <v>796</v>
      </c>
      <c r="T2666" s="723" t="s">
        <v>232</v>
      </c>
      <c r="U2666" s="929">
        <v>1</v>
      </c>
      <c r="V2666" s="929">
        <v>50000</v>
      </c>
      <c r="W2666" s="820">
        <f t="shared" si="125"/>
        <v>50000</v>
      </c>
      <c r="X2666" s="929">
        <f t="shared" si="126"/>
        <v>56000.000000000007</v>
      </c>
      <c r="Y2666" s="723"/>
      <c r="Z2666" s="723">
        <v>2016</v>
      </c>
      <c r="AA2666" s="723"/>
      <c r="AB2666" s="756" t="s">
        <v>876</v>
      </c>
      <c r="AC2666" s="756" t="s">
        <v>209</v>
      </c>
      <c r="AD2666" s="723"/>
      <c r="AE2666" s="723"/>
      <c r="AF2666" s="723"/>
      <c r="AG2666" s="756" t="s">
        <v>9847</v>
      </c>
      <c r="AH2666" s="756" t="s">
        <v>794</v>
      </c>
      <c r="AI2666" s="756">
        <v>210018613</v>
      </c>
      <c r="AJ2666" s="756" t="s">
        <v>9848</v>
      </c>
      <c r="AK2666" s="723"/>
    </row>
    <row r="2667" spans="1:37" s="99" customFormat="1" ht="99.75" customHeight="1">
      <c r="A2667" s="723" t="s">
        <v>9849</v>
      </c>
      <c r="B2667" s="723" t="s">
        <v>33</v>
      </c>
      <c r="C2667" s="723" t="s">
        <v>9850</v>
      </c>
      <c r="D2667" s="723" t="s">
        <v>9851</v>
      </c>
      <c r="E2667" s="723" t="s">
        <v>9851</v>
      </c>
      <c r="F2667" s="723" t="s">
        <v>9852</v>
      </c>
      <c r="G2667" s="723" t="s">
        <v>9852</v>
      </c>
      <c r="H2667" s="723"/>
      <c r="I2667" s="723"/>
      <c r="J2667" s="723" t="s">
        <v>1135</v>
      </c>
      <c r="K2667" s="723">
        <v>0</v>
      </c>
      <c r="L2667" s="762">
        <v>271010000</v>
      </c>
      <c r="M2667" s="723" t="s">
        <v>127</v>
      </c>
      <c r="N2667" s="723" t="s">
        <v>2115</v>
      </c>
      <c r="O2667" s="723" t="s">
        <v>802</v>
      </c>
      <c r="P2667" s="723" t="s">
        <v>229</v>
      </c>
      <c r="Q2667" s="723" t="s">
        <v>4663</v>
      </c>
      <c r="R2667" s="723" t="s">
        <v>8977</v>
      </c>
      <c r="S2667" s="723">
        <v>796</v>
      </c>
      <c r="T2667" s="723" t="s">
        <v>232</v>
      </c>
      <c r="U2667" s="929">
        <v>1</v>
      </c>
      <c r="V2667" s="929">
        <v>800000</v>
      </c>
      <c r="W2667" s="820">
        <f t="shared" si="125"/>
        <v>800000</v>
      </c>
      <c r="X2667" s="929">
        <f t="shared" si="126"/>
        <v>896000.00000000012</v>
      </c>
      <c r="Y2667" s="723"/>
      <c r="Z2667" s="723">
        <v>2016</v>
      </c>
      <c r="AA2667" s="723"/>
      <c r="AB2667" s="756" t="s">
        <v>876</v>
      </c>
      <c r="AC2667" s="723"/>
      <c r="AD2667" s="723"/>
      <c r="AE2667" s="723"/>
      <c r="AF2667" s="723"/>
      <c r="AG2667" s="756" t="s">
        <v>9853</v>
      </c>
      <c r="AH2667" s="756" t="s">
        <v>794</v>
      </c>
      <c r="AI2667" s="756">
        <v>210022749</v>
      </c>
      <c r="AJ2667" s="756" t="s">
        <v>9854</v>
      </c>
      <c r="AK2667" s="723"/>
    </row>
    <row r="2668" spans="1:37" s="99" customFormat="1" ht="99.75" customHeight="1">
      <c r="A2668" s="723" t="s">
        <v>9855</v>
      </c>
      <c r="B2668" s="723" t="s">
        <v>33</v>
      </c>
      <c r="C2668" s="723" t="s">
        <v>9856</v>
      </c>
      <c r="D2668" s="723" t="s">
        <v>9851</v>
      </c>
      <c r="E2668" s="723" t="s">
        <v>9851</v>
      </c>
      <c r="F2668" s="723" t="s">
        <v>9857</v>
      </c>
      <c r="G2668" s="723" t="s">
        <v>9857</v>
      </c>
      <c r="H2668" s="723"/>
      <c r="I2668" s="723"/>
      <c r="J2668" s="723" t="s">
        <v>1135</v>
      </c>
      <c r="K2668" s="723">
        <v>0</v>
      </c>
      <c r="L2668" s="762">
        <v>271010000</v>
      </c>
      <c r="M2668" s="723" t="s">
        <v>127</v>
      </c>
      <c r="N2668" s="723" t="s">
        <v>2115</v>
      </c>
      <c r="O2668" s="723" t="s">
        <v>802</v>
      </c>
      <c r="P2668" s="723" t="s">
        <v>229</v>
      </c>
      <c r="Q2668" s="723" t="s">
        <v>4663</v>
      </c>
      <c r="R2668" s="723" t="s">
        <v>8977</v>
      </c>
      <c r="S2668" s="723">
        <v>796</v>
      </c>
      <c r="T2668" s="723" t="s">
        <v>232</v>
      </c>
      <c r="U2668" s="929">
        <v>2</v>
      </c>
      <c r="V2668" s="929">
        <v>800000</v>
      </c>
      <c r="W2668" s="820">
        <f t="shared" si="125"/>
        <v>1600000</v>
      </c>
      <c r="X2668" s="929">
        <f t="shared" si="126"/>
        <v>1792000.0000000002</v>
      </c>
      <c r="Y2668" s="723"/>
      <c r="Z2668" s="723">
        <v>2016</v>
      </c>
      <c r="AA2668" s="723"/>
      <c r="AB2668" s="756" t="s">
        <v>876</v>
      </c>
      <c r="AC2668" s="723"/>
      <c r="AD2668" s="723"/>
      <c r="AE2668" s="723"/>
      <c r="AF2668" s="723"/>
      <c r="AG2668" s="756" t="s">
        <v>9858</v>
      </c>
      <c r="AH2668" s="756" t="s">
        <v>794</v>
      </c>
      <c r="AI2668" s="756">
        <v>210022664</v>
      </c>
      <c r="AJ2668" s="756" t="s">
        <v>9859</v>
      </c>
      <c r="AK2668" s="723"/>
    </row>
    <row r="2669" spans="1:37" s="99" customFormat="1" ht="99.75" customHeight="1">
      <c r="A2669" s="723" t="s">
        <v>9860</v>
      </c>
      <c r="B2669" s="723" t="s">
        <v>33</v>
      </c>
      <c r="C2669" s="723" t="s">
        <v>9861</v>
      </c>
      <c r="D2669" s="723" t="s">
        <v>9862</v>
      </c>
      <c r="E2669" s="723" t="s">
        <v>9862</v>
      </c>
      <c r="F2669" s="723" t="s">
        <v>9863</v>
      </c>
      <c r="G2669" s="723" t="s">
        <v>9863</v>
      </c>
      <c r="H2669" s="723"/>
      <c r="I2669" s="723"/>
      <c r="J2669" s="723" t="s">
        <v>38</v>
      </c>
      <c r="K2669" s="723">
        <v>0</v>
      </c>
      <c r="L2669" s="762">
        <v>271010000</v>
      </c>
      <c r="M2669" s="723" t="s">
        <v>127</v>
      </c>
      <c r="N2669" s="723" t="s">
        <v>2115</v>
      </c>
      <c r="O2669" s="723" t="s">
        <v>802</v>
      </c>
      <c r="P2669" s="723" t="s">
        <v>229</v>
      </c>
      <c r="Q2669" s="723" t="s">
        <v>791</v>
      </c>
      <c r="R2669" s="723" t="s">
        <v>8977</v>
      </c>
      <c r="S2669" s="723">
        <v>796</v>
      </c>
      <c r="T2669" s="723" t="s">
        <v>232</v>
      </c>
      <c r="U2669" s="929">
        <v>1</v>
      </c>
      <c r="V2669" s="929">
        <v>200000</v>
      </c>
      <c r="W2669" s="820">
        <f t="shared" si="125"/>
        <v>200000</v>
      </c>
      <c r="X2669" s="929">
        <f t="shared" si="126"/>
        <v>224000.00000000003</v>
      </c>
      <c r="Y2669" s="723"/>
      <c r="Z2669" s="723">
        <v>2016</v>
      </c>
      <c r="AA2669" s="723"/>
      <c r="AB2669" s="756" t="s">
        <v>876</v>
      </c>
      <c r="AC2669" s="756" t="s">
        <v>209</v>
      </c>
      <c r="AD2669" s="723"/>
      <c r="AE2669" s="723"/>
      <c r="AF2669" s="723"/>
      <c r="AG2669" s="756" t="s">
        <v>9864</v>
      </c>
      <c r="AH2669" s="756" t="s">
        <v>794</v>
      </c>
      <c r="AI2669" s="756">
        <v>210015674</v>
      </c>
      <c r="AJ2669" s="756" t="s">
        <v>9865</v>
      </c>
      <c r="AK2669" s="723"/>
    </row>
    <row r="2670" spans="1:37" s="99" customFormat="1" ht="99.75" customHeight="1">
      <c r="A2670" s="723" t="s">
        <v>9866</v>
      </c>
      <c r="B2670" s="723" t="s">
        <v>33</v>
      </c>
      <c r="C2670" s="723" t="s">
        <v>9867</v>
      </c>
      <c r="D2670" s="723" t="s">
        <v>9868</v>
      </c>
      <c r="E2670" s="723" t="s">
        <v>9868</v>
      </c>
      <c r="F2670" s="723" t="s">
        <v>9869</v>
      </c>
      <c r="G2670" s="723" t="s">
        <v>9869</v>
      </c>
      <c r="H2670" s="723"/>
      <c r="I2670" s="723"/>
      <c r="J2670" s="723" t="s">
        <v>38</v>
      </c>
      <c r="K2670" s="723">
        <v>0</v>
      </c>
      <c r="L2670" s="762">
        <v>271010000</v>
      </c>
      <c r="M2670" s="723" t="s">
        <v>127</v>
      </c>
      <c r="N2670" s="723" t="s">
        <v>2115</v>
      </c>
      <c r="O2670" s="723" t="s">
        <v>802</v>
      </c>
      <c r="P2670" s="723" t="s">
        <v>229</v>
      </c>
      <c r="Q2670" s="723" t="s">
        <v>791</v>
      </c>
      <c r="R2670" s="723" t="s">
        <v>8977</v>
      </c>
      <c r="S2670" s="723">
        <v>796</v>
      </c>
      <c r="T2670" s="723" t="s">
        <v>232</v>
      </c>
      <c r="U2670" s="929">
        <v>20</v>
      </c>
      <c r="V2670" s="929">
        <v>250</v>
      </c>
      <c r="W2670" s="820">
        <f t="shared" si="125"/>
        <v>5000</v>
      </c>
      <c r="X2670" s="929">
        <f t="shared" si="126"/>
        <v>5600.0000000000009</v>
      </c>
      <c r="Y2670" s="723"/>
      <c r="Z2670" s="723">
        <v>2016</v>
      </c>
      <c r="AA2670" s="723"/>
      <c r="AB2670" s="756" t="s">
        <v>876</v>
      </c>
      <c r="AC2670" s="756" t="s">
        <v>209</v>
      </c>
      <c r="AD2670" s="723"/>
      <c r="AE2670" s="723"/>
      <c r="AF2670" s="723"/>
      <c r="AG2670" s="756" t="s">
        <v>9870</v>
      </c>
      <c r="AH2670" s="756" t="s">
        <v>794</v>
      </c>
      <c r="AI2670" s="756">
        <v>210010748</v>
      </c>
      <c r="AJ2670" s="756" t="s">
        <v>9871</v>
      </c>
      <c r="AK2670" s="723"/>
    </row>
    <row r="2671" spans="1:37" s="99" customFormat="1" ht="99.75" customHeight="1">
      <c r="A2671" s="723" t="s">
        <v>9872</v>
      </c>
      <c r="B2671" s="723" t="s">
        <v>33</v>
      </c>
      <c r="C2671" s="723" t="s">
        <v>9873</v>
      </c>
      <c r="D2671" s="723" t="s">
        <v>9868</v>
      </c>
      <c r="E2671" s="723" t="s">
        <v>9868</v>
      </c>
      <c r="F2671" s="723" t="s">
        <v>9874</v>
      </c>
      <c r="G2671" s="723" t="s">
        <v>9874</v>
      </c>
      <c r="H2671" s="723"/>
      <c r="I2671" s="723"/>
      <c r="J2671" s="723" t="s">
        <v>38</v>
      </c>
      <c r="K2671" s="723">
        <v>0</v>
      </c>
      <c r="L2671" s="762">
        <v>271010000</v>
      </c>
      <c r="M2671" s="723" t="s">
        <v>127</v>
      </c>
      <c r="N2671" s="723" t="s">
        <v>2115</v>
      </c>
      <c r="O2671" s="723" t="s">
        <v>802</v>
      </c>
      <c r="P2671" s="723" t="s">
        <v>229</v>
      </c>
      <c r="Q2671" s="723" t="s">
        <v>791</v>
      </c>
      <c r="R2671" s="723" t="s">
        <v>8977</v>
      </c>
      <c r="S2671" s="723">
        <v>796</v>
      </c>
      <c r="T2671" s="723" t="s">
        <v>232</v>
      </c>
      <c r="U2671" s="929">
        <v>20</v>
      </c>
      <c r="V2671" s="929">
        <v>250</v>
      </c>
      <c r="W2671" s="820">
        <f t="shared" si="125"/>
        <v>5000</v>
      </c>
      <c r="X2671" s="929">
        <f t="shared" si="126"/>
        <v>5600.0000000000009</v>
      </c>
      <c r="Y2671" s="723"/>
      <c r="Z2671" s="723">
        <v>2016</v>
      </c>
      <c r="AA2671" s="723"/>
      <c r="AB2671" s="756" t="s">
        <v>876</v>
      </c>
      <c r="AC2671" s="756" t="s">
        <v>209</v>
      </c>
      <c r="AD2671" s="723"/>
      <c r="AE2671" s="723"/>
      <c r="AF2671" s="723"/>
      <c r="AG2671" s="756" t="s">
        <v>9875</v>
      </c>
      <c r="AH2671" s="756" t="s">
        <v>794</v>
      </c>
      <c r="AI2671" s="756">
        <v>210022957</v>
      </c>
      <c r="AJ2671" s="756" t="s">
        <v>9876</v>
      </c>
      <c r="AK2671" s="723"/>
    </row>
    <row r="2672" spans="1:37" s="99" customFormat="1" ht="99.75" customHeight="1">
      <c r="A2672" s="723" t="s">
        <v>9877</v>
      </c>
      <c r="B2672" s="723" t="s">
        <v>33</v>
      </c>
      <c r="C2672" s="723" t="s">
        <v>9529</v>
      </c>
      <c r="D2672" s="723" t="s">
        <v>2305</v>
      </c>
      <c r="E2672" s="723" t="s">
        <v>2305</v>
      </c>
      <c r="F2672" s="723" t="s">
        <v>9530</v>
      </c>
      <c r="G2672" s="723" t="s">
        <v>9530</v>
      </c>
      <c r="H2672" s="723"/>
      <c r="I2672" s="723"/>
      <c r="J2672" s="723" t="s">
        <v>1135</v>
      </c>
      <c r="K2672" s="723">
        <v>0</v>
      </c>
      <c r="L2672" s="784">
        <v>231010000</v>
      </c>
      <c r="M2672" s="784" t="s">
        <v>128</v>
      </c>
      <c r="N2672" s="723" t="s">
        <v>2115</v>
      </c>
      <c r="O2672" s="723" t="s">
        <v>228</v>
      </c>
      <c r="P2672" s="723" t="s">
        <v>229</v>
      </c>
      <c r="Q2672" s="723" t="s">
        <v>791</v>
      </c>
      <c r="R2672" s="723" t="s">
        <v>8977</v>
      </c>
      <c r="S2672" s="1066" t="s">
        <v>8971</v>
      </c>
      <c r="T2672" s="723" t="s">
        <v>5174</v>
      </c>
      <c r="U2672" s="929">
        <v>20</v>
      </c>
      <c r="V2672" s="929">
        <v>2000</v>
      </c>
      <c r="W2672" s="820">
        <f t="shared" si="125"/>
        <v>40000</v>
      </c>
      <c r="X2672" s="929">
        <f t="shared" si="126"/>
        <v>44800.000000000007</v>
      </c>
      <c r="Y2672" s="723"/>
      <c r="Z2672" s="723">
        <v>2016</v>
      </c>
      <c r="AA2672" s="723"/>
      <c r="AB2672" s="756" t="s">
        <v>876</v>
      </c>
      <c r="AC2672" s="723"/>
      <c r="AD2672" s="723"/>
      <c r="AE2672" s="723"/>
      <c r="AF2672" s="723"/>
      <c r="AG2672" s="756" t="s">
        <v>9878</v>
      </c>
      <c r="AH2672" s="756" t="s">
        <v>794</v>
      </c>
      <c r="AI2672" s="756">
        <v>210022704</v>
      </c>
      <c r="AJ2672" s="756" t="s">
        <v>9532</v>
      </c>
      <c r="AK2672" s="723"/>
    </row>
    <row r="2673" spans="1:37" s="99" customFormat="1" ht="99.75" customHeight="1">
      <c r="A2673" s="723" t="s">
        <v>9879</v>
      </c>
      <c r="B2673" s="723" t="s">
        <v>33</v>
      </c>
      <c r="C2673" s="723" t="s">
        <v>9880</v>
      </c>
      <c r="D2673" s="723" t="s">
        <v>2305</v>
      </c>
      <c r="E2673" s="723" t="s">
        <v>2305</v>
      </c>
      <c r="F2673" s="723" t="s">
        <v>9881</v>
      </c>
      <c r="G2673" s="723" t="s">
        <v>9881</v>
      </c>
      <c r="H2673" s="723"/>
      <c r="I2673" s="723"/>
      <c r="J2673" s="723" t="s">
        <v>1135</v>
      </c>
      <c r="K2673" s="723">
        <v>0</v>
      </c>
      <c r="L2673" s="784">
        <v>231010000</v>
      </c>
      <c r="M2673" s="784" t="s">
        <v>128</v>
      </c>
      <c r="N2673" s="723" t="s">
        <v>2115</v>
      </c>
      <c r="O2673" s="723" t="s">
        <v>228</v>
      </c>
      <c r="P2673" s="723" t="s">
        <v>229</v>
      </c>
      <c r="Q2673" s="723" t="s">
        <v>791</v>
      </c>
      <c r="R2673" s="723" t="s">
        <v>8977</v>
      </c>
      <c r="S2673" s="1066" t="s">
        <v>9291</v>
      </c>
      <c r="T2673" s="723" t="s">
        <v>9292</v>
      </c>
      <c r="U2673" s="929">
        <v>0.1</v>
      </c>
      <c r="V2673" s="929">
        <v>300000</v>
      </c>
      <c r="W2673" s="820">
        <f t="shared" si="125"/>
        <v>30000</v>
      </c>
      <c r="X2673" s="929">
        <f t="shared" si="126"/>
        <v>33600</v>
      </c>
      <c r="Y2673" s="723"/>
      <c r="Z2673" s="723">
        <v>2016</v>
      </c>
      <c r="AA2673" s="723"/>
      <c r="AB2673" s="756" t="s">
        <v>876</v>
      </c>
      <c r="AC2673" s="723"/>
      <c r="AD2673" s="723"/>
      <c r="AE2673" s="723"/>
      <c r="AF2673" s="723"/>
      <c r="AG2673" s="756" t="s">
        <v>9882</v>
      </c>
      <c r="AH2673" s="756" t="s">
        <v>794</v>
      </c>
      <c r="AI2673" s="756">
        <v>210007560</v>
      </c>
      <c r="AJ2673" s="756" t="s">
        <v>9883</v>
      </c>
      <c r="AK2673" s="723"/>
    </row>
    <row r="2674" spans="1:37" s="99" customFormat="1" ht="99.75" customHeight="1">
      <c r="A2674" s="723" t="s">
        <v>9884</v>
      </c>
      <c r="B2674" s="723" t="s">
        <v>33</v>
      </c>
      <c r="C2674" s="723" t="s">
        <v>9540</v>
      </c>
      <c r="D2674" s="723" t="s">
        <v>9541</v>
      </c>
      <c r="E2674" s="723" t="s">
        <v>9541</v>
      </c>
      <c r="F2674" s="723" t="s">
        <v>9542</v>
      </c>
      <c r="G2674" s="723" t="s">
        <v>9542</v>
      </c>
      <c r="H2674" s="723"/>
      <c r="I2674" s="723"/>
      <c r="J2674" s="723" t="s">
        <v>38</v>
      </c>
      <c r="K2674" s="723">
        <v>0</v>
      </c>
      <c r="L2674" s="784">
        <v>231010000</v>
      </c>
      <c r="M2674" s="784" t="s">
        <v>128</v>
      </c>
      <c r="N2674" s="723" t="s">
        <v>2115</v>
      </c>
      <c r="O2674" s="723" t="s">
        <v>228</v>
      </c>
      <c r="P2674" s="723" t="s">
        <v>229</v>
      </c>
      <c r="Q2674" s="723" t="s">
        <v>791</v>
      </c>
      <c r="R2674" s="723" t="s">
        <v>8977</v>
      </c>
      <c r="S2674" s="723">
        <v>796</v>
      </c>
      <c r="T2674" s="723" t="s">
        <v>232</v>
      </c>
      <c r="U2674" s="929">
        <v>5</v>
      </c>
      <c r="V2674" s="929">
        <v>4500</v>
      </c>
      <c r="W2674" s="820">
        <f t="shared" si="125"/>
        <v>22500</v>
      </c>
      <c r="X2674" s="929">
        <f t="shared" si="126"/>
        <v>25200.000000000004</v>
      </c>
      <c r="Y2674" s="723"/>
      <c r="Z2674" s="723">
        <v>2016</v>
      </c>
      <c r="AA2674" s="723"/>
      <c r="AB2674" s="756" t="s">
        <v>876</v>
      </c>
      <c r="AC2674" s="756" t="s">
        <v>209</v>
      </c>
      <c r="AD2674" s="723"/>
      <c r="AE2674" s="723"/>
      <c r="AF2674" s="723"/>
      <c r="AG2674" s="756" t="s">
        <v>9885</v>
      </c>
      <c r="AH2674" s="756" t="s">
        <v>794</v>
      </c>
      <c r="AI2674" s="756">
        <v>210002326</v>
      </c>
      <c r="AJ2674" s="756" t="s">
        <v>9547</v>
      </c>
      <c r="AK2674" s="723"/>
    </row>
    <row r="2675" spans="1:37" s="99" customFormat="1" ht="99.75" customHeight="1">
      <c r="A2675" s="723" t="s">
        <v>9886</v>
      </c>
      <c r="B2675" s="723" t="s">
        <v>33</v>
      </c>
      <c r="C2675" s="723" t="s">
        <v>9887</v>
      </c>
      <c r="D2675" s="723" t="s">
        <v>9888</v>
      </c>
      <c r="E2675" s="723" t="s">
        <v>9888</v>
      </c>
      <c r="F2675" s="723" t="s">
        <v>9889</v>
      </c>
      <c r="G2675" s="723" t="s">
        <v>9889</v>
      </c>
      <c r="H2675" s="723"/>
      <c r="I2675" s="723"/>
      <c r="J2675" s="723" t="s">
        <v>38</v>
      </c>
      <c r="K2675" s="723">
        <v>0</v>
      </c>
      <c r="L2675" s="784">
        <v>231010000</v>
      </c>
      <c r="M2675" s="784" t="s">
        <v>128</v>
      </c>
      <c r="N2675" s="723" t="s">
        <v>2115</v>
      </c>
      <c r="O2675" s="723" t="s">
        <v>228</v>
      </c>
      <c r="P2675" s="723" t="s">
        <v>229</v>
      </c>
      <c r="Q2675" s="723" t="s">
        <v>791</v>
      </c>
      <c r="R2675" s="723" t="s">
        <v>8977</v>
      </c>
      <c r="S2675" s="723">
        <v>796</v>
      </c>
      <c r="T2675" s="723" t="s">
        <v>232</v>
      </c>
      <c r="U2675" s="929">
        <v>5</v>
      </c>
      <c r="V2675" s="929">
        <v>450</v>
      </c>
      <c r="W2675" s="820">
        <f t="shared" si="125"/>
        <v>2250</v>
      </c>
      <c r="X2675" s="929">
        <f t="shared" si="126"/>
        <v>2520.0000000000005</v>
      </c>
      <c r="Y2675" s="723"/>
      <c r="Z2675" s="723">
        <v>2016</v>
      </c>
      <c r="AA2675" s="723"/>
      <c r="AB2675" s="756" t="s">
        <v>876</v>
      </c>
      <c r="AC2675" s="756" t="s">
        <v>209</v>
      </c>
      <c r="AD2675" s="723"/>
      <c r="AE2675" s="723"/>
      <c r="AF2675" s="723"/>
      <c r="AG2675" s="756" t="s">
        <v>9890</v>
      </c>
      <c r="AH2675" s="756" t="s">
        <v>794</v>
      </c>
      <c r="AI2675" s="756">
        <v>210016936</v>
      </c>
      <c r="AJ2675" s="756" t="s">
        <v>9891</v>
      </c>
      <c r="AK2675" s="723"/>
    </row>
    <row r="2676" spans="1:37" s="99" customFormat="1" ht="99.75" customHeight="1">
      <c r="A2676" s="723" t="s">
        <v>9892</v>
      </c>
      <c r="B2676" s="723" t="s">
        <v>33</v>
      </c>
      <c r="C2676" s="723" t="s">
        <v>9893</v>
      </c>
      <c r="D2676" s="723" t="s">
        <v>9894</v>
      </c>
      <c r="E2676" s="723" t="s">
        <v>9894</v>
      </c>
      <c r="F2676" s="723" t="s">
        <v>9895</v>
      </c>
      <c r="G2676" s="723" t="s">
        <v>9895</v>
      </c>
      <c r="H2676" s="723"/>
      <c r="I2676" s="723"/>
      <c r="J2676" s="723" t="s">
        <v>38</v>
      </c>
      <c r="K2676" s="723">
        <v>0</v>
      </c>
      <c r="L2676" s="784">
        <v>231010000</v>
      </c>
      <c r="M2676" s="784" t="s">
        <v>128</v>
      </c>
      <c r="N2676" s="723" t="s">
        <v>2115</v>
      </c>
      <c r="O2676" s="723" t="s">
        <v>228</v>
      </c>
      <c r="P2676" s="723" t="s">
        <v>229</v>
      </c>
      <c r="Q2676" s="723" t="s">
        <v>791</v>
      </c>
      <c r="R2676" s="723" t="s">
        <v>8977</v>
      </c>
      <c r="S2676" s="723">
        <v>166</v>
      </c>
      <c r="T2676" s="723" t="s">
        <v>902</v>
      </c>
      <c r="U2676" s="929">
        <v>2.58</v>
      </c>
      <c r="V2676" s="929">
        <v>3500</v>
      </c>
      <c r="W2676" s="820">
        <f t="shared" si="125"/>
        <v>9030</v>
      </c>
      <c r="X2676" s="929">
        <f t="shared" si="126"/>
        <v>10113.6</v>
      </c>
      <c r="Y2676" s="723"/>
      <c r="Z2676" s="723">
        <v>2016</v>
      </c>
      <c r="AA2676" s="723"/>
      <c r="AB2676" s="756" t="s">
        <v>876</v>
      </c>
      <c r="AC2676" s="756" t="s">
        <v>209</v>
      </c>
      <c r="AD2676" s="723"/>
      <c r="AE2676" s="723"/>
      <c r="AF2676" s="723"/>
      <c r="AG2676" s="756" t="s">
        <v>9896</v>
      </c>
      <c r="AH2676" s="756" t="s">
        <v>794</v>
      </c>
      <c r="AI2676" s="756">
        <v>210000242</v>
      </c>
      <c r="AJ2676" s="756" t="s">
        <v>9897</v>
      </c>
      <c r="AK2676" s="723"/>
    </row>
    <row r="2677" spans="1:37" s="99" customFormat="1" ht="99.75" customHeight="1">
      <c r="A2677" s="723" t="s">
        <v>9898</v>
      </c>
      <c r="B2677" s="723" t="s">
        <v>33</v>
      </c>
      <c r="C2677" s="723" t="s">
        <v>7948</v>
      </c>
      <c r="D2677" s="723" t="s">
        <v>6088</v>
      </c>
      <c r="E2677" s="723" t="s">
        <v>6088</v>
      </c>
      <c r="F2677" s="723" t="s">
        <v>7949</v>
      </c>
      <c r="G2677" s="723" t="s">
        <v>7949</v>
      </c>
      <c r="H2677" s="723"/>
      <c r="I2677" s="723"/>
      <c r="J2677" s="723" t="s">
        <v>38</v>
      </c>
      <c r="K2677" s="723">
        <v>0</v>
      </c>
      <c r="L2677" s="784">
        <v>231010000</v>
      </c>
      <c r="M2677" s="784" t="s">
        <v>128</v>
      </c>
      <c r="N2677" s="723" t="s">
        <v>2115</v>
      </c>
      <c r="O2677" s="723" t="s">
        <v>228</v>
      </c>
      <c r="P2677" s="723" t="s">
        <v>229</v>
      </c>
      <c r="Q2677" s="723" t="s">
        <v>791</v>
      </c>
      <c r="R2677" s="723" t="s">
        <v>8977</v>
      </c>
      <c r="S2677" s="723">
        <v>796</v>
      </c>
      <c r="T2677" s="723" t="s">
        <v>232</v>
      </c>
      <c r="U2677" s="929">
        <v>8</v>
      </c>
      <c r="V2677" s="929">
        <v>10000</v>
      </c>
      <c r="W2677" s="820">
        <f t="shared" si="125"/>
        <v>80000</v>
      </c>
      <c r="X2677" s="929">
        <f t="shared" si="126"/>
        <v>89600.000000000015</v>
      </c>
      <c r="Y2677" s="723"/>
      <c r="Z2677" s="723">
        <v>2016</v>
      </c>
      <c r="AA2677" s="723"/>
      <c r="AB2677" s="756" t="s">
        <v>876</v>
      </c>
      <c r="AC2677" s="756" t="s">
        <v>209</v>
      </c>
      <c r="AD2677" s="723"/>
      <c r="AE2677" s="723"/>
      <c r="AF2677" s="723"/>
      <c r="AG2677" s="756" t="s">
        <v>7952</v>
      </c>
      <c r="AH2677" s="756" t="s">
        <v>794</v>
      </c>
      <c r="AI2677" s="756">
        <v>250009370</v>
      </c>
      <c r="AJ2677" s="756" t="s">
        <v>9899</v>
      </c>
      <c r="AK2677" s="723"/>
    </row>
    <row r="2678" spans="1:37" s="99" customFormat="1" ht="99.75" customHeight="1">
      <c r="A2678" s="723" t="s">
        <v>9900</v>
      </c>
      <c r="B2678" s="723" t="s">
        <v>33</v>
      </c>
      <c r="C2678" s="723" t="s">
        <v>7948</v>
      </c>
      <c r="D2678" s="723" t="s">
        <v>6088</v>
      </c>
      <c r="E2678" s="723" t="s">
        <v>6088</v>
      </c>
      <c r="F2678" s="723" t="s">
        <v>7949</v>
      </c>
      <c r="G2678" s="723" t="s">
        <v>7949</v>
      </c>
      <c r="H2678" s="723"/>
      <c r="I2678" s="723"/>
      <c r="J2678" s="723" t="s">
        <v>38</v>
      </c>
      <c r="K2678" s="723">
        <v>0</v>
      </c>
      <c r="L2678" s="784">
        <v>231010000</v>
      </c>
      <c r="M2678" s="784" t="s">
        <v>128</v>
      </c>
      <c r="N2678" s="723" t="s">
        <v>2115</v>
      </c>
      <c r="O2678" s="723" t="s">
        <v>228</v>
      </c>
      <c r="P2678" s="723" t="s">
        <v>229</v>
      </c>
      <c r="Q2678" s="723" t="s">
        <v>791</v>
      </c>
      <c r="R2678" s="723" t="s">
        <v>8977</v>
      </c>
      <c r="S2678" s="723">
        <v>796</v>
      </c>
      <c r="T2678" s="723" t="s">
        <v>232</v>
      </c>
      <c r="U2678" s="929">
        <v>3</v>
      </c>
      <c r="V2678" s="929">
        <v>15000</v>
      </c>
      <c r="W2678" s="820">
        <f t="shared" si="125"/>
        <v>45000</v>
      </c>
      <c r="X2678" s="929">
        <f t="shared" si="126"/>
        <v>50400.000000000007</v>
      </c>
      <c r="Y2678" s="723"/>
      <c r="Z2678" s="723">
        <v>2016</v>
      </c>
      <c r="AA2678" s="723"/>
      <c r="AB2678" s="756" t="s">
        <v>876</v>
      </c>
      <c r="AC2678" s="756" t="s">
        <v>209</v>
      </c>
      <c r="AD2678" s="723"/>
      <c r="AE2678" s="723"/>
      <c r="AF2678" s="723"/>
      <c r="AG2678" s="756" t="s">
        <v>7954</v>
      </c>
      <c r="AH2678" s="756" t="s">
        <v>794</v>
      </c>
      <c r="AI2678" s="756">
        <v>250009371</v>
      </c>
      <c r="AJ2678" s="756" t="s">
        <v>9901</v>
      </c>
      <c r="AK2678" s="723"/>
    </row>
    <row r="2679" spans="1:37" s="99" customFormat="1" ht="99.75" customHeight="1">
      <c r="A2679" s="723" t="s">
        <v>9902</v>
      </c>
      <c r="B2679" s="723" t="s">
        <v>33</v>
      </c>
      <c r="C2679" s="723" t="s">
        <v>6388</v>
      </c>
      <c r="D2679" s="723" t="s">
        <v>6389</v>
      </c>
      <c r="E2679" s="723" t="s">
        <v>6389</v>
      </c>
      <c r="F2679" s="723" t="s">
        <v>6390</v>
      </c>
      <c r="G2679" s="723" t="s">
        <v>6390</v>
      </c>
      <c r="H2679" s="723"/>
      <c r="I2679" s="723"/>
      <c r="J2679" s="723" t="s">
        <v>38</v>
      </c>
      <c r="K2679" s="723">
        <v>0</v>
      </c>
      <c r="L2679" s="784">
        <v>231010000</v>
      </c>
      <c r="M2679" s="784" t="s">
        <v>128</v>
      </c>
      <c r="N2679" s="723" t="s">
        <v>2115</v>
      </c>
      <c r="O2679" s="723" t="s">
        <v>228</v>
      </c>
      <c r="P2679" s="723" t="s">
        <v>229</v>
      </c>
      <c r="Q2679" s="723" t="s">
        <v>791</v>
      </c>
      <c r="R2679" s="723" t="s">
        <v>8977</v>
      </c>
      <c r="S2679" s="723">
        <v>796</v>
      </c>
      <c r="T2679" s="723" t="s">
        <v>232</v>
      </c>
      <c r="U2679" s="929">
        <v>3</v>
      </c>
      <c r="V2679" s="929">
        <v>3317</v>
      </c>
      <c r="W2679" s="820">
        <f t="shared" si="125"/>
        <v>9951</v>
      </c>
      <c r="X2679" s="929">
        <f t="shared" si="126"/>
        <v>11145.12</v>
      </c>
      <c r="Y2679" s="723"/>
      <c r="Z2679" s="723">
        <v>2016</v>
      </c>
      <c r="AA2679" s="723"/>
      <c r="AB2679" s="756" t="s">
        <v>876</v>
      </c>
      <c r="AC2679" s="756" t="s">
        <v>209</v>
      </c>
      <c r="AD2679" s="723"/>
      <c r="AE2679" s="723"/>
      <c r="AF2679" s="723"/>
      <c r="AG2679" s="756" t="s">
        <v>9903</v>
      </c>
      <c r="AH2679" s="756" t="s">
        <v>794</v>
      </c>
      <c r="AI2679" s="756">
        <v>210006906</v>
      </c>
      <c r="AJ2679" s="756" t="s">
        <v>9904</v>
      </c>
      <c r="AK2679" s="723"/>
    </row>
    <row r="2680" spans="1:37" s="99" customFormat="1" ht="99.75" customHeight="1">
      <c r="A2680" s="723" t="s">
        <v>9905</v>
      </c>
      <c r="B2680" s="723" t="s">
        <v>33</v>
      </c>
      <c r="C2680" s="723" t="s">
        <v>6388</v>
      </c>
      <c r="D2680" s="723" t="s">
        <v>6389</v>
      </c>
      <c r="E2680" s="723" t="s">
        <v>6389</v>
      </c>
      <c r="F2680" s="723" t="s">
        <v>6390</v>
      </c>
      <c r="G2680" s="723" t="s">
        <v>6390</v>
      </c>
      <c r="H2680" s="723"/>
      <c r="I2680" s="723"/>
      <c r="J2680" s="723" t="s">
        <v>38</v>
      </c>
      <c r="K2680" s="723">
        <v>0</v>
      </c>
      <c r="L2680" s="784">
        <v>231010000</v>
      </c>
      <c r="M2680" s="784" t="s">
        <v>128</v>
      </c>
      <c r="N2680" s="723" t="s">
        <v>2115</v>
      </c>
      <c r="O2680" s="723" t="s">
        <v>228</v>
      </c>
      <c r="P2680" s="723" t="s">
        <v>229</v>
      </c>
      <c r="Q2680" s="723" t="s">
        <v>791</v>
      </c>
      <c r="R2680" s="723" t="s">
        <v>8977</v>
      </c>
      <c r="S2680" s="723">
        <v>796</v>
      </c>
      <c r="T2680" s="723" t="s">
        <v>232</v>
      </c>
      <c r="U2680" s="929">
        <v>3</v>
      </c>
      <c r="V2680" s="929">
        <v>3317</v>
      </c>
      <c r="W2680" s="820">
        <f t="shared" si="125"/>
        <v>9951</v>
      </c>
      <c r="X2680" s="929">
        <f t="shared" si="126"/>
        <v>11145.12</v>
      </c>
      <c r="Y2680" s="723"/>
      <c r="Z2680" s="723">
        <v>2016</v>
      </c>
      <c r="AA2680" s="723"/>
      <c r="AB2680" s="756" t="s">
        <v>876</v>
      </c>
      <c r="AC2680" s="756" t="s">
        <v>209</v>
      </c>
      <c r="AD2680" s="723"/>
      <c r="AE2680" s="723"/>
      <c r="AF2680" s="723"/>
      <c r="AG2680" s="756" t="s">
        <v>9906</v>
      </c>
      <c r="AH2680" s="756" t="s">
        <v>794</v>
      </c>
      <c r="AI2680" s="756">
        <v>210006907</v>
      </c>
      <c r="AJ2680" s="756" t="s">
        <v>9907</v>
      </c>
      <c r="AK2680" s="723"/>
    </row>
    <row r="2681" spans="1:37" s="99" customFormat="1" ht="99.75" customHeight="1">
      <c r="A2681" s="723" t="s">
        <v>9908</v>
      </c>
      <c r="B2681" s="723" t="s">
        <v>33</v>
      </c>
      <c r="C2681" s="723" t="s">
        <v>6388</v>
      </c>
      <c r="D2681" s="723" t="s">
        <v>6389</v>
      </c>
      <c r="E2681" s="723" t="s">
        <v>6389</v>
      </c>
      <c r="F2681" s="723" t="s">
        <v>6390</v>
      </c>
      <c r="G2681" s="723" t="s">
        <v>6390</v>
      </c>
      <c r="H2681" s="723"/>
      <c r="I2681" s="723"/>
      <c r="J2681" s="723" t="s">
        <v>38</v>
      </c>
      <c r="K2681" s="723">
        <v>0</v>
      </c>
      <c r="L2681" s="784">
        <v>231010000</v>
      </c>
      <c r="M2681" s="784" t="s">
        <v>128</v>
      </c>
      <c r="N2681" s="723" t="s">
        <v>2115</v>
      </c>
      <c r="O2681" s="723" t="s">
        <v>228</v>
      </c>
      <c r="P2681" s="723" t="s">
        <v>229</v>
      </c>
      <c r="Q2681" s="723" t="s">
        <v>791</v>
      </c>
      <c r="R2681" s="723" t="s">
        <v>8977</v>
      </c>
      <c r="S2681" s="723">
        <v>796</v>
      </c>
      <c r="T2681" s="723" t="s">
        <v>232</v>
      </c>
      <c r="U2681" s="929">
        <v>3</v>
      </c>
      <c r="V2681" s="929">
        <v>6443</v>
      </c>
      <c r="W2681" s="820">
        <f t="shared" si="125"/>
        <v>19329</v>
      </c>
      <c r="X2681" s="929">
        <f t="shared" si="126"/>
        <v>21648.480000000003</v>
      </c>
      <c r="Y2681" s="723"/>
      <c r="Z2681" s="723">
        <v>2016</v>
      </c>
      <c r="AA2681" s="723"/>
      <c r="AB2681" s="756" t="s">
        <v>876</v>
      </c>
      <c r="AC2681" s="756" t="s">
        <v>209</v>
      </c>
      <c r="AD2681" s="723"/>
      <c r="AE2681" s="723"/>
      <c r="AF2681" s="723"/>
      <c r="AG2681" s="756" t="s">
        <v>9909</v>
      </c>
      <c r="AH2681" s="756" t="s">
        <v>794</v>
      </c>
      <c r="AI2681" s="756">
        <v>210006910</v>
      </c>
      <c r="AJ2681" s="756" t="s">
        <v>9910</v>
      </c>
      <c r="AK2681" s="723"/>
    </row>
    <row r="2682" spans="1:37" s="99" customFormat="1" ht="99.75" customHeight="1">
      <c r="A2682" s="723" t="s">
        <v>9911</v>
      </c>
      <c r="B2682" s="723" t="s">
        <v>33</v>
      </c>
      <c r="C2682" s="723" t="s">
        <v>5741</v>
      </c>
      <c r="D2682" s="723" t="s">
        <v>5742</v>
      </c>
      <c r="E2682" s="723" t="s">
        <v>5742</v>
      </c>
      <c r="F2682" s="723" t="s">
        <v>5743</v>
      </c>
      <c r="G2682" s="723" t="s">
        <v>5743</v>
      </c>
      <c r="H2682" s="723"/>
      <c r="I2682" s="723"/>
      <c r="J2682" s="723" t="s">
        <v>1135</v>
      </c>
      <c r="K2682" s="723">
        <v>0</v>
      </c>
      <c r="L2682" s="784">
        <v>231010000</v>
      </c>
      <c r="M2682" s="784" t="s">
        <v>128</v>
      </c>
      <c r="N2682" s="723" t="s">
        <v>2115</v>
      </c>
      <c r="O2682" s="723" t="s">
        <v>228</v>
      </c>
      <c r="P2682" s="723" t="s">
        <v>229</v>
      </c>
      <c r="Q2682" s="723" t="s">
        <v>791</v>
      </c>
      <c r="R2682" s="723" t="s">
        <v>8977</v>
      </c>
      <c r="S2682" s="723">
        <v>704</v>
      </c>
      <c r="T2682" s="723" t="s">
        <v>3190</v>
      </c>
      <c r="U2682" s="929">
        <v>5</v>
      </c>
      <c r="V2682" s="929">
        <v>17000</v>
      </c>
      <c r="W2682" s="820">
        <f t="shared" si="125"/>
        <v>85000</v>
      </c>
      <c r="X2682" s="929">
        <f t="shared" si="126"/>
        <v>95200.000000000015</v>
      </c>
      <c r="Y2682" s="723"/>
      <c r="Z2682" s="723">
        <v>2016</v>
      </c>
      <c r="AA2682" s="723"/>
      <c r="AB2682" s="756" t="s">
        <v>876</v>
      </c>
      <c r="AC2682" s="723"/>
      <c r="AD2682" s="723"/>
      <c r="AE2682" s="723"/>
      <c r="AF2682" s="723"/>
      <c r="AG2682" s="756" t="s">
        <v>5747</v>
      </c>
      <c r="AH2682" s="756" t="s">
        <v>794</v>
      </c>
      <c r="AI2682" s="756">
        <v>210024710</v>
      </c>
      <c r="AJ2682" s="756" t="s">
        <v>5745</v>
      </c>
      <c r="AK2682" s="723"/>
    </row>
    <row r="2683" spans="1:37" s="99" customFormat="1" ht="99.75" customHeight="1">
      <c r="A2683" s="723" t="s">
        <v>9912</v>
      </c>
      <c r="B2683" s="723" t="s">
        <v>33</v>
      </c>
      <c r="C2683" s="723" t="s">
        <v>5757</v>
      </c>
      <c r="D2683" s="723" t="s">
        <v>5758</v>
      </c>
      <c r="E2683" s="723" t="s">
        <v>5758</v>
      </c>
      <c r="F2683" s="723" t="s">
        <v>5759</v>
      </c>
      <c r="G2683" s="723" t="s">
        <v>5759</v>
      </c>
      <c r="H2683" s="723"/>
      <c r="I2683" s="723"/>
      <c r="J2683" s="723" t="s">
        <v>38</v>
      </c>
      <c r="K2683" s="723">
        <v>0</v>
      </c>
      <c r="L2683" s="784">
        <v>231010000</v>
      </c>
      <c r="M2683" s="784" t="s">
        <v>128</v>
      </c>
      <c r="N2683" s="723" t="s">
        <v>2115</v>
      </c>
      <c r="O2683" s="723" t="s">
        <v>228</v>
      </c>
      <c r="P2683" s="723" t="s">
        <v>229</v>
      </c>
      <c r="Q2683" s="723" t="s">
        <v>791</v>
      </c>
      <c r="R2683" s="723" t="s">
        <v>8977</v>
      </c>
      <c r="S2683" s="723">
        <v>796</v>
      </c>
      <c r="T2683" s="723" t="s">
        <v>232</v>
      </c>
      <c r="U2683" s="929">
        <v>25</v>
      </c>
      <c r="V2683" s="929">
        <v>60000</v>
      </c>
      <c r="W2683" s="820">
        <f t="shared" si="125"/>
        <v>1500000</v>
      </c>
      <c r="X2683" s="929">
        <f t="shared" si="126"/>
        <v>1680000.0000000002</v>
      </c>
      <c r="Y2683" s="723"/>
      <c r="Z2683" s="723">
        <v>2016</v>
      </c>
      <c r="AA2683" s="723"/>
      <c r="AB2683" s="756" t="s">
        <v>876</v>
      </c>
      <c r="AC2683" s="756" t="s">
        <v>209</v>
      </c>
      <c r="AD2683" s="723"/>
      <c r="AE2683" s="723"/>
      <c r="AF2683" s="723"/>
      <c r="AG2683" s="756" t="s">
        <v>5760</v>
      </c>
      <c r="AH2683" s="756" t="s">
        <v>794</v>
      </c>
      <c r="AI2683" s="756">
        <v>210003088</v>
      </c>
      <c r="AJ2683" s="756" t="s">
        <v>5761</v>
      </c>
      <c r="AK2683" s="723"/>
    </row>
    <row r="2684" spans="1:37" s="99" customFormat="1" ht="99.75" customHeight="1">
      <c r="A2684" s="723" t="s">
        <v>9913</v>
      </c>
      <c r="B2684" s="723" t="s">
        <v>33</v>
      </c>
      <c r="C2684" s="723" t="s">
        <v>9274</v>
      </c>
      <c r="D2684" s="723" t="s">
        <v>8304</v>
      </c>
      <c r="E2684" s="723" t="s">
        <v>8304</v>
      </c>
      <c r="F2684" s="723" t="s">
        <v>9275</v>
      </c>
      <c r="G2684" s="723" t="s">
        <v>9275</v>
      </c>
      <c r="H2684" s="723"/>
      <c r="I2684" s="723"/>
      <c r="J2684" s="723" t="s">
        <v>1135</v>
      </c>
      <c r="K2684" s="723">
        <v>0</v>
      </c>
      <c r="L2684" s="784">
        <v>231010000</v>
      </c>
      <c r="M2684" s="784" t="s">
        <v>128</v>
      </c>
      <c r="N2684" s="723" t="s">
        <v>2115</v>
      </c>
      <c r="O2684" s="723" t="s">
        <v>228</v>
      </c>
      <c r="P2684" s="723" t="s">
        <v>229</v>
      </c>
      <c r="Q2684" s="723" t="s">
        <v>791</v>
      </c>
      <c r="R2684" s="723" t="s">
        <v>8977</v>
      </c>
      <c r="S2684" s="723">
        <v>796</v>
      </c>
      <c r="T2684" s="723" t="s">
        <v>232</v>
      </c>
      <c r="U2684" s="929">
        <v>7</v>
      </c>
      <c r="V2684" s="929">
        <v>25000</v>
      </c>
      <c r="W2684" s="820">
        <f t="shared" si="125"/>
        <v>175000</v>
      </c>
      <c r="X2684" s="929">
        <f t="shared" si="126"/>
        <v>196000.00000000003</v>
      </c>
      <c r="Y2684" s="723"/>
      <c r="Z2684" s="723">
        <v>2016</v>
      </c>
      <c r="AA2684" s="723"/>
      <c r="AB2684" s="756" t="s">
        <v>876</v>
      </c>
      <c r="AC2684" s="723"/>
      <c r="AD2684" s="723"/>
      <c r="AE2684" s="723"/>
      <c r="AF2684" s="723"/>
      <c r="AG2684" s="756" t="s">
        <v>9914</v>
      </c>
      <c r="AH2684" s="756" t="s">
        <v>794</v>
      </c>
      <c r="AI2684" s="756">
        <v>210014911</v>
      </c>
      <c r="AJ2684" s="756" t="s">
        <v>9915</v>
      </c>
      <c r="AK2684" s="723"/>
    </row>
    <row r="2685" spans="1:37" s="99" customFormat="1" ht="99.75" customHeight="1">
      <c r="A2685" s="723" t="s">
        <v>9916</v>
      </c>
      <c r="B2685" s="723" t="s">
        <v>33</v>
      </c>
      <c r="C2685" s="723" t="s">
        <v>8303</v>
      </c>
      <c r="D2685" s="723" t="s">
        <v>8304</v>
      </c>
      <c r="E2685" s="723" t="s">
        <v>8304</v>
      </c>
      <c r="F2685" s="723" t="s">
        <v>8305</v>
      </c>
      <c r="G2685" s="723" t="s">
        <v>8305</v>
      </c>
      <c r="H2685" s="723"/>
      <c r="I2685" s="723"/>
      <c r="J2685" s="723" t="s">
        <v>1135</v>
      </c>
      <c r="K2685" s="723">
        <v>0</v>
      </c>
      <c r="L2685" s="784">
        <v>231010000</v>
      </c>
      <c r="M2685" s="784" t="s">
        <v>128</v>
      </c>
      <c r="N2685" s="723" t="s">
        <v>2115</v>
      </c>
      <c r="O2685" s="723" t="s">
        <v>228</v>
      </c>
      <c r="P2685" s="723" t="s">
        <v>229</v>
      </c>
      <c r="Q2685" s="723" t="s">
        <v>791</v>
      </c>
      <c r="R2685" s="723" t="s">
        <v>8977</v>
      </c>
      <c r="S2685" s="723">
        <v>796</v>
      </c>
      <c r="T2685" s="723" t="s">
        <v>232</v>
      </c>
      <c r="U2685" s="929">
        <v>2</v>
      </c>
      <c r="V2685" s="929">
        <v>15000</v>
      </c>
      <c r="W2685" s="820">
        <f t="shared" si="125"/>
        <v>30000</v>
      </c>
      <c r="X2685" s="929">
        <f t="shared" si="126"/>
        <v>33600</v>
      </c>
      <c r="Y2685" s="723"/>
      <c r="Z2685" s="723">
        <v>2016</v>
      </c>
      <c r="AA2685" s="723"/>
      <c r="AB2685" s="756" t="s">
        <v>876</v>
      </c>
      <c r="AC2685" s="723"/>
      <c r="AD2685" s="723"/>
      <c r="AE2685" s="723"/>
      <c r="AF2685" s="723"/>
      <c r="AG2685" s="756" t="s">
        <v>9917</v>
      </c>
      <c r="AH2685" s="756" t="s">
        <v>794</v>
      </c>
      <c r="AI2685" s="756">
        <v>210007241</v>
      </c>
      <c r="AJ2685" s="756" t="s">
        <v>9918</v>
      </c>
      <c r="AK2685" s="723"/>
    </row>
    <row r="2686" spans="1:37" s="99" customFormat="1" ht="99.75" customHeight="1">
      <c r="A2686" s="723" t="s">
        <v>9919</v>
      </c>
      <c r="B2686" s="723" t="s">
        <v>33</v>
      </c>
      <c r="C2686" s="723" t="s">
        <v>8303</v>
      </c>
      <c r="D2686" s="723" t="s">
        <v>8304</v>
      </c>
      <c r="E2686" s="723" t="s">
        <v>8304</v>
      </c>
      <c r="F2686" s="723" t="s">
        <v>8305</v>
      </c>
      <c r="G2686" s="723" t="s">
        <v>8305</v>
      </c>
      <c r="H2686" s="723"/>
      <c r="I2686" s="723"/>
      <c r="J2686" s="723" t="s">
        <v>1135</v>
      </c>
      <c r="K2686" s="723">
        <v>0</v>
      </c>
      <c r="L2686" s="784">
        <v>231010000</v>
      </c>
      <c r="M2686" s="784" t="s">
        <v>128</v>
      </c>
      <c r="N2686" s="723" t="s">
        <v>2115</v>
      </c>
      <c r="O2686" s="723" t="s">
        <v>228</v>
      </c>
      <c r="P2686" s="723" t="s">
        <v>229</v>
      </c>
      <c r="Q2686" s="723" t="s">
        <v>791</v>
      </c>
      <c r="R2686" s="723" t="s">
        <v>8977</v>
      </c>
      <c r="S2686" s="723">
        <v>796</v>
      </c>
      <c r="T2686" s="723" t="s">
        <v>232</v>
      </c>
      <c r="U2686" s="929">
        <v>6</v>
      </c>
      <c r="V2686" s="929">
        <v>25000</v>
      </c>
      <c r="W2686" s="820">
        <f t="shared" si="125"/>
        <v>150000</v>
      </c>
      <c r="X2686" s="929">
        <f t="shared" si="126"/>
        <v>168000.00000000003</v>
      </c>
      <c r="Y2686" s="723"/>
      <c r="Z2686" s="723">
        <v>2016</v>
      </c>
      <c r="AA2686" s="723"/>
      <c r="AB2686" s="756" t="s">
        <v>876</v>
      </c>
      <c r="AC2686" s="723"/>
      <c r="AD2686" s="723"/>
      <c r="AE2686" s="723"/>
      <c r="AF2686" s="723"/>
      <c r="AG2686" s="756" t="s">
        <v>9920</v>
      </c>
      <c r="AH2686" s="756" t="s">
        <v>794</v>
      </c>
      <c r="AI2686" s="756">
        <v>210014912</v>
      </c>
      <c r="AJ2686" s="756" t="s">
        <v>9921</v>
      </c>
      <c r="AK2686" s="723"/>
    </row>
    <row r="2687" spans="1:37" s="99" customFormat="1" ht="99.75" customHeight="1">
      <c r="A2687" s="723" t="s">
        <v>9922</v>
      </c>
      <c r="B2687" s="723" t="s">
        <v>33</v>
      </c>
      <c r="C2687" s="723" t="s">
        <v>9923</v>
      </c>
      <c r="D2687" s="723" t="s">
        <v>9924</v>
      </c>
      <c r="E2687" s="723" t="s">
        <v>9924</v>
      </c>
      <c r="F2687" s="723" t="s">
        <v>9925</v>
      </c>
      <c r="G2687" s="723" t="s">
        <v>9925</v>
      </c>
      <c r="H2687" s="723"/>
      <c r="I2687" s="723"/>
      <c r="J2687" s="723" t="s">
        <v>38</v>
      </c>
      <c r="K2687" s="723">
        <v>0</v>
      </c>
      <c r="L2687" s="784">
        <v>231010000</v>
      </c>
      <c r="M2687" s="784" t="s">
        <v>128</v>
      </c>
      <c r="N2687" s="723" t="s">
        <v>2115</v>
      </c>
      <c r="O2687" s="723" t="s">
        <v>228</v>
      </c>
      <c r="P2687" s="723" t="s">
        <v>229</v>
      </c>
      <c r="Q2687" s="723" t="s">
        <v>791</v>
      </c>
      <c r="R2687" s="723" t="s">
        <v>8977</v>
      </c>
      <c r="S2687" s="723">
        <v>796</v>
      </c>
      <c r="T2687" s="723" t="s">
        <v>232</v>
      </c>
      <c r="U2687" s="929">
        <v>10</v>
      </c>
      <c r="V2687" s="929">
        <v>200</v>
      </c>
      <c r="W2687" s="820">
        <f t="shared" si="125"/>
        <v>2000</v>
      </c>
      <c r="X2687" s="929">
        <f t="shared" si="126"/>
        <v>2240</v>
      </c>
      <c r="Y2687" s="723"/>
      <c r="Z2687" s="723">
        <v>2016</v>
      </c>
      <c r="AA2687" s="723"/>
      <c r="AB2687" s="756" t="s">
        <v>876</v>
      </c>
      <c r="AC2687" s="756" t="s">
        <v>209</v>
      </c>
      <c r="AD2687" s="723"/>
      <c r="AE2687" s="723"/>
      <c r="AF2687" s="723"/>
      <c r="AG2687" s="756" t="s">
        <v>9926</v>
      </c>
      <c r="AH2687" s="756" t="s">
        <v>794</v>
      </c>
      <c r="AI2687" s="756">
        <v>210002575</v>
      </c>
      <c r="AJ2687" s="756" t="s">
        <v>9927</v>
      </c>
      <c r="AK2687" s="723"/>
    </row>
    <row r="2688" spans="1:37" s="99" customFormat="1" ht="99.75" customHeight="1">
      <c r="A2688" s="723" t="s">
        <v>9928</v>
      </c>
      <c r="B2688" s="723" t="s">
        <v>33</v>
      </c>
      <c r="C2688" s="723" t="s">
        <v>9929</v>
      </c>
      <c r="D2688" s="723" t="s">
        <v>6389</v>
      </c>
      <c r="E2688" s="723" t="s">
        <v>6389</v>
      </c>
      <c r="F2688" s="723" t="s">
        <v>9930</v>
      </c>
      <c r="G2688" s="723" t="s">
        <v>9930</v>
      </c>
      <c r="H2688" s="723"/>
      <c r="I2688" s="723"/>
      <c r="J2688" s="723" t="s">
        <v>38</v>
      </c>
      <c r="K2688" s="723">
        <v>0</v>
      </c>
      <c r="L2688" s="784">
        <v>231010000</v>
      </c>
      <c r="M2688" s="784" t="s">
        <v>128</v>
      </c>
      <c r="N2688" s="723" t="s">
        <v>2115</v>
      </c>
      <c r="O2688" s="723" t="s">
        <v>228</v>
      </c>
      <c r="P2688" s="723" t="s">
        <v>229</v>
      </c>
      <c r="Q2688" s="723" t="s">
        <v>791</v>
      </c>
      <c r="R2688" s="723" t="s">
        <v>8977</v>
      </c>
      <c r="S2688" s="723">
        <v>796</v>
      </c>
      <c r="T2688" s="723" t="s">
        <v>232</v>
      </c>
      <c r="U2688" s="929">
        <v>1</v>
      </c>
      <c r="V2688" s="929">
        <v>75000</v>
      </c>
      <c r="W2688" s="820">
        <f t="shared" si="125"/>
        <v>75000</v>
      </c>
      <c r="X2688" s="929">
        <f t="shared" si="126"/>
        <v>84000.000000000015</v>
      </c>
      <c r="Y2688" s="723"/>
      <c r="Z2688" s="723">
        <v>2016</v>
      </c>
      <c r="AA2688" s="723"/>
      <c r="AB2688" s="756" t="s">
        <v>876</v>
      </c>
      <c r="AC2688" s="756" t="s">
        <v>209</v>
      </c>
      <c r="AD2688" s="723"/>
      <c r="AE2688" s="723"/>
      <c r="AF2688" s="723"/>
      <c r="AG2688" s="756" t="s">
        <v>9931</v>
      </c>
      <c r="AH2688" s="756" t="s">
        <v>794</v>
      </c>
      <c r="AI2688" s="756">
        <v>210007789</v>
      </c>
      <c r="AJ2688" s="756" t="s">
        <v>9932</v>
      </c>
      <c r="AK2688" s="723"/>
    </row>
    <row r="2689" spans="1:37" s="99" customFormat="1" ht="99.75" customHeight="1">
      <c r="A2689" s="723" t="s">
        <v>9933</v>
      </c>
      <c r="B2689" s="723" t="s">
        <v>33</v>
      </c>
      <c r="C2689" s="723" t="s">
        <v>9929</v>
      </c>
      <c r="D2689" s="723" t="s">
        <v>6389</v>
      </c>
      <c r="E2689" s="723" t="s">
        <v>6389</v>
      </c>
      <c r="F2689" s="723" t="s">
        <v>9930</v>
      </c>
      <c r="G2689" s="723" t="s">
        <v>9930</v>
      </c>
      <c r="H2689" s="723"/>
      <c r="I2689" s="723"/>
      <c r="J2689" s="723" t="s">
        <v>38</v>
      </c>
      <c r="K2689" s="723">
        <v>0</v>
      </c>
      <c r="L2689" s="784">
        <v>231010000</v>
      </c>
      <c r="M2689" s="784" t="s">
        <v>128</v>
      </c>
      <c r="N2689" s="723" t="s">
        <v>2115</v>
      </c>
      <c r="O2689" s="723" t="s">
        <v>228</v>
      </c>
      <c r="P2689" s="723" t="s">
        <v>229</v>
      </c>
      <c r="Q2689" s="723" t="s">
        <v>791</v>
      </c>
      <c r="R2689" s="723" t="s">
        <v>8977</v>
      </c>
      <c r="S2689" s="723">
        <v>796</v>
      </c>
      <c r="T2689" s="723" t="s">
        <v>232</v>
      </c>
      <c r="U2689" s="929">
        <v>1</v>
      </c>
      <c r="V2689" s="929">
        <v>250000</v>
      </c>
      <c r="W2689" s="820">
        <f t="shared" si="125"/>
        <v>250000</v>
      </c>
      <c r="X2689" s="929">
        <f t="shared" si="126"/>
        <v>280000</v>
      </c>
      <c r="Y2689" s="723"/>
      <c r="Z2689" s="723">
        <v>2016</v>
      </c>
      <c r="AA2689" s="723"/>
      <c r="AB2689" s="756" t="s">
        <v>876</v>
      </c>
      <c r="AC2689" s="756" t="s">
        <v>209</v>
      </c>
      <c r="AD2689" s="723"/>
      <c r="AE2689" s="723"/>
      <c r="AF2689" s="723"/>
      <c r="AG2689" s="756" t="s">
        <v>9934</v>
      </c>
      <c r="AH2689" s="756" t="s">
        <v>794</v>
      </c>
      <c r="AI2689" s="756">
        <v>210023213</v>
      </c>
      <c r="AJ2689" s="756" t="s">
        <v>9935</v>
      </c>
      <c r="AK2689" s="723"/>
    </row>
    <row r="2690" spans="1:37" s="99" customFormat="1" ht="99.75" customHeight="1">
      <c r="A2690" s="723" t="s">
        <v>9936</v>
      </c>
      <c r="B2690" s="723" t="s">
        <v>33</v>
      </c>
      <c r="C2690" s="723" t="s">
        <v>9592</v>
      </c>
      <c r="D2690" s="723" t="s">
        <v>9210</v>
      </c>
      <c r="E2690" s="723" t="s">
        <v>9210</v>
      </c>
      <c r="F2690" s="723" t="s">
        <v>9593</v>
      </c>
      <c r="G2690" s="723" t="s">
        <v>9593</v>
      </c>
      <c r="H2690" s="723"/>
      <c r="I2690" s="723"/>
      <c r="J2690" s="723" t="s">
        <v>38</v>
      </c>
      <c r="K2690" s="723">
        <v>0</v>
      </c>
      <c r="L2690" s="784">
        <v>231010000</v>
      </c>
      <c r="M2690" s="784" t="s">
        <v>128</v>
      </c>
      <c r="N2690" s="723" t="s">
        <v>2115</v>
      </c>
      <c r="O2690" s="723" t="s">
        <v>228</v>
      </c>
      <c r="P2690" s="723" t="s">
        <v>229</v>
      </c>
      <c r="Q2690" s="723" t="s">
        <v>791</v>
      </c>
      <c r="R2690" s="723" t="s">
        <v>8977</v>
      </c>
      <c r="S2690" s="723">
        <v>796</v>
      </c>
      <c r="T2690" s="723" t="s">
        <v>232</v>
      </c>
      <c r="U2690" s="929">
        <v>2</v>
      </c>
      <c r="V2690" s="929">
        <v>40000</v>
      </c>
      <c r="W2690" s="820">
        <f t="shared" si="125"/>
        <v>80000</v>
      </c>
      <c r="X2690" s="929">
        <f t="shared" si="126"/>
        <v>89600.000000000015</v>
      </c>
      <c r="Y2690" s="723"/>
      <c r="Z2690" s="723">
        <v>2016</v>
      </c>
      <c r="AA2690" s="723"/>
      <c r="AB2690" s="756" t="s">
        <v>876</v>
      </c>
      <c r="AC2690" s="756" t="s">
        <v>209</v>
      </c>
      <c r="AD2690" s="723"/>
      <c r="AE2690" s="723"/>
      <c r="AF2690" s="723"/>
      <c r="AG2690" s="756" t="s">
        <v>9937</v>
      </c>
      <c r="AH2690" s="756" t="s">
        <v>794</v>
      </c>
      <c r="AI2690" s="756">
        <v>210007950</v>
      </c>
      <c r="AJ2690" s="756" t="s">
        <v>9595</v>
      </c>
      <c r="AK2690" s="723"/>
    </row>
    <row r="2691" spans="1:37" s="99" customFormat="1" ht="99.75" customHeight="1">
      <c r="A2691" s="723" t="s">
        <v>9938</v>
      </c>
      <c r="B2691" s="723" t="s">
        <v>33</v>
      </c>
      <c r="C2691" s="723" t="s">
        <v>9939</v>
      </c>
      <c r="D2691" s="723" t="s">
        <v>9940</v>
      </c>
      <c r="E2691" s="723" t="s">
        <v>9940</v>
      </c>
      <c r="F2691" s="723" t="s">
        <v>9599</v>
      </c>
      <c r="G2691" s="723" t="s">
        <v>9599</v>
      </c>
      <c r="H2691" s="723"/>
      <c r="I2691" s="723"/>
      <c r="J2691" s="723" t="s">
        <v>1135</v>
      </c>
      <c r="K2691" s="723">
        <v>0</v>
      </c>
      <c r="L2691" s="784">
        <v>231010000</v>
      </c>
      <c r="M2691" s="784" t="s">
        <v>128</v>
      </c>
      <c r="N2691" s="723" t="s">
        <v>2115</v>
      </c>
      <c r="O2691" s="723" t="s">
        <v>228</v>
      </c>
      <c r="P2691" s="723" t="s">
        <v>229</v>
      </c>
      <c r="Q2691" s="723" t="s">
        <v>791</v>
      </c>
      <c r="R2691" s="723" t="s">
        <v>8977</v>
      </c>
      <c r="S2691" s="723">
        <v>796</v>
      </c>
      <c r="T2691" s="723" t="s">
        <v>232</v>
      </c>
      <c r="U2691" s="929">
        <v>1</v>
      </c>
      <c r="V2691" s="929">
        <v>210000</v>
      </c>
      <c r="W2691" s="820">
        <f t="shared" si="125"/>
        <v>210000</v>
      </c>
      <c r="X2691" s="929">
        <f t="shared" si="126"/>
        <v>235200.00000000003</v>
      </c>
      <c r="Y2691" s="723"/>
      <c r="Z2691" s="723">
        <v>2016</v>
      </c>
      <c r="AA2691" s="723"/>
      <c r="AB2691" s="756" t="s">
        <v>876</v>
      </c>
      <c r="AC2691" s="723"/>
      <c r="AD2691" s="723"/>
      <c r="AE2691" s="723"/>
      <c r="AF2691" s="723"/>
      <c r="AG2691" s="756" t="s">
        <v>9941</v>
      </c>
      <c r="AH2691" s="756" t="s">
        <v>794</v>
      </c>
      <c r="AI2691" s="756">
        <v>210022513</v>
      </c>
      <c r="AJ2691" s="756" t="s">
        <v>9942</v>
      </c>
      <c r="AK2691" s="723"/>
    </row>
    <row r="2692" spans="1:37" s="99" customFormat="1" ht="99.75" customHeight="1">
      <c r="A2692" s="723" t="s">
        <v>9943</v>
      </c>
      <c r="B2692" s="723" t="s">
        <v>33</v>
      </c>
      <c r="C2692" s="723" t="s">
        <v>9944</v>
      </c>
      <c r="D2692" s="723" t="s">
        <v>4993</v>
      </c>
      <c r="E2692" s="723" t="s">
        <v>4993</v>
      </c>
      <c r="F2692" s="723" t="s">
        <v>9945</v>
      </c>
      <c r="G2692" s="723" t="s">
        <v>9945</v>
      </c>
      <c r="H2692" s="723"/>
      <c r="I2692" s="723"/>
      <c r="J2692" s="723" t="s">
        <v>1135</v>
      </c>
      <c r="K2692" s="723">
        <v>0</v>
      </c>
      <c r="L2692" s="784">
        <v>231010000</v>
      </c>
      <c r="M2692" s="784" t="s">
        <v>128</v>
      </c>
      <c r="N2692" s="723" t="s">
        <v>2115</v>
      </c>
      <c r="O2692" s="723" t="s">
        <v>228</v>
      </c>
      <c r="P2692" s="723" t="s">
        <v>229</v>
      </c>
      <c r="Q2692" s="723" t="s">
        <v>791</v>
      </c>
      <c r="R2692" s="723" t="s">
        <v>8977</v>
      </c>
      <c r="S2692" s="723">
        <v>796</v>
      </c>
      <c r="T2692" s="723" t="s">
        <v>232</v>
      </c>
      <c r="U2692" s="929">
        <v>6</v>
      </c>
      <c r="V2692" s="929">
        <v>40000</v>
      </c>
      <c r="W2692" s="820">
        <f t="shared" si="125"/>
        <v>240000</v>
      </c>
      <c r="X2692" s="929">
        <f t="shared" si="126"/>
        <v>268800</v>
      </c>
      <c r="Y2692" s="723"/>
      <c r="Z2692" s="723">
        <v>2016</v>
      </c>
      <c r="AA2692" s="723"/>
      <c r="AB2692" s="756" t="s">
        <v>876</v>
      </c>
      <c r="AC2692" s="723"/>
      <c r="AD2692" s="723"/>
      <c r="AE2692" s="723"/>
      <c r="AF2692" s="723"/>
      <c r="AG2692" s="756" t="s">
        <v>9946</v>
      </c>
      <c r="AH2692" s="756" t="s">
        <v>794</v>
      </c>
      <c r="AI2692" s="756">
        <v>210025415</v>
      </c>
      <c r="AJ2692" s="756" t="s">
        <v>9947</v>
      </c>
      <c r="AK2692" s="723"/>
    </row>
    <row r="2693" spans="1:37" s="99" customFormat="1" ht="99.75" customHeight="1">
      <c r="A2693" s="723" t="s">
        <v>9948</v>
      </c>
      <c r="B2693" s="723" t="s">
        <v>33</v>
      </c>
      <c r="C2693" s="723" t="s">
        <v>5171</v>
      </c>
      <c r="D2693" s="723" t="s">
        <v>5172</v>
      </c>
      <c r="E2693" s="723" t="s">
        <v>5172</v>
      </c>
      <c r="F2693" s="723" t="s">
        <v>5173</v>
      </c>
      <c r="G2693" s="723" t="s">
        <v>5173</v>
      </c>
      <c r="H2693" s="723"/>
      <c r="I2693" s="723"/>
      <c r="J2693" s="723" t="s">
        <v>38</v>
      </c>
      <c r="K2693" s="723">
        <v>0</v>
      </c>
      <c r="L2693" s="784">
        <v>231010000</v>
      </c>
      <c r="M2693" s="784" t="s">
        <v>128</v>
      </c>
      <c r="N2693" s="723" t="s">
        <v>2115</v>
      </c>
      <c r="O2693" s="723" t="s">
        <v>228</v>
      </c>
      <c r="P2693" s="723" t="s">
        <v>229</v>
      </c>
      <c r="Q2693" s="723" t="s">
        <v>791</v>
      </c>
      <c r="R2693" s="723" t="s">
        <v>8977</v>
      </c>
      <c r="S2693" s="1066" t="s">
        <v>8971</v>
      </c>
      <c r="T2693" s="723" t="s">
        <v>5174</v>
      </c>
      <c r="U2693" s="929">
        <v>126</v>
      </c>
      <c r="V2693" s="929">
        <v>250</v>
      </c>
      <c r="W2693" s="820">
        <f t="shared" si="125"/>
        <v>31500</v>
      </c>
      <c r="X2693" s="929">
        <f t="shared" si="126"/>
        <v>35280</v>
      </c>
      <c r="Y2693" s="723"/>
      <c r="Z2693" s="723">
        <v>2016</v>
      </c>
      <c r="AA2693" s="723"/>
      <c r="AB2693" s="756" t="s">
        <v>876</v>
      </c>
      <c r="AC2693" s="756" t="s">
        <v>209</v>
      </c>
      <c r="AD2693" s="723"/>
      <c r="AE2693" s="723"/>
      <c r="AF2693" s="723"/>
      <c r="AG2693" s="756" t="s">
        <v>9949</v>
      </c>
      <c r="AH2693" s="756" t="s">
        <v>794</v>
      </c>
      <c r="AI2693" s="756">
        <v>210011849</v>
      </c>
      <c r="AJ2693" s="756" t="s">
        <v>9616</v>
      </c>
      <c r="AK2693" s="723"/>
    </row>
    <row r="2694" spans="1:37" s="99" customFormat="1" ht="99.75" customHeight="1">
      <c r="A2694" s="723" t="s">
        <v>9950</v>
      </c>
      <c r="B2694" s="723" t="s">
        <v>33</v>
      </c>
      <c r="C2694" s="723" t="s">
        <v>5171</v>
      </c>
      <c r="D2694" s="723" t="s">
        <v>5172</v>
      </c>
      <c r="E2694" s="723" t="s">
        <v>5172</v>
      </c>
      <c r="F2694" s="723" t="s">
        <v>5173</v>
      </c>
      <c r="G2694" s="723" t="s">
        <v>5173</v>
      </c>
      <c r="H2694" s="723"/>
      <c r="I2694" s="723"/>
      <c r="J2694" s="723" t="s">
        <v>38</v>
      </c>
      <c r="K2694" s="723">
        <v>0</v>
      </c>
      <c r="L2694" s="784">
        <v>231010000</v>
      </c>
      <c r="M2694" s="784" t="s">
        <v>128</v>
      </c>
      <c r="N2694" s="723" t="s">
        <v>2115</v>
      </c>
      <c r="O2694" s="723" t="s">
        <v>228</v>
      </c>
      <c r="P2694" s="723" t="s">
        <v>229</v>
      </c>
      <c r="Q2694" s="723" t="s">
        <v>791</v>
      </c>
      <c r="R2694" s="723" t="s">
        <v>8977</v>
      </c>
      <c r="S2694" s="1066" t="s">
        <v>8971</v>
      </c>
      <c r="T2694" s="723" t="s">
        <v>5174</v>
      </c>
      <c r="U2694" s="929">
        <v>50</v>
      </c>
      <c r="V2694" s="929">
        <v>300</v>
      </c>
      <c r="W2694" s="820">
        <f t="shared" si="125"/>
        <v>15000</v>
      </c>
      <c r="X2694" s="929">
        <f t="shared" si="126"/>
        <v>16800</v>
      </c>
      <c r="Y2694" s="723"/>
      <c r="Z2694" s="723">
        <v>2016</v>
      </c>
      <c r="AA2694" s="723"/>
      <c r="AB2694" s="756" t="s">
        <v>876</v>
      </c>
      <c r="AC2694" s="756" t="s">
        <v>209</v>
      </c>
      <c r="AD2694" s="723"/>
      <c r="AE2694" s="723"/>
      <c r="AF2694" s="723"/>
      <c r="AG2694" s="756" t="s">
        <v>9951</v>
      </c>
      <c r="AH2694" s="756" t="s">
        <v>794</v>
      </c>
      <c r="AI2694" s="756">
        <v>210011850</v>
      </c>
      <c r="AJ2694" s="756" t="s">
        <v>9619</v>
      </c>
      <c r="AK2694" s="723"/>
    </row>
    <row r="2695" spans="1:37" s="99" customFormat="1" ht="99.75" customHeight="1">
      <c r="A2695" s="723" t="s">
        <v>9952</v>
      </c>
      <c r="B2695" s="723" t="s">
        <v>33</v>
      </c>
      <c r="C2695" s="723" t="s">
        <v>9668</v>
      </c>
      <c r="D2695" s="723" t="s">
        <v>9669</v>
      </c>
      <c r="E2695" s="723" t="s">
        <v>9669</v>
      </c>
      <c r="F2695" s="723" t="s">
        <v>9670</v>
      </c>
      <c r="G2695" s="723" t="s">
        <v>9670</v>
      </c>
      <c r="H2695" s="723"/>
      <c r="I2695" s="723"/>
      <c r="J2695" s="723" t="s">
        <v>38</v>
      </c>
      <c r="K2695" s="723">
        <v>0</v>
      </c>
      <c r="L2695" s="784">
        <v>231010000</v>
      </c>
      <c r="M2695" s="784" t="s">
        <v>128</v>
      </c>
      <c r="N2695" s="723" t="s">
        <v>2115</v>
      </c>
      <c r="O2695" s="723" t="s">
        <v>228</v>
      </c>
      <c r="P2695" s="723" t="s">
        <v>229</v>
      </c>
      <c r="Q2695" s="723" t="s">
        <v>791</v>
      </c>
      <c r="R2695" s="723" t="s">
        <v>8977</v>
      </c>
      <c r="S2695" s="723">
        <v>796</v>
      </c>
      <c r="T2695" s="723" t="s">
        <v>232</v>
      </c>
      <c r="U2695" s="929">
        <v>9</v>
      </c>
      <c r="V2695" s="929">
        <v>150</v>
      </c>
      <c r="W2695" s="820">
        <f t="shared" si="125"/>
        <v>1350</v>
      </c>
      <c r="X2695" s="929">
        <f t="shared" si="126"/>
        <v>1512.0000000000002</v>
      </c>
      <c r="Y2695" s="723"/>
      <c r="Z2695" s="723">
        <v>2016</v>
      </c>
      <c r="AA2695" s="723"/>
      <c r="AB2695" s="756" t="s">
        <v>876</v>
      </c>
      <c r="AC2695" s="756" t="s">
        <v>209</v>
      </c>
      <c r="AD2695" s="723"/>
      <c r="AE2695" s="723"/>
      <c r="AF2695" s="723"/>
      <c r="AG2695" s="756" t="s">
        <v>9953</v>
      </c>
      <c r="AH2695" s="756" t="s">
        <v>794</v>
      </c>
      <c r="AI2695" s="756">
        <v>210015977</v>
      </c>
      <c r="AJ2695" s="756" t="s">
        <v>9954</v>
      </c>
      <c r="AK2695" s="723"/>
    </row>
    <row r="2696" spans="1:37" s="99" customFormat="1" ht="99.75" customHeight="1">
      <c r="A2696" s="723" t="s">
        <v>9955</v>
      </c>
      <c r="B2696" s="723" t="s">
        <v>33</v>
      </c>
      <c r="C2696" s="723" t="s">
        <v>9677</v>
      </c>
      <c r="D2696" s="723" t="s">
        <v>9669</v>
      </c>
      <c r="E2696" s="723" t="s">
        <v>9669</v>
      </c>
      <c r="F2696" s="723" t="s">
        <v>9678</v>
      </c>
      <c r="G2696" s="723" t="s">
        <v>9678</v>
      </c>
      <c r="H2696" s="723"/>
      <c r="I2696" s="723"/>
      <c r="J2696" s="723" t="s">
        <v>38</v>
      </c>
      <c r="K2696" s="723">
        <v>0</v>
      </c>
      <c r="L2696" s="784">
        <v>231010000</v>
      </c>
      <c r="M2696" s="784" t="s">
        <v>128</v>
      </c>
      <c r="N2696" s="723" t="s">
        <v>2115</v>
      </c>
      <c r="O2696" s="723" t="s">
        <v>228</v>
      </c>
      <c r="P2696" s="723" t="s">
        <v>229</v>
      </c>
      <c r="Q2696" s="723" t="s">
        <v>791</v>
      </c>
      <c r="R2696" s="723" t="s">
        <v>8977</v>
      </c>
      <c r="S2696" s="723">
        <v>796</v>
      </c>
      <c r="T2696" s="723" t="s">
        <v>232</v>
      </c>
      <c r="U2696" s="929">
        <v>34</v>
      </c>
      <c r="V2696" s="929">
        <v>250</v>
      </c>
      <c r="W2696" s="820">
        <f t="shared" si="125"/>
        <v>8500</v>
      </c>
      <c r="X2696" s="929">
        <f t="shared" si="126"/>
        <v>9520</v>
      </c>
      <c r="Y2696" s="723"/>
      <c r="Z2696" s="723">
        <v>2016</v>
      </c>
      <c r="AA2696" s="723"/>
      <c r="AB2696" s="756" t="s">
        <v>876</v>
      </c>
      <c r="AC2696" s="756" t="s">
        <v>209</v>
      </c>
      <c r="AD2696" s="723"/>
      <c r="AE2696" s="723"/>
      <c r="AF2696" s="723"/>
      <c r="AG2696" s="756" t="s">
        <v>9956</v>
      </c>
      <c r="AH2696" s="756" t="s">
        <v>794</v>
      </c>
      <c r="AI2696" s="756">
        <v>210007214</v>
      </c>
      <c r="AJ2696" s="756" t="s">
        <v>9957</v>
      </c>
      <c r="AK2696" s="723"/>
    </row>
    <row r="2697" spans="1:37" s="99" customFormat="1" ht="99.75" customHeight="1">
      <c r="A2697" s="723" t="s">
        <v>9958</v>
      </c>
      <c r="B2697" s="723" t="s">
        <v>33</v>
      </c>
      <c r="C2697" s="723" t="s">
        <v>9959</v>
      </c>
      <c r="D2697" s="723" t="s">
        <v>9960</v>
      </c>
      <c r="E2697" s="723" t="s">
        <v>9960</v>
      </c>
      <c r="F2697" s="723" t="s">
        <v>9961</v>
      </c>
      <c r="G2697" s="723" t="s">
        <v>9961</v>
      </c>
      <c r="H2697" s="723"/>
      <c r="I2697" s="723"/>
      <c r="J2697" s="723" t="s">
        <v>38</v>
      </c>
      <c r="K2697" s="723">
        <v>0</v>
      </c>
      <c r="L2697" s="784">
        <v>231010000</v>
      </c>
      <c r="M2697" s="784" t="s">
        <v>128</v>
      </c>
      <c r="N2697" s="723" t="s">
        <v>2115</v>
      </c>
      <c r="O2697" s="723" t="s">
        <v>228</v>
      </c>
      <c r="P2697" s="723" t="s">
        <v>229</v>
      </c>
      <c r="Q2697" s="723" t="s">
        <v>791</v>
      </c>
      <c r="R2697" s="723" t="s">
        <v>8977</v>
      </c>
      <c r="S2697" s="723">
        <v>796</v>
      </c>
      <c r="T2697" s="723" t="s">
        <v>232</v>
      </c>
      <c r="U2697" s="929">
        <v>9</v>
      </c>
      <c r="V2697" s="929">
        <v>8000</v>
      </c>
      <c r="W2697" s="820">
        <f t="shared" si="125"/>
        <v>72000</v>
      </c>
      <c r="X2697" s="929">
        <f t="shared" si="126"/>
        <v>80640.000000000015</v>
      </c>
      <c r="Y2697" s="723"/>
      <c r="Z2697" s="723">
        <v>2016</v>
      </c>
      <c r="AA2697" s="723"/>
      <c r="AB2697" s="756" t="s">
        <v>876</v>
      </c>
      <c r="AC2697" s="756" t="s">
        <v>209</v>
      </c>
      <c r="AD2697" s="723"/>
      <c r="AE2697" s="723"/>
      <c r="AF2697" s="723"/>
      <c r="AG2697" s="756" t="s">
        <v>9962</v>
      </c>
      <c r="AH2697" s="756" t="s">
        <v>794</v>
      </c>
      <c r="AI2697" s="756">
        <v>210022500</v>
      </c>
      <c r="AJ2697" s="756" t="s">
        <v>9963</v>
      </c>
      <c r="AK2697" s="723"/>
    </row>
    <row r="2698" spans="1:37" s="99" customFormat="1" ht="99.75" customHeight="1">
      <c r="A2698" s="723" t="s">
        <v>9964</v>
      </c>
      <c r="B2698" s="723" t="s">
        <v>33</v>
      </c>
      <c r="C2698" s="723" t="s">
        <v>9965</v>
      </c>
      <c r="D2698" s="723" t="s">
        <v>9700</v>
      </c>
      <c r="E2698" s="723" t="s">
        <v>9700</v>
      </c>
      <c r="F2698" s="723" t="s">
        <v>9966</v>
      </c>
      <c r="G2698" s="723" t="s">
        <v>9966</v>
      </c>
      <c r="H2698" s="723"/>
      <c r="I2698" s="723"/>
      <c r="J2698" s="723" t="s">
        <v>38</v>
      </c>
      <c r="K2698" s="723">
        <v>0</v>
      </c>
      <c r="L2698" s="784">
        <v>231010000</v>
      </c>
      <c r="M2698" s="784" t="s">
        <v>128</v>
      </c>
      <c r="N2698" s="723" t="s">
        <v>2115</v>
      </c>
      <c r="O2698" s="723" t="s">
        <v>228</v>
      </c>
      <c r="P2698" s="723" t="s">
        <v>229</v>
      </c>
      <c r="Q2698" s="723" t="s">
        <v>791</v>
      </c>
      <c r="R2698" s="723" t="s">
        <v>8977</v>
      </c>
      <c r="S2698" s="723">
        <v>796</v>
      </c>
      <c r="T2698" s="723" t="s">
        <v>232</v>
      </c>
      <c r="U2698" s="929">
        <v>5</v>
      </c>
      <c r="V2698" s="929">
        <v>2000</v>
      </c>
      <c r="W2698" s="820">
        <f t="shared" si="125"/>
        <v>10000</v>
      </c>
      <c r="X2698" s="929">
        <f t="shared" si="126"/>
        <v>11200.000000000002</v>
      </c>
      <c r="Y2698" s="723"/>
      <c r="Z2698" s="723">
        <v>2016</v>
      </c>
      <c r="AA2698" s="723"/>
      <c r="AB2698" s="756" t="s">
        <v>876</v>
      </c>
      <c r="AC2698" s="756" t="s">
        <v>209</v>
      </c>
      <c r="AD2698" s="723"/>
      <c r="AE2698" s="723"/>
      <c r="AF2698" s="723"/>
      <c r="AG2698" s="756" t="s">
        <v>9967</v>
      </c>
      <c r="AH2698" s="756" t="s">
        <v>794</v>
      </c>
      <c r="AI2698" s="756">
        <v>210022526</v>
      </c>
      <c r="AJ2698" s="756" t="s">
        <v>9968</v>
      </c>
      <c r="AK2698" s="723"/>
    </row>
    <row r="2699" spans="1:37" s="99" customFormat="1" ht="99.75" customHeight="1">
      <c r="A2699" s="723" t="s">
        <v>9969</v>
      </c>
      <c r="B2699" s="723" t="s">
        <v>33</v>
      </c>
      <c r="C2699" s="723" t="s">
        <v>9970</v>
      </c>
      <c r="D2699" s="723" t="s">
        <v>9736</v>
      </c>
      <c r="E2699" s="723" t="s">
        <v>9736</v>
      </c>
      <c r="F2699" s="723" t="s">
        <v>9971</v>
      </c>
      <c r="G2699" s="723" t="s">
        <v>9971</v>
      </c>
      <c r="H2699" s="723"/>
      <c r="I2699" s="723"/>
      <c r="J2699" s="723" t="s">
        <v>38</v>
      </c>
      <c r="K2699" s="723">
        <v>0</v>
      </c>
      <c r="L2699" s="784">
        <v>231010000</v>
      </c>
      <c r="M2699" s="784" t="s">
        <v>128</v>
      </c>
      <c r="N2699" s="723" t="s">
        <v>2115</v>
      </c>
      <c r="O2699" s="723" t="s">
        <v>228</v>
      </c>
      <c r="P2699" s="723" t="s">
        <v>229</v>
      </c>
      <c r="Q2699" s="723" t="s">
        <v>791</v>
      </c>
      <c r="R2699" s="723" t="s">
        <v>8977</v>
      </c>
      <c r="S2699" s="723">
        <v>796</v>
      </c>
      <c r="T2699" s="723" t="s">
        <v>232</v>
      </c>
      <c r="U2699" s="929">
        <v>40</v>
      </c>
      <c r="V2699" s="929">
        <v>7500</v>
      </c>
      <c r="W2699" s="820">
        <f t="shared" si="125"/>
        <v>300000</v>
      </c>
      <c r="X2699" s="929">
        <f t="shared" si="126"/>
        <v>336000.00000000006</v>
      </c>
      <c r="Y2699" s="723"/>
      <c r="Z2699" s="723">
        <v>2016</v>
      </c>
      <c r="AA2699" s="723"/>
      <c r="AB2699" s="756" t="s">
        <v>876</v>
      </c>
      <c r="AC2699" s="756" t="s">
        <v>209</v>
      </c>
      <c r="AD2699" s="723"/>
      <c r="AE2699" s="723"/>
      <c r="AF2699" s="723"/>
      <c r="AG2699" s="756" t="s">
        <v>9972</v>
      </c>
      <c r="AH2699" s="756" t="s">
        <v>794</v>
      </c>
      <c r="AI2699" s="756">
        <v>210002332</v>
      </c>
      <c r="AJ2699" s="756" t="s">
        <v>9973</v>
      </c>
      <c r="AK2699" s="723"/>
    </row>
    <row r="2700" spans="1:37" s="99" customFormat="1" ht="99.75" customHeight="1">
      <c r="A2700" s="723" t="s">
        <v>9974</v>
      </c>
      <c r="B2700" s="723" t="s">
        <v>33</v>
      </c>
      <c r="C2700" s="723" t="s">
        <v>9975</v>
      </c>
      <c r="D2700" s="723" t="s">
        <v>9700</v>
      </c>
      <c r="E2700" s="723" t="s">
        <v>9700</v>
      </c>
      <c r="F2700" s="723" t="s">
        <v>9976</v>
      </c>
      <c r="G2700" s="723" t="s">
        <v>9976</v>
      </c>
      <c r="H2700" s="723"/>
      <c r="I2700" s="723"/>
      <c r="J2700" s="723" t="s">
        <v>38</v>
      </c>
      <c r="K2700" s="723">
        <v>0</v>
      </c>
      <c r="L2700" s="784">
        <v>231010000</v>
      </c>
      <c r="M2700" s="784" t="s">
        <v>128</v>
      </c>
      <c r="N2700" s="723" t="s">
        <v>2115</v>
      </c>
      <c r="O2700" s="723" t="s">
        <v>228</v>
      </c>
      <c r="P2700" s="723" t="s">
        <v>229</v>
      </c>
      <c r="Q2700" s="723" t="s">
        <v>791</v>
      </c>
      <c r="R2700" s="723" t="s">
        <v>8977</v>
      </c>
      <c r="S2700" s="723">
        <v>796</v>
      </c>
      <c r="T2700" s="723" t="s">
        <v>232</v>
      </c>
      <c r="U2700" s="929">
        <v>2</v>
      </c>
      <c r="V2700" s="929">
        <v>2500</v>
      </c>
      <c r="W2700" s="820">
        <f t="shared" si="125"/>
        <v>5000</v>
      </c>
      <c r="X2700" s="929">
        <f t="shared" si="126"/>
        <v>5600.0000000000009</v>
      </c>
      <c r="Y2700" s="723"/>
      <c r="Z2700" s="723">
        <v>2016</v>
      </c>
      <c r="AA2700" s="723"/>
      <c r="AB2700" s="756" t="s">
        <v>876</v>
      </c>
      <c r="AC2700" s="756" t="s">
        <v>209</v>
      </c>
      <c r="AD2700" s="723"/>
      <c r="AE2700" s="723"/>
      <c r="AF2700" s="723"/>
      <c r="AG2700" s="756" t="s">
        <v>9977</v>
      </c>
      <c r="AH2700" s="756" t="s">
        <v>794</v>
      </c>
      <c r="AI2700" s="756">
        <v>210022520</v>
      </c>
      <c r="AJ2700" s="756" t="s">
        <v>9978</v>
      </c>
      <c r="AK2700" s="723"/>
    </row>
    <row r="2701" spans="1:37" s="99" customFormat="1" ht="99.75" customHeight="1">
      <c r="A2701" s="723" t="s">
        <v>9979</v>
      </c>
      <c r="B2701" s="723" t="s">
        <v>33</v>
      </c>
      <c r="C2701" s="723" t="s">
        <v>9975</v>
      </c>
      <c r="D2701" s="723" t="s">
        <v>9700</v>
      </c>
      <c r="E2701" s="723" t="s">
        <v>9700</v>
      </c>
      <c r="F2701" s="723" t="s">
        <v>9976</v>
      </c>
      <c r="G2701" s="723" t="s">
        <v>9976</v>
      </c>
      <c r="H2701" s="723"/>
      <c r="I2701" s="723"/>
      <c r="J2701" s="723" t="s">
        <v>38</v>
      </c>
      <c r="K2701" s="723">
        <v>0</v>
      </c>
      <c r="L2701" s="784">
        <v>231010000</v>
      </c>
      <c r="M2701" s="784" t="s">
        <v>128</v>
      </c>
      <c r="N2701" s="723" t="s">
        <v>2115</v>
      </c>
      <c r="O2701" s="723" t="s">
        <v>228</v>
      </c>
      <c r="P2701" s="723" t="s">
        <v>229</v>
      </c>
      <c r="Q2701" s="723" t="s">
        <v>791</v>
      </c>
      <c r="R2701" s="723" t="s">
        <v>8977</v>
      </c>
      <c r="S2701" s="723">
        <v>796</v>
      </c>
      <c r="T2701" s="723" t="s">
        <v>232</v>
      </c>
      <c r="U2701" s="929">
        <v>5</v>
      </c>
      <c r="V2701" s="929">
        <v>4000</v>
      </c>
      <c r="W2701" s="820">
        <f t="shared" si="125"/>
        <v>20000</v>
      </c>
      <c r="X2701" s="929">
        <f t="shared" si="126"/>
        <v>22400.000000000004</v>
      </c>
      <c r="Y2701" s="723"/>
      <c r="Z2701" s="723">
        <v>2016</v>
      </c>
      <c r="AA2701" s="723"/>
      <c r="AB2701" s="756" t="s">
        <v>876</v>
      </c>
      <c r="AC2701" s="756" t="s">
        <v>209</v>
      </c>
      <c r="AD2701" s="723"/>
      <c r="AE2701" s="723"/>
      <c r="AF2701" s="723"/>
      <c r="AG2701" s="756" t="s">
        <v>9980</v>
      </c>
      <c r="AH2701" s="756" t="s">
        <v>794</v>
      </c>
      <c r="AI2701" s="756">
        <v>210024431</v>
      </c>
      <c r="AJ2701" s="756" t="s">
        <v>9981</v>
      </c>
      <c r="AK2701" s="723"/>
    </row>
    <row r="2702" spans="1:37" s="99" customFormat="1" ht="99.75" customHeight="1">
      <c r="A2702" s="723" t="s">
        <v>9982</v>
      </c>
      <c r="B2702" s="723" t="s">
        <v>33</v>
      </c>
      <c r="C2702" s="723" t="s">
        <v>9970</v>
      </c>
      <c r="D2702" s="723" t="s">
        <v>9736</v>
      </c>
      <c r="E2702" s="723" t="s">
        <v>9736</v>
      </c>
      <c r="F2702" s="723" t="s">
        <v>9971</v>
      </c>
      <c r="G2702" s="723" t="s">
        <v>9971</v>
      </c>
      <c r="H2702" s="723"/>
      <c r="I2702" s="723"/>
      <c r="J2702" s="723" t="s">
        <v>38</v>
      </c>
      <c r="K2702" s="723">
        <v>0</v>
      </c>
      <c r="L2702" s="784">
        <v>231010000</v>
      </c>
      <c r="M2702" s="784" t="s">
        <v>128</v>
      </c>
      <c r="N2702" s="723" t="s">
        <v>2115</v>
      </c>
      <c r="O2702" s="723" t="s">
        <v>228</v>
      </c>
      <c r="P2702" s="723" t="s">
        <v>229</v>
      </c>
      <c r="Q2702" s="723" t="s">
        <v>791</v>
      </c>
      <c r="R2702" s="723" t="s">
        <v>8977</v>
      </c>
      <c r="S2702" s="723">
        <v>796</v>
      </c>
      <c r="T2702" s="723" t="s">
        <v>232</v>
      </c>
      <c r="U2702" s="929">
        <v>4</v>
      </c>
      <c r="V2702" s="929">
        <v>20000</v>
      </c>
      <c r="W2702" s="820">
        <f t="shared" si="125"/>
        <v>80000</v>
      </c>
      <c r="X2702" s="929">
        <f t="shared" si="126"/>
        <v>89600.000000000015</v>
      </c>
      <c r="Y2702" s="723"/>
      <c r="Z2702" s="723">
        <v>2016</v>
      </c>
      <c r="AA2702" s="723"/>
      <c r="AB2702" s="756" t="s">
        <v>876</v>
      </c>
      <c r="AC2702" s="756" t="s">
        <v>209</v>
      </c>
      <c r="AD2702" s="723"/>
      <c r="AE2702" s="723"/>
      <c r="AF2702" s="723"/>
      <c r="AG2702" s="756" t="s">
        <v>9983</v>
      </c>
      <c r="AH2702" s="756" t="s">
        <v>794</v>
      </c>
      <c r="AI2702" s="756">
        <v>210016863</v>
      </c>
      <c r="AJ2702" s="756" t="s">
        <v>9984</v>
      </c>
      <c r="AK2702" s="723"/>
    </row>
    <row r="2703" spans="1:37" s="99" customFormat="1" ht="99.75" customHeight="1">
      <c r="A2703" s="723" t="s">
        <v>9985</v>
      </c>
      <c r="B2703" s="723" t="s">
        <v>33</v>
      </c>
      <c r="C2703" s="723" t="s">
        <v>9986</v>
      </c>
      <c r="D2703" s="723" t="s">
        <v>9987</v>
      </c>
      <c r="E2703" s="723" t="s">
        <v>9987</v>
      </c>
      <c r="F2703" s="723" t="s">
        <v>9988</v>
      </c>
      <c r="G2703" s="723" t="s">
        <v>9988</v>
      </c>
      <c r="H2703" s="723"/>
      <c r="I2703" s="723"/>
      <c r="J2703" s="723" t="s">
        <v>38</v>
      </c>
      <c r="K2703" s="723">
        <v>0</v>
      </c>
      <c r="L2703" s="784">
        <v>231010000</v>
      </c>
      <c r="M2703" s="784" t="s">
        <v>128</v>
      </c>
      <c r="N2703" s="723" t="s">
        <v>2115</v>
      </c>
      <c r="O2703" s="723" t="s">
        <v>228</v>
      </c>
      <c r="P2703" s="723" t="s">
        <v>229</v>
      </c>
      <c r="Q2703" s="723" t="s">
        <v>791</v>
      </c>
      <c r="R2703" s="723" t="s">
        <v>8977</v>
      </c>
      <c r="S2703" s="723">
        <v>796</v>
      </c>
      <c r="T2703" s="723" t="s">
        <v>232</v>
      </c>
      <c r="U2703" s="929">
        <v>2</v>
      </c>
      <c r="V2703" s="929">
        <v>5000</v>
      </c>
      <c r="W2703" s="820">
        <f t="shared" si="125"/>
        <v>10000</v>
      </c>
      <c r="X2703" s="929">
        <f t="shared" si="126"/>
        <v>11200.000000000002</v>
      </c>
      <c r="Y2703" s="723"/>
      <c r="Z2703" s="723">
        <v>2016</v>
      </c>
      <c r="AA2703" s="723"/>
      <c r="AB2703" s="756" t="s">
        <v>876</v>
      </c>
      <c r="AC2703" s="756" t="s">
        <v>209</v>
      </c>
      <c r="AD2703" s="723"/>
      <c r="AE2703" s="723"/>
      <c r="AF2703" s="723"/>
      <c r="AG2703" s="756" t="s">
        <v>9989</v>
      </c>
      <c r="AH2703" s="756" t="s">
        <v>794</v>
      </c>
      <c r="AI2703" s="756">
        <v>210003118</v>
      </c>
      <c r="AJ2703" s="756" t="s">
        <v>9990</v>
      </c>
      <c r="AK2703" s="723"/>
    </row>
    <row r="2704" spans="1:37" s="99" customFormat="1" ht="99.75" customHeight="1">
      <c r="A2704" s="723" t="s">
        <v>9991</v>
      </c>
      <c r="B2704" s="723" t="s">
        <v>33</v>
      </c>
      <c r="C2704" s="723" t="s">
        <v>9992</v>
      </c>
      <c r="D2704" s="723" t="s">
        <v>9993</v>
      </c>
      <c r="E2704" s="723" t="s">
        <v>9993</v>
      </c>
      <c r="F2704" s="723" t="s">
        <v>9994</v>
      </c>
      <c r="G2704" s="723" t="s">
        <v>9994</v>
      </c>
      <c r="H2704" s="723"/>
      <c r="I2704" s="723"/>
      <c r="J2704" s="723" t="s">
        <v>38</v>
      </c>
      <c r="K2704" s="723">
        <v>0</v>
      </c>
      <c r="L2704" s="784">
        <v>231010000</v>
      </c>
      <c r="M2704" s="784" t="s">
        <v>128</v>
      </c>
      <c r="N2704" s="723" t="s">
        <v>2115</v>
      </c>
      <c r="O2704" s="723" t="s">
        <v>228</v>
      </c>
      <c r="P2704" s="723" t="s">
        <v>229</v>
      </c>
      <c r="Q2704" s="723" t="s">
        <v>791</v>
      </c>
      <c r="R2704" s="723" t="s">
        <v>8977</v>
      </c>
      <c r="S2704" s="723">
        <v>796</v>
      </c>
      <c r="T2704" s="723" t="s">
        <v>232</v>
      </c>
      <c r="U2704" s="929">
        <v>1</v>
      </c>
      <c r="V2704" s="929">
        <v>1605</v>
      </c>
      <c r="W2704" s="820">
        <f t="shared" si="125"/>
        <v>1605</v>
      </c>
      <c r="X2704" s="929">
        <f t="shared" si="126"/>
        <v>1797.6000000000001</v>
      </c>
      <c r="Y2704" s="723"/>
      <c r="Z2704" s="723">
        <v>2016</v>
      </c>
      <c r="AA2704" s="723"/>
      <c r="AB2704" s="756" t="s">
        <v>876</v>
      </c>
      <c r="AC2704" s="756" t="s">
        <v>209</v>
      </c>
      <c r="AD2704" s="723"/>
      <c r="AE2704" s="723"/>
      <c r="AF2704" s="723"/>
      <c r="AG2704" s="756" t="s">
        <v>9995</v>
      </c>
      <c r="AH2704" s="756" t="s">
        <v>794</v>
      </c>
      <c r="AI2704" s="756">
        <v>210003100</v>
      </c>
      <c r="AJ2704" s="756" t="s">
        <v>9996</v>
      </c>
      <c r="AK2704" s="723"/>
    </row>
    <row r="2705" spans="1:37" s="99" customFormat="1" ht="99.75" customHeight="1">
      <c r="A2705" s="723" t="s">
        <v>9997</v>
      </c>
      <c r="B2705" s="723" t="s">
        <v>33</v>
      </c>
      <c r="C2705" s="723" t="s">
        <v>9717</v>
      </c>
      <c r="D2705" s="723" t="s">
        <v>9718</v>
      </c>
      <c r="E2705" s="723" t="s">
        <v>9718</v>
      </c>
      <c r="F2705" s="723" t="s">
        <v>9719</v>
      </c>
      <c r="G2705" s="723" t="s">
        <v>9719</v>
      </c>
      <c r="H2705" s="723"/>
      <c r="I2705" s="723"/>
      <c r="J2705" s="723" t="s">
        <v>38</v>
      </c>
      <c r="K2705" s="723">
        <v>0</v>
      </c>
      <c r="L2705" s="784">
        <v>231010000</v>
      </c>
      <c r="M2705" s="784" t="s">
        <v>128</v>
      </c>
      <c r="N2705" s="723" t="s">
        <v>2115</v>
      </c>
      <c r="O2705" s="723" t="s">
        <v>228</v>
      </c>
      <c r="P2705" s="723" t="s">
        <v>229</v>
      </c>
      <c r="Q2705" s="723" t="s">
        <v>791</v>
      </c>
      <c r="R2705" s="723" t="s">
        <v>8977</v>
      </c>
      <c r="S2705" s="723">
        <v>796</v>
      </c>
      <c r="T2705" s="723" t="s">
        <v>232</v>
      </c>
      <c r="U2705" s="929">
        <v>10</v>
      </c>
      <c r="V2705" s="929">
        <v>1000</v>
      </c>
      <c r="W2705" s="820">
        <f t="shared" ref="W2705:W2768" si="127">V2705*U2705</f>
        <v>10000</v>
      </c>
      <c r="X2705" s="929">
        <f t="shared" ref="X2705:X2768" si="128">W2705*1.12</f>
        <v>11200.000000000002</v>
      </c>
      <c r="Y2705" s="723"/>
      <c r="Z2705" s="723">
        <v>2016</v>
      </c>
      <c r="AA2705" s="723"/>
      <c r="AB2705" s="756" t="s">
        <v>876</v>
      </c>
      <c r="AC2705" s="756" t="s">
        <v>209</v>
      </c>
      <c r="AD2705" s="723"/>
      <c r="AE2705" s="723"/>
      <c r="AF2705" s="723"/>
      <c r="AG2705" s="756" t="s">
        <v>9998</v>
      </c>
      <c r="AH2705" s="756" t="s">
        <v>794</v>
      </c>
      <c r="AI2705" s="756">
        <v>210022959</v>
      </c>
      <c r="AJ2705" s="756" t="s">
        <v>9721</v>
      </c>
      <c r="AK2705" s="723"/>
    </row>
    <row r="2706" spans="1:37" s="99" customFormat="1" ht="99.75" customHeight="1">
      <c r="A2706" s="723" t="s">
        <v>9999</v>
      </c>
      <c r="B2706" s="723" t="s">
        <v>33</v>
      </c>
      <c r="C2706" s="723" t="s">
        <v>10000</v>
      </c>
      <c r="D2706" s="723" t="s">
        <v>6028</v>
      </c>
      <c r="E2706" s="723" t="s">
        <v>6028</v>
      </c>
      <c r="F2706" s="723" t="s">
        <v>10001</v>
      </c>
      <c r="G2706" s="723" t="s">
        <v>10001</v>
      </c>
      <c r="H2706" s="723"/>
      <c r="I2706" s="723"/>
      <c r="J2706" s="723" t="s">
        <v>38</v>
      </c>
      <c r="K2706" s="723">
        <v>0</v>
      </c>
      <c r="L2706" s="784">
        <v>231010000</v>
      </c>
      <c r="M2706" s="784" t="s">
        <v>128</v>
      </c>
      <c r="N2706" s="723" t="s">
        <v>2115</v>
      </c>
      <c r="O2706" s="723" t="s">
        <v>228</v>
      </c>
      <c r="P2706" s="723" t="s">
        <v>229</v>
      </c>
      <c r="Q2706" s="723" t="s">
        <v>791</v>
      </c>
      <c r="R2706" s="723" t="s">
        <v>8977</v>
      </c>
      <c r="S2706" s="723">
        <v>796</v>
      </c>
      <c r="T2706" s="723" t="s">
        <v>232</v>
      </c>
      <c r="U2706" s="929">
        <v>5</v>
      </c>
      <c r="V2706" s="929">
        <v>3745</v>
      </c>
      <c r="W2706" s="820">
        <f t="shared" si="127"/>
        <v>18725</v>
      </c>
      <c r="X2706" s="929">
        <f t="shared" si="128"/>
        <v>20972.000000000004</v>
      </c>
      <c r="Y2706" s="723"/>
      <c r="Z2706" s="723">
        <v>2016</v>
      </c>
      <c r="AA2706" s="723"/>
      <c r="AB2706" s="756" t="s">
        <v>876</v>
      </c>
      <c r="AC2706" s="756" t="s">
        <v>209</v>
      </c>
      <c r="AD2706" s="723"/>
      <c r="AE2706" s="723"/>
      <c r="AF2706" s="723"/>
      <c r="AG2706" s="756" t="s">
        <v>10002</v>
      </c>
      <c r="AH2706" s="756" t="s">
        <v>794</v>
      </c>
      <c r="AI2706" s="756">
        <v>210022732</v>
      </c>
      <c r="AJ2706" s="756" t="s">
        <v>10003</v>
      </c>
      <c r="AK2706" s="723"/>
    </row>
    <row r="2707" spans="1:37" s="99" customFormat="1" ht="99.75" customHeight="1">
      <c r="A2707" s="723" t="s">
        <v>10004</v>
      </c>
      <c r="B2707" s="723" t="s">
        <v>33</v>
      </c>
      <c r="C2707" s="723" t="s">
        <v>10005</v>
      </c>
      <c r="D2707" s="723" t="s">
        <v>10006</v>
      </c>
      <c r="E2707" s="723" t="s">
        <v>10006</v>
      </c>
      <c r="F2707" s="723" t="s">
        <v>10007</v>
      </c>
      <c r="G2707" s="723" t="s">
        <v>10007</v>
      </c>
      <c r="H2707" s="723"/>
      <c r="I2707" s="723"/>
      <c r="J2707" s="723" t="s">
        <v>38</v>
      </c>
      <c r="K2707" s="723">
        <v>0</v>
      </c>
      <c r="L2707" s="784">
        <v>231010000</v>
      </c>
      <c r="M2707" s="784" t="s">
        <v>128</v>
      </c>
      <c r="N2707" s="723" t="s">
        <v>2115</v>
      </c>
      <c r="O2707" s="723" t="s">
        <v>228</v>
      </c>
      <c r="P2707" s="723" t="s">
        <v>229</v>
      </c>
      <c r="Q2707" s="723" t="s">
        <v>791</v>
      </c>
      <c r="R2707" s="723" t="s">
        <v>8977</v>
      </c>
      <c r="S2707" s="723">
        <v>796</v>
      </c>
      <c r="T2707" s="723" t="s">
        <v>232</v>
      </c>
      <c r="U2707" s="929">
        <v>1</v>
      </c>
      <c r="V2707" s="929">
        <v>8500</v>
      </c>
      <c r="W2707" s="820">
        <f t="shared" si="127"/>
        <v>8500</v>
      </c>
      <c r="X2707" s="929">
        <f t="shared" si="128"/>
        <v>9520</v>
      </c>
      <c r="Y2707" s="723"/>
      <c r="Z2707" s="723">
        <v>2016</v>
      </c>
      <c r="AA2707" s="723"/>
      <c r="AB2707" s="756" t="s">
        <v>876</v>
      </c>
      <c r="AC2707" s="756" t="s">
        <v>209</v>
      </c>
      <c r="AD2707" s="723"/>
      <c r="AE2707" s="723"/>
      <c r="AF2707" s="723"/>
      <c r="AG2707" s="756" t="s">
        <v>10008</v>
      </c>
      <c r="AH2707" s="756" t="s">
        <v>794</v>
      </c>
      <c r="AI2707" s="756">
        <v>210007745</v>
      </c>
      <c r="AJ2707" s="756" t="s">
        <v>10009</v>
      </c>
      <c r="AK2707" s="723"/>
    </row>
    <row r="2708" spans="1:37" s="99" customFormat="1" ht="99.75" customHeight="1">
      <c r="A2708" s="723" t="s">
        <v>10010</v>
      </c>
      <c r="B2708" s="723" t="s">
        <v>33</v>
      </c>
      <c r="C2708" s="723" t="s">
        <v>10011</v>
      </c>
      <c r="D2708" s="723" t="s">
        <v>9297</v>
      </c>
      <c r="E2708" s="723" t="s">
        <v>9297</v>
      </c>
      <c r="F2708" s="723" t="s">
        <v>10012</v>
      </c>
      <c r="G2708" s="723" t="s">
        <v>10012</v>
      </c>
      <c r="H2708" s="723"/>
      <c r="I2708" s="723"/>
      <c r="J2708" s="723" t="s">
        <v>1135</v>
      </c>
      <c r="K2708" s="723">
        <v>0</v>
      </c>
      <c r="L2708" s="784">
        <v>231010000</v>
      </c>
      <c r="M2708" s="784" t="s">
        <v>128</v>
      </c>
      <c r="N2708" s="723" t="s">
        <v>2115</v>
      </c>
      <c r="O2708" s="723" t="s">
        <v>228</v>
      </c>
      <c r="P2708" s="723" t="s">
        <v>229</v>
      </c>
      <c r="Q2708" s="723" t="s">
        <v>791</v>
      </c>
      <c r="R2708" s="723" t="s">
        <v>8977</v>
      </c>
      <c r="S2708" s="1066" t="s">
        <v>9291</v>
      </c>
      <c r="T2708" s="723" t="s">
        <v>9292</v>
      </c>
      <c r="U2708" s="929">
        <v>0.16</v>
      </c>
      <c r="V2708" s="929">
        <v>600000</v>
      </c>
      <c r="W2708" s="820">
        <f t="shared" si="127"/>
        <v>96000</v>
      </c>
      <c r="X2708" s="929">
        <f t="shared" si="128"/>
        <v>107520.00000000001</v>
      </c>
      <c r="Y2708" s="723"/>
      <c r="Z2708" s="723">
        <v>2016</v>
      </c>
      <c r="AA2708" s="723"/>
      <c r="AB2708" s="756" t="s">
        <v>876</v>
      </c>
      <c r="AC2708" s="723"/>
      <c r="AD2708" s="723"/>
      <c r="AE2708" s="723"/>
      <c r="AF2708" s="723"/>
      <c r="AG2708" s="756" t="s">
        <v>10013</v>
      </c>
      <c r="AH2708" s="756" t="s">
        <v>794</v>
      </c>
      <c r="AI2708" s="756">
        <v>210002666</v>
      </c>
      <c r="AJ2708" s="756" t="s">
        <v>10014</v>
      </c>
      <c r="AK2708" s="723"/>
    </row>
    <row r="2709" spans="1:37" s="99" customFormat="1" ht="99.75" customHeight="1">
      <c r="A2709" s="723" t="s">
        <v>10015</v>
      </c>
      <c r="B2709" s="723" t="s">
        <v>33</v>
      </c>
      <c r="C2709" s="723" t="s">
        <v>10016</v>
      </c>
      <c r="D2709" s="723" t="s">
        <v>9736</v>
      </c>
      <c r="E2709" s="723" t="s">
        <v>9736</v>
      </c>
      <c r="F2709" s="723" t="s">
        <v>10017</v>
      </c>
      <c r="G2709" s="723" t="s">
        <v>10017</v>
      </c>
      <c r="H2709" s="723"/>
      <c r="I2709" s="723"/>
      <c r="J2709" s="723" t="s">
        <v>38</v>
      </c>
      <c r="K2709" s="723">
        <v>0</v>
      </c>
      <c r="L2709" s="784">
        <v>231010000</v>
      </c>
      <c r="M2709" s="784" t="s">
        <v>128</v>
      </c>
      <c r="N2709" s="723" t="s">
        <v>2115</v>
      </c>
      <c r="O2709" s="723" t="s">
        <v>228</v>
      </c>
      <c r="P2709" s="723" t="s">
        <v>229</v>
      </c>
      <c r="Q2709" s="723" t="s">
        <v>791</v>
      </c>
      <c r="R2709" s="723" t="s">
        <v>8977</v>
      </c>
      <c r="S2709" s="723">
        <v>796</v>
      </c>
      <c r="T2709" s="723" t="s">
        <v>232</v>
      </c>
      <c r="U2709" s="929">
        <v>4</v>
      </c>
      <c r="V2709" s="929">
        <v>55000</v>
      </c>
      <c r="W2709" s="820">
        <f t="shared" si="127"/>
        <v>220000</v>
      </c>
      <c r="X2709" s="929">
        <f t="shared" si="128"/>
        <v>246400.00000000003</v>
      </c>
      <c r="Y2709" s="723"/>
      <c r="Z2709" s="723">
        <v>2016</v>
      </c>
      <c r="AA2709" s="723"/>
      <c r="AB2709" s="756" t="s">
        <v>876</v>
      </c>
      <c r="AC2709" s="756" t="s">
        <v>209</v>
      </c>
      <c r="AD2709" s="723"/>
      <c r="AE2709" s="723"/>
      <c r="AF2709" s="723"/>
      <c r="AG2709" s="756" t="s">
        <v>10018</v>
      </c>
      <c r="AH2709" s="756" t="s">
        <v>794</v>
      </c>
      <c r="AI2709" s="756">
        <v>210022089</v>
      </c>
      <c r="AJ2709" s="756" t="s">
        <v>10019</v>
      </c>
      <c r="AK2709" s="723"/>
    </row>
    <row r="2710" spans="1:37" s="99" customFormat="1" ht="99.75" customHeight="1">
      <c r="A2710" s="723" t="s">
        <v>10020</v>
      </c>
      <c r="B2710" s="723" t="s">
        <v>33</v>
      </c>
      <c r="C2710" s="723" t="s">
        <v>10021</v>
      </c>
      <c r="D2710" s="723" t="s">
        <v>8993</v>
      </c>
      <c r="E2710" s="723" t="s">
        <v>8993</v>
      </c>
      <c r="F2710" s="723" t="s">
        <v>10022</v>
      </c>
      <c r="G2710" s="723" t="s">
        <v>10022</v>
      </c>
      <c r="H2710" s="723"/>
      <c r="I2710" s="723"/>
      <c r="J2710" s="723" t="s">
        <v>1135</v>
      </c>
      <c r="K2710" s="723">
        <v>0</v>
      </c>
      <c r="L2710" s="784">
        <v>231010000</v>
      </c>
      <c r="M2710" s="784" t="s">
        <v>128</v>
      </c>
      <c r="N2710" s="723" t="s">
        <v>2115</v>
      </c>
      <c r="O2710" s="723" t="s">
        <v>228</v>
      </c>
      <c r="P2710" s="723" t="s">
        <v>229</v>
      </c>
      <c r="Q2710" s="723" t="s">
        <v>791</v>
      </c>
      <c r="R2710" s="723" t="s">
        <v>8977</v>
      </c>
      <c r="S2710" s="723">
        <v>796</v>
      </c>
      <c r="T2710" s="723" t="s">
        <v>232</v>
      </c>
      <c r="U2710" s="929">
        <v>2</v>
      </c>
      <c r="V2710" s="929">
        <v>32100</v>
      </c>
      <c r="W2710" s="820">
        <f t="shared" si="127"/>
        <v>64200</v>
      </c>
      <c r="X2710" s="929">
        <f t="shared" si="128"/>
        <v>71904</v>
      </c>
      <c r="Y2710" s="723"/>
      <c r="Z2710" s="723">
        <v>2016</v>
      </c>
      <c r="AA2710" s="723"/>
      <c r="AB2710" s="756" t="s">
        <v>876</v>
      </c>
      <c r="AC2710" s="723"/>
      <c r="AD2710" s="723"/>
      <c r="AE2710" s="723"/>
      <c r="AF2710" s="723"/>
      <c r="AG2710" s="756" t="s">
        <v>10023</v>
      </c>
      <c r="AH2710" s="756" t="s">
        <v>794</v>
      </c>
      <c r="AI2710" s="756">
        <v>210002943</v>
      </c>
      <c r="AJ2710" s="756" t="s">
        <v>10024</v>
      </c>
      <c r="AK2710" s="723"/>
    </row>
    <row r="2711" spans="1:37" s="99" customFormat="1" ht="99.75" customHeight="1">
      <c r="A2711" s="723" t="s">
        <v>10025</v>
      </c>
      <c r="B2711" s="723" t="s">
        <v>33</v>
      </c>
      <c r="C2711" s="723" t="s">
        <v>10026</v>
      </c>
      <c r="D2711" s="723" t="s">
        <v>10027</v>
      </c>
      <c r="E2711" s="723" t="s">
        <v>10027</v>
      </c>
      <c r="F2711" s="723" t="s">
        <v>10028</v>
      </c>
      <c r="G2711" s="723" t="s">
        <v>10028</v>
      </c>
      <c r="H2711" s="723"/>
      <c r="I2711" s="723"/>
      <c r="J2711" s="723" t="s">
        <v>1135</v>
      </c>
      <c r="K2711" s="723">
        <v>0</v>
      </c>
      <c r="L2711" s="784">
        <v>231010000</v>
      </c>
      <c r="M2711" s="784" t="s">
        <v>128</v>
      </c>
      <c r="N2711" s="723" t="s">
        <v>2115</v>
      </c>
      <c r="O2711" s="723" t="s">
        <v>228</v>
      </c>
      <c r="P2711" s="723" t="s">
        <v>229</v>
      </c>
      <c r="Q2711" s="723" t="s">
        <v>791</v>
      </c>
      <c r="R2711" s="723" t="s">
        <v>8977</v>
      </c>
      <c r="S2711" s="723">
        <v>796</v>
      </c>
      <c r="T2711" s="723" t="s">
        <v>232</v>
      </c>
      <c r="U2711" s="929">
        <v>266</v>
      </c>
      <c r="V2711" s="929">
        <v>75</v>
      </c>
      <c r="W2711" s="820">
        <f t="shared" si="127"/>
        <v>19950</v>
      </c>
      <c r="X2711" s="929">
        <f t="shared" si="128"/>
        <v>22344.000000000004</v>
      </c>
      <c r="Y2711" s="723"/>
      <c r="Z2711" s="723">
        <v>2016</v>
      </c>
      <c r="AA2711" s="723"/>
      <c r="AB2711" s="756" t="s">
        <v>876</v>
      </c>
      <c r="AC2711" s="723"/>
      <c r="AD2711" s="723"/>
      <c r="AE2711" s="723"/>
      <c r="AF2711" s="723"/>
      <c r="AG2711" s="756" t="s">
        <v>10029</v>
      </c>
      <c r="AH2711" s="756" t="s">
        <v>794</v>
      </c>
      <c r="AI2711" s="756">
        <v>210022544</v>
      </c>
      <c r="AJ2711" s="756" t="s">
        <v>10030</v>
      </c>
      <c r="AK2711" s="723"/>
    </row>
    <row r="2712" spans="1:37" s="99" customFormat="1" ht="99.75" customHeight="1">
      <c r="A2712" s="723" t="s">
        <v>10031</v>
      </c>
      <c r="B2712" s="723" t="s">
        <v>33</v>
      </c>
      <c r="C2712" s="723" t="s">
        <v>10032</v>
      </c>
      <c r="D2712" s="723" t="s">
        <v>10027</v>
      </c>
      <c r="E2712" s="723" t="s">
        <v>10027</v>
      </c>
      <c r="F2712" s="723" t="s">
        <v>10033</v>
      </c>
      <c r="G2712" s="723" t="s">
        <v>10033</v>
      </c>
      <c r="H2712" s="723"/>
      <c r="I2712" s="723"/>
      <c r="J2712" s="723" t="s">
        <v>1135</v>
      </c>
      <c r="K2712" s="723">
        <v>0</v>
      </c>
      <c r="L2712" s="784">
        <v>231010000</v>
      </c>
      <c r="M2712" s="784" t="s">
        <v>128</v>
      </c>
      <c r="N2712" s="723" t="s">
        <v>2115</v>
      </c>
      <c r="O2712" s="723" t="s">
        <v>228</v>
      </c>
      <c r="P2712" s="723" t="s">
        <v>229</v>
      </c>
      <c r="Q2712" s="723" t="s">
        <v>791</v>
      </c>
      <c r="R2712" s="723" t="s">
        <v>8977</v>
      </c>
      <c r="S2712" s="723">
        <v>796</v>
      </c>
      <c r="T2712" s="723" t="s">
        <v>232</v>
      </c>
      <c r="U2712" s="929">
        <v>100</v>
      </c>
      <c r="V2712" s="929">
        <v>120</v>
      </c>
      <c r="W2712" s="820">
        <f t="shared" si="127"/>
        <v>12000</v>
      </c>
      <c r="X2712" s="929">
        <f t="shared" si="128"/>
        <v>13440.000000000002</v>
      </c>
      <c r="Y2712" s="723"/>
      <c r="Z2712" s="723">
        <v>2016</v>
      </c>
      <c r="AA2712" s="723"/>
      <c r="AB2712" s="756" t="s">
        <v>876</v>
      </c>
      <c r="AC2712" s="723"/>
      <c r="AD2712" s="723"/>
      <c r="AE2712" s="723"/>
      <c r="AF2712" s="723"/>
      <c r="AG2712" s="756" t="s">
        <v>10034</v>
      </c>
      <c r="AH2712" s="756" t="s">
        <v>794</v>
      </c>
      <c r="AI2712" s="756">
        <v>210022556</v>
      </c>
      <c r="AJ2712" s="756" t="s">
        <v>10035</v>
      </c>
      <c r="AK2712" s="723"/>
    </row>
    <row r="2713" spans="1:37" s="99" customFormat="1" ht="99.75" customHeight="1">
      <c r="A2713" s="723" t="s">
        <v>10036</v>
      </c>
      <c r="B2713" s="723" t="s">
        <v>33</v>
      </c>
      <c r="C2713" s="723" t="s">
        <v>10037</v>
      </c>
      <c r="D2713" s="723" t="s">
        <v>10038</v>
      </c>
      <c r="E2713" s="723" t="s">
        <v>10038</v>
      </c>
      <c r="F2713" s="723" t="s">
        <v>10039</v>
      </c>
      <c r="G2713" s="723" t="s">
        <v>10039</v>
      </c>
      <c r="H2713" s="723"/>
      <c r="I2713" s="723"/>
      <c r="J2713" s="723" t="s">
        <v>38</v>
      </c>
      <c r="K2713" s="723">
        <v>0</v>
      </c>
      <c r="L2713" s="784">
        <v>231010000</v>
      </c>
      <c r="M2713" s="784" t="s">
        <v>128</v>
      </c>
      <c r="N2713" s="723" t="s">
        <v>2115</v>
      </c>
      <c r="O2713" s="723" t="s">
        <v>228</v>
      </c>
      <c r="P2713" s="723" t="s">
        <v>229</v>
      </c>
      <c r="Q2713" s="723" t="s">
        <v>791</v>
      </c>
      <c r="R2713" s="723" t="s">
        <v>8977</v>
      </c>
      <c r="S2713" s="723">
        <v>796</v>
      </c>
      <c r="T2713" s="723" t="s">
        <v>232</v>
      </c>
      <c r="U2713" s="929">
        <v>560</v>
      </c>
      <c r="V2713" s="929">
        <v>100</v>
      </c>
      <c r="W2713" s="820">
        <f t="shared" si="127"/>
        <v>56000</v>
      </c>
      <c r="X2713" s="929">
        <f t="shared" si="128"/>
        <v>62720.000000000007</v>
      </c>
      <c r="Y2713" s="723"/>
      <c r="Z2713" s="723">
        <v>2016</v>
      </c>
      <c r="AA2713" s="723"/>
      <c r="AB2713" s="756" t="s">
        <v>876</v>
      </c>
      <c r="AC2713" s="756" t="s">
        <v>209</v>
      </c>
      <c r="AD2713" s="723"/>
      <c r="AE2713" s="723"/>
      <c r="AF2713" s="723"/>
      <c r="AG2713" s="756" t="s">
        <v>10040</v>
      </c>
      <c r="AH2713" s="756" t="s">
        <v>794</v>
      </c>
      <c r="AI2713" s="756">
        <v>210022553</v>
      </c>
      <c r="AJ2713" s="756" t="s">
        <v>10041</v>
      </c>
      <c r="AK2713" s="723"/>
    </row>
    <row r="2714" spans="1:37" s="99" customFormat="1" ht="99.75" customHeight="1">
      <c r="A2714" s="723" t="s">
        <v>10042</v>
      </c>
      <c r="B2714" s="723" t="s">
        <v>33</v>
      </c>
      <c r="C2714" s="723" t="s">
        <v>10037</v>
      </c>
      <c r="D2714" s="723" t="s">
        <v>10038</v>
      </c>
      <c r="E2714" s="723" t="s">
        <v>10038</v>
      </c>
      <c r="F2714" s="723" t="s">
        <v>10039</v>
      </c>
      <c r="G2714" s="723" t="s">
        <v>10039</v>
      </c>
      <c r="H2714" s="723"/>
      <c r="I2714" s="723"/>
      <c r="J2714" s="723" t="s">
        <v>38</v>
      </c>
      <c r="K2714" s="723">
        <v>0</v>
      </c>
      <c r="L2714" s="784">
        <v>231010000</v>
      </c>
      <c r="M2714" s="784" t="s">
        <v>128</v>
      </c>
      <c r="N2714" s="723" t="s">
        <v>2115</v>
      </c>
      <c r="O2714" s="723" t="s">
        <v>228</v>
      </c>
      <c r="P2714" s="723" t="s">
        <v>229</v>
      </c>
      <c r="Q2714" s="723" t="s">
        <v>791</v>
      </c>
      <c r="R2714" s="723" t="s">
        <v>8977</v>
      </c>
      <c r="S2714" s="723">
        <v>796</v>
      </c>
      <c r="T2714" s="723" t="s">
        <v>232</v>
      </c>
      <c r="U2714" s="929">
        <v>10</v>
      </c>
      <c r="V2714" s="929">
        <v>100</v>
      </c>
      <c r="W2714" s="820">
        <f t="shared" si="127"/>
        <v>1000</v>
      </c>
      <c r="X2714" s="929">
        <f t="shared" si="128"/>
        <v>1120</v>
      </c>
      <c r="Y2714" s="723"/>
      <c r="Z2714" s="723">
        <v>2016</v>
      </c>
      <c r="AA2714" s="723"/>
      <c r="AB2714" s="756" t="s">
        <v>876</v>
      </c>
      <c r="AC2714" s="756" t="s">
        <v>209</v>
      </c>
      <c r="AD2714" s="723"/>
      <c r="AE2714" s="723"/>
      <c r="AF2714" s="723"/>
      <c r="AG2714" s="756" t="s">
        <v>10043</v>
      </c>
      <c r="AH2714" s="756" t="s">
        <v>794</v>
      </c>
      <c r="AI2714" s="756">
        <v>210022554</v>
      </c>
      <c r="AJ2714" s="756" t="s">
        <v>10044</v>
      </c>
      <c r="AK2714" s="723"/>
    </row>
    <row r="2715" spans="1:37" s="99" customFormat="1" ht="99.75" customHeight="1">
      <c r="A2715" s="723" t="s">
        <v>10045</v>
      </c>
      <c r="B2715" s="723" t="s">
        <v>33</v>
      </c>
      <c r="C2715" s="723" t="s">
        <v>10037</v>
      </c>
      <c r="D2715" s="723" t="s">
        <v>10038</v>
      </c>
      <c r="E2715" s="723" t="s">
        <v>10038</v>
      </c>
      <c r="F2715" s="723" t="s">
        <v>10039</v>
      </c>
      <c r="G2715" s="723" t="s">
        <v>10039</v>
      </c>
      <c r="H2715" s="723"/>
      <c r="I2715" s="723"/>
      <c r="J2715" s="723" t="s">
        <v>38</v>
      </c>
      <c r="K2715" s="723">
        <v>0</v>
      </c>
      <c r="L2715" s="784">
        <v>231010000</v>
      </c>
      <c r="M2715" s="784" t="s">
        <v>128</v>
      </c>
      <c r="N2715" s="723" t="s">
        <v>2115</v>
      </c>
      <c r="O2715" s="723" t="s">
        <v>228</v>
      </c>
      <c r="P2715" s="723" t="s">
        <v>229</v>
      </c>
      <c r="Q2715" s="723" t="s">
        <v>791</v>
      </c>
      <c r="R2715" s="723" t="s">
        <v>8977</v>
      </c>
      <c r="S2715" s="723">
        <v>796</v>
      </c>
      <c r="T2715" s="723" t="s">
        <v>232</v>
      </c>
      <c r="U2715" s="929">
        <v>10</v>
      </c>
      <c r="V2715" s="929">
        <v>65</v>
      </c>
      <c r="W2715" s="820">
        <f t="shared" si="127"/>
        <v>650</v>
      </c>
      <c r="X2715" s="929">
        <f t="shared" si="128"/>
        <v>728.00000000000011</v>
      </c>
      <c r="Y2715" s="723"/>
      <c r="Z2715" s="723">
        <v>2016</v>
      </c>
      <c r="AA2715" s="723"/>
      <c r="AB2715" s="756" t="s">
        <v>876</v>
      </c>
      <c r="AC2715" s="756" t="s">
        <v>209</v>
      </c>
      <c r="AD2715" s="723"/>
      <c r="AE2715" s="723"/>
      <c r="AF2715" s="723"/>
      <c r="AG2715" s="756" t="s">
        <v>10046</v>
      </c>
      <c r="AH2715" s="756" t="s">
        <v>794</v>
      </c>
      <c r="AI2715" s="756">
        <v>210022555</v>
      </c>
      <c r="AJ2715" s="756" t="s">
        <v>10047</v>
      </c>
      <c r="AK2715" s="723"/>
    </row>
    <row r="2716" spans="1:37" s="99" customFormat="1" ht="99.75" customHeight="1">
      <c r="A2716" s="723" t="s">
        <v>10048</v>
      </c>
      <c r="B2716" s="723" t="s">
        <v>33</v>
      </c>
      <c r="C2716" s="723" t="s">
        <v>10049</v>
      </c>
      <c r="D2716" s="723" t="s">
        <v>9751</v>
      </c>
      <c r="E2716" s="723" t="s">
        <v>9751</v>
      </c>
      <c r="F2716" s="723" t="s">
        <v>10050</v>
      </c>
      <c r="G2716" s="723" t="s">
        <v>10050</v>
      </c>
      <c r="H2716" s="723"/>
      <c r="I2716" s="723"/>
      <c r="J2716" s="723" t="s">
        <v>1135</v>
      </c>
      <c r="K2716" s="723">
        <v>0</v>
      </c>
      <c r="L2716" s="784">
        <v>231010000</v>
      </c>
      <c r="M2716" s="784" t="s">
        <v>128</v>
      </c>
      <c r="N2716" s="723" t="s">
        <v>2115</v>
      </c>
      <c r="O2716" s="723" t="s">
        <v>228</v>
      </c>
      <c r="P2716" s="723" t="s">
        <v>229</v>
      </c>
      <c r="Q2716" s="723" t="s">
        <v>791</v>
      </c>
      <c r="R2716" s="723" t="s">
        <v>8977</v>
      </c>
      <c r="S2716" s="723">
        <v>796</v>
      </c>
      <c r="T2716" s="723" t="s">
        <v>232</v>
      </c>
      <c r="U2716" s="929">
        <v>564</v>
      </c>
      <c r="V2716" s="929">
        <v>800</v>
      </c>
      <c r="W2716" s="820">
        <f t="shared" si="127"/>
        <v>451200</v>
      </c>
      <c r="X2716" s="929">
        <f t="shared" si="128"/>
        <v>505344.00000000006</v>
      </c>
      <c r="Y2716" s="723"/>
      <c r="Z2716" s="723">
        <v>2016</v>
      </c>
      <c r="AA2716" s="723"/>
      <c r="AB2716" s="756" t="s">
        <v>876</v>
      </c>
      <c r="AC2716" s="723"/>
      <c r="AD2716" s="723"/>
      <c r="AE2716" s="723"/>
      <c r="AF2716" s="723"/>
      <c r="AG2716" s="756" t="s">
        <v>10051</v>
      </c>
      <c r="AH2716" s="756" t="s">
        <v>794</v>
      </c>
      <c r="AI2716" s="756">
        <v>210002628</v>
      </c>
      <c r="AJ2716" s="756" t="s">
        <v>10052</v>
      </c>
      <c r="AK2716" s="723"/>
    </row>
    <row r="2717" spans="1:37" s="99" customFormat="1" ht="99.75" customHeight="1">
      <c r="A2717" s="723" t="s">
        <v>10053</v>
      </c>
      <c r="B2717" s="723" t="s">
        <v>33</v>
      </c>
      <c r="C2717" s="723" t="s">
        <v>9750</v>
      </c>
      <c r="D2717" s="723" t="s">
        <v>9751</v>
      </c>
      <c r="E2717" s="723" t="s">
        <v>9751</v>
      </c>
      <c r="F2717" s="723" t="s">
        <v>9752</v>
      </c>
      <c r="G2717" s="723" t="s">
        <v>9752</v>
      </c>
      <c r="H2717" s="723"/>
      <c r="I2717" s="723"/>
      <c r="J2717" s="723" t="s">
        <v>1135</v>
      </c>
      <c r="K2717" s="723">
        <v>0</v>
      </c>
      <c r="L2717" s="784">
        <v>231010000</v>
      </c>
      <c r="M2717" s="784" t="s">
        <v>128</v>
      </c>
      <c r="N2717" s="723" t="s">
        <v>2115</v>
      </c>
      <c r="O2717" s="723" t="s">
        <v>228</v>
      </c>
      <c r="P2717" s="723" t="s">
        <v>229</v>
      </c>
      <c r="Q2717" s="723" t="s">
        <v>791</v>
      </c>
      <c r="R2717" s="723" t="s">
        <v>8977</v>
      </c>
      <c r="S2717" s="723">
        <v>796</v>
      </c>
      <c r="T2717" s="723" t="s">
        <v>232</v>
      </c>
      <c r="U2717" s="929">
        <v>538</v>
      </c>
      <c r="V2717" s="929">
        <v>1200</v>
      </c>
      <c r="W2717" s="820">
        <f t="shared" si="127"/>
        <v>645600</v>
      </c>
      <c r="X2717" s="929">
        <f t="shared" si="128"/>
        <v>723072.00000000012</v>
      </c>
      <c r="Y2717" s="723"/>
      <c r="Z2717" s="723">
        <v>2016</v>
      </c>
      <c r="AA2717" s="723"/>
      <c r="AB2717" s="756" t="s">
        <v>876</v>
      </c>
      <c r="AC2717" s="723"/>
      <c r="AD2717" s="723"/>
      <c r="AE2717" s="723"/>
      <c r="AF2717" s="723"/>
      <c r="AG2717" s="756" t="s">
        <v>10054</v>
      </c>
      <c r="AH2717" s="756" t="s">
        <v>794</v>
      </c>
      <c r="AI2717" s="756">
        <v>210002629</v>
      </c>
      <c r="AJ2717" s="756" t="s">
        <v>9754</v>
      </c>
      <c r="AK2717" s="723"/>
    </row>
    <row r="2718" spans="1:37" s="99" customFormat="1" ht="99.75" customHeight="1">
      <c r="A2718" s="723" t="s">
        <v>10055</v>
      </c>
      <c r="B2718" s="723" t="s">
        <v>33</v>
      </c>
      <c r="C2718" s="723" t="s">
        <v>10037</v>
      </c>
      <c r="D2718" s="723" t="s">
        <v>10038</v>
      </c>
      <c r="E2718" s="723" t="s">
        <v>10038</v>
      </c>
      <c r="F2718" s="723" t="s">
        <v>10039</v>
      </c>
      <c r="G2718" s="723" t="s">
        <v>10039</v>
      </c>
      <c r="H2718" s="723"/>
      <c r="I2718" s="723"/>
      <c r="J2718" s="723" t="s">
        <v>38</v>
      </c>
      <c r="K2718" s="723">
        <v>0</v>
      </c>
      <c r="L2718" s="784">
        <v>231010000</v>
      </c>
      <c r="M2718" s="784" t="s">
        <v>128</v>
      </c>
      <c r="N2718" s="723" t="s">
        <v>2115</v>
      </c>
      <c r="O2718" s="723" t="s">
        <v>228</v>
      </c>
      <c r="P2718" s="723" t="s">
        <v>229</v>
      </c>
      <c r="Q2718" s="723" t="s">
        <v>791</v>
      </c>
      <c r="R2718" s="723" t="s">
        <v>8977</v>
      </c>
      <c r="S2718" s="723">
        <v>796</v>
      </c>
      <c r="T2718" s="723" t="s">
        <v>232</v>
      </c>
      <c r="U2718" s="929">
        <v>70</v>
      </c>
      <c r="V2718" s="929">
        <v>200</v>
      </c>
      <c r="W2718" s="820">
        <f t="shared" si="127"/>
        <v>14000</v>
      </c>
      <c r="X2718" s="929">
        <f t="shared" si="128"/>
        <v>15680.000000000002</v>
      </c>
      <c r="Y2718" s="723"/>
      <c r="Z2718" s="723">
        <v>2016</v>
      </c>
      <c r="AA2718" s="723"/>
      <c r="AB2718" s="756" t="s">
        <v>876</v>
      </c>
      <c r="AC2718" s="756" t="s">
        <v>209</v>
      </c>
      <c r="AD2718" s="723"/>
      <c r="AE2718" s="723"/>
      <c r="AF2718" s="723"/>
      <c r="AG2718" s="756" t="s">
        <v>10056</v>
      </c>
      <c r="AH2718" s="756" t="s">
        <v>794</v>
      </c>
      <c r="AI2718" s="756">
        <v>210022594</v>
      </c>
      <c r="AJ2718" s="756" t="s">
        <v>10057</v>
      </c>
      <c r="AK2718" s="723"/>
    </row>
    <row r="2719" spans="1:37" s="99" customFormat="1" ht="99.75" customHeight="1">
      <c r="A2719" s="723" t="s">
        <v>10058</v>
      </c>
      <c r="B2719" s="723" t="s">
        <v>33</v>
      </c>
      <c r="C2719" s="723" t="s">
        <v>10059</v>
      </c>
      <c r="D2719" s="723" t="s">
        <v>9745</v>
      </c>
      <c r="E2719" s="723" t="s">
        <v>9745</v>
      </c>
      <c r="F2719" s="723" t="s">
        <v>10060</v>
      </c>
      <c r="G2719" s="723" t="s">
        <v>10060</v>
      </c>
      <c r="H2719" s="723"/>
      <c r="I2719" s="723"/>
      <c r="J2719" s="723" t="s">
        <v>1135</v>
      </c>
      <c r="K2719" s="723">
        <v>0</v>
      </c>
      <c r="L2719" s="784">
        <v>231010000</v>
      </c>
      <c r="M2719" s="784" t="s">
        <v>128</v>
      </c>
      <c r="N2719" s="723" t="s">
        <v>2115</v>
      </c>
      <c r="O2719" s="723" t="s">
        <v>228</v>
      </c>
      <c r="P2719" s="723" t="s">
        <v>229</v>
      </c>
      <c r="Q2719" s="723" t="s">
        <v>791</v>
      </c>
      <c r="R2719" s="723" t="s">
        <v>8977</v>
      </c>
      <c r="S2719" s="723">
        <v>796</v>
      </c>
      <c r="T2719" s="723" t="s">
        <v>232</v>
      </c>
      <c r="U2719" s="929">
        <v>380</v>
      </c>
      <c r="V2719" s="929">
        <v>211</v>
      </c>
      <c r="W2719" s="820">
        <f t="shared" si="127"/>
        <v>80180</v>
      </c>
      <c r="X2719" s="929">
        <f t="shared" si="128"/>
        <v>89801.600000000006</v>
      </c>
      <c r="Y2719" s="723"/>
      <c r="Z2719" s="723">
        <v>2016</v>
      </c>
      <c r="AA2719" s="723"/>
      <c r="AB2719" s="756" t="s">
        <v>876</v>
      </c>
      <c r="AC2719" s="723"/>
      <c r="AD2719" s="723"/>
      <c r="AE2719" s="723"/>
      <c r="AF2719" s="723"/>
      <c r="AG2719" s="756" t="s">
        <v>10061</v>
      </c>
      <c r="AH2719" s="756" t="s">
        <v>794</v>
      </c>
      <c r="AI2719" s="756">
        <v>210023045</v>
      </c>
      <c r="AJ2719" s="756" t="s">
        <v>10062</v>
      </c>
      <c r="AK2719" s="723"/>
    </row>
    <row r="2720" spans="1:37" s="99" customFormat="1" ht="99.75" customHeight="1">
      <c r="A2720" s="723" t="s">
        <v>10063</v>
      </c>
      <c r="B2720" s="723" t="s">
        <v>33</v>
      </c>
      <c r="C2720" s="723" t="s">
        <v>9783</v>
      </c>
      <c r="D2720" s="723" t="s">
        <v>9745</v>
      </c>
      <c r="E2720" s="723" t="s">
        <v>9745</v>
      </c>
      <c r="F2720" s="723" t="s">
        <v>9784</v>
      </c>
      <c r="G2720" s="723" t="s">
        <v>9784</v>
      </c>
      <c r="H2720" s="723"/>
      <c r="I2720" s="723"/>
      <c r="J2720" s="723" t="s">
        <v>1135</v>
      </c>
      <c r="K2720" s="723">
        <v>0</v>
      </c>
      <c r="L2720" s="784">
        <v>231010000</v>
      </c>
      <c r="M2720" s="784" t="s">
        <v>128</v>
      </c>
      <c r="N2720" s="723" t="s">
        <v>2115</v>
      </c>
      <c r="O2720" s="723" t="s">
        <v>228</v>
      </c>
      <c r="P2720" s="723" t="s">
        <v>229</v>
      </c>
      <c r="Q2720" s="723" t="s">
        <v>791</v>
      </c>
      <c r="R2720" s="723" t="s">
        <v>8977</v>
      </c>
      <c r="S2720" s="723">
        <v>796</v>
      </c>
      <c r="T2720" s="723" t="s">
        <v>232</v>
      </c>
      <c r="U2720" s="929">
        <v>819</v>
      </c>
      <c r="V2720" s="929">
        <v>300</v>
      </c>
      <c r="W2720" s="820">
        <f t="shared" si="127"/>
        <v>245700</v>
      </c>
      <c r="X2720" s="929">
        <f t="shared" si="128"/>
        <v>275184</v>
      </c>
      <c r="Y2720" s="723"/>
      <c r="Z2720" s="723">
        <v>2016</v>
      </c>
      <c r="AA2720" s="723"/>
      <c r="AB2720" s="756" t="s">
        <v>876</v>
      </c>
      <c r="AC2720" s="723"/>
      <c r="AD2720" s="723"/>
      <c r="AE2720" s="723"/>
      <c r="AF2720" s="723"/>
      <c r="AG2720" s="756" t="s">
        <v>10064</v>
      </c>
      <c r="AH2720" s="756" t="s">
        <v>794</v>
      </c>
      <c r="AI2720" s="756">
        <v>210002625</v>
      </c>
      <c r="AJ2720" s="756" t="s">
        <v>9786</v>
      </c>
      <c r="AK2720" s="723"/>
    </row>
    <row r="2721" spans="1:37" s="99" customFormat="1" ht="99.75" customHeight="1">
      <c r="A2721" s="723" t="s">
        <v>10065</v>
      </c>
      <c r="B2721" s="723" t="s">
        <v>33</v>
      </c>
      <c r="C2721" s="723" t="s">
        <v>9783</v>
      </c>
      <c r="D2721" s="723" t="s">
        <v>9745</v>
      </c>
      <c r="E2721" s="723" t="s">
        <v>9745</v>
      </c>
      <c r="F2721" s="723" t="s">
        <v>9784</v>
      </c>
      <c r="G2721" s="723" t="s">
        <v>9784</v>
      </c>
      <c r="H2721" s="723"/>
      <c r="I2721" s="723"/>
      <c r="J2721" s="723" t="s">
        <v>1135</v>
      </c>
      <c r="K2721" s="723">
        <v>0</v>
      </c>
      <c r="L2721" s="784">
        <v>231010000</v>
      </c>
      <c r="M2721" s="784" t="s">
        <v>128</v>
      </c>
      <c r="N2721" s="723" t="s">
        <v>2115</v>
      </c>
      <c r="O2721" s="723" t="s">
        <v>228</v>
      </c>
      <c r="P2721" s="723" t="s">
        <v>229</v>
      </c>
      <c r="Q2721" s="723" t="s">
        <v>791</v>
      </c>
      <c r="R2721" s="723" t="s">
        <v>8977</v>
      </c>
      <c r="S2721" s="723">
        <v>796</v>
      </c>
      <c r="T2721" s="723" t="s">
        <v>232</v>
      </c>
      <c r="U2721" s="929">
        <v>180</v>
      </c>
      <c r="V2721" s="929">
        <v>200</v>
      </c>
      <c r="W2721" s="820">
        <f t="shared" si="127"/>
        <v>36000</v>
      </c>
      <c r="X2721" s="929">
        <f t="shared" si="128"/>
        <v>40320.000000000007</v>
      </c>
      <c r="Y2721" s="723"/>
      <c r="Z2721" s="723">
        <v>2016</v>
      </c>
      <c r="AA2721" s="723"/>
      <c r="AB2721" s="756" t="s">
        <v>876</v>
      </c>
      <c r="AC2721" s="723"/>
      <c r="AD2721" s="723"/>
      <c r="AE2721" s="723"/>
      <c r="AF2721" s="723"/>
      <c r="AG2721" s="756" t="s">
        <v>10066</v>
      </c>
      <c r="AH2721" s="756" t="s">
        <v>794</v>
      </c>
      <c r="AI2721" s="756">
        <v>210010603</v>
      </c>
      <c r="AJ2721" s="756" t="s">
        <v>10067</v>
      </c>
      <c r="AK2721" s="723"/>
    </row>
    <row r="2722" spans="1:37" s="99" customFormat="1" ht="99.75" customHeight="1">
      <c r="A2722" s="723" t="s">
        <v>10068</v>
      </c>
      <c r="B2722" s="723" t="s">
        <v>33</v>
      </c>
      <c r="C2722" s="723" t="s">
        <v>10069</v>
      </c>
      <c r="D2722" s="723" t="s">
        <v>9745</v>
      </c>
      <c r="E2722" s="723" t="s">
        <v>9745</v>
      </c>
      <c r="F2722" s="723" t="s">
        <v>10070</v>
      </c>
      <c r="G2722" s="723" t="s">
        <v>10070</v>
      </c>
      <c r="H2722" s="723"/>
      <c r="I2722" s="723"/>
      <c r="J2722" s="723" t="s">
        <v>1135</v>
      </c>
      <c r="K2722" s="723">
        <v>0</v>
      </c>
      <c r="L2722" s="784">
        <v>231010000</v>
      </c>
      <c r="M2722" s="784" t="s">
        <v>128</v>
      </c>
      <c r="N2722" s="723" t="s">
        <v>2115</v>
      </c>
      <c r="O2722" s="723" t="s">
        <v>228</v>
      </c>
      <c r="P2722" s="723" t="s">
        <v>229</v>
      </c>
      <c r="Q2722" s="723" t="s">
        <v>791</v>
      </c>
      <c r="R2722" s="723" t="s">
        <v>8977</v>
      </c>
      <c r="S2722" s="723">
        <v>796</v>
      </c>
      <c r="T2722" s="723" t="s">
        <v>232</v>
      </c>
      <c r="U2722" s="929">
        <v>44</v>
      </c>
      <c r="V2722" s="929">
        <v>400</v>
      </c>
      <c r="W2722" s="820">
        <f t="shared" si="127"/>
        <v>17600</v>
      </c>
      <c r="X2722" s="929">
        <f t="shared" si="128"/>
        <v>19712.000000000004</v>
      </c>
      <c r="Y2722" s="723"/>
      <c r="Z2722" s="723">
        <v>2016</v>
      </c>
      <c r="AA2722" s="723"/>
      <c r="AB2722" s="756" t="s">
        <v>876</v>
      </c>
      <c r="AC2722" s="723"/>
      <c r="AD2722" s="723"/>
      <c r="AE2722" s="723"/>
      <c r="AF2722" s="723"/>
      <c r="AG2722" s="756" t="s">
        <v>10071</v>
      </c>
      <c r="AH2722" s="756" t="s">
        <v>794</v>
      </c>
      <c r="AI2722" s="756">
        <v>210022915</v>
      </c>
      <c r="AJ2722" s="756" t="s">
        <v>10072</v>
      </c>
      <c r="AK2722" s="723"/>
    </row>
    <row r="2723" spans="1:37" s="99" customFormat="1" ht="99.75" customHeight="1">
      <c r="A2723" s="723" t="s">
        <v>10073</v>
      </c>
      <c r="B2723" s="723" t="s">
        <v>33</v>
      </c>
      <c r="C2723" s="723" t="s">
        <v>9744</v>
      </c>
      <c r="D2723" s="723" t="s">
        <v>9745</v>
      </c>
      <c r="E2723" s="723" t="s">
        <v>9745</v>
      </c>
      <c r="F2723" s="723" t="s">
        <v>9746</v>
      </c>
      <c r="G2723" s="723" t="s">
        <v>9746</v>
      </c>
      <c r="H2723" s="723"/>
      <c r="I2723" s="723"/>
      <c r="J2723" s="723" t="s">
        <v>1135</v>
      </c>
      <c r="K2723" s="723">
        <v>0</v>
      </c>
      <c r="L2723" s="784">
        <v>231010000</v>
      </c>
      <c r="M2723" s="784" t="s">
        <v>128</v>
      </c>
      <c r="N2723" s="723" t="s">
        <v>2115</v>
      </c>
      <c r="O2723" s="723" t="s">
        <v>228</v>
      </c>
      <c r="P2723" s="723" t="s">
        <v>229</v>
      </c>
      <c r="Q2723" s="723" t="s">
        <v>791</v>
      </c>
      <c r="R2723" s="723" t="s">
        <v>8977</v>
      </c>
      <c r="S2723" s="723">
        <v>796</v>
      </c>
      <c r="T2723" s="723" t="s">
        <v>232</v>
      </c>
      <c r="U2723" s="929">
        <v>442</v>
      </c>
      <c r="V2723" s="929">
        <v>800</v>
      </c>
      <c r="W2723" s="820">
        <f t="shared" si="127"/>
        <v>353600</v>
      </c>
      <c r="X2723" s="929">
        <f t="shared" si="128"/>
        <v>396032.00000000006</v>
      </c>
      <c r="Y2723" s="723"/>
      <c r="Z2723" s="723">
        <v>2016</v>
      </c>
      <c r="AA2723" s="723"/>
      <c r="AB2723" s="756" t="s">
        <v>876</v>
      </c>
      <c r="AC2723" s="723"/>
      <c r="AD2723" s="723"/>
      <c r="AE2723" s="723"/>
      <c r="AF2723" s="723"/>
      <c r="AG2723" s="756" t="s">
        <v>10074</v>
      </c>
      <c r="AH2723" s="756" t="s">
        <v>794</v>
      </c>
      <c r="AI2723" s="756">
        <v>210022890</v>
      </c>
      <c r="AJ2723" s="756" t="s">
        <v>9794</v>
      </c>
      <c r="AK2723" s="723"/>
    </row>
    <row r="2724" spans="1:37" s="99" customFormat="1" ht="99.75" customHeight="1">
      <c r="A2724" s="723" t="s">
        <v>10075</v>
      </c>
      <c r="B2724" s="723" t="s">
        <v>33</v>
      </c>
      <c r="C2724" s="723" t="s">
        <v>9799</v>
      </c>
      <c r="D2724" s="723" t="s">
        <v>9745</v>
      </c>
      <c r="E2724" s="723" t="s">
        <v>9745</v>
      </c>
      <c r="F2724" s="723" t="s">
        <v>9800</v>
      </c>
      <c r="G2724" s="723" t="s">
        <v>9800</v>
      </c>
      <c r="H2724" s="723"/>
      <c r="I2724" s="723"/>
      <c r="J2724" s="723" t="s">
        <v>1135</v>
      </c>
      <c r="K2724" s="723">
        <v>0</v>
      </c>
      <c r="L2724" s="784">
        <v>231010000</v>
      </c>
      <c r="M2724" s="784" t="s">
        <v>128</v>
      </c>
      <c r="N2724" s="723" t="s">
        <v>2115</v>
      </c>
      <c r="O2724" s="723" t="s">
        <v>228</v>
      </c>
      <c r="P2724" s="723" t="s">
        <v>229</v>
      </c>
      <c r="Q2724" s="723" t="s">
        <v>791</v>
      </c>
      <c r="R2724" s="723" t="s">
        <v>8977</v>
      </c>
      <c r="S2724" s="723">
        <v>796</v>
      </c>
      <c r="T2724" s="723" t="s">
        <v>232</v>
      </c>
      <c r="U2724" s="929">
        <v>1411</v>
      </c>
      <c r="V2724" s="929">
        <v>642</v>
      </c>
      <c r="W2724" s="820">
        <f t="shared" si="127"/>
        <v>905862</v>
      </c>
      <c r="X2724" s="929">
        <f t="shared" si="128"/>
        <v>1014565.4400000001</v>
      </c>
      <c r="Y2724" s="723"/>
      <c r="Z2724" s="723">
        <v>2016</v>
      </c>
      <c r="AA2724" s="723"/>
      <c r="AB2724" s="756" t="s">
        <v>876</v>
      </c>
      <c r="AC2724" s="723"/>
      <c r="AD2724" s="723"/>
      <c r="AE2724" s="723"/>
      <c r="AF2724" s="723"/>
      <c r="AG2724" s="756" t="s">
        <v>10076</v>
      </c>
      <c r="AH2724" s="756" t="s">
        <v>794</v>
      </c>
      <c r="AI2724" s="756">
        <v>210022891</v>
      </c>
      <c r="AJ2724" s="756" t="s">
        <v>9802</v>
      </c>
      <c r="AK2724" s="723"/>
    </row>
    <row r="2725" spans="1:37" s="99" customFormat="1" ht="99.75" customHeight="1">
      <c r="A2725" s="723" t="s">
        <v>10077</v>
      </c>
      <c r="B2725" s="723" t="s">
        <v>33</v>
      </c>
      <c r="C2725" s="723" t="s">
        <v>10078</v>
      </c>
      <c r="D2725" s="723" t="s">
        <v>9745</v>
      </c>
      <c r="E2725" s="723" t="s">
        <v>9745</v>
      </c>
      <c r="F2725" s="723" t="s">
        <v>10079</v>
      </c>
      <c r="G2725" s="723" t="s">
        <v>10079</v>
      </c>
      <c r="H2725" s="723"/>
      <c r="I2725" s="723"/>
      <c r="J2725" s="723" t="s">
        <v>1135</v>
      </c>
      <c r="K2725" s="723">
        <v>0</v>
      </c>
      <c r="L2725" s="784">
        <v>231010000</v>
      </c>
      <c r="M2725" s="784" t="s">
        <v>128</v>
      </c>
      <c r="N2725" s="723" t="s">
        <v>2115</v>
      </c>
      <c r="O2725" s="723" t="s">
        <v>228</v>
      </c>
      <c r="P2725" s="723" t="s">
        <v>229</v>
      </c>
      <c r="Q2725" s="723" t="s">
        <v>791</v>
      </c>
      <c r="R2725" s="723" t="s">
        <v>8977</v>
      </c>
      <c r="S2725" s="723">
        <v>796</v>
      </c>
      <c r="T2725" s="723" t="s">
        <v>232</v>
      </c>
      <c r="U2725" s="929">
        <v>361</v>
      </c>
      <c r="V2725" s="929">
        <v>1000</v>
      </c>
      <c r="W2725" s="820">
        <f t="shared" si="127"/>
        <v>361000</v>
      </c>
      <c r="X2725" s="929">
        <f t="shared" si="128"/>
        <v>404320.00000000006</v>
      </c>
      <c r="Y2725" s="723"/>
      <c r="Z2725" s="723">
        <v>2016</v>
      </c>
      <c r="AA2725" s="723"/>
      <c r="AB2725" s="756" t="s">
        <v>876</v>
      </c>
      <c r="AC2725" s="723"/>
      <c r="AD2725" s="723"/>
      <c r="AE2725" s="723"/>
      <c r="AF2725" s="723"/>
      <c r="AG2725" s="756" t="s">
        <v>10080</v>
      </c>
      <c r="AH2725" s="756" t="s">
        <v>794</v>
      </c>
      <c r="AI2725" s="756">
        <v>210022888</v>
      </c>
      <c r="AJ2725" s="756" t="s">
        <v>10081</v>
      </c>
      <c r="AK2725" s="723"/>
    </row>
    <row r="2726" spans="1:37" s="99" customFormat="1" ht="99.75" customHeight="1">
      <c r="A2726" s="723" t="s">
        <v>10082</v>
      </c>
      <c r="B2726" s="723" t="s">
        <v>33</v>
      </c>
      <c r="C2726" s="723" t="s">
        <v>10083</v>
      </c>
      <c r="D2726" s="723" t="s">
        <v>10084</v>
      </c>
      <c r="E2726" s="723" t="s">
        <v>10084</v>
      </c>
      <c r="F2726" s="723" t="s">
        <v>10085</v>
      </c>
      <c r="G2726" s="723" t="s">
        <v>10085</v>
      </c>
      <c r="H2726" s="723"/>
      <c r="I2726" s="723"/>
      <c r="J2726" s="723" t="s">
        <v>38</v>
      </c>
      <c r="K2726" s="723">
        <v>0</v>
      </c>
      <c r="L2726" s="784">
        <v>231010000</v>
      </c>
      <c r="M2726" s="784" t="s">
        <v>128</v>
      </c>
      <c r="N2726" s="723" t="s">
        <v>2115</v>
      </c>
      <c r="O2726" s="723" t="s">
        <v>228</v>
      </c>
      <c r="P2726" s="723" t="s">
        <v>229</v>
      </c>
      <c r="Q2726" s="723" t="s">
        <v>791</v>
      </c>
      <c r="R2726" s="723" t="s">
        <v>8977</v>
      </c>
      <c r="S2726" s="723">
        <v>796</v>
      </c>
      <c r="T2726" s="723" t="s">
        <v>232</v>
      </c>
      <c r="U2726" s="929">
        <v>10</v>
      </c>
      <c r="V2726" s="929">
        <v>4500</v>
      </c>
      <c r="W2726" s="820">
        <f t="shared" si="127"/>
        <v>45000</v>
      </c>
      <c r="X2726" s="929">
        <f t="shared" si="128"/>
        <v>50400.000000000007</v>
      </c>
      <c r="Y2726" s="723"/>
      <c r="Z2726" s="723">
        <v>2016</v>
      </c>
      <c r="AA2726" s="723"/>
      <c r="AB2726" s="756" t="s">
        <v>876</v>
      </c>
      <c r="AC2726" s="756" t="s">
        <v>209</v>
      </c>
      <c r="AD2726" s="723"/>
      <c r="AE2726" s="723"/>
      <c r="AF2726" s="723"/>
      <c r="AG2726" s="756" t="s">
        <v>10086</v>
      </c>
      <c r="AH2726" s="756" t="s">
        <v>794</v>
      </c>
      <c r="AI2726" s="756">
        <v>210003437</v>
      </c>
      <c r="AJ2726" s="756" t="s">
        <v>10087</v>
      </c>
      <c r="AK2726" s="723"/>
    </row>
    <row r="2727" spans="1:37" s="99" customFormat="1" ht="99.75" customHeight="1">
      <c r="A2727" s="723" t="s">
        <v>10088</v>
      </c>
      <c r="B2727" s="723" t="s">
        <v>33</v>
      </c>
      <c r="C2727" s="723" t="s">
        <v>10089</v>
      </c>
      <c r="D2727" s="723" t="s">
        <v>10084</v>
      </c>
      <c r="E2727" s="723" t="s">
        <v>10084</v>
      </c>
      <c r="F2727" s="723" t="s">
        <v>10090</v>
      </c>
      <c r="G2727" s="723" t="s">
        <v>10090</v>
      </c>
      <c r="H2727" s="723"/>
      <c r="I2727" s="723"/>
      <c r="J2727" s="723" t="s">
        <v>38</v>
      </c>
      <c r="K2727" s="723">
        <v>0</v>
      </c>
      <c r="L2727" s="784">
        <v>231010000</v>
      </c>
      <c r="M2727" s="784" t="s">
        <v>128</v>
      </c>
      <c r="N2727" s="723" t="s">
        <v>2115</v>
      </c>
      <c r="O2727" s="723" t="s">
        <v>228</v>
      </c>
      <c r="P2727" s="723" t="s">
        <v>229</v>
      </c>
      <c r="Q2727" s="723" t="s">
        <v>791</v>
      </c>
      <c r="R2727" s="723" t="s">
        <v>8977</v>
      </c>
      <c r="S2727" s="723">
        <v>796</v>
      </c>
      <c r="T2727" s="723" t="s">
        <v>232</v>
      </c>
      <c r="U2727" s="929">
        <v>5</v>
      </c>
      <c r="V2727" s="929">
        <v>2500</v>
      </c>
      <c r="W2727" s="820">
        <f t="shared" si="127"/>
        <v>12500</v>
      </c>
      <c r="X2727" s="929">
        <f t="shared" si="128"/>
        <v>14000.000000000002</v>
      </c>
      <c r="Y2727" s="723"/>
      <c r="Z2727" s="723">
        <v>2016</v>
      </c>
      <c r="AA2727" s="723"/>
      <c r="AB2727" s="756" t="s">
        <v>876</v>
      </c>
      <c r="AC2727" s="756" t="s">
        <v>209</v>
      </c>
      <c r="AD2727" s="723"/>
      <c r="AE2727" s="723"/>
      <c r="AF2727" s="723"/>
      <c r="AG2727" s="756" t="s">
        <v>10091</v>
      </c>
      <c r="AH2727" s="756" t="s">
        <v>794</v>
      </c>
      <c r="AI2727" s="756">
        <v>210003433</v>
      </c>
      <c r="AJ2727" s="756" t="s">
        <v>10092</v>
      </c>
      <c r="AK2727" s="723"/>
    </row>
    <row r="2728" spans="1:37" s="99" customFormat="1" ht="99.75" customHeight="1">
      <c r="A2728" s="723" t="s">
        <v>10093</v>
      </c>
      <c r="B2728" s="723" t="s">
        <v>33</v>
      </c>
      <c r="C2728" s="723" t="s">
        <v>9804</v>
      </c>
      <c r="D2728" s="723" t="s">
        <v>9805</v>
      </c>
      <c r="E2728" s="723" t="s">
        <v>9805</v>
      </c>
      <c r="F2728" s="723" t="s">
        <v>9806</v>
      </c>
      <c r="G2728" s="723" t="s">
        <v>9806</v>
      </c>
      <c r="H2728" s="723"/>
      <c r="I2728" s="723"/>
      <c r="J2728" s="723" t="s">
        <v>38</v>
      </c>
      <c r="K2728" s="723">
        <v>0</v>
      </c>
      <c r="L2728" s="784">
        <v>231010000</v>
      </c>
      <c r="M2728" s="784" t="s">
        <v>128</v>
      </c>
      <c r="N2728" s="723" t="s">
        <v>2115</v>
      </c>
      <c r="O2728" s="723" t="s">
        <v>228</v>
      </c>
      <c r="P2728" s="723" t="s">
        <v>229</v>
      </c>
      <c r="Q2728" s="723" t="s">
        <v>791</v>
      </c>
      <c r="R2728" s="723" t="s">
        <v>8977</v>
      </c>
      <c r="S2728" s="723">
        <v>796</v>
      </c>
      <c r="T2728" s="723" t="s">
        <v>232</v>
      </c>
      <c r="U2728" s="929">
        <v>296</v>
      </c>
      <c r="V2728" s="929">
        <v>150</v>
      </c>
      <c r="W2728" s="820">
        <f t="shared" si="127"/>
        <v>44400</v>
      </c>
      <c r="X2728" s="929">
        <f t="shared" si="128"/>
        <v>49728.000000000007</v>
      </c>
      <c r="Y2728" s="723"/>
      <c r="Z2728" s="723">
        <v>2016</v>
      </c>
      <c r="AA2728" s="723"/>
      <c r="AB2728" s="756" t="s">
        <v>876</v>
      </c>
      <c r="AC2728" s="756" t="s">
        <v>209</v>
      </c>
      <c r="AD2728" s="723"/>
      <c r="AE2728" s="723"/>
      <c r="AF2728" s="723"/>
      <c r="AG2728" s="756" t="s">
        <v>10094</v>
      </c>
      <c r="AH2728" s="756" t="s">
        <v>794</v>
      </c>
      <c r="AI2728" s="756">
        <v>210010738</v>
      </c>
      <c r="AJ2728" s="756" t="s">
        <v>9808</v>
      </c>
      <c r="AK2728" s="723"/>
    </row>
    <row r="2729" spans="1:37" s="99" customFormat="1" ht="99.75" customHeight="1">
      <c r="A2729" s="723" t="s">
        <v>10095</v>
      </c>
      <c r="B2729" s="723" t="s">
        <v>33</v>
      </c>
      <c r="C2729" s="723" t="s">
        <v>9804</v>
      </c>
      <c r="D2729" s="723" t="s">
        <v>9805</v>
      </c>
      <c r="E2729" s="723" t="s">
        <v>9805</v>
      </c>
      <c r="F2729" s="723" t="s">
        <v>9806</v>
      </c>
      <c r="G2729" s="723" t="s">
        <v>9806</v>
      </c>
      <c r="H2729" s="723"/>
      <c r="I2729" s="723"/>
      <c r="J2729" s="723" t="s">
        <v>38</v>
      </c>
      <c r="K2729" s="723">
        <v>0</v>
      </c>
      <c r="L2729" s="784">
        <v>231010000</v>
      </c>
      <c r="M2729" s="784" t="s">
        <v>128</v>
      </c>
      <c r="N2729" s="723" t="s">
        <v>2115</v>
      </c>
      <c r="O2729" s="723" t="s">
        <v>228</v>
      </c>
      <c r="P2729" s="723" t="s">
        <v>229</v>
      </c>
      <c r="Q2729" s="723" t="s">
        <v>791</v>
      </c>
      <c r="R2729" s="723" t="s">
        <v>8977</v>
      </c>
      <c r="S2729" s="723">
        <v>796</v>
      </c>
      <c r="T2729" s="723" t="s">
        <v>232</v>
      </c>
      <c r="U2729" s="929">
        <v>60</v>
      </c>
      <c r="V2729" s="929">
        <v>100</v>
      </c>
      <c r="W2729" s="820">
        <f t="shared" si="127"/>
        <v>6000</v>
      </c>
      <c r="X2729" s="929">
        <f t="shared" si="128"/>
        <v>6720.0000000000009</v>
      </c>
      <c r="Y2729" s="723"/>
      <c r="Z2729" s="723">
        <v>2016</v>
      </c>
      <c r="AA2729" s="723"/>
      <c r="AB2729" s="756" t="s">
        <v>876</v>
      </c>
      <c r="AC2729" s="756" t="s">
        <v>209</v>
      </c>
      <c r="AD2729" s="723"/>
      <c r="AE2729" s="723"/>
      <c r="AF2729" s="723"/>
      <c r="AG2729" s="756" t="s">
        <v>10096</v>
      </c>
      <c r="AH2729" s="756" t="s">
        <v>794</v>
      </c>
      <c r="AI2729" s="756">
        <v>210022948</v>
      </c>
      <c r="AJ2729" s="756" t="s">
        <v>9811</v>
      </c>
      <c r="AK2729" s="723"/>
    </row>
    <row r="2730" spans="1:37" s="99" customFormat="1" ht="99.75" customHeight="1">
      <c r="A2730" s="723" t="s">
        <v>10097</v>
      </c>
      <c r="B2730" s="723" t="s">
        <v>33</v>
      </c>
      <c r="C2730" s="723" t="s">
        <v>9827</v>
      </c>
      <c r="D2730" s="723" t="s">
        <v>9828</v>
      </c>
      <c r="E2730" s="723" t="s">
        <v>9828</v>
      </c>
      <c r="F2730" s="723" t="s">
        <v>9829</v>
      </c>
      <c r="G2730" s="723" t="s">
        <v>9829</v>
      </c>
      <c r="H2730" s="723"/>
      <c r="I2730" s="723"/>
      <c r="J2730" s="723" t="s">
        <v>38</v>
      </c>
      <c r="K2730" s="723">
        <v>0</v>
      </c>
      <c r="L2730" s="784">
        <v>231010000</v>
      </c>
      <c r="M2730" s="784" t="s">
        <v>128</v>
      </c>
      <c r="N2730" s="723" t="s">
        <v>2115</v>
      </c>
      <c r="O2730" s="723" t="s">
        <v>228</v>
      </c>
      <c r="P2730" s="723" t="s">
        <v>229</v>
      </c>
      <c r="Q2730" s="723" t="s">
        <v>791</v>
      </c>
      <c r="R2730" s="723" t="s">
        <v>8977</v>
      </c>
      <c r="S2730" s="723">
        <v>796</v>
      </c>
      <c r="T2730" s="723" t="s">
        <v>232</v>
      </c>
      <c r="U2730" s="929">
        <v>5</v>
      </c>
      <c r="V2730" s="929">
        <v>800</v>
      </c>
      <c r="W2730" s="820">
        <f t="shared" si="127"/>
        <v>4000</v>
      </c>
      <c r="X2730" s="929">
        <f t="shared" si="128"/>
        <v>4480</v>
      </c>
      <c r="Y2730" s="723"/>
      <c r="Z2730" s="723">
        <v>2016</v>
      </c>
      <c r="AA2730" s="723"/>
      <c r="AB2730" s="756" t="s">
        <v>876</v>
      </c>
      <c r="AC2730" s="756" t="s">
        <v>209</v>
      </c>
      <c r="AD2730" s="723"/>
      <c r="AE2730" s="723"/>
      <c r="AF2730" s="723"/>
      <c r="AG2730" s="756" t="s">
        <v>10098</v>
      </c>
      <c r="AH2730" s="756" t="s">
        <v>794</v>
      </c>
      <c r="AI2730" s="756">
        <v>210013287</v>
      </c>
      <c r="AJ2730" s="756" t="s">
        <v>10099</v>
      </c>
      <c r="AK2730" s="723"/>
    </row>
    <row r="2731" spans="1:37" s="99" customFormat="1" ht="99.75" customHeight="1">
      <c r="A2731" s="723" t="s">
        <v>10100</v>
      </c>
      <c r="B2731" s="723" t="s">
        <v>33</v>
      </c>
      <c r="C2731" s="723" t="s">
        <v>10101</v>
      </c>
      <c r="D2731" s="723" t="s">
        <v>10102</v>
      </c>
      <c r="E2731" s="723" t="s">
        <v>10102</v>
      </c>
      <c r="F2731" s="723" t="s">
        <v>10103</v>
      </c>
      <c r="G2731" s="723" t="s">
        <v>10103</v>
      </c>
      <c r="H2731" s="723"/>
      <c r="I2731" s="723"/>
      <c r="J2731" s="723" t="s">
        <v>38</v>
      </c>
      <c r="K2731" s="723">
        <v>0</v>
      </c>
      <c r="L2731" s="784">
        <v>231010000</v>
      </c>
      <c r="M2731" s="784" t="s">
        <v>128</v>
      </c>
      <c r="N2731" s="723" t="s">
        <v>2115</v>
      </c>
      <c r="O2731" s="723" t="s">
        <v>228</v>
      </c>
      <c r="P2731" s="723" t="s">
        <v>229</v>
      </c>
      <c r="Q2731" s="723" t="s">
        <v>791</v>
      </c>
      <c r="R2731" s="723" t="s">
        <v>8977</v>
      </c>
      <c r="S2731" s="723">
        <v>166</v>
      </c>
      <c r="T2731" s="723" t="s">
        <v>902</v>
      </c>
      <c r="U2731" s="929">
        <v>4</v>
      </c>
      <c r="V2731" s="929">
        <v>3500</v>
      </c>
      <c r="W2731" s="820">
        <f t="shared" si="127"/>
        <v>14000</v>
      </c>
      <c r="X2731" s="929">
        <f t="shared" si="128"/>
        <v>15680.000000000002</v>
      </c>
      <c r="Y2731" s="723"/>
      <c r="Z2731" s="723">
        <v>2016</v>
      </c>
      <c r="AA2731" s="723"/>
      <c r="AB2731" s="756" t="s">
        <v>876</v>
      </c>
      <c r="AC2731" s="756" t="s">
        <v>209</v>
      </c>
      <c r="AD2731" s="723"/>
      <c r="AE2731" s="723"/>
      <c r="AF2731" s="723"/>
      <c r="AG2731" s="756" t="s">
        <v>10104</v>
      </c>
      <c r="AH2731" s="756" t="s">
        <v>794</v>
      </c>
      <c r="AI2731" s="756">
        <v>210000244</v>
      </c>
      <c r="AJ2731" s="756" t="s">
        <v>10105</v>
      </c>
      <c r="AK2731" s="723"/>
    </row>
    <row r="2732" spans="1:37" s="99" customFormat="1" ht="99.75" customHeight="1">
      <c r="A2732" s="723" t="s">
        <v>10106</v>
      </c>
      <c r="B2732" s="723" t="s">
        <v>33</v>
      </c>
      <c r="C2732" s="723" t="s">
        <v>10101</v>
      </c>
      <c r="D2732" s="723" t="s">
        <v>10102</v>
      </c>
      <c r="E2732" s="723" t="s">
        <v>10102</v>
      </c>
      <c r="F2732" s="723" t="s">
        <v>10103</v>
      </c>
      <c r="G2732" s="723" t="s">
        <v>10103</v>
      </c>
      <c r="H2732" s="723"/>
      <c r="I2732" s="723"/>
      <c r="J2732" s="723" t="s">
        <v>38</v>
      </c>
      <c r="K2732" s="723">
        <v>0</v>
      </c>
      <c r="L2732" s="784">
        <v>231010000</v>
      </c>
      <c r="M2732" s="784" t="s">
        <v>128</v>
      </c>
      <c r="N2732" s="723" t="s">
        <v>2115</v>
      </c>
      <c r="O2732" s="723" t="s">
        <v>228</v>
      </c>
      <c r="P2732" s="723" t="s">
        <v>229</v>
      </c>
      <c r="Q2732" s="723" t="s">
        <v>791</v>
      </c>
      <c r="R2732" s="723" t="s">
        <v>8977</v>
      </c>
      <c r="S2732" s="723">
        <v>166</v>
      </c>
      <c r="T2732" s="723" t="s">
        <v>902</v>
      </c>
      <c r="U2732" s="929">
        <v>2</v>
      </c>
      <c r="V2732" s="929">
        <v>2500</v>
      </c>
      <c r="W2732" s="820">
        <f t="shared" si="127"/>
        <v>5000</v>
      </c>
      <c r="X2732" s="929">
        <f t="shared" si="128"/>
        <v>5600.0000000000009</v>
      </c>
      <c r="Y2732" s="723"/>
      <c r="Z2732" s="723">
        <v>2016</v>
      </c>
      <c r="AA2732" s="723"/>
      <c r="AB2732" s="756" t="s">
        <v>876</v>
      </c>
      <c r="AC2732" s="756" t="s">
        <v>209</v>
      </c>
      <c r="AD2732" s="723"/>
      <c r="AE2732" s="723"/>
      <c r="AF2732" s="723"/>
      <c r="AG2732" s="756" t="s">
        <v>10107</v>
      </c>
      <c r="AH2732" s="756" t="s">
        <v>794</v>
      </c>
      <c r="AI2732" s="756">
        <v>210003822</v>
      </c>
      <c r="AJ2732" s="756" t="s">
        <v>10108</v>
      </c>
      <c r="AK2732" s="723"/>
    </row>
    <row r="2733" spans="1:37" s="99" customFormat="1" ht="99.75" customHeight="1">
      <c r="A2733" s="723" t="s">
        <v>10109</v>
      </c>
      <c r="B2733" s="723" t="s">
        <v>33</v>
      </c>
      <c r="C2733" s="723" t="s">
        <v>10110</v>
      </c>
      <c r="D2733" s="723" t="s">
        <v>10111</v>
      </c>
      <c r="E2733" s="723" t="s">
        <v>10111</v>
      </c>
      <c r="F2733" s="723" t="s">
        <v>10112</v>
      </c>
      <c r="G2733" s="723" t="s">
        <v>10112</v>
      </c>
      <c r="H2733" s="723"/>
      <c r="I2733" s="723"/>
      <c r="J2733" s="723" t="s">
        <v>38</v>
      </c>
      <c r="K2733" s="723">
        <v>0</v>
      </c>
      <c r="L2733" s="784">
        <v>231010000</v>
      </c>
      <c r="M2733" s="784" t="s">
        <v>128</v>
      </c>
      <c r="N2733" s="723" t="s">
        <v>2115</v>
      </c>
      <c r="O2733" s="723" t="s">
        <v>228</v>
      </c>
      <c r="P2733" s="723" t="s">
        <v>229</v>
      </c>
      <c r="Q2733" s="723" t="s">
        <v>791</v>
      </c>
      <c r="R2733" s="723" t="s">
        <v>8977</v>
      </c>
      <c r="S2733" s="723">
        <v>796</v>
      </c>
      <c r="T2733" s="723" t="s">
        <v>232</v>
      </c>
      <c r="U2733" s="929">
        <v>1</v>
      </c>
      <c r="V2733" s="929">
        <v>65000</v>
      </c>
      <c r="W2733" s="820">
        <f t="shared" si="127"/>
        <v>65000</v>
      </c>
      <c r="X2733" s="929">
        <f t="shared" si="128"/>
        <v>72800</v>
      </c>
      <c r="Y2733" s="723"/>
      <c r="Z2733" s="723">
        <v>2016</v>
      </c>
      <c r="AA2733" s="723"/>
      <c r="AB2733" s="756" t="s">
        <v>876</v>
      </c>
      <c r="AC2733" s="756" t="s">
        <v>209</v>
      </c>
      <c r="AD2733" s="723"/>
      <c r="AE2733" s="723"/>
      <c r="AF2733" s="723"/>
      <c r="AG2733" s="756" t="s">
        <v>10113</v>
      </c>
      <c r="AH2733" s="756" t="s">
        <v>794</v>
      </c>
      <c r="AI2733" s="756">
        <v>210022931</v>
      </c>
      <c r="AJ2733" s="756" t="s">
        <v>10114</v>
      </c>
      <c r="AK2733" s="723"/>
    </row>
    <row r="2734" spans="1:37" s="99" customFormat="1" ht="99.75" customHeight="1">
      <c r="A2734" s="723" t="s">
        <v>10115</v>
      </c>
      <c r="B2734" s="723" t="s">
        <v>33</v>
      </c>
      <c r="C2734" s="723" t="s">
        <v>10116</v>
      </c>
      <c r="D2734" s="723" t="s">
        <v>10117</v>
      </c>
      <c r="E2734" s="723" t="s">
        <v>10117</v>
      </c>
      <c r="F2734" s="723" t="s">
        <v>9841</v>
      </c>
      <c r="G2734" s="723" t="s">
        <v>9841</v>
      </c>
      <c r="H2734" s="723"/>
      <c r="I2734" s="723"/>
      <c r="J2734" s="723" t="s">
        <v>38</v>
      </c>
      <c r="K2734" s="723">
        <v>0</v>
      </c>
      <c r="L2734" s="784">
        <v>231010000</v>
      </c>
      <c r="M2734" s="784" t="s">
        <v>128</v>
      </c>
      <c r="N2734" s="723" t="s">
        <v>2115</v>
      </c>
      <c r="O2734" s="723" t="s">
        <v>228</v>
      </c>
      <c r="P2734" s="723" t="s">
        <v>229</v>
      </c>
      <c r="Q2734" s="723" t="s">
        <v>791</v>
      </c>
      <c r="R2734" s="723" t="s">
        <v>8977</v>
      </c>
      <c r="S2734" s="723">
        <v>796</v>
      </c>
      <c r="T2734" s="723" t="s">
        <v>232</v>
      </c>
      <c r="U2734" s="929">
        <v>5</v>
      </c>
      <c r="V2734" s="929">
        <v>6000</v>
      </c>
      <c r="W2734" s="820">
        <f t="shared" si="127"/>
        <v>30000</v>
      </c>
      <c r="X2734" s="929">
        <f t="shared" si="128"/>
        <v>33600</v>
      </c>
      <c r="Y2734" s="723"/>
      <c r="Z2734" s="723">
        <v>2016</v>
      </c>
      <c r="AA2734" s="723"/>
      <c r="AB2734" s="756" t="s">
        <v>876</v>
      </c>
      <c r="AC2734" s="756" t="s">
        <v>209</v>
      </c>
      <c r="AD2734" s="723"/>
      <c r="AE2734" s="723"/>
      <c r="AF2734" s="723"/>
      <c r="AG2734" s="756" t="s">
        <v>10118</v>
      </c>
      <c r="AH2734" s="756" t="s">
        <v>794</v>
      </c>
      <c r="AI2734" s="756">
        <v>210022586</v>
      </c>
      <c r="AJ2734" s="756" t="s">
        <v>10119</v>
      </c>
      <c r="AK2734" s="723"/>
    </row>
    <row r="2735" spans="1:37" s="99" customFormat="1" ht="99.75" customHeight="1">
      <c r="A2735" s="723" t="s">
        <v>10120</v>
      </c>
      <c r="B2735" s="723" t="s">
        <v>33</v>
      </c>
      <c r="C2735" s="723" t="s">
        <v>9839</v>
      </c>
      <c r="D2735" s="723" t="s">
        <v>9840</v>
      </c>
      <c r="E2735" s="723" t="s">
        <v>9840</v>
      </c>
      <c r="F2735" s="723" t="s">
        <v>9841</v>
      </c>
      <c r="G2735" s="723" t="s">
        <v>9841</v>
      </c>
      <c r="H2735" s="723"/>
      <c r="I2735" s="723"/>
      <c r="J2735" s="723" t="s">
        <v>38</v>
      </c>
      <c r="K2735" s="723">
        <v>0</v>
      </c>
      <c r="L2735" s="784">
        <v>231010000</v>
      </c>
      <c r="M2735" s="784" t="s">
        <v>128</v>
      </c>
      <c r="N2735" s="723" t="s">
        <v>2115</v>
      </c>
      <c r="O2735" s="723" t="s">
        <v>228</v>
      </c>
      <c r="P2735" s="723" t="s">
        <v>229</v>
      </c>
      <c r="Q2735" s="723" t="s">
        <v>791</v>
      </c>
      <c r="R2735" s="723" t="s">
        <v>8977</v>
      </c>
      <c r="S2735" s="723">
        <v>796</v>
      </c>
      <c r="T2735" s="723" t="s">
        <v>232</v>
      </c>
      <c r="U2735" s="929">
        <v>1</v>
      </c>
      <c r="V2735" s="929">
        <v>55000</v>
      </c>
      <c r="W2735" s="820">
        <f t="shared" si="127"/>
        <v>55000</v>
      </c>
      <c r="X2735" s="929">
        <f t="shared" si="128"/>
        <v>61600.000000000007</v>
      </c>
      <c r="Y2735" s="723"/>
      <c r="Z2735" s="723">
        <v>2016</v>
      </c>
      <c r="AA2735" s="723"/>
      <c r="AB2735" s="756" t="s">
        <v>876</v>
      </c>
      <c r="AC2735" s="756" t="s">
        <v>209</v>
      </c>
      <c r="AD2735" s="723"/>
      <c r="AE2735" s="723"/>
      <c r="AF2735" s="723"/>
      <c r="AG2735" s="756" t="s">
        <v>10121</v>
      </c>
      <c r="AH2735" s="756" t="s">
        <v>794</v>
      </c>
      <c r="AI2735" s="756">
        <v>210022904</v>
      </c>
      <c r="AJ2735" s="756" t="s">
        <v>10122</v>
      </c>
      <c r="AK2735" s="723"/>
    </row>
    <row r="2736" spans="1:37" s="99" customFormat="1" ht="99.75" customHeight="1">
      <c r="A2736" s="723" t="s">
        <v>10123</v>
      </c>
      <c r="B2736" s="723" t="s">
        <v>33</v>
      </c>
      <c r="C2736" s="723" t="s">
        <v>7956</v>
      </c>
      <c r="D2736" s="723" t="s">
        <v>6088</v>
      </c>
      <c r="E2736" s="723" t="s">
        <v>6088</v>
      </c>
      <c r="F2736" s="723" t="s">
        <v>7957</v>
      </c>
      <c r="G2736" s="723" t="s">
        <v>7957</v>
      </c>
      <c r="H2736" s="723"/>
      <c r="I2736" s="723"/>
      <c r="J2736" s="723" t="s">
        <v>38</v>
      </c>
      <c r="K2736" s="723">
        <v>0</v>
      </c>
      <c r="L2736" s="784">
        <v>231010000</v>
      </c>
      <c r="M2736" s="784" t="s">
        <v>128</v>
      </c>
      <c r="N2736" s="723" t="s">
        <v>2115</v>
      </c>
      <c r="O2736" s="723" t="s">
        <v>228</v>
      </c>
      <c r="P2736" s="723" t="s">
        <v>229</v>
      </c>
      <c r="Q2736" s="723" t="s">
        <v>791</v>
      </c>
      <c r="R2736" s="723" t="s">
        <v>8977</v>
      </c>
      <c r="S2736" s="723">
        <v>796</v>
      </c>
      <c r="T2736" s="723" t="s">
        <v>232</v>
      </c>
      <c r="U2736" s="929">
        <v>8</v>
      </c>
      <c r="V2736" s="929">
        <v>70000</v>
      </c>
      <c r="W2736" s="820">
        <f t="shared" si="127"/>
        <v>560000</v>
      </c>
      <c r="X2736" s="929">
        <f t="shared" si="128"/>
        <v>627200.00000000012</v>
      </c>
      <c r="Y2736" s="723"/>
      <c r="Z2736" s="723">
        <v>2016</v>
      </c>
      <c r="AA2736" s="723"/>
      <c r="AB2736" s="756" t="s">
        <v>876</v>
      </c>
      <c r="AC2736" s="756" t="s">
        <v>209</v>
      </c>
      <c r="AD2736" s="723"/>
      <c r="AE2736" s="723"/>
      <c r="AF2736" s="723"/>
      <c r="AG2736" s="756" t="s">
        <v>7958</v>
      </c>
      <c r="AH2736" s="756" t="s">
        <v>794</v>
      </c>
      <c r="AI2736" s="756">
        <v>250009372</v>
      </c>
      <c r="AJ2736" s="756" t="s">
        <v>10124</v>
      </c>
      <c r="AK2736" s="723"/>
    </row>
    <row r="2737" spans="1:37" s="99" customFormat="1" ht="99.75" customHeight="1">
      <c r="A2737" s="723" t="s">
        <v>10125</v>
      </c>
      <c r="B2737" s="723" t="s">
        <v>33</v>
      </c>
      <c r="C2737" s="723" t="s">
        <v>10126</v>
      </c>
      <c r="D2737" s="723" t="s">
        <v>10127</v>
      </c>
      <c r="E2737" s="723" t="s">
        <v>10127</v>
      </c>
      <c r="F2737" s="723" t="s">
        <v>10128</v>
      </c>
      <c r="G2737" s="723" t="s">
        <v>10128</v>
      </c>
      <c r="H2737" s="723"/>
      <c r="I2737" s="723"/>
      <c r="J2737" s="723" t="s">
        <v>38</v>
      </c>
      <c r="K2737" s="723">
        <v>0</v>
      </c>
      <c r="L2737" s="784">
        <v>231010000</v>
      </c>
      <c r="M2737" s="784" t="s">
        <v>128</v>
      </c>
      <c r="N2737" s="723" t="s">
        <v>2115</v>
      </c>
      <c r="O2737" s="723" t="s">
        <v>228</v>
      </c>
      <c r="P2737" s="723" t="s">
        <v>229</v>
      </c>
      <c r="Q2737" s="723" t="s">
        <v>791</v>
      </c>
      <c r="R2737" s="723" t="s">
        <v>8977</v>
      </c>
      <c r="S2737" s="723">
        <v>796</v>
      </c>
      <c r="T2737" s="723" t="s">
        <v>232</v>
      </c>
      <c r="U2737" s="929">
        <v>2</v>
      </c>
      <c r="V2737" s="929">
        <v>12000</v>
      </c>
      <c r="W2737" s="820">
        <f t="shared" si="127"/>
        <v>24000</v>
      </c>
      <c r="X2737" s="929">
        <f t="shared" si="128"/>
        <v>26880.000000000004</v>
      </c>
      <c r="Y2737" s="723"/>
      <c r="Z2737" s="723">
        <v>2016</v>
      </c>
      <c r="AA2737" s="723"/>
      <c r="AB2737" s="756" t="s">
        <v>876</v>
      </c>
      <c r="AC2737" s="756" t="s">
        <v>209</v>
      </c>
      <c r="AD2737" s="723"/>
      <c r="AE2737" s="723"/>
      <c r="AF2737" s="723"/>
      <c r="AG2737" s="756" t="s">
        <v>10129</v>
      </c>
      <c r="AH2737" s="756" t="s">
        <v>794</v>
      </c>
      <c r="AI2737" s="756">
        <v>210003448</v>
      </c>
      <c r="AJ2737" s="756" t="s">
        <v>10130</v>
      </c>
      <c r="AK2737" s="723"/>
    </row>
    <row r="2738" spans="1:37" s="99" customFormat="1" ht="99.75" customHeight="1">
      <c r="A2738" s="723" t="s">
        <v>10131</v>
      </c>
      <c r="B2738" s="723" t="s">
        <v>33</v>
      </c>
      <c r="C2738" s="723" t="s">
        <v>10132</v>
      </c>
      <c r="D2738" s="723" t="s">
        <v>10133</v>
      </c>
      <c r="E2738" s="723" t="s">
        <v>10133</v>
      </c>
      <c r="F2738" s="723" t="s">
        <v>10134</v>
      </c>
      <c r="G2738" s="723" t="s">
        <v>10134</v>
      </c>
      <c r="H2738" s="723"/>
      <c r="I2738" s="723"/>
      <c r="J2738" s="723" t="s">
        <v>1135</v>
      </c>
      <c r="K2738" s="723">
        <v>0</v>
      </c>
      <c r="L2738" s="784">
        <v>231010000</v>
      </c>
      <c r="M2738" s="784" t="s">
        <v>128</v>
      </c>
      <c r="N2738" s="723" t="s">
        <v>2115</v>
      </c>
      <c r="O2738" s="723" t="s">
        <v>228</v>
      </c>
      <c r="P2738" s="723" t="s">
        <v>229</v>
      </c>
      <c r="Q2738" s="723" t="s">
        <v>791</v>
      </c>
      <c r="R2738" s="723" t="s">
        <v>8977</v>
      </c>
      <c r="S2738" s="723">
        <v>796</v>
      </c>
      <c r="T2738" s="723" t="s">
        <v>232</v>
      </c>
      <c r="U2738" s="929">
        <v>37</v>
      </c>
      <c r="V2738" s="929">
        <v>2000</v>
      </c>
      <c r="W2738" s="820">
        <f t="shared" si="127"/>
        <v>74000</v>
      </c>
      <c r="X2738" s="929">
        <f t="shared" si="128"/>
        <v>82880.000000000015</v>
      </c>
      <c r="Y2738" s="723"/>
      <c r="Z2738" s="723">
        <v>2016</v>
      </c>
      <c r="AA2738" s="723"/>
      <c r="AB2738" s="756" t="s">
        <v>876</v>
      </c>
      <c r="AC2738" s="723"/>
      <c r="AD2738" s="723"/>
      <c r="AE2738" s="723"/>
      <c r="AF2738" s="723"/>
      <c r="AG2738" s="756" t="s">
        <v>10135</v>
      </c>
      <c r="AH2738" s="756" t="s">
        <v>794</v>
      </c>
      <c r="AI2738" s="756">
        <v>210019651</v>
      </c>
      <c r="AJ2738" s="756" t="s">
        <v>10136</v>
      </c>
      <c r="AK2738" s="723"/>
    </row>
    <row r="2739" spans="1:37" s="99" customFormat="1" ht="99.75" customHeight="1">
      <c r="A2739" s="723" t="s">
        <v>10137</v>
      </c>
      <c r="B2739" s="723" t="s">
        <v>33</v>
      </c>
      <c r="C2739" s="723" t="s">
        <v>9867</v>
      </c>
      <c r="D2739" s="723" t="s">
        <v>9868</v>
      </c>
      <c r="E2739" s="723" t="s">
        <v>9868</v>
      </c>
      <c r="F2739" s="723" t="s">
        <v>9869</v>
      </c>
      <c r="G2739" s="723" t="s">
        <v>9869</v>
      </c>
      <c r="H2739" s="723"/>
      <c r="I2739" s="723"/>
      <c r="J2739" s="723" t="s">
        <v>38</v>
      </c>
      <c r="K2739" s="723">
        <v>0</v>
      </c>
      <c r="L2739" s="784">
        <v>231010000</v>
      </c>
      <c r="M2739" s="784" t="s">
        <v>128</v>
      </c>
      <c r="N2739" s="723" t="s">
        <v>2115</v>
      </c>
      <c r="O2739" s="723" t="s">
        <v>228</v>
      </c>
      <c r="P2739" s="723" t="s">
        <v>229</v>
      </c>
      <c r="Q2739" s="723" t="s">
        <v>791</v>
      </c>
      <c r="R2739" s="723" t="s">
        <v>8977</v>
      </c>
      <c r="S2739" s="723">
        <v>796</v>
      </c>
      <c r="T2739" s="723" t="s">
        <v>232</v>
      </c>
      <c r="U2739" s="929">
        <v>197</v>
      </c>
      <c r="V2739" s="929">
        <v>250</v>
      </c>
      <c r="W2739" s="820">
        <f t="shared" si="127"/>
        <v>49250</v>
      </c>
      <c r="X2739" s="929">
        <f t="shared" si="128"/>
        <v>55160.000000000007</v>
      </c>
      <c r="Y2739" s="723"/>
      <c r="Z2739" s="723">
        <v>2016</v>
      </c>
      <c r="AA2739" s="723"/>
      <c r="AB2739" s="756" t="s">
        <v>876</v>
      </c>
      <c r="AC2739" s="756" t="s">
        <v>209</v>
      </c>
      <c r="AD2739" s="723"/>
      <c r="AE2739" s="723"/>
      <c r="AF2739" s="723"/>
      <c r="AG2739" s="756" t="s">
        <v>10138</v>
      </c>
      <c r="AH2739" s="756" t="s">
        <v>794</v>
      </c>
      <c r="AI2739" s="756">
        <v>210010748</v>
      </c>
      <c r="AJ2739" s="756" t="s">
        <v>9871</v>
      </c>
      <c r="AK2739" s="723"/>
    </row>
    <row r="2740" spans="1:37" s="99" customFormat="1" ht="99.75" customHeight="1">
      <c r="A2740" s="723" t="s">
        <v>10139</v>
      </c>
      <c r="B2740" s="723" t="s">
        <v>33</v>
      </c>
      <c r="C2740" s="723" t="s">
        <v>9873</v>
      </c>
      <c r="D2740" s="723" t="s">
        <v>9868</v>
      </c>
      <c r="E2740" s="723" t="s">
        <v>9868</v>
      </c>
      <c r="F2740" s="723" t="s">
        <v>9874</v>
      </c>
      <c r="G2740" s="723" t="s">
        <v>9874</v>
      </c>
      <c r="H2740" s="723"/>
      <c r="I2740" s="723"/>
      <c r="J2740" s="723" t="s">
        <v>38</v>
      </c>
      <c r="K2740" s="723">
        <v>0</v>
      </c>
      <c r="L2740" s="784">
        <v>231010000</v>
      </c>
      <c r="M2740" s="784" t="s">
        <v>128</v>
      </c>
      <c r="N2740" s="723" t="s">
        <v>2115</v>
      </c>
      <c r="O2740" s="723" t="s">
        <v>228</v>
      </c>
      <c r="P2740" s="723" t="s">
        <v>229</v>
      </c>
      <c r="Q2740" s="723" t="s">
        <v>791</v>
      </c>
      <c r="R2740" s="723" t="s">
        <v>8977</v>
      </c>
      <c r="S2740" s="723">
        <v>796</v>
      </c>
      <c r="T2740" s="723" t="s">
        <v>232</v>
      </c>
      <c r="U2740" s="929">
        <v>172</v>
      </c>
      <c r="V2740" s="929">
        <v>250</v>
      </c>
      <c r="W2740" s="820">
        <f t="shared" si="127"/>
        <v>43000</v>
      </c>
      <c r="X2740" s="929">
        <f t="shared" si="128"/>
        <v>48160.000000000007</v>
      </c>
      <c r="Y2740" s="723"/>
      <c r="Z2740" s="723">
        <v>2016</v>
      </c>
      <c r="AA2740" s="723"/>
      <c r="AB2740" s="756" t="s">
        <v>876</v>
      </c>
      <c r="AC2740" s="756" t="s">
        <v>209</v>
      </c>
      <c r="AD2740" s="723"/>
      <c r="AE2740" s="723"/>
      <c r="AF2740" s="723"/>
      <c r="AG2740" s="756" t="s">
        <v>10140</v>
      </c>
      <c r="AH2740" s="756" t="s">
        <v>794</v>
      </c>
      <c r="AI2740" s="756">
        <v>210022957</v>
      </c>
      <c r="AJ2740" s="756" t="s">
        <v>9876</v>
      </c>
      <c r="AK2740" s="723"/>
    </row>
    <row r="2741" spans="1:37" s="99" customFormat="1" ht="99.75" customHeight="1">
      <c r="A2741" s="723" t="s">
        <v>10141</v>
      </c>
      <c r="B2741" s="723" t="s">
        <v>33</v>
      </c>
      <c r="C2741" s="723" t="s">
        <v>10142</v>
      </c>
      <c r="D2741" s="723" t="s">
        <v>10143</v>
      </c>
      <c r="E2741" s="723" t="s">
        <v>10143</v>
      </c>
      <c r="F2741" s="723" t="s">
        <v>10144</v>
      </c>
      <c r="G2741" s="723" t="s">
        <v>10144</v>
      </c>
      <c r="H2741" s="723"/>
      <c r="I2741" s="723"/>
      <c r="J2741" s="723" t="s">
        <v>1135</v>
      </c>
      <c r="K2741" s="723">
        <v>0</v>
      </c>
      <c r="L2741" s="784">
        <v>231010000</v>
      </c>
      <c r="M2741" s="784" t="s">
        <v>128</v>
      </c>
      <c r="N2741" s="723" t="s">
        <v>2115</v>
      </c>
      <c r="O2741" s="723" t="s">
        <v>228</v>
      </c>
      <c r="P2741" s="723" t="s">
        <v>229</v>
      </c>
      <c r="Q2741" s="723" t="s">
        <v>791</v>
      </c>
      <c r="R2741" s="723" t="s">
        <v>8977</v>
      </c>
      <c r="S2741" s="723">
        <v>796</v>
      </c>
      <c r="T2741" s="723" t="s">
        <v>232</v>
      </c>
      <c r="U2741" s="929">
        <v>94</v>
      </c>
      <c r="V2741" s="929">
        <v>28000</v>
      </c>
      <c r="W2741" s="820">
        <f t="shared" si="127"/>
        <v>2632000</v>
      </c>
      <c r="X2741" s="929">
        <f t="shared" si="128"/>
        <v>2947840.0000000005</v>
      </c>
      <c r="Y2741" s="723"/>
      <c r="Z2741" s="723">
        <v>2016</v>
      </c>
      <c r="AA2741" s="723"/>
      <c r="AB2741" s="756" t="s">
        <v>876</v>
      </c>
      <c r="AC2741" s="723"/>
      <c r="AD2741" s="723"/>
      <c r="AE2741" s="723"/>
      <c r="AF2741" s="723"/>
      <c r="AG2741" s="756" t="s">
        <v>10145</v>
      </c>
      <c r="AH2741" s="756" t="s">
        <v>794</v>
      </c>
      <c r="AI2741" s="756">
        <v>210002531</v>
      </c>
      <c r="AJ2741" s="756" t="s">
        <v>10146</v>
      </c>
      <c r="AK2741" s="723"/>
    </row>
    <row r="2742" spans="1:37" s="99" customFormat="1" ht="99.75" customHeight="1">
      <c r="A2742" s="723" t="s">
        <v>10147</v>
      </c>
      <c r="B2742" s="723" t="s">
        <v>33</v>
      </c>
      <c r="C2742" s="723" t="s">
        <v>10148</v>
      </c>
      <c r="D2742" s="723" t="s">
        <v>8993</v>
      </c>
      <c r="E2742" s="723" t="s">
        <v>8993</v>
      </c>
      <c r="F2742" s="723" t="s">
        <v>10149</v>
      </c>
      <c r="G2742" s="723" t="s">
        <v>10149</v>
      </c>
      <c r="H2742" s="723"/>
      <c r="I2742" s="723"/>
      <c r="J2742" s="723" t="s">
        <v>1135</v>
      </c>
      <c r="K2742" s="723">
        <v>0</v>
      </c>
      <c r="L2742" s="1067">
        <v>151010000</v>
      </c>
      <c r="M2742" s="784" t="s">
        <v>82</v>
      </c>
      <c r="N2742" s="723" t="s">
        <v>2115</v>
      </c>
      <c r="O2742" s="723" t="s">
        <v>805</v>
      </c>
      <c r="P2742" s="723" t="s">
        <v>229</v>
      </c>
      <c r="Q2742" s="723" t="s">
        <v>791</v>
      </c>
      <c r="R2742" s="723" t="s">
        <v>8977</v>
      </c>
      <c r="S2742" s="723">
        <v>796</v>
      </c>
      <c r="T2742" s="723" t="s">
        <v>232</v>
      </c>
      <c r="U2742" s="929">
        <v>10</v>
      </c>
      <c r="V2742" s="929">
        <v>64200</v>
      </c>
      <c r="W2742" s="820">
        <f t="shared" si="127"/>
        <v>642000</v>
      </c>
      <c r="X2742" s="929">
        <f t="shared" si="128"/>
        <v>719040.00000000012</v>
      </c>
      <c r="Y2742" s="723"/>
      <c r="Z2742" s="723">
        <v>2016</v>
      </c>
      <c r="AA2742" s="723"/>
      <c r="AB2742" s="756" t="s">
        <v>876</v>
      </c>
      <c r="AC2742" s="723"/>
      <c r="AD2742" s="723"/>
      <c r="AE2742" s="723"/>
      <c r="AF2742" s="723"/>
      <c r="AG2742" s="756" t="s">
        <v>10150</v>
      </c>
      <c r="AH2742" s="756" t="s">
        <v>794</v>
      </c>
      <c r="AI2742" s="756">
        <v>210023028</v>
      </c>
      <c r="AJ2742" s="756" t="s">
        <v>10151</v>
      </c>
      <c r="AK2742" s="723"/>
    </row>
    <row r="2743" spans="1:37" s="99" customFormat="1" ht="99.75" customHeight="1">
      <c r="A2743" s="723" t="s">
        <v>10152</v>
      </c>
      <c r="B2743" s="723" t="s">
        <v>33</v>
      </c>
      <c r="C2743" s="723" t="s">
        <v>9529</v>
      </c>
      <c r="D2743" s="723" t="s">
        <v>2305</v>
      </c>
      <c r="E2743" s="723" t="s">
        <v>2305</v>
      </c>
      <c r="F2743" s="723" t="s">
        <v>9530</v>
      </c>
      <c r="G2743" s="723" t="s">
        <v>9530</v>
      </c>
      <c r="H2743" s="723"/>
      <c r="I2743" s="723"/>
      <c r="J2743" s="723" t="s">
        <v>1135</v>
      </c>
      <c r="K2743" s="723">
        <v>0</v>
      </c>
      <c r="L2743" s="1067">
        <v>151010000</v>
      </c>
      <c r="M2743" s="784" t="s">
        <v>82</v>
      </c>
      <c r="N2743" s="723" t="s">
        <v>2115</v>
      </c>
      <c r="O2743" s="723" t="s">
        <v>805</v>
      </c>
      <c r="P2743" s="723" t="s">
        <v>229</v>
      </c>
      <c r="Q2743" s="723" t="s">
        <v>791</v>
      </c>
      <c r="R2743" s="723" t="s">
        <v>8977</v>
      </c>
      <c r="S2743" s="1066" t="s">
        <v>8971</v>
      </c>
      <c r="T2743" s="723" t="s">
        <v>5174</v>
      </c>
      <c r="U2743" s="929">
        <v>270</v>
      </c>
      <c r="V2743" s="929">
        <v>2000</v>
      </c>
      <c r="W2743" s="820">
        <f t="shared" si="127"/>
        <v>540000</v>
      </c>
      <c r="X2743" s="929">
        <f t="shared" si="128"/>
        <v>604800</v>
      </c>
      <c r="Y2743" s="723"/>
      <c r="Z2743" s="723">
        <v>2016</v>
      </c>
      <c r="AA2743" s="723"/>
      <c r="AB2743" s="756" t="s">
        <v>876</v>
      </c>
      <c r="AC2743" s="723"/>
      <c r="AD2743" s="723"/>
      <c r="AE2743" s="723"/>
      <c r="AF2743" s="723"/>
      <c r="AG2743" s="756" t="s">
        <v>10153</v>
      </c>
      <c r="AH2743" s="756" t="s">
        <v>794</v>
      </c>
      <c r="AI2743" s="756">
        <v>210022704</v>
      </c>
      <c r="AJ2743" s="756" t="s">
        <v>9532</v>
      </c>
      <c r="AK2743" s="723"/>
    </row>
    <row r="2744" spans="1:37" s="99" customFormat="1" ht="99.75" customHeight="1">
      <c r="A2744" s="723" t="s">
        <v>10154</v>
      </c>
      <c r="B2744" s="723" t="s">
        <v>33</v>
      </c>
      <c r="C2744" s="723" t="s">
        <v>9887</v>
      </c>
      <c r="D2744" s="723" t="s">
        <v>9888</v>
      </c>
      <c r="E2744" s="723" t="s">
        <v>9888</v>
      </c>
      <c r="F2744" s="723" t="s">
        <v>9889</v>
      </c>
      <c r="G2744" s="723" t="s">
        <v>9889</v>
      </c>
      <c r="H2744" s="723"/>
      <c r="I2744" s="723"/>
      <c r="J2744" s="723" t="s">
        <v>38</v>
      </c>
      <c r="K2744" s="723">
        <v>0</v>
      </c>
      <c r="L2744" s="1067">
        <v>151010000</v>
      </c>
      <c r="M2744" s="784" t="s">
        <v>82</v>
      </c>
      <c r="N2744" s="723" t="s">
        <v>2115</v>
      </c>
      <c r="O2744" s="723" t="s">
        <v>805</v>
      </c>
      <c r="P2744" s="723" t="s">
        <v>229</v>
      </c>
      <c r="Q2744" s="723" t="s">
        <v>791</v>
      </c>
      <c r="R2744" s="723" t="s">
        <v>8977</v>
      </c>
      <c r="S2744" s="723">
        <v>796</v>
      </c>
      <c r="T2744" s="723" t="s">
        <v>232</v>
      </c>
      <c r="U2744" s="929">
        <v>6</v>
      </c>
      <c r="V2744" s="929">
        <v>7000</v>
      </c>
      <c r="W2744" s="820">
        <f t="shared" si="127"/>
        <v>42000</v>
      </c>
      <c r="X2744" s="929">
        <f t="shared" si="128"/>
        <v>47040.000000000007</v>
      </c>
      <c r="Y2744" s="723"/>
      <c r="Z2744" s="723">
        <v>2016</v>
      </c>
      <c r="AA2744" s="723"/>
      <c r="AB2744" s="756" t="s">
        <v>876</v>
      </c>
      <c r="AC2744" s="756" t="s">
        <v>209</v>
      </c>
      <c r="AD2744" s="723"/>
      <c r="AE2744" s="723"/>
      <c r="AF2744" s="723"/>
      <c r="AG2744" s="756" t="s">
        <v>10155</v>
      </c>
      <c r="AH2744" s="756" t="s">
        <v>794</v>
      </c>
      <c r="AI2744" s="756">
        <v>210007132</v>
      </c>
      <c r="AJ2744" s="756" t="s">
        <v>10156</v>
      </c>
      <c r="AK2744" s="723"/>
    </row>
    <row r="2745" spans="1:37" s="99" customFormat="1" ht="99.75" customHeight="1">
      <c r="A2745" s="723" t="s">
        <v>10157</v>
      </c>
      <c r="B2745" s="723" t="s">
        <v>33</v>
      </c>
      <c r="C2745" s="723" t="s">
        <v>10158</v>
      </c>
      <c r="D2745" s="723" t="s">
        <v>872</v>
      </c>
      <c r="E2745" s="723" t="s">
        <v>872</v>
      </c>
      <c r="F2745" s="723" t="s">
        <v>10159</v>
      </c>
      <c r="G2745" s="723" t="s">
        <v>10159</v>
      </c>
      <c r="H2745" s="723"/>
      <c r="I2745" s="723"/>
      <c r="J2745" s="723" t="s">
        <v>38</v>
      </c>
      <c r="K2745" s="723">
        <v>0</v>
      </c>
      <c r="L2745" s="1067">
        <v>151010000</v>
      </c>
      <c r="M2745" s="784" t="s">
        <v>82</v>
      </c>
      <c r="N2745" s="723" t="s">
        <v>2115</v>
      </c>
      <c r="O2745" s="723" t="s">
        <v>805</v>
      </c>
      <c r="P2745" s="723" t="s">
        <v>229</v>
      </c>
      <c r="Q2745" s="723" t="s">
        <v>791</v>
      </c>
      <c r="R2745" s="723" t="s">
        <v>8977</v>
      </c>
      <c r="S2745" s="723">
        <v>778</v>
      </c>
      <c r="T2745" s="723" t="s">
        <v>803</v>
      </c>
      <c r="U2745" s="929">
        <v>2</v>
      </c>
      <c r="V2745" s="929">
        <v>15000</v>
      </c>
      <c r="W2745" s="820">
        <f t="shared" si="127"/>
        <v>30000</v>
      </c>
      <c r="X2745" s="929">
        <f t="shared" si="128"/>
        <v>33600</v>
      </c>
      <c r="Y2745" s="723"/>
      <c r="Z2745" s="723">
        <v>2016</v>
      </c>
      <c r="AA2745" s="723"/>
      <c r="AB2745" s="756" t="s">
        <v>876</v>
      </c>
      <c r="AC2745" s="756" t="s">
        <v>209</v>
      </c>
      <c r="AD2745" s="723"/>
      <c r="AE2745" s="723"/>
      <c r="AF2745" s="723"/>
      <c r="AG2745" s="756" t="s">
        <v>10160</v>
      </c>
      <c r="AH2745" s="756" t="s">
        <v>794</v>
      </c>
      <c r="AI2745" s="756">
        <v>210024672</v>
      </c>
      <c r="AJ2745" s="756" t="s">
        <v>10161</v>
      </c>
      <c r="AK2745" s="723"/>
    </row>
    <row r="2746" spans="1:37" s="99" customFormat="1" ht="99.75" customHeight="1">
      <c r="A2746" s="723" t="s">
        <v>10162</v>
      </c>
      <c r="B2746" s="723" t="s">
        <v>33</v>
      </c>
      <c r="C2746" s="723" t="s">
        <v>10163</v>
      </c>
      <c r="D2746" s="723" t="s">
        <v>872</v>
      </c>
      <c r="E2746" s="723" t="s">
        <v>872</v>
      </c>
      <c r="F2746" s="723" t="s">
        <v>10164</v>
      </c>
      <c r="G2746" s="723" t="s">
        <v>10164</v>
      </c>
      <c r="H2746" s="723"/>
      <c r="I2746" s="723"/>
      <c r="J2746" s="723" t="s">
        <v>38</v>
      </c>
      <c r="K2746" s="723">
        <v>0</v>
      </c>
      <c r="L2746" s="1067">
        <v>151010000</v>
      </c>
      <c r="M2746" s="784" t="s">
        <v>82</v>
      </c>
      <c r="N2746" s="723" t="s">
        <v>2115</v>
      </c>
      <c r="O2746" s="723" t="s">
        <v>805</v>
      </c>
      <c r="P2746" s="723" t="s">
        <v>229</v>
      </c>
      <c r="Q2746" s="723" t="s">
        <v>791</v>
      </c>
      <c r="R2746" s="723" t="s">
        <v>8977</v>
      </c>
      <c r="S2746" s="723">
        <v>736</v>
      </c>
      <c r="T2746" s="723" t="s">
        <v>6256</v>
      </c>
      <c r="U2746" s="929">
        <v>26</v>
      </c>
      <c r="V2746" s="929">
        <v>500</v>
      </c>
      <c r="W2746" s="820">
        <f t="shared" si="127"/>
        <v>13000</v>
      </c>
      <c r="X2746" s="929">
        <f t="shared" si="128"/>
        <v>14560.000000000002</v>
      </c>
      <c r="Y2746" s="723"/>
      <c r="Z2746" s="723">
        <v>2016</v>
      </c>
      <c r="AA2746" s="723"/>
      <c r="AB2746" s="756" t="s">
        <v>876</v>
      </c>
      <c r="AC2746" s="756" t="s">
        <v>209</v>
      </c>
      <c r="AD2746" s="723"/>
      <c r="AE2746" s="723"/>
      <c r="AF2746" s="723"/>
      <c r="AG2746" s="756" t="s">
        <v>10165</v>
      </c>
      <c r="AH2746" s="756" t="s">
        <v>794</v>
      </c>
      <c r="AI2746" s="756">
        <v>210004053</v>
      </c>
      <c r="AJ2746" s="756" t="s">
        <v>10166</v>
      </c>
      <c r="AK2746" s="723"/>
    </row>
    <row r="2747" spans="1:37" s="99" customFormat="1" ht="99.75" customHeight="1">
      <c r="A2747" s="723" t="s">
        <v>10167</v>
      </c>
      <c r="B2747" s="723" t="s">
        <v>33</v>
      </c>
      <c r="C2747" s="723" t="s">
        <v>10163</v>
      </c>
      <c r="D2747" s="723" t="s">
        <v>872</v>
      </c>
      <c r="E2747" s="723" t="s">
        <v>872</v>
      </c>
      <c r="F2747" s="723" t="s">
        <v>10164</v>
      </c>
      <c r="G2747" s="723" t="s">
        <v>10164</v>
      </c>
      <c r="H2747" s="723"/>
      <c r="I2747" s="723"/>
      <c r="J2747" s="723" t="s">
        <v>38</v>
      </c>
      <c r="K2747" s="723">
        <v>0</v>
      </c>
      <c r="L2747" s="1067">
        <v>151010000</v>
      </c>
      <c r="M2747" s="784" t="s">
        <v>82</v>
      </c>
      <c r="N2747" s="723" t="s">
        <v>2115</v>
      </c>
      <c r="O2747" s="723" t="s">
        <v>805</v>
      </c>
      <c r="P2747" s="723" t="s">
        <v>229</v>
      </c>
      <c r="Q2747" s="723" t="s">
        <v>791</v>
      </c>
      <c r="R2747" s="723" t="s">
        <v>8977</v>
      </c>
      <c r="S2747" s="723">
        <v>736</v>
      </c>
      <c r="T2747" s="723" t="s">
        <v>6256</v>
      </c>
      <c r="U2747" s="929">
        <v>474</v>
      </c>
      <c r="V2747" s="929">
        <v>500</v>
      </c>
      <c r="W2747" s="820">
        <f t="shared" si="127"/>
        <v>237000</v>
      </c>
      <c r="X2747" s="929">
        <f t="shared" si="128"/>
        <v>265440</v>
      </c>
      <c r="Y2747" s="723"/>
      <c r="Z2747" s="723">
        <v>2016</v>
      </c>
      <c r="AA2747" s="723"/>
      <c r="AB2747" s="756" t="s">
        <v>876</v>
      </c>
      <c r="AC2747" s="756" t="s">
        <v>209</v>
      </c>
      <c r="AD2747" s="723"/>
      <c r="AE2747" s="723"/>
      <c r="AF2747" s="723"/>
      <c r="AG2747" s="756" t="s">
        <v>10168</v>
      </c>
      <c r="AH2747" s="756" t="s">
        <v>794</v>
      </c>
      <c r="AI2747" s="756">
        <v>210004054</v>
      </c>
      <c r="AJ2747" s="756" t="s">
        <v>10169</v>
      </c>
      <c r="AK2747" s="723"/>
    </row>
    <row r="2748" spans="1:37" s="99" customFormat="1" ht="99.75" customHeight="1">
      <c r="A2748" s="723" t="s">
        <v>10170</v>
      </c>
      <c r="B2748" s="723" t="s">
        <v>33</v>
      </c>
      <c r="C2748" s="723" t="s">
        <v>10171</v>
      </c>
      <c r="D2748" s="723" t="s">
        <v>10172</v>
      </c>
      <c r="E2748" s="723" t="s">
        <v>10172</v>
      </c>
      <c r="F2748" s="723" t="s">
        <v>10173</v>
      </c>
      <c r="G2748" s="723" t="s">
        <v>10173</v>
      </c>
      <c r="H2748" s="723"/>
      <c r="I2748" s="723"/>
      <c r="J2748" s="723" t="s">
        <v>38</v>
      </c>
      <c r="K2748" s="723">
        <v>0</v>
      </c>
      <c r="L2748" s="1067">
        <v>151010000</v>
      </c>
      <c r="M2748" s="784" t="s">
        <v>82</v>
      </c>
      <c r="N2748" s="723" t="s">
        <v>2115</v>
      </c>
      <c r="O2748" s="723" t="s">
        <v>805</v>
      </c>
      <c r="P2748" s="723" t="s">
        <v>229</v>
      </c>
      <c r="Q2748" s="723" t="s">
        <v>791</v>
      </c>
      <c r="R2748" s="723" t="s">
        <v>8977</v>
      </c>
      <c r="S2748" s="723">
        <v>778</v>
      </c>
      <c r="T2748" s="723" t="s">
        <v>803</v>
      </c>
      <c r="U2748" s="929">
        <v>13</v>
      </c>
      <c r="V2748" s="929">
        <v>15000</v>
      </c>
      <c r="W2748" s="820">
        <f t="shared" si="127"/>
        <v>195000</v>
      </c>
      <c r="X2748" s="929">
        <f t="shared" si="128"/>
        <v>218400.00000000003</v>
      </c>
      <c r="Y2748" s="723"/>
      <c r="Z2748" s="723">
        <v>2016</v>
      </c>
      <c r="AA2748" s="723"/>
      <c r="AB2748" s="756" t="s">
        <v>876</v>
      </c>
      <c r="AC2748" s="756" t="s">
        <v>209</v>
      </c>
      <c r="AD2748" s="723"/>
      <c r="AE2748" s="723"/>
      <c r="AF2748" s="723"/>
      <c r="AG2748" s="756" t="s">
        <v>10174</v>
      </c>
      <c r="AH2748" s="756" t="s">
        <v>794</v>
      </c>
      <c r="AI2748" s="756">
        <v>210024673</v>
      </c>
      <c r="AJ2748" s="756" t="s">
        <v>10175</v>
      </c>
      <c r="AK2748" s="723"/>
    </row>
    <row r="2749" spans="1:37" s="99" customFormat="1" ht="99.75" customHeight="1">
      <c r="A2749" s="723" t="s">
        <v>10176</v>
      </c>
      <c r="B2749" s="723" t="s">
        <v>33</v>
      </c>
      <c r="C2749" s="723" t="s">
        <v>9540</v>
      </c>
      <c r="D2749" s="723" t="s">
        <v>9541</v>
      </c>
      <c r="E2749" s="723" t="s">
        <v>9541</v>
      </c>
      <c r="F2749" s="723" t="s">
        <v>9542</v>
      </c>
      <c r="G2749" s="723" t="s">
        <v>9542</v>
      </c>
      <c r="H2749" s="723"/>
      <c r="I2749" s="723"/>
      <c r="J2749" s="723" t="s">
        <v>38</v>
      </c>
      <c r="K2749" s="723">
        <v>0</v>
      </c>
      <c r="L2749" s="1067">
        <v>151010000</v>
      </c>
      <c r="M2749" s="784" t="s">
        <v>82</v>
      </c>
      <c r="N2749" s="723" t="s">
        <v>2115</v>
      </c>
      <c r="O2749" s="723" t="s">
        <v>805</v>
      </c>
      <c r="P2749" s="723" t="s">
        <v>229</v>
      </c>
      <c r="Q2749" s="723" t="s">
        <v>791</v>
      </c>
      <c r="R2749" s="723" t="s">
        <v>8977</v>
      </c>
      <c r="S2749" s="723">
        <v>796</v>
      </c>
      <c r="T2749" s="723" t="s">
        <v>232</v>
      </c>
      <c r="U2749" s="929">
        <v>35</v>
      </c>
      <c r="V2749" s="929">
        <v>3500</v>
      </c>
      <c r="W2749" s="820">
        <f t="shared" si="127"/>
        <v>122500</v>
      </c>
      <c r="X2749" s="929">
        <f t="shared" si="128"/>
        <v>137200</v>
      </c>
      <c r="Y2749" s="723"/>
      <c r="Z2749" s="723">
        <v>2016</v>
      </c>
      <c r="AA2749" s="723"/>
      <c r="AB2749" s="756" t="s">
        <v>876</v>
      </c>
      <c r="AC2749" s="756" t="s">
        <v>209</v>
      </c>
      <c r="AD2749" s="723"/>
      <c r="AE2749" s="723"/>
      <c r="AF2749" s="723"/>
      <c r="AG2749" s="756" t="s">
        <v>10177</v>
      </c>
      <c r="AH2749" s="756" t="s">
        <v>794</v>
      </c>
      <c r="AI2749" s="756">
        <v>210002325</v>
      </c>
      <c r="AJ2749" s="756" t="s">
        <v>9544</v>
      </c>
      <c r="AK2749" s="723"/>
    </row>
    <row r="2750" spans="1:37" s="99" customFormat="1" ht="99.75" customHeight="1">
      <c r="A2750" s="723" t="s">
        <v>10178</v>
      </c>
      <c r="B2750" s="723" t="s">
        <v>33</v>
      </c>
      <c r="C2750" s="723" t="s">
        <v>9540</v>
      </c>
      <c r="D2750" s="723" t="s">
        <v>9541</v>
      </c>
      <c r="E2750" s="723" t="s">
        <v>9541</v>
      </c>
      <c r="F2750" s="723" t="s">
        <v>9542</v>
      </c>
      <c r="G2750" s="723" t="s">
        <v>9542</v>
      </c>
      <c r="H2750" s="723"/>
      <c r="I2750" s="723"/>
      <c r="J2750" s="723" t="s">
        <v>38</v>
      </c>
      <c r="K2750" s="723">
        <v>0</v>
      </c>
      <c r="L2750" s="1067">
        <v>151010000</v>
      </c>
      <c r="M2750" s="784" t="s">
        <v>82</v>
      </c>
      <c r="N2750" s="723" t="s">
        <v>2115</v>
      </c>
      <c r="O2750" s="723" t="s">
        <v>805</v>
      </c>
      <c r="P2750" s="723" t="s">
        <v>229</v>
      </c>
      <c r="Q2750" s="723" t="s">
        <v>791</v>
      </c>
      <c r="R2750" s="723" t="s">
        <v>8977</v>
      </c>
      <c r="S2750" s="723">
        <v>796</v>
      </c>
      <c r="T2750" s="723" t="s">
        <v>232</v>
      </c>
      <c r="U2750" s="929">
        <v>4</v>
      </c>
      <c r="V2750" s="929">
        <v>4500</v>
      </c>
      <c r="W2750" s="820">
        <f t="shared" si="127"/>
        <v>18000</v>
      </c>
      <c r="X2750" s="929">
        <f t="shared" si="128"/>
        <v>20160.000000000004</v>
      </c>
      <c r="Y2750" s="723"/>
      <c r="Z2750" s="723">
        <v>2016</v>
      </c>
      <c r="AA2750" s="723"/>
      <c r="AB2750" s="756" t="s">
        <v>876</v>
      </c>
      <c r="AC2750" s="756" t="s">
        <v>209</v>
      </c>
      <c r="AD2750" s="723"/>
      <c r="AE2750" s="723"/>
      <c r="AF2750" s="723"/>
      <c r="AG2750" s="756" t="s">
        <v>10179</v>
      </c>
      <c r="AH2750" s="756" t="s">
        <v>794</v>
      </c>
      <c r="AI2750" s="756">
        <v>210002326</v>
      </c>
      <c r="AJ2750" s="756" t="s">
        <v>9547</v>
      </c>
      <c r="AK2750" s="723"/>
    </row>
    <row r="2751" spans="1:37" s="99" customFormat="1" ht="99.75" customHeight="1">
      <c r="A2751" s="723" t="s">
        <v>10180</v>
      </c>
      <c r="B2751" s="723" t="s">
        <v>33</v>
      </c>
      <c r="C2751" s="723" t="s">
        <v>5468</v>
      </c>
      <c r="D2751" s="723" t="s">
        <v>5469</v>
      </c>
      <c r="E2751" s="723" t="s">
        <v>5469</v>
      </c>
      <c r="F2751" s="723" t="s">
        <v>5470</v>
      </c>
      <c r="G2751" s="723" t="s">
        <v>5470</v>
      </c>
      <c r="H2751" s="723"/>
      <c r="I2751" s="723"/>
      <c r="J2751" s="723" t="s">
        <v>38</v>
      </c>
      <c r="K2751" s="723">
        <v>0</v>
      </c>
      <c r="L2751" s="1067">
        <v>151010000</v>
      </c>
      <c r="M2751" s="784" t="s">
        <v>82</v>
      </c>
      <c r="N2751" s="723" t="s">
        <v>2115</v>
      </c>
      <c r="O2751" s="723" t="s">
        <v>805</v>
      </c>
      <c r="P2751" s="723" t="s">
        <v>229</v>
      </c>
      <c r="Q2751" s="723" t="s">
        <v>791</v>
      </c>
      <c r="R2751" s="723" t="s">
        <v>8977</v>
      </c>
      <c r="S2751" s="723">
        <v>796</v>
      </c>
      <c r="T2751" s="723" t="s">
        <v>232</v>
      </c>
      <c r="U2751" s="929">
        <v>1</v>
      </c>
      <c r="V2751" s="929">
        <v>53500</v>
      </c>
      <c r="W2751" s="820">
        <f t="shared" si="127"/>
        <v>53500</v>
      </c>
      <c r="X2751" s="929">
        <f t="shared" si="128"/>
        <v>59920.000000000007</v>
      </c>
      <c r="Y2751" s="723"/>
      <c r="Z2751" s="723">
        <v>2016</v>
      </c>
      <c r="AA2751" s="723"/>
      <c r="AB2751" s="756" t="s">
        <v>876</v>
      </c>
      <c r="AC2751" s="756" t="s">
        <v>209</v>
      </c>
      <c r="AD2751" s="723"/>
      <c r="AE2751" s="723"/>
      <c r="AF2751" s="723"/>
      <c r="AG2751" s="756" t="s">
        <v>10181</v>
      </c>
      <c r="AH2751" s="756" t="s">
        <v>794</v>
      </c>
      <c r="AI2751" s="756">
        <v>210009945</v>
      </c>
      <c r="AJ2751" s="756" t="s">
        <v>10182</v>
      </c>
      <c r="AK2751" s="723"/>
    </row>
    <row r="2752" spans="1:37" s="99" customFormat="1" ht="99.75" customHeight="1">
      <c r="A2752" s="723" t="s">
        <v>10183</v>
      </c>
      <c r="B2752" s="723" t="s">
        <v>33</v>
      </c>
      <c r="C2752" s="723" t="s">
        <v>10184</v>
      </c>
      <c r="D2752" s="723" t="s">
        <v>10185</v>
      </c>
      <c r="E2752" s="723" t="s">
        <v>10185</v>
      </c>
      <c r="F2752" s="723" t="s">
        <v>10186</v>
      </c>
      <c r="G2752" s="723" t="s">
        <v>10186</v>
      </c>
      <c r="H2752" s="723"/>
      <c r="I2752" s="723"/>
      <c r="J2752" s="723" t="s">
        <v>38</v>
      </c>
      <c r="K2752" s="723">
        <v>0</v>
      </c>
      <c r="L2752" s="1067">
        <v>151010000</v>
      </c>
      <c r="M2752" s="784" t="s">
        <v>82</v>
      </c>
      <c r="N2752" s="723" t="s">
        <v>2115</v>
      </c>
      <c r="O2752" s="723" t="s">
        <v>805</v>
      </c>
      <c r="P2752" s="723" t="s">
        <v>229</v>
      </c>
      <c r="Q2752" s="723" t="s">
        <v>791</v>
      </c>
      <c r="R2752" s="723" t="s">
        <v>8977</v>
      </c>
      <c r="S2752" s="723">
        <v>166</v>
      </c>
      <c r="T2752" s="723" t="s">
        <v>902</v>
      </c>
      <c r="U2752" s="929">
        <v>0.6</v>
      </c>
      <c r="V2752" s="929">
        <v>6500</v>
      </c>
      <c r="W2752" s="820">
        <f t="shared" si="127"/>
        <v>3900</v>
      </c>
      <c r="X2752" s="929">
        <f t="shared" si="128"/>
        <v>4368</v>
      </c>
      <c r="Y2752" s="723"/>
      <c r="Z2752" s="723">
        <v>2016</v>
      </c>
      <c r="AA2752" s="723"/>
      <c r="AB2752" s="756" t="s">
        <v>876</v>
      </c>
      <c r="AC2752" s="756" t="s">
        <v>209</v>
      </c>
      <c r="AD2752" s="723"/>
      <c r="AE2752" s="723"/>
      <c r="AF2752" s="723"/>
      <c r="AG2752" s="756" t="s">
        <v>10187</v>
      </c>
      <c r="AH2752" s="756" t="s">
        <v>794</v>
      </c>
      <c r="AI2752" s="756">
        <v>210003817</v>
      </c>
      <c r="AJ2752" s="756" t="s">
        <v>10188</v>
      </c>
      <c r="AK2752" s="723"/>
    </row>
    <row r="2753" spans="1:37" s="99" customFormat="1" ht="99.75" customHeight="1">
      <c r="A2753" s="723" t="s">
        <v>10189</v>
      </c>
      <c r="B2753" s="723" t="s">
        <v>33</v>
      </c>
      <c r="C2753" s="723" t="s">
        <v>9893</v>
      </c>
      <c r="D2753" s="723" t="s">
        <v>9894</v>
      </c>
      <c r="E2753" s="723" t="s">
        <v>9894</v>
      </c>
      <c r="F2753" s="723" t="s">
        <v>9895</v>
      </c>
      <c r="G2753" s="723" t="s">
        <v>9895</v>
      </c>
      <c r="H2753" s="723"/>
      <c r="I2753" s="723"/>
      <c r="J2753" s="723" t="s">
        <v>38</v>
      </c>
      <c r="K2753" s="723">
        <v>0</v>
      </c>
      <c r="L2753" s="1067">
        <v>151010000</v>
      </c>
      <c r="M2753" s="784" t="s">
        <v>82</v>
      </c>
      <c r="N2753" s="723" t="s">
        <v>2115</v>
      </c>
      <c r="O2753" s="723" t="s">
        <v>805</v>
      </c>
      <c r="P2753" s="723" t="s">
        <v>229</v>
      </c>
      <c r="Q2753" s="723" t="s">
        <v>791</v>
      </c>
      <c r="R2753" s="723" t="s">
        <v>8977</v>
      </c>
      <c r="S2753" s="723">
        <v>166</v>
      </c>
      <c r="T2753" s="723" t="s">
        <v>902</v>
      </c>
      <c r="U2753" s="929">
        <v>4.1440000000000001</v>
      </c>
      <c r="V2753" s="929">
        <v>3500</v>
      </c>
      <c r="W2753" s="820">
        <f t="shared" si="127"/>
        <v>14504</v>
      </c>
      <c r="X2753" s="929">
        <f t="shared" si="128"/>
        <v>16244.480000000001</v>
      </c>
      <c r="Y2753" s="723"/>
      <c r="Z2753" s="723">
        <v>2016</v>
      </c>
      <c r="AA2753" s="723"/>
      <c r="AB2753" s="756" t="s">
        <v>876</v>
      </c>
      <c r="AC2753" s="756" t="s">
        <v>209</v>
      </c>
      <c r="AD2753" s="723"/>
      <c r="AE2753" s="723"/>
      <c r="AF2753" s="723"/>
      <c r="AG2753" s="756" t="s">
        <v>10190</v>
      </c>
      <c r="AH2753" s="756" t="s">
        <v>794</v>
      </c>
      <c r="AI2753" s="756">
        <v>210000242</v>
      </c>
      <c r="AJ2753" s="756" t="s">
        <v>9897</v>
      </c>
      <c r="AK2753" s="723"/>
    </row>
    <row r="2754" spans="1:37" s="99" customFormat="1" ht="99.75" customHeight="1">
      <c r="A2754" s="723" t="s">
        <v>10191</v>
      </c>
      <c r="B2754" s="723" t="s">
        <v>33</v>
      </c>
      <c r="C2754" s="723" t="s">
        <v>7948</v>
      </c>
      <c r="D2754" s="723" t="s">
        <v>6088</v>
      </c>
      <c r="E2754" s="723" t="s">
        <v>6088</v>
      </c>
      <c r="F2754" s="723" t="s">
        <v>7949</v>
      </c>
      <c r="G2754" s="723" t="s">
        <v>7949</v>
      </c>
      <c r="H2754" s="723"/>
      <c r="I2754" s="723"/>
      <c r="J2754" s="723" t="s">
        <v>38</v>
      </c>
      <c r="K2754" s="723">
        <v>0</v>
      </c>
      <c r="L2754" s="1067">
        <v>151010000</v>
      </c>
      <c r="M2754" s="784" t="s">
        <v>82</v>
      </c>
      <c r="N2754" s="723" t="s">
        <v>2115</v>
      </c>
      <c r="O2754" s="723" t="s">
        <v>805</v>
      </c>
      <c r="P2754" s="723" t="s">
        <v>229</v>
      </c>
      <c r="Q2754" s="723" t="s">
        <v>791</v>
      </c>
      <c r="R2754" s="723" t="s">
        <v>8977</v>
      </c>
      <c r="S2754" s="723">
        <v>796</v>
      </c>
      <c r="T2754" s="723" t="s">
        <v>232</v>
      </c>
      <c r="U2754" s="929">
        <v>8</v>
      </c>
      <c r="V2754" s="929">
        <v>20000</v>
      </c>
      <c r="W2754" s="820">
        <f t="shared" si="127"/>
        <v>160000</v>
      </c>
      <c r="X2754" s="929">
        <f t="shared" si="128"/>
        <v>179200.00000000003</v>
      </c>
      <c r="Y2754" s="723"/>
      <c r="Z2754" s="723">
        <v>2016</v>
      </c>
      <c r="AA2754" s="723"/>
      <c r="AB2754" s="756" t="s">
        <v>876</v>
      </c>
      <c r="AC2754" s="756" t="s">
        <v>209</v>
      </c>
      <c r="AD2754" s="723"/>
      <c r="AE2754" s="723"/>
      <c r="AF2754" s="723"/>
      <c r="AG2754" s="756" t="s">
        <v>7950</v>
      </c>
      <c r="AH2754" s="756" t="s">
        <v>794</v>
      </c>
      <c r="AI2754" s="756">
        <v>250009354</v>
      </c>
      <c r="AJ2754" s="756" t="s">
        <v>10192</v>
      </c>
      <c r="AK2754" s="723"/>
    </row>
    <row r="2755" spans="1:37" s="99" customFormat="1" ht="99.75" customHeight="1">
      <c r="A2755" s="723" t="s">
        <v>10193</v>
      </c>
      <c r="B2755" s="723" t="s">
        <v>33</v>
      </c>
      <c r="C2755" s="723" t="s">
        <v>10194</v>
      </c>
      <c r="D2755" s="723" t="s">
        <v>10195</v>
      </c>
      <c r="E2755" s="723" t="s">
        <v>10195</v>
      </c>
      <c r="F2755" s="723" t="s">
        <v>10196</v>
      </c>
      <c r="G2755" s="723" t="s">
        <v>10196</v>
      </c>
      <c r="H2755" s="723"/>
      <c r="I2755" s="723"/>
      <c r="J2755" s="723" t="s">
        <v>38</v>
      </c>
      <c r="K2755" s="723">
        <v>0</v>
      </c>
      <c r="L2755" s="1067">
        <v>151010000</v>
      </c>
      <c r="M2755" s="784" t="s">
        <v>82</v>
      </c>
      <c r="N2755" s="723" t="s">
        <v>2115</v>
      </c>
      <c r="O2755" s="723" t="s">
        <v>805</v>
      </c>
      <c r="P2755" s="723" t="s">
        <v>229</v>
      </c>
      <c r="Q2755" s="723" t="s">
        <v>791</v>
      </c>
      <c r="R2755" s="723" t="s">
        <v>8977</v>
      </c>
      <c r="S2755" s="723">
        <v>868</v>
      </c>
      <c r="T2755" s="723" t="s">
        <v>7741</v>
      </c>
      <c r="U2755" s="929">
        <v>26</v>
      </c>
      <c r="V2755" s="929">
        <v>2500</v>
      </c>
      <c r="W2755" s="820">
        <f t="shared" si="127"/>
        <v>65000</v>
      </c>
      <c r="X2755" s="929">
        <f t="shared" si="128"/>
        <v>72800</v>
      </c>
      <c r="Y2755" s="723"/>
      <c r="Z2755" s="723">
        <v>2016</v>
      </c>
      <c r="AA2755" s="723"/>
      <c r="AB2755" s="756" t="s">
        <v>876</v>
      </c>
      <c r="AC2755" s="756" t="s">
        <v>209</v>
      </c>
      <c r="AD2755" s="723"/>
      <c r="AE2755" s="723"/>
      <c r="AF2755" s="723"/>
      <c r="AG2755" s="756" t="s">
        <v>10197</v>
      </c>
      <c r="AH2755" s="756" t="s">
        <v>794</v>
      </c>
      <c r="AI2755" s="756">
        <v>210014634</v>
      </c>
      <c r="AJ2755" s="756" t="s">
        <v>10198</v>
      </c>
      <c r="AK2755" s="723"/>
    </row>
    <row r="2756" spans="1:37" s="99" customFormat="1" ht="99.75" customHeight="1">
      <c r="A2756" s="723" t="s">
        <v>10199</v>
      </c>
      <c r="B2756" s="723" t="s">
        <v>33</v>
      </c>
      <c r="C2756" s="723" t="s">
        <v>6035</v>
      </c>
      <c r="D2756" s="723" t="s">
        <v>6036</v>
      </c>
      <c r="E2756" s="723" t="s">
        <v>6036</v>
      </c>
      <c r="F2756" s="723" t="s">
        <v>6037</v>
      </c>
      <c r="G2756" s="723" t="s">
        <v>6037</v>
      </c>
      <c r="H2756" s="723"/>
      <c r="I2756" s="723"/>
      <c r="J2756" s="723" t="s">
        <v>1135</v>
      </c>
      <c r="K2756" s="723">
        <v>0</v>
      </c>
      <c r="L2756" s="1067">
        <v>151010000</v>
      </c>
      <c r="M2756" s="784" t="s">
        <v>82</v>
      </c>
      <c r="N2756" s="723" t="s">
        <v>2115</v>
      </c>
      <c r="O2756" s="723" t="s">
        <v>805</v>
      </c>
      <c r="P2756" s="723" t="s">
        <v>229</v>
      </c>
      <c r="Q2756" s="723" t="s">
        <v>791</v>
      </c>
      <c r="R2756" s="723" t="s">
        <v>8977</v>
      </c>
      <c r="S2756" s="723">
        <v>796</v>
      </c>
      <c r="T2756" s="723" t="s">
        <v>232</v>
      </c>
      <c r="U2756" s="929">
        <v>6</v>
      </c>
      <c r="V2756" s="929">
        <v>8000</v>
      </c>
      <c r="W2756" s="820">
        <f t="shared" si="127"/>
        <v>48000</v>
      </c>
      <c r="X2756" s="929">
        <f t="shared" si="128"/>
        <v>53760.000000000007</v>
      </c>
      <c r="Y2756" s="723"/>
      <c r="Z2756" s="723">
        <v>2016</v>
      </c>
      <c r="AA2756" s="723"/>
      <c r="AB2756" s="756" t="s">
        <v>876</v>
      </c>
      <c r="AC2756" s="723"/>
      <c r="AD2756" s="723"/>
      <c r="AE2756" s="723"/>
      <c r="AF2756" s="723"/>
      <c r="AG2756" s="756" t="s">
        <v>6038</v>
      </c>
      <c r="AH2756" s="756" t="s">
        <v>794</v>
      </c>
      <c r="AI2756" s="756">
        <v>210007782</v>
      </c>
      <c r="AJ2756" s="756" t="s">
        <v>6039</v>
      </c>
      <c r="AK2756" s="723"/>
    </row>
    <row r="2757" spans="1:37" s="99" customFormat="1" ht="99.75" customHeight="1">
      <c r="A2757" s="723" t="s">
        <v>10200</v>
      </c>
      <c r="B2757" s="723" t="s">
        <v>33</v>
      </c>
      <c r="C2757" s="723" t="s">
        <v>6035</v>
      </c>
      <c r="D2757" s="723" t="s">
        <v>6036</v>
      </c>
      <c r="E2757" s="723" t="s">
        <v>6036</v>
      </c>
      <c r="F2757" s="723" t="s">
        <v>6037</v>
      </c>
      <c r="G2757" s="723" t="s">
        <v>6037</v>
      </c>
      <c r="H2757" s="723"/>
      <c r="I2757" s="723"/>
      <c r="J2757" s="723" t="s">
        <v>1135</v>
      </c>
      <c r="K2757" s="723">
        <v>0</v>
      </c>
      <c r="L2757" s="1067">
        <v>151010000</v>
      </c>
      <c r="M2757" s="784" t="s">
        <v>82</v>
      </c>
      <c r="N2757" s="723" t="s">
        <v>2115</v>
      </c>
      <c r="O2757" s="723" t="s">
        <v>805</v>
      </c>
      <c r="P2757" s="723" t="s">
        <v>229</v>
      </c>
      <c r="Q2757" s="723" t="s">
        <v>791</v>
      </c>
      <c r="R2757" s="723" t="s">
        <v>8977</v>
      </c>
      <c r="S2757" s="723">
        <v>796</v>
      </c>
      <c r="T2757" s="723" t="s">
        <v>232</v>
      </c>
      <c r="U2757" s="929">
        <v>18</v>
      </c>
      <c r="V2757" s="929">
        <v>25000</v>
      </c>
      <c r="W2757" s="820">
        <f t="shared" si="127"/>
        <v>450000</v>
      </c>
      <c r="X2757" s="929">
        <f t="shared" si="128"/>
        <v>504000.00000000006</v>
      </c>
      <c r="Y2757" s="723"/>
      <c r="Z2757" s="723">
        <v>2016</v>
      </c>
      <c r="AA2757" s="723"/>
      <c r="AB2757" s="756" t="s">
        <v>876</v>
      </c>
      <c r="AC2757" s="723"/>
      <c r="AD2757" s="723"/>
      <c r="AE2757" s="723"/>
      <c r="AF2757" s="723"/>
      <c r="AG2757" s="756" t="s">
        <v>10201</v>
      </c>
      <c r="AH2757" s="756" t="s">
        <v>794</v>
      </c>
      <c r="AI2757" s="756">
        <v>210016741</v>
      </c>
      <c r="AJ2757" s="756" t="s">
        <v>10202</v>
      </c>
      <c r="AK2757" s="723"/>
    </row>
    <row r="2758" spans="1:37" s="99" customFormat="1" ht="99.75" customHeight="1">
      <c r="A2758" s="723" t="s">
        <v>10203</v>
      </c>
      <c r="B2758" s="723" t="s">
        <v>33</v>
      </c>
      <c r="C2758" s="723" t="s">
        <v>9559</v>
      </c>
      <c r="D2758" s="723" t="s">
        <v>9560</v>
      </c>
      <c r="E2758" s="723" t="s">
        <v>9560</v>
      </c>
      <c r="F2758" s="723" t="s">
        <v>9561</v>
      </c>
      <c r="G2758" s="723" t="s">
        <v>9561</v>
      </c>
      <c r="H2758" s="723"/>
      <c r="I2758" s="723"/>
      <c r="J2758" s="723" t="s">
        <v>1135</v>
      </c>
      <c r="K2758" s="723">
        <v>0</v>
      </c>
      <c r="L2758" s="1067">
        <v>151010000</v>
      </c>
      <c r="M2758" s="784" t="s">
        <v>82</v>
      </c>
      <c r="N2758" s="723" t="s">
        <v>2115</v>
      </c>
      <c r="O2758" s="723" t="s">
        <v>805</v>
      </c>
      <c r="P2758" s="723" t="s">
        <v>229</v>
      </c>
      <c r="Q2758" s="723" t="s">
        <v>791</v>
      </c>
      <c r="R2758" s="723" t="s">
        <v>8977</v>
      </c>
      <c r="S2758" s="723">
        <v>796</v>
      </c>
      <c r="T2758" s="723" t="s">
        <v>232</v>
      </c>
      <c r="U2758" s="929">
        <v>2</v>
      </c>
      <c r="V2758" s="929">
        <v>120000</v>
      </c>
      <c r="W2758" s="820">
        <f t="shared" si="127"/>
        <v>240000</v>
      </c>
      <c r="X2758" s="929">
        <f t="shared" si="128"/>
        <v>268800</v>
      </c>
      <c r="Y2758" s="723"/>
      <c r="Z2758" s="723">
        <v>2016</v>
      </c>
      <c r="AA2758" s="723"/>
      <c r="AB2758" s="756" t="s">
        <v>876</v>
      </c>
      <c r="AC2758" s="723"/>
      <c r="AD2758" s="723"/>
      <c r="AE2758" s="723"/>
      <c r="AF2758" s="723"/>
      <c r="AG2758" s="756" t="s">
        <v>10204</v>
      </c>
      <c r="AH2758" s="756" t="s">
        <v>794</v>
      </c>
      <c r="AI2758" s="756">
        <v>210022604</v>
      </c>
      <c r="AJ2758" s="756" t="s">
        <v>10205</v>
      </c>
      <c r="AK2758" s="723"/>
    </row>
    <row r="2759" spans="1:37" s="99" customFormat="1" ht="99.75" customHeight="1">
      <c r="A2759" s="723" t="s">
        <v>10206</v>
      </c>
      <c r="B2759" s="723" t="s">
        <v>33</v>
      </c>
      <c r="C2759" s="723" t="s">
        <v>10207</v>
      </c>
      <c r="D2759" s="723" t="s">
        <v>2305</v>
      </c>
      <c r="E2759" s="723" t="s">
        <v>2305</v>
      </c>
      <c r="F2759" s="723" t="s">
        <v>10208</v>
      </c>
      <c r="G2759" s="723" t="s">
        <v>10208</v>
      </c>
      <c r="H2759" s="723"/>
      <c r="I2759" s="723"/>
      <c r="J2759" s="723" t="s">
        <v>1135</v>
      </c>
      <c r="K2759" s="723">
        <v>0</v>
      </c>
      <c r="L2759" s="1067">
        <v>151010000</v>
      </c>
      <c r="M2759" s="784" t="s">
        <v>82</v>
      </c>
      <c r="N2759" s="723" t="s">
        <v>2115</v>
      </c>
      <c r="O2759" s="723" t="s">
        <v>805</v>
      </c>
      <c r="P2759" s="723" t="s">
        <v>229</v>
      </c>
      <c r="Q2759" s="723" t="s">
        <v>791</v>
      </c>
      <c r="R2759" s="723" t="s">
        <v>8977</v>
      </c>
      <c r="S2759" s="1066" t="s">
        <v>9291</v>
      </c>
      <c r="T2759" s="723" t="s">
        <v>9292</v>
      </c>
      <c r="U2759" s="929">
        <v>0.25</v>
      </c>
      <c r="V2759" s="929">
        <v>95000</v>
      </c>
      <c r="W2759" s="820">
        <f t="shared" si="127"/>
        <v>23750</v>
      </c>
      <c r="X2759" s="929">
        <f t="shared" si="128"/>
        <v>26600.000000000004</v>
      </c>
      <c r="Y2759" s="723"/>
      <c r="Z2759" s="723">
        <v>2016</v>
      </c>
      <c r="AA2759" s="723"/>
      <c r="AB2759" s="756" t="s">
        <v>876</v>
      </c>
      <c r="AC2759" s="723"/>
      <c r="AD2759" s="723"/>
      <c r="AE2759" s="723"/>
      <c r="AF2759" s="723"/>
      <c r="AG2759" s="756" t="s">
        <v>10209</v>
      </c>
      <c r="AH2759" s="756" t="s">
        <v>794</v>
      </c>
      <c r="AI2759" s="756">
        <v>210002748</v>
      </c>
      <c r="AJ2759" s="756" t="s">
        <v>10210</v>
      </c>
      <c r="AK2759" s="723"/>
    </row>
    <row r="2760" spans="1:37" s="99" customFormat="1" ht="99.75" customHeight="1">
      <c r="A2760" s="723" t="s">
        <v>10211</v>
      </c>
      <c r="B2760" s="723" t="s">
        <v>33</v>
      </c>
      <c r="C2760" s="723" t="s">
        <v>10212</v>
      </c>
      <c r="D2760" s="723" t="s">
        <v>9993</v>
      </c>
      <c r="E2760" s="723" t="s">
        <v>9993</v>
      </c>
      <c r="F2760" s="723" t="s">
        <v>10213</v>
      </c>
      <c r="G2760" s="723" t="s">
        <v>10213</v>
      </c>
      <c r="H2760" s="723"/>
      <c r="I2760" s="723"/>
      <c r="J2760" s="723" t="s">
        <v>38</v>
      </c>
      <c r="K2760" s="723">
        <v>0</v>
      </c>
      <c r="L2760" s="1067">
        <v>151010000</v>
      </c>
      <c r="M2760" s="784" t="s">
        <v>82</v>
      </c>
      <c r="N2760" s="723" t="s">
        <v>2115</v>
      </c>
      <c r="O2760" s="723" t="s">
        <v>805</v>
      </c>
      <c r="P2760" s="723" t="s">
        <v>229</v>
      </c>
      <c r="Q2760" s="723" t="s">
        <v>791</v>
      </c>
      <c r="R2760" s="723" t="s">
        <v>8977</v>
      </c>
      <c r="S2760" s="723">
        <v>796</v>
      </c>
      <c r="T2760" s="723" t="s">
        <v>232</v>
      </c>
      <c r="U2760" s="929">
        <v>10</v>
      </c>
      <c r="V2760" s="929">
        <v>400</v>
      </c>
      <c r="W2760" s="820">
        <f t="shared" si="127"/>
        <v>4000</v>
      </c>
      <c r="X2760" s="929">
        <f t="shared" si="128"/>
        <v>4480</v>
      </c>
      <c r="Y2760" s="723"/>
      <c r="Z2760" s="723">
        <v>2016</v>
      </c>
      <c r="AA2760" s="723"/>
      <c r="AB2760" s="756" t="s">
        <v>876</v>
      </c>
      <c r="AC2760" s="756" t="s">
        <v>209</v>
      </c>
      <c r="AD2760" s="723"/>
      <c r="AE2760" s="723"/>
      <c r="AF2760" s="723"/>
      <c r="AG2760" s="756" t="s">
        <v>10214</v>
      </c>
      <c r="AH2760" s="756" t="s">
        <v>794</v>
      </c>
      <c r="AI2760" s="756">
        <v>210011547</v>
      </c>
      <c r="AJ2760" s="756" t="s">
        <v>10215</v>
      </c>
      <c r="AK2760" s="723"/>
    </row>
    <row r="2761" spans="1:37" s="99" customFormat="1" ht="99.75" customHeight="1">
      <c r="A2761" s="723" t="s">
        <v>10216</v>
      </c>
      <c r="B2761" s="723" t="s">
        <v>33</v>
      </c>
      <c r="C2761" s="723" t="s">
        <v>1048</v>
      </c>
      <c r="D2761" s="723" t="s">
        <v>1049</v>
      </c>
      <c r="E2761" s="723" t="s">
        <v>1049</v>
      </c>
      <c r="F2761" s="723" t="s">
        <v>1050</v>
      </c>
      <c r="G2761" s="723" t="s">
        <v>1050</v>
      </c>
      <c r="H2761" s="723"/>
      <c r="I2761" s="723"/>
      <c r="J2761" s="723" t="s">
        <v>38</v>
      </c>
      <c r="K2761" s="723">
        <v>0</v>
      </c>
      <c r="L2761" s="1067">
        <v>151010000</v>
      </c>
      <c r="M2761" s="784" t="s">
        <v>82</v>
      </c>
      <c r="N2761" s="723" t="s">
        <v>2115</v>
      </c>
      <c r="O2761" s="723" t="s">
        <v>805</v>
      </c>
      <c r="P2761" s="723" t="s">
        <v>229</v>
      </c>
      <c r="Q2761" s="723" t="s">
        <v>791</v>
      </c>
      <c r="R2761" s="723" t="s">
        <v>8977</v>
      </c>
      <c r="S2761" s="723">
        <v>796</v>
      </c>
      <c r="T2761" s="723" t="s">
        <v>232</v>
      </c>
      <c r="U2761" s="929">
        <v>10</v>
      </c>
      <c r="V2761" s="929">
        <v>50000</v>
      </c>
      <c r="W2761" s="820">
        <f t="shared" si="127"/>
        <v>500000</v>
      </c>
      <c r="X2761" s="929">
        <f t="shared" si="128"/>
        <v>560000</v>
      </c>
      <c r="Y2761" s="723"/>
      <c r="Z2761" s="723">
        <v>2016</v>
      </c>
      <c r="AA2761" s="723"/>
      <c r="AB2761" s="756" t="s">
        <v>876</v>
      </c>
      <c r="AC2761" s="756" t="s">
        <v>209</v>
      </c>
      <c r="AD2761" s="723"/>
      <c r="AE2761" s="723"/>
      <c r="AF2761" s="723"/>
      <c r="AG2761" s="756" t="s">
        <v>10217</v>
      </c>
      <c r="AH2761" s="756" t="s">
        <v>794</v>
      </c>
      <c r="AI2761" s="756">
        <v>210010591</v>
      </c>
      <c r="AJ2761" s="756" t="s">
        <v>10218</v>
      </c>
      <c r="AK2761" s="723"/>
    </row>
    <row r="2762" spans="1:37" s="99" customFormat="1" ht="99.75" customHeight="1">
      <c r="A2762" s="723" t="s">
        <v>10219</v>
      </c>
      <c r="B2762" s="723" t="s">
        <v>33</v>
      </c>
      <c r="C2762" s="723" t="s">
        <v>5741</v>
      </c>
      <c r="D2762" s="723" t="s">
        <v>5742</v>
      </c>
      <c r="E2762" s="723" t="s">
        <v>5742</v>
      </c>
      <c r="F2762" s="723" t="s">
        <v>5743</v>
      </c>
      <c r="G2762" s="723" t="s">
        <v>5743</v>
      </c>
      <c r="H2762" s="723"/>
      <c r="I2762" s="723"/>
      <c r="J2762" s="723" t="s">
        <v>1135</v>
      </c>
      <c r="K2762" s="723">
        <v>0</v>
      </c>
      <c r="L2762" s="1067">
        <v>151010000</v>
      </c>
      <c r="M2762" s="784" t="s">
        <v>82</v>
      </c>
      <c r="N2762" s="723" t="s">
        <v>2115</v>
      </c>
      <c r="O2762" s="723" t="s">
        <v>805</v>
      </c>
      <c r="P2762" s="723" t="s">
        <v>229</v>
      </c>
      <c r="Q2762" s="723" t="s">
        <v>791</v>
      </c>
      <c r="R2762" s="723" t="s">
        <v>8977</v>
      </c>
      <c r="S2762" s="723">
        <v>704</v>
      </c>
      <c r="T2762" s="723" t="s">
        <v>3190</v>
      </c>
      <c r="U2762" s="929">
        <v>37</v>
      </c>
      <c r="V2762" s="929">
        <v>17000</v>
      </c>
      <c r="W2762" s="820">
        <f t="shared" si="127"/>
        <v>629000</v>
      </c>
      <c r="X2762" s="929">
        <f t="shared" si="128"/>
        <v>704480.00000000012</v>
      </c>
      <c r="Y2762" s="723"/>
      <c r="Z2762" s="723">
        <v>2016</v>
      </c>
      <c r="AA2762" s="723"/>
      <c r="AB2762" s="756" t="s">
        <v>876</v>
      </c>
      <c r="AC2762" s="723"/>
      <c r="AD2762" s="723"/>
      <c r="AE2762" s="723"/>
      <c r="AF2762" s="723"/>
      <c r="AG2762" s="756" t="s">
        <v>5749</v>
      </c>
      <c r="AH2762" s="756" t="s">
        <v>794</v>
      </c>
      <c r="AI2762" s="756">
        <v>210024710</v>
      </c>
      <c r="AJ2762" s="756" t="s">
        <v>5745</v>
      </c>
      <c r="AK2762" s="723"/>
    </row>
    <row r="2763" spans="1:37" s="99" customFormat="1" ht="99.75" customHeight="1">
      <c r="A2763" s="723" t="s">
        <v>10220</v>
      </c>
      <c r="B2763" s="723" t="s">
        <v>33</v>
      </c>
      <c r="C2763" s="723" t="s">
        <v>10221</v>
      </c>
      <c r="D2763" s="723" t="s">
        <v>10222</v>
      </c>
      <c r="E2763" s="723" t="s">
        <v>10222</v>
      </c>
      <c r="F2763" s="723" t="s">
        <v>10223</v>
      </c>
      <c r="G2763" s="723" t="s">
        <v>10223</v>
      </c>
      <c r="H2763" s="723"/>
      <c r="I2763" s="723"/>
      <c r="J2763" s="723" t="s">
        <v>38</v>
      </c>
      <c r="K2763" s="723">
        <v>0</v>
      </c>
      <c r="L2763" s="1067">
        <v>151010000</v>
      </c>
      <c r="M2763" s="784" t="s">
        <v>82</v>
      </c>
      <c r="N2763" s="723" t="s">
        <v>2115</v>
      </c>
      <c r="O2763" s="723" t="s">
        <v>805</v>
      </c>
      <c r="P2763" s="723" t="s">
        <v>229</v>
      </c>
      <c r="Q2763" s="723" t="s">
        <v>791</v>
      </c>
      <c r="R2763" s="723" t="s">
        <v>8977</v>
      </c>
      <c r="S2763" s="723">
        <v>796</v>
      </c>
      <c r="T2763" s="723" t="s">
        <v>232</v>
      </c>
      <c r="U2763" s="929">
        <v>108</v>
      </c>
      <c r="V2763" s="929">
        <v>3500</v>
      </c>
      <c r="W2763" s="820">
        <f t="shared" si="127"/>
        <v>378000</v>
      </c>
      <c r="X2763" s="929">
        <f t="shared" si="128"/>
        <v>423360.00000000006</v>
      </c>
      <c r="Y2763" s="723"/>
      <c r="Z2763" s="723">
        <v>2016</v>
      </c>
      <c r="AA2763" s="723"/>
      <c r="AB2763" s="756" t="s">
        <v>876</v>
      </c>
      <c r="AC2763" s="756" t="s">
        <v>209</v>
      </c>
      <c r="AD2763" s="723"/>
      <c r="AE2763" s="723"/>
      <c r="AF2763" s="723"/>
      <c r="AG2763" s="756" t="s">
        <v>10224</v>
      </c>
      <c r="AH2763" s="756" t="s">
        <v>794</v>
      </c>
      <c r="AI2763" s="756">
        <v>210007572</v>
      </c>
      <c r="AJ2763" s="756" t="s">
        <v>10225</v>
      </c>
      <c r="AK2763" s="723"/>
    </row>
    <row r="2764" spans="1:37" s="99" customFormat="1" ht="99.75" customHeight="1">
      <c r="A2764" s="723" t="s">
        <v>10226</v>
      </c>
      <c r="B2764" s="723" t="s">
        <v>33</v>
      </c>
      <c r="C2764" s="723" t="s">
        <v>9587</v>
      </c>
      <c r="D2764" s="723" t="s">
        <v>944</v>
      </c>
      <c r="E2764" s="723" t="s">
        <v>944</v>
      </c>
      <c r="F2764" s="723" t="s">
        <v>9588</v>
      </c>
      <c r="G2764" s="723" t="s">
        <v>9588</v>
      </c>
      <c r="H2764" s="723"/>
      <c r="I2764" s="723"/>
      <c r="J2764" s="723" t="s">
        <v>38</v>
      </c>
      <c r="K2764" s="723">
        <v>0</v>
      </c>
      <c r="L2764" s="1067">
        <v>151010000</v>
      </c>
      <c r="M2764" s="784" t="s">
        <v>82</v>
      </c>
      <c r="N2764" s="723" t="s">
        <v>2115</v>
      </c>
      <c r="O2764" s="723" t="s">
        <v>805</v>
      </c>
      <c r="P2764" s="723" t="s">
        <v>229</v>
      </c>
      <c r="Q2764" s="723" t="s">
        <v>791</v>
      </c>
      <c r="R2764" s="723" t="s">
        <v>8977</v>
      </c>
      <c r="S2764" s="723">
        <v>796</v>
      </c>
      <c r="T2764" s="723" t="s">
        <v>232</v>
      </c>
      <c r="U2764" s="929">
        <v>5</v>
      </c>
      <c r="V2764" s="929">
        <v>50000</v>
      </c>
      <c r="W2764" s="820">
        <f t="shared" si="127"/>
        <v>250000</v>
      </c>
      <c r="X2764" s="929">
        <f t="shared" si="128"/>
        <v>280000</v>
      </c>
      <c r="Y2764" s="723"/>
      <c r="Z2764" s="723">
        <v>2016</v>
      </c>
      <c r="AA2764" s="723"/>
      <c r="AB2764" s="756" t="s">
        <v>876</v>
      </c>
      <c r="AC2764" s="756" t="s">
        <v>209</v>
      </c>
      <c r="AD2764" s="723"/>
      <c r="AE2764" s="723"/>
      <c r="AF2764" s="723"/>
      <c r="AG2764" s="756" t="s">
        <v>10227</v>
      </c>
      <c r="AH2764" s="756" t="s">
        <v>794</v>
      </c>
      <c r="AI2764" s="756">
        <v>210018624</v>
      </c>
      <c r="AJ2764" s="756" t="s">
        <v>10228</v>
      </c>
      <c r="AK2764" s="723"/>
    </row>
    <row r="2765" spans="1:37" s="99" customFormat="1" ht="99.75" customHeight="1">
      <c r="A2765" s="723" t="s">
        <v>10229</v>
      </c>
      <c r="B2765" s="723" t="s">
        <v>33</v>
      </c>
      <c r="C2765" s="723" t="s">
        <v>10230</v>
      </c>
      <c r="D2765" s="723" t="s">
        <v>10231</v>
      </c>
      <c r="E2765" s="723" t="s">
        <v>10231</v>
      </c>
      <c r="F2765" s="723" t="s">
        <v>10232</v>
      </c>
      <c r="G2765" s="723" t="s">
        <v>10232</v>
      </c>
      <c r="H2765" s="723"/>
      <c r="I2765" s="723"/>
      <c r="J2765" s="723" t="s">
        <v>38</v>
      </c>
      <c r="K2765" s="723">
        <v>0</v>
      </c>
      <c r="L2765" s="1067">
        <v>151010000</v>
      </c>
      <c r="M2765" s="784" t="s">
        <v>82</v>
      </c>
      <c r="N2765" s="723" t="s">
        <v>2115</v>
      </c>
      <c r="O2765" s="723" t="s">
        <v>805</v>
      </c>
      <c r="P2765" s="723" t="s">
        <v>229</v>
      </c>
      <c r="Q2765" s="723" t="s">
        <v>791</v>
      </c>
      <c r="R2765" s="723" t="s">
        <v>8977</v>
      </c>
      <c r="S2765" s="723">
        <v>796</v>
      </c>
      <c r="T2765" s="723" t="s">
        <v>232</v>
      </c>
      <c r="U2765" s="929">
        <v>1</v>
      </c>
      <c r="V2765" s="929">
        <v>267500</v>
      </c>
      <c r="W2765" s="820">
        <f t="shared" si="127"/>
        <v>267500</v>
      </c>
      <c r="X2765" s="929">
        <f t="shared" si="128"/>
        <v>299600</v>
      </c>
      <c r="Y2765" s="723"/>
      <c r="Z2765" s="723">
        <v>2016</v>
      </c>
      <c r="AA2765" s="723"/>
      <c r="AB2765" s="756" t="s">
        <v>876</v>
      </c>
      <c r="AC2765" s="756" t="s">
        <v>209</v>
      </c>
      <c r="AD2765" s="723"/>
      <c r="AE2765" s="723"/>
      <c r="AF2765" s="723"/>
      <c r="AG2765" s="756" t="s">
        <v>10233</v>
      </c>
      <c r="AH2765" s="756" t="s">
        <v>794</v>
      </c>
      <c r="AI2765" s="756">
        <v>130001261</v>
      </c>
      <c r="AJ2765" s="756" t="s">
        <v>10234</v>
      </c>
      <c r="AK2765" s="723"/>
    </row>
    <row r="2766" spans="1:37" s="99" customFormat="1" ht="99.75" customHeight="1">
      <c r="A2766" s="723" t="s">
        <v>10235</v>
      </c>
      <c r="B2766" s="723" t="s">
        <v>33</v>
      </c>
      <c r="C2766" s="723" t="s">
        <v>10236</v>
      </c>
      <c r="D2766" s="723" t="s">
        <v>10237</v>
      </c>
      <c r="E2766" s="723" t="s">
        <v>10237</v>
      </c>
      <c r="F2766" s="723" t="s">
        <v>10238</v>
      </c>
      <c r="G2766" s="723" t="s">
        <v>10238</v>
      </c>
      <c r="H2766" s="723"/>
      <c r="I2766" s="723"/>
      <c r="J2766" s="723" t="s">
        <v>38</v>
      </c>
      <c r="K2766" s="723">
        <v>0</v>
      </c>
      <c r="L2766" s="1067">
        <v>151010000</v>
      </c>
      <c r="M2766" s="784" t="s">
        <v>82</v>
      </c>
      <c r="N2766" s="723" t="s">
        <v>2115</v>
      </c>
      <c r="O2766" s="723" t="s">
        <v>805</v>
      </c>
      <c r="P2766" s="723" t="s">
        <v>229</v>
      </c>
      <c r="Q2766" s="723" t="s">
        <v>791</v>
      </c>
      <c r="R2766" s="723" t="s">
        <v>8977</v>
      </c>
      <c r="S2766" s="723">
        <v>796</v>
      </c>
      <c r="T2766" s="723" t="s">
        <v>232</v>
      </c>
      <c r="U2766" s="929">
        <v>1</v>
      </c>
      <c r="V2766" s="929">
        <v>426930</v>
      </c>
      <c r="W2766" s="820">
        <f t="shared" si="127"/>
        <v>426930</v>
      </c>
      <c r="X2766" s="929">
        <f t="shared" si="128"/>
        <v>478161.60000000003</v>
      </c>
      <c r="Y2766" s="723"/>
      <c r="Z2766" s="723">
        <v>2016</v>
      </c>
      <c r="AA2766" s="723"/>
      <c r="AB2766" s="756" t="s">
        <v>876</v>
      </c>
      <c r="AC2766" s="756" t="s">
        <v>209</v>
      </c>
      <c r="AD2766" s="723"/>
      <c r="AE2766" s="723"/>
      <c r="AF2766" s="723"/>
      <c r="AG2766" s="756" t="s">
        <v>10239</v>
      </c>
      <c r="AH2766" s="756" t="s">
        <v>794</v>
      </c>
      <c r="AI2766" s="756">
        <v>210008139</v>
      </c>
      <c r="AJ2766" s="756" t="s">
        <v>10240</v>
      </c>
      <c r="AK2766" s="723"/>
    </row>
    <row r="2767" spans="1:37" s="99" customFormat="1" ht="99.75" customHeight="1">
      <c r="A2767" s="723" t="s">
        <v>10241</v>
      </c>
      <c r="B2767" s="723" t="s">
        <v>33</v>
      </c>
      <c r="C2767" s="723" t="s">
        <v>9274</v>
      </c>
      <c r="D2767" s="723" t="s">
        <v>8304</v>
      </c>
      <c r="E2767" s="723" t="s">
        <v>8304</v>
      </c>
      <c r="F2767" s="723" t="s">
        <v>9275</v>
      </c>
      <c r="G2767" s="723" t="s">
        <v>9275</v>
      </c>
      <c r="H2767" s="723"/>
      <c r="I2767" s="723"/>
      <c r="J2767" s="723" t="s">
        <v>1135</v>
      </c>
      <c r="K2767" s="723">
        <v>0</v>
      </c>
      <c r="L2767" s="1067">
        <v>151010000</v>
      </c>
      <c r="M2767" s="784" t="s">
        <v>82</v>
      </c>
      <c r="N2767" s="723" t="s">
        <v>2115</v>
      </c>
      <c r="O2767" s="723" t="s">
        <v>805</v>
      </c>
      <c r="P2767" s="723" t="s">
        <v>229</v>
      </c>
      <c r="Q2767" s="723" t="s">
        <v>791</v>
      </c>
      <c r="R2767" s="723" t="s">
        <v>8977</v>
      </c>
      <c r="S2767" s="723">
        <v>796</v>
      </c>
      <c r="T2767" s="723" t="s">
        <v>232</v>
      </c>
      <c r="U2767" s="929">
        <v>1</v>
      </c>
      <c r="V2767" s="929">
        <v>25000</v>
      </c>
      <c r="W2767" s="820">
        <f t="shared" si="127"/>
        <v>25000</v>
      </c>
      <c r="X2767" s="929">
        <f t="shared" si="128"/>
        <v>28000.000000000004</v>
      </c>
      <c r="Y2767" s="723"/>
      <c r="Z2767" s="723">
        <v>2016</v>
      </c>
      <c r="AA2767" s="723"/>
      <c r="AB2767" s="756" t="s">
        <v>876</v>
      </c>
      <c r="AC2767" s="723"/>
      <c r="AD2767" s="723"/>
      <c r="AE2767" s="723"/>
      <c r="AF2767" s="723"/>
      <c r="AG2767" s="756" t="s">
        <v>10242</v>
      </c>
      <c r="AH2767" s="756" t="s">
        <v>794</v>
      </c>
      <c r="AI2767" s="756">
        <v>210014911</v>
      </c>
      <c r="AJ2767" s="756" t="s">
        <v>9915</v>
      </c>
      <c r="AK2767" s="723"/>
    </row>
    <row r="2768" spans="1:37" s="99" customFormat="1" ht="99.75" customHeight="1">
      <c r="A2768" s="723" t="s">
        <v>10243</v>
      </c>
      <c r="B2768" s="723" t="s">
        <v>33</v>
      </c>
      <c r="C2768" s="723" t="s">
        <v>8303</v>
      </c>
      <c r="D2768" s="723" t="s">
        <v>8304</v>
      </c>
      <c r="E2768" s="723" t="s">
        <v>8304</v>
      </c>
      <c r="F2768" s="723" t="s">
        <v>8305</v>
      </c>
      <c r="G2768" s="723" t="s">
        <v>8305</v>
      </c>
      <c r="H2768" s="723"/>
      <c r="I2768" s="723"/>
      <c r="J2768" s="723" t="s">
        <v>1135</v>
      </c>
      <c r="K2768" s="723">
        <v>0</v>
      </c>
      <c r="L2768" s="1067">
        <v>151010000</v>
      </c>
      <c r="M2768" s="784" t="s">
        <v>82</v>
      </c>
      <c r="N2768" s="723" t="s">
        <v>2115</v>
      </c>
      <c r="O2768" s="723" t="s">
        <v>805</v>
      </c>
      <c r="P2768" s="723" t="s">
        <v>229</v>
      </c>
      <c r="Q2768" s="723" t="s">
        <v>791</v>
      </c>
      <c r="R2768" s="723" t="s">
        <v>8977</v>
      </c>
      <c r="S2768" s="723">
        <v>796</v>
      </c>
      <c r="T2768" s="723" t="s">
        <v>232</v>
      </c>
      <c r="U2768" s="929">
        <v>8</v>
      </c>
      <c r="V2768" s="929">
        <v>23000</v>
      </c>
      <c r="W2768" s="820">
        <f t="shared" si="127"/>
        <v>184000</v>
      </c>
      <c r="X2768" s="929">
        <f t="shared" si="128"/>
        <v>206080.00000000003</v>
      </c>
      <c r="Y2768" s="723"/>
      <c r="Z2768" s="723">
        <v>2016</v>
      </c>
      <c r="AA2768" s="723"/>
      <c r="AB2768" s="756" t="s">
        <v>876</v>
      </c>
      <c r="AC2768" s="723"/>
      <c r="AD2768" s="723"/>
      <c r="AE2768" s="723"/>
      <c r="AF2768" s="723"/>
      <c r="AG2768" s="756" t="s">
        <v>8306</v>
      </c>
      <c r="AH2768" s="756" t="s">
        <v>794</v>
      </c>
      <c r="AI2768" s="756">
        <v>210003846</v>
      </c>
      <c r="AJ2768" s="756" t="s">
        <v>8307</v>
      </c>
      <c r="AK2768" s="723"/>
    </row>
    <row r="2769" spans="1:37" s="99" customFormat="1" ht="99.75" customHeight="1">
      <c r="A2769" s="723" t="s">
        <v>10244</v>
      </c>
      <c r="B2769" s="723" t="s">
        <v>33</v>
      </c>
      <c r="C2769" s="723" t="s">
        <v>8303</v>
      </c>
      <c r="D2769" s="723" t="s">
        <v>8304</v>
      </c>
      <c r="E2769" s="723" t="s">
        <v>8304</v>
      </c>
      <c r="F2769" s="723" t="s">
        <v>8305</v>
      </c>
      <c r="G2769" s="723" t="s">
        <v>8305</v>
      </c>
      <c r="H2769" s="723"/>
      <c r="I2769" s="723"/>
      <c r="J2769" s="723" t="s">
        <v>1135</v>
      </c>
      <c r="K2769" s="723">
        <v>0</v>
      </c>
      <c r="L2769" s="1067">
        <v>151010000</v>
      </c>
      <c r="M2769" s="784" t="s">
        <v>82</v>
      </c>
      <c r="N2769" s="723" t="s">
        <v>2115</v>
      </c>
      <c r="O2769" s="723" t="s">
        <v>805</v>
      </c>
      <c r="P2769" s="723" t="s">
        <v>229</v>
      </c>
      <c r="Q2769" s="723" t="s">
        <v>791</v>
      </c>
      <c r="R2769" s="723" t="s">
        <v>8977</v>
      </c>
      <c r="S2769" s="723">
        <v>796</v>
      </c>
      <c r="T2769" s="723" t="s">
        <v>232</v>
      </c>
      <c r="U2769" s="929">
        <v>5</v>
      </c>
      <c r="V2769" s="929">
        <v>15000</v>
      </c>
      <c r="W2769" s="820">
        <f t="shared" ref="W2769:W2832" si="129">V2769*U2769</f>
        <v>75000</v>
      </c>
      <c r="X2769" s="929">
        <f t="shared" ref="X2769:X2832" si="130">W2769*1.12</f>
        <v>84000.000000000015</v>
      </c>
      <c r="Y2769" s="723"/>
      <c r="Z2769" s="723">
        <v>2016</v>
      </c>
      <c r="AA2769" s="723"/>
      <c r="AB2769" s="756" t="s">
        <v>876</v>
      </c>
      <c r="AC2769" s="723"/>
      <c r="AD2769" s="723"/>
      <c r="AE2769" s="723"/>
      <c r="AF2769" s="723"/>
      <c r="AG2769" s="756" t="s">
        <v>10245</v>
      </c>
      <c r="AH2769" s="756" t="s">
        <v>794</v>
      </c>
      <c r="AI2769" s="756">
        <v>210007241</v>
      </c>
      <c r="AJ2769" s="756" t="s">
        <v>9918</v>
      </c>
      <c r="AK2769" s="723"/>
    </row>
    <row r="2770" spans="1:37" s="99" customFormat="1" ht="99.75" customHeight="1">
      <c r="A2770" s="723" t="s">
        <v>10246</v>
      </c>
      <c r="B2770" s="723" t="s">
        <v>33</v>
      </c>
      <c r="C2770" s="723" t="s">
        <v>9923</v>
      </c>
      <c r="D2770" s="723" t="s">
        <v>9924</v>
      </c>
      <c r="E2770" s="723" t="s">
        <v>9924</v>
      </c>
      <c r="F2770" s="723" t="s">
        <v>9925</v>
      </c>
      <c r="G2770" s="723" t="s">
        <v>9925</v>
      </c>
      <c r="H2770" s="723"/>
      <c r="I2770" s="723"/>
      <c r="J2770" s="723" t="s">
        <v>38</v>
      </c>
      <c r="K2770" s="723">
        <v>0</v>
      </c>
      <c r="L2770" s="1067">
        <v>151010000</v>
      </c>
      <c r="M2770" s="784" t="s">
        <v>82</v>
      </c>
      <c r="N2770" s="723" t="s">
        <v>2115</v>
      </c>
      <c r="O2770" s="723" t="s">
        <v>805</v>
      </c>
      <c r="P2770" s="723" t="s">
        <v>229</v>
      </c>
      <c r="Q2770" s="723" t="s">
        <v>791</v>
      </c>
      <c r="R2770" s="723" t="s">
        <v>8977</v>
      </c>
      <c r="S2770" s="723">
        <v>796</v>
      </c>
      <c r="T2770" s="723" t="s">
        <v>232</v>
      </c>
      <c r="U2770" s="929">
        <v>4</v>
      </c>
      <c r="V2770" s="929">
        <v>30000</v>
      </c>
      <c r="W2770" s="820">
        <f t="shared" si="129"/>
        <v>120000</v>
      </c>
      <c r="X2770" s="929">
        <f t="shared" si="130"/>
        <v>134400</v>
      </c>
      <c r="Y2770" s="723"/>
      <c r="Z2770" s="723">
        <v>2016</v>
      </c>
      <c r="AA2770" s="723"/>
      <c r="AB2770" s="756" t="s">
        <v>876</v>
      </c>
      <c r="AC2770" s="756" t="s">
        <v>209</v>
      </c>
      <c r="AD2770" s="723"/>
      <c r="AE2770" s="723"/>
      <c r="AF2770" s="723"/>
      <c r="AG2770" s="756" t="s">
        <v>10247</v>
      </c>
      <c r="AH2770" s="756" t="s">
        <v>794</v>
      </c>
      <c r="AI2770" s="756">
        <v>210007292</v>
      </c>
      <c r="AJ2770" s="756" t="s">
        <v>10248</v>
      </c>
      <c r="AK2770" s="723"/>
    </row>
    <row r="2771" spans="1:37" s="99" customFormat="1" ht="99.75" customHeight="1">
      <c r="A2771" s="723" t="s">
        <v>10249</v>
      </c>
      <c r="B2771" s="723" t="s">
        <v>33</v>
      </c>
      <c r="C2771" s="723" t="s">
        <v>9923</v>
      </c>
      <c r="D2771" s="723" t="s">
        <v>9924</v>
      </c>
      <c r="E2771" s="723" t="s">
        <v>9924</v>
      </c>
      <c r="F2771" s="723" t="s">
        <v>9925</v>
      </c>
      <c r="G2771" s="723" t="s">
        <v>9925</v>
      </c>
      <c r="H2771" s="723"/>
      <c r="I2771" s="723"/>
      <c r="J2771" s="723" t="s">
        <v>38</v>
      </c>
      <c r="K2771" s="723">
        <v>0</v>
      </c>
      <c r="L2771" s="1067">
        <v>151010000</v>
      </c>
      <c r="M2771" s="784" t="s">
        <v>82</v>
      </c>
      <c r="N2771" s="723" t="s">
        <v>2115</v>
      </c>
      <c r="O2771" s="723" t="s">
        <v>805</v>
      </c>
      <c r="P2771" s="723" t="s">
        <v>229</v>
      </c>
      <c r="Q2771" s="723" t="s">
        <v>791</v>
      </c>
      <c r="R2771" s="723" t="s">
        <v>8977</v>
      </c>
      <c r="S2771" s="723">
        <v>796</v>
      </c>
      <c r="T2771" s="723" t="s">
        <v>232</v>
      </c>
      <c r="U2771" s="929">
        <v>2</v>
      </c>
      <c r="V2771" s="929">
        <v>90000</v>
      </c>
      <c r="W2771" s="820">
        <f t="shared" si="129"/>
        <v>180000</v>
      </c>
      <c r="X2771" s="929">
        <f t="shared" si="130"/>
        <v>201600.00000000003</v>
      </c>
      <c r="Y2771" s="723"/>
      <c r="Z2771" s="723">
        <v>2016</v>
      </c>
      <c r="AA2771" s="723"/>
      <c r="AB2771" s="756" t="s">
        <v>876</v>
      </c>
      <c r="AC2771" s="756" t="s">
        <v>209</v>
      </c>
      <c r="AD2771" s="723"/>
      <c r="AE2771" s="723"/>
      <c r="AF2771" s="723"/>
      <c r="AG2771" s="756" t="s">
        <v>10250</v>
      </c>
      <c r="AH2771" s="756" t="s">
        <v>794</v>
      </c>
      <c r="AI2771" s="756">
        <v>210016439</v>
      </c>
      <c r="AJ2771" s="756" t="s">
        <v>10251</v>
      </c>
      <c r="AK2771" s="723"/>
    </row>
    <row r="2772" spans="1:37" s="99" customFormat="1" ht="99.75" customHeight="1">
      <c r="A2772" s="723" t="s">
        <v>10252</v>
      </c>
      <c r="B2772" s="723" t="s">
        <v>33</v>
      </c>
      <c r="C2772" s="723" t="s">
        <v>5872</v>
      </c>
      <c r="D2772" s="723" t="s">
        <v>5873</v>
      </c>
      <c r="E2772" s="723" t="s">
        <v>5873</v>
      </c>
      <c r="F2772" s="723" t="s">
        <v>5874</v>
      </c>
      <c r="G2772" s="723" t="s">
        <v>5874</v>
      </c>
      <c r="H2772" s="723"/>
      <c r="I2772" s="723"/>
      <c r="J2772" s="723" t="s">
        <v>38</v>
      </c>
      <c r="K2772" s="723">
        <v>0</v>
      </c>
      <c r="L2772" s="1067">
        <v>151010000</v>
      </c>
      <c r="M2772" s="784" t="s">
        <v>82</v>
      </c>
      <c r="N2772" s="723" t="s">
        <v>2115</v>
      </c>
      <c r="O2772" s="723" t="s">
        <v>805</v>
      </c>
      <c r="P2772" s="723" t="s">
        <v>229</v>
      </c>
      <c r="Q2772" s="723" t="s">
        <v>791</v>
      </c>
      <c r="R2772" s="723" t="s">
        <v>8977</v>
      </c>
      <c r="S2772" s="723">
        <v>796</v>
      </c>
      <c r="T2772" s="723" t="s">
        <v>232</v>
      </c>
      <c r="U2772" s="929">
        <v>4</v>
      </c>
      <c r="V2772" s="929">
        <v>160500</v>
      </c>
      <c r="W2772" s="820">
        <f t="shared" si="129"/>
        <v>642000</v>
      </c>
      <c r="X2772" s="929">
        <f t="shared" si="130"/>
        <v>719040.00000000012</v>
      </c>
      <c r="Y2772" s="723"/>
      <c r="Z2772" s="723">
        <v>2016</v>
      </c>
      <c r="AA2772" s="723"/>
      <c r="AB2772" s="756" t="s">
        <v>876</v>
      </c>
      <c r="AC2772" s="756" t="s">
        <v>209</v>
      </c>
      <c r="AD2772" s="723"/>
      <c r="AE2772" s="723"/>
      <c r="AF2772" s="723"/>
      <c r="AG2772" s="756" t="s">
        <v>5875</v>
      </c>
      <c r="AH2772" s="756" t="s">
        <v>794</v>
      </c>
      <c r="AI2772" s="756">
        <v>210016897</v>
      </c>
      <c r="AJ2772" s="756" t="s">
        <v>5876</v>
      </c>
      <c r="AK2772" s="723"/>
    </row>
    <row r="2773" spans="1:37" s="99" customFormat="1" ht="99.75" customHeight="1">
      <c r="A2773" s="723" t="s">
        <v>10253</v>
      </c>
      <c r="B2773" s="723" t="s">
        <v>33</v>
      </c>
      <c r="C2773" s="723" t="s">
        <v>10254</v>
      </c>
      <c r="D2773" s="723" t="s">
        <v>10255</v>
      </c>
      <c r="E2773" s="723" t="s">
        <v>10255</v>
      </c>
      <c r="F2773" s="723" t="s">
        <v>10256</v>
      </c>
      <c r="G2773" s="723" t="s">
        <v>10256</v>
      </c>
      <c r="H2773" s="723"/>
      <c r="I2773" s="723"/>
      <c r="J2773" s="723" t="s">
        <v>38</v>
      </c>
      <c r="K2773" s="723">
        <v>0</v>
      </c>
      <c r="L2773" s="1067">
        <v>151010000</v>
      </c>
      <c r="M2773" s="784" t="s">
        <v>82</v>
      </c>
      <c r="N2773" s="723" t="s">
        <v>2115</v>
      </c>
      <c r="O2773" s="723" t="s">
        <v>805</v>
      </c>
      <c r="P2773" s="723" t="s">
        <v>229</v>
      </c>
      <c r="Q2773" s="723" t="s">
        <v>791</v>
      </c>
      <c r="R2773" s="723" t="s">
        <v>8977</v>
      </c>
      <c r="S2773" s="723">
        <v>796</v>
      </c>
      <c r="T2773" s="723" t="s">
        <v>232</v>
      </c>
      <c r="U2773" s="929">
        <v>279</v>
      </c>
      <c r="V2773" s="929">
        <v>150</v>
      </c>
      <c r="W2773" s="820">
        <f t="shared" si="129"/>
        <v>41850</v>
      </c>
      <c r="X2773" s="929">
        <f t="shared" si="130"/>
        <v>46872.000000000007</v>
      </c>
      <c r="Y2773" s="723"/>
      <c r="Z2773" s="723">
        <v>2016</v>
      </c>
      <c r="AA2773" s="723"/>
      <c r="AB2773" s="756" t="s">
        <v>876</v>
      </c>
      <c r="AC2773" s="756" t="s">
        <v>209</v>
      </c>
      <c r="AD2773" s="723"/>
      <c r="AE2773" s="723"/>
      <c r="AF2773" s="723"/>
      <c r="AG2773" s="756" t="s">
        <v>10257</v>
      </c>
      <c r="AH2773" s="756" t="s">
        <v>794</v>
      </c>
      <c r="AI2773" s="756">
        <v>210007210</v>
      </c>
      <c r="AJ2773" s="756" t="s">
        <v>10258</v>
      </c>
      <c r="AK2773" s="723"/>
    </row>
    <row r="2774" spans="1:37" s="99" customFormat="1" ht="99.75" customHeight="1">
      <c r="A2774" s="723" t="s">
        <v>10259</v>
      </c>
      <c r="B2774" s="723" t="s">
        <v>33</v>
      </c>
      <c r="C2774" s="723" t="s">
        <v>10260</v>
      </c>
      <c r="D2774" s="723" t="s">
        <v>10255</v>
      </c>
      <c r="E2774" s="723" t="s">
        <v>10255</v>
      </c>
      <c r="F2774" s="723" t="s">
        <v>10261</v>
      </c>
      <c r="G2774" s="723" t="s">
        <v>10261</v>
      </c>
      <c r="H2774" s="723"/>
      <c r="I2774" s="723"/>
      <c r="J2774" s="723" t="s">
        <v>38</v>
      </c>
      <c r="K2774" s="723">
        <v>0</v>
      </c>
      <c r="L2774" s="1067">
        <v>151010000</v>
      </c>
      <c r="M2774" s="784" t="s">
        <v>82</v>
      </c>
      <c r="N2774" s="723" t="s">
        <v>2115</v>
      </c>
      <c r="O2774" s="723" t="s">
        <v>805</v>
      </c>
      <c r="P2774" s="723" t="s">
        <v>229</v>
      </c>
      <c r="Q2774" s="723" t="s">
        <v>791</v>
      </c>
      <c r="R2774" s="723" t="s">
        <v>8977</v>
      </c>
      <c r="S2774" s="723">
        <v>796</v>
      </c>
      <c r="T2774" s="723" t="s">
        <v>232</v>
      </c>
      <c r="U2774" s="929">
        <v>18</v>
      </c>
      <c r="V2774" s="929">
        <v>150</v>
      </c>
      <c r="W2774" s="820">
        <f t="shared" si="129"/>
        <v>2700</v>
      </c>
      <c r="X2774" s="929">
        <f t="shared" si="130"/>
        <v>3024.0000000000005</v>
      </c>
      <c r="Y2774" s="723"/>
      <c r="Z2774" s="723">
        <v>2016</v>
      </c>
      <c r="AA2774" s="723"/>
      <c r="AB2774" s="756" t="s">
        <v>876</v>
      </c>
      <c r="AC2774" s="756" t="s">
        <v>209</v>
      </c>
      <c r="AD2774" s="723"/>
      <c r="AE2774" s="723"/>
      <c r="AF2774" s="723"/>
      <c r="AG2774" s="756" t="s">
        <v>10262</v>
      </c>
      <c r="AH2774" s="756" t="s">
        <v>794</v>
      </c>
      <c r="AI2774" s="756">
        <v>210007213</v>
      </c>
      <c r="AJ2774" s="756" t="s">
        <v>10263</v>
      </c>
      <c r="AK2774" s="723"/>
    </row>
    <row r="2775" spans="1:37" s="99" customFormat="1" ht="99.75" customHeight="1">
      <c r="A2775" s="723" t="s">
        <v>10264</v>
      </c>
      <c r="B2775" s="723" t="s">
        <v>33</v>
      </c>
      <c r="C2775" s="723" t="s">
        <v>9939</v>
      </c>
      <c r="D2775" s="723" t="s">
        <v>9940</v>
      </c>
      <c r="E2775" s="723" t="s">
        <v>9940</v>
      </c>
      <c r="F2775" s="723" t="s">
        <v>9599</v>
      </c>
      <c r="G2775" s="723" t="s">
        <v>9599</v>
      </c>
      <c r="H2775" s="723"/>
      <c r="I2775" s="723"/>
      <c r="J2775" s="723" t="s">
        <v>1135</v>
      </c>
      <c r="K2775" s="723">
        <v>0</v>
      </c>
      <c r="L2775" s="1067">
        <v>151010000</v>
      </c>
      <c r="M2775" s="784" t="s">
        <v>82</v>
      </c>
      <c r="N2775" s="723" t="s">
        <v>2115</v>
      </c>
      <c r="O2775" s="723" t="s">
        <v>805</v>
      </c>
      <c r="P2775" s="723" t="s">
        <v>229</v>
      </c>
      <c r="Q2775" s="723" t="s">
        <v>791</v>
      </c>
      <c r="R2775" s="723" t="s">
        <v>8977</v>
      </c>
      <c r="S2775" s="723">
        <v>796</v>
      </c>
      <c r="T2775" s="723" t="s">
        <v>232</v>
      </c>
      <c r="U2775" s="929">
        <v>5</v>
      </c>
      <c r="V2775" s="929">
        <v>200000</v>
      </c>
      <c r="W2775" s="820">
        <f t="shared" si="129"/>
        <v>1000000</v>
      </c>
      <c r="X2775" s="929">
        <f t="shared" si="130"/>
        <v>1120000</v>
      </c>
      <c r="Y2775" s="723"/>
      <c r="Z2775" s="723">
        <v>2016</v>
      </c>
      <c r="AA2775" s="723"/>
      <c r="AB2775" s="756" t="s">
        <v>876</v>
      </c>
      <c r="AC2775" s="723"/>
      <c r="AD2775" s="723"/>
      <c r="AE2775" s="723"/>
      <c r="AF2775" s="723"/>
      <c r="AG2775" s="756" t="s">
        <v>10265</v>
      </c>
      <c r="AH2775" s="756" t="s">
        <v>794</v>
      </c>
      <c r="AI2775" s="756">
        <v>210022489</v>
      </c>
      <c r="AJ2775" s="756" t="s">
        <v>10266</v>
      </c>
      <c r="AK2775" s="723"/>
    </row>
    <row r="2776" spans="1:37" s="99" customFormat="1" ht="99.75" customHeight="1">
      <c r="A2776" s="723" t="s">
        <v>10267</v>
      </c>
      <c r="B2776" s="723" t="s">
        <v>33</v>
      </c>
      <c r="C2776" s="723" t="s">
        <v>10268</v>
      </c>
      <c r="D2776" s="723" t="s">
        <v>10269</v>
      </c>
      <c r="E2776" s="723" t="s">
        <v>10269</v>
      </c>
      <c r="F2776" s="723" t="s">
        <v>10270</v>
      </c>
      <c r="G2776" s="723" t="s">
        <v>10270</v>
      </c>
      <c r="H2776" s="723"/>
      <c r="I2776" s="723"/>
      <c r="J2776" s="723" t="s">
        <v>38</v>
      </c>
      <c r="K2776" s="723">
        <v>0</v>
      </c>
      <c r="L2776" s="1067">
        <v>151010000</v>
      </c>
      <c r="M2776" s="784" t="s">
        <v>82</v>
      </c>
      <c r="N2776" s="723" t="s">
        <v>2115</v>
      </c>
      <c r="O2776" s="723" t="s">
        <v>805</v>
      </c>
      <c r="P2776" s="723" t="s">
        <v>229</v>
      </c>
      <c r="Q2776" s="723" t="s">
        <v>791</v>
      </c>
      <c r="R2776" s="723" t="s">
        <v>8977</v>
      </c>
      <c r="S2776" s="723">
        <v>796</v>
      </c>
      <c r="T2776" s="723" t="s">
        <v>232</v>
      </c>
      <c r="U2776" s="929">
        <v>6</v>
      </c>
      <c r="V2776" s="929">
        <v>18000</v>
      </c>
      <c r="W2776" s="820">
        <f t="shared" si="129"/>
        <v>108000</v>
      </c>
      <c r="X2776" s="929">
        <f t="shared" si="130"/>
        <v>120960.00000000001</v>
      </c>
      <c r="Y2776" s="723"/>
      <c r="Z2776" s="723">
        <v>2016</v>
      </c>
      <c r="AA2776" s="723"/>
      <c r="AB2776" s="756" t="s">
        <v>876</v>
      </c>
      <c r="AC2776" s="756" t="s">
        <v>209</v>
      </c>
      <c r="AD2776" s="723"/>
      <c r="AE2776" s="723"/>
      <c r="AF2776" s="723"/>
      <c r="AG2776" s="756" t="s">
        <v>10271</v>
      </c>
      <c r="AH2776" s="756" t="s">
        <v>794</v>
      </c>
      <c r="AI2776" s="756">
        <v>210002422</v>
      </c>
      <c r="AJ2776" s="756" t="s">
        <v>10272</v>
      </c>
      <c r="AK2776" s="723"/>
    </row>
    <row r="2777" spans="1:37" s="99" customFormat="1" ht="99.75" customHeight="1">
      <c r="A2777" s="723" t="s">
        <v>10273</v>
      </c>
      <c r="B2777" s="723" t="s">
        <v>33</v>
      </c>
      <c r="C2777" s="723" t="s">
        <v>5568</v>
      </c>
      <c r="D2777" s="723" t="s">
        <v>5569</v>
      </c>
      <c r="E2777" s="723" t="s">
        <v>5569</v>
      </c>
      <c r="F2777" s="723" t="s">
        <v>5570</v>
      </c>
      <c r="G2777" s="723" t="s">
        <v>5570</v>
      </c>
      <c r="H2777" s="723"/>
      <c r="I2777" s="723"/>
      <c r="J2777" s="723" t="s">
        <v>38</v>
      </c>
      <c r="K2777" s="723">
        <v>0</v>
      </c>
      <c r="L2777" s="1067">
        <v>151010000</v>
      </c>
      <c r="M2777" s="784" t="s">
        <v>82</v>
      </c>
      <c r="N2777" s="723" t="s">
        <v>2115</v>
      </c>
      <c r="O2777" s="723" t="s">
        <v>805</v>
      </c>
      <c r="P2777" s="723" t="s">
        <v>229</v>
      </c>
      <c r="Q2777" s="723" t="s">
        <v>791</v>
      </c>
      <c r="R2777" s="723" t="s">
        <v>8977</v>
      </c>
      <c r="S2777" s="723">
        <v>796</v>
      </c>
      <c r="T2777" s="723" t="s">
        <v>232</v>
      </c>
      <c r="U2777" s="929">
        <v>100</v>
      </c>
      <c r="V2777" s="929">
        <v>10000</v>
      </c>
      <c r="W2777" s="820">
        <f t="shared" si="129"/>
        <v>1000000</v>
      </c>
      <c r="X2777" s="929">
        <f t="shared" si="130"/>
        <v>1120000</v>
      </c>
      <c r="Y2777" s="723"/>
      <c r="Z2777" s="723">
        <v>2016</v>
      </c>
      <c r="AA2777" s="723"/>
      <c r="AB2777" s="756" t="s">
        <v>876</v>
      </c>
      <c r="AC2777" s="756" t="s">
        <v>209</v>
      </c>
      <c r="AD2777" s="723"/>
      <c r="AE2777" s="723"/>
      <c r="AF2777" s="723"/>
      <c r="AG2777" s="756" t="s">
        <v>5571</v>
      </c>
      <c r="AH2777" s="756" t="s">
        <v>794</v>
      </c>
      <c r="AI2777" s="756">
        <v>210010785</v>
      </c>
      <c r="AJ2777" s="756" t="s">
        <v>5572</v>
      </c>
      <c r="AK2777" s="723"/>
    </row>
    <row r="2778" spans="1:37" s="99" customFormat="1" ht="99.75" customHeight="1">
      <c r="A2778" s="723" t="s">
        <v>10274</v>
      </c>
      <c r="B2778" s="723" t="s">
        <v>33</v>
      </c>
      <c r="C2778" s="723" t="s">
        <v>10275</v>
      </c>
      <c r="D2778" s="723" t="s">
        <v>2305</v>
      </c>
      <c r="E2778" s="723" t="s">
        <v>2305</v>
      </c>
      <c r="F2778" s="723" t="s">
        <v>10276</v>
      </c>
      <c r="G2778" s="723" t="s">
        <v>10276</v>
      </c>
      <c r="H2778" s="723"/>
      <c r="I2778" s="723"/>
      <c r="J2778" s="723" t="s">
        <v>1135</v>
      </c>
      <c r="K2778" s="723">
        <v>0</v>
      </c>
      <c r="L2778" s="1067">
        <v>151010000</v>
      </c>
      <c r="M2778" s="784" t="s">
        <v>82</v>
      </c>
      <c r="N2778" s="723" t="s">
        <v>2115</v>
      </c>
      <c r="O2778" s="723" t="s">
        <v>805</v>
      </c>
      <c r="P2778" s="723" t="s">
        <v>229</v>
      </c>
      <c r="Q2778" s="723" t="s">
        <v>791</v>
      </c>
      <c r="R2778" s="723" t="s">
        <v>8977</v>
      </c>
      <c r="S2778" s="1066" t="s">
        <v>9291</v>
      </c>
      <c r="T2778" s="723" t="s">
        <v>9292</v>
      </c>
      <c r="U2778" s="929">
        <v>0.4</v>
      </c>
      <c r="V2778" s="929">
        <v>71500</v>
      </c>
      <c r="W2778" s="820">
        <f t="shared" si="129"/>
        <v>28600</v>
      </c>
      <c r="X2778" s="929">
        <f t="shared" si="130"/>
        <v>32032.000000000004</v>
      </c>
      <c r="Y2778" s="723"/>
      <c r="Z2778" s="723">
        <v>2016</v>
      </c>
      <c r="AA2778" s="723"/>
      <c r="AB2778" s="756" t="s">
        <v>876</v>
      </c>
      <c r="AC2778" s="723"/>
      <c r="AD2778" s="723"/>
      <c r="AE2778" s="723"/>
      <c r="AF2778" s="723"/>
      <c r="AG2778" s="756" t="s">
        <v>10277</v>
      </c>
      <c r="AH2778" s="756" t="s">
        <v>794</v>
      </c>
      <c r="AI2778" s="756">
        <v>210002794</v>
      </c>
      <c r="AJ2778" s="756" t="s">
        <v>10278</v>
      </c>
      <c r="AK2778" s="723"/>
    </row>
    <row r="2779" spans="1:37" s="99" customFormat="1" ht="99.75" customHeight="1">
      <c r="A2779" s="723" t="s">
        <v>10279</v>
      </c>
      <c r="B2779" s="723" t="s">
        <v>33</v>
      </c>
      <c r="C2779" s="723" t="s">
        <v>5689</v>
      </c>
      <c r="D2779" s="723" t="s">
        <v>3959</v>
      </c>
      <c r="E2779" s="723" t="s">
        <v>3959</v>
      </c>
      <c r="F2779" s="723" t="s">
        <v>5690</v>
      </c>
      <c r="G2779" s="723" t="s">
        <v>5690</v>
      </c>
      <c r="H2779" s="723"/>
      <c r="I2779" s="723"/>
      <c r="J2779" s="723" t="s">
        <v>38</v>
      </c>
      <c r="K2779" s="723">
        <v>0</v>
      </c>
      <c r="L2779" s="1067">
        <v>151010000</v>
      </c>
      <c r="M2779" s="784" t="s">
        <v>82</v>
      </c>
      <c r="N2779" s="723" t="s">
        <v>2115</v>
      </c>
      <c r="O2779" s="723" t="s">
        <v>805</v>
      </c>
      <c r="P2779" s="723" t="s">
        <v>229</v>
      </c>
      <c r="Q2779" s="723" t="s">
        <v>791</v>
      </c>
      <c r="R2779" s="723" t="s">
        <v>8977</v>
      </c>
      <c r="S2779" s="723">
        <v>796</v>
      </c>
      <c r="T2779" s="723" t="s">
        <v>232</v>
      </c>
      <c r="U2779" s="929">
        <v>41</v>
      </c>
      <c r="V2779" s="929">
        <v>20000</v>
      </c>
      <c r="W2779" s="820">
        <f t="shared" si="129"/>
        <v>820000</v>
      </c>
      <c r="X2779" s="929">
        <f t="shared" si="130"/>
        <v>918400.00000000012</v>
      </c>
      <c r="Y2779" s="723"/>
      <c r="Z2779" s="723">
        <v>2016</v>
      </c>
      <c r="AA2779" s="723"/>
      <c r="AB2779" s="756" t="s">
        <v>876</v>
      </c>
      <c r="AC2779" s="756" t="s">
        <v>209</v>
      </c>
      <c r="AD2779" s="723"/>
      <c r="AE2779" s="723"/>
      <c r="AF2779" s="723"/>
      <c r="AG2779" s="756" t="s">
        <v>10280</v>
      </c>
      <c r="AH2779" s="756" t="s">
        <v>794</v>
      </c>
      <c r="AI2779" s="756">
        <v>210010059</v>
      </c>
      <c r="AJ2779" s="756" t="s">
        <v>10281</v>
      </c>
      <c r="AK2779" s="723"/>
    </row>
    <row r="2780" spans="1:37" s="99" customFormat="1" ht="99.75" customHeight="1">
      <c r="A2780" s="723" t="s">
        <v>10282</v>
      </c>
      <c r="B2780" s="723" t="s">
        <v>33</v>
      </c>
      <c r="C2780" s="723" t="s">
        <v>10283</v>
      </c>
      <c r="D2780" s="723" t="s">
        <v>10284</v>
      </c>
      <c r="E2780" s="723" t="s">
        <v>10284</v>
      </c>
      <c r="F2780" s="723" t="s">
        <v>10285</v>
      </c>
      <c r="G2780" s="723" t="s">
        <v>10285</v>
      </c>
      <c r="H2780" s="723"/>
      <c r="I2780" s="723"/>
      <c r="J2780" s="723" t="s">
        <v>38</v>
      </c>
      <c r="K2780" s="723">
        <v>0</v>
      </c>
      <c r="L2780" s="1067">
        <v>151010000</v>
      </c>
      <c r="M2780" s="784" t="s">
        <v>82</v>
      </c>
      <c r="N2780" s="723" t="s">
        <v>2115</v>
      </c>
      <c r="O2780" s="723" t="s">
        <v>805</v>
      </c>
      <c r="P2780" s="723" t="s">
        <v>229</v>
      </c>
      <c r="Q2780" s="723" t="s">
        <v>791</v>
      </c>
      <c r="R2780" s="723" t="s">
        <v>8977</v>
      </c>
      <c r="S2780" s="723">
        <v>166</v>
      </c>
      <c r="T2780" s="723" t="s">
        <v>902</v>
      </c>
      <c r="U2780" s="929">
        <v>10</v>
      </c>
      <c r="V2780" s="929">
        <v>3000</v>
      </c>
      <c r="W2780" s="820">
        <f t="shared" si="129"/>
        <v>30000</v>
      </c>
      <c r="X2780" s="929">
        <f t="shared" si="130"/>
        <v>33600</v>
      </c>
      <c r="Y2780" s="723"/>
      <c r="Z2780" s="723">
        <v>2016</v>
      </c>
      <c r="AA2780" s="723"/>
      <c r="AB2780" s="756" t="s">
        <v>876</v>
      </c>
      <c r="AC2780" s="756" t="s">
        <v>209</v>
      </c>
      <c r="AD2780" s="723"/>
      <c r="AE2780" s="723"/>
      <c r="AF2780" s="723"/>
      <c r="AG2780" s="756" t="s">
        <v>10286</v>
      </c>
      <c r="AH2780" s="756" t="s">
        <v>794</v>
      </c>
      <c r="AI2780" s="756">
        <v>210011144</v>
      </c>
      <c r="AJ2780" s="756" t="s">
        <v>10287</v>
      </c>
      <c r="AK2780" s="723"/>
    </row>
    <row r="2781" spans="1:37" s="99" customFormat="1" ht="99.75" customHeight="1">
      <c r="A2781" s="723" t="s">
        <v>10288</v>
      </c>
      <c r="B2781" s="723" t="s">
        <v>33</v>
      </c>
      <c r="C2781" s="723" t="s">
        <v>10289</v>
      </c>
      <c r="D2781" s="723" t="s">
        <v>982</v>
      </c>
      <c r="E2781" s="723" t="s">
        <v>982</v>
      </c>
      <c r="F2781" s="723" t="s">
        <v>10290</v>
      </c>
      <c r="G2781" s="723" t="s">
        <v>10290</v>
      </c>
      <c r="H2781" s="723"/>
      <c r="I2781" s="723"/>
      <c r="J2781" s="723" t="s">
        <v>38</v>
      </c>
      <c r="K2781" s="723">
        <v>0</v>
      </c>
      <c r="L2781" s="1067">
        <v>151010000</v>
      </c>
      <c r="M2781" s="784" t="s">
        <v>82</v>
      </c>
      <c r="N2781" s="723" t="s">
        <v>2115</v>
      </c>
      <c r="O2781" s="723" t="s">
        <v>805</v>
      </c>
      <c r="P2781" s="723" t="s">
        <v>229</v>
      </c>
      <c r="Q2781" s="723" t="s">
        <v>791</v>
      </c>
      <c r="R2781" s="723" t="s">
        <v>8977</v>
      </c>
      <c r="S2781" s="723">
        <v>166</v>
      </c>
      <c r="T2781" s="723" t="s">
        <v>902</v>
      </c>
      <c r="U2781" s="929">
        <v>13.5</v>
      </c>
      <c r="V2781" s="929">
        <v>1000</v>
      </c>
      <c r="W2781" s="820">
        <f t="shared" si="129"/>
        <v>13500</v>
      </c>
      <c r="X2781" s="929">
        <f t="shared" si="130"/>
        <v>15120.000000000002</v>
      </c>
      <c r="Y2781" s="723"/>
      <c r="Z2781" s="723">
        <v>2016</v>
      </c>
      <c r="AA2781" s="723"/>
      <c r="AB2781" s="756" t="s">
        <v>876</v>
      </c>
      <c r="AC2781" s="756" t="s">
        <v>209</v>
      </c>
      <c r="AD2781" s="723"/>
      <c r="AE2781" s="723"/>
      <c r="AF2781" s="723"/>
      <c r="AG2781" s="756" t="s">
        <v>10291</v>
      </c>
      <c r="AH2781" s="756" t="s">
        <v>794</v>
      </c>
      <c r="AI2781" s="756">
        <v>210011383</v>
      </c>
      <c r="AJ2781" s="756" t="s">
        <v>10292</v>
      </c>
      <c r="AK2781" s="723"/>
    </row>
    <row r="2782" spans="1:37" s="99" customFormat="1" ht="99.75" customHeight="1">
      <c r="A2782" s="723" t="s">
        <v>10293</v>
      </c>
      <c r="B2782" s="723" t="s">
        <v>33</v>
      </c>
      <c r="C2782" s="723" t="s">
        <v>9633</v>
      </c>
      <c r="D2782" s="723" t="s">
        <v>9634</v>
      </c>
      <c r="E2782" s="723" t="s">
        <v>9634</v>
      </c>
      <c r="F2782" s="723" t="s">
        <v>9635</v>
      </c>
      <c r="G2782" s="723" t="s">
        <v>9635</v>
      </c>
      <c r="H2782" s="723"/>
      <c r="I2782" s="723"/>
      <c r="J2782" s="723" t="s">
        <v>1135</v>
      </c>
      <c r="K2782" s="723">
        <v>0</v>
      </c>
      <c r="L2782" s="1067">
        <v>151010000</v>
      </c>
      <c r="M2782" s="784" t="s">
        <v>82</v>
      </c>
      <c r="N2782" s="723" t="s">
        <v>2115</v>
      </c>
      <c r="O2782" s="723" t="s">
        <v>805</v>
      </c>
      <c r="P2782" s="723" t="s">
        <v>229</v>
      </c>
      <c r="Q2782" s="723" t="s">
        <v>791</v>
      </c>
      <c r="R2782" s="723" t="s">
        <v>8977</v>
      </c>
      <c r="S2782" s="723">
        <v>796</v>
      </c>
      <c r="T2782" s="723" t="s">
        <v>232</v>
      </c>
      <c r="U2782" s="929">
        <v>1</v>
      </c>
      <c r="V2782" s="929">
        <v>160500</v>
      </c>
      <c r="W2782" s="820">
        <f t="shared" si="129"/>
        <v>160500</v>
      </c>
      <c r="X2782" s="929">
        <f t="shared" si="130"/>
        <v>179760.00000000003</v>
      </c>
      <c r="Y2782" s="723"/>
      <c r="Z2782" s="723">
        <v>2016</v>
      </c>
      <c r="AA2782" s="723"/>
      <c r="AB2782" s="756" t="s">
        <v>876</v>
      </c>
      <c r="AC2782" s="723"/>
      <c r="AD2782" s="723"/>
      <c r="AE2782" s="723"/>
      <c r="AF2782" s="723"/>
      <c r="AG2782" s="756" t="s">
        <v>10294</v>
      </c>
      <c r="AH2782" s="756" t="s">
        <v>794</v>
      </c>
      <c r="AI2782" s="756">
        <v>210019954</v>
      </c>
      <c r="AJ2782" s="756" t="s">
        <v>9637</v>
      </c>
      <c r="AK2782" s="723"/>
    </row>
    <row r="2783" spans="1:37" s="99" customFormat="1" ht="99.75" customHeight="1">
      <c r="A2783" s="723" t="s">
        <v>10295</v>
      </c>
      <c r="B2783" s="723" t="s">
        <v>33</v>
      </c>
      <c r="C2783" s="723" t="s">
        <v>10296</v>
      </c>
      <c r="D2783" s="723" t="s">
        <v>9888</v>
      </c>
      <c r="E2783" s="723" t="s">
        <v>9888</v>
      </c>
      <c r="F2783" s="723" t="s">
        <v>10297</v>
      </c>
      <c r="G2783" s="723" t="s">
        <v>10297</v>
      </c>
      <c r="H2783" s="723"/>
      <c r="I2783" s="723"/>
      <c r="J2783" s="723" t="s">
        <v>38</v>
      </c>
      <c r="K2783" s="723">
        <v>0</v>
      </c>
      <c r="L2783" s="1067">
        <v>151010000</v>
      </c>
      <c r="M2783" s="784" t="s">
        <v>82</v>
      </c>
      <c r="N2783" s="723" t="s">
        <v>2115</v>
      </c>
      <c r="O2783" s="723" t="s">
        <v>805</v>
      </c>
      <c r="P2783" s="723" t="s">
        <v>229</v>
      </c>
      <c r="Q2783" s="723" t="s">
        <v>791</v>
      </c>
      <c r="R2783" s="723" t="s">
        <v>8977</v>
      </c>
      <c r="S2783" s="723">
        <v>796</v>
      </c>
      <c r="T2783" s="723" t="s">
        <v>232</v>
      </c>
      <c r="U2783" s="929">
        <v>9</v>
      </c>
      <c r="V2783" s="929">
        <v>7500</v>
      </c>
      <c r="W2783" s="820">
        <f t="shared" si="129"/>
        <v>67500</v>
      </c>
      <c r="X2783" s="929">
        <f t="shared" si="130"/>
        <v>75600</v>
      </c>
      <c r="Y2783" s="723"/>
      <c r="Z2783" s="723">
        <v>2016</v>
      </c>
      <c r="AA2783" s="723"/>
      <c r="AB2783" s="756" t="s">
        <v>876</v>
      </c>
      <c r="AC2783" s="756" t="s">
        <v>209</v>
      </c>
      <c r="AD2783" s="723"/>
      <c r="AE2783" s="723"/>
      <c r="AF2783" s="723"/>
      <c r="AG2783" s="756" t="s">
        <v>10298</v>
      </c>
      <c r="AH2783" s="756" t="s">
        <v>794</v>
      </c>
      <c r="AI2783" s="756">
        <v>210010282</v>
      </c>
      <c r="AJ2783" s="756" t="s">
        <v>10299</v>
      </c>
      <c r="AK2783" s="723"/>
    </row>
    <row r="2784" spans="1:37" s="99" customFormat="1" ht="99.75" customHeight="1">
      <c r="A2784" s="723" t="s">
        <v>10300</v>
      </c>
      <c r="B2784" s="723" t="s">
        <v>33</v>
      </c>
      <c r="C2784" s="723" t="s">
        <v>10301</v>
      </c>
      <c r="D2784" s="723" t="s">
        <v>10302</v>
      </c>
      <c r="E2784" s="723" t="s">
        <v>10302</v>
      </c>
      <c r="F2784" s="723" t="s">
        <v>10303</v>
      </c>
      <c r="G2784" s="723" t="s">
        <v>10303</v>
      </c>
      <c r="H2784" s="723"/>
      <c r="I2784" s="723"/>
      <c r="J2784" s="723" t="s">
        <v>38</v>
      </c>
      <c r="K2784" s="723">
        <v>0</v>
      </c>
      <c r="L2784" s="1067">
        <v>151010000</v>
      </c>
      <c r="M2784" s="784" t="s">
        <v>82</v>
      </c>
      <c r="N2784" s="723" t="s">
        <v>2115</v>
      </c>
      <c r="O2784" s="723" t="s">
        <v>805</v>
      </c>
      <c r="P2784" s="723" t="s">
        <v>229</v>
      </c>
      <c r="Q2784" s="723" t="s">
        <v>791</v>
      </c>
      <c r="R2784" s="723" t="s">
        <v>8977</v>
      </c>
      <c r="S2784" s="723">
        <v>796</v>
      </c>
      <c r="T2784" s="723" t="s">
        <v>232</v>
      </c>
      <c r="U2784" s="929">
        <v>8</v>
      </c>
      <c r="V2784" s="929">
        <v>175000</v>
      </c>
      <c r="W2784" s="820">
        <f t="shared" si="129"/>
        <v>1400000</v>
      </c>
      <c r="X2784" s="929">
        <f t="shared" si="130"/>
        <v>1568000.0000000002</v>
      </c>
      <c r="Y2784" s="723"/>
      <c r="Z2784" s="723">
        <v>2016</v>
      </c>
      <c r="AA2784" s="723"/>
      <c r="AB2784" s="756" t="s">
        <v>876</v>
      </c>
      <c r="AC2784" s="756" t="s">
        <v>209</v>
      </c>
      <c r="AD2784" s="723"/>
      <c r="AE2784" s="723"/>
      <c r="AF2784" s="723"/>
      <c r="AG2784" s="756" t="s">
        <v>10304</v>
      </c>
      <c r="AH2784" s="756" t="s">
        <v>794</v>
      </c>
      <c r="AI2784" s="756">
        <v>210022658</v>
      </c>
      <c r="AJ2784" s="756" t="s">
        <v>10305</v>
      </c>
      <c r="AK2784" s="723"/>
    </row>
    <row r="2785" spans="1:37" s="99" customFormat="1" ht="99.75" customHeight="1">
      <c r="A2785" s="723" t="s">
        <v>10306</v>
      </c>
      <c r="B2785" s="723" t="s">
        <v>33</v>
      </c>
      <c r="C2785" s="723" t="s">
        <v>10307</v>
      </c>
      <c r="D2785" s="723" t="s">
        <v>10308</v>
      </c>
      <c r="E2785" s="723" t="s">
        <v>10308</v>
      </c>
      <c r="F2785" s="723" t="s">
        <v>10309</v>
      </c>
      <c r="G2785" s="723" t="s">
        <v>10309</v>
      </c>
      <c r="H2785" s="723"/>
      <c r="I2785" s="723"/>
      <c r="J2785" s="723" t="s">
        <v>38</v>
      </c>
      <c r="K2785" s="723">
        <v>0</v>
      </c>
      <c r="L2785" s="1067">
        <v>151010000</v>
      </c>
      <c r="M2785" s="784" t="s">
        <v>82</v>
      </c>
      <c r="N2785" s="723" t="s">
        <v>2115</v>
      </c>
      <c r="O2785" s="723" t="s">
        <v>805</v>
      </c>
      <c r="P2785" s="723" t="s">
        <v>229</v>
      </c>
      <c r="Q2785" s="723" t="s">
        <v>791</v>
      </c>
      <c r="R2785" s="723" t="s">
        <v>8977</v>
      </c>
      <c r="S2785" s="723">
        <v>796</v>
      </c>
      <c r="T2785" s="723" t="s">
        <v>232</v>
      </c>
      <c r="U2785" s="929">
        <v>8</v>
      </c>
      <c r="V2785" s="929">
        <v>7500</v>
      </c>
      <c r="W2785" s="820">
        <f t="shared" si="129"/>
        <v>60000</v>
      </c>
      <c r="X2785" s="929">
        <f t="shared" si="130"/>
        <v>67200</v>
      </c>
      <c r="Y2785" s="723"/>
      <c r="Z2785" s="723">
        <v>2016</v>
      </c>
      <c r="AA2785" s="723"/>
      <c r="AB2785" s="756" t="s">
        <v>876</v>
      </c>
      <c r="AC2785" s="756" t="s">
        <v>209</v>
      </c>
      <c r="AD2785" s="723"/>
      <c r="AE2785" s="723"/>
      <c r="AF2785" s="723"/>
      <c r="AG2785" s="756" t="s">
        <v>10310</v>
      </c>
      <c r="AH2785" s="756" t="s">
        <v>794</v>
      </c>
      <c r="AI2785" s="756">
        <v>210007906</v>
      </c>
      <c r="AJ2785" s="756" t="s">
        <v>10311</v>
      </c>
      <c r="AK2785" s="723"/>
    </row>
    <row r="2786" spans="1:37" s="99" customFormat="1" ht="99.75" customHeight="1">
      <c r="A2786" s="723" t="s">
        <v>10312</v>
      </c>
      <c r="B2786" s="723" t="s">
        <v>33</v>
      </c>
      <c r="C2786" s="723" t="s">
        <v>10313</v>
      </c>
      <c r="D2786" s="723" t="s">
        <v>10308</v>
      </c>
      <c r="E2786" s="723" t="s">
        <v>10308</v>
      </c>
      <c r="F2786" s="723" t="s">
        <v>10314</v>
      </c>
      <c r="G2786" s="723" t="s">
        <v>10314</v>
      </c>
      <c r="H2786" s="723"/>
      <c r="I2786" s="723"/>
      <c r="J2786" s="723" t="s">
        <v>38</v>
      </c>
      <c r="K2786" s="723">
        <v>0</v>
      </c>
      <c r="L2786" s="1067">
        <v>151010000</v>
      </c>
      <c r="M2786" s="784" t="s">
        <v>82</v>
      </c>
      <c r="N2786" s="723" t="s">
        <v>2115</v>
      </c>
      <c r="O2786" s="723" t="s">
        <v>805</v>
      </c>
      <c r="P2786" s="723" t="s">
        <v>229</v>
      </c>
      <c r="Q2786" s="723" t="s">
        <v>791</v>
      </c>
      <c r="R2786" s="723" t="s">
        <v>8977</v>
      </c>
      <c r="S2786" s="723">
        <v>796</v>
      </c>
      <c r="T2786" s="723" t="s">
        <v>232</v>
      </c>
      <c r="U2786" s="929">
        <v>8</v>
      </c>
      <c r="V2786" s="929">
        <v>10000</v>
      </c>
      <c r="W2786" s="820">
        <f t="shared" si="129"/>
        <v>80000</v>
      </c>
      <c r="X2786" s="929">
        <f t="shared" si="130"/>
        <v>89600.000000000015</v>
      </c>
      <c r="Y2786" s="723"/>
      <c r="Z2786" s="723">
        <v>2016</v>
      </c>
      <c r="AA2786" s="723"/>
      <c r="AB2786" s="756" t="s">
        <v>876</v>
      </c>
      <c r="AC2786" s="756" t="s">
        <v>209</v>
      </c>
      <c r="AD2786" s="723"/>
      <c r="AE2786" s="723"/>
      <c r="AF2786" s="723"/>
      <c r="AG2786" s="756" t="s">
        <v>10315</v>
      </c>
      <c r="AH2786" s="756" t="s">
        <v>794</v>
      </c>
      <c r="AI2786" s="756">
        <v>210014795</v>
      </c>
      <c r="AJ2786" s="756" t="s">
        <v>10316</v>
      </c>
      <c r="AK2786" s="723"/>
    </row>
    <row r="2787" spans="1:37" s="99" customFormat="1" ht="99.75" customHeight="1">
      <c r="A2787" s="723" t="s">
        <v>10317</v>
      </c>
      <c r="B2787" s="723" t="s">
        <v>33</v>
      </c>
      <c r="C2787" s="723" t="s">
        <v>10318</v>
      </c>
      <c r="D2787" s="723" t="s">
        <v>10117</v>
      </c>
      <c r="E2787" s="723" t="s">
        <v>10117</v>
      </c>
      <c r="F2787" s="723" t="s">
        <v>10319</v>
      </c>
      <c r="G2787" s="723" t="s">
        <v>10319</v>
      </c>
      <c r="H2787" s="723"/>
      <c r="I2787" s="723"/>
      <c r="J2787" s="723" t="s">
        <v>38</v>
      </c>
      <c r="K2787" s="723">
        <v>0</v>
      </c>
      <c r="L2787" s="1067">
        <v>151010000</v>
      </c>
      <c r="M2787" s="784" t="s">
        <v>82</v>
      </c>
      <c r="N2787" s="723" t="s">
        <v>2115</v>
      </c>
      <c r="O2787" s="723" t="s">
        <v>805</v>
      </c>
      <c r="P2787" s="723" t="s">
        <v>229</v>
      </c>
      <c r="Q2787" s="723" t="s">
        <v>791</v>
      </c>
      <c r="R2787" s="723" t="s">
        <v>8977</v>
      </c>
      <c r="S2787" s="723">
        <v>796</v>
      </c>
      <c r="T2787" s="723" t="s">
        <v>232</v>
      </c>
      <c r="U2787" s="929">
        <v>100</v>
      </c>
      <c r="V2787" s="929">
        <v>6000</v>
      </c>
      <c r="W2787" s="820">
        <f t="shared" si="129"/>
        <v>600000</v>
      </c>
      <c r="X2787" s="929">
        <f t="shared" si="130"/>
        <v>672000.00000000012</v>
      </c>
      <c r="Y2787" s="723"/>
      <c r="Z2787" s="723">
        <v>2016</v>
      </c>
      <c r="AA2787" s="723"/>
      <c r="AB2787" s="756" t="s">
        <v>876</v>
      </c>
      <c r="AC2787" s="756" t="s">
        <v>209</v>
      </c>
      <c r="AD2787" s="723"/>
      <c r="AE2787" s="723"/>
      <c r="AF2787" s="723"/>
      <c r="AG2787" s="756" t="s">
        <v>10320</v>
      </c>
      <c r="AH2787" s="756" t="s">
        <v>794</v>
      </c>
      <c r="AI2787" s="756">
        <v>210008155</v>
      </c>
      <c r="AJ2787" s="756" t="s">
        <v>10321</v>
      </c>
      <c r="AK2787" s="723"/>
    </row>
    <row r="2788" spans="1:37" s="99" customFormat="1" ht="99.75" customHeight="1">
      <c r="A2788" s="723" t="s">
        <v>10322</v>
      </c>
      <c r="B2788" s="723" t="s">
        <v>33</v>
      </c>
      <c r="C2788" s="723" t="s">
        <v>10323</v>
      </c>
      <c r="D2788" s="723" t="s">
        <v>10117</v>
      </c>
      <c r="E2788" s="723" t="s">
        <v>10117</v>
      </c>
      <c r="F2788" s="723" t="s">
        <v>10324</v>
      </c>
      <c r="G2788" s="723" t="s">
        <v>10324</v>
      </c>
      <c r="H2788" s="723"/>
      <c r="I2788" s="723"/>
      <c r="J2788" s="723" t="s">
        <v>38</v>
      </c>
      <c r="K2788" s="723">
        <v>0</v>
      </c>
      <c r="L2788" s="1067">
        <v>151010000</v>
      </c>
      <c r="M2788" s="784" t="s">
        <v>82</v>
      </c>
      <c r="N2788" s="723" t="s">
        <v>2115</v>
      </c>
      <c r="O2788" s="723" t="s">
        <v>805</v>
      </c>
      <c r="P2788" s="723" t="s">
        <v>229</v>
      </c>
      <c r="Q2788" s="723" t="s">
        <v>791</v>
      </c>
      <c r="R2788" s="723" t="s">
        <v>8977</v>
      </c>
      <c r="S2788" s="723">
        <v>796</v>
      </c>
      <c r="T2788" s="723" t="s">
        <v>232</v>
      </c>
      <c r="U2788" s="929">
        <v>60</v>
      </c>
      <c r="V2788" s="929">
        <v>4280</v>
      </c>
      <c r="W2788" s="820">
        <f t="shared" si="129"/>
        <v>256800</v>
      </c>
      <c r="X2788" s="929">
        <f t="shared" si="130"/>
        <v>287616</v>
      </c>
      <c r="Y2788" s="723"/>
      <c r="Z2788" s="723">
        <v>2016</v>
      </c>
      <c r="AA2788" s="723"/>
      <c r="AB2788" s="756" t="s">
        <v>876</v>
      </c>
      <c r="AC2788" s="756" t="s">
        <v>209</v>
      </c>
      <c r="AD2788" s="723"/>
      <c r="AE2788" s="723"/>
      <c r="AF2788" s="723"/>
      <c r="AG2788" s="756" t="s">
        <v>10325</v>
      </c>
      <c r="AH2788" s="756" t="s">
        <v>794</v>
      </c>
      <c r="AI2788" s="756">
        <v>210003175</v>
      </c>
      <c r="AJ2788" s="756" t="s">
        <v>10326</v>
      </c>
      <c r="AK2788" s="723"/>
    </row>
    <row r="2789" spans="1:37" s="99" customFormat="1" ht="99.75" customHeight="1">
      <c r="A2789" s="723" t="s">
        <v>10327</v>
      </c>
      <c r="B2789" s="723" t="s">
        <v>33</v>
      </c>
      <c r="C2789" s="723" t="s">
        <v>10328</v>
      </c>
      <c r="D2789" s="723" t="s">
        <v>9652</v>
      </c>
      <c r="E2789" s="723" t="s">
        <v>9652</v>
      </c>
      <c r="F2789" s="723" t="s">
        <v>10329</v>
      </c>
      <c r="G2789" s="723" t="s">
        <v>10329</v>
      </c>
      <c r="H2789" s="723"/>
      <c r="I2789" s="723"/>
      <c r="J2789" s="723" t="s">
        <v>38</v>
      </c>
      <c r="K2789" s="723">
        <v>0</v>
      </c>
      <c r="L2789" s="1067">
        <v>151010000</v>
      </c>
      <c r="M2789" s="784" t="s">
        <v>82</v>
      </c>
      <c r="N2789" s="723" t="s">
        <v>2115</v>
      </c>
      <c r="O2789" s="723" t="s">
        <v>805</v>
      </c>
      <c r="P2789" s="723" t="s">
        <v>229</v>
      </c>
      <c r="Q2789" s="723" t="s">
        <v>791</v>
      </c>
      <c r="R2789" s="723" t="s">
        <v>8977</v>
      </c>
      <c r="S2789" s="723">
        <v>796</v>
      </c>
      <c r="T2789" s="723" t="s">
        <v>232</v>
      </c>
      <c r="U2789" s="929">
        <v>6</v>
      </c>
      <c r="V2789" s="929">
        <v>20000</v>
      </c>
      <c r="W2789" s="820">
        <f t="shared" si="129"/>
        <v>120000</v>
      </c>
      <c r="X2789" s="929">
        <f t="shared" si="130"/>
        <v>134400</v>
      </c>
      <c r="Y2789" s="723"/>
      <c r="Z2789" s="723">
        <v>2016</v>
      </c>
      <c r="AA2789" s="723"/>
      <c r="AB2789" s="756" t="s">
        <v>876</v>
      </c>
      <c r="AC2789" s="756" t="s">
        <v>209</v>
      </c>
      <c r="AD2789" s="723"/>
      <c r="AE2789" s="723"/>
      <c r="AF2789" s="723"/>
      <c r="AG2789" s="756" t="s">
        <v>10330</v>
      </c>
      <c r="AH2789" s="756" t="s">
        <v>794</v>
      </c>
      <c r="AI2789" s="756">
        <v>210002498</v>
      </c>
      <c r="AJ2789" s="756" t="s">
        <v>10331</v>
      </c>
      <c r="AK2789" s="723"/>
    </row>
    <row r="2790" spans="1:37" s="99" customFormat="1" ht="99.75" customHeight="1">
      <c r="A2790" s="723" t="s">
        <v>10332</v>
      </c>
      <c r="B2790" s="723" t="s">
        <v>33</v>
      </c>
      <c r="C2790" s="723" t="s">
        <v>10333</v>
      </c>
      <c r="D2790" s="723" t="s">
        <v>9652</v>
      </c>
      <c r="E2790" s="723" t="s">
        <v>9652</v>
      </c>
      <c r="F2790" s="723" t="s">
        <v>10334</v>
      </c>
      <c r="G2790" s="723" t="s">
        <v>10334</v>
      </c>
      <c r="H2790" s="723"/>
      <c r="I2790" s="723"/>
      <c r="J2790" s="723" t="s">
        <v>38</v>
      </c>
      <c r="K2790" s="723">
        <v>0</v>
      </c>
      <c r="L2790" s="1067">
        <v>151010000</v>
      </c>
      <c r="M2790" s="784" t="s">
        <v>82</v>
      </c>
      <c r="N2790" s="723" t="s">
        <v>2115</v>
      </c>
      <c r="O2790" s="723" t="s">
        <v>805</v>
      </c>
      <c r="P2790" s="723" t="s">
        <v>229</v>
      </c>
      <c r="Q2790" s="723" t="s">
        <v>791</v>
      </c>
      <c r="R2790" s="723" t="s">
        <v>8977</v>
      </c>
      <c r="S2790" s="723">
        <v>796</v>
      </c>
      <c r="T2790" s="723" t="s">
        <v>232</v>
      </c>
      <c r="U2790" s="929">
        <v>3</v>
      </c>
      <c r="V2790" s="929">
        <v>7000</v>
      </c>
      <c r="W2790" s="820">
        <f t="shared" si="129"/>
        <v>21000</v>
      </c>
      <c r="X2790" s="929">
        <f t="shared" si="130"/>
        <v>23520.000000000004</v>
      </c>
      <c r="Y2790" s="723"/>
      <c r="Z2790" s="723">
        <v>2016</v>
      </c>
      <c r="AA2790" s="723"/>
      <c r="AB2790" s="756" t="s">
        <v>876</v>
      </c>
      <c r="AC2790" s="756" t="s">
        <v>209</v>
      </c>
      <c r="AD2790" s="723"/>
      <c r="AE2790" s="723"/>
      <c r="AF2790" s="723"/>
      <c r="AG2790" s="756" t="s">
        <v>10335</v>
      </c>
      <c r="AH2790" s="756" t="s">
        <v>794</v>
      </c>
      <c r="AI2790" s="756">
        <v>210002493</v>
      </c>
      <c r="AJ2790" s="756" t="s">
        <v>10336</v>
      </c>
      <c r="AK2790" s="723"/>
    </row>
    <row r="2791" spans="1:37" s="99" customFormat="1" ht="99.75" customHeight="1">
      <c r="A2791" s="723" t="s">
        <v>10337</v>
      </c>
      <c r="B2791" s="723" t="s">
        <v>33</v>
      </c>
      <c r="C2791" s="723" t="s">
        <v>10338</v>
      </c>
      <c r="D2791" s="723" t="s">
        <v>10339</v>
      </c>
      <c r="E2791" s="723" t="s">
        <v>10339</v>
      </c>
      <c r="F2791" s="723" t="s">
        <v>10340</v>
      </c>
      <c r="G2791" s="723" t="s">
        <v>10340</v>
      </c>
      <c r="H2791" s="723"/>
      <c r="I2791" s="723"/>
      <c r="J2791" s="723" t="s">
        <v>38</v>
      </c>
      <c r="K2791" s="723">
        <v>0</v>
      </c>
      <c r="L2791" s="1067">
        <v>151010000</v>
      </c>
      <c r="M2791" s="784" t="s">
        <v>82</v>
      </c>
      <c r="N2791" s="723" t="s">
        <v>2115</v>
      </c>
      <c r="O2791" s="723" t="s">
        <v>805</v>
      </c>
      <c r="P2791" s="723" t="s">
        <v>229</v>
      </c>
      <c r="Q2791" s="723" t="s">
        <v>791</v>
      </c>
      <c r="R2791" s="723" t="s">
        <v>8977</v>
      </c>
      <c r="S2791" s="723">
        <v>796</v>
      </c>
      <c r="T2791" s="723" t="s">
        <v>232</v>
      </c>
      <c r="U2791" s="929">
        <v>9</v>
      </c>
      <c r="V2791" s="929">
        <v>12000</v>
      </c>
      <c r="W2791" s="820">
        <f t="shared" si="129"/>
        <v>108000</v>
      </c>
      <c r="X2791" s="929">
        <f t="shared" si="130"/>
        <v>120960.00000000001</v>
      </c>
      <c r="Y2791" s="723"/>
      <c r="Z2791" s="723">
        <v>2016</v>
      </c>
      <c r="AA2791" s="723"/>
      <c r="AB2791" s="756" t="s">
        <v>876</v>
      </c>
      <c r="AC2791" s="756" t="s">
        <v>209</v>
      </c>
      <c r="AD2791" s="723"/>
      <c r="AE2791" s="723"/>
      <c r="AF2791" s="723"/>
      <c r="AG2791" s="756" t="s">
        <v>10341</v>
      </c>
      <c r="AH2791" s="756" t="s">
        <v>794</v>
      </c>
      <c r="AI2791" s="756">
        <v>210007257</v>
      </c>
      <c r="AJ2791" s="756" t="s">
        <v>10342</v>
      </c>
      <c r="AK2791" s="723"/>
    </row>
    <row r="2792" spans="1:37" s="99" customFormat="1" ht="99.75" customHeight="1">
      <c r="A2792" s="723" t="s">
        <v>10343</v>
      </c>
      <c r="B2792" s="723" t="s">
        <v>33</v>
      </c>
      <c r="C2792" s="723" t="s">
        <v>9668</v>
      </c>
      <c r="D2792" s="723" t="s">
        <v>9669</v>
      </c>
      <c r="E2792" s="723" t="s">
        <v>9669</v>
      </c>
      <c r="F2792" s="723" t="s">
        <v>9670</v>
      </c>
      <c r="G2792" s="723" t="s">
        <v>9670</v>
      </c>
      <c r="H2792" s="723"/>
      <c r="I2792" s="723"/>
      <c r="J2792" s="723" t="s">
        <v>38</v>
      </c>
      <c r="K2792" s="723">
        <v>0</v>
      </c>
      <c r="L2792" s="1067">
        <v>151010000</v>
      </c>
      <c r="M2792" s="784" t="s">
        <v>82</v>
      </c>
      <c r="N2792" s="723" t="s">
        <v>2115</v>
      </c>
      <c r="O2792" s="723" t="s">
        <v>805</v>
      </c>
      <c r="P2792" s="723" t="s">
        <v>229</v>
      </c>
      <c r="Q2792" s="723" t="s">
        <v>791</v>
      </c>
      <c r="R2792" s="723" t="s">
        <v>8977</v>
      </c>
      <c r="S2792" s="723">
        <v>796</v>
      </c>
      <c r="T2792" s="723" t="s">
        <v>232</v>
      </c>
      <c r="U2792" s="929">
        <v>6</v>
      </c>
      <c r="V2792" s="929">
        <v>150</v>
      </c>
      <c r="W2792" s="820">
        <f t="shared" si="129"/>
        <v>900</v>
      </c>
      <c r="X2792" s="929">
        <f t="shared" si="130"/>
        <v>1008.0000000000001</v>
      </c>
      <c r="Y2792" s="723"/>
      <c r="Z2792" s="723">
        <v>2016</v>
      </c>
      <c r="AA2792" s="723"/>
      <c r="AB2792" s="756" t="s">
        <v>876</v>
      </c>
      <c r="AC2792" s="756" t="s">
        <v>209</v>
      </c>
      <c r="AD2792" s="723"/>
      <c r="AE2792" s="723"/>
      <c r="AF2792" s="723"/>
      <c r="AG2792" s="756" t="s">
        <v>10344</v>
      </c>
      <c r="AH2792" s="756" t="s">
        <v>794</v>
      </c>
      <c r="AI2792" s="756">
        <v>210002535</v>
      </c>
      <c r="AJ2792" s="756" t="s">
        <v>9672</v>
      </c>
      <c r="AK2792" s="723"/>
    </row>
    <row r="2793" spans="1:37" s="99" customFormat="1" ht="99.75" customHeight="1">
      <c r="A2793" s="723" t="s">
        <v>10345</v>
      </c>
      <c r="B2793" s="723" t="s">
        <v>33</v>
      </c>
      <c r="C2793" s="723" t="s">
        <v>9668</v>
      </c>
      <c r="D2793" s="723" t="s">
        <v>9669</v>
      </c>
      <c r="E2793" s="723" t="s">
        <v>9669</v>
      </c>
      <c r="F2793" s="723" t="s">
        <v>9670</v>
      </c>
      <c r="G2793" s="723" t="s">
        <v>9670</v>
      </c>
      <c r="H2793" s="723"/>
      <c r="I2793" s="723"/>
      <c r="J2793" s="723" t="s">
        <v>38</v>
      </c>
      <c r="K2793" s="723">
        <v>0</v>
      </c>
      <c r="L2793" s="1067">
        <v>151010000</v>
      </c>
      <c r="M2793" s="784" t="s">
        <v>82</v>
      </c>
      <c r="N2793" s="723" t="s">
        <v>2115</v>
      </c>
      <c r="O2793" s="723" t="s">
        <v>805</v>
      </c>
      <c r="P2793" s="723" t="s">
        <v>229</v>
      </c>
      <c r="Q2793" s="723" t="s">
        <v>791</v>
      </c>
      <c r="R2793" s="723" t="s">
        <v>8977</v>
      </c>
      <c r="S2793" s="723">
        <v>796</v>
      </c>
      <c r="T2793" s="723" t="s">
        <v>232</v>
      </c>
      <c r="U2793" s="929">
        <v>22</v>
      </c>
      <c r="V2793" s="929">
        <v>150</v>
      </c>
      <c r="W2793" s="820">
        <f t="shared" si="129"/>
        <v>3300</v>
      </c>
      <c r="X2793" s="929">
        <f t="shared" si="130"/>
        <v>3696.0000000000005</v>
      </c>
      <c r="Y2793" s="723"/>
      <c r="Z2793" s="723">
        <v>2016</v>
      </c>
      <c r="AA2793" s="723"/>
      <c r="AB2793" s="756" t="s">
        <v>876</v>
      </c>
      <c r="AC2793" s="756" t="s">
        <v>209</v>
      </c>
      <c r="AD2793" s="723"/>
      <c r="AE2793" s="723"/>
      <c r="AF2793" s="723"/>
      <c r="AG2793" s="756" t="s">
        <v>10346</v>
      </c>
      <c r="AH2793" s="756" t="s">
        <v>794</v>
      </c>
      <c r="AI2793" s="756">
        <v>210015977</v>
      </c>
      <c r="AJ2793" s="756" t="s">
        <v>9954</v>
      </c>
      <c r="AK2793" s="723"/>
    </row>
    <row r="2794" spans="1:37" s="99" customFormat="1" ht="99.75" customHeight="1">
      <c r="A2794" s="723" t="s">
        <v>10347</v>
      </c>
      <c r="B2794" s="723" t="s">
        <v>33</v>
      </c>
      <c r="C2794" s="723" t="s">
        <v>9677</v>
      </c>
      <c r="D2794" s="723" t="s">
        <v>9669</v>
      </c>
      <c r="E2794" s="723" t="s">
        <v>9669</v>
      </c>
      <c r="F2794" s="723" t="s">
        <v>9678</v>
      </c>
      <c r="G2794" s="723" t="s">
        <v>9678</v>
      </c>
      <c r="H2794" s="723"/>
      <c r="I2794" s="723"/>
      <c r="J2794" s="723" t="s">
        <v>38</v>
      </c>
      <c r="K2794" s="723">
        <v>0</v>
      </c>
      <c r="L2794" s="1067">
        <v>151010000</v>
      </c>
      <c r="M2794" s="784" t="s">
        <v>82</v>
      </c>
      <c r="N2794" s="723" t="s">
        <v>2115</v>
      </c>
      <c r="O2794" s="723" t="s">
        <v>805</v>
      </c>
      <c r="P2794" s="723" t="s">
        <v>229</v>
      </c>
      <c r="Q2794" s="723" t="s">
        <v>791</v>
      </c>
      <c r="R2794" s="723" t="s">
        <v>8977</v>
      </c>
      <c r="S2794" s="723">
        <v>796</v>
      </c>
      <c r="T2794" s="723" t="s">
        <v>232</v>
      </c>
      <c r="U2794" s="929">
        <v>30</v>
      </c>
      <c r="V2794" s="929">
        <v>250</v>
      </c>
      <c r="W2794" s="820">
        <f t="shared" si="129"/>
        <v>7500</v>
      </c>
      <c r="X2794" s="929">
        <f t="shared" si="130"/>
        <v>8400</v>
      </c>
      <c r="Y2794" s="723"/>
      <c r="Z2794" s="723">
        <v>2016</v>
      </c>
      <c r="AA2794" s="723"/>
      <c r="AB2794" s="756" t="s">
        <v>876</v>
      </c>
      <c r="AC2794" s="756" t="s">
        <v>209</v>
      </c>
      <c r="AD2794" s="723"/>
      <c r="AE2794" s="723"/>
      <c r="AF2794" s="723"/>
      <c r="AG2794" s="756" t="s">
        <v>10348</v>
      </c>
      <c r="AH2794" s="756" t="s">
        <v>794</v>
      </c>
      <c r="AI2794" s="756">
        <v>210002533</v>
      </c>
      <c r="AJ2794" s="756" t="s">
        <v>9680</v>
      </c>
      <c r="AK2794" s="723"/>
    </row>
    <row r="2795" spans="1:37" s="99" customFormat="1" ht="99.75" customHeight="1">
      <c r="A2795" s="723" t="s">
        <v>10349</v>
      </c>
      <c r="B2795" s="723" t="s">
        <v>33</v>
      </c>
      <c r="C2795" s="723" t="s">
        <v>9677</v>
      </c>
      <c r="D2795" s="723" t="s">
        <v>9669</v>
      </c>
      <c r="E2795" s="723" t="s">
        <v>9669</v>
      </c>
      <c r="F2795" s="723" t="s">
        <v>9678</v>
      </c>
      <c r="G2795" s="723" t="s">
        <v>9678</v>
      </c>
      <c r="H2795" s="723"/>
      <c r="I2795" s="723"/>
      <c r="J2795" s="723" t="s">
        <v>38</v>
      </c>
      <c r="K2795" s="723">
        <v>0</v>
      </c>
      <c r="L2795" s="1067">
        <v>151010000</v>
      </c>
      <c r="M2795" s="784" t="s">
        <v>82</v>
      </c>
      <c r="N2795" s="723" t="s">
        <v>2115</v>
      </c>
      <c r="O2795" s="723" t="s">
        <v>805</v>
      </c>
      <c r="P2795" s="723" t="s">
        <v>229</v>
      </c>
      <c r="Q2795" s="723" t="s">
        <v>791</v>
      </c>
      <c r="R2795" s="723" t="s">
        <v>8977</v>
      </c>
      <c r="S2795" s="723">
        <v>796</v>
      </c>
      <c r="T2795" s="723" t="s">
        <v>232</v>
      </c>
      <c r="U2795" s="929">
        <v>109</v>
      </c>
      <c r="V2795" s="929">
        <v>250</v>
      </c>
      <c r="W2795" s="820">
        <f t="shared" si="129"/>
        <v>27250</v>
      </c>
      <c r="X2795" s="929">
        <f t="shared" si="130"/>
        <v>30520.000000000004</v>
      </c>
      <c r="Y2795" s="723"/>
      <c r="Z2795" s="723">
        <v>2016</v>
      </c>
      <c r="AA2795" s="723"/>
      <c r="AB2795" s="756" t="s">
        <v>876</v>
      </c>
      <c r="AC2795" s="756" t="s">
        <v>209</v>
      </c>
      <c r="AD2795" s="723"/>
      <c r="AE2795" s="723"/>
      <c r="AF2795" s="723"/>
      <c r="AG2795" s="756" t="s">
        <v>10350</v>
      </c>
      <c r="AH2795" s="756" t="s">
        <v>794</v>
      </c>
      <c r="AI2795" s="756">
        <v>210007214</v>
      </c>
      <c r="AJ2795" s="756" t="s">
        <v>9957</v>
      </c>
      <c r="AK2795" s="723"/>
    </row>
    <row r="2796" spans="1:37" s="99" customFormat="1" ht="99.75" customHeight="1">
      <c r="A2796" s="723" t="s">
        <v>10351</v>
      </c>
      <c r="B2796" s="723" t="s">
        <v>33</v>
      </c>
      <c r="C2796" s="723" t="s">
        <v>10352</v>
      </c>
      <c r="D2796" s="723" t="s">
        <v>9652</v>
      </c>
      <c r="E2796" s="723" t="s">
        <v>9652</v>
      </c>
      <c r="F2796" s="723" t="s">
        <v>10353</v>
      </c>
      <c r="G2796" s="723" t="s">
        <v>10353</v>
      </c>
      <c r="H2796" s="723"/>
      <c r="I2796" s="723"/>
      <c r="J2796" s="723" t="s">
        <v>38</v>
      </c>
      <c r="K2796" s="723">
        <v>0</v>
      </c>
      <c r="L2796" s="1067">
        <v>151010000</v>
      </c>
      <c r="M2796" s="784" t="s">
        <v>82</v>
      </c>
      <c r="N2796" s="723" t="s">
        <v>2115</v>
      </c>
      <c r="O2796" s="723" t="s">
        <v>805</v>
      </c>
      <c r="P2796" s="723" t="s">
        <v>229</v>
      </c>
      <c r="Q2796" s="723" t="s">
        <v>791</v>
      </c>
      <c r="R2796" s="723" t="s">
        <v>8977</v>
      </c>
      <c r="S2796" s="723">
        <v>796</v>
      </c>
      <c r="T2796" s="723" t="s">
        <v>232</v>
      </c>
      <c r="U2796" s="929">
        <v>4</v>
      </c>
      <c r="V2796" s="929">
        <v>15000</v>
      </c>
      <c r="W2796" s="820">
        <f t="shared" si="129"/>
        <v>60000</v>
      </c>
      <c r="X2796" s="929">
        <f t="shared" si="130"/>
        <v>67200</v>
      </c>
      <c r="Y2796" s="723"/>
      <c r="Z2796" s="723">
        <v>2016</v>
      </c>
      <c r="AA2796" s="723"/>
      <c r="AB2796" s="756" t="s">
        <v>876</v>
      </c>
      <c r="AC2796" s="756" t="s">
        <v>209</v>
      </c>
      <c r="AD2796" s="723"/>
      <c r="AE2796" s="723"/>
      <c r="AF2796" s="723"/>
      <c r="AG2796" s="756" t="s">
        <v>10354</v>
      </c>
      <c r="AH2796" s="756" t="s">
        <v>794</v>
      </c>
      <c r="AI2796" s="756">
        <v>210002501</v>
      </c>
      <c r="AJ2796" s="756" t="s">
        <v>10355</v>
      </c>
      <c r="AK2796" s="723"/>
    </row>
    <row r="2797" spans="1:37" s="99" customFormat="1" ht="99.75" customHeight="1">
      <c r="A2797" s="723" t="s">
        <v>10356</v>
      </c>
      <c r="B2797" s="723" t="s">
        <v>33</v>
      </c>
      <c r="C2797" s="723" t="s">
        <v>10357</v>
      </c>
      <c r="D2797" s="723" t="s">
        <v>9669</v>
      </c>
      <c r="E2797" s="723" t="s">
        <v>9669</v>
      </c>
      <c r="F2797" s="723" t="s">
        <v>10358</v>
      </c>
      <c r="G2797" s="723" t="s">
        <v>10358</v>
      </c>
      <c r="H2797" s="723"/>
      <c r="I2797" s="723"/>
      <c r="J2797" s="723" t="s">
        <v>38</v>
      </c>
      <c r="K2797" s="723">
        <v>0</v>
      </c>
      <c r="L2797" s="1067">
        <v>151010000</v>
      </c>
      <c r="M2797" s="784" t="s">
        <v>82</v>
      </c>
      <c r="N2797" s="723" t="s">
        <v>2115</v>
      </c>
      <c r="O2797" s="723" t="s">
        <v>805</v>
      </c>
      <c r="P2797" s="723" t="s">
        <v>229</v>
      </c>
      <c r="Q2797" s="723" t="s">
        <v>791</v>
      </c>
      <c r="R2797" s="723" t="s">
        <v>8977</v>
      </c>
      <c r="S2797" s="723">
        <v>796</v>
      </c>
      <c r="T2797" s="723" t="s">
        <v>232</v>
      </c>
      <c r="U2797" s="929">
        <v>4</v>
      </c>
      <c r="V2797" s="929">
        <v>150</v>
      </c>
      <c r="W2797" s="820">
        <f t="shared" si="129"/>
        <v>600</v>
      </c>
      <c r="X2797" s="929">
        <f t="shared" si="130"/>
        <v>672.00000000000011</v>
      </c>
      <c r="Y2797" s="723"/>
      <c r="Z2797" s="723">
        <v>2016</v>
      </c>
      <c r="AA2797" s="723"/>
      <c r="AB2797" s="756" t="s">
        <v>876</v>
      </c>
      <c r="AC2797" s="756" t="s">
        <v>209</v>
      </c>
      <c r="AD2797" s="723"/>
      <c r="AE2797" s="723"/>
      <c r="AF2797" s="723"/>
      <c r="AG2797" s="756" t="s">
        <v>10359</v>
      </c>
      <c r="AH2797" s="756" t="s">
        <v>794</v>
      </c>
      <c r="AI2797" s="756">
        <v>210022917</v>
      </c>
      <c r="AJ2797" s="756" t="s">
        <v>10360</v>
      </c>
      <c r="AK2797" s="723"/>
    </row>
    <row r="2798" spans="1:37" s="99" customFormat="1" ht="99.75" customHeight="1">
      <c r="A2798" s="723" t="s">
        <v>10361</v>
      </c>
      <c r="B2798" s="723" t="s">
        <v>33</v>
      </c>
      <c r="C2798" s="723" t="s">
        <v>10362</v>
      </c>
      <c r="D2798" s="723" t="s">
        <v>10363</v>
      </c>
      <c r="E2798" s="723" t="s">
        <v>10363</v>
      </c>
      <c r="F2798" s="723" t="s">
        <v>10364</v>
      </c>
      <c r="G2798" s="723" t="s">
        <v>10364</v>
      </c>
      <c r="H2798" s="723"/>
      <c r="I2798" s="723"/>
      <c r="J2798" s="723" t="s">
        <v>38</v>
      </c>
      <c r="K2798" s="723">
        <v>0</v>
      </c>
      <c r="L2798" s="1067">
        <v>151010000</v>
      </c>
      <c r="M2798" s="784" t="s">
        <v>82</v>
      </c>
      <c r="N2798" s="723" t="s">
        <v>2115</v>
      </c>
      <c r="O2798" s="723" t="s">
        <v>805</v>
      </c>
      <c r="P2798" s="723" t="s">
        <v>229</v>
      </c>
      <c r="Q2798" s="723" t="s">
        <v>791</v>
      </c>
      <c r="R2798" s="723" t="s">
        <v>8977</v>
      </c>
      <c r="S2798" s="723">
        <v>796</v>
      </c>
      <c r="T2798" s="723" t="s">
        <v>232</v>
      </c>
      <c r="U2798" s="929">
        <v>33</v>
      </c>
      <c r="V2798" s="929">
        <v>700</v>
      </c>
      <c r="W2798" s="820">
        <f t="shared" si="129"/>
        <v>23100</v>
      </c>
      <c r="X2798" s="929">
        <f t="shared" si="130"/>
        <v>25872.000000000004</v>
      </c>
      <c r="Y2798" s="723"/>
      <c r="Z2798" s="723">
        <v>2016</v>
      </c>
      <c r="AA2798" s="723"/>
      <c r="AB2798" s="756" t="s">
        <v>876</v>
      </c>
      <c r="AC2798" s="756" t="s">
        <v>209</v>
      </c>
      <c r="AD2798" s="723"/>
      <c r="AE2798" s="723"/>
      <c r="AF2798" s="723"/>
      <c r="AG2798" s="756" t="s">
        <v>10365</v>
      </c>
      <c r="AH2798" s="756" t="s">
        <v>794</v>
      </c>
      <c r="AI2798" s="756">
        <v>210007259</v>
      </c>
      <c r="AJ2798" s="756" t="s">
        <v>10366</v>
      </c>
      <c r="AK2798" s="723"/>
    </row>
    <row r="2799" spans="1:37" s="99" customFormat="1" ht="99.75" customHeight="1">
      <c r="A2799" s="723" t="s">
        <v>10367</v>
      </c>
      <c r="B2799" s="723" t="s">
        <v>33</v>
      </c>
      <c r="C2799" s="723" t="s">
        <v>10368</v>
      </c>
      <c r="D2799" s="723" t="s">
        <v>10369</v>
      </c>
      <c r="E2799" s="723" t="s">
        <v>10369</v>
      </c>
      <c r="F2799" s="723" t="s">
        <v>10370</v>
      </c>
      <c r="G2799" s="723" t="s">
        <v>10370</v>
      </c>
      <c r="H2799" s="723"/>
      <c r="I2799" s="723"/>
      <c r="J2799" s="723" t="s">
        <v>38</v>
      </c>
      <c r="K2799" s="723">
        <v>0</v>
      </c>
      <c r="L2799" s="1067">
        <v>151010000</v>
      </c>
      <c r="M2799" s="784" t="s">
        <v>82</v>
      </c>
      <c r="N2799" s="723" t="s">
        <v>2115</v>
      </c>
      <c r="O2799" s="723" t="s">
        <v>805</v>
      </c>
      <c r="P2799" s="723" t="s">
        <v>229</v>
      </c>
      <c r="Q2799" s="723" t="s">
        <v>791</v>
      </c>
      <c r="R2799" s="723" t="s">
        <v>8977</v>
      </c>
      <c r="S2799" s="723">
        <v>796</v>
      </c>
      <c r="T2799" s="723" t="s">
        <v>232</v>
      </c>
      <c r="U2799" s="929">
        <v>2</v>
      </c>
      <c r="V2799" s="929">
        <v>35000</v>
      </c>
      <c r="W2799" s="820">
        <f t="shared" si="129"/>
        <v>70000</v>
      </c>
      <c r="X2799" s="929">
        <f t="shared" si="130"/>
        <v>78400.000000000015</v>
      </c>
      <c r="Y2799" s="723"/>
      <c r="Z2799" s="723">
        <v>2016</v>
      </c>
      <c r="AA2799" s="723"/>
      <c r="AB2799" s="756" t="s">
        <v>876</v>
      </c>
      <c r="AC2799" s="756" t="s">
        <v>209</v>
      </c>
      <c r="AD2799" s="723"/>
      <c r="AE2799" s="723"/>
      <c r="AF2799" s="723"/>
      <c r="AG2799" s="756" t="s">
        <v>10371</v>
      </c>
      <c r="AH2799" s="756" t="s">
        <v>794</v>
      </c>
      <c r="AI2799" s="756">
        <v>210007209</v>
      </c>
      <c r="AJ2799" s="756" t="s">
        <v>10372</v>
      </c>
      <c r="AK2799" s="723"/>
    </row>
    <row r="2800" spans="1:37" s="99" customFormat="1" ht="99.75" customHeight="1">
      <c r="A2800" s="723" t="s">
        <v>10373</v>
      </c>
      <c r="B2800" s="723" t="s">
        <v>33</v>
      </c>
      <c r="C2800" s="723" t="s">
        <v>10374</v>
      </c>
      <c r="D2800" s="723" t="s">
        <v>10375</v>
      </c>
      <c r="E2800" s="723" t="s">
        <v>10375</v>
      </c>
      <c r="F2800" s="723" t="s">
        <v>10376</v>
      </c>
      <c r="G2800" s="723" t="s">
        <v>10376</v>
      </c>
      <c r="H2800" s="723"/>
      <c r="I2800" s="723"/>
      <c r="J2800" s="723" t="s">
        <v>38</v>
      </c>
      <c r="K2800" s="723">
        <v>0</v>
      </c>
      <c r="L2800" s="1067">
        <v>151010000</v>
      </c>
      <c r="M2800" s="784" t="s">
        <v>82</v>
      </c>
      <c r="N2800" s="723" t="s">
        <v>2115</v>
      </c>
      <c r="O2800" s="723" t="s">
        <v>805</v>
      </c>
      <c r="P2800" s="723" t="s">
        <v>229</v>
      </c>
      <c r="Q2800" s="723" t="s">
        <v>791</v>
      </c>
      <c r="R2800" s="723" t="s">
        <v>8977</v>
      </c>
      <c r="S2800" s="723">
        <v>796</v>
      </c>
      <c r="T2800" s="723" t="s">
        <v>232</v>
      </c>
      <c r="U2800" s="929">
        <v>7</v>
      </c>
      <c r="V2800" s="929">
        <v>3000</v>
      </c>
      <c r="W2800" s="820">
        <f t="shared" si="129"/>
        <v>21000</v>
      </c>
      <c r="X2800" s="929">
        <f t="shared" si="130"/>
        <v>23520.000000000004</v>
      </c>
      <c r="Y2800" s="723"/>
      <c r="Z2800" s="723">
        <v>2016</v>
      </c>
      <c r="AA2800" s="723"/>
      <c r="AB2800" s="756" t="s">
        <v>876</v>
      </c>
      <c r="AC2800" s="756" t="s">
        <v>209</v>
      </c>
      <c r="AD2800" s="723"/>
      <c r="AE2800" s="723"/>
      <c r="AF2800" s="723"/>
      <c r="AG2800" s="756" t="s">
        <v>10377</v>
      </c>
      <c r="AH2800" s="756" t="s">
        <v>794</v>
      </c>
      <c r="AI2800" s="756">
        <v>210023020</v>
      </c>
      <c r="AJ2800" s="756" t="s">
        <v>10378</v>
      </c>
      <c r="AK2800" s="723"/>
    </row>
    <row r="2801" spans="1:37" s="99" customFormat="1" ht="99.75" customHeight="1">
      <c r="A2801" s="723" t="s">
        <v>10379</v>
      </c>
      <c r="B2801" s="723" t="s">
        <v>33</v>
      </c>
      <c r="C2801" s="723" t="s">
        <v>10374</v>
      </c>
      <c r="D2801" s="723" t="s">
        <v>10375</v>
      </c>
      <c r="E2801" s="723" t="s">
        <v>10375</v>
      </c>
      <c r="F2801" s="723" t="s">
        <v>10376</v>
      </c>
      <c r="G2801" s="723" t="s">
        <v>10376</v>
      </c>
      <c r="H2801" s="723"/>
      <c r="I2801" s="723"/>
      <c r="J2801" s="723" t="s">
        <v>38</v>
      </c>
      <c r="K2801" s="723">
        <v>0</v>
      </c>
      <c r="L2801" s="1067">
        <v>151010000</v>
      </c>
      <c r="M2801" s="784" t="s">
        <v>82</v>
      </c>
      <c r="N2801" s="723" t="s">
        <v>2115</v>
      </c>
      <c r="O2801" s="723" t="s">
        <v>805</v>
      </c>
      <c r="P2801" s="723" t="s">
        <v>229</v>
      </c>
      <c r="Q2801" s="723" t="s">
        <v>791</v>
      </c>
      <c r="R2801" s="723" t="s">
        <v>8977</v>
      </c>
      <c r="S2801" s="723">
        <v>796</v>
      </c>
      <c r="T2801" s="723" t="s">
        <v>232</v>
      </c>
      <c r="U2801" s="929">
        <v>7</v>
      </c>
      <c r="V2801" s="929">
        <v>3000</v>
      </c>
      <c r="W2801" s="820">
        <f t="shared" si="129"/>
        <v>21000</v>
      </c>
      <c r="X2801" s="929">
        <f t="shared" si="130"/>
        <v>23520.000000000004</v>
      </c>
      <c r="Y2801" s="723"/>
      <c r="Z2801" s="723">
        <v>2016</v>
      </c>
      <c r="AA2801" s="723"/>
      <c r="AB2801" s="756" t="s">
        <v>876</v>
      </c>
      <c r="AC2801" s="756" t="s">
        <v>209</v>
      </c>
      <c r="AD2801" s="723"/>
      <c r="AE2801" s="723"/>
      <c r="AF2801" s="723"/>
      <c r="AG2801" s="756" t="s">
        <v>10380</v>
      </c>
      <c r="AH2801" s="756" t="s">
        <v>794</v>
      </c>
      <c r="AI2801" s="756">
        <v>210023021</v>
      </c>
      <c r="AJ2801" s="756" t="s">
        <v>10381</v>
      </c>
      <c r="AK2801" s="723"/>
    </row>
    <row r="2802" spans="1:37" s="99" customFormat="1" ht="99.75" customHeight="1">
      <c r="A2802" s="723" t="s">
        <v>10382</v>
      </c>
      <c r="B2802" s="723" t="s">
        <v>33</v>
      </c>
      <c r="C2802" s="723" t="s">
        <v>10383</v>
      </c>
      <c r="D2802" s="723" t="s">
        <v>10384</v>
      </c>
      <c r="E2802" s="723" t="s">
        <v>10384</v>
      </c>
      <c r="F2802" s="723" t="s">
        <v>10385</v>
      </c>
      <c r="G2802" s="723" t="s">
        <v>10385</v>
      </c>
      <c r="H2802" s="723"/>
      <c r="I2802" s="723"/>
      <c r="J2802" s="723" t="s">
        <v>38</v>
      </c>
      <c r="K2802" s="723">
        <v>0</v>
      </c>
      <c r="L2802" s="1067">
        <v>151010000</v>
      </c>
      <c r="M2802" s="784" t="s">
        <v>82</v>
      </c>
      <c r="N2802" s="723" t="s">
        <v>2115</v>
      </c>
      <c r="O2802" s="723" t="s">
        <v>805</v>
      </c>
      <c r="P2802" s="723" t="s">
        <v>229</v>
      </c>
      <c r="Q2802" s="723" t="s">
        <v>791</v>
      </c>
      <c r="R2802" s="723" t="s">
        <v>8977</v>
      </c>
      <c r="S2802" s="723">
        <v>796</v>
      </c>
      <c r="T2802" s="723" t="s">
        <v>232</v>
      </c>
      <c r="U2802" s="929">
        <v>20</v>
      </c>
      <c r="V2802" s="929">
        <v>450</v>
      </c>
      <c r="W2802" s="820">
        <f t="shared" si="129"/>
        <v>9000</v>
      </c>
      <c r="X2802" s="929">
        <f t="shared" si="130"/>
        <v>10080.000000000002</v>
      </c>
      <c r="Y2802" s="723"/>
      <c r="Z2802" s="723">
        <v>2016</v>
      </c>
      <c r="AA2802" s="723"/>
      <c r="AB2802" s="756" t="s">
        <v>876</v>
      </c>
      <c r="AC2802" s="756" t="s">
        <v>209</v>
      </c>
      <c r="AD2802" s="723"/>
      <c r="AE2802" s="723"/>
      <c r="AF2802" s="723"/>
      <c r="AG2802" s="756" t="s">
        <v>10386</v>
      </c>
      <c r="AH2802" s="756" t="s">
        <v>794</v>
      </c>
      <c r="AI2802" s="756">
        <v>210022963</v>
      </c>
      <c r="AJ2802" s="756" t="s">
        <v>10387</v>
      </c>
      <c r="AK2802" s="723"/>
    </row>
    <row r="2803" spans="1:37" s="99" customFormat="1" ht="99.75" customHeight="1">
      <c r="A2803" s="723" t="s">
        <v>10388</v>
      </c>
      <c r="B2803" s="723" t="s">
        <v>33</v>
      </c>
      <c r="C2803" s="723" t="s">
        <v>10389</v>
      </c>
      <c r="D2803" s="723" t="s">
        <v>10390</v>
      </c>
      <c r="E2803" s="723" t="s">
        <v>10390</v>
      </c>
      <c r="F2803" s="723" t="s">
        <v>10391</v>
      </c>
      <c r="G2803" s="723" t="s">
        <v>10391</v>
      </c>
      <c r="H2803" s="723"/>
      <c r="I2803" s="723"/>
      <c r="J2803" s="723" t="s">
        <v>1135</v>
      </c>
      <c r="K2803" s="723">
        <v>0</v>
      </c>
      <c r="L2803" s="1067">
        <v>151010000</v>
      </c>
      <c r="M2803" s="784" t="s">
        <v>82</v>
      </c>
      <c r="N2803" s="723" t="s">
        <v>2115</v>
      </c>
      <c r="O2803" s="723" t="s">
        <v>805</v>
      </c>
      <c r="P2803" s="723" t="s">
        <v>229</v>
      </c>
      <c r="Q2803" s="723" t="s">
        <v>791</v>
      </c>
      <c r="R2803" s="723" t="s">
        <v>8977</v>
      </c>
      <c r="S2803" s="723">
        <v>796</v>
      </c>
      <c r="T2803" s="723" t="s">
        <v>232</v>
      </c>
      <c r="U2803" s="929">
        <v>4</v>
      </c>
      <c r="V2803" s="929">
        <v>75000</v>
      </c>
      <c r="W2803" s="820">
        <f t="shared" si="129"/>
        <v>300000</v>
      </c>
      <c r="X2803" s="929">
        <f t="shared" si="130"/>
        <v>336000.00000000006</v>
      </c>
      <c r="Y2803" s="723"/>
      <c r="Z2803" s="723">
        <v>2016</v>
      </c>
      <c r="AA2803" s="723"/>
      <c r="AB2803" s="756" t="s">
        <v>876</v>
      </c>
      <c r="AC2803" s="723"/>
      <c r="AD2803" s="723"/>
      <c r="AE2803" s="723"/>
      <c r="AF2803" s="723"/>
      <c r="AG2803" s="756" t="s">
        <v>10392</v>
      </c>
      <c r="AH2803" s="756" t="s">
        <v>794</v>
      </c>
      <c r="AI2803" s="756">
        <v>210022517</v>
      </c>
      <c r="AJ2803" s="756" t="s">
        <v>10393</v>
      </c>
      <c r="AK2803" s="723"/>
    </row>
    <row r="2804" spans="1:37" s="99" customFormat="1" ht="99.75" customHeight="1">
      <c r="A2804" s="723" t="s">
        <v>10394</v>
      </c>
      <c r="B2804" s="723" t="s">
        <v>33</v>
      </c>
      <c r="C2804" s="723" t="s">
        <v>10395</v>
      </c>
      <c r="D2804" s="723" t="s">
        <v>10384</v>
      </c>
      <c r="E2804" s="723" t="s">
        <v>10384</v>
      </c>
      <c r="F2804" s="723" t="s">
        <v>10396</v>
      </c>
      <c r="G2804" s="723" t="s">
        <v>10396</v>
      </c>
      <c r="H2804" s="723"/>
      <c r="I2804" s="723"/>
      <c r="J2804" s="723" t="s">
        <v>38</v>
      </c>
      <c r="K2804" s="723">
        <v>0</v>
      </c>
      <c r="L2804" s="1067">
        <v>151010000</v>
      </c>
      <c r="M2804" s="784" t="s">
        <v>82</v>
      </c>
      <c r="N2804" s="723" t="s">
        <v>2115</v>
      </c>
      <c r="O2804" s="723" t="s">
        <v>805</v>
      </c>
      <c r="P2804" s="723" t="s">
        <v>229</v>
      </c>
      <c r="Q2804" s="723" t="s">
        <v>791</v>
      </c>
      <c r="R2804" s="723" t="s">
        <v>8977</v>
      </c>
      <c r="S2804" s="723">
        <v>796</v>
      </c>
      <c r="T2804" s="723" t="s">
        <v>232</v>
      </c>
      <c r="U2804" s="929">
        <v>20</v>
      </c>
      <c r="V2804" s="929">
        <v>400</v>
      </c>
      <c r="W2804" s="820">
        <f t="shared" si="129"/>
        <v>8000</v>
      </c>
      <c r="X2804" s="929">
        <f t="shared" si="130"/>
        <v>8960</v>
      </c>
      <c r="Y2804" s="723"/>
      <c r="Z2804" s="723">
        <v>2016</v>
      </c>
      <c r="AA2804" s="723"/>
      <c r="AB2804" s="756" t="s">
        <v>876</v>
      </c>
      <c r="AC2804" s="756" t="s">
        <v>209</v>
      </c>
      <c r="AD2804" s="723"/>
      <c r="AE2804" s="723"/>
      <c r="AF2804" s="723"/>
      <c r="AG2804" s="756" t="s">
        <v>10397</v>
      </c>
      <c r="AH2804" s="756" t="s">
        <v>794</v>
      </c>
      <c r="AI2804" s="756">
        <v>210022961</v>
      </c>
      <c r="AJ2804" s="756" t="s">
        <v>10398</v>
      </c>
      <c r="AK2804" s="723"/>
    </row>
    <row r="2805" spans="1:37" s="99" customFormat="1" ht="99.75" customHeight="1">
      <c r="A2805" s="723" t="s">
        <v>10399</v>
      </c>
      <c r="B2805" s="723" t="s">
        <v>33</v>
      </c>
      <c r="C2805" s="723" t="s">
        <v>10400</v>
      </c>
      <c r="D2805" s="723" t="s">
        <v>10384</v>
      </c>
      <c r="E2805" s="723" t="s">
        <v>10384</v>
      </c>
      <c r="F2805" s="723" t="s">
        <v>10401</v>
      </c>
      <c r="G2805" s="723" t="s">
        <v>10401</v>
      </c>
      <c r="H2805" s="723"/>
      <c r="I2805" s="723"/>
      <c r="J2805" s="723" t="s">
        <v>38</v>
      </c>
      <c r="K2805" s="723">
        <v>0</v>
      </c>
      <c r="L2805" s="1067">
        <v>151010000</v>
      </c>
      <c r="M2805" s="784" t="s">
        <v>82</v>
      </c>
      <c r="N2805" s="723" t="s">
        <v>2115</v>
      </c>
      <c r="O2805" s="723" t="s">
        <v>805</v>
      </c>
      <c r="P2805" s="723" t="s">
        <v>229</v>
      </c>
      <c r="Q2805" s="723" t="s">
        <v>791</v>
      </c>
      <c r="R2805" s="723" t="s">
        <v>8977</v>
      </c>
      <c r="S2805" s="723">
        <v>796</v>
      </c>
      <c r="T2805" s="723" t="s">
        <v>232</v>
      </c>
      <c r="U2805" s="929">
        <v>93</v>
      </c>
      <c r="V2805" s="929">
        <v>320</v>
      </c>
      <c r="W2805" s="820">
        <f t="shared" si="129"/>
        <v>29760</v>
      </c>
      <c r="X2805" s="929">
        <f t="shared" si="130"/>
        <v>33331.200000000004</v>
      </c>
      <c r="Y2805" s="723"/>
      <c r="Z2805" s="723">
        <v>2016</v>
      </c>
      <c r="AA2805" s="723"/>
      <c r="AB2805" s="756" t="s">
        <v>876</v>
      </c>
      <c r="AC2805" s="756" t="s">
        <v>209</v>
      </c>
      <c r="AD2805" s="723"/>
      <c r="AE2805" s="723"/>
      <c r="AF2805" s="723"/>
      <c r="AG2805" s="756" t="s">
        <v>10402</v>
      </c>
      <c r="AH2805" s="756" t="s">
        <v>794</v>
      </c>
      <c r="AI2805" s="756">
        <v>210022960</v>
      </c>
      <c r="AJ2805" s="756" t="s">
        <v>10403</v>
      </c>
      <c r="AK2805" s="723"/>
    </row>
    <row r="2806" spans="1:37" s="99" customFormat="1" ht="99.75" customHeight="1">
      <c r="A2806" s="723" t="s">
        <v>10404</v>
      </c>
      <c r="B2806" s="723" t="s">
        <v>33</v>
      </c>
      <c r="C2806" s="723" t="s">
        <v>10405</v>
      </c>
      <c r="D2806" s="723" t="s">
        <v>9297</v>
      </c>
      <c r="E2806" s="723" t="s">
        <v>9297</v>
      </c>
      <c r="F2806" s="723" t="s">
        <v>10406</v>
      </c>
      <c r="G2806" s="723" t="s">
        <v>10406</v>
      </c>
      <c r="H2806" s="723"/>
      <c r="I2806" s="723"/>
      <c r="J2806" s="723" t="s">
        <v>1135</v>
      </c>
      <c r="K2806" s="723">
        <v>0</v>
      </c>
      <c r="L2806" s="1067">
        <v>151010000</v>
      </c>
      <c r="M2806" s="784" t="s">
        <v>82</v>
      </c>
      <c r="N2806" s="723" t="s">
        <v>2115</v>
      </c>
      <c r="O2806" s="723" t="s">
        <v>805</v>
      </c>
      <c r="P2806" s="723" t="s">
        <v>229</v>
      </c>
      <c r="Q2806" s="723" t="s">
        <v>791</v>
      </c>
      <c r="R2806" s="723" t="s">
        <v>8977</v>
      </c>
      <c r="S2806" s="1066" t="s">
        <v>9291</v>
      </c>
      <c r="T2806" s="723" t="s">
        <v>9292</v>
      </c>
      <c r="U2806" s="929">
        <v>0.6</v>
      </c>
      <c r="V2806" s="929">
        <v>3300000</v>
      </c>
      <c r="W2806" s="820">
        <f t="shared" si="129"/>
        <v>1980000</v>
      </c>
      <c r="X2806" s="929">
        <f t="shared" si="130"/>
        <v>2217600</v>
      </c>
      <c r="Y2806" s="723"/>
      <c r="Z2806" s="723">
        <v>2016</v>
      </c>
      <c r="AA2806" s="723"/>
      <c r="AB2806" s="756" t="s">
        <v>876</v>
      </c>
      <c r="AC2806" s="723"/>
      <c r="AD2806" s="723"/>
      <c r="AE2806" s="723"/>
      <c r="AF2806" s="723"/>
      <c r="AG2806" s="756" t="s">
        <v>10407</v>
      </c>
      <c r="AH2806" s="756" t="s">
        <v>794</v>
      </c>
      <c r="AI2806" s="756">
        <v>210012784</v>
      </c>
      <c r="AJ2806" s="756" t="s">
        <v>10408</v>
      </c>
      <c r="AK2806" s="723"/>
    </row>
    <row r="2807" spans="1:37" s="99" customFormat="1" ht="99.75" customHeight="1">
      <c r="A2807" s="723" t="s">
        <v>10409</v>
      </c>
      <c r="B2807" s="723" t="s">
        <v>33</v>
      </c>
      <c r="C2807" s="723" t="s">
        <v>10410</v>
      </c>
      <c r="D2807" s="723" t="s">
        <v>9297</v>
      </c>
      <c r="E2807" s="723" t="s">
        <v>9297</v>
      </c>
      <c r="F2807" s="723" t="s">
        <v>10411</v>
      </c>
      <c r="G2807" s="723" t="s">
        <v>10411</v>
      </c>
      <c r="H2807" s="723"/>
      <c r="I2807" s="723"/>
      <c r="J2807" s="723" t="s">
        <v>1135</v>
      </c>
      <c r="K2807" s="723">
        <v>0</v>
      </c>
      <c r="L2807" s="1067">
        <v>151010000</v>
      </c>
      <c r="M2807" s="784" t="s">
        <v>82</v>
      </c>
      <c r="N2807" s="723" t="s">
        <v>2115</v>
      </c>
      <c r="O2807" s="723" t="s">
        <v>805</v>
      </c>
      <c r="P2807" s="723" t="s">
        <v>229</v>
      </c>
      <c r="Q2807" s="723" t="s">
        <v>791</v>
      </c>
      <c r="R2807" s="723" t="s">
        <v>8977</v>
      </c>
      <c r="S2807" s="1066" t="s">
        <v>9291</v>
      </c>
      <c r="T2807" s="723" t="s">
        <v>9292</v>
      </c>
      <c r="U2807" s="929">
        <v>0.1</v>
      </c>
      <c r="V2807" s="929">
        <v>1320000</v>
      </c>
      <c r="W2807" s="820">
        <f t="shared" si="129"/>
        <v>132000</v>
      </c>
      <c r="X2807" s="929">
        <f t="shared" si="130"/>
        <v>147840</v>
      </c>
      <c r="Y2807" s="723"/>
      <c r="Z2807" s="723">
        <v>2016</v>
      </c>
      <c r="AA2807" s="723"/>
      <c r="AB2807" s="756" t="s">
        <v>876</v>
      </c>
      <c r="AC2807" s="723"/>
      <c r="AD2807" s="723"/>
      <c r="AE2807" s="723"/>
      <c r="AF2807" s="723"/>
      <c r="AG2807" s="756" t="s">
        <v>10412</v>
      </c>
      <c r="AH2807" s="756" t="s">
        <v>794</v>
      </c>
      <c r="AI2807" s="756">
        <v>210002696</v>
      </c>
      <c r="AJ2807" s="756" t="s">
        <v>10413</v>
      </c>
      <c r="AK2807" s="723"/>
    </row>
    <row r="2808" spans="1:37" s="99" customFormat="1" ht="99.75" customHeight="1">
      <c r="A2808" s="723" t="s">
        <v>10414</v>
      </c>
      <c r="B2808" s="723" t="s">
        <v>33</v>
      </c>
      <c r="C2808" s="723" t="s">
        <v>10415</v>
      </c>
      <c r="D2808" s="723" t="s">
        <v>10416</v>
      </c>
      <c r="E2808" s="723" t="s">
        <v>10416</v>
      </c>
      <c r="F2808" s="723" t="s">
        <v>10417</v>
      </c>
      <c r="G2808" s="723" t="s">
        <v>10417</v>
      </c>
      <c r="H2808" s="723"/>
      <c r="I2808" s="723"/>
      <c r="J2808" s="723" t="s">
        <v>38</v>
      </c>
      <c r="K2808" s="723">
        <v>0</v>
      </c>
      <c r="L2808" s="1067">
        <v>151010000</v>
      </c>
      <c r="M2808" s="784" t="s">
        <v>82</v>
      </c>
      <c r="N2808" s="723" t="s">
        <v>2115</v>
      </c>
      <c r="O2808" s="723" t="s">
        <v>805</v>
      </c>
      <c r="P2808" s="723" t="s">
        <v>229</v>
      </c>
      <c r="Q2808" s="723" t="s">
        <v>791</v>
      </c>
      <c r="R2808" s="723" t="s">
        <v>8977</v>
      </c>
      <c r="S2808" s="723">
        <v>796</v>
      </c>
      <c r="T2808" s="723" t="s">
        <v>232</v>
      </c>
      <c r="U2808" s="929">
        <v>2</v>
      </c>
      <c r="V2808" s="929">
        <v>13910</v>
      </c>
      <c r="W2808" s="820">
        <f t="shared" si="129"/>
        <v>27820</v>
      </c>
      <c r="X2808" s="929">
        <f t="shared" si="130"/>
        <v>31158.400000000001</v>
      </c>
      <c r="Y2808" s="723"/>
      <c r="Z2808" s="723">
        <v>2016</v>
      </c>
      <c r="AA2808" s="723"/>
      <c r="AB2808" s="756" t="s">
        <v>876</v>
      </c>
      <c r="AC2808" s="756" t="s">
        <v>209</v>
      </c>
      <c r="AD2808" s="723"/>
      <c r="AE2808" s="723"/>
      <c r="AF2808" s="723"/>
      <c r="AG2808" s="756" t="s">
        <v>10418</v>
      </c>
      <c r="AH2808" s="756" t="s">
        <v>794</v>
      </c>
      <c r="AI2808" s="756">
        <v>210023019</v>
      </c>
      <c r="AJ2808" s="756" t="s">
        <v>10419</v>
      </c>
      <c r="AK2808" s="723"/>
    </row>
    <row r="2809" spans="1:37" s="99" customFormat="1" ht="99.75" customHeight="1">
      <c r="A2809" s="723" t="s">
        <v>10420</v>
      </c>
      <c r="B2809" s="723" t="s">
        <v>33</v>
      </c>
      <c r="C2809" s="723" t="s">
        <v>10415</v>
      </c>
      <c r="D2809" s="723" t="s">
        <v>10416</v>
      </c>
      <c r="E2809" s="723" t="s">
        <v>10416</v>
      </c>
      <c r="F2809" s="723" t="s">
        <v>10417</v>
      </c>
      <c r="G2809" s="723" t="s">
        <v>10417</v>
      </c>
      <c r="H2809" s="723"/>
      <c r="I2809" s="723"/>
      <c r="J2809" s="723" t="s">
        <v>38</v>
      </c>
      <c r="K2809" s="723">
        <v>0</v>
      </c>
      <c r="L2809" s="1067">
        <v>151010000</v>
      </c>
      <c r="M2809" s="784" t="s">
        <v>82</v>
      </c>
      <c r="N2809" s="723" t="s">
        <v>2115</v>
      </c>
      <c r="O2809" s="723" t="s">
        <v>805</v>
      </c>
      <c r="P2809" s="723" t="s">
        <v>229</v>
      </c>
      <c r="Q2809" s="723" t="s">
        <v>791</v>
      </c>
      <c r="R2809" s="723" t="s">
        <v>8977</v>
      </c>
      <c r="S2809" s="723">
        <v>796</v>
      </c>
      <c r="T2809" s="723" t="s">
        <v>232</v>
      </c>
      <c r="U2809" s="929">
        <v>2</v>
      </c>
      <c r="V2809" s="929">
        <v>26750</v>
      </c>
      <c r="W2809" s="820">
        <f t="shared" si="129"/>
        <v>53500</v>
      </c>
      <c r="X2809" s="929">
        <f t="shared" si="130"/>
        <v>59920.000000000007</v>
      </c>
      <c r="Y2809" s="723"/>
      <c r="Z2809" s="723">
        <v>2016</v>
      </c>
      <c r="AA2809" s="723"/>
      <c r="AB2809" s="756" t="s">
        <v>876</v>
      </c>
      <c r="AC2809" s="756" t="s">
        <v>209</v>
      </c>
      <c r="AD2809" s="723"/>
      <c r="AE2809" s="723"/>
      <c r="AF2809" s="723"/>
      <c r="AG2809" s="756" t="s">
        <v>10421</v>
      </c>
      <c r="AH2809" s="756" t="s">
        <v>794</v>
      </c>
      <c r="AI2809" s="756">
        <v>210023026</v>
      </c>
      <c r="AJ2809" s="756" t="s">
        <v>10422</v>
      </c>
      <c r="AK2809" s="723"/>
    </row>
    <row r="2810" spans="1:37" s="99" customFormat="1" ht="99.75" customHeight="1">
      <c r="A2810" s="723" t="s">
        <v>10423</v>
      </c>
      <c r="B2810" s="723" t="s">
        <v>33</v>
      </c>
      <c r="C2810" s="723" t="s">
        <v>10424</v>
      </c>
      <c r="D2810" s="723" t="s">
        <v>6028</v>
      </c>
      <c r="E2810" s="723" t="s">
        <v>6028</v>
      </c>
      <c r="F2810" s="723" t="s">
        <v>10425</v>
      </c>
      <c r="G2810" s="723" t="s">
        <v>10425</v>
      </c>
      <c r="H2810" s="723"/>
      <c r="I2810" s="723"/>
      <c r="J2810" s="723" t="s">
        <v>38</v>
      </c>
      <c r="K2810" s="723">
        <v>0</v>
      </c>
      <c r="L2810" s="1067">
        <v>151010000</v>
      </c>
      <c r="M2810" s="784" t="s">
        <v>82</v>
      </c>
      <c r="N2810" s="723" t="s">
        <v>2115</v>
      </c>
      <c r="O2810" s="723" t="s">
        <v>805</v>
      </c>
      <c r="P2810" s="723" t="s">
        <v>229</v>
      </c>
      <c r="Q2810" s="723" t="s">
        <v>791</v>
      </c>
      <c r="R2810" s="723" t="s">
        <v>8977</v>
      </c>
      <c r="S2810" s="723">
        <v>796</v>
      </c>
      <c r="T2810" s="723" t="s">
        <v>232</v>
      </c>
      <c r="U2810" s="929">
        <v>15</v>
      </c>
      <c r="V2810" s="929">
        <v>4000</v>
      </c>
      <c r="W2810" s="820">
        <f t="shared" si="129"/>
        <v>60000</v>
      </c>
      <c r="X2810" s="929">
        <f t="shared" si="130"/>
        <v>67200</v>
      </c>
      <c r="Y2810" s="723"/>
      <c r="Z2810" s="723">
        <v>2016</v>
      </c>
      <c r="AA2810" s="723"/>
      <c r="AB2810" s="756" t="s">
        <v>876</v>
      </c>
      <c r="AC2810" s="756" t="s">
        <v>209</v>
      </c>
      <c r="AD2810" s="723"/>
      <c r="AE2810" s="723"/>
      <c r="AF2810" s="723"/>
      <c r="AG2810" s="756" t="s">
        <v>10426</v>
      </c>
      <c r="AH2810" s="756" t="s">
        <v>794</v>
      </c>
      <c r="AI2810" s="756">
        <v>210018014</v>
      </c>
      <c r="AJ2810" s="756" t="s">
        <v>10427</v>
      </c>
      <c r="AK2810" s="723"/>
    </row>
    <row r="2811" spans="1:37" s="99" customFormat="1" ht="99.75" customHeight="1">
      <c r="A2811" s="723" t="s">
        <v>10428</v>
      </c>
      <c r="B2811" s="723" t="s">
        <v>33</v>
      </c>
      <c r="C2811" s="723" t="s">
        <v>10429</v>
      </c>
      <c r="D2811" s="723" t="s">
        <v>6028</v>
      </c>
      <c r="E2811" s="723" t="s">
        <v>6028</v>
      </c>
      <c r="F2811" s="723" t="s">
        <v>10430</v>
      </c>
      <c r="G2811" s="723" t="s">
        <v>10430</v>
      </c>
      <c r="H2811" s="723"/>
      <c r="I2811" s="723"/>
      <c r="J2811" s="723" t="s">
        <v>38</v>
      </c>
      <c r="K2811" s="723">
        <v>0</v>
      </c>
      <c r="L2811" s="1067">
        <v>151010000</v>
      </c>
      <c r="M2811" s="784" t="s">
        <v>82</v>
      </c>
      <c r="N2811" s="723" t="s">
        <v>2115</v>
      </c>
      <c r="O2811" s="723" t="s">
        <v>805</v>
      </c>
      <c r="P2811" s="723" t="s">
        <v>229</v>
      </c>
      <c r="Q2811" s="723" t="s">
        <v>791</v>
      </c>
      <c r="R2811" s="723" t="s">
        <v>8977</v>
      </c>
      <c r="S2811" s="723">
        <v>796</v>
      </c>
      <c r="T2811" s="723" t="s">
        <v>232</v>
      </c>
      <c r="U2811" s="929">
        <v>12</v>
      </c>
      <c r="V2811" s="929">
        <v>25000</v>
      </c>
      <c r="W2811" s="820">
        <f t="shared" si="129"/>
        <v>300000</v>
      </c>
      <c r="X2811" s="929">
        <f t="shared" si="130"/>
        <v>336000.00000000006</v>
      </c>
      <c r="Y2811" s="723"/>
      <c r="Z2811" s="723">
        <v>2016</v>
      </c>
      <c r="AA2811" s="723"/>
      <c r="AB2811" s="756" t="s">
        <v>876</v>
      </c>
      <c r="AC2811" s="756" t="s">
        <v>209</v>
      </c>
      <c r="AD2811" s="723"/>
      <c r="AE2811" s="723"/>
      <c r="AF2811" s="723"/>
      <c r="AG2811" s="756" t="s">
        <v>10431</v>
      </c>
      <c r="AH2811" s="756" t="s">
        <v>794</v>
      </c>
      <c r="AI2811" s="756">
        <v>210010037</v>
      </c>
      <c r="AJ2811" s="756" t="s">
        <v>10432</v>
      </c>
      <c r="AK2811" s="723"/>
    </row>
    <row r="2812" spans="1:37" s="99" customFormat="1" ht="99.75" customHeight="1">
      <c r="A2812" s="723" t="s">
        <v>10433</v>
      </c>
      <c r="B2812" s="723" t="s">
        <v>33</v>
      </c>
      <c r="C2812" s="723" t="s">
        <v>10000</v>
      </c>
      <c r="D2812" s="723" t="s">
        <v>6028</v>
      </c>
      <c r="E2812" s="723" t="s">
        <v>6028</v>
      </c>
      <c r="F2812" s="723" t="s">
        <v>10001</v>
      </c>
      <c r="G2812" s="723" t="s">
        <v>10001</v>
      </c>
      <c r="H2812" s="723"/>
      <c r="I2812" s="723"/>
      <c r="J2812" s="723" t="s">
        <v>38</v>
      </c>
      <c r="K2812" s="723">
        <v>0</v>
      </c>
      <c r="L2812" s="1067">
        <v>151010000</v>
      </c>
      <c r="M2812" s="784" t="s">
        <v>82</v>
      </c>
      <c r="N2812" s="723" t="s">
        <v>2115</v>
      </c>
      <c r="O2812" s="723" t="s">
        <v>805</v>
      </c>
      <c r="P2812" s="723" t="s">
        <v>229</v>
      </c>
      <c r="Q2812" s="723" t="s">
        <v>791</v>
      </c>
      <c r="R2812" s="723" t="s">
        <v>8977</v>
      </c>
      <c r="S2812" s="723">
        <v>796</v>
      </c>
      <c r="T2812" s="723" t="s">
        <v>232</v>
      </c>
      <c r="U2812" s="929">
        <v>200</v>
      </c>
      <c r="V2812" s="929">
        <v>7000</v>
      </c>
      <c r="W2812" s="820">
        <f t="shared" si="129"/>
        <v>1400000</v>
      </c>
      <c r="X2812" s="929">
        <f t="shared" si="130"/>
        <v>1568000.0000000002</v>
      </c>
      <c r="Y2812" s="723"/>
      <c r="Z2812" s="723">
        <v>2016</v>
      </c>
      <c r="AA2812" s="723"/>
      <c r="AB2812" s="756" t="s">
        <v>876</v>
      </c>
      <c r="AC2812" s="756" t="s">
        <v>209</v>
      </c>
      <c r="AD2812" s="723"/>
      <c r="AE2812" s="723"/>
      <c r="AF2812" s="723"/>
      <c r="AG2812" s="756" t="s">
        <v>10434</v>
      </c>
      <c r="AH2812" s="756" t="s">
        <v>794</v>
      </c>
      <c r="AI2812" s="756">
        <v>210023018</v>
      </c>
      <c r="AJ2812" s="756" t="s">
        <v>10435</v>
      </c>
      <c r="AK2812" s="723"/>
    </row>
    <row r="2813" spans="1:37" s="99" customFormat="1" ht="99.75" customHeight="1">
      <c r="A2813" s="723" t="s">
        <v>10436</v>
      </c>
      <c r="B2813" s="723" t="s">
        <v>33</v>
      </c>
      <c r="C2813" s="723" t="s">
        <v>10437</v>
      </c>
      <c r="D2813" s="723" t="s">
        <v>6028</v>
      </c>
      <c r="E2813" s="723" t="s">
        <v>6028</v>
      </c>
      <c r="F2813" s="723" t="s">
        <v>10438</v>
      </c>
      <c r="G2813" s="723" t="s">
        <v>10438</v>
      </c>
      <c r="H2813" s="723"/>
      <c r="I2813" s="723"/>
      <c r="J2813" s="723" t="s">
        <v>38</v>
      </c>
      <c r="K2813" s="723">
        <v>0</v>
      </c>
      <c r="L2813" s="1067">
        <v>151010000</v>
      </c>
      <c r="M2813" s="784" t="s">
        <v>82</v>
      </c>
      <c r="N2813" s="723" t="s">
        <v>2115</v>
      </c>
      <c r="O2813" s="723" t="s">
        <v>805</v>
      </c>
      <c r="P2813" s="723" t="s">
        <v>229</v>
      </c>
      <c r="Q2813" s="723" t="s">
        <v>791</v>
      </c>
      <c r="R2813" s="723" t="s">
        <v>8977</v>
      </c>
      <c r="S2813" s="723">
        <v>796</v>
      </c>
      <c r="T2813" s="723" t="s">
        <v>232</v>
      </c>
      <c r="U2813" s="929">
        <v>2</v>
      </c>
      <c r="V2813" s="929">
        <v>8000</v>
      </c>
      <c r="W2813" s="820">
        <f t="shared" si="129"/>
        <v>16000</v>
      </c>
      <c r="X2813" s="929">
        <f t="shared" si="130"/>
        <v>17920</v>
      </c>
      <c r="Y2813" s="723"/>
      <c r="Z2813" s="723">
        <v>2016</v>
      </c>
      <c r="AA2813" s="723"/>
      <c r="AB2813" s="756" t="s">
        <v>876</v>
      </c>
      <c r="AC2813" s="756" t="s">
        <v>209</v>
      </c>
      <c r="AD2813" s="723"/>
      <c r="AE2813" s="723"/>
      <c r="AF2813" s="723"/>
      <c r="AG2813" s="756" t="s">
        <v>10439</v>
      </c>
      <c r="AH2813" s="756" t="s">
        <v>794</v>
      </c>
      <c r="AI2813" s="756">
        <v>210002879</v>
      </c>
      <c r="AJ2813" s="756" t="s">
        <v>10440</v>
      </c>
      <c r="AK2813" s="723"/>
    </row>
    <row r="2814" spans="1:37" s="99" customFormat="1" ht="99.75" customHeight="1">
      <c r="A2814" s="723" t="s">
        <v>10441</v>
      </c>
      <c r="B2814" s="723" t="s">
        <v>33</v>
      </c>
      <c r="C2814" s="723" t="s">
        <v>9970</v>
      </c>
      <c r="D2814" s="723" t="s">
        <v>9736</v>
      </c>
      <c r="E2814" s="723" t="s">
        <v>9736</v>
      </c>
      <c r="F2814" s="723" t="s">
        <v>9971</v>
      </c>
      <c r="G2814" s="723" t="s">
        <v>9971</v>
      </c>
      <c r="H2814" s="723"/>
      <c r="I2814" s="723"/>
      <c r="J2814" s="723" t="s">
        <v>38</v>
      </c>
      <c r="K2814" s="723">
        <v>0</v>
      </c>
      <c r="L2814" s="1067">
        <v>151010000</v>
      </c>
      <c r="M2814" s="784" t="s">
        <v>82</v>
      </c>
      <c r="N2814" s="723" t="s">
        <v>2115</v>
      </c>
      <c r="O2814" s="723" t="s">
        <v>805</v>
      </c>
      <c r="P2814" s="723" t="s">
        <v>229</v>
      </c>
      <c r="Q2814" s="723" t="s">
        <v>791</v>
      </c>
      <c r="R2814" s="723" t="s">
        <v>8977</v>
      </c>
      <c r="S2814" s="723">
        <v>796</v>
      </c>
      <c r="T2814" s="723" t="s">
        <v>232</v>
      </c>
      <c r="U2814" s="929">
        <v>7</v>
      </c>
      <c r="V2814" s="929">
        <v>13500</v>
      </c>
      <c r="W2814" s="820">
        <f t="shared" si="129"/>
        <v>94500</v>
      </c>
      <c r="X2814" s="929">
        <f t="shared" si="130"/>
        <v>105840.00000000001</v>
      </c>
      <c r="Y2814" s="723"/>
      <c r="Z2814" s="723">
        <v>2016</v>
      </c>
      <c r="AA2814" s="723"/>
      <c r="AB2814" s="756" t="s">
        <v>876</v>
      </c>
      <c r="AC2814" s="756" t="s">
        <v>209</v>
      </c>
      <c r="AD2814" s="723"/>
      <c r="AE2814" s="723"/>
      <c r="AF2814" s="723"/>
      <c r="AG2814" s="756" t="s">
        <v>10442</v>
      </c>
      <c r="AH2814" s="756" t="s">
        <v>794</v>
      </c>
      <c r="AI2814" s="756">
        <v>210024901</v>
      </c>
      <c r="AJ2814" s="756" t="s">
        <v>10443</v>
      </c>
      <c r="AK2814" s="723"/>
    </row>
    <row r="2815" spans="1:37" s="99" customFormat="1" ht="99.75" customHeight="1">
      <c r="A2815" s="723" t="s">
        <v>10444</v>
      </c>
      <c r="B2815" s="723" t="s">
        <v>33</v>
      </c>
      <c r="C2815" s="723" t="s">
        <v>10445</v>
      </c>
      <c r="D2815" s="723" t="s">
        <v>10446</v>
      </c>
      <c r="E2815" s="723" t="s">
        <v>10446</v>
      </c>
      <c r="F2815" s="723" t="s">
        <v>10447</v>
      </c>
      <c r="G2815" s="723" t="s">
        <v>10447</v>
      </c>
      <c r="H2815" s="723"/>
      <c r="I2815" s="723"/>
      <c r="J2815" s="723" t="s">
        <v>38</v>
      </c>
      <c r="K2815" s="723">
        <v>0</v>
      </c>
      <c r="L2815" s="1067">
        <v>151010000</v>
      </c>
      <c r="M2815" s="784" t="s">
        <v>82</v>
      </c>
      <c r="N2815" s="723" t="s">
        <v>2115</v>
      </c>
      <c r="O2815" s="723" t="s">
        <v>805</v>
      </c>
      <c r="P2815" s="723" t="s">
        <v>229</v>
      </c>
      <c r="Q2815" s="723" t="s">
        <v>791</v>
      </c>
      <c r="R2815" s="723" t="s">
        <v>8977</v>
      </c>
      <c r="S2815" s="723">
        <v>796</v>
      </c>
      <c r="T2815" s="723" t="s">
        <v>232</v>
      </c>
      <c r="U2815" s="929">
        <v>2</v>
      </c>
      <c r="V2815" s="929">
        <v>45000</v>
      </c>
      <c r="W2815" s="820">
        <f t="shared" si="129"/>
        <v>90000</v>
      </c>
      <c r="X2815" s="929">
        <f t="shared" si="130"/>
        <v>100800.00000000001</v>
      </c>
      <c r="Y2815" s="723"/>
      <c r="Z2815" s="723">
        <v>2016</v>
      </c>
      <c r="AA2815" s="723"/>
      <c r="AB2815" s="756" t="s">
        <v>876</v>
      </c>
      <c r="AC2815" s="756" t="s">
        <v>209</v>
      </c>
      <c r="AD2815" s="723"/>
      <c r="AE2815" s="723"/>
      <c r="AF2815" s="723"/>
      <c r="AG2815" s="756" t="s">
        <v>10448</v>
      </c>
      <c r="AH2815" s="756" t="s">
        <v>794</v>
      </c>
      <c r="AI2815" s="756">
        <v>210007697</v>
      </c>
      <c r="AJ2815" s="756" t="s">
        <v>10449</v>
      </c>
      <c r="AK2815" s="723"/>
    </row>
    <row r="2816" spans="1:37" s="99" customFormat="1" ht="99.75" customHeight="1">
      <c r="A2816" s="723" t="s">
        <v>10450</v>
      </c>
      <c r="B2816" s="723" t="s">
        <v>33</v>
      </c>
      <c r="C2816" s="723" t="s">
        <v>9729</v>
      </c>
      <c r="D2816" s="723" t="s">
        <v>9730</v>
      </c>
      <c r="E2816" s="723" t="s">
        <v>9730</v>
      </c>
      <c r="F2816" s="723" t="s">
        <v>9731</v>
      </c>
      <c r="G2816" s="723" t="s">
        <v>9731</v>
      </c>
      <c r="H2816" s="723"/>
      <c r="I2816" s="723"/>
      <c r="J2816" s="723" t="s">
        <v>1135</v>
      </c>
      <c r="K2816" s="723">
        <v>0</v>
      </c>
      <c r="L2816" s="1067">
        <v>151010000</v>
      </c>
      <c r="M2816" s="784" t="s">
        <v>82</v>
      </c>
      <c r="N2816" s="723" t="s">
        <v>2115</v>
      </c>
      <c r="O2816" s="723" t="s">
        <v>805</v>
      </c>
      <c r="P2816" s="723" t="s">
        <v>229</v>
      </c>
      <c r="Q2816" s="723" t="s">
        <v>791</v>
      </c>
      <c r="R2816" s="723" t="s">
        <v>8977</v>
      </c>
      <c r="S2816" s="723">
        <v>796</v>
      </c>
      <c r="T2816" s="723" t="s">
        <v>232</v>
      </c>
      <c r="U2816" s="929">
        <v>1</v>
      </c>
      <c r="V2816" s="929">
        <v>95000</v>
      </c>
      <c r="W2816" s="820">
        <f t="shared" si="129"/>
        <v>95000</v>
      </c>
      <c r="X2816" s="929">
        <f t="shared" si="130"/>
        <v>106400.00000000001</v>
      </c>
      <c r="Y2816" s="723"/>
      <c r="Z2816" s="723">
        <v>2016</v>
      </c>
      <c r="AA2816" s="723"/>
      <c r="AB2816" s="756" t="s">
        <v>876</v>
      </c>
      <c r="AC2816" s="723"/>
      <c r="AD2816" s="723"/>
      <c r="AE2816" s="723"/>
      <c r="AF2816" s="723"/>
      <c r="AG2816" s="756" t="s">
        <v>10451</v>
      </c>
      <c r="AH2816" s="756" t="s">
        <v>794</v>
      </c>
      <c r="AI2816" s="756">
        <v>210007914</v>
      </c>
      <c r="AJ2816" s="756" t="s">
        <v>10452</v>
      </c>
      <c r="AK2816" s="723"/>
    </row>
    <row r="2817" spans="1:37" s="99" customFormat="1" ht="99.75" customHeight="1">
      <c r="A2817" s="723" t="s">
        <v>10453</v>
      </c>
      <c r="B2817" s="723" t="s">
        <v>33</v>
      </c>
      <c r="C2817" s="723" t="s">
        <v>9729</v>
      </c>
      <c r="D2817" s="723" t="s">
        <v>9730</v>
      </c>
      <c r="E2817" s="723" t="s">
        <v>9730</v>
      </c>
      <c r="F2817" s="723" t="s">
        <v>9731</v>
      </c>
      <c r="G2817" s="723" t="s">
        <v>9731</v>
      </c>
      <c r="H2817" s="723"/>
      <c r="I2817" s="723"/>
      <c r="J2817" s="723" t="s">
        <v>1135</v>
      </c>
      <c r="K2817" s="723">
        <v>0</v>
      </c>
      <c r="L2817" s="1067">
        <v>151010000</v>
      </c>
      <c r="M2817" s="784" t="s">
        <v>82</v>
      </c>
      <c r="N2817" s="723" t="s">
        <v>2115</v>
      </c>
      <c r="O2817" s="723" t="s">
        <v>805</v>
      </c>
      <c r="P2817" s="723" t="s">
        <v>229</v>
      </c>
      <c r="Q2817" s="723" t="s">
        <v>791</v>
      </c>
      <c r="R2817" s="723" t="s">
        <v>8977</v>
      </c>
      <c r="S2817" s="723">
        <v>796</v>
      </c>
      <c r="T2817" s="723" t="s">
        <v>232</v>
      </c>
      <c r="U2817" s="929">
        <v>1</v>
      </c>
      <c r="V2817" s="929">
        <v>400000</v>
      </c>
      <c r="W2817" s="820">
        <f t="shared" si="129"/>
        <v>400000</v>
      </c>
      <c r="X2817" s="929">
        <f t="shared" si="130"/>
        <v>448000.00000000006</v>
      </c>
      <c r="Y2817" s="723"/>
      <c r="Z2817" s="723">
        <v>2016</v>
      </c>
      <c r="AA2817" s="723"/>
      <c r="AB2817" s="756" t="s">
        <v>876</v>
      </c>
      <c r="AC2817" s="723"/>
      <c r="AD2817" s="723"/>
      <c r="AE2817" s="723"/>
      <c r="AF2817" s="723"/>
      <c r="AG2817" s="756" t="s">
        <v>10454</v>
      </c>
      <c r="AH2817" s="756" t="s">
        <v>794</v>
      </c>
      <c r="AI2817" s="756">
        <v>210010094</v>
      </c>
      <c r="AJ2817" s="756" t="s">
        <v>10455</v>
      </c>
      <c r="AK2817" s="723"/>
    </row>
    <row r="2818" spans="1:37" s="99" customFormat="1" ht="99.75" customHeight="1">
      <c r="A2818" s="723" t="s">
        <v>10456</v>
      </c>
      <c r="B2818" s="723" t="s">
        <v>33</v>
      </c>
      <c r="C2818" s="723" t="s">
        <v>10011</v>
      </c>
      <c r="D2818" s="723" t="s">
        <v>9297</v>
      </c>
      <c r="E2818" s="723" t="s">
        <v>9297</v>
      </c>
      <c r="F2818" s="723" t="s">
        <v>10012</v>
      </c>
      <c r="G2818" s="723" t="s">
        <v>10012</v>
      </c>
      <c r="H2818" s="723"/>
      <c r="I2818" s="723"/>
      <c r="J2818" s="723" t="s">
        <v>1135</v>
      </c>
      <c r="K2818" s="723">
        <v>0</v>
      </c>
      <c r="L2818" s="1067">
        <v>151010000</v>
      </c>
      <c r="M2818" s="784" t="s">
        <v>82</v>
      </c>
      <c r="N2818" s="723" t="s">
        <v>2115</v>
      </c>
      <c r="O2818" s="723" t="s">
        <v>805</v>
      </c>
      <c r="P2818" s="723" t="s">
        <v>229</v>
      </c>
      <c r="Q2818" s="723" t="s">
        <v>791</v>
      </c>
      <c r="R2818" s="723" t="s">
        <v>8977</v>
      </c>
      <c r="S2818" s="1066" t="s">
        <v>9291</v>
      </c>
      <c r="T2818" s="723" t="s">
        <v>9292</v>
      </c>
      <c r="U2818" s="929">
        <v>0.08</v>
      </c>
      <c r="V2818" s="929">
        <v>600000</v>
      </c>
      <c r="W2818" s="820">
        <f t="shared" si="129"/>
        <v>48000</v>
      </c>
      <c r="X2818" s="929">
        <f t="shared" si="130"/>
        <v>53760.000000000007</v>
      </c>
      <c r="Y2818" s="723"/>
      <c r="Z2818" s="723">
        <v>2016</v>
      </c>
      <c r="AA2818" s="723"/>
      <c r="AB2818" s="756" t="s">
        <v>876</v>
      </c>
      <c r="AC2818" s="723"/>
      <c r="AD2818" s="723"/>
      <c r="AE2818" s="723"/>
      <c r="AF2818" s="723"/>
      <c r="AG2818" s="756" t="s">
        <v>10457</v>
      </c>
      <c r="AH2818" s="756" t="s">
        <v>794</v>
      </c>
      <c r="AI2818" s="756">
        <v>210002666</v>
      </c>
      <c r="AJ2818" s="756" t="s">
        <v>10014</v>
      </c>
      <c r="AK2818" s="723"/>
    </row>
    <row r="2819" spans="1:37" s="99" customFormat="1" ht="99.75" customHeight="1">
      <c r="A2819" s="723" t="s">
        <v>10458</v>
      </c>
      <c r="B2819" s="723" t="s">
        <v>33</v>
      </c>
      <c r="C2819" s="723" t="s">
        <v>10459</v>
      </c>
      <c r="D2819" s="723" t="s">
        <v>10460</v>
      </c>
      <c r="E2819" s="723" t="s">
        <v>10460</v>
      </c>
      <c r="F2819" s="723" t="s">
        <v>10461</v>
      </c>
      <c r="G2819" s="723" t="s">
        <v>10461</v>
      </c>
      <c r="H2819" s="723"/>
      <c r="I2819" s="723"/>
      <c r="J2819" s="723" t="s">
        <v>1135</v>
      </c>
      <c r="K2819" s="723">
        <v>0</v>
      </c>
      <c r="L2819" s="1067">
        <v>151010000</v>
      </c>
      <c r="M2819" s="784" t="s">
        <v>82</v>
      </c>
      <c r="N2819" s="723" t="s">
        <v>2115</v>
      </c>
      <c r="O2819" s="723" t="s">
        <v>805</v>
      </c>
      <c r="P2819" s="723" t="s">
        <v>229</v>
      </c>
      <c r="Q2819" s="723" t="s">
        <v>791</v>
      </c>
      <c r="R2819" s="723" t="s">
        <v>8977</v>
      </c>
      <c r="S2819" s="723">
        <v>796</v>
      </c>
      <c r="T2819" s="723" t="s">
        <v>232</v>
      </c>
      <c r="U2819" s="929">
        <v>2</v>
      </c>
      <c r="V2819" s="929">
        <v>80000</v>
      </c>
      <c r="W2819" s="820">
        <f t="shared" si="129"/>
        <v>160000</v>
      </c>
      <c r="X2819" s="929">
        <f t="shared" si="130"/>
        <v>179200.00000000003</v>
      </c>
      <c r="Y2819" s="723"/>
      <c r="Z2819" s="723">
        <v>2016</v>
      </c>
      <c r="AA2819" s="723"/>
      <c r="AB2819" s="756" t="s">
        <v>876</v>
      </c>
      <c r="AC2819" s="723"/>
      <c r="AD2819" s="723"/>
      <c r="AE2819" s="723"/>
      <c r="AF2819" s="723"/>
      <c r="AG2819" s="756" t="s">
        <v>10462</v>
      </c>
      <c r="AH2819" s="756" t="s">
        <v>794</v>
      </c>
      <c r="AI2819" s="756">
        <v>210022518</v>
      </c>
      <c r="AJ2819" s="756" t="s">
        <v>10463</v>
      </c>
      <c r="AK2819" s="723"/>
    </row>
    <row r="2820" spans="1:37" s="99" customFormat="1" ht="99.75" customHeight="1">
      <c r="A2820" s="723" t="s">
        <v>10464</v>
      </c>
      <c r="B2820" s="723" t="s">
        <v>33</v>
      </c>
      <c r="C2820" s="723" t="s">
        <v>10026</v>
      </c>
      <c r="D2820" s="723" t="s">
        <v>10027</v>
      </c>
      <c r="E2820" s="723" t="s">
        <v>10027</v>
      </c>
      <c r="F2820" s="723" t="s">
        <v>10028</v>
      </c>
      <c r="G2820" s="723" t="s">
        <v>10028</v>
      </c>
      <c r="H2820" s="723"/>
      <c r="I2820" s="723"/>
      <c r="J2820" s="723" t="s">
        <v>1135</v>
      </c>
      <c r="K2820" s="723">
        <v>0</v>
      </c>
      <c r="L2820" s="1067">
        <v>151010000</v>
      </c>
      <c r="M2820" s="784" t="s">
        <v>82</v>
      </c>
      <c r="N2820" s="723" t="s">
        <v>2115</v>
      </c>
      <c r="O2820" s="723" t="s">
        <v>805</v>
      </c>
      <c r="P2820" s="723" t="s">
        <v>229</v>
      </c>
      <c r="Q2820" s="723" t="s">
        <v>791</v>
      </c>
      <c r="R2820" s="723" t="s">
        <v>8977</v>
      </c>
      <c r="S2820" s="723">
        <v>796</v>
      </c>
      <c r="T2820" s="723" t="s">
        <v>232</v>
      </c>
      <c r="U2820" s="929">
        <v>318</v>
      </c>
      <c r="V2820" s="929">
        <v>75</v>
      </c>
      <c r="W2820" s="820">
        <f t="shared" si="129"/>
        <v>23850</v>
      </c>
      <c r="X2820" s="929">
        <f t="shared" si="130"/>
        <v>26712.000000000004</v>
      </c>
      <c r="Y2820" s="723"/>
      <c r="Z2820" s="723">
        <v>2016</v>
      </c>
      <c r="AA2820" s="723"/>
      <c r="AB2820" s="756" t="s">
        <v>876</v>
      </c>
      <c r="AC2820" s="723"/>
      <c r="AD2820" s="723"/>
      <c r="AE2820" s="723"/>
      <c r="AF2820" s="723"/>
      <c r="AG2820" s="756" t="s">
        <v>10465</v>
      </c>
      <c r="AH2820" s="756" t="s">
        <v>794</v>
      </c>
      <c r="AI2820" s="756">
        <v>210022544</v>
      </c>
      <c r="AJ2820" s="756" t="s">
        <v>10030</v>
      </c>
      <c r="AK2820" s="723"/>
    </row>
    <row r="2821" spans="1:37" s="99" customFormat="1" ht="99.75" customHeight="1">
      <c r="A2821" s="723" t="s">
        <v>10466</v>
      </c>
      <c r="B2821" s="723" t="s">
        <v>33</v>
      </c>
      <c r="C2821" s="723" t="s">
        <v>10467</v>
      </c>
      <c r="D2821" s="723" t="s">
        <v>10027</v>
      </c>
      <c r="E2821" s="723" t="s">
        <v>10027</v>
      </c>
      <c r="F2821" s="723" t="s">
        <v>10468</v>
      </c>
      <c r="G2821" s="723" t="s">
        <v>10468</v>
      </c>
      <c r="H2821" s="723"/>
      <c r="I2821" s="723"/>
      <c r="J2821" s="723" t="s">
        <v>1135</v>
      </c>
      <c r="K2821" s="723">
        <v>0</v>
      </c>
      <c r="L2821" s="1067">
        <v>151010000</v>
      </c>
      <c r="M2821" s="784" t="s">
        <v>82</v>
      </c>
      <c r="N2821" s="723" t="s">
        <v>2115</v>
      </c>
      <c r="O2821" s="723" t="s">
        <v>805</v>
      </c>
      <c r="P2821" s="723" t="s">
        <v>229</v>
      </c>
      <c r="Q2821" s="723" t="s">
        <v>791</v>
      </c>
      <c r="R2821" s="723" t="s">
        <v>8977</v>
      </c>
      <c r="S2821" s="723">
        <v>796</v>
      </c>
      <c r="T2821" s="723" t="s">
        <v>232</v>
      </c>
      <c r="U2821" s="929">
        <v>670</v>
      </c>
      <c r="V2821" s="929">
        <v>100</v>
      </c>
      <c r="W2821" s="820">
        <f t="shared" si="129"/>
        <v>67000</v>
      </c>
      <c r="X2821" s="929">
        <f t="shared" si="130"/>
        <v>75040</v>
      </c>
      <c r="Y2821" s="723"/>
      <c r="Z2821" s="723">
        <v>2016</v>
      </c>
      <c r="AA2821" s="723"/>
      <c r="AB2821" s="756" t="s">
        <v>876</v>
      </c>
      <c r="AC2821" s="723"/>
      <c r="AD2821" s="723"/>
      <c r="AE2821" s="723"/>
      <c r="AF2821" s="723"/>
      <c r="AG2821" s="756" t="s">
        <v>10469</v>
      </c>
      <c r="AH2821" s="756" t="s">
        <v>794</v>
      </c>
      <c r="AI2821" s="756">
        <v>210010166</v>
      </c>
      <c r="AJ2821" s="756" t="s">
        <v>10470</v>
      </c>
      <c r="AK2821" s="723"/>
    </row>
    <row r="2822" spans="1:37" s="99" customFormat="1" ht="99.75" customHeight="1">
      <c r="A2822" s="723" t="s">
        <v>10471</v>
      </c>
      <c r="B2822" s="723" t="s">
        <v>33</v>
      </c>
      <c r="C2822" s="723" t="s">
        <v>10032</v>
      </c>
      <c r="D2822" s="723" t="s">
        <v>10027</v>
      </c>
      <c r="E2822" s="723" t="s">
        <v>10027</v>
      </c>
      <c r="F2822" s="723" t="s">
        <v>10033</v>
      </c>
      <c r="G2822" s="723" t="s">
        <v>10033</v>
      </c>
      <c r="H2822" s="723"/>
      <c r="I2822" s="723"/>
      <c r="J2822" s="723" t="s">
        <v>1135</v>
      </c>
      <c r="K2822" s="723">
        <v>0</v>
      </c>
      <c r="L2822" s="1067">
        <v>151010000</v>
      </c>
      <c r="M2822" s="784" t="s">
        <v>82</v>
      </c>
      <c r="N2822" s="723" t="s">
        <v>2115</v>
      </c>
      <c r="O2822" s="723" t="s">
        <v>805</v>
      </c>
      <c r="P2822" s="723" t="s">
        <v>229</v>
      </c>
      <c r="Q2822" s="723" t="s">
        <v>791</v>
      </c>
      <c r="R2822" s="723" t="s">
        <v>8977</v>
      </c>
      <c r="S2822" s="723">
        <v>796</v>
      </c>
      <c r="T2822" s="723" t="s">
        <v>232</v>
      </c>
      <c r="U2822" s="929">
        <v>134</v>
      </c>
      <c r="V2822" s="929">
        <v>120</v>
      </c>
      <c r="W2822" s="820">
        <f t="shared" si="129"/>
        <v>16080</v>
      </c>
      <c r="X2822" s="929">
        <f t="shared" si="130"/>
        <v>18009.600000000002</v>
      </c>
      <c r="Y2822" s="723"/>
      <c r="Z2822" s="723">
        <v>2016</v>
      </c>
      <c r="AA2822" s="723"/>
      <c r="AB2822" s="756" t="s">
        <v>876</v>
      </c>
      <c r="AC2822" s="723"/>
      <c r="AD2822" s="723"/>
      <c r="AE2822" s="723"/>
      <c r="AF2822" s="723"/>
      <c r="AG2822" s="756" t="s">
        <v>10472</v>
      </c>
      <c r="AH2822" s="756" t="s">
        <v>794</v>
      </c>
      <c r="AI2822" s="756">
        <v>210022556</v>
      </c>
      <c r="AJ2822" s="756" t="s">
        <v>10035</v>
      </c>
      <c r="AK2822" s="723"/>
    </row>
    <row r="2823" spans="1:37" s="99" customFormat="1" ht="99.75" customHeight="1">
      <c r="A2823" s="723" t="s">
        <v>10473</v>
      </c>
      <c r="B2823" s="723" t="s">
        <v>33</v>
      </c>
      <c r="C2823" s="723" t="s">
        <v>10037</v>
      </c>
      <c r="D2823" s="723" t="s">
        <v>10038</v>
      </c>
      <c r="E2823" s="723" t="s">
        <v>10038</v>
      </c>
      <c r="F2823" s="723" t="s">
        <v>10039</v>
      </c>
      <c r="G2823" s="723" t="s">
        <v>10039</v>
      </c>
      <c r="H2823" s="723"/>
      <c r="I2823" s="723"/>
      <c r="J2823" s="723" t="s">
        <v>38</v>
      </c>
      <c r="K2823" s="723">
        <v>0</v>
      </c>
      <c r="L2823" s="1067">
        <v>151010000</v>
      </c>
      <c r="M2823" s="784" t="s">
        <v>82</v>
      </c>
      <c r="N2823" s="723" t="s">
        <v>2115</v>
      </c>
      <c r="O2823" s="723" t="s">
        <v>805</v>
      </c>
      <c r="P2823" s="723" t="s">
        <v>229</v>
      </c>
      <c r="Q2823" s="723" t="s">
        <v>791</v>
      </c>
      <c r="R2823" s="723" t="s">
        <v>8977</v>
      </c>
      <c r="S2823" s="723">
        <v>796</v>
      </c>
      <c r="T2823" s="723" t="s">
        <v>232</v>
      </c>
      <c r="U2823" s="929">
        <v>76</v>
      </c>
      <c r="V2823" s="929">
        <v>100</v>
      </c>
      <c r="W2823" s="820">
        <f t="shared" si="129"/>
        <v>7600</v>
      </c>
      <c r="X2823" s="929">
        <f t="shared" si="130"/>
        <v>8512</v>
      </c>
      <c r="Y2823" s="723"/>
      <c r="Z2823" s="723">
        <v>2016</v>
      </c>
      <c r="AA2823" s="723"/>
      <c r="AB2823" s="756" t="s">
        <v>876</v>
      </c>
      <c r="AC2823" s="756" t="s">
        <v>209</v>
      </c>
      <c r="AD2823" s="723"/>
      <c r="AE2823" s="723"/>
      <c r="AF2823" s="723"/>
      <c r="AG2823" s="756" t="s">
        <v>10474</v>
      </c>
      <c r="AH2823" s="756" t="s">
        <v>794</v>
      </c>
      <c r="AI2823" s="756">
        <v>210022553</v>
      </c>
      <c r="AJ2823" s="756" t="s">
        <v>10041</v>
      </c>
      <c r="AK2823" s="723"/>
    </row>
    <row r="2824" spans="1:37" s="99" customFormat="1" ht="99.75" customHeight="1">
      <c r="A2824" s="723" t="s">
        <v>10475</v>
      </c>
      <c r="B2824" s="723" t="s">
        <v>33</v>
      </c>
      <c r="C2824" s="723" t="s">
        <v>10037</v>
      </c>
      <c r="D2824" s="723" t="s">
        <v>10038</v>
      </c>
      <c r="E2824" s="723" t="s">
        <v>10038</v>
      </c>
      <c r="F2824" s="723" t="s">
        <v>10039</v>
      </c>
      <c r="G2824" s="723" t="s">
        <v>10039</v>
      </c>
      <c r="H2824" s="723"/>
      <c r="I2824" s="723"/>
      <c r="J2824" s="723" t="s">
        <v>38</v>
      </c>
      <c r="K2824" s="723">
        <v>0</v>
      </c>
      <c r="L2824" s="1067">
        <v>151010000</v>
      </c>
      <c r="M2824" s="784" t="s">
        <v>82</v>
      </c>
      <c r="N2824" s="723" t="s">
        <v>2115</v>
      </c>
      <c r="O2824" s="723" t="s">
        <v>805</v>
      </c>
      <c r="P2824" s="723" t="s">
        <v>229</v>
      </c>
      <c r="Q2824" s="723" t="s">
        <v>791</v>
      </c>
      <c r="R2824" s="723" t="s">
        <v>8977</v>
      </c>
      <c r="S2824" s="723">
        <v>796</v>
      </c>
      <c r="T2824" s="723" t="s">
        <v>232</v>
      </c>
      <c r="U2824" s="929">
        <v>121</v>
      </c>
      <c r="V2824" s="929">
        <v>100</v>
      </c>
      <c r="W2824" s="820">
        <f t="shared" si="129"/>
        <v>12100</v>
      </c>
      <c r="X2824" s="929">
        <f t="shared" si="130"/>
        <v>13552.000000000002</v>
      </c>
      <c r="Y2824" s="723"/>
      <c r="Z2824" s="723">
        <v>2016</v>
      </c>
      <c r="AA2824" s="723"/>
      <c r="AB2824" s="756" t="s">
        <v>876</v>
      </c>
      <c r="AC2824" s="756" t="s">
        <v>209</v>
      </c>
      <c r="AD2824" s="723"/>
      <c r="AE2824" s="723"/>
      <c r="AF2824" s="723"/>
      <c r="AG2824" s="756" t="s">
        <v>10476</v>
      </c>
      <c r="AH2824" s="756" t="s">
        <v>794</v>
      </c>
      <c r="AI2824" s="756">
        <v>210022554</v>
      </c>
      <c r="AJ2824" s="756" t="s">
        <v>10044</v>
      </c>
      <c r="AK2824" s="723"/>
    </row>
    <row r="2825" spans="1:37" s="99" customFormat="1" ht="99.75" customHeight="1">
      <c r="A2825" s="723" t="s">
        <v>10477</v>
      </c>
      <c r="B2825" s="723" t="s">
        <v>33</v>
      </c>
      <c r="C2825" s="723" t="s">
        <v>10037</v>
      </c>
      <c r="D2825" s="723" t="s">
        <v>10038</v>
      </c>
      <c r="E2825" s="723" t="s">
        <v>10038</v>
      </c>
      <c r="F2825" s="723" t="s">
        <v>10039</v>
      </c>
      <c r="G2825" s="723" t="s">
        <v>10039</v>
      </c>
      <c r="H2825" s="723"/>
      <c r="I2825" s="723"/>
      <c r="J2825" s="723" t="s">
        <v>38</v>
      </c>
      <c r="K2825" s="723">
        <v>0</v>
      </c>
      <c r="L2825" s="1067">
        <v>151010000</v>
      </c>
      <c r="M2825" s="784" t="s">
        <v>82</v>
      </c>
      <c r="N2825" s="723" t="s">
        <v>2115</v>
      </c>
      <c r="O2825" s="723" t="s">
        <v>805</v>
      </c>
      <c r="P2825" s="723" t="s">
        <v>229</v>
      </c>
      <c r="Q2825" s="723" t="s">
        <v>791</v>
      </c>
      <c r="R2825" s="723" t="s">
        <v>8977</v>
      </c>
      <c r="S2825" s="723">
        <v>796</v>
      </c>
      <c r="T2825" s="723" t="s">
        <v>232</v>
      </c>
      <c r="U2825" s="929">
        <v>100</v>
      </c>
      <c r="V2825" s="929">
        <v>65</v>
      </c>
      <c r="W2825" s="820">
        <f t="shared" si="129"/>
        <v>6500</v>
      </c>
      <c r="X2825" s="929">
        <f t="shared" si="130"/>
        <v>7280.0000000000009</v>
      </c>
      <c r="Y2825" s="723"/>
      <c r="Z2825" s="723">
        <v>2016</v>
      </c>
      <c r="AA2825" s="723"/>
      <c r="AB2825" s="756" t="s">
        <v>876</v>
      </c>
      <c r="AC2825" s="756" t="s">
        <v>209</v>
      </c>
      <c r="AD2825" s="723"/>
      <c r="AE2825" s="723"/>
      <c r="AF2825" s="723"/>
      <c r="AG2825" s="756" t="s">
        <v>10478</v>
      </c>
      <c r="AH2825" s="756" t="s">
        <v>794</v>
      </c>
      <c r="AI2825" s="756">
        <v>210022555</v>
      </c>
      <c r="AJ2825" s="756" t="s">
        <v>10047</v>
      </c>
      <c r="AK2825" s="723"/>
    </row>
    <row r="2826" spans="1:37" s="99" customFormat="1" ht="99.75" customHeight="1">
      <c r="A2826" s="723" t="s">
        <v>10479</v>
      </c>
      <c r="B2826" s="723" t="s">
        <v>33</v>
      </c>
      <c r="C2826" s="723" t="s">
        <v>10480</v>
      </c>
      <c r="D2826" s="723" t="s">
        <v>10027</v>
      </c>
      <c r="E2826" s="723" t="s">
        <v>10027</v>
      </c>
      <c r="F2826" s="723" t="s">
        <v>10481</v>
      </c>
      <c r="G2826" s="723" t="s">
        <v>10481</v>
      </c>
      <c r="H2826" s="723"/>
      <c r="I2826" s="723"/>
      <c r="J2826" s="723" t="s">
        <v>1135</v>
      </c>
      <c r="K2826" s="723">
        <v>0</v>
      </c>
      <c r="L2826" s="1067">
        <v>151010000</v>
      </c>
      <c r="M2826" s="784" t="s">
        <v>82</v>
      </c>
      <c r="N2826" s="723" t="s">
        <v>2115</v>
      </c>
      <c r="O2826" s="723" t="s">
        <v>805</v>
      </c>
      <c r="P2826" s="723" t="s">
        <v>229</v>
      </c>
      <c r="Q2826" s="723" t="s">
        <v>791</v>
      </c>
      <c r="R2826" s="723" t="s">
        <v>8977</v>
      </c>
      <c r="S2826" s="723">
        <v>796</v>
      </c>
      <c r="T2826" s="723" t="s">
        <v>232</v>
      </c>
      <c r="U2826" s="929">
        <v>102</v>
      </c>
      <c r="V2826" s="929">
        <v>800</v>
      </c>
      <c r="W2826" s="820">
        <f t="shared" si="129"/>
        <v>81600</v>
      </c>
      <c r="X2826" s="929">
        <f t="shared" si="130"/>
        <v>91392.000000000015</v>
      </c>
      <c r="Y2826" s="723"/>
      <c r="Z2826" s="723">
        <v>2016</v>
      </c>
      <c r="AA2826" s="723"/>
      <c r="AB2826" s="756" t="s">
        <v>876</v>
      </c>
      <c r="AC2826" s="723"/>
      <c r="AD2826" s="723"/>
      <c r="AE2826" s="723"/>
      <c r="AF2826" s="723"/>
      <c r="AG2826" s="756" t="s">
        <v>10482</v>
      </c>
      <c r="AH2826" s="756" t="s">
        <v>794</v>
      </c>
      <c r="AI2826" s="756">
        <v>210007318</v>
      </c>
      <c r="AJ2826" s="756" t="s">
        <v>10483</v>
      </c>
      <c r="AK2826" s="723"/>
    </row>
    <row r="2827" spans="1:37" s="99" customFormat="1" ht="99.75" customHeight="1">
      <c r="A2827" s="723" t="s">
        <v>10484</v>
      </c>
      <c r="B2827" s="723" t="s">
        <v>33</v>
      </c>
      <c r="C2827" s="723" t="s">
        <v>9750</v>
      </c>
      <c r="D2827" s="723" t="s">
        <v>9751</v>
      </c>
      <c r="E2827" s="723" t="s">
        <v>9751</v>
      </c>
      <c r="F2827" s="723" t="s">
        <v>9752</v>
      </c>
      <c r="G2827" s="723" t="s">
        <v>9752</v>
      </c>
      <c r="H2827" s="723"/>
      <c r="I2827" s="723"/>
      <c r="J2827" s="723" t="s">
        <v>1135</v>
      </c>
      <c r="K2827" s="723">
        <v>0</v>
      </c>
      <c r="L2827" s="1067">
        <v>151010000</v>
      </c>
      <c r="M2827" s="784" t="s">
        <v>82</v>
      </c>
      <c r="N2827" s="723" t="s">
        <v>2115</v>
      </c>
      <c r="O2827" s="723" t="s">
        <v>805</v>
      </c>
      <c r="P2827" s="723" t="s">
        <v>229</v>
      </c>
      <c r="Q2827" s="723" t="s">
        <v>791</v>
      </c>
      <c r="R2827" s="723" t="s">
        <v>8977</v>
      </c>
      <c r="S2827" s="723">
        <v>796</v>
      </c>
      <c r="T2827" s="723" t="s">
        <v>232</v>
      </c>
      <c r="U2827" s="929">
        <v>91</v>
      </c>
      <c r="V2827" s="929">
        <v>1200</v>
      </c>
      <c r="W2827" s="820">
        <f t="shared" si="129"/>
        <v>109200</v>
      </c>
      <c r="X2827" s="929">
        <f t="shared" si="130"/>
        <v>122304.00000000001</v>
      </c>
      <c r="Y2827" s="723"/>
      <c r="Z2827" s="723">
        <v>2016</v>
      </c>
      <c r="AA2827" s="723"/>
      <c r="AB2827" s="756" t="s">
        <v>876</v>
      </c>
      <c r="AC2827" s="723"/>
      <c r="AD2827" s="723"/>
      <c r="AE2827" s="723"/>
      <c r="AF2827" s="723"/>
      <c r="AG2827" s="756" t="s">
        <v>10485</v>
      </c>
      <c r="AH2827" s="756" t="s">
        <v>794</v>
      </c>
      <c r="AI2827" s="756">
        <v>210002629</v>
      </c>
      <c r="AJ2827" s="756" t="s">
        <v>9754</v>
      </c>
      <c r="AK2827" s="723"/>
    </row>
    <row r="2828" spans="1:37" s="99" customFormat="1" ht="99.75" customHeight="1">
      <c r="A2828" s="723" t="s">
        <v>10486</v>
      </c>
      <c r="B2828" s="723" t="s">
        <v>33</v>
      </c>
      <c r="C2828" s="723" t="s">
        <v>9750</v>
      </c>
      <c r="D2828" s="723" t="s">
        <v>9751</v>
      </c>
      <c r="E2828" s="723" t="s">
        <v>9751</v>
      </c>
      <c r="F2828" s="723" t="s">
        <v>9752</v>
      </c>
      <c r="G2828" s="723" t="s">
        <v>9752</v>
      </c>
      <c r="H2828" s="723"/>
      <c r="I2828" s="723"/>
      <c r="J2828" s="723" t="s">
        <v>1135</v>
      </c>
      <c r="K2828" s="723">
        <v>0</v>
      </c>
      <c r="L2828" s="1067">
        <v>151010000</v>
      </c>
      <c r="M2828" s="784" t="s">
        <v>82</v>
      </c>
      <c r="N2828" s="723" t="s">
        <v>2115</v>
      </c>
      <c r="O2828" s="723" t="s">
        <v>805</v>
      </c>
      <c r="P2828" s="723" t="s">
        <v>229</v>
      </c>
      <c r="Q2828" s="723" t="s">
        <v>791</v>
      </c>
      <c r="R2828" s="723" t="s">
        <v>8977</v>
      </c>
      <c r="S2828" s="723">
        <v>796</v>
      </c>
      <c r="T2828" s="723" t="s">
        <v>232</v>
      </c>
      <c r="U2828" s="929">
        <v>128</v>
      </c>
      <c r="V2828" s="929">
        <v>1200</v>
      </c>
      <c r="W2828" s="820">
        <f t="shared" si="129"/>
        <v>153600</v>
      </c>
      <c r="X2828" s="929">
        <f t="shared" si="130"/>
        <v>172032.00000000003</v>
      </c>
      <c r="Y2828" s="723"/>
      <c r="Z2828" s="723">
        <v>2016</v>
      </c>
      <c r="AA2828" s="723"/>
      <c r="AB2828" s="756" t="s">
        <v>876</v>
      </c>
      <c r="AC2828" s="723"/>
      <c r="AD2828" s="723"/>
      <c r="AE2828" s="723"/>
      <c r="AF2828" s="723"/>
      <c r="AG2828" s="756" t="s">
        <v>10487</v>
      </c>
      <c r="AH2828" s="756" t="s">
        <v>794</v>
      </c>
      <c r="AI2828" s="756">
        <v>210007327</v>
      </c>
      <c r="AJ2828" s="756" t="s">
        <v>10488</v>
      </c>
      <c r="AK2828" s="723"/>
    </row>
    <row r="2829" spans="1:37" s="99" customFormat="1" ht="99.75" customHeight="1">
      <c r="A2829" s="723" t="s">
        <v>10489</v>
      </c>
      <c r="B2829" s="723" t="s">
        <v>33</v>
      </c>
      <c r="C2829" s="723" t="s">
        <v>9756</v>
      </c>
      <c r="D2829" s="723" t="s">
        <v>9751</v>
      </c>
      <c r="E2829" s="723" t="s">
        <v>9751</v>
      </c>
      <c r="F2829" s="723" t="s">
        <v>9757</v>
      </c>
      <c r="G2829" s="723" t="s">
        <v>9757</v>
      </c>
      <c r="H2829" s="723"/>
      <c r="I2829" s="723"/>
      <c r="J2829" s="723" t="s">
        <v>1135</v>
      </c>
      <c r="K2829" s="723">
        <v>0</v>
      </c>
      <c r="L2829" s="1067">
        <v>151010000</v>
      </c>
      <c r="M2829" s="784" t="s">
        <v>82</v>
      </c>
      <c r="N2829" s="723" t="s">
        <v>2115</v>
      </c>
      <c r="O2829" s="723" t="s">
        <v>805</v>
      </c>
      <c r="P2829" s="723" t="s">
        <v>229</v>
      </c>
      <c r="Q2829" s="723" t="s">
        <v>791</v>
      </c>
      <c r="R2829" s="723" t="s">
        <v>8977</v>
      </c>
      <c r="S2829" s="723">
        <v>796</v>
      </c>
      <c r="T2829" s="723" t="s">
        <v>232</v>
      </c>
      <c r="U2829" s="929">
        <v>15</v>
      </c>
      <c r="V2829" s="929">
        <v>1700</v>
      </c>
      <c r="W2829" s="820">
        <f t="shared" si="129"/>
        <v>25500</v>
      </c>
      <c r="X2829" s="929">
        <f t="shared" si="130"/>
        <v>28560.000000000004</v>
      </c>
      <c r="Y2829" s="723"/>
      <c r="Z2829" s="723">
        <v>2016</v>
      </c>
      <c r="AA2829" s="723"/>
      <c r="AB2829" s="756" t="s">
        <v>876</v>
      </c>
      <c r="AC2829" s="723"/>
      <c r="AD2829" s="723"/>
      <c r="AE2829" s="723"/>
      <c r="AF2829" s="723"/>
      <c r="AG2829" s="756" t="s">
        <v>10490</v>
      </c>
      <c r="AH2829" s="756" t="s">
        <v>794</v>
      </c>
      <c r="AI2829" s="756">
        <v>210002630</v>
      </c>
      <c r="AJ2829" s="756" t="s">
        <v>9759</v>
      </c>
      <c r="AK2829" s="723"/>
    </row>
    <row r="2830" spans="1:37" s="99" customFormat="1" ht="99.75" customHeight="1">
      <c r="A2830" s="723" t="s">
        <v>10491</v>
      </c>
      <c r="B2830" s="723" t="s">
        <v>33</v>
      </c>
      <c r="C2830" s="723" t="s">
        <v>10037</v>
      </c>
      <c r="D2830" s="723" t="s">
        <v>10038</v>
      </c>
      <c r="E2830" s="723" t="s">
        <v>10038</v>
      </c>
      <c r="F2830" s="723" t="s">
        <v>10039</v>
      </c>
      <c r="G2830" s="723" t="s">
        <v>10039</v>
      </c>
      <c r="H2830" s="723"/>
      <c r="I2830" s="723"/>
      <c r="J2830" s="723" t="s">
        <v>38</v>
      </c>
      <c r="K2830" s="723">
        <v>0</v>
      </c>
      <c r="L2830" s="1067">
        <v>151010000</v>
      </c>
      <c r="M2830" s="784" t="s">
        <v>82</v>
      </c>
      <c r="N2830" s="723" t="s">
        <v>2115</v>
      </c>
      <c r="O2830" s="723" t="s">
        <v>805</v>
      </c>
      <c r="P2830" s="723" t="s">
        <v>229</v>
      </c>
      <c r="Q2830" s="723" t="s">
        <v>791</v>
      </c>
      <c r="R2830" s="723" t="s">
        <v>8977</v>
      </c>
      <c r="S2830" s="723">
        <v>796</v>
      </c>
      <c r="T2830" s="723" t="s">
        <v>232</v>
      </c>
      <c r="U2830" s="929">
        <v>11</v>
      </c>
      <c r="V2830" s="929">
        <v>150</v>
      </c>
      <c r="W2830" s="820">
        <f t="shared" si="129"/>
        <v>1650</v>
      </c>
      <c r="X2830" s="929">
        <f t="shared" si="130"/>
        <v>1848.0000000000002</v>
      </c>
      <c r="Y2830" s="723"/>
      <c r="Z2830" s="723">
        <v>2016</v>
      </c>
      <c r="AA2830" s="723"/>
      <c r="AB2830" s="756" t="s">
        <v>876</v>
      </c>
      <c r="AC2830" s="756" t="s">
        <v>209</v>
      </c>
      <c r="AD2830" s="723"/>
      <c r="AE2830" s="723"/>
      <c r="AF2830" s="723"/>
      <c r="AG2830" s="756" t="s">
        <v>10492</v>
      </c>
      <c r="AH2830" s="756" t="s">
        <v>794</v>
      </c>
      <c r="AI2830" s="756">
        <v>210022558</v>
      </c>
      <c r="AJ2830" s="756" t="s">
        <v>10493</v>
      </c>
      <c r="AK2830" s="723"/>
    </row>
    <row r="2831" spans="1:37" s="99" customFormat="1" ht="99.75" customHeight="1">
      <c r="A2831" s="723" t="s">
        <v>10494</v>
      </c>
      <c r="B2831" s="723" t="s">
        <v>33</v>
      </c>
      <c r="C2831" s="723" t="s">
        <v>10495</v>
      </c>
      <c r="D2831" s="723" t="s">
        <v>9745</v>
      </c>
      <c r="E2831" s="723" t="s">
        <v>9745</v>
      </c>
      <c r="F2831" s="723" t="s">
        <v>10496</v>
      </c>
      <c r="G2831" s="723" t="s">
        <v>10496</v>
      </c>
      <c r="H2831" s="723"/>
      <c r="I2831" s="723"/>
      <c r="J2831" s="723" t="s">
        <v>1135</v>
      </c>
      <c r="K2831" s="723">
        <v>0</v>
      </c>
      <c r="L2831" s="1067">
        <v>151010000</v>
      </c>
      <c r="M2831" s="784" t="s">
        <v>82</v>
      </c>
      <c r="N2831" s="723" t="s">
        <v>2115</v>
      </c>
      <c r="O2831" s="723" t="s">
        <v>805</v>
      </c>
      <c r="P2831" s="723" t="s">
        <v>229</v>
      </c>
      <c r="Q2831" s="723" t="s">
        <v>791</v>
      </c>
      <c r="R2831" s="723" t="s">
        <v>8977</v>
      </c>
      <c r="S2831" s="723">
        <v>796</v>
      </c>
      <c r="T2831" s="723" t="s">
        <v>232</v>
      </c>
      <c r="U2831" s="929">
        <v>100</v>
      </c>
      <c r="V2831" s="929">
        <v>160</v>
      </c>
      <c r="W2831" s="820">
        <f t="shared" si="129"/>
        <v>16000</v>
      </c>
      <c r="X2831" s="929">
        <f t="shared" si="130"/>
        <v>17920</v>
      </c>
      <c r="Y2831" s="723"/>
      <c r="Z2831" s="723">
        <v>2016</v>
      </c>
      <c r="AA2831" s="723"/>
      <c r="AB2831" s="756" t="s">
        <v>876</v>
      </c>
      <c r="AC2831" s="723"/>
      <c r="AD2831" s="723"/>
      <c r="AE2831" s="723"/>
      <c r="AF2831" s="723"/>
      <c r="AG2831" s="756" t="s">
        <v>10497</v>
      </c>
      <c r="AH2831" s="756" t="s">
        <v>794</v>
      </c>
      <c r="AI2831" s="756">
        <v>210012322</v>
      </c>
      <c r="AJ2831" s="756" t="s">
        <v>10498</v>
      </c>
      <c r="AK2831" s="723"/>
    </row>
    <row r="2832" spans="1:37" s="99" customFormat="1" ht="99.75" customHeight="1">
      <c r="A2832" s="723" t="s">
        <v>10499</v>
      </c>
      <c r="B2832" s="723" t="s">
        <v>33</v>
      </c>
      <c r="C2832" s="723" t="s">
        <v>9783</v>
      </c>
      <c r="D2832" s="723" t="s">
        <v>9745</v>
      </c>
      <c r="E2832" s="723" t="s">
        <v>9745</v>
      </c>
      <c r="F2832" s="723" t="s">
        <v>9784</v>
      </c>
      <c r="G2832" s="723" t="s">
        <v>9784</v>
      </c>
      <c r="H2832" s="723"/>
      <c r="I2832" s="723"/>
      <c r="J2832" s="723" t="s">
        <v>1135</v>
      </c>
      <c r="K2832" s="723">
        <v>0</v>
      </c>
      <c r="L2832" s="1067">
        <v>151010000</v>
      </c>
      <c r="M2832" s="784" t="s">
        <v>82</v>
      </c>
      <c r="N2832" s="723" t="s">
        <v>2115</v>
      </c>
      <c r="O2832" s="723" t="s">
        <v>805</v>
      </c>
      <c r="P2832" s="723" t="s">
        <v>229</v>
      </c>
      <c r="Q2832" s="723" t="s">
        <v>791</v>
      </c>
      <c r="R2832" s="723" t="s">
        <v>8977</v>
      </c>
      <c r="S2832" s="723">
        <v>796</v>
      </c>
      <c r="T2832" s="723" t="s">
        <v>232</v>
      </c>
      <c r="U2832" s="929">
        <v>25</v>
      </c>
      <c r="V2832" s="929">
        <v>300</v>
      </c>
      <c r="W2832" s="820">
        <f t="shared" si="129"/>
        <v>7500</v>
      </c>
      <c r="X2832" s="929">
        <f t="shared" si="130"/>
        <v>8400</v>
      </c>
      <c r="Y2832" s="723"/>
      <c r="Z2832" s="723">
        <v>2016</v>
      </c>
      <c r="AA2832" s="723"/>
      <c r="AB2832" s="756" t="s">
        <v>876</v>
      </c>
      <c r="AC2832" s="723"/>
      <c r="AD2832" s="723"/>
      <c r="AE2832" s="723"/>
      <c r="AF2832" s="723"/>
      <c r="AG2832" s="756" t="s">
        <v>10500</v>
      </c>
      <c r="AH2832" s="756" t="s">
        <v>794</v>
      </c>
      <c r="AI2832" s="756">
        <v>210002625</v>
      </c>
      <c r="AJ2832" s="756" t="s">
        <v>9786</v>
      </c>
      <c r="AK2832" s="723"/>
    </row>
    <row r="2833" spans="1:37" s="99" customFormat="1" ht="99.75" customHeight="1">
      <c r="A2833" s="723" t="s">
        <v>10501</v>
      </c>
      <c r="B2833" s="723" t="s">
        <v>33</v>
      </c>
      <c r="C2833" s="723" t="s">
        <v>9744</v>
      </c>
      <c r="D2833" s="723" t="s">
        <v>9745</v>
      </c>
      <c r="E2833" s="723" t="s">
        <v>9745</v>
      </c>
      <c r="F2833" s="723" t="s">
        <v>9746</v>
      </c>
      <c r="G2833" s="723" t="s">
        <v>9746</v>
      </c>
      <c r="H2833" s="723"/>
      <c r="I2833" s="723"/>
      <c r="J2833" s="723" t="s">
        <v>1135</v>
      </c>
      <c r="K2833" s="723">
        <v>0</v>
      </c>
      <c r="L2833" s="1067">
        <v>151010000</v>
      </c>
      <c r="M2833" s="784" t="s">
        <v>82</v>
      </c>
      <c r="N2833" s="723" t="s">
        <v>2115</v>
      </c>
      <c r="O2833" s="723" t="s">
        <v>805</v>
      </c>
      <c r="P2833" s="723" t="s">
        <v>229</v>
      </c>
      <c r="Q2833" s="723" t="s">
        <v>791</v>
      </c>
      <c r="R2833" s="723" t="s">
        <v>8977</v>
      </c>
      <c r="S2833" s="723">
        <v>796</v>
      </c>
      <c r="T2833" s="723" t="s">
        <v>232</v>
      </c>
      <c r="U2833" s="929">
        <v>653</v>
      </c>
      <c r="V2833" s="929">
        <v>800</v>
      </c>
      <c r="W2833" s="820">
        <f t="shared" ref="W2833:W2895" si="131">V2833*U2833</f>
        <v>522400</v>
      </c>
      <c r="X2833" s="929">
        <f t="shared" ref="X2833:X2896" si="132">W2833*1.12</f>
        <v>585088</v>
      </c>
      <c r="Y2833" s="723"/>
      <c r="Z2833" s="723">
        <v>2016</v>
      </c>
      <c r="AA2833" s="723"/>
      <c r="AB2833" s="756" t="s">
        <v>876</v>
      </c>
      <c r="AC2833" s="723"/>
      <c r="AD2833" s="723"/>
      <c r="AE2833" s="723"/>
      <c r="AF2833" s="723"/>
      <c r="AG2833" s="756" t="s">
        <v>10502</v>
      </c>
      <c r="AH2833" s="756" t="s">
        <v>794</v>
      </c>
      <c r="AI2833" s="756">
        <v>210022890</v>
      </c>
      <c r="AJ2833" s="756" t="s">
        <v>9794</v>
      </c>
      <c r="AK2833" s="723"/>
    </row>
    <row r="2834" spans="1:37" s="99" customFormat="1" ht="99.75" customHeight="1">
      <c r="A2834" s="723" t="s">
        <v>10503</v>
      </c>
      <c r="B2834" s="723" t="s">
        <v>33</v>
      </c>
      <c r="C2834" s="723" t="s">
        <v>9799</v>
      </c>
      <c r="D2834" s="723" t="s">
        <v>9745</v>
      </c>
      <c r="E2834" s="723" t="s">
        <v>9745</v>
      </c>
      <c r="F2834" s="723" t="s">
        <v>9800</v>
      </c>
      <c r="G2834" s="723" t="s">
        <v>9800</v>
      </c>
      <c r="H2834" s="723"/>
      <c r="I2834" s="723"/>
      <c r="J2834" s="723" t="s">
        <v>1135</v>
      </c>
      <c r="K2834" s="723">
        <v>0</v>
      </c>
      <c r="L2834" s="1067">
        <v>151010000</v>
      </c>
      <c r="M2834" s="784" t="s">
        <v>82</v>
      </c>
      <c r="N2834" s="723" t="s">
        <v>2115</v>
      </c>
      <c r="O2834" s="723" t="s">
        <v>805</v>
      </c>
      <c r="P2834" s="723" t="s">
        <v>229</v>
      </c>
      <c r="Q2834" s="723" t="s">
        <v>791</v>
      </c>
      <c r="R2834" s="723" t="s">
        <v>8977</v>
      </c>
      <c r="S2834" s="723">
        <v>796</v>
      </c>
      <c r="T2834" s="723" t="s">
        <v>232</v>
      </c>
      <c r="U2834" s="929">
        <v>178</v>
      </c>
      <c r="V2834" s="929">
        <v>642</v>
      </c>
      <c r="W2834" s="820">
        <f t="shared" si="131"/>
        <v>114276</v>
      </c>
      <c r="X2834" s="929">
        <f t="shared" si="132"/>
        <v>127989.12000000001</v>
      </c>
      <c r="Y2834" s="723"/>
      <c r="Z2834" s="723">
        <v>2016</v>
      </c>
      <c r="AA2834" s="723"/>
      <c r="AB2834" s="756" t="s">
        <v>876</v>
      </c>
      <c r="AC2834" s="723"/>
      <c r="AD2834" s="723"/>
      <c r="AE2834" s="723"/>
      <c r="AF2834" s="723"/>
      <c r="AG2834" s="756" t="s">
        <v>10504</v>
      </c>
      <c r="AH2834" s="756" t="s">
        <v>794</v>
      </c>
      <c r="AI2834" s="756">
        <v>210022891</v>
      </c>
      <c r="AJ2834" s="756" t="s">
        <v>9802</v>
      </c>
      <c r="AK2834" s="723"/>
    </row>
    <row r="2835" spans="1:37" s="99" customFormat="1" ht="99.75" customHeight="1">
      <c r="A2835" s="723" t="s">
        <v>10505</v>
      </c>
      <c r="B2835" s="723" t="s">
        <v>33</v>
      </c>
      <c r="C2835" s="723" t="s">
        <v>10078</v>
      </c>
      <c r="D2835" s="723" t="s">
        <v>9745</v>
      </c>
      <c r="E2835" s="723" t="s">
        <v>9745</v>
      </c>
      <c r="F2835" s="723" t="s">
        <v>10079</v>
      </c>
      <c r="G2835" s="723" t="s">
        <v>10079</v>
      </c>
      <c r="H2835" s="723"/>
      <c r="I2835" s="723"/>
      <c r="J2835" s="723" t="s">
        <v>1135</v>
      </c>
      <c r="K2835" s="723">
        <v>0</v>
      </c>
      <c r="L2835" s="1067">
        <v>151010000</v>
      </c>
      <c r="M2835" s="784" t="s">
        <v>82</v>
      </c>
      <c r="N2835" s="723" t="s">
        <v>2115</v>
      </c>
      <c r="O2835" s="723" t="s">
        <v>805</v>
      </c>
      <c r="P2835" s="723" t="s">
        <v>229</v>
      </c>
      <c r="Q2835" s="723" t="s">
        <v>791</v>
      </c>
      <c r="R2835" s="723" t="s">
        <v>8977</v>
      </c>
      <c r="S2835" s="723">
        <v>796</v>
      </c>
      <c r="T2835" s="723" t="s">
        <v>232</v>
      </c>
      <c r="U2835" s="929">
        <v>80</v>
      </c>
      <c r="V2835" s="929">
        <v>1000</v>
      </c>
      <c r="W2835" s="820">
        <f t="shared" si="131"/>
        <v>80000</v>
      </c>
      <c r="X2835" s="929">
        <f t="shared" si="132"/>
        <v>89600.000000000015</v>
      </c>
      <c r="Y2835" s="723"/>
      <c r="Z2835" s="723">
        <v>2016</v>
      </c>
      <c r="AA2835" s="723"/>
      <c r="AB2835" s="756" t="s">
        <v>876</v>
      </c>
      <c r="AC2835" s="723"/>
      <c r="AD2835" s="723"/>
      <c r="AE2835" s="723"/>
      <c r="AF2835" s="723"/>
      <c r="AG2835" s="756" t="s">
        <v>10506</v>
      </c>
      <c r="AH2835" s="756" t="s">
        <v>794</v>
      </c>
      <c r="AI2835" s="756">
        <v>210022888</v>
      </c>
      <c r="AJ2835" s="756" t="s">
        <v>10081</v>
      </c>
      <c r="AK2835" s="723"/>
    </row>
    <row r="2836" spans="1:37" s="99" customFormat="1" ht="99.75" customHeight="1">
      <c r="A2836" s="723" t="s">
        <v>10507</v>
      </c>
      <c r="B2836" s="723" t="s">
        <v>33</v>
      </c>
      <c r="C2836" s="723" t="s">
        <v>10508</v>
      </c>
      <c r="D2836" s="723" t="s">
        <v>10509</v>
      </c>
      <c r="E2836" s="723" t="s">
        <v>10509</v>
      </c>
      <c r="F2836" s="723" t="s">
        <v>10510</v>
      </c>
      <c r="G2836" s="723" t="s">
        <v>10510</v>
      </c>
      <c r="H2836" s="723"/>
      <c r="I2836" s="723"/>
      <c r="J2836" s="723" t="s">
        <v>38</v>
      </c>
      <c r="K2836" s="723">
        <v>0</v>
      </c>
      <c r="L2836" s="1067">
        <v>151010000</v>
      </c>
      <c r="M2836" s="784" t="s">
        <v>82</v>
      </c>
      <c r="N2836" s="723" t="s">
        <v>2115</v>
      </c>
      <c r="O2836" s="723" t="s">
        <v>805</v>
      </c>
      <c r="P2836" s="723" t="s">
        <v>229</v>
      </c>
      <c r="Q2836" s="723" t="s">
        <v>791</v>
      </c>
      <c r="R2836" s="723" t="s">
        <v>8977</v>
      </c>
      <c r="S2836" s="723">
        <v>796</v>
      </c>
      <c r="T2836" s="723" t="s">
        <v>232</v>
      </c>
      <c r="U2836" s="929">
        <v>5</v>
      </c>
      <c r="V2836" s="929">
        <v>25000</v>
      </c>
      <c r="W2836" s="820">
        <f t="shared" si="131"/>
        <v>125000</v>
      </c>
      <c r="X2836" s="929">
        <f t="shared" si="132"/>
        <v>140000</v>
      </c>
      <c r="Y2836" s="723"/>
      <c r="Z2836" s="723">
        <v>2016</v>
      </c>
      <c r="AA2836" s="723"/>
      <c r="AB2836" s="756" t="s">
        <v>876</v>
      </c>
      <c r="AC2836" s="756" t="s">
        <v>209</v>
      </c>
      <c r="AD2836" s="723"/>
      <c r="AE2836" s="723"/>
      <c r="AF2836" s="723"/>
      <c r="AG2836" s="756" t="s">
        <v>10511</v>
      </c>
      <c r="AH2836" s="756" t="s">
        <v>794</v>
      </c>
      <c r="AI2836" s="756">
        <v>210022953</v>
      </c>
      <c r="AJ2836" s="756" t="s">
        <v>10512</v>
      </c>
      <c r="AK2836" s="723"/>
    </row>
    <row r="2837" spans="1:37" s="99" customFormat="1" ht="99.75" customHeight="1">
      <c r="A2837" s="723" t="s">
        <v>10513</v>
      </c>
      <c r="B2837" s="723" t="s">
        <v>33</v>
      </c>
      <c r="C2837" s="723" t="s">
        <v>9804</v>
      </c>
      <c r="D2837" s="723" t="s">
        <v>9805</v>
      </c>
      <c r="E2837" s="723" t="s">
        <v>9805</v>
      </c>
      <c r="F2837" s="723" t="s">
        <v>9806</v>
      </c>
      <c r="G2837" s="723" t="s">
        <v>9806</v>
      </c>
      <c r="H2837" s="723"/>
      <c r="I2837" s="723"/>
      <c r="J2837" s="723" t="s">
        <v>38</v>
      </c>
      <c r="K2837" s="723">
        <v>0</v>
      </c>
      <c r="L2837" s="1067">
        <v>151010000</v>
      </c>
      <c r="M2837" s="784" t="s">
        <v>82</v>
      </c>
      <c r="N2837" s="723" t="s">
        <v>2115</v>
      </c>
      <c r="O2837" s="723" t="s">
        <v>805</v>
      </c>
      <c r="P2837" s="723" t="s">
        <v>229</v>
      </c>
      <c r="Q2837" s="723" t="s">
        <v>791</v>
      </c>
      <c r="R2837" s="723" t="s">
        <v>8977</v>
      </c>
      <c r="S2837" s="723">
        <v>796</v>
      </c>
      <c r="T2837" s="723" t="s">
        <v>232</v>
      </c>
      <c r="U2837" s="929">
        <v>140</v>
      </c>
      <c r="V2837" s="929">
        <v>150</v>
      </c>
      <c r="W2837" s="820">
        <f t="shared" si="131"/>
        <v>21000</v>
      </c>
      <c r="X2837" s="929">
        <f t="shared" si="132"/>
        <v>23520.000000000004</v>
      </c>
      <c r="Y2837" s="723"/>
      <c r="Z2837" s="723">
        <v>2016</v>
      </c>
      <c r="AA2837" s="723"/>
      <c r="AB2837" s="756" t="s">
        <v>876</v>
      </c>
      <c r="AC2837" s="756" t="s">
        <v>209</v>
      </c>
      <c r="AD2837" s="723"/>
      <c r="AE2837" s="723"/>
      <c r="AF2837" s="723"/>
      <c r="AG2837" s="756" t="s">
        <v>10514</v>
      </c>
      <c r="AH2837" s="756" t="s">
        <v>794</v>
      </c>
      <c r="AI2837" s="756">
        <v>210010738</v>
      </c>
      <c r="AJ2837" s="756" t="s">
        <v>9808</v>
      </c>
      <c r="AK2837" s="723"/>
    </row>
    <row r="2838" spans="1:37" s="99" customFormat="1" ht="99.75" customHeight="1">
      <c r="A2838" s="723" t="s">
        <v>10515</v>
      </c>
      <c r="B2838" s="723" t="s">
        <v>33</v>
      </c>
      <c r="C2838" s="723" t="s">
        <v>10516</v>
      </c>
      <c r="D2838" s="723" t="s">
        <v>9805</v>
      </c>
      <c r="E2838" s="723" t="s">
        <v>9805</v>
      </c>
      <c r="F2838" s="723" t="s">
        <v>10517</v>
      </c>
      <c r="G2838" s="723" t="s">
        <v>10517</v>
      </c>
      <c r="H2838" s="723"/>
      <c r="I2838" s="723"/>
      <c r="J2838" s="723" t="s">
        <v>38</v>
      </c>
      <c r="K2838" s="723">
        <v>0</v>
      </c>
      <c r="L2838" s="1067">
        <v>151010000</v>
      </c>
      <c r="M2838" s="784" t="s">
        <v>82</v>
      </c>
      <c r="N2838" s="723" t="s">
        <v>2115</v>
      </c>
      <c r="O2838" s="723" t="s">
        <v>805</v>
      </c>
      <c r="P2838" s="723" t="s">
        <v>229</v>
      </c>
      <c r="Q2838" s="723" t="s">
        <v>791</v>
      </c>
      <c r="R2838" s="723" t="s">
        <v>8977</v>
      </c>
      <c r="S2838" s="723">
        <v>796</v>
      </c>
      <c r="T2838" s="723" t="s">
        <v>232</v>
      </c>
      <c r="U2838" s="929">
        <v>60</v>
      </c>
      <c r="V2838" s="929">
        <v>150</v>
      </c>
      <c r="W2838" s="820">
        <f t="shared" si="131"/>
        <v>9000</v>
      </c>
      <c r="X2838" s="929">
        <f t="shared" si="132"/>
        <v>10080.000000000002</v>
      </c>
      <c r="Y2838" s="723"/>
      <c r="Z2838" s="723">
        <v>2016</v>
      </c>
      <c r="AA2838" s="723"/>
      <c r="AB2838" s="756" t="s">
        <v>876</v>
      </c>
      <c r="AC2838" s="756" t="s">
        <v>209</v>
      </c>
      <c r="AD2838" s="723"/>
      <c r="AE2838" s="723"/>
      <c r="AF2838" s="723"/>
      <c r="AG2838" s="756" t="s">
        <v>10518</v>
      </c>
      <c r="AH2838" s="756" t="s">
        <v>794</v>
      </c>
      <c r="AI2838" s="756">
        <v>210010739</v>
      </c>
      <c r="AJ2838" s="756" t="s">
        <v>10519</v>
      </c>
      <c r="AK2838" s="723"/>
    </row>
    <row r="2839" spans="1:37" s="99" customFormat="1" ht="99.75" customHeight="1">
      <c r="A2839" s="723" t="s">
        <v>10520</v>
      </c>
      <c r="B2839" s="723" t="s">
        <v>33</v>
      </c>
      <c r="C2839" s="723" t="s">
        <v>10101</v>
      </c>
      <c r="D2839" s="723" t="s">
        <v>10102</v>
      </c>
      <c r="E2839" s="723" t="s">
        <v>10102</v>
      </c>
      <c r="F2839" s="723" t="s">
        <v>10103</v>
      </c>
      <c r="G2839" s="723" t="s">
        <v>10103</v>
      </c>
      <c r="H2839" s="723"/>
      <c r="I2839" s="723"/>
      <c r="J2839" s="723" t="s">
        <v>38</v>
      </c>
      <c r="K2839" s="723">
        <v>0</v>
      </c>
      <c r="L2839" s="1067">
        <v>151010000</v>
      </c>
      <c r="M2839" s="784" t="s">
        <v>82</v>
      </c>
      <c r="N2839" s="723" t="s">
        <v>2115</v>
      </c>
      <c r="O2839" s="723" t="s">
        <v>805</v>
      </c>
      <c r="P2839" s="723" t="s">
        <v>229</v>
      </c>
      <c r="Q2839" s="723" t="s">
        <v>791</v>
      </c>
      <c r="R2839" s="723" t="s">
        <v>8977</v>
      </c>
      <c r="S2839" s="723">
        <v>166</v>
      </c>
      <c r="T2839" s="723" t="s">
        <v>902</v>
      </c>
      <c r="U2839" s="929">
        <v>5.4020000000000001</v>
      </c>
      <c r="V2839" s="929">
        <v>8025</v>
      </c>
      <c r="W2839" s="820">
        <f t="shared" si="131"/>
        <v>43351.05</v>
      </c>
      <c r="X2839" s="929">
        <f t="shared" si="132"/>
        <v>48553.176000000007</v>
      </c>
      <c r="Y2839" s="723"/>
      <c r="Z2839" s="723">
        <v>2016</v>
      </c>
      <c r="AA2839" s="723"/>
      <c r="AB2839" s="756" t="s">
        <v>876</v>
      </c>
      <c r="AC2839" s="756" t="s">
        <v>209</v>
      </c>
      <c r="AD2839" s="723"/>
      <c r="AE2839" s="723"/>
      <c r="AF2839" s="723"/>
      <c r="AG2839" s="756" t="s">
        <v>10521</v>
      </c>
      <c r="AH2839" s="756" t="s">
        <v>794</v>
      </c>
      <c r="AI2839" s="756">
        <v>210003818</v>
      </c>
      <c r="AJ2839" s="756" t="s">
        <v>10522</v>
      </c>
      <c r="AK2839" s="723"/>
    </row>
    <row r="2840" spans="1:37" s="99" customFormat="1" ht="99.75" customHeight="1">
      <c r="A2840" s="723" t="s">
        <v>10523</v>
      </c>
      <c r="B2840" s="723" t="s">
        <v>33</v>
      </c>
      <c r="C2840" s="723" t="s">
        <v>10101</v>
      </c>
      <c r="D2840" s="723" t="s">
        <v>10102</v>
      </c>
      <c r="E2840" s="723" t="s">
        <v>10102</v>
      </c>
      <c r="F2840" s="723" t="s">
        <v>10103</v>
      </c>
      <c r="G2840" s="723" t="s">
        <v>10103</v>
      </c>
      <c r="H2840" s="723"/>
      <c r="I2840" s="723"/>
      <c r="J2840" s="723" t="s">
        <v>38</v>
      </c>
      <c r="K2840" s="723">
        <v>0</v>
      </c>
      <c r="L2840" s="1067">
        <v>151010000</v>
      </c>
      <c r="M2840" s="784" t="s">
        <v>82</v>
      </c>
      <c r="N2840" s="723" t="s">
        <v>2115</v>
      </c>
      <c r="O2840" s="723" t="s">
        <v>805</v>
      </c>
      <c r="P2840" s="723" t="s">
        <v>229</v>
      </c>
      <c r="Q2840" s="723" t="s">
        <v>791</v>
      </c>
      <c r="R2840" s="723" t="s">
        <v>8977</v>
      </c>
      <c r="S2840" s="723">
        <v>166</v>
      </c>
      <c r="T2840" s="723" t="s">
        <v>902</v>
      </c>
      <c r="U2840" s="929">
        <v>0.64</v>
      </c>
      <c r="V2840" s="929">
        <v>2500</v>
      </c>
      <c r="W2840" s="820">
        <f t="shared" si="131"/>
        <v>1600</v>
      </c>
      <c r="X2840" s="929">
        <f t="shared" si="132"/>
        <v>1792.0000000000002</v>
      </c>
      <c r="Y2840" s="723"/>
      <c r="Z2840" s="723">
        <v>2016</v>
      </c>
      <c r="AA2840" s="723"/>
      <c r="AB2840" s="756" t="s">
        <v>876</v>
      </c>
      <c r="AC2840" s="756" t="s">
        <v>209</v>
      </c>
      <c r="AD2840" s="723"/>
      <c r="AE2840" s="723"/>
      <c r="AF2840" s="723"/>
      <c r="AG2840" s="756" t="s">
        <v>10524</v>
      </c>
      <c r="AH2840" s="756" t="s">
        <v>794</v>
      </c>
      <c r="AI2840" s="756">
        <v>210003822</v>
      </c>
      <c r="AJ2840" s="756" t="s">
        <v>10108</v>
      </c>
      <c r="AK2840" s="723"/>
    </row>
    <row r="2841" spans="1:37" s="99" customFormat="1" ht="99.75" customHeight="1">
      <c r="A2841" s="723" t="s">
        <v>10525</v>
      </c>
      <c r="B2841" s="723" t="s">
        <v>33</v>
      </c>
      <c r="C2841" s="723" t="s">
        <v>10526</v>
      </c>
      <c r="D2841" s="723" t="s">
        <v>10527</v>
      </c>
      <c r="E2841" s="723" t="s">
        <v>10527</v>
      </c>
      <c r="F2841" s="723" t="s">
        <v>10528</v>
      </c>
      <c r="G2841" s="723" t="s">
        <v>10528</v>
      </c>
      <c r="H2841" s="723"/>
      <c r="I2841" s="723"/>
      <c r="J2841" s="723" t="s">
        <v>38</v>
      </c>
      <c r="K2841" s="723">
        <v>0</v>
      </c>
      <c r="L2841" s="1067">
        <v>151010000</v>
      </c>
      <c r="M2841" s="784" t="s">
        <v>82</v>
      </c>
      <c r="N2841" s="723" t="s">
        <v>2115</v>
      </c>
      <c r="O2841" s="723" t="s">
        <v>805</v>
      </c>
      <c r="P2841" s="723" t="s">
        <v>229</v>
      </c>
      <c r="Q2841" s="723" t="s">
        <v>791</v>
      </c>
      <c r="R2841" s="723" t="s">
        <v>8977</v>
      </c>
      <c r="S2841" s="723">
        <v>796</v>
      </c>
      <c r="T2841" s="723" t="s">
        <v>232</v>
      </c>
      <c r="U2841" s="929">
        <v>6</v>
      </c>
      <c r="V2841" s="929">
        <v>3000</v>
      </c>
      <c r="W2841" s="820">
        <f t="shared" si="131"/>
        <v>18000</v>
      </c>
      <c r="X2841" s="929">
        <f t="shared" si="132"/>
        <v>20160.000000000004</v>
      </c>
      <c r="Y2841" s="723"/>
      <c r="Z2841" s="723">
        <v>2016</v>
      </c>
      <c r="AA2841" s="723"/>
      <c r="AB2841" s="756" t="s">
        <v>876</v>
      </c>
      <c r="AC2841" s="756" t="s">
        <v>209</v>
      </c>
      <c r="AD2841" s="723"/>
      <c r="AE2841" s="723"/>
      <c r="AF2841" s="723"/>
      <c r="AG2841" s="756" t="s">
        <v>10529</v>
      </c>
      <c r="AH2841" s="756" t="s">
        <v>794</v>
      </c>
      <c r="AI2841" s="756">
        <v>210007037</v>
      </c>
      <c r="AJ2841" s="756" t="s">
        <v>10530</v>
      </c>
      <c r="AK2841" s="723"/>
    </row>
    <row r="2842" spans="1:37" s="99" customFormat="1" ht="99.75" customHeight="1">
      <c r="A2842" s="723" t="s">
        <v>10531</v>
      </c>
      <c r="B2842" s="723" t="s">
        <v>33</v>
      </c>
      <c r="C2842" s="723" t="s">
        <v>10532</v>
      </c>
      <c r="D2842" s="723" t="s">
        <v>10527</v>
      </c>
      <c r="E2842" s="723" t="s">
        <v>10527</v>
      </c>
      <c r="F2842" s="723" t="s">
        <v>10533</v>
      </c>
      <c r="G2842" s="723" t="s">
        <v>10533</v>
      </c>
      <c r="H2842" s="723"/>
      <c r="I2842" s="723"/>
      <c r="J2842" s="723" t="s">
        <v>38</v>
      </c>
      <c r="K2842" s="723">
        <v>0</v>
      </c>
      <c r="L2842" s="1067">
        <v>151010000</v>
      </c>
      <c r="M2842" s="784" t="s">
        <v>82</v>
      </c>
      <c r="N2842" s="723" t="s">
        <v>2115</v>
      </c>
      <c r="O2842" s="723" t="s">
        <v>805</v>
      </c>
      <c r="P2842" s="723" t="s">
        <v>229</v>
      </c>
      <c r="Q2842" s="723" t="s">
        <v>791</v>
      </c>
      <c r="R2842" s="723" t="s">
        <v>8977</v>
      </c>
      <c r="S2842" s="723">
        <v>796</v>
      </c>
      <c r="T2842" s="723" t="s">
        <v>232</v>
      </c>
      <c r="U2842" s="929">
        <v>7</v>
      </c>
      <c r="V2842" s="929">
        <v>15000</v>
      </c>
      <c r="W2842" s="820">
        <f t="shared" si="131"/>
        <v>105000</v>
      </c>
      <c r="X2842" s="929">
        <f t="shared" si="132"/>
        <v>117600.00000000001</v>
      </c>
      <c r="Y2842" s="723"/>
      <c r="Z2842" s="723">
        <v>2016</v>
      </c>
      <c r="AA2842" s="723"/>
      <c r="AB2842" s="756" t="s">
        <v>876</v>
      </c>
      <c r="AC2842" s="756" t="s">
        <v>209</v>
      </c>
      <c r="AD2842" s="723"/>
      <c r="AE2842" s="723"/>
      <c r="AF2842" s="723"/>
      <c r="AG2842" s="756" t="s">
        <v>10534</v>
      </c>
      <c r="AH2842" s="756" t="s">
        <v>794</v>
      </c>
      <c r="AI2842" s="756">
        <v>130002449</v>
      </c>
      <c r="AJ2842" s="756" t="s">
        <v>10535</v>
      </c>
      <c r="AK2842" s="723"/>
    </row>
    <row r="2843" spans="1:37" s="99" customFormat="1" ht="99.75" customHeight="1">
      <c r="A2843" s="723" t="s">
        <v>10536</v>
      </c>
      <c r="B2843" s="723" t="s">
        <v>33</v>
      </c>
      <c r="C2843" s="723" t="s">
        <v>10116</v>
      </c>
      <c r="D2843" s="723" t="s">
        <v>10117</v>
      </c>
      <c r="E2843" s="723" t="s">
        <v>10117</v>
      </c>
      <c r="F2843" s="723" t="s">
        <v>9841</v>
      </c>
      <c r="G2843" s="723" t="s">
        <v>9841</v>
      </c>
      <c r="H2843" s="723"/>
      <c r="I2843" s="723"/>
      <c r="J2843" s="723" t="s">
        <v>38</v>
      </c>
      <c r="K2843" s="723">
        <v>0</v>
      </c>
      <c r="L2843" s="1067">
        <v>151010000</v>
      </c>
      <c r="M2843" s="784" t="s">
        <v>82</v>
      </c>
      <c r="N2843" s="723" t="s">
        <v>2115</v>
      </c>
      <c r="O2843" s="723" t="s">
        <v>805</v>
      </c>
      <c r="P2843" s="723" t="s">
        <v>229</v>
      </c>
      <c r="Q2843" s="723" t="s">
        <v>791</v>
      </c>
      <c r="R2843" s="723" t="s">
        <v>8977</v>
      </c>
      <c r="S2843" s="723">
        <v>796</v>
      </c>
      <c r="T2843" s="723" t="s">
        <v>232</v>
      </c>
      <c r="U2843" s="929">
        <v>40</v>
      </c>
      <c r="V2843" s="929">
        <v>1200</v>
      </c>
      <c r="W2843" s="820">
        <f t="shared" si="131"/>
        <v>48000</v>
      </c>
      <c r="X2843" s="929">
        <f t="shared" si="132"/>
        <v>53760.000000000007</v>
      </c>
      <c r="Y2843" s="723"/>
      <c r="Z2843" s="723">
        <v>2016</v>
      </c>
      <c r="AA2843" s="723"/>
      <c r="AB2843" s="756" t="s">
        <v>876</v>
      </c>
      <c r="AC2843" s="756" t="s">
        <v>209</v>
      </c>
      <c r="AD2843" s="723"/>
      <c r="AE2843" s="723"/>
      <c r="AF2843" s="723"/>
      <c r="AG2843" s="756" t="s">
        <v>10537</v>
      </c>
      <c r="AH2843" s="756" t="s">
        <v>794</v>
      </c>
      <c r="AI2843" s="756">
        <v>210010097</v>
      </c>
      <c r="AJ2843" s="756" t="s">
        <v>10538</v>
      </c>
      <c r="AK2843" s="723"/>
    </row>
    <row r="2844" spans="1:37" s="99" customFormat="1" ht="99.75" customHeight="1">
      <c r="A2844" s="723" t="s">
        <v>10539</v>
      </c>
      <c r="B2844" s="723" t="s">
        <v>33</v>
      </c>
      <c r="C2844" s="723" t="s">
        <v>10540</v>
      </c>
      <c r="D2844" s="723" t="s">
        <v>813</v>
      </c>
      <c r="E2844" s="723" t="s">
        <v>813</v>
      </c>
      <c r="F2844" s="723" t="s">
        <v>10541</v>
      </c>
      <c r="G2844" s="723" t="s">
        <v>10541</v>
      </c>
      <c r="H2844" s="723"/>
      <c r="I2844" s="723"/>
      <c r="J2844" s="723" t="s">
        <v>38</v>
      </c>
      <c r="K2844" s="723">
        <v>0</v>
      </c>
      <c r="L2844" s="1067">
        <v>151010000</v>
      </c>
      <c r="M2844" s="784" t="s">
        <v>82</v>
      </c>
      <c r="N2844" s="723" t="s">
        <v>2115</v>
      </c>
      <c r="O2844" s="723" t="s">
        <v>805</v>
      </c>
      <c r="P2844" s="723" t="s">
        <v>229</v>
      </c>
      <c r="Q2844" s="723" t="s">
        <v>791</v>
      </c>
      <c r="R2844" s="723" t="s">
        <v>8977</v>
      </c>
      <c r="S2844" s="723">
        <v>796</v>
      </c>
      <c r="T2844" s="723" t="s">
        <v>232</v>
      </c>
      <c r="U2844" s="929">
        <v>6</v>
      </c>
      <c r="V2844" s="929">
        <v>120000</v>
      </c>
      <c r="W2844" s="820">
        <f t="shared" si="131"/>
        <v>720000</v>
      </c>
      <c r="X2844" s="929">
        <f t="shared" si="132"/>
        <v>806400.00000000012</v>
      </c>
      <c r="Y2844" s="723"/>
      <c r="Z2844" s="723">
        <v>2016</v>
      </c>
      <c r="AA2844" s="723"/>
      <c r="AB2844" s="756" t="s">
        <v>876</v>
      </c>
      <c r="AC2844" s="756" t="s">
        <v>209</v>
      </c>
      <c r="AD2844" s="723"/>
      <c r="AE2844" s="723"/>
      <c r="AF2844" s="723"/>
      <c r="AG2844" s="756" t="s">
        <v>10542</v>
      </c>
      <c r="AH2844" s="756" t="s">
        <v>794</v>
      </c>
      <c r="AI2844" s="756">
        <v>210002602</v>
      </c>
      <c r="AJ2844" s="756" t="s">
        <v>10543</v>
      </c>
      <c r="AK2844" s="723"/>
    </row>
    <row r="2845" spans="1:37" s="99" customFormat="1" ht="99.75" customHeight="1">
      <c r="A2845" s="723" t="s">
        <v>10544</v>
      </c>
      <c r="B2845" s="723" t="s">
        <v>33</v>
      </c>
      <c r="C2845" s="723" t="s">
        <v>10545</v>
      </c>
      <c r="D2845" s="723" t="s">
        <v>10546</v>
      </c>
      <c r="E2845" s="723" t="s">
        <v>10546</v>
      </c>
      <c r="F2845" s="723" t="s">
        <v>10547</v>
      </c>
      <c r="G2845" s="723" t="s">
        <v>10547</v>
      </c>
      <c r="H2845" s="723"/>
      <c r="I2845" s="723"/>
      <c r="J2845" s="723" t="s">
        <v>38</v>
      </c>
      <c r="K2845" s="723">
        <v>0</v>
      </c>
      <c r="L2845" s="1067">
        <v>151010000</v>
      </c>
      <c r="M2845" s="784" t="s">
        <v>82</v>
      </c>
      <c r="N2845" s="723" t="s">
        <v>2115</v>
      </c>
      <c r="O2845" s="723" t="s">
        <v>805</v>
      </c>
      <c r="P2845" s="723" t="s">
        <v>229</v>
      </c>
      <c r="Q2845" s="723" t="s">
        <v>791</v>
      </c>
      <c r="R2845" s="723" t="s">
        <v>8977</v>
      </c>
      <c r="S2845" s="723">
        <v>796</v>
      </c>
      <c r="T2845" s="723" t="s">
        <v>232</v>
      </c>
      <c r="U2845" s="929">
        <v>6</v>
      </c>
      <c r="V2845" s="929">
        <v>15000</v>
      </c>
      <c r="W2845" s="820">
        <f t="shared" si="131"/>
        <v>90000</v>
      </c>
      <c r="X2845" s="929">
        <f t="shared" si="132"/>
        <v>100800.00000000001</v>
      </c>
      <c r="Y2845" s="723"/>
      <c r="Z2845" s="723">
        <v>2016</v>
      </c>
      <c r="AA2845" s="723"/>
      <c r="AB2845" s="756" t="s">
        <v>876</v>
      </c>
      <c r="AC2845" s="756" t="s">
        <v>209</v>
      </c>
      <c r="AD2845" s="723"/>
      <c r="AE2845" s="723"/>
      <c r="AF2845" s="723"/>
      <c r="AG2845" s="756" t="s">
        <v>10548</v>
      </c>
      <c r="AH2845" s="756" t="s">
        <v>794</v>
      </c>
      <c r="AI2845" s="756">
        <v>130000577</v>
      </c>
      <c r="AJ2845" s="756" t="s">
        <v>10549</v>
      </c>
      <c r="AK2845" s="723"/>
    </row>
    <row r="2846" spans="1:37" s="99" customFormat="1" ht="99.75" customHeight="1">
      <c r="A2846" s="723" t="s">
        <v>10550</v>
      </c>
      <c r="B2846" s="723" t="s">
        <v>33</v>
      </c>
      <c r="C2846" s="723" t="s">
        <v>10551</v>
      </c>
      <c r="D2846" s="723" t="s">
        <v>7811</v>
      </c>
      <c r="E2846" s="723" t="s">
        <v>7811</v>
      </c>
      <c r="F2846" s="723" t="s">
        <v>10552</v>
      </c>
      <c r="G2846" s="723" t="s">
        <v>10552</v>
      </c>
      <c r="H2846" s="723"/>
      <c r="I2846" s="723"/>
      <c r="J2846" s="723" t="s">
        <v>38</v>
      </c>
      <c r="K2846" s="723">
        <v>0</v>
      </c>
      <c r="L2846" s="1067">
        <v>151010000</v>
      </c>
      <c r="M2846" s="784" t="s">
        <v>82</v>
      </c>
      <c r="N2846" s="723" t="s">
        <v>2115</v>
      </c>
      <c r="O2846" s="723" t="s">
        <v>805</v>
      </c>
      <c r="P2846" s="723" t="s">
        <v>229</v>
      </c>
      <c r="Q2846" s="723" t="s">
        <v>791</v>
      </c>
      <c r="R2846" s="723" t="s">
        <v>8977</v>
      </c>
      <c r="S2846" s="723">
        <v>796</v>
      </c>
      <c r="T2846" s="723" t="s">
        <v>232</v>
      </c>
      <c r="U2846" s="929">
        <v>1</v>
      </c>
      <c r="V2846" s="929">
        <v>350000</v>
      </c>
      <c r="W2846" s="820">
        <f t="shared" si="131"/>
        <v>350000</v>
      </c>
      <c r="X2846" s="929">
        <f t="shared" si="132"/>
        <v>392000.00000000006</v>
      </c>
      <c r="Y2846" s="723"/>
      <c r="Z2846" s="723">
        <v>2016</v>
      </c>
      <c r="AA2846" s="723"/>
      <c r="AB2846" s="756" t="s">
        <v>876</v>
      </c>
      <c r="AC2846" s="756" t="s">
        <v>209</v>
      </c>
      <c r="AD2846" s="723"/>
      <c r="AE2846" s="723"/>
      <c r="AF2846" s="723"/>
      <c r="AG2846" s="756" t="s">
        <v>10553</v>
      </c>
      <c r="AH2846" s="756" t="s">
        <v>794</v>
      </c>
      <c r="AI2846" s="756">
        <v>130001322</v>
      </c>
      <c r="AJ2846" s="756" t="s">
        <v>10554</v>
      </c>
      <c r="AK2846" s="723"/>
    </row>
    <row r="2847" spans="1:37" s="99" customFormat="1" ht="99.75" customHeight="1">
      <c r="A2847" s="723" t="s">
        <v>10555</v>
      </c>
      <c r="B2847" s="723" t="s">
        <v>33</v>
      </c>
      <c r="C2847" s="723" t="s">
        <v>10556</v>
      </c>
      <c r="D2847" s="723" t="s">
        <v>10084</v>
      </c>
      <c r="E2847" s="723" t="s">
        <v>10084</v>
      </c>
      <c r="F2847" s="723" t="s">
        <v>10557</v>
      </c>
      <c r="G2847" s="723" t="s">
        <v>10557</v>
      </c>
      <c r="H2847" s="723"/>
      <c r="I2847" s="723"/>
      <c r="J2847" s="723" t="s">
        <v>38</v>
      </c>
      <c r="K2847" s="723">
        <v>0</v>
      </c>
      <c r="L2847" s="1067">
        <v>151010000</v>
      </c>
      <c r="M2847" s="784" t="s">
        <v>82</v>
      </c>
      <c r="N2847" s="723" t="s">
        <v>2115</v>
      </c>
      <c r="O2847" s="723" t="s">
        <v>805</v>
      </c>
      <c r="P2847" s="723" t="s">
        <v>229</v>
      </c>
      <c r="Q2847" s="723" t="s">
        <v>791</v>
      </c>
      <c r="R2847" s="723" t="s">
        <v>8977</v>
      </c>
      <c r="S2847" s="723">
        <v>796</v>
      </c>
      <c r="T2847" s="723" t="s">
        <v>232</v>
      </c>
      <c r="U2847" s="929">
        <v>10</v>
      </c>
      <c r="V2847" s="929">
        <v>20000</v>
      </c>
      <c r="W2847" s="820">
        <f t="shared" si="131"/>
        <v>200000</v>
      </c>
      <c r="X2847" s="929">
        <f t="shared" si="132"/>
        <v>224000.00000000003</v>
      </c>
      <c r="Y2847" s="723"/>
      <c r="Z2847" s="723">
        <v>2016</v>
      </c>
      <c r="AA2847" s="723"/>
      <c r="AB2847" s="756" t="s">
        <v>876</v>
      </c>
      <c r="AC2847" s="756" t="s">
        <v>209</v>
      </c>
      <c r="AD2847" s="723"/>
      <c r="AE2847" s="723"/>
      <c r="AF2847" s="723"/>
      <c r="AG2847" s="756" t="s">
        <v>10558</v>
      </c>
      <c r="AH2847" s="756" t="s">
        <v>794</v>
      </c>
      <c r="AI2847" s="756">
        <v>150001322</v>
      </c>
      <c r="AJ2847" s="756" t="s">
        <v>10559</v>
      </c>
      <c r="AK2847" s="723"/>
    </row>
    <row r="2848" spans="1:37" s="99" customFormat="1" ht="99.75" customHeight="1">
      <c r="A2848" s="723" t="s">
        <v>10560</v>
      </c>
      <c r="B2848" s="723" t="s">
        <v>33</v>
      </c>
      <c r="C2848" s="723" t="s">
        <v>10561</v>
      </c>
      <c r="D2848" s="723" t="s">
        <v>10038</v>
      </c>
      <c r="E2848" s="723" t="s">
        <v>10038</v>
      </c>
      <c r="F2848" s="723" t="s">
        <v>10562</v>
      </c>
      <c r="G2848" s="723" t="s">
        <v>10562</v>
      </c>
      <c r="H2848" s="723"/>
      <c r="I2848" s="723"/>
      <c r="J2848" s="723" t="s">
        <v>1135</v>
      </c>
      <c r="K2848" s="723">
        <v>0</v>
      </c>
      <c r="L2848" s="1067">
        <v>151010000</v>
      </c>
      <c r="M2848" s="784" t="s">
        <v>82</v>
      </c>
      <c r="N2848" s="723" t="s">
        <v>2115</v>
      </c>
      <c r="O2848" s="723" t="s">
        <v>805</v>
      </c>
      <c r="P2848" s="723" t="s">
        <v>229</v>
      </c>
      <c r="Q2848" s="723" t="s">
        <v>791</v>
      </c>
      <c r="R2848" s="723" t="s">
        <v>8977</v>
      </c>
      <c r="S2848" s="723">
        <v>796</v>
      </c>
      <c r="T2848" s="723" t="s">
        <v>232</v>
      </c>
      <c r="U2848" s="929">
        <v>3</v>
      </c>
      <c r="V2848" s="929">
        <v>22000</v>
      </c>
      <c r="W2848" s="820">
        <f t="shared" si="131"/>
        <v>66000</v>
      </c>
      <c r="X2848" s="929">
        <f t="shared" si="132"/>
        <v>73920</v>
      </c>
      <c r="Y2848" s="723"/>
      <c r="Z2848" s="723">
        <v>2016</v>
      </c>
      <c r="AA2848" s="723"/>
      <c r="AB2848" s="756" t="s">
        <v>876</v>
      </c>
      <c r="AC2848" s="723"/>
      <c r="AD2848" s="723"/>
      <c r="AE2848" s="723"/>
      <c r="AF2848" s="723"/>
      <c r="AG2848" s="756" t="s">
        <v>10563</v>
      </c>
      <c r="AH2848" s="756" t="s">
        <v>794</v>
      </c>
      <c r="AI2848" s="756">
        <v>210022883</v>
      </c>
      <c r="AJ2848" s="756" t="s">
        <v>10564</v>
      </c>
      <c r="AK2848" s="723"/>
    </row>
    <row r="2849" spans="1:37" s="99" customFormat="1" ht="99.75" customHeight="1">
      <c r="A2849" s="723" t="s">
        <v>10565</v>
      </c>
      <c r="B2849" s="723" t="s">
        <v>33</v>
      </c>
      <c r="C2849" s="723" t="s">
        <v>9867</v>
      </c>
      <c r="D2849" s="723" t="s">
        <v>9868</v>
      </c>
      <c r="E2849" s="723" t="s">
        <v>9868</v>
      </c>
      <c r="F2849" s="723" t="s">
        <v>9869</v>
      </c>
      <c r="G2849" s="723" t="s">
        <v>9869</v>
      </c>
      <c r="H2849" s="723"/>
      <c r="I2849" s="723"/>
      <c r="J2849" s="723" t="s">
        <v>38</v>
      </c>
      <c r="K2849" s="723">
        <v>0</v>
      </c>
      <c r="L2849" s="1067">
        <v>151010000</v>
      </c>
      <c r="M2849" s="784" t="s">
        <v>82</v>
      </c>
      <c r="N2849" s="723" t="s">
        <v>2115</v>
      </c>
      <c r="O2849" s="723" t="s">
        <v>805</v>
      </c>
      <c r="P2849" s="723" t="s">
        <v>229</v>
      </c>
      <c r="Q2849" s="723" t="s">
        <v>791</v>
      </c>
      <c r="R2849" s="723" t="s">
        <v>8977</v>
      </c>
      <c r="S2849" s="723">
        <v>796</v>
      </c>
      <c r="T2849" s="723" t="s">
        <v>232</v>
      </c>
      <c r="U2849" s="929">
        <v>30</v>
      </c>
      <c r="V2849" s="929">
        <v>250</v>
      </c>
      <c r="W2849" s="820">
        <f t="shared" si="131"/>
        <v>7500</v>
      </c>
      <c r="X2849" s="929">
        <f t="shared" si="132"/>
        <v>8400</v>
      </c>
      <c r="Y2849" s="723"/>
      <c r="Z2849" s="723">
        <v>2016</v>
      </c>
      <c r="AA2849" s="723"/>
      <c r="AB2849" s="756" t="s">
        <v>876</v>
      </c>
      <c r="AC2849" s="756" t="s">
        <v>209</v>
      </c>
      <c r="AD2849" s="723"/>
      <c r="AE2849" s="723"/>
      <c r="AF2849" s="723"/>
      <c r="AG2849" s="756" t="s">
        <v>10566</v>
      </c>
      <c r="AH2849" s="756" t="s">
        <v>794</v>
      </c>
      <c r="AI2849" s="756">
        <v>210010748</v>
      </c>
      <c r="AJ2849" s="756" t="s">
        <v>9871</v>
      </c>
      <c r="AK2849" s="723"/>
    </row>
    <row r="2850" spans="1:37" s="99" customFormat="1" ht="99.75" customHeight="1">
      <c r="A2850" s="723" t="s">
        <v>10567</v>
      </c>
      <c r="B2850" s="723" t="s">
        <v>33</v>
      </c>
      <c r="C2850" s="723" t="s">
        <v>10142</v>
      </c>
      <c r="D2850" s="723" t="s">
        <v>10143</v>
      </c>
      <c r="E2850" s="723" t="s">
        <v>10143</v>
      </c>
      <c r="F2850" s="723" t="s">
        <v>10144</v>
      </c>
      <c r="G2850" s="723" t="s">
        <v>10144</v>
      </c>
      <c r="H2850" s="723"/>
      <c r="I2850" s="723"/>
      <c r="J2850" s="723" t="s">
        <v>1135</v>
      </c>
      <c r="K2850" s="723">
        <v>0</v>
      </c>
      <c r="L2850" s="1067">
        <v>151010000</v>
      </c>
      <c r="M2850" s="784" t="s">
        <v>82</v>
      </c>
      <c r="N2850" s="723" t="s">
        <v>2115</v>
      </c>
      <c r="O2850" s="723" t="s">
        <v>805</v>
      </c>
      <c r="P2850" s="723" t="s">
        <v>229</v>
      </c>
      <c r="Q2850" s="723" t="s">
        <v>791</v>
      </c>
      <c r="R2850" s="723" t="s">
        <v>8977</v>
      </c>
      <c r="S2850" s="723">
        <v>796</v>
      </c>
      <c r="T2850" s="723" t="s">
        <v>232</v>
      </c>
      <c r="U2850" s="929">
        <v>10</v>
      </c>
      <c r="V2850" s="929">
        <v>28000</v>
      </c>
      <c r="W2850" s="820">
        <f t="shared" si="131"/>
        <v>280000</v>
      </c>
      <c r="X2850" s="929">
        <f t="shared" si="132"/>
        <v>313600.00000000006</v>
      </c>
      <c r="Y2850" s="723"/>
      <c r="Z2850" s="723">
        <v>2016</v>
      </c>
      <c r="AA2850" s="723"/>
      <c r="AB2850" s="756" t="s">
        <v>876</v>
      </c>
      <c r="AC2850" s="723"/>
      <c r="AD2850" s="723"/>
      <c r="AE2850" s="723"/>
      <c r="AF2850" s="723"/>
      <c r="AG2850" s="756" t="s">
        <v>10568</v>
      </c>
      <c r="AH2850" s="756" t="s">
        <v>794</v>
      </c>
      <c r="AI2850" s="756">
        <v>210002531</v>
      </c>
      <c r="AJ2850" s="756" t="s">
        <v>10146</v>
      </c>
      <c r="AK2850" s="723"/>
    </row>
    <row r="2851" spans="1:37" s="99" customFormat="1" ht="99.75" customHeight="1">
      <c r="A2851" s="723" t="s">
        <v>10569</v>
      </c>
      <c r="B2851" s="723" t="s">
        <v>33</v>
      </c>
      <c r="C2851" s="723" t="s">
        <v>10570</v>
      </c>
      <c r="D2851" s="723" t="s">
        <v>9297</v>
      </c>
      <c r="E2851" s="723" t="s">
        <v>9297</v>
      </c>
      <c r="F2851" s="723" t="s">
        <v>10571</v>
      </c>
      <c r="G2851" s="723" t="s">
        <v>10571</v>
      </c>
      <c r="H2851" s="723"/>
      <c r="I2851" s="723"/>
      <c r="J2851" s="723" t="s">
        <v>1135</v>
      </c>
      <c r="K2851" s="723">
        <v>0</v>
      </c>
      <c r="L2851" s="762">
        <v>751000000</v>
      </c>
      <c r="M2851" s="784" t="s">
        <v>83</v>
      </c>
      <c r="N2851" s="723" t="s">
        <v>2115</v>
      </c>
      <c r="O2851" s="723" t="s">
        <v>4066</v>
      </c>
      <c r="P2851" s="723" t="s">
        <v>229</v>
      </c>
      <c r="Q2851" s="723" t="s">
        <v>791</v>
      </c>
      <c r="R2851" s="723" t="s">
        <v>8977</v>
      </c>
      <c r="S2851" s="1066" t="s">
        <v>9291</v>
      </c>
      <c r="T2851" s="723" t="s">
        <v>9292</v>
      </c>
      <c r="U2851" s="929">
        <v>0.1</v>
      </c>
      <c r="V2851" s="929">
        <v>715000</v>
      </c>
      <c r="W2851" s="820">
        <f t="shared" si="131"/>
        <v>71500</v>
      </c>
      <c r="X2851" s="929">
        <f t="shared" si="132"/>
        <v>80080.000000000015</v>
      </c>
      <c r="Y2851" s="723"/>
      <c r="Z2851" s="723">
        <v>2016</v>
      </c>
      <c r="AA2851" s="723"/>
      <c r="AB2851" s="756" t="s">
        <v>876</v>
      </c>
      <c r="AC2851" s="723"/>
      <c r="AD2851" s="723"/>
      <c r="AE2851" s="723"/>
      <c r="AF2851" s="723"/>
      <c r="AG2851" s="756" t="s">
        <v>10572</v>
      </c>
      <c r="AH2851" s="756" t="s">
        <v>794</v>
      </c>
      <c r="AI2851" s="756">
        <v>210022755</v>
      </c>
      <c r="AJ2851" s="756" t="s">
        <v>10573</v>
      </c>
      <c r="AK2851" s="723"/>
    </row>
    <row r="2852" spans="1:37" s="99" customFormat="1" ht="99.75" customHeight="1">
      <c r="A2852" s="723" t="s">
        <v>10574</v>
      </c>
      <c r="B2852" s="723" t="s">
        <v>33</v>
      </c>
      <c r="C2852" s="723" t="s">
        <v>6388</v>
      </c>
      <c r="D2852" s="723" t="s">
        <v>6389</v>
      </c>
      <c r="E2852" s="723" t="s">
        <v>6389</v>
      </c>
      <c r="F2852" s="723" t="s">
        <v>6390</v>
      </c>
      <c r="G2852" s="723" t="s">
        <v>6390</v>
      </c>
      <c r="H2852" s="723"/>
      <c r="I2852" s="723"/>
      <c r="J2852" s="723" t="s">
        <v>38</v>
      </c>
      <c r="K2852" s="723">
        <v>0</v>
      </c>
      <c r="L2852" s="762">
        <v>751000000</v>
      </c>
      <c r="M2852" s="784" t="s">
        <v>83</v>
      </c>
      <c r="N2852" s="723" t="s">
        <v>2115</v>
      </c>
      <c r="O2852" s="723" t="s">
        <v>4066</v>
      </c>
      <c r="P2852" s="723" t="s">
        <v>229</v>
      </c>
      <c r="Q2852" s="723" t="s">
        <v>791</v>
      </c>
      <c r="R2852" s="723" t="s">
        <v>8977</v>
      </c>
      <c r="S2852" s="723">
        <v>796</v>
      </c>
      <c r="T2852" s="723" t="s">
        <v>232</v>
      </c>
      <c r="U2852" s="929">
        <v>4</v>
      </c>
      <c r="V2852" s="929">
        <v>80000</v>
      </c>
      <c r="W2852" s="820">
        <f t="shared" si="131"/>
        <v>320000</v>
      </c>
      <c r="X2852" s="929">
        <f t="shared" si="132"/>
        <v>358400.00000000006</v>
      </c>
      <c r="Y2852" s="723"/>
      <c r="Z2852" s="723">
        <v>2016</v>
      </c>
      <c r="AA2852" s="723"/>
      <c r="AB2852" s="756" t="s">
        <v>876</v>
      </c>
      <c r="AC2852" s="756" t="s">
        <v>209</v>
      </c>
      <c r="AD2852" s="723"/>
      <c r="AE2852" s="723"/>
      <c r="AF2852" s="723"/>
      <c r="AG2852" s="756" t="s">
        <v>10575</v>
      </c>
      <c r="AH2852" s="756" t="s">
        <v>794</v>
      </c>
      <c r="AI2852" s="756">
        <v>210002286</v>
      </c>
      <c r="AJ2852" s="756" t="s">
        <v>10576</v>
      </c>
      <c r="AK2852" s="723"/>
    </row>
    <row r="2853" spans="1:37" s="99" customFormat="1" ht="99.75" customHeight="1">
      <c r="A2853" s="723" t="s">
        <v>10577</v>
      </c>
      <c r="B2853" s="723" t="s">
        <v>33</v>
      </c>
      <c r="C2853" s="723" t="s">
        <v>6388</v>
      </c>
      <c r="D2853" s="723" t="s">
        <v>6389</v>
      </c>
      <c r="E2853" s="723" t="s">
        <v>6389</v>
      </c>
      <c r="F2853" s="723" t="s">
        <v>6390</v>
      </c>
      <c r="G2853" s="723" t="s">
        <v>6390</v>
      </c>
      <c r="H2853" s="723"/>
      <c r="I2853" s="723"/>
      <c r="J2853" s="723" t="s">
        <v>38</v>
      </c>
      <c r="K2853" s="723">
        <v>0</v>
      </c>
      <c r="L2853" s="762">
        <v>751000000</v>
      </c>
      <c r="M2853" s="784" t="s">
        <v>83</v>
      </c>
      <c r="N2853" s="723" t="s">
        <v>2115</v>
      </c>
      <c r="O2853" s="723" t="s">
        <v>4066</v>
      </c>
      <c r="P2853" s="723" t="s">
        <v>229</v>
      </c>
      <c r="Q2853" s="723" t="s">
        <v>791</v>
      </c>
      <c r="R2853" s="723" t="s">
        <v>8977</v>
      </c>
      <c r="S2853" s="723">
        <v>796</v>
      </c>
      <c r="T2853" s="723" t="s">
        <v>232</v>
      </c>
      <c r="U2853" s="929">
        <v>1</v>
      </c>
      <c r="V2853" s="929">
        <v>50000</v>
      </c>
      <c r="W2853" s="820">
        <f t="shared" si="131"/>
        <v>50000</v>
      </c>
      <c r="X2853" s="929">
        <f t="shared" si="132"/>
        <v>56000.000000000007</v>
      </c>
      <c r="Y2853" s="723"/>
      <c r="Z2853" s="723">
        <v>2016</v>
      </c>
      <c r="AA2853" s="723"/>
      <c r="AB2853" s="756" t="s">
        <v>876</v>
      </c>
      <c r="AC2853" s="756" t="s">
        <v>209</v>
      </c>
      <c r="AD2853" s="723"/>
      <c r="AE2853" s="723"/>
      <c r="AF2853" s="723"/>
      <c r="AG2853" s="756" t="s">
        <v>10578</v>
      </c>
      <c r="AH2853" s="756" t="s">
        <v>794</v>
      </c>
      <c r="AI2853" s="756">
        <v>210002288</v>
      </c>
      <c r="AJ2853" s="756" t="s">
        <v>10579</v>
      </c>
      <c r="AK2853" s="723"/>
    </row>
    <row r="2854" spans="1:37" s="99" customFormat="1" ht="99.75" customHeight="1">
      <c r="A2854" s="723" t="s">
        <v>10580</v>
      </c>
      <c r="B2854" s="723" t="s">
        <v>33</v>
      </c>
      <c r="C2854" s="723" t="s">
        <v>6388</v>
      </c>
      <c r="D2854" s="723" t="s">
        <v>6389</v>
      </c>
      <c r="E2854" s="723" t="s">
        <v>6389</v>
      </c>
      <c r="F2854" s="723" t="s">
        <v>6390</v>
      </c>
      <c r="G2854" s="723" t="s">
        <v>6390</v>
      </c>
      <c r="H2854" s="723"/>
      <c r="I2854" s="723"/>
      <c r="J2854" s="723" t="s">
        <v>38</v>
      </c>
      <c r="K2854" s="723">
        <v>0</v>
      </c>
      <c r="L2854" s="762">
        <v>751000000</v>
      </c>
      <c r="M2854" s="784" t="s">
        <v>83</v>
      </c>
      <c r="N2854" s="723" t="s">
        <v>2115</v>
      </c>
      <c r="O2854" s="723" t="s">
        <v>4066</v>
      </c>
      <c r="P2854" s="723" t="s">
        <v>229</v>
      </c>
      <c r="Q2854" s="723" t="s">
        <v>791</v>
      </c>
      <c r="R2854" s="723" t="s">
        <v>8977</v>
      </c>
      <c r="S2854" s="723">
        <v>796</v>
      </c>
      <c r="T2854" s="723" t="s">
        <v>232</v>
      </c>
      <c r="U2854" s="929">
        <v>2</v>
      </c>
      <c r="V2854" s="929">
        <v>140000</v>
      </c>
      <c r="W2854" s="820">
        <f t="shared" si="131"/>
        <v>280000</v>
      </c>
      <c r="X2854" s="929">
        <f t="shared" si="132"/>
        <v>313600.00000000006</v>
      </c>
      <c r="Y2854" s="723"/>
      <c r="Z2854" s="723">
        <v>2016</v>
      </c>
      <c r="AA2854" s="723"/>
      <c r="AB2854" s="756" t="s">
        <v>876</v>
      </c>
      <c r="AC2854" s="756" t="s">
        <v>209</v>
      </c>
      <c r="AD2854" s="723"/>
      <c r="AE2854" s="723"/>
      <c r="AF2854" s="723"/>
      <c r="AG2854" s="756" t="s">
        <v>10581</v>
      </c>
      <c r="AH2854" s="756" t="s">
        <v>794</v>
      </c>
      <c r="AI2854" s="756">
        <v>210007792</v>
      </c>
      <c r="AJ2854" s="756" t="s">
        <v>10582</v>
      </c>
      <c r="AK2854" s="723"/>
    </row>
    <row r="2855" spans="1:37" s="99" customFormat="1" ht="99.75" customHeight="1">
      <c r="A2855" s="723" t="s">
        <v>10583</v>
      </c>
      <c r="B2855" s="723" t="s">
        <v>33</v>
      </c>
      <c r="C2855" s="723" t="s">
        <v>5741</v>
      </c>
      <c r="D2855" s="723" t="s">
        <v>5742</v>
      </c>
      <c r="E2855" s="723" t="s">
        <v>5742</v>
      </c>
      <c r="F2855" s="723" t="s">
        <v>5743</v>
      </c>
      <c r="G2855" s="723" t="s">
        <v>5743</v>
      </c>
      <c r="H2855" s="723"/>
      <c r="I2855" s="723"/>
      <c r="J2855" s="723" t="s">
        <v>1135</v>
      </c>
      <c r="K2855" s="723">
        <v>0</v>
      </c>
      <c r="L2855" s="762">
        <v>751000000</v>
      </c>
      <c r="M2855" s="784" t="s">
        <v>83</v>
      </c>
      <c r="N2855" s="723" t="s">
        <v>2115</v>
      </c>
      <c r="O2855" s="723" t="s">
        <v>4066</v>
      </c>
      <c r="P2855" s="723" t="s">
        <v>229</v>
      </c>
      <c r="Q2855" s="723" t="s">
        <v>791</v>
      </c>
      <c r="R2855" s="723" t="s">
        <v>8977</v>
      </c>
      <c r="S2855" s="723">
        <v>704</v>
      </c>
      <c r="T2855" s="723" t="s">
        <v>3190</v>
      </c>
      <c r="U2855" s="929">
        <v>9</v>
      </c>
      <c r="V2855" s="929">
        <v>17000</v>
      </c>
      <c r="W2855" s="820">
        <f t="shared" si="131"/>
        <v>153000</v>
      </c>
      <c r="X2855" s="929">
        <f t="shared" si="132"/>
        <v>171360.00000000003</v>
      </c>
      <c r="Y2855" s="723"/>
      <c r="Z2855" s="723">
        <v>2016</v>
      </c>
      <c r="AA2855" s="723"/>
      <c r="AB2855" s="756" t="s">
        <v>876</v>
      </c>
      <c r="AC2855" s="723"/>
      <c r="AD2855" s="723"/>
      <c r="AE2855" s="723"/>
      <c r="AF2855" s="723"/>
      <c r="AG2855" s="756" t="s">
        <v>5751</v>
      </c>
      <c r="AH2855" s="756" t="s">
        <v>794</v>
      </c>
      <c r="AI2855" s="756">
        <v>210024710</v>
      </c>
      <c r="AJ2855" s="756" t="s">
        <v>5745</v>
      </c>
      <c r="AK2855" s="723"/>
    </row>
    <row r="2856" spans="1:37" s="99" customFormat="1" ht="99.75" customHeight="1">
      <c r="A2856" s="723" t="s">
        <v>10584</v>
      </c>
      <c r="B2856" s="723" t="s">
        <v>33</v>
      </c>
      <c r="C2856" s="723" t="s">
        <v>9559</v>
      </c>
      <c r="D2856" s="723" t="s">
        <v>9560</v>
      </c>
      <c r="E2856" s="723" t="s">
        <v>9560</v>
      </c>
      <c r="F2856" s="723" t="s">
        <v>9561</v>
      </c>
      <c r="G2856" s="723" t="s">
        <v>9561</v>
      </c>
      <c r="H2856" s="723"/>
      <c r="I2856" s="723"/>
      <c r="J2856" s="723" t="s">
        <v>1135</v>
      </c>
      <c r="K2856" s="723">
        <v>0</v>
      </c>
      <c r="L2856" s="762">
        <v>751000000</v>
      </c>
      <c r="M2856" s="784" t="s">
        <v>83</v>
      </c>
      <c r="N2856" s="723" t="s">
        <v>2115</v>
      </c>
      <c r="O2856" s="723" t="s">
        <v>4066</v>
      </c>
      <c r="P2856" s="723" t="s">
        <v>229</v>
      </c>
      <c r="Q2856" s="723" t="s">
        <v>791</v>
      </c>
      <c r="R2856" s="723" t="s">
        <v>8977</v>
      </c>
      <c r="S2856" s="723">
        <v>796</v>
      </c>
      <c r="T2856" s="723" t="s">
        <v>232</v>
      </c>
      <c r="U2856" s="929">
        <v>7</v>
      </c>
      <c r="V2856" s="929">
        <v>350000</v>
      </c>
      <c r="W2856" s="820">
        <f t="shared" si="131"/>
        <v>2450000</v>
      </c>
      <c r="X2856" s="929">
        <f t="shared" si="132"/>
        <v>2744000.0000000005</v>
      </c>
      <c r="Y2856" s="723"/>
      <c r="Z2856" s="723">
        <v>2016</v>
      </c>
      <c r="AA2856" s="723"/>
      <c r="AB2856" s="756" t="s">
        <v>876</v>
      </c>
      <c r="AC2856" s="723"/>
      <c r="AD2856" s="723"/>
      <c r="AE2856" s="723"/>
      <c r="AF2856" s="723"/>
      <c r="AG2856" s="756" t="s">
        <v>10585</v>
      </c>
      <c r="AH2856" s="756" t="s">
        <v>794</v>
      </c>
      <c r="AI2856" s="756">
        <v>210023980</v>
      </c>
      <c r="AJ2856" s="756" t="s">
        <v>10586</v>
      </c>
      <c r="AK2856" s="723"/>
    </row>
    <row r="2857" spans="1:37" s="99" customFormat="1" ht="99.75" customHeight="1">
      <c r="A2857" s="723" t="s">
        <v>10587</v>
      </c>
      <c r="B2857" s="723" t="s">
        <v>33</v>
      </c>
      <c r="C2857" s="723" t="s">
        <v>6067</v>
      </c>
      <c r="D2857" s="723" t="s">
        <v>6068</v>
      </c>
      <c r="E2857" s="723" t="s">
        <v>6068</v>
      </c>
      <c r="F2857" s="723" t="s">
        <v>6069</v>
      </c>
      <c r="G2857" s="723" t="s">
        <v>6069</v>
      </c>
      <c r="H2857" s="723"/>
      <c r="I2857" s="723"/>
      <c r="J2857" s="723" t="s">
        <v>1135</v>
      </c>
      <c r="K2857" s="723">
        <v>0</v>
      </c>
      <c r="L2857" s="762">
        <v>751000000</v>
      </c>
      <c r="M2857" s="784" t="s">
        <v>83</v>
      </c>
      <c r="N2857" s="723" t="s">
        <v>2115</v>
      </c>
      <c r="O2857" s="723" t="s">
        <v>4066</v>
      </c>
      <c r="P2857" s="723" t="s">
        <v>229</v>
      </c>
      <c r="Q2857" s="723" t="s">
        <v>791</v>
      </c>
      <c r="R2857" s="723" t="s">
        <v>8977</v>
      </c>
      <c r="S2857" s="723">
        <v>796</v>
      </c>
      <c r="T2857" s="723" t="s">
        <v>232</v>
      </c>
      <c r="U2857" s="929">
        <v>140</v>
      </c>
      <c r="V2857" s="929">
        <v>50000</v>
      </c>
      <c r="W2857" s="820">
        <f t="shared" si="131"/>
        <v>7000000</v>
      </c>
      <c r="X2857" s="929">
        <f t="shared" si="132"/>
        <v>7840000.0000000009</v>
      </c>
      <c r="Y2857" s="723"/>
      <c r="Z2857" s="723">
        <v>2016</v>
      </c>
      <c r="AA2857" s="723"/>
      <c r="AB2857" s="756" t="s">
        <v>876</v>
      </c>
      <c r="AC2857" s="723"/>
      <c r="AD2857" s="723"/>
      <c r="AE2857" s="723"/>
      <c r="AF2857" s="723"/>
      <c r="AG2857" s="756" t="s">
        <v>6070</v>
      </c>
      <c r="AH2857" s="756" t="s">
        <v>794</v>
      </c>
      <c r="AI2857" s="756">
        <v>210008028</v>
      </c>
      <c r="AJ2857" s="756" t="s">
        <v>6071</v>
      </c>
      <c r="AK2857" s="723"/>
    </row>
    <row r="2858" spans="1:37" s="99" customFormat="1" ht="99.75" customHeight="1">
      <c r="A2858" s="723" t="s">
        <v>10588</v>
      </c>
      <c r="B2858" s="723" t="s">
        <v>33</v>
      </c>
      <c r="C2858" s="723" t="s">
        <v>9565</v>
      </c>
      <c r="D2858" s="723" t="s">
        <v>9566</v>
      </c>
      <c r="E2858" s="723" t="s">
        <v>9566</v>
      </c>
      <c r="F2858" s="723" t="s">
        <v>9567</v>
      </c>
      <c r="G2858" s="723" t="s">
        <v>9567</v>
      </c>
      <c r="H2858" s="723"/>
      <c r="I2858" s="723"/>
      <c r="J2858" s="723" t="s">
        <v>38</v>
      </c>
      <c r="K2858" s="723">
        <v>0</v>
      </c>
      <c r="L2858" s="762">
        <v>751000000</v>
      </c>
      <c r="M2858" s="784" t="s">
        <v>83</v>
      </c>
      <c r="N2858" s="723" t="s">
        <v>2115</v>
      </c>
      <c r="O2858" s="723" t="s">
        <v>4066</v>
      </c>
      <c r="P2858" s="723" t="s">
        <v>229</v>
      </c>
      <c r="Q2858" s="723" t="s">
        <v>791</v>
      </c>
      <c r="R2858" s="723" t="s">
        <v>8977</v>
      </c>
      <c r="S2858" s="723">
        <v>796</v>
      </c>
      <c r="T2858" s="723" t="s">
        <v>232</v>
      </c>
      <c r="U2858" s="929">
        <v>4</v>
      </c>
      <c r="V2858" s="929">
        <v>17000</v>
      </c>
      <c r="W2858" s="820">
        <f t="shared" si="131"/>
        <v>68000</v>
      </c>
      <c r="X2858" s="929">
        <f t="shared" si="132"/>
        <v>76160</v>
      </c>
      <c r="Y2858" s="723"/>
      <c r="Z2858" s="723">
        <v>2016</v>
      </c>
      <c r="AA2858" s="723"/>
      <c r="AB2858" s="756" t="s">
        <v>876</v>
      </c>
      <c r="AC2858" s="756" t="s">
        <v>209</v>
      </c>
      <c r="AD2858" s="723"/>
      <c r="AE2858" s="723"/>
      <c r="AF2858" s="723"/>
      <c r="AG2858" s="756" t="s">
        <v>10589</v>
      </c>
      <c r="AH2858" s="756" t="s">
        <v>794</v>
      </c>
      <c r="AI2858" s="756">
        <v>210020837</v>
      </c>
      <c r="AJ2858" s="756" t="s">
        <v>10590</v>
      </c>
      <c r="AK2858" s="723"/>
    </row>
    <row r="2859" spans="1:37" s="99" customFormat="1" ht="99.75" customHeight="1">
      <c r="A2859" s="723" t="s">
        <v>10591</v>
      </c>
      <c r="B2859" s="723" t="s">
        <v>33</v>
      </c>
      <c r="C2859" s="723" t="s">
        <v>8303</v>
      </c>
      <c r="D2859" s="723" t="s">
        <v>8304</v>
      </c>
      <c r="E2859" s="723" t="s">
        <v>8304</v>
      </c>
      <c r="F2859" s="723" t="s">
        <v>8305</v>
      </c>
      <c r="G2859" s="723" t="s">
        <v>8305</v>
      </c>
      <c r="H2859" s="723"/>
      <c r="I2859" s="723"/>
      <c r="J2859" s="723" t="s">
        <v>1135</v>
      </c>
      <c r="K2859" s="723">
        <v>0</v>
      </c>
      <c r="L2859" s="762">
        <v>751000000</v>
      </c>
      <c r="M2859" s="784" t="s">
        <v>83</v>
      </c>
      <c r="N2859" s="723" t="s">
        <v>2115</v>
      </c>
      <c r="O2859" s="723" t="s">
        <v>4066</v>
      </c>
      <c r="P2859" s="723" t="s">
        <v>229</v>
      </c>
      <c r="Q2859" s="723" t="s">
        <v>791</v>
      </c>
      <c r="R2859" s="723" t="s">
        <v>8977</v>
      </c>
      <c r="S2859" s="723">
        <v>796</v>
      </c>
      <c r="T2859" s="723" t="s">
        <v>232</v>
      </c>
      <c r="U2859" s="929">
        <v>1</v>
      </c>
      <c r="V2859" s="929">
        <v>15000</v>
      </c>
      <c r="W2859" s="820">
        <f t="shared" si="131"/>
        <v>15000</v>
      </c>
      <c r="X2859" s="929">
        <f t="shared" si="132"/>
        <v>16800</v>
      </c>
      <c r="Y2859" s="723"/>
      <c r="Z2859" s="723">
        <v>2016</v>
      </c>
      <c r="AA2859" s="723"/>
      <c r="AB2859" s="756" t="s">
        <v>876</v>
      </c>
      <c r="AC2859" s="723"/>
      <c r="AD2859" s="723"/>
      <c r="AE2859" s="723"/>
      <c r="AF2859" s="723"/>
      <c r="AG2859" s="756" t="s">
        <v>10592</v>
      </c>
      <c r="AH2859" s="756" t="s">
        <v>794</v>
      </c>
      <c r="AI2859" s="756">
        <v>210007241</v>
      </c>
      <c r="AJ2859" s="756" t="s">
        <v>9918</v>
      </c>
      <c r="AK2859" s="723"/>
    </row>
    <row r="2860" spans="1:37" s="99" customFormat="1" ht="99.75" customHeight="1">
      <c r="A2860" s="723" t="s">
        <v>10593</v>
      </c>
      <c r="B2860" s="723" t="s">
        <v>33</v>
      </c>
      <c r="C2860" s="723" t="s">
        <v>9250</v>
      </c>
      <c r="D2860" s="723" t="s">
        <v>4993</v>
      </c>
      <c r="E2860" s="723" t="s">
        <v>4993</v>
      </c>
      <c r="F2860" s="723" t="s">
        <v>9251</v>
      </c>
      <c r="G2860" s="723" t="s">
        <v>9251</v>
      </c>
      <c r="H2860" s="723"/>
      <c r="I2860" s="723"/>
      <c r="J2860" s="723" t="s">
        <v>1135</v>
      </c>
      <c r="K2860" s="723">
        <v>0</v>
      </c>
      <c r="L2860" s="762">
        <v>751000000</v>
      </c>
      <c r="M2860" s="784" t="s">
        <v>83</v>
      </c>
      <c r="N2860" s="723" t="s">
        <v>2115</v>
      </c>
      <c r="O2860" s="723" t="s">
        <v>4066</v>
      </c>
      <c r="P2860" s="723" t="s">
        <v>229</v>
      </c>
      <c r="Q2860" s="723" t="s">
        <v>791</v>
      </c>
      <c r="R2860" s="723" t="s">
        <v>8977</v>
      </c>
      <c r="S2860" s="723">
        <v>796</v>
      </c>
      <c r="T2860" s="723" t="s">
        <v>232</v>
      </c>
      <c r="U2860" s="929">
        <v>2</v>
      </c>
      <c r="V2860" s="929">
        <v>8500</v>
      </c>
      <c r="W2860" s="820">
        <f t="shared" si="131"/>
        <v>17000</v>
      </c>
      <c r="X2860" s="929">
        <f t="shared" si="132"/>
        <v>19040</v>
      </c>
      <c r="Y2860" s="723"/>
      <c r="Z2860" s="723">
        <v>2016</v>
      </c>
      <c r="AA2860" s="723"/>
      <c r="AB2860" s="756" t="s">
        <v>876</v>
      </c>
      <c r="AC2860" s="723"/>
      <c r="AD2860" s="723"/>
      <c r="AE2860" s="723"/>
      <c r="AF2860" s="723"/>
      <c r="AG2860" s="756" t="s">
        <v>10594</v>
      </c>
      <c r="AH2860" s="756" t="s">
        <v>794</v>
      </c>
      <c r="AI2860" s="756">
        <v>210007069</v>
      </c>
      <c r="AJ2860" s="756" t="s">
        <v>10595</v>
      </c>
      <c r="AK2860" s="723"/>
    </row>
    <row r="2861" spans="1:37" s="99" customFormat="1" ht="99.75" customHeight="1">
      <c r="A2861" s="723" t="s">
        <v>10596</v>
      </c>
      <c r="B2861" s="723" t="s">
        <v>33</v>
      </c>
      <c r="C2861" s="723" t="s">
        <v>10597</v>
      </c>
      <c r="D2861" s="723" t="s">
        <v>872</v>
      </c>
      <c r="E2861" s="723" t="s">
        <v>872</v>
      </c>
      <c r="F2861" s="723" t="s">
        <v>10598</v>
      </c>
      <c r="G2861" s="723" t="s">
        <v>10598</v>
      </c>
      <c r="H2861" s="723"/>
      <c r="I2861" s="723"/>
      <c r="J2861" s="723" t="s">
        <v>38</v>
      </c>
      <c r="K2861" s="723">
        <v>0</v>
      </c>
      <c r="L2861" s="762">
        <v>751000000</v>
      </c>
      <c r="M2861" s="784" t="s">
        <v>83</v>
      </c>
      <c r="N2861" s="723" t="s">
        <v>2115</v>
      </c>
      <c r="O2861" s="723" t="s">
        <v>4066</v>
      </c>
      <c r="P2861" s="723" t="s">
        <v>229</v>
      </c>
      <c r="Q2861" s="723" t="s">
        <v>791</v>
      </c>
      <c r="R2861" s="723" t="s">
        <v>8977</v>
      </c>
      <c r="S2861" s="723">
        <v>796</v>
      </c>
      <c r="T2861" s="723" t="s">
        <v>232</v>
      </c>
      <c r="U2861" s="929">
        <v>3</v>
      </c>
      <c r="V2861" s="929">
        <v>2000</v>
      </c>
      <c r="W2861" s="820">
        <f t="shared" si="131"/>
        <v>6000</v>
      </c>
      <c r="X2861" s="929">
        <f t="shared" si="132"/>
        <v>6720.0000000000009</v>
      </c>
      <c r="Y2861" s="723"/>
      <c r="Z2861" s="723">
        <v>2016</v>
      </c>
      <c r="AA2861" s="723"/>
      <c r="AB2861" s="756" t="s">
        <v>876</v>
      </c>
      <c r="AC2861" s="756" t="s">
        <v>209</v>
      </c>
      <c r="AD2861" s="723"/>
      <c r="AE2861" s="723"/>
      <c r="AF2861" s="723"/>
      <c r="AG2861" s="756" t="s">
        <v>10599</v>
      </c>
      <c r="AH2861" s="756" t="s">
        <v>794</v>
      </c>
      <c r="AI2861" s="756">
        <v>210020839</v>
      </c>
      <c r="AJ2861" s="756" t="s">
        <v>10600</v>
      </c>
      <c r="AK2861" s="723"/>
    </row>
    <row r="2862" spans="1:37" s="99" customFormat="1" ht="99.75" customHeight="1">
      <c r="A2862" s="723" t="s">
        <v>10601</v>
      </c>
      <c r="B2862" s="723" t="s">
        <v>33</v>
      </c>
      <c r="C2862" s="723" t="s">
        <v>10254</v>
      </c>
      <c r="D2862" s="723" t="s">
        <v>10255</v>
      </c>
      <c r="E2862" s="723" t="s">
        <v>10255</v>
      </c>
      <c r="F2862" s="723" t="s">
        <v>10256</v>
      </c>
      <c r="G2862" s="723" t="s">
        <v>10256</v>
      </c>
      <c r="H2862" s="723"/>
      <c r="I2862" s="723"/>
      <c r="J2862" s="723" t="s">
        <v>38</v>
      </c>
      <c r="K2862" s="723">
        <v>0</v>
      </c>
      <c r="L2862" s="762">
        <v>751000000</v>
      </c>
      <c r="M2862" s="784" t="s">
        <v>83</v>
      </c>
      <c r="N2862" s="723" t="s">
        <v>2115</v>
      </c>
      <c r="O2862" s="723" t="s">
        <v>4066</v>
      </c>
      <c r="P2862" s="723" t="s">
        <v>229</v>
      </c>
      <c r="Q2862" s="723" t="s">
        <v>791</v>
      </c>
      <c r="R2862" s="723" t="s">
        <v>8977</v>
      </c>
      <c r="S2862" s="723">
        <v>796</v>
      </c>
      <c r="T2862" s="723" t="s">
        <v>232</v>
      </c>
      <c r="U2862" s="929">
        <v>140</v>
      </c>
      <c r="V2862" s="929">
        <v>150</v>
      </c>
      <c r="W2862" s="820">
        <f t="shared" si="131"/>
        <v>21000</v>
      </c>
      <c r="X2862" s="929">
        <f t="shared" si="132"/>
        <v>23520.000000000004</v>
      </c>
      <c r="Y2862" s="723"/>
      <c r="Z2862" s="723">
        <v>2016</v>
      </c>
      <c r="AA2862" s="723"/>
      <c r="AB2862" s="756" t="s">
        <v>876</v>
      </c>
      <c r="AC2862" s="756" t="s">
        <v>209</v>
      </c>
      <c r="AD2862" s="723"/>
      <c r="AE2862" s="723"/>
      <c r="AF2862" s="723"/>
      <c r="AG2862" s="756" t="s">
        <v>10602</v>
      </c>
      <c r="AH2862" s="756" t="s">
        <v>794</v>
      </c>
      <c r="AI2862" s="756">
        <v>210007210</v>
      </c>
      <c r="AJ2862" s="756" t="s">
        <v>10258</v>
      </c>
      <c r="AK2862" s="723"/>
    </row>
    <row r="2863" spans="1:37" s="99" customFormat="1" ht="99.75" customHeight="1">
      <c r="A2863" s="723" t="s">
        <v>10603</v>
      </c>
      <c r="B2863" s="723" t="s">
        <v>33</v>
      </c>
      <c r="C2863" s="723" t="s">
        <v>9929</v>
      </c>
      <c r="D2863" s="723" t="s">
        <v>6389</v>
      </c>
      <c r="E2863" s="723" t="s">
        <v>6389</v>
      </c>
      <c r="F2863" s="723" t="s">
        <v>9930</v>
      </c>
      <c r="G2863" s="723" t="s">
        <v>9930</v>
      </c>
      <c r="H2863" s="723"/>
      <c r="I2863" s="723"/>
      <c r="J2863" s="723" t="s">
        <v>38</v>
      </c>
      <c r="K2863" s="723">
        <v>0</v>
      </c>
      <c r="L2863" s="762">
        <v>751000000</v>
      </c>
      <c r="M2863" s="784" t="s">
        <v>83</v>
      </c>
      <c r="N2863" s="723" t="s">
        <v>2115</v>
      </c>
      <c r="O2863" s="723" t="s">
        <v>4066</v>
      </c>
      <c r="P2863" s="723" t="s">
        <v>229</v>
      </c>
      <c r="Q2863" s="723" t="s">
        <v>791</v>
      </c>
      <c r="R2863" s="723" t="s">
        <v>8977</v>
      </c>
      <c r="S2863" s="723">
        <v>796</v>
      </c>
      <c r="T2863" s="723" t="s">
        <v>232</v>
      </c>
      <c r="U2863" s="929">
        <v>1</v>
      </c>
      <c r="V2863" s="929">
        <v>175000</v>
      </c>
      <c r="W2863" s="820">
        <f t="shared" si="131"/>
        <v>175000</v>
      </c>
      <c r="X2863" s="929">
        <f t="shared" si="132"/>
        <v>196000.00000000003</v>
      </c>
      <c r="Y2863" s="723"/>
      <c r="Z2863" s="723">
        <v>2016</v>
      </c>
      <c r="AA2863" s="723"/>
      <c r="AB2863" s="756" t="s">
        <v>876</v>
      </c>
      <c r="AC2863" s="756" t="s">
        <v>209</v>
      </c>
      <c r="AD2863" s="723"/>
      <c r="AE2863" s="723"/>
      <c r="AF2863" s="723"/>
      <c r="AG2863" s="756" t="s">
        <v>10604</v>
      </c>
      <c r="AH2863" s="756" t="s">
        <v>794</v>
      </c>
      <c r="AI2863" s="756">
        <v>210002920</v>
      </c>
      <c r="AJ2863" s="756" t="s">
        <v>10605</v>
      </c>
      <c r="AK2863" s="723"/>
    </row>
    <row r="2864" spans="1:37" s="99" customFormat="1" ht="99.75" customHeight="1">
      <c r="A2864" s="723" t="s">
        <v>10606</v>
      </c>
      <c r="B2864" s="723" t="s">
        <v>33</v>
      </c>
      <c r="C2864" s="723" t="s">
        <v>9929</v>
      </c>
      <c r="D2864" s="723" t="s">
        <v>6389</v>
      </c>
      <c r="E2864" s="723" t="s">
        <v>6389</v>
      </c>
      <c r="F2864" s="723" t="s">
        <v>9930</v>
      </c>
      <c r="G2864" s="723" t="s">
        <v>9930</v>
      </c>
      <c r="H2864" s="723"/>
      <c r="I2864" s="723"/>
      <c r="J2864" s="723" t="s">
        <v>38</v>
      </c>
      <c r="K2864" s="723">
        <v>0</v>
      </c>
      <c r="L2864" s="762">
        <v>751000000</v>
      </c>
      <c r="M2864" s="784" t="s">
        <v>83</v>
      </c>
      <c r="N2864" s="723" t="s">
        <v>2115</v>
      </c>
      <c r="O2864" s="723" t="s">
        <v>4066</v>
      </c>
      <c r="P2864" s="723" t="s">
        <v>229</v>
      </c>
      <c r="Q2864" s="723" t="s">
        <v>791</v>
      </c>
      <c r="R2864" s="723" t="s">
        <v>8977</v>
      </c>
      <c r="S2864" s="723">
        <v>796</v>
      </c>
      <c r="T2864" s="723" t="s">
        <v>232</v>
      </c>
      <c r="U2864" s="929">
        <v>1</v>
      </c>
      <c r="V2864" s="929">
        <v>250000</v>
      </c>
      <c r="W2864" s="820">
        <f t="shared" si="131"/>
        <v>250000</v>
      </c>
      <c r="X2864" s="929">
        <f t="shared" si="132"/>
        <v>280000</v>
      </c>
      <c r="Y2864" s="723"/>
      <c r="Z2864" s="723">
        <v>2016</v>
      </c>
      <c r="AA2864" s="723"/>
      <c r="AB2864" s="756" t="s">
        <v>876</v>
      </c>
      <c r="AC2864" s="756" t="s">
        <v>209</v>
      </c>
      <c r="AD2864" s="723"/>
      <c r="AE2864" s="723"/>
      <c r="AF2864" s="723"/>
      <c r="AG2864" s="756" t="s">
        <v>10607</v>
      </c>
      <c r="AH2864" s="756" t="s">
        <v>794</v>
      </c>
      <c r="AI2864" s="756">
        <v>210023213</v>
      </c>
      <c r="AJ2864" s="756" t="s">
        <v>9935</v>
      </c>
      <c r="AK2864" s="723"/>
    </row>
    <row r="2865" spans="1:37" s="99" customFormat="1" ht="99.75" customHeight="1">
      <c r="A2865" s="723" t="s">
        <v>10608</v>
      </c>
      <c r="B2865" s="723" t="s">
        <v>33</v>
      </c>
      <c r="C2865" s="723" t="s">
        <v>10609</v>
      </c>
      <c r="D2865" s="723" t="s">
        <v>9888</v>
      </c>
      <c r="E2865" s="723" t="s">
        <v>9888</v>
      </c>
      <c r="F2865" s="723" t="s">
        <v>10610</v>
      </c>
      <c r="G2865" s="723" t="s">
        <v>10610</v>
      </c>
      <c r="H2865" s="723"/>
      <c r="I2865" s="723"/>
      <c r="J2865" s="723" t="s">
        <v>38</v>
      </c>
      <c r="K2865" s="723">
        <v>0</v>
      </c>
      <c r="L2865" s="762">
        <v>751000000</v>
      </c>
      <c r="M2865" s="784" t="s">
        <v>83</v>
      </c>
      <c r="N2865" s="723" t="s">
        <v>2115</v>
      </c>
      <c r="O2865" s="723" t="s">
        <v>4066</v>
      </c>
      <c r="P2865" s="723" t="s">
        <v>229</v>
      </c>
      <c r="Q2865" s="723" t="s">
        <v>791</v>
      </c>
      <c r="R2865" s="723" t="s">
        <v>8977</v>
      </c>
      <c r="S2865" s="723">
        <v>796</v>
      </c>
      <c r="T2865" s="723" t="s">
        <v>232</v>
      </c>
      <c r="U2865" s="929">
        <v>6</v>
      </c>
      <c r="V2865" s="929">
        <v>5000</v>
      </c>
      <c r="W2865" s="820">
        <f t="shared" si="131"/>
        <v>30000</v>
      </c>
      <c r="X2865" s="929">
        <f t="shared" si="132"/>
        <v>33600</v>
      </c>
      <c r="Y2865" s="723"/>
      <c r="Z2865" s="723">
        <v>2016</v>
      </c>
      <c r="AA2865" s="723"/>
      <c r="AB2865" s="756" t="s">
        <v>876</v>
      </c>
      <c r="AC2865" s="756" t="s">
        <v>209</v>
      </c>
      <c r="AD2865" s="723"/>
      <c r="AE2865" s="723"/>
      <c r="AF2865" s="723"/>
      <c r="AG2865" s="756" t="s">
        <v>10611</v>
      </c>
      <c r="AH2865" s="756" t="s">
        <v>794</v>
      </c>
      <c r="AI2865" s="756">
        <v>210016997</v>
      </c>
      <c r="AJ2865" s="756" t="s">
        <v>10612</v>
      </c>
      <c r="AK2865" s="723"/>
    </row>
    <row r="2866" spans="1:37" s="99" customFormat="1" ht="99.75" customHeight="1">
      <c r="A2866" s="723" t="s">
        <v>10613</v>
      </c>
      <c r="B2866" s="723" t="s">
        <v>33</v>
      </c>
      <c r="C2866" s="723" t="s">
        <v>5171</v>
      </c>
      <c r="D2866" s="723" t="s">
        <v>5172</v>
      </c>
      <c r="E2866" s="723" t="s">
        <v>5172</v>
      </c>
      <c r="F2866" s="723" t="s">
        <v>5173</v>
      </c>
      <c r="G2866" s="723" t="s">
        <v>5173</v>
      </c>
      <c r="H2866" s="723"/>
      <c r="I2866" s="723"/>
      <c r="J2866" s="723" t="s">
        <v>38</v>
      </c>
      <c r="K2866" s="723">
        <v>0</v>
      </c>
      <c r="L2866" s="762">
        <v>751000000</v>
      </c>
      <c r="M2866" s="784" t="s">
        <v>83</v>
      </c>
      <c r="N2866" s="723" t="s">
        <v>2115</v>
      </c>
      <c r="O2866" s="723" t="s">
        <v>4066</v>
      </c>
      <c r="P2866" s="723" t="s">
        <v>229</v>
      </c>
      <c r="Q2866" s="723" t="s">
        <v>791</v>
      </c>
      <c r="R2866" s="723" t="s">
        <v>8977</v>
      </c>
      <c r="S2866" s="1066" t="s">
        <v>8971</v>
      </c>
      <c r="T2866" s="723" t="s">
        <v>5174</v>
      </c>
      <c r="U2866" s="929">
        <v>3410</v>
      </c>
      <c r="V2866" s="929">
        <v>250</v>
      </c>
      <c r="W2866" s="820">
        <f t="shared" si="131"/>
        <v>852500</v>
      </c>
      <c r="X2866" s="929">
        <f t="shared" si="132"/>
        <v>954800.00000000012</v>
      </c>
      <c r="Y2866" s="723"/>
      <c r="Z2866" s="723">
        <v>2016</v>
      </c>
      <c r="AA2866" s="723"/>
      <c r="AB2866" s="756" t="s">
        <v>876</v>
      </c>
      <c r="AC2866" s="756" t="s">
        <v>209</v>
      </c>
      <c r="AD2866" s="723"/>
      <c r="AE2866" s="723"/>
      <c r="AF2866" s="723"/>
      <c r="AG2866" s="756" t="s">
        <v>10614</v>
      </c>
      <c r="AH2866" s="756" t="s">
        <v>794</v>
      </c>
      <c r="AI2866" s="756">
        <v>210011849</v>
      </c>
      <c r="AJ2866" s="756" t="s">
        <v>9616</v>
      </c>
      <c r="AK2866" s="723"/>
    </row>
    <row r="2867" spans="1:37" s="99" customFormat="1" ht="99.75" customHeight="1">
      <c r="A2867" s="723" t="s">
        <v>10615</v>
      </c>
      <c r="B2867" s="723" t="s">
        <v>33</v>
      </c>
      <c r="C2867" s="723" t="s">
        <v>10616</v>
      </c>
      <c r="D2867" s="723" t="s">
        <v>813</v>
      </c>
      <c r="E2867" s="723" t="s">
        <v>813</v>
      </c>
      <c r="F2867" s="723" t="s">
        <v>10617</v>
      </c>
      <c r="G2867" s="723" t="s">
        <v>10617</v>
      </c>
      <c r="H2867" s="723"/>
      <c r="I2867" s="723"/>
      <c r="J2867" s="723" t="s">
        <v>38</v>
      </c>
      <c r="K2867" s="723">
        <v>0</v>
      </c>
      <c r="L2867" s="762">
        <v>751000000</v>
      </c>
      <c r="M2867" s="784" t="s">
        <v>83</v>
      </c>
      <c r="N2867" s="723" t="s">
        <v>2115</v>
      </c>
      <c r="O2867" s="723" t="s">
        <v>4066</v>
      </c>
      <c r="P2867" s="723" t="s">
        <v>229</v>
      </c>
      <c r="Q2867" s="723" t="s">
        <v>791</v>
      </c>
      <c r="R2867" s="723" t="s">
        <v>8977</v>
      </c>
      <c r="S2867" s="723">
        <v>796</v>
      </c>
      <c r="T2867" s="723" t="s">
        <v>232</v>
      </c>
      <c r="U2867" s="929">
        <v>4</v>
      </c>
      <c r="V2867" s="929">
        <v>30000</v>
      </c>
      <c r="W2867" s="820">
        <f t="shared" si="131"/>
        <v>120000</v>
      </c>
      <c r="X2867" s="929">
        <f t="shared" si="132"/>
        <v>134400</v>
      </c>
      <c r="Y2867" s="723"/>
      <c r="Z2867" s="723">
        <v>2016</v>
      </c>
      <c r="AA2867" s="723"/>
      <c r="AB2867" s="756" t="s">
        <v>876</v>
      </c>
      <c r="AC2867" s="756" t="s">
        <v>209</v>
      </c>
      <c r="AD2867" s="723"/>
      <c r="AE2867" s="723"/>
      <c r="AF2867" s="723"/>
      <c r="AG2867" s="756" t="s">
        <v>10618</v>
      </c>
      <c r="AH2867" s="756" t="s">
        <v>794</v>
      </c>
      <c r="AI2867" s="756">
        <v>210020833</v>
      </c>
      <c r="AJ2867" s="756" t="s">
        <v>10619</v>
      </c>
      <c r="AK2867" s="723"/>
    </row>
    <row r="2868" spans="1:37" s="99" customFormat="1" ht="99.75" customHeight="1">
      <c r="A2868" s="723" t="s">
        <v>10620</v>
      </c>
      <c r="B2868" s="723" t="s">
        <v>33</v>
      </c>
      <c r="C2868" s="723" t="s">
        <v>10621</v>
      </c>
      <c r="D2868" s="723" t="s">
        <v>10622</v>
      </c>
      <c r="E2868" s="723" t="s">
        <v>10622</v>
      </c>
      <c r="F2868" s="723" t="s">
        <v>10623</v>
      </c>
      <c r="G2868" s="723" t="s">
        <v>10623</v>
      </c>
      <c r="H2868" s="723"/>
      <c r="I2868" s="723"/>
      <c r="J2868" s="723" t="s">
        <v>38</v>
      </c>
      <c r="K2868" s="723">
        <v>0</v>
      </c>
      <c r="L2868" s="762">
        <v>751000000</v>
      </c>
      <c r="M2868" s="784" t="s">
        <v>83</v>
      </c>
      <c r="N2868" s="723" t="s">
        <v>2115</v>
      </c>
      <c r="O2868" s="723" t="s">
        <v>4066</v>
      </c>
      <c r="P2868" s="723" t="s">
        <v>229</v>
      </c>
      <c r="Q2868" s="723" t="s">
        <v>791</v>
      </c>
      <c r="R2868" s="723" t="s">
        <v>8977</v>
      </c>
      <c r="S2868" s="723">
        <v>796</v>
      </c>
      <c r="T2868" s="723" t="s">
        <v>232</v>
      </c>
      <c r="U2868" s="929">
        <v>2</v>
      </c>
      <c r="V2868" s="929">
        <v>150000</v>
      </c>
      <c r="W2868" s="820">
        <f t="shared" si="131"/>
        <v>300000</v>
      </c>
      <c r="X2868" s="929">
        <f t="shared" si="132"/>
        <v>336000.00000000006</v>
      </c>
      <c r="Y2868" s="723"/>
      <c r="Z2868" s="723">
        <v>2016</v>
      </c>
      <c r="AA2868" s="723"/>
      <c r="AB2868" s="756" t="s">
        <v>876</v>
      </c>
      <c r="AC2868" s="756" t="s">
        <v>209</v>
      </c>
      <c r="AD2868" s="723"/>
      <c r="AE2868" s="723"/>
      <c r="AF2868" s="723"/>
      <c r="AG2868" s="756" t="s">
        <v>10624</v>
      </c>
      <c r="AH2868" s="756" t="s">
        <v>794</v>
      </c>
      <c r="AI2868" s="756">
        <v>210015670</v>
      </c>
      <c r="AJ2868" s="756" t="s">
        <v>10625</v>
      </c>
      <c r="AK2868" s="723"/>
    </row>
    <row r="2869" spans="1:37" s="99" customFormat="1" ht="99.75" customHeight="1">
      <c r="A2869" s="723" t="s">
        <v>10626</v>
      </c>
      <c r="B2869" s="723" t="s">
        <v>33</v>
      </c>
      <c r="C2869" s="723" t="s">
        <v>10627</v>
      </c>
      <c r="D2869" s="723" t="s">
        <v>9888</v>
      </c>
      <c r="E2869" s="723" t="s">
        <v>9888</v>
      </c>
      <c r="F2869" s="723" t="s">
        <v>10628</v>
      </c>
      <c r="G2869" s="723" t="s">
        <v>10628</v>
      </c>
      <c r="H2869" s="723"/>
      <c r="I2869" s="723"/>
      <c r="J2869" s="723" t="s">
        <v>38</v>
      </c>
      <c r="K2869" s="723">
        <v>0</v>
      </c>
      <c r="L2869" s="762">
        <v>751000000</v>
      </c>
      <c r="M2869" s="784" t="s">
        <v>83</v>
      </c>
      <c r="N2869" s="723" t="s">
        <v>2115</v>
      </c>
      <c r="O2869" s="723" t="s">
        <v>4066</v>
      </c>
      <c r="P2869" s="723" t="s">
        <v>229</v>
      </c>
      <c r="Q2869" s="723" t="s">
        <v>791</v>
      </c>
      <c r="R2869" s="723" t="s">
        <v>8977</v>
      </c>
      <c r="S2869" s="723">
        <v>796</v>
      </c>
      <c r="T2869" s="723" t="s">
        <v>232</v>
      </c>
      <c r="U2869" s="929">
        <v>2</v>
      </c>
      <c r="V2869" s="929">
        <v>7000</v>
      </c>
      <c r="W2869" s="820">
        <f t="shared" si="131"/>
        <v>14000</v>
      </c>
      <c r="X2869" s="929">
        <f t="shared" si="132"/>
        <v>15680.000000000002</v>
      </c>
      <c r="Y2869" s="723"/>
      <c r="Z2869" s="723">
        <v>2016</v>
      </c>
      <c r="AA2869" s="723"/>
      <c r="AB2869" s="756" t="s">
        <v>876</v>
      </c>
      <c r="AC2869" s="756" t="s">
        <v>209</v>
      </c>
      <c r="AD2869" s="723"/>
      <c r="AE2869" s="723"/>
      <c r="AF2869" s="723"/>
      <c r="AG2869" s="756" t="s">
        <v>10629</v>
      </c>
      <c r="AH2869" s="756" t="s">
        <v>794</v>
      </c>
      <c r="AI2869" s="756">
        <v>210022900</v>
      </c>
      <c r="AJ2869" s="756" t="s">
        <v>10630</v>
      </c>
      <c r="AK2869" s="723"/>
    </row>
    <row r="2870" spans="1:37" s="99" customFormat="1" ht="99.75" customHeight="1">
      <c r="A2870" s="723" t="s">
        <v>10631</v>
      </c>
      <c r="B2870" s="723" t="s">
        <v>33</v>
      </c>
      <c r="C2870" s="723" t="s">
        <v>9621</v>
      </c>
      <c r="D2870" s="723" t="s">
        <v>9622</v>
      </c>
      <c r="E2870" s="723" t="s">
        <v>9622</v>
      </c>
      <c r="F2870" s="723" t="s">
        <v>9623</v>
      </c>
      <c r="G2870" s="723" t="s">
        <v>9623</v>
      </c>
      <c r="H2870" s="723"/>
      <c r="I2870" s="723"/>
      <c r="J2870" s="723" t="s">
        <v>38</v>
      </c>
      <c r="K2870" s="723">
        <v>0</v>
      </c>
      <c r="L2870" s="762">
        <v>751000000</v>
      </c>
      <c r="M2870" s="784" t="s">
        <v>83</v>
      </c>
      <c r="N2870" s="723" t="s">
        <v>2115</v>
      </c>
      <c r="O2870" s="723" t="s">
        <v>4066</v>
      </c>
      <c r="P2870" s="723" t="s">
        <v>229</v>
      </c>
      <c r="Q2870" s="723" t="s">
        <v>791</v>
      </c>
      <c r="R2870" s="723" t="s">
        <v>8977</v>
      </c>
      <c r="S2870" s="723">
        <v>796</v>
      </c>
      <c r="T2870" s="723" t="s">
        <v>232</v>
      </c>
      <c r="U2870" s="929">
        <v>1</v>
      </c>
      <c r="V2870" s="929">
        <v>25000</v>
      </c>
      <c r="W2870" s="820">
        <f t="shared" si="131"/>
        <v>25000</v>
      </c>
      <c r="X2870" s="929">
        <f t="shared" si="132"/>
        <v>28000.000000000004</v>
      </c>
      <c r="Y2870" s="723"/>
      <c r="Z2870" s="723">
        <v>2016</v>
      </c>
      <c r="AA2870" s="723"/>
      <c r="AB2870" s="756" t="s">
        <v>876</v>
      </c>
      <c r="AC2870" s="756" t="s">
        <v>209</v>
      </c>
      <c r="AD2870" s="723"/>
      <c r="AE2870" s="723"/>
      <c r="AF2870" s="723"/>
      <c r="AG2870" s="756" t="s">
        <v>10632</v>
      </c>
      <c r="AH2870" s="756" t="s">
        <v>794</v>
      </c>
      <c r="AI2870" s="756">
        <v>210013456</v>
      </c>
      <c r="AJ2870" s="756" t="s">
        <v>9625</v>
      </c>
      <c r="AK2870" s="723"/>
    </row>
    <row r="2871" spans="1:37" s="99" customFormat="1" ht="99.75" customHeight="1">
      <c r="A2871" s="723" t="s">
        <v>10633</v>
      </c>
      <c r="B2871" s="723" t="s">
        <v>33</v>
      </c>
      <c r="C2871" s="723" t="s">
        <v>10338</v>
      </c>
      <c r="D2871" s="723" t="s">
        <v>10339</v>
      </c>
      <c r="E2871" s="723" t="s">
        <v>10339</v>
      </c>
      <c r="F2871" s="723" t="s">
        <v>10340</v>
      </c>
      <c r="G2871" s="723" t="s">
        <v>10340</v>
      </c>
      <c r="H2871" s="723"/>
      <c r="I2871" s="723"/>
      <c r="J2871" s="723" t="s">
        <v>38</v>
      </c>
      <c r="K2871" s="723">
        <v>0</v>
      </c>
      <c r="L2871" s="762">
        <v>751000000</v>
      </c>
      <c r="M2871" s="784" t="s">
        <v>83</v>
      </c>
      <c r="N2871" s="723" t="s">
        <v>2115</v>
      </c>
      <c r="O2871" s="723" t="s">
        <v>4066</v>
      </c>
      <c r="P2871" s="723" t="s">
        <v>229</v>
      </c>
      <c r="Q2871" s="723" t="s">
        <v>791</v>
      </c>
      <c r="R2871" s="723" t="s">
        <v>8977</v>
      </c>
      <c r="S2871" s="723">
        <v>796</v>
      </c>
      <c r="T2871" s="723" t="s">
        <v>232</v>
      </c>
      <c r="U2871" s="929">
        <v>7</v>
      </c>
      <c r="V2871" s="929">
        <v>12000</v>
      </c>
      <c r="W2871" s="820">
        <f t="shared" si="131"/>
        <v>84000</v>
      </c>
      <c r="X2871" s="929">
        <f t="shared" si="132"/>
        <v>94080.000000000015</v>
      </c>
      <c r="Y2871" s="723"/>
      <c r="Z2871" s="723">
        <v>2016</v>
      </c>
      <c r="AA2871" s="723"/>
      <c r="AB2871" s="756" t="s">
        <v>876</v>
      </c>
      <c r="AC2871" s="756" t="s">
        <v>209</v>
      </c>
      <c r="AD2871" s="723"/>
      <c r="AE2871" s="723"/>
      <c r="AF2871" s="723"/>
      <c r="AG2871" s="756" t="s">
        <v>10634</v>
      </c>
      <c r="AH2871" s="756" t="s">
        <v>794</v>
      </c>
      <c r="AI2871" s="756">
        <v>210007257</v>
      </c>
      <c r="AJ2871" s="756" t="s">
        <v>10342</v>
      </c>
      <c r="AK2871" s="723"/>
    </row>
    <row r="2872" spans="1:37" s="99" customFormat="1" ht="99.75" customHeight="1">
      <c r="A2872" s="723" t="s">
        <v>10635</v>
      </c>
      <c r="B2872" s="723" t="s">
        <v>33</v>
      </c>
      <c r="C2872" s="723" t="s">
        <v>9668</v>
      </c>
      <c r="D2872" s="723" t="s">
        <v>9669</v>
      </c>
      <c r="E2872" s="723" t="s">
        <v>9669</v>
      </c>
      <c r="F2872" s="723" t="s">
        <v>9670</v>
      </c>
      <c r="G2872" s="723" t="s">
        <v>9670</v>
      </c>
      <c r="H2872" s="723"/>
      <c r="I2872" s="723"/>
      <c r="J2872" s="723" t="s">
        <v>38</v>
      </c>
      <c r="K2872" s="723">
        <v>0</v>
      </c>
      <c r="L2872" s="762">
        <v>751000000</v>
      </c>
      <c r="M2872" s="784" t="s">
        <v>83</v>
      </c>
      <c r="N2872" s="723" t="s">
        <v>2115</v>
      </c>
      <c r="O2872" s="723" t="s">
        <v>4066</v>
      </c>
      <c r="P2872" s="723" t="s">
        <v>229</v>
      </c>
      <c r="Q2872" s="723" t="s">
        <v>791</v>
      </c>
      <c r="R2872" s="723" t="s">
        <v>8977</v>
      </c>
      <c r="S2872" s="723">
        <v>796</v>
      </c>
      <c r="T2872" s="723" t="s">
        <v>232</v>
      </c>
      <c r="U2872" s="929">
        <v>21</v>
      </c>
      <c r="V2872" s="929">
        <v>150</v>
      </c>
      <c r="W2872" s="820">
        <f t="shared" si="131"/>
        <v>3150</v>
      </c>
      <c r="X2872" s="929">
        <f t="shared" si="132"/>
        <v>3528.0000000000005</v>
      </c>
      <c r="Y2872" s="723"/>
      <c r="Z2872" s="723">
        <v>2016</v>
      </c>
      <c r="AA2872" s="723"/>
      <c r="AB2872" s="756" t="s">
        <v>876</v>
      </c>
      <c r="AC2872" s="756" t="s">
        <v>209</v>
      </c>
      <c r="AD2872" s="723"/>
      <c r="AE2872" s="723"/>
      <c r="AF2872" s="723"/>
      <c r="AG2872" s="756" t="s">
        <v>10636</v>
      </c>
      <c r="AH2872" s="756" t="s">
        <v>794</v>
      </c>
      <c r="AI2872" s="756">
        <v>210002535</v>
      </c>
      <c r="AJ2872" s="756" t="s">
        <v>9672</v>
      </c>
      <c r="AK2872" s="723"/>
    </row>
    <row r="2873" spans="1:37" s="99" customFormat="1" ht="99.75" customHeight="1">
      <c r="A2873" s="723" t="s">
        <v>10637</v>
      </c>
      <c r="B2873" s="723" t="s">
        <v>33</v>
      </c>
      <c r="C2873" s="723" t="s">
        <v>9668</v>
      </c>
      <c r="D2873" s="723" t="s">
        <v>9669</v>
      </c>
      <c r="E2873" s="723" t="s">
        <v>9669</v>
      </c>
      <c r="F2873" s="723" t="s">
        <v>9670</v>
      </c>
      <c r="G2873" s="723" t="s">
        <v>9670</v>
      </c>
      <c r="H2873" s="723"/>
      <c r="I2873" s="723"/>
      <c r="J2873" s="723" t="s">
        <v>38</v>
      </c>
      <c r="K2873" s="723">
        <v>0</v>
      </c>
      <c r="L2873" s="762">
        <v>751000000</v>
      </c>
      <c r="M2873" s="784" t="s">
        <v>83</v>
      </c>
      <c r="N2873" s="723" t="s">
        <v>2115</v>
      </c>
      <c r="O2873" s="723" t="s">
        <v>4066</v>
      </c>
      <c r="P2873" s="723" t="s">
        <v>229</v>
      </c>
      <c r="Q2873" s="723" t="s">
        <v>791</v>
      </c>
      <c r="R2873" s="723" t="s">
        <v>8977</v>
      </c>
      <c r="S2873" s="723">
        <v>796</v>
      </c>
      <c r="T2873" s="723" t="s">
        <v>232</v>
      </c>
      <c r="U2873" s="929">
        <v>15</v>
      </c>
      <c r="V2873" s="929">
        <v>150</v>
      </c>
      <c r="W2873" s="820">
        <f t="shared" si="131"/>
        <v>2250</v>
      </c>
      <c r="X2873" s="929">
        <f t="shared" si="132"/>
        <v>2520.0000000000005</v>
      </c>
      <c r="Y2873" s="723"/>
      <c r="Z2873" s="723">
        <v>2016</v>
      </c>
      <c r="AA2873" s="723"/>
      <c r="AB2873" s="756" t="s">
        <v>876</v>
      </c>
      <c r="AC2873" s="756" t="s">
        <v>209</v>
      </c>
      <c r="AD2873" s="723"/>
      <c r="AE2873" s="723"/>
      <c r="AF2873" s="723"/>
      <c r="AG2873" s="756" t="s">
        <v>10638</v>
      </c>
      <c r="AH2873" s="756" t="s">
        <v>794</v>
      </c>
      <c r="AI2873" s="756">
        <v>210015977</v>
      </c>
      <c r="AJ2873" s="756" t="s">
        <v>9954</v>
      </c>
      <c r="AK2873" s="723"/>
    </row>
    <row r="2874" spans="1:37" s="99" customFormat="1" ht="99.75" customHeight="1">
      <c r="A2874" s="723" t="s">
        <v>10639</v>
      </c>
      <c r="B2874" s="723" t="s">
        <v>33</v>
      </c>
      <c r="C2874" s="723" t="s">
        <v>9677</v>
      </c>
      <c r="D2874" s="723" t="s">
        <v>9669</v>
      </c>
      <c r="E2874" s="723" t="s">
        <v>9669</v>
      </c>
      <c r="F2874" s="723" t="s">
        <v>9678</v>
      </c>
      <c r="G2874" s="723" t="s">
        <v>9678</v>
      </c>
      <c r="H2874" s="723"/>
      <c r="I2874" s="723"/>
      <c r="J2874" s="723" t="s">
        <v>38</v>
      </c>
      <c r="K2874" s="723">
        <v>0</v>
      </c>
      <c r="L2874" s="762">
        <v>751000000</v>
      </c>
      <c r="M2874" s="784" t="s">
        <v>83</v>
      </c>
      <c r="N2874" s="723" t="s">
        <v>2115</v>
      </c>
      <c r="O2874" s="723" t="s">
        <v>4066</v>
      </c>
      <c r="P2874" s="723" t="s">
        <v>229</v>
      </c>
      <c r="Q2874" s="723" t="s">
        <v>791</v>
      </c>
      <c r="R2874" s="723" t="s">
        <v>8977</v>
      </c>
      <c r="S2874" s="723">
        <v>796</v>
      </c>
      <c r="T2874" s="723" t="s">
        <v>232</v>
      </c>
      <c r="U2874" s="929">
        <v>96</v>
      </c>
      <c r="V2874" s="929">
        <v>250</v>
      </c>
      <c r="W2874" s="820">
        <f t="shared" si="131"/>
        <v>24000</v>
      </c>
      <c r="X2874" s="929">
        <f t="shared" si="132"/>
        <v>26880.000000000004</v>
      </c>
      <c r="Y2874" s="723"/>
      <c r="Z2874" s="723">
        <v>2016</v>
      </c>
      <c r="AA2874" s="723"/>
      <c r="AB2874" s="756" t="s">
        <v>876</v>
      </c>
      <c r="AC2874" s="756" t="s">
        <v>209</v>
      </c>
      <c r="AD2874" s="723"/>
      <c r="AE2874" s="723"/>
      <c r="AF2874" s="723"/>
      <c r="AG2874" s="756" t="s">
        <v>10640</v>
      </c>
      <c r="AH2874" s="756" t="s">
        <v>794</v>
      </c>
      <c r="AI2874" s="756">
        <v>210002533</v>
      </c>
      <c r="AJ2874" s="756" t="s">
        <v>9680</v>
      </c>
      <c r="AK2874" s="723"/>
    </row>
    <row r="2875" spans="1:37" s="99" customFormat="1" ht="99.75" customHeight="1">
      <c r="A2875" s="723" t="s">
        <v>10641</v>
      </c>
      <c r="B2875" s="723" t="s">
        <v>33</v>
      </c>
      <c r="C2875" s="723" t="s">
        <v>10642</v>
      </c>
      <c r="D2875" s="723" t="s">
        <v>10363</v>
      </c>
      <c r="E2875" s="723" t="s">
        <v>10363</v>
      </c>
      <c r="F2875" s="723" t="s">
        <v>10643</v>
      </c>
      <c r="G2875" s="723" t="s">
        <v>10643</v>
      </c>
      <c r="H2875" s="723"/>
      <c r="I2875" s="723"/>
      <c r="J2875" s="723" t="s">
        <v>38</v>
      </c>
      <c r="K2875" s="723">
        <v>0</v>
      </c>
      <c r="L2875" s="762">
        <v>751000000</v>
      </c>
      <c r="M2875" s="784" t="s">
        <v>83</v>
      </c>
      <c r="N2875" s="723" t="s">
        <v>2115</v>
      </c>
      <c r="O2875" s="723" t="s">
        <v>4066</v>
      </c>
      <c r="P2875" s="723" t="s">
        <v>229</v>
      </c>
      <c r="Q2875" s="723" t="s">
        <v>791</v>
      </c>
      <c r="R2875" s="723" t="s">
        <v>8977</v>
      </c>
      <c r="S2875" s="723">
        <v>796</v>
      </c>
      <c r="T2875" s="723" t="s">
        <v>232</v>
      </c>
      <c r="U2875" s="929">
        <v>3</v>
      </c>
      <c r="V2875" s="929">
        <v>700</v>
      </c>
      <c r="W2875" s="820">
        <f t="shared" si="131"/>
        <v>2100</v>
      </c>
      <c r="X2875" s="929">
        <f t="shared" si="132"/>
        <v>2352</v>
      </c>
      <c r="Y2875" s="723"/>
      <c r="Z2875" s="723">
        <v>2016</v>
      </c>
      <c r="AA2875" s="723"/>
      <c r="AB2875" s="756" t="s">
        <v>876</v>
      </c>
      <c r="AC2875" s="756" t="s">
        <v>209</v>
      </c>
      <c r="AD2875" s="723"/>
      <c r="AE2875" s="723"/>
      <c r="AF2875" s="723"/>
      <c r="AG2875" s="756" t="s">
        <v>10644</v>
      </c>
      <c r="AH2875" s="756" t="s">
        <v>794</v>
      </c>
      <c r="AI2875" s="756">
        <v>210007246</v>
      </c>
      <c r="AJ2875" s="756" t="s">
        <v>10645</v>
      </c>
      <c r="AK2875" s="723"/>
    </row>
    <row r="2876" spans="1:37" s="99" customFormat="1" ht="99.75" customHeight="1">
      <c r="A2876" s="723" t="s">
        <v>10646</v>
      </c>
      <c r="B2876" s="723" t="s">
        <v>33</v>
      </c>
      <c r="C2876" s="723" t="s">
        <v>9959</v>
      </c>
      <c r="D2876" s="723" t="s">
        <v>9960</v>
      </c>
      <c r="E2876" s="723" t="s">
        <v>9960</v>
      </c>
      <c r="F2876" s="723" t="s">
        <v>9961</v>
      </c>
      <c r="G2876" s="723" t="s">
        <v>9961</v>
      </c>
      <c r="H2876" s="723"/>
      <c r="I2876" s="723"/>
      <c r="J2876" s="723" t="s">
        <v>38</v>
      </c>
      <c r="K2876" s="723">
        <v>0</v>
      </c>
      <c r="L2876" s="762">
        <v>751000000</v>
      </c>
      <c r="M2876" s="784" t="s">
        <v>83</v>
      </c>
      <c r="N2876" s="723" t="s">
        <v>2115</v>
      </c>
      <c r="O2876" s="723" t="s">
        <v>4066</v>
      </c>
      <c r="P2876" s="723" t="s">
        <v>229</v>
      </c>
      <c r="Q2876" s="723" t="s">
        <v>4663</v>
      </c>
      <c r="R2876" s="723" t="s">
        <v>8977</v>
      </c>
      <c r="S2876" s="723">
        <v>796</v>
      </c>
      <c r="T2876" s="723" t="s">
        <v>232</v>
      </c>
      <c r="U2876" s="929">
        <v>1</v>
      </c>
      <c r="V2876" s="929">
        <v>9600</v>
      </c>
      <c r="W2876" s="820">
        <f t="shared" si="131"/>
        <v>9600</v>
      </c>
      <c r="X2876" s="929">
        <f t="shared" si="132"/>
        <v>10752.000000000002</v>
      </c>
      <c r="Y2876" s="723"/>
      <c r="Z2876" s="723">
        <v>2016</v>
      </c>
      <c r="AA2876" s="723"/>
      <c r="AB2876" s="756" t="s">
        <v>876</v>
      </c>
      <c r="AC2876" s="756" t="s">
        <v>209</v>
      </c>
      <c r="AD2876" s="723"/>
      <c r="AE2876" s="723"/>
      <c r="AF2876" s="723"/>
      <c r="AG2876" s="756" t="s">
        <v>10647</v>
      </c>
      <c r="AH2876" s="756" t="s">
        <v>794</v>
      </c>
      <c r="AI2876" s="756">
        <v>210022740</v>
      </c>
      <c r="AJ2876" s="756" t="s">
        <v>10648</v>
      </c>
      <c r="AK2876" s="723"/>
    </row>
    <row r="2877" spans="1:37" s="99" customFormat="1" ht="99.75" customHeight="1">
      <c r="A2877" s="723" t="s">
        <v>10649</v>
      </c>
      <c r="B2877" s="723" t="s">
        <v>33</v>
      </c>
      <c r="C2877" s="723" t="s">
        <v>10650</v>
      </c>
      <c r="D2877" s="723" t="s">
        <v>10651</v>
      </c>
      <c r="E2877" s="723" t="s">
        <v>10651</v>
      </c>
      <c r="F2877" s="723" t="s">
        <v>10652</v>
      </c>
      <c r="G2877" s="723" t="s">
        <v>10652</v>
      </c>
      <c r="H2877" s="723"/>
      <c r="I2877" s="723"/>
      <c r="J2877" s="723" t="s">
        <v>38</v>
      </c>
      <c r="K2877" s="723">
        <v>0</v>
      </c>
      <c r="L2877" s="762">
        <v>751000000</v>
      </c>
      <c r="M2877" s="784" t="s">
        <v>83</v>
      </c>
      <c r="N2877" s="723" t="s">
        <v>2115</v>
      </c>
      <c r="O2877" s="723" t="s">
        <v>4066</v>
      </c>
      <c r="P2877" s="723" t="s">
        <v>229</v>
      </c>
      <c r="Q2877" s="723" t="s">
        <v>791</v>
      </c>
      <c r="R2877" s="723" t="s">
        <v>8977</v>
      </c>
      <c r="S2877" s="723">
        <v>796</v>
      </c>
      <c r="T2877" s="723" t="s">
        <v>232</v>
      </c>
      <c r="U2877" s="929">
        <v>3</v>
      </c>
      <c r="V2877" s="929">
        <v>33000</v>
      </c>
      <c r="W2877" s="820">
        <f t="shared" si="131"/>
        <v>99000</v>
      </c>
      <c r="X2877" s="929">
        <f t="shared" si="132"/>
        <v>110880.00000000001</v>
      </c>
      <c r="Y2877" s="723"/>
      <c r="Z2877" s="723">
        <v>2016</v>
      </c>
      <c r="AA2877" s="723"/>
      <c r="AB2877" s="756" t="s">
        <v>876</v>
      </c>
      <c r="AC2877" s="756" t="s">
        <v>209</v>
      </c>
      <c r="AD2877" s="723"/>
      <c r="AE2877" s="723"/>
      <c r="AF2877" s="723"/>
      <c r="AG2877" s="756" t="s">
        <v>10653</v>
      </c>
      <c r="AH2877" s="756" t="s">
        <v>794</v>
      </c>
      <c r="AI2877" s="756">
        <v>210020834</v>
      </c>
      <c r="AJ2877" s="756" t="s">
        <v>10654</v>
      </c>
      <c r="AK2877" s="723"/>
    </row>
    <row r="2878" spans="1:37" s="99" customFormat="1" ht="99.75" customHeight="1">
      <c r="A2878" s="723" t="s">
        <v>10655</v>
      </c>
      <c r="B2878" s="723" t="s">
        <v>33</v>
      </c>
      <c r="C2878" s="723" t="s">
        <v>10650</v>
      </c>
      <c r="D2878" s="723" t="s">
        <v>10651</v>
      </c>
      <c r="E2878" s="723" t="s">
        <v>10651</v>
      </c>
      <c r="F2878" s="723" t="s">
        <v>10652</v>
      </c>
      <c r="G2878" s="723" t="s">
        <v>10652</v>
      </c>
      <c r="H2878" s="723"/>
      <c r="I2878" s="723"/>
      <c r="J2878" s="723" t="s">
        <v>38</v>
      </c>
      <c r="K2878" s="723">
        <v>0</v>
      </c>
      <c r="L2878" s="762">
        <v>751000000</v>
      </c>
      <c r="M2878" s="784" t="s">
        <v>83</v>
      </c>
      <c r="N2878" s="723" t="s">
        <v>2115</v>
      </c>
      <c r="O2878" s="723" t="s">
        <v>4066</v>
      </c>
      <c r="P2878" s="723" t="s">
        <v>229</v>
      </c>
      <c r="Q2878" s="723" t="s">
        <v>791</v>
      </c>
      <c r="R2878" s="723" t="s">
        <v>8977</v>
      </c>
      <c r="S2878" s="723">
        <v>796</v>
      </c>
      <c r="T2878" s="723" t="s">
        <v>232</v>
      </c>
      <c r="U2878" s="929">
        <v>3</v>
      </c>
      <c r="V2878" s="929">
        <v>33000</v>
      </c>
      <c r="W2878" s="820">
        <f t="shared" si="131"/>
        <v>99000</v>
      </c>
      <c r="X2878" s="929">
        <f t="shared" si="132"/>
        <v>110880.00000000001</v>
      </c>
      <c r="Y2878" s="723"/>
      <c r="Z2878" s="723">
        <v>2016</v>
      </c>
      <c r="AA2878" s="723"/>
      <c r="AB2878" s="756" t="s">
        <v>876</v>
      </c>
      <c r="AC2878" s="756" t="s">
        <v>209</v>
      </c>
      <c r="AD2878" s="723"/>
      <c r="AE2878" s="723"/>
      <c r="AF2878" s="723"/>
      <c r="AG2878" s="756" t="s">
        <v>10656</v>
      </c>
      <c r="AH2878" s="756" t="s">
        <v>794</v>
      </c>
      <c r="AI2878" s="756">
        <v>210020835</v>
      </c>
      <c r="AJ2878" s="756" t="s">
        <v>10657</v>
      </c>
      <c r="AK2878" s="723"/>
    </row>
    <row r="2879" spans="1:37" s="99" customFormat="1" ht="99.75" customHeight="1">
      <c r="A2879" s="723" t="s">
        <v>10658</v>
      </c>
      <c r="B2879" s="723" t="s">
        <v>33</v>
      </c>
      <c r="C2879" s="723" t="s">
        <v>10650</v>
      </c>
      <c r="D2879" s="723" t="s">
        <v>10651</v>
      </c>
      <c r="E2879" s="723" t="s">
        <v>10651</v>
      </c>
      <c r="F2879" s="723" t="s">
        <v>10652</v>
      </c>
      <c r="G2879" s="723" t="s">
        <v>10652</v>
      </c>
      <c r="H2879" s="723"/>
      <c r="I2879" s="723"/>
      <c r="J2879" s="723" t="s">
        <v>38</v>
      </c>
      <c r="K2879" s="723">
        <v>0</v>
      </c>
      <c r="L2879" s="762">
        <v>751000000</v>
      </c>
      <c r="M2879" s="784" t="s">
        <v>83</v>
      </c>
      <c r="N2879" s="723" t="s">
        <v>2115</v>
      </c>
      <c r="O2879" s="723" t="s">
        <v>4066</v>
      </c>
      <c r="P2879" s="723" t="s">
        <v>229</v>
      </c>
      <c r="Q2879" s="723" t="s">
        <v>791</v>
      </c>
      <c r="R2879" s="723" t="s">
        <v>8977</v>
      </c>
      <c r="S2879" s="723">
        <v>796</v>
      </c>
      <c r="T2879" s="723" t="s">
        <v>232</v>
      </c>
      <c r="U2879" s="929">
        <v>2</v>
      </c>
      <c r="V2879" s="929">
        <v>33000</v>
      </c>
      <c r="W2879" s="820">
        <f t="shared" si="131"/>
        <v>66000</v>
      </c>
      <c r="X2879" s="929">
        <f t="shared" si="132"/>
        <v>73920</v>
      </c>
      <c r="Y2879" s="723"/>
      <c r="Z2879" s="723">
        <v>2016</v>
      </c>
      <c r="AA2879" s="723"/>
      <c r="AB2879" s="756" t="s">
        <v>876</v>
      </c>
      <c r="AC2879" s="756" t="s">
        <v>209</v>
      </c>
      <c r="AD2879" s="723"/>
      <c r="AE2879" s="723"/>
      <c r="AF2879" s="723"/>
      <c r="AG2879" s="756" t="s">
        <v>10659</v>
      </c>
      <c r="AH2879" s="756" t="s">
        <v>794</v>
      </c>
      <c r="AI2879" s="756">
        <v>210020836</v>
      </c>
      <c r="AJ2879" s="756" t="s">
        <v>10660</v>
      </c>
      <c r="AK2879" s="723"/>
    </row>
    <row r="2880" spans="1:37" s="99" customFormat="1" ht="99.75" customHeight="1">
      <c r="A2880" s="723" t="s">
        <v>10661</v>
      </c>
      <c r="B2880" s="723" t="s">
        <v>33</v>
      </c>
      <c r="C2880" s="723" t="s">
        <v>10662</v>
      </c>
      <c r="D2880" s="723" t="s">
        <v>10663</v>
      </c>
      <c r="E2880" s="723" t="s">
        <v>10663</v>
      </c>
      <c r="F2880" s="723" t="s">
        <v>10664</v>
      </c>
      <c r="G2880" s="723" t="s">
        <v>10664</v>
      </c>
      <c r="H2880" s="723"/>
      <c r="I2880" s="723"/>
      <c r="J2880" s="723" t="s">
        <v>1135</v>
      </c>
      <c r="K2880" s="723">
        <v>0</v>
      </c>
      <c r="L2880" s="762">
        <v>751000000</v>
      </c>
      <c r="M2880" s="784" t="s">
        <v>83</v>
      </c>
      <c r="N2880" s="723" t="s">
        <v>2115</v>
      </c>
      <c r="O2880" s="723" t="s">
        <v>4066</v>
      </c>
      <c r="P2880" s="723" t="s">
        <v>229</v>
      </c>
      <c r="Q2880" s="723" t="s">
        <v>791</v>
      </c>
      <c r="R2880" s="723" t="s">
        <v>8977</v>
      </c>
      <c r="S2880" s="723">
        <v>796</v>
      </c>
      <c r="T2880" s="723" t="s">
        <v>232</v>
      </c>
      <c r="U2880" s="929">
        <v>4</v>
      </c>
      <c r="V2880" s="929">
        <v>15000</v>
      </c>
      <c r="W2880" s="820">
        <f t="shared" si="131"/>
        <v>60000</v>
      </c>
      <c r="X2880" s="929">
        <f t="shared" si="132"/>
        <v>67200</v>
      </c>
      <c r="Y2880" s="723"/>
      <c r="Z2880" s="723">
        <v>2016</v>
      </c>
      <c r="AA2880" s="723"/>
      <c r="AB2880" s="756" t="s">
        <v>876</v>
      </c>
      <c r="AC2880" s="723"/>
      <c r="AD2880" s="723"/>
      <c r="AE2880" s="723"/>
      <c r="AF2880" s="723"/>
      <c r="AG2880" s="756" t="s">
        <v>10665</v>
      </c>
      <c r="AH2880" s="756" t="s">
        <v>794</v>
      </c>
      <c r="AI2880" s="756">
        <v>210020838</v>
      </c>
      <c r="AJ2880" s="756" t="s">
        <v>10666</v>
      </c>
      <c r="AK2880" s="723"/>
    </row>
    <row r="2881" spans="1:37" s="99" customFormat="1" ht="99.75" customHeight="1">
      <c r="A2881" s="723" t="s">
        <v>10667</v>
      </c>
      <c r="B2881" s="723" t="s">
        <v>33</v>
      </c>
      <c r="C2881" s="723" t="s">
        <v>10668</v>
      </c>
      <c r="D2881" s="723" t="s">
        <v>10669</v>
      </c>
      <c r="E2881" s="723" t="s">
        <v>10669</v>
      </c>
      <c r="F2881" s="723" t="s">
        <v>10670</v>
      </c>
      <c r="G2881" s="723" t="s">
        <v>10670</v>
      </c>
      <c r="H2881" s="723"/>
      <c r="I2881" s="723"/>
      <c r="J2881" s="723" t="s">
        <v>38</v>
      </c>
      <c r="K2881" s="723">
        <v>0</v>
      </c>
      <c r="L2881" s="762">
        <v>751000000</v>
      </c>
      <c r="M2881" s="784" t="s">
        <v>83</v>
      </c>
      <c r="N2881" s="723" t="s">
        <v>2115</v>
      </c>
      <c r="O2881" s="723" t="s">
        <v>4066</v>
      </c>
      <c r="P2881" s="723" t="s">
        <v>229</v>
      </c>
      <c r="Q2881" s="723" t="s">
        <v>4663</v>
      </c>
      <c r="R2881" s="723" t="s">
        <v>8977</v>
      </c>
      <c r="S2881" s="723">
        <v>796</v>
      </c>
      <c r="T2881" s="723" t="s">
        <v>232</v>
      </c>
      <c r="U2881" s="929">
        <v>5</v>
      </c>
      <c r="V2881" s="929">
        <v>200000</v>
      </c>
      <c r="W2881" s="820">
        <f t="shared" si="131"/>
        <v>1000000</v>
      </c>
      <c r="X2881" s="929">
        <f t="shared" si="132"/>
        <v>1120000</v>
      </c>
      <c r="Y2881" s="723"/>
      <c r="Z2881" s="723">
        <v>2016</v>
      </c>
      <c r="AA2881" s="723"/>
      <c r="AB2881" s="756" t="s">
        <v>876</v>
      </c>
      <c r="AC2881" s="756" t="s">
        <v>209</v>
      </c>
      <c r="AD2881" s="723"/>
      <c r="AE2881" s="723"/>
      <c r="AF2881" s="723"/>
      <c r="AG2881" s="756" t="s">
        <v>10671</v>
      </c>
      <c r="AH2881" s="756" t="s">
        <v>794</v>
      </c>
      <c r="AI2881" s="756">
        <v>210023982</v>
      </c>
      <c r="AJ2881" s="756" t="s">
        <v>10672</v>
      </c>
      <c r="AK2881" s="723"/>
    </row>
    <row r="2882" spans="1:37" s="99" customFormat="1" ht="99.75" customHeight="1">
      <c r="A2882" s="723" t="s">
        <v>10673</v>
      </c>
      <c r="B2882" s="723" t="s">
        <v>33</v>
      </c>
      <c r="C2882" s="723" t="s">
        <v>10674</v>
      </c>
      <c r="D2882" s="723" t="s">
        <v>10675</v>
      </c>
      <c r="E2882" s="723" t="s">
        <v>10675</v>
      </c>
      <c r="F2882" s="723" t="s">
        <v>10676</v>
      </c>
      <c r="G2882" s="723" t="s">
        <v>10676</v>
      </c>
      <c r="H2882" s="723"/>
      <c r="I2882" s="723"/>
      <c r="J2882" s="723" t="s">
        <v>38</v>
      </c>
      <c r="K2882" s="723">
        <v>0</v>
      </c>
      <c r="L2882" s="762">
        <v>751000000</v>
      </c>
      <c r="M2882" s="784" t="s">
        <v>83</v>
      </c>
      <c r="N2882" s="723" t="s">
        <v>2115</v>
      </c>
      <c r="O2882" s="723" t="s">
        <v>4066</v>
      </c>
      <c r="P2882" s="723" t="s">
        <v>229</v>
      </c>
      <c r="Q2882" s="723" t="s">
        <v>791</v>
      </c>
      <c r="R2882" s="723" t="s">
        <v>8977</v>
      </c>
      <c r="S2882" s="723">
        <v>796</v>
      </c>
      <c r="T2882" s="723" t="s">
        <v>232</v>
      </c>
      <c r="U2882" s="929">
        <v>2</v>
      </c>
      <c r="V2882" s="929">
        <v>125000</v>
      </c>
      <c r="W2882" s="820">
        <f t="shared" si="131"/>
        <v>250000</v>
      </c>
      <c r="X2882" s="929">
        <f t="shared" si="132"/>
        <v>280000</v>
      </c>
      <c r="Y2882" s="723"/>
      <c r="Z2882" s="723">
        <v>2016</v>
      </c>
      <c r="AA2882" s="723"/>
      <c r="AB2882" s="756" t="s">
        <v>876</v>
      </c>
      <c r="AC2882" s="756" t="s">
        <v>209</v>
      </c>
      <c r="AD2882" s="723"/>
      <c r="AE2882" s="723"/>
      <c r="AF2882" s="723"/>
      <c r="AG2882" s="756" t="s">
        <v>10677</v>
      </c>
      <c r="AH2882" s="756" t="s">
        <v>794</v>
      </c>
      <c r="AI2882" s="756">
        <v>210024252</v>
      </c>
      <c r="AJ2882" s="756" t="s">
        <v>10678</v>
      </c>
      <c r="AK2882" s="723"/>
    </row>
    <row r="2883" spans="1:37" s="99" customFormat="1" ht="99.75" customHeight="1">
      <c r="A2883" s="723" t="s">
        <v>10679</v>
      </c>
      <c r="B2883" s="723" t="s">
        <v>33</v>
      </c>
      <c r="C2883" s="723" t="s">
        <v>9744</v>
      </c>
      <c r="D2883" s="723" t="s">
        <v>9745</v>
      </c>
      <c r="E2883" s="723" t="s">
        <v>9745</v>
      </c>
      <c r="F2883" s="723" t="s">
        <v>9746</v>
      </c>
      <c r="G2883" s="723" t="s">
        <v>9746</v>
      </c>
      <c r="H2883" s="723"/>
      <c r="I2883" s="723"/>
      <c r="J2883" s="723" t="s">
        <v>1135</v>
      </c>
      <c r="K2883" s="723">
        <v>0</v>
      </c>
      <c r="L2883" s="762">
        <v>751000000</v>
      </c>
      <c r="M2883" s="784" t="s">
        <v>83</v>
      </c>
      <c r="N2883" s="723" t="s">
        <v>2115</v>
      </c>
      <c r="O2883" s="723" t="s">
        <v>4066</v>
      </c>
      <c r="P2883" s="723" t="s">
        <v>229</v>
      </c>
      <c r="Q2883" s="723" t="s">
        <v>791</v>
      </c>
      <c r="R2883" s="723" t="s">
        <v>8977</v>
      </c>
      <c r="S2883" s="723">
        <v>796</v>
      </c>
      <c r="T2883" s="723" t="s">
        <v>232</v>
      </c>
      <c r="U2883" s="929">
        <v>200</v>
      </c>
      <c r="V2883" s="929">
        <v>850</v>
      </c>
      <c r="W2883" s="820">
        <f t="shared" si="131"/>
        <v>170000</v>
      </c>
      <c r="X2883" s="929">
        <f t="shared" si="132"/>
        <v>190400.00000000003</v>
      </c>
      <c r="Y2883" s="723"/>
      <c r="Z2883" s="723">
        <v>2016</v>
      </c>
      <c r="AA2883" s="723"/>
      <c r="AB2883" s="756" t="s">
        <v>876</v>
      </c>
      <c r="AC2883" s="723"/>
      <c r="AD2883" s="723"/>
      <c r="AE2883" s="723"/>
      <c r="AF2883" s="723"/>
      <c r="AG2883" s="756" t="s">
        <v>10680</v>
      </c>
      <c r="AH2883" s="756" t="s">
        <v>794</v>
      </c>
      <c r="AI2883" s="756">
        <v>210022889</v>
      </c>
      <c r="AJ2883" s="756" t="s">
        <v>9748</v>
      </c>
      <c r="AK2883" s="723"/>
    </row>
    <row r="2884" spans="1:37" s="99" customFormat="1" ht="99.75" customHeight="1">
      <c r="A2884" s="723" t="s">
        <v>10681</v>
      </c>
      <c r="B2884" s="723" t="s">
        <v>33</v>
      </c>
      <c r="C2884" s="723" t="s">
        <v>10049</v>
      </c>
      <c r="D2884" s="723" t="s">
        <v>9751</v>
      </c>
      <c r="E2884" s="723" t="s">
        <v>9751</v>
      </c>
      <c r="F2884" s="723" t="s">
        <v>10050</v>
      </c>
      <c r="G2884" s="723" t="s">
        <v>10050</v>
      </c>
      <c r="H2884" s="723"/>
      <c r="I2884" s="723"/>
      <c r="J2884" s="723" t="s">
        <v>1135</v>
      </c>
      <c r="K2884" s="723">
        <v>0</v>
      </c>
      <c r="L2884" s="762">
        <v>751000000</v>
      </c>
      <c r="M2884" s="784" t="s">
        <v>83</v>
      </c>
      <c r="N2884" s="723" t="s">
        <v>2115</v>
      </c>
      <c r="O2884" s="723" t="s">
        <v>4066</v>
      </c>
      <c r="P2884" s="723" t="s">
        <v>229</v>
      </c>
      <c r="Q2884" s="723" t="s">
        <v>791</v>
      </c>
      <c r="R2884" s="723" t="s">
        <v>8977</v>
      </c>
      <c r="S2884" s="723">
        <v>796</v>
      </c>
      <c r="T2884" s="723" t="s">
        <v>232</v>
      </c>
      <c r="U2884" s="929">
        <v>32</v>
      </c>
      <c r="V2884" s="929">
        <v>800</v>
      </c>
      <c r="W2884" s="820">
        <f t="shared" si="131"/>
        <v>25600</v>
      </c>
      <c r="X2884" s="929">
        <f t="shared" si="132"/>
        <v>28672.000000000004</v>
      </c>
      <c r="Y2884" s="723"/>
      <c r="Z2884" s="723">
        <v>2016</v>
      </c>
      <c r="AA2884" s="723"/>
      <c r="AB2884" s="756" t="s">
        <v>876</v>
      </c>
      <c r="AC2884" s="723"/>
      <c r="AD2884" s="723"/>
      <c r="AE2884" s="723"/>
      <c r="AF2884" s="723"/>
      <c r="AG2884" s="756" t="s">
        <v>10682</v>
      </c>
      <c r="AH2884" s="756" t="s">
        <v>794</v>
      </c>
      <c r="AI2884" s="756">
        <v>210002628</v>
      </c>
      <c r="AJ2884" s="756" t="s">
        <v>10052</v>
      </c>
      <c r="AK2884" s="723"/>
    </row>
    <row r="2885" spans="1:37" s="99" customFormat="1" ht="99.75" customHeight="1">
      <c r="A2885" s="723" t="s">
        <v>10683</v>
      </c>
      <c r="B2885" s="723" t="s">
        <v>33</v>
      </c>
      <c r="C2885" s="723" t="s">
        <v>9750</v>
      </c>
      <c r="D2885" s="723" t="s">
        <v>9751</v>
      </c>
      <c r="E2885" s="723" t="s">
        <v>9751</v>
      </c>
      <c r="F2885" s="723" t="s">
        <v>9752</v>
      </c>
      <c r="G2885" s="723" t="s">
        <v>9752</v>
      </c>
      <c r="H2885" s="723"/>
      <c r="I2885" s="723"/>
      <c r="J2885" s="723" t="s">
        <v>1135</v>
      </c>
      <c r="K2885" s="723">
        <v>0</v>
      </c>
      <c r="L2885" s="762">
        <v>751000000</v>
      </c>
      <c r="M2885" s="784" t="s">
        <v>83</v>
      </c>
      <c r="N2885" s="723" t="s">
        <v>2115</v>
      </c>
      <c r="O2885" s="723" t="s">
        <v>4066</v>
      </c>
      <c r="P2885" s="723" t="s">
        <v>229</v>
      </c>
      <c r="Q2885" s="723" t="s">
        <v>791</v>
      </c>
      <c r="R2885" s="723" t="s">
        <v>8977</v>
      </c>
      <c r="S2885" s="723">
        <v>796</v>
      </c>
      <c r="T2885" s="723" t="s">
        <v>232</v>
      </c>
      <c r="U2885" s="929">
        <v>29</v>
      </c>
      <c r="V2885" s="929">
        <v>1200</v>
      </c>
      <c r="W2885" s="820">
        <f t="shared" si="131"/>
        <v>34800</v>
      </c>
      <c r="X2885" s="929">
        <f t="shared" si="132"/>
        <v>38976.000000000007</v>
      </c>
      <c r="Y2885" s="723"/>
      <c r="Z2885" s="723">
        <v>2016</v>
      </c>
      <c r="AA2885" s="723"/>
      <c r="AB2885" s="756" t="s">
        <v>876</v>
      </c>
      <c r="AC2885" s="723"/>
      <c r="AD2885" s="723"/>
      <c r="AE2885" s="723"/>
      <c r="AF2885" s="723"/>
      <c r="AG2885" s="756" t="s">
        <v>10684</v>
      </c>
      <c r="AH2885" s="756" t="s">
        <v>794</v>
      </c>
      <c r="AI2885" s="756">
        <v>210002629</v>
      </c>
      <c r="AJ2885" s="756" t="s">
        <v>9754</v>
      </c>
      <c r="AK2885" s="723"/>
    </row>
    <row r="2886" spans="1:37" s="99" customFormat="1" ht="99.75" customHeight="1">
      <c r="A2886" s="723" t="s">
        <v>10685</v>
      </c>
      <c r="B2886" s="723" t="s">
        <v>33</v>
      </c>
      <c r="C2886" s="723" t="s">
        <v>9750</v>
      </c>
      <c r="D2886" s="723" t="s">
        <v>9751</v>
      </c>
      <c r="E2886" s="723" t="s">
        <v>9751</v>
      </c>
      <c r="F2886" s="723" t="s">
        <v>9752</v>
      </c>
      <c r="G2886" s="723" t="s">
        <v>9752</v>
      </c>
      <c r="H2886" s="723"/>
      <c r="I2886" s="723"/>
      <c r="J2886" s="723" t="s">
        <v>1135</v>
      </c>
      <c r="K2886" s="723">
        <v>0</v>
      </c>
      <c r="L2886" s="762">
        <v>751000000</v>
      </c>
      <c r="M2886" s="784" t="s">
        <v>83</v>
      </c>
      <c r="N2886" s="723" t="s">
        <v>2115</v>
      </c>
      <c r="O2886" s="723" t="s">
        <v>4066</v>
      </c>
      <c r="P2886" s="723" t="s">
        <v>229</v>
      </c>
      <c r="Q2886" s="723" t="s">
        <v>791</v>
      </c>
      <c r="R2886" s="723" t="s">
        <v>8977</v>
      </c>
      <c r="S2886" s="723">
        <v>796</v>
      </c>
      <c r="T2886" s="723" t="s">
        <v>232</v>
      </c>
      <c r="U2886" s="929">
        <v>40</v>
      </c>
      <c r="V2886" s="929">
        <v>1200</v>
      </c>
      <c r="W2886" s="820">
        <f t="shared" si="131"/>
        <v>48000</v>
      </c>
      <c r="X2886" s="929">
        <f t="shared" si="132"/>
        <v>53760.000000000007</v>
      </c>
      <c r="Y2886" s="723"/>
      <c r="Z2886" s="723">
        <v>2016</v>
      </c>
      <c r="AA2886" s="723"/>
      <c r="AB2886" s="756" t="s">
        <v>876</v>
      </c>
      <c r="AC2886" s="723"/>
      <c r="AD2886" s="723"/>
      <c r="AE2886" s="723"/>
      <c r="AF2886" s="723"/>
      <c r="AG2886" s="756" t="s">
        <v>10686</v>
      </c>
      <c r="AH2886" s="756" t="s">
        <v>794</v>
      </c>
      <c r="AI2886" s="756">
        <v>210007327</v>
      </c>
      <c r="AJ2886" s="756" t="s">
        <v>10488</v>
      </c>
      <c r="AK2886" s="723"/>
    </row>
    <row r="2887" spans="1:37" s="99" customFormat="1" ht="99.75" customHeight="1">
      <c r="A2887" s="723" t="s">
        <v>10687</v>
      </c>
      <c r="B2887" s="723" t="s">
        <v>33</v>
      </c>
      <c r="C2887" s="723" t="s">
        <v>9778</v>
      </c>
      <c r="D2887" s="723" t="s">
        <v>9751</v>
      </c>
      <c r="E2887" s="723" t="s">
        <v>9751</v>
      </c>
      <c r="F2887" s="723" t="s">
        <v>9779</v>
      </c>
      <c r="G2887" s="723" t="s">
        <v>9779</v>
      </c>
      <c r="H2887" s="723"/>
      <c r="I2887" s="723"/>
      <c r="J2887" s="723" t="s">
        <v>1135</v>
      </c>
      <c r="K2887" s="723">
        <v>0</v>
      </c>
      <c r="L2887" s="762">
        <v>751000000</v>
      </c>
      <c r="M2887" s="784" t="s">
        <v>83</v>
      </c>
      <c r="N2887" s="723" t="s">
        <v>2115</v>
      </c>
      <c r="O2887" s="723" t="s">
        <v>4066</v>
      </c>
      <c r="P2887" s="723" t="s">
        <v>229</v>
      </c>
      <c r="Q2887" s="723" t="s">
        <v>791</v>
      </c>
      <c r="R2887" s="723" t="s">
        <v>8977</v>
      </c>
      <c r="S2887" s="723">
        <v>796</v>
      </c>
      <c r="T2887" s="723" t="s">
        <v>232</v>
      </c>
      <c r="U2887" s="929">
        <v>12</v>
      </c>
      <c r="V2887" s="929">
        <v>1500</v>
      </c>
      <c r="W2887" s="820">
        <f t="shared" si="131"/>
        <v>18000</v>
      </c>
      <c r="X2887" s="929">
        <f t="shared" si="132"/>
        <v>20160.000000000004</v>
      </c>
      <c r="Y2887" s="723"/>
      <c r="Z2887" s="723">
        <v>2016</v>
      </c>
      <c r="AA2887" s="723"/>
      <c r="AB2887" s="756" t="s">
        <v>876</v>
      </c>
      <c r="AC2887" s="723"/>
      <c r="AD2887" s="723"/>
      <c r="AE2887" s="723"/>
      <c r="AF2887" s="723"/>
      <c r="AG2887" s="756" t="s">
        <v>10688</v>
      </c>
      <c r="AH2887" s="756" t="s">
        <v>794</v>
      </c>
      <c r="AI2887" s="756">
        <v>210002634</v>
      </c>
      <c r="AJ2887" s="756" t="s">
        <v>9781</v>
      </c>
      <c r="AK2887" s="723"/>
    </row>
    <row r="2888" spans="1:37" s="99" customFormat="1" ht="99.75" customHeight="1">
      <c r="A2888" s="723" t="s">
        <v>10689</v>
      </c>
      <c r="B2888" s="723" t="s">
        <v>33</v>
      </c>
      <c r="C2888" s="723" t="s">
        <v>10059</v>
      </c>
      <c r="D2888" s="723" t="s">
        <v>9745</v>
      </c>
      <c r="E2888" s="723" t="s">
        <v>9745</v>
      </c>
      <c r="F2888" s="723" t="s">
        <v>10060</v>
      </c>
      <c r="G2888" s="723" t="s">
        <v>10060</v>
      </c>
      <c r="H2888" s="723"/>
      <c r="I2888" s="723"/>
      <c r="J2888" s="723" t="s">
        <v>1135</v>
      </c>
      <c r="K2888" s="723">
        <v>0</v>
      </c>
      <c r="L2888" s="762">
        <v>751000000</v>
      </c>
      <c r="M2888" s="784" t="s">
        <v>83</v>
      </c>
      <c r="N2888" s="723" t="s">
        <v>2115</v>
      </c>
      <c r="O2888" s="723" t="s">
        <v>4066</v>
      </c>
      <c r="P2888" s="723" t="s">
        <v>229</v>
      </c>
      <c r="Q2888" s="723" t="s">
        <v>791</v>
      </c>
      <c r="R2888" s="723" t="s">
        <v>8977</v>
      </c>
      <c r="S2888" s="723">
        <v>796</v>
      </c>
      <c r="T2888" s="723" t="s">
        <v>232</v>
      </c>
      <c r="U2888" s="929">
        <v>274</v>
      </c>
      <c r="V2888" s="929">
        <v>211</v>
      </c>
      <c r="W2888" s="820">
        <f t="shared" si="131"/>
        <v>57814</v>
      </c>
      <c r="X2888" s="929">
        <f t="shared" si="132"/>
        <v>64751.680000000008</v>
      </c>
      <c r="Y2888" s="723"/>
      <c r="Z2888" s="723">
        <v>2016</v>
      </c>
      <c r="AA2888" s="723"/>
      <c r="AB2888" s="756" t="s">
        <v>876</v>
      </c>
      <c r="AC2888" s="723"/>
      <c r="AD2888" s="723"/>
      <c r="AE2888" s="723"/>
      <c r="AF2888" s="723"/>
      <c r="AG2888" s="756" t="s">
        <v>10690</v>
      </c>
      <c r="AH2888" s="756" t="s">
        <v>794</v>
      </c>
      <c r="AI2888" s="756">
        <v>210023045</v>
      </c>
      <c r="AJ2888" s="756" t="s">
        <v>10062</v>
      </c>
      <c r="AK2888" s="723"/>
    </row>
    <row r="2889" spans="1:37" s="99" customFormat="1" ht="99.75" customHeight="1">
      <c r="A2889" s="723" t="s">
        <v>10691</v>
      </c>
      <c r="B2889" s="723" t="s">
        <v>33</v>
      </c>
      <c r="C2889" s="723" t="s">
        <v>9783</v>
      </c>
      <c r="D2889" s="723" t="s">
        <v>9745</v>
      </c>
      <c r="E2889" s="723" t="s">
        <v>9745</v>
      </c>
      <c r="F2889" s="723" t="s">
        <v>9784</v>
      </c>
      <c r="G2889" s="723" t="s">
        <v>9784</v>
      </c>
      <c r="H2889" s="723"/>
      <c r="I2889" s="723"/>
      <c r="J2889" s="723" t="s">
        <v>1135</v>
      </c>
      <c r="K2889" s="723">
        <v>0</v>
      </c>
      <c r="L2889" s="762">
        <v>751000000</v>
      </c>
      <c r="M2889" s="784" t="s">
        <v>83</v>
      </c>
      <c r="N2889" s="723" t="s">
        <v>2115</v>
      </c>
      <c r="O2889" s="723" t="s">
        <v>4066</v>
      </c>
      <c r="P2889" s="723" t="s">
        <v>229</v>
      </c>
      <c r="Q2889" s="723" t="s">
        <v>791</v>
      </c>
      <c r="R2889" s="723" t="s">
        <v>8977</v>
      </c>
      <c r="S2889" s="723">
        <v>796</v>
      </c>
      <c r="T2889" s="723" t="s">
        <v>232</v>
      </c>
      <c r="U2889" s="929">
        <v>240</v>
      </c>
      <c r="V2889" s="929">
        <v>300</v>
      </c>
      <c r="W2889" s="820">
        <f t="shared" si="131"/>
        <v>72000</v>
      </c>
      <c r="X2889" s="929">
        <f t="shared" si="132"/>
        <v>80640.000000000015</v>
      </c>
      <c r="Y2889" s="723"/>
      <c r="Z2889" s="723">
        <v>2016</v>
      </c>
      <c r="AA2889" s="723"/>
      <c r="AB2889" s="756" t="s">
        <v>876</v>
      </c>
      <c r="AC2889" s="723"/>
      <c r="AD2889" s="723"/>
      <c r="AE2889" s="723"/>
      <c r="AF2889" s="723"/>
      <c r="AG2889" s="756" t="s">
        <v>10692</v>
      </c>
      <c r="AH2889" s="756" t="s">
        <v>794</v>
      </c>
      <c r="AI2889" s="756">
        <v>210002625</v>
      </c>
      <c r="AJ2889" s="756" t="s">
        <v>9786</v>
      </c>
      <c r="AK2889" s="723"/>
    </row>
    <row r="2890" spans="1:37" s="99" customFormat="1" ht="99.75" customHeight="1">
      <c r="A2890" s="723" t="s">
        <v>10693</v>
      </c>
      <c r="B2890" s="723" t="s">
        <v>33</v>
      </c>
      <c r="C2890" s="723" t="s">
        <v>10069</v>
      </c>
      <c r="D2890" s="723" t="s">
        <v>9745</v>
      </c>
      <c r="E2890" s="723" t="s">
        <v>9745</v>
      </c>
      <c r="F2890" s="723" t="s">
        <v>10070</v>
      </c>
      <c r="G2890" s="723" t="s">
        <v>10070</v>
      </c>
      <c r="H2890" s="723"/>
      <c r="I2890" s="723"/>
      <c r="J2890" s="723" t="s">
        <v>1135</v>
      </c>
      <c r="K2890" s="723">
        <v>0</v>
      </c>
      <c r="L2890" s="762">
        <v>751000000</v>
      </c>
      <c r="M2890" s="784" t="s">
        <v>83</v>
      </c>
      <c r="N2890" s="723" t="s">
        <v>2115</v>
      </c>
      <c r="O2890" s="723" t="s">
        <v>4066</v>
      </c>
      <c r="P2890" s="723" t="s">
        <v>229</v>
      </c>
      <c r="Q2890" s="723" t="s">
        <v>791</v>
      </c>
      <c r="R2890" s="723" t="s">
        <v>8977</v>
      </c>
      <c r="S2890" s="723">
        <v>796</v>
      </c>
      <c r="T2890" s="723" t="s">
        <v>232</v>
      </c>
      <c r="U2890" s="929">
        <v>204</v>
      </c>
      <c r="V2890" s="929">
        <v>400</v>
      </c>
      <c r="W2890" s="820">
        <f t="shared" si="131"/>
        <v>81600</v>
      </c>
      <c r="X2890" s="929">
        <f t="shared" si="132"/>
        <v>91392.000000000015</v>
      </c>
      <c r="Y2890" s="723"/>
      <c r="Z2890" s="723">
        <v>2016</v>
      </c>
      <c r="AA2890" s="723"/>
      <c r="AB2890" s="756" t="s">
        <v>876</v>
      </c>
      <c r="AC2890" s="723"/>
      <c r="AD2890" s="723"/>
      <c r="AE2890" s="723"/>
      <c r="AF2890" s="723"/>
      <c r="AG2890" s="756" t="s">
        <v>10694</v>
      </c>
      <c r="AH2890" s="756" t="s">
        <v>794</v>
      </c>
      <c r="AI2890" s="756">
        <v>210022915</v>
      </c>
      <c r="AJ2890" s="756" t="s">
        <v>10072</v>
      </c>
      <c r="AK2890" s="723"/>
    </row>
    <row r="2891" spans="1:37" s="99" customFormat="1" ht="99.75" customHeight="1">
      <c r="A2891" s="723" t="s">
        <v>10695</v>
      </c>
      <c r="B2891" s="723" t="s">
        <v>33</v>
      </c>
      <c r="C2891" s="723" t="s">
        <v>10696</v>
      </c>
      <c r="D2891" s="723" t="s">
        <v>9745</v>
      </c>
      <c r="E2891" s="723" t="s">
        <v>9745</v>
      </c>
      <c r="F2891" s="723" t="s">
        <v>10697</v>
      </c>
      <c r="G2891" s="723" t="s">
        <v>10697</v>
      </c>
      <c r="H2891" s="723"/>
      <c r="I2891" s="723"/>
      <c r="J2891" s="723" t="s">
        <v>1135</v>
      </c>
      <c r="K2891" s="723">
        <v>0</v>
      </c>
      <c r="L2891" s="762">
        <v>751000000</v>
      </c>
      <c r="M2891" s="784" t="s">
        <v>83</v>
      </c>
      <c r="N2891" s="723" t="s">
        <v>2115</v>
      </c>
      <c r="O2891" s="723" t="s">
        <v>4066</v>
      </c>
      <c r="P2891" s="723" t="s">
        <v>229</v>
      </c>
      <c r="Q2891" s="723" t="s">
        <v>791</v>
      </c>
      <c r="R2891" s="723" t="s">
        <v>8977</v>
      </c>
      <c r="S2891" s="723">
        <v>796</v>
      </c>
      <c r="T2891" s="723" t="s">
        <v>232</v>
      </c>
      <c r="U2891" s="929">
        <v>42</v>
      </c>
      <c r="V2891" s="929">
        <v>321</v>
      </c>
      <c r="W2891" s="820">
        <f t="shared" si="131"/>
        <v>13482</v>
      </c>
      <c r="X2891" s="929">
        <f t="shared" si="132"/>
        <v>15099.840000000002</v>
      </c>
      <c r="Y2891" s="723"/>
      <c r="Z2891" s="723">
        <v>2016</v>
      </c>
      <c r="AA2891" s="723"/>
      <c r="AB2891" s="756" t="s">
        <v>876</v>
      </c>
      <c r="AC2891" s="723"/>
      <c r="AD2891" s="723"/>
      <c r="AE2891" s="723"/>
      <c r="AF2891" s="723"/>
      <c r="AG2891" s="756" t="s">
        <v>10698</v>
      </c>
      <c r="AH2891" s="756" t="s">
        <v>794</v>
      </c>
      <c r="AI2891" s="756">
        <v>210010604</v>
      </c>
      <c r="AJ2891" s="756" t="s">
        <v>10699</v>
      </c>
      <c r="AK2891" s="723"/>
    </row>
    <row r="2892" spans="1:37" s="99" customFormat="1" ht="99.75" customHeight="1">
      <c r="A2892" s="723" t="s">
        <v>10700</v>
      </c>
      <c r="B2892" s="723" t="s">
        <v>33</v>
      </c>
      <c r="C2892" s="723" t="s">
        <v>10701</v>
      </c>
      <c r="D2892" s="723" t="s">
        <v>9745</v>
      </c>
      <c r="E2892" s="723" t="s">
        <v>9745</v>
      </c>
      <c r="F2892" s="723" t="s">
        <v>10702</v>
      </c>
      <c r="G2892" s="723" t="s">
        <v>10702</v>
      </c>
      <c r="H2892" s="723"/>
      <c r="I2892" s="723"/>
      <c r="J2892" s="723" t="s">
        <v>1135</v>
      </c>
      <c r="K2892" s="723">
        <v>0</v>
      </c>
      <c r="L2892" s="762">
        <v>751000000</v>
      </c>
      <c r="M2892" s="784" t="s">
        <v>83</v>
      </c>
      <c r="N2892" s="723" t="s">
        <v>2115</v>
      </c>
      <c r="O2892" s="723" t="s">
        <v>4066</v>
      </c>
      <c r="P2892" s="723" t="s">
        <v>229</v>
      </c>
      <c r="Q2892" s="723" t="s">
        <v>791</v>
      </c>
      <c r="R2892" s="723" t="s">
        <v>8977</v>
      </c>
      <c r="S2892" s="723">
        <v>796</v>
      </c>
      <c r="T2892" s="723" t="s">
        <v>232</v>
      </c>
      <c r="U2892" s="929">
        <v>2</v>
      </c>
      <c r="V2892" s="929">
        <v>400</v>
      </c>
      <c r="W2892" s="820">
        <f t="shared" si="131"/>
        <v>800</v>
      </c>
      <c r="X2892" s="929">
        <f t="shared" si="132"/>
        <v>896.00000000000011</v>
      </c>
      <c r="Y2892" s="723"/>
      <c r="Z2892" s="723">
        <v>2016</v>
      </c>
      <c r="AA2892" s="723"/>
      <c r="AB2892" s="756" t="s">
        <v>876</v>
      </c>
      <c r="AC2892" s="723"/>
      <c r="AD2892" s="723"/>
      <c r="AE2892" s="723"/>
      <c r="AF2892" s="723"/>
      <c r="AG2892" s="756" t="s">
        <v>10703</v>
      </c>
      <c r="AH2892" s="756" t="s">
        <v>794</v>
      </c>
      <c r="AI2892" s="756">
        <v>210002626</v>
      </c>
      <c r="AJ2892" s="756" t="s">
        <v>10704</v>
      </c>
      <c r="AK2892" s="723"/>
    </row>
    <row r="2893" spans="1:37" s="99" customFormat="1" ht="99.75" customHeight="1">
      <c r="A2893" s="723" t="s">
        <v>10705</v>
      </c>
      <c r="B2893" s="723" t="s">
        <v>33</v>
      </c>
      <c r="C2893" s="723" t="s">
        <v>9744</v>
      </c>
      <c r="D2893" s="723" t="s">
        <v>9745</v>
      </c>
      <c r="E2893" s="723" t="s">
        <v>9745</v>
      </c>
      <c r="F2893" s="723" t="s">
        <v>9746</v>
      </c>
      <c r="G2893" s="723" t="s">
        <v>9746</v>
      </c>
      <c r="H2893" s="723"/>
      <c r="I2893" s="723"/>
      <c r="J2893" s="723" t="s">
        <v>1135</v>
      </c>
      <c r="K2893" s="723">
        <v>0</v>
      </c>
      <c r="L2893" s="762">
        <v>751000000</v>
      </c>
      <c r="M2893" s="784" t="s">
        <v>83</v>
      </c>
      <c r="N2893" s="723" t="s">
        <v>2115</v>
      </c>
      <c r="O2893" s="723" t="s">
        <v>4066</v>
      </c>
      <c r="P2893" s="723" t="s">
        <v>229</v>
      </c>
      <c r="Q2893" s="723" t="s">
        <v>791</v>
      </c>
      <c r="R2893" s="723" t="s">
        <v>8977</v>
      </c>
      <c r="S2893" s="723">
        <v>796</v>
      </c>
      <c r="T2893" s="723" t="s">
        <v>232</v>
      </c>
      <c r="U2893" s="929">
        <v>160</v>
      </c>
      <c r="V2893" s="929">
        <v>800</v>
      </c>
      <c r="W2893" s="820">
        <f t="shared" si="131"/>
        <v>128000</v>
      </c>
      <c r="X2893" s="929">
        <f t="shared" si="132"/>
        <v>143360</v>
      </c>
      <c r="Y2893" s="723"/>
      <c r="Z2893" s="723">
        <v>2016</v>
      </c>
      <c r="AA2893" s="723"/>
      <c r="AB2893" s="756" t="s">
        <v>876</v>
      </c>
      <c r="AC2893" s="723"/>
      <c r="AD2893" s="723"/>
      <c r="AE2893" s="723"/>
      <c r="AF2893" s="723"/>
      <c r="AG2893" s="756" t="s">
        <v>10706</v>
      </c>
      <c r="AH2893" s="756" t="s">
        <v>794</v>
      </c>
      <c r="AI2893" s="756">
        <v>210022890</v>
      </c>
      <c r="AJ2893" s="756" t="s">
        <v>9794</v>
      </c>
      <c r="AK2893" s="723"/>
    </row>
    <row r="2894" spans="1:37" s="99" customFormat="1" ht="99.75" customHeight="1">
      <c r="A2894" s="723" t="s">
        <v>10707</v>
      </c>
      <c r="B2894" s="723" t="s">
        <v>33</v>
      </c>
      <c r="C2894" s="723" t="s">
        <v>9799</v>
      </c>
      <c r="D2894" s="723" t="s">
        <v>9745</v>
      </c>
      <c r="E2894" s="723" t="s">
        <v>9745</v>
      </c>
      <c r="F2894" s="723" t="s">
        <v>9800</v>
      </c>
      <c r="G2894" s="723" t="s">
        <v>9800</v>
      </c>
      <c r="H2894" s="723"/>
      <c r="I2894" s="723"/>
      <c r="J2894" s="723" t="s">
        <v>1135</v>
      </c>
      <c r="K2894" s="723">
        <v>0</v>
      </c>
      <c r="L2894" s="762">
        <v>751000000</v>
      </c>
      <c r="M2894" s="784" t="s">
        <v>83</v>
      </c>
      <c r="N2894" s="723" t="s">
        <v>2115</v>
      </c>
      <c r="O2894" s="723" t="s">
        <v>4066</v>
      </c>
      <c r="P2894" s="723" t="s">
        <v>229</v>
      </c>
      <c r="Q2894" s="723" t="s">
        <v>791</v>
      </c>
      <c r="R2894" s="723" t="s">
        <v>8977</v>
      </c>
      <c r="S2894" s="723">
        <v>796</v>
      </c>
      <c r="T2894" s="723" t="s">
        <v>232</v>
      </c>
      <c r="U2894" s="929">
        <v>140</v>
      </c>
      <c r="V2894" s="929">
        <v>642</v>
      </c>
      <c r="W2894" s="820">
        <f t="shared" si="131"/>
        <v>89880</v>
      </c>
      <c r="X2894" s="929">
        <f t="shared" si="132"/>
        <v>100665.60000000001</v>
      </c>
      <c r="Y2894" s="723"/>
      <c r="Z2894" s="723">
        <v>2016</v>
      </c>
      <c r="AA2894" s="723"/>
      <c r="AB2894" s="756" t="s">
        <v>876</v>
      </c>
      <c r="AC2894" s="723"/>
      <c r="AD2894" s="723"/>
      <c r="AE2894" s="723"/>
      <c r="AF2894" s="723"/>
      <c r="AG2894" s="756" t="s">
        <v>10708</v>
      </c>
      <c r="AH2894" s="756" t="s">
        <v>794</v>
      </c>
      <c r="AI2894" s="756">
        <v>210022891</v>
      </c>
      <c r="AJ2894" s="756" t="s">
        <v>9802</v>
      </c>
      <c r="AK2894" s="723"/>
    </row>
    <row r="2895" spans="1:37" s="99" customFormat="1" ht="99.75" customHeight="1">
      <c r="A2895" s="723" t="s">
        <v>10709</v>
      </c>
      <c r="B2895" s="723" t="s">
        <v>33</v>
      </c>
      <c r="C2895" s="723" t="s">
        <v>10710</v>
      </c>
      <c r="D2895" s="723" t="s">
        <v>9745</v>
      </c>
      <c r="E2895" s="723" t="s">
        <v>9745</v>
      </c>
      <c r="F2895" s="723" t="s">
        <v>10711</v>
      </c>
      <c r="G2895" s="723" t="s">
        <v>10711</v>
      </c>
      <c r="H2895" s="723"/>
      <c r="I2895" s="723"/>
      <c r="J2895" s="723" t="s">
        <v>1135</v>
      </c>
      <c r="K2895" s="723">
        <v>0</v>
      </c>
      <c r="L2895" s="762">
        <v>751000000</v>
      </c>
      <c r="M2895" s="784" t="s">
        <v>83</v>
      </c>
      <c r="N2895" s="723" t="s">
        <v>2115</v>
      </c>
      <c r="O2895" s="723" t="s">
        <v>4066</v>
      </c>
      <c r="P2895" s="723" t="s">
        <v>229</v>
      </c>
      <c r="Q2895" s="723" t="s">
        <v>791</v>
      </c>
      <c r="R2895" s="723" t="s">
        <v>8977</v>
      </c>
      <c r="S2895" s="723">
        <v>796</v>
      </c>
      <c r="T2895" s="723" t="s">
        <v>232</v>
      </c>
      <c r="U2895" s="929">
        <v>200</v>
      </c>
      <c r="V2895" s="929">
        <v>600</v>
      </c>
      <c r="W2895" s="820">
        <f t="shared" si="131"/>
        <v>120000</v>
      </c>
      <c r="X2895" s="929">
        <f t="shared" si="132"/>
        <v>134400</v>
      </c>
      <c r="Y2895" s="723"/>
      <c r="Z2895" s="723">
        <v>2016</v>
      </c>
      <c r="AA2895" s="723"/>
      <c r="AB2895" s="756" t="s">
        <v>876</v>
      </c>
      <c r="AC2895" s="723"/>
      <c r="AD2895" s="723"/>
      <c r="AE2895" s="723"/>
      <c r="AF2895" s="723"/>
      <c r="AG2895" s="756" t="s">
        <v>10712</v>
      </c>
      <c r="AH2895" s="756" t="s">
        <v>794</v>
      </c>
      <c r="AI2895" s="756">
        <v>210021324</v>
      </c>
      <c r="AJ2895" s="756" t="s">
        <v>10713</v>
      </c>
      <c r="AK2895" s="723"/>
    </row>
    <row r="2896" spans="1:37" s="553" customFormat="1" ht="99.75" customHeight="1">
      <c r="A2896" s="843" t="s">
        <v>10714</v>
      </c>
      <c r="B2896" s="843" t="s">
        <v>33</v>
      </c>
      <c r="C2896" s="843" t="s">
        <v>10078</v>
      </c>
      <c r="D2896" s="843" t="s">
        <v>9745</v>
      </c>
      <c r="E2896" s="843" t="s">
        <v>9745</v>
      </c>
      <c r="F2896" s="843" t="s">
        <v>10079</v>
      </c>
      <c r="G2896" s="843" t="s">
        <v>10079</v>
      </c>
      <c r="H2896" s="843"/>
      <c r="I2896" s="843"/>
      <c r="J2896" s="843" t="s">
        <v>1135</v>
      </c>
      <c r="K2896" s="843">
        <v>0</v>
      </c>
      <c r="L2896" s="903">
        <v>751000000</v>
      </c>
      <c r="M2896" s="941" t="s">
        <v>83</v>
      </c>
      <c r="N2896" s="843" t="s">
        <v>2115</v>
      </c>
      <c r="O2896" s="843" t="s">
        <v>4066</v>
      </c>
      <c r="P2896" s="843" t="s">
        <v>229</v>
      </c>
      <c r="Q2896" s="843" t="s">
        <v>791</v>
      </c>
      <c r="R2896" s="843" t="s">
        <v>8977</v>
      </c>
      <c r="S2896" s="843">
        <v>796</v>
      </c>
      <c r="T2896" s="843" t="s">
        <v>232</v>
      </c>
      <c r="U2896" s="939">
        <v>200</v>
      </c>
      <c r="V2896" s="939">
        <v>1000</v>
      </c>
      <c r="W2896" s="927">
        <v>0</v>
      </c>
      <c r="X2896" s="944">
        <f t="shared" si="132"/>
        <v>0</v>
      </c>
      <c r="Y2896" s="843"/>
      <c r="Z2896" s="843">
        <v>2016</v>
      </c>
      <c r="AA2896" s="843"/>
      <c r="AB2896" s="894" t="s">
        <v>876</v>
      </c>
      <c r="AC2896" s="843"/>
      <c r="AD2896" s="843"/>
      <c r="AE2896" s="843"/>
      <c r="AF2896" s="843"/>
      <c r="AG2896" s="894" t="s">
        <v>10715</v>
      </c>
      <c r="AH2896" s="894" t="s">
        <v>794</v>
      </c>
      <c r="AI2896" s="894">
        <v>210022888</v>
      </c>
      <c r="AJ2896" s="894" t="s">
        <v>10081</v>
      </c>
      <c r="AK2896" s="843"/>
    </row>
    <row r="2897" spans="1:37" s="1243" customFormat="1" ht="99.75" customHeight="1">
      <c r="A2897" s="1201" t="s">
        <v>13784</v>
      </c>
      <c r="B2897" s="1201" t="s">
        <v>33</v>
      </c>
      <c r="C2897" s="1201" t="s">
        <v>10078</v>
      </c>
      <c r="D2897" s="1201" t="s">
        <v>9745</v>
      </c>
      <c r="E2897" s="1201" t="s">
        <v>9745</v>
      </c>
      <c r="F2897" s="1201" t="s">
        <v>10079</v>
      </c>
      <c r="G2897" s="1201" t="s">
        <v>10079</v>
      </c>
      <c r="H2897" s="1201"/>
      <c r="I2897" s="1201"/>
      <c r="J2897" s="1201" t="s">
        <v>1135</v>
      </c>
      <c r="K2897" s="1201">
        <v>0</v>
      </c>
      <c r="L2897" s="1265">
        <v>751000000</v>
      </c>
      <c r="M2897" s="1319" t="s">
        <v>83</v>
      </c>
      <c r="N2897" s="1201" t="s">
        <v>2035</v>
      </c>
      <c r="O2897" s="1201" t="s">
        <v>4066</v>
      </c>
      <c r="P2897" s="1201" t="s">
        <v>229</v>
      </c>
      <c r="Q2897" s="1201" t="s">
        <v>791</v>
      </c>
      <c r="R2897" s="1201" t="s">
        <v>8977</v>
      </c>
      <c r="S2897" s="1201">
        <v>796</v>
      </c>
      <c r="T2897" s="1201" t="s">
        <v>232</v>
      </c>
      <c r="U2897" s="1257">
        <v>80</v>
      </c>
      <c r="V2897" s="1257">
        <v>1000</v>
      </c>
      <c r="W2897" s="1276">
        <f>U2897*V2897</f>
        <v>80000</v>
      </c>
      <c r="X2897" s="1257">
        <f>W2897*1.12</f>
        <v>89600.000000000015</v>
      </c>
      <c r="Y2897" s="1201"/>
      <c r="Z2897" s="1201">
        <v>2016</v>
      </c>
      <c r="AA2897" s="1201" t="s">
        <v>13545</v>
      </c>
      <c r="AB2897" s="1180" t="s">
        <v>876</v>
      </c>
      <c r="AC2897" s="1201"/>
      <c r="AD2897" s="1201"/>
      <c r="AE2897" s="1201"/>
      <c r="AF2897" s="1201"/>
      <c r="AG2897" s="1180" t="s">
        <v>10715</v>
      </c>
      <c r="AH2897" s="1180" t="s">
        <v>794</v>
      </c>
      <c r="AI2897" s="1180">
        <v>210022888</v>
      </c>
      <c r="AJ2897" s="1180" t="s">
        <v>10081</v>
      </c>
      <c r="AK2897" s="1201"/>
    </row>
    <row r="2898" spans="1:37" s="99" customFormat="1" ht="99.75" customHeight="1">
      <c r="A2898" s="723" t="s">
        <v>10716</v>
      </c>
      <c r="B2898" s="723" t="s">
        <v>33</v>
      </c>
      <c r="C2898" s="723" t="s">
        <v>10508</v>
      </c>
      <c r="D2898" s="723" t="s">
        <v>10509</v>
      </c>
      <c r="E2898" s="723" t="s">
        <v>10509</v>
      </c>
      <c r="F2898" s="723" t="s">
        <v>10510</v>
      </c>
      <c r="G2898" s="723" t="s">
        <v>10510</v>
      </c>
      <c r="H2898" s="723"/>
      <c r="I2898" s="723"/>
      <c r="J2898" s="723" t="s">
        <v>38</v>
      </c>
      <c r="K2898" s="723">
        <v>0</v>
      </c>
      <c r="L2898" s="762">
        <v>751000000</v>
      </c>
      <c r="M2898" s="784" t="s">
        <v>83</v>
      </c>
      <c r="N2898" s="723" t="s">
        <v>2115</v>
      </c>
      <c r="O2898" s="723" t="s">
        <v>4066</v>
      </c>
      <c r="P2898" s="723" t="s">
        <v>229</v>
      </c>
      <c r="Q2898" s="723" t="s">
        <v>791</v>
      </c>
      <c r="R2898" s="723" t="s">
        <v>8977</v>
      </c>
      <c r="S2898" s="723">
        <v>796</v>
      </c>
      <c r="T2898" s="723" t="s">
        <v>232</v>
      </c>
      <c r="U2898" s="929">
        <v>5</v>
      </c>
      <c r="V2898" s="929">
        <v>16050</v>
      </c>
      <c r="W2898" s="820">
        <f t="shared" ref="W2898:W2966" si="133">V2898*U2898</f>
        <v>80250</v>
      </c>
      <c r="X2898" s="929">
        <f t="shared" ref="X2898:X2966" si="134">W2898*1.12</f>
        <v>89880.000000000015</v>
      </c>
      <c r="Y2898" s="723"/>
      <c r="Z2898" s="723">
        <v>2016</v>
      </c>
      <c r="AA2898" s="723"/>
      <c r="AB2898" s="756" t="s">
        <v>876</v>
      </c>
      <c r="AC2898" s="756" t="s">
        <v>209</v>
      </c>
      <c r="AD2898" s="723"/>
      <c r="AE2898" s="723"/>
      <c r="AF2898" s="723"/>
      <c r="AG2898" s="756" t="s">
        <v>10717</v>
      </c>
      <c r="AH2898" s="756" t="s">
        <v>794</v>
      </c>
      <c r="AI2898" s="756">
        <v>210018594</v>
      </c>
      <c r="AJ2898" s="756" t="s">
        <v>10718</v>
      </c>
      <c r="AK2898" s="723"/>
    </row>
    <row r="2899" spans="1:37" s="99" customFormat="1" ht="99.75" customHeight="1">
      <c r="A2899" s="723" t="s">
        <v>10719</v>
      </c>
      <c r="B2899" s="723" t="s">
        <v>33</v>
      </c>
      <c r="C2899" s="723" t="s">
        <v>9804</v>
      </c>
      <c r="D2899" s="723" t="s">
        <v>9805</v>
      </c>
      <c r="E2899" s="723" t="s">
        <v>9805</v>
      </c>
      <c r="F2899" s="723" t="s">
        <v>9806</v>
      </c>
      <c r="G2899" s="723" t="s">
        <v>9806</v>
      </c>
      <c r="H2899" s="723"/>
      <c r="I2899" s="723"/>
      <c r="J2899" s="723" t="s">
        <v>38</v>
      </c>
      <c r="K2899" s="723">
        <v>0</v>
      </c>
      <c r="L2899" s="762">
        <v>751000000</v>
      </c>
      <c r="M2899" s="784" t="s">
        <v>83</v>
      </c>
      <c r="N2899" s="723" t="s">
        <v>2115</v>
      </c>
      <c r="O2899" s="723" t="s">
        <v>4066</v>
      </c>
      <c r="P2899" s="723" t="s">
        <v>229</v>
      </c>
      <c r="Q2899" s="723" t="s">
        <v>791</v>
      </c>
      <c r="R2899" s="723" t="s">
        <v>8977</v>
      </c>
      <c r="S2899" s="723">
        <v>796</v>
      </c>
      <c r="T2899" s="723" t="s">
        <v>232</v>
      </c>
      <c r="U2899" s="929">
        <v>70</v>
      </c>
      <c r="V2899" s="929">
        <v>150</v>
      </c>
      <c r="W2899" s="820">
        <f t="shared" si="133"/>
        <v>10500</v>
      </c>
      <c r="X2899" s="929">
        <f t="shared" si="134"/>
        <v>11760.000000000002</v>
      </c>
      <c r="Y2899" s="723"/>
      <c r="Z2899" s="723">
        <v>2016</v>
      </c>
      <c r="AA2899" s="723"/>
      <c r="AB2899" s="756" t="s">
        <v>876</v>
      </c>
      <c r="AC2899" s="756" t="s">
        <v>209</v>
      </c>
      <c r="AD2899" s="723"/>
      <c r="AE2899" s="723"/>
      <c r="AF2899" s="723"/>
      <c r="AG2899" s="756" t="s">
        <v>10720</v>
      </c>
      <c r="AH2899" s="756" t="s">
        <v>794</v>
      </c>
      <c r="AI2899" s="756">
        <v>210010738</v>
      </c>
      <c r="AJ2899" s="756" t="s">
        <v>9808</v>
      </c>
      <c r="AK2899" s="723"/>
    </row>
    <row r="2900" spans="1:37" s="99" customFormat="1" ht="99.75" customHeight="1">
      <c r="A2900" s="723" t="s">
        <v>10721</v>
      </c>
      <c r="B2900" s="723" t="s">
        <v>33</v>
      </c>
      <c r="C2900" s="723" t="s">
        <v>9827</v>
      </c>
      <c r="D2900" s="723" t="s">
        <v>9828</v>
      </c>
      <c r="E2900" s="723" t="s">
        <v>9828</v>
      </c>
      <c r="F2900" s="723" t="s">
        <v>9829</v>
      </c>
      <c r="G2900" s="723" t="s">
        <v>9829</v>
      </c>
      <c r="H2900" s="723"/>
      <c r="I2900" s="723"/>
      <c r="J2900" s="723" t="s">
        <v>38</v>
      </c>
      <c r="K2900" s="723">
        <v>0</v>
      </c>
      <c r="L2900" s="762">
        <v>751000000</v>
      </c>
      <c r="M2900" s="784" t="s">
        <v>83</v>
      </c>
      <c r="N2900" s="723" t="s">
        <v>2115</v>
      </c>
      <c r="O2900" s="723" t="s">
        <v>4066</v>
      </c>
      <c r="P2900" s="723" t="s">
        <v>229</v>
      </c>
      <c r="Q2900" s="723" t="s">
        <v>791</v>
      </c>
      <c r="R2900" s="723" t="s">
        <v>8977</v>
      </c>
      <c r="S2900" s="723">
        <v>796</v>
      </c>
      <c r="T2900" s="723" t="s">
        <v>232</v>
      </c>
      <c r="U2900" s="929">
        <v>9</v>
      </c>
      <c r="V2900" s="929">
        <v>650</v>
      </c>
      <c r="W2900" s="820">
        <f t="shared" si="133"/>
        <v>5850</v>
      </c>
      <c r="X2900" s="929">
        <f t="shared" si="134"/>
        <v>6552.0000000000009</v>
      </c>
      <c r="Y2900" s="723"/>
      <c r="Z2900" s="723">
        <v>2016</v>
      </c>
      <c r="AA2900" s="723"/>
      <c r="AB2900" s="756" t="s">
        <v>876</v>
      </c>
      <c r="AC2900" s="756" t="s">
        <v>209</v>
      </c>
      <c r="AD2900" s="723"/>
      <c r="AE2900" s="723"/>
      <c r="AF2900" s="723"/>
      <c r="AG2900" s="756" t="s">
        <v>10722</v>
      </c>
      <c r="AH2900" s="756" t="s">
        <v>794</v>
      </c>
      <c r="AI2900" s="756">
        <v>210022985</v>
      </c>
      <c r="AJ2900" s="756" t="s">
        <v>10723</v>
      </c>
      <c r="AK2900" s="723"/>
    </row>
    <row r="2901" spans="1:37" s="99" customFormat="1" ht="99.75" customHeight="1">
      <c r="A2901" s="723" t="s">
        <v>10724</v>
      </c>
      <c r="B2901" s="723" t="s">
        <v>33</v>
      </c>
      <c r="C2901" s="723" t="s">
        <v>9827</v>
      </c>
      <c r="D2901" s="723" t="s">
        <v>9828</v>
      </c>
      <c r="E2901" s="723" t="s">
        <v>9828</v>
      </c>
      <c r="F2901" s="723" t="s">
        <v>9829</v>
      </c>
      <c r="G2901" s="723" t="s">
        <v>9829</v>
      </c>
      <c r="H2901" s="723"/>
      <c r="I2901" s="723"/>
      <c r="J2901" s="723" t="s">
        <v>38</v>
      </c>
      <c r="K2901" s="723">
        <v>0</v>
      </c>
      <c r="L2901" s="762">
        <v>751000000</v>
      </c>
      <c r="M2901" s="784" t="s">
        <v>83</v>
      </c>
      <c r="N2901" s="723" t="s">
        <v>2115</v>
      </c>
      <c r="O2901" s="723" t="s">
        <v>4066</v>
      </c>
      <c r="P2901" s="723" t="s">
        <v>229</v>
      </c>
      <c r="Q2901" s="723" t="s">
        <v>791</v>
      </c>
      <c r="R2901" s="723" t="s">
        <v>8977</v>
      </c>
      <c r="S2901" s="723">
        <v>796</v>
      </c>
      <c r="T2901" s="723" t="s">
        <v>232</v>
      </c>
      <c r="U2901" s="929">
        <v>10</v>
      </c>
      <c r="V2901" s="929">
        <v>600</v>
      </c>
      <c r="W2901" s="820">
        <f t="shared" si="133"/>
        <v>6000</v>
      </c>
      <c r="X2901" s="929">
        <f t="shared" si="134"/>
        <v>6720.0000000000009</v>
      </c>
      <c r="Y2901" s="723"/>
      <c r="Z2901" s="723">
        <v>2016</v>
      </c>
      <c r="AA2901" s="723"/>
      <c r="AB2901" s="756" t="s">
        <v>876</v>
      </c>
      <c r="AC2901" s="756" t="s">
        <v>209</v>
      </c>
      <c r="AD2901" s="723"/>
      <c r="AE2901" s="723"/>
      <c r="AF2901" s="723"/>
      <c r="AG2901" s="756" t="s">
        <v>10725</v>
      </c>
      <c r="AH2901" s="756" t="s">
        <v>794</v>
      </c>
      <c r="AI2901" s="756">
        <v>210022988</v>
      </c>
      <c r="AJ2901" s="756" t="s">
        <v>10726</v>
      </c>
      <c r="AK2901" s="723"/>
    </row>
    <row r="2902" spans="1:37" s="99" customFormat="1" ht="99.75" customHeight="1">
      <c r="A2902" s="723" t="s">
        <v>10727</v>
      </c>
      <c r="B2902" s="723" t="s">
        <v>33</v>
      </c>
      <c r="C2902" s="723" t="s">
        <v>10101</v>
      </c>
      <c r="D2902" s="723" t="s">
        <v>10102</v>
      </c>
      <c r="E2902" s="723" t="s">
        <v>10102</v>
      </c>
      <c r="F2902" s="723" t="s">
        <v>10103</v>
      </c>
      <c r="G2902" s="723" t="s">
        <v>10103</v>
      </c>
      <c r="H2902" s="723"/>
      <c r="I2902" s="723"/>
      <c r="J2902" s="723" t="s">
        <v>38</v>
      </c>
      <c r="K2902" s="723">
        <v>0</v>
      </c>
      <c r="L2902" s="762">
        <v>751000000</v>
      </c>
      <c r="M2902" s="784" t="s">
        <v>83</v>
      </c>
      <c r="N2902" s="723" t="s">
        <v>2115</v>
      </c>
      <c r="O2902" s="723" t="s">
        <v>4066</v>
      </c>
      <c r="P2902" s="723" t="s">
        <v>229</v>
      </c>
      <c r="Q2902" s="723" t="s">
        <v>791</v>
      </c>
      <c r="R2902" s="723" t="s">
        <v>8977</v>
      </c>
      <c r="S2902" s="723">
        <v>166</v>
      </c>
      <c r="T2902" s="723" t="s">
        <v>902</v>
      </c>
      <c r="U2902" s="929">
        <v>9.6</v>
      </c>
      <c r="V2902" s="929">
        <v>3500</v>
      </c>
      <c r="W2902" s="820">
        <f t="shared" si="133"/>
        <v>33600</v>
      </c>
      <c r="X2902" s="929">
        <f t="shared" si="134"/>
        <v>37632</v>
      </c>
      <c r="Y2902" s="723"/>
      <c r="Z2902" s="723">
        <v>2016</v>
      </c>
      <c r="AA2902" s="723"/>
      <c r="AB2902" s="756" t="s">
        <v>876</v>
      </c>
      <c r="AC2902" s="756" t="s">
        <v>209</v>
      </c>
      <c r="AD2902" s="723"/>
      <c r="AE2902" s="723"/>
      <c r="AF2902" s="723"/>
      <c r="AG2902" s="756" t="s">
        <v>10728</v>
      </c>
      <c r="AH2902" s="756" t="s">
        <v>794</v>
      </c>
      <c r="AI2902" s="756">
        <v>210000244</v>
      </c>
      <c r="AJ2902" s="756" t="s">
        <v>10105</v>
      </c>
      <c r="AK2902" s="723"/>
    </row>
    <row r="2903" spans="1:37" s="99" customFormat="1" ht="99.75" customHeight="1">
      <c r="A2903" s="723" t="s">
        <v>10729</v>
      </c>
      <c r="B2903" s="723" t="s">
        <v>33</v>
      </c>
      <c r="C2903" s="723" t="s">
        <v>10540</v>
      </c>
      <c r="D2903" s="723" t="s">
        <v>813</v>
      </c>
      <c r="E2903" s="723" t="s">
        <v>813</v>
      </c>
      <c r="F2903" s="723" t="s">
        <v>10541</v>
      </c>
      <c r="G2903" s="723" t="s">
        <v>10541</v>
      </c>
      <c r="H2903" s="723"/>
      <c r="I2903" s="723"/>
      <c r="J2903" s="723" t="s">
        <v>38</v>
      </c>
      <c r="K2903" s="723">
        <v>0</v>
      </c>
      <c r="L2903" s="762">
        <v>751000000</v>
      </c>
      <c r="M2903" s="784" t="s">
        <v>83</v>
      </c>
      <c r="N2903" s="723" t="s">
        <v>2115</v>
      </c>
      <c r="O2903" s="723" t="s">
        <v>4066</v>
      </c>
      <c r="P2903" s="723" t="s">
        <v>229</v>
      </c>
      <c r="Q2903" s="723" t="s">
        <v>791</v>
      </c>
      <c r="R2903" s="723" t="s">
        <v>8977</v>
      </c>
      <c r="S2903" s="723">
        <v>796</v>
      </c>
      <c r="T2903" s="723" t="s">
        <v>232</v>
      </c>
      <c r="U2903" s="929">
        <v>7</v>
      </c>
      <c r="V2903" s="929">
        <v>120000</v>
      </c>
      <c r="W2903" s="820">
        <f t="shared" si="133"/>
        <v>840000</v>
      </c>
      <c r="X2903" s="929">
        <f t="shared" si="134"/>
        <v>940800.00000000012</v>
      </c>
      <c r="Y2903" s="723"/>
      <c r="Z2903" s="723">
        <v>2016</v>
      </c>
      <c r="AA2903" s="723"/>
      <c r="AB2903" s="756" t="s">
        <v>876</v>
      </c>
      <c r="AC2903" s="756" t="s">
        <v>209</v>
      </c>
      <c r="AD2903" s="723"/>
      <c r="AE2903" s="723"/>
      <c r="AF2903" s="723"/>
      <c r="AG2903" s="756" t="s">
        <v>10730</v>
      </c>
      <c r="AH2903" s="756" t="s">
        <v>794</v>
      </c>
      <c r="AI2903" s="756">
        <v>210002602</v>
      </c>
      <c r="AJ2903" s="756" t="s">
        <v>10543</v>
      </c>
      <c r="AK2903" s="723"/>
    </row>
    <row r="2904" spans="1:37" s="99" customFormat="1" ht="99.75" customHeight="1">
      <c r="A2904" s="723" t="s">
        <v>10731</v>
      </c>
      <c r="B2904" s="723" t="s">
        <v>33</v>
      </c>
      <c r="C2904" s="723" t="s">
        <v>10732</v>
      </c>
      <c r="D2904" s="723" t="s">
        <v>10733</v>
      </c>
      <c r="E2904" s="723" t="s">
        <v>10733</v>
      </c>
      <c r="F2904" s="723" t="s">
        <v>10734</v>
      </c>
      <c r="G2904" s="723" t="s">
        <v>10734</v>
      </c>
      <c r="H2904" s="723"/>
      <c r="I2904" s="723"/>
      <c r="J2904" s="723" t="s">
        <v>38</v>
      </c>
      <c r="K2904" s="723">
        <v>0</v>
      </c>
      <c r="L2904" s="762">
        <v>751000000</v>
      </c>
      <c r="M2904" s="784" t="s">
        <v>83</v>
      </c>
      <c r="N2904" s="723" t="s">
        <v>2115</v>
      </c>
      <c r="O2904" s="723" t="s">
        <v>4066</v>
      </c>
      <c r="P2904" s="723" t="s">
        <v>229</v>
      </c>
      <c r="Q2904" s="723" t="s">
        <v>791</v>
      </c>
      <c r="R2904" s="723" t="s">
        <v>8977</v>
      </c>
      <c r="S2904" s="1066" t="s">
        <v>8971</v>
      </c>
      <c r="T2904" s="723" t="s">
        <v>5174</v>
      </c>
      <c r="U2904" s="929">
        <v>130</v>
      </c>
      <c r="V2904" s="929">
        <v>7000</v>
      </c>
      <c r="W2904" s="820">
        <f t="shared" si="133"/>
        <v>910000</v>
      </c>
      <c r="X2904" s="929">
        <f t="shared" si="134"/>
        <v>1019200.0000000001</v>
      </c>
      <c r="Y2904" s="723"/>
      <c r="Z2904" s="723">
        <v>2016</v>
      </c>
      <c r="AA2904" s="723"/>
      <c r="AB2904" s="756" t="s">
        <v>876</v>
      </c>
      <c r="AC2904" s="756" t="s">
        <v>209</v>
      </c>
      <c r="AD2904" s="723"/>
      <c r="AE2904" s="723"/>
      <c r="AF2904" s="723"/>
      <c r="AG2904" s="756" t="s">
        <v>10735</v>
      </c>
      <c r="AH2904" s="756" t="s">
        <v>794</v>
      </c>
      <c r="AI2904" s="756">
        <v>210020832</v>
      </c>
      <c r="AJ2904" s="756" t="s">
        <v>10736</v>
      </c>
      <c r="AK2904" s="723"/>
    </row>
    <row r="2905" spans="1:37" s="99" customFormat="1" ht="99.75" customHeight="1">
      <c r="A2905" s="723" t="s">
        <v>10737</v>
      </c>
      <c r="B2905" s="723" t="s">
        <v>33</v>
      </c>
      <c r="C2905" s="723" t="s">
        <v>5679</v>
      </c>
      <c r="D2905" s="723" t="s">
        <v>5680</v>
      </c>
      <c r="E2905" s="723" t="s">
        <v>5680</v>
      </c>
      <c r="F2905" s="723" t="s">
        <v>5681</v>
      </c>
      <c r="G2905" s="723" t="s">
        <v>5681</v>
      </c>
      <c r="H2905" s="723"/>
      <c r="I2905" s="723"/>
      <c r="J2905" s="723" t="s">
        <v>38</v>
      </c>
      <c r="K2905" s="723">
        <v>0</v>
      </c>
      <c r="L2905" s="762">
        <v>751000000</v>
      </c>
      <c r="M2905" s="784" t="s">
        <v>83</v>
      </c>
      <c r="N2905" s="723" t="s">
        <v>2115</v>
      </c>
      <c r="O2905" s="723" t="s">
        <v>4066</v>
      </c>
      <c r="P2905" s="723" t="s">
        <v>229</v>
      </c>
      <c r="Q2905" s="723" t="s">
        <v>791</v>
      </c>
      <c r="R2905" s="723" t="s">
        <v>8977</v>
      </c>
      <c r="S2905" s="723">
        <v>796</v>
      </c>
      <c r="T2905" s="723" t="s">
        <v>232</v>
      </c>
      <c r="U2905" s="929">
        <v>1</v>
      </c>
      <c r="V2905" s="929">
        <v>4000</v>
      </c>
      <c r="W2905" s="820">
        <f t="shared" si="133"/>
        <v>4000</v>
      </c>
      <c r="X2905" s="929">
        <f t="shared" si="134"/>
        <v>4480</v>
      </c>
      <c r="Y2905" s="723"/>
      <c r="Z2905" s="723">
        <v>2016</v>
      </c>
      <c r="AA2905" s="723"/>
      <c r="AB2905" s="756" t="s">
        <v>876</v>
      </c>
      <c r="AC2905" s="756" t="s">
        <v>209</v>
      </c>
      <c r="AD2905" s="723"/>
      <c r="AE2905" s="723"/>
      <c r="AF2905" s="723"/>
      <c r="AG2905" s="756" t="s">
        <v>5682</v>
      </c>
      <c r="AH2905" s="756" t="s">
        <v>794</v>
      </c>
      <c r="AI2905" s="756">
        <v>210007606</v>
      </c>
      <c r="AJ2905" s="756" t="s">
        <v>5683</v>
      </c>
      <c r="AK2905" s="723"/>
    </row>
    <row r="2906" spans="1:37" s="99" customFormat="1" ht="99.75" customHeight="1">
      <c r="A2906" s="723" t="s">
        <v>10738</v>
      </c>
      <c r="B2906" s="723" t="s">
        <v>33</v>
      </c>
      <c r="C2906" s="723" t="s">
        <v>10739</v>
      </c>
      <c r="D2906" s="723" t="s">
        <v>10740</v>
      </c>
      <c r="E2906" s="723" t="s">
        <v>10740</v>
      </c>
      <c r="F2906" s="723" t="s">
        <v>10741</v>
      </c>
      <c r="G2906" s="723" t="s">
        <v>10741</v>
      </c>
      <c r="H2906" s="723"/>
      <c r="I2906" s="723"/>
      <c r="J2906" s="723" t="s">
        <v>1135</v>
      </c>
      <c r="K2906" s="723">
        <v>0</v>
      </c>
      <c r="L2906" s="784">
        <v>271034100</v>
      </c>
      <c r="M2906" s="749" t="s">
        <v>84</v>
      </c>
      <c r="N2906" s="723" t="s">
        <v>2115</v>
      </c>
      <c r="O2906" s="723" t="s">
        <v>790</v>
      </c>
      <c r="P2906" s="723" t="s">
        <v>229</v>
      </c>
      <c r="Q2906" s="723" t="s">
        <v>791</v>
      </c>
      <c r="R2906" s="723" t="s">
        <v>8977</v>
      </c>
      <c r="S2906" s="723">
        <v>796</v>
      </c>
      <c r="T2906" s="723" t="s">
        <v>232</v>
      </c>
      <c r="U2906" s="929">
        <v>1</v>
      </c>
      <c r="V2906" s="929">
        <v>1391000</v>
      </c>
      <c r="W2906" s="820">
        <f t="shared" si="133"/>
        <v>1391000</v>
      </c>
      <c r="X2906" s="929">
        <f t="shared" si="134"/>
        <v>1557920.0000000002</v>
      </c>
      <c r="Y2906" s="723"/>
      <c r="Z2906" s="723">
        <v>2016</v>
      </c>
      <c r="AA2906" s="723"/>
      <c r="AB2906" s="756" t="s">
        <v>876</v>
      </c>
      <c r="AC2906" s="723"/>
      <c r="AD2906" s="723"/>
      <c r="AE2906" s="723"/>
      <c r="AF2906" s="723"/>
      <c r="AG2906" s="756" t="s">
        <v>10742</v>
      </c>
      <c r="AH2906" s="756" t="s">
        <v>794</v>
      </c>
      <c r="AI2906" s="756">
        <v>210023227</v>
      </c>
      <c r="AJ2906" s="756" t="s">
        <v>10743</v>
      </c>
      <c r="AK2906" s="723"/>
    </row>
    <row r="2907" spans="1:37" s="553" customFormat="1" ht="99.75" customHeight="1">
      <c r="A2907" s="843" t="s">
        <v>10744</v>
      </c>
      <c r="B2907" s="843" t="s">
        <v>33</v>
      </c>
      <c r="C2907" s="843" t="s">
        <v>5468</v>
      </c>
      <c r="D2907" s="843" t="s">
        <v>5469</v>
      </c>
      <c r="E2907" s="843" t="s">
        <v>5469</v>
      </c>
      <c r="F2907" s="843" t="s">
        <v>5470</v>
      </c>
      <c r="G2907" s="843" t="s">
        <v>5470</v>
      </c>
      <c r="H2907" s="843"/>
      <c r="I2907" s="843"/>
      <c r="J2907" s="843" t="s">
        <v>38</v>
      </c>
      <c r="K2907" s="843">
        <v>0</v>
      </c>
      <c r="L2907" s="941">
        <v>271034100</v>
      </c>
      <c r="M2907" s="997" t="s">
        <v>84</v>
      </c>
      <c r="N2907" s="843" t="s">
        <v>2115</v>
      </c>
      <c r="O2907" s="843" t="s">
        <v>790</v>
      </c>
      <c r="P2907" s="843" t="s">
        <v>229</v>
      </c>
      <c r="Q2907" s="843" t="s">
        <v>791</v>
      </c>
      <c r="R2907" s="843" t="s">
        <v>8977</v>
      </c>
      <c r="S2907" s="843">
        <v>796</v>
      </c>
      <c r="T2907" s="843" t="s">
        <v>232</v>
      </c>
      <c r="U2907" s="939">
        <v>1</v>
      </c>
      <c r="V2907" s="939">
        <v>50000</v>
      </c>
      <c r="W2907" s="927">
        <v>0</v>
      </c>
      <c r="X2907" s="944">
        <f t="shared" si="134"/>
        <v>0</v>
      </c>
      <c r="Y2907" s="843"/>
      <c r="Z2907" s="843">
        <v>2016</v>
      </c>
      <c r="AA2907" s="843"/>
      <c r="AB2907" s="894" t="s">
        <v>876</v>
      </c>
      <c r="AC2907" s="894" t="s">
        <v>209</v>
      </c>
      <c r="AD2907" s="843"/>
      <c r="AE2907" s="843"/>
      <c r="AF2907" s="843"/>
      <c r="AG2907" s="894" t="s">
        <v>5471</v>
      </c>
      <c r="AH2907" s="894" t="s">
        <v>794</v>
      </c>
      <c r="AI2907" s="894">
        <v>210024377</v>
      </c>
      <c r="AJ2907" s="894" t="s">
        <v>5472</v>
      </c>
      <c r="AK2907" s="843"/>
    </row>
    <row r="2908" spans="1:37" s="553" customFormat="1" ht="99.75" customHeight="1">
      <c r="A2908" s="843" t="s">
        <v>13469</v>
      </c>
      <c r="B2908" s="843" t="s">
        <v>33</v>
      </c>
      <c r="C2908" s="843" t="s">
        <v>5468</v>
      </c>
      <c r="D2908" s="843" t="s">
        <v>5469</v>
      </c>
      <c r="E2908" s="843" t="s">
        <v>5469</v>
      </c>
      <c r="F2908" s="843" t="s">
        <v>5470</v>
      </c>
      <c r="G2908" s="843" t="s">
        <v>5470</v>
      </c>
      <c r="H2908" s="843"/>
      <c r="I2908" s="843"/>
      <c r="J2908" s="843" t="s">
        <v>38</v>
      </c>
      <c r="K2908" s="843">
        <v>0</v>
      </c>
      <c r="L2908" s="941">
        <v>271034100</v>
      </c>
      <c r="M2908" s="997" t="s">
        <v>84</v>
      </c>
      <c r="N2908" s="843" t="s">
        <v>2115</v>
      </c>
      <c r="O2908" s="843" t="s">
        <v>790</v>
      </c>
      <c r="P2908" s="843" t="s">
        <v>229</v>
      </c>
      <c r="Q2908" s="843" t="s">
        <v>791</v>
      </c>
      <c r="R2908" s="843" t="s">
        <v>8977</v>
      </c>
      <c r="S2908" s="843">
        <v>796</v>
      </c>
      <c r="T2908" s="843" t="s">
        <v>232</v>
      </c>
      <c r="U2908" s="939">
        <v>1</v>
      </c>
      <c r="V2908" s="939">
        <v>50000</v>
      </c>
      <c r="W2908" s="927">
        <v>0</v>
      </c>
      <c r="X2908" s="944">
        <f t="shared" ref="X2908" si="135">W2908*1.12</f>
        <v>0</v>
      </c>
      <c r="Y2908" s="843"/>
      <c r="Z2908" s="843">
        <v>2016</v>
      </c>
      <c r="AA2908" s="843" t="s">
        <v>3133</v>
      </c>
      <c r="AB2908" s="894" t="s">
        <v>876</v>
      </c>
      <c r="AC2908" s="894" t="s">
        <v>209</v>
      </c>
      <c r="AD2908" s="843"/>
      <c r="AE2908" s="843"/>
      <c r="AF2908" s="843"/>
      <c r="AG2908" s="894" t="s">
        <v>5471</v>
      </c>
      <c r="AH2908" s="894" t="s">
        <v>794</v>
      </c>
      <c r="AI2908" s="894">
        <v>210024377</v>
      </c>
      <c r="AJ2908" s="894" t="s">
        <v>5472</v>
      </c>
      <c r="AK2908" s="843"/>
    </row>
    <row r="2909" spans="1:37" s="99" customFormat="1" ht="99.75" customHeight="1">
      <c r="A2909" s="723" t="s">
        <v>10745</v>
      </c>
      <c r="B2909" s="723" t="s">
        <v>33</v>
      </c>
      <c r="C2909" s="723" t="s">
        <v>10746</v>
      </c>
      <c r="D2909" s="723" t="s">
        <v>9297</v>
      </c>
      <c r="E2909" s="723" t="s">
        <v>9297</v>
      </c>
      <c r="F2909" s="723" t="s">
        <v>10747</v>
      </c>
      <c r="G2909" s="723" t="s">
        <v>10747</v>
      </c>
      <c r="H2909" s="723"/>
      <c r="I2909" s="723"/>
      <c r="J2909" s="723" t="s">
        <v>1135</v>
      </c>
      <c r="K2909" s="723">
        <v>0</v>
      </c>
      <c r="L2909" s="784">
        <v>271034100</v>
      </c>
      <c r="M2909" s="749" t="s">
        <v>84</v>
      </c>
      <c r="N2909" s="723" t="s">
        <v>2115</v>
      </c>
      <c r="O2909" s="723" t="s">
        <v>790</v>
      </c>
      <c r="P2909" s="723" t="s">
        <v>229</v>
      </c>
      <c r="Q2909" s="723" t="s">
        <v>791</v>
      </c>
      <c r="R2909" s="723" t="s">
        <v>8977</v>
      </c>
      <c r="S2909" s="1066" t="s">
        <v>9291</v>
      </c>
      <c r="T2909" s="723" t="s">
        <v>9292</v>
      </c>
      <c r="U2909" s="929">
        <v>0.03</v>
      </c>
      <c r="V2909" s="929">
        <v>1375000</v>
      </c>
      <c r="W2909" s="820">
        <f t="shared" si="133"/>
        <v>41250</v>
      </c>
      <c r="X2909" s="929">
        <f t="shared" si="134"/>
        <v>46200.000000000007</v>
      </c>
      <c r="Y2909" s="723"/>
      <c r="Z2909" s="723">
        <v>2016</v>
      </c>
      <c r="AA2909" s="723"/>
      <c r="AB2909" s="756" t="s">
        <v>876</v>
      </c>
      <c r="AC2909" s="723"/>
      <c r="AD2909" s="723"/>
      <c r="AE2909" s="723"/>
      <c r="AF2909" s="723"/>
      <c r="AG2909" s="756" t="s">
        <v>10748</v>
      </c>
      <c r="AH2909" s="756" t="s">
        <v>794</v>
      </c>
      <c r="AI2909" s="756">
        <v>210007370</v>
      </c>
      <c r="AJ2909" s="756" t="s">
        <v>10749</v>
      </c>
      <c r="AK2909" s="723"/>
    </row>
    <row r="2910" spans="1:37" s="99" customFormat="1" ht="99.75" customHeight="1">
      <c r="A2910" s="723" t="s">
        <v>10750</v>
      </c>
      <c r="B2910" s="723" t="s">
        <v>33</v>
      </c>
      <c r="C2910" s="723" t="s">
        <v>10751</v>
      </c>
      <c r="D2910" s="723" t="s">
        <v>10752</v>
      </c>
      <c r="E2910" s="723" t="s">
        <v>10752</v>
      </c>
      <c r="F2910" s="723" t="s">
        <v>10753</v>
      </c>
      <c r="G2910" s="723" t="s">
        <v>10753</v>
      </c>
      <c r="H2910" s="723"/>
      <c r="I2910" s="723"/>
      <c r="J2910" s="723" t="s">
        <v>1135</v>
      </c>
      <c r="K2910" s="723">
        <v>0</v>
      </c>
      <c r="L2910" s="784">
        <v>271034100</v>
      </c>
      <c r="M2910" s="749" t="s">
        <v>84</v>
      </c>
      <c r="N2910" s="723" t="s">
        <v>2115</v>
      </c>
      <c r="O2910" s="723" t="s">
        <v>790</v>
      </c>
      <c r="P2910" s="723" t="s">
        <v>229</v>
      </c>
      <c r="Q2910" s="723" t="s">
        <v>791</v>
      </c>
      <c r="R2910" s="723" t="s">
        <v>8977</v>
      </c>
      <c r="S2910" s="723">
        <v>796</v>
      </c>
      <c r="T2910" s="723" t="s">
        <v>232</v>
      </c>
      <c r="U2910" s="929">
        <v>19</v>
      </c>
      <c r="V2910" s="929">
        <v>6000</v>
      </c>
      <c r="W2910" s="820">
        <f t="shared" si="133"/>
        <v>114000</v>
      </c>
      <c r="X2910" s="929">
        <f t="shared" si="134"/>
        <v>127680.00000000001</v>
      </c>
      <c r="Y2910" s="723"/>
      <c r="Z2910" s="723">
        <v>2016</v>
      </c>
      <c r="AA2910" s="723"/>
      <c r="AB2910" s="756" t="s">
        <v>876</v>
      </c>
      <c r="AC2910" s="723"/>
      <c r="AD2910" s="723"/>
      <c r="AE2910" s="723"/>
      <c r="AF2910" s="723"/>
      <c r="AG2910" s="756" t="s">
        <v>10754</v>
      </c>
      <c r="AH2910" s="756" t="s">
        <v>794</v>
      </c>
      <c r="AI2910" s="756">
        <v>210025717</v>
      </c>
      <c r="AJ2910" s="756" t="s">
        <v>10755</v>
      </c>
      <c r="AK2910" s="723"/>
    </row>
    <row r="2911" spans="1:37" s="99" customFormat="1" ht="99.75" customHeight="1">
      <c r="A2911" s="723" t="s">
        <v>10756</v>
      </c>
      <c r="B2911" s="723" t="s">
        <v>33</v>
      </c>
      <c r="C2911" s="723" t="s">
        <v>10757</v>
      </c>
      <c r="D2911" s="723" t="s">
        <v>10758</v>
      </c>
      <c r="E2911" s="723" t="s">
        <v>10758</v>
      </c>
      <c r="F2911" s="723" t="s">
        <v>10759</v>
      </c>
      <c r="G2911" s="723" t="s">
        <v>10759</v>
      </c>
      <c r="H2911" s="723"/>
      <c r="I2911" s="723"/>
      <c r="J2911" s="723" t="s">
        <v>1135</v>
      </c>
      <c r="K2911" s="723">
        <v>0</v>
      </c>
      <c r="L2911" s="784">
        <v>271034100</v>
      </c>
      <c r="M2911" s="749" t="s">
        <v>84</v>
      </c>
      <c r="N2911" s="723" t="s">
        <v>2115</v>
      </c>
      <c r="O2911" s="723" t="s">
        <v>790</v>
      </c>
      <c r="P2911" s="723" t="s">
        <v>229</v>
      </c>
      <c r="Q2911" s="723" t="s">
        <v>4663</v>
      </c>
      <c r="R2911" s="723" t="s">
        <v>8977</v>
      </c>
      <c r="S2911" s="723">
        <v>796</v>
      </c>
      <c r="T2911" s="723" t="s">
        <v>232</v>
      </c>
      <c r="U2911" s="929">
        <v>2</v>
      </c>
      <c r="V2911" s="929">
        <v>1350000</v>
      </c>
      <c r="W2911" s="820">
        <f t="shared" si="133"/>
        <v>2700000</v>
      </c>
      <c r="X2911" s="929">
        <f t="shared" si="134"/>
        <v>3024000.0000000005</v>
      </c>
      <c r="Y2911" s="723"/>
      <c r="Z2911" s="723">
        <v>2016</v>
      </c>
      <c r="AA2911" s="723"/>
      <c r="AB2911" s="756" t="s">
        <v>876</v>
      </c>
      <c r="AC2911" s="723"/>
      <c r="AD2911" s="723"/>
      <c r="AE2911" s="723"/>
      <c r="AF2911" s="723"/>
      <c r="AG2911" s="756" t="s">
        <v>10760</v>
      </c>
      <c r="AH2911" s="756" t="s">
        <v>794</v>
      </c>
      <c r="AI2911" s="756">
        <v>130001312</v>
      </c>
      <c r="AJ2911" s="756" t="s">
        <v>10761</v>
      </c>
      <c r="AK2911" s="723"/>
    </row>
    <row r="2912" spans="1:37" s="99" customFormat="1" ht="99.75" customHeight="1">
      <c r="A2912" s="723" t="s">
        <v>10762</v>
      </c>
      <c r="B2912" s="723" t="s">
        <v>33</v>
      </c>
      <c r="C2912" s="723" t="s">
        <v>9939</v>
      </c>
      <c r="D2912" s="723" t="s">
        <v>9940</v>
      </c>
      <c r="E2912" s="723" t="s">
        <v>9940</v>
      </c>
      <c r="F2912" s="723" t="s">
        <v>9599</v>
      </c>
      <c r="G2912" s="723" t="s">
        <v>9599</v>
      </c>
      <c r="H2912" s="723"/>
      <c r="I2912" s="723"/>
      <c r="J2912" s="723" t="s">
        <v>1135</v>
      </c>
      <c r="K2912" s="723">
        <v>0</v>
      </c>
      <c r="L2912" s="784">
        <v>271034100</v>
      </c>
      <c r="M2912" s="749" t="s">
        <v>84</v>
      </c>
      <c r="N2912" s="723" t="s">
        <v>2115</v>
      </c>
      <c r="O2912" s="723" t="s">
        <v>790</v>
      </c>
      <c r="P2912" s="723" t="s">
        <v>229</v>
      </c>
      <c r="Q2912" s="723" t="s">
        <v>4663</v>
      </c>
      <c r="R2912" s="723" t="s">
        <v>8977</v>
      </c>
      <c r="S2912" s="723">
        <v>796</v>
      </c>
      <c r="T2912" s="723" t="s">
        <v>232</v>
      </c>
      <c r="U2912" s="929">
        <v>3</v>
      </c>
      <c r="V2912" s="929">
        <v>175000</v>
      </c>
      <c r="W2912" s="820">
        <f t="shared" si="133"/>
        <v>525000</v>
      </c>
      <c r="X2912" s="929">
        <f t="shared" si="134"/>
        <v>588000</v>
      </c>
      <c r="Y2912" s="723"/>
      <c r="Z2912" s="723">
        <v>2016</v>
      </c>
      <c r="AA2912" s="723"/>
      <c r="AB2912" s="756" t="s">
        <v>876</v>
      </c>
      <c r="AC2912" s="723"/>
      <c r="AD2912" s="723"/>
      <c r="AE2912" s="723"/>
      <c r="AF2912" s="723"/>
      <c r="AG2912" s="756" t="s">
        <v>10763</v>
      </c>
      <c r="AH2912" s="756" t="s">
        <v>794</v>
      </c>
      <c r="AI2912" s="756">
        <v>210022722</v>
      </c>
      <c r="AJ2912" s="756" t="s">
        <v>10764</v>
      </c>
      <c r="AK2912" s="723"/>
    </row>
    <row r="2913" spans="1:37" s="99" customFormat="1" ht="99.75" customHeight="1">
      <c r="A2913" s="723" t="s">
        <v>10765</v>
      </c>
      <c r="B2913" s="723" t="s">
        <v>33</v>
      </c>
      <c r="C2913" s="723" t="s">
        <v>10766</v>
      </c>
      <c r="D2913" s="723" t="s">
        <v>10767</v>
      </c>
      <c r="E2913" s="723" t="s">
        <v>10767</v>
      </c>
      <c r="F2913" s="723" t="s">
        <v>10768</v>
      </c>
      <c r="G2913" s="723" t="s">
        <v>10768</v>
      </c>
      <c r="H2913" s="723"/>
      <c r="I2913" s="723"/>
      <c r="J2913" s="723" t="s">
        <v>1135</v>
      </c>
      <c r="K2913" s="723">
        <v>0</v>
      </c>
      <c r="L2913" s="784">
        <v>271034100</v>
      </c>
      <c r="M2913" s="749" t="s">
        <v>84</v>
      </c>
      <c r="N2913" s="723" t="s">
        <v>2115</v>
      </c>
      <c r="O2913" s="723" t="s">
        <v>790</v>
      </c>
      <c r="P2913" s="723" t="s">
        <v>229</v>
      </c>
      <c r="Q2913" s="723" t="s">
        <v>4663</v>
      </c>
      <c r="R2913" s="723" t="s">
        <v>8977</v>
      </c>
      <c r="S2913" s="723">
        <v>796</v>
      </c>
      <c r="T2913" s="723" t="s">
        <v>232</v>
      </c>
      <c r="U2913" s="929">
        <v>2</v>
      </c>
      <c r="V2913" s="929">
        <v>2800000</v>
      </c>
      <c r="W2913" s="820">
        <f t="shared" si="133"/>
        <v>5600000</v>
      </c>
      <c r="X2913" s="929">
        <f t="shared" si="134"/>
        <v>6272000.0000000009</v>
      </c>
      <c r="Y2913" s="723"/>
      <c r="Z2913" s="723">
        <v>2016</v>
      </c>
      <c r="AA2913" s="723"/>
      <c r="AB2913" s="756" t="s">
        <v>876</v>
      </c>
      <c r="AC2913" s="723"/>
      <c r="AD2913" s="723"/>
      <c r="AE2913" s="723"/>
      <c r="AF2913" s="723"/>
      <c r="AG2913" s="756" t="s">
        <v>10769</v>
      </c>
      <c r="AH2913" s="756" t="s">
        <v>794</v>
      </c>
      <c r="AI2913" s="756">
        <v>130003591</v>
      </c>
      <c r="AJ2913" s="756" t="s">
        <v>10770</v>
      </c>
      <c r="AK2913" s="723"/>
    </row>
    <row r="2914" spans="1:37" s="99" customFormat="1" ht="99.75" customHeight="1">
      <c r="A2914" s="723" t="s">
        <v>10771</v>
      </c>
      <c r="B2914" s="723" t="s">
        <v>33</v>
      </c>
      <c r="C2914" s="723" t="s">
        <v>10772</v>
      </c>
      <c r="D2914" s="723" t="s">
        <v>2305</v>
      </c>
      <c r="E2914" s="723" t="s">
        <v>2305</v>
      </c>
      <c r="F2914" s="723" t="s">
        <v>10773</v>
      </c>
      <c r="G2914" s="723" t="s">
        <v>10773</v>
      </c>
      <c r="H2914" s="723"/>
      <c r="I2914" s="723"/>
      <c r="J2914" s="723" t="s">
        <v>1135</v>
      </c>
      <c r="K2914" s="723">
        <v>0</v>
      </c>
      <c r="L2914" s="784">
        <v>271034100</v>
      </c>
      <c r="M2914" s="749" t="s">
        <v>84</v>
      </c>
      <c r="N2914" s="723" t="s">
        <v>2115</v>
      </c>
      <c r="O2914" s="723" t="s">
        <v>790</v>
      </c>
      <c r="P2914" s="723" t="s">
        <v>229</v>
      </c>
      <c r="Q2914" s="723" t="s">
        <v>791</v>
      </c>
      <c r="R2914" s="723" t="s">
        <v>8977</v>
      </c>
      <c r="S2914" s="1066" t="s">
        <v>9291</v>
      </c>
      <c r="T2914" s="723" t="s">
        <v>9292</v>
      </c>
      <c r="U2914" s="929">
        <v>0.05</v>
      </c>
      <c r="V2914" s="929">
        <v>550000</v>
      </c>
      <c r="W2914" s="820">
        <f t="shared" si="133"/>
        <v>27500</v>
      </c>
      <c r="X2914" s="929">
        <f t="shared" si="134"/>
        <v>30800.000000000004</v>
      </c>
      <c r="Y2914" s="723"/>
      <c r="Z2914" s="723">
        <v>2016</v>
      </c>
      <c r="AA2914" s="723"/>
      <c r="AB2914" s="756" t="s">
        <v>876</v>
      </c>
      <c r="AC2914" s="723"/>
      <c r="AD2914" s="723"/>
      <c r="AE2914" s="723"/>
      <c r="AF2914" s="723"/>
      <c r="AG2914" s="756" t="s">
        <v>10774</v>
      </c>
      <c r="AH2914" s="756" t="s">
        <v>794</v>
      </c>
      <c r="AI2914" s="756">
        <v>210002763</v>
      </c>
      <c r="AJ2914" s="756" t="s">
        <v>10775</v>
      </c>
      <c r="AK2914" s="723"/>
    </row>
    <row r="2915" spans="1:37" s="99" customFormat="1" ht="99.75" customHeight="1">
      <c r="A2915" s="723" t="s">
        <v>10776</v>
      </c>
      <c r="B2915" s="723" t="s">
        <v>33</v>
      </c>
      <c r="C2915" s="723" t="s">
        <v>10301</v>
      </c>
      <c r="D2915" s="723" t="s">
        <v>10302</v>
      </c>
      <c r="E2915" s="723" t="s">
        <v>10302</v>
      </c>
      <c r="F2915" s="723" t="s">
        <v>10303</v>
      </c>
      <c r="G2915" s="723" t="s">
        <v>10303</v>
      </c>
      <c r="H2915" s="723"/>
      <c r="I2915" s="723"/>
      <c r="J2915" s="723" t="s">
        <v>38</v>
      </c>
      <c r="K2915" s="723">
        <v>0</v>
      </c>
      <c r="L2915" s="784">
        <v>271034100</v>
      </c>
      <c r="M2915" s="749" t="s">
        <v>84</v>
      </c>
      <c r="N2915" s="723" t="s">
        <v>2115</v>
      </c>
      <c r="O2915" s="723" t="s">
        <v>790</v>
      </c>
      <c r="P2915" s="723" t="s">
        <v>229</v>
      </c>
      <c r="Q2915" s="723" t="s">
        <v>791</v>
      </c>
      <c r="R2915" s="723" t="s">
        <v>8977</v>
      </c>
      <c r="S2915" s="723">
        <v>796</v>
      </c>
      <c r="T2915" s="723" t="s">
        <v>232</v>
      </c>
      <c r="U2915" s="929">
        <v>32</v>
      </c>
      <c r="V2915" s="929">
        <v>17000</v>
      </c>
      <c r="W2915" s="820">
        <f t="shared" si="133"/>
        <v>544000</v>
      </c>
      <c r="X2915" s="929">
        <f t="shared" si="134"/>
        <v>609280</v>
      </c>
      <c r="Y2915" s="723"/>
      <c r="Z2915" s="723">
        <v>2016</v>
      </c>
      <c r="AA2915" s="723"/>
      <c r="AB2915" s="756" t="s">
        <v>876</v>
      </c>
      <c r="AC2915" s="756" t="s">
        <v>209</v>
      </c>
      <c r="AD2915" s="723"/>
      <c r="AE2915" s="723"/>
      <c r="AF2915" s="723"/>
      <c r="AG2915" s="756" t="s">
        <v>10777</v>
      </c>
      <c r="AH2915" s="756" t="s">
        <v>794</v>
      </c>
      <c r="AI2915" s="756">
        <v>210022657</v>
      </c>
      <c r="AJ2915" s="756" t="s">
        <v>10778</v>
      </c>
      <c r="AK2915" s="723"/>
    </row>
    <row r="2916" spans="1:37" s="99" customFormat="1" ht="99.75" customHeight="1">
      <c r="A2916" s="723" t="s">
        <v>10779</v>
      </c>
      <c r="B2916" s="723" t="s">
        <v>33</v>
      </c>
      <c r="C2916" s="723" t="s">
        <v>9633</v>
      </c>
      <c r="D2916" s="723" t="s">
        <v>9634</v>
      </c>
      <c r="E2916" s="723" t="s">
        <v>9634</v>
      </c>
      <c r="F2916" s="723" t="s">
        <v>9635</v>
      </c>
      <c r="G2916" s="723" t="s">
        <v>9635</v>
      </c>
      <c r="H2916" s="723"/>
      <c r="I2916" s="723"/>
      <c r="J2916" s="723" t="s">
        <v>1135</v>
      </c>
      <c r="K2916" s="723">
        <v>0</v>
      </c>
      <c r="L2916" s="784">
        <v>271034100</v>
      </c>
      <c r="M2916" s="749" t="s">
        <v>84</v>
      </c>
      <c r="N2916" s="723" t="s">
        <v>2115</v>
      </c>
      <c r="O2916" s="723" t="s">
        <v>790</v>
      </c>
      <c r="P2916" s="723" t="s">
        <v>229</v>
      </c>
      <c r="Q2916" s="723" t="s">
        <v>791</v>
      </c>
      <c r="R2916" s="723" t="s">
        <v>8977</v>
      </c>
      <c r="S2916" s="723">
        <v>796</v>
      </c>
      <c r="T2916" s="723" t="s">
        <v>232</v>
      </c>
      <c r="U2916" s="929">
        <v>2</v>
      </c>
      <c r="V2916" s="929">
        <v>160500</v>
      </c>
      <c r="W2916" s="820">
        <f t="shared" si="133"/>
        <v>321000</v>
      </c>
      <c r="X2916" s="929">
        <f t="shared" si="134"/>
        <v>359520.00000000006</v>
      </c>
      <c r="Y2916" s="723"/>
      <c r="Z2916" s="723">
        <v>2016</v>
      </c>
      <c r="AA2916" s="723"/>
      <c r="AB2916" s="756" t="s">
        <v>876</v>
      </c>
      <c r="AC2916" s="723"/>
      <c r="AD2916" s="723"/>
      <c r="AE2916" s="723"/>
      <c r="AF2916" s="723"/>
      <c r="AG2916" s="756" t="s">
        <v>10780</v>
      </c>
      <c r="AH2916" s="756" t="s">
        <v>794</v>
      </c>
      <c r="AI2916" s="756">
        <v>210019954</v>
      </c>
      <c r="AJ2916" s="756" t="s">
        <v>9637</v>
      </c>
      <c r="AK2916" s="723"/>
    </row>
    <row r="2917" spans="1:37" s="99" customFormat="1" ht="99.75" customHeight="1">
      <c r="A2917" s="723" t="s">
        <v>10781</v>
      </c>
      <c r="B2917" s="723" t="s">
        <v>33</v>
      </c>
      <c r="C2917" s="723" t="s">
        <v>10782</v>
      </c>
      <c r="D2917" s="723" t="s">
        <v>10783</v>
      </c>
      <c r="E2917" s="723" t="s">
        <v>10783</v>
      </c>
      <c r="F2917" s="723" t="s">
        <v>6089</v>
      </c>
      <c r="G2917" s="723" t="s">
        <v>6089</v>
      </c>
      <c r="H2917" s="723"/>
      <c r="I2917" s="723"/>
      <c r="J2917" s="723" t="s">
        <v>38</v>
      </c>
      <c r="K2917" s="723">
        <v>0</v>
      </c>
      <c r="L2917" s="784">
        <v>271034100</v>
      </c>
      <c r="M2917" s="749" t="s">
        <v>84</v>
      </c>
      <c r="N2917" s="723" t="s">
        <v>2115</v>
      </c>
      <c r="O2917" s="723" t="s">
        <v>790</v>
      </c>
      <c r="P2917" s="723" t="s">
        <v>229</v>
      </c>
      <c r="Q2917" s="723" t="s">
        <v>791</v>
      </c>
      <c r="R2917" s="723" t="s">
        <v>8977</v>
      </c>
      <c r="S2917" s="723">
        <v>796</v>
      </c>
      <c r="T2917" s="723" t="s">
        <v>232</v>
      </c>
      <c r="U2917" s="929">
        <v>10</v>
      </c>
      <c r="V2917" s="929">
        <v>4200</v>
      </c>
      <c r="W2917" s="820">
        <f t="shared" si="133"/>
        <v>42000</v>
      </c>
      <c r="X2917" s="929">
        <f t="shared" si="134"/>
        <v>47040.000000000007</v>
      </c>
      <c r="Y2917" s="723"/>
      <c r="Z2917" s="723">
        <v>2016</v>
      </c>
      <c r="AA2917" s="723"/>
      <c r="AB2917" s="756" t="s">
        <v>876</v>
      </c>
      <c r="AC2917" s="756" t="s">
        <v>209</v>
      </c>
      <c r="AD2917" s="723"/>
      <c r="AE2917" s="723"/>
      <c r="AF2917" s="723"/>
      <c r="AG2917" s="756" t="s">
        <v>10784</v>
      </c>
      <c r="AH2917" s="756" t="s">
        <v>794</v>
      </c>
      <c r="AI2917" s="756">
        <v>210022871</v>
      </c>
      <c r="AJ2917" s="756" t="s">
        <v>10785</v>
      </c>
      <c r="AK2917" s="723"/>
    </row>
    <row r="2918" spans="1:37" s="553" customFormat="1" ht="99.75" customHeight="1">
      <c r="A2918" s="843" t="s">
        <v>10786</v>
      </c>
      <c r="B2918" s="843" t="s">
        <v>33</v>
      </c>
      <c r="C2918" s="843" t="s">
        <v>5352</v>
      </c>
      <c r="D2918" s="843" t="s">
        <v>5353</v>
      </c>
      <c r="E2918" s="843" t="s">
        <v>5353</v>
      </c>
      <c r="F2918" s="843" t="s">
        <v>5354</v>
      </c>
      <c r="G2918" s="843" t="s">
        <v>5354</v>
      </c>
      <c r="H2918" s="843"/>
      <c r="I2918" s="843"/>
      <c r="J2918" s="843" t="s">
        <v>38</v>
      </c>
      <c r="K2918" s="843">
        <v>0</v>
      </c>
      <c r="L2918" s="941">
        <v>271034100</v>
      </c>
      <c r="M2918" s="997" t="s">
        <v>84</v>
      </c>
      <c r="N2918" s="843" t="s">
        <v>2115</v>
      </c>
      <c r="O2918" s="843" t="s">
        <v>790</v>
      </c>
      <c r="P2918" s="843" t="s">
        <v>229</v>
      </c>
      <c r="Q2918" s="843" t="s">
        <v>791</v>
      </c>
      <c r="R2918" s="843" t="s">
        <v>8977</v>
      </c>
      <c r="S2918" s="843">
        <v>796</v>
      </c>
      <c r="T2918" s="843" t="s">
        <v>232</v>
      </c>
      <c r="U2918" s="939">
        <v>1</v>
      </c>
      <c r="V2918" s="939">
        <v>50000</v>
      </c>
      <c r="W2918" s="927">
        <v>0</v>
      </c>
      <c r="X2918" s="944">
        <f t="shared" si="134"/>
        <v>0</v>
      </c>
      <c r="Y2918" s="843"/>
      <c r="Z2918" s="843">
        <v>2016</v>
      </c>
      <c r="AA2918" s="843"/>
      <c r="AB2918" s="894" t="s">
        <v>876</v>
      </c>
      <c r="AC2918" s="894" t="s">
        <v>209</v>
      </c>
      <c r="AD2918" s="843"/>
      <c r="AE2918" s="843"/>
      <c r="AF2918" s="843"/>
      <c r="AG2918" s="894" t="s">
        <v>5355</v>
      </c>
      <c r="AH2918" s="894" t="s">
        <v>794</v>
      </c>
      <c r="AI2918" s="894">
        <v>210024385</v>
      </c>
      <c r="AJ2918" s="894" t="s">
        <v>5356</v>
      </c>
      <c r="AK2918" s="843"/>
    </row>
    <row r="2919" spans="1:37" s="553" customFormat="1" ht="99.75" customHeight="1">
      <c r="A2919" s="843" t="s">
        <v>13470</v>
      </c>
      <c r="B2919" s="843" t="s">
        <v>33</v>
      </c>
      <c r="C2919" s="843" t="s">
        <v>5352</v>
      </c>
      <c r="D2919" s="843" t="s">
        <v>5353</v>
      </c>
      <c r="E2919" s="843" t="s">
        <v>5353</v>
      </c>
      <c r="F2919" s="843" t="s">
        <v>5354</v>
      </c>
      <c r="G2919" s="843" t="s">
        <v>5354</v>
      </c>
      <c r="H2919" s="843"/>
      <c r="I2919" s="843"/>
      <c r="J2919" s="843" t="s">
        <v>38</v>
      </c>
      <c r="K2919" s="843">
        <v>0</v>
      </c>
      <c r="L2919" s="941">
        <v>271034100</v>
      </c>
      <c r="M2919" s="997" t="s">
        <v>84</v>
      </c>
      <c r="N2919" s="843" t="s">
        <v>2115</v>
      </c>
      <c r="O2919" s="843" t="s">
        <v>790</v>
      </c>
      <c r="P2919" s="843" t="s">
        <v>229</v>
      </c>
      <c r="Q2919" s="843" t="s">
        <v>791</v>
      </c>
      <c r="R2919" s="843" t="s">
        <v>8977</v>
      </c>
      <c r="S2919" s="843">
        <v>796</v>
      </c>
      <c r="T2919" s="843" t="s">
        <v>232</v>
      </c>
      <c r="U2919" s="939">
        <v>1</v>
      </c>
      <c r="V2919" s="939">
        <v>50000</v>
      </c>
      <c r="W2919" s="927">
        <v>0</v>
      </c>
      <c r="X2919" s="944">
        <f t="shared" ref="X2919" si="136">W2919*1.12</f>
        <v>0</v>
      </c>
      <c r="Y2919" s="843"/>
      <c r="Z2919" s="843">
        <v>2016</v>
      </c>
      <c r="AA2919" s="843" t="s">
        <v>3133</v>
      </c>
      <c r="AB2919" s="894" t="s">
        <v>876</v>
      </c>
      <c r="AC2919" s="894" t="s">
        <v>209</v>
      </c>
      <c r="AD2919" s="843"/>
      <c r="AE2919" s="843"/>
      <c r="AF2919" s="843"/>
      <c r="AG2919" s="894" t="s">
        <v>5355</v>
      </c>
      <c r="AH2919" s="894" t="s">
        <v>794</v>
      </c>
      <c r="AI2919" s="894">
        <v>210024385</v>
      </c>
      <c r="AJ2919" s="894" t="s">
        <v>5356</v>
      </c>
      <c r="AK2919" s="843"/>
    </row>
    <row r="2920" spans="1:37" s="99" customFormat="1" ht="99.75" customHeight="1">
      <c r="A2920" s="723" t="s">
        <v>10787</v>
      </c>
      <c r="B2920" s="723" t="s">
        <v>33</v>
      </c>
      <c r="C2920" s="723" t="s">
        <v>10788</v>
      </c>
      <c r="D2920" s="723" t="s">
        <v>10789</v>
      </c>
      <c r="E2920" s="723" t="s">
        <v>10789</v>
      </c>
      <c r="F2920" s="723" t="s">
        <v>10790</v>
      </c>
      <c r="G2920" s="723" t="s">
        <v>10790</v>
      </c>
      <c r="H2920" s="723"/>
      <c r="I2920" s="723"/>
      <c r="J2920" s="723" t="s">
        <v>38</v>
      </c>
      <c r="K2920" s="723">
        <v>0</v>
      </c>
      <c r="L2920" s="784">
        <v>271034100</v>
      </c>
      <c r="M2920" s="749" t="s">
        <v>84</v>
      </c>
      <c r="N2920" s="723" t="s">
        <v>2115</v>
      </c>
      <c r="O2920" s="723" t="s">
        <v>790</v>
      </c>
      <c r="P2920" s="723" t="s">
        <v>229</v>
      </c>
      <c r="Q2920" s="723" t="s">
        <v>4663</v>
      </c>
      <c r="R2920" s="723" t="s">
        <v>8977</v>
      </c>
      <c r="S2920" s="723">
        <v>839</v>
      </c>
      <c r="T2920" s="723" t="s">
        <v>997</v>
      </c>
      <c r="U2920" s="929">
        <v>1</v>
      </c>
      <c r="V2920" s="929">
        <v>800000</v>
      </c>
      <c r="W2920" s="820">
        <f t="shared" si="133"/>
        <v>800000</v>
      </c>
      <c r="X2920" s="929">
        <f t="shared" si="134"/>
        <v>896000.00000000012</v>
      </c>
      <c r="Y2920" s="723"/>
      <c r="Z2920" s="723">
        <v>2016</v>
      </c>
      <c r="AA2920" s="723"/>
      <c r="AB2920" s="756" t="s">
        <v>876</v>
      </c>
      <c r="AC2920" s="756" t="s">
        <v>209</v>
      </c>
      <c r="AD2920" s="723"/>
      <c r="AE2920" s="723"/>
      <c r="AF2920" s="723"/>
      <c r="AG2920" s="756" t="s">
        <v>10791</v>
      </c>
      <c r="AH2920" s="756" t="s">
        <v>794</v>
      </c>
      <c r="AI2920" s="756">
        <v>210024422</v>
      </c>
      <c r="AJ2920" s="756" t="s">
        <v>10792</v>
      </c>
      <c r="AK2920" s="723"/>
    </row>
    <row r="2921" spans="1:37" s="99" customFormat="1" ht="99.75" customHeight="1">
      <c r="A2921" s="723" t="s">
        <v>10793</v>
      </c>
      <c r="B2921" s="723" t="s">
        <v>33</v>
      </c>
      <c r="C2921" s="723" t="s">
        <v>10389</v>
      </c>
      <c r="D2921" s="723" t="s">
        <v>10390</v>
      </c>
      <c r="E2921" s="723" t="s">
        <v>10390</v>
      </c>
      <c r="F2921" s="723" t="s">
        <v>10391</v>
      </c>
      <c r="G2921" s="723" t="s">
        <v>10391</v>
      </c>
      <c r="H2921" s="723"/>
      <c r="I2921" s="723"/>
      <c r="J2921" s="723" t="s">
        <v>1135</v>
      </c>
      <c r="K2921" s="723">
        <v>0</v>
      </c>
      <c r="L2921" s="784">
        <v>271034100</v>
      </c>
      <c r="M2921" s="749" t="s">
        <v>84</v>
      </c>
      <c r="N2921" s="723" t="s">
        <v>2115</v>
      </c>
      <c r="O2921" s="723" t="s">
        <v>790</v>
      </c>
      <c r="P2921" s="723" t="s">
        <v>229</v>
      </c>
      <c r="Q2921" s="723" t="s">
        <v>4663</v>
      </c>
      <c r="R2921" s="723" t="s">
        <v>8977</v>
      </c>
      <c r="S2921" s="723">
        <v>796</v>
      </c>
      <c r="T2921" s="723" t="s">
        <v>232</v>
      </c>
      <c r="U2921" s="929">
        <v>2</v>
      </c>
      <c r="V2921" s="929">
        <v>75000</v>
      </c>
      <c r="W2921" s="820">
        <f t="shared" si="133"/>
        <v>150000</v>
      </c>
      <c r="X2921" s="929">
        <f t="shared" si="134"/>
        <v>168000.00000000003</v>
      </c>
      <c r="Y2921" s="723"/>
      <c r="Z2921" s="723">
        <v>2016</v>
      </c>
      <c r="AA2921" s="723"/>
      <c r="AB2921" s="756" t="s">
        <v>876</v>
      </c>
      <c r="AC2921" s="723"/>
      <c r="AD2921" s="723"/>
      <c r="AE2921" s="723"/>
      <c r="AF2921" s="723"/>
      <c r="AG2921" s="756" t="s">
        <v>10794</v>
      </c>
      <c r="AH2921" s="756" t="s">
        <v>794</v>
      </c>
      <c r="AI2921" s="756">
        <v>210022517</v>
      </c>
      <c r="AJ2921" s="756" t="s">
        <v>10393</v>
      </c>
      <c r="AK2921" s="723"/>
    </row>
    <row r="2922" spans="1:37" s="99" customFormat="1" ht="99.75" customHeight="1">
      <c r="A2922" s="723" t="s">
        <v>10795</v>
      </c>
      <c r="B2922" s="723" t="s">
        <v>33</v>
      </c>
      <c r="C2922" s="723" t="s">
        <v>9699</v>
      </c>
      <c r="D2922" s="723" t="s">
        <v>9700</v>
      </c>
      <c r="E2922" s="723" t="s">
        <v>9700</v>
      </c>
      <c r="F2922" s="723" t="s">
        <v>9701</v>
      </c>
      <c r="G2922" s="723" t="s">
        <v>9701</v>
      </c>
      <c r="H2922" s="723"/>
      <c r="I2922" s="723"/>
      <c r="J2922" s="723" t="s">
        <v>38</v>
      </c>
      <c r="K2922" s="723">
        <v>0</v>
      </c>
      <c r="L2922" s="784">
        <v>271034100</v>
      </c>
      <c r="M2922" s="749" t="s">
        <v>84</v>
      </c>
      <c r="N2922" s="723" t="s">
        <v>2115</v>
      </c>
      <c r="O2922" s="723" t="s">
        <v>790</v>
      </c>
      <c r="P2922" s="723" t="s">
        <v>229</v>
      </c>
      <c r="Q2922" s="723" t="s">
        <v>791</v>
      </c>
      <c r="R2922" s="723" t="s">
        <v>8977</v>
      </c>
      <c r="S2922" s="723">
        <v>796</v>
      </c>
      <c r="T2922" s="723" t="s">
        <v>232</v>
      </c>
      <c r="U2922" s="929">
        <v>5</v>
      </c>
      <c r="V2922" s="929">
        <v>2000</v>
      </c>
      <c r="W2922" s="820">
        <f t="shared" si="133"/>
        <v>10000</v>
      </c>
      <c r="X2922" s="929">
        <f t="shared" si="134"/>
        <v>11200.000000000002</v>
      </c>
      <c r="Y2922" s="723"/>
      <c r="Z2922" s="723">
        <v>2016</v>
      </c>
      <c r="AA2922" s="723"/>
      <c r="AB2922" s="756" t="s">
        <v>876</v>
      </c>
      <c r="AC2922" s="756" t="s">
        <v>209</v>
      </c>
      <c r="AD2922" s="723"/>
      <c r="AE2922" s="723"/>
      <c r="AF2922" s="723"/>
      <c r="AG2922" s="756" t="s">
        <v>10796</v>
      </c>
      <c r="AH2922" s="756" t="s">
        <v>794</v>
      </c>
      <c r="AI2922" s="756">
        <v>210016430</v>
      </c>
      <c r="AJ2922" s="756" t="s">
        <v>10797</v>
      </c>
      <c r="AK2922" s="723"/>
    </row>
    <row r="2923" spans="1:37" s="99" customFormat="1" ht="99.75" customHeight="1">
      <c r="A2923" s="723" t="s">
        <v>10798</v>
      </c>
      <c r="B2923" s="723" t="s">
        <v>33</v>
      </c>
      <c r="C2923" s="723" t="s">
        <v>9699</v>
      </c>
      <c r="D2923" s="723" t="s">
        <v>9700</v>
      </c>
      <c r="E2923" s="723" t="s">
        <v>9700</v>
      </c>
      <c r="F2923" s="723" t="s">
        <v>9701</v>
      </c>
      <c r="G2923" s="723" t="s">
        <v>9701</v>
      </c>
      <c r="H2923" s="723"/>
      <c r="I2923" s="723"/>
      <c r="J2923" s="723" t="s">
        <v>38</v>
      </c>
      <c r="K2923" s="723">
        <v>0</v>
      </c>
      <c r="L2923" s="784">
        <v>271034100</v>
      </c>
      <c r="M2923" s="749" t="s">
        <v>84</v>
      </c>
      <c r="N2923" s="723" t="s">
        <v>2115</v>
      </c>
      <c r="O2923" s="723" t="s">
        <v>790</v>
      </c>
      <c r="P2923" s="723" t="s">
        <v>229</v>
      </c>
      <c r="Q2923" s="723" t="s">
        <v>791</v>
      </c>
      <c r="R2923" s="723" t="s">
        <v>8977</v>
      </c>
      <c r="S2923" s="723">
        <v>796</v>
      </c>
      <c r="T2923" s="723" t="s">
        <v>232</v>
      </c>
      <c r="U2923" s="929">
        <v>3</v>
      </c>
      <c r="V2923" s="929">
        <v>2000</v>
      </c>
      <c r="W2923" s="820">
        <f t="shared" si="133"/>
        <v>6000</v>
      </c>
      <c r="X2923" s="929">
        <f t="shared" si="134"/>
        <v>6720.0000000000009</v>
      </c>
      <c r="Y2923" s="723"/>
      <c r="Z2923" s="723">
        <v>2016</v>
      </c>
      <c r="AA2923" s="723"/>
      <c r="AB2923" s="756" t="s">
        <v>876</v>
      </c>
      <c r="AC2923" s="756" t="s">
        <v>209</v>
      </c>
      <c r="AD2923" s="723"/>
      <c r="AE2923" s="723"/>
      <c r="AF2923" s="723"/>
      <c r="AG2923" s="756" t="s">
        <v>10799</v>
      </c>
      <c r="AH2923" s="756" t="s">
        <v>794</v>
      </c>
      <c r="AI2923" s="756">
        <v>210016995</v>
      </c>
      <c r="AJ2923" s="756" t="s">
        <v>10800</v>
      </c>
      <c r="AK2923" s="723"/>
    </row>
    <row r="2924" spans="1:37" s="99" customFormat="1" ht="99.75" customHeight="1">
      <c r="A2924" s="723" t="s">
        <v>10801</v>
      </c>
      <c r="B2924" s="723" t="s">
        <v>33</v>
      </c>
      <c r="C2924" s="723" t="s">
        <v>10802</v>
      </c>
      <c r="D2924" s="723" t="s">
        <v>10384</v>
      </c>
      <c r="E2924" s="723" t="s">
        <v>10384</v>
      </c>
      <c r="F2924" s="723" t="s">
        <v>10803</v>
      </c>
      <c r="G2924" s="723" t="s">
        <v>10803</v>
      </c>
      <c r="H2924" s="723"/>
      <c r="I2924" s="723"/>
      <c r="J2924" s="723" t="s">
        <v>38</v>
      </c>
      <c r="K2924" s="723">
        <v>0</v>
      </c>
      <c r="L2924" s="784">
        <v>271034100</v>
      </c>
      <c r="M2924" s="749" t="s">
        <v>84</v>
      </c>
      <c r="N2924" s="723" t="s">
        <v>2115</v>
      </c>
      <c r="O2924" s="723" t="s">
        <v>790</v>
      </c>
      <c r="P2924" s="723" t="s">
        <v>229</v>
      </c>
      <c r="Q2924" s="723" t="s">
        <v>791</v>
      </c>
      <c r="R2924" s="723" t="s">
        <v>8977</v>
      </c>
      <c r="S2924" s="723">
        <v>796</v>
      </c>
      <c r="T2924" s="723" t="s">
        <v>232</v>
      </c>
      <c r="U2924" s="929">
        <v>14</v>
      </c>
      <c r="V2924" s="929">
        <v>325</v>
      </c>
      <c r="W2924" s="820">
        <f t="shared" si="133"/>
        <v>4550</v>
      </c>
      <c r="X2924" s="929">
        <f t="shared" si="134"/>
        <v>5096.0000000000009</v>
      </c>
      <c r="Y2924" s="723"/>
      <c r="Z2924" s="723">
        <v>2016</v>
      </c>
      <c r="AA2924" s="723"/>
      <c r="AB2924" s="756" t="s">
        <v>876</v>
      </c>
      <c r="AC2924" s="756" t="s">
        <v>209</v>
      </c>
      <c r="AD2924" s="723"/>
      <c r="AE2924" s="723"/>
      <c r="AF2924" s="723"/>
      <c r="AG2924" s="756" t="s">
        <v>10804</v>
      </c>
      <c r="AH2924" s="756" t="s">
        <v>794</v>
      </c>
      <c r="AI2924" s="756">
        <v>210022967</v>
      </c>
      <c r="AJ2924" s="756" t="s">
        <v>10805</v>
      </c>
      <c r="AK2924" s="723"/>
    </row>
    <row r="2925" spans="1:37" s="99" customFormat="1" ht="99.75" customHeight="1">
      <c r="A2925" s="723" t="s">
        <v>10806</v>
      </c>
      <c r="B2925" s="723" t="s">
        <v>33</v>
      </c>
      <c r="C2925" s="723" t="s">
        <v>10400</v>
      </c>
      <c r="D2925" s="723" t="s">
        <v>10384</v>
      </c>
      <c r="E2925" s="723" t="s">
        <v>10384</v>
      </c>
      <c r="F2925" s="723" t="s">
        <v>10401</v>
      </c>
      <c r="G2925" s="723" t="s">
        <v>10401</v>
      </c>
      <c r="H2925" s="723"/>
      <c r="I2925" s="723"/>
      <c r="J2925" s="723" t="s">
        <v>38</v>
      </c>
      <c r="K2925" s="723">
        <v>0</v>
      </c>
      <c r="L2925" s="784">
        <v>271034100</v>
      </c>
      <c r="M2925" s="749" t="s">
        <v>84</v>
      </c>
      <c r="N2925" s="723" t="s">
        <v>2115</v>
      </c>
      <c r="O2925" s="723" t="s">
        <v>790</v>
      </c>
      <c r="P2925" s="723" t="s">
        <v>229</v>
      </c>
      <c r="Q2925" s="723" t="s">
        <v>791</v>
      </c>
      <c r="R2925" s="723" t="s">
        <v>8977</v>
      </c>
      <c r="S2925" s="723">
        <v>796</v>
      </c>
      <c r="T2925" s="723" t="s">
        <v>232</v>
      </c>
      <c r="U2925" s="929">
        <v>25</v>
      </c>
      <c r="V2925" s="929">
        <v>320</v>
      </c>
      <c r="W2925" s="820">
        <f t="shared" si="133"/>
        <v>8000</v>
      </c>
      <c r="X2925" s="929">
        <f t="shared" si="134"/>
        <v>8960</v>
      </c>
      <c r="Y2925" s="723"/>
      <c r="Z2925" s="723">
        <v>2016</v>
      </c>
      <c r="AA2925" s="723"/>
      <c r="AB2925" s="756" t="s">
        <v>876</v>
      </c>
      <c r="AC2925" s="756" t="s">
        <v>209</v>
      </c>
      <c r="AD2925" s="723"/>
      <c r="AE2925" s="723"/>
      <c r="AF2925" s="723"/>
      <c r="AG2925" s="756" t="s">
        <v>10807</v>
      </c>
      <c r="AH2925" s="756" t="s">
        <v>794</v>
      </c>
      <c r="AI2925" s="756">
        <v>210022960</v>
      </c>
      <c r="AJ2925" s="756" t="s">
        <v>10403</v>
      </c>
      <c r="AK2925" s="723"/>
    </row>
    <row r="2926" spans="1:37" s="99" customFormat="1" ht="99.75" customHeight="1">
      <c r="A2926" s="723" t="s">
        <v>10808</v>
      </c>
      <c r="B2926" s="723" t="s">
        <v>33</v>
      </c>
      <c r="C2926" s="723" t="s">
        <v>9729</v>
      </c>
      <c r="D2926" s="723" t="s">
        <v>9730</v>
      </c>
      <c r="E2926" s="723" t="s">
        <v>9730</v>
      </c>
      <c r="F2926" s="723" t="s">
        <v>9731</v>
      </c>
      <c r="G2926" s="723" t="s">
        <v>9731</v>
      </c>
      <c r="H2926" s="723"/>
      <c r="I2926" s="723"/>
      <c r="J2926" s="723" t="s">
        <v>1135</v>
      </c>
      <c r="K2926" s="723">
        <v>0</v>
      </c>
      <c r="L2926" s="784">
        <v>271034100</v>
      </c>
      <c r="M2926" s="749" t="s">
        <v>84</v>
      </c>
      <c r="N2926" s="723" t="s">
        <v>2115</v>
      </c>
      <c r="O2926" s="723" t="s">
        <v>790</v>
      </c>
      <c r="P2926" s="723" t="s">
        <v>229</v>
      </c>
      <c r="Q2926" s="723" t="s">
        <v>791</v>
      </c>
      <c r="R2926" s="723" t="s">
        <v>8977</v>
      </c>
      <c r="S2926" s="723">
        <v>796</v>
      </c>
      <c r="T2926" s="723" t="s">
        <v>232</v>
      </c>
      <c r="U2926" s="929">
        <v>1</v>
      </c>
      <c r="V2926" s="929">
        <v>750000</v>
      </c>
      <c r="W2926" s="820">
        <f t="shared" si="133"/>
        <v>750000</v>
      </c>
      <c r="X2926" s="929">
        <f t="shared" si="134"/>
        <v>840000.00000000012</v>
      </c>
      <c r="Y2926" s="723"/>
      <c r="Z2926" s="723">
        <v>2016</v>
      </c>
      <c r="AA2926" s="723"/>
      <c r="AB2926" s="756" t="s">
        <v>876</v>
      </c>
      <c r="AC2926" s="723"/>
      <c r="AD2926" s="723"/>
      <c r="AE2926" s="723"/>
      <c r="AF2926" s="723"/>
      <c r="AG2926" s="756" t="s">
        <v>10809</v>
      </c>
      <c r="AH2926" s="756" t="s">
        <v>794</v>
      </c>
      <c r="AI2926" s="756">
        <v>210024382</v>
      </c>
      <c r="AJ2926" s="756" t="s">
        <v>10810</v>
      </c>
      <c r="AK2926" s="723"/>
    </row>
    <row r="2927" spans="1:37" s="99" customFormat="1" ht="99.75" customHeight="1">
      <c r="A2927" s="723" t="s">
        <v>10811</v>
      </c>
      <c r="B2927" s="723" t="s">
        <v>33</v>
      </c>
      <c r="C2927" s="723" t="s">
        <v>10812</v>
      </c>
      <c r="D2927" s="723" t="s">
        <v>10813</v>
      </c>
      <c r="E2927" s="723" t="s">
        <v>10813</v>
      </c>
      <c r="F2927" s="723" t="s">
        <v>10814</v>
      </c>
      <c r="G2927" s="723" t="s">
        <v>10814</v>
      </c>
      <c r="H2927" s="723"/>
      <c r="I2927" s="723"/>
      <c r="J2927" s="723" t="s">
        <v>38</v>
      </c>
      <c r="K2927" s="723">
        <v>0</v>
      </c>
      <c r="L2927" s="784">
        <v>271034100</v>
      </c>
      <c r="M2927" s="749" t="s">
        <v>84</v>
      </c>
      <c r="N2927" s="723" t="s">
        <v>2115</v>
      </c>
      <c r="O2927" s="723" t="s">
        <v>790</v>
      </c>
      <c r="P2927" s="723" t="s">
        <v>229</v>
      </c>
      <c r="Q2927" s="723" t="s">
        <v>791</v>
      </c>
      <c r="R2927" s="723" t="s">
        <v>8977</v>
      </c>
      <c r="S2927" s="723">
        <v>796</v>
      </c>
      <c r="T2927" s="723" t="s">
        <v>232</v>
      </c>
      <c r="U2927" s="929">
        <v>1</v>
      </c>
      <c r="V2927" s="929">
        <v>85600</v>
      </c>
      <c r="W2927" s="820">
        <f t="shared" si="133"/>
        <v>85600</v>
      </c>
      <c r="X2927" s="929">
        <f t="shared" si="134"/>
        <v>95872.000000000015</v>
      </c>
      <c r="Y2927" s="723"/>
      <c r="Z2927" s="723">
        <v>2016</v>
      </c>
      <c r="AA2927" s="723"/>
      <c r="AB2927" s="756" t="s">
        <v>876</v>
      </c>
      <c r="AC2927" s="756" t="s">
        <v>209</v>
      </c>
      <c r="AD2927" s="723"/>
      <c r="AE2927" s="723"/>
      <c r="AF2927" s="723"/>
      <c r="AG2927" s="756" t="s">
        <v>10815</v>
      </c>
      <c r="AH2927" s="756" t="s">
        <v>794</v>
      </c>
      <c r="AI2927" s="756">
        <v>210002597</v>
      </c>
      <c r="AJ2927" s="756" t="s">
        <v>10816</v>
      </c>
      <c r="AK2927" s="723"/>
    </row>
    <row r="2928" spans="1:37" s="99" customFormat="1" ht="99.75" customHeight="1">
      <c r="A2928" s="723" t="s">
        <v>10817</v>
      </c>
      <c r="B2928" s="723" t="s">
        <v>33</v>
      </c>
      <c r="C2928" s="723" t="s">
        <v>10818</v>
      </c>
      <c r="D2928" s="723" t="s">
        <v>10819</v>
      </c>
      <c r="E2928" s="723" t="s">
        <v>10819</v>
      </c>
      <c r="F2928" s="723" t="s">
        <v>10820</v>
      </c>
      <c r="G2928" s="723" t="s">
        <v>10820</v>
      </c>
      <c r="H2928" s="723"/>
      <c r="I2928" s="723"/>
      <c r="J2928" s="723" t="s">
        <v>1135</v>
      </c>
      <c r="K2928" s="723">
        <v>0</v>
      </c>
      <c r="L2928" s="784">
        <v>271034100</v>
      </c>
      <c r="M2928" s="749" t="s">
        <v>84</v>
      </c>
      <c r="N2928" s="723" t="s">
        <v>2115</v>
      </c>
      <c r="O2928" s="723" t="s">
        <v>790</v>
      </c>
      <c r="P2928" s="723" t="s">
        <v>229</v>
      </c>
      <c r="Q2928" s="723" t="s">
        <v>791</v>
      </c>
      <c r="R2928" s="723" t="s">
        <v>8977</v>
      </c>
      <c r="S2928" s="723">
        <v>796</v>
      </c>
      <c r="T2928" s="723" t="s">
        <v>232</v>
      </c>
      <c r="U2928" s="929">
        <v>3</v>
      </c>
      <c r="V2928" s="929">
        <v>13000</v>
      </c>
      <c r="W2928" s="820">
        <f t="shared" si="133"/>
        <v>39000</v>
      </c>
      <c r="X2928" s="929">
        <f t="shared" si="134"/>
        <v>43680.000000000007</v>
      </c>
      <c r="Y2928" s="723"/>
      <c r="Z2928" s="723">
        <v>2016</v>
      </c>
      <c r="AA2928" s="723"/>
      <c r="AB2928" s="756" t="s">
        <v>876</v>
      </c>
      <c r="AC2928" s="723"/>
      <c r="AD2928" s="723"/>
      <c r="AE2928" s="723"/>
      <c r="AF2928" s="723"/>
      <c r="AG2928" s="756" t="s">
        <v>10821</v>
      </c>
      <c r="AH2928" s="756" t="s">
        <v>794</v>
      </c>
      <c r="AI2928" s="756">
        <v>210012017</v>
      </c>
      <c r="AJ2928" s="756" t="s">
        <v>10822</v>
      </c>
      <c r="AK2928" s="723"/>
    </row>
    <row r="2929" spans="1:37" s="99" customFormat="1" ht="99.75" customHeight="1">
      <c r="A2929" s="723" t="s">
        <v>10823</v>
      </c>
      <c r="B2929" s="723" t="s">
        <v>33</v>
      </c>
      <c r="C2929" s="723" t="s">
        <v>10824</v>
      </c>
      <c r="D2929" s="723" t="s">
        <v>10446</v>
      </c>
      <c r="E2929" s="723" t="s">
        <v>10446</v>
      </c>
      <c r="F2929" s="723" t="s">
        <v>10825</v>
      </c>
      <c r="G2929" s="723" t="s">
        <v>10825</v>
      </c>
      <c r="H2929" s="723"/>
      <c r="I2929" s="723"/>
      <c r="J2929" s="723" t="s">
        <v>38</v>
      </c>
      <c r="K2929" s="723">
        <v>0</v>
      </c>
      <c r="L2929" s="784">
        <v>271034100</v>
      </c>
      <c r="M2929" s="749" t="s">
        <v>84</v>
      </c>
      <c r="N2929" s="723" t="s">
        <v>2115</v>
      </c>
      <c r="O2929" s="723" t="s">
        <v>790</v>
      </c>
      <c r="P2929" s="723" t="s">
        <v>229</v>
      </c>
      <c r="Q2929" s="723" t="s">
        <v>4663</v>
      </c>
      <c r="R2929" s="723" t="s">
        <v>8977</v>
      </c>
      <c r="S2929" s="723">
        <v>796</v>
      </c>
      <c r="T2929" s="723" t="s">
        <v>232</v>
      </c>
      <c r="U2929" s="929">
        <v>1</v>
      </c>
      <c r="V2929" s="929">
        <v>100000</v>
      </c>
      <c r="W2929" s="820">
        <f t="shared" si="133"/>
        <v>100000</v>
      </c>
      <c r="X2929" s="929">
        <f t="shared" si="134"/>
        <v>112000.00000000001</v>
      </c>
      <c r="Y2929" s="723"/>
      <c r="Z2929" s="723">
        <v>2016</v>
      </c>
      <c r="AA2929" s="723"/>
      <c r="AB2929" s="756" t="s">
        <v>876</v>
      </c>
      <c r="AC2929" s="756" t="s">
        <v>209</v>
      </c>
      <c r="AD2929" s="723"/>
      <c r="AE2929" s="723"/>
      <c r="AF2929" s="723"/>
      <c r="AG2929" s="756" t="s">
        <v>10826</v>
      </c>
      <c r="AH2929" s="756" t="s">
        <v>794</v>
      </c>
      <c r="AI2929" s="756">
        <v>210019993</v>
      </c>
      <c r="AJ2929" s="756" t="s">
        <v>10827</v>
      </c>
      <c r="AK2929" s="723"/>
    </row>
    <row r="2930" spans="1:37" s="99" customFormat="1" ht="99.75" customHeight="1">
      <c r="A2930" s="723" t="s">
        <v>10828</v>
      </c>
      <c r="B2930" s="723" t="s">
        <v>33</v>
      </c>
      <c r="C2930" s="723" t="s">
        <v>10037</v>
      </c>
      <c r="D2930" s="723" t="s">
        <v>10038</v>
      </c>
      <c r="E2930" s="723" t="s">
        <v>10038</v>
      </c>
      <c r="F2930" s="723" t="s">
        <v>10039</v>
      </c>
      <c r="G2930" s="723" t="s">
        <v>10039</v>
      </c>
      <c r="H2930" s="723"/>
      <c r="I2930" s="723"/>
      <c r="J2930" s="723" t="s">
        <v>38</v>
      </c>
      <c r="K2930" s="723">
        <v>0</v>
      </c>
      <c r="L2930" s="784">
        <v>271034100</v>
      </c>
      <c r="M2930" s="749" t="s">
        <v>84</v>
      </c>
      <c r="N2930" s="723" t="s">
        <v>2115</v>
      </c>
      <c r="O2930" s="723" t="s">
        <v>790</v>
      </c>
      <c r="P2930" s="723" t="s">
        <v>229</v>
      </c>
      <c r="Q2930" s="723" t="s">
        <v>4663</v>
      </c>
      <c r="R2930" s="723" t="s">
        <v>8977</v>
      </c>
      <c r="S2930" s="723">
        <v>796</v>
      </c>
      <c r="T2930" s="723" t="s">
        <v>232</v>
      </c>
      <c r="U2930" s="929">
        <v>1</v>
      </c>
      <c r="V2930" s="929">
        <v>280000</v>
      </c>
      <c r="W2930" s="820">
        <f t="shared" si="133"/>
        <v>280000</v>
      </c>
      <c r="X2930" s="929">
        <f t="shared" si="134"/>
        <v>313600.00000000006</v>
      </c>
      <c r="Y2930" s="723"/>
      <c r="Z2930" s="723">
        <v>2016</v>
      </c>
      <c r="AA2930" s="723"/>
      <c r="AB2930" s="756" t="s">
        <v>876</v>
      </c>
      <c r="AC2930" s="756" t="s">
        <v>209</v>
      </c>
      <c r="AD2930" s="723"/>
      <c r="AE2930" s="723"/>
      <c r="AF2930" s="723"/>
      <c r="AG2930" s="756" t="s">
        <v>10829</v>
      </c>
      <c r="AH2930" s="756" t="s">
        <v>794</v>
      </c>
      <c r="AI2930" s="756">
        <v>210023925</v>
      </c>
      <c r="AJ2930" s="756" t="s">
        <v>10830</v>
      </c>
      <c r="AK2930" s="723"/>
    </row>
    <row r="2931" spans="1:37" s="99" customFormat="1" ht="99.75" customHeight="1">
      <c r="A2931" s="723" t="s">
        <v>10831</v>
      </c>
      <c r="B2931" s="723" t="s">
        <v>33</v>
      </c>
      <c r="C2931" s="723" t="s">
        <v>9778</v>
      </c>
      <c r="D2931" s="723" t="s">
        <v>9751</v>
      </c>
      <c r="E2931" s="723" t="s">
        <v>9751</v>
      </c>
      <c r="F2931" s="723" t="s">
        <v>9779</v>
      </c>
      <c r="G2931" s="723" t="s">
        <v>9779</v>
      </c>
      <c r="H2931" s="723"/>
      <c r="I2931" s="723"/>
      <c r="J2931" s="723" t="s">
        <v>1135</v>
      </c>
      <c r="K2931" s="723">
        <v>0</v>
      </c>
      <c r="L2931" s="784">
        <v>271034100</v>
      </c>
      <c r="M2931" s="749" t="s">
        <v>84</v>
      </c>
      <c r="N2931" s="723" t="s">
        <v>2115</v>
      </c>
      <c r="O2931" s="723" t="s">
        <v>790</v>
      </c>
      <c r="P2931" s="723" t="s">
        <v>229</v>
      </c>
      <c r="Q2931" s="723" t="s">
        <v>791</v>
      </c>
      <c r="R2931" s="723" t="s">
        <v>8977</v>
      </c>
      <c r="S2931" s="723">
        <v>796</v>
      </c>
      <c r="T2931" s="723" t="s">
        <v>232</v>
      </c>
      <c r="U2931" s="929">
        <v>10</v>
      </c>
      <c r="V2931" s="929">
        <v>1500</v>
      </c>
      <c r="W2931" s="820">
        <f t="shared" si="133"/>
        <v>15000</v>
      </c>
      <c r="X2931" s="929">
        <f t="shared" si="134"/>
        <v>16800</v>
      </c>
      <c r="Y2931" s="723"/>
      <c r="Z2931" s="723">
        <v>2016</v>
      </c>
      <c r="AA2931" s="723"/>
      <c r="AB2931" s="756" t="s">
        <v>876</v>
      </c>
      <c r="AC2931" s="723"/>
      <c r="AD2931" s="723"/>
      <c r="AE2931" s="723"/>
      <c r="AF2931" s="723"/>
      <c r="AG2931" s="756" t="s">
        <v>10832</v>
      </c>
      <c r="AH2931" s="756" t="s">
        <v>794</v>
      </c>
      <c r="AI2931" s="756">
        <v>210002634</v>
      </c>
      <c r="AJ2931" s="756" t="s">
        <v>9781</v>
      </c>
      <c r="AK2931" s="723"/>
    </row>
    <row r="2932" spans="1:37" s="99" customFormat="1" ht="99.75" customHeight="1">
      <c r="A2932" s="723" t="s">
        <v>10833</v>
      </c>
      <c r="B2932" s="723" t="s">
        <v>33</v>
      </c>
      <c r="C2932" s="723" t="s">
        <v>9827</v>
      </c>
      <c r="D2932" s="723" t="s">
        <v>9828</v>
      </c>
      <c r="E2932" s="723" t="s">
        <v>9828</v>
      </c>
      <c r="F2932" s="723" t="s">
        <v>9829</v>
      </c>
      <c r="G2932" s="723" t="s">
        <v>9829</v>
      </c>
      <c r="H2932" s="723"/>
      <c r="I2932" s="723"/>
      <c r="J2932" s="723" t="s">
        <v>38</v>
      </c>
      <c r="K2932" s="723">
        <v>0</v>
      </c>
      <c r="L2932" s="784">
        <v>271034100</v>
      </c>
      <c r="M2932" s="749" t="s">
        <v>84</v>
      </c>
      <c r="N2932" s="723" t="s">
        <v>2115</v>
      </c>
      <c r="O2932" s="723" t="s">
        <v>790</v>
      </c>
      <c r="P2932" s="723" t="s">
        <v>229</v>
      </c>
      <c r="Q2932" s="723" t="s">
        <v>791</v>
      </c>
      <c r="R2932" s="723" t="s">
        <v>8977</v>
      </c>
      <c r="S2932" s="723">
        <v>796</v>
      </c>
      <c r="T2932" s="723" t="s">
        <v>232</v>
      </c>
      <c r="U2932" s="929">
        <v>2</v>
      </c>
      <c r="V2932" s="929">
        <v>600</v>
      </c>
      <c r="W2932" s="820">
        <f t="shared" si="133"/>
        <v>1200</v>
      </c>
      <c r="X2932" s="929">
        <f t="shared" si="134"/>
        <v>1344.0000000000002</v>
      </c>
      <c r="Y2932" s="723"/>
      <c r="Z2932" s="723">
        <v>2016</v>
      </c>
      <c r="AA2932" s="723"/>
      <c r="AB2932" s="756" t="s">
        <v>876</v>
      </c>
      <c r="AC2932" s="756" t="s">
        <v>209</v>
      </c>
      <c r="AD2932" s="723"/>
      <c r="AE2932" s="723"/>
      <c r="AF2932" s="723"/>
      <c r="AG2932" s="756" t="s">
        <v>10834</v>
      </c>
      <c r="AH2932" s="756" t="s">
        <v>794</v>
      </c>
      <c r="AI2932" s="756">
        <v>210022988</v>
      </c>
      <c r="AJ2932" s="756" t="s">
        <v>10726</v>
      </c>
      <c r="AK2932" s="723"/>
    </row>
    <row r="2933" spans="1:37" s="99" customFormat="1" ht="99.75" customHeight="1">
      <c r="A2933" s="723" t="s">
        <v>10835</v>
      </c>
      <c r="B2933" s="723" t="s">
        <v>33</v>
      </c>
      <c r="C2933" s="723" t="s">
        <v>10836</v>
      </c>
      <c r="D2933" s="723" t="s">
        <v>10837</v>
      </c>
      <c r="E2933" s="723" t="s">
        <v>10837</v>
      </c>
      <c r="F2933" s="723" t="s">
        <v>10838</v>
      </c>
      <c r="G2933" s="723" t="s">
        <v>10838</v>
      </c>
      <c r="H2933" s="723"/>
      <c r="I2933" s="723"/>
      <c r="J2933" s="723" t="s">
        <v>38</v>
      </c>
      <c r="K2933" s="723">
        <v>0</v>
      </c>
      <c r="L2933" s="784">
        <v>271034100</v>
      </c>
      <c r="M2933" s="749" t="s">
        <v>84</v>
      </c>
      <c r="N2933" s="723" t="s">
        <v>2115</v>
      </c>
      <c r="O2933" s="723" t="s">
        <v>790</v>
      </c>
      <c r="P2933" s="723" t="s">
        <v>229</v>
      </c>
      <c r="Q2933" s="723" t="s">
        <v>791</v>
      </c>
      <c r="R2933" s="723" t="s">
        <v>8977</v>
      </c>
      <c r="S2933" s="723">
        <v>796</v>
      </c>
      <c r="T2933" s="723" t="s">
        <v>232</v>
      </c>
      <c r="U2933" s="929">
        <v>1</v>
      </c>
      <c r="V2933" s="929">
        <v>15000</v>
      </c>
      <c r="W2933" s="820">
        <f t="shared" si="133"/>
        <v>15000</v>
      </c>
      <c r="X2933" s="929">
        <f t="shared" si="134"/>
        <v>16800</v>
      </c>
      <c r="Y2933" s="723"/>
      <c r="Z2933" s="723">
        <v>2016</v>
      </c>
      <c r="AA2933" s="723"/>
      <c r="AB2933" s="756" t="s">
        <v>876</v>
      </c>
      <c r="AC2933" s="756" t="s">
        <v>209</v>
      </c>
      <c r="AD2933" s="723"/>
      <c r="AE2933" s="723"/>
      <c r="AF2933" s="723"/>
      <c r="AG2933" s="756" t="s">
        <v>10839</v>
      </c>
      <c r="AH2933" s="756" t="s">
        <v>794</v>
      </c>
      <c r="AI2933" s="756">
        <v>210024432</v>
      </c>
      <c r="AJ2933" s="756" t="s">
        <v>10840</v>
      </c>
      <c r="AK2933" s="723"/>
    </row>
    <row r="2934" spans="1:37" s="553" customFormat="1" ht="99.75" customHeight="1">
      <c r="A2934" s="843" t="s">
        <v>10841</v>
      </c>
      <c r="B2934" s="843" t="s">
        <v>33</v>
      </c>
      <c r="C2934" s="843" t="s">
        <v>10842</v>
      </c>
      <c r="D2934" s="843" t="s">
        <v>10843</v>
      </c>
      <c r="E2934" s="843" t="s">
        <v>10843</v>
      </c>
      <c r="F2934" s="843" t="s">
        <v>10844</v>
      </c>
      <c r="G2934" s="843" t="s">
        <v>10844</v>
      </c>
      <c r="H2934" s="843"/>
      <c r="I2934" s="843"/>
      <c r="J2934" s="843" t="s">
        <v>227</v>
      </c>
      <c r="K2934" s="843">
        <v>0</v>
      </c>
      <c r="L2934" s="941">
        <v>271034100</v>
      </c>
      <c r="M2934" s="997" t="s">
        <v>84</v>
      </c>
      <c r="N2934" s="843" t="s">
        <v>2115</v>
      </c>
      <c r="O2934" s="843" t="s">
        <v>790</v>
      </c>
      <c r="P2934" s="843" t="s">
        <v>229</v>
      </c>
      <c r="Q2934" s="843" t="s">
        <v>4663</v>
      </c>
      <c r="R2934" s="843" t="s">
        <v>8977</v>
      </c>
      <c r="S2934" s="843">
        <v>839</v>
      </c>
      <c r="T2934" s="843" t="s">
        <v>997</v>
      </c>
      <c r="U2934" s="939">
        <v>1</v>
      </c>
      <c r="V2934" s="939">
        <v>8500000</v>
      </c>
      <c r="W2934" s="927">
        <v>0</v>
      </c>
      <c r="X2934" s="944">
        <f t="shared" si="134"/>
        <v>0</v>
      </c>
      <c r="Y2934" s="843"/>
      <c r="Z2934" s="843">
        <v>2016</v>
      </c>
      <c r="AA2934" s="843"/>
      <c r="AB2934" s="894" t="s">
        <v>876</v>
      </c>
      <c r="AC2934" s="843"/>
      <c r="AD2934" s="843"/>
      <c r="AE2934" s="843"/>
      <c r="AF2934" s="843"/>
      <c r="AG2934" s="894" t="s">
        <v>10845</v>
      </c>
      <c r="AH2934" s="894" t="s">
        <v>794</v>
      </c>
      <c r="AI2934" s="894">
        <v>130002919</v>
      </c>
      <c r="AJ2934" s="894" t="s">
        <v>10846</v>
      </c>
      <c r="AK2934" s="843"/>
    </row>
    <row r="2935" spans="1:37" s="1302" customFormat="1" ht="100.5" customHeight="1">
      <c r="A2935" s="1195" t="s">
        <v>13547</v>
      </c>
      <c r="B2935" s="1195" t="s">
        <v>33</v>
      </c>
      <c r="C2935" s="1195" t="s">
        <v>13548</v>
      </c>
      <c r="D2935" s="1195" t="s">
        <v>13549</v>
      </c>
      <c r="E2935" s="1195" t="s">
        <v>13549</v>
      </c>
      <c r="F2935" s="1195" t="s">
        <v>13550</v>
      </c>
      <c r="G2935" s="1195"/>
      <c r="H2935" s="1195"/>
      <c r="I2935" s="1195"/>
      <c r="J2935" s="1195" t="s">
        <v>227</v>
      </c>
      <c r="K2935" s="1195">
        <v>0</v>
      </c>
      <c r="L2935" s="1195">
        <v>271034100</v>
      </c>
      <c r="M2935" s="1195" t="s">
        <v>84</v>
      </c>
      <c r="N2935" s="1195" t="s">
        <v>2035</v>
      </c>
      <c r="O2935" s="1195" t="s">
        <v>790</v>
      </c>
      <c r="P2935" s="1195" t="s">
        <v>229</v>
      </c>
      <c r="Q2935" s="1195" t="s">
        <v>4663</v>
      </c>
      <c r="R2935" s="1195" t="s">
        <v>231</v>
      </c>
      <c r="S2935" s="1195">
        <v>796</v>
      </c>
      <c r="T2935" s="1195" t="s">
        <v>232</v>
      </c>
      <c r="U2935" s="1258">
        <v>1</v>
      </c>
      <c r="V2935" s="1258">
        <v>8500000</v>
      </c>
      <c r="W2935" s="1284">
        <f t="shared" si="133"/>
        <v>8500000</v>
      </c>
      <c r="X2935" s="1258">
        <f t="shared" si="134"/>
        <v>9520000</v>
      </c>
      <c r="Y2935" s="1195"/>
      <c r="Z2935" s="1195">
        <v>2016</v>
      </c>
      <c r="AA2935" s="1195" t="s">
        <v>13551</v>
      </c>
      <c r="AB2935" s="1195" t="s">
        <v>13380</v>
      </c>
      <c r="AC2935" s="1195"/>
      <c r="AD2935" s="1195"/>
      <c r="AE2935" s="1195"/>
      <c r="AF2935" s="1299"/>
      <c r="AG2935" s="1300" t="s">
        <v>10845</v>
      </c>
      <c r="AH2935" s="1300" t="s">
        <v>794</v>
      </c>
      <c r="AI2935" s="1300">
        <v>130002919</v>
      </c>
      <c r="AJ2935" s="1299" t="s">
        <v>10846</v>
      </c>
      <c r="AK2935" s="1301"/>
    </row>
    <row r="2936" spans="1:37" s="553" customFormat="1" ht="99.75" customHeight="1">
      <c r="A2936" s="843" t="s">
        <v>10847</v>
      </c>
      <c r="B2936" s="843" t="s">
        <v>33</v>
      </c>
      <c r="C2936" s="843" t="s">
        <v>6093</v>
      </c>
      <c r="D2936" s="843" t="s">
        <v>6088</v>
      </c>
      <c r="E2936" s="843" t="s">
        <v>6088</v>
      </c>
      <c r="F2936" s="843" t="s">
        <v>6094</v>
      </c>
      <c r="G2936" s="843" t="s">
        <v>6094</v>
      </c>
      <c r="H2936" s="843"/>
      <c r="I2936" s="843"/>
      <c r="J2936" s="843" t="s">
        <v>38</v>
      </c>
      <c r="K2936" s="843">
        <v>0</v>
      </c>
      <c r="L2936" s="941">
        <v>271034100</v>
      </c>
      <c r="M2936" s="997" t="s">
        <v>84</v>
      </c>
      <c r="N2936" s="843" t="s">
        <v>2115</v>
      </c>
      <c r="O2936" s="843" t="s">
        <v>790</v>
      </c>
      <c r="P2936" s="843" t="s">
        <v>229</v>
      </c>
      <c r="Q2936" s="843" t="s">
        <v>4663</v>
      </c>
      <c r="R2936" s="843" t="s">
        <v>8977</v>
      </c>
      <c r="S2936" s="843">
        <v>796</v>
      </c>
      <c r="T2936" s="843" t="s">
        <v>232</v>
      </c>
      <c r="U2936" s="939">
        <v>2</v>
      </c>
      <c r="V2936" s="939">
        <v>15000</v>
      </c>
      <c r="W2936" s="927">
        <v>0</v>
      </c>
      <c r="X2936" s="944">
        <f t="shared" si="134"/>
        <v>0</v>
      </c>
      <c r="Y2936" s="843"/>
      <c r="Z2936" s="843">
        <v>2016</v>
      </c>
      <c r="AA2936" s="843"/>
      <c r="AB2936" s="894" t="s">
        <v>876</v>
      </c>
      <c r="AC2936" s="894" t="s">
        <v>209</v>
      </c>
      <c r="AD2936" s="843"/>
      <c r="AE2936" s="843"/>
      <c r="AF2936" s="843"/>
      <c r="AG2936" s="894" t="s">
        <v>6095</v>
      </c>
      <c r="AH2936" s="894" t="s">
        <v>794</v>
      </c>
      <c r="AI2936" s="894">
        <v>210024383</v>
      </c>
      <c r="AJ2936" s="894" t="s">
        <v>6096</v>
      </c>
      <c r="AK2936" s="843"/>
    </row>
    <row r="2937" spans="1:37" s="553" customFormat="1" ht="99.75" customHeight="1">
      <c r="A2937" s="843" t="s">
        <v>13471</v>
      </c>
      <c r="B2937" s="843" t="s">
        <v>33</v>
      </c>
      <c r="C2937" s="843" t="s">
        <v>6093</v>
      </c>
      <c r="D2937" s="843" t="s">
        <v>6088</v>
      </c>
      <c r="E2937" s="843" t="s">
        <v>6088</v>
      </c>
      <c r="F2937" s="843" t="s">
        <v>6094</v>
      </c>
      <c r="G2937" s="843" t="s">
        <v>6094</v>
      </c>
      <c r="H2937" s="843"/>
      <c r="I2937" s="843"/>
      <c r="J2937" s="843" t="s">
        <v>38</v>
      </c>
      <c r="K2937" s="843">
        <v>0</v>
      </c>
      <c r="L2937" s="941">
        <v>271034100</v>
      </c>
      <c r="M2937" s="997" t="s">
        <v>84</v>
      </c>
      <c r="N2937" s="843" t="s">
        <v>2115</v>
      </c>
      <c r="O2937" s="843" t="s">
        <v>790</v>
      </c>
      <c r="P2937" s="843" t="s">
        <v>229</v>
      </c>
      <c r="Q2937" s="843" t="s">
        <v>4663</v>
      </c>
      <c r="R2937" s="843" t="s">
        <v>8977</v>
      </c>
      <c r="S2937" s="843">
        <v>796</v>
      </c>
      <c r="T2937" s="843" t="s">
        <v>232</v>
      </c>
      <c r="U2937" s="939">
        <v>2</v>
      </c>
      <c r="V2937" s="939">
        <v>15000</v>
      </c>
      <c r="W2937" s="927">
        <v>0</v>
      </c>
      <c r="X2937" s="944">
        <f t="shared" ref="X2937" si="137">W2937*1.12</f>
        <v>0</v>
      </c>
      <c r="Y2937" s="843"/>
      <c r="Z2937" s="843">
        <v>2016</v>
      </c>
      <c r="AA2937" s="843" t="s">
        <v>3133</v>
      </c>
      <c r="AB2937" s="894" t="s">
        <v>876</v>
      </c>
      <c r="AC2937" s="894" t="s">
        <v>209</v>
      </c>
      <c r="AD2937" s="843"/>
      <c r="AE2937" s="843"/>
      <c r="AF2937" s="843"/>
      <c r="AG2937" s="894" t="s">
        <v>6095</v>
      </c>
      <c r="AH2937" s="894" t="s">
        <v>794</v>
      </c>
      <c r="AI2937" s="894">
        <v>210024383</v>
      </c>
      <c r="AJ2937" s="894" t="s">
        <v>6096</v>
      </c>
      <c r="AK2937" s="843"/>
    </row>
    <row r="2938" spans="1:37" s="99" customFormat="1" ht="99.75" customHeight="1">
      <c r="A2938" s="723" t="s">
        <v>10848</v>
      </c>
      <c r="B2938" s="723" t="s">
        <v>33</v>
      </c>
      <c r="C2938" s="723" t="s">
        <v>10849</v>
      </c>
      <c r="D2938" s="723" t="s">
        <v>10127</v>
      </c>
      <c r="E2938" s="723" t="s">
        <v>10127</v>
      </c>
      <c r="F2938" s="723" t="s">
        <v>10850</v>
      </c>
      <c r="G2938" s="723" t="s">
        <v>10850</v>
      </c>
      <c r="H2938" s="723"/>
      <c r="I2938" s="723"/>
      <c r="J2938" s="723" t="s">
        <v>38</v>
      </c>
      <c r="K2938" s="723">
        <v>0</v>
      </c>
      <c r="L2938" s="784">
        <v>271034100</v>
      </c>
      <c r="M2938" s="749" t="s">
        <v>84</v>
      </c>
      <c r="N2938" s="723" t="s">
        <v>2115</v>
      </c>
      <c r="O2938" s="723" t="s">
        <v>790</v>
      </c>
      <c r="P2938" s="723" t="s">
        <v>229</v>
      </c>
      <c r="Q2938" s="723" t="s">
        <v>791</v>
      </c>
      <c r="R2938" s="723" t="s">
        <v>8977</v>
      </c>
      <c r="S2938" s="723">
        <v>796</v>
      </c>
      <c r="T2938" s="723" t="s">
        <v>232</v>
      </c>
      <c r="U2938" s="929">
        <v>3</v>
      </c>
      <c r="V2938" s="929">
        <v>32000</v>
      </c>
      <c r="W2938" s="820">
        <f t="shared" si="133"/>
        <v>96000</v>
      </c>
      <c r="X2938" s="929">
        <f t="shared" si="134"/>
        <v>107520.00000000001</v>
      </c>
      <c r="Y2938" s="723"/>
      <c r="Z2938" s="723">
        <v>2016</v>
      </c>
      <c r="AA2938" s="723"/>
      <c r="AB2938" s="756" t="s">
        <v>876</v>
      </c>
      <c r="AC2938" s="756" t="s">
        <v>209</v>
      </c>
      <c r="AD2938" s="723"/>
      <c r="AE2938" s="723"/>
      <c r="AF2938" s="723"/>
      <c r="AG2938" s="756" t="s">
        <v>10851</v>
      </c>
      <c r="AH2938" s="756" t="s">
        <v>794</v>
      </c>
      <c r="AI2938" s="756">
        <v>210010741</v>
      </c>
      <c r="AJ2938" s="756" t="s">
        <v>10852</v>
      </c>
      <c r="AK2938" s="723"/>
    </row>
    <row r="2939" spans="1:37" s="99" customFormat="1" ht="99.75" customHeight="1">
      <c r="A2939" s="723" t="s">
        <v>10853</v>
      </c>
      <c r="B2939" s="723" t="s">
        <v>33</v>
      </c>
      <c r="C2939" s="723" t="s">
        <v>10751</v>
      </c>
      <c r="D2939" s="723" t="s">
        <v>10752</v>
      </c>
      <c r="E2939" s="723" t="s">
        <v>10752</v>
      </c>
      <c r="F2939" s="723" t="s">
        <v>10753</v>
      </c>
      <c r="G2939" s="723" t="s">
        <v>10753</v>
      </c>
      <c r="H2939" s="723"/>
      <c r="I2939" s="723"/>
      <c r="J2939" s="723" t="s">
        <v>1135</v>
      </c>
      <c r="K2939" s="723">
        <v>0</v>
      </c>
      <c r="L2939" s="784">
        <v>431010000</v>
      </c>
      <c r="M2939" s="784" t="s">
        <v>129</v>
      </c>
      <c r="N2939" s="723" t="s">
        <v>2115</v>
      </c>
      <c r="O2939" s="723" t="s">
        <v>1960</v>
      </c>
      <c r="P2939" s="723" t="s">
        <v>229</v>
      </c>
      <c r="Q2939" s="723" t="s">
        <v>791</v>
      </c>
      <c r="R2939" s="723" t="s">
        <v>8977</v>
      </c>
      <c r="S2939" s="723">
        <v>796</v>
      </c>
      <c r="T2939" s="723" t="s">
        <v>232</v>
      </c>
      <c r="U2939" s="929">
        <v>3</v>
      </c>
      <c r="V2939" s="929">
        <v>6000</v>
      </c>
      <c r="W2939" s="820">
        <f t="shared" si="133"/>
        <v>18000</v>
      </c>
      <c r="X2939" s="929">
        <f t="shared" si="134"/>
        <v>20160.000000000004</v>
      </c>
      <c r="Y2939" s="723"/>
      <c r="Z2939" s="723">
        <v>2016</v>
      </c>
      <c r="AA2939" s="723"/>
      <c r="AB2939" s="756" t="s">
        <v>876</v>
      </c>
      <c r="AC2939" s="723"/>
      <c r="AD2939" s="723"/>
      <c r="AE2939" s="723"/>
      <c r="AF2939" s="723"/>
      <c r="AG2939" s="756" t="s">
        <v>10854</v>
      </c>
      <c r="AH2939" s="756" t="s">
        <v>794</v>
      </c>
      <c r="AI2939" s="756">
        <v>210025717</v>
      </c>
      <c r="AJ2939" s="756" t="s">
        <v>10755</v>
      </c>
      <c r="AK2939" s="723"/>
    </row>
    <row r="2940" spans="1:37" s="99" customFormat="1" ht="99.75" customHeight="1">
      <c r="A2940" s="723" t="s">
        <v>10855</v>
      </c>
      <c r="B2940" s="723" t="s">
        <v>33</v>
      </c>
      <c r="C2940" s="723" t="s">
        <v>9274</v>
      </c>
      <c r="D2940" s="723" t="s">
        <v>8304</v>
      </c>
      <c r="E2940" s="723" t="s">
        <v>8304</v>
      </c>
      <c r="F2940" s="723" t="s">
        <v>9275</v>
      </c>
      <c r="G2940" s="723" t="s">
        <v>9275</v>
      </c>
      <c r="H2940" s="723"/>
      <c r="I2940" s="723"/>
      <c r="J2940" s="723" t="s">
        <v>1135</v>
      </c>
      <c r="K2940" s="723">
        <v>0</v>
      </c>
      <c r="L2940" s="784">
        <v>431010000</v>
      </c>
      <c r="M2940" s="784" t="s">
        <v>129</v>
      </c>
      <c r="N2940" s="723" t="s">
        <v>2115</v>
      </c>
      <c r="O2940" s="723" t="s">
        <v>1960</v>
      </c>
      <c r="P2940" s="723" t="s">
        <v>229</v>
      </c>
      <c r="Q2940" s="723" t="s">
        <v>791</v>
      </c>
      <c r="R2940" s="723" t="s">
        <v>8977</v>
      </c>
      <c r="S2940" s="723">
        <v>796</v>
      </c>
      <c r="T2940" s="723" t="s">
        <v>232</v>
      </c>
      <c r="U2940" s="929">
        <v>4</v>
      </c>
      <c r="V2940" s="929">
        <v>25000</v>
      </c>
      <c r="W2940" s="820">
        <f t="shared" si="133"/>
        <v>100000</v>
      </c>
      <c r="X2940" s="929">
        <f t="shared" si="134"/>
        <v>112000.00000000001</v>
      </c>
      <c r="Y2940" s="723"/>
      <c r="Z2940" s="723">
        <v>2016</v>
      </c>
      <c r="AA2940" s="723"/>
      <c r="AB2940" s="756" t="s">
        <v>876</v>
      </c>
      <c r="AC2940" s="723"/>
      <c r="AD2940" s="723"/>
      <c r="AE2940" s="723"/>
      <c r="AF2940" s="723"/>
      <c r="AG2940" s="756" t="s">
        <v>10856</v>
      </c>
      <c r="AH2940" s="756" t="s">
        <v>794</v>
      </c>
      <c r="AI2940" s="756">
        <v>210014911</v>
      </c>
      <c r="AJ2940" s="756" t="s">
        <v>9915</v>
      </c>
      <c r="AK2940" s="723"/>
    </row>
    <row r="2941" spans="1:37" s="99" customFormat="1" ht="99.75" customHeight="1">
      <c r="A2941" s="723" t="s">
        <v>10857</v>
      </c>
      <c r="B2941" s="723" t="s">
        <v>33</v>
      </c>
      <c r="C2941" s="723" t="s">
        <v>10268</v>
      </c>
      <c r="D2941" s="723" t="s">
        <v>10269</v>
      </c>
      <c r="E2941" s="723" t="s">
        <v>10269</v>
      </c>
      <c r="F2941" s="723" t="s">
        <v>10270</v>
      </c>
      <c r="G2941" s="723" t="s">
        <v>10270</v>
      </c>
      <c r="H2941" s="723"/>
      <c r="I2941" s="723"/>
      <c r="J2941" s="723" t="s">
        <v>38</v>
      </c>
      <c r="K2941" s="723">
        <v>0</v>
      </c>
      <c r="L2941" s="784">
        <v>431010000</v>
      </c>
      <c r="M2941" s="784" t="s">
        <v>129</v>
      </c>
      <c r="N2941" s="723" t="s">
        <v>2115</v>
      </c>
      <c r="O2941" s="723" t="s">
        <v>1960</v>
      </c>
      <c r="P2941" s="723" t="s">
        <v>229</v>
      </c>
      <c r="Q2941" s="723" t="s">
        <v>791</v>
      </c>
      <c r="R2941" s="723" t="s">
        <v>8977</v>
      </c>
      <c r="S2941" s="723">
        <v>796</v>
      </c>
      <c r="T2941" s="723" t="s">
        <v>232</v>
      </c>
      <c r="U2941" s="929">
        <v>5</v>
      </c>
      <c r="V2941" s="929">
        <v>18000</v>
      </c>
      <c r="W2941" s="820">
        <f t="shared" si="133"/>
        <v>90000</v>
      </c>
      <c r="X2941" s="929">
        <f t="shared" si="134"/>
        <v>100800.00000000001</v>
      </c>
      <c r="Y2941" s="723"/>
      <c r="Z2941" s="723">
        <v>2016</v>
      </c>
      <c r="AA2941" s="723"/>
      <c r="AB2941" s="756" t="s">
        <v>876</v>
      </c>
      <c r="AC2941" s="756" t="s">
        <v>209</v>
      </c>
      <c r="AD2941" s="723"/>
      <c r="AE2941" s="723"/>
      <c r="AF2941" s="723"/>
      <c r="AG2941" s="756" t="s">
        <v>10858</v>
      </c>
      <c r="AH2941" s="756" t="s">
        <v>794</v>
      </c>
      <c r="AI2941" s="756">
        <v>210002422</v>
      </c>
      <c r="AJ2941" s="756" t="s">
        <v>10272</v>
      </c>
      <c r="AK2941" s="723"/>
    </row>
    <row r="2942" spans="1:37" s="99" customFormat="1" ht="99.75" customHeight="1">
      <c r="A2942" s="723" t="s">
        <v>10859</v>
      </c>
      <c r="B2942" s="723" t="s">
        <v>33</v>
      </c>
      <c r="C2942" s="723" t="s">
        <v>5171</v>
      </c>
      <c r="D2942" s="723" t="s">
        <v>5172</v>
      </c>
      <c r="E2942" s="723" t="s">
        <v>5172</v>
      </c>
      <c r="F2942" s="723" t="s">
        <v>5173</v>
      </c>
      <c r="G2942" s="723" t="s">
        <v>5173</v>
      </c>
      <c r="H2942" s="723"/>
      <c r="I2942" s="723"/>
      <c r="J2942" s="723" t="s">
        <v>38</v>
      </c>
      <c r="K2942" s="723">
        <v>0</v>
      </c>
      <c r="L2942" s="784">
        <v>431010000</v>
      </c>
      <c r="M2942" s="784" t="s">
        <v>129</v>
      </c>
      <c r="N2942" s="723" t="s">
        <v>2115</v>
      </c>
      <c r="O2942" s="723" t="s">
        <v>1960</v>
      </c>
      <c r="P2942" s="723" t="s">
        <v>229</v>
      </c>
      <c r="Q2942" s="723" t="s">
        <v>791</v>
      </c>
      <c r="R2942" s="723" t="s">
        <v>8977</v>
      </c>
      <c r="S2942" s="1066" t="s">
        <v>8971</v>
      </c>
      <c r="T2942" s="723" t="s">
        <v>5174</v>
      </c>
      <c r="U2942" s="929">
        <v>84</v>
      </c>
      <c r="V2942" s="929">
        <v>300</v>
      </c>
      <c r="W2942" s="820">
        <f t="shared" si="133"/>
        <v>25200</v>
      </c>
      <c r="X2942" s="929">
        <f t="shared" si="134"/>
        <v>28224.000000000004</v>
      </c>
      <c r="Y2942" s="723"/>
      <c r="Z2942" s="723">
        <v>2016</v>
      </c>
      <c r="AA2942" s="723"/>
      <c r="AB2942" s="756" t="s">
        <v>876</v>
      </c>
      <c r="AC2942" s="756" t="s">
        <v>209</v>
      </c>
      <c r="AD2942" s="723"/>
      <c r="AE2942" s="723"/>
      <c r="AF2942" s="723"/>
      <c r="AG2942" s="756" t="s">
        <v>10860</v>
      </c>
      <c r="AH2942" s="756" t="s">
        <v>794</v>
      </c>
      <c r="AI2942" s="756">
        <v>210011850</v>
      </c>
      <c r="AJ2942" s="756" t="s">
        <v>9619</v>
      </c>
      <c r="AK2942" s="723"/>
    </row>
    <row r="2943" spans="1:37" s="99" customFormat="1" ht="99.75" customHeight="1">
      <c r="A2943" s="723" t="s">
        <v>10861</v>
      </c>
      <c r="B2943" s="723" t="s">
        <v>33</v>
      </c>
      <c r="C2943" s="723" t="s">
        <v>10301</v>
      </c>
      <c r="D2943" s="723" t="s">
        <v>10302</v>
      </c>
      <c r="E2943" s="723" t="s">
        <v>10302</v>
      </c>
      <c r="F2943" s="723" t="s">
        <v>10303</v>
      </c>
      <c r="G2943" s="723" t="s">
        <v>10303</v>
      </c>
      <c r="H2943" s="723"/>
      <c r="I2943" s="723"/>
      <c r="J2943" s="723" t="s">
        <v>38</v>
      </c>
      <c r="K2943" s="723">
        <v>0</v>
      </c>
      <c r="L2943" s="784">
        <v>431010000</v>
      </c>
      <c r="M2943" s="784" t="s">
        <v>129</v>
      </c>
      <c r="N2943" s="723" t="s">
        <v>2115</v>
      </c>
      <c r="O2943" s="723" t="s">
        <v>1960</v>
      </c>
      <c r="P2943" s="723" t="s">
        <v>229</v>
      </c>
      <c r="Q2943" s="723" t="s">
        <v>791</v>
      </c>
      <c r="R2943" s="723" t="s">
        <v>8977</v>
      </c>
      <c r="S2943" s="723">
        <v>796</v>
      </c>
      <c r="T2943" s="723" t="s">
        <v>232</v>
      </c>
      <c r="U2943" s="929">
        <v>2</v>
      </c>
      <c r="V2943" s="929">
        <v>17000</v>
      </c>
      <c r="W2943" s="820">
        <f t="shared" si="133"/>
        <v>34000</v>
      </c>
      <c r="X2943" s="929">
        <f t="shared" si="134"/>
        <v>38080</v>
      </c>
      <c r="Y2943" s="723"/>
      <c r="Z2943" s="723">
        <v>2016</v>
      </c>
      <c r="AA2943" s="723"/>
      <c r="AB2943" s="756" t="s">
        <v>876</v>
      </c>
      <c r="AC2943" s="756" t="s">
        <v>209</v>
      </c>
      <c r="AD2943" s="723"/>
      <c r="AE2943" s="723"/>
      <c r="AF2943" s="723"/>
      <c r="AG2943" s="756" t="s">
        <v>10862</v>
      </c>
      <c r="AH2943" s="756" t="s">
        <v>794</v>
      </c>
      <c r="AI2943" s="756">
        <v>210022657</v>
      </c>
      <c r="AJ2943" s="756" t="s">
        <v>10778</v>
      </c>
      <c r="AK2943" s="723"/>
    </row>
    <row r="2944" spans="1:37" s="99" customFormat="1" ht="99.75" customHeight="1">
      <c r="A2944" s="723" t="s">
        <v>10863</v>
      </c>
      <c r="B2944" s="723" t="s">
        <v>33</v>
      </c>
      <c r="C2944" s="723" t="s">
        <v>9668</v>
      </c>
      <c r="D2944" s="723" t="s">
        <v>9669</v>
      </c>
      <c r="E2944" s="723" t="s">
        <v>9669</v>
      </c>
      <c r="F2944" s="723" t="s">
        <v>9670</v>
      </c>
      <c r="G2944" s="723" t="s">
        <v>9670</v>
      </c>
      <c r="H2944" s="723"/>
      <c r="I2944" s="723"/>
      <c r="J2944" s="723" t="s">
        <v>38</v>
      </c>
      <c r="K2944" s="723">
        <v>0</v>
      </c>
      <c r="L2944" s="784">
        <v>431010000</v>
      </c>
      <c r="M2944" s="784" t="s">
        <v>129</v>
      </c>
      <c r="N2944" s="723" t="s">
        <v>2115</v>
      </c>
      <c r="O2944" s="723" t="s">
        <v>1960</v>
      </c>
      <c r="P2944" s="723" t="s">
        <v>229</v>
      </c>
      <c r="Q2944" s="723" t="s">
        <v>791</v>
      </c>
      <c r="R2944" s="723" t="s">
        <v>8977</v>
      </c>
      <c r="S2944" s="723">
        <v>796</v>
      </c>
      <c r="T2944" s="723" t="s">
        <v>232</v>
      </c>
      <c r="U2944" s="929">
        <v>12</v>
      </c>
      <c r="V2944" s="929">
        <v>150</v>
      </c>
      <c r="W2944" s="820">
        <f t="shared" si="133"/>
        <v>1800</v>
      </c>
      <c r="X2944" s="929">
        <f t="shared" si="134"/>
        <v>2016.0000000000002</v>
      </c>
      <c r="Y2944" s="723"/>
      <c r="Z2944" s="723">
        <v>2016</v>
      </c>
      <c r="AA2944" s="723"/>
      <c r="AB2944" s="756" t="s">
        <v>876</v>
      </c>
      <c r="AC2944" s="756" t="s">
        <v>209</v>
      </c>
      <c r="AD2944" s="723"/>
      <c r="AE2944" s="723"/>
      <c r="AF2944" s="723"/>
      <c r="AG2944" s="756" t="s">
        <v>10864</v>
      </c>
      <c r="AH2944" s="756" t="s">
        <v>794</v>
      </c>
      <c r="AI2944" s="756">
        <v>210002535</v>
      </c>
      <c r="AJ2944" s="756" t="s">
        <v>9672</v>
      </c>
      <c r="AK2944" s="723"/>
    </row>
    <row r="2945" spans="1:37" s="99" customFormat="1" ht="99.75" customHeight="1">
      <c r="A2945" s="723" t="s">
        <v>10865</v>
      </c>
      <c r="B2945" s="723" t="s">
        <v>33</v>
      </c>
      <c r="C2945" s="723" t="s">
        <v>10866</v>
      </c>
      <c r="D2945" s="723" t="s">
        <v>9622</v>
      </c>
      <c r="E2945" s="723" t="s">
        <v>9622</v>
      </c>
      <c r="F2945" s="723" t="s">
        <v>10867</v>
      </c>
      <c r="G2945" s="723" t="s">
        <v>10867</v>
      </c>
      <c r="H2945" s="723"/>
      <c r="I2945" s="723"/>
      <c r="J2945" s="723" t="s">
        <v>38</v>
      </c>
      <c r="K2945" s="723">
        <v>0</v>
      </c>
      <c r="L2945" s="784">
        <v>431010000</v>
      </c>
      <c r="M2945" s="784" t="s">
        <v>129</v>
      </c>
      <c r="N2945" s="723" t="s">
        <v>2115</v>
      </c>
      <c r="O2945" s="723" t="s">
        <v>1960</v>
      </c>
      <c r="P2945" s="723" t="s">
        <v>229</v>
      </c>
      <c r="Q2945" s="723" t="s">
        <v>791</v>
      </c>
      <c r="R2945" s="723" t="s">
        <v>8977</v>
      </c>
      <c r="S2945" s="723">
        <v>796</v>
      </c>
      <c r="T2945" s="723" t="s">
        <v>232</v>
      </c>
      <c r="U2945" s="929">
        <v>2</v>
      </c>
      <c r="V2945" s="929">
        <v>4000</v>
      </c>
      <c r="W2945" s="820">
        <f t="shared" si="133"/>
        <v>8000</v>
      </c>
      <c r="X2945" s="929">
        <f t="shared" si="134"/>
        <v>8960</v>
      </c>
      <c r="Y2945" s="723"/>
      <c r="Z2945" s="723">
        <v>2016</v>
      </c>
      <c r="AA2945" s="723"/>
      <c r="AB2945" s="756" t="s">
        <v>876</v>
      </c>
      <c r="AC2945" s="756" t="s">
        <v>209</v>
      </c>
      <c r="AD2945" s="723"/>
      <c r="AE2945" s="723"/>
      <c r="AF2945" s="723"/>
      <c r="AG2945" s="756" t="s">
        <v>10868</v>
      </c>
      <c r="AH2945" s="756" t="s">
        <v>794</v>
      </c>
      <c r="AI2945" s="756">
        <v>210002572</v>
      </c>
      <c r="AJ2945" s="756" t="s">
        <v>10869</v>
      </c>
      <c r="AK2945" s="723"/>
    </row>
    <row r="2946" spans="1:37" s="99" customFormat="1" ht="99.75" customHeight="1">
      <c r="A2946" s="723" t="s">
        <v>10870</v>
      </c>
      <c r="B2946" s="723" t="s">
        <v>33</v>
      </c>
      <c r="C2946" s="723" t="s">
        <v>10802</v>
      </c>
      <c r="D2946" s="723" t="s">
        <v>10384</v>
      </c>
      <c r="E2946" s="723" t="s">
        <v>10384</v>
      </c>
      <c r="F2946" s="723" t="s">
        <v>10803</v>
      </c>
      <c r="G2946" s="723" t="s">
        <v>10803</v>
      </c>
      <c r="H2946" s="723"/>
      <c r="I2946" s="723"/>
      <c r="J2946" s="723" t="s">
        <v>38</v>
      </c>
      <c r="K2946" s="723">
        <v>0</v>
      </c>
      <c r="L2946" s="784">
        <v>431010000</v>
      </c>
      <c r="M2946" s="784" t="s">
        <v>129</v>
      </c>
      <c r="N2946" s="723" t="s">
        <v>2115</v>
      </c>
      <c r="O2946" s="723" t="s">
        <v>1960</v>
      </c>
      <c r="P2946" s="723" t="s">
        <v>229</v>
      </c>
      <c r="Q2946" s="723" t="s">
        <v>791</v>
      </c>
      <c r="R2946" s="723" t="s">
        <v>8977</v>
      </c>
      <c r="S2946" s="723">
        <v>796</v>
      </c>
      <c r="T2946" s="723" t="s">
        <v>232</v>
      </c>
      <c r="U2946" s="929">
        <v>45</v>
      </c>
      <c r="V2946" s="929">
        <v>325</v>
      </c>
      <c r="W2946" s="820">
        <f t="shared" si="133"/>
        <v>14625</v>
      </c>
      <c r="X2946" s="929">
        <f t="shared" si="134"/>
        <v>16380.000000000002</v>
      </c>
      <c r="Y2946" s="723"/>
      <c r="Z2946" s="723">
        <v>2016</v>
      </c>
      <c r="AA2946" s="723"/>
      <c r="AB2946" s="756" t="s">
        <v>876</v>
      </c>
      <c r="AC2946" s="756" t="s">
        <v>209</v>
      </c>
      <c r="AD2946" s="723"/>
      <c r="AE2946" s="723"/>
      <c r="AF2946" s="723"/>
      <c r="AG2946" s="756" t="s">
        <v>10871</v>
      </c>
      <c r="AH2946" s="756" t="s">
        <v>794</v>
      </c>
      <c r="AI2946" s="756">
        <v>210022967</v>
      </c>
      <c r="AJ2946" s="756" t="s">
        <v>10805</v>
      </c>
      <c r="AK2946" s="723"/>
    </row>
    <row r="2947" spans="1:37" s="99" customFormat="1" ht="99.75" customHeight="1">
      <c r="A2947" s="723" t="s">
        <v>10872</v>
      </c>
      <c r="B2947" s="723" t="s">
        <v>33</v>
      </c>
      <c r="C2947" s="723" t="s">
        <v>10400</v>
      </c>
      <c r="D2947" s="723" t="s">
        <v>10384</v>
      </c>
      <c r="E2947" s="723" t="s">
        <v>10384</v>
      </c>
      <c r="F2947" s="723" t="s">
        <v>10401</v>
      </c>
      <c r="G2947" s="723" t="s">
        <v>10401</v>
      </c>
      <c r="H2947" s="723"/>
      <c r="I2947" s="723"/>
      <c r="J2947" s="723" t="s">
        <v>38</v>
      </c>
      <c r="K2947" s="723">
        <v>0</v>
      </c>
      <c r="L2947" s="784">
        <v>431010000</v>
      </c>
      <c r="M2947" s="784" t="s">
        <v>129</v>
      </c>
      <c r="N2947" s="723" t="s">
        <v>2115</v>
      </c>
      <c r="O2947" s="723" t="s">
        <v>1960</v>
      </c>
      <c r="P2947" s="723" t="s">
        <v>229</v>
      </c>
      <c r="Q2947" s="723" t="s">
        <v>791</v>
      </c>
      <c r="R2947" s="723" t="s">
        <v>8977</v>
      </c>
      <c r="S2947" s="723">
        <v>796</v>
      </c>
      <c r="T2947" s="723" t="s">
        <v>232</v>
      </c>
      <c r="U2947" s="929">
        <v>6</v>
      </c>
      <c r="V2947" s="929">
        <v>320</v>
      </c>
      <c r="W2947" s="820">
        <f t="shared" si="133"/>
        <v>1920</v>
      </c>
      <c r="X2947" s="929">
        <f t="shared" si="134"/>
        <v>2150.4</v>
      </c>
      <c r="Y2947" s="723"/>
      <c r="Z2947" s="723">
        <v>2016</v>
      </c>
      <c r="AA2947" s="723"/>
      <c r="AB2947" s="756" t="s">
        <v>876</v>
      </c>
      <c r="AC2947" s="756" t="s">
        <v>209</v>
      </c>
      <c r="AD2947" s="723"/>
      <c r="AE2947" s="723"/>
      <c r="AF2947" s="723"/>
      <c r="AG2947" s="756" t="s">
        <v>10873</v>
      </c>
      <c r="AH2947" s="756" t="s">
        <v>794</v>
      </c>
      <c r="AI2947" s="756">
        <v>210022960</v>
      </c>
      <c r="AJ2947" s="756" t="s">
        <v>10403</v>
      </c>
      <c r="AK2947" s="723"/>
    </row>
    <row r="2948" spans="1:37" s="99" customFormat="1" ht="99.75" customHeight="1">
      <c r="A2948" s="723" t="s">
        <v>10874</v>
      </c>
      <c r="B2948" s="723" t="s">
        <v>33</v>
      </c>
      <c r="C2948" s="723" t="s">
        <v>10021</v>
      </c>
      <c r="D2948" s="723" t="s">
        <v>8993</v>
      </c>
      <c r="E2948" s="723" t="s">
        <v>8993</v>
      </c>
      <c r="F2948" s="723" t="s">
        <v>10022</v>
      </c>
      <c r="G2948" s="723" t="s">
        <v>10022</v>
      </c>
      <c r="H2948" s="723"/>
      <c r="I2948" s="723"/>
      <c r="J2948" s="723" t="s">
        <v>1135</v>
      </c>
      <c r="K2948" s="723">
        <v>0</v>
      </c>
      <c r="L2948" s="784">
        <v>431010000</v>
      </c>
      <c r="M2948" s="784" t="s">
        <v>129</v>
      </c>
      <c r="N2948" s="723" t="s">
        <v>2115</v>
      </c>
      <c r="O2948" s="723" t="s">
        <v>1960</v>
      </c>
      <c r="P2948" s="723" t="s">
        <v>229</v>
      </c>
      <c r="Q2948" s="723" t="s">
        <v>791</v>
      </c>
      <c r="R2948" s="723" t="s">
        <v>8977</v>
      </c>
      <c r="S2948" s="723">
        <v>796</v>
      </c>
      <c r="T2948" s="723" t="s">
        <v>232</v>
      </c>
      <c r="U2948" s="929">
        <v>3</v>
      </c>
      <c r="V2948" s="929">
        <v>51788</v>
      </c>
      <c r="W2948" s="820">
        <f t="shared" si="133"/>
        <v>155364</v>
      </c>
      <c r="X2948" s="929">
        <f t="shared" si="134"/>
        <v>174007.68000000002</v>
      </c>
      <c r="Y2948" s="723"/>
      <c r="Z2948" s="723">
        <v>2016</v>
      </c>
      <c r="AA2948" s="723"/>
      <c r="AB2948" s="756" t="s">
        <v>876</v>
      </c>
      <c r="AC2948" s="723"/>
      <c r="AD2948" s="723"/>
      <c r="AE2948" s="723"/>
      <c r="AF2948" s="723"/>
      <c r="AG2948" s="756" t="s">
        <v>10875</v>
      </c>
      <c r="AH2948" s="756" t="s">
        <v>794</v>
      </c>
      <c r="AI2948" s="756">
        <v>210007806</v>
      </c>
      <c r="AJ2948" s="756" t="s">
        <v>10876</v>
      </c>
      <c r="AK2948" s="723"/>
    </row>
    <row r="2949" spans="1:37" s="99" customFormat="1" ht="99.75" customHeight="1">
      <c r="A2949" s="723" t="s">
        <v>10877</v>
      </c>
      <c r="B2949" s="723" t="s">
        <v>33</v>
      </c>
      <c r="C2949" s="723" t="s">
        <v>9783</v>
      </c>
      <c r="D2949" s="723" t="s">
        <v>9745</v>
      </c>
      <c r="E2949" s="723" t="s">
        <v>9745</v>
      </c>
      <c r="F2949" s="723" t="s">
        <v>9784</v>
      </c>
      <c r="G2949" s="723" t="s">
        <v>9784</v>
      </c>
      <c r="H2949" s="723"/>
      <c r="I2949" s="723"/>
      <c r="J2949" s="723" t="s">
        <v>1135</v>
      </c>
      <c r="K2949" s="723">
        <v>0</v>
      </c>
      <c r="L2949" s="784">
        <v>431010000</v>
      </c>
      <c r="M2949" s="784" t="s">
        <v>129</v>
      </c>
      <c r="N2949" s="723" t="s">
        <v>2115</v>
      </c>
      <c r="O2949" s="723" t="s">
        <v>1960</v>
      </c>
      <c r="P2949" s="723" t="s">
        <v>229</v>
      </c>
      <c r="Q2949" s="723" t="s">
        <v>791</v>
      </c>
      <c r="R2949" s="723" t="s">
        <v>8977</v>
      </c>
      <c r="S2949" s="723">
        <v>796</v>
      </c>
      <c r="T2949" s="723" t="s">
        <v>232</v>
      </c>
      <c r="U2949" s="929">
        <v>28</v>
      </c>
      <c r="V2949" s="929">
        <v>300</v>
      </c>
      <c r="W2949" s="820">
        <f t="shared" si="133"/>
        <v>8400</v>
      </c>
      <c r="X2949" s="929">
        <f t="shared" si="134"/>
        <v>9408</v>
      </c>
      <c r="Y2949" s="723"/>
      <c r="Z2949" s="723">
        <v>2016</v>
      </c>
      <c r="AA2949" s="723"/>
      <c r="AB2949" s="756" t="s">
        <v>876</v>
      </c>
      <c r="AC2949" s="723"/>
      <c r="AD2949" s="723"/>
      <c r="AE2949" s="723"/>
      <c r="AF2949" s="723"/>
      <c r="AG2949" s="756" t="s">
        <v>10878</v>
      </c>
      <c r="AH2949" s="756" t="s">
        <v>794</v>
      </c>
      <c r="AI2949" s="756">
        <v>210002625</v>
      </c>
      <c r="AJ2949" s="756" t="s">
        <v>9786</v>
      </c>
      <c r="AK2949" s="723"/>
    </row>
    <row r="2950" spans="1:37" s="99" customFormat="1" ht="99.75" customHeight="1">
      <c r="A2950" s="723" t="s">
        <v>10879</v>
      </c>
      <c r="B2950" s="723" t="s">
        <v>33</v>
      </c>
      <c r="C2950" s="723" t="s">
        <v>9744</v>
      </c>
      <c r="D2950" s="723" t="s">
        <v>9745</v>
      </c>
      <c r="E2950" s="723" t="s">
        <v>9745</v>
      </c>
      <c r="F2950" s="723" t="s">
        <v>9746</v>
      </c>
      <c r="G2950" s="723" t="s">
        <v>9746</v>
      </c>
      <c r="H2950" s="723"/>
      <c r="I2950" s="723"/>
      <c r="J2950" s="723" t="s">
        <v>1135</v>
      </c>
      <c r="K2950" s="723">
        <v>0</v>
      </c>
      <c r="L2950" s="784">
        <v>431010000</v>
      </c>
      <c r="M2950" s="784" t="s">
        <v>129</v>
      </c>
      <c r="N2950" s="723" t="s">
        <v>2115</v>
      </c>
      <c r="O2950" s="723" t="s">
        <v>1960</v>
      </c>
      <c r="P2950" s="723" t="s">
        <v>229</v>
      </c>
      <c r="Q2950" s="723" t="s">
        <v>791</v>
      </c>
      <c r="R2950" s="723" t="s">
        <v>8977</v>
      </c>
      <c r="S2950" s="723">
        <v>796</v>
      </c>
      <c r="T2950" s="723" t="s">
        <v>232</v>
      </c>
      <c r="U2950" s="929">
        <v>40</v>
      </c>
      <c r="V2950" s="929">
        <v>800</v>
      </c>
      <c r="W2950" s="820">
        <f t="shared" si="133"/>
        <v>32000</v>
      </c>
      <c r="X2950" s="929">
        <f t="shared" si="134"/>
        <v>35840</v>
      </c>
      <c r="Y2950" s="723"/>
      <c r="Z2950" s="723">
        <v>2016</v>
      </c>
      <c r="AA2950" s="723"/>
      <c r="AB2950" s="756" t="s">
        <v>876</v>
      </c>
      <c r="AC2950" s="723"/>
      <c r="AD2950" s="723"/>
      <c r="AE2950" s="723"/>
      <c r="AF2950" s="723"/>
      <c r="AG2950" s="756" t="s">
        <v>10880</v>
      </c>
      <c r="AH2950" s="756" t="s">
        <v>794</v>
      </c>
      <c r="AI2950" s="756">
        <v>210022890</v>
      </c>
      <c r="AJ2950" s="756" t="s">
        <v>9794</v>
      </c>
      <c r="AK2950" s="723"/>
    </row>
    <row r="2951" spans="1:37" s="99" customFormat="1" ht="99.75" customHeight="1">
      <c r="A2951" s="723" t="s">
        <v>10881</v>
      </c>
      <c r="B2951" s="723" t="s">
        <v>33</v>
      </c>
      <c r="C2951" s="723" t="s">
        <v>10508</v>
      </c>
      <c r="D2951" s="723" t="s">
        <v>10509</v>
      </c>
      <c r="E2951" s="723" t="s">
        <v>10509</v>
      </c>
      <c r="F2951" s="723" t="s">
        <v>10510</v>
      </c>
      <c r="G2951" s="723" t="s">
        <v>10510</v>
      </c>
      <c r="H2951" s="723"/>
      <c r="I2951" s="723"/>
      <c r="J2951" s="723" t="s">
        <v>38</v>
      </c>
      <c r="K2951" s="723">
        <v>0</v>
      </c>
      <c r="L2951" s="784">
        <v>431010000</v>
      </c>
      <c r="M2951" s="784" t="s">
        <v>129</v>
      </c>
      <c r="N2951" s="723" t="s">
        <v>2115</v>
      </c>
      <c r="O2951" s="723" t="s">
        <v>1960</v>
      </c>
      <c r="P2951" s="723" t="s">
        <v>229</v>
      </c>
      <c r="Q2951" s="723" t="s">
        <v>791</v>
      </c>
      <c r="R2951" s="723" t="s">
        <v>8977</v>
      </c>
      <c r="S2951" s="723">
        <v>796</v>
      </c>
      <c r="T2951" s="723" t="s">
        <v>232</v>
      </c>
      <c r="U2951" s="929">
        <v>12</v>
      </c>
      <c r="V2951" s="929">
        <v>20000</v>
      </c>
      <c r="W2951" s="820">
        <f t="shared" si="133"/>
        <v>240000</v>
      </c>
      <c r="X2951" s="929">
        <f t="shared" si="134"/>
        <v>268800</v>
      </c>
      <c r="Y2951" s="723"/>
      <c r="Z2951" s="723">
        <v>2016</v>
      </c>
      <c r="AA2951" s="723"/>
      <c r="AB2951" s="756" t="s">
        <v>876</v>
      </c>
      <c r="AC2951" s="756" t="s">
        <v>209</v>
      </c>
      <c r="AD2951" s="723"/>
      <c r="AE2951" s="723"/>
      <c r="AF2951" s="723"/>
      <c r="AG2951" s="756" t="s">
        <v>10882</v>
      </c>
      <c r="AH2951" s="756" t="s">
        <v>794</v>
      </c>
      <c r="AI2951" s="756">
        <v>130001532</v>
      </c>
      <c r="AJ2951" s="756" t="s">
        <v>10883</v>
      </c>
      <c r="AK2951" s="723"/>
    </row>
    <row r="2952" spans="1:37" s="99" customFormat="1" ht="99.75" customHeight="1">
      <c r="A2952" s="723" t="s">
        <v>10884</v>
      </c>
      <c r="B2952" s="723" t="s">
        <v>33</v>
      </c>
      <c r="C2952" s="723" t="s">
        <v>9827</v>
      </c>
      <c r="D2952" s="723" t="s">
        <v>9828</v>
      </c>
      <c r="E2952" s="723" t="s">
        <v>9828</v>
      </c>
      <c r="F2952" s="723" t="s">
        <v>9829</v>
      </c>
      <c r="G2952" s="723" t="s">
        <v>9829</v>
      </c>
      <c r="H2952" s="723"/>
      <c r="I2952" s="723"/>
      <c r="J2952" s="723" t="s">
        <v>38</v>
      </c>
      <c r="K2952" s="723">
        <v>0</v>
      </c>
      <c r="L2952" s="784">
        <v>431010000</v>
      </c>
      <c r="M2952" s="784" t="s">
        <v>129</v>
      </c>
      <c r="N2952" s="723" t="s">
        <v>2115</v>
      </c>
      <c r="O2952" s="723" t="s">
        <v>1960</v>
      </c>
      <c r="P2952" s="723" t="s">
        <v>229</v>
      </c>
      <c r="Q2952" s="723" t="s">
        <v>791</v>
      </c>
      <c r="R2952" s="723" t="s">
        <v>8977</v>
      </c>
      <c r="S2952" s="723">
        <v>796</v>
      </c>
      <c r="T2952" s="723" t="s">
        <v>232</v>
      </c>
      <c r="U2952" s="929">
        <v>12</v>
      </c>
      <c r="V2952" s="929">
        <v>550</v>
      </c>
      <c r="W2952" s="820">
        <f t="shared" si="133"/>
        <v>6600</v>
      </c>
      <c r="X2952" s="929">
        <f t="shared" si="134"/>
        <v>7392.0000000000009</v>
      </c>
      <c r="Y2952" s="723"/>
      <c r="Z2952" s="723">
        <v>2016</v>
      </c>
      <c r="AA2952" s="723"/>
      <c r="AB2952" s="756" t="s">
        <v>876</v>
      </c>
      <c r="AC2952" s="756" t="s">
        <v>209</v>
      </c>
      <c r="AD2952" s="723"/>
      <c r="AE2952" s="723"/>
      <c r="AF2952" s="723"/>
      <c r="AG2952" s="756" t="s">
        <v>10885</v>
      </c>
      <c r="AH2952" s="756" t="s">
        <v>794</v>
      </c>
      <c r="AI2952" s="756">
        <v>210002560</v>
      </c>
      <c r="AJ2952" s="756" t="s">
        <v>10886</v>
      </c>
      <c r="AK2952" s="723"/>
    </row>
    <row r="2953" spans="1:37" s="99" customFormat="1" ht="99.75" customHeight="1">
      <c r="A2953" s="723" t="s">
        <v>10887</v>
      </c>
      <c r="B2953" s="723" t="s">
        <v>33</v>
      </c>
      <c r="C2953" s="723" t="s">
        <v>10888</v>
      </c>
      <c r="D2953" s="723" t="s">
        <v>10889</v>
      </c>
      <c r="E2953" s="723" t="s">
        <v>10889</v>
      </c>
      <c r="F2953" s="723" t="s">
        <v>10890</v>
      </c>
      <c r="G2953" s="723" t="s">
        <v>10890</v>
      </c>
      <c r="H2953" s="723"/>
      <c r="I2953" s="723"/>
      <c r="J2953" s="723" t="s">
        <v>38</v>
      </c>
      <c r="K2953" s="723">
        <v>0</v>
      </c>
      <c r="L2953" s="784">
        <v>431010000</v>
      </c>
      <c r="M2953" s="784" t="s">
        <v>129</v>
      </c>
      <c r="N2953" s="723" t="s">
        <v>2115</v>
      </c>
      <c r="O2953" s="723" t="s">
        <v>1960</v>
      </c>
      <c r="P2953" s="723" t="s">
        <v>229</v>
      </c>
      <c r="Q2953" s="723" t="s">
        <v>791</v>
      </c>
      <c r="R2953" s="723" t="s">
        <v>8977</v>
      </c>
      <c r="S2953" s="723">
        <v>796</v>
      </c>
      <c r="T2953" s="723" t="s">
        <v>232</v>
      </c>
      <c r="U2953" s="929">
        <v>2</v>
      </c>
      <c r="V2953" s="929">
        <v>85600</v>
      </c>
      <c r="W2953" s="820">
        <f t="shared" si="133"/>
        <v>171200</v>
      </c>
      <c r="X2953" s="929">
        <f t="shared" si="134"/>
        <v>191744.00000000003</v>
      </c>
      <c r="Y2953" s="723"/>
      <c r="Z2953" s="723">
        <v>2016</v>
      </c>
      <c r="AA2953" s="723"/>
      <c r="AB2953" s="756" t="s">
        <v>876</v>
      </c>
      <c r="AC2953" s="756" t="s">
        <v>209</v>
      </c>
      <c r="AD2953" s="723"/>
      <c r="AE2953" s="723"/>
      <c r="AF2953" s="723"/>
      <c r="AG2953" s="756" t="s">
        <v>10891</v>
      </c>
      <c r="AH2953" s="756" t="s">
        <v>794</v>
      </c>
      <c r="AI2953" s="756">
        <v>210023219</v>
      </c>
      <c r="AJ2953" s="756" t="s">
        <v>10892</v>
      </c>
      <c r="AK2953" s="723"/>
    </row>
    <row r="2954" spans="1:37" s="99" customFormat="1" ht="99.75" customHeight="1">
      <c r="A2954" s="723" t="s">
        <v>10893</v>
      </c>
      <c r="B2954" s="723" t="s">
        <v>33</v>
      </c>
      <c r="C2954" s="723" t="s">
        <v>9529</v>
      </c>
      <c r="D2954" s="723" t="s">
        <v>2305</v>
      </c>
      <c r="E2954" s="723" t="s">
        <v>2305</v>
      </c>
      <c r="F2954" s="723" t="s">
        <v>9530</v>
      </c>
      <c r="G2954" s="723" t="s">
        <v>9530</v>
      </c>
      <c r="H2954" s="723"/>
      <c r="I2954" s="723"/>
      <c r="J2954" s="723" t="s">
        <v>1135</v>
      </c>
      <c r="K2954" s="723">
        <v>0</v>
      </c>
      <c r="L2954" s="762">
        <v>471010000</v>
      </c>
      <c r="M2954" s="1003" t="s">
        <v>125</v>
      </c>
      <c r="N2954" s="723" t="s">
        <v>2115</v>
      </c>
      <c r="O2954" s="723" t="s">
        <v>236</v>
      </c>
      <c r="P2954" s="723" t="s">
        <v>229</v>
      </c>
      <c r="Q2954" s="723" t="s">
        <v>791</v>
      </c>
      <c r="R2954" s="723" t="s">
        <v>8977</v>
      </c>
      <c r="S2954" s="1066" t="s">
        <v>8971</v>
      </c>
      <c r="T2954" s="723" t="s">
        <v>5174</v>
      </c>
      <c r="U2954" s="929">
        <v>42</v>
      </c>
      <c r="V2954" s="929">
        <v>2000</v>
      </c>
      <c r="W2954" s="820">
        <f t="shared" si="133"/>
        <v>84000</v>
      </c>
      <c r="X2954" s="929">
        <f t="shared" si="134"/>
        <v>94080.000000000015</v>
      </c>
      <c r="Y2954" s="723"/>
      <c r="Z2954" s="723">
        <v>2016</v>
      </c>
      <c r="AA2954" s="723"/>
      <c r="AB2954" s="756" t="s">
        <v>876</v>
      </c>
      <c r="AC2954" s="723"/>
      <c r="AD2954" s="723"/>
      <c r="AE2954" s="723"/>
      <c r="AF2954" s="723"/>
      <c r="AG2954" s="756" t="s">
        <v>10894</v>
      </c>
      <c r="AH2954" s="756" t="s">
        <v>794</v>
      </c>
      <c r="AI2954" s="756">
        <v>210022704</v>
      </c>
      <c r="AJ2954" s="756" t="s">
        <v>9532</v>
      </c>
      <c r="AK2954" s="723"/>
    </row>
    <row r="2955" spans="1:37" s="99" customFormat="1" ht="99.75" customHeight="1">
      <c r="A2955" s="723" t="s">
        <v>10895</v>
      </c>
      <c r="B2955" s="723" t="s">
        <v>33</v>
      </c>
      <c r="C2955" s="723" t="s">
        <v>6027</v>
      </c>
      <c r="D2955" s="723" t="s">
        <v>6028</v>
      </c>
      <c r="E2955" s="723" t="s">
        <v>6028</v>
      </c>
      <c r="F2955" s="723" t="s">
        <v>6029</v>
      </c>
      <c r="G2955" s="723" t="s">
        <v>6029</v>
      </c>
      <c r="H2955" s="723"/>
      <c r="I2955" s="723"/>
      <c r="J2955" s="723" t="s">
        <v>38</v>
      </c>
      <c r="K2955" s="723">
        <v>0</v>
      </c>
      <c r="L2955" s="762">
        <v>471010000</v>
      </c>
      <c r="M2955" s="1003" t="s">
        <v>125</v>
      </c>
      <c r="N2955" s="723" t="s">
        <v>2115</v>
      </c>
      <c r="O2955" s="723" t="s">
        <v>236</v>
      </c>
      <c r="P2955" s="723" t="s">
        <v>229</v>
      </c>
      <c r="Q2955" s="723" t="s">
        <v>791</v>
      </c>
      <c r="R2955" s="723" t="s">
        <v>8977</v>
      </c>
      <c r="S2955" s="723">
        <v>796</v>
      </c>
      <c r="T2955" s="723" t="s">
        <v>232</v>
      </c>
      <c r="U2955" s="929">
        <v>5</v>
      </c>
      <c r="V2955" s="929">
        <v>3000</v>
      </c>
      <c r="W2955" s="820">
        <f t="shared" si="133"/>
        <v>15000</v>
      </c>
      <c r="X2955" s="929">
        <f t="shared" si="134"/>
        <v>16800</v>
      </c>
      <c r="Y2955" s="723"/>
      <c r="Z2955" s="723">
        <v>2016</v>
      </c>
      <c r="AA2955" s="723"/>
      <c r="AB2955" s="756" t="s">
        <v>876</v>
      </c>
      <c r="AC2955" s="756" t="s">
        <v>209</v>
      </c>
      <c r="AD2955" s="723"/>
      <c r="AE2955" s="723"/>
      <c r="AF2955" s="723"/>
      <c r="AG2955" s="756" t="s">
        <v>6030</v>
      </c>
      <c r="AH2955" s="756" t="s">
        <v>794</v>
      </c>
      <c r="AI2955" s="756">
        <v>210002872</v>
      </c>
      <c r="AJ2955" s="756" t="s">
        <v>6031</v>
      </c>
      <c r="AK2955" s="723"/>
    </row>
    <row r="2956" spans="1:37" s="99" customFormat="1" ht="99.75" customHeight="1">
      <c r="A2956" s="723" t="s">
        <v>10896</v>
      </c>
      <c r="B2956" s="723" t="s">
        <v>33</v>
      </c>
      <c r="C2956" s="723" t="s">
        <v>10163</v>
      </c>
      <c r="D2956" s="723" t="s">
        <v>872</v>
      </c>
      <c r="E2956" s="723" t="s">
        <v>872</v>
      </c>
      <c r="F2956" s="723" t="s">
        <v>10164</v>
      </c>
      <c r="G2956" s="723" t="s">
        <v>10164</v>
      </c>
      <c r="H2956" s="723"/>
      <c r="I2956" s="723"/>
      <c r="J2956" s="723" t="s">
        <v>38</v>
      </c>
      <c r="K2956" s="723">
        <v>0</v>
      </c>
      <c r="L2956" s="762">
        <v>471010000</v>
      </c>
      <c r="M2956" s="1003" t="s">
        <v>125</v>
      </c>
      <c r="N2956" s="723" t="s">
        <v>2115</v>
      </c>
      <c r="O2956" s="723" t="s">
        <v>236</v>
      </c>
      <c r="P2956" s="723" t="s">
        <v>229</v>
      </c>
      <c r="Q2956" s="723" t="s">
        <v>791</v>
      </c>
      <c r="R2956" s="723" t="s">
        <v>8977</v>
      </c>
      <c r="S2956" s="723">
        <v>796</v>
      </c>
      <c r="T2956" s="723" t="s">
        <v>232</v>
      </c>
      <c r="U2956" s="929">
        <v>10</v>
      </c>
      <c r="V2956" s="929">
        <v>15000</v>
      </c>
      <c r="W2956" s="820">
        <f t="shared" si="133"/>
        <v>150000</v>
      </c>
      <c r="X2956" s="929">
        <f t="shared" si="134"/>
        <v>168000.00000000003</v>
      </c>
      <c r="Y2956" s="723"/>
      <c r="Z2956" s="723">
        <v>2016</v>
      </c>
      <c r="AA2956" s="723"/>
      <c r="AB2956" s="756" t="s">
        <v>876</v>
      </c>
      <c r="AC2956" s="756" t="s">
        <v>209</v>
      </c>
      <c r="AD2956" s="723"/>
      <c r="AE2956" s="723"/>
      <c r="AF2956" s="723"/>
      <c r="AG2956" s="756" t="s">
        <v>10897</v>
      </c>
      <c r="AH2956" s="756" t="s">
        <v>794</v>
      </c>
      <c r="AI2956" s="756">
        <v>210004052</v>
      </c>
      <c r="AJ2956" s="756" t="s">
        <v>10161</v>
      </c>
      <c r="AK2956" s="723"/>
    </row>
    <row r="2957" spans="1:37" s="99" customFormat="1" ht="99.75" customHeight="1">
      <c r="A2957" s="723" t="s">
        <v>10898</v>
      </c>
      <c r="B2957" s="723" t="s">
        <v>33</v>
      </c>
      <c r="C2957" s="723" t="s">
        <v>10163</v>
      </c>
      <c r="D2957" s="723" t="s">
        <v>872</v>
      </c>
      <c r="E2957" s="723" t="s">
        <v>872</v>
      </c>
      <c r="F2957" s="723" t="s">
        <v>10164</v>
      </c>
      <c r="G2957" s="723" t="s">
        <v>10164</v>
      </c>
      <c r="H2957" s="723"/>
      <c r="I2957" s="723"/>
      <c r="J2957" s="723" t="s">
        <v>38</v>
      </c>
      <c r="K2957" s="723">
        <v>0</v>
      </c>
      <c r="L2957" s="762">
        <v>471010000</v>
      </c>
      <c r="M2957" s="1003" t="s">
        <v>125</v>
      </c>
      <c r="N2957" s="723" t="s">
        <v>2115</v>
      </c>
      <c r="O2957" s="723" t="s">
        <v>236</v>
      </c>
      <c r="P2957" s="723" t="s">
        <v>229</v>
      </c>
      <c r="Q2957" s="723" t="s">
        <v>791</v>
      </c>
      <c r="R2957" s="723" t="s">
        <v>8977</v>
      </c>
      <c r="S2957" s="723">
        <v>736</v>
      </c>
      <c r="T2957" s="723" t="s">
        <v>6256</v>
      </c>
      <c r="U2957" s="929">
        <v>600</v>
      </c>
      <c r="V2957" s="929">
        <v>500</v>
      </c>
      <c r="W2957" s="820">
        <f t="shared" si="133"/>
        <v>300000</v>
      </c>
      <c r="X2957" s="929">
        <f t="shared" si="134"/>
        <v>336000.00000000006</v>
      </c>
      <c r="Y2957" s="723"/>
      <c r="Z2957" s="723">
        <v>2016</v>
      </c>
      <c r="AA2957" s="723"/>
      <c r="AB2957" s="756" t="s">
        <v>876</v>
      </c>
      <c r="AC2957" s="756" t="s">
        <v>209</v>
      </c>
      <c r="AD2957" s="723"/>
      <c r="AE2957" s="723"/>
      <c r="AF2957" s="723"/>
      <c r="AG2957" s="756" t="s">
        <v>10899</v>
      </c>
      <c r="AH2957" s="756" t="s">
        <v>794</v>
      </c>
      <c r="AI2957" s="756">
        <v>210004053</v>
      </c>
      <c r="AJ2957" s="756" t="s">
        <v>10166</v>
      </c>
      <c r="AK2957" s="723"/>
    </row>
    <row r="2958" spans="1:37" s="99" customFormat="1" ht="99.75" customHeight="1">
      <c r="A2958" s="723" t="s">
        <v>10900</v>
      </c>
      <c r="B2958" s="723" t="s">
        <v>33</v>
      </c>
      <c r="C2958" s="723" t="s">
        <v>10171</v>
      </c>
      <c r="D2958" s="723" t="s">
        <v>10172</v>
      </c>
      <c r="E2958" s="723" t="s">
        <v>10172</v>
      </c>
      <c r="F2958" s="723" t="s">
        <v>10173</v>
      </c>
      <c r="G2958" s="723" t="s">
        <v>10173</v>
      </c>
      <c r="H2958" s="723"/>
      <c r="I2958" s="723"/>
      <c r="J2958" s="723" t="s">
        <v>38</v>
      </c>
      <c r="K2958" s="723">
        <v>0</v>
      </c>
      <c r="L2958" s="762">
        <v>471010000</v>
      </c>
      <c r="M2958" s="1003" t="s">
        <v>125</v>
      </c>
      <c r="N2958" s="723" t="s">
        <v>2115</v>
      </c>
      <c r="O2958" s="723" t="s">
        <v>236</v>
      </c>
      <c r="P2958" s="723" t="s">
        <v>229</v>
      </c>
      <c r="Q2958" s="723" t="s">
        <v>791</v>
      </c>
      <c r="R2958" s="723" t="s">
        <v>8977</v>
      </c>
      <c r="S2958" s="723">
        <v>796</v>
      </c>
      <c r="T2958" s="723" t="s">
        <v>232</v>
      </c>
      <c r="U2958" s="929">
        <v>8</v>
      </c>
      <c r="V2958" s="929">
        <v>15000</v>
      </c>
      <c r="W2958" s="820">
        <f t="shared" si="133"/>
        <v>120000</v>
      </c>
      <c r="X2958" s="929">
        <f t="shared" si="134"/>
        <v>134400</v>
      </c>
      <c r="Y2958" s="723"/>
      <c r="Z2958" s="723">
        <v>2016</v>
      </c>
      <c r="AA2958" s="723"/>
      <c r="AB2958" s="756" t="s">
        <v>876</v>
      </c>
      <c r="AC2958" s="756" t="s">
        <v>209</v>
      </c>
      <c r="AD2958" s="723"/>
      <c r="AE2958" s="723"/>
      <c r="AF2958" s="723"/>
      <c r="AG2958" s="756" t="s">
        <v>10901</v>
      </c>
      <c r="AH2958" s="756" t="s">
        <v>794</v>
      </c>
      <c r="AI2958" s="756">
        <v>210004057</v>
      </c>
      <c r="AJ2958" s="756" t="s">
        <v>10902</v>
      </c>
      <c r="AK2958" s="723"/>
    </row>
    <row r="2959" spans="1:37" s="553" customFormat="1" ht="99.75" customHeight="1">
      <c r="A2959" s="843" t="s">
        <v>10903</v>
      </c>
      <c r="B2959" s="843" t="s">
        <v>33</v>
      </c>
      <c r="C2959" s="843" t="s">
        <v>10171</v>
      </c>
      <c r="D2959" s="843" t="s">
        <v>10172</v>
      </c>
      <c r="E2959" s="843" t="s">
        <v>10172</v>
      </c>
      <c r="F2959" s="843" t="s">
        <v>10173</v>
      </c>
      <c r="G2959" s="843" t="s">
        <v>10173</v>
      </c>
      <c r="H2959" s="843"/>
      <c r="I2959" s="843"/>
      <c r="J2959" s="843" t="s">
        <v>38</v>
      </c>
      <c r="K2959" s="843">
        <v>0</v>
      </c>
      <c r="L2959" s="903">
        <v>471010000</v>
      </c>
      <c r="M2959" s="843" t="s">
        <v>125</v>
      </c>
      <c r="N2959" s="843" t="s">
        <v>2115</v>
      </c>
      <c r="O2959" s="843" t="s">
        <v>236</v>
      </c>
      <c r="P2959" s="843" t="s">
        <v>229</v>
      </c>
      <c r="Q2959" s="843" t="s">
        <v>791</v>
      </c>
      <c r="R2959" s="843" t="s">
        <v>8977</v>
      </c>
      <c r="S2959" s="843">
        <v>796</v>
      </c>
      <c r="T2959" s="843" t="s">
        <v>232</v>
      </c>
      <c r="U2959" s="939">
        <v>10</v>
      </c>
      <c r="V2959" s="939">
        <v>15000</v>
      </c>
      <c r="W2959" s="927">
        <v>0</v>
      </c>
      <c r="X2959" s="944">
        <v>0</v>
      </c>
      <c r="Y2959" s="843"/>
      <c r="Z2959" s="843">
        <v>2016</v>
      </c>
      <c r="AA2959" s="843"/>
      <c r="AB2959" s="894" t="s">
        <v>876</v>
      </c>
      <c r="AC2959" s="894" t="s">
        <v>209</v>
      </c>
      <c r="AD2959" s="843"/>
      <c r="AE2959" s="843"/>
      <c r="AF2959" s="843"/>
      <c r="AG2959" s="894" t="s">
        <v>10904</v>
      </c>
      <c r="AH2959" s="894" t="s">
        <v>794</v>
      </c>
      <c r="AI2959" s="894">
        <v>210011165</v>
      </c>
      <c r="AJ2959" s="894" t="s">
        <v>10175</v>
      </c>
      <c r="AK2959" s="843"/>
    </row>
    <row r="2960" spans="1:37" s="99" customFormat="1" ht="99.75" customHeight="1">
      <c r="A2960" s="723" t="s">
        <v>13308</v>
      </c>
      <c r="B2960" s="723" t="s">
        <v>33</v>
      </c>
      <c r="C2960" s="723" t="s">
        <v>10171</v>
      </c>
      <c r="D2960" s="723" t="s">
        <v>10172</v>
      </c>
      <c r="E2960" s="723" t="s">
        <v>10172</v>
      </c>
      <c r="F2960" s="723" t="s">
        <v>10173</v>
      </c>
      <c r="G2960" s="723" t="s">
        <v>10173</v>
      </c>
      <c r="H2960" s="723"/>
      <c r="I2960" s="723"/>
      <c r="J2960" s="723" t="s">
        <v>38</v>
      </c>
      <c r="K2960" s="723">
        <v>0</v>
      </c>
      <c r="L2960" s="762">
        <v>471010000</v>
      </c>
      <c r="M2960" s="1003" t="s">
        <v>125</v>
      </c>
      <c r="N2960" s="723" t="s">
        <v>2115</v>
      </c>
      <c r="O2960" s="723" t="s">
        <v>236</v>
      </c>
      <c r="P2960" s="723" t="s">
        <v>229</v>
      </c>
      <c r="Q2960" s="723" t="s">
        <v>791</v>
      </c>
      <c r="R2960" s="723" t="s">
        <v>8977</v>
      </c>
      <c r="S2960" s="723">
        <v>796</v>
      </c>
      <c r="T2960" s="723" t="s">
        <v>232</v>
      </c>
      <c r="U2960" s="929">
        <v>10</v>
      </c>
      <c r="V2960" s="929">
        <v>15000</v>
      </c>
      <c r="W2960" s="820">
        <f t="shared" si="133"/>
        <v>150000</v>
      </c>
      <c r="X2960" s="929">
        <f t="shared" si="134"/>
        <v>168000.00000000003</v>
      </c>
      <c r="Y2960" s="723"/>
      <c r="Z2960" s="723">
        <v>2016</v>
      </c>
      <c r="AA2960" s="723"/>
      <c r="AB2960" s="756" t="s">
        <v>876</v>
      </c>
      <c r="AC2960" s="756" t="s">
        <v>209</v>
      </c>
      <c r="AD2960" s="756"/>
      <c r="AE2960" s="756"/>
      <c r="AF2960" s="756"/>
      <c r="AG2960" s="756" t="s">
        <v>10904</v>
      </c>
      <c r="AH2960" s="756" t="s">
        <v>794</v>
      </c>
      <c r="AI2960" s="756">
        <v>210024673</v>
      </c>
      <c r="AJ2960" s="756" t="s">
        <v>10175</v>
      </c>
      <c r="AK2960" s="756"/>
    </row>
    <row r="2961" spans="1:37" s="99" customFormat="1" ht="99.75" customHeight="1">
      <c r="A2961" s="723" t="s">
        <v>10905</v>
      </c>
      <c r="B2961" s="723" t="s">
        <v>33</v>
      </c>
      <c r="C2961" s="723" t="s">
        <v>9540</v>
      </c>
      <c r="D2961" s="723" t="s">
        <v>9541</v>
      </c>
      <c r="E2961" s="723" t="s">
        <v>9541</v>
      </c>
      <c r="F2961" s="723" t="s">
        <v>9542</v>
      </c>
      <c r="G2961" s="723" t="s">
        <v>9542</v>
      </c>
      <c r="H2961" s="723"/>
      <c r="I2961" s="723"/>
      <c r="J2961" s="723" t="s">
        <v>38</v>
      </c>
      <c r="K2961" s="723">
        <v>0</v>
      </c>
      <c r="L2961" s="762">
        <v>471010000</v>
      </c>
      <c r="M2961" s="1003" t="s">
        <v>125</v>
      </c>
      <c r="N2961" s="723" t="s">
        <v>2115</v>
      </c>
      <c r="O2961" s="723" t="s">
        <v>236</v>
      </c>
      <c r="P2961" s="723" t="s">
        <v>229</v>
      </c>
      <c r="Q2961" s="723" t="s">
        <v>791</v>
      </c>
      <c r="R2961" s="723" t="s">
        <v>8977</v>
      </c>
      <c r="S2961" s="723">
        <v>796</v>
      </c>
      <c r="T2961" s="723" t="s">
        <v>232</v>
      </c>
      <c r="U2961" s="929">
        <v>3</v>
      </c>
      <c r="V2961" s="929">
        <v>4500</v>
      </c>
      <c r="W2961" s="820">
        <f t="shared" si="133"/>
        <v>13500</v>
      </c>
      <c r="X2961" s="929">
        <f t="shared" si="134"/>
        <v>15120.000000000002</v>
      </c>
      <c r="Y2961" s="723"/>
      <c r="Z2961" s="723">
        <v>2016</v>
      </c>
      <c r="AA2961" s="723"/>
      <c r="AB2961" s="756" t="s">
        <v>876</v>
      </c>
      <c r="AC2961" s="756" t="s">
        <v>209</v>
      </c>
      <c r="AD2961" s="723"/>
      <c r="AE2961" s="723"/>
      <c r="AF2961" s="723"/>
      <c r="AG2961" s="756" t="s">
        <v>10906</v>
      </c>
      <c r="AH2961" s="756" t="s">
        <v>794</v>
      </c>
      <c r="AI2961" s="756">
        <v>210002326</v>
      </c>
      <c r="AJ2961" s="756" t="s">
        <v>9547</v>
      </c>
      <c r="AK2961" s="723"/>
    </row>
    <row r="2962" spans="1:37" s="99" customFormat="1" ht="99.75" customHeight="1">
      <c r="A2962" s="723" t="s">
        <v>10907</v>
      </c>
      <c r="B2962" s="723" t="s">
        <v>33</v>
      </c>
      <c r="C2962" s="723" t="s">
        <v>9540</v>
      </c>
      <c r="D2962" s="723" t="s">
        <v>9541</v>
      </c>
      <c r="E2962" s="723" t="s">
        <v>9541</v>
      </c>
      <c r="F2962" s="723" t="s">
        <v>9542</v>
      </c>
      <c r="G2962" s="723" t="s">
        <v>9542</v>
      </c>
      <c r="H2962" s="723"/>
      <c r="I2962" s="723"/>
      <c r="J2962" s="723" t="s">
        <v>38</v>
      </c>
      <c r="K2962" s="723">
        <v>0</v>
      </c>
      <c r="L2962" s="762">
        <v>471010000</v>
      </c>
      <c r="M2962" s="1003" t="s">
        <v>125</v>
      </c>
      <c r="N2962" s="723" t="s">
        <v>2115</v>
      </c>
      <c r="O2962" s="723" t="s">
        <v>236</v>
      </c>
      <c r="P2962" s="723" t="s">
        <v>229</v>
      </c>
      <c r="Q2962" s="723" t="s">
        <v>791</v>
      </c>
      <c r="R2962" s="723" t="s">
        <v>8977</v>
      </c>
      <c r="S2962" s="723">
        <v>796</v>
      </c>
      <c r="T2962" s="723" t="s">
        <v>232</v>
      </c>
      <c r="U2962" s="929">
        <v>2</v>
      </c>
      <c r="V2962" s="929">
        <v>9000</v>
      </c>
      <c r="W2962" s="820">
        <f t="shared" si="133"/>
        <v>18000</v>
      </c>
      <c r="X2962" s="929">
        <f t="shared" si="134"/>
        <v>20160.000000000004</v>
      </c>
      <c r="Y2962" s="723"/>
      <c r="Z2962" s="723">
        <v>2016</v>
      </c>
      <c r="AA2962" s="723"/>
      <c r="AB2962" s="756" t="s">
        <v>876</v>
      </c>
      <c r="AC2962" s="756" t="s">
        <v>209</v>
      </c>
      <c r="AD2962" s="723"/>
      <c r="AE2962" s="723"/>
      <c r="AF2962" s="723"/>
      <c r="AG2962" s="756" t="s">
        <v>10908</v>
      </c>
      <c r="AH2962" s="756" t="s">
        <v>794</v>
      </c>
      <c r="AI2962" s="756">
        <v>210010746</v>
      </c>
      <c r="AJ2962" s="756" t="s">
        <v>10909</v>
      </c>
      <c r="AK2962" s="723"/>
    </row>
    <row r="2963" spans="1:37" s="99" customFormat="1" ht="99.75" customHeight="1">
      <c r="A2963" s="723" t="s">
        <v>10910</v>
      </c>
      <c r="B2963" s="723" t="s">
        <v>33</v>
      </c>
      <c r="C2963" s="723" t="s">
        <v>9893</v>
      </c>
      <c r="D2963" s="723" t="s">
        <v>9894</v>
      </c>
      <c r="E2963" s="723" t="s">
        <v>9894</v>
      </c>
      <c r="F2963" s="723" t="s">
        <v>9895</v>
      </c>
      <c r="G2963" s="723" t="s">
        <v>9895</v>
      </c>
      <c r="H2963" s="723"/>
      <c r="I2963" s="723"/>
      <c r="J2963" s="723" t="s">
        <v>38</v>
      </c>
      <c r="K2963" s="723">
        <v>0</v>
      </c>
      <c r="L2963" s="762">
        <v>471010000</v>
      </c>
      <c r="M2963" s="1003" t="s">
        <v>125</v>
      </c>
      <c r="N2963" s="723" t="s">
        <v>2115</v>
      </c>
      <c r="O2963" s="723" t="s">
        <v>236</v>
      </c>
      <c r="P2963" s="723" t="s">
        <v>229</v>
      </c>
      <c r="Q2963" s="723" t="s">
        <v>791</v>
      </c>
      <c r="R2963" s="723" t="s">
        <v>8977</v>
      </c>
      <c r="S2963" s="723">
        <v>166</v>
      </c>
      <c r="T2963" s="723" t="s">
        <v>902</v>
      </c>
      <c r="U2963" s="929">
        <v>3.4239999999999999</v>
      </c>
      <c r="V2963" s="929">
        <v>3500</v>
      </c>
      <c r="W2963" s="820">
        <f t="shared" si="133"/>
        <v>11984</v>
      </c>
      <c r="X2963" s="929">
        <f t="shared" si="134"/>
        <v>13422.080000000002</v>
      </c>
      <c r="Y2963" s="723"/>
      <c r="Z2963" s="723">
        <v>2016</v>
      </c>
      <c r="AA2963" s="723"/>
      <c r="AB2963" s="756" t="s">
        <v>876</v>
      </c>
      <c r="AC2963" s="756" t="s">
        <v>209</v>
      </c>
      <c r="AD2963" s="723"/>
      <c r="AE2963" s="723"/>
      <c r="AF2963" s="723"/>
      <c r="AG2963" s="756" t="s">
        <v>10911</v>
      </c>
      <c r="AH2963" s="756" t="s">
        <v>794</v>
      </c>
      <c r="AI2963" s="756">
        <v>210000242</v>
      </c>
      <c r="AJ2963" s="756" t="s">
        <v>9897</v>
      </c>
      <c r="AK2963" s="723"/>
    </row>
    <row r="2964" spans="1:37" s="99" customFormat="1" ht="99.75" customHeight="1">
      <c r="A2964" s="723" t="s">
        <v>10912</v>
      </c>
      <c r="B2964" s="723" t="s">
        <v>33</v>
      </c>
      <c r="C2964" s="723" t="s">
        <v>10913</v>
      </c>
      <c r="D2964" s="723" t="s">
        <v>10914</v>
      </c>
      <c r="E2964" s="723" t="s">
        <v>10914</v>
      </c>
      <c r="F2964" s="723" t="s">
        <v>10915</v>
      </c>
      <c r="G2964" s="723" t="s">
        <v>10915</v>
      </c>
      <c r="H2964" s="723"/>
      <c r="I2964" s="723"/>
      <c r="J2964" s="723" t="s">
        <v>38</v>
      </c>
      <c r="K2964" s="723">
        <v>0</v>
      </c>
      <c r="L2964" s="762">
        <v>471010000</v>
      </c>
      <c r="M2964" s="1003" t="s">
        <v>125</v>
      </c>
      <c r="N2964" s="723" t="s">
        <v>2115</v>
      </c>
      <c r="O2964" s="723" t="s">
        <v>236</v>
      </c>
      <c r="P2964" s="723" t="s">
        <v>229</v>
      </c>
      <c r="Q2964" s="723" t="s">
        <v>791</v>
      </c>
      <c r="R2964" s="723" t="s">
        <v>8977</v>
      </c>
      <c r="S2964" s="723">
        <v>166</v>
      </c>
      <c r="T2964" s="723" t="s">
        <v>902</v>
      </c>
      <c r="U2964" s="929">
        <v>1</v>
      </c>
      <c r="V2964" s="929">
        <v>2500</v>
      </c>
      <c r="W2964" s="820">
        <f t="shared" si="133"/>
        <v>2500</v>
      </c>
      <c r="X2964" s="929">
        <f t="shared" si="134"/>
        <v>2800.0000000000005</v>
      </c>
      <c r="Y2964" s="723"/>
      <c r="Z2964" s="723">
        <v>2016</v>
      </c>
      <c r="AA2964" s="723"/>
      <c r="AB2964" s="756" t="s">
        <v>876</v>
      </c>
      <c r="AC2964" s="756" t="s">
        <v>209</v>
      </c>
      <c r="AD2964" s="723"/>
      <c r="AE2964" s="723"/>
      <c r="AF2964" s="723"/>
      <c r="AG2964" s="756" t="s">
        <v>10916</v>
      </c>
      <c r="AH2964" s="756" t="s">
        <v>794</v>
      </c>
      <c r="AI2964" s="756">
        <v>210000245</v>
      </c>
      <c r="AJ2964" s="756" t="s">
        <v>10917</v>
      </c>
      <c r="AK2964" s="723"/>
    </row>
    <row r="2965" spans="1:37" s="99" customFormat="1" ht="99.75" customHeight="1">
      <c r="A2965" s="723" t="s">
        <v>10918</v>
      </c>
      <c r="B2965" s="723" t="s">
        <v>33</v>
      </c>
      <c r="C2965" s="723" t="s">
        <v>10194</v>
      </c>
      <c r="D2965" s="723" t="s">
        <v>10195</v>
      </c>
      <c r="E2965" s="723" t="s">
        <v>10195</v>
      </c>
      <c r="F2965" s="723" t="s">
        <v>10196</v>
      </c>
      <c r="G2965" s="723" t="s">
        <v>10196</v>
      </c>
      <c r="H2965" s="723"/>
      <c r="I2965" s="723"/>
      <c r="J2965" s="723" t="s">
        <v>38</v>
      </c>
      <c r="K2965" s="723">
        <v>0</v>
      </c>
      <c r="L2965" s="762">
        <v>471010000</v>
      </c>
      <c r="M2965" s="1003" t="s">
        <v>125</v>
      </c>
      <c r="N2965" s="723" t="s">
        <v>2115</v>
      </c>
      <c r="O2965" s="723" t="s">
        <v>236</v>
      </c>
      <c r="P2965" s="723" t="s">
        <v>229</v>
      </c>
      <c r="Q2965" s="723" t="s">
        <v>791</v>
      </c>
      <c r="R2965" s="723" t="s">
        <v>8977</v>
      </c>
      <c r="S2965" s="723">
        <v>868</v>
      </c>
      <c r="T2965" s="723" t="s">
        <v>7741</v>
      </c>
      <c r="U2965" s="929">
        <v>57</v>
      </c>
      <c r="V2965" s="929">
        <v>2500</v>
      </c>
      <c r="W2965" s="820">
        <f t="shared" si="133"/>
        <v>142500</v>
      </c>
      <c r="X2965" s="929">
        <f t="shared" si="134"/>
        <v>159600.00000000003</v>
      </c>
      <c r="Y2965" s="723"/>
      <c r="Z2965" s="723">
        <v>2016</v>
      </c>
      <c r="AA2965" s="723"/>
      <c r="AB2965" s="756" t="s">
        <v>876</v>
      </c>
      <c r="AC2965" s="756" t="s">
        <v>209</v>
      </c>
      <c r="AD2965" s="723"/>
      <c r="AE2965" s="723"/>
      <c r="AF2965" s="723"/>
      <c r="AG2965" s="756" t="s">
        <v>10919</v>
      </c>
      <c r="AH2965" s="756" t="s">
        <v>794</v>
      </c>
      <c r="AI2965" s="756">
        <v>210014634</v>
      </c>
      <c r="AJ2965" s="756" t="s">
        <v>10198</v>
      </c>
      <c r="AK2965" s="723"/>
    </row>
    <row r="2966" spans="1:37" s="99" customFormat="1" ht="99.75" customHeight="1">
      <c r="A2966" s="723" t="s">
        <v>10920</v>
      </c>
      <c r="B2966" s="723" t="s">
        <v>33</v>
      </c>
      <c r="C2966" s="723" t="s">
        <v>1048</v>
      </c>
      <c r="D2966" s="723" t="s">
        <v>1049</v>
      </c>
      <c r="E2966" s="723" t="s">
        <v>1049</v>
      </c>
      <c r="F2966" s="723" t="s">
        <v>1050</v>
      </c>
      <c r="G2966" s="723" t="s">
        <v>1050</v>
      </c>
      <c r="H2966" s="723"/>
      <c r="I2966" s="723"/>
      <c r="J2966" s="723" t="s">
        <v>38</v>
      </c>
      <c r="K2966" s="723">
        <v>0</v>
      </c>
      <c r="L2966" s="762">
        <v>471010000</v>
      </c>
      <c r="M2966" s="1003" t="s">
        <v>125</v>
      </c>
      <c r="N2966" s="723" t="s">
        <v>2115</v>
      </c>
      <c r="O2966" s="723" t="s">
        <v>236</v>
      </c>
      <c r="P2966" s="723" t="s">
        <v>229</v>
      </c>
      <c r="Q2966" s="723" t="s">
        <v>791</v>
      </c>
      <c r="R2966" s="723" t="s">
        <v>8977</v>
      </c>
      <c r="S2966" s="723">
        <v>796</v>
      </c>
      <c r="T2966" s="723" t="s">
        <v>232</v>
      </c>
      <c r="U2966" s="929">
        <v>1</v>
      </c>
      <c r="V2966" s="929">
        <v>1605</v>
      </c>
      <c r="W2966" s="820">
        <f t="shared" si="133"/>
        <v>1605</v>
      </c>
      <c r="X2966" s="929">
        <f t="shared" si="134"/>
        <v>1797.6000000000001</v>
      </c>
      <c r="Y2966" s="723"/>
      <c r="Z2966" s="723">
        <v>2016</v>
      </c>
      <c r="AA2966" s="723"/>
      <c r="AB2966" s="756" t="s">
        <v>876</v>
      </c>
      <c r="AC2966" s="756" t="s">
        <v>209</v>
      </c>
      <c r="AD2966" s="723"/>
      <c r="AE2966" s="723"/>
      <c r="AF2966" s="723"/>
      <c r="AG2966" s="756" t="s">
        <v>10921</v>
      </c>
      <c r="AH2966" s="756" t="s">
        <v>794</v>
      </c>
      <c r="AI2966" s="756">
        <v>210022742</v>
      </c>
      <c r="AJ2966" s="756" t="s">
        <v>10922</v>
      </c>
      <c r="AK2966" s="723"/>
    </row>
    <row r="2967" spans="1:37" s="99" customFormat="1" ht="99.75" customHeight="1">
      <c r="A2967" s="723" t="s">
        <v>10923</v>
      </c>
      <c r="B2967" s="723" t="s">
        <v>33</v>
      </c>
      <c r="C2967" s="723" t="s">
        <v>5741</v>
      </c>
      <c r="D2967" s="723" t="s">
        <v>5742</v>
      </c>
      <c r="E2967" s="723" t="s">
        <v>5742</v>
      </c>
      <c r="F2967" s="723" t="s">
        <v>5743</v>
      </c>
      <c r="G2967" s="723" t="s">
        <v>5743</v>
      </c>
      <c r="H2967" s="723"/>
      <c r="I2967" s="723"/>
      <c r="J2967" s="723" t="s">
        <v>1135</v>
      </c>
      <c r="K2967" s="723">
        <v>0</v>
      </c>
      <c r="L2967" s="762">
        <v>471010000</v>
      </c>
      <c r="M2967" s="1003" t="s">
        <v>125</v>
      </c>
      <c r="N2967" s="723" t="s">
        <v>2115</v>
      </c>
      <c r="O2967" s="723" t="s">
        <v>236</v>
      </c>
      <c r="P2967" s="723" t="s">
        <v>229</v>
      </c>
      <c r="Q2967" s="723" t="s">
        <v>791</v>
      </c>
      <c r="R2967" s="723" t="s">
        <v>8977</v>
      </c>
      <c r="S2967" s="723">
        <v>704</v>
      </c>
      <c r="T2967" s="723" t="s">
        <v>3190</v>
      </c>
      <c r="U2967" s="929">
        <v>1</v>
      </c>
      <c r="V2967" s="929">
        <v>17000</v>
      </c>
      <c r="W2967" s="820">
        <f t="shared" ref="W2967:W3030" si="138">V2967*U2967</f>
        <v>17000</v>
      </c>
      <c r="X2967" s="929">
        <f t="shared" ref="X2967:X3030" si="139">W2967*1.12</f>
        <v>19040</v>
      </c>
      <c r="Y2967" s="723"/>
      <c r="Z2967" s="723">
        <v>2016</v>
      </c>
      <c r="AA2967" s="723"/>
      <c r="AB2967" s="756" t="s">
        <v>876</v>
      </c>
      <c r="AC2967" s="723"/>
      <c r="AD2967" s="723"/>
      <c r="AE2967" s="723"/>
      <c r="AF2967" s="723"/>
      <c r="AG2967" s="756" t="s">
        <v>5753</v>
      </c>
      <c r="AH2967" s="756" t="s">
        <v>794</v>
      </c>
      <c r="AI2967" s="756">
        <v>210024710</v>
      </c>
      <c r="AJ2967" s="756" t="s">
        <v>5745</v>
      </c>
      <c r="AK2967" s="723"/>
    </row>
    <row r="2968" spans="1:37" s="99" customFormat="1" ht="99.75" customHeight="1">
      <c r="A2968" s="723" t="s">
        <v>10924</v>
      </c>
      <c r="B2968" s="723" t="s">
        <v>33</v>
      </c>
      <c r="C2968" s="723" t="s">
        <v>6035</v>
      </c>
      <c r="D2968" s="723" t="s">
        <v>6036</v>
      </c>
      <c r="E2968" s="723" t="s">
        <v>6036</v>
      </c>
      <c r="F2968" s="723" t="s">
        <v>6037</v>
      </c>
      <c r="G2968" s="723" t="s">
        <v>6037</v>
      </c>
      <c r="H2968" s="723"/>
      <c r="I2968" s="723"/>
      <c r="J2968" s="723" t="s">
        <v>1135</v>
      </c>
      <c r="K2968" s="723">
        <v>0</v>
      </c>
      <c r="L2968" s="762">
        <v>471010000</v>
      </c>
      <c r="M2968" s="1003" t="s">
        <v>125</v>
      </c>
      <c r="N2968" s="723" t="s">
        <v>2115</v>
      </c>
      <c r="O2968" s="723" t="s">
        <v>236</v>
      </c>
      <c r="P2968" s="723" t="s">
        <v>229</v>
      </c>
      <c r="Q2968" s="723" t="s">
        <v>791</v>
      </c>
      <c r="R2968" s="723" t="s">
        <v>8977</v>
      </c>
      <c r="S2968" s="723">
        <v>796</v>
      </c>
      <c r="T2968" s="723" t="s">
        <v>232</v>
      </c>
      <c r="U2968" s="929">
        <v>4</v>
      </c>
      <c r="V2968" s="929">
        <v>25000</v>
      </c>
      <c r="W2968" s="820">
        <f t="shared" si="138"/>
        <v>100000</v>
      </c>
      <c r="X2968" s="929">
        <f t="shared" si="139"/>
        <v>112000.00000000001</v>
      </c>
      <c r="Y2968" s="723"/>
      <c r="Z2968" s="723">
        <v>2016</v>
      </c>
      <c r="AA2968" s="723"/>
      <c r="AB2968" s="756" t="s">
        <v>876</v>
      </c>
      <c r="AC2968" s="723"/>
      <c r="AD2968" s="723"/>
      <c r="AE2968" s="723"/>
      <c r="AF2968" s="723"/>
      <c r="AG2968" s="756" t="s">
        <v>10925</v>
      </c>
      <c r="AH2968" s="756" t="s">
        <v>794</v>
      </c>
      <c r="AI2968" s="756">
        <v>210022647</v>
      </c>
      <c r="AJ2968" s="756" t="s">
        <v>10926</v>
      </c>
      <c r="AK2968" s="723"/>
    </row>
    <row r="2969" spans="1:37" s="99" customFormat="1" ht="99.75" customHeight="1">
      <c r="A2969" s="723" t="s">
        <v>10927</v>
      </c>
      <c r="B2969" s="723" t="s">
        <v>33</v>
      </c>
      <c r="C2969" s="723" t="s">
        <v>10221</v>
      </c>
      <c r="D2969" s="723" t="s">
        <v>10222</v>
      </c>
      <c r="E2969" s="723" t="s">
        <v>10222</v>
      </c>
      <c r="F2969" s="723" t="s">
        <v>10223</v>
      </c>
      <c r="G2969" s="723" t="s">
        <v>10223</v>
      </c>
      <c r="H2969" s="723"/>
      <c r="I2969" s="723"/>
      <c r="J2969" s="723" t="s">
        <v>38</v>
      </c>
      <c r="K2969" s="723">
        <v>0</v>
      </c>
      <c r="L2969" s="762">
        <v>471010000</v>
      </c>
      <c r="M2969" s="1003" t="s">
        <v>125</v>
      </c>
      <c r="N2969" s="723" t="s">
        <v>2115</v>
      </c>
      <c r="O2969" s="723" t="s">
        <v>236</v>
      </c>
      <c r="P2969" s="723" t="s">
        <v>229</v>
      </c>
      <c r="Q2969" s="723" t="s">
        <v>791</v>
      </c>
      <c r="R2969" s="723" t="s">
        <v>8977</v>
      </c>
      <c r="S2969" s="723">
        <v>796</v>
      </c>
      <c r="T2969" s="723" t="s">
        <v>232</v>
      </c>
      <c r="U2969" s="929">
        <v>19</v>
      </c>
      <c r="V2969" s="929">
        <v>3500</v>
      </c>
      <c r="W2969" s="820">
        <f t="shared" si="138"/>
        <v>66500</v>
      </c>
      <c r="X2969" s="929">
        <f t="shared" si="139"/>
        <v>74480</v>
      </c>
      <c r="Y2969" s="723"/>
      <c r="Z2969" s="723">
        <v>2016</v>
      </c>
      <c r="AA2969" s="723"/>
      <c r="AB2969" s="756" t="s">
        <v>876</v>
      </c>
      <c r="AC2969" s="756" t="s">
        <v>209</v>
      </c>
      <c r="AD2969" s="723"/>
      <c r="AE2969" s="723"/>
      <c r="AF2969" s="723"/>
      <c r="AG2969" s="756" t="s">
        <v>10928</v>
      </c>
      <c r="AH2969" s="756" t="s">
        <v>794</v>
      </c>
      <c r="AI2969" s="756">
        <v>210007572</v>
      </c>
      <c r="AJ2969" s="756" t="s">
        <v>10225</v>
      </c>
      <c r="AK2969" s="723"/>
    </row>
    <row r="2970" spans="1:37" s="99" customFormat="1" ht="99.75" customHeight="1">
      <c r="A2970" s="723" t="s">
        <v>10929</v>
      </c>
      <c r="B2970" s="723" t="s">
        <v>33</v>
      </c>
      <c r="C2970" s="723" t="s">
        <v>5763</v>
      </c>
      <c r="D2970" s="723" t="s">
        <v>5764</v>
      </c>
      <c r="E2970" s="723" t="s">
        <v>5764</v>
      </c>
      <c r="F2970" s="723" t="s">
        <v>5765</v>
      </c>
      <c r="G2970" s="723" t="s">
        <v>5765</v>
      </c>
      <c r="H2970" s="723"/>
      <c r="I2970" s="723"/>
      <c r="J2970" s="723" t="s">
        <v>38</v>
      </c>
      <c r="K2970" s="723">
        <v>0</v>
      </c>
      <c r="L2970" s="762">
        <v>471010000</v>
      </c>
      <c r="M2970" s="1003" t="s">
        <v>125</v>
      </c>
      <c r="N2970" s="723" t="s">
        <v>2115</v>
      </c>
      <c r="O2970" s="723" t="s">
        <v>236</v>
      </c>
      <c r="P2970" s="723" t="s">
        <v>229</v>
      </c>
      <c r="Q2970" s="723" t="s">
        <v>791</v>
      </c>
      <c r="R2970" s="723" t="s">
        <v>8977</v>
      </c>
      <c r="S2970" s="723">
        <v>796</v>
      </c>
      <c r="T2970" s="723" t="s">
        <v>232</v>
      </c>
      <c r="U2970" s="929">
        <v>3</v>
      </c>
      <c r="V2970" s="929">
        <v>40000</v>
      </c>
      <c r="W2970" s="820">
        <f t="shared" si="138"/>
        <v>120000</v>
      </c>
      <c r="X2970" s="929">
        <f t="shared" si="139"/>
        <v>134400</v>
      </c>
      <c r="Y2970" s="723"/>
      <c r="Z2970" s="723">
        <v>2016</v>
      </c>
      <c r="AA2970" s="723"/>
      <c r="AB2970" s="756" t="s">
        <v>876</v>
      </c>
      <c r="AC2970" s="756" t="s">
        <v>209</v>
      </c>
      <c r="AD2970" s="723"/>
      <c r="AE2970" s="723"/>
      <c r="AF2970" s="723"/>
      <c r="AG2970" s="756" t="s">
        <v>5766</v>
      </c>
      <c r="AH2970" s="756" t="s">
        <v>794</v>
      </c>
      <c r="AI2970" s="756">
        <v>210001431</v>
      </c>
      <c r="AJ2970" s="756" t="s">
        <v>5767</v>
      </c>
      <c r="AK2970" s="723"/>
    </row>
    <row r="2971" spans="1:37" s="99" customFormat="1" ht="99.75" customHeight="1">
      <c r="A2971" s="723" t="s">
        <v>10930</v>
      </c>
      <c r="B2971" s="723" t="s">
        <v>33</v>
      </c>
      <c r="C2971" s="723" t="s">
        <v>10221</v>
      </c>
      <c r="D2971" s="723" t="s">
        <v>10222</v>
      </c>
      <c r="E2971" s="723" t="s">
        <v>10222</v>
      </c>
      <c r="F2971" s="723" t="s">
        <v>10223</v>
      </c>
      <c r="G2971" s="723" t="s">
        <v>10223</v>
      </c>
      <c r="H2971" s="723"/>
      <c r="I2971" s="723"/>
      <c r="J2971" s="723" t="s">
        <v>38</v>
      </c>
      <c r="K2971" s="723">
        <v>0</v>
      </c>
      <c r="L2971" s="762">
        <v>471010000</v>
      </c>
      <c r="M2971" s="1003" t="s">
        <v>125</v>
      </c>
      <c r="N2971" s="723" t="s">
        <v>2115</v>
      </c>
      <c r="O2971" s="723" t="s">
        <v>236</v>
      </c>
      <c r="P2971" s="723" t="s">
        <v>229</v>
      </c>
      <c r="Q2971" s="723" t="s">
        <v>791</v>
      </c>
      <c r="R2971" s="723" t="s">
        <v>8977</v>
      </c>
      <c r="S2971" s="723">
        <v>796</v>
      </c>
      <c r="T2971" s="723" t="s">
        <v>232</v>
      </c>
      <c r="U2971" s="929">
        <v>10</v>
      </c>
      <c r="V2971" s="929">
        <v>3500</v>
      </c>
      <c r="W2971" s="820">
        <f t="shared" si="138"/>
        <v>35000</v>
      </c>
      <c r="X2971" s="929">
        <f t="shared" si="139"/>
        <v>39200.000000000007</v>
      </c>
      <c r="Y2971" s="723"/>
      <c r="Z2971" s="723">
        <v>2016</v>
      </c>
      <c r="AA2971" s="723"/>
      <c r="AB2971" s="756" t="s">
        <v>876</v>
      </c>
      <c r="AC2971" s="756" t="s">
        <v>209</v>
      </c>
      <c r="AD2971" s="723"/>
      <c r="AE2971" s="723"/>
      <c r="AF2971" s="723"/>
      <c r="AG2971" s="756" t="s">
        <v>10931</v>
      </c>
      <c r="AH2971" s="756" t="s">
        <v>794</v>
      </c>
      <c r="AI2971" s="756">
        <v>210007574</v>
      </c>
      <c r="AJ2971" s="756" t="s">
        <v>10932</v>
      </c>
      <c r="AK2971" s="723"/>
    </row>
    <row r="2972" spans="1:37" s="99" customFormat="1" ht="99.75" customHeight="1">
      <c r="A2972" s="723" t="s">
        <v>10933</v>
      </c>
      <c r="B2972" s="723" t="s">
        <v>33</v>
      </c>
      <c r="C2972" s="723" t="s">
        <v>10221</v>
      </c>
      <c r="D2972" s="723" t="s">
        <v>10222</v>
      </c>
      <c r="E2972" s="723" t="s">
        <v>10222</v>
      </c>
      <c r="F2972" s="723" t="s">
        <v>10223</v>
      </c>
      <c r="G2972" s="723" t="s">
        <v>10223</v>
      </c>
      <c r="H2972" s="723"/>
      <c r="I2972" s="723"/>
      <c r="J2972" s="723" t="s">
        <v>38</v>
      </c>
      <c r="K2972" s="723">
        <v>0</v>
      </c>
      <c r="L2972" s="762">
        <v>471010000</v>
      </c>
      <c r="M2972" s="1003" t="s">
        <v>125</v>
      </c>
      <c r="N2972" s="723" t="s">
        <v>2115</v>
      </c>
      <c r="O2972" s="723" t="s">
        <v>236</v>
      </c>
      <c r="P2972" s="723" t="s">
        <v>229</v>
      </c>
      <c r="Q2972" s="723" t="s">
        <v>791</v>
      </c>
      <c r="R2972" s="723" t="s">
        <v>8977</v>
      </c>
      <c r="S2972" s="723">
        <v>796</v>
      </c>
      <c r="T2972" s="723" t="s">
        <v>232</v>
      </c>
      <c r="U2972" s="929">
        <v>2</v>
      </c>
      <c r="V2972" s="929">
        <v>3000</v>
      </c>
      <c r="W2972" s="820">
        <f t="shared" si="138"/>
        <v>6000</v>
      </c>
      <c r="X2972" s="929">
        <f t="shared" si="139"/>
        <v>6720.0000000000009</v>
      </c>
      <c r="Y2972" s="723"/>
      <c r="Z2972" s="723">
        <v>2016</v>
      </c>
      <c r="AA2972" s="723"/>
      <c r="AB2972" s="756" t="s">
        <v>876</v>
      </c>
      <c r="AC2972" s="756" t="s">
        <v>209</v>
      </c>
      <c r="AD2972" s="723"/>
      <c r="AE2972" s="723"/>
      <c r="AF2972" s="723"/>
      <c r="AG2972" s="756" t="s">
        <v>10934</v>
      </c>
      <c r="AH2972" s="756" t="s">
        <v>794</v>
      </c>
      <c r="AI2972" s="756">
        <v>250008221</v>
      </c>
      <c r="AJ2972" s="756" t="s">
        <v>10935</v>
      </c>
      <c r="AK2972" s="723"/>
    </row>
    <row r="2973" spans="1:37" s="99" customFormat="1" ht="99.75" customHeight="1">
      <c r="A2973" s="723" t="s">
        <v>10936</v>
      </c>
      <c r="B2973" s="723" t="s">
        <v>33</v>
      </c>
      <c r="C2973" s="723" t="s">
        <v>10937</v>
      </c>
      <c r="D2973" s="723" t="s">
        <v>10938</v>
      </c>
      <c r="E2973" s="723" t="s">
        <v>10938</v>
      </c>
      <c r="F2973" s="723" t="s">
        <v>10939</v>
      </c>
      <c r="G2973" s="723" t="s">
        <v>10939</v>
      </c>
      <c r="H2973" s="723"/>
      <c r="I2973" s="723"/>
      <c r="J2973" s="723" t="s">
        <v>1135</v>
      </c>
      <c r="K2973" s="723">
        <v>0</v>
      </c>
      <c r="L2973" s="762">
        <v>471010000</v>
      </c>
      <c r="M2973" s="1003" t="s">
        <v>125</v>
      </c>
      <c r="N2973" s="723" t="s">
        <v>2115</v>
      </c>
      <c r="O2973" s="723" t="s">
        <v>236</v>
      </c>
      <c r="P2973" s="723" t="s">
        <v>229</v>
      </c>
      <c r="Q2973" s="723" t="s">
        <v>791</v>
      </c>
      <c r="R2973" s="723" t="s">
        <v>8977</v>
      </c>
      <c r="S2973" s="723">
        <v>796</v>
      </c>
      <c r="T2973" s="723" t="s">
        <v>232</v>
      </c>
      <c r="U2973" s="929">
        <v>10</v>
      </c>
      <c r="V2973" s="929">
        <v>3500</v>
      </c>
      <c r="W2973" s="820">
        <f t="shared" si="138"/>
        <v>35000</v>
      </c>
      <c r="X2973" s="929">
        <f t="shared" si="139"/>
        <v>39200.000000000007</v>
      </c>
      <c r="Y2973" s="723"/>
      <c r="Z2973" s="723">
        <v>2016</v>
      </c>
      <c r="AA2973" s="723"/>
      <c r="AB2973" s="756" t="s">
        <v>876</v>
      </c>
      <c r="AC2973" s="723"/>
      <c r="AD2973" s="723"/>
      <c r="AE2973" s="723"/>
      <c r="AF2973" s="723"/>
      <c r="AG2973" s="756" t="s">
        <v>10940</v>
      </c>
      <c r="AH2973" s="756" t="s">
        <v>794</v>
      </c>
      <c r="AI2973" s="756">
        <v>210020690</v>
      </c>
      <c r="AJ2973" s="756" t="s">
        <v>10941</v>
      </c>
      <c r="AK2973" s="723"/>
    </row>
    <row r="2974" spans="1:37" s="99" customFormat="1" ht="99.75" customHeight="1">
      <c r="A2974" s="723" t="s">
        <v>10942</v>
      </c>
      <c r="B2974" s="723" t="s">
        <v>33</v>
      </c>
      <c r="C2974" s="723" t="s">
        <v>10943</v>
      </c>
      <c r="D2974" s="723" t="s">
        <v>4993</v>
      </c>
      <c r="E2974" s="723" t="s">
        <v>4993</v>
      </c>
      <c r="F2974" s="723" t="s">
        <v>10944</v>
      </c>
      <c r="G2974" s="723" t="s">
        <v>10944</v>
      </c>
      <c r="H2974" s="723"/>
      <c r="I2974" s="723"/>
      <c r="J2974" s="723" t="s">
        <v>1135</v>
      </c>
      <c r="K2974" s="723">
        <v>0</v>
      </c>
      <c r="L2974" s="762">
        <v>471010000</v>
      </c>
      <c r="M2974" s="1003" t="s">
        <v>125</v>
      </c>
      <c r="N2974" s="723" t="s">
        <v>2115</v>
      </c>
      <c r="O2974" s="723" t="s">
        <v>236</v>
      </c>
      <c r="P2974" s="723" t="s">
        <v>229</v>
      </c>
      <c r="Q2974" s="723" t="s">
        <v>791</v>
      </c>
      <c r="R2974" s="723" t="s">
        <v>8977</v>
      </c>
      <c r="S2974" s="723">
        <v>796</v>
      </c>
      <c r="T2974" s="723" t="s">
        <v>232</v>
      </c>
      <c r="U2974" s="929">
        <v>10</v>
      </c>
      <c r="V2974" s="929">
        <v>3500</v>
      </c>
      <c r="W2974" s="820">
        <f t="shared" si="138"/>
        <v>35000</v>
      </c>
      <c r="X2974" s="929">
        <f t="shared" si="139"/>
        <v>39200.000000000007</v>
      </c>
      <c r="Y2974" s="723"/>
      <c r="Z2974" s="723">
        <v>2016</v>
      </c>
      <c r="AA2974" s="723"/>
      <c r="AB2974" s="756" t="s">
        <v>876</v>
      </c>
      <c r="AC2974" s="723"/>
      <c r="AD2974" s="723"/>
      <c r="AE2974" s="723"/>
      <c r="AF2974" s="723"/>
      <c r="AG2974" s="756" t="s">
        <v>10945</v>
      </c>
      <c r="AH2974" s="756" t="s">
        <v>794</v>
      </c>
      <c r="AI2974" s="756">
        <v>210020692</v>
      </c>
      <c r="AJ2974" s="756" t="s">
        <v>10946</v>
      </c>
      <c r="AK2974" s="723"/>
    </row>
    <row r="2975" spans="1:37" s="99" customFormat="1" ht="99.75" customHeight="1">
      <c r="A2975" s="723" t="s">
        <v>10947</v>
      </c>
      <c r="B2975" s="723" t="s">
        <v>33</v>
      </c>
      <c r="C2975" s="723" t="s">
        <v>9274</v>
      </c>
      <c r="D2975" s="723" t="s">
        <v>8304</v>
      </c>
      <c r="E2975" s="723" t="s">
        <v>8304</v>
      </c>
      <c r="F2975" s="723" t="s">
        <v>9275</v>
      </c>
      <c r="G2975" s="723" t="s">
        <v>9275</v>
      </c>
      <c r="H2975" s="723"/>
      <c r="I2975" s="723"/>
      <c r="J2975" s="723" t="s">
        <v>1135</v>
      </c>
      <c r="K2975" s="723">
        <v>0</v>
      </c>
      <c r="L2975" s="762">
        <v>471010000</v>
      </c>
      <c r="M2975" s="1003" t="s">
        <v>125</v>
      </c>
      <c r="N2975" s="723" t="s">
        <v>2115</v>
      </c>
      <c r="O2975" s="723" t="s">
        <v>236</v>
      </c>
      <c r="P2975" s="723" t="s">
        <v>229</v>
      </c>
      <c r="Q2975" s="723" t="s">
        <v>791</v>
      </c>
      <c r="R2975" s="723" t="s">
        <v>8977</v>
      </c>
      <c r="S2975" s="723">
        <v>796</v>
      </c>
      <c r="T2975" s="723" t="s">
        <v>232</v>
      </c>
      <c r="U2975" s="929">
        <v>3</v>
      </c>
      <c r="V2975" s="929">
        <v>25000</v>
      </c>
      <c r="W2975" s="820">
        <f t="shared" si="138"/>
        <v>75000</v>
      </c>
      <c r="X2975" s="929">
        <f t="shared" si="139"/>
        <v>84000.000000000015</v>
      </c>
      <c r="Y2975" s="723"/>
      <c r="Z2975" s="723">
        <v>2016</v>
      </c>
      <c r="AA2975" s="723"/>
      <c r="AB2975" s="756" t="s">
        <v>876</v>
      </c>
      <c r="AC2975" s="723"/>
      <c r="AD2975" s="723"/>
      <c r="AE2975" s="723"/>
      <c r="AF2975" s="723"/>
      <c r="AG2975" s="756" t="s">
        <v>10948</v>
      </c>
      <c r="AH2975" s="756" t="s">
        <v>794</v>
      </c>
      <c r="AI2975" s="756">
        <v>210014911</v>
      </c>
      <c r="AJ2975" s="756" t="s">
        <v>9915</v>
      </c>
      <c r="AK2975" s="723"/>
    </row>
    <row r="2976" spans="1:37" s="99" customFormat="1" ht="99.75" customHeight="1">
      <c r="A2976" s="723" t="s">
        <v>10949</v>
      </c>
      <c r="B2976" s="723" t="s">
        <v>33</v>
      </c>
      <c r="C2976" s="723" t="s">
        <v>9274</v>
      </c>
      <c r="D2976" s="723" t="s">
        <v>8304</v>
      </c>
      <c r="E2976" s="723" t="s">
        <v>8304</v>
      </c>
      <c r="F2976" s="723" t="s">
        <v>9275</v>
      </c>
      <c r="G2976" s="723" t="s">
        <v>9275</v>
      </c>
      <c r="H2976" s="723"/>
      <c r="I2976" s="723"/>
      <c r="J2976" s="723" t="s">
        <v>1135</v>
      </c>
      <c r="K2976" s="723">
        <v>0</v>
      </c>
      <c r="L2976" s="762">
        <v>471010000</v>
      </c>
      <c r="M2976" s="1003" t="s">
        <v>125</v>
      </c>
      <c r="N2976" s="723" t="s">
        <v>2115</v>
      </c>
      <c r="O2976" s="723" t="s">
        <v>236</v>
      </c>
      <c r="P2976" s="723" t="s">
        <v>229</v>
      </c>
      <c r="Q2976" s="723" t="s">
        <v>791</v>
      </c>
      <c r="R2976" s="723" t="s">
        <v>8977</v>
      </c>
      <c r="S2976" s="723">
        <v>839</v>
      </c>
      <c r="T2976" s="723" t="s">
        <v>997</v>
      </c>
      <c r="U2976" s="929">
        <v>4</v>
      </c>
      <c r="V2976" s="929">
        <v>27000</v>
      </c>
      <c r="W2976" s="820">
        <f t="shared" si="138"/>
        <v>108000</v>
      </c>
      <c r="X2976" s="929">
        <f t="shared" si="139"/>
        <v>120960.00000000001</v>
      </c>
      <c r="Y2976" s="723"/>
      <c r="Z2976" s="723">
        <v>2016</v>
      </c>
      <c r="AA2976" s="723"/>
      <c r="AB2976" s="756" t="s">
        <v>876</v>
      </c>
      <c r="AC2976" s="723"/>
      <c r="AD2976" s="723"/>
      <c r="AE2976" s="723"/>
      <c r="AF2976" s="723"/>
      <c r="AG2976" s="756" t="s">
        <v>10950</v>
      </c>
      <c r="AH2976" s="756" t="s">
        <v>794</v>
      </c>
      <c r="AI2976" s="756">
        <v>210015417</v>
      </c>
      <c r="AJ2976" s="756" t="s">
        <v>10951</v>
      </c>
      <c r="AK2976" s="723"/>
    </row>
    <row r="2977" spans="1:37" s="99" customFormat="1" ht="99.75" customHeight="1">
      <c r="A2977" s="723" t="s">
        <v>10952</v>
      </c>
      <c r="B2977" s="723" t="s">
        <v>33</v>
      </c>
      <c r="C2977" s="723" t="s">
        <v>8303</v>
      </c>
      <c r="D2977" s="723" t="s">
        <v>8304</v>
      </c>
      <c r="E2977" s="723" t="s">
        <v>8304</v>
      </c>
      <c r="F2977" s="723" t="s">
        <v>8305</v>
      </c>
      <c r="G2977" s="723" t="s">
        <v>8305</v>
      </c>
      <c r="H2977" s="723"/>
      <c r="I2977" s="723"/>
      <c r="J2977" s="723" t="s">
        <v>1135</v>
      </c>
      <c r="K2977" s="723">
        <v>0</v>
      </c>
      <c r="L2977" s="762">
        <v>471010000</v>
      </c>
      <c r="M2977" s="1003" t="s">
        <v>125</v>
      </c>
      <c r="N2977" s="723" t="s">
        <v>2115</v>
      </c>
      <c r="O2977" s="723" t="s">
        <v>236</v>
      </c>
      <c r="P2977" s="723" t="s">
        <v>229</v>
      </c>
      <c r="Q2977" s="723" t="s">
        <v>791</v>
      </c>
      <c r="R2977" s="723" t="s">
        <v>8977</v>
      </c>
      <c r="S2977" s="723">
        <v>796</v>
      </c>
      <c r="T2977" s="723" t="s">
        <v>232</v>
      </c>
      <c r="U2977" s="929">
        <v>4</v>
      </c>
      <c r="V2977" s="929">
        <v>15000</v>
      </c>
      <c r="W2977" s="820">
        <f t="shared" si="138"/>
        <v>60000</v>
      </c>
      <c r="X2977" s="929">
        <f t="shared" si="139"/>
        <v>67200</v>
      </c>
      <c r="Y2977" s="723"/>
      <c r="Z2977" s="723">
        <v>2016</v>
      </c>
      <c r="AA2977" s="723"/>
      <c r="AB2977" s="756" t="s">
        <v>876</v>
      </c>
      <c r="AC2977" s="723"/>
      <c r="AD2977" s="723"/>
      <c r="AE2977" s="723"/>
      <c r="AF2977" s="723"/>
      <c r="AG2977" s="756" t="s">
        <v>10953</v>
      </c>
      <c r="AH2977" s="756" t="s">
        <v>794</v>
      </c>
      <c r="AI2977" s="756">
        <v>210007241</v>
      </c>
      <c r="AJ2977" s="756" t="s">
        <v>9918</v>
      </c>
      <c r="AK2977" s="723"/>
    </row>
    <row r="2978" spans="1:37" s="99" customFormat="1" ht="99.75" customHeight="1">
      <c r="A2978" s="723" t="s">
        <v>10954</v>
      </c>
      <c r="B2978" s="723" t="s">
        <v>33</v>
      </c>
      <c r="C2978" s="723" t="s">
        <v>8303</v>
      </c>
      <c r="D2978" s="723" t="s">
        <v>8304</v>
      </c>
      <c r="E2978" s="723" t="s">
        <v>8304</v>
      </c>
      <c r="F2978" s="723" t="s">
        <v>8305</v>
      </c>
      <c r="G2978" s="723" t="s">
        <v>8305</v>
      </c>
      <c r="H2978" s="723"/>
      <c r="I2978" s="723"/>
      <c r="J2978" s="723" t="s">
        <v>1135</v>
      </c>
      <c r="K2978" s="723">
        <v>0</v>
      </c>
      <c r="L2978" s="762">
        <v>471010000</v>
      </c>
      <c r="M2978" s="1003" t="s">
        <v>125</v>
      </c>
      <c r="N2978" s="723" t="s">
        <v>2115</v>
      </c>
      <c r="O2978" s="723" t="s">
        <v>236</v>
      </c>
      <c r="P2978" s="723" t="s">
        <v>229</v>
      </c>
      <c r="Q2978" s="723" t="s">
        <v>791</v>
      </c>
      <c r="R2978" s="723" t="s">
        <v>8977</v>
      </c>
      <c r="S2978" s="723">
        <v>796</v>
      </c>
      <c r="T2978" s="723" t="s">
        <v>232</v>
      </c>
      <c r="U2978" s="929">
        <v>5</v>
      </c>
      <c r="V2978" s="929">
        <v>25000</v>
      </c>
      <c r="W2978" s="820">
        <f t="shared" si="138"/>
        <v>125000</v>
      </c>
      <c r="X2978" s="929">
        <f t="shared" si="139"/>
        <v>140000</v>
      </c>
      <c r="Y2978" s="723"/>
      <c r="Z2978" s="723">
        <v>2016</v>
      </c>
      <c r="AA2978" s="723"/>
      <c r="AB2978" s="756" t="s">
        <v>876</v>
      </c>
      <c r="AC2978" s="723"/>
      <c r="AD2978" s="723"/>
      <c r="AE2978" s="723"/>
      <c r="AF2978" s="723"/>
      <c r="AG2978" s="756" t="s">
        <v>10955</v>
      </c>
      <c r="AH2978" s="756" t="s">
        <v>794</v>
      </c>
      <c r="AI2978" s="756">
        <v>210014912</v>
      </c>
      <c r="AJ2978" s="756" t="s">
        <v>9921</v>
      </c>
      <c r="AK2978" s="723"/>
    </row>
    <row r="2979" spans="1:37" s="99" customFormat="1" ht="99.75" customHeight="1">
      <c r="A2979" s="723" t="s">
        <v>10956</v>
      </c>
      <c r="B2979" s="723" t="s">
        <v>33</v>
      </c>
      <c r="C2979" s="723" t="s">
        <v>10957</v>
      </c>
      <c r="D2979" s="723" t="s">
        <v>8304</v>
      </c>
      <c r="E2979" s="723" t="s">
        <v>8304</v>
      </c>
      <c r="F2979" s="723" t="s">
        <v>8305</v>
      </c>
      <c r="G2979" s="723" t="s">
        <v>8305</v>
      </c>
      <c r="H2979" s="723"/>
      <c r="I2979" s="723"/>
      <c r="J2979" s="723" t="s">
        <v>1135</v>
      </c>
      <c r="K2979" s="723">
        <v>0</v>
      </c>
      <c r="L2979" s="762">
        <v>471010000</v>
      </c>
      <c r="M2979" s="1003" t="s">
        <v>125</v>
      </c>
      <c r="N2979" s="723" t="s">
        <v>2115</v>
      </c>
      <c r="O2979" s="723" t="s">
        <v>236</v>
      </c>
      <c r="P2979" s="723" t="s">
        <v>229</v>
      </c>
      <c r="Q2979" s="723" t="s">
        <v>791</v>
      </c>
      <c r="R2979" s="723" t="s">
        <v>8977</v>
      </c>
      <c r="S2979" s="723">
        <v>839</v>
      </c>
      <c r="T2979" s="723" t="s">
        <v>997</v>
      </c>
      <c r="U2979" s="929">
        <v>5</v>
      </c>
      <c r="V2979" s="929">
        <v>25000</v>
      </c>
      <c r="W2979" s="820">
        <f t="shared" si="138"/>
        <v>125000</v>
      </c>
      <c r="X2979" s="929">
        <f t="shared" si="139"/>
        <v>140000</v>
      </c>
      <c r="Y2979" s="723"/>
      <c r="Z2979" s="723">
        <v>2016</v>
      </c>
      <c r="AA2979" s="723"/>
      <c r="AB2979" s="756" t="s">
        <v>876</v>
      </c>
      <c r="AC2979" s="723"/>
      <c r="AD2979" s="723"/>
      <c r="AE2979" s="723"/>
      <c r="AF2979" s="723"/>
      <c r="AG2979" s="756" t="s">
        <v>10958</v>
      </c>
      <c r="AH2979" s="756" t="s">
        <v>794</v>
      </c>
      <c r="AI2979" s="756">
        <v>210015416</v>
      </c>
      <c r="AJ2979" s="756" t="s">
        <v>10959</v>
      </c>
      <c r="AK2979" s="723"/>
    </row>
    <row r="2980" spans="1:37" s="99" customFormat="1" ht="99.75" customHeight="1">
      <c r="A2980" s="723" t="s">
        <v>10960</v>
      </c>
      <c r="B2980" s="723" t="s">
        <v>33</v>
      </c>
      <c r="C2980" s="723" t="s">
        <v>9250</v>
      </c>
      <c r="D2980" s="723" t="s">
        <v>4993</v>
      </c>
      <c r="E2980" s="723" t="s">
        <v>4993</v>
      </c>
      <c r="F2980" s="723" t="s">
        <v>9251</v>
      </c>
      <c r="G2980" s="723" t="s">
        <v>9251</v>
      </c>
      <c r="H2980" s="723"/>
      <c r="I2980" s="723"/>
      <c r="J2980" s="723" t="s">
        <v>1135</v>
      </c>
      <c r="K2980" s="723">
        <v>0</v>
      </c>
      <c r="L2980" s="762">
        <v>471010000</v>
      </c>
      <c r="M2980" s="1003" t="s">
        <v>125</v>
      </c>
      <c r="N2980" s="723" t="s">
        <v>2115</v>
      </c>
      <c r="O2980" s="723" t="s">
        <v>236</v>
      </c>
      <c r="P2980" s="723" t="s">
        <v>229</v>
      </c>
      <c r="Q2980" s="723" t="s">
        <v>791</v>
      </c>
      <c r="R2980" s="723" t="s">
        <v>8977</v>
      </c>
      <c r="S2980" s="723">
        <v>796</v>
      </c>
      <c r="T2980" s="723" t="s">
        <v>232</v>
      </c>
      <c r="U2980" s="929">
        <v>2</v>
      </c>
      <c r="V2980" s="929">
        <v>8500</v>
      </c>
      <c r="W2980" s="820">
        <f t="shared" si="138"/>
        <v>17000</v>
      </c>
      <c r="X2980" s="929">
        <f t="shared" si="139"/>
        <v>19040</v>
      </c>
      <c r="Y2980" s="723"/>
      <c r="Z2980" s="723">
        <v>2016</v>
      </c>
      <c r="AA2980" s="723"/>
      <c r="AB2980" s="756" t="s">
        <v>876</v>
      </c>
      <c r="AC2980" s="723"/>
      <c r="AD2980" s="723"/>
      <c r="AE2980" s="723"/>
      <c r="AF2980" s="723"/>
      <c r="AG2980" s="756" t="s">
        <v>10961</v>
      </c>
      <c r="AH2980" s="756" t="s">
        <v>794</v>
      </c>
      <c r="AI2980" s="756">
        <v>210007069</v>
      </c>
      <c r="AJ2980" s="756" t="s">
        <v>10595</v>
      </c>
      <c r="AK2980" s="723"/>
    </row>
    <row r="2981" spans="1:37" s="99" customFormat="1" ht="99.75" customHeight="1">
      <c r="A2981" s="723" t="s">
        <v>10962</v>
      </c>
      <c r="B2981" s="723" t="s">
        <v>33</v>
      </c>
      <c r="C2981" s="723" t="s">
        <v>10254</v>
      </c>
      <c r="D2981" s="723" t="s">
        <v>10255</v>
      </c>
      <c r="E2981" s="723" t="s">
        <v>10255</v>
      </c>
      <c r="F2981" s="723" t="s">
        <v>10256</v>
      </c>
      <c r="G2981" s="723" t="s">
        <v>10256</v>
      </c>
      <c r="H2981" s="723"/>
      <c r="I2981" s="723"/>
      <c r="J2981" s="723" t="s">
        <v>38</v>
      </c>
      <c r="K2981" s="723">
        <v>0</v>
      </c>
      <c r="L2981" s="762">
        <v>471010000</v>
      </c>
      <c r="M2981" s="1003" t="s">
        <v>125</v>
      </c>
      <c r="N2981" s="723" t="s">
        <v>2115</v>
      </c>
      <c r="O2981" s="723" t="s">
        <v>236</v>
      </c>
      <c r="P2981" s="723" t="s">
        <v>229</v>
      </c>
      <c r="Q2981" s="723" t="s">
        <v>791</v>
      </c>
      <c r="R2981" s="723" t="s">
        <v>8977</v>
      </c>
      <c r="S2981" s="723">
        <v>796</v>
      </c>
      <c r="T2981" s="723" t="s">
        <v>232</v>
      </c>
      <c r="U2981" s="929">
        <v>522</v>
      </c>
      <c r="V2981" s="929">
        <v>150</v>
      </c>
      <c r="W2981" s="820">
        <f t="shared" si="138"/>
        <v>78300</v>
      </c>
      <c r="X2981" s="929">
        <f t="shared" si="139"/>
        <v>87696.000000000015</v>
      </c>
      <c r="Y2981" s="723"/>
      <c r="Z2981" s="723">
        <v>2016</v>
      </c>
      <c r="AA2981" s="723"/>
      <c r="AB2981" s="756" t="s">
        <v>876</v>
      </c>
      <c r="AC2981" s="756" t="s">
        <v>209</v>
      </c>
      <c r="AD2981" s="723"/>
      <c r="AE2981" s="723"/>
      <c r="AF2981" s="723"/>
      <c r="AG2981" s="756" t="s">
        <v>10963</v>
      </c>
      <c r="AH2981" s="756" t="s">
        <v>794</v>
      </c>
      <c r="AI2981" s="756">
        <v>210007210</v>
      </c>
      <c r="AJ2981" s="756" t="s">
        <v>10258</v>
      </c>
      <c r="AK2981" s="723"/>
    </row>
    <row r="2982" spans="1:37" s="99" customFormat="1" ht="99.75" customHeight="1">
      <c r="A2982" s="723" t="s">
        <v>10964</v>
      </c>
      <c r="B2982" s="723" t="s">
        <v>33</v>
      </c>
      <c r="C2982" s="723" t="s">
        <v>10260</v>
      </c>
      <c r="D2982" s="723" t="s">
        <v>10255</v>
      </c>
      <c r="E2982" s="723" t="s">
        <v>10255</v>
      </c>
      <c r="F2982" s="723" t="s">
        <v>10261</v>
      </c>
      <c r="G2982" s="723" t="s">
        <v>10261</v>
      </c>
      <c r="H2982" s="723"/>
      <c r="I2982" s="723"/>
      <c r="J2982" s="723" t="s">
        <v>38</v>
      </c>
      <c r="K2982" s="723">
        <v>0</v>
      </c>
      <c r="L2982" s="762">
        <v>471010000</v>
      </c>
      <c r="M2982" s="1003" t="s">
        <v>125</v>
      </c>
      <c r="N2982" s="723" t="s">
        <v>2115</v>
      </c>
      <c r="O2982" s="723" t="s">
        <v>236</v>
      </c>
      <c r="P2982" s="723" t="s">
        <v>229</v>
      </c>
      <c r="Q2982" s="723" t="s">
        <v>791</v>
      </c>
      <c r="R2982" s="723" t="s">
        <v>8977</v>
      </c>
      <c r="S2982" s="723">
        <v>796</v>
      </c>
      <c r="T2982" s="723" t="s">
        <v>232</v>
      </c>
      <c r="U2982" s="929">
        <v>8</v>
      </c>
      <c r="V2982" s="929">
        <v>150</v>
      </c>
      <c r="W2982" s="820">
        <f t="shared" si="138"/>
        <v>1200</v>
      </c>
      <c r="X2982" s="929">
        <f t="shared" si="139"/>
        <v>1344.0000000000002</v>
      </c>
      <c r="Y2982" s="723"/>
      <c r="Z2982" s="723">
        <v>2016</v>
      </c>
      <c r="AA2982" s="723"/>
      <c r="AB2982" s="756" t="s">
        <v>876</v>
      </c>
      <c r="AC2982" s="756" t="s">
        <v>209</v>
      </c>
      <c r="AD2982" s="723"/>
      <c r="AE2982" s="723"/>
      <c r="AF2982" s="723"/>
      <c r="AG2982" s="756" t="s">
        <v>10965</v>
      </c>
      <c r="AH2982" s="756" t="s">
        <v>794</v>
      </c>
      <c r="AI2982" s="756">
        <v>210007213</v>
      </c>
      <c r="AJ2982" s="756" t="s">
        <v>10263</v>
      </c>
      <c r="AK2982" s="723"/>
    </row>
    <row r="2983" spans="1:37" s="99" customFormat="1" ht="99.75" customHeight="1">
      <c r="A2983" s="723" t="s">
        <v>10966</v>
      </c>
      <c r="B2983" s="723" t="s">
        <v>33</v>
      </c>
      <c r="C2983" s="723" t="s">
        <v>10967</v>
      </c>
      <c r="D2983" s="723" t="s">
        <v>9210</v>
      </c>
      <c r="E2983" s="723" t="s">
        <v>9210</v>
      </c>
      <c r="F2983" s="723" t="s">
        <v>10968</v>
      </c>
      <c r="G2983" s="723" t="s">
        <v>10968</v>
      </c>
      <c r="H2983" s="723"/>
      <c r="I2983" s="723"/>
      <c r="J2983" s="723" t="s">
        <v>38</v>
      </c>
      <c r="K2983" s="723">
        <v>0</v>
      </c>
      <c r="L2983" s="762">
        <v>471010000</v>
      </c>
      <c r="M2983" s="1003" t="s">
        <v>125</v>
      </c>
      <c r="N2983" s="723" t="s">
        <v>2115</v>
      </c>
      <c r="O2983" s="723" t="s">
        <v>236</v>
      </c>
      <c r="P2983" s="723" t="s">
        <v>229</v>
      </c>
      <c r="Q2983" s="723" t="s">
        <v>791</v>
      </c>
      <c r="R2983" s="723" t="s">
        <v>8977</v>
      </c>
      <c r="S2983" s="723">
        <v>796</v>
      </c>
      <c r="T2983" s="723" t="s">
        <v>232</v>
      </c>
      <c r="U2983" s="929">
        <v>2</v>
      </c>
      <c r="V2983" s="929">
        <v>45000</v>
      </c>
      <c r="W2983" s="820">
        <f t="shared" si="138"/>
        <v>90000</v>
      </c>
      <c r="X2983" s="929">
        <f t="shared" si="139"/>
        <v>100800.00000000001</v>
      </c>
      <c r="Y2983" s="723"/>
      <c r="Z2983" s="723">
        <v>2016</v>
      </c>
      <c r="AA2983" s="723"/>
      <c r="AB2983" s="756" t="s">
        <v>876</v>
      </c>
      <c r="AC2983" s="756" t="s">
        <v>209</v>
      </c>
      <c r="AD2983" s="723"/>
      <c r="AE2983" s="723"/>
      <c r="AF2983" s="723"/>
      <c r="AG2983" s="756" t="s">
        <v>10969</v>
      </c>
      <c r="AH2983" s="756" t="s">
        <v>794</v>
      </c>
      <c r="AI2983" s="756">
        <v>210007957</v>
      </c>
      <c r="AJ2983" s="756" t="s">
        <v>10970</v>
      </c>
      <c r="AK2983" s="723"/>
    </row>
    <row r="2984" spans="1:37" s="99" customFormat="1" ht="99.75" customHeight="1">
      <c r="A2984" s="723" t="s">
        <v>10971</v>
      </c>
      <c r="B2984" s="723" t="s">
        <v>33</v>
      </c>
      <c r="C2984" s="723" t="s">
        <v>10972</v>
      </c>
      <c r="D2984" s="723" t="s">
        <v>9297</v>
      </c>
      <c r="E2984" s="723" t="s">
        <v>9297</v>
      </c>
      <c r="F2984" s="723" t="s">
        <v>10973</v>
      </c>
      <c r="G2984" s="723" t="s">
        <v>10973</v>
      </c>
      <c r="H2984" s="723"/>
      <c r="I2984" s="723"/>
      <c r="J2984" s="723" t="s">
        <v>1135</v>
      </c>
      <c r="K2984" s="723">
        <v>0</v>
      </c>
      <c r="L2984" s="762">
        <v>471010000</v>
      </c>
      <c r="M2984" s="1003" t="s">
        <v>125</v>
      </c>
      <c r="N2984" s="723" t="s">
        <v>2115</v>
      </c>
      <c r="O2984" s="723" t="s">
        <v>236</v>
      </c>
      <c r="P2984" s="723" t="s">
        <v>229</v>
      </c>
      <c r="Q2984" s="723" t="s">
        <v>791</v>
      </c>
      <c r="R2984" s="723" t="s">
        <v>8977</v>
      </c>
      <c r="S2984" s="1066" t="s">
        <v>9291</v>
      </c>
      <c r="T2984" s="723" t="s">
        <v>9292</v>
      </c>
      <c r="U2984" s="929">
        <v>0.01</v>
      </c>
      <c r="V2984" s="929">
        <v>12000000</v>
      </c>
      <c r="W2984" s="820">
        <f t="shared" si="138"/>
        <v>120000</v>
      </c>
      <c r="X2984" s="929">
        <f t="shared" si="139"/>
        <v>134400</v>
      </c>
      <c r="Y2984" s="723"/>
      <c r="Z2984" s="723">
        <v>2016</v>
      </c>
      <c r="AA2984" s="723"/>
      <c r="AB2984" s="756" t="s">
        <v>876</v>
      </c>
      <c r="AC2984" s="723"/>
      <c r="AD2984" s="723"/>
      <c r="AE2984" s="723"/>
      <c r="AF2984" s="723"/>
      <c r="AG2984" s="756" t="s">
        <v>10974</v>
      </c>
      <c r="AH2984" s="756" t="s">
        <v>794</v>
      </c>
      <c r="AI2984" s="756">
        <v>210014925</v>
      </c>
      <c r="AJ2984" s="756" t="s">
        <v>10975</v>
      </c>
      <c r="AK2984" s="723"/>
    </row>
    <row r="2985" spans="1:37" s="99" customFormat="1" ht="99.75" customHeight="1">
      <c r="A2985" s="723" t="s">
        <v>10976</v>
      </c>
      <c r="B2985" s="723" t="s">
        <v>33</v>
      </c>
      <c r="C2985" s="723" t="s">
        <v>10977</v>
      </c>
      <c r="D2985" s="723" t="s">
        <v>9297</v>
      </c>
      <c r="E2985" s="723" t="s">
        <v>9297</v>
      </c>
      <c r="F2985" s="723" t="s">
        <v>10978</v>
      </c>
      <c r="G2985" s="723" t="s">
        <v>10978</v>
      </c>
      <c r="H2985" s="723"/>
      <c r="I2985" s="723"/>
      <c r="J2985" s="723" t="s">
        <v>1135</v>
      </c>
      <c r="K2985" s="723">
        <v>0</v>
      </c>
      <c r="L2985" s="762">
        <v>471010000</v>
      </c>
      <c r="M2985" s="1003" t="s">
        <v>125</v>
      </c>
      <c r="N2985" s="723" t="s">
        <v>2115</v>
      </c>
      <c r="O2985" s="723" t="s">
        <v>236</v>
      </c>
      <c r="P2985" s="723" t="s">
        <v>229</v>
      </c>
      <c r="Q2985" s="723" t="s">
        <v>791</v>
      </c>
      <c r="R2985" s="723" t="s">
        <v>8977</v>
      </c>
      <c r="S2985" s="1066" t="s">
        <v>9291</v>
      </c>
      <c r="T2985" s="723" t="s">
        <v>9292</v>
      </c>
      <c r="U2985" s="929">
        <v>0.09</v>
      </c>
      <c r="V2985" s="929">
        <v>1275000</v>
      </c>
      <c r="W2985" s="820">
        <f t="shared" si="138"/>
        <v>114750</v>
      </c>
      <c r="X2985" s="929">
        <f t="shared" si="139"/>
        <v>128520.00000000001</v>
      </c>
      <c r="Y2985" s="723"/>
      <c r="Z2985" s="723">
        <v>2016</v>
      </c>
      <c r="AA2985" s="723"/>
      <c r="AB2985" s="756" t="s">
        <v>876</v>
      </c>
      <c r="AC2985" s="723"/>
      <c r="AD2985" s="723"/>
      <c r="AE2985" s="723"/>
      <c r="AF2985" s="723"/>
      <c r="AG2985" s="756" t="s">
        <v>10979</v>
      </c>
      <c r="AH2985" s="756" t="s">
        <v>794</v>
      </c>
      <c r="AI2985" s="756">
        <v>210007569</v>
      </c>
      <c r="AJ2985" s="756" t="s">
        <v>10980</v>
      </c>
      <c r="AK2985" s="723"/>
    </row>
    <row r="2986" spans="1:37" s="99" customFormat="1" ht="99.75" customHeight="1">
      <c r="A2986" s="723" t="s">
        <v>10981</v>
      </c>
      <c r="B2986" s="723" t="s">
        <v>33</v>
      </c>
      <c r="C2986" s="723" t="s">
        <v>10268</v>
      </c>
      <c r="D2986" s="723" t="s">
        <v>10269</v>
      </c>
      <c r="E2986" s="723" t="s">
        <v>10269</v>
      </c>
      <c r="F2986" s="723" t="s">
        <v>10270</v>
      </c>
      <c r="G2986" s="723" t="s">
        <v>10270</v>
      </c>
      <c r="H2986" s="723"/>
      <c r="I2986" s="723"/>
      <c r="J2986" s="723" t="s">
        <v>38</v>
      </c>
      <c r="K2986" s="723">
        <v>0</v>
      </c>
      <c r="L2986" s="762">
        <v>471010000</v>
      </c>
      <c r="M2986" s="1003" t="s">
        <v>125</v>
      </c>
      <c r="N2986" s="723" t="s">
        <v>2115</v>
      </c>
      <c r="O2986" s="723" t="s">
        <v>236</v>
      </c>
      <c r="P2986" s="723" t="s">
        <v>229</v>
      </c>
      <c r="Q2986" s="723" t="s">
        <v>791</v>
      </c>
      <c r="R2986" s="723" t="s">
        <v>8977</v>
      </c>
      <c r="S2986" s="723">
        <v>796</v>
      </c>
      <c r="T2986" s="723" t="s">
        <v>232</v>
      </c>
      <c r="U2986" s="929">
        <v>48</v>
      </c>
      <c r="V2986" s="929">
        <v>18000</v>
      </c>
      <c r="W2986" s="820">
        <f t="shared" si="138"/>
        <v>864000</v>
      </c>
      <c r="X2986" s="929">
        <f t="shared" si="139"/>
        <v>967680.00000000012</v>
      </c>
      <c r="Y2986" s="723"/>
      <c r="Z2986" s="723">
        <v>2016</v>
      </c>
      <c r="AA2986" s="723"/>
      <c r="AB2986" s="756" t="s">
        <v>876</v>
      </c>
      <c r="AC2986" s="756" t="s">
        <v>209</v>
      </c>
      <c r="AD2986" s="723"/>
      <c r="AE2986" s="723"/>
      <c r="AF2986" s="723"/>
      <c r="AG2986" s="756" t="s">
        <v>10982</v>
      </c>
      <c r="AH2986" s="756" t="s">
        <v>794</v>
      </c>
      <c r="AI2986" s="756">
        <v>210002422</v>
      </c>
      <c r="AJ2986" s="756" t="s">
        <v>10272</v>
      </c>
      <c r="AK2986" s="723"/>
    </row>
    <row r="2987" spans="1:37" s="99" customFormat="1" ht="99.75" customHeight="1">
      <c r="A2987" s="723" t="s">
        <v>10983</v>
      </c>
      <c r="B2987" s="723" t="s">
        <v>33</v>
      </c>
      <c r="C2987" s="723" t="s">
        <v>5171</v>
      </c>
      <c r="D2987" s="723" t="s">
        <v>5172</v>
      </c>
      <c r="E2987" s="723" t="s">
        <v>5172</v>
      </c>
      <c r="F2987" s="723" t="s">
        <v>5173</v>
      </c>
      <c r="G2987" s="723" t="s">
        <v>5173</v>
      </c>
      <c r="H2987" s="723"/>
      <c r="I2987" s="723"/>
      <c r="J2987" s="723" t="s">
        <v>38</v>
      </c>
      <c r="K2987" s="723">
        <v>0</v>
      </c>
      <c r="L2987" s="762">
        <v>471010000</v>
      </c>
      <c r="M2987" s="1003" t="s">
        <v>125</v>
      </c>
      <c r="N2987" s="723" t="s">
        <v>2115</v>
      </c>
      <c r="O2987" s="723" t="s">
        <v>236</v>
      </c>
      <c r="P2987" s="723" t="s">
        <v>229</v>
      </c>
      <c r="Q2987" s="723" t="s">
        <v>791</v>
      </c>
      <c r="R2987" s="723" t="s">
        <v>8977</v>
      </c>
      <c r="S2987" s="1066" t="s">
        <v>8971</v>
      </c>
      <c r="T2987" s="723" t="s">
        <v>5174</v>
      </c>
      <c r="U2987" s="929">
        <v>42</v>
      </c>
      <c r="V2987" s="929">
        <v>250</v>
      </c>
      <c r="W2987" s="820">
        <f t="shared" si="138"/>
        <v>10500</v>
      </c>
      <c r="X2987" s="929">
        <f t="shared" si="139"/>
        <v>11760.000000000002</v>
      </c>
      <c r="Y2987" s="723"/>
      <c r="Z2987" s="723">
        <v>2016</v>
      </c>
      <c r="AA2987" s="723"/>
      <c r="AB2987" s="756" t="s">
        <v>876</v>
      </c>
      <c r="AC2987" s="756" t="s">
        <v>209</v>
      </c>
      <c r="AD2987" s="723"/>
      <c r="AE2987" s="723"/>
      <c r="AF2987" s="723"/>
      <c r="AG2987" s="756" t="s">
        <v>10984</v>
      </c>
      <c r="AH2987" s="756" t="s">
        <v>794</v>
      </c>
      <c r="AI2987" s="756">
        <v>210011849</v>
      </c>
      <c r="AJ2987" s="756" t="s">
        <v>9616</v>
      </c>
      <c r="AK2987" s="723"/>
    </row>
    <row r="2988" spans="1:37" s="99" customFormat="1" ht="99.75" customHeight="1">
      <c r="A2988" s="723" t="s">
        <v>10985</v>
      </c>
      <c r="B2988" s="723" t="s">
        <v>33</v>
      </c>
      <c r="C2988" s="723" t="s">
        <v>5568</v>
      </c>
      <c r="D2988" s="723" t="s">
        <v>5569</v>
      </c>
      <c r="E2988" s="723" t="s">
        <v>5569</v>
      </c>
      <c r="F2988" s="723" t="s">
        <v>5570</v>
      </c>
      <c r="G2988" s="723" t="s">
        <v>5570</v>
      </c>
      <c r="H2988" s="723"/>
      <c r="I2988" s="723"/>
      <c r="J2988" s="723" t="s">
        <v>38</v>
      </c>
      <c r="K2988" s="723">
        <v>0</v>
      </c>
      <c r="L2988" s="762">
        <v>471010000</v>
      </c>
      <c r="M2988" s="1003" t="s">
        <v>125</v>
      </c>
      <c r="N2988" s="723" t="s">
        <v>2115</v>
      </c>
      <c r="O2988" s="723" t="s">
        <v>236</v>
      </c>
      <c r="P2988" s="723" t="s">
        <v>229</v>
      </c>
      <c r="Q2988" s="723" t="s">
        <v>791</v>
      </c>
      <c r="R2988" s="723" t="s">
        <v>8977</v>
      </c>
      <c r="S2988" s="723">
        <v>796</v>
      </c>
      <c r="T2988" s="723" t="s">
        <v>232</v>
      </c>
      <c r="U2988" s="929">
        <v>5</v>
      </c>
      <c r="V2988" s="929">
        <v>10700</v>
      </c>
      <c r="W2988" s="820">
        <f t="shared" si="138"/>
        <v>53500</v>
      </c>
      <c r="X2988" s="929">
        <f t="shared" si="139"/>
        <v>59920.000000000007</v>
      </c>
      <c r="Y2988" s="723"/>
      <c r="Z2988" s="723">
        <v>2016</v>
      </c>
      <c r="AA2988" s="723"/>
      <c r="AB2988" s="756" t="s">
        <v>876</v>
      </c>
      <c r="AC2988" s="756" t="s">
        <v>209</v>
      </c>
      <c r="AD2988" s="723"/>
      <c r="AE2988" s="723"/>
      <c r="AF2988" s="723"/>
      <c r="AG2988" s="756" t="s">
        <v>5574</v>
      </c>
      <c r="AH2988" s="756" t="s">
        <v>794</v>
      </c>
      <c r="AI2988" s="756">
        <v>210010786</v>
      </c>
      <c r="AJ2988" s="756" t="s">
        <v>5575</v>
      </c>
      <c r="AK2988" s="723"/>
    </row>
    <row r="2989" spans="1:37" s="99" customFormat="1" ht="99.75" customHeight="1">
      <c r="A2989" s="723" t="s">
        <v>10986</v>
      </c>
      <c r="B2989" s="723" t="s">
        <v>33</v>
      </c>
      <c r="C2989" s="723" t="s">
        <v>10987</v>
      </c>
      <c r="D2989" s="723" t="s">
        <v>9297</v>
      </c>
      <c r="E2989" s="723" t="s">
        <v>9297</v>
      </c>
      <c r="F2989" s="723" t="s">
        <v>10988</v>
      </c>
      <c r="G2989" s="723" t="s">
        <v>10988</v>
      </c>
      <c r="H2989" s="723"/>
      <c r="I2989" s="723"/>
      <c r="J2989" s="723" t="s">
        <v>1135</v>
      </c>
      <c r="K2989" s="723">
        <v>0</v>
      </c>
      <c r="L2989" s="762">
        <v>471010000</v>
      </c>
      <c r="M2989" s="1003" t="s">
        <v>125</v>
      </c>
      <c r="N2989" s="723" t="s">
        <v>2115</v>
      </c>
      <c r="O2989" s="723" t="s">
        <v>236</v>
      </c>
      <c r="P2989" s="723" t="s">
        <v>229</v>
      </c>
      <c r="Q2989" s="723" t="s">
        <v>791</v>
      </c>
      <c r="R2989" s="723" t="s">
        <v>8977</v>
      </c>
      <c r="S2989" s="1066" t="s">
        <v>9291</v>
      </c>
      <c r="T2989" s="723" t="s">
        <v>9292</v>
      </c>
      <c r="U2989" s="929">
        <v>1.024</v>
      </c>
      <c r="V2989" s="929">
        <v>250000</v>
      </c>
      <c r="W2989" s="820">
        <f t="shared" si="138"/>
        <v>256000</v>
      </c>
      <c r="X2989" s="929">
        <f t="shared" si="139"/>
        <v>286720</v>
      </c>
      <c r="Y2989" s="723"/>
      <c r="Z2989" s="723">
        <v>2016</v>
      </c>
      <c r="AA2989" s="723"/>
      <c r="AB2989" s="756" t="s">
        <v>876</v>
      </c>
      <c r="AC2989" s="723"/>
      <c r="AD2989" s="723"/>
      <c r="AE2989" s="723"/>
      <c r="AF2989" s="723"/>
      <c r="AG2989" s="756" t="s">
        <v>10989</v>
      </c>
      <c r="AH2989" s="756" t="s">
        <v>794</v>
      </c>
      <c r="AI2989" s="756">
        <v>210013501</v>
      </c>
      <c r="AJ2989" s="756" t="s">
        <v>10990</v>
      </c>
      <c r="AK2989" s="723"/>
    </row>
    <row r="2990" spans="1:37" s="99" customFormat="1" ht="99.75" customHeight="1">
      <c r="A2990" s="723" t="s">
        <v>10991</v>
      </c>
      <c r="B2990" s="723" t="s">
        <v>33</v>
      </c>
      <c r="C2990" s="723" t="s">
        <v>10992</v>
      </c>
      <c r="D2990" s="723" t="s">
        <v>2305</v>
      </c>
      <c r="E2990" s="723" t="s">
        <v>2305</v>
      </c>
      <c r="F2990" s="723" t="s">
        <v>10993</v>
      </c>
      <c r="G2990" s="723" t="s">
        <v>10993</v>
      </c>
      <c r="H2990" s="723"/>
      <c r="I2990" s="723"/>
      <c r="J2990" s="723" t="s">
        <v>1135</v>
      </c>
      <c r="K2990" s="723">
        <v>0</v>
      </c>
      <c r="L2990" s="762">
        <v>471010000</v>
      </c>
      <c r="M2990" s="1003" t="s">
        <v>125</v>
      </c>
      <c r="N2990" s="723" t="s">
        <v>2115</v>
      </c>
      <c r="O2990" s="723" t="s">
        <v>4973</v>
      </c>
      <c r="P2990" s="723" t="s">
        <v>229</v>
      </c>
      <c r="Q2990" s="723" t="s">
        <v>791</v>
      </c>
      <c r="R2990" s="723" t="s">
        <v>8977</v>
      </c>
      <c r="S2990" s="1066" t="s">
        <v>9291</v>
      </c>
      <c r="T2990" s="723" t="s">
        <v>9292</v>
      </c>
      <c r="U2990" s="929">
        <v>0.05</v>
      </c>
      <c r="V2990" s="929">
        <v>1000000</v>
      </c>
      <c r="W2990" s="820">
        <f t="shared" si="138"/>
        <v>50000</v>
      </c>
      <c r="X2990" s="929">
        <f t="shared" si="139"/>
        <v>56000.000000000007</v>
      </c>
      <c r="Y2990" s="723"/>
      <c r="Z2990" s="723">
        <v>2016</v>
      </c>
      <c r="AA2990" s="723"/>
      <c r="AB2990" s="756" t="s">
        <v>876</v>
      </c>
      <c r="AC2990" s="723"/>
      <c r="AD2990" s="723"/>
      <c r="AE2990" s="723"/>
      <c r="AF2990" s="723"/>
      <c r="AG2990" s="756" t="s">
        <v>10994</v>
      </c>
      <c r="AH2990" s="756" t="s">
        <v>794</v>
      </c>
      <c r="AI2990" s="756">
        <v>210012798</v>
      </c>
      <c r="AJ2990" s="756" t="s">
        <v>10995</v>
      </c>
      <c r="AK2990" s="723"/>
    </row>
    <row r="2991" spans="1:37" s="99" customFormat="1" ht="99.75" customHeight="1">
      <c r="A2991" s="723" t="s">
        <v>10996</v>
      </c>
      <c r="B2991" s="723" t="s">
        <v>33</v>
      </c>
      <c r="C2991" s="723" t="s">
        <v>10997</v>
      </c>
      <c r="D2991" s="723" t="s">
        <v>9888</v>
      </c>
      <c r="E2991" s="723" t="s">
        <v>9888</v>
      </c>
      <c r="F2991" s="723" t="s">
        <v>10998</v>
      </c>
      <c r="G2991" s="723" t="s">
        <v>10998</v>
      </c>
      <c r="H2991" s="723"/>
      <c r="I2991" s="723"/>
      <c r="J2991" s="723" t="s">
        <v>38</v>
      </c>
      <c r="K2991" s="723">
        <v>0</v>
      </c>
      <c r="L2991" s="762">
        <v>471010000</v>
      </c>
      <c r="M2991" s="1003" t="s">
        <v>125</v>
      </c>
      <c r="N2991" s="723" t="s">
        <v>2115</v>
      </c>
      <c r="O2991" s="723" t="s">
        <v>236</v>
      </c>
      <c r="P2991" s="723" t="s">
        <v>229</v>
      </c>
      <c r="Q2991" s="723" t="s">
        <v>791</v>
      </c>
      <c r="R2991" s="723" t="s">
        <v>8977</v>
      </c>
      <c r="S2991" s="723">
        <v>796</v>
      </c>
      <c r="T2991" s="723" t="s">
        <v>232</v>
      </c>
      <c r="U2991" s="929">
        <v>2</v>
      </c>
      <c r="V2991" s="929">
        <v>15000</v>
      </c>
      <c r="W2991" s="820">
        <f t="shared" si="138"/>
        <v>30000</v>
      </c>
      <c r="X2991" s="929">
        <f t="shared" si="139"/>
        <v>33600</v>
      </c>
      <c r="Y2991" s="723"/>
      <c r="Z2991" s="723">
        <v>2016</v>
      </c>
      <c r="AA2991" s="723"/>
      <c r="AB2991" s="756" t="s">
        <v>876</v>
      </c>
      <c r="AC2991" s="756" t="s">
        <v>209</v>
      </c>
      <c r="AD2991" s="723"/>
      <c r="AE2991" s="723"/>
      <c r="AF2991" s="723"/>
      <c r="AG2991" s="756" t="s">
        <v>10999</v>
      </c>
      <c r="AH2991" s="756" t="s">
        <v>794</v>
      </c>
      <c r="AI2991" s="756">
        <v>210015545</v>
      </c>
      <c r="AJ2991" s="756" t="s">
        <v>11000</v>
      </c>
      <c r="AK2991" s="723"/>
    </row>
    <row r="2992" spans="1:37" s="99" customFormat="1" ht="99.75" customHeight="1">
      <c r="A2992" s="723" t="s">
        <v>11001</v>
      </c>
      <c r="B2992" s="723" t="s">
        <v>33</v>
      </c>
      <c r="C2992" s="723" t="s">
        <v>11002</v>
      </c>
      <c r="D2992" s="723" t="s">
        <v>11003</v>
      </c>
      <c r="E2992" s="723" t="s">
        <v>11003</v>
      </c>
      <c r="F2992" s="723" t="s">
        <v>11004</v>
      </c>
      <c r="G2992" s="723" t="s">
        <v>11004</v>
      </c>
      <c r="H2992" s="723"/>
      <c r="I2992" s="723"/>
      <c r="J2992" s="723" t="s">
        <v>38</v>
      </c>
      <c r="K2992" s="723">
        <v>0</v>
      </c>
      <c r="L2992" s="762">
        <v>471010000</v>
      </c>
      <c r="M2992" s="1003" t="s">
        <v>125</v>
      </c>
      <c r="N2992" s="723" t="s">
        <v>2115</v>
      </c>
      <c r="O2992" s="723" t="s">
        <v>236</v>
      </c>
      <c r="P2992" s="723" t="s">
        <v>229</v>
      </c>
      <c r="Q2992" s="723" t="s">
        <v>791</v>
      </c>
      <c r="R2992" s="723" t="s">
        <v>8977</v>
      </c>
      <c r="S2992" s="723">
        <v>796</v>
      </c>
      <c r="T2992" s="723" t="s">
        <v>232</v>
      </c>
      <c r="U2992" s="929">
        <v>12</v>
      </c>
      <c r="V2992" s="929">
        <v>12840</v>
      </c>
      <c r="W2992" s="820">
        <f t="shared" si="138"/>
        <v>154080</v>
      </c>
      <c r="X2992" s="929">
        <f t="shared" si="139"/>
        <v>172569.60000000001</v>
      </c>
      <c r="Y2992" s="723"/>
      <c r="Z2992" s="723">
        <v>2016</v>
      </c>
      <c r="AA2992" s="723"/>
      <c r="AB2992" s="756" t="s">
        <v>876</v>
      </c>
      <c r="AC2992" s="756" t="s">
        <v>209</v>
      </c>
      <c r="AD2992" s="723"/>
      <c r="AE2992" s="723"/>
      <c r="AF2992" s="723"/>
      <c r="AG2992" s="756" t="s">
        <v>11005</v>
      </c>
      <c r="AH2992" s="756" t="s">
        <v>794</v>
      </c>
      <c r="AI2992" s="756">
        <v>210008902</v>
      </c>
      <c r="AJ2992" s="756" t="s">
        <v>11006</v>
      </c>
      <c r="AK2992" s="723"/>
    </row>
    <row r="2993" spans="1:37" s="99" customFormat="1" ht="99.75" customHeight="1">
      <c r="A2993" s="723" t="s">
        <v>11007</v>
      </c>
      <c r="B2993" s="723" t="s">
        <v>33</v>
      </c>
      <c r="C2993" s="723" t="s">
        <v>10328</v>
      </c>
      <c r="D2993" s="723" t="s">
        <v>9652</v>
      </c>
      <c r="E2993" s="723" t="s">
        <v>9652</v>
      </c>
      <c r="F2993" s="723" t="s">
        <v>10329</v>
      </c>
      <c r="G2993" s="723" t="s">
        <v>10329</v>
      </c>
      <c r="H2993" s="723"/>
      <c r="I2993" s="723"/>
      <c r="J2993" s="723" t="s">
        <v>38</v>
      </c>
      <c r="K2993" s="723">
        <v>0</v>
      </c>
      <c r="L2993" s="762">
        <v>471010000</v>
      </c>
      <c r="M2993" s="1003" t="s">
        <v>125</v>
      </c>
      <c r="N2993" s="723" t="s">
        <v>2115</v>
      </c>
      <c r="O2993" s="723" t="s">
        <v>236</v>
      </c>
      <c r="P2993" s="723" t="s">
        <v>229</v>
      </c>
      <c r="Q2993" s="723" t="s">
        <v>791</v>
      </c>
      <c r="R2993" s="723" t="s">
        <v>8977</v>
      </c>
      <c r="S2993" s="723">
        <v>796</v>
      </c>
      <c r="T2993" s="723" t="s">
        <v>232</v>
      </c>
      <c r="U2993" s="929">
        <v>1</v>
      </c>
      <c r="V2993" s="929">
        <v>12000</v>
      </c>
      <c r="W2993" s="820">
        <f t="shared" si="138"/>
        <v>12000</v>
      </c>
      <c r="X2993" s="929">
        <f t="shared" si="139"/>
        <v>13440.000000000002</v>
      </c>
      <c r="Y2993" s="723"/>
      <c r="Z2993" s="723">
        <v>2016</v>
      </c>
      <c r="AA2993" s="723"/>
      <c r="AB2993" s="756" t="s">
        <v>876</v>
      </c>
      <c r="AC2993" s="756" t="s">
        <v>209</v>
      </c>
      <c r="AD2993" s="723"/>
      <c r="AE2993" s="723"/>
      <c r="AF2993" s="723"/>
      <c r="AG2993" s="756" t="s">
        <v>11008</v>
      </c>
      <c r="AH2993" s="756" t="s">
        <v>794</v>
      </c>
      <c r="AI2993" s="756">
        <v>210007155</v>
      </c>
      <c r="AJ2993" s="756" t="s">
        <v>11009</v>
      </c>
      <c r="AK2993" s="723"/>
    </row>
    <row r="2994" spans="1:37" s="99" customFormat="1" ht="99.75" customHeight="1">
      <c r="A2994" s="723" t="s">
        <v>11010</v>
      </c>
      <c r="B2994" s="723" t="s">
        <v>33</v>
      </c>
      <c r="C2994" s="723" t="s">
        <v>10328</v>
      </c>
      <c r="D2994" s="723" t="s">
        <v>9652</v>
      </c>
      <c r="E2994" s="723" t="s">
        <v>9652</v>
      </c>
      <c r="F2994" s="723" t="s">
        <v>10329</v>
      </c>
      <c r="G2994" s="723" t="s">
        <v>10329</v>
      </c>
      <c r="H2994" s="723"/>
      <c r="I2994" s="723"/>
      <c r="J2994" s="723" t="s">
        <v>38</v>
      </c>
      <c r="K2994" s="723">
        <v>0</v>
      </c>
      <c r="L2994" s="762">
        <v>471010000</v>
      </c>
      <c r="M2994" s="1003" t="s">
        <v>125</v>
      </c>
      <c r="N2994" s="723" t="s">
        <v>2115</v>
      </c>
      <c r="O2994" s="723" t="s">
        <v>236</v>
      </c>
      <c r="P2994" s="723" t="s">
        <v>229</v>
      </c>
      <c r="Q2994" s="723" t="s">
        <v>791</v>
      </c>
      <c r="R2994" s="723" t="s">
        <v>8977</v>
      </c>
      <c r="S2994" s="723">
        <v>796</v>
      </c>
      <c r="T2994" s="723" t="s">
        <v>232</v>
      </c>
      <c r="U2994" s="929">
        <v>1</v>
      </c>
      <c r="V2994" s="929">
        <v>12000</v>
      </c>
      <c r="W2994" s="820">
        <f t="shared" si="138"/>
        <v>12000</v>
      </c>
      <c r="X2994" s="929">
        <f t="shared" si="139"/>
        <v>13440.000000000002</v>
      </c>
      <c r="Y2994" s="723"/>
      <c r="Z2994" s="723">
        <v>2016</v>
      </c>
      <c r="AA2994" s="723"/>
      <c r="AB2994" s="756" t="s">
        <v>876</v>
      </c>
      <c r="AC2994" s="756" t="s">
        <v>209</v>
      </c>
      <c r="AD2994" s="723"/>
      <c r="AE2994" s="723"/>
      <c r="AF2994" s="723"/>
      <c r="AG2994" s="756" t="s">
        <v>11011</v>
      </c>
      <c r="AH2994" s="756" t="s">
        <v>794</v>
      </c>
      <c r="AI2994" s="756">
        <v>210022980</v>
      </c>
      <c r="AJ2994" s="756" t="s">
        <v>11009</v>
      </c>
      <c r="AK2994" s="723"/>
    </row>
    <row r="2995" spans="1:37" s="99" customFormat="1" ht="99.75" customHeight="1">
      <c r="A2995" s="723" t="s">
        <v>11012</v>
      </c>
      <c r="B2995" s="723" t="s">
        <v>33</v>
      </c>
      <c r="C2995" s="723" t="s">
        <v>9651</v>
      </c>
      <c r="D2995" s="723" t="s">
        <v>9652</v>
      </c>
      <c r="E2995" s="723" t="s">
        <v>9652</v>
      </c>
      <c r="F2995" s="723" t="s">
        <v>9653</v>
      </c>
      <c r="G2995" s="723" t="s">
        <v>9653</v>
      </c>
      <c r="H2995" s="723"/>
      <c r="I2995" s="723"/>
      <c r="J2995" s="723" t="s">
        <v>38</v>
      </c>
      <c r="K2995" s="723">
        <v>0</v>
      </c>
      <c r="L2995" s="762">
        <v>471010000</v>
      </c>
      <c r="M2995" s="1003" t="s">
        <v>125</v>
      </c>
      <c r="N2995" s="723" t="s">
        <v>2115</v>
      </c>
      <c r="O2995" s="723" t="s">
        <v>236</v>
      </c>
      <c r="P2995" s="723" t="s">
        <v>229</v>
      </c>
      <c r="Q2995" s="723" t="s">
        <v>791</v>
      </c>
      <c r="R2995" s="723" t="s">
        <v>8977</v>
      </c>
      <c r="S2995" s="723">
        <v>796</v>
      </c>
      <c r="T2995" s="723" t="s">
        <v>232</v>
      </c>
      <c r="U2995" s="929">
        <v>1</v>
      </c>
      <c r="V2995" s="929">
        <v>4500</v>
      </c>
      <c r="W2995" s="820">
        <f t="shared" si="138"/>
        <v>4500</v>
      </c>
      <c r="X2995" s="929">
        <f t="shared" si="139"/>
        <v>5040.0000000000009</v>
      </c>
      <c r="Y2995" s="723"/>
      <c r="Z2995" s="723">
        <v>2016</v>
      </c>
      <c r="AA2995" s="723"/>
      <c r="AB2995" s="756" t="s">
        <v>876</v>
      </c>
      <c r="AC2995" s="756" t="s">
        <v>209</v>
      </c>
      <c r="AD2995" s="723"/>
      <c r="AE2995" s="723"/>
      <c r="AF2995" s="723"/>
      <c r="AG2995" s="756" t="s">
        <v>11013</v>
      </c>
      <c r="AH2995" s="756" t="s">
        <v>794</v>
      </c>
      <c r="AI2995" s="756">
        <v>210022971</v>
      </c>
      <c r="AJ2995" s="756" t="s">
        <v>9655</v>
      </c>
      <c r="AK2995" s="723"/>
    </row>
    <row r="2996" spans="1:37" s="99" customFormat="1" ht="99.75" customHeight="1">
      <c r="A2996" s="723" t="s">
        <v>11014</v>
      </c>
      <c r="B2996" s="723" t="s">
        <v>33</v>
      </c>
      <c r="C2996" s="723" t="s">
        <v>9657</v>
      </c>
      <c r="D2996" s="723" t="s">
        <v>9658</v>
      </c>
      <c r="E2996" s="723" t="s">
        <v>9658</v>
      </c>
      <c r="F2996" s="723" t="s">
        <v>9659</v>
      </c>
      <c r="G2996" s="723" t="s">
        <v>9659</v>
      </c>
      <c r="H2996" s="723"/>
      <c r="I2996" s="723"/>
      <c r="J2996" s="723" t="s">
        <v>38</v>
      </c>
      <c r="K2996" s="723">
        <v>0</v>
      </c>
      <c r="L2996" s="762">
        <v>471010000</v>
      </c>
      <c r="M2996" s="1003" t="s">
        <v>125</v>
      </c>
      <c r="N2996" s="723" t="s">
        <v>2115</v>
      </c>
      <c r="O2996" s="723" t="s">
        <v>236</v>
      </c>
      <c r="P2996" s="723" t="s">
        <v>229</v>
      </c>
      <c r="Q2996" s="723" t="s">
        <v>791</v>
      </c>
      <c r="R2996" s="723" t="s">
        <v>8977</v>
      </c>
      <c r="S2996" s="723">
        <v>796</v>
      </c>
      <c r="T2996" s="723" t="s">
        <v>232</v>
      </c>
      <c r="U2996" s="929">
        <v>2</v>
      </c>
      <c r="V2996" s="929">
        <v>200000</v>
      </c>
      <c r="W2996" s="820">
        <f t="shared" si="138"/>
        <v>400000</v>
      </c>
      <c r="X2996" s="929">
        <f t="shared" si="139"/>
        <v>448000.00000000006</v>
      </c>
      <c r="Y2996" s="723"/>
      <c r="Z2996" s="723">
        <v>2016</v>
      </c>
      <c r="AA2996" s="723"/>
      <c r="AB2996" s="756" t="s">
        <v>876</v>
      </c>
      <c r="AC2996" s="756" t="s">
        <v>209</v>
      </c>
      <c r="AD2996" s="723"/>
      <c r="AE2996" s="723"/>
      <c r="AF2996" s="723"/>
      <c r="AG2996" s="756" t="s">
        <v>11015</v>
      </c>
      <c r="AH2996" s="756" t="s">
        <v>794</v>
      </c>
      <c r="AI2996" s="756">
        <v>210022632</v>
      </c>
      <c r="AJ2996" s="756" t="s">
        <v>9661</v>
      </c>
      <c r="AK2996" s="723"/>
    </row>
    <row r="2997" spans="1:37" s="99" customFormat="1" ht="99.75" customHeight="1">
      <c r="A2997" s="723" t="s">
        <v>11016</v>
      </c>
      <c r="B2997" s="723" t="s">
        <v>33</v>
      </c>
      <c r="C2997" s="723" t="s">
        <v>10338</v>
      </c>
      <c r="D2997" s="723" t="s">
        <v>10339</v>
      </c>
      <c r="E2997" s="723" t="s">
        <v>10339</v>
      </c>
      <c r="F2997" s="723" t="s">
        <v>10340</v>
      </c>
      <c r="G2997" s="723" t="s">
        <v>10340</v>
      </c>
      <c r="H2997" s="723"/>
      <c r="I2997" s="723"/>
      <c r="J2997" s="723" t="s">
        <v>38</v>
      </c>
      <c r="K2997" s="723">
        <v>0</v>
      </c>
      <c r="L2997" s="762">
        <v>471010000</v>
      </c>
      <c r="M2997" s="1003" t="s">
        <v>125</v>
      </c>
      <c r="N2997" s="723" t="s">
        <v>2115</v>
      </c>
      <c r="O2997" s="723" t="s">
        <v>236</v>
      </c>
      <c r="P2997" s="723" t="s">
        <v>229</v>
      </c>
      <c r="Q2997" s="723" t="s">
        <v>791</v>
      </c>
      <c r="R2997" s="723" t="s">
        <v>8977</v>
      </c>
      <c r="S2997" s="723">
        <v>796</v>
      </c>
      <c r="T2997" s="723" t="s">
        <v>232</v>
      </c>
      <c r="U2997" s="929">
        <v>1</v>
      </c>
      <c r="V2997" s="929">
        <v>12000</v>
      </c>
      <c r="W2997" s="820">
        <f t="shared" si="138"/>
        <v>12000</v>
      </c>
      <c r="X2997" s="929">
        <f t="shared" si="139"/>
        <v>13440.000000000002</v>
      </c>
      <c r="Y2997" s="723"/>
      <c r="Z2997" s="723">
        <v>2016</v>
      </c>
      <c r="AA2997" s="723"/>
      <c r="AB2997" s="756" t="s">
        <v>876</v>
      </c>
      <c r="AC2997" s="756" t="s">
        <v>209</v>
      </c>
      <c r="AD2997" s="723"/>
      <c r="AE2997" s="723"/>
      <c r="AF2997" s="723"/>
      <c r="AG2997" s="756" t="s">
        <v>11017</v>
      </c>
      <c r="AH2997" s="756" t="s">
        <v>794</v>
      </c>
      <c r="AI2997" s="756">
        <v>210007257</v>
      </c>
      <c r="AJ2997" s="756" t="s">
        <v>10342</v>
      </c>
      <c r="AK2997" s="723"/>
    </row>
    <row r="2998" spans="1:37" s="99" customFormat="1" ht="99.75" customHeight="1">
      <c r="A2998" s="723" t="s">
        <v>11018</v>
      </c>
      <c r="B2998" s="723" t="s">
        <v>33</v>
      </c>
      <c r="C2998" s="723" t="s">
        <v>9663</v>
      </c>
      <c r="D2998" s="723" t="s">
        <v>9652</v>
      </c>
      <c r="E2998" s="723" t="s">
        <v>9652</v>
      </c>
      <c r="F2998" s="723" t="s">
        <v>9664</v>
      </c>
      <c r="G2998" s="723" t="s">
        <v>9664</v>
      </c>
      <c r="H2998" s="723"/>
      <c r="I2998" s="723"/>
      <c r="J2998" s="723" t="s">
        <v>38</v>
      </c>
      <c r="K2998" s="723">
        <v>0</v>
      </c>
      <c r="L2998" s="762">
        <v>471010000</v>
      </c>
      <c r="M2998" s="1003" t="s">
        <v>125</v>
      </c>
      <c r="N2998" s="723" t="s">
        <v>2115</v>
      </c>
      <c r="O2998" s="723" t="s">
        <v>236</v>
      </c>
      <c r="P2998" s="723" t="s">
        <v>229</v>
      </c>
      <c r="Q2998" s="723" t="s">
        <v>791</v>
      </c>
      <c r="R2998" s="723" t="s">
        <v>8977</v>
      </c>
      <c r="S2998" s="723">
        <v>796</v>
      </c>
      <c r="T2998" s="723" t="s">
        <v>232</v>
      </c>
      <c r="U2998" s="929">
        <v>1</v>
      </c>
      <c r="V2998" s="929">
        <v>25000</v>
      </c>
      <c r="W2998" s="820">
        <f t="shared" si="138"/>
        <v>25000</v>
      </c>
      <c r="X2998" s="929">
        <f t="shared" si="139"/>
        <v>28000.000000000004</v>
      </c>
      <c r="Y2998" s="723"/>
      <c r="Z2998" s="723">
        <v>2016</v>
      </c>
      <c r="AA2998" s="723"/>
      <c r="AB2998" s="756" t="s">
        <v>876</v>
      </c>
      <c r="AC2998" s="756" t="s">
        <v>209</v>
      </c>
      <c r="AD2998" s="723"/>
      <c r="AE2998" s="723"/>
      <c r="AF2998" s="723"/>
      <c r="AG2998" s="756" t="s">
        <v>11019</v>
      </c>
      <c r="AH2998" s="756" t="s">
        <v>794</v>
      </c>
      <c r="AI2998" s="756">
        <v>210022968</v>
      </c>
      <c r="AJ2998" s="756" t="s">
        <v>11020</v>
      </c>
      <c r="AK2998" s="723"/>
    </row>
    <row r="2999" spans="1:37" s="99" customFormat="1" ht="99.75" customHeight="1">
      <c r="A2999" s="723" t="s">
        <v>11021</v>
      </c>
      <c r="B2999" s="723" t="s">
        <v>33</v>
      </c>
      <c r="C2999" s="723" t="s">
        <v>9668</v>
      </c>
      <c r="D2999" s="723" t="s">
        <v>9669</v>
      </c>
      <c r="E2999" s="723" t="s">
        <v>9669</v>
      </c>
      <c r="F2999" s="723" t="s">
        <v>9670</v>
      </c>
      <c r="G2999" s="723" t="s">
        <v>9670</v>
      </c>
      <c r="H2999" s="723"/>
      <c r="I2999" s="723"/>
      <c r="J2999" s="723" t="s">
        <v>38</v>
      </c>
      <c r="K2999" s="723">
        <v>0</v>
      </c>
      <c r="L2999" s="762">
        <v>471010000</v>
      </c>
      <c r="M2999" s="1003" t="s">
        <v>125</v>
      </c>
      <c r="N2999" s="723" t="s">
        <v>2115</v>
      </c>
      <c r="O2999" s="723" t="s">
        <v>236</v>
      </c>
      <c r="P2999" s="723" t="s">
        <v>229</v>
      </c>
      <c r="Q2999" s="723" t="s">
        <v>791</v>
      </c>
      <c r="R2999" s="723" t="s">
        <v>8977</v>
      </c>
      <c r="S2999" s="723">
        <v>796</v>
      </c>
      <c r="T2999" s="723" t="s">
        <v>232</v>
      </c>
      <c r="U2999" s="929">
        <v>5</v>
      </c>
      <c r="V2999" s="929">
        <v>150</v>
      </c>
      <c r="W2999" s="820">
        <f t="shared" si="138"/>
        <v>750</v>
      </c>
      <c r="X2999" s="929">
        <f t="shared" si="139"/>
        <v>840.00000000000011</v>
      </c>
      <c r="Y2999" s="723"/>
      <c r="Z2999" s="723">
        <v>2016</v>
      </c>
      <c r="AA2999" s="723"/>
      <c r="AB2999" s="756" t="s">
        <v>876</v>
      </c>
      <c r="AC2999" s="756" t="s">
        <v>209</v>
      </c>
      <c r="AD2999" s="723"/>
      <c r="AE2999" s="723"/>
      <c r="AF2999" s="723"/>
      <c r="AG2999" s="756" t="s">
        <v>11022</v>
      </c>
      <c r="AH2999" s="756" t="s">
        <v>794</v>
      </c>
      <c r="AI2999" s="756">
        <v>210002535</v>
      </c>
      <c r="AJ2999" s="756" t="s">
        <v>9672</v>
      </c>
      <c r="AK2999" s="723"/>
    </row>
    <row r="3000" spans="1:37" s="99" customFormat="1" ht="99.75" customHeight="1">
      <c r="A3000" s="723" t="s">
        <v>11023</v>
      </c>
      <c r="B3000" s="723" t="s">
        <v>33</v>
      </c>
      <c r="C3000" s="723" t="s">
        <v>9668</v>
      </c>
      <c r="D3000" s="723" t="s">
        <v>9669</v>
      </c>
      <c r="E3000" s="723" t="s">
        <v>9669</v>
      </c>
      <c r="F3000" s="723" t="s">
        <v>9670</v>
      </c>
      <c r="G3000" s="723" t="s">
        <v>9670</v>
      </c>
      <c r="H3000" s="723"/>
      <c r="I3000" s="723"/>
      <c r="J3000" s="723" t="s">
        <v>38</v>
      </c>
      <c r="K3000" s="723">
        <v>0</v>
      </c>
      <c r="L3000" s="762">
        <v>471010000</v>
      </c>
      <c r="M3000" s="1003" t="s">
        <v>125</v>
      </c>
      <c r="N3000" s="723" t="s">
        <v>2115</v>
      </c>
      <c r="O3000" s="723" t="s">
        <v>236</v>
      </c>
      <c r="P3000" s="723" t="s">
        <v>229</v>
      </c>
      <c r="Q3000" s="723" t="s">
        <v>791</v>
      </c>
      <c r="R3000" s="723" t="s">
        <v>8977</v>
      </c>
      <c r="S3000" s="723">
        <v>796</v>
      </c>
      <c r="T3000" s="723" t="s">
        <v>232</v>
      </c>
      <c r="U3000" s="929">
        <v>10</v>
      </c>
      <c r="V3000" s="929">
        <v>150</v>
      </c>
      <c r="W3000" s="820">
        <f t="shared" si="138"/>
        <v>1500</v>
      </c>
      <c r="X3000" s="929">
        <f t="shared" si="139"/>
        <v>1680.0000000000002</v>
      </c>
      <c r="Y3000" s="723"/>
      <c r="Z3000" s="723">
        <v>2016</v>
      </c>
      <c r="AA3000" s="723"/>
      <c r="AB3000" s="756" t="s">
        <v>876</v>
      </c>
      <c r="AC3000" s="756" t="s">
        <v>209</v>
      </c>
      <c r="AD3000" s="723"/>
      <c r="AE3000" s="723"/>
      <c r="AF3000" s="723"/>
      <c r="AG3000" s="756" t="s">
        <v>11024</v>
      </c>
      <c r="AH3000" s="756" t="s">
        <v>794</v>
      </c>
      <c r="AI3000" s="756">
        <v>210014933</v>
      </c>
      <c r="AJ3000" s="756" t="s">
        <v>9675</v>
      </c>
      <c r="AK3000" s="723"/>
    </row>
    <row r="3001" spans="1:37" s="99" customFormat="1" ht="99.75" customHeight="1">
      <c r="A3001" s="723" t="s">
        <v>11025</v>
      </c>
      <c r="B3001" s="723" t="s">
        <v>33</v>
      </c>
      <c r="C3001" s="723" t="s">
        <v>9668</v>
      </c>
      <c r="D3001" s="723" t="s">
        <v>9669</v>
      </c>
      <c r="E3001" s="723" t="s">
        <v>9669</v>
      </c>
      <c r="F3001" s="723" t="s">
        <v>9670</v>
      </c>
      <c r="G3001" s="723" t="s">
        <v>9670</v>
      </c>
      <c r="H3001" s="723"/>
      <c r="I3001" s="723"/>
      <c r="J3001" s="723" t="s">
        <v>38</v>
      </c>
      <c r="K3001" s="723">
        <v>0</v>
      </c>
      <c r="L3001" s="762">
        <v>471010000</v>
      </c>
      <c r="M3001" s="1003" t="s">
        <v>125</v>
      </c>
      <c r="N3001" s="723" t="s">
        <v>2115</v>
      </c>
      <c r="O3001" s="723" t="s">
        <v>236</v>
      </c>
      <c r="P3001" s="723" t="s">
        <v>229</v>
      </c>
      <c r="Q3001" s="723" t="s">
        <v>791</v>
      </c>
      <c r="R3001" s="723" t="s">
        <v>8977</v>
      </c>
      <c r="S3001" s="723">
        <v>796</v>
      </c>
      <c r="T3001" s="723" t="s">
        <v>232</v>
      </c>
      <c r="U3001" s="929">
        <v>12</v>
      </c>
      <c r="V3001" s="929">
        <v>150</v>
      </c>
      <c r="W3001" s="820">
        <f t="shared" si="138"/>
        <v>1800</v>
      </c>
      <c r="X3001" s="929">
        <f t="shared" si="139"/>
        <v>2016.0000000000002</v>
      </c>
      <c r="Y3001" s="723"/>
      <c r="Z3001" s="723">
        <v>2016</v>
      </c>
      <c r="AA3001" s="723"/>
      <c r="AB3001" s="756" t="s">
        <v>876</v>
      </c>
      <c r="AC3001" s="756" t="s">
        <v>209</v>
      </c>
      <c r="AD3001" s="723"/>
      <c r="AE3001" s="723"/>
      <c r="AF3001" s="723"/>
      <c r="AG3001" s="756" t="s">
        <v>11026</v>
      </c>
      <c r="AH3001" s="756" t="s">
        <v>794</v>
      </c>
      <c r="AI3001" s="756">
        <v>210015977</v>
      </c>
      <c r="AJ3001" s="756" t="s">
        <v>9954</v>
      </c>
      <c r="AK3001" s="723"/>
    </row>
    <row r="3002" spans="1:37" s="99" customFormat="1" ht="99.75" customHeight="1">
      <c r="A3002" s="723" t="s">
        <v>11027</v>
      </c>
      <c r="B3002" s="723" t="s">
        <v>33</v>
      </c>
      <c r="C3002" s="723" t="s">
        <v>9677</v>
      </c>
      <c r="D3002" s="723" t="s">
        <v>9669</v>
      </c>
      <c r="E3002" s="723" t="s">
        <v>9669</v>
      </c>
      <c r="F3002" s="723" t="s">
        <v>9678</v>
      </c>
      <c r="G3002" s="723" t="s">
        <v>9678</v>
      </c>
      <c r="H3002" s="723"/>
      <c r="I3002" s="723"/>
      <c r="J3002" s="723" t="s">
        <v>38</v>
      </c>
      <c r="K3002" s="723">
        <v>0</v>
      </c>
      <c r="L3002" s="762">
        <v>471010000</v>
      </c>
      <c r="M3002" s="1003" t="s">
        <v>125</v>
      </c>
      <c r="N3002" s="723" t="s">
        <v>2115</v>
      </c>
      <c r="O3002" s="723" t="s">
        <v>236</v>
      </c>
      <c r="P3002" s="723" t="s">
        <v>229</v>
      </c>
      <c r="Q3002" s="723" t="s">
        <v>791</v>
      </c>
      <c r="R3002" s="723" t="s">
        <v>8977</v>
      </c>
      <c r="S3002" s="723">
        <v>796</v>
      </c>
      <c r="T3002" s="723" t="s">
        <v>232</v>
      </c>
      <c r="U3002" s="929">
        <v>50</v>
      </c>
      <c r="V3002" s="929">
        <v>250</v>
      </c>
      <c r="W3002" s="820">
        <f t="shared" si="138"/>
        <v>12500</v>
      </c>
      <c r="X3002" s="929">
        <f t="shared" si="139"/>
        <v>14000.000000000002</v>
      </c>
      <c r="Y3002" s="723"/>
      <c r="Z3002" s="723">
        <v>2016</v>
      </c>
      <c r="AA3002" s="723"/>
      <c r="AB3002" s="756" t="s">
        <v>876</v>
      </c>
      <c r="AC3002" s="756" t="s">
        <v>209</v>
      </c>
      <c r="AD3002" s="723"/>
      <c r="AE3002" s="723"/>
      <c r="AF3002" s="723"/>
      <c r="AG3002" s="756" t="s">
        <v>11028</v>
      </c>
      <c r="AH3002" s="756" t="s">
        <v>794</v>
      </c>
      <c r="AI3002" s="756">
        <v>210002533</v>
      </c>
      <c r="AJ3002" s="756" t="s">
        <v>9680</v>
      </c>
      <c r="AK3002" s="723"/>
    </row>
    <row r="3003" spans="1:37" s="99" customFormat="1" ht="99.75" customHeight="1">
      <c r="A3003" s="723" t="s">
        <v>11029</v>
      </c>
      <c r="B3003" s="723" t="s">
        <v>33</v>
      </c>
      <c r="C3003" s="723" t="s">
        <v>9677</v>
      </c>
      <c r="D3003" s="723" t="s">
        <v>9669</v>
      </c>
      <c r="E3003" s="723" t="s">
        <v>9669</v>
      </c>
      <c r="F3003" s="723" t="s">
        <v>9678</v>
      </c>
      <c r="G3003" s="723" t="s">
        <v>9678</v>
      </c>
      <c r="H3003" s="723"/>
      <c r="I3003" s="723"/>
      <c r="J3003" s="723" t="s">
        <v>38</v>
      </c>
      <c r="K3003" s="723">
        <v>0</v>
      </c>
      <c r="L3003" s="762">
        <v>471010000</v>
      </c>
      <c r="M3003" s="1003" t="s">
        <v>125</v>
      </c>
      <c r="N3003" s="723" t="s">
        <v>2115</v>
      </c>
      <c r="O3003" s="723" t="s">
        <v>236</v>
      </c>
      <c r="P3003" s="723" t="s">
        <v>229</v>
      </c>
      <c r="Q3003" s="723" t="s">
        <v>791</v>
      </c>
      <c r="R3003" s="723" t="s">
        <v>8977</v>
      </c>
      <c r="S3003" s="723">
        <v>796</v>
      </c>
      <c r="T3003" s="723" t="s">
        <v>232</v>
      </c>
      <c r="U3003" s="929">
        <v>34</v>
      </c>
      <c r="V3003" s="929">
        <v>250</v>
      </c>
      <c r="W3003" s="820">
        <f t="shared" si="138"/>
        <v>8500</v>
      </c>
      <c r="X3003" s="929">
        <f t="shared" si="139"/>
        <v>9520</v>
      </c>
      <c r="Y3003" s="723"/>
      <c r="Z3003" s="723">
        <v>2016</v>
      </c>
      <c r="AA3003" s="723"/>
      <c r="AB3003" s="756" t="s">
        <v>876</v>
      </c>
      <c r="AC3003" s="756" t="s">
        <v>209</v>
      </c>
      <c r="AD3003" s="723"/>
      <c r="AE3003" s="723"/>
      <c r="AF3003" s="723"/>
      <c r="AG3003" s="756" t="s">
        <v>11030</v>
      </c>
      <c r="AH3003" s="756" t="s">
        <v>794</v>
      </c>
      <c r="AI3003" s="756">
        <v>210007214</v>
      </c>
      <c r="AJ3003" s="756" t="s">
        <v>9957</v>
      </c>
      <c r="AK3003" s="723"/>
    </row>
    <row r="3004" spans="1:37" s="99" customFormat="1" ht="99.75" customHeight="1">
      <c r="A3004" s="723" t="s">
        <v>11031</v>
      </c>
      <c r="B3004" s="723" t="s">
        <v>33</v>
      </c>
      <c r="C3004" s="723" t="s">
        <v>9677</v>
      </c>
      <c r="D3004" s="723" t="s">
        <v>9669</v>
      </c>
      <c r="E3004" s="723" t="s">
        <v>9669</v>
      </c>
      <c r="F3004" s="723" t="s">
        <v>9678</v>
      </c>
      <c r="G3004" s="723" t="s">
        <v>9678</v>
      </c>
      <c r="H3004" s="723"/>
      <c r="I3004" s="723"/>
      <c r="J3004" s="723" t="s">
        <v>38</v>
      </c>
      <c r="K3004" s="723">
        <v>0</v>
      </c>
      <c r="L3004" s="762">
        <v>471010000</v>
      </c>
      <c r="M3004" s="1003" t="s">
        <v>125</v>
      </c>
      <c r="N3004" s="723" t="s">
        <v>2115</v>
      </c>
      <c r="O3004" s="723" t="s">
        <v>236</v>
      </c>
      <c r="P3004" s="723" t="s">
        <v>229</v>
      </c>
      <c r="Q3004" s="723" t="s">
        <v>791</v>
      </c>
      <c r="R3004" s="723" t="s">
        <v>8977</v>
      </c>
      <c r="S3004" s="723">
        <v>796</v>
      </c>
      <c r="T3004" s="723" t="s">
        <v>232</v>
      </c>
      <c r="U3004" s="929">
        <v>6</v>
      </c>
      <c r="V3004" s="929">
        <v>300</v>
      </c>
      <c r="W3004" s="820">
        <f t="shared" si="138"/>
        <v>1800</v>
      </c>
      <c r="X3004" s="929">
        <f t="shared" si="139"/>
        <v>2016.0000000000002</v>
      </c>
      <c r="Y3004" s="723"/>
      <c r="Z3004" s="723">
        <v>2016</v>
      </c>
      <c r="AA3004" s="723"/>
      <c r="AB3004" s="756" t="s">
        <v>876</v>
      </c>
      <c r="AC3004" s="756" t="s">
        <v>209</v>
      </c>
      <c r="AD3004" s="723"/>
      <c r="AE3004" s="723"/>
      <c r="AF3004" s="723"/>
      <c r="AG3004" s="756" t="s">
        <v>11032</v>
      </c>
      <c r="AH3004" s="756" t="s">
        <v>794</v>
      </c>
      <c r="AI3004" s="756">
        <v>210007216</v>
      </c>
      <c r="AJ3004" s="756" t="s">
        <v>11033</v>
      </c>
      <c r="AK3004" s="723"/>
    </row>
    <row r="3005" spans="1:37" s="99" customFormat="1" ht="99.75" customHeight="1">
      <c r="A3005" s="723" t="s">
        <v>11034</v>
      </c>
      <c r="B3005" s="723" t="s">
        <v>33</v>
      </c>
      <c r="C3005" s="723" t="s">
        <v>10357</v>
      </c>
      <c r="D3005" s="723" t="s">
        <v>9669</v>
      </c>
      <c r="E3005" s="723" t="s">
        <v>9669</v>
      </c>
      <c r="F3005" s="723" t="s">
        <v>10358</v>
      </c>
      <c r="G3005" s="723" t="s">
        <v>10358</v>
      </c>
      <c r="H3005" s="723"/>
      <c r="I3005" s="723"/>
      <c r="J3005" s="723" t="s">
        <v>38</v>
      </c>
      <c r="K3005" s="723">
        <v>0</v>
      </c>
      <c r="L3005" s="762">
        <v>471010000</v>
      </c>
      <c r="M3005" s="1003" t="s">
        <v>125</v>
      </c>
      <c r="N3005" s="723" t="s">
        <v>2115</v>
      </c>
      <c r="O3005" s="723" t="s">
        <v>236</v>
      </c>
      <c r="P3005" s="723" t="s">
        <v>229</v>
      </c>
      <c r="Q3005" s="723" t="s">
        <v>791</v>
      </c>
      <c r="R3005" s="723" t="s">
        <v>8977</v>
      </c>
      <c r="S3005" s="723">
        <v>796</v>
      </c>
      <c r="T3005" s="723" t="s">
        <v>232</v>
      </c>
      <c r="U3005" s="929">
        <v>4</v>
      </c>
      <c r="V3005" s="929">
        <v>321</v>
      </c>
      <c r="W3005" s="820">
        <f t="shared" si="138"/>
        <v>1284</v>
      </c>
      <c r="X3005" s="929">
        <f t="shared" si="139"/>
        <v>1438.0800000000002</v>
      </c>
      <c r="Y3005" s="723"/>
      <c r="Z3005" s="723">
        <v>2016</v>
      </c>
      <c r="AA3005" s="723"/>
      <c r="AB3005" s="756" t="s">
        <v>876</v>
      </c>
      <c r="AC3005" s="756" t="s">
        <v>209</v>
      </c>
      <c r="AD3005" s="723"/>
      <c r="AE3005" s="723"/>
      <c r="AF3005" s="723"/>
      <c r="AG3005" s="756" t="s">
        <v>11035</v>
      </c>
      <c r="AH3005" s="756" t="s">
        <v>794</v>
      </c>
      <c r="AI3005" s="756">
        <v>210007225</v>
      </c>
      <c r="AJ3005" s="756" t="s">
        <v>11036</v>
      </c>
      <c r="AK3005" s="723"/>
    </row>
    <row r="3006" spans="1:37" s="99" customFormat="1" ht="99.75" customHeight="1">
      <c r="A3006" s="723" t="s">
        <v>11037</v>
      </c>
      <c r="B3006" s="723" t="s">
        <v>33</v>
      </c>
      <c r="C3006" s="723" t="s">
        <v>10357</v>
      </c>
      <c r="D3006" s="723" t="s">
        <v>9669</v>
      </c>
      <c r="E3006" s="723" t="s">
        <v>9669</v>
      </c>
      <c r="F3006" s="723" t="s">
        <v>10358</v>
      </c>
      <c r="G3006" s="723" t="s">
        <v>10358</v>
      </c>
      <c r="H3006" s="723"/>
      <c r="I3006" s="723"/>
      <c r="J3006" s="723" t="s">
        <v>38</v>
      </c>
      <c r="K3006" s="723">
        <v>0</v>
      </c>
      <c r="L3006" s="762">
        <v>471010000</v>
      </c>
      <c r="M3006" s="1003" t="s">
        <v>125</v>
      </c>
      <c r="N3006" s="723" t="s">
        <v>2115</v>
      </c>
      <c r="O3006" s="723" t="s">
        <v>236</v>
      </c>
      <c r="P3006" s="723" t="s">
        <v>229</v>
      </c>
      <c r="Q3006" s="723" t="s">
        <v>791</v>
      </c>
      <c r="R3006" s="723" t="s">
        <v>8977</v>
      </c>
      <c r="S3006" s="723">
        <v>796</v>
      </c>
      <c r="T3006" s="723" t="s">
        <v>232</v>
      </c>
      <c r="U3006" s="929">
        <v>54</v>
      </c>
      <c r="V3006" s="929">
        <v>250</v>
      </c>
      <c r="W3006" s="820">
        <f t="shared" si="138"/>
        <v>13500</v>
      </c>
      <c r="X3006" s="929">
        <f t="shared" si="139"/>
        <v>15120.000000000002</v>
      </c>
      <c r="Y3006" s="723"/>
      <c r="Z3006" s="723">
        <v>2016</v>
      </c>
      <c r="AA3006" s="723"/>
      <c r="AB3006" s="756" t="s">
        <v>876</v>
      </c>
      <c r="AC3006" s="756" t="s">
        <v>209</v>
      </c>
      <c r="AD3006" s="723"/>
      <c r="AE3006" s="723"/>
      <c r="AF3006" s="723"/>
      <c r="AG3006" s="756" t="s">
        <v>11038</v>
      </c>
      <c r="AH3006" s="756" t="s">
        <v>794</v>
      </c>
      <c r="AI3006" s="756">
        <v>210007227</v>
      </c>
      <c r="AJ3006" s="756" t="s">
        <v>11039</v>
      </c>
      <c r="AK3006" s="723"/>
    </row>
    <row r="3007" spans="1:37" s="99" customFormat="1" ht="99.75" customHeight="1">
      <c r="A3007" s="723" t="s">
        <v>11040</v>
      </c>
      <c r="B3007" s="723" t="s">
        <v>33</v>
      </c>
      <c r="C3007" s="723" t="s">
        <v>10352</v>
      </c>
      <c r="D3007" s="723" t="s">
        <v>9652</v>
      </c>
      <c r="E3007" s="723" t="s">
        <v>9652</v>
      </c>
      <c r="F3007" s="723" t="s">
        <v>10353</v>
      </c>
      <c r="G3007" s="723" t="s">
        <v>10353</v>
      </c>
      <c r="H3007" s="723"/>
      <c r="I3007" s="723"/>
      <c r="J3007" s="723" t="s">
        <v>38</v>
      </c>
      <c r="K3007" s="723">
        <v>0</v>
      </c>
      <c r="L3007" s="762">
        <v>471010000</v>
      </c>
      <c r="M3007" s="1003" t="s">
        <v>125</v>
      </c>
      <c r="N3007" s="723" t="s">
        <v>2115</v>
      </c>
      <c r="O3007" s="723" t="s">
        <v>236</v>
      </c>
      <c r="P3007" s="723" t="s">
        <v>229</v>
      </c>
      <c r="Q3007" s="723" t="s">
        <v>791</v>
      </c>
      <c r="R3007" s="723" t="s">
        <v>8977</v>
      </c>
      <c r="S3007" s="723">
        <v>796</v>
      </c>
      <c r="T3007" s="723" t="s">
        <v>232</v>
      </c>
      <c r="U3007" s="929">
        <v>1</v>
      </c>
      <c r="V3007" s="929">
        <v>15000</v>
      </c>
      <c r="W3007" s="820">
        <f t="shared" si="138"/>
        <v>15000</v>
      </c>
      <c r="X3007" s="929">
        <f t="shared" si="139"/>
        <v>16800</v>
      </c>
      <c r="Y3007" s="723"/>
      <c r="Z3007" s="723">
        <v>2016</v>
      </c>
      <c r="AA3007" s="723"/>
      <c r="AB3007" s="756" t="s">
        <v>876</v>
      </c>
      <c r="AC3007" s="756" t="s">
        <v>209</v>
      </c>
      <c r="AD3007" s="723"/>
      <c r="AE3007" s="723"/>
      <c r="AF3007" s="723"/>
      <c r="AG3007" s="756" t="s">
        <v>11041</v>
      </c>
      <c r="AH3007" s="756" t="s">
        <v>794</v>
      </c>
      <c r="AI3007" s="756">
        <v>210002502</v>
      </c>
      <c r="AJ3007" s="756" t="s">
        <v>11042</v>
      </c>
      <c r="AK3007" s="723"/>
    </row>
    <row r="3008" spans="1:37" s="99" customFormat="1" ht="99.75" customHeight="1">
      <c r="A3008" s="723" t="s">
        <v>11043</v>
      </c>
      <c r="B3008" s="723" t="s">
        <v>33</v>
      </c>
      <c r="C3008" s="723" t="s">
        <v>11044</v>
      </c>
      <c r="D3008" s="723" t="s">
        <v>9652</v>
      </c>
      <c r="E3008" s="723" t="s">
        <v>9652</v>
      </c>
      <c r="F3008" s="723" t="s">
        <v>11045</v>
      </c>
      <c r="G3008" s="723" t="s">
        <v>11045</v>
      </c>
      <c r="H3008" s="723"/>
      <c r="I3008" s="723"/>
      <c r="J3008" s="723" t="s">
        <v>38</v>
      </c>
      <c r="K3008" s="723">
        <v>0</v>
      </c>
      <c r="L3008" s="762">
        <v>471010000</v>
      </c>
      <c r="M3008" s="1003" t="s">
        <v>125</v>
      </c>
      <c r="N3008" s="723" t="s">
        <v>2115</v>
      </c>
      <c r="O3008" s="723" t="s">
        <v>236</v>
      </c>
      <c r="P3008" s="723" t="s">
        <v>229</v>
      </c>
      <c r="Q3008" s="723" t="s">
        <v>791</v>
      </c>
      <c r="R3008" s="723" t="s">
        <v>8977</v>
      </c>
      <c r="S3008" s="723">
        <v>796</v>
      </c>
      <c r="T3008" s="723" t="s">
        <v>232</v>
      </c>
      <c r="U3008" s="929">
        <v>1</v>
      </c>
      <c r="V3008" s="929">
        <v>30000</v>
      </c>
      <c r="W3008" s="820">
        <f t="shared" si="138"/>
        <v>30000</v>
      </c>
      <c r="X3008" s="929">
        <f t="shared" si="139"/>
        <v>33600</v>
      </c>
      <c r="Y3008" s="723"/>
      <c r="Z3008" s="723">
        <v>2016</v>
      </c>
      <c r="AA3008" s="723"/>
      <c r="AB3008" s="756" t="s">
        <v>876</v>
      </c>
      <c r="AC3008" s="756" t="s">
        <v>209</v>
      </c>
      <c r="AD3008" s="723"/>
      <c r="AE3008" s="723"/>
      <c r="AF3008" s="723"/>
      <c r="AG3008" s="756" t="s">
        <v>11046</v>
      </c>
      <c r="AH3008" s="756" t="s">
        <v>794</v>
      </c>
      <c r="AI3008" s="756">
        <v>210007161</v>
      </c>
      <c r="AJ3008" s="756" t="s">
        <v>11047</v>
      </c>
      <c r="AK3008" s="723"/>
    </row>
    <row r="3009" spans="1:37" s="99" customFormat="1" ht="99.75" customHeight="1">
      <c r="A3009" s="723" t="s">
        <v>11048</v>
      </c>
      <c r="B3009" s="723" t="s">
        <v>33</v>
      </c>
      <c r="C3009" s="723" t="s">
        <v>11044</v>
      </c>
      <c r="D3009" s="723" t="s">
        <v>9652</v>
      </c>
      <c r="E3009" s="723" t="s">
        <v>9652</v>
      </c>
      <c r="F3009" s="723" t="s">
        <v>11045</v>
      </c>
      <c r="G3009" s="723" t="s">
        <v>11045</v>
      </c>
      <c r="H3009" s="723"/>
      <c r="I3009" s="723"/>
      <c r="J3009" s="723" t="s">
        <v>38</v>
      </c>
      <c r="K3009" s="723">
        <v>0</v>
      </c>
      <c r="L3009" s="762">
        <v>471010000</v>
      </c>
      <c r="M3009" s="1003" t="s">
        <v>125</v>
      </c>
      <c r="N3009" s="723" t="s">
        <v>2115</v>
      </c>
      <c r="O3009" s="723" t="s">
        <v>236</v>
      </c>
      <c r="P3009" s="723" t="s">
        <v>229</v>
      </c>
      <c r="Q3009" s="723" t="s">
        <v>791</v>
      </c>
      <c r="R3009" s="723" t="s">
        <v>8977</v>
      </c>
      <c r="S3009" s="723">
        <v>796</v>
      </c>
      <c r="T3009" s="723" t="s">
        <v>232</v>
      </c>
      <c r="U3009" s="929">
        <v>1</v>
      </c>
      <c r="V3009" s="929">
        <v>30000</v>
      </c>
      <c r="W3009" s="820">
        <f t="shared" si="138"/>
        <v>30000</v>
      </c>
      <c r="X3009" s="929">
        <f t="shared" si="139"/>
        <v>33600</v>
      </c>
      <c r="Y3009" s="723"/>
      <c r="Z3009" s="723">
        <v>2016</v>
      </c>
      <c r="AA3009" s="723"/>
      <c r="AB3009" s="756" t="s">
        <v>876</v>
      </c>
      <c r="AC3009" s="756" t="s">
        <v>209</v>
      </c>
      <c r="AD3009" s="723"/>
      <c r="AE3009" s="723"/>
      <c r="AF3009" s="723"/>
      <c r="AG3009" s="756" t="s">
        <v>11049</v>
      </c>
      <c r="AH3009" s="756" t="s">
        <v>794</v>
      </c>
      <c r="AI3009" s="756">
        <v>210007163</v>
      </c>
      <c r="AJ3009" s="756" t="s">
        <v>11050</v>
      </c>
      <c r="AK3009" s="723"/>
    </row>
    <row r="3010" spans="1:37" s="99" customFormat="1" ht="99.75" customHeight="1">
      <c r="A3010" s="723" t="s">
        <v>11051</v>
      </c>
      <c r="B3010" s="723" t="s">
        <v>33</v>
      </c>
      <c r="C3010" s="723" t="s">
        <v>10642</v>
      </c>
      <c r="D3010" s="723" t="s">
        <v>10363</v>
      </c>
      <c r="E3010" s="723" t="s">
        <v>10363</v>
      </c>
      <c r="F3010" s="723" t="s">
        <v>10643</v>
      </c>
      <c r="G3010" s="723" t="s">
        <v>10643</v>
      </c>
      <c r="H3010" s="723"/>
      <c r="I3010" s="723"/>
      <c r="J3010" s="723" t="s">
        <v>38</v>
      </c>
      <c r="K3010" s="723">
        <v>0</v>
      </c>
      <c r="L3010" s="762">
        <v>471010000</v>
      </c>
      <c r="M3010" s="1003" t="s">
        <v>125</v>
      </c>
      <c r="N3010" s="723" t="s">
        <v>2115</v>
      </c>
      <c r="O3010" s="723" t="s">
        <v>236</v>
      </c>
      <c r="P3010" s="723" t="s">
        <v>229</v>
      </c>
      <c r="Q3010" s="723" t="s">
        <v>791</v>
      </c>
      <c r="R3010" s="723" t="s">
        <v>8977</v>
      </c>
      <c r="S3010" s="723">
        <v>796</v>
      </c>
      <c r="T3010" s="723" t="s">
        <v>232</v>
      </c>
      <c r="U3010" s="929">
        <v>44</v>
      </c>
      <c r="V3010" s="929">
        <v>700</v>
      </c>
      <c r="W3010" s="820">
        <f t="shared" si="138"/>
        <v>30800</v>
      </c>
      <c r="X3010" s="929">
        <f t="shared" si="139"/>
        <v>34496</v>
      </c>
      <c r="Y3010" s="723"/>
      <c r="Z3010" s="723">
        <v>2016</v>
      </c>
      <c r="AA3010" s="723"/>
      <c r="AB3010" s="756" t="s">
        <v>876</v>
      </c>
      <c r="AC3010" s="756" t="s">
        <v>209</v>
      </c>
      <c r="AD3010" s="723"/>
      <c r="AE3010" s="723"/>
      <c r="AF3010" s="723"/>
      <c r="AG3010" s="756" t="s">
        <v>11052</v>
      </c>
      <c r="AH3010" s="756" t="s">
        <v>794</v>
      </c>
      <c r="AI3010" s="756">
        <v>210007246</v>
      </c>
      <c r="AJ3010" s="756" t="s">
        <v>10645</v>
      </c>
      <c r="AK3010" s="723"/>
    </row>
    <row r="3011" spans="1:37" s="99" customFormat="1" ht="99.75" customHeight="1">
      <c r="A3011" s="723" t="s">
        <v>11053</v>
      </c>
      <c r="B3011" s="723" t="s">
        <v>33</v>
      </c>
      <c r="C3011" s="723" t="s">
        <v>10642</v>
      </c>
      <c r="D3011" s="723" t="s">
        <v>10363</v>
      </c>
      <c r="E3011" s="723" t="s">
        <v>10363</v>
      </c>
      <c r="F3011" s="723" t="s">
        <v>10643</v>
      </c>
      <c r="G3011" s="723" t="s">
        <v>10643</v>
      </c>
      <c r="H3011" s="723"/>
      <c r="I3011" s="723"/>
      <c r="J3011" s="723" t="s">
        <v>38</v>
      </c>
      <c r="K3011" s="723">
        <v>0</v>
      </c>
      <c r="L3011" s="762">
        <v>471010000</v>
      </c>
      <c r="M3011" s="1003" t="s">
        <v>125</v>
      </c>
      <c r="N3011" s="723" t="s">
        <v>2115</v>
      </c>
      <c r="O3011" s="723" t="s">
        <v>236</v>
      </c>
      <c r="P3011" s="723" t="s">
        <v>229</v>
      </c>
      <c r="Q3011" s="723" t="s">
        <v>791</v>
      </c>
      <c r="R3011" s="723" t="s">
        <v>8977</v>
      </c>
      <c r="S3011" s="723">
        <v>796</v>
      </c>
      <c r="T3011" s="723" t="s">
        <v>232</v>
      </c>
      <c r="U3011" s="929">
        <v>3</v>
      </c>
      <c r="V3011" s="929">
        <v>1500</v>
      </c>
      <c r="W3011" s="820">
        <f t="shared" si="138"/>
        <v>4500</v>
      </c>
      <c r="X3011" s="929">
        <f t="shared" si="139"/>
        <v>5040.0000000000009</v>
      </c>
      <c r="Y3011" s="723"/>
      <c r="Z3011" s="723">
        <v>2016</v>
      </c>
      <c r="AA3011" s="723"/>
      <c r="AB3011" s="756" t="s">
        <v>876</v>
      </c>
      <c r="AC3011" s="756" t="s">
        <v>209</v>
      </c>
      <c r="AD3011" s="723"/>
      <c r="AE3011" s="723"/>
      <c r="AF3011" s="723"/>
      <c r="AG3011" s="756" t="s">
        <v>11054</v>
      </c>
      <c r="AH3011" s="756" t="s">
        <v>794</v>
      </c>
      <c r="AI3011" s="756">
        <v>210007247</v>
      </c>
      <c r="AJ3011" s="756" t="s">
        <v>11055</v>
      </c>
      <c r="AK3011" s="723"/>
    </row>
    <row r="3012" spans="1:37" s="99" customFormat="1" ht="99.75" customHeight="1">
      <c r="A3012" s="723" t="s">
        <v>11056</v>
      </c>
      <c r="B3012" s="723" t="s">
        <v>33</v>
      </c>
      <c r="C3012" s="723" t="s">
        <v>6619</v>
      </c>
      <c r="D3012" s="723" t="s">
        <v>6434</v>
      </c>
      <c r="E3012" s="723" t="s">
        <v>6434</v>
      </c>
      <c r="F3012" s="723" t="s">
        <v>6620</v>
      </c>
      <c r="G3012" s="723" t="s">
        <v>6620</v>
      </c>
      <c r="H3012" s="723"/>
      <c r="I3012" s="723"/>
      <c r="J3012" s="723" t="s">
        <v>38</v>
      </c>
      <c r="K3012" s="723">
        <v>0</v>
      </c>
      <c r="L3012" s="762">
        <v>471010000</v>
      </c>
      <c r="M3012" s="1003" t="s">
        <v>125</v>
      </c>
      <c r="N3012" s="723" t="s">
        <v>2115</v>
      </c>
      <c r="O3012" s="723" t="s">
        <v>236</v>
      </c>
      <c r="P3012" s="723" t="s">
        <v>229</v>
      </c>
      <c r="Q3012" s="723" t="s">
        <v>791</v>
      </c>
      <c r="R3012" s="723" t="s">
        <v>8977</v>
      </c>
      <c r="S3012" s="723">
        <v>796</v>
      </c>
      <c r="T3012" s="723" t="s">
        <v>232</v>
      </c>
      <c r="U3012" s="929">
        <v>8</v>
      </c>
      <c r="V3012" s="929">
        <v>2782</v>
      </c>
      <c r="W3012" s="820">
        <f t="shared" si="138"/>
        <v>22256</v>
      </c>
      <c r="X3012" s="929">
        <f t="shared" si="139"/>
        <v>24926.720000000001</v>
      </c>
      <c r="Y3012" s="723"/>
      <c r="Z3012" s="723">
        <v>2016</v>
      </c>
      <c r="AA3012" s="723"/>
      <c r="AB3012" s="756" t="s">
        <v>876</v>
      </c>
      <c r="AC3012" s="756" t="s">
        <v>209</v>
      </c>
      <c r="AD3012" s="723"/>
      <c r="AE3012" s="723"/>
      <c r="AF3012" s="723"/>
      <c r="AG3012" s="756" t="s">
        <v>11057</v>
      </c>
      <c r="AH3012" s="756" t="s">
        <v>794</v>
      </c>
      <c r="AI3012" s="756">
        <v>210011235</v>
      </c>
      <c r="AJ3012" s="756" t="s">
        <v>11058</v>
      </c>
      <c r="AK3012" s="723"/>
    </row>
    <row r="3013" spans="1:37" s="99" customFormat="1" ht="99.75" customHeight="1">
      <c r="A3013" s="723" t="s">
        <v>11059</v>
      </c>
      <c r="B3013" s="723" t="s">
        <v>33</v>
      </c>
      <c r="C3013" s="723" t="s">
        <v>11060</v>
      </c>
      <c r="D3013" s="723" t="s">
        <v>2305</v>
      </c>
      <c r="E3013" s="723" t="s">
        <v>2305</v>
      </c>
      <c r="F3013" s="723" t="s">
        <v>11061</v>
      </c>
      <c r="G3013" s="723" t="s">
        <v>11061</v>
      </c>
      <c r="H3013" s="723"/>
      <c r="I3013" s="723"/>
      <c r="J3013" s="723" t="s">
        <v>1135</v>
      </c>
      <c r="K3013" s="723">
        <v>0</v>
      </c>
      <c r="L3013" s="762">
        <v>471010000</v>
      </c>
      <c r="M3013" s="1003" t="s">
        <v>125</v>
      </c>
      <c r="N3013" s="723" t="s">
        <v>2115</v>
      </c>
      <c r="O3013" s="723" t="s">
        <v>236</v>
      </c>
      <c r="P3013" s="723" t="s">
        <v>229</v>
      </c>
      <c r="Q3013" s="723" t="s">
        <v>791</v>
      </c>
      <c r="R3013" s="723" t="s">
        <v>8977</v>
      </c>
      <c r="S3013" s="1066" t="s">
        <v>8971</v>
      </c>
      <c r="T3013" s="723" t="s">
        <v>5174</v>
      </c>
      <c r="U3013" s="929">
        <v>42</v>
      </c>
      <c r="V3013" s="929">
        <v>1800</v>
      </c>
      <c r="W3013" s="820">
        <f t="shared" si="138"/>
        <v>75600</v>
      </c>
      <c r="X3013" s="929">
        <f t="shared" si="139"/>
        <v>84672.000000000015</v>
      </c>
      <c r="Y3013" s="723"/>
      <c r="Z3013" s="723">
        <v>2016</v>
      </c>
      <c r="AA3013" s="723"/>
      <c r="AB3013" s="756" t="s">
        <v>876</v>
      </c>
      <c r="AC3013" s="723"/>
      <c r="AD3013" s="723"/>
      <c r="AE3013" s="723"/>
      <c r="AF3013" s="723"/>
      <c r="AG3013" s="756" t="s">
        <v>11062</v>
      </c>
      <c r="AH3013" s="756" t="s">
        <v>794</v>
      </c>
      <c r="AI3013" s="756">
        <v>210022703</v>
      </c>
      <c r="AJ3013" s="756" t="s">
        <v>11063</v>
      </c>
      <c r="AK3013" s="723"/>
    </row>
    <row r="3014" spans="1:37" s="99" customFormat="1" ht="99.75" customHeight="1">
      <c r="A3014" s="723" t="s">
        <v>11064</v>
      </c>
      <c r="B3014" s="723" t="s">
        <v>33</v>
      </c>
      <c r="C3014" s="723" t="s">
        <v>9959</v>
      </c>
      <c r="D3014" s="723" t="s">
        <v>9960</v>
      </c>
      <c r="E3014" s="723" t="s">
        <v>9960</v>
      </c>
      <c r="F3014" s="723" t="s">
        <v>9961</v>
      </c>
      <c r="G3014" s="723" t="s">
        <v>9961</v>
      </c>
      <c r="H3014" s="723"/>
      <c r="I3014" s="723"/>
      <c r="J3014" s="723" t="s">
        <v>38</v>
      </c>
      <c r="K3014" s="723">
        <v>0</v>
      </c>
      <c r="L3014" s="762">
        <v>471010000</v>
      </c>
      <c r="M3014" s="1003" t="s">
        <v>125</v>
      </c>
      <c r="N3014" s="723" t="s">
        <v>2115</v>
      </c>
      <c r="O3014" s="723" t="s">
        <v>236</v>
      </c>
      <c r="P3014" s="723" t="s">
        <v>229</v>
      </c>
      <c r="Q3014" s="723" t="s">
        <v>4663</v>
      </c>
      <c r="R3014" s="723" t="s">
        <v>8977</v>
      </c>
      <c r="S3014" s="723">
        <v>796</v>
      </c>
      <c r="T3014" s="723" t="s">
        <v>232</v>
      </c>
      <c r="U3014" s="929">
        <v>22</v>
      </c>
      <c r="V3014" s="929">
        <v>8000</v>
      </c>
      <c r="W3014" s="820">
        <f t="shared" si="138"/>
        <v>176000</v>
      </c>
      <c r="X3014" s="929">
        <f t="shared" si="139"/>
        <v>197120.00000000003</v>
      </c>
      <c r="Y3014" s="723"/>
      <c r="Z3014" s="723">
        <v>2016</v>
      </c>
      <c r="AA3014" s="723"/>
      <c r="AB3014" s="756" t="s">
        <v>876</v>
      </c>
      <c r="AC3014" s="756" t="s">
        <v>209</v>
      </c>
      <c r="AD3014" s="723"/>
      <c r="AE3014" s="723"/>
      <c r="AF3014" s="723"/>
      <c r="AG3014" s="756" t="s">
        <v>11065</v>
      </c>
      <c r="AH3014" s="756" t="s">
        <v>794</v>
      </c>
      <c r="AI3014" s="756">
        <v>210022500</v>
      </c>
      <c r="AJ3014" s="756" t="s">
        <v>9963</v>
      </c>
      <c r="AK3014" s="723"/>
    </row>
    <row r="3015" spans="1:37" s="99" customFormat="1" ht="99.75" customHeight="1">
      <c r="A3015" s="723" t="s">
        <v>11066</v>
      </c>
      <c r="B3015" s="723" t="s">
        <v>33</v>
      </c>
      <c r="C3015" s="723" t="s">
        <v>9699</v>
      </c>
      <c r="D3015" s="723" t="s">
        <v>9700</v>
      </c>
      <c r="E3015" s="723" t="s">
        <v>9700</v>
      </c>
      <c r="F3015" s="723" t="s">
        <v>9701</v>
      </c>
      <c r="G3015" s="723" t="s">
        <v>9701</v>
      </c>
      <c r="H3015" s="723"/>
      <c r="I3015" s="723"/>
      <c r="J3015" s="723" t="s">
        <v>38</v>
      </c>
      <c r="K3015" s="723">
        <v>0</v>
      </c>
      <c r="L3015" s="762">
        <v>471010000</v>
      </c>
      <c r="M3015" s="1003" t="s">
        <v>125</v>
      </c>
      <c r="N3015" s="723" t="s">
        <v>2115</v>
      </c>
      <c r="O3015" s="723" t="s">
        <v>236</v>
      </c>
      <c r="P3015" s="723" t="s">
        <v>229</v>
      </c>
      <c r="Q3015" s="723" t="s">
        <v>791</v>
      </c>
      <c r="R3015" s="723" t="s">
        <v>8977</v>
      </c>
      <c r="S3015" s="723">
        <v>796</v>
      </c>
      <c r="T3015" s="723" t="s">
        <v>232</v>
      </c>
      <c r="U3015" s="929">
        <v>5</v>
      </c>
      <c r="V3015" s="929">
        <v>3500</v>
      </c>
      <c r="W3015" s="820">
        <f t="shared" si="138"/>
        <v>17500</v>
      </c>
      <c r="X3015" s="929">
        <f t="shared" si="139"/>
        <v>19600.000000000004</v>
      </c>
      <c r="Y3015" s="723"/>
      <c r="Z3015" s="723">
        <v>2016</v>
      </c>
      <c r="AA3015" s="723"/>
      <c r="AB3015" s="756" t="s">
        <v>876</v>
      </c>
      <c r="AC3015" s="756" t="s">
        <v>209</v>
      </c>
      <c r="AD3015" s="723"/>
      <c r="AE3015" s="723"/>
      <c r="AF3015" s="723"/>
      <c r="AG3015" s="756" t="s">
        <v>11067</v>
      </c>
      <c r="AH3015" s="756" t="s">
        <v>794</v>
      </c>
      <c r="AI3015" s="756">
        <v>210022523</v>
      </c>
      <c r="AJ3015" s="756" t="s">
        <v>11068</v>
      </c>
      <c r="AK3015" s="723"/>
    </row>
    <row r="3016" spans="1:37" s="99" customFormat="1" ht="99.75" customHeight="1">
      <c r="A3016" s="723" t="s">
        <v>11069</v>
      </c>
      <c r="B3016" s="723" t="s">
        <v>33</v>
      </c>
      <c r="C3016" s="723" t="s">
        <v>9970</v>
      </c>
      <c r="D3016" s="723" t="s">
        <v>9736</v>
      </c>
      <c r="E3016" s="723" t="s">
        <v>9736</v>
      </c>
      <c r="F3016" s="723" t="s">
        <v>9971</v>
      </c>
      <c r="G3016" s="723" t="s">
        <v>9971</v>
      </c>
      <c r="H3016" s="723"/>
      <c r="I3016" s="723"/>
      <c r="J3016" s="723" t="s">
        <v>38</v>
      </c>
      <c r="K3016" s="723">
        <v>0</v>
      </c>
      <c r="L3016" s="762">
        <v>471010000</v>
      </c>
      <c r="M3016" s="1003" t="s">
        <v>125</v>
      </c>
      <c r="N3016" s="723" t="s">
        <v>2115</v>
      </c>
      <c r="O3016" s="723" t="s">
        <v>236</v>
      </c>
      <c r="P3016" s="723" t="s">
        <v>229</v>
      </c>
      <c r="Q3016" s="723" t="s">
        <v>791</v>
      </c>
      <c r="R3016" s="723" t="s">
        <v>8977</v>
      </c>
      <c r="S3016" s="723">
        <v>796</v>
      </c>
      <c r="T3016" s="723" t="s">
        <v>232</v>
      </c>
      <c r="U3016" s="929">
        <v>12</v>
      </c>
      <c r="V3016" s="929">
        <v>15000</v>
      </c>
      <c r="W3016" s="820">
        <f t="shared" si="138"/>
        <v>180000</v>
      </c>
      <c r="X3016" s="929">
        <f t="shared" si="139"/>
        <v>201600.00000000003</v>
      </c>
      <c r="Y3016" s="723"/>
      <c r="Z3016" s="723">
        <v>2016</v>
      </c>
      <c r="AA3016" s="723"/>
      <c r="AB3016" s="756" t="s">
        <v>876</v>
      </c>
      <c r="AC3016" s="756" t="s">
        <v>209</v>
      </c>
      <c r="AD3016" s="723"/>
      <c r="AE3016" s="723"/>
      <c r="AF3016" s="723"/>
      <c r="AG3016" s="756" t="s">
        <v>11070</v>
      </c>
      <c r="AH3016" s="756" t="s">
        <v>794</v>
      </c>
      <c r="AI3016" s="756">
        <v>210020030</v>
      </c>
      <c r="AJ3016" s="756" t="s">
        <v>11071</v>
      </c>
      <c r="AK3016" s="723"/>
    </row>
    <row r="3017" spans="1:37" s="99" customFormat="1" ht="99.75" customHeight="1">
      <c r="A3017" s="723" t="s">
        <v>11072</v>
      </c>
      <c r="B3017" s="723" t="s">
        <v>33</v>
      </c>
      <c r="C3017" s="723" t="s">
        <v>11073</v>
      </c>
      <c r="D3017" s="723" t="s">
        <v>11074</v>
      </c>
      <c r="E3017" s="723" t="s">
        <v>11074</v>
      </c>
      <c r="F3017" s="723" t="s">
        <v>11075</v>
      </c>
      <c r="G3017" s="723" t="s">
        <v>11075</v>
      </c>
      <c r="H3017" s="723"/>
      <c r="I3017" s="723"/>
      <c r="J3017" s="723" t="s">
        <v>38</v>
      </c>
      <c r="K3017" s="723">
        <v>0</v>
      </c>
      <c r="L3017" s="762">
        <v>471010000</v>
      </c>
      <c r="M3017" s="1003" t="s">
        <v>125</v>
      </c>
      <c r="N3017" s="723" t="s">
        <v>2115</v>
      </c>
      <c r="O3017" s="723" t="s">
        <v>236</v>
      </c>
      <c r="P3017" s="723" t="s">
        <v>229</v>
      </c>
      <c r="Q3017" s="723" t="s">
        <v>791</v>
      </c>
      <c r="R3017" s="723" t="s">
        <v>8977</v>
      </c>
      <c r="S3017" s="723">
        <v>796</v>
      </c>
      <c r="T3017" s="723" t="s">
        <v>232</v>
      </c>
      <c r="U3017" s="929">
        <v>5</v>
      </c>
      <c r="V3017" s="929">
        <v>30000</v>
      </c>
      <c r="W3017" s="820">
        <f t="shared" si="138"/>
        <v>150000</v>
      </c>
      <c r="X3017" s="929">
        <f t="shared" si="139"/>
        <v>168000.00000000003</v>
      </c>
      <c r="Y3017" s="723"/>
      <c r="Z3017" s="723">
        <v>2016</v>
      </c>
      <c r="AA3017" s="723"/>
      <c r="AB3017" s="756" t="s">
        <v>876</v>
      </c>
      <c r="AC3017" s="756" t="s">
        <v>209</v>
      </c>
      <c r="AD3017" s="723"/>
      <c r="AE3017" s="723"/>
      <c r="AF3017" s="723"/>
      <c r="AG3017" s="756" t="s">
        <v>11076</v>
      </c>
      <c r="AH3017" s="756" t="s">
        <v>794</v>
      </c>
      <c r="AI3017" s="756">
        <v>210008113</v>
      </c>
      <c r="AJ3017" s="756" t="s">
        <v>11077</v>
      </c>
      <c r="AK3017" s="723"/>
    </row>
    <row r="3018" spans="1:37" s="99" customFormat="1" ht="99.75" customHeight="1">
      <c r="A3018" s="723" t="s">
        <v>11078</v>
      </c>
      <c r="B3018" s="723" t="s">
        <v>33</v>
      </c>
      <c r="C3018" s="723" t="s">
        <v>9986</v>
      </c>
      <c r="D3018" s="723" t="s">
        <v>9987</v>
      </c>
      <c r="E3018" s="723" t="s">
        <v>9987</v>
      </c>
      <c r="F3018" s="723" t="s">
        <v>9988</v>
      </c>
      <c r="G3018" s="723" t="s">
        <v>9988</v>
      </c>
      <c r="H3018" s="723"/>
      <c r="I3018" s="723"/>
      <c r="J3018" s="723" t="s">
        <v>38</v>
      </c>
      <c r="K3018" s="723">
        <v>0</v>
      </c>
      <c r="L3018" s="762">
        <v>471010000</v>
      </c>
      <c r="M3018" s="1003" t="s">
        <v>125</v>
      </c>
      <c r="N3018" s="723" t="s">
        <v>2115</v>
      </c>
      <c r="O3018" s="723" t="s">
        <v>236</v>
      </c>
      <c r="P3018" s="723" t="s">
        <v>229</v>
      </c>
      <c r="Q3018" s="723" t="s">
        <v>791</v>
      </c>
      <c r="R3018" s="723" t="s">
        <v>8977</v>
      </c>
      <c r="S3018" s="723">
        <v>796</v>
      </c>
      <c r="T3018" s="723" t="s">
        <v>232</v>
      </c>
      <c r="U3018" s="929">
        <v>5</v>
      </c>
      <c r="V3018" s="929">
        <v>70000</v>
      </c>
      <c r="W3018" s="820">
        <f t="shared" si="138"/>
        <v>350000</v>
      </c>
      <c r="X3018" s="929">
        <f t="shared" si="139"/>
        <v>392000.00000000006</v>
      </c>
      <c r="Y3018" s="723"/>
      <c r="Z3018" s="723">
        <v>2016</v>
      </c>
      <c r="AA3018" s="723"/>
      <c r="AB3018" s="756" t="s">
        <v>876</v>
      </c>
      <c r="AC3018" s="756" t="s">
        <v>209</v>
      </c>
      <c r="AD3018" s="723"/>
      <c r="AE3018" s="723"/>
      <c r="AF3018" s="723"/>
      <c r="AG3018" s="756" t="s">
        <v>11079</v>
      </c>
      <c r="AH3018" s="756" t="s">
        <v>794</v>
      </c>
      <c r="AI3018" s="756">
        <v>210020187</v>
      </c>
      <c r="AJ3018" s="756" t="s">
        <v>11080</v>
      </c>
      <c r="AK3018" s="723"/>
    </row>
    <row r="3019" spans="1:37" s="99" customFormat="1" ht="99.75" customHeight="1">
      <c r="A3019" s="723" t="s">
        <v>11081</v>
      </c>
      <c r="B3019" s="723" t="s">
        <v>33</v>
      </c>
      <c r="C3019" s="723" t="s">
        <v>9970</v>
      </c>
      <c r="D3019" s="723" t="s">
        <v>9736</v>
      </c>
      <c r="E3019" s="723" t="s">
        <v>9736</v>
      </c>
      <c r="F3019" s="723" t="s">
        <v>9971</v>
      </c>
      <c r="G3019" s="723" t="s">
        <v>9971</v>
      </c>
      <c r="H3019" s="723"/>
      <c r="I3019" s="723"/>
      <c r="J3019" s="723" t="s">
        <v>38</v>
      </c>
      <c r="K3019" s="723">
        <v>0</v>
      </c>
      <c r="L3019" s="762">
        <v>471010000</v>
      </c>
      <c r="M3019" s="1003" t="s">
        <v>125</v>
      </c>
      <c r="N3019" s="723" t="s">
        <v>2115</v>
      </c>
      <c r="O3019" s="723" t="s">
        <v>236</v>
      </c>
      <c r="P3019" s="723" t="s">
        <v>229</v>
      </c>
      <c r="Q3019" s="723" t="s">
        <v>791</v>
      </c>
      <c r="R3019" s="723" t="s">
        <v>8977</v>
      </c>
      <c r="S3019" s="723">
        <v>796</v>
      </c>
      <c r="T3019" s="723" t="s">
        <v>232</v>
      </c>
      <c r="U3019" s="929">
        <v>10</v>
      </c>
      <c r="V3019" s="929">
        <v>21400</v>
      </c>
      <c r="W3019" s="820">
        <f t="shared" si="138"/>
        <v>214000</v>
      </c>
      <c r="X3019" s="929">
        <f t="shared" si="139"/>
        <v>239680.00000000003</v>
      </c>
      <c r="Y3019" s="723"/>
      <c r="Z3019" s="723">
        <v>2016</v>
      </c>
      <c r="AA3019" s="723"/>
      <c r="AB3019" s="756" t="s">
        <v>876</v>
      </c>
      <c r="AC3019" s="756" t="s">
        <v>209</v>
      </c>
      <c r="AD3019" s="723"/>
      <c r="AE3019" s="723"/>
      <c r="AF3019" s="723"/>
      <c r="AG3019" s="756" t="s">
        <v>11082</v>
      </c>
      <c r="AH3019" s="756" t="s">
        <v>794</v>
      </c>
      <c r="AI3019" s="756">
        <v>210022879</v>
      </c>
      <c r="AJ3019" s="756" t="s">
        <v>11083</v>
      </c>
      <c r="AK3019" s="723"/>
    </row>
    <row r="3020" spans="1:37" s="99" customFormat="1" ht="99.75" customHeight="1">
      <c r="A3020" s="723" t="s">
        <v>11084</v>
      </c>
      <c r="B3020" s="723" t="s">
        <v>33</v>
      </c>
      <c r="C3020" s="723" t="s">
        <v>11085</v>
      </c>
      <c r="D3020" s="723" t="s">
        <v>11086</v>
      </c>
      <c r="E3020" s="723" t="s">
        <v>11086</v>
      </c>
      <c r="F3020" s="723" t="s">
        <v>11087</v>
      </c>
      <c r="G3020" s="723" t="s">
        <v>11087</v>
      </c>
      <c r="H3020" s="723"/>
      <c r="I3020" s="723"/>
      <c r="J3020" s="723" t="s">
        <v>38</v>
      </c>
      <c r="K3020" s="723">
        <v>0</v>
      </c>
      <c r="L3020" s="762">
        <v>471010000</v>
      </c>
      <c r="M3020" s="1003" t="s">
        <v>125</v>
      </c>
      <c r="N3020" s="723" t="s">
        <v>2115</v>
      </c>
      <c r="O3020" s="723" t="s">
        <v>236</v>
      </c>
      <c r="P3020" s="723" t="s">
        <v>229</v>
      </c>
      <c r="Q3020" s="723" t="s">
        <v>4663</v>
      </c>
      <c r="R3020" s="723" t="s">
        <v>8977</v>
      </c>
      <c r="S3020" s="723">
        <v>796</v>
      </c>
      <c r="T3020" s="723" t="s">
        <v>232</v>
      </c>
      <c r="U3020" s="929">
        <v>5</v>
      </c>
      <c r="V3020" s="929">
        <v>75000</v>
      </c>
      <c r="W3020" s="820">
        <f t="shared" si="138"/>
        <v>375000</v>
      </c>
      <c r="X3020" s="929">
        <f t="shared" si="139"/>
        <v>420000.00000000006</v>
      </c>
      <c r="Y3020" s="723"/>
      <c r="Z3020" s="723">
        <v>2016</v>
      </c>
      <c r="AA3020" s="723"/>
      <c r="AB3020" s="756" t="s">
        <v>876</v>
      </c>
      <c r="AC3020" s="756" t="s">
        <v>209</v>
      </c>
      <c r="AD3020" s="723"/>
      <c r="AE3020" s="723"/>
      <c r="AF3020" s="723"/>
      <c r="AG3020" s="756" t="s">
        <v>11088</v>
      </c>
      <c r="AH3020" s="756" t="s">
        <v>794</v>
      </c>
      <c r="AI3020" s="756">
        <v>210020704</v>
      </c>
      <c r="AJ3020" s="756" t="s">
        <v>11089</v>
      </c>
      <c r="AK3020" s="723"/>
    </row>
    <row r="3021" spans="1:37" s="99" customFormat="1" ht="99.75" customHeight="1">
      <c r="A3021" s="723" t="s">
        <v>11090</v>
      </c>
      <c r="B3021" s="723" t="s">
        <v>33</v>
      </c>
      <c r="C3021" s="723" t="s">
        <v>9970</v>
      </c>
      <c r="D3021" s="723" t="s">
        <v>9736</v>
      </c>
      <c r="E3021" s="723" t="s">
        <v>9736</v>
      </c>
      <c r="F3021" s="723" t="s">
        <v>9971</v>
      </c>
      <c r="G3021" s="723" t="s">
        <v>9971</v>
      </c>
      <c r="H3021" s="723"/>
      <c r="I3021" s="723"/>
      <c r="J3021" s="723" t="s">
        <v>38</v>
      </c>
      <c r="K3021" s="723">
        <v>0</v>
      </c>
      <c r="L3021" s="762">
        <v>471010000</v>
      </c>
      <c r="M3021" s="1003" t="s">
        <v>125</v>
      </c>
      <c r="N3021" s="723" t="s">
        <v>2115</v>
      </c>
      <c r="O3021" s="723" t="s">
        <v>236</v>
      </c>
      <c r="P3021" s="723" t="s">
        <v>229</v>
      </c>
      <c r="Q3021" s="723" t="s">
        <v>791</v>
      </c>
      <c r="R3021" s="723" t="s">
        <v>8977</v>
      </c>
      <c r="S3021" s="723">
        <v>796</v>
      </c>
      <c r="T3021" s="723" t="s">
        <v>232</v>
      </c>
      <c r="U3021" s="929">
        <v>8</v>
      </c>
      <c r="V3021" s="929">
        <v>13910</v>
      </c>
      <c r="W3021" s="820">
        <f t="shared" si="138"/>
        <v>111280</v>
      </c>
      <c r="X3021" s="929">
        <f t="shared" si="139"/>
        <v>124633.60000000001</v>
      </c>
      <c r="Y3021" s="723"/>
      <c r="Z3021" s="723">
        <v>2016</v>
      </c>
      <c r="AA3021" s="723"/>
      <c r="AB3021" s="756" t="s">
        <v>876</v>
      </c>
      <c r="AC3021" s="756" t="s">
        <v>209</v>
      </c>
      <c r="AD3021" s="723"/>
      <c r="AE3021" s="723"/>
      <c r="AF3021" s="723"/>
      <c r="AG3021" s="756" t="s">
        <v>11091</v>
      </c>
      <c r="AH3021" s="756" t="s">
        <v>794</v>
      </c>
      <c r="AI3021" s="756">
        <v>210023209</v>
      </c>
      <c r="AJ3021" s="756" t="s">
        <v>11092</v>
      </c>
      <c r="AK3021" s="723"/>
    </row>
    <row r="3022" spans="1:37" s="99" customFormat="1" ht="99.75" customHeight="1">
      <c r="A3022" s="723" t="s">
        <v>11093</v>
      </c>
      <c r="B3022" s="723" t="s">
        <v>33</v>
      </c>
      <c r="C3022" s="723" t="s">
        <v>10437</v>
      </c>
      <c r="D3022" s="723" t="s">
        <v>6028</v>
      </c>
      <c r="E3022" s="723" t="s">
        <v>6028</v>
      </c>
      <c r="F3022" s="723" t="s">
        <v>10438</v>
      </c>
      <c r="G3022" s="723" t="s">
        <v>10438</v>
      </c>
      <c r="H3022" s="723"/>
      <c r="I3022" s="723"/>
      <c r="J3022" s="723" t="s">
        <v>38</v>
      </c>
      <c r="K3022" s="723">
        <v>0</v>
      </c>
      <c r="L3022" s="762">
        <v>471010000</v>
      </c>
      <c r="M3022" s="1003" t="s">
        <v>125</v>
      </c>
      <c r="N3022" s="723" t="s">
        <v>2115</v>
      </c>
      <c r="O3022" s="723" t="s">
        <v>236</v>
      </c>
      <c r="P3022" s="723" t="s">
        <v>229</v>
      </c>
      <c r="Q3022" s="723" t="s">
        <v>791</v>
      </c>
      <c r="R3022" s="723" t="s">
        <v>8977</v>
      </c>
      <c r="S3022" s="723">
        <v>796</v>
      </c>
      <c r="T3022" s="723" t="s">
        <v>232</v>
      </c>
      <c r="U3022" s="929">
        <v>3</v>
      </c>
      <c r="V3022" s="929">
        <v>9095</v>
      </c>
      <c r="W3022" s="820">
        <f t="shared" si="138"/>
        <v>27285</v>
      </c>
      <c r="X3022" s="929">
        <f t="shared" si="139"/>
        <v>30559.200000000004</v>
      </c>
      <c r="Y3022" s="723"/>
      <c r="Z3022" s="723">
        <v>2016</v>
      </c>
      <c r="AA3022" s="723"/>
      <c r="AB3022" s="756" t="s">
        <v>876</v>
      </c>
      <c r="AC3022" s="756" t="s">
        <v>209</v>
      </c>
      <c r="AD3022" s="723"/>
      <c r="AE3022" s="723"/>
      <c r="AF3022" s="723"/>
      <c r="AG3022" s="756" t="s">
        <v>11094</v>
      </c>
      <c r="AH3022" s="756" t="s">
        <v>794</v>
      </c>
      <c r="AI3022" s="756">
        <v>210007699</v>
      </c>
      <c r="AJ3022" s="756" t="s">
        <v>11095</v>
      </c>
      <c r="AK3022" s="723"/>
    </row>
    <row r="3023" spans="1:37" s="99" customFormat="1" ht="99.75" customHeight="1">
      <c r="A3023" s="723" t="s">
        <v>11096</v>
      </c>
      <c r="B3023" s="723" t="s">
        <v>33</v>
      </c>
      <c r="C3023" s="723" t="s">
        <v>11097</v>
      </c>
      <c r="D3023" s="723" t="s">
        <v>9297</v>
      </c>
      <c r="E3023" s="723" t="s">
        <v>9297</v>
      </c>
      <c r="F3023" s="723" t="s">
        <v>11098</v>
      </c>
      <c r="G3023" s="723" t="s">
        <v>11098</v>
      </c>
      <c r="H3023" s="723"/>
      <c r="I3023" s="723"/>
      <c r="J3023" s="723" t="s">
        <v>1135</v>
      </c>
      <c r="K3023" s="723">
        <v>0</v>
      </c>
      <c r="L3023" s="762">
        <v>471010000</v>
      </c>
      <c r="M3023" s="1003" t="s">
        <v>125</v>
      </c>
      <c r="N3023" s="723" t="s">
        <v>2115</v>
      </c>
      <c r="O3023" s="723" t="s">
        <v>236</v>
      </c>
      <c r="P3023" s="723" t="s">
        <v>229</v>
      </c>
      <c r="Q3023" s="723" t="s">
        <v>791</v>
      </c>
      <c r="R3023" s="723" t="s">
        <v>8977</v>
      </c>
      <c r="S3023" s="1066" t="s">
        <v>9291</v>
      </c>
      <c r="T3023" s="723" t="s">
        <v>9292</v>
      </c>
      <c r="U3023" s="929">
        <v>0.6</v>
      </c>
      <c r="V3023" s="929">
        <v>715000</v>
      </c>
      <c r="W3023" s="820">
        <f t="shared" si="138"/>
        <v>429000</v>
      </c>
      <c r="X3023" s="929">
        <f t="shared" si="139"/>
        <v>480480.00000000006</v>
      </c>
      <c r="Y3023" s="723"/>
      <c r="Z3023" s="723">
        <v>2016</v>
      </c>
      <c r="AA3023" s="723"/>
      <c r="AB3023" s="756" t="s">
        <v>876</v>
      </c>
      <c r="AC3023" s="723"/>
      <c r="AD3023" s="723"/>
      <c r="AE3023" s="723"/>
      <c r="AF3023" s="723"/>
      <c r="AG3023" s="756" t="s">
        <v>11099</v>
      </c>
      <c r="AH3023" s="756" t="s">
        <v>794</v>
      </c>
      <c r="AI3023" s="756">
        <v>210002697</v>
      </c>
      <c r="AJ3023" s="756" t="s">
        <v>11100</v>
      </c>
      <c r="AK3023" s="723"/>
    </row>
    <row r="3024" spans="1:37" s="99" customFormat="1" ht="99.75" customHeight="1">
      <c r="A3024" s="723" t="s">
        <v>11101</v>
      </c>
      <c r="B3024" s="723" t="s">
        <v>33</v>
      </c>
      <c r="C3024" s="723" t="s">
        <v>11102</v>
      </c>
      <c r="D3024" s="723" t="s">
        <v>9297</v>
      </c>
      <c r="E3024" s="723" t="s">
        <v>9297</v>
      </c>
      <c r="F3024" s="723" t="s">
        <v>11103</v>
      </c>
      <c r="G3024" s="723" t="s">
        <v>11103</v>
      </c>
      <c r="H3024" s="723"/>
      <c r="I3024" s="723"/>
      <c r="J3024" s="723" t="s">
        <v>1135</v>
      </c>
      <c r="K3024" s="723">
        <v>0</v>
      </c>
      <c r="L3024" s="762">
        <v>471010000</v>
      </c>
      <c r="M3024" s="1003" t="s">
        <v>125</v>
      </c>
      <c r="N3024" s="723" t="s">
        <v>2115</v>
      </c>
      <c r="O3024" s="723" t="s">
        <v>236</v>
      </c>
      <c r="P3024" s="723" t="s">
        <v>229</v>
      </c>
      <c r="Q3024" s="723" t="s">
        <v>791</v>
      </c>
      <c r="R3024" s="723" t="s">
        <v>8977</v>
      </c>
      <c r="S3024" s="1066" t="s">
        <v>9291</v>
      </c>
      <c r="T3024" s="723" t="s">
        <v>9292</v>
      </c>
      <c r="U3024" s="929">
        <v>1.7999999999999999E-2</v>
      </c>
      <c r="V3024" s="929">
        <v>220000</v>
      </c>
      <c r="W3024" s="820">
        <f t="shared" si="138"/>
        <v>3959.9999999999995</v>
      </c>
      <c r="X3024" s="929">
        <f t="shared" si="139"/>
        <v>4435.2</v>
      </c>
      <c r="Y3024" s="723"/>
      <c r="Z3024" s="723">
        <v>2016</v>
      </c>
      <c r="AA3024" s="723"/>
      <c r="AB3024" s="756" t="s">
        <v>876</v>
      </c>
      <c r="AC3024" s="723"/>
      <c r="AD3024" s="723"/>
      <c r="AE3024" s="723"/>
      <c r="AF3024" s="723"/>
      <c r="AG3024" s="756" t="s">
        <v>11104</v>
      </c>
      <c r="AH3024" s="756" t="s">
        <v>794</v>
      </c>
      <c r="AI3024" s="756">
        <v>210002669</v>
      </c>
      <c r="AJ3024" s="756" t="s">
        <v>11105</v>
      </c>
      <c r="AK3024" s="723"/>
    </row>
    <row r="3025" spans="1:37" s="99" customFormat="1" ht="99.75" customHeight="1">
      <c r="A3025" s="723" t="s">
        <v>11106</v>
      </c>
      <c r="B3025" s="723" t="s">
        <v>33</v>
      </c>
      <c r="C3025" s="723" t="s">
        <v>10026</v>
      </c>
      <c r="D3025" s="723" t="s">
        <v>10027</v>
      </c>
      <c r="E3025" s="723" t="s">
        <v>10027</v>
      </c>
      <c r="F3025" s="723" t="s">
        <v>10028</v>
      </c>
      <c r="G3025" s="723" t="s">
        <v>10028</v>
      </c>
      <c r="H3025" s="723"/>
      <c r="I3025" s="723"/>
      <c r="J3025" s="723" t="s">
        <v>1135</v>
      </c>
      <c r="K3025" s="723">
        <v>0</v>
      </c>
      <c r="L3025" s="762">
        <v>471010000</v>
      </c>
      <c r="M3025" s="1003" t="s">
        <v>125</v>
      </c>
      <c r="N3025" s="723" t="s">
        <v>2115</v>
      </c>
      <c r="O3025" s="723" t="s">
        <v>236</v>
      </c>
      <c r="P3025" s="723" t="s">
        <v>229</v>
      </c>
      <c r="Q3025" s="723" t="s">
        <v>791</v>
      </c>
      <c r="R3025" s="723" t="s">
        <v>8977</v>
      </c>
      <c r="S3025" s="723">
        <v>796</v>
      </c>
      <c r="T3025" s="723" t="s">
        <v>232</v>
      </c>
      <c r="U3025" s="929">
        <v>518</v>
      </c>
      <c r="V3025" s="929">
        <v>75</v>
      </c>
      <c r="W3025" s="820">
        <f t="shared" si="138"/>
        <v>38850</v>
      </c>
      <c r="X3025" s="929">
        <f t="shared" si="139"/>
        <v>43512.000000000007</v>
      </c>
      <c r="Y3025" s="723"/>
      <c r="Z3025" s="723">
        <v>2016</v>
      </c>
      <c r="AA3025" s="723"/>
      <c r="AB3025" s="756" t="s">
        <v>876</v>
      </c>
      <c r="AC3025" s="723"/>
      <c r="AD3025" s="723"/>
      <c r="AE3025" s="723"/>
      <c r="AF3025" s="723"/>
      <c r="AG3025" s="756" t="s">
        <v>11107</v>
      </c>
      <c r="AH3025" s="756" t="s">
        <v>794</v>
      </c>
      <c r="AI3025" s="756">
        <v>210022544</v>
      </c>
      <c r="AJ3025" s="756" t="s">
        <v>10030</v>
      </c>
      <c r="AK3025" s="723"/>
    </row>
    <row r="3026" spans="1:37" s="99" customFormat="1" ht="99.75" customHeight="1">
      <c r="A3026" s="723" t="s">
        <v>11108</v>
      </c>
      <c r="B3026" s="723" t="s">
        <v>33</v>
      </c>
      <c r="C3026" s="723" t="s">
        <v>10037</v>
      </c>
      <c r="D3026" s="723" t="s">
        <v>10038</v>
      </c>
      <c r="E3026" s="723" t="s">
        <v>10038</v>
      </c>
      <c r="F3026" s="723" t="s">
        <v>10039</v>
      </c>
      <c r="G3026" s="723" t="s">
        <v>10039</v>
      </c>
      <c r="H3026" s="723"/>
      <c r="I3026" s="723"/>
      <c r="J3026" s="723" t="s">
        <v>38</v>
      </c>
      <c r="K3026" s="723">
        <v>0</v>
      </c>
      <c r="L3026" s="762">
        <v>471010000</v>
      </c>
      <c r="M3026" s="1003" t="s">
        <v>125</v>
      </c>
      <c r="N3026" s="723" t="s">
        <v>2115</v>
      </c>
      <c r="O3026" s="723" t="s">
        <v>236</v>
      </c>
      <c r="P3026" s="723" t="s">
        <v>229</v>
      </c>
      <c r="Q3026" s="723" t="s">
        <v>791</v>
      </c>
      <c r="R3026" s="723" t="s">
        <v>8977</v>
      </c>
      <c r="S3026" s="723">
        <v>796</v>
      </c>
      <c r="T3026" s="723" t="s">
        <v>232</v>
      </c>
      <c r="U3026" s="929">
        <v>60</v>
      </c>
      <c r="V3026" s="929">
        <v>150</v>
      </c>
      <c r="W3026" s="820">
        <f t="shared" si="138"/>
        <v>9000</v>
      </c>
      <c r="X3026" s="929">
        <f t="shared" si="139"/>
        <v>10080.000000000002</v>
      </c>
      <c r="Y3026" s="723"/>
      <c r="Z3026" s="723">
        <v>2016</v>
      </c>
      <c r="AA3026" s="723"/>
      <c r="AB3026" s="756" t="s">
        <v>876</v>
      </c>
      <c r="AC3026" s="756" t="s">
        <v>209</v>
      </c>
      <c r="AD3026" s="723"/>
      <c r="AE3026" s="723"/>
      <c r="AF3026" s="723"/>
      <c r="AG3026" s="756" t="s">
        <v>11109</v>
      </c>
      <c r="AH3026" s="756" t="s">
        <v>794</v>
      </c>
      <c r="AI3026" s="756">
        <v>210003187</v>
      </c>
      <c r="AJ3026" s="756" t="s">
        <v>11110</v>
      </c>
      <c r="AK3026" s="723"/>
    </row>
    <row r="3027" spans="1:37" s="99" customFormat="1" ht="99.75" customHeight="1">
      <c r="A3027" s="723" t="s">
        <v>11111</v>
      </c>
      <c r="B3027" s="723" t="s">
        <v>33</v>
      </c>
      <c r="C3027" s="723" t="s">
        <v>10037</v>
      </c>
      <c r="D3027" s="723" t="s">
        <v>10038</v>
      </c>
      <c r="E3027" s="723" t="s">
        <v>10038</v>
      </c>
      <c r="F3027" s="723" t="s">
        <v>10039</v>
      </c>
      <c r="G3027" s="723" t="s">
        <v>10039</v>
      </c>
      <c r="H3027" s="723"/>
      <c r="I3027" s="723"/>
      <c r="J3027" s="723" t="s">
        <v>38</v>
      </c>
      <c r="K3027" s="723">
        <v>0</v>
      </c>
      <c r="L3027" s="762">
        <v>471010000</v>
      </c>
      <c r="M3027" s="1003" t="s">
        <v>125</v>
      </c>
      <c r="N3027" s="723" t="s">
        <v>2115</v>
      </c>
      <c r="O3027" s="723" t="s">
        <v>236</v>
      </c>
      <c r="P3027" s="723" t="s">
        <v>229</v>
      </c>
      <c r="Q3027" s="723" t="s">
        <v>791</v>
      </c>
      <c r="R3027" s="723" t="s">
        <v>8977</v>
      </c>
      <c r="S3027" s="723">
        <v>796</v>
      </c>
      <c r="T3027" s="723" t="s">
        <v>232</v>
      </c>
      <c r="U3027" s="929">
        <v>256</v>
      </c>
      <c r="V3027" s="929">
        <v>100</v>
      </c>
      <c r="W3027" s="820">
        <f t="shared" si="138"/>
        <v>25600</v>
      </c>
      <c r="X3027" s="929">
        <f t="shared" si="139"/>
        <v>28672.000000000004</v>
      </c>
      <c r="Y3027" s="723"/>
      <c r="Z3027" s="723">
        <v>2016</v>
      </c>
      <c r="AA3027" s="723"/>
      <c r="AB3027" s="756" t="s">
        <v>876</v>
      </c>
      <c r="AC3027" s="756" t="s">
        <v>209</v>
      </c>
      <c r="AD3027" s="723"/>
      <c r="AE3027" s="723"/>
      <c r="AF3027" s="723"/>
      <c r="AG3027" s="756" t="s">
        <v>11112</v>
      </c>
      <c r="AH3027" s="756" t="s">
        <v>794</v>
      </c>
      <c r="AI3027" s="756">
        <v>210022553</v>
      </c>
      <c r="AJ3027" s="756" t="s">
        <v>10041</v>
      </c>
      <c r="AK3027" s="723"/>
    </row>
    <row r="3028" spans="1:37" s="99" customFormat="1" ht="99.75" customHeight="1">
      <c r="A3028" s="723" t="s">
        <v>11113</v>
      </c>
      <c r="B3028" s="723" t="s">
        <v>33</v>
      </c>
      <c r="C3028" s="723" t="s">
        <v>9750</v>
      </c>
      <c r="D3028" s="723" t="s">
        <v>9751</v>
      </c>
      <c r="E3028" s="723" t="s">
        <v>9751</v>
      </c>
      <c r="F3028" s="723" t="s">
        <v>9752</v>
      </c>
      <c r="G3028" s="723" t="s">
        <v>9752</v>
      </c>
      <c r="H3028" s="723"/>
      <c r="I3028" s="723"/>
      <c r="J3028" s="723" t="s">
        <v>1135</v>
      </c>
      <c r="K3028" s="723">
        <v>0</v>
      </c>
      <c r="L3028" s="762">
        <v>471010000</v>
      </c>
      <c r="M3028" s="1003" t="s">
        <v>125</v>
      </c>
      <c r="N3028" s="723" t="s">
        <v>2115</v>
      </c>
      <c r="O3028" s="723" t="s">
        <v>236</v>
      </c>
      <c r="P3028" s="723" t="s">
        <v>229</v>
      </c>
      <c r="Q3028" s="723" t="s">
        <v>791</v>
      </c>
      <c r="R3028" s="723" t="s">
        <v>8977</v>
      </c>
      <c r="S3028" s="723">
        <v>796</v>
      </c>
      <c r="T3028" s="723" t="s">
        <v>232</v>
      </c>
      <c r="U3028" s="929">
        <v>487</v>
      </c>
      <c r="V3028" s="929">
        <v>1200</v>
      </c>
      <c r="W3028" s="820">
        <f t="shared" si="138"/>
        <v>584400</v>
      </c>
      <c r="X3028" s="929">
        <f t="shared" si="139"/>
        <v>654528.00000000012</v>
      </c>
      <c r="Y3028" s="723"/>
      <c r="Z3028" s="723">
        <v>2016</v>
      </c>
      <c r="AA3028" s="723"/>
      <c r="AB3028" s="756" t="s">
        <v>876</v>
      </c>
      <c r="AC3028" s="723"/>
      <c r="AD3028" s="723"/>
      <c r="AE3028" s="723"/>
      <c r="AF3028" s="723"/>
      <c r="AG3028" s="756" t="s">
        <v>11114</v>
      </c>
      <c r="AH3028" s="756" t="s">
        <v>794</v>
      </c>
      <c r="AI3028" s="756">
        <v>210002629</v>
      </c>
      <c r="AJ3028" s="756" t="s">
        <v>9754</v>
      </c>
      <c r="AK3028" s="723"/>
    </row>
    <row r="3029" spans="1:37" s="99" customFormat="1" ht="99.75" customHeight="1">
      <c r="A3029" s="723" t="s">
        <v>11115</v>
      </c>
      <c r="B3029" s="723" t="s">
        <v>33</v>
      </c>
      <c r="C3029" s="723" t="s">
        <v>9756</v>
      </c>
      <c r="D3029" s="723" t="s">
        <v>9751</v>
      </c>
      <c r="E3029" s="723" t="s">
        <v>9751</v>
      </c>
      <c r="F3029" s="723" t="s">
        <v>9757</v>
      </c>
      <c r="G3029" s="723" t="s">
        <v>9757</v>
      </c>
      <c r="H3029" s="723"/>
      <c r="I3029" s="723"/>
      <c r="J3029" s="723" t="s">
        <v>1135</v>
      </c>
      <c r="K3029" s="723">
        <v>0</v>
      </c>
      <c r="L3029" s="762">
        <v>471010000</v>
      </c>
      <c r="M3029" s="1003" t="s">
        <v>125</v>
      </c>
      <c r="N3029" s="723" t="s">
        <v>2115</v>
      </c>
      <c r="O3029" s="723" t="s">
        <v>236</v>
      </c>
      <c r="P3029" s="723" t="s">
        <v>229</v>
      </c>
      <c r="Q3029" s="723" t="s">
        <v>791</v>
      </c>
      <c r="R3029" s="723" t="s">
        <v>8977</v>
      </c>
      <c r="S3029" s="723">
        <v>796</v>
      </c>
      <c r="T3029" s="723" t="s">
        <v>232</v>
      </c>
      <c r="U3029" s="929">
        <v>100</v>
      </c>
      <c r="V3029" s="929">
        <v>2500</v>
      </c>
      <c r="W3029" s="820">
        <f t="shared" si="138"/>
        <v>250000</v>
      </c>
      <c r="X3029" s="929">
        <f t="shared" si="139"/>
        <v>280000</v>
      </c>
      <c r="Y3029" s="723"/>
      <c r="Z3029" s="723">
        <v>2016</v>
      </c>
      <c r="AA3029" s="723"/>
      <c r="AB3029" s="756" t="s">
        <v>876</v>
      </c>
      <c r="AC3029" s="723"/>
      <c r="AD3029" s="723"/>
      <c r="AE3029" s="723"/>
      <c r="AF3029" s="723"/>
      <c r="AG3029" s="756" t="s">
        <v>11116</v>
      </c>
      <c r="AH3029" s="756" t="s">
        <v>794</v>
      </c>
      <c r="AI3029" s="756">
        <v>210002635</v>
      </c>
      <c r="AJ3029" s="756" t="s">
        <v>11117</v>
      </c>
      <c r="AK3029" s="723"/>
    </row>
    <row r="3030" spans="1:37" s="99" customFormat="1" ht="99.75" customHeight="1">
      <c r="A3030" s="723" t="s">
        <v>11118</v>
      </c>
      <c r="B3030" s="723" t="s">
        <v>33</v>
      </c>
      <c r="C3030" s="723" t="s">
        <v>10059</v>
      </c>
      <c r="D3030" s="723" t="s">
        <v>9745</v>
      </c>
      <c r="E3030" s="723" t="s">
        <v>9745</v>
      </c>
      <c r="F3030" s="723" t="s">
        <v>10060</v>
      </c>
      <c r="G3030" s="723" t="s">
        <v>10060</v>
      </c>
      <c r="H3030" s="723"/>
      <c r="I3030" s="723"/>
      <c r="J3030" s="723" t="s">
        <v>1135</v>
      </c>
      <c r="K3030" s="723">
        <v>0</v>
      </c>
      <c r="L3030" s="762">
        <v>471010000</v>
      </c>
      <c r="M3030" s="1003" t="s">
        <v>125</v>
      </c>
      <c r="N3030" s="723" t="s">
        <v>2115</v>
      </c>
      <c r="O3030" s="723" t="s">
        <v>236</v>
      </c>
      <c r="P3030" s="723" t="s">
        <v>229</v>
      </c>
      <c r="Q3030" s="723" t="s">
        <v>791</v>
      </c>
      <c r="R3030" s="723" t="s">
        <v>8977</v>
      </c>
      <c r="S3030" s="723">
        <v>796</v>
      </c>
      <c r="T3030" s="723" t="s">
        <v>232</v>
      </c>
      <c r="U3030" s="929">
        <v>77</v>
      </c>
      <c r="V3030" s="929">
        <v>211</v>
      </c>
      <c r="W3030" s="820">
        <f t="shared" si="138"/>
        <v>16247</v>
      </c>
      <c r="X3030" s="929">
        <f t="shared" si="139"/>
        <v>18196.640000000003</v>
      </c>
      <c r="Y3030" s="723"/>
      <c r="Z3030" s="723">
        <v>2016</v>
      </c>
      <c r="AA3030" s="723"/>
      <c r="AB3030" s="756" t="s">
        <v>876</v>
      </c>
      <c r="AC3030" s="723"/>
      <c r="AD3030" s="723"/>
      <c r="AE3030" s="723"/>
      <c r="AF3030" s="723"/>
      <c r="AG3030" s="756" t="s">
        <v>11119</v>
      </c>
      <c r="AH3030" s="756" t="s">
        <v>794</v>
      </c>
      <c r="AI3030" s="756">
        <v>210023045</v>
      </c>
      <c r="AJ3030" s="756" t="s">
        <v>10062</v>
      </c>
      <c r="AK3030" s="723"/>
    </row>
    <row r="3031" spans="1:37" s="99" customFormat="1" ht="99.75" customHeight="1">
      <c r="A3031" s="723" t="s">
        <v>11120</v>
      </c>
      <c r="B3031" s="723" t="s">
        <v>33</v>
      </c>
      <c r="C3031" s="723" t="s">
        <v>9783</v>
      </c>
      <c r="D3031" s="723" t="s">
        <v>9745</v>
      </c>
      <c r="E3031" s="723" t="s">
        <v>9745</v>
      </c>
      <c r="F3031" s="723" t="s">
        <v>9784</v>
      </c>
      <c r="G3031" s="723" t="s">
        <v>9784</v>
      </c>
      <c r="H3031" s="723"/>
      <c r="I3031" s="723"/>
      <c r="J3031" s="723" t="s">
        <v>1135</v>
      </c>
      <c r="K3031" s="723">
        <v>0</v>
      </c>
      <c r="L3031" s="762">
        <v>471010000</v>
      </c>
      <c r="M3031" s="1003" t="s">
        <v>125</v>
      </c>
      <c r="N3031" s="723" t="s">
        <v>2115</v>
      </c>
      <c r="O3031" s="723" t="s">
        <v>236</v>
      </c>
      <c r="P3031" s="723" t="s">
        <v>229</v>
      </c>
      <c r="Q3031" s="723" t="s">
        <v>791</v>
      </c>
      <c r="R3031" s="723" t="s">
        <v>8977</v>
      </c>
      <c r="S3031" s="723">
        <v>796</v>
      </c>
      <c r="T3031" s="723" t="s">
        <v>232</v>
      </c>
      <c r="U3031" s="929">
        <v>200</v>
      </c>
      <c r="V3031" s="929">
        <v>300</v>
      </c>
      <c r="W3031" s="820">
        <f t="shared" ref="W3031:W3094" si="140">V3031*U3031</f>
        <v>60000</v>
      </c>
      <c r="X3031" s="929">
        <f t="shared" ref="X3031:X3094" si="141">W3031*1.12</f>
        <v>67200</v>
      </c>
      <c r="Y3031" s="723"/>
      <c r="Z3031" s="723">
        <v>2016</v>
      </c>
      <c r="AA3031" s="723"/>
      <c r="AB3031" s="756" t="s">
        <v>876</v>
      </c>
      <c r="AC3031" s="723"/>
      <c r="AD3031" s="723"/>
      <c r="AE3031" s="723"/>
      <c r="AF3031" s="723"/>
      <c r="AG3031" s="756" t="s">
        <v>11121</v>
      </c>
      <c r="AH3031" s="756" t="s">
        <v>794</v>
      </c>
      <c r="AI3031" s="756">
        <v>210002625</v>
      </c>
      <c r="AJ3031" s="756" t="s">
        <v>9786</v>
      </c>
      <c r="AK3031" s="723"/>
    </row>
    <row r="3032" spans="1:37" s="99" customFormat="1" ht="99.75" customHeight="1">
      <c r="A3032" s="723" t="s">
        <v>11122</v>
      </c>
      <c r="B3032" s="723" t="s">
        <v>33</v>
      </c>
      <c r="C3032" s="723" t="s">
        <v>9744</v>
      </c>
      <c r="D3032" s="723" t="s">
        <v>9745</v>
      </c>
      <c r="E3032" s="723" t="s">
        <v>9745</v>
      </c>
      <c r="F3032" s="723" t="s">
        <v>9746</v>
      </c>
      <c r="G3032" s="723" t="s">
        <v>9746</v>
      </c>
      <c r="H3032" s="723"/>
      <c r="I3032" s="723"/>
      <c r="J3032" s="723" t="s">
        <v>1135</v>
      </c>
      <c r="K3032" s="723">
        <v>0</v>
      </c>
      <c r="L3032" s="762">
        <v>471010000</v>
      </c>
      <c r="M3032" s="1003" t="s">
        <v>125</v>
      </c>
      <c r="N3032" s="723" t="s">
        <v>2115</v>
      </c>
      <c r="O3032" s="723" t="s">
        <v>236</v>
      </c>
      <c r="P3032" s="723" t="s">
        <v>229</v>
      </c>
      <c r="Q3032" s="723" t="s">
        <v>791</v>
      </c>
      <c r="R3032" s="723" t="s">
        <v>8977</v>
      </c>
      <c r="S3032" s="723">
        <v>796</v>
      </c>
      <c r="T3032" s="723" t="s">
        <v>232</v>
      </c>
      <c r="U3032" s="929">
        <v>1386</v>
      </c>
      <c r="V3032" s="929">
        <v>800</v>
      </c>
      <c r="W3032" s="820">
        <f t="shared" si="140"/>
        <v>1108800</v>
      </c>
      <c r="X3032" s="929">
        <f t="shared" si="141"/>
        <v>1241856.0000000002</v>
      </c>
      <c r="Y3032" s="723"/>
      <c r="Z3032" s="723">
        <v>2016</v>
      </c>
      <c r="AA3032" s="723"/>
      <c r="AB3032" s="756" t="s">
        <v>876</v>
      </c>
      <c r="AC3032" s="723"/>
      <c r="AD3032" s="723"/>
      <c r="AE3032" s="723"/>
      <c r="AF3032" s="723"/>
      <c r="AG3032" s="756" t="s">
        <v>11123</v>
      </c>
      <c r="AH3032" s="756" t="s">
        <v>794</v>
      </c>
      <c r="AI3032" s="756">
        <v>210022890</v>
      </c>
      <c r="AJ3032" s="756" t="s">
        <v>9794</v>
      </c>
      <c r="AK3032" s="723"/>
    </row>
    <row r="3033" spans="1:37" s="99" customFormat="1" ht="99.75" customHeight="1">
      <c r="A3033" s="723" t="s">
        <v>11124</v>
      </c>
      <c r="B3033" s="723" t="s">
        <v>33</v>
      </c>
      <c r="C3033" s="723" t="s">
        <v>9799</v>
      </c>
      <c r="D3033" s="723" t="s">
        <v>9745</v>
      </c>
      <c r="E3033" s="723" t="s">
        <v>9745</v>
      </c>
      <c r="F3033" s="723" t="s">
        <v>9800</v>
      </c>
      <c r="G3033" s="723" t="s">
        <v>9800</v>
      </c>
      <c r="H3033" s="723"/>
      <c r="I3033" s="723"/>
      <c r="J3033" s="723" t="s">
        <v>1135</v>
      </c>
      <c r="K3033" s="723">
        <v>0</v>
      </c>
      <c r="L3033" s="762">
        <v>471010000</v>
      </c>
      <c r="M3033" s="1003" t="s">
        <v>125</v>
      </c>
      <c r="N3033" s="723" t="s">
        <v>2115</v>
      </c>
      <c r="O3033" s="723" t="s">
        <v>236</v>
      </c>
      <c r="P3033" s="723" t="s">
        <v>229</v>
      </c>
      <c r="Q3033" s="723" t="s">
        <v>791</v>
      </c>
      <c r="R3033" s="723" t="s">
        <v>8977</v>
      </c>
      <c r="S3033" s="723">
        <v>796</v>
      </c>
      <c r="T3033" s="723" t="s">
        <v>232</v>
      </c>
      <c r="U3033" s="929">
        <v>118</v>
      </c>
      <c r="V3033" s="929">
        <v>642</v>
      </c>
      <c r="W3033" s="820">
        <f t="shared" si="140"/>
        <v>75756</v>
      </c>
      <c r="X3033" s="929">
        <f t="shared" si="141"/>
        <v>84846.720000000001</v>
      </c>
      <c r="Y3033" s="723"/>
      <c r="Z3033" s="723">
        <v>2016</v>
      </c>
      <c r="AA3033" s="723"/>
      <c r="AB3033" s="756" t="s">
        <v>876</v>
      </c>
      <c r="AC3033" s="723"/>
      <c r="AD3033" s="723"/>
      <c r="AE3033" s="723"/>
      <c r="AF3033" s="723"/>
      <c r="AG3033" s="756" t="s">
        <v>11125</v>
      </c>
      <c r="AH3033" s="756" t="s">
        <v>794</v>
      </c>
      <c r="AI3033" s="756">
        <v>210022891</v>
      </c>
      <c r="AJ3033" s="756" t="s">
        <v>9802</v>
      </c>
      <c r="AK3033" s="723"/>
    </row>
    <row r="3034" spans="1:37" s="99" customFormat="1" ht="99.75" customHeight="1">
      <c r="A3034" s="723" t="s">
        <v>11126</v>
      </c>
      <c r="B3034" s="723" t="s">
        <v>33</v>
      </c>
      <c r="C3034" s="723" t="s">
        <v>10078</v>
      </c>
      <c r="D3034" s="723" t="s">
        <v>9745</v>
      </c>
      <c r="E3034" s="723" t="s">
        <v>9745</v>
      </c>
      <c r="F3034" s="723" t="s">
        <v>10079</v>
      </c>
      <c r="G3034" s="723" t="s">
        <v>10079</v>
      </c>
      <c r="H3034" s="723"/>
      <c r="I3034" s="723"/>
      <c r="J3034" s="723" t="s">
        <v>1135</v>
      </c>
      <c r="K3034" s="723">
        <v>0</v>
      </c>
      <c r="L3034" s="762">
        <v>471010000</v>
      </c>
      <c r="M3034" s="1003" t="s">
        <v>125</v>
      </c>
      <c r="N3034" s="723" t="s">
        <v>2115</v>
      </c>
      <c r="O3034" s="723" t="s">
        <v>236</v>
      </c>
      <c r="P3034" s="723" t="s">
        <v>229</v>
      </c>
      <c r="Q3034" s="723" t="s">
        <v>791</v>
      </c>
      <c r="R3034" s="723" t="s">
        <v>8977</v>
      </c>
      <c r="S3034" s="723">
        <v>796</v>
      </c>
      <c r="T3034" s="723" t="s">
        <v>232</v>
      </c>
      <c r="U3034" s="929">
        <v>370</v>
      </c>
      <c r="V3034" s="929">
        <v>1000</v>
      </c>
      <c r="W3034" s="820">
        <f t="shared" si="140"/>
        <v>370000</v>
      </c>
      <c r="X3034" s="929">
        <f t="shared" si="141"/>
        <v>414400.00000000006</v>
      </c>
      <c r="Y3034" s="723"/>
      <c r="Z3034" s="723">
        <v>2016</v>
      </c>
      <c r="AA3034" s="723"/>
      <c r="AB3034" s="756" t="s">
        <v>876</v>
      </c>
      <c r="AC3034" s="723"/>
      <c r="AD3034" s="723"/>
      <c r="AE3034" s="723"/>
      <c r="AF3034" s="723"/>
      <c r="AG3034" s="756" t="s">
        <v>11127</v>
      </c>
      <c r="AH3034" s="756" t="s">
        <v>794</v>
      </c>
      <c r="AI3034" s="756">
        <v>210022888</v>
      </c>
      <c r="AJ3034" s="756" t="s">
        <v>10081</v>
      </c>
      <c r="AK3034" s="723"/>
    </row>
    <row r="3035" spans="1:37" s="99" customFormat="1" ht="99.75" customHeight="1">
      <c r="A3035" s="723" t="s">
        <v>11128</v>
      </c>
      <c r="B3035" s="723" t="s">
        <v>33</v>
      </c>
      <c r="C3035" s="723" t="s">
        <v>10083</v>
      </c>
      <c r="D3035" s="723" t="s">
        <v>10084</v>
      </c>
      <c r="E3035" s="723" t="s">
        <v>10084</v>
      </c>
      <c r="F3035" s="723" t="s">
        <v>10085</v>
      </c>
      <c r="G3035" s="723" t="s">
        <v>10085</v>
      </c>
      <c r="H3035" s="723"/>
      <c r="I3035" s="723"/>
      <c r="J3035" s="723" t="s">
        <v>38</v>
      </c>
      <c r="K3035" s="723">
        <v>0</v>
      </c>
      <c r="L3035" s="762">
        <v>471010000</v>
      </c>
      <c r="M3035" s="1003" t="s">
        <v>125</v>
      </c>
      <c r="N3035" s="723" t="s">
        <v>2115</v>
      </c>
      <c r="O3035" s="723" t="s">
        <v>236</v>
      </c>
      <c r="P3035" s="723" t="s">
        <v>229</v>
      </c>
      <c r="Q3035" s="723" t="s">
        <v>791</v>
      </c>
      <c r="R3035" s="723" t="s">
        <v>8977</v>
      </c>
      <c r="S3035" s="723">
        <v>796</v>
      </c>
      <c r="T3035" s="723" t="s">
        <v>232</v>
      </c>
      <c r="U3035" s="929">
        <v>2</v>
      </c>
      <c r="V3035" s="929">
        <v>3500</v>
      </c>
      <c r="W3035" s="820">
        <f t="shared" si="140"/>
        <v>7000</v>
      </c>
      <c r="X3035" s="929">
        <f t="shared" si="141"/>
        <v>7840.0000000000009</v>
      </c>
      <c r="Y3035" s="723"/>
      <c r="Z3035" s="723">
        <v>2016</v>
      </c>
      <c r="AA3035" s="723"/>
      <c r="AB3035" s="756" t="s">
        <v>876</v>
      </c>
      <c r="AC3035" s="756" t="s">
        <v>209</v>
      </c>
      <c r="AD3035" s="723"/>
      <c r="AE3035" s="723"/>
      <c r="AF3035" s="723"/>
      <c r="AG3035" s="756" t="s">
        <v>11129</v>
      </c>
      <c r="AH3035" s="756" t="s">
        <v>794</v>
      </c>
      <c r="AI3035" s="756">
        <v>210008521</v>
      </c>
      <c r="AJ3035" s="756" t="s">
        <v>11130</v>
      </c>
      <c r="AK3035" s="723"/>
    </row>
    <row r="3036" spans="1:37" s="99" customFormat="1" ht="99.75" customHeight="1">
      <c r="A3036" s="723" t="s">
        <v>11131</v>
      </c>
      <c r="B3036" s="723" t="s">
        <v>33</v>
      </c>
      <c r="C3036" s="723" t="s">
        <v>11132</v>
      </c>
      <c r="D3036" s="723" t="s">
        <v>11133</v>
      </c>
      <c r="E3036" s="723" t="s">
        <v>11133</v>
      </c>
      <c r="F3036" s="723" t="s">
        <v>11134</v>
      </c>
      <c r="G3036" s="723" t="s">
        <v>11134</v>
      </c>
      <c r="H3036" s="723"/>
      <c r="I3036" s="723"/>
      <c r="J3036" s="723" t="s">
        <v>38</v>
      </c>
      <c r="K3036" s="723">
        <v>0</v>
      </c>
      <c r="L3036" s="762">
        <v>471010000</v>
      </c>
      <c r="M3036" s="1003" t="s">
        <v>125</v>
      </c>
      <c r="N3036" s="723" t="s">
        <v>2115</v>
      </c>
      <c r="O3036" s="723" t="s">
        <v>236</v>
      </c>
      <c r="P3036" s="723" t="s">
        <v>229</v>
      </c>
      <c r="Q3036" s="723" t="s">
        <v>791</v>
      </c>
      <c r="R3036" s="723" t="s">
        <v>8977</v>
      </c>
      <c r="S3036" s="723">
        <v>796</v>
      </c>
      <c r="T3036" s="723" t="s">
        <v>232</v>
      </c>
      <c r="U3036" s="929">
        <v>16</v>
      </c>
      <c r="V3036" s="929">
        <v>75</v>
      </c>
      <c r="W3036" s="820">
        <f t="shared" si="140"/>
        <v>1200</v>
      </c>
      <c r="X3036" s="929">
        <f t="shared" si="141"/>
        <v>1344.0000000000002</v>
      </c>
      <c r="Y3036" s="723"/>
      <c r="Z3036" s="723">
        <v>2016</v>
      </c>
      <c r="AA3036" s="723"/>
      <c r="AB3036" s="756" t="s">
        <v>876</v>
      </c>
      <c r="AC3036" s="756" t="s">
        <v>209</v>
      </c>
      <c r="AD3036" s="723"/>
      <c r="AE3036" s="723"/>
      <c r="AF3036" s="723"/>
      <c r="AG3036" s="756" t="s">
        <v>11135</v>
      </c>
      <c r="AH3036" s="756" t="s">
        <v>794</v>
      </c>
      <c r="AI3036" s="756">
        <v>210003318</v>
      </c>
      <c r="AJ3036" s="756" t="s">
        <v>11136</v>
      </c>
      <c r="AK3036" s="723"/>
    </row>
    <row r="3037" spans="1:37" s="99" customFormat="1" ht="99.75" customHeight="1">
      <c r="A3037" s="723" t="s">
        <v>11137</v>
      </c>
      <c r="B3037" s="723" t="s">
        <v>33</v>
      </c>
      <c r="C3037" s="723" t="s">
        <v>9804</v>
      </c>
      <c r="D3037" s="723" t="s">
        <v>9805</v>
      </c>
      <c r="E3037" s="723" t="s">
        <v>9805</v>
      </c>
      <c r="F3037" s="723" t="s">
        <v>9806</v>
      </c>
      <c r="G3037" s="723" t="s">
        <v>9806</v>
      </c>
      <c r="H3037" s="723"/>
      <c r="I3037" s="723"/>
      <c r="J3037" s="723" t="s">
        <v>38</v>
      </c>
      <c r="K3037" s="723">
        <v>0</v>
      </c>
      <c r="L3037" s="762">
        <v>471010000</v>
      </c>
      <c r="M3037" s="1003" t="s">
        <v>125</v>
      </c>
      <c r="N3037" s="723" t="s">
        <v>2115</v>
      </c>
      <c r="O3037" s="723" t="s">
        <v>236</v>
      </c>
      <c r="P3037" s="723" t="s">
        <v>229</v>
      </c>
      <c r="Q3037" s="723" t="s">
        <v>791</v>
      </c>
      <c r="R3037" s="723" t="s">
        <v>8977</v>
      </c>
      <c r="S3037" s="723">
        <v>796</v>
      </c>
      <c r="T3037" s="723" t="s">
        <v>232</v>
      </c>
      <c r="U3037" s="929">
        <v>36</v>
      </c>
      <c r="V3037" s="929">
        <v>150</v>
      </c>
      <c r="W3037" s="820">
        <f t="shared" si="140"/>
        <v>5400</v>
      </c>
      <c r="X3037" s="929">
        <f t="shared" si="141"/>
        <v>6048.0000000000009</v>
      </c>
      <c r="Y3037" s="723"/>
      <c r="Z3037" s="723">
        <v>2016</v>
      </c>
      <c r="AA3037" s="723"/>
      <c r="AB3037" s="756" t="s">
        <v>876</v>
      </c>
      <c r="AC3037" s="756" t="s">
        <v>209</v>
      </c>
      <c r="AD3037" s="723"/>
      <c r="AE3037" s="723"/>
      <c r="AF3037" s="723"/>
      <c r="AG3037" s="756" t="s">
        <v>11138</v>
      </c>
      <c r="AH3037" s="756" t="s">
        <v>794</v>
      </c>
      <c r="AI3037" s="756">
        <v>210010738</v>
      </c>
      <c r="AJ3037" s="756" t="s">
        <v>9808</v>
      </c>
      <c r="AK3037" s="723"/>
    </row>
    <row r="3038" spans="1:37" s="99" customFormat="1" ht="99.75" customHeight="1">
      <c r="A3038" s="723" t="s">
        <v>11139</v>
      </c>
      <c r="B3038" s="723" t="s">
        <v>33</v>
      </c>
      <c r="C3038" s="723" t="s">
        <v>11140</v>
      </c>
      <c r="D3038" s="723" t="s">
        <v>10084</v>
      </c>
      <c r="E3038" s="723" t="s">
        <v>10084</v>
      </c>
      <c r="F3038" s="723" t="s">
        <v>11141</v>
      </c>
      <c r="G3038" s="723" t="s">
        <v>11141</v>
      </c>
      <c r="H3038" s="723"/>
      <c r="I3038" s="723"/>
      <c r="J3038" s="723" t="s">
        <v>38</v>
      </c>
      <c r="K3038" s="723">
        <v>0</v>
      </c>
      <c r="L3038" s="762">
        <v>471010000</v>
      </c>
      <c r="M3038" s="1003" t="s">
        <v>125</v>
      </c>
      <c r="N3038" s="723" t="s">
        <v>2115</v>
      </c>
      <c r="O3038" s="723" t="s">
        <v>236</v>
      </c>
      <c r="P3038" s="723" t="s">
        <v>229</v>
      </c>
      <c r="Q3038" s="723" t="s">
        <v>791</v>
      </c>
      <c r="R3038" s="723" t="s">
        <v>8977</v>
      </c>
      <c r="S3038" s="723">
        <v>796</v>
      </c>
      <c r="T3038" s="723" t="s">
        <v>232</v>
      </c>
      <c r="U3038" s="929">
        <v>1</v>
      </c>
      <c r="V3038" s="929">
        <v>22000</v>
      </c>
      <c r="W3038" s="820">
        <f t="shared" si="140"/>
        <v>22000</v>
      </c>
      <c r="X3038" s="929">
        <f t="shared" si="141"/>
        <v>24640.000000000004</v>
      </c>
      <c r="Y3038" s="723"/>
      <c r="Z3038" s="723">
        <v>2016</v>
      </c>
      <c r="AA3038" s="723"/>
      <c r="AB3038" s="756" t="s">
        <v>876</v>
      </c>
      <c r="AC3038" s="756" t="s">
        <v>209</v>
      </c>
      <c r="AD3038" s="723"/>
      <c r="AE3038" s="723"/>
      <c r="AF3038" s="723"/>
      <c r="AG3038" s="756" t="s">
        <v>11142</v>
      </c>
      <c r="AH3038" s="756" t="s">
        <v>794</v>
      </c>
      <c r="AI3038" s="756">
        <v>210012328</v>
      </c>
      <c r="AJ3038" s="756" t="s">
        <v>11143</v>
      </c>
      <c r="AK3038" s="723"/>
    </row>
    <row r="3039" spans="1:37" s="99" customFormat="1" ht="99.75" customHeight="1">
      <c r="A3039" s="723" t="s">
        <v>11144</v>
      </c>
      <c r="B3039" s="723" t="s">
        <v>33</v>
      </c>
      <c r="C3039" s="723" t="s">
        <v>9827</v>
      </c>
      <c r="D3039" s="723" t="s">
        <v>9828</v>
      </c>
      <c r="E3039" s="723" t="s">
        <v>9828</v>
      </c>
      <c r="F3039" s="723" t="s">
        <v>9829</v>
      </c>
      <c r="G3039" s="723" t="s">
        <v>9829</v>
      </c>
      <c r="H3039" s="723"/>
      <c r="I3039" s="723"/>
      <c r="J3039" s="723" t="s">
        <v>38</v>
      </c>
      <c r="K3039" s="723">
        <v>0</v>
      </c>
      <c r="L3039" s="762">
        <v>471010000</v>
      </c>
      <c r="M3039" s="1003" t="s">
        <v>125</v>
      </c>
      <c r="N3039" s="723" t="s">
        <v>2115</v>
      </c>
      <c r="O3039" s="723" t="s">
        <v>236</v>
      </c>
      <c r="P3039" s="723" t="s">
        <v>229</v>
      </c>
      <c r="Q3039" s="723" t="s">
        <v>791</v>
      </c>
      <c r="R3039" s="723" t="s">
        <v>8977</v>
      </c>
      <c r="S3039" s="723">
        <v>796</v>
      </c>
      <c r="T3039" s="723" t="s">
        <v>232</v>
      </c>
      <c r="U3039" s="929">
        <v>1</v>
      </c>
      <c r="V3039" s="929">
        <v>550</v>
      </c>
      <c r="W3039" s="820">
        <f t="shared" si="140"/>
        <v>550</v>
      </c>
      <c r="X3039" s="929">
        <f t="shared" si="141"/>
        <v>616.00000000000011</v>
      </c>
      <c r="Y3039" s="723"/>
      <c r="Z3039" s="723">
        <v>2016</v>
      </c>
      <c r="AA3039" s="723"/>
      <c r="AB3039" s="756" t="s">
        <v>876</v>
      </c>
      <c r="AC3039" s="756" t="s">
        <v>209</v>
      </c>
      <c r="AD3039" s="723"/>
      <c r="AE3039" s="723"/>
      <c r="AF3039" s="723"/>
      <c r="AG3039" s="756" t="s">
        <v>11145</v>
      </c>
      <c r="AH3039" s="756" t="s">
        <v>794</v>
      </c>
      <c r="AI3039" s="756">
        <v>210002560</v>
      </c>
      <c r="AJ3039" s="756" t="s">
        <v>10886</v>
      </c>
      <c r="AK3039" s="723"/>
    </row>
    <row r="3040" spans="1:37" s="99" customFormat="1" ht="99.75" customHeight="1">
      <c r="A3040" s="723" t="s">
        <v>11146</v>
      </c>
      <c r="B3040" s="723" t="s">
        <v>33</v>
      </c>
      <c r="C3040" s="723" t="s">
        <v>9827</v>
      </c>
      <c r="D3040" s="723" t="s">
        <v>9828</v>
      </c>
      <c r="E3040" s="723" t="s">
        <v>9828</v>
      </c>
      <c r="F3040" s="723" t="s">
        <v>9829</v>
      </c>
      <c r="G3040" s="723" t="s">
        <v>9829</v>
      </c>
      <c r="H3040" s="723"/>
      <c r="I3040" s="723"/>
      <c r="J3040" s="723" t="s">
        <v>38</v>
      </c>
      <c r="K3040" s="723">
        <v>0</v>
      </c>
      <c r="L3040" s="762">
        <v>471010000</v>
      </c>
      <c r="M3040" s="1003" t="s">
        <v>125</v>
      </c>
      <c r="N3040" s="723" t="s">
        <v>2115</v>
      </c>
      <c r="O3040" s="723" t="s">
        <v>236</v>
      </c>
      <c r="P3040" s="723" t="s">
        <v>229</v>
      </c>
      <c r="Q3040" s="723" t="s">
        <v>791</v>
      </c>
      <c r="R3040" s="723" t="s">
        <v>8977</v>
      </c>
      <c r="S3040" s="723">
        <v>796</v>
      </c>
      <c r="T3040" s="723" t="s">
        <v>232</v>
      </c>
      <c r="U3040" s="929">
        <v>2</v>
      </c>
      <c r="V3040" s="929">
        <v>550</v>
      </c>
      <c r="W3040" s="820">
        <f t="shared" si="140"/>
        <v>1100</v>
      </c>
      <c r="X3040" s="929">
        <f t="shared" si="141"/>
        <v>1232.0000000000002</v>
      </c>
      <c r="Y3040" s="723"/>
      <c r="Z3040" s="723">
        <v>2016</v>
      </c>
      <c r="AA3040" s="723"/>
      <c r="AB3040" s="756" t="s">
        <v>876</v>
      </c>
      <c r="AC3040" s="756" t="s">
        <v>209</v>
      </c>
      <c r="AD3040" s="723"/>
      <c r="AE3040" s="723"/>
      <c r="AF3040" s="723"/>
      <c r="AG3040" s="756" t="s">
        <v>11147</v>
      </c>
      <c r="AH3040" s="756" t="s">
        <v>794</v>
      </c>
      <c r="AI3040" s="756">
        <v>210022956</v>
      </c>
      <c r="AJ3040" s="756" t="s">
        <v>9831</v>
      </c>
      <c r="AK3040" s="723"/>
    </row>
    <row r="3041" spans="1:37" s="99" customFormat="1" ht="99.75" customHeight="1">
      <c r="A3041" s="723" t="s">
        <v>11148</v>
      </c>
      <c r="B3041" s="723" t="s">
        <v>33</v>
      </c>
      <c r="C3041" s="723" t="s">
        <v>10101</v>
      </c>
      <c r="D3041" s="723" t="s">
        <v>10102</v>
      </c>
      <c r="E3041" s="723" t="s">
        <v>10102</v>
      </c>
      <c r="F3041" s="723" t="s">
        <v>10103</v>
      </c>
      <c r="G3041" s="723" t="s">
        <v>10103</v>
      </c>
      <c r="H3041" s="723"/>
      <c r="I3041" s="723"/>
      <c r="J3041" s="723" t="s">
        <v>38</v>
      </c>
      <c r="K3041" s="723">
        <v>0</v>
      </c>
      <c r="L3041" s="762">
        <v>471010000</v>
      </c>
      <c r="M3041" s="1003" t="s">
        <v>125</v>
      </c>
      <c r="N3041" s="723" t="s">
        <v>2115</v>
      </c>
      <c r="O3041" s="723" t="s">
        <v>236</v>
      </c>
      <c r="P3041" s="723" t="s">
        <v>229</v>
      </c>
      <c r="Q3041" s="723" t="s">
        <v>791</v>
      </c>
      <c r="R3041" s="723" t="s">
        <v>8977</v>
      </c>
      <c r="S3041" s="723">
        <v>166</v>
      </c>
      <c r="T3041" s="723" t="s">
        <v>902</v>
      </c>
      <c r="U3041" s="929">
        <v>8</v>
      </c>
      <c r="V3041" s="929">
        <v>3500</v>
      </c>
      <c r="W3041" s="820">
        <f t="shared" si="140"/>
        <v>28000</v>
      </c>
      <c r="X3041" s="929">
        <f t="shared" si="141"/>
        <v>31360.000000000004</v>
      </c>
      <c r="Y3041" s="723"/>
      <c r="Z3041" s="723">
        <v>2016</v>
      </c>
      <c r="AA3041" s="723"/>
      <c r="AB3041" s="756" t="s">
        <v>876</v>
      </c>
      <c r="AC3041" s="756" t="s">
        <v>209</v>
      </c>
      <c r="AD3041" s="723"/>
      <c r="AE3041" s="723"/>
      <c r="AF3041" s="723"/>
      <c r="AG3041" s="756" t="s">
        <v>11149</v>
      </c>
      <c r="AH3041" s="756" t="s">
        <v>794</v>
      </c>
      <c r="AI3041" s="756">
        <v>210000244</v>
      </c>
      <c r="AJ3041" s="756" t="s">
        <v>10105</v>
      </c>
      <c r="AK3041" s="723"/>
    </row>
    <row r="3042" spans="1:37" s="99" customFormat="1" ht="99.75" customHeight="1">
      <c r="A3042" s="723" t="s">
        <v>11150</v>
      </c>
      <c r="B3042" s="723" t="s">
        <v>33</v>
      </c>
      <c r="C3042" s="723" t="s">
        <v>10101</v>
      </c>
      <c r="D3042" s="723" t="s">
        <v>10102</v>
      </c>
      <c r="E3042" s="723" t="s">
        <v>10102</v>
      </c>
      <c r="F3042" s="723" t="s">
        <v>10103</v>
      </c>
      <c r="G3042" s="723" t="s">
        <v>10103</v>
      </c>
      <c r="H3042" s="723"/>
      <c r="I3042" s="723"/>
      <c r="J3042" s="723" t="s">
        <v>38</v>
      </c>
      <c r="K3042" s="723">
        <v>0</v>
      </c>
      <c r="L3042" s="762">
        <v>471010000</v>
      </c>
      <c r="M3042" s="1003" t="s">
        <v>125</v>
      </c>
      <c r="N3042" s="723" t="s">
        <v>2115</v>
      </c>
      <c r="O3042" s="723" t="s">
        <v>236</v>
      </c>
      <c r="P3042" s="723" t="s">
        <v>229</v>
      </c>
      <c r="Q3042" s="723" t="s">
        <v>791</v>
      </c>
      <c r="R3042" s="723" t="s">
        <v>8977</v>
      </c>
      <c r="S3042" s="723">
        <v>166</v>
      </c>
      <c r="T3042" s="723" t="s">
        <v>902</v>
      </c>
      <c r="U3042" s="929">
        <v>0.378</v>
      </c>
      <c r="V3042" s="929">
        <v>8025</v>
      </c>
      <c r="W3042" s="820">
        <f t="shared" si="140"/>
        <v>3033.45</v>
      </c>
      <c r="X3042" s="929">
        <f t="shared" si="141"/>
        <v>3397.4639999999999</v>
      </c>
      <c r="Y3042" s="723"/>
      <c r="Z3042" s="723">
        <v>2016</v>
      </c>
      <c r="AA3042" s="723"/>
      <c r="AB3042" s="756" t="s">
        <v>876</v>
      </c>
      <c r="AC3042" s="756" t="s">
        <v>209</v>
      </c>
      <c r="AD3042" s="723"/>
      <c r="AE3042" s="723"/>
      <c r="AF3042" s="723"/>
      <c r="AG3042" s="756" t="s">
        <v>11151</v>
      </c>
      <c r="AH3042" s="756" t="s">
        <v>794</v>
      </c>
      <c r="AI3042" s="756">
        <v>210003818</v>
      </c>
      <c r="AJ3042" s="756" t="s">
        <v>10522</v>
      </c>
      <c r="AK3042" s="723"/>
    </row>
    <row r="3043" spans="1:37" s="99" customFormat="1" ht="99.75" customHeight="1">
      <c r="A3043" s="723" t="s">
        <v>11152</v>
      </c>
      <c r="B3043" s="723" t="s">
        <v>33</v>
      </c>
      <c r="C3043" s="723" t="s">
        <v>10116</v>
      </c>
      <c r="D3043" s="723" t="s">
        <v>10117</v>
      </c>
      <c r="E3043" s="723" t="s">
        <v>10117</v>
      </c>
      <c r="F3043" s="723" t="s">
        <v>9841</v>
      </c>
      <c r="G3043" s="723" t="s">
        <v>9841</v>
      </c>
      <c r="H3043" s="723"/>
      <c r="I3043" s="723"/>
      <c r="J3043" s="723" t="s">
        <v>38</v>
      </c>
      <c r="K3043" s="723">
        <v>0</v>
      </c>
      <c r="L3043" s="762">
        <v>471010000</v>
      </c>
      <c r="M3043" s="1003" t="s">
        <v>125</v>
      </c>
      <c r="N3043" s="723" t="s">
        <v>2115</v>
      </c>
      <c r="O3043" s="723" t="s">
        <v>236</v>
      </c>
      <c r="P3043" s="723" t="s">
        <v>229</v>
      </c>
      <c r="Q3043" s="723" t="s">
        <v>791</v>
      </c>
      <c r="R3043" s="723" t="s">
        <v>8977</v>
      </c>
      <c r="S3043" s="723">
        <v>796</v>
      </c>
      <c r="T3043" s="723" t="s">
        <v>232</v>
      </c>
      <c r="U3043" s="929">
        <v>2</v>
      </c>
      <c r="V3043" s="929">
        <v>2500</v>
      </c>
      <c r="W3043" s="820">
        <f t="shared" si="140"/>
        <v>5000</v>
      </c>
      <c r="X3043" s="929">
        <f t="shared" si="141"/>
        <v>5600.0000000000009</v>
      </c>
      <c r="Y3043" s="723"/>
      <c r="Z3043" s="723">
        <v>2016</v>
      </c>
      <c r="AA3043" s="723"/>
      <c r="AB3043" s="756" t="s">
        <v>876</v>
      </c>
      <c r="AC3043" s="756" t="s">
        <v>209</v>
      </c>
      <c r="AD3043" s="723"/>
      <c r="AE3043" s="723"/>
      <c r="AF3043" s="723"/>
      <c r="AG3043" s="756" t="s">
        <v>11153</v>
      </c>
      <c r="AH3043" s="756" t="s">
        <v>794</v>
      </c>
      <c r="AI3043" s="756">
        <v>210022587</v>
      </c>
      <c r="AJ3043" s="756" t="s">
        <v>11154</v>
      </c>
      <c r="AK3043" s="723"/>
    </row>
    <row r="3044" spans="1:37" s="99" customFormat="1" ht="99.75" customHeight="1">
      <c r="A3044" s="723" t="s">
        <v>11155</v>
      </c>
      <c r="B3044" s="723" t="s">
        <v>33</v>
      </c>
      <c r="C3044" s="723" t="s">
        <v>10556</v>
      </c>
      <c r="D3044" s="723" t="s">
        <v>10084</v>
      </c>
      <c r="E3044" s="723" t="s">
        <v>10084</v>
      </c>
      <c r="F3044" s="723" t="s">
        <v>10557</v>
      </c>
      <c r="G3044" s="723" t="s">
        <v>10557</v>
      </c>
      <c r="H3044" s="723"/>
      <c r="I3044" s="723"/>
      <c r="J3044" s="723" t="s">
        <v>38</v>
      </c>
      <c r="K3044" s="723">
        <v>0</v>
      </c>
      <c r="L3044" s="762">
        <v>471010000</v>
      </c>
      <c r="M3044" s="1003" t="s">
        <v>125</v>
      </c>
      <c r="N3044" s="723" t="s">
        <v>2115</v>
      </c>
      <c r="O3044" s="723" t="s">
        <v>236</v>
      </c>
      <c r="P3044" s="723" t="s">
        <v>229</v>
      </c>
      <c r="Q3044" s="723" t="s">
        <v>791</v>
      </c>
      <c r="R3044" s="723" t="s">
        <v>8977</v>
      </c>
      <c r="S3044" s="723">
        <v>796</v>
      </c>
      <c r="T3044" s="723" t="s">
        <v>232</v>
      </c>
      <c r="U3044" s="929">
        <v>2</v>
      </c>
      <c r="V3044" s="929">
        <v>8500</v>
      </c>
      <c r="W3044" s="820">
        <f t="shared" si="140"/>
        <v>17000</v>
      </c>
      <c r="X3044" s="929">
        <f t="shared" si="141"/>
        <v>19040</v>
      </c>
      <c r="Y3044" s="723"/>
      <c r="Z3044" s="723">
        <v>2016</v>
      </c>
      <c r="AA3044" s="723"/>
      <c r="AB3044" s="756" t="s">
        <v>876</v>
      </c>
      <c r="AC3044" s="756" t="s">
        <v>209</v>
      </c>
      <c r="AD3044" s="723"/>
      <c r="AE3044" s="723"/>
      <c r="AF3044" s="723"/>
      <c r="AG3044" s="756" t="s">
        <v>11156</v>
      </c>
      <c r="AH3044" s="756" t="s">
        <v>794</v>
      </c>
      <c r="AI3044" s="756">
        <v>210010735</v>
      </c>
      <c r="AJ3044" s="756" t="s">
        <v>11157</v>
      </c>
      <c r="AK3044" s="723"/>
    </row>
    <row r="3045" spans="1:37" s="99" customFormat="1" ht="99.75" customHeight="1">
      <c r="A3045" s="723" t="s">
        <v>11158</v>
      </c>
      <c r="B3045" s="723" t="s">
        <v>33</v>
      </c>
      <c r="C3045" s="723" t="s">
        <v>9867</v>
      </c>
      <c r="D3045" s="723" t="s">
        <v>9868</v>
      </c>
      <c r="E3045" s="723" t="s">
        <v>9868</v>
      </c>
      <c r="F3045" s="723" t="s">
        <v>9869</v>
      </c>
      <c r="G3045" s="723" t="s">
        <v>9869</v>
      </c>
      <c r="H3045" s="723"/>
      <c r="I3045" s="723"/>
      <c r="J3045" s="723" t="s">
        <v>38</v>
      </c>
      <c r="K3045" s="723">
        <v>0</v>
      </c>
      <c r="L3045" s="762">
        <v>471010000</v>
      </c>
      <c r="M3045" s="1003" t="s">
        <v>125</v>
      </c>
      <c r="N3045" s="723" t="s">
        <v>2115</v>
      </c>
      <c r="O3045" s="723" t="s">
        <v>236</v>
      </c>
      <c r="P3045" s="723" t="s">
        <v>229</v>
      </c>
      <c r="Q3045" s="723" t="s">
        <v>791</v>
      </c>
      <c r="R3045" s="723" t="s">
        <v>8977</v>
      </c>
      <c r="S3045" s="723">
        <v>796</v>
      </c>
      <c r="T3045" s="723" t="s">
        <v>232</v>
      </c>
      <c r="U3045" s="929">
        <v>28</v>
      </c>
      <c r="V3045" s="929">
        <v>250</v>
      </c>
      <c r="W3045" s="820">
        <f t="shared" si="140"/>
        <v>7000</v>
      </c>
      <c r="X3045" s="929">
        <f t="shared" si="141"/>
        <v>7840.0000000000009</v>
      </c>
      <c r="Y3045" s="723"/>
      <c r="Z3045" s="723">
        <v>2016</v>
      </c>
      <c r="AA3045" s="723"/>
      <c r="AB3045" s="756" t="s">
        <v>876</v>
      </c>
      <c r="AC3045" s="756" t="s">
        <v>209</v>
      </c>
      <c r="AD3045" s="723"/>
      <c r="AE3045" s="723"/>
      <c r="AF3045" s="723"/>
      <c r="AG3045" s="756" t="s">
        <v>11159</v>
      </c>
      <c r="AH3045" s="756" t="s">
        <v>794</v>
      </c>
      <c r="AI3045" s="756">
        <v>210010748</v>
      </c>
      <c r="AJ3045" s="756" t="s">
        <v>9871</v>
      </c>
      <c r="AK3045" s="723"/>
    </row>
    <row r="3046" spans="1:37" s="99" customFormat="1" ht="99.75" customHeight="1">
      <c r="A3046" s="723" t="s">
        <v>11160</v>
      </c>
      <c r="B3046" s="723" t="s">
        <v>33</v>
      </c>
      <c r="C3046" s="723" t="s">
        <v>9867</v>
      </c>
      <c r="D3046" s="723" t="s">
        <v>9868</v>
      </c>
      <c r="E3046" s="723" t="s">
        <v>9868</v>
      </c>
      <c r="F3046" s="723" t="s">
        <v>9869</v>
      </c>
      <c r="G3046" s="723" t="s">
        <v>9869</v>
      </c>
      <c r="H3046" s="723"/>
      <c r="I3046" s="723"/>
      <c r="J3046" s="723" t="s">
        <v>38</v>
      </c>
      <c r="K3046" s="723">
        <v>0</v>
      </c>
      <c r="L3046" s="762">
        <v>471010000</v>
      </c>
      <c r="M3046" s="1003" t="s">
        <v>125</v>
      </c>
      <c r="N3046" s="723" t="s">
        <v>2115</v>
      </c>
      <c r="O3046" s="723" t="s">
        <v>236</v>
      </c>
      <c r="P3046" s="723" t="s">
        <v>229</v>
      </c>
      <c r="Q3046" s="723" t="s">
        <v>791</v>
      </c>
      <c r="R3046" s="723" t="s">
        <v>8977</v>
      </c>
      <c r="S3046" s="723">
        <v>796</v>
      </c>
      <c r="T3046" s="723" t="s">
        <v>232</v>
      </c>
      <c r="U3046" s="929">
        <v>2</v>
      </c>
      <c r="V3046" s="929">
        <v>250</v>
      </c>
      <c r="W3046" s="820">
        <f t="shared" si="140"/>
        <v>500</v>
      </c>
      <c r="X3046" s="929">
        <f t="shared" si="141"/>
        <v>560</v>
      </c>
      <c r="Y3046" s="723"/>
      <c r="Z3046" s="723">
        <v>2016</v>
      </c>
      <c r="AA3046" s="723"/>
      <c r="AB3046" s="756" t="s">
        <v>876</v>
      </c>
      <c r="AC3046" s="756" t="s">
        <v>209</v>
      </c>
      <c r="AD3046" s="723"/>
      <c r="AE3046" s="723"/>
      <c r="AF3046" s="723"/>
      <c r="AG3046" s="756" t="s">
        <v>11161</v>
      </c>
      <c r="AH3046" s="756" t="s">
        <v>794</v>
      </c>
      <c r="AI3046" s="756">
        <v>210022945</v>
      </c>
      <c r="AJ3046" s="756" t="s">
        <v>11162</v>
      </c>
      <c r="AK3046" s="723"/>
    </row>
    <row r="3047" spans="1:37" s="99" customFormat="1" ht="99.75" customHeight="1">
      <c r="A3047" s="723" t="s">
        <v>11163</v>
      </c>
      <c r="B3047" s="723" t="s">
        <v>33</v>
      </c>
      <c r="C3047" s="723" t="s">
        <v>9873</v>
      </c>
      <c r="D3047" s="723" t="s">
        <v>9868</v>
      </c>
      <c r="E3047" s="723" t="s">
        <v>9868</v>
      </c>
      <c r="F3047" s="723" t="s">
        <v>9874</v>
      </c>
      <c r="G3047" s="723" t="s">
        <v>9874</v>
      </c>
      <c r="H3047" s="723"/>
      <c r="I3047" s="723"/>
      <c r="J3047" s="723" t="s">
        <v>38</v>
      </c>
      <c r="K3047" s="723">
        <v>0</v>
      </c>
      <c r="L3047" s="762">
        <v>471010000</v>
      </c>
      <c r="M3047" s="1003" t="s">
        <v>125</v>
      </c>
      <c r="N3047" s="723" t="s">
        <v>2115</v>
      </c>
      <c r="O3047" s="723" t="s">
        <v>236</v>
      </c>
      <c r="P3047" s="723" t="s">
        <v>229</v>
      </c>
      <c r="Q3047" s="723" t="s">
        <v>791</v>
      </c>
      <c r="R3047" s="723" t="s">
        <v>8977</v>
      </c>
      <c r="S3047" s="723">
        <v>796</v>
      </c>
      <c r="T3047" s="723" t="s">
        <v>232</v>
      </c>
      <c r="U3047" s="929">
        <v>20</v>
      </c>
      <c r="V3047" s="929">
        <v>250</v>
      </c>
      <c r="W3047" s="820">
        <f t="shared" si="140"/>
        <v>5000</v>
      </c>
      <c r="X3047" s="929">
        <f t="shared" si="141"/>
        <v>5600.0000000000009</v>
      </c>
      <c r="Y3047" s="723"/>
      <c r="Z3047" s="723">
        <v>2016</v>
      </c>
      <c r="AA3047" s="723"/>
      <c r="AB3047" s="756" t="s">
        <v>876</v>
      </c>
      <c r="AC3047" s="756" t="s">
        <v>209</v>
      </c>
      <c r="AD3047" s="723"/>
      <c r="AE3047" s="723"/>
      <c r="AF3047" s="723"/>
      <c r="AG3047" s="756" t="s">
        <v>11164</v>
      </c>
      <c r="AH3047" s="756" t="s">
        <v>794</v>
      </c>
      <c r="AI3047" s="756">
        <v>210022957</v>
      </c>
      <c r="AJ3047" s="756" t="s">
        <v>9876</v>
      </c>
      <c r="AK3047" s="723"/>
    </row>
    <row r="3048" spans="1:37" s="99" customFormat="1" ht="99.75" customHeight="1">
      <c r="A3048" s="723" t="s">
        <v>11165</v>
      </c>
      <c r="B3048" s="723" t="s">
        <v>33</v>
      </c>
      <c r="C3048" s="723" t="s">
        <v>11166</v>
      </c>
      <c r="D3048" s="723" t="s">
        <v>9868</v>
      </c>
      <c r="E3048" s="723" t="s">
        <v>9868</v>
      </c>
      <c r="F3048" s="723" t="s">
        <v>11167</v>
      </c>
      <c r="G3048" s="723" t="s">
        <v>11167</v>
      </c>
      <c r="H3048" s="723"/>
      <c r="I3048" s="723"/>
      <c r="J3048" s="723" t="s">
        <v>38</v>
      </c>
      <c r="K3048" s="723">
        <v>0</v>
      </c>
      <c r="L3048" s="762">
        <v>471010000</v>
      </c>
      <c r="M3048" s="1003" t="s">
        <v>125</v>
      </c>
      <c r="N3048" s="723" t="s">
        <v>2115</v>
      </c>
      <c r="O3048" s="723" t="s">
        <v>236</v>
      </c>
      <c r="P3048" s="723" t="s">
        <v>229</v>
      </c>
      <c r="Q3048" s="723" t="s">
        <v>791</v>
      </c>
      <c r="R3048" s="723" t="s">
        <v>8977</v>
      </c>
      <c r="S3048" s="723">
        <v>796</v>
      </c>
      <c r="T3048" s="723" t="s">
        <v>232</v>
      </c>
      <c r="U3048" s="929">
        <v>2</v>
      </c>
      <c r="V3048" s="929">
        <v>300</v>
      </c>
      <c r="W3048" s="820">
        <f t="shared" si="140"/>
        <v>600</v>
      </c>
      <c r="X3048" s="929">
        <f t="shared" si="141"/>
        <v>672.00000000000011</v>
      </c>
      <c r="Y3048" s="723"/>
      <c r="Z3048" s="723">
        <v>2016</v>
      </c>
      <c r="AA3048" s="723"/>
      <c r="AB3048" s="756" t="s">
        <v>876</v>
      </c>
      <c r="AC3048" s="756" t="s">
        <v>209</v>
      </c>
      <c r="AD3048" s="723"/>
      <c r="AE3048" s="723"/>
      <c r="AF3048" s="723"/>
      <c r="AG3048" s="756" t="s">
        <v>11168</v>
      </c>
      <c r="AH3048" s="756" t="s">
        <v>794</v>
      </c>
      <c r="AI3048" s="756">
        <v>210010747</v>
      </c>
      <c r="AJ3048" s="756" t="s">
        <v>11169</v>
      </c>
      <c r="AK3048" s="723"/>
    </row>
    <row r="3049" spans="1:37" s="99" customFormat="1" ht="99.75" customHeight="1">
      <c r="A3049" s="723" t="s">
        <v>11170</v>
      </c>
      <c r="B3049" s="723" t="s">
        <v>33</v>
      </c>
      <c r="C3049" s="723" t="s">
        <v>240</v>
      </c>
      <c r="D3049" s="723" t="s">
        <v>223</v>
      </c>
      <c r="E3049" s="723" t="s">
        <v>223</v>
      </c>
      <c r="F3049" s="723" t="s">
        <v>241</v>
      </c>
      <c r="G3049" s="723" t="s">
        <v>241</v>
      </c>
      <c r="H3049" s="723"/>
      <c r="I3049" s="723"/>
      <c r="J3049" s="723" t="s">
        <v>38</v>
      </c>
      <c r="K3049" s="723">
        <v>0</v>
      </c>
      <c r="L3049" s="784">
        <v>311010000</v>
      </c>
      <c r="M3049" s="723" t="s">
        <v>342</v>
      </c>
      <c r="N3049" s="723" t="s">
        <v>2115</v>
      </c>
      <c r="O3049" s="723" t="s">
        <v>808</v>
      </c>
      <c r="P3049" s="723" t="s">
        <v>229</v>
      </c>
      <c r="Q3049" s="723" t="s">
        <v>791</v>
      </c>
      <c r="R3049" s="723" t="s">
        <v>8977</v>
      </c>
      <c r="S3049" s="723">
        <v>796</v>
      </c>
      <c r="T3049" s="723" t="s">
        <v>232</v>
      </c>
      <c r="U3049" s="929">
        <v>1</v>
      </c>
      <c r="V3049" s="929">
        <v>800000</v>
      </c>
      <c r="W3049" s="820">
        <f t="shared" si="140"/>
        <v>800000</v>
      </c>
      <c r="X3049" s="929">
        <f t="shared" si="141"/>
        <v>896000.00000000012</v>
      </c>
      <c r="Y3049" s="723"/>
      <c r="Z3049" s="723">
        <v>2016</v>
      </c>
      <c r="AA3049" s="723"/>
      <c r="AB3049" s="756" t="s">
        <v>876</v>
      </c>
      <c r="AC3049" s="756" t="s">
        <v>209</v>
      </c>
      <c r="AD3049" s="723"/>
      <c r="AE3049" s="723"/>
      <c r="AF3049" s="723"/>
      <c r="AG3049" s="756" t="s">
        <v>11171</v>
      </c>
      <c r="AH3049" s="756" t="s">
        <v>794</v>
      </c>
      <c r="AI3049" s="756">
        <v>210010113</v>
      </c>
      <c r="AJ3049" s="756" t="s">
        <v>235</v>
      </c>
      <c r="AK3049" s="723"/>
    </row>
    <row r="3050" spans="1:37" s="99" customFormat="1" ht="99.75" customHeight="1">
      <c r="A3050" s="723" t="s">
        <v>11172</v>
      </c>
      <c r="B3050" s="723" t="s">
        <v>33</v>
      </c>
      <c r="C3050" s="723" t="s">
        <v>5474</v>
      </c>
      <c r="D3050" s="723" t="s">
        <v>5475</v>
      </c>
      <c r="E3050" s="723" t="s">
        <v>5475</v>
      </c>
      <c r="F3050" s="723" t="s">
        <v>5476</v>
      </c>
      <c r="G3050" s="723" t="s">
        <v>5476</v>
      </c>
      <c r="H3050" s="723"/>
      <c r="I3050" s="723"/>
      <c r="J3050" s="723" t="s">
        <v>38</v>
      </c>
      <c r="K3050" s="723">
        <v>0</v>
      </c>
      <c r="L3050" s="784">
        <v>311010000</v>
      </c>
      <c r="M3050" s="723" t="s">
        <v>342</v>
      </c>
      <c r="N3050" s="723" t="s">
        <v>2115</v>
      </c>
      <c r="O3050" s="723" t="s">
        <v>808</v>
      </c>
      <c r="P3050" s="723" t="s">
        <v>229</v>
      </c>
      <c r="Q3050" s="723" t="s">
        <v>791</v>
      </c>
      <c r="R3050" s="723" t="s">
        <v>8977</v>
      </c>
      <c r="S3050" s="723">
        <v>796</v>
      </c>
      <c r="T3050" s="723" t="s">
        <v>232</v>
      </c>
      <c r="U3050" s="929">
        <v>2</v>
      </c>
      <c r="V3050" s="929">
        <v>15000</v>
      </c>
      <c r="W3050" s="820">
        <f t="shared" si="140"/>
        <v>30000</v>
      </c>
      <c r="X3050" s="929">
        <f t="shared" si="141"/>
        <v>33600</v>
      </c>
      <c r="Y3050" s="723"/>
      <c r="Z3050" s="723">
        <v>2016</v>
      </c>
      <c r="AA3050" s="723"/>
      <c r="AB3050" s="756" t="s">
        <v>876</v>
      </c>
      <c r="AC3050" s="756" t="s">
        <v>209</v>
      </c>
      <c r="AD3050" s="723"/>
      <c r="AE3050" s="723"/>
      <c r="AF3050" s="723"/>
      <c r="AG3050" s="756" t="s">
        <v>5477</v>
      </c>
      <c r="AH3050" s="756" t="s">
        <v>794</v>
      </c>
      <c r="AI3050" s="756">
        <v>210016549</v>
      </c>
      <c r="AJ3050" s="756" t="s">
        <v>5478</v>
      </c>
      <c r="AK3050" s="723"/>
    </row>
    <row r="3051" spans="1:37" s="99" customFormat="1" ht="99.75" customHeight="1">
      <c r="A3051" s="723" t="s">
        <v>11173</v>
      </c>
      <c r="B3051" s="723" t="s">
        <v>33</v>
      </c>
      <c r="C3051" s="723" t="s">
        <v>11174</v>
      </c>
      <c r="D3051" s="723" t="s">
        <v>8993</v>
      </c>
      <c r="E3051" s="723" t="s">
        <v>8993</v>
      </c>
      <c r="F3051" s="723" t="s">
        <v>11175</v>
      </c>
      <c r="G3051" s="723" t="s">
        <v>11175</v>
      </c>
      <c r="H3051" s="723"/>
      <c r="I3051" s="723"/>
      <c r="J3051" s="723" t="s">
        <v>1135</v>
      </c>
      <c r="K3051" s="723">
        <v>0</v>
      </c>
      <c r="L3051" s="784">
        <v>311010000</v>
      </c>
      <c r="M3051" s="723" t="s">
        <v>342</v>
      </c>
      <c r="N3051" s="723" t="s">
        <v>2115</v>
      </c>
      <c r="O3051" s="723" t="s">
        <v>808</v>
      </c>
      <c r="P3051" s="723" t="s">
        <v>229</v>
      </c>
      <c r="Q3051" s="723" t="s">
        <v>791</v>
      </c>
      <c r="R3051" s="723" t="s">
        <v>8977</v>
      </c>
      <c r="S3051" s="723">
        <v>796</v>
      </c>
      <c r="T3051" s="723" t="s">
        <v>232</v>
      </c>
      <c r="U3051" s="929">
        <v>3</v>
      </c>
      <c r="V3051" s="929">
        <v>15000</v>
      </c>
      <c r="W3051" s="820">
        <f t="shared" si="140"/>
        <v>45000</v>
      </c>
      <c r="X3051" s="929">
        <f t="shared" si="141"/>
        <v>50400.000000000007</v>
      </c>
      <c r="Y3051" s="723"/>
      <c r="Z3051" s="723">
        <v>2016</v>
      </c>
      <c r="AA3051" s="723"/>
      <c r="AB3051" s="756" t="s">
        <v>876</v>
      </c>
      <c r="AC3051" s="723"/>
      <c r="AD3051" s="723"/>
      <c r="AE3051" s="723"/>
      <c r="AF3051" s="723"/>
      <c r="AG3051" s="756" t="s">
        <v>11176</v>
      </c>
      <c r="AH3051" s="756" t="s">
        <v>794</v>
      </c>
      <c r="AI3051" s="756">
        <v>210022564</v>
      </c>
      <c r="AJ3051" s="756" t="s">
        <v>11177</v>
      </c>
      <c r="AK3051" s="723"/>
    </row>
    <row r="3052" spans="1:37" s="99" customFormat="1" ht="99.75" customHeight="1">
      <c r="A3052" s="723" t="s">
        <v>11178</v>
      </c>
      <c r="B3052" s="723" t="s">
        <v>33</v>
      </c>
      <c r="C3052" s="723" t="s">
        <v>11179</v>
      </c>
      <c r="D3052" s="723" t="s">
        <v>11180</v>
      </c>
      <c r="E3052" s="723" t="s">
        <v>11180</v>
      </c>
      <c r="F3052" s="723" t="s">
        <v>11181</v>
      </c>
      <c r="G3052" s="723" t="s">
        <v>11181</v>
      </c>
      <c r="H3052" s="723"/>
      <c r="I3052" s="723"/>
      <c r="J3052" s="723" t="s">
        <v>38</v>
      </c>
      <c r="K3052" s="723">
        <v>0</v>
      </c>
      <c r="L3052" s="784">
        <v>311010000</v>
      </c>
      <c r="M3052" s="723" t="s">
        <v>342</v>
      </c>
      <c r="N3052" s="723" t="s">
        <v>2115</v>
      </c>
      <c r="O3052" s="723" t="s">
        <v>808</v>
      </c>
      <c r="P3052" s="723" t="s">
        <v>229</v>
      </c>
      <c r="Q3052" s="723" t="s">
        <v>791</v>
      </c>
      <c r="R3052" s="723" t="s">
        <v>8977</v>
      </c>
      <c r="S3052" s="723">
        <v>796</v>
      </c>
      <c r="T3052" s="723" t="s">
        <v>232</v>
      </c>
      <c r="U3052" s="929">
        <v>1</v>
      </c>
      <c r="V3052" s="929">
        <v>850000</v>
      </c>
      <c r="W3052" s="820">
        <f t="shared" si="140"/>
        <v>850000</v>
      </c>
      <c r="X3052" s="929">
        <f t="shared" si="141"/>
        <v>952000.00000000012</v>
      </c>
      <c r="Y3052" s="723"/>
      <c r="Z3052" s="723">
        <v>2016</v>
      </c>
      <c r="AA3052" s="723"/>
      <c r="AB3052" s="756" t="s">
        <v>876</v>
      </c>
      <c r="AC3052" s="756" t="s">
        <v>209</v>
      </c>
      <c r="AD3052" s="723"/>
      <c r="AE3052" s="723"/>
      <c r="AF3052" s="723"/>
      <c r="AG3052" s="756" t="s">
        <v>11182</v>
      </c>
      <c r="AH3052" s="756" t="s">
        <v>794</v>
      </c>
      <c r="AI3052" s="756">
        <v>130003120</v>
      </c>
      <c r="AJ3052" s="756" t="s">
        <v>11183</v>
      </c>
      <c r="AK3052" s="723"/>
    </row>
    <row r="3053" spans="1:37" s="99" customFormat="1" ht="99.75" customHeight="1">
      <c r="A3053" s="723" t="s">
        <v>11184</v>
      </c>
      <c r="B3053" s="723" t="s">
        <v>33</v>
      </c>
      <c r="C3053" s="723" t="s">
        <v>10171</v>
      </c>
      <c r="D3053" s="723" t="s">
        <v>10172</v>
      </c>
      <c r="E3053" s="723" t="s">
        <v>10172</v>
      </c>
      <c r="F3053" s="723" t="s">
        <v>10173</v>
      </c>
      <c r="G3053" s="723" t="s">
        <v>10173</v>
      </c>
      <c r="H3053" s="723"/>
      <c r="I3053" s="723"/>
      <c r="J3053" s="723" t="s">
        <v>38</v>
      </c>
      <c r="K3053" s="723">
        <v>0</v>
      </c>
      <c r="L3053" s="784">
        <v>311010000</v>
      </c>
      <c r="M3053" s="723" t="s">
        <v>342</v>
      </c>
      <c r="N3053" s="723" t="s">
        <v>2115</v>
      </c>
      <c r="O3053" s="723" t="s">
        <v>808</v>
      </c>
      <c r="P3053" s="723" t="s">
        <v>229</v>
      </c>
      <c r="Q3053" s="723" t="s">
        <v>791</v>
      </c>
      <c r="R3053" s="723" t="s">
        <v>8977</v>
      </c>
      <c r="S3053" s="723">
        <v>778</v>
      </c>
      <c r="T3053" s="723" t="s">
        <v>803</v>
      </c>
      <c r="U3053" s="929">
        <v>1</v>
      </c>
      <c r="V3053" s="929">
        <v>15000</v>
      </c>
      <c r="W3053" s="820">
        <f t="shared" si="140"/>
        <v>15000</v>
      </c>
      <c r="X3053" s="929">
        <f t="shared" si="141"/>
        <v>16800</v>
      </c>
      <c r="Y3053" s="723"/>
      <c r="Z3053" s="723">
        <v>2016</v>
      </c>
      <c r="AA3053" s="723"/>
      <c r="AB3053" s="756" t="s">
        <v>876</v>
      </c>
      <c r="AC3053" s="756" t="s">
        <v>209</v>
      </c>
      <c r="AD3053" s="723"/>
      <c r="AE3053" s="723"/>
      <c r="AF3053" s="723"/>
      <c r="AG3053" s="756" t="s">
        <v>11185</v>
      </c>
      <c r="AH3053" s="756" t="s">
        <v>794</v>
      </c>
      <c r="AI3053" s="756">
        <v>210024673</v>
      </c>
      <c r="AJ3053" s="756" t="s">
        <v>10175</v>
      </c>
      <c r="AK3053" s="723"/>
    </row>
    <row r="3054" spans="1:37" s="99" customFormat="1" ht="99.75" customHeight="1">
      <c r="A3054" s="723" t="s">
        <v>11186</v>
      </c>
      <c r="B3054" s="723" t="s">
        <v>33</v>
      </c>
      <c r="C3054" s="723" t="s">
        <v>11187</v>
      </c>
      <c r="D3054" s="723" t="s">
        <v>11188</v>
      </c>
      <c r="E3054" s="723" t="s">
        <v>11188</v>
      </c>
      <c r="F3054" s="723" t="s">
        <v>11189</v>
      </c>
      <c r="G3054" s="723" t="s">
        <v>11189</v>
      </c>
      <c r="H3054" s="723"/>
      <c r="I3054" s="723"/>
      <c r="J3054" s="723" t="s">
        <v>38</v>
      </c>
      <c r="K3054" s="723">
        <v>0</v>
      </c>
      <c r="L3054" s="784">
        <v>311010000</v>
      </c>
      <c r="M3054" s="723" t="s">
        <v>342</v>
      </c>
      <c r="N3054" s="723" t="s">
        <v>2115</v>
      </c>
      <c r="O3054" s="723" t="s">
        <v>808</v>
      </c>
      <c r="P3054" s="723" t="s">
        <v>229</v>
      </c>
      <c r="Q3054" s="723" t="s">
        <v>4663</v>
      </c>
      <c r="R3054" s="723" t="s">
        <v>8977</v>
      </c>
      <c r="S3054" s="723">
        <v>839</v>
      </c>
      <c r="T3054" s="723" t="s">
        <v>997</v>
      </c>
      <c r="U3054" s="929">
        <v>1</v>
      </c>
      <c r="V3054" s="929">
        <v>1560000</v>
      </c>
      <c r="W3054" s="820">
        <f t="shared" si="140"/>
        <v>1560000</v>
      </c>
      <c r="X3054" s="929">
        <f t="shared" si="141"/>
        <v>1747200.0000000002</v>
      </c>
      <c r="Y3054" s="723"/>
      <c r="Z3054" s="723">
        <v>2016</v>
      </c>
      <c r="AA3054" s="723"/>
      <c r="AB3054" s="756" t="s">
        <v>876</v>
      </c>
      <c r="AC3054" s="756" t="s">
        <v>209</v>
      </c>
      <c r="AD3054" s="723"/>
      <c r="AE3054" s="723"/>
      <c r="AF3054" s="723"/>
      <c r="AG3054" s="756" t="s">
        <v>11190</v>
      </c>
      <c r="AH3054" s="756" t="s">
        <v>794</v>
      </c>
      <c r="AI3054" s="756">
        <v>130003459</v>
      </c>
      <c r="AJ3054" s="756" t="s">
        <v>11191</v>
      </c>
      <c r="AK3054" s="723"/>
    </row>
    <row r="3055" spans="1:37" s="99" customFormat="1" ht="99.75" customHeight="1">
      <c r="A3055" s="723" t="s">
        <v>11192</v>
      </c>
      <c r="B3055" s="723" t="s">
        <v>33</v>
      </c>
      <c r="C3055" s="723" t="s">
        <v>11193</v>
      </c>
      <c r="D3055" s="723" t="s">
        <v>9297</v>
      </c>
      <c r="E3055" s="723" t="s">
        <v>9297</v>
      </c>
      <c r="F3055" s="723" t="s">
        <v>11194</v>
      </c>
      <c r="G3055" s="723" t="s">
        <v>11194</v>
      </c>
      <c r="H3055" s="723"/>
      <c r="I3055" s="723"/>
      <c r="J3055" s="723" t="s">
        <v>1135</v>
      </c>
      <c r="K3055" s="723">
        <v>0</v>
      </c>
      <c r="L3055" s="784">
        <v>311010000</v>
      </c>
      <c r="M3055" s="723" t="s">
        <v>342</v>
      </c>
      <c r="N3055" s="723" t="s">
        <v>2115</v>
      </c>
      <c r="O3055" s="723" t="s">
        <v>808</v>
      </c>
      <c r="P3055" s="723" t="s">
        <v>229</v>
      </c>
      <c r="Q3055" s="723" t="s">
        <v>791</v>
      </c>
      <c r="R3055" s="723" t="s">
        <v>8977</v>
      </c>
      <c r="S3055" s="1066" t="s">
        <v>9291</v>
      </c>
      <c r="T3055" s="723" t="s">
        <v>9292</v>
      </c>
      <c r="U3055" s="929">
        <v>5.8000000000000003E-2</v>
      </c>
      <c r="V3055" s="929">
        <v>1100000</v>
      </c>
      <c r="W3055" s="820">
        <f t="shared" si="140"/>
        <v>63800</v>
      </c>
      <c r="X3055" s="929">
        <f t="shared" si="141"/>
        <v>71456</v>
      </c>
      <c r="Y3055" s="723"/>
      <c r="Z3055" s="723">
        <v>2016</v>
      </c>
      <c r="AA3055" s="723"/>
      <c r="AB3055" s="756" t="s">
        <v>876</v>
      </c>
      <c r="AC3055" s="723"/>
      <c r="AD3055" s="723"/>
      <c r="AE3055" s="723"/>
      <c r="AF3055" s="723"/>
      <c r="AG3055" s="756" t="s">
        <v>11195</v>
      </c>
      <c r="AH3055" s="756" t="s">
        <v>794</v>
      </c>
      <c r="AI3055" s="756">
        <v>210007382</v>
      </c>
      <c r="AJ3055" s="756" t="s">
        <v>11196</v>
      </c>
      <c r="AK3055" s="723"/>
    </row>
    <row r="3056" spans="1:37" s="99" customFormat="1" ht="99.75" customHeight="1">
      <c r="A3056" s="723" t="s">
        <v>11197</v>
      </c>
      <c r="B3056" s="723" t="s">
        <v>33</v>
      </c>
      <c r="C3056" s="723" t="s">
        <v>9893</v>
      </c>
      <c r="D3056" s="723" t="s">
        <v>9894</v>
      </c>
      <c r="E3056" s="723" t="s">
        <v>9894</v>
      </c>
      <c r="F3056" s="723" t="s">
        <v>9895</v>
      </c>
      <c r="G3056" s="723" t="s">
        <v>9895</v>
      </c>
      <c r="H3056" s="723"/>
      <c r="I3056" s="723"/>
      <c r="J3056" s="723" t="s">
        <v>38</v>
      </c>
      <c r="K3056" s="723">
        <v>0</v>
      </c>
      <c r="L3056" s="784">
        <v>311010000</v>
      </c>
      <c r="M3056" s="723" t="s">
        <v>342</v>
      </c>
      <c r="N3056" s="723" t="s">
        <v>2115</v>
      </c>
      <c r="O3056" s="723" t="s">
        <v>808</v>
      </c>
      <c r="P3056" s="723" t="s">
        <v>229</v>
      </c>
      <c r="Q3056" s="723" t="s">
        <v>791</v>
      </c>
      <c r="R3056" s="723" t="s">
        <v>8977</v>
      </c>
      <c r="S3056" s="723">
        <v>166</v>
      </c>
      <c r="T3056" s="723" t="s">
        <v>902</v>
      </c>
      <c r="U3056" s="929">
        <v>0.2</v>
      </c>
      <c r="V3056" s="929">
        <v>3500</v>
      </c>
      <c r="W3056" s="820">
        <f t="shared" si="140"/>
        <v>700</v>
      </c>
      <c r="X3056" s="929">
        <f t="shared" si="141"/>
        <v>784.00000000000011</v>
      </c>
      <c r="Y3056" s="723"/>
      <c r="Z3056" s="723">
        <v>2016</v>
      </c>
      <c r="AA3056" s="723"/>
      <c r="AB3056" s="756" t="s">
        <v>876</v>
      </c>
      <c r="AC3056" s="756" t="s">
        <v>209</v>
      </c>
      <c r="AD3056" s="723"/>
      <c r="AE3056" s="723"/>
      <c r="AF3056" s="723"/>
      <c r="AG3056" s="756" t="s">
        <v>11198</v>
      </c>
      <c r="AH3056" s="756" t="s">
        <v>794</v>
      </c>
      <c r="AI3056" s="756">
        <v>210000242</v>
      </c>
      <c r="AJ3056" s="756" t="s">
        <v>9897</v>
      </c>
      <c r="AK3056" s="723"/>
    </row>
    <row r="3057" spans="1:37" s="99" customFormat="1" ht="99.75" customHeight="1">
      <c r="A3057" s="723" t="s">
        <v>11199</v>
      </c>
      <c r="B3057" s="723" t="s">
        <v>33</v>
      </c>
      <c r="C3057" s="723" t="s">
        <v>10194</v>
      </c>
      <c r="D3057" s="723" t="s">
        <v>10195</v>
      </c>
      <c r="E3057" s="723" t="s">
        <v>10195</v>
      </c>
      <c r="F3057" s="723" t="s">
        <v>10196</v>
      </c>
      <c r="G3057" s="723" t="s">
        <v>10196</v>
      </c>
      <c r="H3057" s="723"/>
      <c r="I3057" s="723"/>
      <c r="J3057" s="723" t="s">
        <v>38</v>
      </c>
      <c r="K3057" s="723">
        <v>0</v>
      </c>
      <c r="L3057" s="784">
        <v>311010000</v>
      </c>
      <c r="M3057" s="723" t="s">
        <v>342</v>
      </c>
      <c r="N3057" s="723" t="s">
        <v>2115</v>
      </c>
      <c r="O3057" s="723" t="s">
        <v>808</v>
      </c>
      <c r="P3057" s="723" t="s">
        <v>229</v>
      </c>
      <c r="Q3057" s="723" t="s">
        <v>791</v>
      </c>
      <c r="R3057" s="723" t="s">
        <v>8977</v>
      </c>
      <c r="S3057" s="723">
        <v>868</v>
      </c>
      <c r="T3057" s="723" t="s">
        <v>7741</v>
      </c>
      <c r="U3057" s="929">
        <v>5</v>
      </c>
      <c r="V3057" s="929">
        <v>2500</v>
      </c>
      <c r="W3057" s="820">
        <f t="shared" si="140"/>
        <v>12500</v>
      </c>
      <c r="X3057" s="929">
        <f t="shared" si="141"/>
        <v>14000.000000000002</v>
      </c>
      <c r="Y3057" s="723"/>
      <c r="Z3057" s="723">
        <v>2016</v>
      </c>
      <c r="AA3057" s="723"/>
      <c r="AB3057" s="756" t="s">
        <v>876</v>
      </c>
      <c r="AC3057" s="756" t="s">
        <v>209</v>
      </c>
      <c r="AD3057" s="723"/>
      <c r="AE3057" s="723"/>
      <c r="AF3057" s="723"/>
      <c r="AG3057" s="756" t="s">
        <v>11200</v>
      </c>
      <c r="AH3057" s="756" t="s">
        <v>794</v>
      </c>
      <c r="AI3057" s="756">
        <v>210014634</v>
      </c>
      <c r="AJ3057" s="756" t="s">
        <v>10198</v>
      </c>
      <c r="AK3057" s="723"/>
    </row>
    <row r="3058" spans="1:37" s="99" customFormat="1" ht="99.75" customHeight="1">
      <c r="A3058" s="723" t="s">
        <v>11201</v>
      </c>
      <c r="B3058" s="723" t="s">
        <v>33</v>
      </c>
      <c r="C3058" s="723" t="s">
        <v>6388</v>
      </c>
      <c r="D3058" s="723" t="s">
        <v>6389</v>
      </c>
      <c r="E3058" s="723" t="s">
        <v>6389</v>
      </c>
      <c r="F3058" s="723" t="s">
        <v>6390</v>
      </c>
      <c r="G3058" s="723" t="s">
        <v>6390</v>
      </c>
      <c r="H3058" s="723"/>
      <c r="I3058" s="723"/>
      <c r="J3058" s="723" t="s">
        <v>38</v>
      </c>
      <c r="K3058" s="723">
        <v>0</v>
      </c>
      <c r="L3058" s="784">
        <v>311010000</v>
      </c>
      <c r="M3058" s="723" t="s">
        <v>342</v>
      </c>
      <c r="N3058" s="723" t="s">
        <v>2115</v>
      </c>
      <c r="O3058" s="723" t="s">
        <v>808</v>
      </c>
      <c r="P3058" s="723" t="s">
        <v>229</v>
      </c>
      <c r="Q3058" s="723" t="s">
        <v>791</v>
      </c>
      <c r="R3058" s="723" t="s">
        <v>8977</v>
      </c>
      <c r="S3058" s="723">
        <v>796</v>
      </c>
      <c r="T3058" s="723" t="s">
        <v>232</v>
      </c>
      <c r="U3058" s="929">
        <v>2</v>
      </c>
      <c r="V3058" s="929">
        <v>2140</v>
      </c>
      <c r="W3058" s="820">
        <f t="shared" si="140"/>
        <v>4280</v>
      </c>
      <c r="X3058" s="929">
        <f t="shared" si="141"/>
        <v>4793.6000000000004</v>
      </c>
      <c r="Y3058" s="723"/>
      <c r="Z3058" s="723">
        <v>2016</v>
      </c>
      <c r="AA3058" s="723"/>
      <c r="AB3058" s="756" t="s">
        <v>876</v>
      </c>
      <c r="AC3058" s="756" t="s">
        <v>209</v>
      </c>
      <c r="AD3058" s="723"/>
      <c r="AE3058" s="723"/>
      <c r="AF3058" s="723"/>
      <c r="AG3058" s="756" t="s">
        <v>11202</v>
      </c>
      <c r="AH3058" s="756" t="s">
        <v>794</v>
      </c>
      <c r="AI3058" s="756">
        <v>210006895</v>
      </c>
      <c r="AJ3058" s="756" t="s">
        <v>11203</v>
      </c>
      <c r="AK3058" s="723"/>
    </row>
    <row r="3059" spans="1:37" s="99" customFormat="1" ht="99.75" customHeight="1">
      <c r="A3059" s="723" t="s">
        <v>11204</v>
      </c>
      <c r="B3059" s="723" t="s">
        <v>33</v>
      </c>
      <c r="C3059" s="723" t="s">
        <v>1048</v>
      </c>
      <c r="D3059" s="723" t="s">
        <v>1049</v>
      </c>
      <c r="E3059" s="723" t="s">
        <v>1049</v>
      </c>
      <c r="F3059" s="723" t="s">
        <v>1050</v>
      </c>
      <c r="G3059" s="723" t="s">
        <v>1050</v>
      </c>
      <c r="H3059" s="723"/>
      <c r="I3059" s="723"/>
      <c r="J3059" s="723" t="s">
        <v>38</v>
      </c>
      <c r="K3059" s="723">
        <v>0</v>
      </c>
      <c r="L3059" s="784">
        <v>311010000</v>
      </c>
      <c r="M3059" s="723" t="s">
        <v>342</v>
      </c>
      <c r="N3059" s="723" t="s">
        <v>2115</v>
      </c>
      <c r="O3059" s="723" t="s">
        <v>808</v>
      </c>
      <c r="P3059" s="723" t="s">
        <v>229</v>
      </c>
      <c r="Q3059" s="723" t="s">
        <v>791</v>
      </c>
      <c r="R3059" s="723" t="s">
        <v>8977</v>
      </c>
      <c r="S3059" s="723">
        <v>796</v>
      </c>
      <c r="T3059" s="723" t="s">
        <v>232</v>
      </c>
      <c r="U3059" s="929">
        <v>20</v>
      </c>
      <c r="V3059" s="929">
        <v>5000</v>
      </c>
      <c r="W3059" s="820">
        <f t="shared" si="140"/>
        <v>100000</v>
      </c>
      <c r="X3059" s="929">
        <f t="shared" si="141"/>
        <v>112000.00000000001</v>
      </c>
      <c r="Y3059" s="723"/>
      <c r="Z3059" s="723">
        <v>2016</v>
      </c>
      <c r="AA3059" s="723"/>
      <c r="AB3059" s="756" t="s">
        <v>876</v>
      </c>
      <c r="AC3059" s="756" t="s">
        <v>209</v>
      </c>
      <c r="AD3059" s="723"/>
      <c r="AE3059" s="723"/>
      <c r="AF3059" s="723"/>
      <c r="AG3059" s="756" t="s">
        <v>11205</v>
      </c>
      <c r="AH3059" s="756" t="s">
        <v>794</v>
      </c>
      <c r="AI3059" s="756">
        <v>210023580</v>
      </c>
      <c r="AJ3059" s="756" t="s">
        <v>11206</v>
      </c>
      <c r="AK3059" s="723"/>
    </row>
    <row r="3060" spans="1:37" s="99" customFormat="1" ht="99.75" customHeight="1">
      <c r="A3060" s="723" t="s">
        <v>11207</v>
      </c>
      <c r="B3060" s="723" t="s">
        <v>33</v>
      </c>
      <c r="C3060" s="723" t="s">
        <v>5741</v>
      </c>
      <c r="D3060" s="723" t="s">
        <v>5742</v>
      </c>
      <c r="E3060" s="723" t="s">
        <v>5742</v>
      </c>
      <c r="F3060" s="723" t="s">
        <v>5743</v>
      </c>
      <c r="G3060" s="723" t="s">
        <v>5743</v>
      </c>
      <c r="H3060" s="723"/>
      <c r="I3060" s="723"/>
      <c r="J3060" s="723" t="s">
        <v>1135</v>
      </c>
      <c r="K3060" s="723">
        <v>0</v>
      </c>
      <c r="L3060" s="784">
        <v>311010000</v>
      </c>
      <c r="M3060" s="723" t="s">
        <v>342</v>
      </c>
      <c r="N3060" s="723" t="s">
        <v>2115</v>
      </c>
      <c r="O3060" s="723" t="s">
        <v>808</v>
      </c>
      <c r="P3060" s="723" t="s">
        <v>229</v>
      </c>
      <c r="Q3060" s="723" t="s">
        <v>791</v>
      </c>
      <c r="R3060" s="723" t="s">
        <v>8977</v>
      </c>
      <c r="S3060" s="723">
        <v>704</v>
      </c>
      <c r="T3060" s="723" t="s">
        <v>3190</v>
      </c>
      <c r="U3060" s="929">
        <v>49</v>
      </c>
      <c r="V3060" s="929">
        <v>17000</v>
      </c>
      <c r="W3060" s="820">
        <f t="shared" si="140"/>
        <v>833000</v>
      </c>
      <c r="X3060" s="929">
        <f t="shared" si="141"/>
        <v>932960.00000000012</v>
      </c>
      <c r="Y3060" s="723"/>
      <c r="Z3060" s="723">
        <v>2016</v>
      </c>
      <c r="AA3060" s="723"/>
      <c r="AB3060" s="756" t="s">
        <v>876</v>
      </c>
      <c r="AC3060" s="723"/>
      <c r="AD3060" s="723"/>
      <c r="AE3060" s="723"/>
      <c r="AF3060" s="723"/>
      <c r="AG3060" s="756" t="s">
        <v>5755</v>
      </c>
      <c r="AH3060" s="756" t="s">
        <v>794</v>
      </c>
      <c r="AI3060" s="756">
        <v>210024710</v>
      </c>
      <c r="AJ3060" s="756" t="s">
        <v>5745</v>
      </c>
      <c r="AK3060" s="723"/>
    </row>
    <row r="3061" spans="1:37" s="99" customFormat="1" ht="99.75" customHeight="1">
      <c r="A3061" s="723" t="s">
        <v>11208</v>
      </c>
      <c r="B3061" s="723" t="s">
        <v>33</v>
      </c>
      <c r="C3061" s="723" t="s">
        <v>6035</v>
      </c>
      <c r="D3061" s="723" t="s">
        <v>6036</v>
      </c>
      <c r="E3061" s="723" t="s">
        <v>6036</v>
      </c>
      <c r="F3061" s="723" t="s">
        <v>6037</v>
      </c>
      <c r="G3061" s="723" t="s">
        <v>6037</v>
      </c>
      <c r="H3061" s="723"/>
      <c r="I3061" s="723"/>
      <c r="J3061" s="723" t="s">
        <v>1135</v>
      </c>
      <c r="K3061" s="723">
        <v>0</v>
      </c>
      <c r="L3061" s="784">
        <v>311010000</v>
      </c>
      <c r="M3061" s="723" t="s">
        <v>342</v>
      </c>
      <c r="N3061" s="723" t="s">
        <v>2115</v>
      </c>
      <c r="O3061" s="723" t="s">
        <v>808</v>
      </c>
      <c r="P3061" s="723" t="s">
        <v>229</v>
      </c>
      <c r="Q3061" s="723" t="s">
        <v>791</v>
      </c>
      <c r="R3061" s="723" t="s">
        <v>8977</v>
      </c>
      <c r="S3061" s="723">
        <v>796</v>
      </c>
      <c r="T3061" s="723" t="s">
        <v>232</v>
      </c>
      <c r="U3061" s="929">
        <v>1</v>
      </c>
      <c r="V3061" s="929">
        <v>200000</v>
      </c>
      <c r="W3061" s="820">
        <f t="shared" si="140"/>
        <v>200000</v>
      </c>
      <c r="X3061" s="929">
        <f t="shared" si="141"/>
        <v>224000.00000000003</v>
      </c>
      <c r="Y3061" s="723"/>
      <c r="Z3061" s="723">
        <v>2016</v>
      </c>
      <c r="AA3061" s="723"/>
      <c r="AB3061" s="756" t="s">
        <v>876</v>
      </c>
      <c r="AC3061" s="723"/>
      <c r="AD3061" s="723"/>
      <c r="AE3061" s="723"/>
      <c r="AF3061" s="723"/>
      <c r="AG3061" s="756" t="s">
        <v>11209</v>
      </c>
      <c r="AH3061" s="756" t="s">
        <v>794</v>
      </c>
      <c r="AI3061" s="756">
        <v>210024403</v>
      </c>
      <c r="AJ3061" s="756" t="s">
        <v>11210</v>
      </c>
      <c r="AK3061" s="723"/>
    </row>
    <row r="3062" spans="1:37" s="99" customFormat="1" ht="99.75" customHeight="1">
      <c r="A3062" s="723" t="s">
        <v>11211</v>
      </c>
      <c r="B3062" s="723" t="s">
        <v>33</v>
      </c>
      <c r="C3062" s="723" t="s">
        <v>5763</v>
      </c>
      <c r="D3062" s="723" t="s">
        <v>5764</v>
      </c>
      <c r="E3062" s="723" t="s">
        <v>5764</v>
      </c>
      <c r="F3062" s="723" t="s">
        <v>5765</v>
      </c>
      <c r="G3062" s="723" t="s">
        <v>5765</v>
      </c>
      <c r="H3062" s="723"/>
      <c r="I3062" s="723"/>
      <c r="J3062" s="723" t="s">
        <v>38</v>
      </c>
      <c r="K3062" s="723">
        <v>0</v>
      </c>
      <c r="L3062" s="784">
        <v>311010000</v>
      </c>
      <c r="M3062" s="723" t="s">
        <v>342</v>
      </c>
      <c r="N3062" s="723" t="s">
        <v>2115</v>
      </c>
      <c r="O3062" s="723" t="s">
        <v>808</v>
      </c>
      <c r="P3062" s="723" t="s">
        <v>229</v>
      </c>
      <c r="Q3062" s="723" t="s">
        <v>791</v>
      </c>
      <c r="R3062" s="723" t="s">
        <v>8977</v>
      </c>
      <c r="S3062" s="723">
        <v>796</v>
      </c>
      <c r="T3062" s="723" t="s">
        <v>232</v>
      </c>
      <c r="U3062" s="929">
        <v>1</v>
      </c>
      <c r="V3062" s="929">
        <v>600000</v>
      </c>
      <c r="W3062" s="820">
        <f t="shared" si="140"/>
        <v>600000</v>
      </c>
      <c r="X3062" s="929">
        <f t="shared" si="141"/>
        <v>672000.00000000012</v>
      </c>
      <c r="Y3062" s="723"/>
      <c r="Z3062" s="723">
        <v>2016</v>
      </c>
      <c r="AA3062" s="723"/>
      <c r="AB3062" s="756" t="s">
        <v>876</v>
      </c>
      <c r="AC3062" s="756" t="s">
        <v>209</v>
      </c>
      <c r="AD3062" s="723"/>
      <c r="AE3062" s="723"/>
      <c r="AF3062" s="723"/>
      <c r="AG3062" s="756" t="s">
        <v>11212</v>
      </c>
      <c r="AH3062" s="756" t="s">
        <v>794</v>
      </c>
      <c r="AI3062" s="756">
        <v>210022603</v>
      </c>
      <c r="AJ3062" s="756" t="s">
        <v>11213</v>
      </c>
      <c r="AK3062" s="723"/>
    </row>
    <row r="3063" spans="1:37" s="99" customFormat="1" ht="99.75" customHeight="1">
      <c r="A3063" s="723" t="s">
        <v>11214</v>
      </c>
      <c r="B3063" s="723" t="s">
        <v>33</v>
      </c>
      <c r="C3063" s="723" t="s">
        <v>11215</v>
      </c>
      <c r="D3063" s="723" t="s">
        <v>2305</v>
      </c>
      <c r="E3063" s="723" t="s">
        <v>2305</v>
      </c>
      <c r="F3063" s="723" t="s">
        <v>11216</v>
      </c>
      <c r="G3063" s="723" t="s">
        <v>11216</v>
      </c>
      <c r="H3063" s="723"/>
      <c r="I3063" s="723"/>
      <c r="J3063" s="723" t="s">
        <v>1135</v>
      </c>
      <c r="K3063" s="723">
        <v>0</v>
      </c>
      <c r="L3063" s="784">
        <v>311010000</v>
      </c>
      <c r="M3063" s="723" t="s">
        <v>342</v>
      </c>
      <c r="N3063" s="723" t="s">
        <v>2115</v>
      </c>
      <c r="O3063" s="723" t="s">
        <v>808</v>
      </c>
      <c r="P3063" s="723" t="s">
        <v>229</v>
      </c>
      <c r="Q3063" s="723" t="s">
        <v>791</v>
      </c>
      <c r="R3063" s="723" t="s">
        <v>8977</v>
      </c>
      <c r="S3063" s="1066" t="s">
        <v>9291</v>
      </c>
      <c r="T3063" s="723" t="s">
        <v>9292</v>
      </c>
      <c r="U3063" s="929">
        <v>0.2</v>
      </c>
      <c r="V3063" s="929">
        <v>50000</v>
      </c>
      <c r="W3063" s="820">
        <f t="shared" si="140"/>
        <v>10000</v>
      </c>
      <c r="X3063" s="929">
        <f t="shared" si="141"/>
        <v>11200.000000000002</v>
      </c>
      <c r="Y3063" s="723"/>
      <c r="Z3063" s="723">
        <v>2016</v>
      </c>
      <c r="AA3063" s="723"/>
      <c r="AB3063" s="756" t="s">
        <v>876</v>
      </c>
      <c r="AC3063" s="723"/>
      <c r="AD3063" s="723"/>
      <c r="AE3063" s="723"/>
      <c r="AF3063" s="723"/>
      <c r="AG3063" s="756" t="s">
        <v>11217</v>
      </c>
      <c r="AH3063" s="756" t="s">
        <v>794</v>
      </c>
      <c r="AI3063" s="756">
        <v>210015117</v>
      </c>
      <c r="AJ3063" s="756" t="s">
        <v>11218</v>
      </c>
      <c r="AK3063" s="723"/>
    </row>
    <row r="3064" spans="1:37" s="99" customFormat="1" ht="99.75" customHeight="1">
      <c r="A3064" s="723" t="s">
        <v>11219</v>
      </c>
      <c r="B3064" s="723" t="s">
        <v>33</v>
      </c>
      <c r="C3064" s="723" t="s">
        <v>10212</v>
      </c>
      <c r="D3064" s="723" t="s">
        <v>9993</v>
      </c>
      <c r="E3064" s="723" t="s">
        <v>9993</v>
      </c>
      <c r="F3064" s="723" t="s">
        <v>10213</v>
      </c>
      <c r="G3064" s="723" t="s">
        <v>10213</v>
      </c>
      <c r="H3064" s="723"/>
      <c r="I3064" s="723"/>
      <c r="J3064" s="723" t="s">
        <v>38</v>
      </c>
      <c r="K3064" s="723">
        <v>0</v>
      </c>
      <c r="L3064" s="784">
        <v>311010000</v>
      </c>
      <c r="M3064" s="723" t="s">
        <v>342</v>
      </c>
      <c r="N3064" s="723" t="s">
        <v>2115</v>
      </c>
      <c r="O3064" s="723" t="s">
        <v>808</v>
      </c>
      <c r="P3064" s="723" t="s">
        <v>229</v>
      </c>
      <c r="Q3064" s="723" t="s">
        <v>791</v>
      </c>
      <c r="R3064" s="723" t="s">
        <v>8977</v>
      </c>
      <c r="S3064" s="723">
        <v>796</v>
      </c>
      <c r="T3064" s="723" t="s">
        <v>232</v>
      </c>
      <c r="U3064" s="929">
        <v>10</v>
      </c>
      <c r="V3064" s="929">
        <v>110</v>
      </c>
      <c r="W3064" s="820">
        <f t="shared" si="140"/>
        <v>1100</v>
      </c>
      <c r="X3064" s="929">
        <f t="shared" si="141"/>
        <v>1232.0000000000002</v>
      </c>
      <c r="Y3064" s="723"/>
      <c r="Z3064" s="723">
        <v>2016</v>
      </c>
      <c r="AA3064" s="723"/>
      <c r="AB3064" s="756" t="s">
        <v>876</v>
      </c>
      <c r="AC3064" s="756" t="s">
        <v>209</v>
      </c>
      <c r="AD3064" s="723"/>
      <c r="AE3064" s="723"/>
      <c r="AF3064" s="723"/>
      <c r="AG3064" s="756" t="s">
        <v>11220</v>
      </c>
      <c r="AH3064" s="756" t="s">
        <v>794</v>
      </c>
      <c r="AI3064" s="756">
        <v>210014905</v>
      </c>
      <c r="AJ3064" s="756" t="s">
        <v>11221</v>
      </c>
      <c r="AK3064" s="723"/>
    </row>
    <row r="3065" spans="1:37" s="99" customFormat="1" ht="99.75" customHeight="1">
      <c r="A3065" s="723" t="s">
        <v>11222</v>
      </c>
      <c r="B3065" s="723" t="s">
        <v>33</v>
      </c>
      <c r="C3065" s="723" t="s">
        <v>11223</v>
      </c>
      <c r="D3065" s="723" t="s">
        <v>10938</v>
      </c>
      <c r="E3065" s="723" t="s">
        <v>10938</v>
      </c>
      <c r="F3065" s="723" t="s">
        <v>11224</v>
      </c>
      <c r="G3065" s="723" t="s">
        <v>11224</v>
      </c>
      <c r="H3065" s="723"/>
      <c r="I3065" s="723"/>
      <c r="J3065" s="723" t="s">
        <v>38</v>
      </c>
      <c r="K3065" s="723">
        <v>0</v>
      </c>
      <c r="L3065" s="784">
        <v>311010000</v>
      </c>
      <c r="M3065" s="723" t="s">
        <v>342</v>
      </c>
      <c r="N3065" s="723" t="s">
        <v>2115</v>
      </c>
      <c r="O3065" s="723" t="s">
        <v>808</v>
      </c>
      <c r="P3065" s="723" t="s">
        <v>229</v>
      </c>
      <c r="Q3065" s="723" t="s">
        <v>791</v>
      </c>
      <c r="R3065" s="723" t="s">
        <v>8977</v>
      </c>
      <c r="S3065" s="723">
        <v>796</v>
      </c>
      <c r="T3065" s="723" t="s">
        <v>232</v>
      </c>
      <c r="U3065" s="929">
        <v>10</v>
      </c>
      <c r="V3065" s="929">
        <v>1000</v>
      </c>
      <c r="W3065" s="820">
        <f t="shared" si="140"/>
        <v>10000</v>
      </c>
      <c r="X3065" s="929">
        <f t="shared" si="141"/>
        <v>11200.000000000002</v>
      </c>
      <c r="Y3065" s="723"/>
      <c r="Z3065" s="723">
        <v>2016</v>
      </c>
      <c r="AA3065" s="723"/>
      <c r="AB3065" s="756" t="s">
        <v>876</v>
      </c>
      <c r="AC3065" s="756" t="s">
        <v>209</v>
      </c>
      <c r="AD3065" s="723"/>
      <c r="AE3065" s="723"/>
      <c r="AF3065" s="723"/>
      <c r="AG3065" s="756" t="s">
        <v>11225</v>
      </c>
      <c r="AH3065" s="756" t="s">
        <v>794</v>
      </c>
      <c r="AI3065" s="756">
        <v>210025355</v>
      </c>
      <c r="AJ3065" s="756" t="s">
        <v>11226</v>
      </c>
      <c r="AK3065" s="723"/>
    </row>
    <row r="3066" spans="1:37" s="99" customFormat="1" ht="99.75" customHeight="1">
      <c r="A3066" s="723" t="s">
        <v>11227</v>
      </c>
      <c r="B3066" s="723" t="s">
        <v>33</v>
      </c>
      <c r="C3066" s="723" t="s">
        <v>9274</v>
      </c>
      <c r="D3066" s="723" t="s">
        <v>8304</v>
      </c>
      <c r="E3066" s="723" t="s">
        <v>8304</v>
      </c>
      <c r="F3066" s="723" t="s">
        <v>9275</v>
      </c>
      <c r="G3066" s="723" t="s">
        <v>9275</v>
      </c>
      <c r="H3066" s="723"/>
      <c r="I3066" s="723"/>
      <c r="J3066" s="723" t="s">
        <v>1135</v>
      </c>
      <c r="K3066" s="723">
        <v>0</v>
      </c>
      <c r="L3066" s="784">
        <v>311010000</v>
      </c>
      <c r="M3066" s="723" t="s">
        <v>342</v>
      </c>
      <c r="N3066" s="723" t="s">
        <v>2115</v>
      </c>
      <c r="O3066" s="723" t="s">
        <v>808</v>
      </c>
      <c r="P3066" s="723" t="s">
        <v>229</v>
      </c>
      <c r="Q3066" s="723" t="s">
        <v>791</v>
      </c>
      <c r="R3066" s="723" t="s">
        <v>8977</v>
      </c>
      <c r="S3066" s="723">
        <v>796</v>
      </c>
      <c r="T3066" s="723" t="s">
        <v>232</v>
      </c>
      <c r="U3066" s="929">
        <v>1</v>
      </c>
      <c r="V3066" s="929">
        <v>25000</v>
      </c>
      <c r="W3066" s="820">
        <f t="shared" si="140"/>
        <v>25000</v>
      </c>
      <c r="X3066" s="929">
        <f t="shared" si="141"/>
        <v>28000.000000000004</v>
      </c>
      <c r="Y3066" s="723"/>
      <c r="Z3066" s="723">
        <v>2016</v>
      </c>
      <c r="AA3066" s="723"/>
      <c r="AB3066" s="756" t="s">
        <v>876</v>
      </c>
      <c r="AC3066" s="723"/>
      <c r="AD3066" s="723"/>
      <c r="AE3066" s="723"/>
      <c r="AF3066" s="723"/>
      <c r="AG3066" s="756" t="s">
        <v>11228</v>
      </c>
      <c r="AH3066" s="756" t="s">
        <v>794</v>
      </c>
      <c r="AI3066" s="756">
        <v>210014911</v>
      </c>
      <c r="AJ3066" s="756" t="s">
        <v>9915</v>
      </c>
      <c r="AK3066" s="723"/>
    </row>
    <row r="3067" spans="1:37" s="99" customFormat="1" ht="99.75" customHeight="1">
      <c r="A3067" s="723" t="s">
        <v>11229</v>
      </c>
      <c r="B3067" s="723" t="s">
        <v>33</v>
      </c>
      <c r="C3067" s="723" t="s">
        <v>8303</v>
      </c>
      <c r="D3067" s="723" t="s">
        <v>8304</v>
      </c>
      <c r="E3067" s="723" t="s">
        <v>8304</v>
      </c>
      <c r="F3067" s="723" t="s">
        <v>8305</v>
      </c>
      <c r="G3067" s="723" t="s">
        <v>8305</v>
      </c>
      <c r="H3067" s="723"/>
      <c r="I3067" s="723"/>
      <c r="J3067" s="723" t="s">
        <v>1135</v>
      </c>
      <c r="K3067" s="723">
        <v>0</v>
      </c>
      <c r="L3067" s="784">
        <v>311010000</v>
      </c>
      <c r="M3067" s="723" t="s">
        <v>342</v>
      </c>
      <c r="N3067" s="723" t="s">
        <v>2115</v>
      </c>
      <c r="O3067" s="723" t="s">
        <v>808</v>
      </c>
      <c r="P3067" s="723" t="s">
        <v>229</v>
      </c>
      <c r="Q3067" s="723" t="s">
        <v>791</v>
      </c>
      <c r="R3067" s="723" t="s">
        <v>8977</v>
      </c>
      <c r="S3067" s="723">
        <v>796</v>
      </c>
      <c r="T3067" s="723" t="s">
        <v>232</v>
      </c>
      <c r="U3067" s="929">
        <v>3</v>
      </c>
      <c r="V3067" s="929">
        <v>15000</v>
      </c>
      <c r="W3067" s="820">
        <f t="shared" si="140"/>
        <v>45000</v>
      </c>
      <c r="X3067" s="929">
        <f t="shared" si="141"/>
        <v>50400.000000000007</v>
      </c>
      <c r="Y3067" s="723"/>
      <c r="Z3067" s="723">
        <v>2016</v>
      </c>
      <c r="AA3067" s="723"/>
      <c r="AB3067" s="756" t="s">
        <v>876</v>
      </c>
      <c r="AC3067" s="723"/>
      <c r="AD3067" s="723"/>
      <c r="AE3067" s="723"/>
      <c r="AF3067" s="723"/>
      <c r="AG3067" s="756" t="s">
        <v>11230</v>
      </c>
      <c r="AH3067" s="756" t="s">
        <v>794</v>
      </c>
      <c r="AI3067" s="756">
        <v>210007241</v>
      </c>
      <c r="AJ3067" s="756" t="s">
        <v>9918</v>
      </c>
      <c r="AK3067" s="723"/>
    </row>
    <row r="3068" spans="1:37" s="99" customFormat="1" ht="99.75" customHeight="1">
      <c r="A3068" s="723" t="s">
        <v>11231</v>
      </c>
      <c r="B3068" s="723" t="s">
        <v>33</v>
      </c>
      <c r="C3068" s="723" t="s">
        <v>9923</v>
      </c>
      <c r="D3068" s="723" t="s">
        <v>9924</v>
      </c>
      <c r="E3068" s="723" t="s">
        <v>9924</v>
      </c>
      <c r="F3068" s="723" t="s">
        <v>9925</v>
      </c>
      <c r="G3068" s="723" t="s">
        <v>9925</v>
      </c>
      <c r="H3068" s="723"/>
      <c r="I3068" s="723"/>
      <c r="J3068" s="723" t="s">
        <v>38</v>
      </c>
      <c r="K3068" s="723">
        <v>0</v>
      </c>
      <c r="L3068" s="784">
        <v>311010000</v>
      </c>
      <c r="M3068" s="723" t="s">
        <v>342</v>
      </c>
      <c r="N3068" s="723" t="s">
        <v>2115</v>
      </c>
      <c r="O3068" s="723" t="s">
        <v>808</v>
      </c>
      <c r="P3068" s="723" t="s">
        <v>229</v>
      </c>
      <c r="Q3068" s="723" t="s">
        <v>791</v>
      </c>
      <c r="R3068" s="723" t="s">
        <v>8977</v>
      </c>
      <c r="S3068" s="723">
        <v>796</v>
      </c>
      <c r="T3068" s="723" t="s">
        <v>232</v>
      </c>
      <c r="U3068" s="929">
        <v>1</v>
      </c>
      <c r="V3068" s="929">
        <v>90000</v>
      </c>
      <c r="W3068" s="820">
        <f t="shared" si="140"/>
        <v>90000</v>
      </c>
      <c r="X3068" s="929">
        <f t="shared" si="141"/>
        <v>100800.00000000001</v>
      </c>
      <c r="Y3068" s="723"/>
      <c r="Z3068" s="723">
        <v>2016</v>
      </c>
      <c r="AA3068" s="723"/>
      <c r="AB3068" s="756" t="s">
        <v>876</v>
      </c>
      <c r="AC3068" s="756" t="s">
        <v>209</v>
      </c>
      <c r="AD3068" s="723"/>
      <c r="AE3068" s="723"/>
      <c r="AF3068" s="723"/>
      <c r="AG3068" s="756" t="s">
        <v>11232</v>
      </c>
      <c r="AH3068" s="756" t="s">
        <v>794</v>
      </c>
      <c r="AI3068" s="756">
        <v>210016439</v>
      </c>
      <c r="AJ3068" s="756" t="s">
        <v>10251</v>
      </c>
      <c r="AK3068" s="723"/>
    </row>
    <row r="3069" spans="1:37" s="99" customFormat="1" ht="99.75" customHeight="1">
      <c r="A3069" s="723" t="s">
        <v>11233</v>
      </c>
      <c r="B3069" s="723" t="s">
        <v>33</v>
      </c>
      <c r="C3069" s="723" t="s">
        <v>10254</v>
      </c>
      <c r="D3069" s="723" t="s">
        <v>10255</v>
      </c>
      <c r="E3069" s="723" t="s">
        <v>10255</v>
      </c>
      <c r="F3069" s="723" t="s">
        <v>10256</v>
      </c>
      <c r="G3069" s="723" t="s">
        <v>10256</v>
      </c>
      <c r="H3069" s="723"/>
      <c r="I3069" s="723"/>
      <c r="J3069" s="723" t="s">
        <v>38</v>
      </c>
      <c r="K3069" s="723">
        <v>0</v>
      </c>
      <c r="L3069" s="784">
        <v>311010000</v>
      </c>
      <c r="M3069" s="723" t="s">
        <v>342</v>
      </c>
      <c r="N3069" s="723" t="s">
        <v>2115</v>
      </c>
      <c r="O3069" s="723" t="s">
        <v>808</v>
      </c>
      <c r="P3069" s="723" t="s">
        <v>229</v>
      </c>
      <c r="Q3069" s="723" t="s">
        <v>791</v>
      </c>
      <c r="R3069" s="723" t="s">
        <v>8977</v>
      </c>
      <c r="S3069" s="723">
        <v>796</v>
      </c>
      <c r="T3069" s="723" t="s">
        <v>232</v>
      </c>
      <c r="U3069" s="929">
        <v>194</v>
      </c>
      <c r="V3069" s="929">
        <v>150</v>
      </c>
      <c r="W3069" s="820">
        <f t="shared" si="140"/>
        <v>29100</v>
      </c>
      <c r="X3069" s="929">
        <f t="shared" si="141"/>
        <v>32592.000000000004</v>
      </c>
      <c r="Y3069" s="723"/>
      <c r="Z3069" s="723">
        <v>2016</v>
      </c>
      <c r="AA3069" s="723"/>
      <c r="AB3069" s="756" t="s">
        <v>876</v>
      </c>
      <c r="AC3069" s="756" t="s">
        <v>209</v>
      </c>
      <c r="AD3069" s="723"/>
      <c r="AE3069" s="723"/>
      <c r="AF3069" s="723"/>
      <c r="AG3069" s="756" t="s">
        <v>11234</v>
      </c>
      <c r="AH3069" s="756" t="s">
        <v>794</v>
      </c>
      <c r="AI3069" s="756">
        <v>210007210</v>
      </c>
      <c r="AJ3069" s="756" t="s">
        <v>10258</v>
      </c>
      <c r="AK3069" s="723"/>
    </row>
    <row r="3070" spans="1:37" s="99" customFormat="1" ht="99.75" customHeight="1">
      <c r="A3070" s="723" t="s">
        <v>11235</v>
      </c>
      <c r="B3070" s="723" t="s">
        <v>33</v>
      </c>
      <c r="C3070" s="723" t="s">
        <v>10260</v>
      </c>
      <c r="D3070" s="723" t="s">
        <v>10255</v>
      </c>
      <c r="E3070" s="723" t="s">
        <v>10255</v>
      </c>
      <c r="F3070" s="723" t="s">
        <v>10261</v>
      </c>
      <c r="G3070" s="723" t="s">
        <v>10261</v>
      </c>
      <c r="H3070" s="723"/>
      <c r="I3070" s="723"/>
      <c r="J3070" s="723" t="s">
        <v>38</v>
      </c>
      <c r="K3070" s="723">
        <v>0</v>
      </c>
      <c r="L3070" s="784">
        <v>311010000</v>
      </c>
      <c r="M3070" s="723" t="s">
        <v>342</v>
      </c>
      <c r="N3070" s="723" t="s">
        <v>2115</v>
      </c>
      <c r="O3070" s="723" t="s">
        <v>808</v>
      </c>
      <c r="P3070" s="723" t="s">
        <v>229</v>
      </c>
      <c r="Q3070" s="723" t="s">
        <v>791</v>
      </c>
      <c r="R3070" s="723" t="s">
        <v>8977</v>
      </c>
      <c r="S3070" s="723">
        <v>796</v>
      </c>
      <c r="T3070" s="723" t="s">
        <v>232</v>
      </c>
      <c r="U3070" s="929">
        <v>1</v>
      </c>
      <c r="V3070" s="929">
        <v>150</v>
      </c>
      <c r="W3070" s="820">
        <f t="shared" si="140"/>
        <v>150</v>
      </c>
      <c r="X3070" s="929">
        <f t="shared" si="141"/>
        <v>168.00000000000003</v>
      </c>
      <c r="Y3070" s="723"/>
      <c r="Z3070" s="723">
        <v>2016</v>
      </c>
      <c r="AA3070" s="723"/>
      <c r="AB3070" s="756" t="s">
        <v>876</v>
      </c>
      <c r="AC3070" s="756" t="s">
        <v>209</v>
      </c>
      <c r="AD3070" s="723"/>
      <c r="AE3070" s="723"/>
      <c r="AF3070" s="723"/>
      <c r="AG3070" s="756" t="s">
        <v>11236</v>
      </c>
      <c r="AH3070" s="756" t="s">
        <v>794</v>
      </c>
      <c r="AI3070" s="756">
        <v>210007213</v>
      </c>
      <c r="AJ3070" s="756" t="s">
        <v>10263</v>
      </c>
      <c r="AK3070" s="723"/>
    </row>
    <row r="3071" spans="1:37" s="99" customFormat="1" ht="99.75" customHeight="1">
      <c r="A3071" s="723" t="s">
        <v>11237</v>
      </c>
      <c r="B3071" s="723" t="s">
        <v>33</v>
      </c>
      <c r="C3071" s="723" t="s">
        <v>11238</v>
      </c>
      <c r="D3071" s="723" t="s">
        <v>4993</v>
      </c>
      <c r="E3071" s="723" t="s">
        <v>4993</v>
      </c>
      <c r="F3071" s="723" t="s">
        <v>11239</v>
      </c>
      <c r="G3071" s="723" t="s">
        <v>11239</v>
      </c>
      <c r="H3071" s="723"/>
      <c r="I3071" s="723"/>
      <c r="J3071" s="723" t="s">
        <v>1135</v>
      </c>
      <c r="K3071" s="723">
        <v>0</v>
      </c>
      <c r="L3071" s="784">
        <v>311010000</v>
      </c>
      <c r="M3071" s="723" t="s">
        <v>342</v>
      </c>
      <c r="N3071" s="723" t="s">
        <v>2115</v>
      </c>
      <c r="O3071" s="723" t="s">
        <v>808</v>
      </c>
      <c r="P3071" s="723" t="s">
        <v>229</v>
      </c>
      <c r="Q3071" s="723" t="s">
        <v>791</v>
      </c>
      <c r="R3071" s="723" t="s">
        <v>8977</v>
      </c>
      <c r="S3071" s="723">
        <v>796</v>
      </c>
      <c r="T3071" s="723" t="s">
        <v>232</v>
      </c>
      <c r="U3071" s="929">
        <v>25</v>
      </c>
      <c r="V3071" s="929">
        <v>2000</v>
      </c>
      <c r="W3071" s="820">
        <f t="shared" si="140"/>
        <v>50000</v>
      </c>
      <c r="X3071" s="929">
        <f t="shared" si="141"/>
        <v>56000.000000000007</v>
      </c>
      <c r="Y3071" s="723"/>
      <c r="Z3071" s="723">
        <v>2016</v>
      </c>
      <c r="AA3071" s="723"/>
      <c r="AB3071" s="756" t="s">
        <v>876</v>
      </c>
      <c r="AC3071" s="723"/>
      <c r="AD3071" s="723"/>
      <c r="AE3071" s="723"/>
      <c r="AF3071" s="723"/>
      <c r="AG3071" s="756" t="s">
        <v>11240</v>
      </c>
      <c r="AH3071" s="756" t="s">
        <v>794</v>
      </c>
      <c r="AI3071" s="756">
        <v>210025354</v>
      </c>
      <c r="AJ3071" s="756" t="s">
        <v>11241</v>
      </c>
      <c r="AK3071" s="723"/>
    </row>
    <row r="3072" spans="1:37" s="99" customFormat="1" ht="99.75" customHeight="1">
      <c r="A3072" s="723" t="s">
        <v>11242</v>
      </c>
      <c r="B3072" s="723" t="s">
        <v>33</v>
      </c>
      <c r="C3072" s="723" t="s">
        <v>11243</v>
      </c>
      <c r="D3072" s="723" t="s">
        <v>11244</v>
      </c>
      <c r="E3072" s="723" t="s">
        <v>11244</v>
      </c>
      <c r="F3072" s="723" t="s">
        <v>11245</v>
      </c>
      <c r="G3072" s="723" t="s">
        <v>11245</v>
      </c>
      <c r="H3072" s="723"/>
      <c r="I3072" s="723"/>
      <c r="J3072" s="723" t="s">
        <v>1135</v>
      </c>
      <c r="K3072" s="723">
        <v>0</v>
      </c>
      <c r="L3072" s="784">
        <v>311010000</v>
      </c>
      <c r="M3072" s="723" t="s">
        <v>342</v>
      </c>
      <c r="N3072" s="723" t="s">
        <v>2115</v>
      </c>
      <c r="O3072" s="723" t="s">
        <v>808</v>
      </c>
      <c r="P3072" s="723" t="s">
        <v>229</v>
      </c>
      <c r="Q3072" s="723" t="s">
        <v>791</v>
      </c>
      <c r="R3072" s="723" t="s">
        <v>8977</v>
      </c>
      <c r="S3072" s="723">
        <v>796</v>
      </c>
      <c r="T3072" s="723" t="s">
        <v>232</v>
      </c>
      <c r="U3072" s="929">
        <v>13</v>
      </c>
      <c r="V3072" s="929">
        <v>100000</v>
      </c>
      <c r="W3072" s="820">
        <f t="shared" si="140"/>
        <v>1300000</v>
      </c>
      <c r="X3072" s="929">
        <f t="shared" si="141"/>
        <v>1456000.0000000002</v>
      </c>
      <c r="Y3072" s="723"/>
      <c r="Z3072" s="723">
        <v>2016</v>
      </c>
      <c r="AA3072" s="723"/>
      <c r="AB3072" s="756" t="s">
        <v>876</v>
      </c>
      <c r="AC3072" s="723"/>
      <c r="AD3072" s="723"/>
      <c r="AE3072" s="723"/>
      <c r="AF3072" s="723"/>
      <c r="AG3072" s="756" t="s">
        <v>11246</v>
      </c>
      <c r="AH3072" s="756" t="s">
        <v>794</v>
      </c>
      <c r="AI3072" s="756">
        <v>130003600</v>
      </c>
      <c r="AJ3072" s="756" t="s">
        <v>11247</v>
      </c>
      <c r="AK3072" s="723"/>
    </row>
    <row r="3073" spans="1:37" s="99" customFormat="1" ht="99.75" customHeight="1">
      <c r="A3073" s="723" t="s">
        <v>11248</v>
      </c>
      <c r="B3073" s="723" t="s">
        <v>33</v>
      </c>
      <c r="C3073" s="723" t="s">
        <v>5171</v>
      </c>
      <c r="D3073" s="723" t="s">
        <v>5172</v>
      </c>
      <c r="E3073" s="723" t="s">
        <v>5172</v>
      </c>
      <c r="F3073" s="723" t="s">
        <v>5173</v>
      </c>
      <c r="G3073" s="723" t="s">
        <v>5173</v>
      </c>
      <c r="H3073" s="723"/>
      <c r="I3073" s="723"/>
      <c r="J3073" s="723" t="s">
        <v>38</v>
      </c>
      <c r="K3073" s="723">
        <v>0</v>
      </c>
      <c r="L3073" s="784">
        <v>311010000</v>
      </c>
      <c r="M3073" s="723" t="s">
        <v>342</v>
      </c>
      <c r="N3073" s="723" t="s">
        <v>2115</v>
      </c>
      <c r="O3073" s="723" t="s">
        <v>808</v>
      </c>
      <c r="P3073" s="723" t="s">
        <v>229</v>
      </c>
      <c r="Q3073" s="723" t="s">
        <v>791</v>
      </c>
      <c r="R3073" s="723" t="s">
        <v>8977</v>
      </c>
      <c r="S3073" s="1066" t="s">
        <v>8971</v>
      </c>
      <c r="T3073" s="723" t="s">
        <v>5174</v>
      </c>
      <c r="U3073" s="929">
        <v>44</v>
      </c>
      <c r="V3073" s="929">
        <v>300</v>
      </c>
      <c r="W3073" s="820">
        <f t="shared" si="140"/>
        <v>13200</v>
      </c>
      <c r="X3073" s="929">
        <f t="shared" si="141"/>
        <v>14784.000000000002</v>
      </c>
      <c r="Y3073" s="723"/>
      <c r="Z3073" s="723">
        <v>2016</v>
      </c>
      <c r="AA3073" s="723"/>
      <c r="AB3073" s="756" t="s">
        <v>876</v>
      </c>
      <c r="AC3073" s="756" t="s">
        <v>209</v>
      </c>
      <c r="AD3073" s="723"/>
      <c r="AE3073" s="723"/>
      <c r="AF3073" s="723"/>
      <c r="AG3073" s="756" t="s">
        <v>11249</v>
      </c>
      <c r="AH3073" s="756" t="s">
        <v>794</v>
      </c>
      <c r="AI3073" s="756">
        <v>210011850</v>
      </c>
      <c r="AJ3073" s="756" t="s">
        <v>9619</v>
      </c>
      <c r="AK3073" s="723"/>
    </row>
    <row r="3074" spans="1:37" s="99" customFormat="1" ht="99.75" customHeight="1">
      <c r="A3074" s="723" t="s">
        <v>11250</v>
      </c>
      <c r="B3074" s="723" t="s">
        <v>33</v>
      </c>
      <c r="C3074" s="723" t="s">
        <v>10621</v>
      </c>
      <c r="D3074" s="723" t="s">
        <v>10622</v>
      </c>
      <c r="E3074" s="723" t="s">
        <v>10622</v>
      </c>
      <c r="F3074" s="723" t="s">
        <v>10623</v>
      </c>
      <c r="G3074" s="723" t="s">
        <v>10623</v>
      </c>
      <c r="H3074" s="723"/>
      <c r="I3074" s="723"/>
      <c r="J3074" s="723" t="s">
        <v>38</v>
      </c>
      <c r="K3074" s="723">
        <v>0</v>
      </c>
      <c r="L3074" s="784">
        <v>311010000</v>
      </c>
      <c r="M3074" s="723" t="s">
        <v>342</v>
      </c>
      <c r="N3074" s="723" t="s">
        <v>2115</v>
      </c>
      <c r="O3074" s="723" t="s">
        <v>808</v>
      </c>
      <c r="P3074" s="723" t="s">
        <v>229</v>
      </c>
      <c r="Q3074" s="723" t="s">
        <v>791</v>
      </c>
      <c r="R3074" s="723" t="s">
        <v>8977</v>
      </c>
      <c r="S3074" s="723">
        <v>796</v>
      </c>
      <c r="T3074" s="723" t="s">
        <v>232</v>
      </c>
      <c r="U3074" s="929">
        <v>3</v>
      </c>
      <c r="V3074" s="929">
        <v>65000</v>
      </c>
      <c r="W3074" s="820">
        <f t="shared" si="140"/>
        <v>195000</v>
      </c>
      <c r="X3074" s="929">
        <f t="shared" si="141"/>
        <v>218400.00000000003</v>
      </c>
      <c r="Y3074" s="723"/>
      <c r="Z3074" s="723">
        <v>2016</v>
      </c>
      <c r="AA3074" s="723"/>
      <c r="AB3074" s="756" t="s">
        <v>876</v>
      </c>
      <c r="AC3074" s="756" t="s">
        <v>209</v>
      </c>
      <c r="AD3074" s="723"/>
      <c r="AE3074" s="723"/>
      <c r="AF3074" s="723"/>
      <c r="AG3074" s="756" t="s">
        <v>11251</v>
      </c>
      <c r="AH3074" s="756" t="s">
        <v>794</v>
      </c>
      <c r="AI3074" s="756">
        <v>210015253</v>
      </c>
      <c r="AJ3074" s="756" t="s">
        <v>11252</v>
      </c>
      <c r="AK3074" s="723"/>
    </row>
    <row r="3075" spans="1:37" s="99" customFormat="1" ht="99.75" customHeight="1">
      <c r="A3075" s="723" t="s">
        <v>11253</v>
      </c>
      <c r="B3075" s="723" t="s">
        <v>33</v>
      </c>
      <c r="C3075" s="723" t="s">
        <v>9633</v>
      </c>
      <c r="D3075" s="723" t="s">
        <v>9634</v>
      </c>
      <c r="E3075" s="723" t="s">
        <v>9634</v>
      </c>
      <c r="F3075" s="723" t="s">
        <v>9635</v>
      </c>
      <c r="G3075" s="723" t="s">
        <v>9635</v>
      </c>
      <c r="H3075" s="723"/>
      <c r="I3075" s="723"/>
      <c r="J3075" s="723" t="s">
        <v>1135</v>
      </c>
      <c r="K3075" s="723">
        <v>0</v>
      </c>
      <c r="L3075" s="784">
        <v>311010000</v>
      </c>
      <c r="M3075" s="723" t="s">
        <v>342</v>
      </c>
      <c r="N3075" s="723" t="s">
        <v>2115</v>
      </c>
      <c r="O3075" s="723" t="s">
        <v>808</v>
      </c>
      <c r="P3075" s="723" t="s">
        <v>229</v>
      </c>
      <c r="Q3075" s="723" t="s">
        <v>791</v>
      </c>
      <c r="R3075" s="723" t="s">
        <v>8977</v>
      </c>
      <c r="S3075" s="723">
        <v>796</v>
      </c>
      <c r="T3075" s="723" t="s">
        <v>232</v>
      </c>
      <c r="U3075" s="929">
        <v>1</v>
      </c>
      <c r="V3075" s="929">
        <v>160500</v>
      </c>
      <c r="W3075" s="820">
        <f t="shared" si="140"/>
        <v>160500</v>
      </c>
      <c r="X3075" s="929">
        <f t="shared" si="141"/>
        <v>179760.00000000003</v>
      </c>
      <c r="Y3075" s="723"/>
      <c r="Z3075" s="723">
        <v>2016</v>
      </c>
      <c r="AA3075" s="723"/>
      <c r="AB3075" s="756" t="s">
        <v>876</v>
      </c>
      <c r="AC3075" s="723"/>
      <c r="AD3075" s="723"/>
      <c r="AE3075" s="723"/>
      <c r="AF3075" s="723"/>
      <c r="AG3075" s="756" t="s">
        <v>11254</v>
      </c>
      <c r="AH3075" s="756" t="s">
        <v>794</v>
      </c>
      <c r="AI3075" s="756">
        <v>210019954</v>
      </c>
      <c r="AJ3075" s="756" t="s">
        <v>9637</v>
      </c>
      <c r="AK3075" s="723"/>
    </row>
    <row r="3076" spans="1:37" s="99" customFormat="1" ht="99.75" customHeight="1">
      <c r="A3076" s="723" t="s">
        <v>11255</v>
      </c>
      <c r="B3076" s="723" t="s">
        <v>33</v>
      </c>
      <c r="C3076" s="723" t="s">
        <v>6087</v>
      </c>
      <c r="D3076" s="723" t="s">
        <v>6088</v>
      </c>
      <c r="E3076" s="723" t="s">
        <v>6088</v>
      </c>
      <c r="F3076" s="723" t="s">
        <v>6089</v>
      </c>
      <c r="G3076" s="723" t="s">
        <v>6089</v>
      </c>
      <c r="H3076" s="723"/>
      <c r="I3076" s="723"/>
      <c r="J3076" s="723" t="s">
        <v>38</v>
      </c>
      <c r="K3076" s="723">
        <v>0</v>
      </c>
      <c r="L3076" s="784">
        <v>311010000</v>
      </c>
      <c r="M3076" s="723" t="s">
        <v>342</v>
      </c>
      <c r="N3076" s="723" t="s">
        <v>2115</v>
      </c>
      <c r="O3076" s="723" t="s">
        <v>808</v>
      </c>
      <c r="P3076" s="723" t="s">
        <v>229</v>
      </c>
      <c r="Q3076" s="723" t="s">
        <v>791</v>
      </c>
      <c r="R3076" s="723" t="s">
        <v>8977</v>
      </c>
      <c r="S3076" s="723">
        <v>796</v>
      </c>
      <c r="T3076" s="723" t="s">
        <v>232</v>
      </c>
      <c r="U3076" s="929">
        <v>1</v>
      </c>
      <c r="V3076" s="929">
        <v>5000</v>
      </c>
      <c r="W3076" s="820">
        <f t="shared" si="140"/>
        <v>5000</v>
      </c>
      <c r="X3076" s="929">
        <f t="shared" si="141"/>
        <v>5600.0000000000009</v>
      </c>
      <c r="Y3076" s="723"/>
      <c r="Z3076" s="723">
        <v>2016</v>
      </c>
      <c r="AA3076" s="723"/>
      <c r="AB3076" s="756" t="s">
        <v>876</v>
      </c>
      <c r="AC3076" s="756" t="s">
        <v>209</v>
      </c>
      <c r="AD3076" s="723"/>
      <c r="AE3076" s="723"/>
      <c r="AF3076" s="723"/>
      <c r="AG3076" s="756" t="s">
        <v>6090</v>
      </c>
      <c r="AH3076" s="756" t="s">
        <v>794</v>
      </c>
      <c r="AI3076" s="756">
        <v>210024387</v>
      </c>
      <c r="AJ3076" s="756" t="s">
        <v>6091</v>
      </c>
      <c r="AK3076" s="723"/>
    </row>
    <row r="3077" spans="1:37" s="99" customFormat="1" ht="99.75" customHeight="1">
      <c r="A3077" s="723" t="s">
        <v>11256</v>
      </c>
      <c r="B3077" s="723" t="s">
        <v>33</v>
      </c>
      <c r="C3077" s="723" t="s">
        <v>11257</v>
      </c>
      <c r="D3077" s="723" t="s">
        <v>9297</v>
      </c>
      <c r="E3077" s="723" t="s">
        <v>9297</v>
      </c>
      <c r="F3077" s="723" t="s">
        <v>11258</v>
      </c>
      <c r="G3077" s="723" t="s">
        <v>11258</v>
      </c>
      <c r="H3077" s="723"/>
      <c r="I3077" s="723"/>
      <c r="J3077" s="723" t="s">
        <v>1135</v>
      </c>
      <c r="K3077" s="723">
        <v>0</v>
      </c>
      <c r="L3077" s="784">
        <v>311010000</v>
      </c>
      <c r="M3077" s="723" t="s">
        <v>342</v>
      </c>
      <c r="N3077" s="723" t="s">
        <v>2115</v>
      </c>
      <c r="O3077" s="723" t="s">
        <v>808</v>
      </c>
      <c r="P3077" s="723" t="s">
        <v>229</v>
      </c>
      <c r="Q3077" s="723" t="s">
        <v>791</v>
      </c>
      <c r="R3077" s="723" t="s">
        <v>8977</v>
      </c>
      <c r="S3077" s="723">
        <v>796</v>
      </c>
      <c r="T3077" s="723" t="s">
        <v>232</v>
      </c>
      <c r="U3077" s="929">
        <v>1</v>
      </c>
      <c r="V3077" s="929">
        <v>20400</v>
      </c>
      <c r="W3077" s="820">
        <f t="shared" si="140"/>
        <v>20400</v>
      </c>
      <c r="X3077" s="929">
        <f t="shared" si="141"/>
        <v>22848.000000000004</v>
      </c>
      <c r="Y3077" s="723"/>
      <c r="Z3077" s="723">
        <v>2016</v>
      </c>
      <c r="AA3077" s="723"/>
      <c r="AB3077" s="756" t="s">
        <v>876</v>
      </c>
      <c r="AC3077" s="723"/>
      <c r="AD3077" s="723"/>
      <c r="AE3077" s="723"/>
      <c r="AF3077" s="723"/>
      <c r="AG3077" s="756" t="s">
        <v>11259</v>
      </c>
      <c r="AH3077" s="756" t="s">
        <v>794</v>
      </c>
      <c r="AI3077" s="756">
        <v>210018298</v>
      </c>
      <c r="AJ3077" s="756" t="s">
        <v>11260</v>
      </c>
      <c r="AK3077" s="723"/>
    </row>
    <row r="3078" spans="1:37" s="99" customFormat="1" ht="99.75" customHeight="1">
      <c r="A3078" s="723" t="s">
        <v>11261</v>
      </c>
      <c r="B3078" s="723" t="s">
        <v>33</v>
      </c>
      <c r="C3078" s="723" t="s">
        <v>11262</v>
      </c>
      <c r="D3078" s="723" t="s">
        <v>11263</v>
      </c>
      <c r="E3078" s="723" t="s">
        <v>11263</v>
      </c>
      <c r="F3078" s="723" t="s">
        <v>11264</v>
      </c>
      <c r="G3078" s="723" t="s">
        <v>11264</v>
      </c>
      <c r="H3078" s="723"/>
      <c r="I3078" s="723"/>
      <c r="J3078" s="723" t="s">
        <v>38</v>
      </c>
      <c r="K3078" s="723">
        <v>0</v>
      </c>
      <c r="L3078" s="784">
        <v>311010000</v>
      </c>
      <c r="M3078" s="723" t="s">
        <v>342</v>
      </c>
      <c r="N3078" s="723" t="s">
        <v>2115</v>
      </c>
      <c r="O3078" s="723" t="s">
        <v>808</v>
      </c>
      <c r="P3078" s="723" t="s">
        <v>229</v>
      </c>
      <c r="Q3078" s="723" t="s">
        <v>791</v>
      </c>
      <c r="R3078" s="723" t="s">
        <v>8977</v>
      </c>
      <c r="S3078" s="723">
        <v>796</v>
      </c>
      <c r="T3078" s="723" t="s">
        <v>232</v>
      </c>
      <c r="U3078" s="929">
        <v>2</v>
      </c>
      <c r="V3078" s="929">
        <v>16264</v>
      </c>
      <c r="W3078" s="820">
        <f t="shared" si="140"/>
        <v>32528</v>
      </c>
      <c r="X3078" s="929">
        <f t="shared" si="141"/>
        <v>36431.360000000001</v>
      </c>
      <c r="Y3078" s="723"/>
      <c r="Z3078" s="723">
        <v>2016</v>
      </c>
      <c r="AA3078" s="723"/>
      <c r="AB3078" s="756" t="s">
        <v>876</v>
      </c>
      <c r="AC3078" s="756" t="s">
        <v>209</v>
      </c>
      <c r="AD3078" s="723"/>
      <c r="AE3078" s="723"/>
      <c r="AF3078" s="723"/>
      <c r="AG3078" s="756" t="s">
        <v>11265</v>
      </c>
      <c r="AH3078" s="756" t="s">
        <v>794</v>
      </c>
      <c r="AI3078" s="756">
        <v>210013260</v>
      </c>
      <c r="AJ3078" s="756" t="s">
        <v>11266</v>
      </c>
      <c r="AK3078" s="723"/>
    </row>
    <row r="3079" spans="1:37" s="99" customFormat="1" ht="99.75" customHeight="1">
      <c r="A3079" s="723" t="s">
        <v>11267</v>
      </c>
      <c r="B3079" s="723" t="s">
        <v>33</v>
      </c>
      <c r="C3079" s="723" t="s">
        <v>11268</v>
      </c>
      <c r="D3079" s="723" t="s">
        <v>2305</v>
      </c>
      <c r="E3079" s="723" t="s">
        <v>2305</v>
      </c>
      <c r="F3079" s="723" t="s">
        <v>11269</v>
      </c>
      <c r="G3079" s="723" t="s">
        <v>11269</v>
      </c>
      <c r="H3079" s="723"/>
      <c r="I3079" s="723"/>
      <c r="J3079" s="723" t="s">
        <v>1135</v>
      </c>
      <c r="K3079" s="723">
        <v>0</v>
      </c>
      <c r="L3079" s="784">
        <v>311010000</v>
      </c>
      <c r="M3079" s="723" t="s">
        <v>342</v>
      </c>
      <c r="N3079" s="723" t="s">
        <v>2115</v>
      </c>
      <c r="O3079" s="723" t="s">
        <v>808</v>
      </c>
      <c r="P3079" s="723" t="s">
        <v>229</v>
      </c>
      <c r="Q3079" s="723" t="s">
        <v>791</v>
      </c>
      <c r="R3079" s="723" t="s">
        <v>8977</v>
      </c>
      <c r="S3079" s="1066" t="s">
        <v>8971</v>
      </c>
      <c r="T3079" s="723" t="s">
        <v>5174</v>
      </c>
      <c r="U3079" s="929">
        <v>200</v>
      </c>
      <c r="V3079" s="929">
        <v>250</v>
      </c>
      <c r="W3079" s="820">
        <f t="shared" si="140"/>
        <v>50000</v>
      </c>
      <c r="X3079" s="929">
        <f t="shared" si="141"/>
        <v>56000.000000000007</v>
      </c>
      <c r="Y3079" s="723"/>
      <c r="Z3079" s="723">
        <v>2016</v>
      </c>
      <c r="AA3079" s="723"/>
      <c r="AB3079" s="756" t="s">
        <v>876</v>
      </c>
      <c r="AC3079" s="723"/>
      <c r="AD3079" s="723"/>
      <c r="AE3079" s="723"/>
      <c r="AF3079" s="723"/>
      <c r="AG3079" s="756" t="s">
        <v>11270</v>
      </c>
      <c r="AH3079" s="756" t="s">
        <v>794</v>
      </c>
      <c r="AI3079" s="756">
        <v>210025358</v>
      </c>
      <c r="AJ3079" s="756" t="s">
        <v>11271</v>
      </c>
      <c r="AK3079" s="723"/>
    </row>
    <row r="3080" spans="1:37" s="99" customFormat="1" ht="99.75" customHeight="1">
      <c r="A3080" s="723" t="s">
        <v>11272</v>
      </c>
      <c r="B3080" s="723" t="s">
        <v>33</v>
      </c>
      <c r="C3080" s="723" t="s">
        <v>9668</v>
      </c>
      <c r="D3080" s="723" t="s">
        <v>9669</v>
      </c>
      <c r="E3080" s="723" t="s">
        <v>9669</v>
      </c>
      <c r="F3080" s="723" t="s">
        <v>9670</v>
      </c>
      <c r="G3080" s="723" t="s">
        <v>9670</v>
      </c>
      <c r="H3080" s="723"/>
      <c r="I3080" s="723"/>
      <c r="J3080" s="723" t="s">
        <v>38</v>
      </c>
      <c r="K3080" s="723">
        <v>0</v>
      </c>
      <c r="L3080" s="784">
        <v>311010000</v>
      </c>
      <c r="M3080" s="723" t="s">
        <v>342</v>
      </c>
      <c r="N3080" s="723" t="s">
        <v>2115</v>
      </c>
      <c r="O3080" s="723" t="s">
        <v>808</v>
      </c>
      <c r="P3080" s="723" t="s">
        <v>229</v>
      </c>
      <c r="Q3080" s="723" t="s">
        <v>791</v>
      </c>
      <c r="R3080" s="723" t="s">
        <v>8977</v>
      </c>
      <c r="S3080" s="723">
        <v>796</v>
      </c>
      <c r="T3080" s="723" t="s">
        <v>232</v>
      </c>
      <c r="U3080" s="929">
        <v>1</v>
      </c>
      <c r="V3080" s="929">
        <v>150</v>
      </c>
      <c r="W3080" s="820">
        <f t="shared" si="140"/>
        <v>150</v>
      </c>
      <c r="X3080" s="929">
        <f t="shared" si="141"/>
        <v>168.00000000000003</v>
      </c>
      <c r="Y3080" s="723"/>
      <c r="Z3080" s="723">
        <v>2016</v>
      </c>
      <c r="AA3080" s="723"/>
      <c r="AB3080" s="756" t="s">
        <v>876</v>
      </c>
      <c r="AC3080" s="756" t="s">
        <v>209</v>
      </c>
      <c r="AD3080" s="723"/>
      <c r="AE3080" s="723"/>
      <c r="AF3080" s="723"/>
      <c r="AG3080" s="756" t="s">
        <v>11273</v>
      </c>
      <c r="AH3080" s="756" t="s">
        <v>794</v>
      </c>
      <c r="AI3080" s="756">
        <v>210002535</v>
      </c>
      <c r="AJ3080" s="756" t="s">
        <v>9672</v>
      </c>
      <c r="AK3080" s="723"/>
    </row>
    <row r="3081" spans="1:37" s="99" customFormat="1" ht="99.75" customHeight="1">
      <c r="A3081" s="723" t="s">
        <v>11274</v>
      </c>
      <c r="B3081" s="723" t="s">
        <v>33</v>
      </c>
      <c r="C3081" s="723" t="s">
        <v>9668</v>
      </c>
      <c r="D3081" s="723" t="s">
        <v>9669</v>
      </c>
      <c r="E3081" s="723" t="s">
        <v>9669</v>
      </c>
      <c r="F3081" s="723" t="s">
        <v>9670</v>
      </c>
      <c r="G3081" s="723" t="s">
        <v>9670</v>
      </c>
      <c r="H3081" s="723"/>
      <c r="I3081" s="723"/>
      <c r="J3081" s="723" t="s">
        <v>38</v>
      </c>
      <c r="K3081" s="723">
        <v>0</v>
      </c>
      <c r="L3081" s="784">
        <v>311010000</v>
      </c>
      <c r="M3081" s="723" t="s">
        <v>342</v>
      </c>
      <c r="N3081" s="723" t="s">
        <v>2115</v>
      </c>
      <c r="O3081" s="723" t="s">
        <v>808</v>
      </c>
      <c r="P3081" s="723" t="s">
        <v>229</v>
      </c>
      <c r="Q3081" s="723" t="s">
        <v>791</v>
      </c>
      <c r="R3081" s="723" t="s">
        <v>8977</v>
      </c>
      <c r="S3081" s="723">
        <v>796</v>
      </c>
      <c r="T3081" s="723" t="s">
        <v>232</v>
      </c>
      <c r="U3081" s="929">
        <v>5</v>
      </c>
      <c r="V3081" s="929">
        <v>150</v>
      </c>
      <c r="W3081" s="820">
        <f t="shared" si="140"/>
        <v>750</v>
      </c>
      <c r="X3081" s="929">
        <f t="shared" si="141"/>
        <v>840.00000000000011</v>
      </c>
      <c r="Y3081" s="723"/>
      <c r="Z3081" s="723">
        <v>2016</v>
      </c>
      <c r="AA3081" s="723"/>
      <c r="AB3081" s="756" t="s">
        <v>876</v>
      </c>
      <c r="AC3081" s="756" t="s">
        <v>209</v>
      </c>
      <c r="AD3081" s="723"/>
      <c r="AE3081" s="723"/>
      <c r="AF3081" s="723"/>
      <c r="AG3081" s="756" t="s">
        <v>11275</v>
      </c>
      <c r="AH3081" s="756" t="s">
        <v>794</v>
      </c>
      <c r="AI3081" s="756">
        <v>210015977</v>
      </c>
      <c r="AJ3081" s="756" t="s">
        <v>9954</v>
      </c>
      <c r="AK3081" s="723"/>
    </row>
    <row r="3082" spans="1:37" s="99" customFormat="1" ht="99.75" customHeight="1">
      <c r="A3082" s="723" t="s">
        <v>11276</v>
      </c>
      <c r="B3082" s="723" t="s">
        <v>33</v>
      </c>
      <c r="C3082" s="723" t="s">
        <v>9677</v>
      </c>
      <c r="D3082" s="723" t="s">
        <v>9669</v>
      </c>
      <c r="E3082" s="723" t="s">
        <v>9669</v>
      </c>
      <c r="F3082" s="723" t="s">
        <v>9678</v>
      </c>
      <c r="G3082" s="723" t="s">
        <v>9678</v>
      </c>
      <c r="H3082" s="723"/>
      <c r="I3082" s="723"/>
      <c r="J3082" s="723" t="s">
        <v>38</v>
      </c>
      <c r="K3082" s="723">
        <v>0</v>
      </c>
      <c r="L3082" s="784">
        <v>311010000</v>
      </c>
      <c r="M3082" s="723" t="s">
        <v>342</v>
      </c>
      <c r="N3082" s="723" t="s">
        <v>2115</v>
      </c>
      <c r="O3082" s="723" t="s">
        <v>808</v>
      </c>
      <c r="P3082" s="723" t="s">
        <v>229</v>
      </c>
      <c r="Q3082" s="723" t="s">
        <v>791</v>
      </c>
      <c r="R3082" s="723" t="s">
        <v>8977</v>
      </c>
      <c r="S3082" s="723">
        <v>796</v>
      </c>
      <c r="T3082" s="723" t="s">
        <v>232</v>
      </c>
      <c r="U3082" s="929">
        <v>19</v>
      </c>
      <c r="V3082" s="929">
        <v>250</v>
      </c>
      <c r="W3082" s="820">
        <f t="shared" si="140"/>
        <v>4750</v>
      </c>
      <c r="X3082" s="929">
        <f t="shared" si="141"/>
        <v>5320.0000000000009</v>
      </c>
      <c r="Y3082" s="723"/>
      <c r="Z3082" s="723">
        <v>2016</v>
      </c>
      <c r="AA3082" s="723"/>
      <c r="AB3082" s="756" t="s">
        <v>876</v>
      </c>
      <c r="AC3082" s="756" t="s">
        <v>209</v>
      </c>
      <c r="AD3082" s="723"/>
      <c r="AE3082" s="723"/>
      <c r="AF3082" s="723"/>
      <c r="AG3082" s="756" t="s">
        <v>11277</v>
      </c>
      <c r="AH3082" s="756" t="s">
        <v>794</v>
      </c>
      <c r="AI3082" s="756">
        <v>210007214</v>
      </c>
      <c r="AJ3082" s="756" t="s">
        <v>9957</v>
      </c>
      <c r="AK3082" s="723"/>
    </row>
    <row r="3083" spans="1:37" s="99" customFormat="1" ht="99.75" customHeight="1">
      <c r="A3083" s="723" t="s">
        <v>11278</v>
      </c>
      <c r="B3083" s="723" t="s">
        <v>33</v>
      </c>
      <c r="C3083" s="723" t="s">
        <v>10642</v>
      </c>
      <c r="D3083" s="723" t="s">
        <v>10363</v>
      </c>
      <c r="E3083" s="723" t="s">
        <v>10363</v>
      </c>
      <c r="F3083" s="723" t="s">
        <v>10643</v>
      </c>
      <c r="G3083" s="723" t="s">
        <v>10643</v>
      </c>
      <c r="H3083" s="723"/>
      <c r="I3083" s="723"/>
      <c r="J3083" s="723" t="s">
        <v>38</v>
      </c>
      <c r="K3083" s="723">
        <v>0</v>
      </c>
      <c r="L3083" s="784">
        <v>311010000</v>
      </c>
      <c r="M3083" s="723" t="s">
        <v>342</v>
      </c>
      <c r="N3083" s="723" t="s">
        <v>2115</v>
      </c>
      <c r="O3083" s="723" t="s">
        <v>808</v>
      </c>
      <c r="P3083" s="723" t="s">
        <v>229</v>
      </c>
      <c r="Q3083" s="723" t="s">
        <v>791</v>
      </c>
      <c r="R3083" s="723" t="s">
        <v>8977</v>
      </c>
      <c r="S3083" s="723">
        <v>796</v>
      </c>
      <c r="T3083" s="723" t="s">
        <v>232</v>
      </c>
      <c r="U3083" s="929">
        <v>32</v>
      </c>
      <c r="V3083" s="929">
        <v>700</v>
      </c>
      <c r="W3083" s="820">
        <f t="shared" si="140"/>
        <v>22400</v>
      </c>
      <c r="X3083" s="929">
        <f t="shared" si="141"/>
        <v>25088.000000000004</v>
      </c>
      <c r="Y3083" s="723"/>
      <c r="Z3083" s="723">
        <v>2016</v>
      </c>
      <c r="AA3083" s="723"/>
      <c r="AB3083" s="756" t="s">
        <v>876</v>
      </c>
      <c r="AC3083" s="756" t="s">
        <v>209</v>
      </c>
      <c r="AD3083" s="723"/>
      <c r="AE3083" s="723"/>
      <c r="AF3083" s="723"/>
      <c r="AG3083" s="756" t="s">
        <v>11279</v>
      </c>
      <c r="AH3083" s="756" t="s">
        <v>794</v>
      </c>
      <c r="AI3083" s="756">
        <v>210007246</v>
      </c>
      <c r="AJ3083" s="756" t="s">
        <v>10645</v>
      </c>
      <c r="AK3083" s="723"/>
    </row>
    <row r="3084" spans="1:37" s="99" customFormat="1" ht="99.75" customHeight="1">
      <c r="A3084" s="723" t="s">
        <v>11280</v>
      </c>
      <c r="B3084" s="723" t="s">
        <v>33</v>
      </c>
      <c r="C3084" s="723" t="s">
        <v>5352</v>
      </c>
      <c r="D3084" s="723" t="s">
        <v>5353</v>
      </c>
      <c r="E3084" s="723" t="s">
        <v>5353</v>
      </c>
      <c r="F3084" s="723" t="s">
        <v>5354</v>
      </c>
      <c r="G3084" s="723" t="s">
        <v>5354</v>
      </c>
      <c r="H3084" s="723"/>
      <c r="I3084" s="723"/>
      <c r="J3084" s="723" t="s">
        <v>38</v>
      </c>
      <c r="K3084" s="723">
        <v>0</v>
      </c>
      <c r="L3084" s="784">
        <v>311010000</v>
      </c>
      <c r="M3084" s="723" t="s">
        <v>342</v>
      </c>
      <c r="N3084" s="723" t="s">
        <v>2115</v>
      </c>
      <c r="O3084" s="723" t="s">
        <v>808</v>
      </c>
      <c r="P3084" s="723" t="s">
        <v>229</v>
      </c>
      <c r="Q3084" s="723" t="s">
        <v>791</v>
      </c>
      <c r="R3084" s="723" t="s">
        <v>8977</v>
      </c>
      <c r="S3084" s="723">
        <v>796</v>
      </c>
      <c r="T3084" s="723" t="s">
        <v>232</v>
      </c>
      <c r="U3084" s="929">
        <v>1</v>
      </c>
      <c r="V3084" s="929">
        <v>70000</v>
      </c>
      <c r="W3084" s="820">
        <f t="shared" si="140"/>
        <v>70000</v>
      </c>
      <c r="X3084" s="929">
        <f t="shared" si="141"/>
        <v>78400.000000000015</v>
      </c>
      <c r="Y3084" s="723"/>
      <c r="Z3084" s="723">
        <v>2016</v>
      </c>
      <c r="AA3084" s="723"/>
      <c r="AB3084" s="756" t="s">
        <v>876</v>
      </c>
      <c r="AC3084" s="756" t="s">
        <v>209</v>
      </c>
      <c r="AD3084" s="723"/>
      <c r="AE3084" s="723"/>
      <c r="AF3084" s="723"/>
      <c r="AG3084" s="756" t="s">
        <v>11281</v>
      </c>
      <c r="AH3084" s="756" t="s">
        <v>794</v>
      </c>
      <c r="AI3084" s="756">
        <v>210025361</v>
      </c>
      <c r="AJ3084" s="756" t="s">
        <v>11282</v>
      </c>
      <c r="AK3084" s="723"/>
    </row>
    <row r="3085" spans="1:37" s="99" customFormat="1" ht="99.75" customHeight="1">
      <c r="A3085" s="723" t="s">
        <v>11283</v>
      </c>
      <c r="B3085" s="723" t="s">
        <v>33</v>
      </c>
      <c r="C3085" s="723" t="s">
        <v>11284</v>
      </c>
      <c r="D3085" s="723" t="s">
        <v>2905</v>
      </c>
      <c r="E3085" s="723" t="s">
        <v>2905</v>
      </c>
      <c r="F3085" s="723" t="s">
        <v>11285</v>
      </c>
      <c r="G3085" s="723" t="s">
        <v>11285</v>
      </c>
      <c r="H3085" s="723"/>
      <c r="I3085" s="723"/>
      <c r="J3085" s="723" t="s">
        <v>38</v>
      </c>
      <c r="K3085" s="723">
        <v>0</v>
      </c>
      <c r="L3085" s="784">
        <v>311010000</v>
      </c>
      <c r="M3085" s="723" t="s">
        <v>342</v>
      </c>
      <c r="N3085" s="723" t="s">
        <v>2115</v>
      </c>
      <c r="O3085" s="723" t="s">
        <v>808</v>
      </c>
      <c r="P3085" s="723" t="s">
        <v>229</v>
      </c>
      <c r="Q3085" s="723" t="s">
        <v>791</v>
      </c>
      <c r="R3085" s="723" t="s">
        <v>8977</v>
      </c>
      <c r="S3085" s="723">
        <v>796</v>
      </c>
      <c r="T3085" s="723" t="s">
        <v>232</v>
      </c>
      <c r="U3085" s="929">
        <v>1</v>
      </c>
      <c r="V3085" s="929">
        <v>300000</v>
      </c>
      <c r="W3085" s="820">
        <f t="shared" si="140"/>
        <v>300000</v>
      </c>
      <c r="X3085" s="929">
        <f t="shared" si="141"/>
        <v>336000.00000000006</v>
      </c>
      <c r="Y3085" s="723"/>
      <c r="Z3085" s="723">
        <v>2016</v>
      </c>
      <c r="AA3085" s="723"/>
      <c r="AB3085" s="756" t="s">
        <v>876</v>
      </c>
      <c r="AC3085" s="756" t="s">
        <v>209</v>
      </c>
      <c r="AD3085" s="723"/>
      <c r="AE3085" s="723"/>
      <c r="AF3085" s="723"/>
      <c r="AG3085" s="756" t="s">
        <v>11286</v>
      </c>
      <c r="AH3085" s="756" t="s">
        <v>794</v>
      </c>
      <c r="AI3085" s="756">
        <v>130001652</v>
      </c>
      <c r="AJ3085" s="756" t="s">
        <v>11287</v>
      </c>
      <c r="AK3085" s="723"/>
    </row>
    <row r="3086" spans="1:37" s="99" customFormat="1" ht="99.75" customHeight="1">
      <c r="A3086" s="723" t="s">
        <v>11288</v>
      </c>
      <c r="B3086" s="723" t="s">
        <v>33</v>
      </c>
      <c r="C3086" s="723" t="s">
        <v>11289</v>
      </c>
      <c r="D3086" s="723" t="s">
        <v>9736</v>
      </c>
      <c r="E3086" s="723" t="s">
        <v>9736</v>
      </c>
      <c r="F3086" s="723" t="s">
        <v>11290</v>
      </c>
      <c r="G3086" s="723" t="s">
        <v>11290</v>
      </c>
      <c r="H3086" s="723"/>
      <c r="I3086" s="723"/>
      <c r="J3086" s="723" t="s">
        <v>38</v>
      </c>
      <c r="K3086" s="723">
        <v>0</v>
      </c>
      <c r="L3086" s="784">
        <v>311010000</v>
      </c>
      <c r="M3086" s="723" t="s">
        <v>342</v>
      </c>
      <c r="N3086" s="723" t="s">
        <v>2115</v>
      </c>
      <c r="O3086" s="723" t="s">
        <v>808</v>
      </c>
      <c r="P3086" s="723" t="s">
        <v>229</v>
      </c>
      <c r="Q3086" s="723" t="s">
        <v>791</v>
      </c>
      <c r="R3086" s="723" t="s">
        <v>8977</v>
      </c>
      <c r="S3086" s="723">
        <v>796</v>
      </c>
      <c r="T3086" s="723" t="s">
        <v>232</v>
      </c>
      <c r="U3086" s="929">
        <v>2</v>
      </c>
      <c r="V3086" s="929">
        <v>123735</v>
      </c>
      <c r="W3086" s="820">
        <f t="shared" si="140"/>
        <v>247470</v>
      </c>
      <c r="X3086" s="929">
        <f t="shared" si="141"/>
        <v>277166.40000000002</v>
      </c>
      <c r="Y3086" s="723"/>
      <c r="Z3086" s="723">
        <v>2016</v>
      </c>
      <c r="AA3086" s="723"/>
      <c r="AB3086" s="756" t="s">
        <v>876</v>
      </c>
      <c r="AC3086" s="756" t="s">
        <v>209</v>
      </c>
      <c r="AD3086" s="723"/>
      <c r="AE3086" s="723"/>
      <c r="AF3086" s="723"/>
      <c r="AG3086" s="756" t="s">
        <v>11291</v>
      </c>
      <c r="AH3086" s="756" t="s">
        <v>794</v>
      </c>
      <c r="AI3086" s="756">
        <v>210022085</v>
      </c>
      <c r="AJ3086" s="756" t="s">
        <v>11292</v>
      </c>
      <c r="AK3086" s="723"/>
    </row>
    <row r="3087" spans="1:37" s="99" customFormat="1" ht="99.75" customHeight="1">
      <c r="A3087" s="723" t="s">
        <v>11293</v>
      </c>
      <c r="B3087" s="723" t="s">
        <v>33</v>
      </c>
      <c r="C3087" s="723" t="s">
        <v>11294</v>
      </c>
      <c r="D3087" s="723" t="s">
        <v>9736</v>
      </c>
      <c r="E3087" s="723" t="s">
        <v>9736</v>
      </c>
      <c r="F3087" s="723" t="s">
        <v>11295</v>
      </c>
      <c r="G3087" s="723" t="s">
        <v>11295</v>
      </c>
      <c r="H3087" s="723"/>
      <c r="I3087" s="723"/>
      <c r="J3087" s="723" t="s">
        <v>38</v>
      </c>
      <c r="K3087" s="723">
        <v>0</v>
      </c>
      <c r="L3087" s="784">
        <v>311010000</v>
      </c>
      <c r="M3087" s="723" t="s">
        <v>342</v>
      </c>
      <c r="N3087" s="723" t="s">
        <v>2115</v>
      </c>
      <c r="O3087" s="723" t="s">
        <v>808</v>
      </c>
      <c r="P3087" s="723" t="s">
        <v>229</v>
      </c>
      <c r="Q3087" s="723" t="s">
        <v>791</v>
      </c>
      <c r="R3087" s="723" t="s">
        <v>8977</v>
      </c>
      <c r="S3087" s="723">
        <v>796</v>
      </c>
      <c r="T3087" s="723" t="s">
        <v>232</v>
      </c>
      <c r="U3087" s="929">
        <v>2</v>
      </c>
      <c r="V3087" s="929">
        <v>45000</v>
      </c>
      <c r="W3087" s="820">
        <f t="shared" si="140"/>
        <v>90000</v>
      </c>
      <c r="X3087" s="929">
        <f t="shared" si="141"/>
        <v>100800.00000000001</v>
      </c>
      <c r="Y3087" s="723"/>
      <c r="Z3087" s="723">
        <v>2016</v>
      </c>
      <c r="AA3087" s="723"/>
      <c r="AB3087" s="756" t="s">
        <v>876</v>
      </c>
      <c r="AC3087" s="756" t="s">
        <v>209</v>
      </c>
      <c r="AD3087" s="723"/>
      <c r="AE3087" s="723"/>
      <c r="AF3087" s="723"/>
      <c r="AG3087" s="756" t="s">
        <v>11296</v>
      </c>
      <c r="AH3087" s="756" t="s">
        <v>794</v>
      </c>
      <c r="AI3087" s="756">
        <v>210018914</v>
      </c>
      <c r="AJ3087" s="756" t="s">
        <v>11297</v>
      </c>
      <c r="AK3087" s="723"/>
    </row>
    <row r="3088" spans="1:37" s="99" customFormat="1" ht="99.75" customHeight="1">
      <c r="A3088" s="723" t="s">
        <v>11298</v>
      </c>
      <c r="B3088" s="723" t="s">
        <v>33</v>
      </c>
      <c r="C3088" s="723" t="s">
        <v>11299</v>
      </c>
      <c r="D3088" s="723" t="s">
        <v>11300</v>
      </c>
      <c r="E3088" s="723" t="s">
        <v>11300</v>
      </c>
      <c r="F3088" s="723" t="s">
        <v>11301</v>
      </c>
      <c r="G3088" s="723" t="s">
        <v>11301</v>
      </c>
      <c r="H3088" s="723"/>
      <c r="I3088" s="723"/>
      <c r="J3088" s="723" t="s">
        <v>38</v>
      </c>
      <c r="K3088" s="723">
        <v>0</v>
      </c>
      <c r="L3088" s="784">
        <v>311010000</v>
      </c>
      <c r="M3088" s="723" t="s">
        <v>342</v>
      </c>
      <c r="N3088" s="723" t="s">
        <v>2115</v>
      </c>
      <c r="O3088" s="723" t="s">
        <v>808</v>
      </c>
      <c r="P3088" s="723" t="s">
        <v>229</v>
      </c>
      <c r="Q3088" s="723" t="s">
        <v>791</v>
      </c>
      <c r="R3088" s="723" t="s">
        <v>8977</v>
      </c>
      <c r="S3088" s="723">
        <v>796</v>
      </c>
      <c r="T3088" s="723" t="s">
        <v>232</v>
      </c>
      <c r="U3088" s="929">
        <v>10</v>
      </c>
      <c r="V3088" s="929">
        <v>3500</v>
      </c>
      <c r="W3088" s="820">
        <f t="shared" si="140"/>
        <v>35000</v>
      </c>
      <c r="X3088" s="929">
        <f t="shared" si="141"/>
        <v>39200.000000000007</v>
      </c>
      <c r="Y3088" s="723"/>
      <c r="Z3088" s="723">
        <v>2016</v>
      </c>
      <c r="AA3088" s="723"/>
      <c r="AB3088" s="756" t="s">
        <v>876</v>
      </c>
      <c r="AC3088" s="756" t="s">
        <v>209</v>
      </c>
      <c r="AD3088" s="723"/>
      <c r="AE3088" s="723"/>
      <c r="AF3088" s="723"/>
      <c r="AG3088" s="756" t="s">
        <v>11302</v>
      </c>
      <c r="AH3088" s="756" t="s">
        <v>794</v>
      </c>
      <c r="AI3088" s="756">
        <v>210019236</v>
      </c>
      <c r="AJ3088" s="756" t="s">
        <v>11303</v>
      </c>
      <c r="AK3088" s="723"/>
    </row>
    <row r="3089" spans="1:37" s="99" customFormat="1" ht="99.75" customHeight="1">
      <c r="A3089" s="723" t="s">
        <v>11304</v>
      </c>
      <c r="B3089" s="723" t="s">
        <v>33</v>
      </c>
      <c r="C3089" s="723" t="s">
        <v>9699</v>
      </c>
      <c r="D3089" s="723" t="s">
        <v>9700</v>
      </c>
      <c r="E3089" s="723" t="s">
        <v>9700</v>
      </c>
      <c r="F3089" s="723" t="s">
        <v>9701</v>
      </c>
      <c r="G3089" s="723" t="s">
        <v>9701</v>
      </c>
      <c r="H3089" s="723"/>
      <c r="I3089" s="723"/>
      <c r="J3089" s="723" t="s">
        <v>38</v>
      </c>
      <c r="K3089" s="723">
        <v>0</v>
      </c>
      <c r="L3089" s="784">
        <v>311010000</v>
      </c>
      <c r="M3089" s="723" t="s">
        <v>342</v>
      </c>
      <c r="N3089" s="723" t="s">
        <v>2115</v>
      </c>
      <c r="O3089" s="723" t="s">
        <v>808</v>
      </c>
      <c r="P3089" s="723" t="s">
        <v>229</v>
      </c>
      <c r="Q3089" s="723" t="s">
        <v>791</v>
      </c>
      <c r="R3089" s="723" t="s">
        <v>8977</v>
      </c>
      <c r="S3089" s="723">
        <v>796</v>
      </c>
      <c r="T3089" s="723" t="s">
        <v>232</v>
      </c>
      <c r="U3089" s="929">
        <v>10</v>
      </c>
      <c r="V3089" s="929">
        <v>2000</v>
      </c>
      <c r="W3089" s="820">
        <f t="shared" si="140"/>
        <v>20000</v>
      </c>
      <c r="X3089" s="929">
        <f t="shared" si="141"/>
        <v>22400.000000000004</v>
      </c>
      <c r="Y3089" s="723"/>
      <c r="Z3089" s="723">
        <v>2016</v>
      </c>
      <c r="AA3089" s="723"/>
      <c r="AB3089" s="756" t="s">
        <v>876</v>
      </c>
      <c r="AC3089" s="756" t="s">
        <v>209</v>
      </c>
      <c r="AD3089" s="723"/>
      <c r="AE3089" s="723"/>
      <c r="AF3089" s="723"/>
      <c r="AG3089" s="756" t="s">
        <v>11305</v>
      </c>
      <c r="AH3089" s="756" t="s">
        <v>794</v>
      </c>
      <c r="AI3089" s="756">
        <v>210016430</v>
      </c>
      <c r="AJ3089" s="756" t="s">
        <v>10797</v>
      </c>
      <c r="AK3089" s="723"/>
    </row>
    <row r="3090" spans="1:37" s="99" customFormat="1" ht="99.75" customHeight="1">
      <c r="A3090" s="723" t="s">
        <v>11306</v>
      </c>
      <c r="B3090" s="723" t="s">
        <v>33</v>
      </c>
      <c r="C3090" s="723" t="s">
        <v>9975</v>
      </c>
      <c r="D3090" s="723" t="s">
        <v>9700</v>
      </c>
      <c r="E3090" s="723" t="s">
        <v>9700</v>
      </c>
      <c r="F3090" s="723" t="s">
        <v>9976</v>
      </c>
      <c r="G3090" s="723" t="s">
        <v>9976</v>
      </c>
      <c r="H3090" s="723"/>
      <c r="I3090" s="723"/>
      <c r="J3090" s="723" t="s">
        <v>38</v>
      </c>
      <c r="K3090" s="723">
        <v>0</v>
      </c>
      <c r="L3090" s="784">
        <v>311010000</v>
      </c>
      <c r="M3090" s="723" t="s">
        <v>342</v>
      </c>
      <c r="N3090" s="723" t="s">
        <v>2115</v>
      </c>
      <c r="O3090" s="723" t="s">
        <v>808</v>
      </c>
      <c r="P3090" s="723" t="s">
        <v>229</v>
      </c>
      <c r="Q3090" s="723" t="s">
        <v>791</v>
      </c>
      <c r="R3090" s="723" t="s">
        <v>8977</v>
      </c>
      <c r="S3090" s="723">
        <v>796</v>
      </c>
      <c r="T3090" s="723" t="s">
        <v>232</v>
      </c>
      <c r="U3090" s="929">
        <v>10</v>
      </c>
      <c r="V3090" s="929">
        <v>4000</v>
      </c>
      <c r="W3090" s="820">
        <f t="shared" si="140"/>
        <v>40000</v>
      </c>
      <c r="X3090" s="929">
        <f t="shared" si="141"/>
        <v>44800.000000000007</v>
      </c>
      <c r="Y3090" s="723"/>
      <c r="Z3090" s="723">
        <v>2016</v>
      </c>
      <c r="AA3090" s="723"/>
      <c r="AB3090" s="756" t="s">
        <v>876</v>
      </c>
      <c r="AC3090" s="756" t="s">
        <v>209</v>
      </c>
      <c r="AD3090" s="723"/>
      <c r="AE3090" s="723"/>
      <c r="AF3090" s="723"/>
      <c r="AG3090" s="756" t="s">
        <v>11307</v>
      </c>
      <c r="AH3090" s="756" t="s">
        <v>794</v>
      </c>
      <c r="AI3090" s="756">
        <v>210016429</v>
      </c>
      <c r="AJ3090" s="756" t="s">
        <v>11308</v>
      </c>
      <c r="AK3090" s="723"/>
    </row>
    <row r="3091" spans="1:37" s="99" customFormat="1" ht="99.75" customHeight="1">
      <c r="A3091" s="723" t="s">
        <v>11309</v>
      </c>
      <c r="B3091" s="723" t="s">
        <v>33</v>
      </c>
      <c r="C3091" s="723" t="s">
        <v>10400</v>
      </c>
      <c r="D3091" s="723" t="s">
        <v>10384</v>
      </c>
      <c r="E3091" s="723" t="s">
        <v>10384</v>
      </c>
      <c r="F3091" s="723" t="s">
        <v>10401</v>
      </c>
      <c r="G3091" s="723" t="s">
        <v>10401</v>
      </c>
      <c r="H3091" s="723"/>
      <c r="I3091" s="723"/>
      <c r="J3091" s="723" t="s">
        <v>38</v>
      </c>
      <c r="K3091" s="723">
        <v>0</v>
      </c>
      <c r="L3091" s="784">
        <v>311010000</v>
      </c>
      <c r="M3091" s="723" t="s">
        <v>342</v>
      </c>
      <c r="N3091" s="723" t="s">
        <v>2115</v>
      </c>
      <c r="O3091" s="723" t="s">
        <v>808</v>
      </c>
      <c r="P3091" s="723" t="s">
        <v>229</v>
      </c>
      <c r="Q3091" s="723" t="s">
        <v>791</v>
      </c>
      <c r="R3091" s="723" t="s">
        <v>8977</v>
      </c>
      <c r="S3091" s="723">
        <v>796</v>
      </c>
      <c r="T3091" s="723" t="s">
        <v>232</v>
      </c>
      <c r="U3091" s="929">
        <v>80</v>
      </c>
      <c r="V3091" s="929">
        <v>320</v>
      </c>
      <c r="W3091" s="820">
        <f t="shared" si="140"/>
        <v>25600</v>
      </c>
      <c r="X3091" s="929">
        <f t="shared" si="141"/>
        <v>28672.000000000004</v>
      </c>
      <c r="Y3091" s="723"/>
      <c r="Z3091" s="723">
        <v>2016</v>
      </c>
      <c r="AA3091" s="723"/>
      <c r="AB3091" s="756" t="s">
        <v>876</v>
      </c>
      <c r="AC3091" s="756" t="s">
        <v>209</v>
      </c>
      <c r="AD3091" s="723"/>
      <c r="AE3091" s="723"/>
      <c r="AF3091" s="723"/>
      <c r="AG3091" s="756" t="s">
        <v>11310</v>
      </c>
      <c r="AH3091" s="756" t="s">
        <v>794</v>
      </c>
      <c r="AI3091" s="756">
        <v>210022960</v>
      </c>
      <c r="AJ3091" s="756" t="s">
        <v>10403</v>
      </c>
      <c r="AK3091" s="723"/>
    </row>
    <row r="3092" spans="1:37" s="99" customFormat="1" ht="99.75" customHeight="1">
      <c r="A3092" s="723" t="s">
        <v>11311</v>
      </c>
      <c r="B3092" s="723" t="s">
        <v>33</v>
      </c>
      <c r="C3092" s="723" t="s">
        <v>11312</v>
      </c>
      <c r="D3092" s="723" t="s">
        <v>11313</v>
      </c>
      <c r="E3092" s="723" t="s">
        <v>11313</v>
      </c>
      <c r="F3092" s="723" t="s">
        <v>11314</v>
      </c>
      <c r="G3092" s="723" t="s">
        <v>11314</v>
      </c>
      <c r="H3092" s="723"/>
      <c r="I3092" s="723"/>
      <c r="J3092" s="723" t="s">
        <v>38</v>
      </c>
      <c r="K3092" s="723">
        <v>0</v>
      </c>
      <c r="L3092" s="784">
        <v>311010000</v>
      </c>
      <c r="M3092" s="723" t="s">
        <v>342</v>
      </c>
      <c r="N3092" s="723" t="s">
        <v>2115</v>
      </c>
      <c r="O3092" s="723" t="s">
        <v>808</v>
      </c>
      <c r="P3092" s="723" t="s">
        <v>229</v>
      </c>
      <c r="Q3092" s="723" t="s">
        <v>791</v>
      </c>
      <c r="R3092" s="723" t="s">
        <v>8977</v>
      </c>
      <c r="S3092" s="723">
        <v>796</v>
      </c>
      <c r="T3092" s="723" t="s">
        <v>232</v>
      </c>
      <c r="U3092" s="929">
        <v>4</v>
      </c>
      <c r="V3092" s="929">
        <v>90000</v>
      </c>
      <c r="W3092" s="820">
        <f t="shared" si="140"/>
        <v>360000</v>
      </c>
      <c r="X3092" s="929">
        <f t="shared" si="141"/>
        <v>403200.00000000006</v>
      </c>
      <c r="Y3092" s="723"/>
      <c r="Z3092" s="723">
        <v>2016</v>
      </c>
      <c r="AA3092" s="723"/>
      <c r="AB3092" s="756" t="s">
        <v>876</v>
      </c>
      <c r="AC3092" s="756" t="s">
        <v>209</v>
      </c>
      <c r="AD3092" s="723"/>
      <c r="AE3092" s="723"/>
      <c r="AF3092" s="723"/>
      <c r="AG3092" s="756" t="s">
        <v>11315</v>
      </c>
      <c r="AH3092" s="756" t="s">
        <v>794</v>
      </c>
      <c r="AI3092" s="756">
        <v>210007992</v>
      </c>
      <c r="AJ3092" s="756" t="s">
        <v>11316</v>
      </c>
      <c r="AK3092" s="723"/>
    </row>
    <row r="3093" spans="1:37" s="99" customFormat="1" ht="99.75" customHeight="1">
      <c r="A3093" s="723" t="s">
        <v>11317</v>
      </c>
      <c r="B3093" s="723" t="s">
        <v>33</v>
      </c>
      <c r="C3093" s="723" t="s">
        <v>11318</v>
      </c>
      <c r="D3093" s="723" t="s">
        <v>6028</v>
      </c>
      <c r="E3093" s="723" t="s">
        <v>6028</v>
      </c>
      <c r="F3093" s="723" t="s">
        <v>11319</v>
      </c>
      <c r="G3093" s="723" t="s">
        <v>11319</v>
      </c>
      <c r="H3093" s="723"/>
      <c r="I3093" s="723"/>
      <c r="J3093" s="723" t="s">
        <v>38</v>
      </c>
      <c r="K3093" s="723">
        <v>0</v>
      </c>
      <c r="L3093" s="784">
        <v>311010000</v>
      </c>
      <c r="M3093" s="723" t="s">
        <v>342</v>
      </c>
      <c r="N3093" s="723" t="s">
        <v>2115</v>
      </c>
      <c r="O3093" s="723" t="s">
        <v>808</v>
      </c>
      <c r="P3093" s="723" t="s">
        <v>229</v>
      </c>
      <c r="Q3093" s="723" t="s">
        <v>791</v>
      </c>
      <c r="R3093" s="723" t="s">
        <v>8977</v>
      </c>
      <c r="S3093" s="723">
        <v>796</v>
      </c>
      <c r="T3093" s="723" t="s">
        <v>232</v>
      </c>
      <c r="U3093" s="929">
        <v>4</v>
      </c>
      <c r="V3093" s="929">
        <v>5350</v>
      </c>
      <c r="W3093" s="820">
        <f t="shared" si="140"/>
        <v>21400</v>
      </c>
      <c r="X3093" s="929">
        <f t="shared" si="141"/>
        <v>23968.000000000004</v>
      </c>
      <c r="Y3093" s="723"/>
      <c r="Z3093" s="723">
        <v>2016</v>
      </c>
      <c r="AA3093" s="723"/>
      <c r="AB3093" s="756" t="s">
        <v>876</v>
      </c>
      <c r="AC3093" s="756" t="s">
        <v>209</v>
      </c>
      <c r="AD3093" s="723"/>
      <c r="AE3093" s="723"/>
      <c r="AF3093" s="723"/>
      <c r="AG3093" s="756" t="s">
        <v>11320</v>
      </c>
      <c r="AH3093" s="756" t="s">
        <v>794</v>
      </c>
      <c r="AI3093" s="756">
        <v>210007690</v>
      </c>
      <c r="AJ3093" s="756" t="s">
        <v>11321</v>
      </c>
      <c r="AK3093" s="723"/>
    </row>
    <row r="3094" spans="1:37" s="99" customFormat="1" ht="99.75" customHeight="1">
      <c r="A3094" s="723" t="s">
        <v>11322</v>
      </c>
      <c r="B3094" s="723" t="s">
        <v>33</v>
      </c>
      <c r="C3094" s="723" t="s">
        <v>11323</v>
      </c>
      <c r="D3094" s="723" t="s">
        <v>6028</v>
      </c>
      <c r="E3094" s="723" t="s">
        <v>6028</v>
      </c>
      <c r="F3094" s="723" t="s">
        <v>11324</v>
      </c>
      <c r="G3094" s="723" t="s">
        <v>11324</v>
      </c>
      <c r="H3094" s="723"/>
      <c r="I3094" s="723"/>
      <c r="J3094" s="723" t="s">
        <v>38</v>
      </c>
      <c r="K3094" s="723">
        <v>0</v>
      </c>
      <c r="L3094" s="784">
        <v>311010000</v>
      </c>
      <c r="M3094" s="723" t="s">
        <v>342</v>
      </c>
      <c r="N3094" s="723" t="s">
        <v>2115</v>
      </c>
      <c r="O3094" s="723" t="s">
        <v>808</v>
      </c>
      <c r="P3094" s="723" t="s">
        <v>229</v>
      </c>
      <c r="Q3094" s="723" t="s">
        <v>791</v>
      </c>
      <c r="R3094" s="723" t="s">
        <v>8977</v>
      </c>
      <c r="S3094" s="723">
        <v>796</v>
      </c>
      <c r="T3094" s="723" t="s">
        <v>232</v>
      </c>
      <c r="U3094" s="929">
        <v>5</v>
      </c>
      <c r="V3094" s="929">
        <v>5000</v>
      </c>
      <c r="W3094" s="820">
        <f t="shared" si="140"/>
        <v>25000</v>
      </c>
      <c r="X3094" s="929">
        <f t="shared" si="141"/>
        <v>28000.000000000004</v>
      </c>
      <c r="Y3094" s="723"/>
      <c r="Z3094" s="723">
        <v>2016</v>
      </c>
      <c r="AA3094" s="723"/>
      <c r="AB3094" s="756" t="s">
        <v>876</v>
      </c>
      <c r="AC3094" s="756" t="s">
        <v>209</v>
      </c>
      <c r="AD3094" s="723"/>
      <c r="AE3094" s="723"/>
      <c r="AF3094" s="723"/>
      <c r="AG3094" s="756" t="s">
        <v>11325</v>
      </c>
      <c r="AH3094" s="756" t="s">
        <v>794</v>
      </c>
      <c r="AI3094" s="756">
        <v>210022687</v>
      </c>
      <c r="AJ3094" s="756" t="s">
        <v>11326</v>
      </c>
      <c r="AK3094" s="723"/>
    </row>
    <row r="3095" spans="1:37" s="99" customFormat="1" ht="99.75" customHeight="1">
      <c r="A3095" s="723" t="s">
        <v>11327</v>
      </c>
      <c r="B3095" s="723" t="s">
        <v>33</v>
      </c>
      <c r="C3095" s="723" t="s">
        <v>11328</v>
      </c>
      <c r="D3095" s="723" t="s">
        <v>6028</v>
      </c>
      <c r="E3095" s="723" t="s">
        <v>6028</v>
      </c>
      <c r="F3095" s="723" t="s">
        <v>11329</v>
      </c>
      <c r="G3095" s="723" t="s">
        <v>11329</v>
      </c>
      <c r="H3095" s="723"/>
      <c r="I3095" s="723"/>
      <c r="J3095" s="723" t="s">
        <v>38</v>
      </c>
      <c r="K3095" s="723">
        <v>0</v>
      </c>
      <c r="L3095" s="784">
        <v>311010000</v>
      </c>
      <c r="M3095" s="723" t="s">
        <v>342</v>
      </c>
      <c r="N3095" s="723" t="s">
        <v>2115</v>
      </c>
      <c r="O3095" s="723" t="s">
        <v>808</v>
      </c>
      <c r="P3095" s="723" t="s">
        <v>229</v>
      </c>
      <c r="Q3095" s="723" t="s">
        <v>791</v>
      </c>
      <c r="R3095" s="723" t="s">
        <v>8977</v>
      </c>
      <c r="S3095" s="723">
        <v>796</v>
      </c>
      <c r="T3095" s="723" t="s">
        <v>232</v>
      </c>
      <c r="U3095" s="929">
        <v>2</v>
      </c>
      <c r="V3095" s="929">
        <v>24610</v>
      </c>
      <c r="W3095" s="820">
        <f t="shared" ref="W3095:W3120" si="142">V3095*U3095</f>
        <v>49220</v>
      </c>
      <c r="X3095" s="929">
        <f t="shared" ref="X3095:X3120" si="143">W3095*1.12</f>
        <v>55126.400000000009</v>
      </c>
      <c r="Y3095" s="723"/>
      <c r="Z3095" s="723">
        <v>2016</v>
      </c>
      <c r="AA3095" s="723"/>
      <c r="AB3095" s="756" t="s">
        <v>876</v>
      </c>
      <c r="AC3095" s="756" t="s">
        <v>209</v>
      </c>
      <c r="AD3095" s="723"/>
      <c r="AE3095" s="723"/>
      <c r="AF3095" s="723"/>
      <c r="AG3095" s="756" t="s">
        <v>11330</v>
      </c>
      <c r="AH3095" s="756" t="s">
        <v>794</v>
      </c>
      <c r="AI3095" s="756">
        <v>210015259</v>
      </c>
      <c r="AJ3095" s="756" t="s">
        <v>11331</v>
      </c>
      <c r="AK3095" s="723"/>
    </row>
    <row r="3096" spans="1:37" s="99" customFormat="1" ht="99.75" customHeight="1">
      <c r="A3096" s="723" t="s">
        <v>11332</v>
      </c>
      <c r="B3096" s="723" t="s">
        <v>33</v>
      </c>
      <c r="C3096" s="723" t="s">
        <v>10459</v>
      </c>
      <c r="D3096" s="723" t="s">
        <v>10460</v>
      </c>
      <c r="E3096" s="723" t="s">
        <v>10460</v>
      </c>
      <c r="F3096" s="723" t="s">
        <v>10461</v>
      </c>
      <c r="G3096" s="723" t="s">
        <v>10461</v>
      </c>
      <c r="H3096" s="723"/>
      <c r="I3096" s="723"/>
      <c r="J3096" s="723" t="s">
        <v>1135</v>
      </c>
      <c r="K3096" s="723">
        <v>0</v>
      </c>
      <c r="L3096" s="784">
        <v>311010000</v>
      </c>
      <c r="M3096" s="723" t="s">
        <v>342</v>
      </c>
      <c r="N3096" s="723" t="s">
        <v>2115</v>
      </c>
      <c r="O3096" s="723" t="s">
        <v>808</v>
      </c>
      <c r="P3096" s="723" t="s">
        <v>229</v>
      </c>
      <c r="Q3096" s="723" t="s">
        <v>791</v>
      </c>
      <c r="R3096" s="723" t="s">
        <v>8977</v>
      </c>
      <c r="S3096" s="723">
        <v>796</v>
      </c>
      <c r="T3096" s="723" t="s">
        <v>232</v>
      </c>
      <c r="U3096" s="929">
        <v>1</v>
      </c>
      <c r="V3096" s="929">
        <v>75000</v>
      </c>
      <c r="W3096" s="820">
        <f t="shared" si="142"/>
        <v>75000</v>
      </c>
      <c r="X3096" s="929">
        <f t="shared" si="143"/>
        <v>84000.000000000015</v>
      </c>
      <c r="Y3096" s="723"/>
      <c r="Z3096" s="723">
        <v>2016</v>
      </c>
      <c r="AA3096" s="723"/>
      <c r="AB3096" s="756" t="s">
        <v>876</v>
      </c>
      <c r="AC3096" s="723"/>
      <c r="AD3096" s="723"/>
      <c r="AE3096" s="723"/>
      <c r="AF3096" s="723"/>
      <c r="AG3096" s="756" t="s">
        <v>11333</v>
      </c>
      <c r="AH3096" s="756" t="s">
        <v>794</v>
      </c>
      <c r="AI3096" s="756">
        <v>210022507</v>
      </c>
      <c r="AJ3096" s="756" t="s">
        <v>11334</v>
      </c>
      <c r="AK3096" s="723"/>
    </row>
    <row r="3097" spans="1:37" s="99" customFormat="1" ht="99.75" customHeight="1">
      <c r="A3097" s="723" t="s">
        <v>11335</v>
      </c>
      <c r="B3097" s="723" t="s">
        <v>33</v>
      </c>
      <c r="C3097" s="723" t="s">
        <v>10037</v>
      </c>
      <c r="D3097" s="723" t="s">
        <v>10038</v>
      </c>
      <c r="E3097" s="723" t="s">
        <v>10038</v>
      </c>
      <c r="F3097" s="723" t="s">
        <v>10039</v>
      </c>
      <c r="G3097" s="723" t="s">
        <v>10039</v>
      </c>
      <c r="H3097" s="723"/>
      <c r="I3097" s="723"/>
      <c r="J3097" s="723" t="s">
        <v>38</v>
      </c>
      <c r="K3097" s="723">
        <v>0</v>
      </c>
      <c r="L3097" s="784">
        <v>311010000</v>
      </c>
      <c r="M3097" s="723" t="s">
        <v>342</v>
      </c>
      <c r="N3097" s="723" t="s">
        <v>2115</v>
      </c>
      <c r="O3097" s="723" t="s">
        <v>808</v>
      </c>
      <c r="P3097" s="723" t="s">
        <v>229</v>
      </c>
      <c r="Q3097" s="723" t="s">
        <v>791</v>
      </c>
      <c r="R3097" s="723" t="s">
        <v>8977</v>
      </c>
      <c r="S3097" s="723">
        <v>796</v>
      </c>
      <c r="T3097" s="723" t="s">
        <v>232</v>
      </c>
      <c r="U3097" s="929">
        <v>259</v>
      </c>
      <c r="V3097" s="929">
        <v>100</v>
      </c>
      <c r="W3097" s="820">
        <f t="shared" si="142"/>
        <v>25900</v>
      </c>
      <c r="X3097" s="929">
        <f t="shared" si="143"/>
        <v>29008.000000000004</v>
      </c>
      <c r="Y3097" s="723"/>
      <c r="Z3097" s="723">
        <v>2016</v>
      </c>
      <c r="AA3097" s="723"/>
      <c r="AB3097" s="756" t="s">
        <v>876</v>
      </c>
      <c r="AC3097" s="756" t="s">
        <v>209</v>
      </c>
      <c r="AD3097" s="723"/>
      <c r="AE3097" s="723"/>
      <c r="AF3097" s="723"/>
      <c r="AG3097" s="756" t="s">
        <v>11336</v>
      </c>
      <c r="AH3097" s="756" t="s">
        <v>794</v>
      </c>
      <c r="AI3097" s="756">
        <v>210022553</v>
      </c>
      <c r="AJ3097" s="756" t="s">
        <v>10041</v>
      </c>
      <c r="AK3097" s="723"/>
    </row>
    <row r="3098" spans="1:37" s="99" customFormat="1" ht="99.75" customHeight="1">
      <c r="A3098" s="723" t="s">
        <v>11337</v>
      </c>
      <c r="B3098" s="723" t="s">
        <v>33</v>
      </c>
      <c r="C3098" s="723" t="s">
        <v>10049</v>
      </c>
      <c r="D3098" s="723" t="s">
        <v>9751</v>
      </c>
      <c r="E3098" s="723" t="s">
        <v>9751</v>
      </c>
      <c r="F3098" s="723" t="s">
        <v>10050</v>
      </c>
      <c r="G3098" s="723" t="s">
        <v>10050</v>
      </c>
      <c r="H3098" s="723"/>
      <c r="I3098" s="723"/>
      <c r="J3098" s="723" t="s">
        <v>1135</v>
      </c>
      <c r="K3098" s="723">
        <v>0</v>
      </c>
      <c r="L3098" s="784">
        <v>311010000</v>
      </c>
      <c r="M3098" s="723" t="s">
        <v>342</v>
      </c>
      <c r="N3098" s="723" t="s">
        <v>2115</v>
      </c>
      <c r="O3098" s="723" t="s">
        <v>808</v>
      </c>
      <c r="P3098" s="723" t="s">
        <v>229</v>
      </c>
      <c r="Q3098" s="723" t="s">
        <v>791</v>
      </c>
      <c r="R3098" s="723" t="s">
        <v>8977</v>
      </c>
      <c r="S3098" s="723">
        <v>796</v>
      </c>
      <c r="T3098" s="723" t="s">
        <v>232</v>
      </c>
      <c r="U3098" s="929">
        <v>9</v>
      </c>
      <c r="V3098" s="929">
        <v>800</v>
      </c>
      <c r="W3098" s="820">
        <f t="shared" si="142"/>
        <v>7200</v>
      </c>
      <c r="X3098" s="929">
        <f t="shared" si="143"/>
        <v>8064.0000000000009</v>
      </c>
      <c r="Y3098" s="723"/>
      <c r="Z3098" s="723">
        <v>2016</v>
      </c>
      <c r="AA3098" s="723"/>
      <c r="AB3098" s="756" t="s">
        <v>876</v>
      </c>
      <c r="AC3098" s="723"/>
      <c r="AD3098" s="723"/>
      <c r="AE3098" s="723"/>
      <c r="AF3098" s="723"/>
      <c r="AG3098" s="756" t="s">
        <v>11338</v>
      </c>
      <c r="AH3098" s="756" t="s">
        <v>794</v>
      </c>
      <c r="AI3098" s="756">
        <v>210002628</v>
      </c>
      <c r="AJ3098" s="756" t="s">
        <v>10052</v>
      </c>
      <c r="AK3098" s="723"/>
    </row>
    <row r="3099" spans="1:37" s="99" customFormat="1" ht="99.75" customHeight="1">
      <c r="A3099" s="723" t="s">
        <v>11339</v>
      </c>
      <c r="B3099" s="723" t="s">
        <v>33</v>
      </c>
      <c r="C3099" s="723" t="s">
        <v>9750</v>
      </c>
      <c r="D3099" s="723" t="s">
        <v>9751</v>
      </c>
      <c r="E3099" s="723" t="s">
        <v>9751</v>
      </c>
      <c r="F3099" s="723" t="s">
        <v>9752</v>
      </c>
      <c r="G3099" s="723" t="s">
        <v>9752</v>
      </c>
      <c r="H3099" s="723"/>
      <c r="I3099" s="723"/>
      <c r="J3099" s="723" t="s">
        <v>1135</v>
      </c>
      <c r="K3099" s="723">
        <v>0</v>
      </c>
      <c r="L3099" s="784">
        <v>311010000</v>
      </c>
      <c r="M3099" s="723" t="s">
        <v>342</v>
      </c>
      <c r="N3099" s="723" t="s">
        <v>2115</v>
      </c>
      <c r="O3099" s="723" t="s">
        <v>808</v>
      </c>
      <c r="P3099" s="723" t="s">
        <v>229</v>
      </c>
      <c r="Q3099" s="723" t="s">
        <v>791</v>
      </c>
      <c r="R3099" s="723" t="s">
        <v>8977</v>
      </c>
      <c r="S3099" s="723">
        <v>796</v>
      </c>
      <c r="T3099" s="723" t="s">
        <v>232</v>
      </c>
      <c r="U3099" s="929">
        <v>72</v>
      </c>
      <c r="V3099" s="929">
        <v>1200</v>
      </c>
      <c r="W3099" s="820">
        <f t="shared" si="142"/>
        <v>86400</v>
      </c>
      <c r="X3099" s="929">
        <f t="shared" si="143"/>
        <v>96768.000000000015</v>
      </c>
      <c r="Y3099" s="723"/>
      <c r="Z3099" s="723">
        <v>2016</v>
      </c>
      <c r="AA3099" s="723"/>
      <c r="AB3099" s="756" t="s">
        <v>876</v>
      </c>
      <c r="AC3099" s="723"/>
      <c r="AD3099" s="723"/>
      <c r="AE3099" s="723"/>
      <c r="AF3099" s="723"/>
      <c r="AG3099" s="756" t="s">
        <v>11340</v>
      </c>
      <c r="AH3099" s="756" t="s">
        <v>794</v>
      </c>
      <c r="AI3099" s="756">
        <v>210002629</v>
      </c>
      <c r="AJ3099" s="756" t="s">
        <v>9754</v>
      </c>
      <c r="AK3099" s="723"/>
    </row>
    <row r="3100" spans="1:37" s="99" customFormat="1" ht="99.75" customHeight="1">
      <c r="A3100" s="723" t="s">
        <v>11341</v>
      </c>
      <c r="B3100" s="723" t="s">
        <v>33</v>
      </c>
      <c r="C3100" s="723" t="s">
        <v>9778</v>
      </c>
      <c r="D3100" s="723" t="s">
        <v>9751</v>
      </c>
      <c r="E3100" s="723" t="s">
        <v>9751</v>
      </c>
      <c r="F3100" s="723" t="s">
        <v>9779</v>
      </c>
      <c r="G3100" s="723" t="s">
        <v>9779</v>
      </c>
      <c r="H3100" s="723"/>
      <c r="I3100" s="723"/>
      <c r="J3100" s="723" t="s">
        <v>1135</v>
      </c>
      <c r="K3100" s="723">
        <v>0</v>
      </c>
      <c r="L3100" s="784">
        <v>311010000</v>
      </c>
      <c r="M3100" s="723" t="s">
        <v>342</v>
      </c>
      <c r="N3100" s="723" t="s">
        <v>2115</v>
      </c>
      <c r="O3100" s="723" t="s">
        <v>808</v>
      </c>
      <c r="P3100" s="723" t="s">
        <v>229</v>
      </c>
      <c r="Q3100" s="723" t="s">
        <v>791</v>
      </c>
      <c r="R3100" s="723" t="s">
        <v>8977</v>
      </c>
      <c r="S3100" s="723">
        <v>796</v>
      </c>
      <c r="T3100" s="723" t="s">
        <v>232</v>
      </c>
      <c r="U3100" s="929">
        <v>30</v>
      </c>
      <c r="V3100" s="929">
        <v>1500</v>
      </c>
      <c r="W3100" s="820">
        <f t="shared" si="142"/>
        <v>45000</v>
      </c>
      <c r="X3100" s="929">
        <f t="shared" si="143"/>
        <v>50400.000000000007</v>
      </c>
      <c r="Y3100" s="723"/>
      <c r="Z3100" s="723">
        <v>2016</v>
      </c>
      <c r="AA3100" s="723"/>
      <c r="AB3100" s="756" t="s">
        <v>876</v>
      </c>
      <c r="AC3100" s="723"/>
      <c r="AD3100" s="723"/>
      <c r="AE3100" s="723"/>
      <c r="AF3100" s="723"/>
      <c r="AG3100" s="756" t="s">
        <v>11342</v>
      </c>
      <c r="AH3100" s="756" t="s">
        <v>794</v>
      </c>
      <c r="AI3100" s="756">
        <v>210002634</v>
      </c>
      <c r="AJ3100" s="756" t="s">
        <v>9781</v>
      </c>
      <c r="AK3100" s="723"/>
    </row>
    <row r="3101" spans="1:37" s="99" customFormat="1" ht="99.75" customHeight="1">
      <c r="A3101" s="723" t="s">
        <v>11343</v>
      </c>
      <c r="B3101" s="723" t="s">
        <v>33</v>
      </c>
      <c r="C3101" s="723" t="s">
        <v>10059</v>
      </c>
      <c r="D3101" s="723" t="s">
        <v>9745</v>
      </c>
      <c r="E3101" s="723" t="s">
        <v>9745</v>
      </c>
      <c r="F3101" s="723" t="s">
        <v>10060</v>
      </c>
      <c r="G3101" s="723" t="s">
        <v>10060</v>
      </c>
      <c r="H3101" s="723"/>
      <c r="I3101" s="723"/>
      <c r="J3101" s="723" t="s">
        <v>1135</v>
      </c>
      <c r="K3101" s="723">
        <v>0</v>
      </c>
      <c r="L3101" s="784">
        <v>311010000</v>
      </c>
      <c r="M3101" s="723" t="s">
        <v>342</v>
      </c>
      <c r="N3101" s="723" t="s">
        <v>2115</v>
      </c>
      <c r="O3101" s="723" t="s">
        <v>808</v>
      </c>
      <c r="P3101" s="723" t="s">
        <v>229</v>
      </c>
      <c r="Q3101" s="723" t="s">
        <v>791</v>
      </c>
      <c r="R3101" s="723" t="s">
        <v>8977</v>
      </c>
      <c r="S3101" s="723">
        <v>796</v>
      </c>
      <c r="T3101" s="723" t="s">
        <v>232</v>
      </c>
      <c r="U3101" s="929">
        <v>11</v>
      </c>
      <c r="V3101" s="929">
        <v>211</v>
      </c>
      <c r="W3101" s="820">
        <f t="shared" si="142"/>
        <v>2321</v>
      </c>
      <c r="X3101" s="929">
        <f t="shared" si="143"/>
        <v>2599.5200000000004</v>
      </c>
      <c r="Y3101" s="723"/>
      <c r="Z3101" s="723">
        <v>2016</v>
      </c>
      <c r="AA3101" s="723"/>
      <c r="AB3101" s="756" t="s">
        <v>876</v>
      </c>
      <c r="AC3101" s="723"/>
      <c r="AD3101" s="723"/>
      <c r="AE3101" s="723"/>
      <c r="AF3101" s="723"/>
      <c r="AG3101" s="756" t="s">
        <v>11344</v>
      </c>
      <c r="AH3101" s="756" t="s">
        <v>794</v>
      </c>
      <c r="AI3101" s="756">
        <v>210023045</v>
      </c>
      <c r="AJ3101" s="756" t="s">
        <v>10062</v>
      </c>
      <c r="AK3101" s="723"/>
    </row>
    <row r="3102" spans="1:37" s="99" customFormat="1" ht="99.75" customHeight="1">
      <c r="A3102" s="723" t="s">
        <v>11345</v>
      </c>
      <c r="B3102" s="723" t="s">
        <v>33</v>
      </c>
      <c r="C3102" s="723" t="s">
        <v>10696</v>
      </c>
      <c r="D3102" s="723" t="s">
        <v>9745</v>
      </c>
      <c r="E3102" s="723" t="s">
        <v>9745</v>
      </c>
      <c r="F3102" s="723" t="s">
        <v>10697</v>
      </c>
      <c r="G3102" s="723" t="s">
        <v>10697</v>
      </c>
      <c r="H3102" s="723"/>
      <c r="I3102" s="723"/>
      <c r="J3102" s="723" t="s">
        <v>1135</v>
      </c>
      <c r="K3102" s="723">
        <v>0</v>
      </c>
      <c r="L3102" s="784">
        <v>311010000</v>
      </c>
      <c r="M3102" s="723" t="s">
        <v>342</v>
      </c>
      <c r="N3102" s="723" t="s">
        <v>2115</v>
      </c>
      <c r="O3102" s="723" t="s">
        <v>808</v>
      </c>
      <c r="P3102" s="723" t="s">
        <v>229</v>
      </c>
      <c r="Q3102" s="723" t="s">
        <v>791</v>
      </c>
      <c r="R3102" s="723" t="s">
        <v>8977</v>
      </c>
      <c r="S3102" s="723">
        <v>796</v>
      </c>
      <c r="T3102" s="723" t="s">
        <v>232</v>
      </c>
      <c r="U3102" s="929">
        <v>105</v>
      </c>
      <c r="V3102" s="929">
        <v>321</v>
      </c>
      <c r="W3102" s="820">
        <f t="shared" si="142"/>
        <v>33705</v>
      </c>
      <c r="X3102" s="929">
        <f t="shared" si="143"/>
        <v>37749.600000000006</v>
      </c>
      <c r="Y3102" s="723"/>
      <c r="Z3102" s="723">
        <v>2016</v>
      </c>
      <c r="AA3102" s="723"/>
      <c r="AB3102" s="756" t="s">
        <v>876</v>
      </c>
      <c r="AC3102" s="723"/>
      <c r="AD3102" s="723"/>
      <c r="AE3102" s="723"/>
      <c r="AF3102" s="723"/>
      <c r="AG3102" s="756" t="s">
        <v>11346</v>
      </c>
      <c r="AH3102" s="756" t="s">
        <v>794</v>
      </c>
      <c r="AI3102" s="756">
        <v>210010604</v>
      </c>
      <c r="AJ3102" s="756" t="s">
        <v>10699</v>
      </c>
      <c r="AK3102" s="723"/>
    </row>
    <row r="3103" spans="1:37" s="99" customFormat="1" ht="99.75" customHeight="1">
      <c r="A3103" s="723" t="s">
        <v>11347</v>
      </c>
      <c r="B3103" s="723" t="s">
        <v>33</v>
      </c>
      <c r="C3103" s="723" t="s">
        <v>9744</v>
      </c>
      <c r="D3103" s="723" t="s">
        <v>9745</v>
      </c>
      <c r="E3103" s="723" t="s">
        <v>9745</v>
      </c>
      <c r="F3103" s="723" t="s">
        <v>9746</v>
      </c>
      <c r="G3103" s="723" t="s">
        <v>9746</v>
      </c>
      <c r="H3103" s="723"/>
      <c r="I3103" s="723"/>
      <c r="J3103" s="723" t="s">
        <v>1135</v>
      </c>
      <c r="K3103" s="723">
        <v>0</v>
      </c>
      <c r="L3103" s="784">
        <v>311010000</v>
      </c>
      <c r="M3103" s="723" t="s">
        <v>342</v>
      </c>
      <c r="N3103" s="723" t="s">
        <v>2115</v>
      </c>
      <c r="O3103" s="723" t="s">
        <v>808</v>
      </c>
      <c r="P3103" s="723" t="s">
        <v>229</v>
      </c>
      <c r="Q3103" s="723" t="s">
        <v>791</v>
      </c>
      <c r="R3103" s="723" t="s">
        <v>8977</v>
      </c>
      <c r="S3103" s="723">
        <v>796</v>
      </c>
      <c r="T3103" s="723" t="s">
        <v>232</v>
      </c>
      <c r="U3103" s="929">
        <v>305</v>
      </c>
      <c r="V3103" s="929">
        <v>800</v>
      </c>
      <c r="W3103" s="820">
        <f t="shared" si="142"/>
        <v>244000</v>
      </c>
      <c r="X3103" s="929">
        <f t="shared" si="143"/>
        <v>273280</v>
      </c>
      <c r="Y3103" s="723"/>
      <c r="Z3103" s="723">
        <v>2016</v>
      </c>
      <c r="AA3103" s="723"/>
      <c r="AB3103" s="756" t="s">
        <v>876</v>
      </c>
      <c r="AC3103" s="723"/>
      <c r="AD3103" s="723"/>
      <c r="AE3103" s="723"/>
      <c r="AF3103" s="723"/>
      <c r="AG3103" s="756" t="s">
        <v>11348</v>
      </c>
      <c r="AH3103" s="756" t="s">
        <v>794</v>
      </c>
      <c r="AI3103" s="756">
        <v>210022890</v>
      </c>
      <c r="AJ3103" s="756" t="s">
        <v>9794</v>
      </c>
      <c r="AK3103" s="723"/>
    </row>
    <row r="3104" spans="1:37" s="99" customFormat="1" ht="99.75" customHeight="1">
      <c r="A3104" s="723" t="s">
        <v>11349</v>
      </c>
      <c r="B3104" s="723" t="s">
        <v>33</v>
      </c>
      <c r="C3104" s="723" t="s">
        <v>11350</v>
      </c>
      <c r="D3104" s="723" t="s">
        <v>11133</v>
      </c>
      <c r="E3104" s="723" t="s">
        <v>11133</v>
      </c>
      <c r="F3104" s="723" t="s">
        <v>11351</v>
      </c>
      <c r="G3104" s="723" t="s">
        <v>11351</v>
      </c>
      <c r="H3104" s="723"/>
      <c r="I3104" s="723"/>
      <c r="J3104" s="723" t="s">
        <v>38</v>
      </c>
      <c r="K3104" s="723">
        <v>0</v>
      </c>
      <c r="L3104" s="784">
        <v>311010000</v>
      </c>
      <c r="M3104" s="723" t="s">
        <v>342</v>
      </c>
      <c r="N3104" s="723" t="s">
        <v>2115</v>
      </c>
      <c r="O3104" s="723" t="s">
        <v>808</v>
      </c>
      <c r="P3104" s="723" t="s">
        <v>229</v>
      </c>
      <c r="Q3104" s="723" t="s">
        <v>791</v>
      </c>
      <c r="R3104" s="723" t="s">
        <v>8977</v>
      </c>
      <c r="S3104" s="723">
        <v>796</v>
      </c>
      <c r="T3104" s="723" t="s">
        <v>232</v>
      </c>
      <c r="U3104" s="929">
        <v>5</v>
      </c>
      <c r="V3104" s="929">
        <v>10000</v>
      </c>
      <c r="W3104" s="820">
        <f t="shared" si="142"/>
        <v>50000</v>
      </c>
      <c r="X3104" s="929">
        <f t="shared" si="143"/>
        <v>56000.000000000007</v>
      </c>
      <c r="Y3104" s="723"/>
      <c r="Z3104" s="723">
        <v>2016</v>
      </c>
      <c r="AA3104" s="723"/>
      <c r="AB3104" s="756" t="s">
        <v>876</v>
      </c>
      <c r="AC3104" s="756" t="s">
        <v>209</v>
      </c>
      <c r="AD3104" s="723"/>
      <c r="AE3104" s="723"/>
      <c r="AF3104" s="723"/>
      <c r="AG3104" s="756" t="s">
        <v>11352</v>
      </c>
      <c r="AH3104" s="756" t="s">
        <v>794</v>
      </c>
      <c r="AI3104" s="756">
        <v>210025347</v>
      </c>
      <c r="AJ3104" s="756" t="s">
        <v>11353</v>
      </c>
      <c r="AK3104" s="723"/>
    </row>
    <row r="3105" spans="1:37" s="99" customFormat="1" ht="99.75" customHeight="1">
      <c r="A3105" s="723" t="s">
        <v>11354</v>
      </c>
      <c r="B3105" s="723" t="s">
        <v>33</v>
      </c>
      <c r="C3105" s="723" t="s">
        <v>11350</v>
      </c>
      <c r="D3105" s="723" t="s">
        <v>11133</v>
      </c>
      <c r="E3105" s="723" t="s">
        <v>11133</v>
      </c>
      <c r="F3105" s="723" t="s">
        <v>11351</v>
      </c>
      <c r="G3105" s="723" t="s">
        <v>11351</v>
      </c>
      <c r="H3105" s="723"/>
      <c r="I3105" s="723"/>
      <c r="J3105" s="723" t="s">
        <v>38</v>
      </c>
      <c r="K3105" s="723">
        <v>0</v>
      </c>
      <c r="L3105" s="784">
        <v>311010000</v>
      </c>
      <c r="M3105" s="723" t="s">
        <v>342</v>
      </c>
      <c r="N3105" s="723" t="s">
        <v>2115</v>
      </c>
      <c r="O3105" s="723" t="s">
        <v>808</v>
      </c>
      <c r="P3105" s="723" t="s">
        <v>229</v>
      </c>
      <c r="Q3105" s="723" t="s">
        <v>791</v>
      </c>
      <c r="R3105" s="723" t="s">
        <v>8977</v>
      </c>
      <c r="S3105" s="723">
        <v>796</v>
      </c>
      <c r="T3105" s="723" t="s">
        <v>232</v>
      </c>
      <c r="U3105" s="929">
        <v>5</v>
      </c>
      <c r="V3105" s="929">
        <v>5000</v>
      </c>
      <c r="W3105" s="820">
        <f t="shared" si="142"/>
        <v>25000</v>
      </c>
      <c r="X3105" s="929">
        <f t="shared" si="143"/>
        <v>28000.000000000004</v>
      </c>
      <c r="Y3105" s="723"/>
      <c r="Z3105" s="723">
        <v>2016</v>
      </c>
      <c r="AA3105" s="723"/>
      <c r="AB3105" s="756" t="s">
        <v>876</v>
      </c>
      <c r="AC3105" s="756" t="s">
        <v>209</v>
      </c>
      <c r="AD3105" s="723"/>
      <c r="AE3105" s="723"/>
      <c r="AF3105" s="723"/>
      <c r="AG3105" s="756" t="s">
        <v>11355</v>
      </c>
      <c r="AH3105" s="756" t="s">
        <v>794</v>
      </c>
      <c r="AI3105" s="756">
        <v>210025348</v>
      </c>
      <c r="AJ3105" s="756" t="s">
        <v>11356</v>
      </c>
      <c r="AK3105" s="723"/>
    </row>
    <row r="3106" spans="1:37" s="99" customFormat="1" ht="99.75" customHeight="1">
      <c r="A3106" s="723" t="s">
        <v>11357</v>
      </c>
      <c r="B3106" s="723" t="s">
        <v>33</v>
      </c>
      <c r="C3106" s="723" t="s">
        <v>11350</v>
      </c>
      <c r="D3106" s="723" t="s">
        <v>11133</v>
      </c>
      <c r="E3106" s="723" t="s">
        <v>11133</v>
      </c>
      <c r="F3106" s="723" t="s">
        <v>11351</v>
      </c>
      <c r="G3106" s="723" t="s">
        <v>11351</v>
      </c>
      <c r="H3106" s="723"/>
      <c r="I3106" s="723"/>
      <c r="J3106" s="723" t="s">
        <v>38</v>
      </c>
      <c r="K3106" s="723">
        <v>0</v>
      </c>
      <c r="L3106" s="784">
        <v>311010000</v>
      </c>
      <c r="M3106" s="723" t="s">
        <v>342</v>
      </c>
      <c r="N3106" s="723" t="s">
        <v>2115</v>
      </c>
      <c r="O3106" s="723" t="s">
        <v>808</v>
      </c>
      <c r="P3106" s="723" t="s">
        <v>229</v>
      </c>
      <c r="Q3106" s="723" t="s">
        <v>791</v>
      </c>
      <c r="R3106" s="723" t="s">
        <v>8977</v>
      </c>
      <c r="S3106" s="723">
        <v>796</v>
      </c>
      <c r="T3106" s="723" t="s">
        <v>232</v>
      </c>
      <c r="U3106" s="929">
        <v>5</v>
      </c>
      <c r="V3106" s="929">
        <v>500</v>
      </c>
      <c r="W3106" s="820">
        <f t="shared" si="142"/>
        <v>2500</v>
      </c>
      <c r="X3106" s="929">
        <f t="shared" si="143"/>
        <v>2800.0000000000005</v>
      </c>
      <c r="Y3106" s="723"/>
      <c r="Z3106" s="723">
        <v>2016</v>
      </c>
      <c r="AA3106" s="723"/>
      <c r="AB3106" s="756" t="s">
        <v>876</v>
      </c>
      <c r="AC3106" s="756" t="s">
        <v>209</v>
      </c>
      <c r="AD3106" s="723"/>
      <c r="AE3106" s="723"/>
      <c r="AF3106" s="723"/>
      <c r="AG3106" s="756" t="s">
        <v>11358</v>
      </c>
      <c r="AH3106" s="756" t="s">
        <v>794</v>
      </c>
      <c r="AI3106" s="756">
        <v>210025349</v>
      </c>
      <c r="AJ3106" s="756" t="s">
        <v>11359</v>
      </c>
      <c r="AK3106" s="723"/>
    </row>
    <row r="3107" spans="1:37" s="99" customFormat="1" ht="99.75" customHeight="1">
      <c r="A3107" s="723" t="s">
        <v>11360</v>
      </c>
      <c r="B3107" s="723" t="s">
        <v>33</v>
      </c>
      <c r="C3107" s="723" t="s">
        <v>9799</v>
      </c>
      <c r="D3107" s="723" t="s">
        <v>9745</v>
      </c>
      <c r="E3107" s="723" t="s">
        <v>9745</v>
      </c>
      <c r="F3107" s="723" t="s">
        <v>9800</v>
      </c>
      <c r="G3107" s="723" t="s">
        <v>9800</v>
      </c>
      <c r="H3107" s="723"/>
      <c r="I3107" s="723"/>
      <c r="J3107" s="723" t="s">
        <v>1135</v>
      </c>
      <c r="K3107" s="723">
        <v>0</v>
      </c>
      <c r="L3107" s="784">
        <v>311010000</v>
      </c>
      <c r="M3107" s="723" t="s">
        <v>342</v>
      </c>
      <c r="N3107" s="723" t="s">
        <v>2115</v>
      </c>
      <c r="O3107" s="723" t="s">
        <v>808</v>
      </c>
      <c r="P3107" s="723" t="s">
        <v>229</v>
      </c>
      <c r="Q3107" s="723" t="s">
        <v>791</v>
      </c>
      <c r="R3107" s="723" t="s">
        <v>8977</v>
      </c>
      <c r="S3107" s="723">
        <v>796</v>
      </c>
      <c r="T3107" s="723" t="s">
        <v>232</v>
      </c>
      <c r="U3107" s="929">
        <v>87</v>
      </c>
      <c r="V3107" s="929">
        <v>642</v>
      </c>
      <c r="W3107" s="820">
        <f t="shared" si="142"/>
        <v>55854</v>
      </c>
      <c r="X3107" s="929">
        <f t="shared" si="143"/>
        <v>62556.480000000003</v>
      </c>
      <c r="Y3107" s="723"/>
      <c r="Z3107" s="723">
        <v>2016</v>
      </c>
      <c r="AA3107" s="723"/>
      <c r="AB3107" s="756" t="s">
        <v>876</v>
      </c>
      <c r="AC3107" s="723"/>
      <c r="AD3107" s="723"/>
      <c r="AE3107" s="723"/>
      <c r="AF3107" s="723"/>
      <c r="AG3107" s="756" t="s">
        <v>11361</v>
      </c>
      <c r="AH3107" s="756" t="s">
        <v>794</v>
      </c>
      <c r="AI3107" s="756">
        <v>210022891</v>
      </c>
      <c r="AJ3107" s="756" t="s">
        <v>9802</v>
      </c>
      <c r="AK3107" s="723"/>
    </row>
    <row r="3108" spans="1:37" s="99" customFormat="1" ht="99.75" customHeight="1">
      <c r="A3108" s="723" t="s">
        <v>11362</v>
      </c>
      <c r="B3108" s="723" t="s">
        <v>33</v>
      </c>
      <c r="C3108" s="723" t="s">
        <v>10078</v>
      </c>
      <c r="D3108" s="723" t="s">
        <v>9745</v>
      </c>
      <c r="E3108" s="723" t="s">
        <v>9745</v>
      </c>
      <c r="F3108" s="723" t="s">
        <v>10079</v>
      </c>
      <c r="G3108" s="723" t="s">
        <v>10079</v>
      </c>
      <c r="H3108" s="723"/>
      <c r="I3108" s="723"/>
      <c r="J3108" s="723" t="s">
        <v>1135</v>
      </c>
      <c r="K3108" s="723">
        <v>0</v>
      </c>
      <c r="L3108" s="784">
        <v>311010000</v>
      </c>
      <c r="M3108" s="723" t="s">
        <v>342</v>
      </c>
      <c r="N3108" s="723" t="s">
        <v>2115</v>
      </c>
      <c r="O3108" s="723" t="s">
        <v>808</v>
      </c>
      <c r="P3108" s="723" t="s">
        <v>229</v>
      </c>
      <c r="Q3108" s="723" t="s">
        <v>791</v>
      </c>
      <c r="R3108" s="723" t="s">
        <v>8977</v>
      </c>
      <c r="S3108" s="723">
        <v>796</v>
      </c>
      <c r="T3108" s="723" t="s">
        <v>232</v>
      </c>
      <c r="U3108" s="929">
        <v>219</v>
      </c>
      <c r="V3108" s="929">
        <v>1000</v>
      </c>
      <c r="W3108" s="820">
        <f t="shared" si="142"/>
        <v>219000</v>
      </c>
      <c r="X3108" s="929">
        <f t="shared" si="143"/>
        <v>245280.00000000003</v>
      </c>
      <c r="Y3108" s="723"/>
      <c r="Z3108" s="723">
        <v>2016</v>
      </c>
      <c r="AA3108" s="723"/>
      <c r="AB3108" s="756" t="s">
        <v>876</v>
      </c>
      <c r="AC3108" s="723"/>
      <c r="AD3108" s="723"/>
      <c r="AE3108" s="723"/>
      <c r="AF3108" s="723"/>
      <c r="AG3108" s="756" t="s">
        <v>11363</v>
      </c>
      <c r="AH3108" s="756" t="s">
        <v>794</v>
      </c>
      <c r="AI3108" s="756">
        <v>210022888</v>
      </c>
      <c r="AJ3108" s="756" t="s">
        <v>10081</v>
      </c>
      <c r="AK3108" s="723"/>
    </row>
    <row r="3109" spans="1:37" s="99" customFormat="1" ht="99.75" customHeight="1">
      <c r="A3109" s="723" t="s">
        <v>11364</v>
      </c>
      <c r="B3109" s="723" t="s">
        <v>33</v>
      </c>
      <c r="C3109" s="723" t="s">
        <v>11350</v>
      </c>
      <c r="D3109" s="723" t="s">
        <v>11133</v>
      </c>
      <c r="E3109" s="723" t="s">
        <v>11133</v>
      </c>
      <c r="F3109" s="723" t="s">
        <v>11351</v>
      </c>
      <c r="G3109" s="723" t="s">
        <v>11351</v>
      </c>
      <c r="H3109" s="723"/>
      <c r="I3109" s="723"/>
      <c r="J3109" s="723" t="s">
        <v>38</v>
      </c>
      <c r="K3109" s="723">
        <v>0</v>
      </c>
      <c r="L3109" s="784">
        <v>311010000</v>
      </c>
      <c r="M3109" s="723" t="s">
        <v>342</v>
      </c>
      <c r="N3109" s="723" t="s">
        <v>2115</v>
      </c>
      <c r="O3109" s="723" t="s">
        <v>808</v>
      </c>
      <c r="P3109" s="723" t="s">
        <v>229</v>
      </c>
      <c r="Q3109" s="723" t="s">
        <v>791</v>
      </c>
      <c r="R3109" s="723" t="s">
        <v>8977</v>
      </c>
      <c r="S3109" s="723">
        <v>796</v>
      </c>
      <c r="T3109" s="723" t="s">
        <v>232</v>
      </c>
      <c r="U3109" s="929">
        <v>5</v>
      </c>
      <c r="V3109" s="929">
        <v>100</v>
      </c>
      <c r="W3109" s="820">
        <f t="shared" si="142"/>
        <v>500</v>
      </c>
      <c r="X3109" s="929">
        <f t="shared" si="143"/>
        <v>560</v>
      </c>
      <c r="Y3109" s="723"/>
      <c r="Z3109" s="723">
        <v>2016</v>
      </c>
      <c r="AA3109" s="723"/>
      <c r="AB3109" s="756" t="s">
        <v>876</v>
      </c>
      <c r="AC3109" s="756" t="s">
        <v>209</v>
      </c>
      <c r="AD3109" s="723"/>
      <c r="AE3109" s="723"/>
      <c r="AF3109" s="723"/>
      <c r="AG3109" s="756" t="s">
        <v>11365</v>
      </c>
      <c r="AH3109" s="756" t="s">
        <v>794</v>
      </c>
      <c r="AI3109" s="756">
        <v>210025350</v>
      </c>
      <c r="AJ3109" s="756" t="s">
        <v>11366</v>
      </c>
      <c r="AK3109" s="723"/>
    </row>
    <row r="3110" spans="1:37" s="99" customFormat="1" ht="99.75" customHeight="1">
      <c r="A3110" s="723" t="s">
        <v>11367</v>
      </c>
      <c r="B3110" s="723" t="s">
        <v>33</v>
      </c>
      <c r="C3110" s="723" t="s">
        <v>11350</v>
      </c>
      <c r="D3110" s="723" t="s">
        <v>11133</v>
      </c>
      <c r="E3110" s="723" t="s">
        <v>11133</v>
      </c>
      <c r="F3110" s="723" t="s">
        <v>11351</v>
      </c>
      <c r="G3110" s="723" t="s">
        <v>11351</v>
      </c>
      <c r="H3110" s="723"/>
      <c r="I3110" s="723"/>
      <c r="J3110" s="723" t="s">
        <v>38</v>
      </c>
      <c r="K3110" s="723">
        <v>0</v>
      </c>
      <c r="L3110" s="784">
        <v>311010000</v>
      </c>
      <c r="M3110" s="723" t="s">
        <v>342</v>
      </c>
      <c r="N3110" s="723" t="s">
        <v>2115</v>
      </c>
      <c r="O3110" s="723" t="s">
        <v>808</v>
      </c>
      <c r="P3110" s="723" t="s">
        <v>229</v>
      </c>
      <c r="Q3110" s="723" t="s">
        <v>791</v>
      </c>
      <c r="R3110" s="723" t="s">
        <v>8977</v>
      </c>
      <c r="S3110" s="723">
        <v>796</v>
      </c>
      <c r="T3110" s="723" t="s">
        <v>232</v>
      </c>
      <c r="U3110" s="929">
        <v>5</v>
      </c>
      <c r="V3110" s="929">
        <v>1000</v>
      </c>
      <c r="W3110" s="820">
        <f t="shared" si="142"/>
        <v>5000</v>
      </c>
      <c r="X3110" s="929">
        <f t="shared" si="143"/>
        <v>5600.0000000000009</v>
      </c>
      <c r="Y3110" s="723"/>
      <c r="Z3110" s="723">
        <v>2016</v>
      </c>
      <c r="AA3110" s="723"/>
      <c r="AB3110" s="756" t="s">
        <v>876</v>
      </c>
      <c r="AC3110" s="756" t="s">
        <v>209</v>
      </c>
      <c r="AD3110" s="723"/>
      <c r="AE3110" s="723"/>
      <c r="AF3110" s="723"/>
      <c r="AG3110" s="756" t="s">
        <v>11368</v>
      </c>
      <c r="AH3110" s="756" t="s">
        <v>794</v>
      </c>
      <c r="AI3110" s="756">
        <v>210025351</v>
      </c>
      <c r="AJ3110" s="756" t="s">
        <v>11369</v>
      </c>
      <c r="AK3110" s="723"/>
    </row>
    <row r="3111" spans="1:37" s="99" customFormat="1" ht="99.75" customHeight="1">
      <c r="A3111" s="723" t="s">
        <v>11370</v>
      </c>
      <c r="B3111" s="723" t="s">
        <v>33</v>
      </c>
      <c r="C3111" s="723" t="s">
        <v>10101</v>
      </c>
      <c r="D3111" s="723" t="s">
        <v>10102</v>
      </c>
      <c r="E3111" s="723" t="s">
        <v>10102</v>
      </c>
      <c r="F3111" s="723" t="s">
        <v>10103</v>
      </c>
      <c r="G3111" s="723" t="s">
        <v>10103</v>
      </c>
      <c r="H3111" s="723"/>
      <c r="I3111" s="723"/>
      <c r="J3111" s="723" t="s">
        <v>38</v>
      </c>
      <c r="K3111" s="723">
        <v>0</v>
      </c>
      <c r="L3111" s="784">
        <v>311010000</v>
      </c>
      <c r="M3111" s="723" t="s">
        <v>342</v>
      </c>
      <c r="N3111" s="723" t="s">
        <v>2115</v>
      </c>
      <c r="O3111" s="723" t="s">
        <v>808</v>
      </c>
      <c r="P3111" s="723" t="s">
        <v>229</v>
      </c>
      <c r="Q3111" s="723" t="s">
        <v>791</v>
      </c>
      <c r="R3111" s="723" t="s">
        <v>8977</v>
      </c>
      <c r="S3111" s="723">
        <v>166</v>
      </c>
      <c r="T3111" s="723" t="s">
        <v>902</v>
      </c>
      <c r="U3111" s="929">
        <v>0.7</v>
      </c>
      <c r="V3111" s="929">
        <v>3500</v>
      </c>
      <c r="W3111" s="820">
        <f t="shared" si="142"/>
        <v>2450</v>
      </c>
      <c r="X3111" s="929">
        <f t="shared" si="143"/>
        <v>2744.0000000000005</v>
      </c>
      <c r="Y3111" s="723"/>
      <c r="Z3111" s="723">
        <v>2016</v>
      </c>
      <c r="AA3111" s="723"/>
      <c r="AB3111" s="756" t="s">
        <v>876</v>
      </c>
      <c r="AC3111" s="756" t="s">
        <v>209</v>
      </c>
      <c r="AD3111" s="723"/>
      <c r="AE3111" s="723"/>
      <c r="AF3111" s="723"/>
      <c r="AG3111" s="756" t="s">
        <v>11371</v>
      </c>
      <c r="AH3111" s="756" t="s">
        <v>794</v>
      </c>
      <c r="AI3111" s="756">
        <v>210000244</v>
      </c>
      <c r="AJ3111" s="756" t="s">
        <v>10105</v>
      </c>
      <c r="AK3111" s="723"/>
    </row>
    <row r="3112" spans="1:37" s="99" customFormat="1" ht="99.75" customHeight="1">
      <c r="A3112" s="723" t="s">
        <v>11372</v>
      </c>
      <c r="B3112" s="723" t="s">
        <v>33</v>
      </c>
      <c r="C3112" s="723" t="s">
        <v>10110</v>
      </c>
      <c r="D3112" s="723" t="s">
        <v>10111</v>
      </c>
      <c r="E3112" s="723" t="s">
        <v>10111</v>
      </c>
      <c r="F3112" s="723" t="s">
        <v>10112</v>
      </c>
      <c r="G3112" s="723" t="s">
        <v>10112</v>
      </c>
      <c r="H3112" s="723"/>
      <c r="I3112" s="723"/>
      <c r="J3112" s="723" t="s">
        <v>38</v>
      </c>
      <c r="K3112" s="723">
        <v>0</v>
      </c>
      <c r="L3112" s="784">
        <v>311010000</v>
      </c>
      <c r="M3112" s="723" t="s">
        <v>342</v>
      </c>
      <c r="N3112" s="723" t="s">
        <v>2115</v>
      </c>
      <c r="O3112" s="723" t="s">
        <v>808</v>
      </c>
      <c r="P3112" s="723" t="s">
        <v>229</v>
      </c>
      <c r="Q3112" s="723" t="s">
        <v>791</v>
      </c>
      <c r="R3112" s="723" t="s">
        <v>8977</v>
      </c>
      <c r="S3112" s="723">
        <v>796</v>
      </c>
      <c r="T3112" s="723" t="s">
        <v>232</v>
      </c>
      <c r="U3112" s="929">
        <v>1</v>
      </c>
      <c r="V3112" s="929">
        <v>125000</v>
      </c>
      <c r="W3112" s="820">
        <f t="shared" si="142"/>
        <v>125000</v>
      </c>
      <c r="X3112" s="929">
        <f t="shared" si="143"/>
        <v>140000</v>
      </c>
      <c r="Y3112" s="723"/>
      <c r="Z3112" s="723">
        <v>2016</v>
      </c>
      <c r="AA3112" s="723"/>
      <c r="AB3112" s="756" t="s">
        <v>876</v>
      </c>
      <c r="AC3112" s="756" t="s">
        <v>209</v>
      </c>
      <c r="AD3112" s="723"/>
      <c r="AE3112" s="723"/>
      <c r="AF3112" s="723"/>
      <c r="AG3112" s="756" t="s">
        <v>11373</v>
      </c>
      <c r="AH3112" s="756" t="s">
        <v>794</v>
      </c>
      <c r="AI3112" s="756">
        <v>210018617</v>
      </c>
      <c r="AJ3112" s="756" t="s">
        <v>11374</v>
      </c>
      <c r="AK3112" s="723"/>
    </row>
    <row r="3113" spans="1:37" s="99" customFormat="1" ht="99.75" customHeight="1">
      <c r="A3113" s="723" t="s">
        <v>11375</v>
      </c>
      <c r="B3113" s="723" t="s">
        <v>33</v>
      </c>
      <c r="C3113" s="723" t="s">
        <v>6093</v>
      </c>
      <c r="D3113" s="723" t="s">
        <v>6088</v>
      </c>
      <c r="E3113" s="723" t="s">
        <v>6088</v>
      </c>
      <c r="F3113" s="723" t="s">
        <v>6094</v>
      </c>
      <c r="G3113" s="723" t="s">
        <v>6094</v>
      </c>
      <c r="H3113" s="723"/>
      <c r="I3113" s="723"/>
      <c r="J3113" s="723" t="s">
        <v>38</v>
      </c>
      <c r="K3113" s="723">
        <v>0</v>
      </c>
      <c r="L3113" s="784">
        <v>311010000</v>
      </c>
      <c r="M3113" s="723" t="s">
        <v>342</v>
      </c>
      <c r="N3113" s="723" t="s">
        <v>2115</v>
      </c>
      <c r="O3113" s="723" t="s">
        <v>808</v>
      </c>
      <c r="P3113" s="723" t="s">
        <v>229</v>
      </c>
      <c r="Q3113" s="723" t="s">
        <v>4663</v>
      </c>
      <c r="R3113" s="723" t="s">
        <v>8977</v>
      </c>
      <c r="S3113" s="723">
        <v>796</v>
      </c>
      <c r="T3113" s="723" t="s">
        <v>232</v>
      </c>
      <c r="U3113" s="929">
        <v>1</v>
      </c>
      <c r="V3113" s="929">
        <v>15000</v>
      </c>
      <c r="W3113" s="820">
        <f t="shared" si="142"/>
        <v>15000</v>
      </c>
      <c r="X3113" s="929">
        <f t="shared" si="143"/>
        <v>16800</v>
      </c>
      <c r="Y3113" s="723"/>
      <c r="Z3113" s="723">
        <v>2016</v>
      </c>
      <c r="AA3113" s="723"/>
      <c r="AB3113" s="756" t="s">
        <v>876</v>
      </c>
      <c r="AC3113" s="756" t="s">
        <v>209</v>
      </c>
      <c r="AD3113" s="723"/>
      <c r="AE3113" s="723"/>
      <c r="AF3113" s="723"/>
      <c r="AG3113" s="756" t="s">
        <v>6098</v>
      </c>
      <c r="AH3113" s="756" t="s">
        <v>794</v>
      </c>
      <c r="AI3113" s="756">
        <v>210024383</v>
      </c>
      <c r="AJ3113" s="756" t="s">
        <v>6096</v>
      </c>
      <c r="AK3113" s="723"/>
    </row>
    <row r="3114" spans="1:37" s="99" customFormat="1" ht="99.75" customHeight="1">
      <c r="A3114" s="723" t="s">
        <v>11376</v>
      </c>
      <c r="B3114" s="723" t="s">
        <v>33</v>
      </c>
      <c r="C3114" s="723" t="s">
        <v>10551</v>
      </c>
      <c r="D3114" s="723" t="s">
        <v>7811</v>
      </c>
      <c r="E3114" s="723" t="s">
        <v>7811</v>
      </c>
      <c r="F3114" s="723" t="s">
        <v>10552</v>
      </c>
      <c r="G3114" s="723" t="s">
        <v>10552</v>
      </c>
      <c r="H3114" s="723"/>
      <c r="I3114" s="723"/>
      <c r="J3114" s="723" t="s">
        <v>38</v>
      </c>
      <c r="K3114" s="723">
        <v>0</v>
      </c>
      <c r="L3114" s="784">
        <v>311010000</v>
      </c>
      <c r="M3114" s="723" t="s">
        <v>342</v>
      </c>
      <c r="N3114" s="723" t="s">
        <v>2115</v>
      </c>
      <c r="O3114" s="723" t="s">
        <v>808</v>
      </c>
      <c r="P3114" s="723" t="s">
        <v>229</v>
      </c>
      <c r="Q3114" s="723" t="s">
        <v>791</v>
      </c>
      <c r="R3114" s="723" t="s">
        <v>8977</v>
      </c>
      <c r="S3114" s="723">
        <v>796</v>
      </c>
      <c r="T3114" s="723" t="s">
        <v>232</v>
      </c>
      <c r="U3114" s="929">
        <v>1</v>
      </c>
      <c r="V3114" s="929">
        <v>175000</v>
      </c>
      <c r="W3114" s="820">
        <f t="shared" si="142"/>
        <v>175000</v>
      </c>
      <c r="X3114" s="929">
        <f t="shared" si="143"/>
        <v>196000.00000000003</v>
      </c>
      <c r="Y3114" s="723"/>
      <c r="Z3114" s="723">
        <v>2016</v>
      </c>
      <c r="AA3114" s="723"/>
      <c r="AB3114" s="756" t="s">
        <v>876</v>
      </c>
      <c r="AC3114" s="756" t="s">
        <v>209</v>
      </c>
      <c r="AD3114" s="723"/>
      <c r="AE3114" s="723"/>
      <c r="AF3114" s="723"/>
      <c r="AG3114" s="756" t="s">
        <v>11377</v>
      </c>
      <c r="AH3114" s="756" t="s">
        <v>794</v>
      </c>
      <c r="AI3114" s="756">
        <v>210018686</v>
      </c>
      <c r="AJ3114" s="756" t="s">
        <v>11378</v>
      </c>
      <c r="AK3114" s="723"/>
    </row>
    <row r="3115" spans="1:37" s="99" customFormat="1" ht="99.75" customHeight="1">
      <c r="A3115" s="723" t="s">
        <v>11379</v>
      </c>
      <c r="B3115" s="723" t="s">
        <v>33</v>
      </c>
      <c r="C3115" s="723" t="s">
        <v>11380</v>
      </c>
      <c r="D3115" s="723" t="s">
        <v>7811</v>
      </c>
      <c r="E3115" s="723" t="s">
        <v>7811</v>
      </c>
      <c r="F3115" s="723" t="s">
        <v>11381</v>
      </c>
      <c r="G3115" s="723" t="s">
        <v>11381</v>
      </c>
      <c r="H3115" s="723"/>
      <c r="I3115" s="723"/>
      <c r="J3115" s="723" t="s">
        <v>1135</v>
      </c>
      <c r="K3115" s="723">
        <v>0</v>
      </c>
      <c r="L3115" s="784">
        <v>311010000</v>
      </c>
      <c r="M3115" s="723" t="s">
        <v>342</v>
      </c>
      <c r="N3115" s="723" t="s">
        <v>2115</v>
      </c>
      <c r="O3115" s="723" t="s">
        <v>808</v>
      </c>
      <c r="P3115" s="723" t="s">
        <v>229</v>
      </c>
      <c r="Q3115" s="723" t="s">
        <v>791</v>
      </c>
      <c r="R3115" s="723" t="s">
        <v>8977</v>
      </c>
      <c r="S3115" s="723">
        <v>839</v>
      </c>
      <c r="T3115" s="723" t="s">
        <v>997</v>
      </c>
      <c r="U3115" s="929">
        <v>2</v>
      </c>
      <c r="V3115" s="929">
        <v>3500000</v>
      </c>
      <c r="W3115" s="820">
        <f t="shared" si="142"/>
        <v>7000000</v>
      </c>
      <c r="X3115" s="929">
        <f t="shared" si="143"/>
        <v>7840000.0000000009</v>
      </c>
      <c r="Y3115" s="723"/>
      <c r="Z3115" s="723">
        <v>2016</v>
      </c>
      <c r="AA3115" s="723"/>
      <c r="AB3115" s="756" t="s">
        <v>876</v>
      </c>
      <c r="AC3115" s="723"/>
      <c r="AD3115" s="723"/>
      <c r="AE3115" s="723"/>
      <c r="AF3115" s="723"/>
      <c r="AG3115" s="756" t="s">
        <v>11382</v>
      </c>
      <c r="AH3115" s="756" t="s">
        <v>794</v>
      </c>
      <c r="AI3115" s="756">
        <v>130003939</v>
      </c>
      <c r="AJ3115" s="756" t="s">
        <v>11383</v>
      </c>
      <c r="AK3115" s="723"/>
    </row>
    <row r="3116" spans="1:37" s="99" customFormat="1" ht="99.75" customHeight="1">
      <c r="A3116" s="723" t="s">
        <v>11384</v>
      </c>
      <c r="B3116" s="723" t="s">
        <v>33</v>
      </c>
      <c r="C3116" s="723" t="s">
        <v>11380</v>
      </c>
      <c r="D3116" s="723" t="s">
        <v>7811</v>
      </c>
      <c r="E3116" s="723" t="s">
        <v>7811</v>
      </c>
      <c r="F3116" s="723" t="s">
        <v>11381</v>
      </c>
      <c r="G3116" s="723" t="s">
        <v>11381</v>
      </c>
      <c r="H3116" s="723"/>
      <c r="I3116" s="723"/>
      <c r="J3116" s="723" t="s">
        <v>227</v>
      </c>
      <c r="K3116" s="723">
        <v>0</v>
      </c>
      <c r="L3116" s="784">
        <v>311010000</v>
      </c>
      <c r="M3116" s="723" t="s">
        <v>342</v>
      </c>
      <c r="N3116" s="723" t="s">
        <v>2115</v>
      </c>
      <c r="O3116" s="723" t="s">
        <v>808</v>
      </c>
      <c r="P3116" s="723" t="s">
        <v>229</v>
      </c>
      <c r="Q3116" s="723" t="s">
        <v>791</v>
      </c>
      <c r="R3116" s="723" t="s">
        <v>8977</v>
      </c>
      <c r="S3116" s="723">
        <v>839</v>
      </c>
      <c r="T3116" s="723" t="s">
        <v>997</v>
      </c>
      <c r="U3116" s="929">
        <v>2</v>
      </c>
      <c r="V3116" s="929">
        <v>4500000</v>
      </c>
      <c r="W3116" s="820">
        <f t="shared" si="142"/>
        <v>9000000</v>
      </c>
      <c r="X3116" s="929">
        <f t="shared" si="143"/>
        <v>10080000.000000002</v>
      </c>
      <c r="Y3116" s="723"/>
      <c r="Z3116" s="723">
        <v>2016</v>
      </c>
      <c r="AA3116" s="723"/>
      <c r="AB3116" s="756" t="s">
        <v>876</v>
      </c>
      <c r="AC3116" s="723"/>
      <c r="AD3116" s="723"/>
      <c r="AE3116" s="723"/>
      <c r="AF3116" s="723"/>
      <c r="AG3116" s="756" t="s">
        <v>11385</v>
      </c>
      <c r="AH3116" s="756" t="s">
        <v>794</v>
      </c>
      <c r="AI3116" s="756">
        <v>130003940</v>
      </c>
      <c r="AJ3116" s="756" t="s">
        <v>11386</v>
      </c>
      <c r="AK3116" s="723"/>
    </row>
    <row r="3117" spans="1:37" s="99" customFormat="1" ht="99.75" customHeight="1">
      <c r="A3117" s="723" t="s">
        <v>11387</v>
      </c>
      <c r="B3117" s="723" t="s">
        <v>33</v>
      </c>
      <c r="C3117" s="723" t="s">
        <v>11388</v>
      </c>
      <c r="D3117" s="723" t="s">
        <v>7811</v>
      </c>
      <c r="E3117" s="723" t="s">
        <v>7811</v>
      </c>
      <c r="F3117" s="723" t="s">
        <v>11389</v>
      </c>
      <c r="G3117" s="723" t="s">
        <v>11389</v>
      </c>
      <c r="H3117" s="723"/>
      <c r="I3117" s="723"/>
      <c r="J3117" s="723" t="s">
        <v>1135</v>
      </c>
      <c r="K3117" s="723">
        <v>0</v>
      </c>
      <c r="L3117" s="784">
        <v>311010000</v>
      </c>
      <c r="M3117" s="723" t="s">
        <v>342</v>
      </c>
      <c r="N3117" s="723" t="s">
        <v>2115</v>
      </c>
      <c r="O3117" s="723" t="s">
        <v>808</v>
      </c>
      <c r="P3117" s="723" t="s">
        <v>229</v>
      </c>
      <c r="Q3117" s="723" t="s">
        <v>791</v>
      </c>
      <c r="R3117" s="723" t="s">
        <v>8977</v>
      </c>
      <c r="S3117" s="723">
        <v>796</v>
      </c>
      <c r="T3117" s="723" t="s">
        <v>232</v>
      </c>
      <c r="U3117" s="929">
        <v>1</v>
      </c>
      <c r="V3117" s="929">
        <v>350000</v>
      </c>
      <c r="W3117" s="820">
        <f t="shared" si="142"/>
        <v>350000</v>
      </c>
      <c r="X3117" s="929">
        <f t="shared" si="143"/>
        <v>392000.00000000006</v>
      </c>
      <c r="Y3117" s="723"/>
      <c r="Z3117" s="723">
        <v>2016</v>
      </c>
      <c r="AA3117" s="723"/>
      <c r="AB3117" s="756" t="s">
        <v>876</v>
      </c>
      <c r="AC3117" s="723"/>
      <c r="AD3117" s="723"/>
      <c r="AE3117" s="723"/>
      <c r="AF3117" s="723"/>
      <c r="AG3117" s="756" t="s">
        <v>11390</v>
      </c>
      <c r="AH3117" s="756" t="s">
        <v>794</v>
      </c>
      <c r="AI3117" s="756">
        <v>130000023</v>
      </c>
      <c r="AJ3117" s="756" t="s">
        <v>11391</v>
      </c>
      <c r="AK3117" s="723"/>
    </row>
    <row r="3118" spans="1:37" s="99" customFormat="1" ht="99.75" customHeight="1">
      <c r="A3118" s="723" t="s">
        <v>11392</v>
      </c>
      <c r="B3118" s="723" t="s">
        <v>33</v>
      </c>
      <c r="C3118" s="723" t="s">
        <v>11393</v>
      </c>
      <c r="D3118" s="723" t="s">
        <v>11394</v>
      </c>
      <c r="E3118" s="723" t="s">
        <v>11394</v>
      </c>
      <c r="F3118" s="723" t="s">
        <v>11395</v>
      </c>
      <c r="G3118" s="723" t="s">
        <v>11395</v>
      </c>
      <c r="H3118" s="723"/>
      <c r="I3118" s="723"/>
      <c r="J3118" s="723" t="s">
        <v>38</v>
      </c>
      <c r="K3118" s="723">
        <v>0</v>
      </c>
      <c r="L3118" s="784">
        <v>311010000</v>
      </c>
      <c r="M3118" s="723" t="s">
        <v>342</v>
      </c>
      <c r="N3118" s="723" t="s">
        <v>2115</v>
      </c>
      <c r="O3118" s="723" t="s">
        <v>808</v>
      </c>
      <c r="P3118" s="723" t="s">
        <v>229</v>
      </c>
      <c r="Q3118" s="723" t="s">
        <v>791</v>
      </c>
      <c r="R3118" s="723" t="s">
        <v>8977</v>
      </c>
      <c r="S3118" s="723">
        <v>796</v>
      </c>
      <c r="T3118" s="723" t="s">
        <v>232</v>
      </c>
      <c r="U3118" s="929">
        <v>1</v>
      </c>
      <c r="V3118" s="929">
        <v>60000</v>
      </c>
      <c r="W3118" s="820">
        <f t="shared" si="142"/>
        <v>60000</v>
      </c>
      <c r="X3118" s="929">
        <f t="shared" si="143"/>
        <v>67200</v>
      </c>
      <c r="Y3118" s="723"/>
      <c r="Z3118" s="723">
        <v>2016</v>
      </c>
      <c r="AA3118" s="723"/>
      <c r="AB3118" s="756" t="s">
        <v>876</v>
      </c>
      <c r="AC3118" s="756" t="s">
        <v>209</v>
      </c>
      <c r="AD3118" s="723"/>
      <c r="AE3118" s="723"/>
      <c r="AF3118" s="723"/>
      <c r="AG3118" s="756" t="s">
        <v>11396</v>
      </c>
      <c r="AH3118" s="756" t="s">
        <v>794</v>
      </c>
      <c r="AI3118" s="756">
        <v>210008071</v>
      </c>
      <c r="AJ3118" s="756" t="s">
        <v>11397</v>
      </c>
      <c r="AK3118" s="723"/>
    </row>
    <row r="3119" spans="1:37" s="99" customFormat="1" ht="99.75" customHeight="1">
      <c r="A3119" s="723" t="s">
        <v>11398</v>
      </c>
      <c r="B3119" s="723" t="s">
        <v>33</v>
      </c>
      <c r="C3119" s="723" t="s">
        <v>10142</v>
      </c>
      <c r="D3119" s="723" t="s">
        <v>10143</v>
      </c>
      <c r="E3119" s="723" t="s">
        <v>10143</v>
      </c>
      <c r="F3119" s="723" t="s">
        <v>10144</v>
      </c>
      <c r="G3119" s="723" t="s">
        <v>10144</v>
      </c>
      <c r="H3119" s="723"/>
      <c r="I3119" s="723"/>
      <c r="J3119" s="723" t="s">
        <v>1135</v>
      </c>
      <c r="K3119" s="723">
        <v>0</v>
      </c>
      <c r="L3119" s="784">
        <v>311010000</v>
      </c>
      <c r="M3119" s="723" t="s">
        <v>342</v>
      </c>
      <c r="N3119" s="723" t="s">
        <v>2115</v>
      </c>
      <c r="O3119" s="723" t="s">
        <v>808</v>
      </c>
      <c r="P3119" s="723" t="s">
        <v>229</v>
      </c>
      <c r="Q3119" s="723" t="s">
        <v>791</v>
      </c>
      <c r="R3119" s="723" t="s">
        <v>8977</v>
      </c>
      <c r="S3119" s="723">
        <v>796</v>
      </c>
      <c r="T3119" s="723" t="s">
        <v>232</v>
      </c>
      <c r="U3119" s="929">
        <v>20</v>
      </c>
      <c r="V3119" s="929">
        <v>25000</v>
      </c>
      <c r="W3119" s="820">
        <f t="shared" si="142"/>
        <v>500000</v>
      </c>
      <c r="X3119" s="929">
        <f t="shared" si="143"/>
        <v>560000</v>
      </c>
      <c r="Y3119" s="723"/>
      <c r="Z3119" s="723">
        <v>2016</v>
      </c>
      <c r="AA3119" s="723"/>
      <c r="AB3119" s="756" t="s">
        <v>876</v>
      </c>
      <c r="AC3119" s="723"/>
      <c r="AD3119" s="723"/>
      <c r="AE3119" s="723"/>
      <c r="AF3119" s="723"/>
      <c r="AG3119" s="756" t="s">
        <v>11399</v>
      </c>
      <c r="AH3119" s="756" t="s">
        <v>794</v>
      </c>
      <c r="AI3119" s="756">
        <v>210007204</v>
      </c>
      <c r="AJ3119" s="756" t="s">
        <v>11400</v>
      </c>
      <c r="AK3119" s="723"/>
    </row>
    <row r="3120" spans="1:37" s="99" customFormat="1" ht="99.75" customHeight="1">
      <c r="A3120" s="723" t="s">
        <v>11401</v>
      </c>
      <c r="B3120" s="723" t="s">
        <v>33</v>
      </c>
      <c r="C3120" s="723" t="s">
        <v>11402</v>
      </c>
      <c r="D3120" s="723" t="s">
        <v>9188</v>
      </c>
      <c r="E3120" s="723" t="s">
        <v>9188</v>
      </c>
      <c r="F3120" s="723" t="s">
        <v>11403</v>
      </c>
      <c r="G3120" s="723" t="s">
        <v>11403</v>
      </c>
      <c r="H3120" s="723"/>
      <c r="I3120" s="723"/>
      <c r="J3120" s="723" t="s">
        <v>38</v>
      </c>
      <c r="K3120" s="723">
        <v>0</v>
      </c>
      <c r="L3120" s="784">
        <v>311010000</v>
      </c>
      <c r="M3120" s="723" t="s">
        <v>342</v>
      </c>
      <c r="N3120" s="723" t="s">
        <v>2115</v>
      </c>
      <c r="O3120" s="723" t="s">
        <v>808</v>
      </c>
      <c r="P3120" s="723" t="s">
        <v>229</v>
      </c>
      <c r="Q3120" s="723" t="s">
        <v>791</v>
      </c>
      <c r="R3120" s="723" t="s">
        <v>8977</v>
      </c>
      <c r="S3120" s="723">
        <v>796</v>
      </c>
      <c r="T3120" s="723" t="s">
        <v>232</v>
      </c>
      <c r="U3120" s="929">
        <v>2</v>
      </c>
      <c r="V3120" s="929">
        <v>50000</v>
      </c>
      <c r="W3120" s="820">
        <f t="shared" si="142"/>
        <v>100000</v>
      </c>
      <c r="X3120" s="929">
        <f t="shared" si="143"/>
        <v>112000.00000000001</v>
      </c>
      <c r="Y3120" s="723"/>
      <c r="Z3120" s="723">
        <v>2016</v>
      </c>
      <c r="AA3120" s="723"/>
      <c r="AB3120" s="756" t="s">
        <v>876</v>
      </c>
      <c r="AC3120" s="756" t="s">
        <v>209</v>
      </c>
      <c r="AD3120" s="723"/>
      <c r="AE3120" s="723"/>
      <c r="AF3120" s="723"/>
      <c r="AG3120" s="756" t="s">
        <v>11404</v>
      </c>
      <c r="AH3120" s="756" t="s">
        <v>794</v>
      </c>
      <c r="AI3120" s="756">
        <v>210014874</v>
      </c>
      <c r="AJ3120" s="756" t="s">
        <v>11405</v>
      </c>
      <c r="AK3120" s="723"/>
    </row>
    <row r="3121" spans="1:37" s="99" customFormat="1" ht="99.75" customHeight="1">
      <c r="A3121" s="723" t="s">
        <v>11406</v>
      </c>
      <c r="B3121" s="723" t="s">
        <v>33</v>
      </c>
      <c r="C3121" s="723" t="s">
        <v>11407</v>
      </c>
      <c r="D3121" s="723" t="s">
        <v>9700</v>
      </c>
      <c r="E3121" s="723" t="s">
        <v>9700</v>
      </c>
      <c r="F3121" s="723" t="s">
        <v>11408</v>
      </c>
      <c r="G3121" s="723" t="s">
        <v>11408</v>
      </c>
      <c r="H3121" s="723"/>
      <c r="I3121" s="723"/>
      <c r="J3121" s="723" t="s">
        <v>38</v>
      </c>
      <c r="K3121" s="723">
        <v>0</v>
      </c>
      <c r="L3121" s="762">
        <v>511010000</v>
      </c>
      <c r="M3121" s="784" t="s">
        <v>87</v>
      </c>
      <c r="N3121" s="723" t="s">
        <v>2115</v>
      </c>
      <c r="O3121" s="723" t="s">
        <v>2986</v>
      </c>
      <c r="P3121" s="723" t="s">
        <v>229</v>
      </c>
      <c r="Q3121" s="723" t="s">
        <v>791</v>
      </c>
      <c r="R3121" s="723" t="s">
        <v>8977</v>
      </c>
      <c r="S3121" s="723">
        <v>796</v>
      </c>
      <c r="T3121" s="723" t="s">
        <v>232</v>
      </c>
      <c r="U3121" s="929">
        <v>7</v>
      </c>
      <c r="V3121" s="929">
        <v>6500</v>
      </c>
      <c r="W3121" s="820">
        <f>V3121*U3121</f>
        <v>45500</v>
      </c>
      <c r="X3121" s="929">
        <f>W3121*1.12</f>
        <v>50960.000000000007</v>
      </c>
      <c r="Y3121" s="723"/>
      <c r="Z3121" s="723">
        <v>2016</v>
      </c>
      <c r="AA3121" s="723"/>
      <c r="AB3121" s="756" t="s">
        <v>876</v>
      </c>
      <c r="AC3121" s="756" t="s">
        <v>209</v>
      </c>
      <c r="AD3121" s="723"/>
      <c r="AE3121" s="723"/>
      <c r="AF3121" s="723"/>
      <c r="AG3121" s="756" t="s">
        <v>11409</v>
      </c>
      <c r="AH3121" s="756" t="s">
        <v>794</v>
      </c>
      <c r="AI3121" s="756">
        <v>210008056</v>
      </c>
      <c r="AJ3121" s="756" t="s">
        <v>11410</v>
      </c>
      <c r="AK3121" s="723"/>
    </row>
    <row r="3122" spans="1:37" s="99" customFormat="1" ht="99.75" customHeight="1">
      <c r="A3122" s="723" t="s">
        <v>11411</v>
      </c>
      <c r="B3122" s="723" t="s">
        <v>33</v>
      </c>
      <c r="C3122" s="1068" t="s">
        <v>11412</v>
      </c>
      <c r="D3122" s="1068" t="s">
        <v>6036</v>
      </c>
      <c r="E3122" s="1068" t="s">
        <v>6036</v>
      </c>
      <c r="F3122" s="1068" t="s">
        <v>11413</v>
      </c>
      <c r="G3122" s="1068" t="s">
        <v>11413</v>
      </c>
      <c r="H3122" s="1068"/>
      <c r="I3122" s="1068"/>
      <c r="J3122" s="1069" t="s">
        <v>38</v>
      </c>
      <c r="K3122" s="1069">
        <v>0</v>
      </c>
      <c r="L3122" s="784">
        <v>391010000</v>
      </c>
      <c r="M3122" s="784" t="s">
        <v>341</v>
      </c>
      <c r="N3122" s="723" t="s">
        <v>2115</v>
      </c>
      <c r="O3122" s="723" t="s">
        <v>9197</v>
      </c>
      <c r="P3122" s="723" t="s">
        <v>229</v>
      </c>
      <c r="Q3122" s="723" t="s">
        <v>791</v>
      </c>
      <c r="R3122" s="723" t="s">
        <v>8977</v>
      </c>
      <c r="S3122" s="1069">
        <v>796</v>
      </c>
      <c r="T3122" s="1069" t="s">
        <v>232</v>
      </c>
      <c r="U3122" s="1070">
        <v>5</v>
      </c>
      <c r="V3122" s="1070">
        <v>20000</v>
      </c>
      <c r="W3122" s="820">
        <f t="shared" ref="W3122:W3187" si="144">V3122*U3122</f>
        <v>100000</v>
      </c>
      <c r="X3122" s="929">
        <f t="shared" ref="X3122:X3187" si="145">W3122*1.12</f>
        <v>112000.00000000001</v>
      </c>
      <c r="Y3122" s="1071"/>
      <c r="Z3122" s="1069">
        <v>2016</v>
      </c>
      <c r="AA3122" s="1069"/>
      <c r="AB3122" s="756" t="s">
        <v>876</v>
      </c>
      <c r="AC3122" s="756" t="s">
        <v>209</v>
      </c>
      <c r="AD3122" s="723"/>
      <c r="AE3122" s="723"/>
      <c r="AF3122" s="723"/>
      <c r="AG3122" s="756" t="s">
        <v>11414</v>
      </c>
      <c r="AH3122" s="756" t="s">
        <v>794</v>
      </c>
      <c r="AI3122" s="756">
        <v>210023086</v>
      </c>
      <c r="AJ3122" s="756" t="s">
        <v>11415</v>
      </c>
      <c r="AK3122" s="723"/>
    </row>
    <row r="3123" spans="1:37" s="99" customFormat="1" ht="99.75" customHeight="1">
      <c r="A3123" s="723" t="s">
        <v>11416</v>
      </c>
      <c r="B3123" s="723" t="s">
        <v>33</v>
      </c>
      <c r="C3123" s="723" t="s">
        <v>6027</v>
      </c>
      <c r="D3123" s="723" t="s">
        <v>6028</v>
      </c>
      <c r="E3123" s="723" t="s">
        <v>6028</v>
      </c>
      <c r="F3123" s="723" t="s">
        <v>6029</v>
      </c>
      <c r="G3123" s="723" t="s">
        <v>6029</v>
      </c>
      <c r="H3123" s="723"/>
      <c r="I3123" s="723"/>
      <c r="J3123" s="723" t="s">
        <v>38</v>
      </c>
      <c r="K3123" s="723">
        <v>0</v>
      </c>
      <c r="L3123" s="784">
        <v>391010000</v>
      </c>
      <c r="M3123" s="784" t="s">
        <v>341</v>
      </c>
      <c r="N3123" s="723" t="s">
        <v>2115</v>
      </c>
      <c r="O3123" s="723" t="s">
        <v>9197</v>
      </c>
      <c r="P3123" s="723" t="s">
        <v>229</v>
      </c>
      <c r="Q3123" s="723" t="s">
        <v>791</v>
      </c>
      <c r="R3123" s="723" t="s">
        <v>8977</v>
      </c>
      <c r="S3123" s="723">
        <v>796</v>
      </c>
      <c r="T3123" s="723" t="s">
        <v>232</v>
      </c>
      <c r="U3123" s="929">
        <v>22</v>
      </c>
      <c r="V3123" s="929">
        <v>3000</v>
      </c>
      <c r="W3123" s="820">
        <f t="shared" si="144"/>
        <v>66000</v>
      </c>
      <c r="X3123" s="929">
        <f t="shared" si="145"/>
        <v>73920</v>
      </c>
      <c r="Y3123" s="723"/>
      <c r="Z3123" s="723">
        <v>2016</v>
      </c>
      <c r="AA3123" s="723"/>
      <c r="AB3123" s="756" t="s">
        <v>876</v>
      </c>
      <c r="AC3123" s="756" t="s">
        <v>209</v>
      </c>
      <c r="AD3123" s="723"/>
      <c r="AE3123" s="723"/>
      <c r="AF3123" s="723"/>
      <c r="AG3123" s="756" t="s">
        <v>6033</v>
      </c>
      <c r="AH3123" s="756" t="s">
        <v>794</v>
      </c>
      <c r="AI3123" s="756">
        <v>210002872</v>
      </c>
      <c r="AJ3123" s="756" t="s">
        <v>6031</v>
      </c>
      <c r="AK3123" s="723"/>
    </row>
    <row r="3124" spans="1:37" s="99" customFormat="1" ht="99.75" customHeight="1">
      <c r="A3124" s="723" t="s">
        <v>11417</v>
      </c>
      <c r="B3124" s="723" t="s">
        <v>33</v>
      </c>
      <c r="C3124" s="723" t="s">
        <v>10171</v>
      </c>
      <c r="D3124" s="723" t="s">
        <v>10172</v>
      </c>
      <c r="E3124" s="723" t="s">
        <v>10172</v>
      </c>
      <c r="F3124" s="723" t="s">
        <v>10173</v>
      </c>
      <c r="G3124" s="723" t="s">
        <v>10173</v>
      </c>
      <c r="H3124" s="723"/>
      <c r="I3124" s="723"/>
      <c r="J3124" s="723" t="s">
        <v>38</v>
      </c>
      <c r="K3124" s="723">
        <v>0</v>
      </c>
      <c r="L3124" s="784">
        <v>391010000</v>
      </c>
      <c r="M3124" s="784" t="s">
        <v>341</v>
      </c>
      <c r="N3124" s="723" t="s">
        <v>2115</v>
      </c>
      <c r="O3124" s="723" t="s">
        <v>9197</v>
      </c>
      <c r="P3124" s="723" t="s">
        <v>229</v>
      </c>
      <c r="Q3124" s="723" t="s">
        <v>791</v>
      </c>
      <c r="R3124" s="723" t="s">
        <v>8977</v>
      </c>
      <c r="S3124" s="723">
        <v>778</v>
      </c>
      <c r="T3124" s="723" t="s">
        <v>803</v>
      </c>
      <c r="U3124" s="929">
        <v>3</v>
      </c>
      <c r="V3124" s="929">
        <v>15000</v>
      </c>
      <c r="W3124" s="820">
        <f t="shared" si="144"/>
        <v>45000</v>
      </c>
      <c r="X3124" s="929">
        <f t="shared" si="145"/>
        <v>50400.000000000007</v>
      </c>
      <c r="Y3124" s="723"/>
      <c r="Z3124" s="723">
        <v>2016</v>
      </c>
      <c r="AA3124" s="723"/>
      <c r="AB3124" s="756" t="s">
        <v>876</v>
      </c>
      <c r="AC3124" s="756" t="s">
        <v>209</v>
      </c>
      <c r="AD3124" s="723"/>
      <c r="AE3124" s="723"/>
      <c r="AF3124" s="723"/>
      <c r="AG3124" s="756" t="s">
        <v>11418</v>
      </c>
      <c r="AH3124" s="756" t="s">
        <v>794</v>
      </c>
      <c r="AI3124" s="756">
        <v>210024673</v>
      </c>
      <c r="AJ3124" s="756" t="s">
        <v>10175</v>
      </c>
      <c r="AK3124" s="723"/>
    </row>
    <row r="3125" spans="1:37" s="99" customFormat="1" ht="99.75" customHeight="1">
      <c r="A3125" s="723" t="s">
        <v>11419</v>
      </c>
      <c r="B3125" s="723" t="s">
        <v>33</v>
      </c>
      <c r="C3125" s="723" t="s">
        <v>9893</v>
      </c>
      <c r="D3125" s="723" t="s">
        <v>9894</v>
      </c>
      <c r="E3125" s="723" t="s">
        <v>9894</v>
      </c>
      <c r="F3125" s="723" t="s">
        <v>9895</v>
      </c>
      <c r="G3125" s="723" t="s">
        <v>9895</v>
      </c>
      <c r="H3125" s="723"/>
      <c r="I3125" s="723"/>
      <c r="J3125" s="723" t="s">
        <v>38</v>
      </c>
      <c r="K3125" s="723">
        <v>0</v>
      </c>
      <c r="L3125" s="784">
        <v>391010000</v>
      </c>
      <c r="M3125" s="784" t="s">
        <v>341</v>
      </c>
      <c r="N3125" s="723" t="s">
        <v>2115</v>
      </c>
      <c r="O3125" s="723" t="s">
        <v>9197</v>
      </c>
      <c r="P3125" s="723" t="s">
        <v>229</v>
      </c>
      <c r="Q3125" s="723" t="s">
        <v>791</v>
      </c>
      <c r="R3125" s="723" t="s">
        <v>8977</v>
      </c>
      <c r="S3125" s="723">
        <v>166</v>
      </c>
      <c r="T3125" s="723" t="s">
        <v>902</v>
      </c>
      <c r="U3125" s="929">
        <v>1.54</v>
      </c>
      <c r="V3125" s="929">
        <v>3500</v>
      </c>
      <c r="W3125" s="820">
        <f t="shared" si="144"/>
        <v>5390</v>
      </c>
      <c r="X3125" s="929">
        <f t="shared" si="145"/>
        <v>6036.8</v>
      </c>
      <c r="Y3125" s="723"/>
      <c r="Z3125" s="723">
        <v>2016</v>
      </c>
      <c r="AA3125" s="723"/>
      <c r="AB3125" s="756" t="s">
        <v>876</v>
      </c>
      <c r="AC3125" s="756" t="s">
        <v>209</v>
      </c>
      <c r="AD3125" s="723"/>
      <c r="AE3125" s="723"/>
      <c r="AF3125" s="723"/>
      <c r="AG3125" s="756" t="s">
        <v>11420</v>
      </c>
      <c r="AH3125" s="756" t="s">
        <v>794</v>
      </c>
      <c r="AI3125" s="756">
        <v>210000242</v>
      </c>
      <c r="AJ3125" s="756" t="s">
        <v>9897</v>
      </c>
      <c r="AK3125" s="723"/>
    </row>
    <row r="3126" spans="1:37" s="99" customFormat="1" ht="99.75" customHeight="1">
      <c r="A3126" s="723" t="s">
        <v>11421</v>
      </c>
      <c r="B3126" s="723" t="s">
        <v>33</v>
      </c>
      <c r="C3126" s="723" t="s">
        <v>10194</v>
      </c>
      <c r="D3126" s="723" t="s">
        <v>10195</v>
      </c>
      <c r="E3126" s="723" t="s">
        <v>10195</v>
      </c>
      <c r="F3126" s="723" t="s">
        <v>10196</v>
      </c>
      <c r="G3126" s="723" t="s">
        <v>10196</v>
      </c>
      <c r="H3126" s="723"/>
      <c r="I3126" s="723"/>
      <c r="J3126" s="723" t="s">
        <v>38</v>
      </c>
      <c r="K3126" s="723">
        <v>0</v>
      </c>
      <c r="L3126" s="784">
        <v>391010000</v>
      </c>
      <c r="M3126" s="784" t="s">
        <v>341</v>
      </c>
      <c r="N3126" s="723" t="s">
        <v>2115</v>
      </c>
      <c r="O3126" s="723" t="s">
        <v>9197</v>
      </c>
      <c r="P3126" s="723" t="s">
        <v>229</v>
      </c>
      <c r="Q3126" s="723" t="s">
        <v>791</v>
      </c>
      <c r="R3126" s="723" t="s">
        <v>8977</v>
      </c>
      <c r="S3126" s="723">
        <v>868</v>
      </c>
      <c r="T3126" s="723" t="s">
        <v>7741</v>
      </c>
      <c r="U3126" s="929">
        <v>7</v>
      </c>
      <c r="V3126" s="929">
        <v>2500</v>
      </c>
      <c r="W3126" s="820">
        <f t="shared" si="144"/>
        <v>17500</v>
      </c>
      <c r="X3126" s="929">
        <f t="shared" si="145"/>
        <v>19600.000000000004</v>
      </c>
      <c r="Y3126" s="723"/>
      <c r="Z3126" s="723">
        <v>2016</v>
      </c>
      <c r="AA3126" s="723"/>
      <c r="AB3126" s="756" t="s">
        <v>876</v>
      </c>
      <c r="AC3126" s="756" t="s">
        <v>209</v>
      </c>
      <c r="AD3126" s="723"/>
      <c r="AE3126" s="723"/>
      <c r="AF3126" s="723"/>
      <c r="AG3126" s="756" t="s">
        <v>11422</v>
      </c>
      <c r="AH3126" s="756" t="s">
        <v>794</v>
      </c>
      <c r="AI3126" s="756">
        <v>210014634</v>
      </c>
      <c r="AJ3126" s="756" t="s">
        <v>10198</v>
      </c>
      <c r="AK3126" s="723"/>
    </row>
    <row r="3127" spans="1:37" s="99" customFormat="1" ht="99.75" customHeight="1">
      <c r="A3127" s="723" t="s">
        <v>11423</v>
      </c>
      <c r="B3127" s="723" t="s">
        <v>33</v>
      </c>
      <c r="C3127" s="723" t="s">
        <v>10254</v>
      </c>
      <c r="D3127" s="723" t="s">
        <v>10255</v>
      </c>
      <c r="E3127" s="723" t="s">
        <v>10255</v>
      </c>
      <c r="F3127" s="723" t="s">
        <v>10256</v>
      </c>
      <c r="G3127" s="723" t="s">
        <v>10256</v>
      </c>
      <c r="H3127" s="723"/>
      <c r="I3127" s="723"/>
      <c r="J3127" s="723" t="s">
        <v>38</v>
      </c>
      <c r="K3127" s="723">
        <v>0</v>
      </c>
      <c r="L3127" s="784">
        <v>391010000</v>
      </c>
      <c r="M3127" s="784" t="s">
        <v>341</v>
      </c>
      <c r="N3127" s="723" t="s">
        <v>2115</v>
      </c>
      <c r="O3127" s="723" t="s">
        <v>9197</v>
      </c>
      <c r="P3127" s="723" t="s">
        <v>229</v>
      </c>
      <c r="Q3127" s="723" t="s">
        <v>791</v>
      </c>
      <c r="R3127" s="723" t="s">
        <v>8977</v>
      </c>
      <c r="S3127" s="723">
        <v>796</v>
      </c>
      <c r="T3127" s="723" t="s">
        <v>232</v>
      </c>
      <c r="U3127" s="929">
        <v>101</v>
      </c>
      <c r="V3127" s="929">
        <v>150</v>
      </c>
      <c r="W3127" s="820">
        <f t="shared" si="144"/>
        <v>15150</v>
      </c>
      <c r="X3127" s="929">
        <f t="shared" si="145"/>
        <v>16968</v>
      </c>
      <c r="Y3127" s="723"/>
      <c r="Z3127" s="723">
        <v>2016</v>
      </c>
      <c r="AA3127" s="723"/>
      <c r="AB3127" s="756" t="s">
        <v>876</v>
      </c>
      <c r="AC3127" s="756" t="s">
        <v>209</v>
      </c>
      <c r="AD3127" s="723"/>
      <c r="AE3127" s="723"/>
      <c r="AF3127" s="723"/>
      <c r="AG3127" s="756" t="s">
        <v>11424</v>
      </c>
      <c r="AH3127" s="756" t="s">
        <v>794</v>
      </c>
      <c r="AI3127" s="756">
        <v>210007210</v>
      </c>
      <c r="AJ3127" s="756" t="s">
        <v>10258</v>
      </c>
      <c r="AK3127" s="723"/>
    </row>
    <row r="3128" spans="1:37" s="99" customFormat="1" ht="99.75" customHeight="1">
      <c r="A3128" s="723" t="s">
        <v>11425</v>
      </c>
      <c r="B3128" s="723" t="s">
        <v>33</v>
      </c>
      <c r="C3128" s="723" t="s">
        <v>11426</v>
      </c>
      <c r="D3128" s="723" t="s">
        <v>11427</v>
      </c>
      <c r="E3128" s="723" t="s">
        <v>11427</v>
      </c>
      <c r="F3128" s="723" t="s">
        <v>11428</v>
      </c>
      <c r="G3128" s="723" t="s">
        <v>11428</v>
      </c>
      <c r="H3128" s="723"/>
      <c r="I3128" s="723"/>
      <c r="J3128" s="723" t="s">
        <v>38</v>
      </c>
      <c r="K3128" s="723">
        <v>0</v>
      </c>
      <c r="L3128" s="784">
        <v>391010000</v>
      </c>
      <c r="M3128" s="784" t="s">
        <v>341</v>
      </c>
      <c r="N3128" s="723" t="s">
        <v>2115</v>
      </c>
      <c r="O3128" s="723" t="s">
        <v>9197</v>
      </c>
      <c r="P3128" s="723" t="s">
        <v>229</v>
      </c>
      <c r="Q3128" s="723" t="s">
        <v>791</v>
      </c>
      <c r="R3128" s="723" t="s">
        <v>8977</v>
      </c>
      <c r="S3128" s="723">
        <v>796</v>
      </c>
      <c r="T3128" s="723" t="s">
        <v>232</v>
      </c>
      <c r="U3128" s="929">
        <v>5</v>
      </c>
      <c r="V3128" s="929">
        <v>10700</v>
      </c>
      <c r="W3128" s="820">
        <f t="shared" si="144"/>
        <v>53500</v>
      </c>
      <c r="X3128" s="929">
        <f t="shared" si="145"/>
        <v>59920.000000000007</v>
      </c>
      <c r="Y3128" s="723"/>
      <c r="Z3128" s="723">
        <v>2016</v>
      </c>
      <c r="AA3128" s="723"/>
      <c r="AB3128" s="756" t="s">
        <v>876</v>
      </c>
      <c r="AC3128" s="756" t="s">
        <v>209</v>
      </c>
      <c r="AD3128" s="723"/>
      <c r="AE3128" s="723"/>
      <c r="AF3128" s="723"/>
      <c r="AG3128" s="756" t="s">
        <v>11429</v>
      </c>
      <c r="AH3128" s="756" t="s">
        <v>794</v>
      </c>
      <c r="AI3128" s="756">
        <v>210010829</v>
      </c>
      <c r="AJ3128" s="756" t="s">
        <v>11430</v>
      </c>
      <c r="AK3128" s="723"/>
    </row>
    <row r="3129" spans="1:37" s="99" customFormat="1" ht="99.75" customHeight="1">
      <c r="A3129" s="723" t="s">
        <v>11431</v>
      </c>
      <c r="B3129" s="723" t="s">
        <v>33</v>
      </c>
      <c r="C3129" s="723" t="s">
        <v>9633</v>
      </c>
      <c r="D3129" s="723" t="s">
        <v>9634</v>
      </c>
      <c r="E3129" s="723" t="s">
        <v>9634</v>
      </c>
      <c r="F3129" s="723" t="s">
        <v>9635</v>
      </c>
      <c r="G3129" s="723" t="s">
        <v>9635</v>
      </c>
      <c r="H3129" s="723"/>
      <c r="I3129" s="723"/>
      <c r="J3129" s="723" t="s">
        <v>1135</v>
      </c>
      <c r="K3129" s="723">
        <v>0</v>
      </c>
      <c r="L3129" s="784">
        <v>391010000</v>
      </c>
      <c r="M3129" s="784" t="s">
        <v>341</v>
      </c>
      <c r="N3129" s="723" t="s">
        <v>2115</v>
      </c>
      <c r="O3129" s="723" t="s">
        <v>9197</v>
      </c>
      <c r="P3129" s="723" t="s">
        <v>229</v>
      </c>
      <c r="Q3129" s="723" t="s">
        <v>791</v>
      </c>
      <c r="R3129" s="723" t="s">
        <v>8977</v>
      </c>
      <c r="S3129" s="723">
        <v>796</v>
      </c>
      <c r="T3129" s="723" t="s">
        <v>232</v>
      </c>
      <c r="U3129" s="929">
        <v>6</v>
      </c>
      <c r="V3129" s="929">
        <v>160500</v>
      </c>
      <c r="W3129" s="820">
        <f t="shared" si="144"/>
        <v>963000</v>
      </c>
      <c r="X3129" s="929">
        <f t="shared" si="145"/>
        <v>1078560</v>
      </c>
      <c r="Y3129" s="723"/>
      <c r="Z3129" s="723">
        <v>2016</v>
      </c>
      <c r="AA3129" s="723"/>
      <c r="AB3129" s="756" t="s">
        <v>876</v>
      </c>
      <c r="AC3129" s="723"/>
      <c r="AD3129" s="723"/>
      <c r="AE3129" s="723"/>
      <c r="AF3129" s="723"/>
      <c r="AG3129" s="756" t="s">
        <v>11432</v>
      </c>
      <c r="AH3129" s="756" t="s">
        <v>794</v>
      </c>
      <c r="AI3129" s="756">
        <v>210019954</v>
      </c>
      <c r="AJ3129" s="756" t="s">
        <v>9637</v>
      </c>
      <c r="AK3129" s="723"/>
    </row>
    <row r="3130" spans="1:37" s="99" customFormat="1" ht="99.75" customHeight="1">
      <c r="A3130" s="723" t="s">
        <v>11433</v>
      </c>
      <c r="B3130" s="723" t="s">
        <v>33</v>
      </c>
      <c r="C3130" s="723" t="s">
        <v>11434</v>
      </c>
      <c r="D3130" s="723" t="s">
        <v>11435</v>
      </c>
      <c r="E3130" s="723" t="s">
        <v>11435</v>
      </c>
      <c r="F3130" s="723" t="s">
        <v>11436</v>
      </c>
      <c r="G3130" s="723" t="s">
        <v>11436</v>
      </c>
      <c r="H3130" s="723"/>
      <c r="I3130" s="723"/>
      <c r="J3130" s="723" t="s">
        <v>38</v>
      </c>
      <c r="K3130" s="723">
        <v>0</v>
      </c>
      <c r="L3130" s="784">
        <v>391010000</v>
      </c>
      <c r="M3130" s="784" t="s">
        <v>341</v>
      </c>
      <c r="N3130" s="723" t="s">
        <v>2115</v>
      </c>
      <c r="O3130" s="723" t="s">
        <v>9197</v>
      </c>
      <c r="P3130" s="723" t="s">
        <v>229</v>
      </c>
      <c r="Q3130" s="723" t="s">
        <v>791</v>
      </c>
      <c r="R3130" s="723" t="s">
        <v>8977</v>
      </c>
      <c r="S3130" s="723">
        <v>796</v>
      </c>
      <c r="T3130" s="723" t="s">
        <v>232</v>
      </c>
      <c r="U3130" s="929">
        <v>6</v>
      </c>
      <c r="V3130" s="929">
        <v>36000</v>
      </c>
      <c r="W3130" s="820">
        <f t="shared" si="144"/>
        <v>216000</v>
      </c>
      <c r="X3130" s="929">
        <f t="shared" si="145"/>
        <v>241920.00000000003</v>
      </c>
      <c r="Y3130" s="723"/>
      <c r="Z3130" s="723">
        <v>2016</v>
      </c>
      <c r="AA3130" s="723"/>
      <c r="AB3130" s="756" t="s">
        <v>876</v>
      </c>
      <c r="AC3130" s="756" t="s">
        <v>209</v>
      </c>
      <c r="AD3130" s="723"/>
      <c r="AE3130" s="723"/>
      <c r="AF3130" s="723"/>
      <c r="AG3130" s="756" t="s">
        <v>11437</v>
      </c>
      <c r="AH3130" s="756" t="s">
        <v>794</v>
      </c>
      <c r="AI3130" s="756">
        <v>210017748</v>
      </c>
      <c r="AJ3130" s="756" t="s">
        <v>11438</v>
      </c>
      <c r="AK3130" s="723"/>
    </row>
    <row r="3131" spans="1:37" s="99" customFormat="1" ht="99.75" customHeight="1">
      <c r="A3131" s="723" t="s">
        <v>11439</v>
      </c>
      <c r="B3131" s="723" t="s">
        <v>33</v>
      </c>
      <c r="C3131" s="723" t="s">
        <v>5679</v>
      </c>
      <c r="D3131" s="723" t="s">
        <v>5680</v>
      </c>
      <c r="E3131" s="723" t="s">
        <v>5680</v>
      </c>
      <c r="F3131" s="723" t="s">
        <v>5681</v>
      </c>
      <c r="G3131" s="723" t="s">
        <v>5681</v>
      </c>
      <c r="H3131" s="723"/>
      <c r="I3131" s="723"/>
      <c r="J3131" s="723" t="s">
        <v>38</v>
      </c>
      <c r="K3131" s="723">
        <v>0</v>
      </c>
      <c r="L3131" s="784">
        <v>391010000</v>
      </c>
      <c r="M3131" s="784" t="s">
        <v>341</v>
      </c>
      <c r="N3131" s="723" t="s">
        <v>2115</v>
      </c>
      <c r="O3131" s="723" t="s">
        <v>9197</v>
      </c>
      <c r="P3131" s="723" t="s">
        <v>229</v>
      </c>
      <c r="Q3131" s="723" t="s">
        <v>791</v>
      </c>
      <c r="R3131" s="723" t="s">
        <v>8977</v>
      </c>
      <c r="S3131" s="723">
        <v>796</v>
      </c>
      <c r="T3131" s="723" t="s">
        <v>232</v>
      </c>
      <c r="U3131" s="929">
        <v>6</v>
      </c>
      <c r="V3131" s="929">
        <v>4000</v>
      </c>
      <c r="W3131" s="820">
        <f t="shared" si="144"/>
        <v>24000</v>
      </c>
      <c r="X3131" s="929">
        <f t="shared" si="145"/>
        <v>26880.000000000004</v>
      </c>
      <c r="Y3131" s="723"/>
      <c r="Z3131" s="723">
        <v>2016</v>
      </c>
      <c r="AA3131" s="723"/>
      <c r="AB3131" s="756" t="s">
        <v>876</v>
      </c>
      <c r="AC3131" s="756" t="s">
        <v>209</v>
      </c>
      <c r="AD3131" s="723"/>
      <c r="AE3131" s="723"/>
      <c r="AF3131" s="723"/>
      <c r="AG3131" s="756" t="s">
        <v>5685</v>
      </c>
      <c r="AH3131" s="756" t="s">
        <v>794</v>
      </c>
      <c r="AI3131" s="756">
        <v>210007606</v>
      </c>
      <c r="AJ3131" s="756" t="s">
        <v>5683</v>
      </c>
      <c r="AK3131" s="723"/>
    </row>
    <row r="3132" spans="1:37" s="99" customFormat="1" ht="99.75" customHeight="1">
      <c r="A3132" s="723" t="s">
        <v>11440</v>
      </c>
      <c r="B3132" s="723" t="s">
        <v>33</v>
      </c>
      <c r="C3132" s="723" t="s">
        <v>11441</v>
      </c>
      <c r="D3132" s="723" t="s">
        <v>2305</v>
      </c>
      <c r="E3132" s="723" t="s">
        <v>2305</v>
      </c>
      <c r="F3132" s="723" t="s">
        <v>11442</v>
      </c>
      <c r="G3132" s="723" t="s">
        <v>11442</v>
      </c>
      <c r="H3132" s="723"/>
      <c r="I3132" s="723"/>
      <c r="J3132" s="723" t="s">
        <v>1135</v>
      </c>
      <c r="K3132" s="723">
        <v>0</v>
      </c>
      <c r="L3132" s="784">
        <v>391010000</v>
      </c>
      <c r="M3132" s="784" t="s">
        <v>341</v>
      </c>
      <c r="N3132" s="723" t="s">
        <v>2115</v>
      </c>
      <c r="O3132" s="723" t="s">
        <v>9197</v>
      </c>
      <c r="P3132" s="723" t="s">
        <v>229</v>
      </c>
      <c r="Q3132" s="723" t="s">
        <v>791</v>
      </c>
      <c r="R3132" s="723" t="s">
        <v>8977</v>
      </c>
      <c r="S3132" s="1066" t="s">
        <v>9291</v>
      </c>
      <c r="T3132" s="723" t="s">
        <v>9292</v>
      </c>
      <c r="U3132" s="929">
        <v>0.15</v>
      </c>
      <c r="V3132" s="929">
        <v>165000</v>
      </c>
      <c r="W3132" s="820">
        <f t="shared" si="144"/>
        <v>24750</v>
      </c>
      <c r="X3132" s="929">
        <f t="shared" si="145"/>
        <v>27720.000000000004</v>
      </c>
      <c r="Y3132" s="723"/>
      <c r="Z3132" s="723">
        <v>2016</v>
      </c>
      <c r="AA3132" s="723"/>
      <c r="AB3132" s="756" t="s">
        <v>876</v>
      </c>
      <c r="AC3132" s="723"/>
      <c r="AD3132" s="723"/>
      <c r="AE3132" s="723"/>
      <c r="AF3132" s="723"/>
      <c r="AG3132" s="756" t="s">
        <v>11443</v>
      </c>
      <c r="AH3132" s="756" t="s">
        <v>794</v>
      </c>
      <c r="AI3132" s="756">
        <v>210013624</v>
      </c>
      <c r="AJ3132" s="756" t="s">
        <v>11444</v>
      </c>
      <c r="AK3132" s="723"/>
    </row>
    <row r="3133" spans="1:37" s="99" customFormat="1" ht="99.75" customHeight="1">
      <c r="A3133" s="723" t="s">
        <v>11445</v>
      </c>
      <c r="B3133" s="723" t="s">
        <v>33</v>
      </c>
      <c r="C3133" s="723" t="s">
        <v>9668</v>
      </c>
      <c r="D3133" s="723" t="s">
        <v>9669</v>
      </c>
      <c r="E3133" s="723" t="s">
        <v>9669</v>
      </c>
      <c r="F3133" s="723" t="s">
        <v>9670</v>
      </c>
      <c r="G3133" s="723" t="s">
        <v>9670</v>
      </c>
      <c r="H3133" s="723"/>
      <c r="I3133" s="723"/>
      <c r="J3133" s="723" t="s">
        <v>38</v>
      </c>
      <c r="K3133" s="723">
        <v>0</v>
      </c>
      <c r="L3133" s="784">
        <v>391010000</v>
      </c>
      <c r="M3133" s="784" t="s">
        <v>341</v>
      </c>
      <c r="N3133" s="723" t="s">
        <v>2115</v>
      </c>
      <c r="O3133" s="723" t="s">
        <v>9197</v>
      </c>
      <c r="P3133" s="723" t="s">
        <v>229</v>
      </c>
      <c r="Q3133" s="723" t="s">
        <v>791</v>
      </c>
      <c r="R3133" s="723" t="s">
        <v>8977</v>
      </c>
      <c r="S3133" s="723">
        <v>796</v>
      </c>
      <c r="T3133" s="723" t="s">
        <v>232</v>
      </c>
      <c r="U3133" s="929">
        <v>60</v>
      </c>
      <c r="V3133" s="929">
        <v>150</v>
      </c>
      <c r="W3133" s="820">
        <f t="shared" si="144"/>
        <v>9000</v>
      </c>
      <c r="X3133" s="929">
        <f t="shared" si="145"/>
        <v>10080.000000000002</v>
      </c>
      <c r="Y3133" s="723"/>
      <c r="Z3133" s="723">
        <v>2016</v>
      </c>
      <c r="AA3133" s="723"/>
      <c r="AB3133" s="756" t="s">
        <v>876</v>
      </c>
      <c r="AC3133" s="756" t="s">
        <v>209</v>
      </c>
      <c r="AD3133" s="723"/>
      <c r="AE3133" s="723"/>
      <c r="AF3133" s="723"/>
      <c r="AG3133" s="756" t="s">
        <v>11446</v>
      </c>
      <c r="AH3133" s="756" t="s">
        <v>794</v>
      </c>
      <c r="AI3133" s="756">
        <v>210014933</v>
      </c>
      <c r="AJ3133" s="756" t="s">
        <v>9675</v>
      </c>
      <c r="AK3133" s="723"/>
    </row>
    <row r="3134" spans="1:37" s="99" customFormat="1" ht="99.75" customHeight="1">
      <c r="A3134" s="723" t="s">
        <v>11447</v>
      </c>
      <c r="B3134" s="723" t="s">
        <v>33</v>
      </c>
      <c r="C3134" s="723" t="s">
        <v>11448</v>
      </c>
      <c r="D3134" s="723" t="s">
        <v>9488</v>
      </c>
      <c r="E3134" s="723" t="s">
        <v>9488</v>
      </c>
      <c r="F3134" s="723" t="s">
        <v>11449</v>
      </c>
      <c r="G3134" s="723" t="s">
        <v>11449</v>
      </c>
      <c r="H3134" s="723"/>
      <c r="I3134" s="723"/>
      <c r="J3134" s="723" t="s">
        <v>38</v>
      </c>
      <c r="K3134" s="723">
        <v>0</v>
      </c>
      <c r="L3134" s="784">
        <v>391010000</v>
      </c>
      <c r="M3134" s="784" t="s">
        <v>341</v>
      </c>
      <c r="N3134" s="723" t="s">
        <v>2115</v>
      </c>
      <c r="O3134" s="723" t="s">
        <v>9197</v>
      </c>
      <c r="P3134" s="723" t="s">
        <v>229</v>
      </c>
      <c r="Q3134" s="723" t="s">
        <v>791</v>
      </c>
      <c r="R3134" s="723" t="s">
        <v>8977</v>
      </c>
      <c r="S3134" s="723">
        <v>796</v>
      </c>
      <c r="T3134" s="723" t="s">
        <v>232</v>
      </c>
      <c r="U3134" s="929">
        <v>1</v>
      </c>
      <c r="V3134" s="929">
        <v>20000</v>
      </c>
      <c r="W3134" s="820">
        <f t="shared" si="144"/>
        <v>20000</v>
      </c>
      <c r="X3134" s="929">
        <f t="shared" si="145"/>
        <v>22400.000000000004</v>
      </c>
      <c r="Y3134" s="723"/>
      <c r="Z3134" s="723">
        <v>2016</v>
      </c>
      <c r="AA3134" s="723"/>
      <c r="AB3134" s="756" t="s">
        <v>876</v>
      </c>
      <c r="AC3134" s="756" t="s">
        <v>209</v>
      </c>
      <c r="AD3134" s="723"/>
      <c r="AE3134" s="723"/>
      <c r="AF3134" s="723"/>
      <c r="AG3134" s="756" t="s">
        <v>11450</v>
      </c>
      <c r="AH3134" s="756" t="s">
        <v>794</v>
      </c>
      <c r="AI3134" s="756">
        <v>130000909</v>
      </c>
      <c r="AJ3134" s="756" t="s">
        <v>11451</v>
      </c>
      <c r="AK3134" s="723"/>
    </row>
    <row r="3135" spans="1:37" s="99" customFormat="1" ht="99.75" customHeight="1">
      <c r="A3135" s="723" t="s">
        <v>11452</v>
      </c>
      <c r="B3135" s="723" t="s">
        <v>33</v>
      </c>
      <c r="C3135" s="723" t="s">
        <v>9887</v>
      </c>
      <c r="D3135" s="723" t="s">
        <v>9888</v>
      </c>
      <c r="E3135" s="723" t="s">
        <v>9888</v>
      </c>
      <c r="F3135" s="723" t="s">
        <v>9889</v>
      </c>
      <c r="G3135" s="723" t="s">
        <v>9889</v>
      </c>
      <c r="H3135" s="723"/>
      <c r="I3135" s="723"/>
      <c r="J3135" s="723" t="s">
        <v>38</v>
      </c>
      <c r="K3135" s="723">
        <v>0</v>
      </c>
      <c r="L3135" s="784">
        <v>391010000</v>
      </c>
      <c r="M3135" s="784" t="s">
        <v>341</v>
      </c>
      <c r="N3135" s="723" t="s">
        <v>2115</v>
      </c>
      <c r="O3135" s="723" t="s">
        <v>9197</v>
      </c>
      <c r="P3135" s="723" t="s">
        <v>229</v>
      </c>
      <c r="Q3135" s="723" t="s">
        <v>791</v>
      </c>
      <c r="R3135" s="723" t="s">
        <v>8977</v>
      </c>
      <c r="S3135" s="723">
        <v>796</v>
      </c>
      <c r="T3135" s="723" t="s">
        <v>232</v>
      </c>
      <c r="U3135" s="929">
        <v>12</v>
      </c>
      <c r="V3135" s="929">
        <v>500</v>
      </c>
      <c r="W3135" s="820">
        <f t="shared" si="144"/>
        <v>6000</v>
      </c>
      <c r="X3135" s="929">
        <f t="shared" si="145"/>
        <v>6720.0000000000009</v>
      </c>
      <c r="Y3135" s="723"/>
      <c r="Z3135" s="723">
        <v>2016</v>
      </c>
      <c r="AA3135" s="723"/>
      <c r="AB3135" s="756" t="s">
        <v>876</v>
      </c>
      <c r="AC3135" s="756" t="s">
        <v>209</v>
      </c>
      <c r="AD3135" s="723"/>
      <c r="AE3135" s="723"/>
      <c r="AF3135" s="723"/>
      <c r="AG3135" s="756" t="s">
        <v>11453</v>
      </c>
      <c r="AH3135" s="756" t="s">
        <v>794</v>
      </c>
      <c r="AI3135" s="756">
        <v>210002491</v>
      </c>
      <c r="AJ3135" s="756" t="s">
        <v>11454</v>
      </c>
      <c r="AK3135" s="723"/>
    </row>
    <row r="3136" spans="1:37" s="99" customFormat="1" ht="99.75" customHeight="1">
      <c r="A3136" s="723" t="s">
        <v>11455</v>
      </c>
      <c r="B3136" s="723" t="s">
        <v>33</v>
      </c>
      <c r="C3136" s="723" t="s">
        <v>10383</v>
      </c>
      <c r="D3136" s="723" t="s">
        <v>10384</v>
      </c>
      <c r="E3136" s="723" t="s">
        <v>10384</v>
      </c>
      <c r="F3136" s="723" t="s">
        <v>10385</v>
      </c>
      <c r="G3136" s="723" t="s">
        <v>10385</v>
      </c>
      <c r="H3136" s="723"/>
      <c r="I3136" s="723"/>
      <c r="J3136" s="723" t="s">
        <v>38</v>
      </c>
      <c r="K3136" s="723">
        <v>0</v>
      </c>
      <c r="L3136" s="784">
        <v>391010000</v>
      </c>
      <c r="M3136" s="784" t="s">
        <v>341</v>
      </c>
      <c r="N3136" s="723" t="s">
        <v>2115</v>
      </c>
      <c r="O3136" s="723" t="s">
        <v>9197</v>
      </c>
      <c r="P3136" s="723" t="s">
        <v>229</v>
      </c>
      <c r="Q3136" s="723" t="s">
        <v>791</v>
      </c>
      <c r="R3136" s="723" t="s">
        <v>8977</v>
      </c>
      <c r="S3136" s="723">
        <v>796</v>
      </c>
      <c r="T3136" s="723" t="s">
        <v>232</v>
      </c>
      <c r="U3136" s="929">
        <v>9</v>
      </c>
      <c r="V3136" s="929">
        <v>450</v>
      </c>
      <c r="W3136" s="820">
        <f t="shared" si="144"/>
        <v>4050</v>
      </c>
      <c r="X3136" s="929">
        <f t="shared" si="145"/>
        <v>4536</v>
      </c>
      <c r="Y3136" s="723"/>
      <c r="Z3136" s="723">
        <v>2016</v>
      </c>
      <c r="AA3136" s="723"/>
      <c r="AB3136" s="756" t="s">
        <v>876</v>
      </c>
      <c r="AC3136" s="756" t="s">
        <v>209</v>
      </c>
      <c r="AD3136" s="723"/>
      <c r="AE3136" s="723"/>
      <c r="AF3136" s="723"/>
      <c r="AG3136" s="756" t="s">
        <v>11456</v>
      </c>
      <c r="AH3136" s="756" t="s">
        <v>794</v>
      </c>
      <c r="AI3136" s="756">
        <v>210022963</v>
      </c>
      <c r="AJ3136" s="756" t="s">
        <v>10387</v>
      </c>
      <c r="AK3136" s="723"/>
    </row>
    <row r="3137" spans="1:37" s="99" customFormat="1" ht="99.75" customHeight="1">
      <c r="A3137" s="723" t="s">
        <v>11457</v>
      </c>
      <c r="B3137" s="723" t="s">
        <v>33</v>
      </c>
      <c r="C3137" s="723" t="s">
        <v>11458</v>
      </c>
      <c r="D3137" s="723" t="s">
        <v>11459</v>
      </c>
      <c r="E3137" s="723" t="s">
        <v>11459</v>
      </c>
      <c r="F3137" s="723" t="s">
        <v>11460</v>
      </c>
      <c r="G3137" s="723" t="s">
        <v>11460</v>
      </c>
      <c r="H3137" s="723"/>
      <c r="I3137" s="723"/>
      <c r="J3137" s="723" t="s">
        <v>38</v>
      </c>
      <c r="K3137" s="723">
        <v>0</v>
      </c>
      <c r="L3137" s="784">
        <v>391010000</v>
      </c>
      <c r="M3137" s="784" t="s">
        <v>341</v>
      </c>
      <c r="N3137" s="723" t="s">
        <v>2115</v>
      </c>
      <c r="O3137" s="723" t="s">
        <v>9197</v>
      </c>
      <c r="P3137" s="723" t="s">
        <v>229</v>
      </c>
      <c r="Q3137" s="723" t="s">
        <v>791</v>
      </c>
      <c r="R3137" s="723" t="s">
        <v>8977</v>
      </c>
      <c r="S3137" s="723">
        <v>796</v>
      </c>
      <c r="T3137" s="723" t="s">
        <v>232</v>
      </c>
      <c r="U3137" s="929">
        <v>2</v>
      </c>
      <c r="V3137" s="929">
        <v>4000</v>
      </c>
      <c r="W3137" s="820">
        <f t="shared" si="144"/>
        <v>8000</v>
      </c>
      <c r="X3137" s="929">
        <f t="shared" si="145"/>
        <v>8960</v>
      </c>
      <c r="Y3137" s="723"/>
      <c r="Z3137" s="723">
        <v>2016</v>
      </c>
      <c r="AA3137" s="723"/>
      <c r="AB3137" s="756" t="s">
        <v>876</v>
      </c>
      <c r="AC3137" s="756" t="s">
        <v>209</v>
      </c>
      <c r="AD3137" s="723"/>
      <c r="AE3137" s="723"/>
      <c r="AF3137" s="723"/>
      <c r="AG3137" s="756" t="s">
        <v>11461</v>
      </c>
      <c r="AH3137" s="756" t="s">
        <v>794</v>
      </c>
      <c r="AI3137" s="756">
        <v>210008091</v>
      </c>
      <c r="AJ3137" s="756" t="s">
        <v>11462</v>
      </c>
      <c r="AK3137" s="723"/>
    </row>
    <row r="3138" spans="1:37" s="99" customFormat="1" ht="99.75" customHeight="1">
      <c r="A3138" s="723" t="s">
        <v>11463</v>
      </c>
      <c r="B3138" s="723" t="s">
        <v>33</v>
      </c>
      <c r="C3138" s="723" t="s">
        <v>11299</v>
      </c>
      <c r="D3138" s="723" t="s">
        <v>11300</v>
      </c>
      <c r="E3138" s="723" t="s">
        <v>11300</v>
      </c>
      <c r="F3138" s="723" t="s">
        <v>11301</v>
      </c>
      <c r="G3138" s="723" t="s">
        <v>11301</v>
      </c>
      <c r="H3138" s="723"/>
      <c r="I3138" s="723"/>
      <c r="J3138" s="723" t="s">
        <v>38</v>
      </c>
      <c r="K3138" s="723">
        <v>0</v>
      </c>
      <c r="L3138" s="784">
        <v>391010000</v>
      </c>
      <c r="M3138" s="784" t="s">
        <v>341</v>
      </c>
      <c r="N3138" s="723" t="s">
        <v>2115</v>
      </c>
      <c r="O3138" s="723" t="s">
        <v>9197</v>
      </c>
      <c r="P3138" s="723" t="s">
        <v>229</v>
      </c>
      <c r="Q3138" s="723" t="s">
        <v>791</v>
      </c>
      <c r="R3138" s="723" t="s">
        <v>8977</v>
      </c>
      <c r="S3138" s="723">
        <v>796</v>
      </c>
      <c r="T3138" s="723" t="s">
        <v>232</v>
      </c>
      <c r="U3138" s="929">
        <v>2</v>
      </c>
      <c r="V3138" s="929">
        <v>3500</v>
      </c>
      <c r="W3138" s="820">
        <f t="shared" si="144"/>
        <v>7000</v>
      </c>
      <c r="X3138" s="929">
        <f t="shared" si="145"/>
        <v>7840.0000000000009</v>
      </c>
      <c r="Y3138" s="723"/>
      <c r="Z3138" s="723">
        <v>2016</v>
      </c>
      <c r="AA3138" s="723"/>
      <c r="AB3138" s="756" t="s">
        <v>876</v>
      </c>
      <c r="AC3138" s="756" t="s">
        <v>209</v>
      </c>
      <c r="AD3138" s="723"/>
      <c r="AE3138" s="723"/>
      <c r="AF3138" s="723"/>
      <c r="AG3138" s="756" t="s">
        <v>11464</v>
      </c>
      <c r="AH3138" s="756" t="s">
        <v>794</v>
      </c>
      <c r="AI3138" s="756">
        <v>210019236</v>
      </c>
      <c r="AJ3138" s="756" t="s">
        <v>11303</v>
      </c>
      <c r="AK3138" s="723"/>
    </row>
    <row r="3139" spans="1:37" s="99" customFormat="1" ht="99.75" customHeight="1">
      <c r="A3139" s="723" t="s">
        <v>11465</v>
      </c>
      <c r="B3139" s="723" t="s">
        <v>33</v>
      </c>
      <c r="C3139" s="723" t="s">
        <v>10395</v>
      </c>
      <c r="D3139" s="723" t="s">
        <v>10384</v>
      </c>
      <c r="E3139" s="723" t="s">
        <v>10384</v>
      </c>
      <c r="F3139" s="723" t="s">
        <v>10396</v>
      </c>
      <c r="G3139" s="723" t="s">
        <v>10396</v>
      </c>
      <c r="H3139" s="723"/>
      <c r="I3139" s="723"/>
      <c r="J3139" s="723" t="s">
        <v>38</v>
      </c>
      <c r="K3139" s="723">
        <v>0</v>
      </c>
      <c r="L3139" s="784">
        <v>391010000</v>
      </c>
      <c r="M3139" s="784" t="s">
        <v>341</v>
      </c>
      <c r="N3139" s="723" t="s">
        <v>2115</v>
      </c>
      <c r="O3139" s="723" t="s">
        <v>9197</v>
      </c>
      <c r="P3139" s="723" t="s">
        <v>229</v>
      </c>
      <c r="Q3139" s="723" t="s">
        <v>791</v>
      </c>
      <c r="R3139" s="723" t="s">
        <v>8977</v>
      </c>
      <c r="S3139" s="723">
        <v>796</v>
      </c>
      <c r="T3139" s="723" t="s">
        <v>232</v>
      </c>
      <c r="U3139" s="929">
        <v>16</v>
      </c>
      <c r="V3139" s="929">
        <v>400</v>
      </c>
      <c r="W3139" s="820">
        <f t="shared" si="144"/>
        <v>6400</v>
      </c>
      <c r="X3139" s="929">
        <f t="shared" si="145"/>
        <v>7168.0000000000009</v>
      </c>
      <c r="Y3139" s="723"/>
      <c r="Z3139" s="723">
        <v>2016</v>
      </c>
      <c r="AA3139" s="723"/>
      <c r="AB3139" s="756" t="s">
        <v>876</v>
      </c>
      <c r="AC3139" s="756" t="s">
        <v>209</v>
      </c>
      <c r="AD3139" s="723"/>
      <c r="AE3139" s="723"/>
      <c r="AF3139" s="723"/>
      <c r="AG3139" s="756" t="s">
        <v>11466</v>
      </c>
      <c r="AH3139" s="756" t="s">
        <v>794</v>
      </c>
      <c r="AI3139" s="756">
        <v>210022961</v>
      </c>
      <c r="AJ3139" s="756" t="s">
        <v>10398</v>
      </c>
      <c r="AK3139" s="723"/>
    </row>
    <row r="3140" spans="1:37" s="99" customFormat="1" ht="99.75" customHeight="1">
      <c r="A3140" s="723" t="s">
        <v>11467</v>
      </c>
      <c r="B3140" s="723" t="s">
        <v>33</v>
      </c>
      <c r="C3140" s="723" t="s">
        <v>11312</v>
      </c>
      <c r="D3140" s="723" t="s">
        <v>11313</v>
      </c>
      <c r="E3140" s="723" t="s">
        <v>11313</v>
      </c>
      <c r="F3140" s="723" t="s">
        <v>11314</v>
      </c>
      <c r="G3140" s="723" t="s">
        <v>11314</v>
      </c>
      <c r="H3140" s="723"/>
      <c r="I3140" s="723"/>
      <c r="J3140" s="723" t="s">
        <v>38</v>
      </c>
      <c r="K3140" s="723">
        <v>0</v>
      </c>
      <c r="L3140" s="784">
        <v>391010000</v>
      </c>
      <c r="M3140" s="784" t="s">
        <v>341</v>
      </c>
      <c r="N3140" s="723" t="s">
        <v>2115</v>
      </c>
      <c r="O3140" s="723" t="s">
        <v>9197</v>
      </c>
      <c r="P3140" s="723" t="s">
        <v>229</v>
      </c>
      <c r="Q3140" s="723" t="s">
        <v>791</v>
      </c>
      <c r="R3140" s="723" t="s">
        <v>8977</v>
      </c>
      <c r="S3140" s="723">
        <v>796</v>
      </c>
      <c r="T3140" s="723" t="s">
        <v>232</v>
      </c>
      <c r="U3140" s="929">
        <v>7</v>
      </c>
      <c r="V3140" s="929">
        <v>7000</v>
      </c>
      <c r="W3140" s="820">
        <f t="shared" si="144"/>
        <v>49000</v>
      </c>
      <c r="X3140" s="929">
        <f t="shared" si="145"/>
        <v>54880.000000000007</v>
      </c>
      <c r="Y3140" s="723"/>
      <c r="Z3140" s="723">
        <v>2016</v>
      </c>
      <c r="AA3140" s="723"/>
      <c r="AB3140" s="756" t="s">
        <v>876</v>
      </c>
      <c r="AC3140" s="756" t="s">
        <v>209</v>
      </c>
      <c r="AD3140" s="723"/>
      <c r="AE3140" s="723"/>
      <c r="AF3140" s="723"/>
      <c r="AG3140" s="756" t="s">
        <v>11468</v>
      </c>
      <c r="AH3140" s="756" t="s">
        <v>794</v>
      </c>
      <c r="AI3140" s="756">
        <v>150000453</v>
      </c>
      <c r="AJ3140" s="756" t="s">
        <v>11469</v>
      </c>
      <c r="AK3140" s="723"/>
    </row>
    <row r="3141" spans="1:37" s="99" customFormat="1" ht="99.75" customHeight="1">
      <c r="A3141" s="723" t="s">
        <v>11470</v>
      </c>
      <c r="B3141" s="723" t="s">
        <v>33</v>
      </c>
      <c r="C3141" s="723" t="s">
        <v>11471</v>
      </c>
      <c r="D3141" s="723" t="s">
        <v>11472</v>
      </c>
      <c r="E3141" s="723" t="s">
        <v>11472</v>
      </c>
      <c r="F3141" s="723" t="s">
        <v>11473</v>
      </c>
      <c r="G3141" s="723" t="s">
        <v>11473</v>
      </c>
      <c r="H3141" s="723"/>
      <c r="I3141" s="723"/>
      <c r="J3141" s="723" t="s">
        <v>38</v>
      </c>
      <c r="K3141" s="723">
        <v>0</v>
      </c>
      <c r="L3141" s="784">
        <v>391010000</v>
      </c>
      <c r="M3141" s="784" t="s">
        <v>341</v>
      </c>
      <c r="N3141" s="723" t="s">
        <v>2115</v>
      </c>
      <c r="O3141" s="723" t="s">
        <v>9197</v>
      </c>
      <c r="P3141" s="723" t="s">
        <v>229</v>
      </c>
      <c r="Q3141" s="723" t="s">
        <v>791</v>
      </c>
      <c r="R3141" s="723" t="s">
        <v>8977</v>
      </c>
      <c r="S3141" s="723">
        <v>796</v>
      </c>
      <c r="T3141" s="723" t="s">
        <v>232</v>
      </c>
      <c r="U3141" s="929">
        <v>8</v>
      </c>
      <c r="V3141" s="929">
        <v>7500</v>
      </c>
      <c r="W3141" s="820">
        <f t="shared" si="144"/>
        <v>60000</v>
      </c>
      <c r="X3141" s="929">
        <f t="shared" si="145"/>
        <v>67200</v>
      </c>
      <c r="Y3141" s="723"/>
      <c r="Z3141" s="723">
        <v>2016</v>
      </c>
      <c r="AA3141" s="723"/>
      <c r="AB3141" s="756" t="s">
        <v>876</v>
      </c>
      <c r="AC3141" s="756" t="s">
        <v>209</v>
      </c>
      <c r="AD3141" s="723"/>
      <c r="AE3141" s="723"/>
      <c r="AF3141" s="723"/>
      <c r="AG3141" s="756" t="s">
        <v>11474</v>
      </c>
      <c r="AH3141" s="756" t="s">
        <v>794</v>
      </c>
      <c r="AI3141" s="756">
        <v>210007985</v>
      </c>
      <c r="AJ3141" s="756" t="s">
        <v>11475</v>
      </c>
      <c r="AK3141" s="723"/>
    </row>
    <row r="3142" spans="1:37" s="99" customFormat="1" ht="99.75" customHeight="1">
      <c r="A3142" s="723" t="s">
        <v>11476</v>
      </c>
      <c r="B3142" s="723" t="s">
        <v>33</v>
      </c>
      <c r="C3142" s="723" t="s">
        <v>11477</v>
      </c>
      <c r="D3142" s="723" t="s">
        <v>11478</v>
      </c>
      <c r="E3142" s="723" t="s">
        <v>11478</v>
      </c>
      <c r="F3142" s="723" t="s">
        <v>11479</v>
      </c>
      <c r="G3142" s="723" t="s">
        <v>11479</v>
      </c>
      <c r="H3142" s="723"/>
      <c r="I3142" s="723"/>
      <c r="J3142" s="723" t="s">
        <v>38</v>
      </c>
      <c r="K3142" s="723">
        <v>0</v>
      </c>
      <c r="L3142" s="784">
        <v>391010000</v>
      </c>
      <c r="M3142" s="784" t="s">
        <v>341</v>
      </c>
      <c r="N3142" s="723" t="s">
        <v>2115</v>
      </c>
      <c r="O3142" s="723" t="s">
        <v>9197</v>
      </c>
      <c r="P3142" s="723" t="s">
        <v>229</v>
      </c>
      <c r="Q3142" s="723" t="s">
        <v>791</v>
      </c>
      <c r="R3142" s="723" t="s">
        <v>8977</v>
      </c>
      <c r="S3142" s="723">
        <v>796</v>
      </c>
      <c r="T3142" s="723" t="s">
        <v>232</v>
      </c>
      <c r="U3142" s="929">
        <v>18</v>
      </c>
      <c r="V3142" s="929">
        <v>3500</v>
      </c>
      <c r="W3142" s="820">
        <f t="shared" si="144"/>
        <v>63000</v>
      </c>
      <c r="X3142" s="929">
        <f t="shared" si="145"/>
        <v>70560</v>
      </c>
      <c r="Y3142" s="723"/>
      <c r="Z3142" s="723">
        <v>2016</v>
      </c>
      <c r="AA3142" s="723"/>
      <c r="AB3142" s="756" t="s">
        <v>876</v>
      </c>
      <c r="AC3142" s="756" t="s">
        <v>209</v>
      </c>
      <c r="AD3142" s="723"/>
      <c r="AE3142" s="723"/>
      <c r="AF3142" s="723"/>
      <c r="AG3142" s="756" t="s">
        <v>11480</v>
      </c>
      <c r="AH3142" s="756" t="s">
        <v>794</v>
      </c>
      <c r="AI3142" s="756">
        <v>210003092</v>
      </c>
      <c r="AJ3142" s="756" t="s">
        <v>11481</v>
      </c>
      <c r="AK3142" s="723"/>
    </row>
    <row r="3143" spans="1:37" s="99" customFormat="1" ht="99.75" customHeight="1">
      <c r="A3143" s="723" t="s">
        <v>11482</v>
      </c>
      <c r="B3143" s="723" t="s">
        <v>33</v>
      </c>
      <c r="C3143" s="723" t="s">
        <v>9735</v>
      </c>
      <c r="D3143" s="723" t="s">
        <v>9736</v>
      </c>
      <c r="E3143" s="723" t="s">
        <v>9736</v>
      </c>
      <c r="F3143" s="723" t="s">
        <v>9737</v>
      </c>
      <c r="G3143" s="723" t="s">
        <v>9737</v>
      </c>
      <c r="H3143" s="723"/>
      <c r="I3143" s="723"/>
      <c r="J3143" s="723" t="s">
        <v>38</v>
      </c>
      <c r="K3143" s="723">
        <v>0</v>
      </c>
      <c r="L3143" s="784">
        <v>391010000</v>
      </c>
      <c r="M3143" s="784" t="s">
        <v>341</v>
      </c>
      <c r="N3143" s="723" t="s">
        <v>2115</v>
      </c>
      <c r="O3143" s="723" t="s">
        <v>9197</v>
      </c>
      <c r="P3143" s="723" t="s">
        <v>229</v>
      </c>
      <c r="Q3143" s="723" t="s">
        <v>791</v>
      </c>
      <c r="R3143" s="723" t="s">
        <v>8977</v>
      </c>
      <c r="S3143" s="723">
        <v>796</v>
      </c>
      <c r="T3143" s="723" t="s">
        <v>232</v>
      </c>
      <c r="U3143" s="929">
        <v>10</v>
      </c>
      <c r="V3143" s="929">
        <v>3000</v>
      </c>
      <c r="W3143" s="820">
        <f t="shared" si="144"/>
        <v>30000</v>
      </c>
      <c r="X3143" s="929">
        <f t="shared" si="145"/>
        <v>33600</v>
      </c>
      <c r="Y3143" s="723"/>
      <c r="Z3143" s="723">
        <v>2016</v>
      </c>
      <c r="AA3143" s="723"/>
      <c r="AB3143" s="756" t="s">
        <v>876</v>
      </c>
      <c r="AC3143" s="756" t="s">
        <v>209</v>
      </c>
      <c r="AD3143" s="723"/>
      <c r="AE3143" s="723"/>
      <c r="AF3143" s="723"/>
      <c r="AG3143" s="756" t="s">
        <v>11483</v>
      </c>
      <c r="AH3143" s="756" t="s">
        <v>794</v>
      </c>
      <c r="AI3143" s="756">
        <v>210022941</v>
      </c>
      <c r="AJ3143" s="756" t="s">
        <v>11484</v>
      </c>
      <c r="AK3143" s="723"/>
    </row>
    <row r="3144" spans="1:37" s="99" customFormat="1" ht="99.75" customHeight="1">
      <c r="A3144" s="723" t="s">
        <v>11485</v>
      </c>
      <c r="B3144" s="723" t="s">
        <v>33</v>
      </c>
      <c r="C3144" s="723" t="s">
        <v>11102</v>
      </c>
      <c r="D3144" s="723" t="s">
        <v>9297</v>
      </c>
      <c r="E3144" s="723" t="s">
        <v>9297</v>
      </c>
      <c r="F3144" s="723" t="s">
        <v>11103</v>
      </c>
      <c r="G3144" s="723" t="s">
        <v>11103</v>
      </c>
      <c r="H3144" s="723"/>
      <c r="I3144" s="723"/>
      <c r="J3144" s="723" t="s">
        <v>1135</v>
      </c>
      <c r="K3144" s="723">
        <v>0</v>
      </c>
      <c r="L3144" s="784">
        <v>391010000</v>
      </c>
      <c r="M3144" s="784" t="s">
        <v>341</v>
      </c>
      <c r="N3144" s="723" t="s">
        <v>2115</v>
      </c>
      <c r="O3144" s="723" t="s">
        <v>9197</v>
      </c>
      <c r="P3144" s="723" t="s">
        <v>229</v>
      </c>
      <c r="Q3144" s="723" t="s">
        <v>791</v>
      </c>
      <c r="R3144" s="723" t="s">
        <v>8977</v>
      </c>
      <c r="S3144" s="1066" t="s">
        <v>9291</v>
      </c>
      <c r="T3144" s="723" t="s">
        <v>9292</v>
      </c>
      <c r="U3144" s="929">
        <v>0.25</v>
      </c>
      <c r="V3144" s="929">
        <v>220000</v>
      </c>
      <c r="W3144" s="820">
        <f t="shared" si="144"/>
        <v>55000</v>
      </c>
      <c r="X3144" s="929">
        <f t="shared" si="145"/>
        <v>61600.000000000007</v>
      </c>
      <c r="Y3144" s="723"/>
      <c r="Z3144" s="723">
        <v>2016</v>
      </c>
      <c r="AA3144" s="723"/>
      <c r="AB3144" s="756" t="s">
        <v>876</v>
      </c>
      <c r="AC3144" s="723"/>
      <c r="AD3144" s="723"/>
      <c r="AE3144" s="723"/>
      <c r="AF3144" s="723"/>
      <c r="AG3144" s="756" t="s">
        <v>11486</v>
      </c>
      <c r="AH3144" s="756" t="s">
        <v>794</v>
      </c>
      <c r="AI3144" s="756">
        <v>210002669</v>
      </c>
      <c r="AJ3144" s="756" t="s">
        <v>11105</v>
      </c>
      <c r="AK3144" s="723"/>
    </row>
    <row r="3145" spans="1:37" s="99" customFormat="1" ht="99.75" customHeight="1">
      <c r="A3145" s="723" t="s">
        <v>11487</v>
      </c>
      <c r="B3145" s="723" t="s">
        <v>33</v>
      </c>
      <c r="C3145" s="723" t="s">
        <v>11488</v>
      </c>
      <c r="D3145" s="723" t="s">
        <v>9297</v>
      </c>
      <c r="E3145" s="723" t="s">
        <v>9297</v>
      </c>
      <c r="F3145" s="723" t="s">
        <v>11489</v>
      </c>
      <c r="G3145" s="723" t="s">
        <v>11489</v>
      </c>
      <c r="H3145" s="723"/>
      <c r="I3145" s="723"/>
      <c r="J3145" s="723" t="s">
        <v>1135</v>
      </c>
      <c r="K3145" s="723">
        <v>0</v>
      </c>
      <c r="L3145" s="784">
        <v>391010000</v>
      </c>
      <c r="M3145" s="784" t="s">
        <v>341</v>
      </c>
      <c r="N3145" s="723" t="s">
        <v>2115</v>
      </c>
      <c r="O3145" s="723" t="s">
        <v>9197</v>
      </c>
      <c r="P3145" s="723" t="s">
        <v>229</v>
      </c>
      <c r="Q3145" s="723" t="s">
        <v>791</v>
      </c>
      <c r="R3145" s="723" t="s">
        <v>8977</v>
      </c>
      <c r="S3145" s="1066" t="s">
        <v>9291</v>
      </c>
      <c r="T3145" s="723" t="s">
        <v>9292</v>
      </c>
      <c r="U3145" s="929">
        <v>0.15</v>
      </c>
      <c r="V3145" s="929">
        <v>275000</v>
      </c>
      <c r="W3145" s="820">
        <f t="shared" si="144"/>
        <v>41250</v>
      </c>
      <c r="X3145" s="929">
        <f t="shared" si="145"/>
        <v>46200.000000000007</v>
      </c>
      <c r="Y3145" s="723"/>
      <c r="Z3145" s="723">
        <v>2016</v>
      </c>
      <c r="AA3145" s="723"/>
      <c r="AB3145" s="756" t="s">
        <v>876</v>
      </c>
      <c r="AC3145" s="723"/>
      <c r="AD3145" s="723"/>
      <c r="AE3145" s="723"/>
      <c r="AF3145" s="723"/>
      <c r="AG3145" s="756" t="s">
        <v>11490</v>
      </c>
      <c r="AH3145" s="756" t="s">
        <v>794</v>
      </c>
      <c r="AI3145" s="756">
        <v>210010506</v>
      </c>
      <c r="AJ3145" s="756" t="s">
        <v>11491</v>
      </c>
      <c r="AK3145" s="723"/>
    </row>
    <row r="3146" spans="1:37" s="99" customFormat="1" ht="99.75" customHeight="1">
      <c r="A3146" s="723" t="s">
        <v>11492</v>
      </c>
      <c r="B3146" s="723" t="s">
        <v>33</v>
      </c>
      <c r="C3146" s="723" t="s">
        <v>10480</v>
      </c>
      <c r="D3146" s="723" t="s">
        <v>10027</v>
      </c>
      <c r="E3146" s="723" t="s">
        <v>10027</v>
      </c>
      <c r="F3146" s="723" t="s">
        <v>10481</v>
      </c>
      <c r="G3146" s="723" t="s">
        <v>10481</v>
      </c>
      <c r="H3146" s="723"/>
      <c r="I3146" s="723"/>
      <c r="J3146" s="723" t="s">
        <v>1135</v>
      </c>
      <c r="K3146" s="723">
        <v>0</v>
      </c>
      <c r="L3146" s="784">
        <v>391010000</v>
      </c>
      <c r="M3146" s="784" t="s">
        <v>341</v>
      </c>
      <c r="N3146" s="723" t="s">
        <v>2115</v>
      </c>
      <c r="O3146" s="723" t="s">
        <v>9197</v>
      </c>
      <c r="P3146" s="723" t="s">
        <v>229</v>
      </c>
      <c r="Q3146" s="723" t="s">
        <v>791</v>
      </c>
      <c r="R3146" s="723" t="s">
        <v>8977</v>
      </c>
      <c r="S3146" s="723">
        <v>796</v>
      </c>
      <c r="T3146" s="723" t="s">
        <v>232</v>
      </c>
      <c r="U3146" s="929">
        <v>67</v>
      </c>
      <c r="V3146" s="929">
        <v>800</v>
      </c>
      <c r="W3146" s="820">
        <f t="shared" si="144"/>
        <v>53600</v>
      </c>
      <c r="X3146" s="929">
        <f t="shared" si="145"/>
        <v>60032.000000000007</v>
      </c>
      <c r="Y3146" s="723"/>
      <c r="Z3146" s="723">
        <v>2016</v>
      </c>
      <c r="AA3146" s="723"/>
      <c r="AB3146" s="756" t="s">
        <v>876</v>
      </c>
      <c r="AC3146" s="723"/>
      <c r="AD3146" s="723"/>
      <c r="AE3146" s="723"/>
      <c r="AF3146" s="723"/>
      <c r="AG3146" s="756" t="s">
        <v>11493</v>
      </c>
      <c r="AH3146" s="756" t="s">
        <v>794</v>
      </c>
      <c r="AI3146" s="756">
        <v>210007318</v>
      </c>
      <c r="AJ3146" s="756" t="s">
        <v>10483</v>
      </c>
      <c r="AK3146" s="723"/>
    </row>
    <row r="3147" spans="1:37" s="99" customFormat="1" ht="99.75" customHeight="1">
      <c r="A3147" s="723" t="s">
        <v>11494</v>
      </c>
      <c r="B3147" s="723" t="s">
        <v>33</v>
      </c>
      <c r="C3147" s="723" t="s">
        <v>9756</v>
      </c>
      <c r="D3147" s="723" t="s">
        <v>9751</v>
      </c>
      <c r="E3147" s="723" t="s">
        <v>9751</v>
      </c>
      <c r="F3147" s="723" t="s">
        <v>9757</v>
      </c>
      <c r="G3147" s="723" t="s">
        <v>9757</v>
      </c>
      <c r="H3147" s="723"/>
      <c r="I3147" s="723"/>
      <c r="J3147" s="723" t="s">
        <v>1135</v>
      </c>
      <c r="K3147" s="723">
        <v>0</v>
      </c>
      <c r="L3147" s="784">
        <v>391010000</v>
      </c>
      <c r="M3147" s="784" t="s">
        <v>341</v>
      </c>
      <c r="N3147" s="723" t="s">
        <v>2115</v>
      </c>
      <c r="O3147" s="723" t="s">
        <v>9197</v>
      </c>
      <c r="P3147" s="723" t="s">
        <v>229</v>
      </c>
      <c r="Q3147" s="723" t="s">
        <v>791</v>
      </c>
      <c r="R3147" s="723" t="s">
        <v>8977</v>
      </c>
      <c r="S3147" s="723">
        <v>796</v>
      </c>
      <c r="T3147" s="723" t="s">
        <v>232</v>
      </c>
      <c r="U3147" s="929">
        <v>15</v>
      </c>
      <c r="V3147" s="929">
        <v>1500</v>
      </c>
      <c r="W3147" s="820">
        <f t="shared" si="144"/>
        <v>22500</v>
      </c>
      <c r="X3147" s="929">
        <f t="shared" si="145"/>
        <v>25200.000000000004</v>
      </c>
      <c r="Y3147" s="723"/>
      <c r="Z3147" s="723">
        <v>2016</v>
      </c>
      <c r="AA3147" s="723"/>
      <c r="AB3147" s="756" t="s">
        <v>876</v>
      </c>
      <c r="AC3147" s="723"/>
      <c r="AD3147" s="723"/>
      <c r="AE3147" s="723"/>
      <c r="AF3147" s="723"/>
      <c r="AG3147" s="756" t="s">
        <v>11495</v>
      </c>
      <c r="AH3147" s="756" t="s">
        <v>794</v>
      </c>
      <c r="AI3147" s="756">
        <v>210014939</v>
      </c>
      <c r="AJ3147" s="756" t="s">
        <v>11496</v>
      </c>
      <c r="AK3147" s="723"/>
    </row>
    <row r="3148" spans="1:37" s="99" customFormat="1" ht="99.75" customHeight="1">
      <c r="A3148" s="723" t="s">
        <v>11497</v>
      </c>
      <c r="B3148" s="723" t="s">
        <v>33</v>
      </c>
      <c r="C3148" s="723" t="s">
        <v>9744</v>
      </c>
      <c r="D3148" s="723" t="s">
        <v>9745</v>
      </c>
      <c r="E3148" s="723" t="s">
        <v>9745</v>
      </c>
      <c r="F3148" s="723" t="s">
        <v>9746</v>
      </c>
      <c r="G3148" s="723" t="s">
        <v>9746</v>
      </c>
      <c r="H3148" s="723"/>
      <c r="I3148" s="723"/>
      <c r="J3148" s="723" t="s">
        <v>1135</v>
      </c>
      <c r="K3148" s="723">
        <v>0</v>
      </c>
      <c r="L3148" s="784">
        <v>391010000</v>
      </c>
      <c r="M3148" s="784" t="s">
        <v>341</v>
      </c>
      <c r="N3148" s="723" t="s">
        <v>2115</v>
      </c>
      <c r="O3148" s="723" t="s">
        <v>9197</v>
      </c>
      <c r="P3148" s="723" t="s">
        <v>229</v>
      </c>
      <c r="Q3148" s="723" t="s">
        <v>791</v>
      </c>
      <c r="R3148" s="723" t="s">
        <v>8977</v>
      </c>
      <c r="S3148" s="723">
        <v>796</v>
      </c>
      <c r="T3148" s="723" t="s">
        <v>232</v>
      </c>
      <c r="U3148" s="929">
        <v>770</v>
      </c>
      <c r="V3148" s="929">
        <v>800</v>
      </c>
      <c r="W3148" s="820">
        <f t="shared" si="144"/>
        <v>616000</v>
      </c>
      <c r="X3148" s="929">
        <f t="shared" si="145"/>
        <v>689920.00000000012</v>
      </c>
      <c r="Y3148" s="723"/>
      <c r="Z3148" s="723">
        <v>2016</v>
      </c>
      <c r="AA3148" s="723"/>
      <c r="AB3148" s="756" t="s">
        <v>876</v>
      </c>
      <c r="AC3148" s="723"/>
      <c r="AD3148" s="723"/>
      <c r="AE3148" s="723"/>
      <c r="AF3148" s="723"/>
      <c r="AG3148" s="756" t="s">
        <v>11498</v>
      </c>
      <c r="AH3148" s="756" t="s">
        <v>794</v>
      </c>
      <c r="AI3148" s="756">
        <v>210022890</v>
      </c>
      <c r="AJ3148" s="756" t="s">
        <v>9794</v>
      </c>
      <c r="AK3148" s="723"/>
    </row>
    <row r="3149" spans="1:37" s="99" customFormat="1" ht="99.75" customHeight="1">
      <c r="A3149" s="723" t="s">
        <v>11499</v>
      </c>
      <c r="B3149" s="723" t="s">
        <v>33</v>
      </c>
      <c r="C3149" s="723" t="s">
        <v>11350</v>
      </c>
      <c r="D3149" s="723" t="s">
        <v>11133</v>
      </c>
      <c r="E3149" s="723" t="s">
        <v>11133</v>
      </c>
      <c r="F3149" s="723" t="s">
        <v>11351</v>
      </c>
      <c r="G3149" s="723" t="s">
        <v>11351</v>
      </c>
      <c r="H3149" s="723"/>
      <c r="I3149" s="723"/>
      <c r="J3149" s="723" t="s">
        <v>38</v>
      </c>
      <c r="K3149" s="723">
        <v>0</v>
      </c>
      <c r="L3149" s="784">
        <v>391010000</v>
      </c>
      <c r="M3149" s="784" t="s">
        <v>341</v>
      </c>
      <c r="N3149" s="723" t="s">
        <v>2115</v>
      </c>
      <c r="O3149" s="723" t="s">
        <v>9197</v>
      </c>
      <c r="P3149" s="723" t="s">
        <v>229</v>
      </c>
      <c r="Q3149" s="723" t="s">
        <v>791</v>
      </c>
      <c r="R3149" s="723" t="s">
        <v>8977</v>
      </c>
      <c r="S3149" s="723">
        <v>796</v>
      </c>
      <c r="T3149" s="723" t="s">
        <v>232</v>
      </c>
      <c r="U3149" s="929">
        <v>46</v>
      </c>
      <c r="V3149" s="929">
        <v>250</v>
      </c>
      <c r="W3149" s="820">
        <f t="shared" si="144"/>
        <v>11500</v>
      </c>
      <c r="X3149" s="929">
        <f t="shared" si="145"/>
        <v>12880.000000000002</v>
      </c>
      <c r="Y3149" s="723"/>
      <c r="Z3149" s="723">
        <v>2016</v>
      </c>
      <c r="AA3149" s="723"/>
      <c r="AB3149" s="756" t="s">
        <v>876</v>
      </c>
      <c r="AC3149" s="756" t="s">
        <v>209</v>
      </c>
      <c r="AD3149" s="723"/>
      <c r="AE3149" s="723"/>
      <c r="AF3149" s="723"/>
      <c r="AG3149" s="756" t="s">
        <v>11500</v>
      </c>
      <c r="AH3149" s="756" t="s">
        <v>794</v>
      </c>
      <c r="AI3149" s="756">
        <v>210008415</v>
      </c>
      <c r="AJ3149" s="756" t="s">
        <v>11501</v>
      </c>
      <c r="AK3149" s="723"/>
    </row>
    <row r="3150" spans="1:37" s="99" customFormat="1" ht="99.75" customHeight="1">
      <c r="A3150" s="723" t="s">
        <v>11502</v>
      </c>
      <c r="B3150" s="723" t="s">
        <v>33</v>
      </c>
      <c r="C3150" s="723" t="s">
        <v>11140</v>
      </c>
      <c r="D3150" s="723" t="s">
        <v>10084</v>
      </c>
      <c r="E3150" s="723" t="s">
        <v>10084</v>
      </c>
      <c r="F3150" s="723" t="s">
        <v>11141</v>
      </c>
      <c r="G3150" s="723" t="s">
        <v>11141</v>
      </c>
      <c r="H3150" s="723"/>
      <c r="I3150" s="723"/>
      <c r="J3150" s="723" t="s">
        <v>38</v>
      </c>
      <c r="K3150" s="723">
        <v>0</v>
      </c>
      <c r="L3150" s="784">
        <v>391010000</v>
      </c>
      <c r="M3150" s="784" t="s">
        <v>341</v>
      </c>
      <c r="N3150" s="723" t="s">
        <v>2115</v>
      </c>
      <c r="O3150" s="723" t="s">
        <v>9197</v>
      </c>
      <c r="P3150" s="723" t="s">
        <v>229</v>
      </c>
      <c r="Q3150" s="723" t="s">
        <v>791</v>
      </c>
      <c r="R3150" s="723" t="s">
        <v>8977</v>
      </c>
      <c r="S3150" s="723">
        <v>796</v>
      </c>
      <c r="T3150" s="723" t="s">
        <v>232</v>
      </c>
      <c r="U3150" s="929">
        <v>2</v>
      </c>
      <c r="V3150" s="929">
        <v>20000</v>
      </c>
      <c r="W3150" s="820">
        <f t="shared" si="144"/>
        <v>40000</v>
      </c>
      <c r="X3150" s="929">
        <f t="shared" si="145"/>
        <v>44800.000000000007</v>
      </c>
      <c r="Y3150" s="723"/>
      <c r="Z3150" s="723">
        <v>2016</v>
      </c>
      <c r="AA3150" s="723"/>
      <c r="AB3150" s="756" t="s">
        <v>876</v>
      </c>
      <c r="AC3150" s="756" t="s">
        <v>209</v>
      </c>
      <c r="AD3150" s="723"/>
      <c r="AE3150" s="723"/>
      <c r="AF3150" s="723"/>
      <c r="AG3150" s="756" t="s">
        <v>11503</v>
      </c>
      <c r="AH3150" s="756" t="s">
        <v>794</v>
      </c>
      <c r="AI3150" s="756">
        <v>150001386</v>
      </c>
      <c r="AJ3150" s="756" t="s">
        <v>11504</v>
      </c>
      <c r="AK3150" s="723"/>
    </row>
    <row r="3151" spans="1:37" s="99" customFormat="1" ht="99.75" customHeight="1">
      <c r="A3151" s="723" t="s">
        <v>11505</v>
      </c>
      <c r="B3151" s="723" t="s">
        <v>33</v>
      </c>
      <c r="C3151" s="723" t="s">
        <v>10101</v>
      </c>
      <c r="D3151" s="723" t="s">
        <v>10102</v>
      </c>
      <c r="E3151" s="723" t="s">
        <v>10102</v>
      </c>
      <c r="F3151" s="723" t="s">
        <v>10103</v>
      </c>
      <c r="G3151" s="723" t="s">
        <v>10103</v>
      </c>
      <c r="H3151" s="723"/>
      <c r="I3151" s="723"/>
      <c r="J3151" s="723" t="s">
        <v>38</v>
      </c>
      <c r="K3151" s="723">
        <v>0</v>
      </c>
      <c r="L3151" s="784">
        <v>391010000</v>
      </c>
      <c r="M3151" s="784" t="s">
        <v>341</v>
      </c>
      <c r="N3151" s="723" t="s">
        <v>2115</v>
      </c>
      <c r="O3151" s="723" t="s">
        <v>9197</v>
      </c>
      <c r="P3151" s="723" t="s">
        <v>229</v>
      </c>
      <c r="Q3151" s="723" t="s">
        <v>791</v>
      </c>
      <c r="R3151" s="723" t="s">
        <v>8977</v>
      </c>
      <c r="S3151" s="723">
        <v>166</v>
      </c>
      <c r="T3151" s="723" t="s">
        <v>902</v>
      </c>
      <c r="U3151" s="929">
        <v>3.294</v>
      </c>
      <c r="V3151" s="929">
        <v>8025</v>
      </c>
      <c r="W3151" s="820">
        <f t="shared" si="144"/>
        <v>26434.35</v>
      </c>
      <c r="X3151" s="929">
        <f t="shared" si="145"/>
        <v>29606.472000000002</v>
      </c>
      <c r="Y3151" s="723"/>
      <c r="Z3151" s="723">
        <v>2016</v>
      </c>
      <c r="AA3151" s="723"/>
      <c r="AB3151" s="756" t="s">
        <v>876</v>
      </c>
      <c r="AC3151" s="756" t="s">
        <v>209</v>
      </c>
      <c r="AD3151" s="723"/>
      <c r="AE3151" s="723"/>
      <c r="AF3151" s="723"/>
      <c r="AG3151" s="756" t="s">
        <v>11506</v>
      </c>
      <c r="AH3151" s="756" t="s">
        <v>794</v>
      </c>
      <c r="AI3151" s="756">
        <v>210003818</v>
      </c>
      <c r="AJ3151" s="756" t="s">
        <v>10522</v>
      </c>
      <c r="AK3151" s="723"/>
    </row>
    <row r="3152" spans="1:37" s="99" customFormat="1" ht="99.75" customHeight="1">
      <c r="A3152" s="723" t="s">
        <v>11507</v>
      </c>
      <c r="B3152" s="723" t="s">
        <v>33</v>
      </c>
      <c r="C3152" s="723" t="s">
        <v>10101</v>
      </c>
      <c r="D3152" s="723" t="s">
        <v>10102</v>
      </c>
      <c r="E3152" s="723" t="s">
        <v>10102</v>
      </c>
      <c r="F3152" s="723" t="s">
        <v>10103</v>
      </c>
      <c r="G3152" s="723" t="s">
        <v>10103</v>
      </c>
      <c r="H3152" s="723"/>
      <c r="I3152" s="723"/>
      <c r="J3152" s="723" t="s">
        <v>38</v>
      </c>
      <c r="K3152" s="723">
        <v>0</v>
      </c>
      <c r="L3152" s="784">
        <v>391010000</v>
      </c>
      <c r="M3152" s="784" t="s">
        <v>341</v>
      </c>
      <c r="N3152" s="723" t="s">
        <v>2115</v>
      </c>
      <c r="O3152" s="723" t="s">
        <v>9197</v>
      </c>
      <c r="P3152" s="723" t="s">
        <v>229</v>
      </c>
      <c r="Q3152" s="723" t="s">
        <v>791</v>
      </c>
      <c r="R3152" s="723" t="s">
        <v>8977</v>
      </c>
      <c r="S3152" s="723">
        <v>166</v>
      </c>
      <c r="T3152" s="723" t="s">
        <v>902</v>
      </c>
      <c r="U3152" s="929">
        <v>3</v>
      </c>
      <c r="V3152" s="929">
        <v>4500</v>
      </c>
      <c r="W3152" s="820">
        <f t="shared" si="144"/>
        <v>13500</v>
      </c>
      <c r="X3152" s="929">
        <f t="shared" si="145"/>
        <v>15120.000000000002</v>
      </c>
      <c r="Y3152" s="723"/>
      <c r="Z3152" s="723">
        <v>2016</v>
      </c>
      <c r="AA3152" s="723"/>
      <c r="AB3152" s="756" t="s">
        <v>876</v>
      </c>
      <c r="AC3152" s="756" t="s">
        <v>209</v>
      </c>
      <c r="AD3152" s="723"/>
      <c r="AE3152" s="723"/>
      <c r="AF3152" s="723"/>
      <c r="AG3152" s="756" t="s">
        <v>11508</v>
      </c>
      <c r="AH3152" s="756" t="s">
        <v>794</v>
      </c>
      <c r="AI3152" s="756">
        <v>210003824</v>
      </c>
      <c r="AJ3152" s="756" t="s">
        <v>11509</v>
      </c>
      <c r="AK3152" s="723"/>
    </row>
    <row r="3153" spans="1:37" s="99" customFormat="1" ht="99.75" customHeight="1">
      <c r="A3153" s="723" t="s">
        <v>11510</v>
      </c>
      <c r="B3153" s="723" t="s">
        <v>33</v>
      </c>
      <c r="C3153" s="723" t="s">
        <v>11511</v>
      </c>
      <c r="D3153" s="723" t="s">
        <v>9993</v>
      </c>
      <c r="E3153" s="723" t="s">
        <v>9993</v>
      </c>
      <c r="F3153" s="723" t="s">
        <v>9846</v>
      </c>
      <c r="G3153" s="723" t="s">
        <v>9846</v>
      </c>
      <c r="H3153" s="723"/>
      <c r="I3153" s="723"/>
      <c r="J3153" s="723" t="s">
        <v>38</v>
      </c>
      <c r="K3153" s="723">
        <v>0</v>
      </c>
      <c r="L3153" s="784">
        <v>391010000</v>
      </c>
      <c r="M3153" s="784" t="s">
        <v>341</v>
      </c>
      <c r="N3153" s="723" t="s">
        <v>2115</v>
      </c>
      <c r="O3153" s="723" t="s">
        <v>9197</v>
      </c>
      <c r="P3153" s="723" t="s">
        <v>229</v>
      </c>
      <c r="Q3153" s="723" t="s">
        <v>791</v>
      </c>
      <c r="R3153" s="723" t="s">
        <v>8977</v>
      </c>
      <c r="S3153" s="723">
        <v>796</v>
      </c>
      <c r="T3153" s="723" t="s">
        <v>232</v>
      </c>
      <c r="U3153" s="929">
        <v>15</v>
      </c>
      <c r="V3153" s="929">
        <v>1500</v>
      </c>
      <c r="W3153" s="820">
        <f t="shared" si="144"/>
        <v>22500</v>
      </c>
      <c r="X3153" s="929">
        <f t="shared" si="145"/>
        <v>25200.000000000004</v>
      </c>
      <c r="Y3153" s="723"/>
      <c r="Z3153" s="723">
        <v>2016</v>
      </c>
      <c r="AA3153" s="723"/>
      <c r="AB3153" s="756" t="s">
        <v>876</v>
      </c>
      <c r="AC3153" s="756" t="s">
        <v>209</v>
      </c>
      <c r="AD3153" s="723"/>
      <c r="AE3153" s="723"/>
      <c r="AF3153" s="723"/>
      <c r="AG3153" s="756" t="s">
        <v>11512</v>
      </c>
      <c r="AH3153" s="756" t="s">
        <v>794</v>
      </c>
      <c r="AI3153" s="756">
        <v>210017225</v>
      </c>
      <c r="AJ3153" s="756" t="s">
        <v>11513</v>
      </c>
      <c r="AK3153" s="723"/>
    </row>
    <row r="3154" spans="1:37" s="99" customFormat="1" ht="99.75" customHeight="1">
      <c r="A3154" s="723" t="s">
        <v>11514</v>
      </c>
      <c r="B3154" s="723" t="s">
        <v>33</v>
      </c>
      <c r="C3154" s="723" t="s">
        <v>11515</v>
      </c>
      <c r="D3154" s="723" t="s">
        <v>11516</v>
      </c>
      <c r="E3154" s="723" t="s">
        <v>11516</v>
      </c>
      <c r="F3154" s="723" t="s">
        <v>9846</v>
      </c>
      <c r="G3154" s="723" t="s">
        <v>9846</v>
      </c>
      <c r="H3154" s="723"/>
      <c r="I3154" s="723"/>
      <c r="J3154" s="723" t="s">
        <v>38</v>
      </c>
      <c r="K3154" s="723">
        <v>0</v>
      </c>
      <c r="L3154" s="784">
        <v>391010000</v>
      </c>
      <c r="M3154" s="784" t="s">
        <v>341</v>
      </c>
      <c r="N3154" s="723" t="s">
        <v>2115</v>
      </c>
      <c r="O3154" s="723" t="s">
        <v>9197</v>
      </c>
      <c r="P3154" s="723" t="s">
        <v>229</v>
      </c>
      <c r="Q3154" s="723" t="s">
        <v>791</v>
      </c>
      <c r="R3154" s="723" t="s">
        <v>8977</v>
      </c>
      <c r="S3154" s="723">
        <v>796</v>
      </c>
      <c r="T3154" s="723" t="s">
        <v>232</v>
      </c>
      <c r="U3154" s="929">
        <v>30</v>
      </c>
      <c r="V3154" s="929">
        <v>1000</v>
      </c>
      <c r="W3154" s="820">
        <f t="shared" si="144"/>
        <v>30000</v>
      </c>
      <c r="X3154" s="929">
        <f t="shared" si="145"/>
        <v>33600</v>
      </c>
      <c r="Y3154" s="723"/>
      <c r="Z3154" s="723">
        <v>2016</v>
      </c>
      <c r="AA3154" s="723"/>
      <c r="AB3154" s="756" t="s">
        <v>876</v>
      </c>
      <c r="AC3154" s="756" t="s">
        <v>209</v>
      </c>
      <c r="AD3154" s="723"/>
      <c r="AE3154" s="723"/>
      <c r="AF3154" s="723"/>
      <c r="AG3154" s="756" t="s">
        <v>11517</v>
      </c>
      <c r="AH3154" s="756" t="s">
        <v>794</v>
      </c>
      <c r="AI3154" s="756">
        <v>210021005</v>
      </c>
      <c r="AJ3154" s="756" t="s">
        <v>11518</v>
      </c>
      <c r="AK3154" s="723"/>
    </row>
    <row r="3155" spans="1:37" s="99" customFormat="1" ht="99.75" customHeight="1">
      <c r="A3155" s="723" t="s">
        <v>11519</v>
      </c>
      <c r="B3155" s="723" t="s">
        <v>33</v>
      </c>
      <c r="C3155" s="723" t="s">
        <v>11520</v>
      </c>
      <c r="D3155" s="723" t="s">
        <v>7811</v>
      </c>
      <c r="E3155" s="723" t="s">
        <v>7811</v>
      </c>
      <c r="F3155" s="723" t="s">
        <v>11521</v>
      </c>
      <c r="G3155" s="723" t="s">
        <v>11521</v>
      </c>
      <c r="H3155" s="723"/>
      <c r="I3155" s="723"/>
      <c r="J3155" s="723" t="s">
        <v>1135</v>
      </c>
      <c r="K3155" s="723">
        <v>0</v>
      </c>
      <c r="L3155" s="784">
        <v>391010000</v>
      </c>
      <c r="M3155" s="784" t="s">
        <v>341</v>
      </c>
      <c r="N3155" s="723" t="s">
        <v>2115</v>
      </c>
      <c r="O3155" s="723" t="s">
        <v>9197</v>
      </c>
      <c r="P3155" s="723" t="s">
        <v>229</v>
      </c>
      <c r="Q3155" s="723" t="s">
        <v>791</v>
      </c>
      <c r="R3155" s="723" t="s">
        <v>8977</v>
      </c>
      <c r="S3155" s="723">
        <v>796</v>
      </c>
      <c r="T3155" s="723" t="s">
        <v>232</v>
      </c>
      <c r="U3155" s="929">
        <v>1</v>
      </c>
      <c r="V3155" s="929">
        <v>15000</v>
      </c>
      <c r="W3155" s="820">
        <f t="shared" si="144"/>
        <v>15000</v>
      </c>
      <c r="X3155" s="929">
        <f t="shared" si="145"/>
        <v>16800</v>
      </c>
      <c r="Y3155" s="723"/>
      <c r="Z3155" s="723">
        <v>2016</v>
      </c>
      <c r="AA3155" s="723"/>
      <c r="AB3155" s="756" t="s">
        <v>876</v>
      </c>
      <c r="AC3155" s="723"/>
      <c r="AD3155" s="723"/>
      <c r="AE3155" s="723"/>
      <c r="AF3155" s="723"/>
      <c r="AG3155" s="756" t="s">
        <v>11522</v>
      </c>
      <c r="AH3155" s="756" t="s">
        <v>794</v>
      </c>
      <c r="AI3155" s="756">
        <v>210010483</v>
      </c>
      <c r="AJ3155" s="756" t="s">
        <v>11523</v>
      </c>
      <c r="AK3155" s="723"/>
    </row>
    <row r="3156" spans="1:37" s="99" customFormat="1" ht="99.75" customHeight="1">
      <c r="A3156" s="723" t="s">
        <v>11524</v>
      </c>
      <c r="B3156" s="723" t="s">
        <v>33</v>
      </c>
      <c r="C3156" s="723" t="s">
        <v>10556</v>
      </c>
      <c r="D3156" s="723" t="s">
        <v>10084</v>
      </c>
      <c r="E3156" s="723" t="s">
        <v>10084</v>
      </c>
      <c r="F3156" s="723" t="s">
        <v>10557</v>
      </c>
      <c r="G3156" s="723" t="s">
        <v>10557</v>
      </c>
      <c r="H3156" s="723"/>
      <c r="I3156" s="723"/>
      <c r="J3156" s="723" t="s">
        <v>38</v>
      </c>
      <c r="K3156" s="723">
        <v>0</v>
      </c>
      <c r="L3156" s="784">
        <v>391010000</v>
      </c>
      <c r="M3156" s="784" t="s">
        <v>341</v>
      </c>
      <c r="N3156" s="723" t="s">
        <v>2115</v>
      </c>
      <c r="O3156" s="723" t="s">
        <v>9197</v>
      </c>
      <c r="P3156" s="723" t="s">
        <v>229</v>
      </c>
      <c r="Q3156" s="723" t="s">
        <v>791</v>
      </c>
      <c r="R3156" s="723" t="s">
        <v>8977</v>
      </c>
      <c r="S3156" s="723">
        <v>796</v>
      </c>
      <c r="T3156" s="723" t="s">
        <v>232</v>
      </c>
      <c r="U3156" s="929">
        <v>18</v>
      </c>
      <c r="V3156" s="929">
        <v>8500</v>
      </c>
      <c r="W3156" s="820">
        <f t="shared" si="144"/>
        <v>153000</v>
      </c>
      <c r="X3156" s="929">
        <f t="shared" si="145"/>
        <v>171360.00000000003</v>
      </c>
      <c r="Y3156" s="723"/>
      <c r="Z3156" s="723">
        <v>2016</v>
      </c>
      <c r="AA3156" s="723"/>
      <c r="AB3156" s="756" t="s">
        <v>876</v>
      </c>
      <c r="AC3156" s="756" t="s">
        <v>209</v>
      </c>
      <c r="AD3156" s="723"/>
      <c r="AE3156" s="723"/>
      <c r="AF3156" s="723"/>
      <c r="AG3156" s="756" t="s">
        <v>11525</v>
      </c>
      <c r="AH3156" s="756" t="s">
        <v>794</v>
      </c>
      <c r="AI3156" s="756">
        <v>210010735</v>
      </c>
      <c r="AJ3156" s="756" t="s">
        <v>11157</v>
      </c>
      <c r="AK3156" s="723"/>
    </row>
    <row r="3157" spans="1:37" s="99" customFormat="1" ht="99.75" customHeight="1">
      <c r="A3157" s="723" t="s">
        <v>11526</v>
      </c>
      <c r="B3157" s="723" t="s">
        <v>33</v>
      </c>
      <c r="C3157" s="723" t="s">
        <v>10561</v>
      </c>
      <c r="D3157" s="723" t="s">
        <v>10038</v>
      </c>
      <c r="E3157" s="723" t="s">
        <v>10038</v>
      </c>
      <c r="F3157" s="723" t="s">
        <v>10562</v>
      </c>
      <c r="G3157" s="723" t="s">
        <v>10562</v>
      </c>
      <c r="H3157" s="723"/>
      <c r="I3157" s="723"/>
      <c r="J3157" s="723" t="s">
        <v>1135</v>
      </c>
      <c r="K3157" s="723">
        <v>0</v>
      </c>
      <c r="L3157" s="784">
        <v>391010000</v>
      </c>
      <c r="M3157" s="784" t="s">
        <v>341</v>
      </c>
      <c r="N3157" s="723" t="s">
        <v>2115</v>
      </c>
      <c r="O3157" s="723" t="s">
        <v>9197</v>
      </c>
      <c r="P3157" s="723" t="s">
        <v>229</v>
      </c>
      <c r="Q3157" s="723" t="s">
        <v>791</v>
      </c>
      <c r="R3157" s="723" t="s">
        <v>8977</v>
      </c>
      <c r="S3157" s="723">
        <v>796</v>
      </c>
      <c r="T3157" s="723" t="s">
        <v>232</v>
      </c>
      <c r="U3157" s="929">
        <v>15</v>
      </c>
      <c r="V3157" s="929">
        <v>22000</v>
      </c>
      <c r="W3157" s="820">
        <f t="shared" si="144"/>
        <v>330000</v>
      </c>
      <c r="X3157" s="929">
        <f t="shared" si="145"/>
        <v>369600.00000000006</v>
      </c>
      <c r="Y3157" s="723"/>
      <c r="Z3157" s="723">
        <v>2016</v>
      </c>
      <c r="AA3157" s="723"/>
      <c r="AB3157" s="756" t="s">
        <v>876</v>
      </c>
      <c r="AC3157" s="723"/>
      <c r="AD3157" s="723"/>
      <c r="AE3157" s="723"/>
      <c r="AF3157" s="723"/>
      <c r="AG3157" s="756" t="s">
        <v>11527</v>
      </c>
      <c r="AH3157" s="756" t="s">
        <v>794</v>
      </c>
      <c r="AI3157" s="756">
        <v>210022883</v>
      </c>
      <c r="AJ3157" s="756" t="s">
        <v>10564</v>
      </c>
      <c r="AK3157" s="723"/>
    </row>
    <row r="3158" spans="1:37" s="99" customFormat="1" ht="99.75" customHeight="1">
      <c r="A3158" s="723" t="s">
        <v>11528</v>
      </c>
      <c r="B3158" s="723" t="s">
        <v>33</v>
      </c>
      <c r="C3158" s="723" t="s">
        <v>10142</v>
      </c>
      <c r="D3158" s="723" t="s">
        <v>10143</v>
      </c>
      <c r="E3158" s="723" t="s">
        <v>10143</v>
      </c>
      <c r="F3158" s="723" t="s">
        <v>10144</v>
      </c>
      <c r="G3158" s="723" t="s">
        <v>10144</v>
      </c>
      <c r="H3158" s="723"/>
      <c r="I3158" s="723"/>
      <c r="J3158" s="723" t="s">
        <v>1135</v>
      </c>
      <c r="K3158" s="723">
        <v>0</v>
      </c>
      <c r="L3158" s="784">
        <v>391010000</v>
      </c>
      <c r="M3158" s="784" t="s">
        <v>341</v>
      </c>
      <c r="N3158" s="723" t="s">
        <v>2115</v>
      </c>
      <c r="O3158" s="723" t="s">
        <v>9197</v>
      </c>
      <c r="P3158" s="723" t="s">
        <v>229</v>
      </c>
      <c r="Q3158" s="723" t="s">
        <v>791</v>
      </c>
      <c r="R3158" s="723" t="s">
        <v>8977</v>
      </c>
      <c r="S3158" s="723">
        <v>796</v>
      </c>
      <c r="T3158" s="723" t="s">
        <v>232</v>
      </c>
      <c r="U3158" s="929">
        <v>2</v>
      </c>
      <c r="V3158" s="929">
        <v>20000</v>
      </c>
      <c r="W3158" s="820">
        <f t="shared" si="144"/>
        <v>40000</v>
      </c>
      <c r="X3158" s="929">
        <f t="shared" si="145"/>
        <v>44800.000000000007</v>
      </c>
      <c r="Y3158" s="723"/>
      <c r="Z3158" s="723">
        <v>2016</v>
      </c>
      <c r="AA3158" s="723"/>
      <c r="AB3158" s="756" t="s">
        <v>876</v>
      </c>
      <c r="AC3158" s="723"/>
      <c r="AD3158" s="723"/>
      <c r="AE3158" s="723"/>
      <c r="AF3158" s="723"/>
      <c r="AG3158" s="756" t="s">
        <v>11529</v>
      </c>
      <c r="AH3158" s="756" t="s">
        <v>794</v>
      </c>
      <c r="AI3158" s="756">
        <v>210007203</v>
      </c>
      <c r="AJ3158" s="756" t="s">
        <v>10143</v>
      </c>
      <c r="AK3158" s="723"/>
    </row>
    <row r="3159" spans="1:37" s="99" customFormat="1" ht="99.75" customHeight="1">
      <c r="A3159" s="723" t="s">
        <v>11530</v>
      </c>
      <c r="B3159" s="723" t="s">
        <v>33</v>
      </c>
      <c r="C3159" s="723" t="s">
        <v>5474</v>
      </c>
      <c r="D3159" s="723" t="s">
        <v>5475</v>
      </c>
      <c r="E3159" s="723" t="s">
        <v>5475</v>
      </c>
      <c r="F3159" s="1046" t="s">
        <v>5476</v>
      </c>
      <c r="G3159" s="1046" t="s">
        <v>5476</v>
      </c>
      <c r="H3159" s="723"/>
      <c r="I3159" s="723"/>
      <c r="J3159" s="723" t="s">
        <v>38</v>
      </c>
      <c r="K3159" s="723">
        <v>0</v>
      </c>
      <c r="L3159" s="723">
        <v>511010000</v>
      </c>
      <c r="M3159" s="749" t="s">
        <v>88</v>
      </c>
      <c r="N3159" s="723" t="s">
        <v>2115</v>
      </c>
      <c r="O3159" s="723" t="s">
        <v>700</v>
      </c>
      <c r="P3159" s="723" t="s">
        <v>229</v>
      </c>
      <c r="Q3159" s="723" t="s">
        <v>791</v>
      </c>
      <c r="R3159" s="723" t="s">
        <v>8977</v>
      </c>
      <c r="S3159" s="723">
        <v>796</v>
      </c>
      <c r="T3159" s="723" t="s">
        <v>232</v>
      </c>
      <c r="U3159" s="929">
        <v>1</v>
      </c>
      <c r="V3159" s="929">
        <v>15000</v>
      </c>
      <c r="W3159" s="820">
        <f t="shared" si="144"/>
        <v>15000</v>
      </c>
      <c r="X3159" s="929">
        <f t="shared" si="145"/>
        <v>16800</v>
      </c>
      <c r="Y3159" s="723"/>
      <c r="Z3159" s="723">
        <v>2016</v>
      </c>
      <c r="AA3159" s="723"/>
      <c r="AB3159" s="756" t="s">
        <v>876</v>
      </c>
      <c r="AC3159" s="756" t="s">
        <v>209</v>
      </c>
      <c r="AD3159" s="723"/>
      <c r="AE3159" s="723"/>
      <c r="AF3159" s="723"/>
      <c r="AG3159" s="756" t="s">
        <v>5480</v>
      </c>
      <c r="AH3159" s="756" t="s">
        <v>794</v>
      </c>
      <c r="AI3159" s="756">
        <v>210016549</v>
      </c>
      <c r="AJ3159" s="756" t="s">
        <v>5478</v>
      </c>
      <c r="AK3159" s="723"/>
    </row>
    <row r="3160" spans="1:37" s="99" customFormat="1" ht="99.75" customHeight="1">
      <c r="A3160" s="723" t="s">
        <v>11531</v>
      </c>
      <c r="B3160" s="723" t="s">
        <v>33</v>
      </c>
      <c r="C3160" s="723" t="s">
        <v>11532</v>
      </c>
      <c r="D3160" s="723" t="s">
        <v>11533</v>
      </c>
      <c r="E3160" s="723" t="s">
        <v>11533</v>
      </c>
      <c r="F3160" s="723" t="s">
        <v>11534</v>
      </c>
      <c r="G3160" s="723" t="s">
        <v>11534</v>
      </c>
      <c r="H3160" s="723"/>
      <c r="I3160" s="723"/>
      <c r="J3160" s="723" t="s">
        <v>38</v>
      </c>
      <c r="K3160" s="723">
        <v>0</v>
      </c>
      <c r="L3160" s="723">
        <v>511010000</v>
      </c>
      <c r="M3160" s="749" t="s">
        <v>88</v>
      </c>
      <c r="N3160" s="723" t="s">
        <v>2115</v>
      </c>
      <c r="O3160" s="723" t="s">
        <v>700</v>
      </c>
      <c r="P3160" s="723" t="s">
        <v>229</v>
      </c>
      <c r="Q3160" s="723" t="s">
        <v>791</v>
      </c>
      <c r="R3160" s="723" t="s">
        <v>8977</v>
      </c>
      <c r="S3160" s="723">
        <v>796</v>
      </c>
      <c r="T3160" s="723" t="s">
        <v>232</v>
      </c>
      <c r="U3160" s="929">
        <v>2</v>
      </c>
      <c r="V3160" s="929">
        <v>7500</v>
      </c>
      <c r="W3160" s="820">
        <f t="shared" si="144"/>
        <v>15000</v>
      </c>
      <c r="X3160" s="929">
        <f t="shared" si="145"/>
        <v>16800</v>
      </c>
      <c r="Y3160" s="723"/>
      <c r="Z3160" s="723">
        <v>2016</v>
      </c>
      <c r="AA3160" s="723"/>
      <c r="AB3160" s="756" t="s">
        <v>876</v>
      </c>
      <c r="AC3160" s="756" t="s">
        <v>209</v>
      </c>
      <c r="AD3160" s="723"/>
      <c r="AE3160" s="723"/>
      <c r="AF3160" s="723"/>
      <c r="AG3160" s="756" t="s">
        <v>11535</v>
      </c>
      <c r="AH3160" s="756" t="s">
        <v>794</v>
      </c>
      <c r="AI3160" s="756">
        <v>210022563</v>
      </c>
      <c r="AJ3160" s="756" t="s">
        <v>11536</v>
      </c>
      <c r="AK3160" s="723"/>
    </row>
    <row r="3161" spans="1:37" s="99" customFormat="1" ht="99.75" customHeight="1">
      <c r="A3161" s="723" t="s">
        <v>11537</v>
      </c>
      <c r="B3161" s="723" t="s">
        <v>33</v>
      </c>
      <c r="C3161" s="723" t="s">
        <v>10570</v>
      </c>
      <c r="D3161" s="723" t="s">
        <v>9297</v>
      </c>
      <c r="E3161" s="723" t="s">
        <v>9297</v>
      </c>
      <c r="F3161" s="723" t="s">
        <v>10571</v>
      </c>
      <c r="G3161" s="723" t="s">
        <v>10571</v>
      </c>
      <c r="H3161" s="723"/>
      <c r="I3161" s="723"/>
      <c r="J3161" s="723" t="s">
        <v>1135</v>
      </c>
      <c r="K3161" s="723">
        <v>0</v>
      </c>
      <c r="L3161" s="723">
        <v>511010000</v>
      </c>
      <c r="M3161" s="749" t="s">
        <v>88</v>
      </c>
      <c r="N3161" s="723" t="s">
        <v>2115</v>
      </c>
      <c r="O3161" s="723" t="s">
        <v>700</v>
      </c>
      <c r="P3161" s="723" t="s">
        <v>229</v>
      </c>
      <c r="Q3161" s="723" t="s">
        <v>791</v>
      </c>
      <c r="R3161" s="723" t="s">
        <v>8977</v>
      </c>
      <c r="S3161" s="1066" t="s">
        <v>9291</v>
      </c>
      <c r="T3161" s="723" t="s">
        <v>9292</v>
      </c>
      <c r="U3161" s="929">
        <v>0.19</v>
      </c>
      <c r="V3161" s="929">
        <v>715000</v>
      </c>
      <c r="W3161" s="820">
        <f t="shared" si="144"/>
        <v>135850</v>
      </c>
      <c r="X3161" s="929">
        <f t="shared" si="145"/>
        <v>152152</v>
      </c>
      <c r="Y3161" s="723"/>
      <c r="Z3161" s="723">
        <v>2016</v>
      </c>
      <c r="AA3161" s="723"/>
      <c r="AB3161" s="756" t="s">
        <v>876</v>
      </c>
      <c r="AC3161" s="723"/>
      <c r="AD3161" s="723"/>
      <c r="AE3161" s="723"/>
      <c r="AF3161" s="723"/>
      <c r="AG3161" s="756" t="s">
        <v>11538</v>
      </c>
      <c r="AH3161" s="756" t="s">
        <v>794</v>
      </c>
      <c r="AI3161" s="756">
        <v>210022755</v>
      </c>
      <c r="AJ3161" s="756" t="s">
        <v>10573</v>
      </c>
      <c r="AK3161" s="723"/>
    </row>
    <row r="3162" spans="1:37" s="99" customFormat="1" ht="99.75" customHeight="1">
      <c r="A3162" s="723" t="s">
        <v>11539</v>
      </c>
      <c r="B3162" s="723" t="s">
        <v>33</v>
      </c>
      <c r="C3162" s="723" t="s">
        <v>9880</v>
      </c>
      <c r="D3162" s="723" t="s">
        <v>2305</v>
      </c>
      <c r="E3162" s="723" t="s">
        <v>2305</v>
      </c>
      <c r="F3162" s="723" t="s">
        <v>9881</v>
      </c>
      <c r="G3162" s="723" t="s">
        <v>9881</v>
      </c>
      <c r="H3162" s="723"/>
      <c r="I3162" s="723"/>
      <c r="J3162" s="723" t="s">
        <v>1135</v>
      </c>
      <c r="K3162" s="723">
        <v>0</v>
      </c>
      <c r="L3162" s="723">
        <v>511010000</v>
      </c>
      <c r="M3162" s="749" t="s">
        <v>88</v>
      </c>
      <c r="N3162" s="723" t="s">
        <v>2115</v>
      </c>
      <c r="O3162" s="723" t="s">
        <v>700</v>
      </c>
      <c r="P3162" s="723" t="s">
        <v>229</v>
      </c>
      <c r="Q3162" s="723" t="s">
        <v>791</v>
      </c>
      <c r="R3162" s="723" t="s">
        <v>8977</v>
      </c>
      <c r="S3162" s="1066" t="s">
        <v>9291</v>
      </c>
      <c r="T3162" s="723" t="s">
        <v>9292</v>
      </c>
      <c r="U3162" s="929">
        <v>0.1</v>
      </c>
      <c r="V3162" s="929">
        <v>300000</v>
      </c>
      <c r="W3162" s="820">
        <f t="shared" si="144"/>
        <v>30000</v>
      </c>
      <c r="X3162" s="929">
        <f t="shared" si="145"/>
        <v>33600</v>
      </c>
      <c r="Y3162" s="723"/>
      <c r="Z3162" s="723">
        <v>2016</v>
      </c>
      <c r="AA3162" s="723"/>
      <c r="AB3162" s="756" t="s">
        <v>876</v>
      </c>
      <c r="AC3162" s="723"/>
      <c r="AD3162" s="723"/>
      <c r="AE3162" s="723"/>
      <c r="AF3162" s="723"/>
      <c r="AG3162" s="756" t="s">
        <v>11540</v>
      </c>
      <c r="AH3162" s="756" t="s">
        <v>794</v>
      </c>
      <c r="AI3162" s="756">
        <v>210007560</v>
      </c>
      <c r="AJ3162" s="756" t="s">
        <v>9883</v>
      </c>
      <c r="AK3162" s="723"/>
    </row>
    <row r="3163" spans="1:37" s="99" customFormat="1" ht="99.75" customHeight="1">
      <c r="A3163" s="723" t="s">
        <v>11541</v>
      </c>
      <c r="B3163" s="723" t="s">
        <v>33</v>
      </c>
      <c r="C3163" s="723" t="s">
        <v>11542</v>
      </c>
      <c r="D3163" s="723" t="s">
        <v>11543</v>
      </c>
      <c r="E3163" s="723" t="s">
        <v>11543</v>
      </c>
      <c r="F3163" s="723" t="s">
        <v>11544</v>
      </c>
      <c r="G3163" s="723" t="s">
        <v>11544</v>
      </c>
      <c r="H3163" s="723"/>
      <c r="I3163" s="723"/>
      <c r="J3163" s="723" t="s">
        <v>1135</v>
      </c>
      <c r="K3163" s="723">
        <v>0</v>
      </c>
      <c r="L3163" s="723">
        <v>511010000</v>
      </c>
      <c r="M3163" s="749" t="s">
        <v>88</v>
      </c>
      <c r="N3163" s="723" t="s">
        <v>2115</v>
      </c>
      <c r="O3163" s="723" t="s">
        <v>700</v>
      </c>
      <c r="P3163" s="723" t="s">
        <v>229</v>
      </c>
      <c r="Q3163" s="723" t="s">
        <v>791</v>
      </c>
      <c r="R3163" s="723" t="s">
        <v>8977</v>
      </c>
      <c r="S3163" s="723">
        <v>796</v>
      </c>
      <c r="T3163" s="723" t="s">
        <v>232</v>
      </c>
      <c r="U3163" s="929">
        <v>10</v>
      </c>
      <c r="V3163" s="929">
        <v>500000</v>
      </c>
      <c r="W3163" s="820">
        <f t="shared" si="144"/>
        <v>5000000</v>
      </c>
      <c r="X3163" s="929">
        <f t="shared" si="145"/>
        <v>5600000.0000000009</v>
      </c>
      <c r="Y3163" s="723"/>
      <c r="Z3163" s="723">
        <v>2016</v>
      </c>
      <c r="AA3163" s="723"/>
      <c r="AB3163" s="756" t="s">
        <v>876</v>
      </c>
      <c r="AC3163" s="723"/>
      <c r="AD3163" s="723"/>
      <c r="AE3163" s="723"/>
      <c r="AF3163" s="723"/>
      <c r="AG3163" s="756" t="s">
        <v>11545</v>
      </c>
      <c r="AH3163" s="756" t="s">
        <v>794</v>
      </c>
      <c r="AI3163" s="756">
        <v>130000698</v>
      </c>
      <c r="AJ3163" s="756" t="s">
        <v>11546</v>
      </c>
      <c r="AK3163" s="723"/>
    </row>
    <row r="3164" spans="1:37" s="99" customFormat="1" ht="99.75" customHeight="1">
      <c r="A3164" s="723" t="s">
        <v>11547</v>
      </c>
      <c r="B3164" s="723" t="s">
        <v>33</v>
      </c>
      <c r="C3164" s="723" t="s">
        <v>10184</v>
      </c>
      <c r="D3164" s="723" t="s">
        <v>10185</v>
      </c>
      <c r="E3164" s="723" t="s">
        <v>10185</v>
      </c>
      <c r="F3164" s="723" t="s">
        <v>10186</v>
      </c>
      <c r="G3164" s="723" t="s">
        <v>10186</v>
      </c>
      <c r="H3164" s="723"/>
      <c r="I3164" s="723"/>
      <c r="J3164" s="723" t="s">
        <v>38</v>
      </c>
      <c r="K3164" s="723">
        <v>0</v>
      </c>
      <c r="L3164" s="723">
        <v>511010000</v>
      </c>
      <c r="M3164" s="749" t="s">
        <v>88</v>
      </c>
      <c r="N3164" s="723" t="s">
        <v>2115</v>
      </c>
      <c r="O3164" s="723" t="s">
        <v>700</v>
      </c>
      <c r="P3164" s="723" t="s">
        <v>229</v>
      </c>
      <c r="Q3164" s="723" t="s">
        <v>791</v>
      </c>
      <c r="R3164" s="723" t="s">
        <v>8977</v>
      </c>
      <c r="S3164" s="723">
        <v>166</v>
      </c>
      <c r="T3164" s="723" t="s">
        <v>902</v>
      </c>
      <c r="U3164" s="929">
        <v>1.3</v>
      </c>
      <c r="V3164" s="929">
        <v>6500</v>
      </c>
      <c r="W3164" s="820">
        <f t="shared" si="144"/>
        <v>8450</v>
      </c>
      <c r="X3164" s="929">
        <f t="shared" si="145"/>
        <v>9464</v>
      </c>
      <c r="Y3164" s="723"/>
      <c r="Z3164" s="723">
        <v>2016</v>
      </c>
      <c r="AA3164" s="723"/>
      <c r="AB3164" s="756" t="s">
        <v>876</v>
      </c>
      <c r="AC3164" s="756" t="s">
        <v>209</v>
      </c>
      <c r="AD3164" s="723"/>
      <c r="AE3164" s="723"/>
      <c r="AF3164" s="723"/>
      <c r="AG3164" s="756" t="s">
        <v>11548</v>
      </c>
      <c r="AH3164" s="756" t="s">
        <v>794</v>
      </c>
      <c r="AI3164" s="756">
        <v>210003817</v>
      </c>
      <c r="AJ3164" s="756" t="s">
        <v>10188</v>
      </c>
      <c r="AK3164" s="723"/>
    </row>
    <row r="3165" spans="1:37" s="99" customFormat="1" ht="99.75" customHeight="1">
      <c r="A3165" s="723" t="s">
        <v>11549</v>
      </c>
      <c r="B3165" s="723" t="s">
        <v>33</v>
      </c>
      <c r="C3165" s="723" t="s">
        <v>10913</v>
      </c>
      <c r="D3165" s="723" t="s">
        <v>10914</v>
      </c>
      <c r="E3165" s="723" t="s">
        <v>10914</v>
      </c>
      <c r="F3165" s="723" t="s">
        <v>10915</v>
      </c>
      <c r="G3165" s="723" t="s">
        <v>10915</v>
      </c>
      <c r="H3165" s="723"/>
      <c r="I3165" s="723"/>
      <c r="J3165" s="723" t="s">
        <v>38</v>
      </c>
      <c r="K3165" s="723">
        <v>0</v>
      </c>
      <c r="L3165" s="723">
        <v>511010000</v>
      </c>
      <c r="M3165" s="749" t="s">
        <v>88</v>
      </c>
      <c r="N3165" s="723" t="s">
        <v>2115</v>
      </c>
      <c r="O3165" s="723" t="s">
        <v>700</v>
      </c>
      <c r="P3165" s="723" t="s">
        <v>229</v>
      </c>
      <c r="Q3165" s="723" t="s">
        <v>791</v>
      </c>
      <c r="R3165" s="723" t="s">
        <v>8977</v>
      </c>
      <c r="S3165" s="723">
        <v>166</v>
      </c>
      <c r="T3165" s="723" t="s">
        <v>902</v>
      </c>
      <c r="U3165" s="929">
        <v>0.08</v>
      </c>
      <c r="V3165" s="929">
        <v>2500</v>
      </c>
      <c r="W3165" s="820">
        <f t="shared" si="144"/>
        <v>200</v>
      </c>
      <c r="X3165" s="929">
        <f t="shared" si="145"/>
        <v>224.00000000000003</v>
      </c>
      <c r="Y3165" s="723"/>
      <c r="Z3165" s="723">
        <v>2016</v>
      </c>
      <c r="AA3165" s="723"/>
      <c r="AB3165" s="756" t="s">
        <v>876</v>
      </c>
      <c r="AC3165" s="756" t="s">
        <v>209</v>
      </c>
      <c r="AD3165" s="723"/>
      <c r="AE3165" s="723"/>
      <c r="AF3165" s="723"/>
      <c r="AG3165" s="756" t="s">
        <v>11550</v>
      </c>
      <c r="AH3165" s="756" t="s">
        <v>794</v>
      </c>
      <c r="AI3165" s="756">
        <v>210000245</v>
      </c>
      <c r="AJ3165" s="756" t="s">
        <v>10917</v>
      </c>
      <c r="AK3165" s="723"/>
    </row>
    <row r="3166" spans="1:37" s="553" customFormat="1" ht="99.75" customHeight="1">
      <c r="A3166" s="843" t="s">
        <v>11551</v>
      </c>
      <c r="B3166" s="843" t="s">
        <v>33</v>
      </c>
      <c r="C3166" s="843" t="s">
        <v>1069</v>
      </c>
      <c r="D3166" s="843" t="s">
        <v>1070</v>
      </c>
      <c r="E3166" s="843" t="s">
        <v>1070</v>
      </c>
      <c r="F3166" s="843" t="s">
        <v>1071</v>
      </c>
      <c r="G3166" s="843" t="s">
        <v>1071</v>
      </c>
      <c r="H3166" s="843"/>
      <c r="I3166" s="843"/>
      <c r="J3166" s="843" t="s">
        <v>38</v>
      </c>
      <c r="K3166" s="843">
        <v>0</v>
      </c>
      <c r="L3166" s="843">
        <v>511010000</v>
      </c>
      <c r="M3166" s="997" t="s">
        <v>88</v>
      </c>
      <c r="N3166" s="843" t="s">
        <v>2115</v>
      </c>
      <c r="O3166" s="843" t="s">
        <v>700</v>
      </c>
      <c r="P3166" s="843" t="s">
        <v>229</v>
      </c>
      <c r="Q3166" s="843" t="s">
        <v>791</v>
      </c>
      <c r="R3166" s="843" t="s">
        <v>8977</v>
      </c>
      <c r="S3166" s="843">
        <v>112</v>
      </c>
      <c r="T3166" s="843" t="s">
        <v>1058</v>
      </c>
      <c r="U3166" s="939">
        <v>1</v>
      </c>
      <c r="V3166" s="939">
        <v>5000</v>
      </c>
      <c r="W3166" s="1377">
        <v>0</v>
      </c>
      <c r="X3166" s="892">
        <v>0</v>
      </c>
      <c r="Y3166" s="843"/>
      <c r="Z3166" s="843">
        <v>2016</v>
      </c>
      <c r="AA3166" s="843"/>
      <c r="AB3166" s="894" t="s">
        <v>876</v>
      </c>
      <c r="AC3166" s="894" t="s">
        <v>209</v>
      </c>
      <c r="AD3166" s="843"/>
      <c r="AE3166" s="843"/>
      <c r="AF3166" s="843"/>
      <c r="AG3166" s="894" t="s">
        <v>5878</v>
      </c>
      <c r="AH3166" s="894" t="s">
        <v>794</v>
      </c>
      <c r="AI3166" s="894">
        <v>210000236</v>
      </c>
      <c r="AJ3166" s="894" t="s">
        <v>5879</v>
      </c>
      <c r="AK3166" s="843"/>
    </row>
    <row r="3167" spans="1:37" s="1146" customFormat="1" ht="100.5" customHeight="1">
      <c r="A3167" s="1143" t="s">
        <v>13456</v>
      </c>
      <c r="B3167" s="1143" t="s">
        <v>33</v>
      </c>
      <c r="C3167" s="1143" t="s">
        <v>1069</v>
      </c>
      <c r="D3167" s="1143" t="s">
        <v>1070</v>
      </c>
      <c r="E3167" s="1143"/>
      <c r="F3167" s="1143" t="s">
        <v>1071</v>
      </c>
      <c r="G3167" s="1143"/>
      <c r="H3167" s="1143"/>
      <c r="I3167" s="1143"/>
      <c r="J3167" s="1143" t="s">
        <v>38</v>
      </c>
      <c r="K3167" s="1143">
        <v>0</v>
      </c>
      <c r="L3167" s="1143">
        <v>511010000</v>
      </c>
      <c r="M3167" s="1144" t="s">
        <v>88</v>
      </c>
      <c r="N3167" s="1143" t="s">
        <v>2115</v>
      </c>
      <c r="O3167" s="1143" t="s">
        <v>700</v>
      </c>
      <c r="P3167" s="1143" t="s">
        <v>229</v>
      </c>
      <c r="Q3167" s="1143" t="s">
        <v>791</v>
      </c>
      <c r="R3167" s="1143" t="s">
        <v>8977</v>
      </c>
      <c r="S3167" s="1143">
        <v>112</v>
      </c>
      <c r="T3167" s="1143" t="s">
        <v>1058</v>
      </c>
      <c r="U3167" s="1147">
        <v>1</v>
      </c>
      <c r="V3167" s="1147">
        <v>5000</v>
      </c>
      <c r="W3167" s="1379">
        <v>0</v>
      </c>
      <c r="X3167" s="1148">
        <v>0</v>
      </c>
      <c r="Y3167" s="1143"/>
      <c r="Z3167" s="1143">
        <v>2016</v>
      </c>
      <c r="AA3167" s="1143" t="s">
        <v>3133</v>
      </c>
      <c r="AB3167" s="1145" t="s">
        <v>876</v>
      </c>
      <c r="AC3167" s="1145" t="s">
        <v>209</v>
      </c>
      <c r="AD3167" s="1143"/>
      <c r="AE3167" s="1143"/>
      <c r="AF3167" s="1143"/>
      <c r="AG3167" s="1145" t="s">
        <v>5878</v>
      </c>
      <c r="AH3167" s="1145" t="s">
        <v>794</v>
      </c>
      <c r="AI3167" s="1145">
        <v>210000236</v>
      </c>
      <c r="AJ3167" s="1145" t="s">
        <v>5879</v>
      </c>
      <c r="AK3167" s="1143" t="s">
        <v>13457</v>
      </c>
    </row>
    <row r="3168" spans="1:37" s="99" customFormat="1" ht="99.75" customHeight="1">
      <c r="A3168" s="723" t="s">
        <v>11552</v>
      </c>
      <c r="B3168" s="723" t="s">
        <v>33</v>
      </c>
      <c r="C3168" s="723" t="s">
        <v>10194</v>
      </c>
      <c r="D3168" s="723" t="s">
        <v>10195</v>
      </c>
      <c r="E3168" s="723" t="s">
        <v>10195</v>
      </c>
      <c r="F3168" s="723" t="s">
        <v>10196</v>
      </c>
      <c r="G3168" s="723" t="s">
        <v>10196</v>
      </c>
      <c r="H3168" s="723"/>
      <c r="I3168" s="723"/>
      <c r="J3168" s="723" t="s">
        <v>38</v>
      </c>
      <c r="K3168" s="723">
        <v>0</v>
      </c>
      <c r="L3168" s="723">
        <v>511010000</v>
      </c>
      <c r="M3168" s="749" t="s">
        <v>88</v>
      </c>
      <c r="N3168" s="723" t="s">
        <v>2115</v>
      </c>
      <c r="O3168" s="723" t="s">
        <v>700</v>
      </c>
      <c r="P3168" s="723" t="s">
        <v>229</v>
      </c>
      <c r="Q3168" s="723" t="s">
        <v>791</v>
      </c>
      <c r="R3168" s="723" t="s">
        <v>8977</v>
      </c>
      <c r="S3168" s="723">
        <v>868</v>
      </c>
      <c r="T3168" s="723" t="s">
        <v>7741</v>
      </c>
      <c r="U3168" s="929">
        <v>3</v>
      </c>
      <c r="V3168" s="929">
        <v>2500</v>
      </c>
      <c r="W3168" s="820">
        <f t="shared" si="144"/>
        <v>7500</v>
      </c>
      <c r="X3168" s="929">
        <f t="shared" si="145"/>
        <v>8400</v>
      </c>
      <c r="Y3168" s="723"/>
      <c r="Z3168" s="723">
        <v>2016</v>
      </c>
      <c r="AA3168" s="723"/>
      <c r="AB3168" s="756" t="s">
        <v>876</v>
      </c>
      <c r="AC3168" s="756" t="s">
        <v>209</v>
      </c>
      <c r="AD3168" s="723"/>
      <c r="AE3168" s="723"/>
      <c r="AF3168" s="723"/>
      <c r="AG3168" s="756" t="s">
        <v>11553</v>
      </c>
      <c r="AH3168" s="756" t="s">
        <v>794</v>
      </c>
      <c r="AI3168" s="756">
        <v>210014634</v>
      </c>
      <c r="AJ3168" s="756" t="s">
        <v>10198</v>
      </c>
      <c r="AK3168" s="723"/>
    </row>
    <row r="3169" spans="1:37" s="99" customFormat="1" ht="99.75" customHeight="1">
      <c r="A3169" s="723" t="s">
        <v>11554</v>
      </c>
      <c r="B3169" s="723" t="s">
        <v>33</v>
      </c>
      <c r="C3169" s="723" t="s">
        <v>9274</v>
      </c>
      <c r="D3169" s="723" t="s">
        <v>8304</v>
      </c>
      <c r="E3169" s="723" t="s">
        <v>8304</v>
      </c>
      <c r="F3169" s="723" t="s">
        <v>9275</v>
      </c>
      <c r="G3169" s="723" t="s">
        <v>9275</v>
      </c>
      <c r="H3169" s="723"/>
      <c r="I3169" s="723"/>
      <c r="J3169" s="723" t="s">
        <v>1135</v>
      </c>
      <c r="K3169" s="723">
        <v>0</v>
      </c>
      <c r="L3169" s="723">
        <v>511010000</v>
      </c>
      <c r="M3169" s="749" t="s">
        <v>88</v>
      </c>
      <c r="N3169" s="723" t="s">
        <v>2115</v>
      </c>
      <c r="O3169" s="723" t="s">
        <v>700</v>
      </c>
      <c r="P3169" s="723" t="s">
        <v>229</v>
      </c>
      <c r="Q3169" s="723" t="s">
        <v>791</v>
      </c>
      <c r="R3169" s="723" t="s">
        <v>8977</v>
      </c>
      <c r="S3169" s="723">
        <v>796</v>
      </c>
      <c r="T3169" s="723" t="s">
        <v>232</v>
      </c>
      <c r="U3169" s="929">
        <v>5</v>
      </c>
      <c r="V3169" s="929">
        <v>25000</v>
      </c>
      <c r="W3169" s="820">
        <f t="shared" si="144"/>
        <v>125000</v>
      </c>
      <c r="X3169" s="929">
        <f t="shared" si="145"/>
        <v>140000</v>
      </c>
      <c r="Y3169" s="723"/>
      <c r="Z3169" s="723">
        <v>2016</v>
      </c>
      <c r="AA3169" s="723"/>
      <c r="AB3169" s="756" t="s">
        <v>876</v>
      </c>
      <c r="AC3169" s="723"/>
      <c r="AD3169" s="723"/>
      <c r="AE3169" s="723"/>
      <c r="AF3169" s="723"/>
      <c r="AG3169" s="756" t="s">
        <v>11555</v>
      </c>
      <c r="AH3169" s="756" t="s">
        <v>794</v>
      </c>
      <c r="AI3169" s="756">
        <v>210014911</v>
      </c>
      <c r="AJ3169" s="756" t="s">
        <v>9915</v>
      </c>
      <c r="AK3169" s="723"/>
    </row>
    <row r="3170" spans="1:37" s="99" customFormat="1" ht="99.75" customHeight="1">
      <c r="A3170" s="723" t="s">
        <v>11556</v>
      </c>
      <c r="B3170" s="723" t="s">
        <v>33</v>
      </c>
      <c r="C3170" s="723" t="s">
        <v>8303</v>
      </c>
      <c r="D3170" s="723" t="s">
        <v>8304</v>
      </c>
      <c r="E3170" s="723" t="s">
        <v>8304</v>
      </c>
      <c r="F3170" s="723" t="s">
        <v>8305</v>
      </c>
      <c r="G3170" s="723" t="s">
        <v>8305</v>
      </c>
      <c r="H3170" s="723"/>
      <c r="I3170" s="723"/>
      <c r="J3170" s="723" t="s">
        <v>1135</v>
      </c>
      <c r="K3170" s="723">
        <v>0</v>
      </c>
      <c r="L3170" s="723">
        <v>511010000</v>
      </c>
      <c r="M3170" s="749" t="s">
        <v>88</v>
      </c>
      <c r="N3170" s="723" t="s">
        <v>2115</v>
      </c>
      <c r="O3170" s="723" t="s">
        <v>700</v>
      </c>
      <c r="P3170" s="723" t="s">
        <v>229</v>
      </c>
      <c r="Q3170" s="723" t="s">
        <v>791</v>
      </c>
      <c r="R3170" s="723" t="s">
        <v>8977</v>
      </c>
      <c r="S3170" s="723">
        <v>796</v>
      </c>
      <c r="T3170" s="723" t="s">
        <v>232</v>
      </c>
      <c r="U3170" s="929">
        <v>1</v>
      </c>
      <c r="V3170" s="929">
        <v>15000</v>
      </c>
      <c r="W3170" s="820">
        <f t="shared" si="144"/>
        <v>15000</v>
      </c>
      <c r="X3170" s="929">
        <f t="shared" si="145"/>
        <v>16800</v>
      </c>
      <c r="Y3170" s="723"/>
      <c r="Z3170" s="723">
        <v>2016</v>
      </c>
      <c r="AA3170" s="723"/>
      <c r="AB3170" s="756" t="s">
        <v>876</v>
      </c>
      <c r="AC3170" s="723"/>
      <c r="AD3170" s="723"/>
      <c r="AE3170" s="723"/>
      <c r="AF3170" s="723"/>
      <c r="AG3170" s="756" t="s">
        <v>11557</v>
      </c>
      <c r="AH3170" s="756" t="s">
        <v>794</v>
      </c>
      <c r="AI3170" s="756">
        <v>210007241</v>
      </c>
      <c r="AJ3170" s="756" t="s">
        <v>9918</v>
      </c>
      <c r="AK3170" s="723"/>
    </row>
    <row r="3171" spans="1:37" s="99" customFormat="1" ht="99.75" customHeight="1">
      <c r="A3171" s="723" t="s">
        <v>11558</v>
      </c>
      <c r="B3171" s="723" t="s">
        <v>33</v>
      </c>
      <c r="C3171" s="723" t="s">
        <v>8303</v>
      </c>
      <c r="D3171" s="723" t="s">
        <v>8304</v>
      </c>
      <c r="E3171" s="723" t="s">
        <v>8304</v>
      </c>
      <c r="F3171" s="723" t="s">
        <v>8305</v>
      </c>
      <c r="G3171" s="723" t="s">
        <v>8305</v>
      </c>
      <c r="H3171" s="723"/>
      <c r="I3171" s="723"/>
      <c r="J3171" s="723" t="s">
        <v>1135</v>
      </c>
      <c r="K3171" s="723">
        <v>0</v>
      </c>
      <c r="L3171" s="723">
        <v>511010000</v>
      </c>
      <c r="M3171" s="749" t="s">
        <v>88</v>
      </c>
      <c r="N3171" s="723" t="s">
        <v>2115</v>
      </c>
      <c r="O3171" s="723" t="s">
        <v>700</v>
      </c>
      <c r="P3171" s="723" t="s">
        <v>229</v>
      </c>
      <c r="Q3171" s="723" t="s">
        <v>791</v>
      </c>
      <c r="R3171" s="723" t="s">
        <v>8977</v>
      </c>
      <c r="S3171" s="723">
        <v>796</v>
      </c>
      <c r="T3171" s="723" t="s">
        <v>232</v>
      </c>
      <c r="U3171" s="929">
        <v>4</v>
      </c>
      <c r="V3171" s="929">
        <v>25000</v>
      </c>
      <c r="W3171" s="820">
        <f t="shared" si="144"/>
        <v>100000</v>
      </c>
      <c r="X3171" s="929">
        <f t="shared" si="145"/>
        <v>112000.00000000001</v>
      </c>
      <c r="Y3171" s="723"/>
      <c r="Z3171" s="723">
        <v>2016</v>
      </c>
      <c r="AA3171" s="723"/>
      <c r="AB3171" s="756" t="s">
        <v>876</v>
      </c>
      <c r="AC3171" s="723"/>
      <c r="AD3171" s="723"/>
      <c r="AE3171" s="723"/>
      <c r="AF3171" s="723"/>
      <c r="AG3171" s="756" t="s">
        <v>11559</v>
      </c>
      <c r="AH3171" s="756" t="s">
        <v>794</v>
      </c>
      <c r="AI3171" s="756">
        <v>210014912</v>
      </c>
      <c r="AJ3171" s="756" t="s">
        <v>9921</v>
      </c>
      <c r="AK3171" s="723"/>
    </row>
    <row r="3172" spans="1:37" s="99" customFormat="1" ht="99.75" customHeight="1">
      <c r="A3172" s="723" t="s">
        <v>11560</v>
      </c>
      <c r="B3172" s="723" t="s">
        <v>33</v>
      </c>
      <c r="C3172" s="723" t="s">
        <v>9250</v>
      </c>
      <c r="D3172" s="723" t="s">
        <v>4993</v>
      </c>
      <c r="E3172" s="723" t="s">
        <v>4993</v>
      </c>
      <c r="F3172" s="723" t="s">
        <v>9251</v>
      </c>
      <c r="G3172" s="723" t="s">
        <v>9251</v>
      </c>
      <c r="H3172" s="723"/>
      <c r="I3172" s="723"/>
      <c r="J3172" s="723" t="s">
        <v>1135</v>
      </c>
      <c r="K3172" s="723">
        <v>0</v>
      </c>
      <c r="L3172" s="723">
        <v>511010000</v>
      </c>
      <c r="M3172" s="749" t="s">
        <v>88</v>
      </c>
      <c r="N3172" s="723" t="s">
        <v>2115</v>
      </c>
      <c r="O3172" s="723" t="s">
        <v>700</v>
      </c>
      <c r="P3172" s="723" t="s">
        <v>229</v>
      </c>
      <c r="Q3172" s="723" t="s">
        <v>791</v>
      </c>
      <c r="R3172" s="723" t="s">
        <v>8977</v>
      </c>
      <c r="S3172" s="723">
        <v>796</v>
      </c>
      <c r="T3172" s="723" t="s">
        <v>232</v>
      </c>
      <c r="U3172" s="929">
        <v>2</v>
      </c>
      <c r="V3172" s="929">
        <v>8500</v>
      </c>
      <c r="W3172" s="820">
        <f t="shared" si="144"/>
        <v>17000</v>
      </c>
      <c r="X3172" s="929">
        <f t="shared" si="145"/>
        <v>19040</v>
      </c>
      <c r="Y3172" s="723"/>
      <c r="Z3172" s="723">
        <v>2016</v>
      </c>
      <c r="AA3172" s="723"/>
      <c r="AB3172" s="756" t="s">
        <v>876</v>
      </c>
      <c r="AC3172" s="723"/>
      <c r="AD3172" s="723"/>
      <c r="AE3172" s="723"/>
      <c r="AF3172" s="723"/>
      <c r="AG3172" s="756" t="s">
        <v>11561</v>
      </c>
      <c r="AH3172" s="756" t="s">
        <v>794</v>
      </c>
      <c r="AI3172" s="756">
        <v>210007069</v>
      </c>
      <c r="AJ3172" s="756" t="s">
        <v>10595</v>
      </c>
      <c r="AK3172" s="723"/>
    </row>
    <row r="3173" spans="1:37" s="99" customFormat="1" ht="99.75" customHeight="1">
      <c r="A3173" s="723" t="s">
        <v>11562</v>
      </c>
      <c r="B3173" s="723" t="s">
        <v>33</v>
      </c>
      <c r="C3173" s="723" t="s">
        <v>10254</v>
      </c>
      <c r="D3173" s="723" t="s">
        <v>10255</v>
      </c>
      <c r="E3173" s="723" t="s">
        <v>10255</v>
      </c>
      <c r="F3173" s="723" t="s">
        <v>10256</v>
      </c>
      <c r="G3173" s="723" t="s">
        <v>10256</v>
      </c>
      <c r="H3173" s="723"/>
      <c r="I3173" s="723"/>
      <c r="J3173" s="723" t="s">
        <v>38</v>
      </c>
      <c r="K3173" s="723">
        <v>0</v>
      </c>
      <c r="L3173" s="723">
        <v>511010000</v>
      </c>
      <c r="M3173" s="749" t="s">
        <v>88</v>
      </c>
      <c r="N3173" s="723" t="s">
        <v>2115</v>
      </c>
      <c r="O3173" s="723" t="s">
        <v>700</v>
      </c>
      <c r="P3173" s="723" t="s">
        <v>229</v>
      </c>
      <c r="Q3173" s="723" t="s">
        <v>791</v>
      </c>
      <c r="R3173" s="723" t="s">
        <v>8977</v>
      </c>
      <c r="S3173" s="723">
        <v>796</v>
      </c>
      <c r="T3173" s="723" t="s">
        <v>232</v>
      </c>
      <c r="U3173" s="929">
        <v>125</v>
      </c>
      <c r="V3173" s="929">
        <v>150</v>
      </c>
      <c r="W3173" s="820">
        <f t="shared" si="144"/>
        <v>18750</v>
      </c>
      <c r="X3173" s="929">
        <f t="shared" si="145"/>
        <v>21000.000000000004</v>
      </c>
      <c r="Y3173" s="723"/>
      <c r="Z3173" s="723">
        <v>2016</v>
      </c>
      <c r="AA3173" s="723"/>
      <c r="AB3173" s="756" t="s">
        <v>876</v>
      </c>
      <c r="AC3173" s="756" t="s">
        <v>209</v>
      </c>
      <c r="AD3173" s="723"/>
      <c r="AE3173" s="723"/>
      <c r="AF3173" s="723"/>
      <c r="AG3173" s="756" t="s">
        <v>11563</v>
      </c>
      <c r="AH3173" s="756" t="s">
        <v>794</v>
      </c>
      <c r="AI3173" s="756">
        <v>210007210</v>
      </c>
      <c r="AJ3173" s="756" t="s">
        <v>10258</v>
      </c>
      <c r="AK3173" s="723"/>
    </row>
    <row r="3174" spans="1:37" s="99" customFormat="1" ht="99.75" customHeight="1">
      <c r="A3174" s="723" t="s">
        <v>11564</v>
      </c>
      <c r="B3174" s="723" t="s">
        <v>33</v>
      </c>
      <c r="C3174" s="723" t="s">
        <v>9592</v>
      </c>
      <c r="D3174" s="723" t="s">
        <v>9210</v>
      </c>
      <c r="E3174" s="723" t="s">
        <v>9210</v>
      </c>
      <c r="F3174" s="723" t="s">
        <v>9593</v>
      </c>
      <c r="G3174" s="723" t="s">
        <v>9593</v>
      </c>
      <c r="H3174" s="723"/>
      <c r="I3174" s="723"/>
      <c r="J3174" s="723" t="s">
        <v>38</v>
      </c>
      <c r="K3174" s="723">
        <v>0</v>
      </c>
      <c r="L3174" s="723">
        <v>511010000</v>
      </c>
      <c r="M3174" s="749" t="s">
        <v>88</v>
      </c>
      <c r="N3174" s="723" t="s">
        <v>2115</v>
      </c>
      <c r="O3174" s="723" t="s">
        <v>700</v>
      </c>
      <c r="P3174" s="723" t="s">
        <v>229</v>
      </c>
      <c r="Q3174" s="723" t="s">
        <v>791</v>
      </c>
      <c r="R3174" s="723" t="s">
        <v>8977</v>
      </c>
      <c r="S3174" s="723">
        <v>796</v>
      </c>
      <c r="T3174" s="723" t="s">
        <v>232</v>
      </c>
      <c r="U3174" s="929">
        <v>8</v>
      </c>
      <c r="V3174" s="929">
        <v>40000</v>
      </c>
      <c r="W3174" s="820">
        <f t="shared" si="144"/>
        <v>320000</v>
      </c>
      <c r="X3174" s="929">
        <f t="shared" si="145"/>
        <v>358400.00000000006</v>
      </c>
      <c r="Y3174" s="723"/>
      <c r="Z3174" s="723">
        <v>2016</v>
      </c>
      <c r="AA3174" s="723"/>
      <c r="AB3174" s="756" t="s">
        <v>876</v>
      </c>
      <c r="AC3174" s="756" t="s">
        <v>209</v>
      </c>
      <c r="AD3174" s="723"/>
      <c r="AE3174" s="723"/>
      <c r="AF3174" s="723"/>
      <c r="AG3174" s="756" t="s">
        <v>11565</v>
      </c>
      <c r="AH3174" s="756" t="s">
        <v>794</v>
      </c>
      <c r="AI3174" s="756">
        <v>210007950</v>
      </c>
      <c r="AJ3174" s="756" t="s">
        <v>9595</v>
      </c>
      <c r="AK3174" s="723"/>
    </row>
    <row r="3175" spans="1:37" s="99" customFormat="1" ht="99.75" customHeight="1">
      <c r="A3175" s="723" t="s">
        <v>11566</v>
      </c>
      <c r="B3175" s="723" t="s">
        <v>33</v>
      </c>
      <c r="C3175" s="723" t="s">
        <v>10967</v>
      </c>
      <c r="D3175" s="723" t="s">
        <v>9210</v>
      </c>
      <c r="E3175" s="723" t="s">
        <v>9210</v>
      </c>
      <c r="F3175" s="723" t="s">
        <v>10968</v>
      </c>
      <c r="G3175" s="723" t="s">
        <v>10968</v>
      </c>
      <c r="H3175" s="723"/>
      <c r="I3175" s="723"/>
      <c r="J3175" s="723" t="s">
        <v>38</v>
      </c>
      <c r="K3175" s="723">
        <v>0</v>
      </c>
      <c r="L3175" s="723">
        <v>511010000</v>
      </c>
      <c r="M3175" s="749" t="s">
        <v>88</v>
      </c>
      <c r="N3175" s="723" t="s">
        <v>2115</v>
      </c>
      <c r="O3175" s="723" t="s">
        <v>700</v>
      </c>
      <c r="P3175" s="723" t="s">
        <v>229</v>
      </c>
      <c r="Q3175" s="723" t="s">
        <v>791</v>
      </c>
      <c r="R3175" s="723" t="s">
        <v>8977</v>
      </c>
      <c r="S3175" s="723">
        <v>796</v>
      </c>
      <c r="T3175" s="723" t="s">
        <v>232</v>
      </c>
      <c r="U3175" s="929">
        <v>2</v>
      </c>
      <c r="V3175" s="929">
        <v>53500</v>
      </c>
      <c r="W3175" s="820">
        <f t="shared" si="144"/>
        <v>107000</v>
      </c>
      <c r="X3175" s="929">
        <f t="shared" si="145"/>
        <v>119840.00000000001</v>
      </c>
      <c r="Y3175" s="723"/>
      <c r="Z3175" s="723">
        <v>2016</v>
      </c>
      <c r="AA3175" s="723"/>
      <c r="AB3175" s="756" t="s">
        <v>876</v>
      </c>
      <c r="AC3175" s="756" t="s">
        <v>209</v>
      </c>
      <c r="AD3175" s="723"/>
      <c r="AE3175" s="723"/>
      <c r="AF3175" s="723"/>
      <c r="AG3175" s="756" t="s">
        <v>11567</v>
      </c>
      <c r="AH3175" s="756" t="s">
        <v>794</v>
      </c>
      <c r="AI3175" s="756">
        <v>210007956</v>
      </c>
      <c r="AJ3175" s="756" t="s">
        <v>11568</v>
      </c>
      <c r="AK3175" s="723"/>
    </row>
    <row r="3176" spans="1:37" s="99" customFormat="1" ht="99.75" customHeight="1">
      <c r="A3176" s="723" t="s">
        <v>11569</v>
      </c>
      <c r="B3176" s="723" t="s">
        <v>33</v>
      </c>
      <c r="C3176" s="723" t="s">
        <v>11570</v>
      </c>
      <c r="D3176" s="723" t="s">
        <v>9888</v>
      </c>
      <c r="E3176" s="723" t="s">
        <v>9888</v>
      </c>
      <c r="F3176" s="723" t="s">
        <v>11571</v>
      </c>
      <c r="G3176" s="723" t="s">
        <v>11571</v>
      </c>
      <c r="H3176" s="723"/>
      <c r="I3176" s="723"/>
      <c r="J3176" s="723" t="s">
        <v>38</v>
      </c>
      <c r="K3176" s="723">
        <v>0</v>
      </c>
      <c r="L3176" s="723">
        <v>511010000</v>
      </c>
      <c r="M3176" s="749" t="s">
        <v>88</v>
      </c>
      <c r="N3176" s="723" t="s">
        <v>2115</v>
      </c>
      <c r="O3176" s="723" t="s">
        <v>700</v>
      </c>
      <c r="P3176" s="723" t="s">
        <v>229</v>
      </c>
      <c r="Q3176" s="723" t="s">
        <v>791</v>
      </c>
      <c r="R3176" s="723" t="s">
        <v>8977</v>
      </c>
      <c r="S3176" s="723">
        <v>796</v>
      </c>
      <c r="T3176" s="723" t="s">
        <v>232</v>
      </c>
      <c r="U3176" s="929">
        <v>5</v>
      </c>
      <c r="V3176" s="929">
        <v>8500</v>
      </c>
      <c r="W3176" s="820">
        <f t="shared" si="144"/>
        <v>42500</v>
      </c>
      <c r="X3176" s="929">
        <f t="shared" si="145"/>
        <v>47600.000000000007</v>
      </c>
      <c r="Y3176" s="723"/>
      <c r="Z3176" s="723">
        <v>2016</v>
      </c>
      <c r="AA3176" s="723"/>
      <c r="AB3176" s="756" t="s">
        <v>876</v>
      </c>
      <c r="AC3176" s="756" t="s">
        <v>209</v>
      </c>
      <c r="AD3176" s="723"/>
      <c r="AE3176" s="723"/>
      <c r="AF3176" s="723"/>
      <c r="AG3176" s="756" t="s">
        <v>11572</v>
      </c>
      <c r="AH3176" s="756" t="s">
        <v>794</v>
      </c>
      <c r="AI3176" s="756">
        <v>210002427</v>
      </c>
      <c r="AJ3176" s="756" t="s">
        <v>11573</v>
      </c>
      <c r="AK3176" s="723"/>
    </row>
    <row r="3177" spans="1:37" s="99" customFormat="1" ht="99.75" customHeight="1">
      <c r="A3177" s="723" t="s">
        <v>11574</v>
      </c>
      <c r="B3177" s="723" t="s">
        <v>33</v>
      </c>
      <c r="C3177" s="723" t="s">
        <v>11243</v>
      </c>
      <c r="D3177" s="723" t="s">
        <v>11244</v>
      </c>
      <c r="E3177" s="723" t="s">
        <v>11244</v>
      </c>
      <c r="F3177" s="723" t="s">
        <v>11245</v>
      </c>
      <c r="G3177" s="723" t="s">
        <v>11245</v>
      </c>
      <c r="H3177" s="723"/>
      <c r="I3177" s="723"/>
      <c r="J3177" s="723" t="s">
        <v>1135</v>
      </c>
      <c r="K3177" s="723">
        <v>0</v>
      </c>
      <c r="L3177" s="723">
        <v>511010000</v>
      </c>
      <c r="M3177" s="749" t="s">
        <v>88</v>
      </c>
      <c r="N3177" s="723" t="s">
        <v>2115</v>
      </c>
      <c r="O3177" s="723" t="s">
        <v>700</v>
      </c>
      <c r="P3177" s="723" t="s">
        <v>229</v>
      </c>
      <c r="Q3177" s="723" t="s">
        <v>791</v>
      </c>
      <c r="R3177" s="723" t="s">
        <v>8977</v>
      </c>
      <c r="S3177" s="723">
        <v>796</v>
      </c>
      <c r="T3177" s="723" t="s">
        <v>232</v>
      </c>
      <c r="U3177" s="929">
        <v>8</v>
      </c>
      <c r="V3177" s="929">
        <v>120000</v>
      </c>
      <c r="W3177" s="820">
        <f t="shared" si="144"/>
        <v>960000</v>
      </c>
      <c r="X3177" s="929">
        <f t="shared" si="145"/>
        <v>1075200</v>
      </c>
      <c r="Y3177" s="723"/>
      <c r="Z3177" s="723">
        <v>2016</v>
      </c>
      <c r="AA3177" s="723"/>
      <c r="AB3177" s="756" t="s">
        <v>876</v>
      </c>
      <c r="AC3177" s="723"/>
      <c r="AD3177" s="723"/>
      <c r="AE3177" s="723"/>
      <c r="AF3177" s="723"/>
      <c r="AG3177" s="756" t="s">
        <v>11575</v>
      </c>
      <c r="AH3177" s="756" t="s">
        <v>794</v>
      </c>
      <c r="AI3177" s="756">
        <v>130000146</v>
      </c>
      <c r="AJ3177" s="756" t="s">
        <v>11576</v>
      </c>
      <c r="AK3177" s="723"/>
    </row>
    <row r="3178" spans="1:37" s="553" customFormat="1" ht="99.75" customHeight="1">
      <c r="A3178" s="843" t="s">
        <v>11577</v>
      </c>
      <c r="B3178" s="843" t="s">
        <v>33</v>
      </c>
      <c r="C3178" s="843" t="s">
        <v>11570</v>
      </c>
      <c r="D3178" s="843" t="s">
        <v>9888</v>
      </c>
      <c r="E3178" s="843" t="s">
        <v>9888</v>
      </c>
      <c r="F3178" s="843" t="s">
        <v>11571</v>
      </c>
      <c r="G3178" s="843" t="s">
        <v>11571</v>
      </c>
      <c r="H3178" s="843"/>
      <c r="I3178" s="843"/>
      <c r="J3178" s="843" t="s">
        <v>38</v>
      </c>
      <c r="K3178" s="843">
        <v>0</v>
      </c>
      <c r="L3178" s="843">
        <v>511010000</v>
      </c>
      <c r="M3178" s="997" t="s">
        <v>88</v>
      </c>
      <c r="N3178" s="843" t="s">
        <v>2115</v>
      </c>
      <c r="O3178" s="843" t="s">
        <v>700</v>
      </c>
      <c r="P3178" s="843" t="s">
        <v>229</v>
      </c>
      <c r="Q3178" s="843" t="s">
        <v>791</v>
      </c>
      <c r="R3178" s="843" t="s">
        <v>8977</v>
      </c>
      <c r="S3178" s="843">
        <v>796</v>
      </c>
      <c r="T3178" s="843" t="s">
        <v>232</v>
      </c>
      <c r="U3178" s="939">
        <v>7</v>
      </c>
      <c r="V3178" s="939">
        <v>55000</v>
      </c>
      <c r="W3178" s="927">
        <v>0</v>
      </c>
      <c r="X3178" s="944">
        <v>0</v>
      </c>
      <c r="Y3178" s="843"/>
      <c r="Z3178" s="843">
        <v>2016</v>
      </c>
      <c r="AA3178" s="843"/>
      <c r="AB3178" s="894" t="s">
        <v>876</v>
      </c>
      <c r="AC3178" s="894" t="s">
        <v>209</v>
      </c>
      <c r="AD3178" s="843"/>
      <c r="AE3178" s="843"/>
      <c r="AF3178" s="843"/>
      <c r="AG3178" s="894" t="s">
        <v>11578</v>
      </c>
      <c r="AH3178" s="894" t="s">
        <v>794</v>
      </c>
      <c r="AI3178" s="894">
        <v>210007082</v>
      </c>
      <c r="AJ3178" s="894" t="s">
        <v>11579</v>
      </c>
      <c r="AK3178" s="843"/>
    </row>
    <row r="3179" spans="1:37" s="553" customFormat="1" ht="99.75" customHeight="1">
      <c r="A3179" s="843" t="s">
        <v>13462</v>
      </c>
      <c r="B3179" s="843" t="s">
        <v>33</v>
      </c>
      <c r="C3179" s="843" t="s">
        <v>11570</v>
      </c>
      <c r="D3179" s="843" t="s">
        <v>9888</v>
      </c>
      <c r="E3179" s="843" t="s">
        <v>9888</v>
      </c>
      <c r="F3179" s="843" t="s">
        <v>11571</v>
      </c>
      <c r="G3179" s="843" t="s">
        <v>11571</v>
      </c>
      <c r="H3179" s="843"/>
      <c r="I3179" s="843"/>
      <c r="J3179" s="843" t="s">
        <v>38</v>
      </c>
      <c r="K3179" s="843">
        <v>0</v>
      </c>
      <c r="L3179" s="843">
        <v>511010000</v>
      </c>
      <c r="M3179" s="997" t="s">
        <v>88</v>
      </c>
      <c r="N3179" s="843" t="s">
        <v>2115</v>
      </c>
      <c r="O3179" s="843" t="s">
        <v>700</v>
      </c>
      <c r="P3179" s="843" t="s">
        <v>229</v>
      </c>
      <c r="Q3179" s="843" t="s">
        <v>791</v>
      </c>
      <c r="R3179" s="843" t="s">
        <v>8977</v>
      </c>
      <c r="S3179" s="843">
        <v>796</v>
      </c>
      <c r="T3179" s="843" t="s">
        <v>232</v>
      </c>
      <c r="U3179" s="939">
        <v>7</v>
      </c>
      <c r="V3179" s="939">
        <v>55000</v>
      </c>
      <c r="W3179" s="927">
        <v>0</v>
      </c>
      <c r="X3179" s="944">
        <v>0</v>
      </c>
      <c r="Y3179" s="843"/>
      <c r="Z3179" s="843">
        <v>2016</v>
      </c>
      <c r="AA3179" s="843" t="s">
        <v>3133</v>
      </c>
      <c r="AB3179" s="894" t="s">
        <v>876</v>
      </c>
      <c r="AC3179" s="894" t="s">
        <v>209</v>
      </c>
      <c r="AD3179" s="843"/>
      <c r="AE3179" s="843"/>
      <c r="AF3179" s="843"/>
      <c r="AG3179" s="894" t="s">
        <v>11578</v>
      </c>
      <c r="AH3179" s="894" t="s">
        <v>794</v>
      </c>
      <c r="AI3179" s="894">
        <v>210007082</v>
      </c>
      <c r="AJ3179" s="894" t="s">
        <v>11579</v>
      </c>
      <c r="AK3179" s="843"/>
    </row>
    <row r="3180" spans="1:37" s="99" customFormat="1" ht="99.75" customHeight="1">
      <c r="A3180" s="723" t="s">
        <v>11580</v>
      </c>
      <c r="B3180" s="723" t="s">
        <v>33</v>
      </c>
      <c r="C3180" s="723" t="s">
        <v>5171</v>
      </c>
      <c r="D3180" s="723" t="s">
        <v>5172</v>
      </c>
      <c r="E3180" s="723" t="s">
        <v>5172</v>
      </c>
      <c r="F3180" s="723" t="s">
        <v>5173</v>
      </c>
      <c r="G3180" s="723" t="s">
        <v>5173</v>
      </c>
      <c r="H3180" s="723"/>
      <c r="I3180" s="723"/>
      <c r="J3180" s="723" t="s">
        <v>38</v>
      </c>
      <c r="K3180" s="723">
        <v>0</v>
      </c>
      <c r="L3180" s="723">
        <v>511010000</v>
      </c>
      <c r="M3180" s="749" t="s">
        <v>88</v>
      </c>
      <c r="N3180" s="723" t="s">
        <v>2115</v>
      </c>
      <c r="O3180" s="723" t="s">
        <v>700</v>
      </c>
      <c r="P3180" s="723" t="s">
        <v>229</v>
      </c>
      <c r="Q3180" s="723" t="s">
        <v>791</v>
      </c>
      <c r="R3180" s="723" t="s">
        <v>8977</v>
      </c>
      <c r="S3180" s="1066" t="s">
        <v>8971</v>
      </c>
      <c r="T3180" s="723" t="s">
        <v>5174</v>
      </c>
      <c r="U3180" s="929">
        <v>30</v>
      </c>
      <c r="V3180" s="929">
        <v>250</v>
      </c>
      <c r="W3180" s="820">
        <f t="shared" si="144"/>
        <v>7500</v>
      </c>
      <c r="X3180" s="929">
        <f t="shared" si="145"/>
        <v>8400</v>
      </c>
      <c r="Y3180" s="723"/>
      <c r="Z3180" s="723">
        <v>2016</v>
      </c>
      <c r="AA3180" s="723"/>
      <c r="AB3180" s="756" t="s">
        <v>876</v>
      </c>
      <c r="AC3180" s="756" t="s">
        <v>209</v>
      </c>
      <c r="AD3180" s="723"/>
      <c r="AE3180" s="723"/>
      <c r="AF3180" s="723"/>
      <c r="AG3180" s="756" t="s">
        <v>11581</v>
      </c>
      <c r="AH3180" s="756" t="s">
        <v>794</v>
      </c>
      <c r="AI3180" s="756">
        <v>210011849</v>
      </c>
      <c r="AJ3180" s="756" t="s">
        <v>9616</v>
      </c>
      <c r="AK3180" s="723"/>
    </row>
    <row r="3181" spans="1:37" s="99" customFormat="1" ht="99.75" customHeight="1">
      <c r="A3181" s="723" t="s">
        <v>11582</v>
      </c>
      <c r="B3181" s="723" t="s">
        <v>33</v>
      </c>
      <c r="C3181" s="723" t="s">
        <v>5171</v>
      </c>
      <c r="D3181" s="723" t="s">
        <v>5172</v>
      </c>
      <c r="E3181" s="723" t="s">
        <v>5172</v>
      </c>
      <c r="F3181" s="723" t="s">
        <v>5173</v>
      </c>
      <c r="G3181" s="723" t="s">
        <v>5173</v>
      </c>
      <c r="H3181" s="723"/>
      <c r="I3181" s="723"/>
      <c r="J3181" s="723" t="s">
        <v>38</v>
      </c>
      <c r="K3181" s="723">
        <v>0</v>
      </c>
      <c r="L3181" s="723">
        <v>511010000</v>
      </c>
      <c r="M3181" s="749" t="s">
        <v>88</v>
      </c>
      <c r="N3181" s="723" t="s">
        <v>2115</v>
      </c>
      <c r="O3181" s="723" t="s">
        <v>700</v>
      </c>
      <c r="P3181" s="723" t="s">
        <v>229</v>
      </c>
      <c r="Q3181" s="723" t="s">
        <v>791</v>
      </c>
      <c r="R3181" s="723" t="s">
        <v>8977</v>
      </c>
      <c r="S3181" s="1066" t="s">
        <v>8971</v>
      </c>
      <c r="T3181" s="723" t="s">
        <v>5174</v>
      </c>
      <c r="U3181" s="929">
        <v>180</v>
      </c>
      <c r="V3181" s="929">
        <v>300</v>
      </c>
      <c r="W3181" s="820">
        <f t="shared" si="144"/>
        <v>54000</v>
      </c>
      <c r="X3181" s="929">
        <f t="shared" si="145"/>
        <v>60480.000000000007</v>
      </c>
      <c r="Y3181" s="723"/>
      <c r="Z3181" s="723">
        <v>2016</v>
      </c>
      <c r="AA3181" s="723"/>
      <c r="AB3181" s="756" t="s">
        <v>876</v>
      </c>
      <c r="AC3181" s="756" t="s">
        <v>209</v>
      </c>
      <c r="AD3181" s="723"/>
      <c r="AE3181" s="723"/>
      <c r="AF3181" s="723"/>
      <c r="AG3181" s="756" t="s">
        <v>11583</v>
      </c>
      <c r="AH3181" s="756" t="s">
        <v>794</v>
      </c>
      <c r="AI3181" s="756">
        <v>210011850</v>
      </c>
      <c r="AJ3181" s="756" t="s">
        <v>9619</v>
      </c>
      <c r="AK3181" s="723"/>
    </row>
    <row r="3182" spans="1:37" s="99" customFormat="1" ht="99.75" customHeight="1">
      <c r="A3182" s="723" t="s">
        <v>11584</v>
      </c>
      <c r="B3182" s="723" t="s">
        <v>33</v>
      </c>
      <c r="C3182" s="723" t="s">
        <v>9621</v>
      </c>
      <c r="D3182" s="723" t="s">
        <v>9622</v>
      </c>
      <c r="E3182" s="723" t="s">
        <v>9622</v>
      </c>
      <c r="F3182" s="723" t="s">
        <v>9623</v>
      </c>
      <c r="G3182" s="723" t="s">
        <v>9623</v>
      </c>
      <c r="H3182" s="723"/>
      <c r="I3182" s="723"/>
      <c r="J3182" s="723" t="s">
        <v>38</v>
      </c>
      <c r="K3182" s="723">
        <v>0</v>
      </c>
      <c r="L3182" s="723">
        <v>511010000</v>
      </c>
      <c r="M3182" s="749" t="s">
        <v>88</v>
      </c>
      <c r="N3182" s="723" t="s">
        <v>2115</v>
      </c>
      <c r="O3182" s="723" t="s">
        <v>700</v>
      </c>
      <c r="P3182" s="723" t="s">
        <v>229</v>
      </c>
      <c r="Q3182" s="723" t="s">
        <v>791</v>
      </c>
      <c r="R3182" s="723" t="s">
        <v>8977</v>
      </c>
      <c r="S3182" s="723">
        <v>796</v>
      </c>
      <c r="T3182" s="723" t="s">
        <v>232</v>
      </c>
      <c r="U3182" s="929">
        <v>9</v>
      </c>
      <c r="V3182" s="929">
        <v>25000</v>
      </c>
      <c r="W3182" s="820">
        <f t="shared" si="144"/>
        <v>225000</v>
      </c>
      <c r="X3182" s="929">
        <f t="shared" si="145"/>
        <v>252000.00000000003</v>
      </c>
      <c r="Y3182" s="723"/>
      <c r="Z3182" s="723">
        <v>2016</v>
      </c>
      <c r="AA3182" s="723"/>
      <c r="AB3182" s="756" t="s">
        <v>876</v>
      </c>
      <c r="AC3182" s="756" t="s">
        <v>209</v>
      </c>
      <c r="AD3182" s="723"/>
      <c r="AE3182" s="723"/>
      <c r="AF3182" s="723"/>
      <c r="AG3182" s="756" t="s">
        <v>11585</v>
      </c>
      <c r="AH3182" s="756" t="s">
        <v>794</v>
      </c>
      <c r="AI3182" s="756">
        <v>210013456</v>
      </c>
      <c r="AJ3182" s="756" t="s">
        <v>9625</v>
      </c>
      <c r="AK3182" s="723"/>
    </row>
    <row r="3183" spans="1:37" s="99" customFormat="1" ht="99.75" customHeight="1">
      <c r="A3183" s="723" t="s">
        <v>11586</v>
      </c>
      <c r="B3183" s="723" t="s">
        <v>33</v>
      </c>
      <c r="C3183" s="723" t="s">
        <v>9633</v>
      </c>
      <c r="D3183" s="723" t="s">
        <v>9634</v>
      </c>
      <c r="E3183" s="723" t="s">
        <v>9634</v>
      </c>
      <c r="F3183" s="723" t="s">
        <v>9635</v>
      </c>
      <c r="G3183" s="723" t="s">
        <v>9635</v>
      </c>
      <c r="H3183" s="723"/>
      <c r="I3183" s="723"/>
      <c r="J3183" s="723" t="s">
        <v>1135</v>
      </c>
      <c r="K3183" s="723">
        <v>0</v>
      </c>
      <c r="L3183" s="723">
        <v>511010000</v>
      </c>
      <c r="M3183" s="749" t="s">
        <v>88</v>
      </c>
      <c r="N3183" s="723" t="s">
        <v>2115</v>
      </c>
      <c r="O3183" s="723" t="s">
        <v>700</v>
      </c>
      <c r="P3183" s="723" t="s">
        <v>229</v>
      </c>
      <c r="Q3183" s="723" t="s">
        <v>791</v>
      </c>
      <c r="R3183" s="723" t="s">
        <v>8977</v>
      </c>
      <c r="S3183" s="723">
        <v>796</v>
      </c>
      <c r="T3183" s="723" t="s">
        <v>232</v>
      </c>
      <c r="U3183" s="929">
        <v>2</v>
      </c>
      <c r="V3183" s="929">
        <v>160500</v>
      </c>
      <c r="W3183" s="820">
        <f t="shared" si="144"/>
        <v>321000</v>
      </c>
      <c r="X3183" s="929">
        <f t="shared" si="145"/>
        <v>359520.00000000006</v>
      </c>
      <c r="Y3183" s="723"/>
      <c r="Z3183" s="723">
        <v>2016</v>
      </c>
      <c r="AA3183" s="723"/>
      <c r="AB3183" s="756" t="s">
        <v>876</v>
      </c>
      <c r="AC3183" s="723"/>
      <c r="AD3183" s="723"/>
      <c r="AE3183" s="723"/>
      <c r="AF3183" s="723"/>
      <c r="AG3183" s="756" t="s">
        <v>11587</v>
      </c>
      <c r="AH3183" s="756" t="s">
        <v>794</v>
      </c>
      <c r="AI3183" s="756">
        <v>210019954</v>
      </c>
      <c r="AJ3183" s="756" t="s">
        <v>9637</v>
      </c>
      <c r="AK3183" s="723"/>
    </row>
    <row r="3184" spans="1:37" s="99" customFormat="1" ht="99.75" customHeight="1">
      <c r="A3184" s="723" t="s">
        <v>11588</v>
      </c>
      <c r="B3184" s="723" t="s">
        <v>33</v>
      </c>
      <c r="C3184" s="723" t="s">
        <v>11589</v>
      </c>
      <c r="D3184" s="723" t="s">
        <v>2305</v>
      </c>
      <c r="E3184" s="723" t="s">
        <v>2305</v>
      </c>
      <c r="F3184" s="723" t="s">
        <v>11590</v>
      </c>
      <c r="G3184" s="723" t="s">
        <v>11590</v>
      </c>
      <c r="H3184" s="723"/>
      <c r="I3184" s="723"/>
      <c r="J3184" s="723" t="s">
        <v>1135</v>
      </c>
      <c r="K3184" s="723">
        <v>0</v>
      </c>
      <c r="L3184" s="723">
        <v>511010000</v>
      </c>
      <c r="M3184" s="749" t="s">
        <v>88</v>
      </c>
      <c r="N3184" s="723" t="s">
        <v>2115</v>
      </c>
      <c r="O3184" s="723" t="s">
        <v>700</v>
      </c>
      <c r="P3184" s="723" t="s">
        <v>229</v>
      </c>
      <c r="Q3184" s="723" t="s">
        <v>791</v>
      </c>
      <c r="R3184" s="723" t="s">
        <v>8977</v>
      </c>
      <c r="S3184" s="1066" t="s">
        <v>9291</v>
      </c>
      <c r="T3184" s="723" t="s">
        <v>9292</v>
      </c>
      <c r="U3184" s="929">
        <v>0.36</v>
      </c>
      <c r="V3184" s="929">
        <v>300000</v>
      </c>
      <c r="W3184" s="820">
        <f t="shared" si="144"/>
        <v>108000</v>
      </c>
      <c r="X3184" s="929">
        <f t="shared" si="145"/>
        <v>120960.00000000001</v>
      </c>
      <c r="Y3184" s="723"/>
      <c r="Z3184" s="723">
        <v>2016</v>
      </c>
      <c r="AA3184" s="723"/>
      <c r="AB3184" s="756" t="s">
        <v>876</v>
      </c>
      <c r="AC3184" s="723"/>
      <c r="AD3184" s="723"/>
      <c r="AE3184" s="723"/>
      <c r="AF3184" s="723"/>
      <c r="AG3184" s="756" t="s">
        <v>11591</v>
      </c>
      <c r="AH3184" s="756" t="s">
        <v>794</v>
      </c>
      <c r="AI3184" s="756">
        <v>210007511</v>
      </c>
      <c r="AJ3184" s="756" t="s">
        <v>11592</v>
      </c>
      <c r="AK3184" s="723"/>
    </row>
    <row r="3185" spans="1:37" s="99" customFormat="1" ht="99.75" customHeight="1">
      <c r="A3185" s="723" t="s">
        <v>11593</v>
      </c>
      <c r="B3185" s="723" t="s">
        <v>33</v>
      </c>
      <c r="C3185" s="723" t="s">
        <v>5679</v>
      </c>
      <c r="D3185" s="723" t="s">
        <v>5680</v>
      </c>
      <c r="E3185" s="723" t="s">
        <v>5680</v>
      </c>
      <c r="F3185" s="723" t="s">
        <v>5681</v>
      </c>
      <c r="G3185" s="723" t="s">
        <v>5681</v>
      </c>
      <c r="H3185" s="723"/>
      <c r="I3185" s="723"/>
      <c r="J3185" s="723" t="s">
        <v>38</v>
      </c>
      <c r="K3185" s="723">
        <v>0</v>
      </c>
      <c r="L3185" s="723">
        <v>511010000</v>
      </c>
      <c r="M3185" s="749" t="s">
        <v>88</v>
      </c>
      <c r="N3185" s="723" t="s">
        <v>2115</v>
      </c>
      <c r="O3185" s="723" t="s">
        <v>700</v>
      </c>
      <c r="P3185" s="723" t="s">
        <v>229</v>
      </c>
      <c r="Q3185" s="723" t="s">
        <v>791</v>
      </c>
      <c r="R3185" s="723" t="s">
        <v>8977</v>
      </c>
      <c r="S3185" s="723">
        <v>796</v>
      </c>
      <c r="T3185" s="723" t="s">
        <v>232</v>
      </c>
      <c r="U3185" s="929">
        <v>4</v>
      </c>
      <c r="V3185" s="929">
        <v>4000</v>
      </c>
      <c r="W3185" s="820">
        <f t="shared" si="144"/>
        <v>16000</v>
      </c>
      <c r="X3185" s="929">
        <f t="shared" si="145"/>
        <v>17920</v>
      </c>
      <c r="Y3185" s="723"/>
      <c r="Z3185" s="723">
        <v>2016</v>
      </c>
      <c r="AA3185" s="723"/>
      <c r="AB3185" s="756" t="s">
        <v>876</v>
      </c>
      <c r="AC3185" s="756" t="s">
        <v>209</v>
      </c>
      <c r="AD3185" s="723"/>
      <c r="AE3185" s="723"/>
      <c r="AF3185" s="723"/>
      <c r="AG3185" s="756" t="s">
        <v>5687</v>
      </c>
      <c r="AH3185" s="756" t="s">
        <v>794</v>
      </c>
      <c r="AI3185" s="756">
        <v>210007606</v>
      </c>
      <c r="AJ3185" s="756" t="s">
        <v>5683</v>
      </c>
      <c r="AK3185" s="723"/>
    </row>
    <row r="3186" spans="1:37" s="99" customFormat="1" ht="99.75" customHeight="1">
      <c r="A3186" s="723" t="s">
        <v>11594</v>
      </c>
      <c r="B3186" s="723" t="s">
        <v>33</v>
      </c>
      <c r="C3186" s="723" t="s">
        <v>10338</v>
      </c>
      <c r="D3186" s="723" t="s">
        <v>10339</v>
      </c>
      <c r="E3186" s="723" t="s">
        <v>10339</v>
      </c>
      <c r="F3186" s="723" t="s">
        <v>10340</v>
      </c>
      <c r="G3186" s="723" t="s">
        <v>10340</v>
      </c>
      <c r="H3186" s="723"/>
      <c r="I3186" s="723"/>
      <c r="J3186" s="723" t="s">
        <v>38</v>
      </c>
      <c r="K3186" s="723">
        <v>0</v>
      </c>
      <c r="L3186" s="723">
        <v>511010000</v>
      </c>
      <c r="M3186" s="749" t="s">
        <v>88</v>
      </c>
      <c r="N3186" s="723" t="s">
        <v>2115</v>
      </c>
      <c r="O3186" s="723" t="s">
        <v>700</v>
      </c>
      <c r="P3186" s="723" t="s">
        <v>229</v>
      </c>
      <c r="Q3186" s="723" t="s">
        <v>791</v>
      </c>
      <c r="R3186" s="723" t="s">
        <v>8977</v>
      </c>
      <c r="S3186" s="723">
        <v>796</v>
      </c>
      <c r="T3186" s="723" t="s">
        <v>232</v>
      </c>
      <c r="U3186" s="929">
        <v>3</v>
      </c>
      <c r="V3186" s="929">
        <v>12000</v>
      </c>
      <c r="W3186" s="820">
        <f t="shared" si="144"/>
        <v>36000</v>
      </c>
      <c r="X3186" s="929">
        <f t="shared" si="145"/>
        <v>40320.000000000007</v>
      </c>
      <c r="Y3186" s="723"/>
      <c r="Z3186" s="723">
        <v>2016</v>
      </c>
      <c r="AA3186" s="723"/>
      <c r="AB3186" s="756" t="s">
        <v>876</v>
      </c>
      <c r="AC3186" s="756" t="s">
        <v>209</v>
      </c>
      <c r="AD3186" s="723"/>
      <c r="AE3186" s="723"/>
      <c r="AF3186" s="723"/>
      <c r="AG3186" s="756" t="s">
        <v>11595</v>
      </c>
      <c r="AH3186" s="756" t="s">
        <v>794</v>
      </c>
      <c r="AI3186" s="756">
        <v>210007257</v>
      </c>
      <c r="AJ3186" s="756" t="s">
        <v>10342</v>
      </c>
      <c r="AK3186" s="723"/>
    </row>
    <row r="3187" spans="1:37" s="99" customFormat="1" ht="99.75" customHeight="1">
      <c r="A3187" s="723" t="s">
        <v>11596</v>
      </c>
      <c r="B3187" s="723" t="s">
        <v>33</v>
      </c>
      <c r="C3187" s="723" t="s">
        <v>9621</v>
      </c>
      <c r="D3187" s="723" t="s">
        <v>9622</v>
      </c>
      <c r="E3187" s="723" t="s">
        <v>9622</v>
      </c>
      <c r="F3187" s="723" t="s">
        <v>9623</v>
      </c>
      <c r="G3187" s="723" t="s">
        <v>9623</v>
      </c>
      <c r="H3187" s="723"/>
      <c r="I3187" s="723"/>
      <c r="J3187" s="723" t="s">
        <v>38</v>
      </c>
      <c r="K3187" s="723">
        <v>0</v>
      </c>
      <c r="L3187" s="723">
        <v>511010000</v>
      </c>
      <c r="M3187" s="749" t="s">
        <v>88</v>
      </c>
      <c r="N3187" s="723" t="s">
        <v>2115</v>
      </c>
      <c r="O3187" s="723" t="s">
        <v>700</v>
      </c>
      <c r="P3187" s="723" t="s">
        <v>229</v>
      </c>
      <c r="Q3187" s="723" t="s">
        <v>791</v>
      </c>
      <c r="R3187" s="723" t="s">
        <v>8977</v>
      </c>
      <c r="S3187" s="723">
        <v>796</v>
      </c>
      <c r="T3187" s="723" t="s">
        <v>232</v>
      </c>
      <c r="U3187" s="929">
        <v>1</v>
      </c>
      <c r="V3187" s="929">
        <v>20000</v>
      </c>
      <c r="W3187" s="820">
        <f t="shared" si="144"/>
        <v>20000</v>
      </c>
      <c r="X3187" s="929">
        <f t="shared" si="145"/>
        <v>22400.000000000004</v>
      </c>
      <c r="Y3187" s="723"/>
      <c r="Z3187" s="723">
        <v>2016</v>
      </c>
      <c r="AA3187" s="723"/>
      <c r="AB3187" s="756" t="s">
        <v>876</v>
      </c>
      <c r="AC3187" s="756" t="s">
        <v>209</v>
      </c>
      <c r="AD3187" s="723"/>
      <c r="AE3187" s="723"/>
      <c r="AF3187" s="723"/>
      <c r="AG3187" s="756" t="s">
        <v>11597</v>
      </c>
      <c r="AH3187" s="756" t="s">
        <v>794</v>
      </c>
      <c r="AI3187" s="756">
        <v>210016534</v>
      </c>
      <c r="AJ3187" s="756" t="s">
        <v>11598</v>
      </c>
      <c r="AK3187" s="723"/>
    </row>
    <row r="3188" spans="1:37" s="99" customFormat="1" ht="99.75" customHeight="1">
      <c r="A3188" s="723" t="s">
        <v>11599</v>
      </c>
      <c r="B3188" s="723" t="s">
        <v>33</v>
      </c>
      <c r="C3188" s="723" t="s">
        <v>9668</v>
      </c>
      <c r="D3188" s="723" t="s">
        <v>9669</v>
      </c>
      <c r="E3188" s="723" t="s">
        <v>9669</v>
      </c>
      <c r="F3188" s="723" t="s">
        <v>9670</v>
      </c>
      <c r="G3188" s="723" t="s">
        <v>9670</v>
      </c>
      <c r="H3188" s="723"/>
      <c r="I3188" s="723"/>
      <c r="J3188" s="723" t="s">
        <v>38</v>
      </c>
      <c r="K3188" s="723">
        <v>0</v>
      </c>
      <c r="L3188" s="723">
        <v>511010000</v>
      </c>
      <c r="M3188" s="749" t="s">
        <v>88</v>
      </c>
      <c r="N3188" s="723" t="s">
        <v>2115</v>
      </c>
      <c r="O3188" s="723" t="s">
        <v>700</v>
      </c>
      <c r="P3188" s="723" t="s">
        <v>229</v>
      </c>
      <c r="Q3188" s="723" t="s">
        <v>791</v>
      </c>
      <c r="R3188" s="723" t="s">
        <v>8977</v>
      </c>
      <c r="S3188" s="723">
        <v>796</v>
      </c>
      <c r="T3188" s="723" t="s">
        <v>232</v>
      </c>
      <c r="U3188" s="929">
        <v>36</v>
      </c>
      <c r="V3188" s="929">
        <v>150</v>
      </c>
      <c r="W3188" s="820">
        <f t="shared" ref="W3188:W3220" si="146">V3188*U3188</f>
        <v>5400</v>
      </c>
      <c r="X3188" s="929">
        <f t="shared" ref="X3188:X3220" si="147">W3188*1.12</f>
        <v>6048.0000000000009</v>
      </c>
      <c r="Y3188" s="723"/>
      <c r="Z3188" s="723">
        <v>2016</v>
      </c>
      <c r="AA3188" s="723"/>
      <c r="AB3188" s="756" t="s">
        <v>876</v>
      </c>
      <c r="AC3188" s="756" t="s">
        <v>209</v>
      </c>
      <c r="AD3188" s="723"/>
      <c r="AE3188" s="723"/>
      <c r="AF3188" s="723"/>
      <c r="AG3188" s="756" t="s">
        <v>11600</v>
      </c>
      <c r="AH3188" s="756" t="s">
        <v>794</v>
      </c>
      <c r="AI3188" s="756">
        <v>210002535</v>
      </c>
      <c r="AJ3188" s="756" t="s">
        <v>9672</v>
      </c>
      <c r="AK3188" s="723"/>
    </row>
    <row r="3189" spans="1:37" s="99" customFormat="1" ht="99.75" customHeight="1">
      <c r="A3189" s="723" t="s">
        <v>11601</v>
      </c>
      <c r="B3189" s="723" t="s">
        <v>33</v>
      </c>
      <c r="C3189" s="723" t="s">
        <v>9668</v>
      </c>
      <c r="D3189" s="723" t="s">
        <v>9669</v>
      </c>
      <c r="E3189" s="723" t="s">
        <v>9669</v>
      </c>
      <c r="F3189" s="723" t="s">
        <v>9670</v>
      </c>
      <c r="G3189" s="723" t="s">
        <v>9670</v>
      </c>
      <c r="H3189" s="723"/>
      <c r="I3189" s="723"/>
      <c r="J3189" s="723" t="s">
        <v>38</v>
      </c>
      <c r="K3189" s="723">
        <v>0</v>
      </c>
      <c r="L3189" s="723">
        <v>511010000</v>
      </c>
      <c r="M3189" s="749" t="s">
        <v>88</v>
      </c>
      <c r="N3189" s="723" t="s">
        <v>2115</v>
      </c>
      <c r="O3189" s="723" t="s">
        <v>700</v>
      </c>
      <c r="P3189" s="723" t="s">
        <v>229</v>
      </c>
      <c r="Q3189" s="723" t="s">
        <v>791</v>
      </c>
      <c r="R3189" s="723" t="s">
        <v>8977</v>
      </c>
      <c r="S3189" s="723">
        <v>796</v>
      </c>
      <c r="T3189" s="723" t="s">
        <v>232</v>
      </c>
      <c r="U3189" s="929">
        <v>20</v>
      </c>
      <c r="V3189" s="929">
        <v>150</v>
      </c>
      <c r="W3189" s="820">
        <f t="shared" si="146"/>
        <v>3000</v>
      </c>
      <c r="X3189" s="929">
        <f t="shared" si="147"/>
        <v>3360.0000000000005</v>
      </c>
      <c r="Y3189" s="723"/>
      <c r="Z3189" s="723">
        <v>2016</v>
      </c>
      <c r="AA3189" s="723"/>
      <c r="AB3189" s="756" t="s">
        <v>876</v>
      </c>
      <c r="AC3189" s="756" t="s">
        <v>209</v>
      </c>
      <c r="AD3189" s="723"/>
      <c r="AE3189" s="723"/>
      <c r="AF3189" s="723"/>
      <c r="AG3189" s="756" t="s">
        <v>11602</v>
      </c>
      <c r="AH3189" s="756" t="s">
        <v>794</v>
      </c>
      <c r="AI3189" s="756">
        <v>210015977</v>
      </c>
      <c r="AJ3189" s="756" t="s">
        <v>9954</v>
      </c>
      <c r="AK3189" s="723"/>
    </row>
    <row r="3190" spans="1:37" s="99" customFormat="1" ht="99.75" customHeight="1">
      <c r="A3190" s="723" t="s">
        <v>11603</v>
      </c>
      <c r="B3190" s="723" t="s">
        <v>33</v>
      </c>
      <c r="C3190" s="723" t="s">
        <v>9677</v>
      </c>
      <c r="D3190" s="723" t="s">
        <v>9669</v>
      </c>
      <c r="E3190" s="723" t="s">
        <v>9669</v>
      </c>
      <c r="F3190" s="723" t="s">
        <v>9678</v>
      </c>
      <c r="G3190" s="723" t="s">
        <v>9678</v>
      </c>
      <c r="H3190" s="723"/>
      <c r="I3190" s="723"/>
      <c r="J3190" s="723" t="s">
        <v>38</v>
      </c>
      <c r="K3190" s="723">
        <v>0</v>
      </c>
      <c r="L3190" s="723">
        <v>511010000</v>
      </c>
      <c r="M3190" s="749" t="s">
        <v>88</v>
      </c>
      <c r="N3190" s="723" t="s">
        <v>2115</v>
      </c>
      <c r="O3190" s="723" t="s">
        <v>700</v>
      </c>
      <c r="P3190" s="723" t="s">
        <v>229</v>
      </c>
      <c r="Q3190" s="723" t="s">
        <v>791</v>
      </c>
      <c r="R3190" s="723" t="s">
        <v>8977</v>
      </c>
      <c r="S3190" s="723">
        <v>796</v>
      </c>
      <c r="T3190" s="723" t="s">
        <v>232</v>
      </c>
      <c r="U3190" s="929">
        <v>24</v>
      </c>
      <c r="V3190" s="929">
        <v>250</v>
      </c>
      <c r="W3190" s="820">
        <f t="shared" si="146"/>
        <v>6000</v>
      </c>
      <c r="X3190" s="929">
        <f t="shared" si="147"/>
        <v>6720.0000000000009</v>
      </c>
      <c r="Y3190" s="723"/>
      <c r="Z3190" s="723">
        <v>2016</v>
      </c>
      <c r="AA3190" s="723"/>
      <c r="AB3190" s="756" t="s">
        <v>876</v>
      </c>
      <c r="AC3190" s="756" t="s">
        <v>209</v>
      </c>
      <c r="AD3190" s="723"/>
      <c r="AE3190" s="723"/>
      <c r="AF3190" s="723"/>
      <c r="AG3190" s="756" t="s">
        <v>11604</v>
      </c>
      <c r="AH3190" s="756" t="s">
        <v>794</v>
      </c>
      <c r="AI3190" s="756">
        <v>210007214</v>
      </c>
      <c r="AJ3190" s="756" t="s">
        <v>9957</v>
      </c>
      <c r="AK3190" s="723"/>
    </row>
    <row r="3191" spans="1:37" s="99" customFormat="1" ht="99.75" customHeight="1">
      <c r="A3191" s="723" t="s">
        <v>11605</v>
      </c>
      <c r="B3191" s="723" t="s">
        <v>33</v>
      </c>
      <c r="C3191" s="723" t="s">
        <v>9677</v>
      </c>
      <c r="D3191" s="723" t="s">
        <v>9669</v>
      </c>
      <c r="E3191" s="723" t="s">
        <v>9669</v>
      </c>
      <c r="F3191" s="723" t="s">
        <v>9678</v>
      </c>
      <c r="G3191" s="723" t="s">
        <v>9678</v>
      </c>
      <c r="H3191" s="723"/>
      <c r="I3191" s="723"/>
      <c r="J3191" s="723" t="s">
        <v>38</v>
      </c>
      <c r="K3191" s="723">
        <v>0</v>
      </c>
      <c r="L3191" s="723">
        <v>511010000</v>
      </c>
      <c r="M3191" s="749" t="s">
        <v>88</v>
      </c>
      <c r="N3191" s="723" t="s">
        <v>2115</v>
      </c>
      <c r="O3191" s="723" t="s">
        <v>700</v>
      </c>
      <c r="P3191" s="723" t="s">
        <v>229</v>
      </c>
      <c r="Q3191" s="723" t="s">
        <v>791</v>
      </c>
      <c r="R3191" s="723" t="s">
        <v>8977</v>
      </c>
      <c r="S3191" s="723">
        <v>796</v>
      </c>
      <c r="T3191" s="723" t="s">
        <v>232</v>
      </c>
      <c r="U3191" s="929">
        <v>20</v>
      </c>
      <c r="V3191" s="929">
        <v>450</v>
      </c>
      <c r="W3191" s="820">
        <f t="shared" si="146"/>
        <v>9000</v>
      </c>
      <c r="X3191" s="929">
        <f t="shared" si="147"/>
        <v>10080.000000000002</v>
      </c>
      <c r="Y3191" s="723"/>
      <c r="Z3191" s="723">
        <v>2016</v>
      </c>
      <c r="AA3191" s="723"/>
      <c r="AB3191" s="756" t="s">
        <v>876</v>
      </c>
      <c r="AC3191" s="756" t="s">
        <v>209</v>
      </c>
      <c r="AD3191" s="723"/>
      <c r="AE3191" s="723"/>
      <c r="AF3191" s="723"/>
      <c r="AG3191" s="756" t="s">
        <v>11606</v>
      </c>
      <c r="AH3191" s="756" t="s">
        <v>794</v>
      </c>
      <c r="AI3191" s="756">
        <v>210007218</v>
      </c>
      <c r="AJ3191" s="756" t="s">
        <v>11607</v>
      </c>
      <c r="AK3191" s="723"/>
    </row>
    <row r="3192" spans="1:37" s="99" customFormat="1" ht="99.75" customHeight="1">
      <c r="A3192" s="723" t="s">
        <v>11608</v>
      </c>
      <c r="B3192" s="723" t="s">
        <v>33</v>
      </c>
      <c r="C3192" s="723" t="s">
        <v>10357</v>
      </c>
      <c r="D3192" s="723" t="s">
        <v>9669</v>
      </c>
      <c r="E3192" s="723" t="s">
        <v>9669</v>
      </c>
      <c r="F3192" s="723" t="s">
        <v>10358</v>
      </c>
      <c r="G3192" s="723" t="s">
        <v>10358</v>
      </c>
      <c r="H3192" s="723"/>
      <c r="I3192" s="723"/>
      <c r="J3192" s="723" t="s">
        <v>38</v>
      </c>
      <c r="K3192" s="723">
        <v>0</v>
      </c>
      <c r="L3192" s="723">
        <v>511010000</v>
      </c>
      <c r="M3192" s="749" t="s">
        <v>88</v>
      </c>
      <c r="N3192" s="723" t="s">
        <v>2115</v>
      </c>
      <c r="O3192" s="723" t="s">
        <v>700</v>
      </c>
      <c r="P3192" s="723" t="s">
        <v>229</v>
      </c>
      <c r="Q3192" s="723" t="s">
        <v>791</v>
      </c>
      <c r="R3192" s="723" t="s">
        <v>8977</v>
      </c>
      <c r="S3192" s="723">
        <v>796</v>
      </c>
      <c r="T3192" s="723" t="s">
        <v>232</v>
      </c>
      <c r="U3192" s="929">
        <v>20</v>
      </c>
      <c r="V3192" s="929">
        <v>321</v>
      </c>
      <c r="W3192" s="820">
        <f t="shared" si="146"/>
        <v>6420</v>
      </c>
      <c r="X3192" s="929">
        <f t="shared" si="147"/>
        <v>7190.4000000000005</v>
      </c>
      <c r="Y3192" s="723"/>
      <c r="Z3192" s="723">
        <v>2016</v>
      </c>
      <c r="AA3192" s="723"/>
      <c r="AB3192" s="756" t="s">
        <v>876</v>
      </c>
      <c r="AC3192" s="756" t="s">
        <v>209</v>
      </c>
      <c r="AD3192" s="723"/>
      <c r="AE3192" s="723"/>
      <c r="AF3192" s="723"/>
      <c r="AG3192" s="756" t="s">
        <v>11609</v>
      </c>
      <c r="AH3192" s="756" t="s">
        <v>794</v>
      </c>
      <c r="AI3192" s="756">
        <v>210007225</v>
      </c>
      <c r="AJ3192" s="756" t="s">
        <v>11036</v>
      </c>
      <c r="AK3192" s="723"/>
    </row>
    <row r="3193" spans="1:37" s="99" customFormat="1" ht="99.75" customHeight="1">
      <c r="A3193" s="723" t="s">
        <v>11610</v>
      </c>
      <c r="B3193" s="723" t="s">
        <v>33</v>
      </c>
      <c r="C3193" s="723" t="s">
        <v>10357</v>
      </c>
      <c r="D3193" s="723" t="s">
        <v>9669</v>
      </c>
      <c r="E3193" s="723" t="s">
        <v>9669</v>
      </c>
      <c r="F3193" s="723" t="s">
        <v>10358</v>
      </c>
      <c r="G3193" s="723" t="s">
        <v>10358</v>
      </c>
      <c r="H3193" s="723"/>
      <c r="I3193" s="723"/>
      <c r="J3193" s="723" t="s">
        <v>38</v>
      </c>
      <c r="K3193" s="723">
        <v>0</v>
      </c>
      <c r="L3193" s="723">
        <v>511010000</v>
      </c>
      <c r="M3193" s="749" t="s">
        <v>88</v>
      </c>
      <c r="N3193" s="723" t="s">
        <v>2115</v>
      </c>
      <c r="O3193" s="723" t="s">
        <v>700</v>
      </c>
      <c r="P3193" s="723" t="s">
        <v>229</v>
      </c>
      <c r="Q3193" s="723" t="s">
        <v>791</v>
      </c>
      <c r="R3193" s="723" t="s">
        <v>8977</v>
      </c>
      <c r="S3193" s="723">
        <v>796</v>
      </c>
      <c r="T3193" s="723" t="s">
        <v>232</v>
      </c>
      <c r="U3193" s="929">
        <v>20</v>
      </c>
      <c r="V3193" s="929">
        <v>350</v>
      </c>
      <c r="W3193" s="820">
        <f t="shared" si="146"/>
        <v>7000</v>
      </c>
      <c r="X3193" s="929">
        <f t="shared" si="147"/>
        <v>7840.0000000000009</v>
      </c>
      <c r="Y3193" s="723"/>
      <c r="Z3193" s="723">
        <v>2016</v>
      </c>
      <c r="AA3193" s="723"/>
      <c r="AB3193" s="756" t="s">
        <v>876</v>
      </c>
      <c r="AC3193" s="756" t="s">
        <v>209</v>
      </c>
      <c r="AD3193" s="723"/>
      <c r="AE3193" s="723"/>
      <c r="AF3193" s="723"/>
      <c r="AG3193" s="756" t="s">
        <v>11611</v>
      </c>
      <c r="AH3193" s="756" t="s">
        <v>794</v>
      </c>
      <c r="AI3193" s="756">
        <v>210007231</v>
      </c>
      <c r="AJ3193" s="756" t="s">
        <v>11612</v>
      </c>
      <c r="AK3193" s="723"/>
    </row>
    <row r="3194" spans="1:37" s="99" customFormat="1" ht="99.75" customHeight="1">
      <c r="A3194" s="723" t="s">
        <v>11613</v>
      </c>
      <c r="B3194" s="723" t="s">
        <v>33</v>
      </c>
      <c r="C3194" s="723" t="s">
        <v>11614</v>
      </c>
      <c r="D3194" s="723" t="s">
        <v>2305</v>
      </c>
      <c r="E3194" s="723" t="s">
        <v>2305</v>
      </c>
      <c r="F3194" s="723" t="s">
        <v>11615</v>
      </c>
      <c r="G3194" s="723" t="s">
        <v>11615</v>
      </c>
      <c r="H3194" s="723"/>
      <c r="I3194" s="723"/>
      <c r="J3194" s="723" t="s">
        <v>1135</v>
      </c>
      <c r="K3194" s="723">
        <v>0</v>
      </c>
      <c r="L3194" s="723">
        <v>511010000</v>
      </c>
      <c r="M3194" s="749" t="s">
        <v>88</v>
      </c>
      <c r="N3194" s="723" t="s">
        <v>2115</v>
      </c>
      <c r="O3194" s="723" t="s">
        <v>700</v>
      </c>
      <c r="P3194" s="723" t="s">
        <v>229</v>
      </c>
      <c r="Q3194" s="723" t="s">
        <v>791</v>
      </c>
      <c r="R3194" s="723" t="s">
        <v>8977</v>
      </c>
      <c r="S3194" s="1066" t="s">
        <v>9291</v>
      </c>
      <c r="T3194" s="723" t="s">
        <v>9292</v>
      </c>
      <c r="U3194" s="929">
        <v>0.1</v>
      </c>
      <c r="V3194" s="929">
        <v>400000</v>
      </c>
      <c r="W3194" s="820">
        <f t="shared" si="146"/>
        <v>40000</v>
      </c>
      <c r="X3194" s="929">
        <f t="shared" si="147"/>
        <v>44800.000000000007</v>
      </c>
      <c r="Y3194" s="723"/>
      <c r="Z3194" s="723">
        <v>2016</v>
      </c>
      <c r="AA3194" s="723"/>
      <c r="AB3194" s="756" t="s">
        <v>876</v>
      </c>
      <c r="AC3194" s="723"/>
      <c r="AD3194" s="723"/>
      <c r="AE3194" s="723"/>
      <c r="AF3194" s="723"/>
      <c r="AG3194" s="756" t="s">
        <v>11616</v>
      </c>
      <c r="AH3194" s="756" t="s">
        <v>794</v>
      </c>
      <c r="AI3194" s="756">
        <v>210016545</v>
      </c>
      <c r="AJ3194" s="756" t="s">
        <v>11617</v>
      </c>
      <c r="AK3194" s="723"/>
    </row>
    <row r="3195" spans="1:37" s="99" customFormat="1" ht="99.75" customHeight="1">
      <c r="A3195" s="723" t="s">
        <v>11618</v>
      </c>
      <c r="B3195" s="723" t="s">
        <v>33</v>
      </c>
      <c r="C3195" s="723" t="s">
        <v>9959</v>
      </c>
      <c r="D3195" s="723" t="s">
        <v>9960</v>
      </c>
      <c r="E3195" s="723" t="s">
        <v>9960</v>
      </c>
      <c r="F3195" s="723" t="s">
        <v>9961</v>
      </c>
      <c r="G3195" s="723" t="s">
        <v>9961</v>
      </c>
      <c r="H3195" s="723"/>
      <c r="I3195" s="723"/>
      <c r="J3195" s="723" t="s">
        <v>38</v>
      </c>
      <c r="K3195" s="723">
        <v>0</v>
      </c>
      <c r="L3195" s="723">
        <v>511010000</v>
      </c>
      <c r="M3195" s="749" t="s">
        <v>88</v>
      </c>
      <c r="N3195" s="723" t="s">
        <v>2115</v>
      </c>
      <c r="O3195" s="723" t="s">
        <v>700</v>
      </c>
      <c r="P3195" s="723" t="s">
        <v>229</v>
      </c>
      <c r="Q3195" s="723" t="s">
        <v>4663</v>
      </c>
      <c r="R3195" s="723" t="s">
        <v>8977</v>
      </c>
      <c r="S3195" s="723">
        <v>796</v>
      </c>
      <c r="T3195" s="723" t="s">
        <v>232</v>
      </c>
      <c r="U3195" s="929">
        <v>2</v>
      </c>
      <c r="V3195" s="929">
        <v>9600</v>
      </c>
      <c r="W3195" s="820">
        <f t="shared" si="146"/>
        <v>19200</v>
      </c>
      <c r="X3195" s="929">
        <f t="shared" si="147"/>
        <v>21504.000000000004</v>
      </c>
      <c r="Y3195" s="723"/>
      <c r="Z3195" s="723">
        <v>2016</v>
      </c>
      <c r="AA3195" s="723"/>
      <c r="AB3195" s="756" t="s">
        <v>876</v>
      </c>
      <c r="AC3195" s="756" t="s">
        <v>209</v>
      </c>
      <c r="AD3195" s="723"/>
      <c r="AE3195" s="723"/>
      <c r="AF3195" s="723"/>
      <c r="AG3195" s="756" t="s">
        <v>11619</v>
      </c>
      <c r="AH3195" s="756" t="s">
        <v>794</v>
      </c>
      <c r="AI3195" s="756">
        <v>210022740</v>
      </c>
      <c r="AJ3195" s="756" t="s">
        <v>10648</v>
      </c>
      <c r="AK3195" s="723"/>
    </row>
    <row r="3196" spans="1:37" s="99" customFormat="1" ht="99.75" customHeight="1">
      <c r="A3196" s="723" t="s">
        <v>11620</v>
      </c>
      <c r="B3196" s="723" t="s">
        <v>33</v>
      </c>
      <c r="C3196" s="723" t="s">
        <v>11312</v>
      </c>
      <c r="D3196" s="723" t="s">
        <v>11313</v>
      </c>
      <c r="E3196" s="723" t="s">
        <v>11313</v>
      </c>
      <c r="F3196" s="723" t="s">
        <v>11314</v>
      </c>
      <c r="G3196" s="723" t="s">
        <v>11314</v>
      </c>
      <c r="H3196" s="723"/>
      <c r="I3196" s="723"/>
      <c r="J3196" s="723" t="s">
        <v>38</v>
      </c>
      <c r="K3196" s="723">
        <v>0</v>
      </c>
      <c r="L3196" s="723">
        <v>511010000</v>
      </c>
      <c r="M3196" s="749" t="s">
        <v>88</v>
      </c>
      <c r="N3196" s="723" t="s">
        <v>2115</v>
      </c>
      <c r="O3196" s="723" t="s">
        <v>700</v>
      </c>
      <c r="P3196" s="723" t="s">
        <v>229</v>
      </c>
      <c r="Q3196" s="723" t="s">
        <v>791</v>
      </c>
      <c r="R3196" s="723" t="s">
        <v>8977</v>
      </c>
      <c r="S3196" s="723">
        <v>796</v>
      </c>
      <c r="T3196" s="723" t="s">
        <v>232</v>
      </c>
      <c r="U3196" s="929">
        <v>10</v>
      </c>
      <c r="V3196" s="929">
        <v>18000</v>
      </c>
      <c r="W3196" s="820">
        <f t="shared" si="146"/>
        <v>180000</v>
      </c>
      <c r="X3196" s="929">
        <f t="shared" si="147"/>
        <v>201600.00000000003</v>
      </c>
      <c r="Y3196" s="723"/>
      <c r="Z3196" s="723">
        <v>2016</v>
      </c>
      <c r="AA3196" s="723"/>
      <c r="AB3196" s="756" t="s">
        <v>876</v>
      </c>
      <c r="AC3196" s="756" t="s">
        <v>209</v>
      </c>
      <c r="AD3196" s="723"/>
      <c r="AE3196" s="723"/>
      <c r="AF3196" s="723"/>
      <c r="AG3196" s="756" t="s">
        <v>11621</v>
      </c>
      <c r="AH3196" s="756" t="s">
        <v>794</v>
      </c>
      <c r="AI3196" s="756">
        <v>210003071</v>
      </c>
      <c r="AJ3196" s="756" t="s">
        <v>11622</v>
      </c>
      <c r="AK3196" s="723"/>
    </row>
    <row r="3197" spans="1:37" s="99" customFormat="1" ht="99.75" customHeight="1">
      <c r="A3197" s="723" t="s">
        <v>11623</v>
      </c>
      <c r="B3197" s="723" t="s">
        <v>33</v>
      </c>
      <c r="C3197" s="723" t="s">
        <v>11624</v>
      </c>
      <c r="D3197" s="723" t="s">
        <v>11472</v>
      </c>
      <c r="E3197" s="723" t="s">
        <v>11472</v>
      </c>
      <c r="F3197" s="723" t="s">
        <v>11625</v>
      </c>
      <c r="G3197" s="723" t="s">
        <v>11625</v>
      </c>
      <c r="H3197" s="723"/>
      <c r="I3197" s="723"/>
      <c r="J3197" s="723" t="s">
        <v>38</v>
      </c>
      <c r="K3197" s="723">
        <v>0</v>
      </c>
      <c r="L3197" s="723">
        <v>511010000</v>
      </c>
      <c r="M3197" s="749" t="s">
        <v>88</v>
      </c>
      <c r="N3197" s="723" t="s">
        <v>2115</v>
      </c>
      <c r="O3197" s="723" t="s">
        <v>700</v>
      </c>
      <c r="P3197" s="723" t="s">
        <v>229</v>
      </c>
      <c r="Q3197" s="723" t="s">
        <v>791</v>
      </c>
      <c r="R3197" s="723" t="s">
        <v>8977</v>
      </c>
      <c r="S3197" s="723">
        <v>796</v>
      </c>
      <c r="T3197" s="723" t="s">
        <v>232</v>
      </c>
      <c r="U3197" s="929">
        <v>90</v>
      </c>
      <c r="V3197" s="929">
        <v>3500</v>
      </c>
      <c r="W3197" s="820">
        <f t="shared" si="146"/>
        <v>315000</v>
      </c>
      <c r="X3197" s="929">
        <f t="shared" si="147"/>
        <v>352800.00000000006</v>
      </c>
      <c r="Y3197" s="723"/>
      <c r="Z3197" s="723">
        <v>2016</v>
      </c>
      <c r="AA3197" s="723"/>
      <c r="AB3197" s="756" t="s">
        <v>876</v>
      </c>
      <c r="AC3197" s="756" t="s">
        <v>209</v>
      </c>
      <c r="AD3197" s="723"/>
      <c r="AE3197" s="723"/>
      <c r="AF3197" s="723"/>
      <c r="AG3197" s="756" t="s">
        <v>11626</v>
      </c>
      <c r="AH3197" s="756" t="s">
        <v>794</v>
      </c>
      <c r="AI3197" s="756">
        <v>210010754</v>
      </c>
      <c r="AJ3197" s="756" t="s">
        <v>11627</v>
      </c>
      <c r="AK3197" s="723"/>
    </row>
    <row r="3198" spans="1:37" s="99" customFormat="1" ht="99.75" customHeight="1">
      <c r="A3198" s="723" t="s">
        <v>11628</v>
      </c>
      <c r="B3198" s="723" t="s">
        <v>33</v>
      </c>
      <c r="C3198" s="723" t="s">
        <v>11629</v>
      </c>
      <c r="D3198" s="723" t="s">
        <v>11630</v>
      </c>
      <c r="E3198" s="723" t="s">
        <v>11630</v>
      </c>
      <c r="F3198" s="723" t="s">
        <v>11631</v>
      </c>
      <c r="G3198" s="723" t="s">
        <v>11631</v>
      </c>
      <c r="H3198" s="723"/>
      <c r="I3198" s="723"/>
      <c r="J3198" s="723" t="s">
        <v>38</v>
      </c>
      <c r="K3198" s="723">
        <v>0</v>
      </c>
      <c r="L3198" s="723">
        <v>511010000</v>
      </c>
      <c r="M3198" s="749" t="s">
        <v>88</v>
      </c>
      <c r="N3198" s="723" t="s">
        <v>2115</v>
      </c>
      <c r="O3198" s="723" t="s">
        <v>700</v>
      </c>
      <c r="P3198" s="723" t="s">
        <v>229</v>
      </c>
      <c r="Q3198" s="723" t="s">
        <v>791</v>
      </c>
      <c r="R3198" s="723" t="s">
        <v>8977</v>
      </c>
      <c r="S3198" s="723">
        <v>796</v>
      </c>
      <c r="T3198" s="723" t="s">
        <v>232</v>
      </c>
      <c r="U3198" s="929">
        <v>8</v>
      </c>
      <c r="V3198" s="929">
        <v>125000</v>
      </c>
      <c r="W3198" s="820">
        <f t="shared" si="146"/>
        <v>1000000</v>
      </c>
      <c r="X3198" s="929">
        <f t="shared" si="147"/>
        <v>1120000</v>
      </c>
      <c r="Y3198" s="723"/>
      <c r="Z3198" s="723">
        <v>2016</v>
      </c>
      <c r="AA3198" s="723"/>
      <c r="AB3198" s="756" t="s">
        <v>876</v>
      </c>
      <c r="AC3198" s="756" t="s">
        <v>209</v>
      </c>
      <c r="AD3198" s="723"/>
      <c r="AE3198" s="723"/>
      <c r="AF3198" s="723"/>
      <c r="AG3198" s="756" t="s">
        <v>11632</v>
      </c>
      <c r="AH3198" s="756" t="s">
        <v>794</v>
      </c>
      <c r="AI3198" s="756">
        <v>210018972</v>
      </c>
      <c r="AJ3198" s="756" t="s">
        <v>11633</v>
      </c>
      <c r="AK3198" s="723"/>
    </row>
    <row r="3199" spans="1:37" s="553" customFormat="1" ht="99.75" customHeight="1">
      <c r="A3199" s="843" t="s">
        <v>11634</v>
      </c>
      <c r="B3199" s="843" t="s">
        <v>33</v>
      </c>
      <c r="C3199" s="843" t="s">
        <v>11402</v>
      </c>
      <c r="D3199" s="843" t="s">
        <v>9188</v>
      </c>
      <c r="E3199" s="843" t="s">
        <v>9188</v>
      </c>
      <c r="F3199" s="843" t="s">
        <v>11403</v>
      </c>
      <c r="G3199" s="843" t="s">
        <v>11403</v>
      </c>
      <c r="H3199" s="843"/>
      <c r="I3199" s="843"/>
      <c r="J3199" s="843" t="s">
        <v>38</v>
      </c>
      <c r="K3199" s="843">
        <v>0</v>
      </c>
      <c r="L3199" s="843">
        <v>511010000</v>
      </c>
      <c r="M3199" s="997" t="s">
        <v>88</v>
      </c>
      <c r="N3199" s="843" t="s">
        <v>2115</v>
      </c>
      <c r="O3199" s="843" t="s">
        <v>700</v>
      </c>
      <c r="P3199" s="843" t="s">
        <v>229</v>
      </c>
      <c r="Q3199" s="843" t="s">
        <v>791</v>
      </c>
      <c r="R3199" s="843" t="s">
        <v>8977</v>
      </c>
      <c r="S3199" s="843">
        <v>796</v>
      </c>
      <c r="T3199" s="843" t="s">
        <v>232</v>
      </c>
      <c r="U3199" s="939">
        <v>2</v>
      </c>
      <c r="V3199" s="939">
        <v>50000</v>
      </c>
      <c r="W3199" s="927">
        <v>0</v>
      </c>
      <c r="X3199" s="944">
        <f t="shared" si="147"/>
        <v>0</v>
      </c>
      <c r="Y3199" s="843"/>
      <c r="Z3199" s="843">
        <v>2016</v>
      </c>
      <c r="AA3199" s="843"/>
      <c r="AB3199" s="894" t="s">
        <v>876</v>
      </c>
      <c r="AC3199" s="894" t="s">
        <v>209</v>
      </c>
      <c r="AD3199" s="843"/>
      <c r="AE3199" s="843"/>
      <c r="AF3199" s="843"/>
      <c r="AG3199" s="894" t="s">
        <v>11635</v>
      </c>
      <c r="AH3199" s="894" t="s">
        <v>794</v>
      </c>
      <c r="AI3199" s="894">
        <v>210014874</v>
      </c>
      <c r="AJ3199" s="894" t="s">
        <v>11405</v>
      </c>
      <c r="AK3199" s="843"/>
    </row>
    <row r="3200" spans="1:37" s="553" customFormat="1" ht="99.75" customHeight="1">
      <c r="A3200" s="843" t="s">
        <v>13463</v>
      </c>
      <c r="B3200" s="843" t="s">
        <v>33</v>
      </c>
      <c r="C3200" s="843" t="s">
        <v>11402</v>
      </c>
      <c r="D3200" s="843" t="s">
        <v>9188</v>
      </c>
      <c r="E3200" s="843" t="s">
        <v>9188</v>
      </c>
      <c r="F3200" s="843" t="s">
        <v>11403</v>
      </c>
      <c r="G3200" s="843" t="s">
        <v>11403</v>
      </c>
      <c r="H3200" s="843"/>
      <c r="I3200" s="843"/>
      <c r="J3200" s="843" t="s">
        <v>38</v>
      </c>
      <c r="K3200" s="843">
        <v>0</v>
      </c>
      <c r="L3200" s="843">
        <v>511010000</v>
      </c>
      <c r="M3200" s="997" t="s">
        <v>88</v>
      </c>
      <c r="N3200" s="843" t="s">
        <v>2115</v>
      </c>
      <c r="O3200" s="843" t="s">
        <v>700</v>
      </c>
      <c r="P3200" s="843" t="s">
        <v>229</v>
      </c>
      <c r="Q3200" s="843" t="s">
        <v>791</v>
      </c>
      <c r="R3200" s="843" t="s">
        <v>8977</v>
      </c>
      <c r="S3200" s="843">
        <v>796</v>
      </c>
      <c r="T3200" s="843" t="s">
        <v>232</v>
      </c>
      <c r="U3200" s="939">
        <v>2</v>
      </c>
      <c r="V3200" s="939">
        <v>50000</v>
      </c>
      <c r="W3200" s="927">
        <v>0</v>
      </c>
      <c r="X3200" s="944">
        <f t="shared" ref="X3200" si="148">W3200*1.12</f>
        <v>0</v>
      </c>
      <c r="Y3200" s="843"/>
      <c r="Z3200" s="843">
        <v>2016</v>
      </c>
      <c r="AA3200" s="843" t="s">
        <v>3133</v>
      </c>
      <c r="AB3200" s="894" t="s">
        <v>876</v>
      </c>
      <c r="AC3200" s="894" t="s">
        <v>209</v>
      </c>
      <c r="AD3200" s="843"/>
      <c r="AE3200" s="843"/>
      <c r="AF3200" s="843"/>
      <c r="AG3200" s="894" t="s">
        <v>11635</v>
      </c>
      <c r="AH3200" s="894" t="s">
        <v>794</v>
      </c>
      <c r="AI3200" s="894">
        <v>210014874</v>
      </c>
      <c r="AJ3200" s="894" t="s">
        <v>11405</v>
      </c>
      <c r="AK3200" s="843"/>
    </row>
    <row r="3201" spans="1:37" s="99" customFormat="1" ht="99.75" customHeight="1">
      <c r="A3201" s="723" t="s">
        <v>11636</v>
      </c>
      <c r="B3201" s="723" t="s">
        <v>33</v>
      </c>
      <c r="C3201" s="723" t="s">
        <v>11637</v>
      </c>
      <c r="D3201" s="723" t="s">
        <v>11478</v>
      </c>
      <c r="E3201" s="723" t="s">
        <v>11478</v>
      </c>
      <c r="F3201" s="723" t="s">
        <v>11638</v>
      </c>
      <c r="G3201" s="723" t="s">
        <v>11638</v>
      </c>
      <c r="H3201" s="723"/>
      <c r="I3201" s="723"/>
      <c r="J3201" s="723" t="s">
        <v>38</v>
      </c>
      <c r="K3201" s="723">
        <v>0</v>
      </c>
      <c r="L3201" s="723">
        <v>511010000</v>
      </c>
      <c r="M3201" s="749" t="s">
        <v>88</v>
      </c>
      <c r="N3201" s="723" t="s">
        <v>2115</v>
      </c>
      <c r="O3201" s="723" t="s">
        <v>700</v>
      </c>
      <c r="P3201" s="723" t="s">
        <v>229</v>
      </c>
      <c r="Q3201" s="723" t="s">
        <v>791</v>
      </c>
      <c r="R3201" s="723" t="s">
        <v>8977</v>
      </c>
      <c r="S3201" s="723">
        <v>796</v>
      </c>
      <c r="T3201" s="723" t="s">
        <v>232</v>
      </c>
      <c r="U3201" s="929">
        <v>20</v>
      </c>
      <c r="V3201" s="929">
        <v>6500</v>
      </c>
      <c r="W3201" s="820">
        <f t="shared" si="146"/>
        <v>130000</v>
      </c>
      <c r="X3201" s="929">
        <f t="shared" si="147"/>
        <v>145600</v>
      </c>
      <c r="Y3201" s="723"/>
      <c r="Z3201" s="723">
        <v>2016</v>
      </c>
      <c r="AA3201" s="723"/>
      <c r="AB3201" s="756" t="s">
        <v>876</v>
      </c>
      <c r="AC3201" s="756" t="s">
        <v>209</v>
      </c>
      <c r="AD3201" s="723"/>
      <c r="AE3201" s="723"/>
      <c r="AF3201" s="723"/>
      <c r="AG3201" s="756" t="s">
        <v>11639</v>
      </c>
      <c r="AH3201" s="756" t="s">
        <v>794</v>
      </c>
      <c r="AI3201" s="756">
        <v>210022952</v>
      </c>
      <c r="AJ3201" s="756" t="s">
        <v>11640</v>
      </c>
      <c r="AK3201" s="723"/>
    </row>
    <row r="3202" spans="1:37" s="99" customFormat="1" ht="99.75" customHeight="1">
      <c r="A3202" s="723" t="s">
        <v>11641</v>
      </c>
      <c r="B3202" s="723" t="s">
        <v>33</v>
      </c>
      <c r="C3202" s="723" t="s">
        <v>11318</v>
      </c>
      <c r="D3202" s="723" t="s">
        <v>6028</v>
      </c>
      <c r="E3202" s="723" t="s">
        <v>6028</v>
      </c>
      <c r="F3202" s="723" t="s">
        <v>11319</v>
      </c>
      <c r="G3202" s="723" t="s">
        <v>11319</v>
      </c>
      <c r="H3202" s="723"/>
      <c r="I3202" s="723"/>
      <c r="J3202" s="723" t="s">
        <v>38</v>
      </c>
      <c r="K3202" s="723">
        <v>0</v>
      </c>
      <c r="L3202" s="723">
        <v>511010000</v>
      </c>
      <c r="M3202" s="749" t="s">
        <v>88</v>
      </c>
      <c r="N3202" s="723" t="s">
        <v>2115</v>
      </c>
      <c r="O3202" s="723" t="s">
        <v>700</v>
      </c>
      <c r="P3202" s="723" t="s">
        <v>229</v>
      </c>
      <c r="Q3202" s="723" t="s">
        <v>791</v>
      </c>
      <c r="R3202" s="723" t="s">
        <v>8977</v>
      </c>
      <c r="S3202" s="723">
        <v>796</v>
      </c>
      <c r="T3202" s="723" t="s">
        <v>232</v>
      </c>
      <c r="U3202" s="929">
        <v>8</v>
      </c>
      <c r="V3202" s="929">
        <v>5350</v>
      </c>
      <c r="W3202" s="820">
        <f t="shared" si="146"/>
        <v>42800</v>
      </c>
      <c r="X3202" s="929">
        <f t="shared" si="147"/>
        <v>47936.000000000007</v>
      </c>
      <c r="Y3202" s="723"/>
      <c r="Z3202" s="723">
        <v>2016</v>
      </c>
      <c r="AA3202" s="723"/>
      <c r="AB3202" s="756" t="s">
        <v>876</v>
      </c>
      <c r="AC3202" s="756" t="s">
        <v>209</v>
      </c>
      <c r="AD3202" s="723"/>
      <c r="AE3202" s="723"/>
      <c r="AF3202" s="723"/>
      <c r="AG3202" s="756" t="s">
        <v>11642</v>
      </c>
      <c r="AH3202" s="756" t="s">
        <v>794</v>
      </c>
      <c r="AI3202" s="756">
        <v>210007690</v>
      </c>
      <c r="AJ3202" s="756" t="s">
        <v>11321</v>
      </c>
      <c r="AK3202" s="723"/>
    </row>
    <row r="3203" spans="1:37" s="99" customFormat="1" ht="99.75" customHeight="1">
      <c r="A3203" s="723" t="s">
        <v>11643</v>
      </c>
      <c r="B3203" s="723" t="s">
        <v>33</v>
      </c>
      <c r="C3203" s="723" t="s">
        <v>10011</v>
      </c>
      <c r="D3203" s="723" t="s">
        <v>9297</v>
      </c>
      <c r="E3203" s="723" t="s">
        <v>9297</v>
      </c>
      <c r="F3203" s="723" t="s">
        <v>10012</v>
      </c>
      <c r="G3203" s="723" t="s">
        <v>10012</v>
      </c>
      <c r="H3203" s="723"/>
      <c r="I3203" s="723"/>
      <c r="J3203" s="723" t="s">
        <v>1135</v>
      </c>
      <c r="K3203" s="723">
        <v>0</v>
      </c>
      <c r="L3203" s="723">
        <v>511010000</v>
      </c>
      <c r="M3203" s="749" t="s">
        <v>88</v>
      </c>
      <c r="N3203" s="723" t="s">
        <v>2115</v>
      </c>
      <c r="O3203" s="723" t="s">
        <v>700</v>
      </c>
      <c r="P3203" s="723" t="s">
        <v>229</v>
      </c>
      <c r="Q3203" s="723" t="s">
        <v>791</v>
      </c>
      <c r="R3203" s="723" t="s">
        <v>8977</v>
      </c>
      <c r="S3203" s="1066" t="s">
        <v>9291</v>
      </c>
      <c r="T3203" s="723" t="s">
        <v>9292</v>
      </c>
      <c r="U3203" s="929">
        <v>0.2</v>
      </c>
      <c r="V3203" s="929">
        <v>600000</v>
      </c>
      <c r="W3203" s="820">
        <f t="shared" si="146"/>
        <v>120000</v>
      </c>
      <c r="X3203" s="929">
        <f t="shared" si="147"/>
        <v>134400</v>
      </c>
      <c r="Y3203" s="723"/>
      <c r="Z3203" s="723">
        <v>2016</v>
      </c>
      <c r="AA3203" s="723"/>
      <c r="AB3203" s="756" t="s">
        <v>876</v>
      </c>
      <c r="AC3203" s="723"/>
      <c r="AD3203" s="723"/>
      <c r="AE3203" s="723"/>
      <c r="AF3203" s="723"/>
      <c r="AG3203" s="756" t="s">
        <v>11644</v>
      </c>
      <c r="AH3203" s="756" t="s">
        <v>794</v>
      </c>
      <c r="AI3203" s="756">
        <v>210002666</v>
      </c>
      <c r="AJ3203" s="756" t="s">
        <v>10014</v>
      </c>
      <c r="AK3203" s="723"/>
    </row>
    <row r="3204" spans="1:37" s="99" customFormat="1" ht="99.75" customHeight="1">
      <c r="A3204" s="723" t="s">
        <v>11645</v>
      </c>
      <c r="B3204" s="723" t="s">
        <v>33</v>
      </c>
      <c r="C3204" s="723" t="s">
        <v>9744</v>
      </c>
      <c r="D3204" s="723" t="s">
        <v>9745</v>
      </c>
      <c r="E3204" s="723" t="s">
        <v>9745</v>
      </c>
      <c r="F3204" s="723" t="s">
        <v>9746</v>
      </c>
      <c r="G3204" s="723" t="s">
        <v>9746</v>
      </c>
      <c r="H3204" s="723"/>
      <c r="I3204" s="723"/>
      <c r="J3204" s="723" t="s">
        <v>1135</v>
      </c>
      <c r="K3204" s="723">
        <v>0</v>
      </c>
      <c r="L3204" s="723">
        <v>511010000</v>
      </c>
      <c r="M3204" s="749" t="s">
        <v>88</v>
      </c>
      <c r="N3204" s="723" t="s">
        <v>2115</v>
      </c>
      <c r="O3204" s="723" t="s">
        <v>700</v>
      </c>
      <c r="P3204" s="723" t="s">
        <v>229</v>
      </c>
      <c r="Q3204" s="723" t="s">
        <v>791</v>
      </c>
      <c r="R3204" s="723" t="s">
        <v>8977</v>
      </c>
      <c r="S3204" s="723">
        <v>796</v>
      </c>
      <c r="T3204" s="723" t="s">
        <v>232</v>
      </c>
      <c r="U3204" s="929">
        <v>6</v>
      </c>
      <c r="V3204" s="929">
        <v>850</v>
      </c>
      <c r="W3204" s="820">
        <f t="shared" si="146"/>
        <v>5100</v>
      </c>
      <c r="X3204" s="929">
        <f t="shared" si="147"/>
        <v>5712.0000000000009</v>
      </c>
      <c r="Y3204" s="723"/>
      <c r="Z3204" s="723">
        <v>2016</v>
      </c>
      <c r="AA3204" s="723"/>
      <c r="AB3204" s="756" t="s">
        <v>876</v>
      </c>
      <c r="AC3204" s="723"/>
      <c r="AD3204" s="723"/>
      <c r="AE3204" s="723"/>
      <c r="AF3204" s="723"/>
      <c r="AG3204" s="756" t="s">
        <v>11646</v>
      </c>
      <c r="AH3204" s="756" t="s">
        <v>794</v>
      </c>
      <c r="AI3204" s="756">
        <v>210022889</v>
      </c>
      <c r="AJ3204" s="756" t="s">
        <v>9748</v>
      </c>
      <c r="AK3204" s="723"/>
    </row>
    <row r="3205" spans="1:37" s="99" customFormat="1" ht="99.75" customHeight="1">
      <c r="A3205" s="723" t="s">
        <v>11647</v>
      </c>
      <c r="B3205" s="723" t="s">
        <v>33</v>
      </c>
      <c r="C3205" s="723" t="s">
        <v>9750</v>
      </c>
      <c r="D3205" s="723" t="s">
        <v>9751</v>
      </c>
      <c r="E3205" s="723" t="s">
        <v>9751</v>
      </c>
      <c r="F3205" s="723" t="s">
        <v>9752</v>
      </c>
      <c r="G3205" s="723" t="s">
        <v>9752</v>
      </c>
      <c r="H3205" s="723"/>
      <c r="I3205" s="723"/>
      <c r="J3205" s="723" t="s">
        <v>1135</v>
      </c>
      <c r="K3205" s="723">
        <v>0</v>
      </c>
      <c r="L3205" s="723">
        <v>511010000</v>
      </c>
      <c r="M3205" s="749" t="s">
        <v>88</v>
      </c>
      <c r="N3205" s="723" t="s">
        <v>2115</v>
      </c>
      <c r="O3205" s="723" t="s">
        <v>700</v>
      </c>
      <c r="P3205" s="723" t="s">
        <v>229</v>
      </c>
      <c r="Q3205" s="723" t="s">
        <v>791</v>
      </c>
      <c r="R3205" s="723" t="s">
        <v>8977</v>
      </c>
      <c r="S3205" s="723">
        <v>796</v>
      </c>
      <c r="T3205" s="723" t="s">
        <v>232</v>
      </c>
      <c r="U3205" s="929">
        <v>236</v>
      </c>
      <c r="V3205" s="929">
        <v>1200</v>
      </c>
      <c r="W3205" s="820">
        <f t="shared" si="146"/>
        <v>283200</v>
      </c>
      <c r="X3205" s="929">
        <f t="shared" si="147"/>
        <v>317184.00000000006</v>
      </c>
      <c r="Y3205" s="723"/>
      <c r="Z3205" s="723">
        <v>2016</v>
      </c>
      <c r="AA3205" s="723"/>
      <c r="AB3205" s="756" t="s">
        <v>876</v>
      </c>
      <c r="AC3205" s="723"/>
      <c r="AD3205" s="723"/>
      <c r="AE3205" s="723"/>
      <c r="AF3205" s="723"/>
      <c r="AG3205" s="756" t="s">
        <v>11648</v>
      </c>
      <c r="AH3205" s="756" t="s">
        <v>794</v>
      </c>
      <c r="AI3205" s="756">
        <v>210002629</v>
      </c>
      <c r="AJ3205" s="756" t="s">
        <v>9754</v>
      </c>
      <c r="AK3205" s="723"/>
    </row>
    <row r="3206" spans="1:37" s="99" customFormat="1" ht="99.75" customHeight="1">
      <c r="A3206" s="723" t="s">
        <v>11649</v>
      </c>
      <c r="B3206" s="723" t="s">
        <v>33</v>
      </c>
      <c r="C3206" s="723" t="s">
        <v>9778</v>
      </c>
      <c r="D3206" s="723" t="s">
        <v>9751</v>
      </c>
      <c r="E3206" s="723" t="s">
        <v>9751</v>
      </c>
      <c r="F3206" s="723" t="s">
        <v>9779</v>
      </c>
      <c r="G3206" s="723" t="s">
        <v>9779</v>
      </c>
      <c r="H3206" s="723"/>
      <c r="I3206" s="723"/>
      <c r="J3206" s="723" t="s">
        <v>1135</v>
      </c>
      <c r="K3206" s="723">
        <v>0</v>
      </c>
      <c r="L3206" s="723">
        <v>511010000</v>
      </c>
      <c r="M3206" s="749" t="s">
        <v>88</v>
      </c>
      <c r="N3206" s="723" t="s">
        <v>2115</v>
      </c>
      <c r="O3206" s="723" t="s">
        <v>700</v>
      </c>
      <c r="P3206" s="723" t="s">
        <v>229</v>
      </c>
      <c r="Q3206" s="723" t="s">
        <v>791</v>
      </c>
      <c r="R3206" s="723" t="s">
        <v>8977</v>
      </c>
      <c r="S3206" s="723">
        <v>796</v>
      </c>
      <c r="T3206" s="723" t="s">
        <v>232</v>
      </c>
      <c r="U3206" s="929">
        <v>74</v>
      </c>
      <c r="V3206" s="929">
        <v>1500</v>
      </c>
      <c r="W3206" s="820">
        <f t="shared" si="146"/>
        <v>111000</v>
      </c>
      <c r="X3206" s="929">
        <f t="shared" si="147"/>
        <v>124320.00000000001</v>
      </c>
      <c r="Y3206" s="723"/>
      <c r="Z3206" s="723">
        <v>2016</v>
      </c>
      <c r="AA3206" s="723"/>
      <c r="AB3206" s="756" t="s">
        <v>876</v>
      </c>
      <c r="AC3206" s="723"/>
      <c r="AD3206" s="723"/>
      <c r="AE3206" s="723"/>
      <c r="AF3206" s="723"/>
      <c r="AG3206" s="756" t="s">
        <v>11650</v>
      </c>
      <c r="AH3206" s="756" t="s">
        <v>794</v>
      </c>
      <c r="AI3206" s="756">
        <v>210002634</v>
      </c>
      <c r="AJ3206" s="756" t="s">
        <v>9781</v>
      </c>
      <c r="AK3206" s="723"/>
    </row>
    <row r="3207" spans="1:37" s="99" customFormat="1" ht="99.75" customHeight="1">
      <c r="A3207" s="723" t="s">
        <v>11651</v>
      </c>
      <c r="B3207" s="723" t="s">
        <v>33</v>
      </c>
      <c r="C3207" s="723" t="s">
        <v>9783</v>
      </c>
      <c r="D3207" s="723" t="s">
        <v>9745</v>
      </c>
      <c r="E3207" s="723" t="s">
        <v>9745</v>
      </c>
      <c r="F3207" s="723" t="s">
        <v>9784</v>
      </c>
      <c r="G3207" s="723" t="s">
        <v>9784</v>
      </c>
      <c r="H3207" s="723"/>
      <c r="I3207" s="723"/>
      <c r="J3207" s="723" t="s">
        <v>1135</v>
      </c>
      <c r="K3207" s="723">
        <v>0</v>
      </c>
      <c r="L3207" s="723">
        <v>511010000</v>
      </c>
      <c r="M3207" s="749" t="s">
        <v>88</v>
      </c>
      <c r="N3207" s="723" t="s">
        <v>2115</v>
      </c>
      <c r="O3207" s="723" t="s">
        <v>700</v>
      </c>
      <c r="P3207" s="723" t="s">
        <v>229</v>
      </c>
      <c r="Q3207" s="723" t="s">
        <v>791</v>
      </c>
      <c r="R3207" s="723" t="s">
        <v>8977</v>
      </c>
      <c r="S3207" s="723">
        <v>796</v>
      </c>
      <c r="T3207" s="723" t="s">
        <v>232</v>
      </c>
      <c r="U3207" s="929">
        <v>56</v>
      </c>
      <c r="V3207" s="929">
        <v>300</v>
      </c>
      <c r="W3207" s="820">
        <f t="shared" si="146"/>
        <v>16800</v>
      </c>
      <c r="X3207" s="929">
        <f t="shared" si="147"/>
        <v>18816</v>
      </c>
      <c r="Y3207" s="723"/>
      <c r="Z3207" s="723">
        <v>2016</v>
      </c>
      <c r="AA3207" s="723"/>
      <c r="AB3207" s="756" t="s">
        <v>876</v>
      </c>
      <c r="AC3207" s="723"/>
      <c r="AD3207" s="723"/>
      <c r="AE3207" s="723"/>
      <c r="AF3207" s="723"/>
      <c r="AG3207" s="756" t="s">
        <v>11652</v>
      </c>
      <c r="AH3207" s="756" t="s">
        <v>794</v>
      </c>
      <c r="AI3207" s="756">
        <v>210002625</v>
      </c>
      <c r="AJ3207" s="756" t="s">
        <v>9786</v>
      </c>
      <c r="AK3207" s="723"/>
    </row>
    <row r="3208" spans="1:37" s="99" customFormat="1" ht="99.75" customHeight="1">
      <c r="A3208" s="723" t="s">
        <v>11653</v>
      </c>
      <c r="B3208" s="723" t="s">
        <v>33</v>
      </c>
      <c r="C3208" s="723" t="s">
        <v>9766</v>
      </c>
      <c r="D3208" s="723" t="s">
        <v>9767</v>
      </c>
      <c r="E3208" s="723" t="s">
        <v>9767</v>
      </c>
      <c r="F3208" s="723" t="s">
        <v>9768</v>
      </c>
      <c r="G3208" s="723" t="s">
        <v>9768</v>
      </c>
      <c r="H3208" s="723"/>
      <c r="I3208" s="723"/>
      <c r="J3208" s="723" t="s">
        <v>38</v>
      </c>
      <c r="K3208" s="723">
        <v>0</v>
      </c>
      <c r="L3208" s="723">
        <v>511010000</v>
      </c>
      <c r="M3208" s="749" t="s">
        <v>88</v>
      </c>
      <c r="N3208" s="723" t="s">
        <v>2115</v>
      </c>
      <c r="O3208" s="723" t="s">
        <v>700</v>
      </c>
      <c r="P3208" s="723" t="s">
        <v>229</v>
      </c>
      <c r="Q3208" s="723" t="s">
        <v>791</v>
      </c>
      <c r="R3208" s="723" t="s">
        <v>8977</v>
      </c>
      <c r="S3208" s="723">
        <v>796</v>
      </c>
      <c r="T3208" s="723" t="s">
        <v>232</v>
      </c>
      <c r="U3208" s="929">
        <v>8</v>
      </c>
      <c r="V3208" s="929">
        <v>300</v>
      </c>
      <c r="W3208" s="820">
        <f t="shared" si="146"/>
        <v>2400</v>
      </c>
      <c r="X3208" s="929">
        <f t="shared" si="147"/>
        <v>2688.0000000000005</v>
      </c>
      <c r="Y3208" s="723"/>
      <c r="Z3208" s="723">
        <v>2016</v>
      </c>
      <c r="AA3208" s="723"/>
      <c r="AB3208" s="756" t="s">
        <v>876</v>
      </c>
      <c r="AC3208" s="756" t="s">
        <v>209</v>
      </c>
      <c r="AD3208" s="723"/>
      <c r="AE3208" s="723"/>
      <c r="AF3208" s="723"/>
      <c r="AG3208" s="756" t="s">
        <v>11654</v>
      </c>
      <c r="AH3208" s="756" t="s">
        <v>794</v>
      </c>
      <c r="AI3208" s="756">
        <v>210008207</v>
      </c>
      <c r="AJ3208" s="756" t="s">
        <v>11655</v>
      </c>
      <c r="AK3208" s="723"/>
    </row>
    <row r="3209" spans="1:37" s="99" customFormat="1" ht="99.75" customHeight="1">
      <c r="A3209" s="723" t="s">
        <v>11656</v>
      </c>
      <c r="B3209" s="723" t="s">
        <v>33</v>
      </c>
      <c r="C3209" s="723" t="s">
        <v>9799</v>
      </c>
      <c r="D3209" s="723" t="s">
        <v>9745</v>
      </c>
      <c r="E3209" s="723" t="s">
        <v>9745</v>
      </c>
      <c r="F3209" s="723" t="s">
        <v>9800</v>
      </c>
      <c r="G3209" s="723" t="s">
        <v>9800</v>
      </c>
      <c r="H3209" s="723"/>
      <c r="I3209" s="723"/>
      <c r="J3209" s="723" t="s">
        <v>1135</v>
      </c>
      <c r="K3209" s="723">
        <v>0</v>
      </c>
      <c r="L3209" s="723">
        <v>511010000</v>
      </c>
      <c r="M3209" s="749" t="s">
        <v>88</v>
      </c>
      <c r="N3209" s="723" t="s">
        <v>2115</v>
      </c>
      <c r="O3209" s="723" t="s">
        <v>700</v>
      </c>
      <c r="P3209" s="723" t="s">
        <v>229</v>
      </c>
      <c r="Q3209" s="723" t="s">
        <v>791</v>
      </c>
      <c r="R3209" s="723" t="s">
        <v>8977</v>
      </c>
      <c r="S3209" s="723">
        <v>796</v>
      </c>
      <c r="T3209" s="723" t="s">
        <v>232</v>
      </c>
      <c r="U3209" s="929">
        <v>216</v>
      </c>
      <c r="V3209" s="929">
        <v>642</v>
      </c>
      <c r="W3209" s="820">
        <f t="shared" si="146"/>
        <v>138672</v>
      </c>
      <c r="X3209" s="929">
        <f t="shared" si="147"/>
        <v>155312.64000000001</v>
      </c>
      <c r="Y3209" s="723"/>
      <c r="Z3209" s="723">
        <v>2016</v>
      </c>
      <c r="AA3209" s="723"/>
      <c r="AB3209" s="756" t="s">
        <v>876</v>
      </c>
      <c r="AC3209" s="723"/>
      <c r="AD3209" s="723"/>
      <c r="AE3209" s="723"/>
      <c r="AF3209" s="723"/>
      <c r="AG3209" s="756" t="s">
        <v>11657</v>
      </c>
      <c r="AH3209" s="756" t="s">
        <v>794</v>
      </c>
      <c r="AI3209" s="756">
        <v>210022891</v>
      </c>
      <c r="AJ3209" s="756" t="s">
        <v>9802</v>
      </c>
      <c r="AK3209" s="723"/>
    </row>
    <row r="3210" spans="1:37" s="99" customFormat="1" ht="99.75" customHeight="1">
      <c r="A3210" s="723" t="s">
        <v>11658</v>
      </c>
      <c r="B3210" s="723" t="s">
        <v>33</v>
      </c>
      <c r="C3210" s="723" t="s">
        <v>10078</v>
      </c>
      <c r="D3210" s="723" t="s">
        <v>9745</v>
      </c>
      <c r="E3210" s="723" t="s">
        <v>9745</v>
      </c>
      <c r="F3210" s="723" t="s">
        <v>10079</v>
      </c>
      <c r="G3210" s="723" t="s">
        <v>10079</v>
      </c>
      <c r="H3210" s="723"/>
      <c r="I3210" s="723"/>
      <c r="J3210" s="723" t="s">
        <v>1135</v>
      </c>
      <c r="K3210" s="723">
        <v>0</v>
      </c>
      <c r="L3210" s="723">
        <v>511010000</v>
      </c>
      <c r="M3210" s="749" t="s">
        <v>88</v>
      </c>
      <c r="N3210" s="723" t="s">
        <v>2115</v>
      </c>
      <c r="O3210" s="723" t="s">
        <v>700</v>
      </c>
      <c r="P3210" s="723" t="s">
        <v>229</v>
      </c>
      <c r="Q3210" s="723" t="s">
        <v>791</v>
      </c>
      <c r="R3210" s="723" t="s">
        <v>8977</v>
      </c>
      <c r="S3210" s="723">
        <v>796</v>
      </c>
      <c r="T3210" s="723" t="s">
        <v>232</v>
      </c>
      <c r="U3210" s="929">
        <v>305</v>
      </c>
      <c r="V3210" s="929">
        <v>1000</v>
      </c>
      <c r="W3210" s="820">
        <f t="shared" si="146"/>
        <v>305000</v>
      </c>
      <c r="X3210" s="929">
        <f t="shared" si="147"/>
        <v>341600.00000000006</v>
      </c>
      <c r="Y3210" s="723"/>
      <c r="Z3210" s="723">
        <v>2016</v>
      </c>
      <c r="AA3210" s="723"/>
      <c r="AB3210" s="756" t="s">
        <v>876</v>
      </c>
      <c r="AC3210" s="723"/>
      <c r="AD3210" s="723"/>
      <c r="AE3210" s="723"/>
      <c r="AF3210" s="723"/>
      <c r="AG3210" s="756" t="s">
        <v>11659</v>
      </c>
      <c r="AH3210" s="756" t="s">
        <v>794</v>
      </c>
      <c r="AI3210" s="756">
        <v>210022888</v>
      </c>
      <c r="AJ3210" s="756" t="s">
        <v>10081</v>
      </c>
      <c r="AK3210" s="723"/>
    </row>
    <row r="3211" spans="1:37" s="99" customFormat="1" ht="99.75" customHeight="1">
      <c r="A3211" s="723" t="s">
        <v>11660</v>
      </c>
      <c r="B3211" s="723" t="s">
        <v>33</v>
      </c>
      <c r="C3211" s="723" t="s">
        <v>9804</v>
      </c>
      <c r="D3211" s="723" t="s">
        <v>9805</v>
      </c>
      <c r="E3211" s="723" t="s">
        <v>9805</v>
      </c>
      <c r="F3211" s="723" t="s">
        <v>9806</v>
      </c>
      <c r="G3211" s="723" t="s">
        <v>9806</v>
      </c>
      <c r="H3211" s="723"/>
      <c r="I3211" s="723"/>
      <c r="J3211" s="723" t="s">
        <v>38</v>
      </c>
      <c r="K3211" s="723">
        <v>0</v>
      </c>
      <c r="L3211" s="723">
        <v>511010000</v>
      </c>
      <c r="M3211" s="749" t="s">
        <v>88</v>
      </c>
      <c r="N3211" s="723" t="s">
        <v>2115</v>
      </c>
      <c r="O3211" s="723" t="s">
        <v>700</v>
      </c>
      <c r="P3211" s="723" t="s">
        <v>229</v>
      </c>
      <c r="Q3211" s="723" t="s">
        <v>791</v>
      </c>
      <c r="R3211" s="723" t="s">
        <v>8977</v>
      </c>
      <c r="S3211" s="723">
        <v>796</v>
      </c>
      <c r="T3211" s="723" t="s">
        <v>232</v>
      </c>
      <c r="U3211" s="929">
        <v>30</v>
      </c>
      <c r="V3211" s="929">
        <v>150</v>
      </c>
      <c r="W3211" s="820">
        <f t="shared" si="146"/>
        <v>4500</v>
      </c>
      <c r="X3211" s="929">
        <f t="shared" si="147"/>
        <v>5040.0000000000009</v>
      </c>
      <c r="Y3211" s="723"/>
      <c r="Z3211" s="723">
        <v>2016</v>
      </c>
      <c r="AA3211" s="723"/>
      <c r="AB3211" s="756" t="s">
        <v>876</v>
      </c>
      <c r="AC3211" s="756" t="s">
        <v>209</v>
      </c>
      <c r="AD3211" s="723"/>
      <c r="AE3211" s="723"/>
      <c r="AF3211" s="723"/>
      <c r="AG3211" s="756" t="s">
        <v>11661</v>
      </c>
      <c r="AH3211" s="756" t="s">
        <v>794</v>
      </c>
      <c r="AI3211" s="756">
        <v>210010738</v>
      </c>
      <c r="AJ3211" s="756" t="s">
        <v>9808</v>
      </c>
      <c r="AK3211" s="723"/>
    </row>
    <row r="3212" spans="1:37" s="553" customFormat="1" ht="99.75" customHeight="1">
      <c r="A3212" s="843" t="s">
        <v>11662</v>
      </c>
      <c r="B3212" s="843" t="s">
        <v>33</v>
      </c>
      <c r="C3212" s="843" t="s">
        <v>10516</v>
      </c>
      <c r="D3212" s="843" t="s">
        <v>9805</v>
      </c>
      <c r="E3212" s="843" t="s">
        <v>9805</v>
      </c>
      <c r="F3212" s="843" t="s">
        <v>10517</v>
      </c>
      <c r="G3212" s="843" t="s">
        <v>10517</v>
      </c>
      <c r="H3212" s="843"/>
      <c r="I3212" s="843"/>
      <c r="J3212" s="843" t="s">
        <v>38</v>
      </c>
      <c r="K3212" s="843">
        <v>0</v>
      </c>
      <c r="L3212" s="843">
        <v>511010000</v>
      </c>
      <c r="M3212" s="997" t="s">
        <v>88</v>
      </c>
      <c r="N3212" s="843" t="s">
        <v>2115</v>
      </c>
      <c r="O3212" s="843" t="s">
        <v>700</v>
      </c>
      <c r="P3212" s="843" t="s">
        <v>229</v>
      </c>
      <c r="Q3212" s="843" t="s">
        <v>791</v>
      </c>
      <c r="R3212" s="843" t="s">
        <v>8977</v>
      </c>
      <c r="S3212" s="843">
        <v>796</v>
      </c>
      <c r="T3212" s="843" t="s">
        <v>232</v>
      </c>
      <c r="U3212" s="939">
        <v>8</v>
      </c>
      <c r="V3212" s="939">
        <v>150</v>
      </c>
      <c r="W3212" s="927">
        <v>0</v>
      </c>
      <c r="X3212" s="944">
        <f t="shared" si="147"/>
        <v>0</v>
      </c>
      <c r="Y3212" s="843"/>
      <c r="Z3212" s="843">
        <v>2016</v>
      </c>
      <c r="AA3212" s="843"/>
      <c r="AB3212" s="894" t="s">
        <v>876</v>
      </c>
      <c r="AC3212" s="894" t="s">
        <v>209</v>
      </c>
      <c r="AD3212" s="843"/>
      <c r="AE3212" s="843"/>
      <c r="AF3212" s="843"/>
      <c r="AG3212" s="894" t="s">
        <v>11663</v>
      </c>
      <c r="AH3212" s="894" t="s">
        <v>794</v>
      </c>
      <c r="AI3212" s="894">
        <v>210010739</v>
      </c>
      <c r="AJ3212" s="894" t="s">
        <v>10519</v>
      </c>
      <c r="AK3212" s="843"/>
    </row>
    <row r="3213" spans="1:37" s="553" customFormat="1" ht="99.75" customHeight="1">
      <c r="A3213" s="843" t="s">
        <v>13464</v>
      </c>
      <c r="B3213" s="843" t="s">
        <v>33</v>
      </c>
      <c r="C3213" s="843" t="s">
        <v>10516</v>
      </c>
      <c r="D3213" s="843" t="s">
        <v>9805</v>
      </c>
      <c r="E3213" s="843" t="s">
        <v>9805</v>
      </c>
      <c r="F3213" s="843" t="s">
        <v>10517</v>
      </c>
      <c r="G3213" s="843" t="s">
        <v>10517</v>
      </c>
      <c r="H3213" s="843"/>
      <c r="I3213" s="843"/>
      <c r="J3213" s="843" t="s">
        <v>38</v>
      </c>
      <c r="K3213" s="843">
        <v>0</v>
      </c>
      <c r="L3213" s="843">
        <v>511010000</v>
      </c>
      <c r="M3213" s="997" t="s">
        <v>88</v>
      </c>
      <c r="N3213" s="843" t="s">
        <v>2115</v>
      </c>
      <c r="O3213" s="843" t="s">
        <v>700</v>
      </c>
      <c r="P3213" s="843" t="s">
        <v>229</v>
      </c>
      <c r="Q3213" s="843" t="s">
        <v>791</v>
      </c>
      <c r="R3213" s="843" t="s">
        <v>8977</v>
      </c>
      <c r="S3213" s="843">
        <v>796</v>
      </c>
      <c r="T3213" s="843" t="s">
        <v>232</v>
      </c>
      <c r="U3213" s="939">
        <v>8</v>
      </c>
      <c r="V3213" s="939">
        <v>150</v>
      </c>
      <c r="W3213" s="927">
        <v>0</v>
      </c>
      <c r="X3213" s="944">
        <f t="shared" ref="X3213" si="149">W3213*1.12</f>
        <v>0</v>
      </c>
      <c r="Y3213" s="843"/>
      <c r="Z3213" s="843">
        <v>2016</v>
      </c>
      <c r="AA3213" s="843" t="s">
        <v>3133</v>
      </c>
      <c r="AB3213" s="894" t="s">
        <v>876</v>
      </c>
      <c r="AC3213" s="894" t="s">
        <v>209</v>
      </c>
      <c r="AD3213" s="843"/>
      <c r="AE3213" s="843"/>
      <c r="AF3213" s="843"/>
      <c r="AG3213" s="894" t="s">
        <v>11663</v>
      </c>
      <c r="AH3213" s="894" t="s">
        <v>794</v>
      </c>
      <c r="AI3213" s="894">
        <v>210010739</v>
      </c>
      <c r="AJ3213" s="894" t="s">
        <v>10519</v>
      </c>
      <c r="AK3213" s="843"/>
    </row>
    <row r="3214" spans="1:37" s="99" customFormat="1" ht="99.75" customHeight="1">
      <c r="A3214" s="723" t="s">
        <v>11664</v>
      </c>
      <c r="B3214" s="723" t="s">
        <v>33</v>
      </c>
      <c r="C3214" s="723" t="s">
        <v>9827</v>
      </c>
      <c r="D3214" s="723" t="s">
        <v>9828</v>
      </c>
      <c r="E3214" s="723" t="s">
        <v>9828</v>
      </c>
      <c r="F3214" s="723" t="s">
        <v>9829</v>
      </c>
      <c r="G3214" s="723" t="s">
        <v>9829</v>
      </c>
      <c r="H3214" s="723"/>
      <c r="I3214" s="723"/>
      <c r="J3214" s="723" t="s">
        <v>38</v>
      </c>
      <c r="K3214" s="723">
        <v>0</v>
      </c>
      <c r="L3214" s="723">
        <v>511010000</v>
      </c>
      <c r="M3214" s="749" t="s">
        <v>88</v>
      </c>
      <c r="N3214" s="723" t="s">
        <v>2115</v>
      </c>
      <c r="O3214" s="723" t="s">
        <v>700</v>
      </c>
      <c r="P3214" s="723" t="s">
        <v>229</v>
      </c>
      <c r="Q3214" s="723" t="s">
        <v>791</v>
      </c>
      <c r="R3214" s="723" t="s">
        <v>8977</v>
      </c>
      <c r="S3214" s="723">
        <v>796</v>
      </c>
      <c r="T3214" s="723" t="s">
        <v>232</v>
      </c>
      <c r="U3214" s="929">
        <v>12</v>
      </c>
      <c r="V3214" s="929">
        <v>550</v>
      </c>
      <c r="W3214" s="820">
        <f t="shared" si="146"/>
        <v>6600</v>
      </c>
      <c r="X3214" s="929">
        <f t="shared" si="147"/>
        <v>7392.0000000000009</v>
      </c>
      <c r="Y3214" s="723"/>
      <c r="Z3214" s="723">
        <v>2016</v>
      </c>
      <c r="AA3214" s="723"/>
      <c r="AB3214" s="756" t="s">
        <v>876</v>
      </c>
      <c r="AC3214" s="756" t="s">
        <v>209</v>
      </c>
      <c r="AD3214" s="723"/>
      <c r="AE3214" s="723"/>
      <c r="AF3214" s="723"/>
      <c r="AG3214" s="756" t="s">
        <v>11665</v>
      </c>
      <c r="AH3214" s="756" t="s">
        <v>794</v>
      </c>
      <c r="AI3214" s="756">
        <v>210022956</v>
      </c>
      <c r="AJ3214" s="756" t="s">
        <v>9831</v>
      </c>
      <c r="AK3214" s="723"/>
    </row>
    <row r="3215" spans="1:37" s="99" customFormat="1" ht="99.75" customHeight="1">
      <c r="A3215" s="723" t="s">
        <v>11666</v>
      </c>
      <c r="B3215" s="723" t="s">
        <v>33</v>
      </c>
      <c r="C3215" s="723" t="s">
        <v>7956</v>
      </c>
      <c r="D3215" s="723" t="s">
        <v>6088</v>
      </c>
      <c r="E3215" s="723" t="s">
        <v>6088</v>
      </c>
      <c r="F3215" s="723" t="s">
        <v>7957</v>
      </c>
      <c r="G3215" s="723" t="s">
        <v>7957</v>
      </c>
      <c r="H3215" s="723"/>
      <c r="I3215" s="723"/>
      <c r="J3215" s="723" t="s">
        <v>38</v>
      </c>
      <c r="K3215" s="723">
        <v>0</v>
      </c>
      <c r="L3215" s="723">
        <v>511010000</v>
      </c>
      <c r="M3215" s="749" t="s">
        <v>88</v>
      </c>
      <c r="N3215" s="723" t="s">
        <v>2115</v>
      </c>
      <c r="O3215" s="723" t="s">
        <v>700</v>
      </c>
      <c r="P3215" s="723" t="s">
        <v>229</v>
      </c>
      <c r="Q3215" s="723" t="s">
        <v>791</v>
      </c>
      <c r="R3215" s="723" t="s">
        <v>8977</v>
      </c>
      <c r="S3215" s="723">
        <v>796</v>
      </c>
      <c r="T3215" s="723" t="s">
        <v>232</v>
      </c>
      <c r="U3215" s="929">
        <v>1</v>
      </c>
      <c r="V3215" s="929">
        <v>4200</v>
      </c>
      <c r="W3215" s="820">
        <f t="shared" si="146"/>
        <v>4200</v>
      </c>
      <c r="X3215" s="929">
        <f t="shared" si="147"/>
        <v>4704</v>
      </c>
      <c r="Y3215" s="723"/>
      <c r="Z3215" s="723">
        <v>2016</v>
      </c>
      <c r="AA3215" s="723"/>
      <c r="AB3215" s="756" t="s">
        <v>876</v>
      </c>
      <c r="AC3215" s="756" t="s">
        <v>209</v>
      </c>
      <c r="AD3215" s="723"/>
      <c r="AE3215" s="723"/>
      <c r="AF3215" s="723"/>
      <c r="AG3215" s="756" t="s">
        <v>11667</v>
      </c>
      <c r="AH3215" s="756" t="s">
        <v>794</v>
      </c>
      <c r="AI3215" s="756">
        <v>210023490</v>
      </c>
      <c r="AJ3215" s="756" t="s">
        <v>11668</v>
      </c>
      <c r="AK3215" s="723"/>
    </row>
    <row r="3216" spans="1:37" s="99" customFormat="1" ht="99.75" customHeight="1">
      <c r="A3216" s="723" t="s">
        <v>11669</v>
      </c>
      <c r="B3216" s="723" t="s">
        <v>33</v>
      </c>
      <c r="C3216" s="723" t="s">
        <v>11670</v>
      </c>
      <c r="D3216" s="723" t="s">
        <v>6088</v>
      </c>
      <c r="E3216" s="723" t="s">
        <v>6088</v>
      </c>
      <c r="F3216" s="723" t="s">
        <v>11671</v>
      </c>
      <c r="G3216" s="723" t="s">
        <v>11671</v>
      </c>
      <c r="H3216" s="723"/>
      <c r="I3216" s="723"/>
      <c r="J3216" s="723" t="s">
        <v>38</v>
      </c>
      <c r="K3216" s="723">
        <v>0</v>
      </c>
      <c r="L3216" s="723">
        <v>511010000</v>
      </c>
      <c r="M3216" s="749" t="s">
        <v>88</v>
      </c>
      <c r="N3216" s="723" t="s">
        <v>2115</v>
      </c>
      <c r="O3216" s="723" t="s">
        <v>700</v>
      </c>
      <c r="P3216" s="723" t="s">
        <v>229</v>
      </c>
      <c r="Q3216" s="723" t="s">
        <v>791</v>
      </c>
      <c r="R3216" s="723" t="s">
        <v>8977</v>
      </c>
      <c r="S3216" s="723">
        <v>796</v>
      </c>
      <c r="T3216" s="723" t="s">
        <v>232</v>
      </c>
      <c r="U3216" s="929">
        <v>1</v>
      </c>
      <c r="V3216" s="929">
        <v>4200</v>
      </c>
      <c r="W3216" s="820">
        <f t="shared" si="146"/>
        <v>4200</v>
      </c>
      <c r="X3216" s="929">
        <f t="shared" si="147"/>
        <v>4704</v>
      </c>
      <c r="Y3216" s="723"/>
      <c r="Z3216" s="723">
        <v>2016</v>
      </c>
      <c r="AA3216" s="723"/>
      <c r="AB3216" s="756" t="s">
        <v>876</v>
      </c>
      <c r="AC3216" s="756" t="s">
        <v>209</v>
      </c>
      <c r="AD3216" s="723"/>
      <c r="AE3216" s="723"/>
      <c r="AF3216" s="723"/>
      <c r="AG3216" s="756" t="s">
        <v>11672</v>
      </c>
      <c r="AH3216" s="756" t="s">
        <v>794</v>
      </c>
      <c r="AI3216" s="756">
        <v>210023486</v>
      </c>
      <c r="AJ3216" s="756" t="s">
        <v>11673</v>
      </c>
      <c r="AK3216" s="723"/>
    </row>
    <row r="3217" spans="1:37" s="99" customFormat="1" ht="99.75" customHeight="1">
      <c r="A3217" s="723" t="s">
        <v>11674</v>
      </c>
      <c r="B3217" s="723" t="s">
        <v>33</v>
      </c>
      <c r="C3217" s="723" t="s">
        <v>11675</v>
      </c>
      <c r="D3217" s="723" t="s">
        <v>7811</v>
      </c>
      <c r="E3217" s="723" t="s">
        <v>7811</v>
      </c>
      <c r="F3217" s="723" t="s">
        <v>11676</v>
      </c>
      <c r="G3217" s="723" t="s">
        <v>11676</v>
      </c>
      <c r="H3217" s="723"/>
      <c r="I3217" s="723"/>
      <c r="J3217" s="723" t="s">
        <v>38</v>
      </c>
      <c r="K3217" s="723">
        <v>0</v>
      </c>
      <c r="L3217" s="723">
        <v>511010000</v>
      </c>
      <c r="M3217" s="749" t="s">
        <v>88</v>
      </c>
      <c r="N3217" s="723" t="s">
        <v>2115</v>
      </c>
      <c r="O3217" s="723" t="s">
        <v>700</v>
      </c>
      <c r="P3217" s="723" t="s">
        <v>229</v>
      </c>
      <c r="Q3217" s="723" t="s">
        <v>791</v>
      </c>
      <c r="R3217" s="723" t="s">
        <v>8977</v>
      </c>
      <c r="S3217" s="723">
        <v>796</v>
      </c>
      <c r="T3217" s="723" t="s">
        <v>232</v>
      </c>
      <c r="U3217" s="929">
        <v>1</v>
      </c>
      <c r="V3217" s="929">
        <v>350000</v>
      </c>
      <c r="W3217" s="820">
        <f t="shared" si="146"/>
        <v>350000</v>
      </c>
      <c r="X3217" s="929">
        <f t="shared" si="147"/>
        <v>392000.00000000006</v>
      </c>
      <c r="Y3217" s="723"/>
      <c r="Z3217" s="723">
        <v>2016</v>
      </c>
      <c r="AA3217" s="723"/>
      <c r="AB3217" s="756" t="s">
        <v>876</v>
      </c>
      <c r="AC3217" s="756" t="s">
        <v>209</v>
      </c>
      <c r="AD3217" s="723"/>
      <c r="AE3217" s="723"/>
      <c r="AF3217" s="723"/>
      <c r="AG3217" s="756" t="s">
        <v>11677</v>
      </c>
      <c r="AH3217" s="756" t="s">
        <v>794</v>
      </c>
      <c r="AI3217" s="756">
        <v>130000034</v>
      </c>
      <c r="AJ3217" s="756" t="s">
        <v>11678</v>
      </c>
      <c r="AK3217" s="723"/>
    </row>
    <row r="3218" spans="1:37" s="99" customFormat="1" ht="99.75" customHeight="1">
      <c r="A3218" s="723" t="s">
        <v>11679</v>
      </c>
      <c r="B3218" s="723" t="s">
        <v>33</v>
      </c>
      <c r="C3218" s="723" t="s">
        <v>11520</v>
      </c>
      <c r="D3218" s="723" t="s">
        <v>7811</v>
      </c>
      <c r="E3218" s="723" t="s">
        <v>7811</v>
      </c>
      <c r="F3218" s="723" t="s">
        <v>11521</v>
      </c>
      <c r="G3218" s="723" t="s">
        <v>11521</v>
      </c>
      <c r="H3218" s="723"/>
      <c r="I3218" s="723"/>
      <c r="J3218" s="723" t="s">
        <v>1135</v>
      </c>
      <c r="K3218" s="723">
        <v>0</v>
      </c>
      <c r="L3218" s="723">
        <v>511010000</v>
      </c>
      <c r="M3218" s="749" t="s">
        <v>88</v>
      </c>
      <c r="N3218" s="723" t="s">
        <v>2115</v>
      </c>
      <c r="O3218" s="723" t="s">
        <v>700</v>
      </c>
      <c r="P3218" s="723" t="s">
        <v>229</v>
      </c>
      <c r="Q3218" s="723" t="s">
        <v>791</v>
      </c>
      <c r="R3218" s="723" t="s">
        <v>8977</v>
      </c>
      <c r="S3218" s="723">
        <v>796</v>
      </c>
      <c r="T3218" s="723" t="s">
        <v>232</v>
      </c>
      <c r="U3218" s="929">
        <v>1</v>
      </c>
      <c r="V3218" s="929">
        <v>100000</v>
      </c>
      <c r="W3218" s="820">
        <f t="shared" si="146"/>
        <v>100000</v>
      </c>
      <c r="X3218" s="929">
        <f t="shared" si="147"/>
        <v>112000.00000000001</v>
      </c>
      <c r="Y3218" s="723"/>
      <c r="Z3218" s="723">
        <v>2016</v>
      </c>
      <c r="AA3218" s="723"/>
      <c r="AB3218" s="756" t="s">
        <v>876</v>
      </c>
      <c r="AC3218" s="723"/>
      <c r="AD3218" s="723"/>
      <c r="AE3218" s="723"/>
      <c r="AF3218" s="723"/>
      <c r="AG3218" s="756" t="s">
        <v>11680</v>
      </c>
      <c r="AH3218" s="756" t="s">
        <v>794</v>
      </c>
      <c r="AI3218" s="756">
        <v>130000242</v>
      </c>
      <c r="AJ3218" s="756" t="s">
        <v>11523</v>
      </c>
      <c r="AK3218" s="723"/>
    </row>
    <row r="3219" spans="1:37" s="99" customFormat="1" ht="99.75" customHeight="1">
      <c r="A3219" s="1072" t="s">
        <v>11681</v>
      </c>
      <c r="B3219" s="1072" t="s">
        <v>33</v>
      </c>
      <c r="C3219" s="1072" t="s">
        <v>11682</v>
      </c>
      <c r="D3219" s="1072" t="s">
        <v>10127</v>
      </c>
      <c r="E3219" s="1072" t="s">
        <v>10127</v>
      </c>
      <c r="F3219" s="1072" t="s">
        <v>11683</v>
      </c>
      <c r="G3219" s="1072" t="s">
        <v>11683</v>
      </c>
      <c r="H3219" s="1072"/>
      <c r="I3219" s="1072"/>
      <c r="J3219" s="1072" t="s">
        <v>38</v>
      </c>
      <c r="K3219" s="1072">
        <v>0</v>
      </c>
      <c r="L3219" s="1072">
        <v>511010000</v>
      </c>
      <c r="M3219" s="1073" t="s">
        <v>88</v>
      </c>
      <c r="N3219" s="1072" t="s">
        <v>2115</v>
      </c>
      <c r="O3219" s="1072" t="s">
        <v>700</v>
      </c>
      <c r="P3219" s="1072" t="s">
        <v>229</v>
      </c>
      <c r="Q3219" s="1072" t="s">
        <v>791</v>
      </c>
      <c r="R3219" s="1072" t="s">
        <v>8977</v>
      </c>
      <c r="S3219" s="1072">
        <v>796</v>
      </c>
      <c r="T3219" s="1072" t="s">
        <v>232</v>
      </c>
      <c r="U3219" s="1074">
        <v>1</v>
      </c>
      <c r="V3219" s="1074">
        <v>12000</v>
      </c>
      <c r="W3219" s="1354">
        <f t="shared" si="146"/>
        <v>12000</v>
      </c>
      <c r="X3219" s="1074">
        <f t="shared" si="147"/>
        <v>13440.000000000002</v>
      </c>
      <c r="Y3219" s="1072"/>
      <c r="Z3219" s="1072">
        <v>2016</v>
      </c>
      <c r="AA3219" s="1072"/>
      <c r="AB3219" s="284" t="s">
        <v>876</v>
      </c>
      <c r="AC3219" s="284" t="s">
        <v>209</v>
      </c>
      <c r="AD3219" s="723"/>
      <c r="AE3219" s="723"/>
      <c r="AF3219" s="723"/>
      <c r="AG3219" s="756" t="s">
        <v>11684</v>
      </c>
      <c r="AH3219" s="756" t="s">
        <v>794</v>
      </c>
      <c r="AI3219" s="756">
        <v>210009992</v>
      </c>
      <c r="AJ3219" s="756" t="s">
        <v>11685</v>
      </c>
      <c r="AK3219" s="723"/>
    </row>
    <row r="3220" spans="1:37" s="99" customFormat="1" ht="99.75" customHeight="1">
      <c r="A3220" s="723" t="s">
        <v>11686</v>
      </c>
      <c r="B3220" s="723" t="s">
        <v>33</v>
      </c>
      <c r="C3220" s="723" t="s">
        <v>10142</v>
      </c>
      <c r="D3220" s="723" t="s">
        <v>10143</v>
      </c>
      <c r="E3220" s="723" t="s">
        <v>10143</v>
      </c>
      <c r="F3220" s="723" t="s">
        <v>10144</v>
      </c>
      <c r="G3220" s="723" t="s">
        <v>10144</v>
      </c>
      <c r="H3220" s="723"/>
      <c r="I3220" s="723"/>
      <c r="J3220" s="723" t="s">
        <v>1135</v>
      </c>
      <c r="K3220" s="723">
        <v>0</v>
      </c>
      <c r="L3220" s="723">
        <v>511010000</v>
      </c>
      <c r="M3220" s="749" t="s">
        <v>88</v>
      </c>
      <c r="N3220" s="723" t="s">
        <v>2115</v>
      </c>
      <c r="O3220" s="723" t="s">
        <v>700</v>
      </c>
      <c r="P3220" s="723" t="s">
        <v>229</v>
      </c>
      <c r="Q3220" s="723" t="s">
        <v>791</v>
      </c>
      <c r="R3220" s="723" t="s">
        <v>8977</v>
      </c>
      <c r="S3220" s="723">
        <v>796</v>
      </c>
      <c r="T3220" s="723" t="s">
        <v>232</v>
      </c>
      <c r="U3220" s="929">
        <v>30</v>
      </c>
      <c r="V3220" s="929">
        <v>20000</v>
      </c>
      <c r="W3220" s="820">
        <f t="shared" si="146"/>
        <v>600000</v>
      </c>
      <c r="X3220" s="929">
        <f t="shared" si="147"/>
        <v>672000.00000000012</v>
      </c>
      <c r="Y3220" s="723"/>
      <c r="Z3220" s="723">
        <v>2016</v>
      </c>
      <c r="AA3220" s="723"/>
      <c r="AB3220" s="756" t="s">
        <v>876</v>
      </c>
      <c r="AC3220" s="723"/>
      <c r="AD3220" s="723"/>
      <c r="AE3220" s="723"/>
      <c r="AF3220" s="723"/>
      <c r="AG3220" s="756" t="s">
        <v>11687</v>
      </c>
      <c r="AH3220" s="756" t="s">
        <v>794</v>
      </c>
      <c r="AI3220" s="756">
        <v>210007203</v>
      </c>
      <c r="AJ3220" s="756" t="s">
        <v>10143</v>
      </c>
      <c r="AK3220" s="723"/>
    </row>
    <row r="3221" spans="1:37" s="553" customFormat="1" ht="100.5" customHeight="1">
      <c r="A3221" s="843" t="s">
        <v>11688</v>
      </c>
      <c r="B3221" s="923" t="s">
        <v>33</v>
      </c>
      <c r="C3221" s="923" t="s">
        <v>11689</v>
      </c>
      <c r="D3221" s="923" t="s">
        <v>11690</v>
      </c>
      <c r="E3221" s="923" t="s">
        <v>11690</v>
      </c>
      <c r="F3221" s="923" t="s">
        <v>11691</v>
      </c>
      <c r="G3221" s="923" t="s">
        <v>11691</v>
      </c>
      <c r="H3221" s="923"/>
      <c r="I3221" s="923"/>
      <c r="J3221" s="843" t="s">
        <v>38</v>
      </c>
      <c r="K3221" s="843">
        <v>100</v>
      </c>
      <c r="L3221" s="1309">
        <v>431010000</v>
      </c>
      <c r="M3221" s="1310" t="s">
        <v>129</v>
      </c>
      <c r="N3221" s="843" t="s">
        <v>2115</v>
      </c>
      <c r="O3221" s="843" t="s">
        <v>1960</v>
      </c>
      <c r="P3221" s="843" t="s">
        <v>229</v>
      </c>
      <c r="Q3221" s="843" t="s">
        <v>11692</v>
      </c>
      <c r="R3221" s="843" t="s">
        <v>8977</v>
      </c>
      <c r="S3221" s="843">
        <v>112</v>
      </c>
      <c r="T3221" s="843" t="s">
        <v>1058</v>
      </c>
      <c r="U3221" s="939">
        <v>305</v>
      </c>
      <c r="V3221" s="939">
        <v>79.5</v>
      </c>
      <c r="W3221" s="927">
        <v>0</v>
      </c>
      <c r="X3221" s="944">
        <v>0</v>
      </c>
      <c r="Y3221" s="892" t="s">
        <v>4270</v>
      </c>
      <c r="Z3221" s="843">
        <v>2016</v>
      </c>
      <c r="AA3221" s="843"/>
      <c r="AB3221" s="894" t="s">
        <v>876</v>
      </c>
      <c r="AC3221" s="894" t="s">
        <v>67</v>
      </c>
      <c r="AD3221" s="894"/>
      <c r="AE3221" s="894"/>
      <c r="AF3221" s="894"/>
      <c r="AG3221" s="894" t="s">
        <v>11693</v>
      </c>
      <c r="AH3221" s="894" t="s">
        <v>794</v>
      </c>
      <c r="AI3221" s="894">
        <v>230000000</v>
      </c>
      <c r="AJ3221" s="894" t="s">
        <v>11694</v>
      </c>
      <c r="AK3221" s="894"/>
    </row>
    <row r="3222" spans="1:37" s="1269" customFormat="1" ht="100.5" customHeight="1">
      <c r="A3222" s="1201" t="s">
        <v>13553</v>
      </c>
      <c r="B3222" s="1191" t="s">
        <v>33</v>
      </c>
      <c r="C3222" s="1191" t="s">
        <v>11689</v>
      </c>
      <c r="D3222" s="1191" t="s">
        <v>11690</v>
      </c>
      <c r="E3222" s="1191" t="s">
        <v>11690</v>
      </c>
      <c r="F3222" s="1191" t="s">
        <v>11691</v>
      </c>
      <c r="G3222" s="1191" t="s">
        <v>11691</v>
      </c>
      <c r="H3222" s="1191"/>
      <c r="I3222" s="1191"/>
      <c r="J3222" s="1201" t="s">
        <v>38</v>
      </c>
      <c r="K3222" s="1201">
        <v>100</v>
      </c>
      <c r="L3222" s="1311">
        <v>431010000</v>
      </c>
      <c r="M3222" s="1312" t="s">
        <v>129</v>
      </c>
      <c r="N3222" s="1201" t="s">
        <v>2035</v>
      </c>
      <c r="O3222" s="1201" t="s">
        <v>1960</v>
      </c>
      <c r="P3222" s="1201" t="s">
        <v>229</v>
      </c>
      <c r="Q3222" s="1201" t="s">
        <v>11692</v>
      </c>
      <c r="R3222" s="1201" t="s">
        <v>8977</v>
      </c>
      <c r="S3222" s="1201">
        <v>112</v>
      </c>
      <c r="T3222" s="1201" t="s">
        <v>1058</v>
      </c>
      <c r="U3222" s="1257">
        <v>305</v>
      </c>
      <c r="V3222" s="1257">
        <v>79.5</v>
      </c>
      <c r="W3222" s="1276">
        <v>24247.5</v>
      </c>
      <c r="X3222" s="1257">
        <v>27157.200000000001</v>
      </c>
      <c r="Y3222" s="1267" t="s">
        <v>40</v>
      </c>
      <c r="Z3222" s="1201">
        <v>2016</v>
      </c>
      <c r="AA3222" s="1201">
        <v>22</v>
      </c>
      <c r="AB3222" s="1180" t="s">
        <v>876</v>
      </c>
      <c r="AC3222" s="1180" t="s">
        <v>67</v>
      </c>
      <c r="AD3222" s="1180"/>
      <c r="AE3222" s="1180"/>
      <c r="AF3222" s="1180"/>
      <c r="AG3222" s="1180" t="s">
        <v>11693</v>
      </c>
      <c r="AH3222" s="1180" t="s">
        <v>794</v>
      </c>
      <c r="AI3222" s="1180">
        <v>230000000</v>
      </c>
      <c r="AJ3222" s="1180" t="s">
        <v>11694</v>
      </c>
      <c r="AK3222" s="1180"/>
    </row>
    <row r="3223" spans="1:37" s="553" customFormat="1" ht="100.5" customHeight="1">
      <c r="A3223" s="843" t="s">
        <v>11695</v>
      </c>
      <c r="B3223" s="923" t="s">
        <v>33</v>
      </c>
      <c r="C3223" s="843" t="s">
        <v>11696</v>
      </c>
      <c r="D3223" s="843" t="s">
        <v>11690</v>
      </c>
      <c r="E3223" s="843" t="s">
        <v>11690</v>
      </c>
      <c r="F3223" s="843" t="s">
        <v>11697</v>
      </c>
      <c r="G3223" s="843" t="s">
        <v>11697</v>
      </c>
      <c r="H3223" s="843"/>
      <c r="I3223" s="843"/>
      <c r="J3223" s="843" t="s">
        <v>38</v>
      </c>
      <c r="K3223" s="843">
        <v>100</v>
      </c>
      <c r="L3223" s="1280">
        <v>271010000</v>
      </c>
      <c r="M3223" s="997" t="s">
        <v>127</v>
      </c>
      <c r="N3223" s="843" t="s">
        <v>2115</v>
      </c>
      <c r="O3223" s="843" t="s">
        <v>802</v>
      </c>
      <c r="P3223" s="843" t="s">
        <v>229</v>
      </c>
      <c r="Q3223" s="843" t="s">
        <v>11692</v>
      </c>
      <c r="R3223" s="843" t="s">
        <v>8977</v>
      </c>
      <c r="S3223" s="843">
        <v>112</v>
      </c>
      <c r="T3223" s="843" t="s">
        <v>1058</v>
      </c>
      <c r="U3223" s="939">
        <v>4210.7</v>
      </c>
      <c r="V3223" s="939">
        <v>112</v>
      </c>
      <c r="W3223" s="927">
        <v>0</v>
      </c>
      <c r="X3223" s="944">
        <v>0</v>
      </c>
      <c r="Y3223" s="892" t="s">
        <v>4270</v>
      </c>
      <c r="Z3223" s="843">
        <v>2016</v>
      </c>
      <c r="AA3223" s="843"/>
      <c r="AB3223" s="894" t="s">
        <v>876</v>
      </c>
      <c r="AC3223" s="894" t="s">
        <v>67</v>
      </c>
      <c r="AD3223" s="894"/>
      <c r="AE3223" s="894"/>
      <c r="AF3223" s="894"/>
      <c r="AG3223" s="894" t="s">
        <v>11698</v>
      </c>
      <c r="AH3223" s="894" t="s">
        <v>794</v>
      </c>
      <c r="AI3223" s="894">
        <v>230000001</v>
      </c>
      <c r="AJ3223" s="894" t="s">
        <v>11699</v>
      </c>
      <c r="AK3223" s="894"/>
    </row>
    <row r="3224" spans="1:37" s="1226" customFormat="1" ht="100.5" customHeight="1">
      <c r="A3224" s="1272" t="s">
        <v>13535</v>
      </c>
      <c r="B3224" s="1272" t="s">
        <v>33</v>
      </c>
      <c r="C3224" s="1272" t="s">
        <v>11696</v>
      </c>
      <c r="D3224" s="1272" t="s">
        <v>11690</v>
      </c>
      <c r="E3224" s="1272" t="s">
        <v>11690</v>
      </c>
      <c r="F3224" s="1272" t="s">
        <v>11697</v>
      </c>
      <c r="G3224" s="1272" t="s">
        <v>11697</v>
      </c>
      <c r="H3224" s="1272"/>
      <c r="I3224" s="1272"/>
      <c r="J3224" s="1272" t="s">
        <v>38</v>
      </c>
      <c r="K3224" s="1272">
        <v>100</v>
      </c>
      <c r="L3224" s="1281">
        <v>271010000</v>
      </c>
      <c r="M3224" s="1281" t="s">
        <v>127</v>
      </c>
      <c r="N3224" s="1272" t="s">
        <v>2035</v>
      </c>
      <c r="O3224" s="1272" t="s">
        <v>802</v>
      </c>
      <c r="P3224" s="1272" t="s">
        <v>229</v>
      </c>
      <c r="Q3224" s="1272" t="s">
        <v>11692</v>
      </c>
      <c r="R3224" s="1272" t="s">
        <v>8977</v>
      </c>
      <c r="S3224" s="1272">
        <v>112</v>
      </c>
      <c r="T3224" s="1272" t="s">
        <v>1058</v>
      </c>
      <c r="U3224" s="1275">
        <v>3455.7</v>
      </c>
      <c r="V3224" s="1276">
        <v>112</v>
      </c>
      <c r="W3224" s="1276">
        <v>387038.39999999997</v>
      </c>
      <c r="X3224" s="1276">
        <v>433483.00800000003</v>
      </c>
      <c r="Y3224" s="1272" t="s">
        <v>40</v>
      </c>
      <c r="Z3224" s="1272">
        <v>2016</v>
      </c>
      <c r="AA3224" s="1277" t="s">
        <v>13536</v>
      </c>
      <c r="AB3224" s="1278" t="s">
        <v>876</v>
      </c>
      <c r="AC3224" s="1278" t="s">
        <v>67</v>
      </c>
      <c r="AD3224" s="1278"/>
      <c r="AE3224" s="1278"/>
      <c r="AF3224" s="1278"/>
      <c r="AG3224" s="1278" t="s">
        <v>11698</v>
      </c>
      <c r="AH3224" s="1278" t="s">
        <v>794</v>
      </c>
      <c r="AI3224" s="1278">
        <v>230000001</v>
      </c>
      <c r="AJ3224" s="1278" t="s">
        <v>11699</v>
      </c>
      <c r="AK3224" s="1279" t="s">
        <v>13530</v>
      </c>
    </row>
    <row r="3225" spans="1:37" s="553" customFormat="1" ht="100.5" customHeight="1">
      <c r="A3225" s="843" t="s">
        <v>11700</v>
      </c>
      <c r="B3225" s="923" t="s">
        <v>33</v>
      </c>
      <c r="C3225" s="843" t="s">
        <v>11696</v>
      </c>
      <c r="D3225" s="843" t="s">
        <v>11690</v>
      </c>
      <c r="E3225" s="843" t="s">
        <v>11690</v>
      </c>
      <c r="F3225" s="843" t="s">
        <v>11697</v>
      </c>
      <c r="G3225" s="843" t="s">
        <v>11697</v>
      </c>
      <c r="H3225" s="843"/>
      <c r="I3225" s="843"/>
      <c r="J3225" s="843" t="s">
        <v>38</v>
      </c>
      <c r="K3225" s="843">
        <v>100</v>
      </c>
      <c r="L3225" s="1313">
        <v>751000000</v>
      </c>
      <c r="M3225" s="903" t="s">
        <v>83</v>
      </c>
      <c r="N3225" s="843" t="s">
        <v>2115</v>
      </c>
      <c r="O3225" s="843" t="s">
        <v>1086</v>
      </c>
      <c r="P3225" s="843" t="s">
        <v>229</v>
      </c>
      <c r="Q3225" s="843" t="s">
        <v>11692</v>
      </c>
      <c r="R3225" s="843" t="s">
        <v>8977</v>
      </c>
      <c r="S3225" s="843">
        <v>112</v>
      </c>
      <c r="T3225" s="843" t="s">
        <v>1058</v>
      </c>
      <c r="U3225" s="939">
        <v>3459.8490000000002</v>
      </c>
      <c r="V3225" s="939">
        <v>112</v>
      </c>
      <c r="W3225" s="927">
        <v>0</v>
      </c>
      <c r="X3225" s="944">
        <v>0</v>
      </c>
      <c r="Y3225" s="892" t="s">
        <v>4270</v>
      </c>
      <c r="Z3225" s="843">
        <v>2016</v>
      </c>
      <c r="AA3225" s="843"/>
      <c r="AB3225" s="894" t="s">
        <v>876</v>
      </c>
      <c r="AC3225" s="894" t="s">
        <v>67</v>
      </c>
      <c r="AD3225" s="894"/>
      <c r="AE3225" s="894"/>
      <c r="AF3225" s="894"/>
      <c r="AG3225" s="894" t="s">
        <v>11701</v>
      </c>
      <c r="AH3225" s="894" t="s">
        <v>794</v>
      </c>
      <c r="AI3225" s="894">
        <v>230000001</v>
      </c>
      <c r="AJ3225" s="894" t="s">
        <v>11699</v>
      </c>
      <c r="AK3225" s="894"/>
    </row>
    <row r="3226" spans="1:37" s="1269" customFormat="1" ht="100.5" customHeight="1">
      <c r="A3226" s="1201" t="s">
        <v>13554</v>
      </c>
      <c r="B3226" s="1191" t="s">
        <v>33</v>
      </c>
      <c r="C3226" s="1201" t="s">
        <v>11696</v>
      </c>
      <c r="D3226" s="1201" t="s">
        <v>11690</v>
      </c>
      <c r="E3226" s="1201" t="s">
        <v>11690</v>
      </c>
      <c r="F3226" s="1201" t="s">
        <v>11697</v>
      </c>
      <c r="G3226" s="1201" t="s">
        <v>11697</v>
      </c>
      <c r="H3226" s="1201"/>
      <c r="I3226" s="1201"/>
      <c r="J3226" s="1201" t="s">
        <v>38</v>
      </c>
      <c r="K3226" s="1201">
        <v>100</v>
      </c>
      <c r="L3226" s="1314">
        <v>751000000</v>
      </c>
      <c r="M3226" s="1315" t="s">
        <v>83</v>
      </c>
      <c r="N3226" s="1201" t="s">
        <v>2035</v>
      </c>
      <c r="O3226" s="1201" t="s">
        <v>1086</v>
      </c>
      <c r="P3226" s="1201" t="s">
        <v>229</v>
      </c>
      <c r="Q3226" s="1201" t="s">
        <v>11692</v>
      </c>
      <c r="R3226" s="1201" t="s">
        <v>8977</v>
      </c>
      <c r="S3226" s="1201">
        <v>112</v>
      </c>
      <c r="T3226" s="1201" t="s">
        <v>1058</v>
      </c>
      <c r="U3226" s="1257">
        <v>3459.8490000000002</v>
      </c>
      <c r="V3226" s="1257">
        <v>112</v>
      </c>
      <c r="W3226" s="1276">
        <v>387503.09</v>
      </c>
      <c r="X3226" s="1257">
        <v>434003.46</v>
      </c>
      <c r="Y3226" s="1267" t="s">
        <v>40</v>
      </c>
      <c r="Z3226" s="1201">
        <v>2016</v>
      </c>
      <c r="AA3226" s="1201">
        <v>22</v>
      </c>
      <c r="AB3226" s="1180" t="s">
        <v>876</v>
      </c>
      <c r="AC3226" s="1180" t="s">
        <v>67</v>
      </c>
      <c r="AD3226" s="1180"/>
      <c r="AE3226" s="1180"/>
      <c r="AF3226" s="1180"/>
      <c r="AG3226" s="1180" t="s">
        <v>11701</v>
      </c>
      <c r="AH3226" s="1180" t="s">
        <v>794</v>
      </c>
      <c r="AI3226" s="1180">
        <v>230000001</v>
      </c>
      <c r="AJ3226" s="1180" t="s">
        <v>11699</v>
      </c>
      <c r="AK3226" s="1180"/>
    </row>
    <row r="3227" spans="1:37" s="553" customFormat="1" ht="100.5" customHeight="1">
      <c r="A3227" s="843" t="s">
        <v>11702</v>
      </c>
      <c r="B3227" s="923" t="s">
        <v>33</v>
      </c>
      <c r="C3227" s="843" t="s">
        <v>11696</v>
      </c>
      <c r="D3227" s="843" t="s">
        <v>11690</v>
      </c>
      <c r="E3227" s="843" t="s">
        <v>11690</v>
      </c>
      <c r="F3227" s="843" t="s">
        <v>11697</v>
      </c>
      <c r="G3227" s="843" t="s">
        <v>11697</v>
      </c>
      <c r="H3227" s="843"/>
      <c r="I3227" s="843"/>
      <c r="J3227" s="843" t="s">
        <v>38</v>
      </c>
      <c r="K3227" s="843">
        <v>100</v>
      </c>
      <c r="L3227" s="1309">
        <v>431010000</v>
      </c>
      <c r="M3227" s="1310" t="s">
        <v>129</v>
      </c>
      <c r="N3227" s="843" t="s">
        <v>2115</v>
      </c>
      <c r="O3227" s="843" t="s">
        <v>1960</v>
      </c>
      <c r="P3227" s="843" t="s">
        <v>229</v>
      </c>
      <c r="Q3227" s="843" t="s">
        <v>11692</v>
      </c>
      <c r="R3227" s="843" t="s">
        <v>8977</v>
      </c>
      <c r="S3227" s="843">
        <v>112</v>
      </c>
      <c r="T3227" s="843" t="s">
        <v>1058</v>
      </c>
      <c r="U3227" s="939">
        <v>10</v>
      </c>
      <c r="V3227" s="939">
        <v>112</v>
      </c>
      <c r="W3227" s="927">
        <v>0</v>
      </c>
      <c r="X3227" s="944">
        <v>0</v>
      </c>
      <c r="Y3227" s="892" t="s">
        <v>4270</v>
      </c>
      <c r="Z3227" s="843">
        <v>2016</v>
      </c>
      <c r="AA3227" s="843"/>
      <c r="AB3227" s="894" t="s">
        <v>876</v>
      </c>
      <c r="AC3227" s="894" t="s">
        <v>67</v>
      </c>
      <c r="AD3227" s="894"/>
      <c r="AE3227" s="894"/>
      <c r="AF3227" s="894"/>
      <c r="AG3227" s="894" t="s">
        <v>11703</v>
      </c>
      <c r="AH3227" s="894" t="s">
        <v>794</v>
      </c>
      <c r="AI3227" s="894">
        <v>230000001</v>
      </c>
      <c r="AJ3227" s="894" t="s">
        <v>11699</v>
      </c>
      <c r="AK3227" s="894"/>
    </row>
    <row r="3228" spans="1:37" s="1269" customFormat="1" ht="100.5" customHeight="1">
      <c r="A3228" s="1201" t="s">
        <v>13555</v>
      </c>
      <c r="B3228" s="1191" t="s">
        <v>33</v>
      </c>
      <c r="C3228" s="1201" t="s">
        <v>11696</v>
      </c>
      <c r="D3228" s="1201" t="s">
        <v>11690</v>
      </c>
      <c r="E3228" s="1201" t="s">
        <v>11690</v>
      </c>
      <c r="F3228" s="1201" t="s">
        <v>11697</v>
      </c>
      <c r="G3228" s="1201" t="s">
        <v>11697</v>
      </c>
      <c r="H3228" s="1201"/>
      <c r="I3228" s="1201"/>
      <c r="J3228" s="1201" t="s">
        <v>38</v>
      </c>
      <c r="K3228" s="1201">
        <v>100</v>
      </c>
      <c r="L3228" s="1311">
        <v>431010000</v>
      </c>
      <c r="M3228" s="1312" t="s">
        <v>129</v>
      </c>
      <c r="N3228" s="1201" t="s">
        <v>2035</v>
      </c>
      <c r="O3228" s="1201" t="s">
        <v>1960</v>
      </c>
      <c r="P3228" s="1201" t="s">
        <v>229</v>
      </c>
      <c r="Q3228" s="1201" t="s">
        <v>11692</v>
      </c>
      <c r="R3228" s="1201" t="s">
        <v>8977</v>
      </c>
      <c r="S3228" s="1201">
        <v>112</v>
      </c>
      <c r="T3228" s="1201" t="s">
        <v>1058</v>
      </c>
      <c r="U3228" s="1257">
        <v>10</v>
      </c>
      <c r="V3228" s="1257">
        <v>112</v>
      </c>
      <c r="W3228" s="1276">
        <v>1120</v>
      </c>
      <c r="X3228" s="1257">
        <v>1254.4000000000001</v>
      </c>
      <c r="Y3228" s="1267" t="s">
        <v>40</v>
      </c>
      <c r="Z3228" s="1201">
        <v>2016</v>
      </c>
      <c r="AA3228" s="1201">
        <v>22</v>
      </c>
      <c r="AB3228" s="1180" t="s">
        <v>876</v>
      </c>
      <c r="AC3228" s="1180" t="s">
        <v>67</v>
      </c>
      <c r="AD3228" s="1180"/>
      <c r="AE3228" s="1180"/>
      <c r="AF3228" s="1180"/>
      <c r="AG3228" s="1180" t="s">
        <v>11703</v>
      </c>
      <c r="AH3228" s="1180" t="s">
        <v>794</v>
      </c>
      <c r="AI3228" s="1180">
        <v>230000001</v>
      </c>
      <c r="AJ3228" s="1180" t="s">
        <v>11699</v>
      </c>
      <c r="AK3228" s="1180"/>
    </row>
    <row r="3229" spans="1:37" s="553" customFormat="1" ht="100.5" customHeight="1">
      <c r="A3229" s="843" t="s">
        <v>11704</v>
      </c>
      <c r="B3229" s="923" t="s">
        <v>33</v>
      </c>
      <c r="C3229" s="843" t="s">
        <v>11696</v>
      </c>
      <c r="D3229" s="843" t="s">
        <v>11690</v>
      </c>
      <c r="E3229" s="843" t="s">
        <v>11690</v>
      </c>
      <c r="F3229" s="898" t="s">
        <v>11697</v>
      </c>
      <c r="G3229" s="898" t="s">
        <v>11697</v>
      </c>
      <c r="H3229" s="843"/>
      <c r="I3229" s="843"/>
      <c r="J3229" s="843" t="s">
        <v>38</v>
      </c>
      <c r="K3229" s="843">
        <v>100</v>
      </c>
      <c r="L3229" s="903">
        <v>311010000</v>
      </c>
      <c r="M3229" s="843" t="s">
        <v>342</v>
      </c>
      <c r="N3229" s="843" t="s">
        <v>2115</v>
      </c>
      <c r="O3229" s="843" t="s">
        <v>808</v>
      </c>
      <c r="P3229" s="843" t="s">
        <v>229</v>
      </c>
      <c r="Q3229" s="843" t="s">
        <v>11692</v>
      </c>
      <c r="R3229" s="843" t="s">
        <v>8977</v>
      </c>
      <c r="S3229" s="843">
        <v>112</v>
      </c>
      <c r="T3229" s="843" t="s">
        <v>1058</v>
      </c>
      <c r="U3229" s="939">
        <v>14243</v>
      </c>
      <c r="V3229" s="939">
        <v>112</v>
      </c>
      <c r="W3229" s="927">
        <v>0</v>
      </c>
      <c r="X3229" s="944">
        <v>0</v>
      </c>
      <c r="Y3229" s="892" t="s">
        <v>4270</v>
      </c>
      <c r="Z3229" s="843">
        <v>2016</v>
      </c>
      <c r="AA3229" s="843"/>
      <c r="AB3229" s="894" t="s">
        <v>876</v>
      </c>
      <c r="AC3229" s="894" t="s">
        <v>67</v>
      </c>
      <c r="AD3229" s="894"/>
      <c r="AE3229" s="894"/>
      <c r="AF3229" s="894"/>
      <c r="AG3229" s="894" t="s">
        <v>11705</v>
      </c>
      <c r="AH3229" s="894" t="s">
        <v>794</v>
      </c>
      <c r="AI3229" s="894">
        <v>230000001</v>
      </c>
      <c r="AJ3229" s="894" t="s">
        <v>11699</v>
      </c>
      <c r="AK3229" s="894"/>
    </row>
    <row r="3230" spans="1:37" s="1269" customFormat="1" ht="100.5" customHeight="1">
      <c r="A3230" s="1201" t="s">
        <v>13556</v>
      </c>
      <c r="B3230" s="1191" t="s">
        <v>33</v>
      </c>
      <c r="C3230" s="1201" t="s">
        <v>11696</v>
      </c>
      <c r="D3230" s="1201" t="s">
        <v>11690</v>
      </c>
      <c r="E3230" s="1201" t="s">
        <v>11690</v>
      </c>
      <c r="F3230" s="1316" t="s">
        <v>11697</v>
      </c>
      <c r="G3230" s="1316" t="s">
        <v>11697</v>
      </c>
      <c r="H3230" s="1201"/>
      <c r="I3230" s="1201"/>
      <c r="J3230" s="1201" t="s">
        <v>38</v>
      </c>
      <c r="K3230" s="1201">
        <v>100</v>
      </c>
      <c r="L3230" s="1315">
        <v>311010000</v>
      </c>
      <c r="M3230" s="1201" t="s">
        <v>342</v>
      </c>
      <c r="N3230" s="1201" t="s">
        <v>2035</v>
      </c>
      <c r="O3230" s="1201" t="s">
        <v>808</v>
      </c>
      <c r="P3230" s="1201" t="s">
        <v>229</v>
      </c>
      <c r="Q3230" s="1201" t="s">
        <v>11692</v>
      </c>
      <c r="R3230" s="1201" t="s">
        <v>8977</v>
      </c>
      <c r="S3230" s="1201">
        <v>112</v>
      </c>
      <c r="T3230" s="1201" t="s">
        <v>1058</v>
      </c>
      <c r="U3230" s="1257">
        <v>14243</v>
      </c>
      <c r="V3230" s="1257">
        <v>112</v>
      </c>
      <c r="W3230" s="1276">
        <v>1595216</v>
      </c>
      <c r="X3230" s="1257">
        <v>1786641.92</v>
      </c>
      <c r="Y3230" s="1267" t="s">
        <v>40</v>
      </c>
      <c r="Z3230" s="1201">
        <v>2016</v>
      </c>
      <c r="AA3230" s="1201">
        <v>22</v>
      </c>
      <c r="AB3230" s="1180" t="s">
        <v>876</v>
      </c>
      <c r="AC3230" s="1180" t="s">
        <v>67</v>
      </c>
      <c r="AD3230" s="1180"/>
      <c r="AE3230" s="1180"/>
      <c r="AF3230" s="1180"/>
      <c r="AG3230" s="1180" t="s">
        <v>11705</v>
      </c>
      <c r="AH3230" s="1180" t="s">
        <v>794</v>
      </c>
      <c r="AI3230" s="1180">
        <v>230000001</v>
      </c>
      <c r="AJ3230" s="1180" t="s">
        <v>11699</v>
      </c>
      <c r="AK3230" s="1180"/>
    </row>
    <row r="3231" spans="1:37" s="553" customFormat="1" ht="100.5" customHeight="1">
      <c r="A3231" s="843" t="s">
        <v>11706</v>
      </c>
      <c r="B3231" s="923" t="s">
        <v>33</v>
      </c>
      <c r="C3231" s="843" t="s">
        <v>11696</v>
      </c>
      <c r="D3231" s="843" t="s">
        <v>11690</v>
      </c>
      <c r="E3231" s="843" t="s">
        <v>11690</v>
      </c>
      <c r="F3231" s="843" t="s">
        <v>11697</v>
      </c>
      <c r="G3231" s="843" t="s">
        <v>11697</v>
      </c>
      <c r="H3231" s="843"/>
      <c r="I3231" s="843"/>
      <c r="J3231" s="843" t="s">
        <v>38</v>
      </c>
      <c r="K3231" s="843">
        <v>100</v>
      </c>
      <c r="L3231" s="997">
        <v>511010000</v>
      </c>
      <c r="M3231" s="1149" t="s">
        <v>131</v>
      </c>
      <c r="N3231" s="843" t="s">
        <v>2115</v>
      </c>
      <c r="O3231" s="843" t="s">
        <v>700</v>
      </c>
      <c r="P3231" s="843" t="s">
        <v>229</v>
      </c>
      <c r="Q3231" s="843" t="s">
        <v>11692</v>
      </c>
      <c r="R3231" s="843" t="s">
        <v>8977</v>
      </c>
      <c r="S3231" s="843">
        <v>112</v>
      </c>
      <c r="T3231" s="843" t="s">
        <v>1058</v>
      </c>
      <c r="U3231" s="939">
        <v>12065.54</v>
      </c>
      <c r="V3231" s="939">
        <v>112</v>
      </c>
      <c r="W3231" s="927">
        <v>0</v>
      </c>
      <c r="X3231" s="944">
        <v>0</v>
      </c>
      <c r="Y3231" s="892" t="s">
        <v>4270</v>
      </c>
      <c r="Z3231" s="843">
        <v>2016</v>
      </c>
      <c r="AA3231" s="843"/>
      <c r="AB3231" s="894" t="s">
        <v>876</v>
      </c>
      <c r="AC3231" s="894" t="s">
        <v>67</v>
      </c>
      <c r="AD3231" s="894"/>
      <c r="AE3231" s="894"/>
      <c r="AF3231" s="894"/>
      <c r="AG3231" s="894" t="s">
        <v>11707</v>
      </c>
      <c r="AH3231" s="894" t="s">
        <v>794</v>
      </c>
      <c r="AI3231" s="894">
        <v>230000001</v>
      </c>
      <c r="AJ3231" s="894" t="s">
        <v>11699</v>
      </c>
      <c r="AK3231" s="894"/>
    </row>
    <row r="3232" spans="1:37" s="1269" customFormat="1" ht="100.5" customHeight="1">
      <c r="A3232" s="1201" t="s">
        <v>13557</v>
      </c>
      <c r="B3232" s="1191" t="s">
        <v>33</v>
      </c>
      <c r="C3232" s="1201" t="s">
        <v>11696</v>
      </c>
      <c r="D3232" s="1201" t="s">
        <v>11690</v>
      </c>
      <c r="E3232" s="1201" t="s">
        <v>11690</v>
      </c>
      <c r="F3232" s="1201" t="s">
        <v>11697</v>
      </c>
      <c r="G3232" s="1201" t="s">
        <v>11697</v>
      </c>
      <c r="H3232" s="1201"/>
      <c r="I3232" s="1201"/>
      <c r="J3232" s="1201" t="s">
        <v>38</v>
      </c>
      <c r="K3232" s="1201">
        <v>100</v>
      </c>
      <c r="L3232" s="1317">
        <v>511010000</v>
      </c>
      <c r="M3232" s="1318" t="s">
        <v>131</v>
      </c>
      <c r="N3232" s="1201" t="s">
        <v>2035</v>
      </c>
      <c r="O3232" s="1201" t="s">
        <v>700</v>
      </c>
      <c r="P3232" s="1201" t="s">
        <v>229</v>
      </c>
      <c r="Q3232" s="1201" t="s">
        <v>11692</v>
      </c>
      <c r="R3232" s="1201" t="s">
        <v>8977</v>
      </c>
      <c r="S3232" s="1201">
        <v>112</v>
      </c>
      <c r="T3232" s="1201" t="s">
        <v>1058</v>
      </c>
      <c r="U3232" s="1257">
        <v>12065.54</v>
      </c>
      <c r="V3232" s="1257">
        <v>112</v>
      </c>
      <c r="W3232" s="1276">
        <v>1351340.48</v>
      </c>
      <c r="X3232" s="1257">
        <v>1513501.34</v>
      </c>
      <c r="Y3232" s="1267" t="s">
        <v>40</v>
      </c>
      <c r="Z3232" s="1201">
        <v>2016</v>
      </c>
      <c r="AA3232" s="1201">
        <v>22</v>
      </c>
      <c r="AB3232" s="1180" t="s">
        <v>876</v>
      </c>
      <c r="AC3232" s="1180" t="s">
        <v>67</v>
      </c>
      <c r="AD3232" s="1180"/>
      <c r="AE3232" s="1180"/>
      <c r="AF3232" s="1180"/>
      <c r="AG3232" s="1180" t="s">
        <v>11707</v>
      </c>
      <c r="AH3232" s="1180" t="s">
        <v>794</v>
      </c>
      <c r="AI3232" s="1180">
        <v>230000001</v>
      </c>
      <c r="AJ3232" s="1180" t="s">
        <v>11699</v>
      </c>
      <c r="AK3232" s="1180"/>
    </row>
    <row r="3233" spans="1:37" s="553" customFormat="1" ht="100.5" customHeight="1">
      <c r="A3233" s="843" t="s">
        <v>11708</v>
      </c>
      <c r="B3233" s="923" t="s">
        <v>33</v>
      </c>
      <c r="C3233" s="843" t="s">
        <v>11709</v>
      </c>
      <c r="D3233" s="843" t="s">
        <v>11690</v>
      </c>
      <c r="E3233" s="843" t="s">
        <v>11690</v>
      </c>
      <c r="F3233" s="843" t="s">
        <v>11710</v>
      </c>
      <c r="G3233" s="843" t="s">
        <v>11710</v>
      </c>
      <c r="H3233" s="843"/>
      <c r="I3233" s="843"/>
      <c r="J3233" s="843" t="s">
        <v>38</v>
      </c>
      <c r="K3233" s="843">
        <v>100</v>
      </c>
      <c r="L3233" s="1280">
        <v>151010000</v>
      </c>
      <c r="M3233" s="997" t="s">
        <v>82</v>
      </c>
      <c r="N3233" s="843" t="s">
        <v>2115</v>
      </c>
      <c r="O3233" s="843" t="s">
        <v>805</v>
      </c>
      <c r="P3233" s="843" t="s">
        <v>229</v>
      </c>
      <c r="Q3233" s="843" t="s">
        <v>11692</v>
      </c>
      <c r="R3233" s="843" t="s">
        <v>8977</v>
      </c>
      <c r="S3233" s="843">
        <v>112</v>
      </c>
      <c r="T3233" s="843" t="s">
        <v>1058</v>
      </c>
      <c r="U3233" s="939">
        <v>30</v>
      </c>
      <c r="V3233" s="939">
        <v>112</v>
      </c>
      <c r="W3233" s="927">
        <v>0</v>
      </c>
      <c r="X3233" s="944">
        <v>0</v>
      </c>
      <c r="Y3233" s="892" t="s">
        <v>4270</v>
      </c>
      <c r="Z3233" s="843">
        <v>2016</v>
      </c>
      <c r="AA3233" s="843"/>
      <c r="AB3233" s="894" t="s">
        <v>876</v>
      </c>
      <c r="AC3233" s="894" t="s">
        <v>67</v>
      </c>
      <c r="AD3233" s="894"/>
      <c r="AE3233" s="894"/>
      <c r="AF3233" s="894"/>
      <c r="AG3233" s="894" t="s">
        <v>11711</v>
      </c>
      <c r="AH3233" s="894" t="s">
        <v>794</v>
      </c>
      <c r="AI3233" s="894">
        <v>230000002</v>
      </c>
      <c r="AJ3233" s="894" t="s">
        <v>11712</v>
      </c>
      <c r="AK3233" s="894"/>
    </row>
    <row r="3234" spans="1:37" s="1269" customFormat="1" ht="100.5" customHeight="1">
      <c r="A3234" s="1201" t="s">
        <v>13558</v>
      </c>
      <c r="B3234" s="1191" t="s">
        <v>33</v>
      </c>
      <c r="C3234" s="1201" t="s">
        <v>11709</v>
      </c>
      <c r="D3234" s="1201" t="s">
        <v>11690</v>
      </c>
      <c r="E3234" s="1201" t="s">
        <v>11690</v>
      </c>
      <c r="F3234" s="1201" t="s">
        <v>11710</v>
      </c>
      <c r="G3234" s="1201" t="s">
        <v>11710</v>
      </c>
      <c r="H3234" s="1201"/>
      <c r="I3234" s="1201"/>
      <c r="J3234" s="1201" t="s">
        <v>38</v>
      </c>
      <c r="K3234" s="1201">
        <v>100</v>
      </c>
      <c r="L3234" s="1281">
        <v>151010000</v>
      </c>
      <c r="M3234" s="1317" t="s">
        <v>82</v>
      </c>
      <c r="N3234" s="1201" t="s">
        <v>2035</v>
      </c>
      <c r="O3234" s="1201" t="s">
        <v>805</v>
      </c>
      <c r="P3234" s="1201" t="s">
        <v>229</v>
      </c>
      <c r="Q3234" s="1201" t="s">
        <v>11692</v>
      </c>
      <c r="R3234" s="1201" t="s">
        <v>8977</v>
      </c>
      <c r="S3234" s="1201">
        <v>112</v>
      </c>
      <c r="T3234" s="1201" t="s">
        <v>1058</v>
      </c>
      <c r="U3234" s="1257">
        <v>30</v>
      </c>
      <c r="V3234" s="1257">
        <v>112</v>
      </c>
      <c r="W3234" s="1276">
        <v>3360</v>
      </c>
      <c r="X3234" s="1257">
        <v>3763.2</v>
      </c>
      <c r="Y3234" s="1267" t="s">
        <v>40</v>
      </c>
      <c r="Z3234" s="1201">
        <v>2016</v>
      </c>
      <c r="AA3234" s="1201">
        <v>22</v>
      </c>
      <c r="AB3234" s="1180" t="s">
        <v>876</v>
      </c>
      <c r="AC3234" s="1180" t="s">
        <v>67</v>
      </c>
      <c r="AD3234" s="1180"/>
      <c r="AE3234" s="1180"/>
      <c r="AF3234" s="1180"/>
      <c r="AG3234" s="1180" t="s">
        <v>11711</v>
      </c>
      <c r="AH3234" s="1180" t="s">
        <v>794</v>
      </c>
      <c r="AI3234" s="1180">
        <v>230000002</v>
      </c>
      <c r="AJ3234" s="1180" t="s">
        <v>11712</v>
      </c>
      <c r="AK3234" s="1180"/>
    </row>
    <row r="3235" spans="1:37" s="553" customFormat="1" ht="100.5" customHeight="1">
      <c r="A3235" s="843" t="s">
        <v>11713</v>
      </c>
      <c r="B3235" s="923" t="s">
        <v>33</v>
      </c>
      <c r="C3235" s="843" t="s">
        <v>11709</v>
      </c>
      <c r="D3235" s="843" t="s">
        <v>11690</v>
      </c>
      <c r="E3235" s="843" t="s">
        <v>11690</v>
      </c>
      <c r="F3235" s="843" t="s">
        <v>11710</v>
      </c>
      <c r="G3235" s="843" t="s">
        <v>11710</v>
      </c>
      <c r="H3235" s="843"/>
      <c r="I3235" s="843"/>
      <c r="J3235" s="843" t="s">
        <v>38</v>
      </c>
      <c r="K3235" s="843">
        <v>100</v>
      </c>
      <c r="L3235" s="1313">
        <v>751000000</v>
      </c>
      <c r="M3235" s="903" t="s">
        <v>83</v>
      </c>
      <c r="N3235" s="843" t="s">
        <v>2115</v>
      </c>
      <c r="O3235" s="843" t="s">
        <v>1086</v>
      </c>
      <c r="P3235" s="843" t="s">
        <v>229</v>
      </c>
      <c r="Q3235" s="843" t="s">
        <v>11692</v>
      </c>
      <c r="R3235" s="843" t="s">
        <v>8977</v>
      </c>
      <c r="S3235" s="843">
        <v>112</v>
      </c>
      <c r="T3235" s="843" t="s">
        <v>1058</v>
      </c>
      <c r="U3235" s="939">
        <v>83</v>
      </c>
      <c r="V3235" s="939">
        <v>112</v>
      </c>
      <c r="W3235" s="927">
        <v>0</v>
      </c>
      <c r="X3235" s="944">
        <v>0</v>
      </c>
      <c r="Y3235" s="892" t="s">
        <v>4270</v>
      </c>
      <c r="Z3235" s="843">
        <v>2016</v>
      </c>
      <c r="AA3235" s="843"/>
      <c r="AB3235" s="894" t="s">
        <v>876</v>
      </c>
      <c r="AC3235" s="894" t="s">
        <v>67</v>
      </c>
      <c r="AD3235" s="894"/>
      <c r="AE3235" s="894"/>
      <c r="AF3235" s="894"/>
      <c r="AG3235" s="894" t="s">
        <v>11714</v>
      </c>
      <c r="AH3235" s="894" t="s">
        <v>794</v>
      </c>
      <c r="AI3235" s="894">
        <v>230000002</v>
      </c>
      <c r="AJ3235" s="894" t="s">
        <v>11712</v>
      </c>
      <c r="AK3235" s="894"/>
    </row>
    <row r="3236" spans="1:37" s="1269" customFormat="1" ht="100.5" customHeight="1">
      <c r="A3236" s="1201" t="s">
        <v>13559</v>
      </c>
      <c r="B3236" s="1191" t="s">
        <v>33</v>
      </c>
      <c r="C3236" s="1201" t="s">
        <v>11709</v>
      </c>
      <c r="D3236" s="1201" t="s">
        <v>11690</v>
      </c>
      <c r="E3236" s="1201" t="s">
        <v>11690</v>
      </c>
      <c r="F3236" s="1201" t="s">
        <v>11710</v>
      </c>
      <c r="G3236" s="1201" t="s">
        <v>11710</v>
      </c>
      <c r="H3236" s="1201"/>
      <c r="I3236" s="1201"/>
      <c r="J3236" s="1201" t="s">
        <v>38</v>
      </c>
      <c r="K3236" s="1201">
        <v>100</v>
      </c>
      <c r="L3236" s="1314">
        <v>751000000</v>
      </c>
      <c r="M3236" s="1315" t="s">
        <v>83</v>
      </c>
      <c r="N3236" s="1201" t="s">
        <v>2035</v>
      </c>
      <c r="O3236" s="1201" t="s">
        <v>1086</v>
      </c>
      <c r="P3236" s="1201" t="s">
        <v>229</v>
      </c>
      <c r="Q3236" s="1201" t="s">
        <v>11692</v>
      </c>
      <c r="R3236" s="1201" t="s">
        <v>8977</v>
      </c>
      <c r="S3236" s="1201">
        <v>112</v>
      </c>
      <c r="T3236" s="1201" t="s">
        <v>1058</v>
      </c>
      <c r="U3236" s="1257">
        <v>83</v>
      </c>
      <c r="V3236" s="1257">
        <v>112</v>
      </c>
      <c r="W3236" s="1276">
        <v>9296</v>
      </c>
      <c r="X3236" s="1257">
        <v>10411.52</v>
      </c>
      <c r="Y3236" s="1267" t="s">
        <v>40</v>
      </c>
      <c r="Z3236" s="1201">
        <v>2016</v>
      </c>
      <c r="AA3236" s="1201">
        <v>22</v>
      </c>
      <c r="AB3236" s="1180" t="s">
        <v>876</v>
      </c>
      <c r="AC3236" s="1180" t="s">
        <v>67</v>
      </c>
      <c r="AD3236" s="1180"/>
      <c r="AE3236" s="1180"/>
      <c r="AF3236" s="1180"/>
      <c r="AG3236" s="1180" t="s">
        <v>11714</v>
      </c>
      <c r="AH3236" s="1180" t="s">
        <v>794</v>
      </c>
      <c r="AI3236" s="1180">
        <v>230000002</v>
      </c>
      <c r="AJ3236" s="1180" t="s">
        <v>11712</v>
      </c>
      <c r="AK3236" s="1180"/>
    </row>
    <row r="3237" spans="1:37" s="553" customFormat="1" ht="100.5" customHeight="1">
      <c r="A3237" s="843" t="s">
        <v>11715</v>
      </c>
      <c r="B3237" s="923" t="s">
        <v>33</v>
      </c>
      <c r="C3237" s="843" t="s">
        <v>11709</v>
      </c>
      <c r="D3237" s="843" t="s">
        <v>11690</v>
      </c>
      <c r="E3237" s="843" t="s">
        <v>11690</v>
      </c>
      <c r="F3237" s="843" t="s">
        <v>11710</v>
      </c>
      <c r="G3237" s="843" t="s">
        <v>11710</v>
      </c>
      <c r="H3237" s="843"/>
      <c r="I3237" s="843"/>
      <c r="J3237" s="843" t="s">
        <v>38</v>
      </c>
      <c r="K3237" s="843">
        <v>100</v>
      </c>
      <c r="L3237" s="1310">
        <v>471010000</v>
      </c>
      <c r="M3237" s="1310" t="s">
        <v>125</v>
      </c>
      <c r="N3237" s="843" t="s">
        <v>2115</v>
      </c>
      <c r="O3237" s="843" t="s">
        <v>236</v>
      </c>
      <c r="P3237" s="843" t="s">
        <v>229</v>
      </c>
      <c r="Q3237" s="843" t="s">
        <v>11692</v>
      </c>
      <c r="R3237" s="843" t="s">
        <v>8977</v>
      </c>
      <c r="S3237" s="843">
        <v>112</v>
      </c>
      <c r="T3237" s="843" t="s">
        <v>1058</v>
      </c>
      <c r="U3237" s="939">
        <v>10</v>
      </c>
      <c r="V3237" s="939">
        <v>112</v>
      </c>
      <c r="W3237" s="927">
        <v>0</v>
      </c>
      <c r="X3237" s="944">
        <v>0</v>
      </c>
      <c r="Y3237" s="892" t="s">
        <v>4270</v>
      </c>
      <c r="Z3237" s="843">
        <v>2016</v>
      </c>
      <c r="AA3237" s="843"/>
      <c r="AB3237" s="894" t="s">
        <v>876</v>
      </c>
      <c r="AC3237" s="894" t="s">
        <v>67</v>
      </c>
      <c r="AD3237" s="894"/>
      <c r="AE3237" s="894"/>
      <c r="AF3237" s="894"/>
      <c r="AG3237" s="894" t="s">
        <v>11716</v>
      </c>
      <c r="AH3237" s="894" t="s">
        <v>794</v>
      </c>
      <c r="AI3237" s="894">
        <v>230000002</v>
      </c>
      <c r="AJ3237" s="894" t="s">
        <v>11712</v>
      </c>
      <c r="AK3237" s="894"/>
    </row>
    <row r="3238" spans="1:37" s="1269" customFormat="1" ht="100.5" customHeight="1">
      <c r="A3238" s="1201" t="s">
        <v>13560</v>
      </c>
      <c r="B3238" s="1191" t="s">
        <v>33</v>
      </c>
      <c r="C3238" s="1201" t="s">
        <v>11709</v>
      </c>
      <c r="D3238" s="1201" t="s">
        <v>11690</v>
      </c>
      <c r="E3238" s="1201" t="s">
        <v>11690</v>
      </c>
      <c r="F3238" s="1201" t="s">
        <v>11710</v>
      </c>
      <c r="G3238" s="1201" t="s">
        <v>11710</v>
      </c>
      <c r="H3238" s="1201"/>
      <c r="I3238" s="1201"/>
      <c r="J3238" s="1201" t="s">
        <v>38</v>
      </c>
      <c r="K3238" s="1201">
        <v>100</v>
      </c>
      <c r="L3238" s="1312">
        <v>471010000</v>
      </c>
      <c r="M3238" s="1312" t="s">
        <v>125</v>
      </c>
      <c r="N3238" s="1201" t="s">
        <v>2035</v>
      </c>
      <c r="O3238" s="1201" t="s">
        <v>236</v>
      </c>
      <c r="P3238" s="1201" t="s">
        <v>229</v>
      </c>
      <c r="Q3238" s="1201" t="s">
        <v>11692</v>
      </c>
      <c r="R3238" s="1201" t="s">
        <v>8977</v>
      </c>
      <c r="S3238" s="1201">
        <v>112</v>
      </c>
      <c r="T3238" s="1201" t="s">
        <v>1058</v>
      </c>
      <c r="U3238" s="1257">
        <v>10</v>
      </c>
      <c r="V3238" s="1257">
        <v>112</v>
      </c>
      <c r="W3238" s="1276">
        <v>1120</v>
      </c>
      <c r="X3238" s="1257">
        <v>1254.4000000000001</v>
      </c>
      <c r="Y3238" s="1267" t="s">
        <v>40</v>
      </c>
      <c r="Z3238" s="1201">
        <v>2016</v>
      </c>
      <c r="AA3238" s="1201">
        <v>22</v>
      </c>
      <c r="AB3238" s="1180" t="s">
        <v>876</v>
      </c>
      <c r="AC3238" s="1180" t="s">
        <v>67</v>
      </c>
      <c r="AD3238" s="1180"/>
      <c r="AE3238" s="1180"/>
      <c r="AF3238" s="1180"/>
      <c r="AG3238" s="1180" t="s">
        <v>11716</v>
      </c>
      <c r="AH3238" s="1180" t="s">
        <v>794</v>
      </c>
      <c r="AI3238" s="1180">
        <v>230000002</v>
      </c>
      <c r="AJ3238" s="1180" t="s">
        <v>11712</v>
      </c>
      <c r="AK3238" s="1180"/>
    </row>
    <row r="3239" spans="1:37" s="553" customFormat="1" ht="100.5" customHeight="1">
      <c r="A3239" s="843" t="s">
        <v>11717</v>
      </c>
      <c r="B3239" s="923" t="s">
        <v>33</v>
      </c>
      <c r="C3239" s="843" t="s">
        <v>11709</v>
      </c>
      <c r="D3239" s="843" t="s">
        <v>11690</v>
      </c>
      <c r="E3239" s="843" t="s">
        <v>11690</v>
      </c>
      <c r="F3239" s="843" t="s">
        <v>11710</v>
      </c>
      <c r="G3239" s="843" t="s">
        <v>11710</v>
      </c>
      <c r="H3239" s="843"/>
      <c r="I3239" s="843"/>
      <c r="J3239" s="843" t="s">
        <v>38</v>
      </c>
      <c r="K3239" s="843">
        <v>100</v>
      </c>
      <c r="L3239" s="903">
        <v>311010000</v>
      </c>
      <c r="M3239" s="843" t="s">
        <v>342</v>
      </c>
      <c r="N3239" s="843" t="s">
        <v>2115</v>
      </c>
      <c r="O3239" s="843" t="s">
        <v>808</v>
      </c>
      <c r="P3239" s="843" t="s">
        <v>229</v>
      </c>
      <c r="Q3239" s="843" t="s">
        <v>11692</v>
      </c>
      <c r="R3239" s="843" t="s">
        <v>8977</v>
      </c>
      <c r="S3239" s="843">
        <v>112</v>
      </c>
      <c r="T3239" s="843" t="s">
        <v>1058</v>
      </c>
      <c r="U3239" s="939">
        <v>50</v>
      </c>
      <c r="V3239" s="939">
        <v>112</v>
      </c>
      <c r="W3239" s="927">
        <v>0</v>
      </c>
      <c r="X3239" s="944">
        <v>0</v>
      </c>
      <c r="Y3239" s="892" t="s">
        <v>4270</v>
      </c>
      <c r="Z3239" s="843">
        <v>2016</v>
      </c>
      <c r="AA3239" s="843"/>
      <c r="AB3239" s="894" t="s">
        <v>876</v>
      </c>
      <c r="AC3239" s="894" t="s">
        <v>67</v>
      </c>
      <c r="AD3239" s="894"/>
      <c r="AE3239" s="894"/>
      <c r="AF3239" s="894"/>
      <c r="AG3239" s="894" t="s">
        <v>11718</v>
      </c>
      <c r="AH3239" s="894" t="s">
        <v>794</v>
      </c>
      <c r="AI3239" s="894">
        <v>230000002</v>
      </c>
      <c r="AJ3239" s="894" t="s">
        <v>11712</v>
      </c>
      <c r="AK3239" s="894"/>
    </row>
    <row r="3240" spans="1:37" s="1269" customFormat="1" ht="100.5" customHeight="1">
      <c r="A3240" s="1201" t="s">
        <v>13561</v>
      </c>
      <c r="B3240" s="1191" t="s">
        <v>33</v>
      </c>
      <c r="C3240" s="1201" t="s">
        <v>11709</v>
      </c>
      <c r="D3240" s="1201" t="s">
        <v>11690</v>
      </c>
      <c r="E3240" s="1201" t="s">
        <v>11690</v>
      </c>
      <c r="F3240" s="1201" t="s">
        <v>11710</v>
      </c>
      <c r="G3240" s="1201" t="s">
        <v>11710</v>
      </c>
      <c r="H3240" s="1201"/>
      <c r="I3240" s="1201"/>
      <c r="J3240" s="1201" t="s">
        <v>38</v>
      </c>
      <c r="K3240" s="1201">
        <v>100</v>
      </c>
      <c r="L3240" s="1315">
        <v>311010000</v>
      </c>
      <c r="M3240" s="1201" t="s">
        <v>342</v>
      </c>
      <c r="N3240" s="1201" t="s">
        <v>2035</v>
      </c>
      <c r="O3240" s="1201" t="s">
        <v>808</v>
      </c>
      <c r="P3240" s="1201" t="s">
        <v>229</v>
      </c>
      <c r="Q3240" s="1201" t="s">
        <v>11692</v>
      </c>
      <c r="R3240" s="1201" t="s">
        <v>8977</v>
      </c>
      <c r="S3240" s="1201">
        <v>112</v>
      </c>
      <c r="T3240" s="1201" t="s">
        <v>1058</v>
      </c>
      <c r="U3240" s="1257">
        <v>50</v>
      </c>
      <c r="V3240" s="1257">
        <v>112</v>
      </c>
      <c r="W3240" s="1276">
        <v>5600</v>
      </c>
      <c r="X3240" s="1257">
        <v>6272</v>
      </c>
      <c r="Y3240" s="1267" t="s">
        <v>40</v>
      </c>
      <c r="Z3240" s="1201">
        <v>2016</v>
      </c>
      <c r="AA3240" s="1201">
        <v>22</v>
      </c>
      <c r="AB3240" s="1180" t="s">
        <v>876</v>
      </c>
      <c r="AC3240" s="1180" t="s">
        <v>67</v>
      </c>
      <c r="AD3240" s="1180"/>
      <c r="AE3240" s="1180"/>
      <c r="AF3240" s="1180"/>
      <c r="AG3240" s="1180" t="s">
        <v>11718</v>
      </c>
      <c r="AH3240" s="1180" t="s">
        <v>794</v>
      </c>
      <c r="AI3240" s="1180">
        <v>230000002</v>
      </c>
      <c r="AJ3240" s="1180" t="s">
        <v>11712</v>
      </c>
      <c r="AK3240" s="1180"/>
    </row>
    <row r="3241" spans="1:37" s="553" customFormat="1" ht="100.5" customHeight="1">
      <c r="A3241" s="843" t="s">
        <v>11719</v>
      </c>
      <c r="B3241" s="923" t="s">
        <v>33</v>
      </c>
      <c r="C3241" s="843" t="s">
        <v>11720</v>
      </c>
      <c r="D3241" s="843" t="s">
        <v>11690</v>
      </c>
      <c r="E3241" s="843" t="s">
        <v>11690</v>
      </c>
      <c r="F3241" s="843" t="s">
        <v>11721</v>
      </c>
      <c r="G3241" s="843" t="s">
        <v>11721</v>
      </c>
      <c r="H3241" s="843"/>
      <c r="I3241" s="843"/>
      <c r="J3241" s="843" t="s">
        <v>38</v>
      </c>
      <c r="K3241" s="843">
        <v>100</v>
      </c>
      <c r="L3241" s="1280">
        <v>271010000</v>
      </c>
      <c r="M3241" s="997" t="s">
        <v>127</v>
      </c>
      <c r="N3241" s="843" t="s">
        <v>2115</v>
      </c>
      <c r="O3241" s="843" t="s">
        <v>802</v>
      </c>
      <c r="P3241" s="843" t="s">
        <v>229</v>
      </c>
      <c r="Q3241" s="843" t="s">
        <v>11692</v>
      </c>
      <c r="R3241" s="843" t="s">
        <v>8977</v>
      </c>
      <c r="S3241" s="843">
        <v>112</v>
      </c>
      <c r="T3241" s="843" t="s">
        <v>1058</v>
      </c>
      <c r="U3241" s="939">
        <v>40</v>
      </c>
      <c r="V3241" s="939">
        <v>124</v>
      </c>
      <c r="W3241" s="927">
        <v>0</v>
      </c>
      <c r="X3241" s="944">
        <v>0</v>
      </c>
      <c r="Y3241" s="892" t="s">
        <v>4270</v>
      </c>
      <c r="Z3241" s="843">
        <v>2016</v>
      </c>
      <c r="AA3241" s="843"/>
      <c r="AB3241" s="894" t="s">
        <v>876</v>
      </c>
      <c r="AC3241" s="894" t="s">
        <v>67</v>
      </c>
      <c r="AD3241" s="894"/>
      <c r="AE3241" s="894"/>
      <c r="AF3241" s="894"/>
      <c r="AG3241" s="894" t="s">
        <v>11722</v>
      </c>
      <c r="AH3241" s="894" t="s">
        <v>794</v>
      </c>
      <c r="AI3241" s="894">
        <v>230000035</v>
      </c>
      <c r="AJ3241" s="894" t="s">
        <v>11723</v>
      </c>
      <c r="AK3241" s="894"/>
    </row>
    <row r="3242" spans="1:37" s="1226" customFormat="1" ht="100.5" customHeight="1">
      <c r="A3242" s="1201" t="s">
        <v>13562</v>
      </c>
      <c r="B3242" s="1191" t="s">
        <v>33</v>
      </c>
      <c r="C3242" s="1201" t="s">
        <v>11720</v>
      </c>
      <c r="D3242" s="1201" t="s">
        <v>11690</v>
      </c>
      <c r="E3242" s="1201" t="s">
        <v>11690</v>
      </c>
      <c r="F3242" s="1201" t="s">
        <v>11721</v>
      </c>
      <c r="G3242" s="1201" t="s">
        <v>11721</v>
      </c>
      <c r="H3242" s="1201"/>
      <c r="I3242" s="1201"/>
      <c r="J3242" s="1201" t="s">
        <v>38</v>
      </c>
      <c r="K3242" s="1201">
        <v>100</v>
      </c>
      <c r="L3242" s="1281">
        <v>271010000</v>
      </c>
      <c r="M3242" s="1317" t="s">
        <v>127</v>
      </c>
      <c r="N3242" s="1201" t="s">
        <v>2035</v>
      </c>
      <c r="O3242" s="1201" t="s">
        <v>802</v>
      </c>
      <c r="P3242" s="1201" t="s">
        <v>229</v>
      </c>
      <c r="Q3242" s="1201" t="s">
        <v>11692</v>
      </c>
      <c r="R3242" s="1201" t="s">
        <v>8977</v>
      </c>
      <c r="S3242" s="1201">
        <v>112</v>
      </c>
      <c r="T3242" s="1201" t="s">
        <v>1058</v>
      </c>
      <c r="U3242" s="1257">
        <v>40</v>
      </c>
      <c r="V3242" s="1257">
        <v>124</v>
      </c>
      <c r="W3242" s="1276">
        <v>4960</v>
      </c>
      <c r="X3242" s="1257">
        <v>5555.2</v>
      </c>
      <c r="Y3242" s="1267" t="s">
        <v>40</v>
      </c>
      <c r="Z3242" s="1201">
        <v>2016</v>
      </c>
      <c r="AA3242" s="1201">
        <v>22</v>
      </c>
      <c r="AB3242" s="1180" t="s">
        <v>876</v>
      </c>
      <c r="AC3242" s="1180" t="s">
        <v>67</v>
      </c>
      <c r="AD3242" s="1180"/>
      <c r="AE3242" s="1180"/>
      <c r="AF3242" s="1180"/>
      <c r="AG3242" s="1180" t="s">
        <v>11722</v>
      </c>
      <c r="AH3242" s="1180" t="s">
        <v>794</v>
      </c>
      <c r="AI3242" s="1180">
        <v>230000035</v>
      </c>
      <c r="AJ3242" s="1180" t="s">
        <v>11723</v>
      </c>
      <c r="AK3242" s="1180"/>
    </row>
    <row r="3243" spans="1:37" s="553" customFormat="1" ht="100.5" customHeight="1">
      <c r="A3243" s="843" t="s">
        <v>11724</v>
      </c>
      <c r="B3243" s="923" t="s">
        <v>33</v>
      </c>
      <c r="C3243" s="843" t="s">
        <v>11725</v>
      </c>
      <c r="D3243" s="843" t="s">
        <v>7997</v>
      </c>
      <c r="E3243" s="843" t="s">
        <v>7997</v>
      </c>
      <c r="F3243" s="843" t="s">
        <v>11726</v>
      </c>
      <c r="G3243" s="843" t="s">
        <v>11726</v>
      </c>
      <c r="H3243" s="843"/>
      <c r="I3243" s="843"/>
      <c r="J3243" s="843" t="s">
        <v>38</v>
      </c>
      <c r="K3243" s="843">
        <v>100</v>
      </c>
      <c r="L3243" s="1313">
        <v>751000000</v>
      </c>
      <c r="M3243" s="903" t="s">
        <v>83</v>
      </c>
      <c r="N3243" s="843" t="s">
        <v>2115</v>
      </c>
      <c r="O3243" s="843" t="s">
        <v>1086</v>
      </c>
      <c r="P3243" s="843" t="s">
        <v>229</v>
      </c>
      <c r="Q3243" s="843" t="s">
        <v>11692</v>
      </c>
      <c r="R3243" s="843" t="s">
        <v>8977</v>
      </c>
      <c r="S3243" s="843">
        <v>112</v>
      </c>
      <c r="T3243" s="843" t="s">
        <v>1058</v>
      </c>
      <c r="U3243" s="939">
        <v>575</v>
      </c>
      <c r="V3243" s="939">
        <v>200</v>
      </c>
      <c r="W3243" s="927">
        <v>0</v>
      </c>
      <c r="X3243" s="944">
        <v>0</v>
      </c>
      <c r="Y3243" s="892" t="s">
        <v>4270</v>
      </c>
      <c r="Z3243" s="843">
        <v>2016</v>
      </c>
      <c r="AA3243" s="843"/>
      <c r="AB3243" s="894" t="s">
        <v>876</v>
      </c>
      <c r="AC3243" s="894" t="s">
        <v>67</v>
      </c>
      <c r="AD3243" s="894"/>
      <c r="AE3243" s="894"/>
      <c r="AF3243" s="894"/>
      <c r="AG3243" s="894" t="s">
        <v>11727</v>
      </c>
      <c r="AH3243" s="894" t="s">
        <v>794</v>
      </c>
      <c r="AI3243" s="894">
        <v>230000280</v>
      </c>
      <c r="AJ3243" s="894" t="s">
        <v>11728</v>
      </c>
      <c r="AK3243" s="894"/>
    </row>
    <row r="3244" spans="1:37" s="1226" customFormat="1" ht="100.5" customHeight="1">
      <c r="A3244" s="1201" t="s">
        <v>13563</v>
      </c>
      <c r="B3244" s="1191" t="s">
        <v>33</v>
      </c>
      <c r="C3244" s="1201" t="s">
        <v>11725</v>
      </c>
      <c r="D3244" s="1201" t="s">
        <v>7997</v>
      </c>
      <c r="E3244" s="1201" t="s">
        <v>7997</v>
      </c>
      <c r="F3244" s="1201" t="s">
        <v>11726</v>
      </c>
      <c r="G3244" s="1201" t="s">
        <v>11726</v>
      </c>
      <c r="H3244" s="1201"/>
      <c r="I3244" s="1201"/>
      <c r="J3244" s="1201" t="s">
        <v>38</v>
      </c>
      <c r="K3244" s="1201">
        <v>100</v>
      </c>
      <c r="L3244" s="1314">
        <v>751000000</v>
      </c>
      <c r="M3244" s="1315" t="s">
        <v>83</v>
      </c>
      <c r="N3244" s="1201" t="s">
        <v>2035</v>
      </c>
      <c r="O3244" s="1201" t="s">
        <v>1086</v>
      </c>
      <c r="P3244" s="1201" t="s">
        <v>229</v>
      </c>
      <c r="Q3244" s="1201" t="s">
        <v>11692</v>
      </c>
      <c r="R3244" s="1201" t="s">
        <v>8977</v>
      </c>
      <c r="S3244" s="1201">
        <v>112</v>
      </c>
      <c r="T3244" s="1201" t="s">
        <v>1058</v>
      </c>
      <c r="U3244" s="1257">
        <v>575</v>
      </c>
      <c r="V3244" s="1257">
        <v>200</v>
      </c>
      <c r="W3244" s="1276">
        <v>115000</v>
      </c>
      <c r="X3244" s="1257">
        <v>128800</v>
      </c>
      <c r="Y3244" s="1267"/>
      <c r="Z3244" s="1201">
        <v>2016</v>
      </c>
      <c r="AA3244" s="1201">
        <v>22</v>
      </c>
      <c r="AB3244" s="1180" t="s">
        <v>876</v>
      </c>
      <c r="AC3244" s="1180" t="s">
        <v>209</v>
      </c>
      <c r="AD3244" s="1180"/>
      <c r="AE3244" s="1180"/>
      <c r="AF3244" s="1180"/>
      <c r="AG3244" s="1180" t="s">
        <v>11727</v>
      </c>
      <c r="AH3244" s="1180" t="s">
        <v>794</v>
      </c>
      <c r="AI3244" s="1180">
        <v>230000280</v>
      </c>
      <c r="AJ3244" s="1180" t="s">
        <v>11728</v>
      </c>
      <c r="AK3244" s="1180"/>
    </row>
    <row r="3245" spans="1:37" s="553" customFormat="1" ht="100.5" customHeight="1">
      <c r="A3245" s="843" t="s">
        <v>11729</v>
      </c>
      <c r="B3245" s="923" t="s">
        <v>33</v>
      </c>
      <c r="C3245" s="843" t="s">
        <v>11725</v>
      </c>
      <c r="D3245" s="843" t="s">
        <v>7997</v>
      </c>
      <c r="E3245" s="843" t="s">
        <v>7997</v>
      </c>
      <c r="F3245" s="843" t="s">
        <v>11726</v>
      </c>
      <c r="G3245" s="843" t="s">
        <v>11726</v>
      </c>
      <c r="H3245" s="843"/>
      <c r="I3245" s="843"/>
      <c r="J3245" s="843" t="s">
        <v>38</v>
      </c>
      <c r="K3245" s="843">
        <v>100</v>
      </c>
      <c r="L3245" s="903">
        <v>311010000</v>
      </c>
      <c r="M3245" s="843" t="s">
        <v>342</v>
      </c>
      <c r="N3245" s="843" t="s">
        <v>2115</v>
      </c>
      <c r="O3245" s="843" t="s">
        <v>808</v>
      </c>
      <c r="P3245" s="843" t="s">
        <v>229</v>
      </c>
      <c r="Q3245" s="843" t="s">
        <v>11692</v>
      </c>
      <c r="R3245" s="843" t="s">
        <v>8977</v>
      </c>
      <c r="S3245" s="843">
        <v>112</v>
      </c>
      <c r="T3245" s="843" t="s">
        <v>1058</v>
      </c>
      <c r="U3245" s="939">
        <v>664</v>
      </c>
      <c r="V3245" s="939">
        <v>200</v>
      </c>
      <c r="W3245" s="927">
        <v>0</v>
      </c>
      <c r="X3245" s="944">
        <v>0</v>
      </c>
      <c r="Y3245" s="892" t="s">
        <v>4270</v>
      </c>
      <c r="Z3245" s="843">
        <v>2016</v>
      </c>
      <c r="AA3245" s="843"/>
      <c r="AB3245" s="894" t="s">
        <v>876</v>
      </c>
      <c r="AC3245" s="894" t="s">
        <v>67</v>
      </c>
      <c r="AD3245" s="894"/>
      <c r="AE3245" s="894"/>
      <c r="AF3245" s="894"/>
      <c r="AG3245" s="894" t="s">
        <v>11730</v>
      </c>
      <c r="AH3245" s="894" t="s">
        <v>794</v>
      </c>
      <c r="AI3245" s="894">
        <v>230000280</v>
      </c>
      <c r="AJ3245" s="894" t="s">
        <v>11728</v>
      </c>
      <c r="AK3245" s="894"/>
    </row>
    <row r="3246" spans="1:37" s="1226" customFormat="1" ht="100.5" customHeight="1">
      <c r="A3246" s="1201" t="s">
        <v>13564</v>
      </c>
      <c r="B3246" s="1191" t="s">
        <v>33</v>
      </c>
      <c r="C3246" s="1201" t="s">
        <v>11725</v>
      </c>
      <c r="D3246" s="1201" t="s">
        <v>7997</v>
      </c>
      <c r="E3246" s="1201" t="s">
        <v>7997</v>
      </c>
      <c r="F3246" s="1201" t="s">
        <v>11726</v>
      </c>
      <c r="G3246" s="1201" t="s">
        <v>11726</v>
      </c>
      <c r="H3246" s="1201"/>
      <c r="I3246" s="1201"/>
      <c r="J3246" s="1201" t="s">
        <v>38</v>
      </c>
      <c r="K3246" s="1201">
        <v>100</v>
      </c>
      <c r="L3246" s="1315">
        <v>311010000</v>
      </c>
      <c r="M3246" s="1201" t="s">
        <v>342</v>
      </c>
      <c r="N3246" s="1201" t="s">
        <v>2035</v>
      </c>
      <c r="O3246" s="1201" t="s">
        <v>808</v>
      </c>
      <c r="P3246" s="1201" t="s">
        <v>229</v>
      </c>
      <c r="Q3246" s="1201" t="s">
        <v>11692</v>
      </c>
      <c r="R3246" s="1201" t="s">
        <v>8977</v>
      </c>
      <c r="S3246" s="1201">
        <v>112</v>
      </c>
      <c r="T3246" s="1201" t="s">
        <v>1058</v>
      </c>
      <c r="U3246" s="1257">
        <v>664</v>
      </c>
      <c r="V3246" s="1257">
        <v>200</v>
      </c>
      <c r="W3246" s="1276">
        <v>132800</v>
      </c>
      <c r="X3246" s="1257">
        <v>148736</v>
      </c>
      <c r="Y3246" s="1267"/>
      <c r="Z3246" s="1201">
        <v>2016</v>
      </c>
      <c r="AA3246" s="1201">
        <v>22</v>
      </c>
      <c r="AB3246" s="1180" t="s">
        <v>876</v>
      </c>
      <c r="AC3246" s="1180" t="s">
        <v>209</v>
      </c>
      <c r="AD3246" s="1180"/>
      <c r="AE3246" s="1180"/>
      <c r="AF3246" s="1180"/>
      <c r="AG3246" s="1180" t="s">
        <v>11730</v>
      </c>
      <c r="AH3246" s="1180" t="s">
        <v>794</v>
      </c>
      <c r="AI3246" s="1180">
        <v>230000280</v>
      </c>
      <c r="AJ3246" s="1180" t="s">
        <v>11728</v>
      </c>
      <c r="AK3246" s="1180"/>
    </row>
    <row r="3247" spans="1:37" s="553" customFormat="1" ht="100.5" customHeight="1">
      <c r="A3247" s="843" t="s">
        <v>11731</v>
      </c>
      <c r="B3247" s="923" t="s">
        <v>33</v>
      </c>
      <c r="C3247" s="843" t="s">
        <v>11725</v>
      </c>
      <c r="D3247" s="843" t="s">
        <v>7997</v>
      </c>
      <c r="E3247" s="843" t="s">
        <v>7997</v>
      </c>
      <c r="F3247" s="843" t="s">
        <v>11726</v>
      </c>
      <c r="G3247" s="843" t="s">
        <v>11726</v>
      </c>
      <c r="H3247" s="843"/>
      <c r="I3247" s="843"/>
      <c r="J3247" s="843" t="s">
        <v>38</v>
      </c>
      <c r="K3247" s="843">
        <v>100</v>
      </c>
      <c r="L3247" s="997">
        <v>511010000</v>
      </c>
      <c r="M3247" s="1149" t="s">
        <v>131</v>
      </c>
      <c r="N3247" s="843" t="s">
        <v>2115</v>
      </c>
      <c r="O3247" s="843" t="s">
        <v>700</v>
      </c>
      <c r="P3247" s="843" t="s">
        <v>229</v>
      </c>
      <c r="Q3247" s="843" t="s">
        <v>11692</v>
      </c>
      <c r="R3247" s="843" t="s">
        <v>8977</v>
      </c>
      <c r="S3247" s="843">
        <v>112</v>
      </c>
      <c r="T3247" s="843" t="s">
        <v>1058</v>
      </c>
      <c r="U3247" s="939">
        <v>2374</v>
      </c>
      <c r="V3247" s="939">
        <v>200</v>
      </c>
      <c r="W3247" s="927">
        <v>0</v>
      </c>
      <c r="X3247" s="944">
        <v>0</v>
      </c>
      <c r="Y3247" s="892" t="s">
        <v>4270</v>
      </c>
      <c r="Z3247" s="843">
        <v>2016</v>
      </c>
      <c r="AA3247" s="843"/>
      <c r="AB3247" s="894" t="s">
        <v>876</v>
      </c>
      <c r="AC3247" s="894" t="s">
        <v>67</v>
      </c>
      <c r="AD3247" s="894"/>
      <c r="AE3247" s="894"/>
      <c r="AF3247" s="894"/>
      <c r="AG3247" s="894" t="s">
        <v>11732</v>
      </c>
      <c r="AH3247" s="894" t="s">
        <v>794</v>
      </c>
      <c r="AI3247" s="894">
        <v>230000280</v>
      </c>
      <c r="AJ3247" s="894" t="s">
        <v>11728</v>
      </c>
      <c r="AK3247" s="894"/>
    </row>
    <row r="3248" spans="1:37" s="1226" customFormat="1" ht="100.5" customHeight="1">
      <c r="A3248" s="1201" t="s">
        <v>13565</v>
      </c>
      <c r="B3248" s="1191" t="s">
        <v>33</v>
      </c>
      <c r="C3248" s="1201" t="s">
        <v>11725</v>
      </c>
      <c r="D3248" s="1201" t="s">
        <v>7997</v>
      </c>
      <c r="E3248" s="1201" t="s">
        <v>7997</v>
      </c>
      <c r="F3248" s="1201" t="s">
        <v>11726</v>
      </c>
      <c r="G3248" s="1201" t="s">
        <v>11726</v>
      </c>
      <c r="H3248" s="1201"/>
      <c r="I3248" s="1201"/>
      <c r="J3248" s="1201" t="s">
        <v>38</v>
      </c>
      <c r="K3248" s="1201">
        <v>100</v>
      </c>
      <c r="L3248" s="1317">
        <v>511010000</v>
      </c>
      <c r="M3248" s="1318" t="s">
        <v>131</v>
      </c>
      <c r="N3248" s="1201" t="s">
        <v>2035</v>
      </c>
      <c r="O3248" s="1201" t="s">
        <v>700</v>
      </c>
      <c r="P3248" s="1201" t="s">
        <v>229</v>
      </c>
      <c r="Q3248" s="1201" t="s">
        <v>11692</v>
      </c>
      <c r="R3248" s="1201" t="s">
        <v>8977</v>
      </c>
      <c r="S3248" s="1201">
        <v>112</v>
      </c>
      <c r="T3248" s="1201" t="s">
        <v>1058</v>
      </c>
      <c r="U3248" s="1257">
        <v>2374</v>
      </c>
      <c r="V3248" s="1257">
        <v>200</v>
      </c>
      <c r="W3248" s="1276">
        <v>474800</v>
      </c>
      <c r="X3248" s="1257">
        <v>531776</v>
      </c>
      <c r="Y3248" s="1267"/>
      <c r="Z3248" s="1201">
        <v>2016</v>
      </c>
      <c r="AA3248" s="1201">
        <v>22</v>
      </c>
      <c r="AB3248" s="1180" t="s">
        <v>876</v>
      </c>
      <c r="AC3248" s="1180" t="s">
        <v>209</v>
      </c>
      <c r="AD3248" s="1180"/>
      <c r="AE3248" s="1180"/>
      <c r="AF3248" s="1180"/>
      <c r="AG3248" s="1180" t="s">
        <v>11732</v>
      </c>
      <c r="AH3248" s="1180" t="s">
        <v>794</v>
      </c>
      <c r="AI3248" s="1180">
        <v>230000280</v>
      </c>
      <c r="AJ3248" s="1180" t="s">
        <v>11728</v>
      </c>
      <c r="AK3248" s="1180"/>
    </row>
    <row r="3249" spans="1:37" s="553" customFormat="1" ht="100.5" customHeight="1">
      <c r="A3249" s="843" t="s">
        <v>11733</v>
      </c>
      <c r="B3249" s="923" t="s">
        <v>33</v>
      </c>
      <c r="C3249" s="843" t="s">
        <v>11734</v>
      </c>
      <c r="D3249" s="843" t="s">
        <v>7997</v>
      </c>
      <c r="E3249" s="843" t="s">
        <v>7997</v>
      </c>
      <c r="F3249" s="843" t="s">
        <v>11735</v>
      </c>
      <c r="G3249" s="843" t="s">
        <v>11735</v>
      </c>
      <c r="H3249" s="843"/>
      <c r="I3249" s="843"/>
      <c r="J3249" s="843" t="s">
        <v>38</v>
      </c>
      <c r="K3249" s="843">
        <v>100</v>
      </c>
      <c r="L3249" s="1310">
        <v>471010000</v>
      </c>
      <c r="M3249" s="1310" t="s">
        <v>125</v>
      </c>
      <c r="N3249" s="843" t="s">
        <v>2115</v>
      </c>
      <c r="O3249" s="843" t="s">
        <v>236</v>
      </c>
      <c r="P3249" s="843" t="s">
        <v>229</v>
      </c>
      <c r="Q3249" s="843" t="s">
        <v>11692</v>
      </c>
      <c r="R3249" s="843" t="s">
        <v>8977</v>
      </c>
      <c r="S3249" s="843">
        <v>112</v>
      </c>
      <c r="T3249" s="843" t="s">
        <v>1058</v>
      </c>
      <c r="U3249" s="939">
        <v>9269.09</v>
      </c>
      <c r="V3249" s="939">
        <v>117</v>
      </c>
      <c r="W3249" s="927">
        <v>0</v>
      </c>
      <c r="X3249" s="944">
        <v>0</v>
      </c>
      <c r="Y3249" s="892" t="s">
        <v>4270</v>
      </c>
      <c r="Z3249" s="843">
        <v>2016</v>
      </c>
      <c r="AA3249" s="843"/>
      <c r="AB3249" s="894" t="s">
        <v>876</v>
      </c>
      <c r="AC3249" s="894" t="s">
        <v>67</v>
      </c>
      <c r="AD3249" s="894"/>
      <c r="AE3249" s="894"/>
      <c r="AF3249" s="894"/>
      <c r="AG3249" s="894" t="s">
        <v>11736</v>
      </c>
      <c r="AH3249" s="894" t="s">
        <v>794</v>
      </c>
      <c r="AI3249" s="894">
        <v>230000005</v>
      </c>
      <c r="AJ3249" s="894" t="s">
        <v>11737</v>
      </c>
      <c r="AK3249" s="894"/>
    </row>
    <row r="3250" spans="1:37" s="1226" customFormat="1" ht="100.5" customHeight="1">
      <c r="A3250" s="1201" t="s">
        <v>13566</v>
      </c>
      <c r="B3250" s="1191" t="s">
        <v>33</v>
      </c>
      <c r="C3250" s="1201" t="s">
        <v>11734</v>
      </c>
      <c r="D3250" s="1201" t="s">
        <v>7997</v>
      </c>
      <c r="E3250" s="1201" t="s">
        <v>7997</v>
      </c>
      <c r="F3250" s="1201" t="s">
        <v>11735</v>
      </c>
      <c r="G3250" s="1201" t="s">
        <v>11735</v>
      </c>
      <c r="H3250" s="1201"/>
      <c r="I3250" s="1201"/>
      <c r="J3250" s="1201" t="s">
        <v>38</v>
      </c>
      <c r="K3250" s="1201">
        <v>100</v>
      </c>
      <c r="L3250" s="1312">
        <v>471010000</v>
      </c>
      <c r="M3250" s="1312" t="s">
        <v>125</v>
      </c>
      <c r="N3250" s="1201" t="s">
        <v>2035</v>
      </c>
      <c r="O3250" s="1201" t="s">
        <v>236</v>
      </c>
      <c r="P3250" s="1201" t="s">
        <v>229</v>
      </c>
      <c r="Q3250" s="1201" t="s">
        <v>11692</v>
      </c>
      <c r="R3250" s="1201" t="s">
        <v>8977</v>
      </c>
      <c r="S3250" s="1201">
        <v>112</v>
      </c>
      <c r="T3250" s="1201" t="s">
        <v>1058</v>
      </c>
      <c r="U3250" s="1257">
        <v>9269.09</v>
      </c>
      <c r="V3250" s="1257">
        <v>117</v>
      </c>
      <c r="W3250" s="1276">
        <v>1084483.53</v>
      </c>
      <c r="X3250" s="1257">
        <v>1214621.55</v>
      </c>
      <c r="Y3250" s="1267" t="s">
        <v>40</v>
      </c>
      <c r="Z3250" s="1201">
        <v>2016</v>
      </c>
      <c r="AA3250" s="1201">
        <v>22</v>
      </c>
      <c r="AB3250" s="1180" t="s">
        <v>876</v>
      </c>
      <c r="AC3250" s="1180" t="s">
        <v>67</v>
      </c>
      <c r="AD3250" s="1180"/>
      <c r="AE3250" s="1180"/>
      <c r="AF3250" s="1180"/>
      <c r="AG3250" s="1180" t="s">
        <v>11736</v>
      </c>
      <c r="AH3250" s="1180" t="s">
        <v>794</v>
      </c>
      <c r="AI3250" s="1180">
        <v>230000005</v>
      </c>
      <c r="AJ3250" s="1180" t="s">
        <v>11737</v>
      </c>
      <c r="AK3250" s="1180"/>
    </row>
    <row r="3251" spans="1:37" s="553" customFormat="1" ht="100.5" customHeight="1">
      <c r="A3251" s="843" t="s">
        <v>11738</v>
      </c>
      <c r="B3251" s="923" t="s">
        <v>33</v>
      </c>
      <c r="C3251" s="843" t="s">
        <v>11734</v>
      </c>
      <c r="D3251" s="843" t="s">
        <v>7997</v>
      </c>
      <c r="E3251" s="843" t="s">
        <v>7997</v>
      </c>
      <c r="F3251" s="843" t="s">
        <v>11735</v>
      </c>
      <c r="G3251" s="843" t="s">
        <v>11735</v>
      </c>
      <c r="H3251" s="843"/>
      <c r="I3251" s="843"/>
      <c r="J3251" s="843" t="s">
        <v>38</v>
      </c>
      <c r="K3251" s="843">
        <v>100</v>
      </c>
      <c r="L3251" s="997">
        <v>511010000</v>
      </c>
      <c r="M3251" s="1149" t="s">
        <v>131</v>
      </c>
      <c r="N3251" s="843" t="s">
        <v>2115</v>
      </c>
      <c r="O3251" s="843" t="s">
        <v>700</v>
      </c>
      <c r="P3251" s="843" t="s">
        <v>229</v>
      </c>
      <c r="Q3251" s="843" t="s">
        <v>11692</v>
      </c>
      <c r="R3251" s="843" t="s">
        <v>8977</v>
      </c>
      <c r="S3251" s="843">
        <v>112</v>
      </c>
      <c r="T3251" s="843" t="s">
        <v>1058</v>
      </c>
      <c r="U3251" s="939">
        <v>2583.4</v>
      </c>
      <c r="V3251" s="939">
        <v>117</v>
      </c>
      <c r="W3251" s="927">
        <v>0</v>
      </c>
      <c r="X3251" s="944">
        <v>0</v>
      </c>
      <c r="Y3251" s="892" t="s">
        <v>4270</v>
      </c>
      <c r="Z3251" s="843">
        <v>2016</v>
      </c>
      <c r="AA3251" s="843"/>
      <c r="AB3251" s="894" t="s">
        <v>876</v>
      </c>
      <c r="AC3251" s="894" t="s">
        <v>67</v>
      </c>
      <c r="AD3251" s="894"/>
      <c r="AE3251" s="894"/>
      <c r="AF3251" s="894"/>
      <c r="AG3251" s="894" t="s">
        <v>11739</v>
      </c>
      <c r="AH3251" s="894" t="s">
        <v>794</v>
      </c>
      <c r="AI3251" s="894">
        <v>230000005</v>
      </c>
      <c r="AJ3251" s="894" t="s">
        <v>11737</v>
      </c>
      <c r="AK3251" s="894"/>
    </row>
    <row r="3252" spans="1:37" s="1226" customFormat="1" ht="100.5" customHeight="1">
      <c r="A3252" s="1201" t="s">
        <v>13567</v>
      </c>
      <c r="B3252" s="1191" t="s">
        <v>33</v>
      </c>
      <c r="C3252" s="1201" t="s">
        <v>11734</v>
      </c>
      <c r="D3252" s="1201" t="s">
        <v>7997</v>
      </c>
      <c r="E3252" s="1201" t="s">
        <v>7997</v>
      </c>
      <c r="F3252" s="1201" t="s">
        <v>11735</v>
      </c>
      <c r="G3252" s="1201" t="s">
        <v>11735</v>
      </c>
      <c r="H3252" s="1201"/>
      <c r="I3252" s="1201"/>
      <c r="J3252" s="1201" t="s">
        <v>38</v>
      </c>
      <c r="K3252" s="1201">
        <v>100</v>
      </c>
      <c r="L3252" s="1317">
        <v>511010000</v>
      </c>
      <c r="M3252" s="1318" t="s">
        <v>131</v>
      </c>
      <c r="N3252" s="1201" t="s">
        <v>2035</v>
      </c>
      <c r="O3252" s="1201" t="s">
        <v>700</v>
      </c>
      <c r="P3252" s="1201" t="s">
        <v>229</v>
      </c>
      <c r="Q3252" s="1201" t="s">
        <v>11692</v>
      </c>
      <c r="R3252" s="1201" t="s">
        <v>8977</v>
      </c>
      <c r="S3252" s="1201">
        <v>112</v>
      </c>
      <c r="T3252" s="1201" t="s">
        <v>1058</v>
      </c>
      <c r="U3252" s="1257">
        <v>2583.4</v>
      </c>
      <c r="V3252" s="1257">
        <v>117</v>
      </c>
      <c r="W3252" s="1276">
        <v>302257.8</v>
      </c>
      <c r="X3252" s="1257">
        <v>338528.74</v>
      </c>
      <c r="Y3252" s="1201" t="s">
        <v>40</v>
      </c>
      <c r="Z3252" s="1201">
        <v>2016</v>
      </c>
      <c r="AA3252" s="1201">
        <v>22</v>
      </c>
      <c r="AB3252" s="1180" t="s">
        <v>876</v>
      </c>
      <c r="AC3252" s="1180" t="s">
        <v>67</v>
      </c>
      <c r="AD3252" s="1180"/>
      <c r="AE3252" s="1180"/>
      <c r="AF3252" s="1180"/>
      <c r="AG3252" s="1180" t="s">
        <v>11739</v>
      </c>
      <c r="AH3252" s="1180" t="s">
        <v>794</v>
      </c>
      <c r="AI3252" s="1180">
        <v>230000005</v>
      </c>
      <c r="AJ3252" s="1180" t="s">
        <v>11737</v>
      </c>
      <c r="AK3252" s="1180"/>
    </row>
    <row r="3253" spans="1:37" s="553" customFormat="1" ht="100.5" customHeight="1">
      <c r="A3253" s="843" t="s">
        <v>11740</v>
      </c>
      <c r="B3253" s="923" t="s">
        <v>33</v>
      </c>
      <c r="C3253" s="843" t="s">
        <v>11741</v>
      </c>
      <c r="D3253" s="843" t="s">
        <v>7997</v>
      </c>
      <c r="E3253" s="843" t="s">
        <v>7997</v>
      </c>
      <c r="F3253" s="843" t="s">
        <v>11742</v>
      </c>
      <c r="G3253" s="843" t="s">
        <v>11742</v>
      </c>
      <c r="H3253" s="843"/>
      <c r="I3253" s="843"/>
      <c r="J3253" s="843" t="s">
        <v>38</v>
      </c>
      <c r="K3253" s="843">
        <v>100</v>
      </c>
      <c r="L3253" s="1280">
        <v>271010000</v>
      </c>
      <c r="M3253" s="997" t="s">
        <v>127</v>
      </c>
      <c r="N3253" s="843" t="s">
        <v>2115</v>
      </c>
      <c r="O3253" s="843" t="s">
        <v>802</v>
      </c>
      <c r="P3253" s="843" t="s">
        <v>229</v>
      </c>
      <c r="Q3253" s="843" t="s">
        <v>11692</v>
      </c>
      <c r="R3253" s="843" t="s">
        <v>8977</v>
      </c>
      <c r="S3253" s="843">
        <v>112</v>
      </c>
      <c r="T3253" s="843" t="s">
        <v>1058</v>
      </c>
      <c r="U3253" s="939">
        <v>3534</v>
      </c>
      <c r="V3253" s="939">
        <v>89</v>
      </c>
      <c r="W3253" s="927">
        <v>0</v>
      </c>
      <c r="X3253" s="944">
        <v>0</v>
      </c>
      <c r="Y3253" s="892" t="s">
        <v>4270</v>
      </c>
      <c r="Z3253" s="843">
        <v>2016</v>
      </c>
      <c r="AA3253" s="843"/>
      <c r="AB3253" s="894" t="s">
        <v>876</v>
      </c>
      <c r="AC3253" s="894" t="s">
        <v>67</v>
      </c>
      <c r="AD3253" s="894"/>
      <c r="AE3253" s="894"/>
      <c r="AF3253" s="894"/>
      <c r="AG3253" s="894" t="s">
        <v>11743</v>
      </c>
      <c r="AH3253" s="894" t="s">
        <v>794</v>
      </c>
      <c r="AI3253" s="894">
        <v>230000004</v>
      </c>
      <c r="AJ3253" s="894" t="s">
        <v>11744</v>
      </c>
      <c r="AK3253" s="894"/>
    </row>
    <row r="3254" spans="1:37" s="1226" customFormat="1" ht="100.5" customHeight="1">
      <c r="A3254" s="1272" t="s">
        <v>13537</v>
      </c>
      <c r="B3254" s="1272" t="s">
        <v>33</v>
      </c>
      <c r="C3254" s="1272" t="s">
        <v>11741</v>
      </c>
      <c r="D3254" s="1272" t="s">
        <v>7997</v>
      </c>
      <c r="E3254" s="1272" t="s">
        <v>7997</v>
      </c>
      <c r="F3254" s="1272" t="s">
        <v>11742</v>
      </c>
      <c r="G3254" s="1272" t="s">
        <v>11742</v>
      </c>
      <c r="H3254" s="1272"/>
      <c r="I3254" s="1272"/>
      <c r="J3254" s="1272" t="s">
        <v>38</v>
      </c>
      <c r="K3254" s="1272">
        <v>100</v>
      </c>
      <c r="L3254" s="1281">
        <v>271010000</v>
      </c>
      <c r="M3254" s="1281" t="s">
        <v>127</v>
      </c>
      <c r="N3254" s="1272" t="s">
        <v>2035</v>
      </c>
      <c r="O3254" s="1272" t="s">
        <v>802</v>
      </c>
      <c r="P3254" s="1272" t="s">
        <v>229</v>
      </c>
      <c r="Q3254" s="1272" t="s">
        <v>11692</v>
      </c>
      <c r="R3254" s="1272" t="s">
        <v>8977</v>
      </c>
      <c r="S3254" s="1272">
        <v>112</v>
      </c>
      <c r="T3254" s="1272" t="s">
        <v>1058</v>
      </c>
      <c r="U3254" s="1275">
        <v>1755</v>
      </c>
      <c r="V3254" s="1276">
        <v>89</v>
      </c>
      <c r="W3254" s="1276">
        <v>156195</v>
      </c>
      <c r="X3254" s="1276">
        <v>174938.40000000002</v>
      </c>
      <c r="Y3254" s="1272" t="s">
        <v>40</v>
      </c>
      <c r="Z3254" s="1272">
        <v>2016</v>
      </c>
      <c r="AA3254" s="1277" t="s">
        <v>13536</v>
      </c>
      <c r="AB3254" s="1278" t="s">
        <v>876</v>
      </c>
      <c r="AC3254" s="1278" t="s">
        <v>67</v>
      </c>
      <c r="AD3254" s="1278"/>
      <c r="AE3254" s="1278"/>
      <c r="AF3254" s="1278"/>
      <c r="AG3254" s="1278" t="s">
        <v>11743</v>
      </c>
      <c r="AH3254" s="1278" t="s">
        <v>794</v>
      </c>
      <c r="AI3254" s="1278">
        <v>230000004</v>
      </c>
      <c r="AJ3254" s="1278" t="s">
        <v>11744</v>
      </c>
      <c r="AK3254" s="1279" t="s">
        <v>13530</v>
      </c>
    </row>
    <row r="3255" spans="1:37" s="553" customFormat="1" ht="100.5" customHeight="1">
      <c r="A3255" s="843" t="s">
        <v>11745</v>
      </c>
      <c r="B3255" s="923" t="s">
        <v>33</v>
      </c>
      <c r="C3255" s="843" t="s">
        <v>11741</v>
      </c>
      <c r="D3255" s="843" t="s">
        <v>7997</v>
      </c>
      <c r="E3255" s="843" t="s">
        <v>7997</v>
      </c>
      <c r="F3255" s="843" t="s">
        <v>11742</v>
      </c>
      <c r="G3255" s="843" t="s">
        <v>11742</v>
      </c>
      <c r="H3255" s="843"/>
      <c r="I3255" s="843"/>
      <c r="J3255" s="843" t="s">
        <v>38</v>
      </c>
      <c r="K3255" s="843">
        <v>100</v>
      </c>
      <c r="L3255" s="997">
        <v>231010000</v>
      </c>
      <c r="M3255" s="997" t="s">
        <v>128</v>
      </c>
      <c r="N3255" s="843" t="s">
        <v>2115</v>
      </c>
      <c r="O3255" s="925" t="s">
        <v>4668</v>
      </c>
      <c r="P3255" s="843" t="s">
        <v>229</v>
      </c>
      <c r="Q3255" s="843" t="s">
        <v>11692</v>
      </c>
      <c r="R3255" s="843" t="s">
        <v>8977</v>
      </c>
      <c r="S3255" s="843">
        <v>112</v>
      </c>
      <c r="T3255" s="843" t="s">
        <v>1058</v>
      </c>
      <c r="U3255" s="939">
        <v>840.05</v>
      </c>
      <c r="V3255" s="939">
        <v>89</v>
      </c>
      <c r="W3255" s="927">
        <v>0</v>
      </c>
      <c r="X3255" s="944">
        <v>0</v>
      </c>
      <c r="Y3255" s="892" t="s">
        <v>4270</v>
      </c>
      <c r="Z3255" s="843">
        <v>2016</v>
      </c>
      <c r="AA3255" s="843"/>
      <c r="AB3255" s="894" t="s">
        <v>876</v>
      </c>
      <c r="AC3255" s="894" t="s">
        <v>67</v>
      </c>
      <c r="AD3255" s="894"/>
      <c r="AE3255" s="894"/>
      <c r="AF3255" s="894"/>
      <c r="AG3255" s="894" t="s">
        <v>11746</v>
      </c>
      <c r="AH3255" s="894" t="s">
        <v>794</v>
      </c>
      <c r="AI3255" s="894">
        <v>230000004</v>
      </c>
      <c r="AJ3255" s="894" t="s">
        <v>11744</v>
      </c>
      <c r="AK3255" s="894"/>
    </row>
    <row r="3256" spans="1:37" s="1226" customFormat="1" ht="100.5" customHeight="1">
      <c r="A3256" s="1201" t="s">
        <v>13568</v>
      </c>
      <c r="B3256" s="1191" t="s">
        <v>33</v>
      </c>
      <c r="C3256" s="1201" t="s">
        <v>11741</v>
      </c>
      <c r="D3256" s="1201" t="s">
        <v>7997</v>
      </c>
      <c r="E3256" s="1201" t="s">
        <v>7997</v>
      </c>
      <c r="F3256" s="1201" t="s">
        <v>11742</v>
      </c>
      <c r="G3256" s="1201" t="s">
        <v>11742</v>
      </c>
      <c r="H3256" s="1201"/>
      <c r="I3256" s="1201"/>
      <c r="J3256" s="1201" t="s">
        <v>38</v>
      </c>
      <c r="K3256" s="1201">
        <v>100</v>
      </c>
      <c r="L3256" s="1317">
        <v>231010000</v>
      </c>
      <c r="M3256" s="1317" t="s">
        <v>128</v>
      </c>
      <c r="N3256" s="1201" t="s">
        <v>2035</v>
      </c>
      <c r="O3256" s="1192" t="s">
        <v>4668</v>
      </c>
      <c r="P3256" s="1201" t="s">
        <v>229</v>
      </c>
      <c r="Q3256" s="1201" t="s">
        <v>11692</v>
      </c>
      <c r="R3256" s="1201" t="s">
        <v>8977</v>
      </c>
      <c r="S3256" s="1201">
        <v>112</v>
      </c>
      <c r="T3256" s="1201" t="s">
        <v>1058</v>
      </c>
      <c r="U3256" s="1257">
        <v>840.05</v>
      </c>
      <c r="V3256" s="1257">
        <v>89</v>
      </c>
      <c r="W3256" s="1276">
        <v>74764.45</v>
      </c>
      <c r="X3256" s="1257">
        <v>83736.179999999993</v>
      </c>
      <c r="Y3256" s="1201" t="s">
        <v>40</v>
      </c>
      <c r="Z3256" s="1201">
        <v>2016</v>
      </c>
      <c r="AA3256" s="1201">
        <v>22</v>
      </c>
      <c r="AB3256" s="1180" t="s">
        <v>876</v>
      </c>
      <c r="AC3256" s="1180" t="s">
        <v>67</v>
      </c>
      <c r="AD3256" s="1180"/>
      <c r="AE3256" s="1180"/>
      <c r="AF3256" s="1180"/>
      <c r="AG3256" s="1180" t="s">
        <v>11746</v>
      </c>
      <c r="AH3256" s="1180" t="s">
        <v>794</v>
      </c>
      <c r="AI3256" s="1180">
        <v>230000004</v>
      </c>
      <c r="AJ3256" s="1180" t="s">
        <v>11744</v>
      </c>
      <c r="AK3256" s="1180"/>
    </row>
    <row r="3257" spans="1:37" s="553" customFormat="1" ht="100.5" customHeight="1">
      <c r="A3257" s="843" t="s">
        <v>11747</v>
      </c>
      <c r="B3257" s="923" t="s">
        <v>33</v>
      </c>
      <c r="C3257" s="843" t="s">
        <v>11741</v>
      </c>
      <c r="D3257" s="843" t="s">
        <v>7997</v>
      </c>
      <c r="E3257" s="843" t="s">
        <v>7997</v>
      </c>
      <c r="F3257" s="843" t="s">
        <v>11742</v>
      </c>
      <c r="G3257" s="843" t="s">
        <v>11742</v>
      </c>
      <c r="H3257" s="843"/>
      <c r="I3257" s="843"/>
      <c r="J3257" s="843" t="s">
        <v>38</v>
      </c>
      <c r="K3257" s="843">
        <v>100</v>
      </c>
      <c r="L3257" s="1313">
        <v>751000000</v>
      </c>
      <c r="M3257" s="903" t="s">
        <v>83</v>
      </c>
      <c r="N3257" s="843" t="s">
        <v>2115</v>
      </c>
      <c r="O3257" s="843" t="s">
        <v>1086</v>
      </c>
      <c r="P3257" s="843" t="s">
        <v>229</v>
      </c>
      <c r="Q3257" s="843" t="s">
        <v>11692</v>
      </c>
      <c r="R3257" s="843" t="s">
        <v>8977</v>
      </c>
      <c r="S3257" s="843">
        <v>112</v>
      </c>
      <c r="T3257" s="843" t="s">
        <v>1058</v>
      </c>
      <c r="U3257" s="939">
        <v>47625.9</v>
      </c>
      <c r="V3257" s="939">
        <v>89</v>
      </c>
      <c r="W3257" s="927">
        <v>0</v>
      </c>
      <c r="X3257" s="944">
        <v>0</v>
      </c>
      <c r="Y3257" s="892" t="s">
        <v>4270</v>
      </c>
      <c r="Z3257" s="843">
        <v>2016</v>
      </c>
      <c r="AA3257" s="843"/>
      <c r="AB3257" s="894" t="s">
        <v>876</v>
      </c>
      <c r="AC3257" s="894" t="s">
        <v>67</v>
      </c>
      <c r="AD3257" s="894"/>
      <c r="AE3257" s="894"/>
      <c r="AF3257" s="894"/>
      <c r="AG3257" s="894" t="s">
        <v>11748</v>
      </c>
      <c r="AH3257" s="894" t="s">
        <v>794</v>
      </c>
      <c r="AI3257" s="894">
        <v>230000004</v>
      </c>
      <c r="AJ3257" s="894" t="s">
        <v>11744</v>
      </c>
      <c r="AK3257" s="894"/>
    </row>
    <row r="3258" spans="1:37" s="1226" customFormat="1" ht="100.5" customHeight="1">
      <c r="A3258" s="1201" t="s">
        <v>13569</v>
      </c>
      <c r="B3258" s="1191" t="s">
        <v>33</v>
      </c>
      <c r="C3258" s="1201" t="s">
        <v>11741</v>
      </c>
      <c r="D3258" s="1201" t="s">
        <v>7997</v>
      </c>
      <c r="E3258" s="1201" t="s">
        <v>7997</v>
      </c>
      <c r="F3258" s="1201" t="s">
        <v>11742</v>
      </c>
      <c r="G3258" s="1201" t="s">
        <v>11742</v>
      </c>
      <c r="H3258" s="1201"/>
      <c r="I3258" s="1201"/>
      <c r="J3258" s="1201" t="s">
        <v>38</v>
      </c>
      <c r="K3258" s="1201">
        <v>100</v>
      </c>
      <c r="L3258" s="1314">
        <v>751000000</v>
      </c>
      <c r="M3258" s="1315" t="s">
        <v>83</v>
      </c>
      <c r="N3258" s="1201" t="s">
        <v>2035</v>
      </c>
      <c r="O3258" s="1201" t="s">
        <v>1086</v>
      </c>
      <c r="P3258" s="1201" t="s">
        <v>229</v>
      </c>
      <c r="Q3258" s="1201" t="s">
        <v>11692</v>
      </c>
      <c r="R3258" s="1201" t="s">
        <v>8977</v>
      </c>
      <c r="S3258" s="1201">
        <v>112</v>
      </c>
      <c r="T3258" s="1201" t="s">
        <v>1058</v>
      </c>
      <c r="U3258" s="1257">
        <v>47625.9</v>
      </c>
      <c r="V3258" s="1257">
        <v>89</v>
      </c>
      <c r="W3258" s="1276">
        <v>4238705.0999999996</v>
      </c>
      <c r="X3258" s="1257">
        <v>4747349.71</v>
      </c>
      <c r="Y3258" s="1201" t="s">
        <v>40</v>
      </c>
      <c r="Z3258" s="1201">
        <v>2016</v>
      </c>
      <c r="AA3258" s="1201">
        <v>22</v>
      </c>
      <c r="AB3258" s="1180" t="s">
        <v>876</v>
      </c>
      <c r="AC3258" s="1180" t="s">
        <v>67</v>
      </c>
      <c r="AD3258" s="1180"/>
      <c r="AE3258" s="1180"/>
      <c r="AF3258" s="1180"/>
      <c r="AG3258" s="1180" t="s">
        <v>11748</v>
      </c>
      <c r="AH3258" s="1180" t="s">
        <v>794</v>
      </c>
      <c r="AI3258" s="1180">
        <v>230000004</v>
      </c>
      <c r="AJ3258" s="1180" t="s">
        <v>11744</v>
      </c>
      <c r="AK3258" s="1180"/>
    </row>
    <row r="3259" spans="1:37" s="553" customFormat="1" ht="100.5" customHeight="1">
      <c r="A3259" s="843" t="s">
        <v>11749</v>
      </c>
      <c r="B3259" s="923" t="s">
        <v>33</v>
      </c>
      <c r="C3259" s="843" t="s">
        <v>11741</v>
      </c>
      <c r="D3259" s="843" t="s">
        <v>7997</v>
      </c>
      <c r="E3259" s="843" t="s">
        <v>7997</v>
      </c>
      <c r="F3259" s="843" t="s">
        <v>11742</v>
      </c>
      <c r="G3259" s="843" t="s">
        <v>11742</v>
      </c>
      <c r="H3259" s="843"/>
      <c r="I3259" s="843"/>
      <c r="J3259" s="843" t="s">
        <v>38</v>
      </c>
      <c r="K3259" s="843">
        <v>100</v>
      </c>
      <c r="L3259" s="1309">
        <v>431010000</v>
      </c>
      <c r="M3259" s="1310" t="s">
        <v>129</v>
      </c>
      <c r="N3259" s="843" t="s">
        <v>2115</v>
      </c>
      <c r="O3259" s="843" t="s">
        <v>1960</v>
      </c>
      <c r="P3259" s="843" t="s">
        <v>229</v>
      </c>
      <c r="Q3259" s="843" t="s">
        <v>11692</v>
      </c>
      <c r="R3259" s="843" t="s">
        <v>8977</v>
      </c>
      <c r="S3259" s="843">
        <v>112</v>
      </c>
      <c r="T3259" s="843" t="s">
        <v>1058</v>
      </c>
      <c r="U3259" s="939">
        <v>4748</v>
      </c>
      <c r="V3259" s="939">
        <v>89</v>
      </c>
      <c r="W3259" s="927">
        <v>0</v>
      </c>
      <c r="X3259" s="944">
        <v>0</v>
      </c>
      <c r="Y3259" s="892" t="s">
        <v>4270</v>
      </c>
      <c r="Z3259" s="843">
        <v>2016</v>
      </c>
      <c r="AA3259" s="843"/>
      <c r="AB3259" s="894" t="s">
        <v>876</v>
      </c>
      <c r="AC3259" s="894" t="s">
        <v>67</v>
      </c>
      <c r="AD3259" s="894"/>
      <c r="AE3259" s="894"/>
      <c r="AF3259" s="894"/>
      <c r="AG3259" s="894" t="s">
        <v>11750</v>
      </c>
      <c r="AH3259" s="894" t="s">
        <v>794</v>
      </c>
      <c r="AI3259" s="894">
        <v>230000004</v>
      </c>
      <c r="AJ3259" s="894" t="s">
        <v>11744</v>
      </c>
      <c r="AK3259" s="894"/>
    </row>
    <row r="3260" spans="1:37" s="1226" customFormat="1" ht="100.5" customHeight="1">
      <c r="A3260" s="1201" t="s">
        <v>13570</v>
      </c>
      <c r="B3260" s="1191" t="s">
        <v>33</v>
      </c>
      <c r="C3260" s="1201" t="s">
        <v>11741</v>
      </c>
      <c r="D3260" s="1201" t="s">
        <v>7997</v>
      </c>
      <c r="E3260" s="1201" t="s">
        <v>7997</v>
      </c>
      <c r="F3260" s="1201" t="s">
        <v>11742</v>
      </c>
      <c r="G3260" s="1201" t="s">
        <v>11742</v>
      </c>
      <c r="H3260" s="1201"/>
      <c r="I3260" s="1201"/>
      <c r="J3260" s="1201" t="s">
        <v>38</v>
      </c>
      <c r="K3260" s="1201">
        <v>100</v>
      </c>
      <c r="L3260" s="1311">
        <v>431010000</v>
      </c>
      <c r="M3260" s="1312" t="s">
        <v>129</v>
      </c>
      <c r="N3260" s="1201" t="s">
        <v>2035</v>
      </c>
      <c r="O3260" s="1201" t="s">
        <v>1960</v>
      </c>
      <c r="P3260" s="1201" t="s">
        <v>229</v>
      </c>
      <c r="Q3260" s="1201" t="s">
        <v>11692</v>
      </c>
      <c r="R3260" s="1201" t="s">
        <v>8977</v>
      </c>
      <c r="S3260" s="1201">
        <v>112</v>
      </c>
      <c r="T3260" s="1201" t="s">
        <v>1058</v>
      </c>
      <c r="U3260" s="1257">
        <v>4748</v>
      </c>
      <c r="V3260" s="1257">
        <v>89</v>
      </c>
      <c r="W3260" s="1276">
        <v>422572</v>
      </c>
      <c r="X3260" s="1320">
        <v>473280.64</v>
      </c>
      <c r="Y3260" s="1201" t="s">
        <v>40</v>
      </c>
      <c r="Z3260" s="1201">
        <v>2016</v>
      </c>
      <c r="AA3260" s="1201">
        <v>22</v>
      </c>
      <c r="AB3260" s="1180" t="s">
        <v>876</v>
      </c>
      <c r="AC3260" s="1180" t="s">
        <v>67</v>
      </c>
      <c r="AD3260" s="1180"/>
      <c r="AE3260" s="1180"/>
      <c r="AF3260" s="1180"/>
      <c r="AG3260" s="1180" t="s">
        <v>11750</v>
      </c>
      <c r="AH3260" s="1180" t="s">
        <v>794</v>
      </c>
      <c r="AI3260" s="1180">
        <v>230000004</v>
      </c>
      <c r="AJ3260" s="1180" t="s">
        <v>11744</v>
      </c>
      <c r="AK3260" s="1180"/>
    </row>
    <row r="3261" spans="1:37" s="553" customFormat="1" ht="100.5" customHeight="1">
      <c r="A3261" s="843" t="s">
        <v>11751</v>
      </c>
      <c r="B3261" s="923" t="s">
        <v>33</v>
      </c>
      <c r="C3261" s="843" t="s">
        <v>11741</v>
      </c>
      <c r="D3261" s="843" t="s">
        <v>7997</v>
      </c>
      <c r="E3261" s="843" t="s">
        <v>7997</v>
      </c>
      <c r="F3261" s="843" t="s">
        <v>11742</v>
      </c>
      <c r="G3261" s="843" t="s">
        <v>11742</v>
      </c>
      <c r="H3261" s="843"/>
      <c r="I3261" s="843"/>
      <c r="J3261" s="843" t="s">
        <v>38</v>
      </c>
      <c r="K3261" s="843">
        <v>100</v>
      </c>
      <c r="L3261" s="903">
        <v>311010000</v>
      </c>
      <c r="M3261" s="843" t="s">
        <v>342</v>
      </c>
      <c r="N3261" s="843" t="s">
        <v>2115</v>
      </c>
      <c r="O3261" s="843" t="s">
        <v>808</v>
      </c>
      <c r="P3261" s="843" t="s">
        <v>229</v>
      </c>
      <c r="Q3261" s="843" t="s">
        <v>11692</v>
      </c>
      <c r="R3261" s="843" t="s">
        <v>8977</v>
      </c>
      <c r="S3261" s="843">
        <v>112</v>
      </c>
      <c r="T3261" s="843" t="s">
        <v>1058</v>
      </c>
      <c r="U3261" s="939">
        <v>26477</v>
      </c>
      <c r="V3261" s="939">
        <v>89</v>
      </c>
      <c r="W3261" s="927">
        <v>0</v>
      </c>
      <c r="X3261" s="944">
        <v>0</v>
      </c>
      <c r="Y3261" s="892" t="s">
        <v>4270</v>
      </c>
      <c r="Z3261" s="843">
        <v>2016</v>
      </c>
      <c r="AA3261" s="843"/>
      <c r="AB3261" s="894" t="s">
        <v>876</v>
      </c>
      <c r="AC3261" s="894" t="s">
        <v>67</v>
      </c>
      <c r="AD3261" s="894"/>
      <c r="AE3261" s="894"/>
      <c r="AF3261" s="894"/>
      <c r="AG3261" s="894" t="s">
        <v>11752</v>
      </c>
      <c r="AH3261" s="894" t="s">
        <v>794</v>
      </c>
      <c r="AI3261" s="894">
        <v>230000004</v>
      </c>
      <c r="AJ3261" s="894" t="s">
        <v>11744</v>
      </c>
      <c r="AK3261" s="894"/>
    </row>
    <row r="3262" spans="1:37" s="1226" customFormat="1" ht="100.5" customHeight="1">
      <c r="A3262" s="1201" t="s">
        <v>13571</v>
      </c>
      <c r="B3262" s="1191" t="s">
        <v>33</v>
      </c>
      <c r="C3262" s="1201" t="s">
        <v>11741</v>
      </c>
      <c r="D3262" s="1201" t="s">
        <v>7997</v>
      </c>
      <c r="E3262" s="1201" t="s">
        <v>7997</v>
      </c>
      <c r="F3262" s="1201" t="s">
        <v>11742</v>
      </c>
      <c r="G3262" s="1201" t="s">
        <v>11742</v>
      </c>
      <c r="H3262" s="1201"/>
      <c r="I3262" s="1201"/>
      <c r="J3262" s="1201" t="s">
        <v>38</v>
      </c>
      <c r="K3262" s="1201">
        <v>100</v>
      </c>
      <c r="L3262" s="1315">
        <v>311010000</v>
      </c>
      <c r="M3262" s="1201" t="s">
        <v>342</v>
      </c>
      <c r="N3262" s="1201" t="s">
        <v>2035</v>
      </c>
      <c r="O3262" s="1201" t="s">
        <v>808</v>
      </c>
      <c r="P3262" s="1201" t="s">
        <v>229</v>
      </c>
      <c r="Q3262" s="1201" t="s">
        <v>11692</v>
      </c>
      <c r="R3262" s="1201" t="s">
        <v>8977</v>
      </c>
      <c r="S3262" s="1201">
        <v>112</v>
      </c>
      <c r="T3262" s="1201" t="s">
        <v>1058</v>
      </c>
      <c r="U3262" s="1257">
        <v>26477</v>
      </c>
      <c r="V3262" s="1257">
        <v>89</v>
      </c>
      <c r="W3262" s="1276">
        <v>2356453</v>
      </c>
      <c r="X3262" s="1320">
        <v>2639227.36</v>
      </c>
      <c r="Y3262" s="1201" t="s">
        <v>40</v>
      </c>
      <c r="Z3262" s="1201">
        <v>2016</v>
      </c>
      <c r="AA3262" s="1201">
        <v>22</v>
      </c>
      <c r="AB3262" s="1180" t="s">
        <v>876</v>
      </c>
      <c r="AC3262" s="1180" t="s">
        <v>67</v>
      </c>
      <c r="AD3262" s="1180"/>
      <c r="AE3262" s="1180"/>
      <c r="AF3262" s="1180"/>
      <c r="AG3262" s="1180" t="s">
        <v>11752</v>
      </c>
      <c r="AH3262" s="1180" t="s">
        <v>794</v>
      </c>
      <c r="AI3262" s="1180">
        <v>230000004</v>
      </c>
      <c r="AJ3262" s="1180" t="s">
        <v>11744</v>
      </c>
      <c r="AK3262" s="1180"/>
    </row>
    <row r="3263" spans="1:37" s="553" customFormat="1" ht="100.5" customHeight="1">
      <c r="A3263" s="843" t="s">
        <v>11753</v>
      </c>
      <c r="B3263" s="923" t="s">
        <v>33</v>
      </c>
      <c r="C3263" s="843" t="s">
        <v>11741</v>
      </c>
      <c r="D3263" s="843" t="s">
        <v>7997</v>
      </c>
      <c r="E3263" s="843" t="s">
        <v>7997</v>
      </c>
      <c r="F3263" s="843" t="s">
        <v>11742</v>
      </c>
      <c r="G3263" s="843" t="s">
        <v>11742</v>
      </c>
      <c r="H3263" s="843"/>
      <c r="I3263" s="843"/>
      <c r="J3263" s="843" t="s">
        <v>38</v>
      </c>
      <c r="K3263" s="843">
        <v>100</v>
      </c>
      <c r="L3263" s="997">
        <v>511010000</v>
      </c>
      <c r="M3263" s="1149" t="s">
        <v>131</v>
      </c>
      <c r="N3263" s="843" t="s">
        <v>2115</v>
      </c>
      <c r="O3263" s="843" t="s">
        <v>700</v>
      </c>
      <c r="P3263" s="843" t="s">
        <v>229</v>
      </c>
      <c r="Q3263" s="843" t="s">
        <v>11692</v>
      </c>
      <c r="R3263" s="843" t="s">
        <v>8977</v>
      </c>
      <c r="S3263" s="843">
        <v>112</v>
      </c>
      <c r="T3263" s="843" t="s">
        <v>1058</v>
      </c>
      <c r="U3263" s="939">
        <v>260.39999999999998</v>
      </c>
      <c r="V3263" s="939">
        <v>89</v>
      </c>
      <c r="W3263" s="927">
        <v>0</v>
      </c>
      <c r="X3263" s="944">
        <v>0</v>
      </c>
      <c r="Y3263" s="892" t="s">
        <v>4270</v>
      </c>
      <c r="Z3263" s="843">
        <v>2016</v>
      </c>
      <c r="AA3263" s="843"/>
      <c r="AB3263" s="894" t="s">
        <v>876</v>
      </c>
      <c r="AC3263" s="894" t="s">
        <v>67</v>
      </c>
      <c r="AD3263" s="894"/>
      <c r="AE3263" s="894"/>
      <c r="AF3263" s="894"/>
      <c r="AG3263" s="894" t="s">
        <v>11754</v>
      </c>
      <c r="AH3263" s="894" t="s">
        <v>794</v>
      </c>
      <c r="AI3263" s="894">
        <v>230000004</v>
      </c>
      <c r="AJ3263" s="894" t="s">
        <v>11744</v>
      </c>
      <c r="AK3263" s="894"/>
    </row>
    <row r="3264" spans="1:37" s="1226" customFormat="1" ht="100.5" customHeight="1">
      <c r="A3264" s="1201" t="s">
        <v>13572</v>
      </c>
      <c r="B3264" s="1191" t="s">
        <v>33</v>
      </c>
      <c r="C3264" s="1201" t="s">
        <v>11741</v>
      </c>
      <c r="D3264" s="1201" t="s">
        <v>7997</v>
      </c>
      <c r="E3264" s="1201" t="s">
        <v>7997</v>
      </c>
      <c r="F3264" s="1201" t="s">
        <v>11742</v>
      </c>
      <c r="G3264" s="1201" t="s">
        <v>11742</v>
      </c>
      <c r="H3264" s="1201"/>
      <c r="I3264" s="1201"/>
      <c r="J3264" s="1201" t="s">
        <v>38</v>
      </c>
      <c r="K3264" s="1201">
        <v>100</v>
      </c>
      <c r="L3264" s="1317">
        <v>511010000</v>
      </c>
      <c r="M3264" s="1318" t="s">
        <v>131</v>
      </c>
      <c r="N3264" s="1201" t="s">
        <v>2035</v>
      </c>
      <c r="O3264" s="1201" t="s">
        <v>700</v>
      </c>
      <c r="P3264" s="1201" t="s">
        <v>229</v>
      </c>
      <c r="Q3264" s="1201" t="s">
        <v>11692</v>
      </c>
      <c r="R3264" s="1201" t="s">
        <v>8977</v>
      </c>
      <c r="S3264" s="1201">
        <v>112</v>
      </c>
      <c r="T3264" s="1201" t="s">
        <v>1058</v>
      </c>
      <c r="U3264" s="1257">
        <v>260.39999999999998</v>
      </c>
      <c r="V3264" s="1257">
        <v>89</v>
      </c>
      <c r="W3264" s="1276">
        <v>23175.599999999999</v>
      </c>
      <c r="X3264" s="1320">
        <v>25956.67</v>
      </c>
      <c r="Y3264" s="1201" t="s">
        <v>40</v>
      </c>
      <c r="Z3264" s="1201">
        <v>2016</v>
      </c>
      <c r="AA3264" s="1201">
        <v>22</v>
      </c>
      <c r="AB3264" s="1180" t="s">
        <v>876</v>
      </c>
      <c r="AC3264" s="1180" t="s">
        <v>67</v>
      </c>
      <c r="AD3264" s="1180"/>
      <c r="AE3264" s="1180"/>
      <c r="AF3264" s="1180"/>
      <c r="AG3264" s="1180" t="s">
        <v>11754</v>
      </c>
      <c r="AH3264" s="1180" t="s">
        <v>794</v>
      </c>
      <c r="AI3264" s="1180">
        <v>230000004</v>
      </c>
      <c r="AJ3264" s="1180" t="s">
        <v>11744</v>
      </c>
      <c r="AK3264" s="1180"/>
    </row>
    <row r="3265" spans="1:37" s="553" customFormat="1" ht="100.5" customHeight="1">
      <c r="A3265" s="843" t="s">
        <v>11755</v>
      </c>
      <c r="B3265" s="923" t="s">
        <v>33</v>
      </c>
      <c r="C3265" s="843" t="s">
        <v>11756</v>
      </c>
      <c r="D3265" s="843" t="s">
        <v>7997</v>
      </c>
      <c r="E3265" s="843" t="s">
        <v>7997</v>
      </c>
      <c r="F3265" s="843" t="s">
        <v>11742</v>
      </c>
      <c r="G3265" s="843" t="s">
        <v>11742</v>
      </c>
      <c r="H3265" s="843"/>
      <c r="I3265" s="843"/>
      <c r="J3265" s="843" t="s">
        <v>38</v>
      </c>
      <c r="K3265" s="843">
        <v>100</v>
      </c>
      <c r="L3265" s="843">
        <v>391010000</v>
      </c>
      <c r="M3265" s="941" t="s">
        <v>341</v>
      </c>
      <c r="N3265" s="843" t="s">
        <v>2115</v>
      </c>
      <c r="O3265" s="843" t="s">
        <v>1967</v>
      </c>
      <c r="P3265" s="843" t="s">
        <v>229</v>
      </c>
      <c r="Q3265" s="843" t="s">
        <v>11692</v>
      </c>
      <c r="R3265" s="843" t="s">
        <v>8977</v>
      </c>
      <c r="S3265" s="843">
        <v>166</v>
      </c>
      <c r="T3265" s="843" t="s">
        <v>902</v>
      </c>
      <c r="U3265" s="939">
        <v>100</v>
      </c>
      <c r="V3265" s="939">
        <v>110</v>
      </c>
      <c r="W3265" s="927">
        <v>0</v>
      </c>
      <c r="X3265" s="944">
        <v>0</v>
      </c>
      <c r="Y3265" s="892" t="s">
        <v>4270</v>
      </c>
      <c r="Z3265" s="843">
        <v>2016</v>
      </c>
      <c r="AA3265" s="843"/>
      <c r="AB3265" s="894" t="s">
        <v>876</v>
      </c>
      <c r="AC3265" s="894" t="s">
        <v>67</v>
      </c>
      <c r="AD3265" s="894"/>
      <c r="AE3265" s="894"/>
      <c r="AF3265" s="894"/>
      <c r="AG3265" s="894" t="s">
        <v>11757</v>
      </c>
      <c r="AH3265" s="894" t="s">
        <v>794</v>
      </c>
      <c r="AI3265" s="894">
        <v>230000112</v>
      </c>
      <c r="AJ3265" s="894" t="s">
        <v>11744</v>
      </c>
      <c r="AK3265" s="894"/>
    </row>
    <row r="3266" spans="1:37" s="1226" customFormat="1" ht="100.5" customHeight="1">
      <c r="A3266" s="1201" t="s">
        <v>13573</v>
      </c>
      <c r="B3266" s="1191" t="s">
        <v>33</v>
      </c>
      <c r="C3266" s="1201" t="s">
        <v>11756</v>
      </c>
      <c r="D3266" s="1201" t="s">
        <v>7997</v>
      </c>
      <c r="E3266" s="1201" t="s">
        <v>7997</v>
      </c>
      <c r="F3266" s="1201" t="s">
        <v>11742</v>
      </c>
      <c r="G3266" s="1201" t="s">
        <v>11742</v>
      </c>
      <c r="H3266" s="1201"/>
      <c r="I3266" s="1201"/>
      <c r="J3266" s="1201" t="s">
        <v>38</v>
      </c>
      <c r="K3266" s="1201">
        <v>100</v>
      </c>
      <c r="L3266" s="1201">
        <v>391010000</v>
      </c>
      <c r="M3266" s="1319" t="s">
        <v>341</v>
      </c>
      <c r="N3266" s="1201" t="s">
        <v>2035</v>
      </c>
      <c r="O3266" s="1201" t="s">
        <v>1967</v>
      </c>
      <c r="P3266" s="1201" t="s">
        <v>229</v>
      </c>
      <c r="Q3266" s="1201" t="s">
        <v>11692</v>
      </c>
      <c r="R3266" s="1201" t="s">
        <v>8977</v>
      </c>
      <c r="S3266" s="1201">
        <v>166</v>
      </c>
      <c r="T3266" s="1201" t="s">
        <v>902</v>
      </c>
      <c r="U3266" s="1257">
        <v>100</v>
      </c>
      <c r="V3266" s="1257">
        <v>110</v>
      </c>
      <c r="W3266" s="1276">
        <v>11000</v>
      </c>
      <c r="X3266" s="1320">
        <v>12320</v>
      </c>
      <c r="Y3266" s="1201" t="s">
        <v>40</v>
      </c>
      <c r="Z3266" s="1201">
        <v>2016</v>
      </c>
      <c r="AA3266" s="1201">
        <v>22</v>
      </c>
      <c r="AB3266" s="1180" t="s">
        <v>876</v>
      </c>
      <c r="AC3266" s="1180" t="s">
        <v>67</v>
      </c>
      <c r="AD3266" s="1180"/>
      <c r="AE3266" s="1180"/>
      <c r="AF3266" s="1180"/>
      <c r="AG3266" s="1180" t="s">
        <v>11757</v>
      </c>
      <c r="AH3266" s="1180" t="s">
        <v>794</v>
      </c>
      <c r="AI3266" s="1180">
        <v>230000112</v>
      </c>
      <c r="AJ3266" s="1180" t="s">
        <v>11744</v>
      </c>
      <c r="AK3266" s="1180"/>
    </row>
    <row r="3267" spans="1:37" s="192" customFormat="1" ht="100.5" customHeight="1">
      <c r="A3267" s="723" t="s">
        <v>11758</v>
      </c>
      <c r="B3267" s="790" t="s">
        <v>33</v>
      </c>
      <c r="C3267" s="723" t="s">
        <v>11759</v>
      </c>
      <c r="D3267" s="723" t="s">
        <v>813</v>
      </c>
      <c r="E3267" s="723" t="s">
        <v>813</v>
      </c>
      <c r="F3267" s="723" t="s">
        <v>11760</v>
      </c>
      <c r="G3267" s="723" t="s">
        <v>11760</v>
      </c>
      <c r="H3267" s="723"/>
      <c r="I3267" s="723"/>
      <c r="J3267" s="773" t="s">
        <v>1135</v>
      </c>
      <c r="K3267" s="723">
        <v>0</v>
      </c>
      <c r="L3267" s="1054">
        <v>271010000</v>
      </c>
      <c r="M3267" s="1038" t="s">
        <v>127</v>
      </c>
      <c r="N3267" s="773" t="s">
        <v>2115</v>
      </c>
      <c r="O3267" s="723" t="s">
        <v>802</v>
      </c>
      <c r="P3267" s="773" t="s">
        <v>229</v>
      </c>
      <c r="Q3267" s="773" t="s">
        <v>1087</v>
      </c>
      <c r="R3267" s="723" t="s">
        <v>8977</v>
      </c>
      <c r="S3267" s="723">
        <v>796</v>
      </c>
      <c r="T3267" s="723" t="s">
        <v>232</v>
      </c>
      <c r="U3267" s="929">
        <v>11</v>
      </c>
      <c r="V3267" s="929">
        <v>27500</v>
      </c>
      <c r="W3267" s="820">
        <v>302500</v>
      </c>
      <c r="X3267" s="929">
        <v>338800</v>
      </c>
      <c r="Y3267" s="723"/>
      <c r="Z3267" s="723">
        <v>2016</v>
      </c>
      <c r="AA3267" s="723"/>
      <c r="AB3267" s="756" t="s">
        <v>876</v>
      </c>
      <c r="AC3267" s="756"/>
      <c r="AD3267" s="756"/>
      <c r="AE3267" s="756"/>
      <c r="AF3267" s="756"/>
      <c r="AG3267" s="756" t="s">
        <v>11761</v>
      </c>
      <c r="AH3267" s="756" t="s">
        <v>794</v>
      </c>
      <c r="AI3267" s="756">
        <v>210025362</v>
      </c>
      <c r="AJ3267" s="756" t="s">
        <v>11762</v>
      </c>
      <c r="AK3267" s="803"/>
    </row>
    <row r="3268" spans="1:37" s="192" customFormat="1" ht="100.5" customHeight="1">
      <c r="A3268" s="723" t="s">
        <v>11763</v>
      </c>
      <c r="B3268" s="790" t="s">
        <v>33</v>
      </c>
      <c r="C3268" s="723" t="s">
        <v>11764</v>
      </c>
      <c r="D3268" s="723" t="s">
        <v>813</v>
      </c>
      <c r="E3268" s="723" t="s">
        <v>813</v>
      </c>
      <c r="F3268" s="723" t="s">
        <v>11765</v>
      </c>
      <c r="G3268" s="723" t="s">
        <v>11765</v>
      </c>
      <c r="H3268" s="723"/>
      <c r="I3268" s="723"/>
      <c r="J3268" s="773" t="s">
        <v>1135</v>
      </c>
      <c r="K3268" s="723">
        <v>0</v>
      </c>
      <c r="L3268" s="1054">
        <v>271010000</v>
      </c>
      <c r="M3268" s="1038" t="s">
        <v>127</v>
      </c>
      <c r="N3268" s="773" t="s">
        <v>2115</v>
      </c>
      <c r="O3268" s="723" t="s">
        <v>802</v>
      </c>
      <c r="P3268" s="773" t="s">
        <v>229</v>
      </c>
      <c r="Q3268" s="773" t="s">
        <v>1087</v>
      </c>
      <c r="R3268" s="723" t="s">
        <v>8977</v>
      </c>
      <c r="S3268" s="723">
        <v>796</v>
      </c>
      <c r="T3268" s="723" t="s">
        <v>232</v>
      </c>
      <c r="U3268" s="929">
        <v>2</v>
      </c>
      <c r="V3268" s="929">
        <v>30000</v>
      </c>
      <c r="W3268" s="820">
        <v>60000</v>
      </c>
      <c r="X3268" s="929">
        <v>67200</v>
      </c>
      <c r="Y3268" s="723"/>
      <c r="Z3268" s="723">
        <v>2016</v>
      </c>
      <c r="AA3268" s="723"/>
      <c r="AB3268" s="756" t="s">
        <v>876</v>
      </c>
      <c r="AC3268" s="756"/>
      <c r="AD3268" s="756"/>
      <c r="AE3268" s="756"/>
      <c r="AF3268" s="756"/>
      <c r="AG3268" s="756" t="s">
        <v>11766</v>
      </c>
      <c r="AH3268" s="756" t="s">
        <v>794</v>
      </c>
      <c r="AI3268" s="756">
        <v>210013261</v>
      </c>
      <c r="AJ3268" s="756" t="s">
        <v>11767</v>
      </c>
      <c r="AK3268" s="803"/>
    </row>
    <row r="3269" spans="1:37" s="192" customFormat="1" ht="100.5" customHeight="1">
      <c r="A3269" s="723" t="s">
        <v>11768</v>
      </c>
      <c r="B3269" s="790" t="s">
        <v>33</v>
      </c>
      <c r="C3269" s="723" t="s">
        <v>11769</v>
      </c>
      <c r="D3269" s="723" t="s">
        <v>813</v>
      </c>
      <c r="E3269" s="723" t="s">
        <v>813</v>
      </c>
      <c r="F3269" s="723" t="s">
        <v>11770</v>
      </c>
      <c r="G3269" s="723" t="s">
        <v>11770</v>
      </c>
      <c r="H3269" s="723"/>
      <c r="I3269" s="723"/>
      <c r="J3269" s="773" t="s">
        <v>1135</v>
      </c>
      <c r="K3269" s="723">
        <v>0</v>
      </c>
      <c r="L3269" s="1054">
        <v>271010000</v>
      </c>
      <c r="M3269" s="1038" t="s">
        <v>127</v>
      </c>
      <c r="N3269" s="773" t="s">
        <v>2115</v>
      </c>
      <c r="O3269" s="723" t="s">
        <v>802</v>
      </c>
      <c r="P3269" s="773" t="s">
        <v>229</v>
      </c>
      <c r="Q3269" s="773" t="s">
        <v>1087</v>
      </c>
      <c r="R3269" s="723" t="s">
        <v>8977</v>
      </c>
      <c r="S3269" s="723">
        <v>796</v>
      </c>
      <c r="T3269" s="723" t="s">
        <v>232</v>
      </c>
      <c r="U3269" s="929">
        <v>15</v>
      </c>
      <c r="V3269" s="929">
        <v>98000</v>
      </c>
      <c r="W3269" s="820">
        <v>1470000</v>
      </c>
      <c r="X3269" s="929">
        <v>1646400</v>
      </c>
      <c r="Y3269" s="723"/>
      <c r="Z3269" s="723">
        <v>2016</v>
      </c>
      <c r="AA3269" s="723"/>
      <c r="AB3269" s="756" t="s">
        <v>876</v>
      </c>
      <c r="AC3269" s="756"/>
      <c r="AD3269" s="756"/>
      <c r="AE3269" s="756"/>
      <c r="AF3269" s="756"/>
      <c r="AG3269" s="756" t="s">
        <v>11771</v>
      </c>
      <c r="AH3269" s="756" t="s">
        <v>794</v>
      </c>
      <c r="AI3269" s="756">
        <v>210025510</v>
      </c>
      <c r="AJ3269" s="756" t="s">
        <v>11772</v>
      </c>
      <c r="AK3269" s="803"/>
    </row>
    <row r="3270" spans="1:37" s="192" customFormat="1" ht="100.5" customHeight="1">
      <c r="A3270" s="723" t="s">
        <v>11773</v>
      </c>
      <c r="B3270" s="790" t="s">
        <v>33</v>
      </c>
      <c r="C3270" s="723" t="s">
        <v>812</v>
      </c>
      <c r="D3270" s="723" t="s">
        <v>813</v>
      </c>
      <c r="E3270" s="723" t="s">
        <v>813</v>
      </c>
      <c r="F3270" s="723" t="s">
        <v>814</v>
      </c>
      <c r="G3270" s="723" t="s">
        <v>814</v>
      </c>
      <c r="H3270" s="723"/>
      <c r="I3270" s="723"/>
      <c r="J3270" s="773" t="s">
        <v>1135</v>
      </c>
      <c r="K3270" s="723">
        <v>0</v>
      </c>
      <c r="L3270" s="1054">
        <v>271010000</v>
      </c>
      <c r="M3270" s="1038" t="s">
        <v>127</v>
      </c>
      <c r="N3270" s="773" t="s">
        <v>2115</v>
      </c>
      <c r="O3270" s="723" t="s">
        <v>802</v>
      </c>
      <c r="P3270" s="773" t="s">
        <v>229</v>
      </c>
      <c r="Q3270" s="773" t="s">
        <v>1087</v>
      </c>
      <c r="R3270" s="723" t="s">
        <v>8977</v>
      </c>
      <c r="S3270" s="723">
        <v>796</v>
      </c>
      <c r="T3270" s="723" t="s">
        <v>232</v>
      </c>
      <c r="U3270" s="929">
        <v>16</v>
      </c>
      <c r="V3270" s="929">
        <v>71000</v>
      </c>
      <c r="W3270" s="820">
        <v>1136000</v>
      </c>
      <c r="X3270" s="929">
        <v>1272320</v>
      </c>
      <c r="Y3270" s="723"/>
      <c r="Z3270" s="723">
        <v>2016</v>
      </c>
      <c r="AA3270" s="723"/>
      <c r="AB3270" s="756" t="s">
        <v>876</v>
      </c>
      <c r="AC3270" s="756"/>
      <c r="AD3270" s="756"/>
      <c r="AE3270" s="756"/>
      <c r="AF3270" s="758"/>
      <c r="AG3270" s="756" t="s">
        <v>11774</v>
      </c>
      <c r="AH3270" s="756" t="s">
        <v>794</v>
      </c>
      <c r="AI3270" s="756">
        <v>210025509</v>
      </c>
      <c r="AJ3270" s="758" t="s">
        <v>11775</v>
      </c>
      <c r="AK3270" s="803"/>
    </row>
    <row r="3271" spans="1:37" s="192" customFormat="1" ht="100.5" customHeight="1">
      <c r="A3271" s="723" t="s">
        <v>11776</v>
      </c>
      <c r="B3271" s="790" t="s">
        <v>33</v>
      </c>
      <c r="C3271" s="723" t="s">
        <v>11777</v>
      </c>
      <c r="D3271" s="723" t="s">
        <v>11778</v>
      </c>
      <c r="E3271" s="723" t="s">
        <v>11778</v>
      </c>
      <c r="F3271" s="723" t="s">
        <v>11779</v>
      </c>
      <c r="G3271" s="723" t="s">
        <v>11779</v>
      </c>
      <c r="H3271" s="723"/>
      <c r="I3271" s="723"/>
      <c r="J3271" s="773" t="s">
        <v>1135</v>
      </c>
      <c r="K3271" s="723">
        <v>0</v>
      </c>
      <c r="L3271" s="1054">
        <v>271010000</v>
      </c>
      <c r="M3271" s="1038" t="s">
        <v>127</v>
      </c>
      <c r="N3271" s="773" t="s">
        <v>2115</v>
      </c>
      <c r="O3271" s="723" t="s">
        <v>11780</v>
      </c>
      <c r="P3271" s="773" t="s">
        <v>229</v>
      </c>
      <c r="Q3271" s="773" t="s">
        <v>1087</v>
      </c>
      <c r="R3271" s="723" t="s">
        <v>8977</v>
      </c>
      <c r="S3271" s="723">
        <v>796</v>
      </c>
      <c r="T3271" s="723" t="s">
        <v>232</v>
      </c>
      <c r="U3271" s="929">
        <v>1</v>
      </c>
      <c r="V3271" s="929">
        <v>1274000</v>
      </c>
      <c r="W3271" s="820">
        <v>1274000</v>
      </c>
      <c r="X3271" s="929">
        <v>1426880</v>
      </c>
      <c r="Y3271" s="723"/>
      <c r="Z3271" s="723">
        <v>2016</v>
      </c>
      <c r="AA3271" s="723"/>
      <c r="AB3271" s="756" t="s">
        <v>876</v>
      </c>
      <c r="AC3271" s="756"/>
      <c r="AD3271" s="756"/>
      <c r="AE3271" s="756"/>
      <c r="AF3271" s="758"/>
      <c r="AG3271" s="756" t="s">
        <v>11781</v>
      </c>
      <c r="AH3271" s="756" t="s">
        <v>794</v>
      </c>
      <c r="AI3271" s="756">
        <v>210018863</v>
      </c>
      <c r="AJ3271" s="758" t="s">
        <v>11782</v>
      </c>
      <c r="AK3271" s="803"/>
    </row>
    <row r="3272" spans="1:37" s="192" customFormat="1" ht="100.5" customHeight="1">
      <c r="A3272" s="723" t="s">
        <v>11783</v>
      </c>
      <c r="B3272" s="790" t="s">
        <v>33</v>
      </c>
      <c r="C3272" s="723" t="s">
        <v>11764</v>
      </c>
      <c r="D3272" s="723" t="s">
        <v>813</v>
      </c>
      <c r="E3272" s="723" t="s">
        <v>813</v>
      </c>
      <c r="F3272" s="723" t="s">
        <v>11765</v>
      </c>
      <c r="G3272" s="723" t="s">
        <v>11765</v>
      </c>
      <c r="H3272" s="723"/>
      <c r="I3272" s="723"/>
      <c r="J3272" s="773" t="s">
        <v>1135</v>
      </c>
      <c r="K3272" s="723">
        <v>0</v>
      </c>
      <c r="L3272" s="1038">
        <v>231010000</v>
      </c>
      <c r="M3272" s="1038" t="s">
        <v>128</v>
      </c>
      <c r="N3272" s="773" t="s">
        <v>2115</v>
      </c>
      <c r="O3272" s="809" t="s">
        <v>4668</v>
      </c>
      <c r="P3272" s="773" t="s">
        <v>229</v>
      </c>
      <c r="Q3272" s="773" t="s">
        <v>1087</v>
      </c>
      <c r="R3272" s="723" t="s">
        <v>8977</v>
      </c>
      <c r="S3272" s="723">
        <v>796</v>
      </c>
      <c r="T3272" s="723" t="s">
        <v>232</v>
      </c>
      <c r="U3272" s="929">
        <v>10</v>
      </c>
      <c r="V3272" s="929">
        <v>30000</v>
      </c>
      <c r="W3272" s="820">
        <v>300000</v>
      </c>
      <c r="X3272" s="929">
        <v>336000</v>
      </c>
      <c r="Y3272" s="723"/>
      <c r="Z3272" s="723">
        <v>2016</v>
      </c>
      <c r="AA3272" s="723"/>
      <c r="AB3272" s="756" t="s">
        <v>876</v>
      </c>
      <c r="AC3272" s="756"/>
      <c r="AD3272" s="756"/>
      <c r="AE3272" s="756"/>
      <c r="AF3272" s="756"/>
      <c r="AG3272" s="756" t="s">
        <v>11784</v>
      </c>
      <c r="AH3272" s="756" t="s">
        <v>794</v>
      </c>
      <c r="AI3272" s="756">
        <v>210013261</v>
      </c>
      <c r="AJ3272" s="756" t="s">
        <v>11767</v>
      </c>
      <c r="AK3272" s="803"/>
    </row>
    <row r="3273" spans="1:37" s="192" customFormat="1" ht="100.5" customHeight="1">
      <c r="A3273" s="723" t="s">
        <v>11785</v>
      </c>
      <c r="B3273" s="790" t="s">
        <v>33</v>
      </c>
      <c r="C3273" s="723" t="s">
        <v>11769</v>
      </c>
      <c r="D3273" s="723" t="s">
        <v>813</v>
      </c>
      <c r="E3273" s="723" t="s">
        <v>813</v>
      </c>
      <c r="F3273" s="723" t="s">
        <v>11770</v>
      </c>
      <c r="G3273" s="723" t="s">
        <v>11770</v>
      </c>
      <c r="H3273" s="723"/>
      <c r="I3273" s="723"/>
      <c r="J3273" s="773" t="s">
        <v>1135</v>
      </c>
      <c r="K3273" s="723">
        <v>0</v>
      </c>
      <c r="L3273" s="1038">
        <v>231010000</v>
      </c>
      <c r="M3273" s="1038" t="s">
        <v>128</v>
      </c>
      <c r="N3273" s="773" t="s">
        <v>2115</v>
      </c>
      <c r="O3273" s="809" t="s">
        <v>4668</v>
      </c>
      <c r="P3273" s="773" t="s">
        <v>229</v>
      </c>
      <c r="Q3273" s="773" t="s">
        <v>1087</v>
      </c>
      <c r="R3273" s="723" t="s">
        <v>8977</v>
      </c>
      <c r="S3273" s="723">
        <v>796</v>
      </c>
      <c r="T3273" s="723" t="s">
        <v>232</v>
      </c>
      <c r="U3273" s="929">
        <v>7</v>
      </c>
      <c r="V3273" s="929">
        <v>98000</v>
      </c>
      <c r="W3273" s="820">
        <v>686000</v>
      </c>
      <c r="X3273" s="929">
        <v>768320</v>
      </c>
      <c r="Y3273" s="723"/>
      <c r="Z3273" s="723">
        <v>2016</v>
      </c>
      <c r="AA3273" s="723"/>
      <c r="AB3273" s="756" t="s">
        <v>876</v>
      </c>
      <c r="AC3273" s="756"/>
      <c r="AD3273" s="756"/>
      <c r="AE3273" s="756"/>
      <c r="AF3273" s="756"/>
      <c r="AG3273" s="756" t="s">
        <v>11786</v>
      </c>
      <c r="AH3273" s="756" t="s">
        <v>794</v>
      </c>
      <c r="AI3273" s="756">
        <v>210025510</v>
      </c>
      <c r="AJ3273" s="756" t="s">
        <v>11772</v>
      </c>
      <c r="AK3273" s="803"/>
    </row>
    <row r="3274" spans="1:37" s="192" customFormat="1" ht="100.5" customHeight="1">
      <c r="A3274" s="723" t="s">
        <v>11787</v>
      </c>
      <c r="B3274" s="790" t="s">
        <v>33</v>
      </c>
      <c r="C3274" s="723" t="s">
        <v>11777</v>
      </c>
      <c r="D3274" s="723" t="s">
        <v>11778</v>
      </c>
      <c r="E3274" s="723" t="s">
        <v>11778</v>
      </c>
      <c r="F3274" s="723" t="s">
        <v>11779</v>
      </c>
      <c r="G3274" s="723" t="s">
        <v>11779</v>
      </c>
      <c r="H3274" s="723"/>
      <c r="I3274" s="723"/>
      <c r="J3274" s="773" t="s">
        <v>1135</v>
      </c>
      <c r="K3274" s="723">
        <v>0</v>
      </c>
      <c r="L3274" s="1038">
        <v>231010000</v>
      </c>
      <c r="M3274" s="1038" t="s">
        <v>128</v>
      </c>
      <c r="N3274" s="773" t="s">
        <v>2115</v>
      </c>
      <c r="O3274" s="809" t="s">
        <v>4668</v>
      </c>
      <c r="P3274" s="773" t="s">
        <v>229</v>
      </c>
      <c r="Q3274" s="773" t="s">
        <v>1087</v>
      </c>
      <c r="R3274" s="723" t="s">
        <v>8977</v>
      </c>
      <c r="S3274" s="723">
        <v>796</v>
      </c>
      <c r="T3274" s="723" t="s">
        <v>232</v>
      </c>
      <c r="U3274" s="929">
        <v>2</v>
      </c>
      <c r="V3274" s="929">
        <v>90000</v>
      </c>
      <c r="W3274" s="820">
        <v>180000</v>
      </c>
      <c r="X3274" s="929">
        <v>201600</v>
      </c>
      <c r="Y3274" s="723"/>
      <c r="Z3274" s="723">
        <v>2016</v>
      </c>
      <c r="AA3274" s="723"/>
      <c r="AB3274" s="756" t="s">
        <v>876</v>
      </c>
      <c r="AC3274" s="756"/>
      <c r="AD3274" s="756"/>
      <c r="AE3274" s="756"/>
      <c r="AF3274" s="756"/>
      <c r="AG3274" s="756" t="s">
        <v>11788</v>
      </c>
      <c r="AH3274" s="756" t="s">
        <v>794</v>
      </c>
      <c r="AI3274" s="756">
        <v>210018867</v>
      </c>
      <c r="AJ3274" s="756" t="s">
        <v>11789</v>
      </c>
      <c r="AK3274" s="803"/>
    </row>
    <row r="3275" spans="1:37" s="192" customFormat="1" ht="100.5" customHeight="1">
      <c r="A3275" s="723" t="s">
        <v>11790</v>
      </c>
      <c r="B3275" s="790" t="s">
        <v>33</v>
      </c>
      <c r="C3275" s="723" t="s">
        <v>11791</v>
      </c>
      <c r="D3275" s="723" t="s">
        <v>6595</v>
      </c>
      <c r="E3275" s="723" t="s">
        <v>6595</v>
      </c>
      <c r="F3275" s="723" t="s">
        <v>11792</v>
      </c>
      <c r="G3275" s="723" t="s">
        <v>11792</v>
      </c>
      <c r="H3275" s="723"/>
      <c r="I3275" s="723"/>
      <c r="J3275" s="773" t="s">
        <v>1135</v>
      </c>
      <c r="K3275" s="723">
        <v>0</v>
      </c>
      <c r="L3275" s="1054">
        <v>151010000</v>
      </c>
      <c r="M3275" s="1038" t="s">
        <v>82</v>
      </c>
      <c r="N3275" s="773" t="s">
        <v>2115</v>
      </c>
      <c r="O3275" s="723" t="s">
        <v>805</v>
      </c>
      <c r="P3275" s="773" t="s">
        <v>229</v>
      </c>
      <c r="Q3275" s="773" t="s">
        <v>1087</v>
      </c>
      <c r="R3275" s="723" t="s">
        <v>8977</v>
      </c>
      <c r="S3275" s="723">
        <v>796</v>
      </c>
      <c r="T3275" s="723" t="s">
        <v>232</v>
      </c>
      <c r="U3275" s="929">
        <v>2</v>
      </c>
      <c r="V3275" s="929">
        <v>137500</v>
      </c>
      <c r="W3275" s="820">
        <v>275000</v>
      </c>
      <c r="X3275" s="929">
        <v>308000</v>
      </c>
      <c r="Y3275" s="723"/>
      <c r="Z3275" s="723">
        <v>2016</v>
      </c>
      <c r="AA3275" s="723"/>
      <c r="AB3275" s="756" t="s">
        <v>876</v>
      </c>
      <c r="AC3275" s="756"/>
      <c r="AD3275" s="756"/>
      <c r="AE3275" s="756"/>
      <c r="AF3275" s="758"/>
      <c r="AG3275" s="756" t="s">
        <v>11793</v>
      </c>
      <c r="AH3275" s="756" t="s">
        <v>794</v>
      </c>
      <c r="AI3275" s="756">
        <v>210013245</v>
      </c>
      <c r="AJ3275" s="758" t="s">
        <v>11794</v>
      </c>
      <c r="AK3275" s="803"/>
    </row>
    <row r="3276" spans="1:37" s="192" customFormat="1" ht="100.5" customHeight="1">
      <c r="A3276" s="723" t="s">
        <v>11795</v>
      </c>
      <c r="B3276" s="790" t="s">
        <v>33</v>
      </c>
      <c r="C3276" s="723" t="s">
        <v>11791</v>
      </c>
      <c r="D3276" s="723" t="s">
        <v>6595</v>
      </c>
      <c r="E3276" s="723" t="s">
        <v>6595</v>
      </c>
      <c r="F3276" s="723" t="s">
        <v>11792</v>
      </c>
      <c r="G3276" s="723" t="s">
        <v>11792</v>
      </c>
      <c r="H3276" s="723"/>
      <c r="I3276" s="723"/>
      <c r="J3276" s="773" t="s">
        <v>1135</v>
      </c>
      <c r="K3276" s="723">
        <v>0</v>
      </c>
      <c r="L3276" s="1054">
        <v>151010000</v>
      </c>
      <c r="M3276" s="1038" t="s">
        <v>82</v>
      </c>
      <c r="N3276" s="773" t="s">
        <v>2115</v>
      </c>
      <c r="O3276" s="723" t="s">
        <v>805</v>
      </c>
      <c r="P3276" s="773" t="s">
        <v>229</v>
      </c>
      <c r="Q3276" s="773" t="s">
        <v>1087</v>
      </c>
      <c r="R3276" s="723" t="s">
        <v>8977</v>
      </c>
      <c r="S3276" s="723">
        <v>796</v>
      </c>
      <c r="T3276" s="723" t="s">
        <v>232</v>
      </c>
      <c r="U3276" s="929">
        <v>2</v>
      </c>
      <c r="V3276" s="929">
        <v>176000</v>
      </c>
      <c r="W3276" s="820">
        <v>352000</v>
      </c>
      <c r="X3276" s="929">
        <v>394240</v>
      </c>
      <c r="Y3276" s="723"/>
      <c r="Z3276" s="723">
        <v>2016</v>
      </c>
      <c r="AA3276" s="723"/>
      <c r="AB3276" s="756" t="s">
        <v>876</v>
      </c>
      <c r="AC3276" s="756"/>
      <c r="AD3276" s="756"/>
      <c r="AE3276" s="756"/>
      <c r="AF3276" s="756"/>
      <c r="AG3276" s="756" t="s">
        <v>11796</v>
      </c>
      <c r="AH3276" s="756" t="s">
        <v>794</v>
      </c>
      <c r="AI3276" s="756">
        <v>210013246</v>
      </c>
      <c r="AJ3276" s="756" t="s">
        <v>11797</v>
      </c>
      <c r="AK3276" s="803"/>
    </row>
    <row r="3277" spans="1:37" s="192" customFormat="1" ht="100.5" customHeight="1">
      <c r="A3277" s="723" t="s">
        <v>11798</v>
      </c>
      <c r="B3277" s="790" t="s">
        <v>33</v>
      </c>
      <c r="C3277" s="723" t="s">
        <v>11791</v>
      </c>
      <c r="D3277" s="723" t="s">
        <v>6595</v>
      </c>
      <c r="E3277" s="723" t="s">
        <v>6595</v>
      </c>
      <c r="F3277" s="723" t="s">
        <v>11792</v>
      </c>
      <c r="G3277" s="723" t="s">
        <v>11792</v>
      </c>
      <c r="H3277" s="723"/>
      <c r="I3277" s="723"/>
      <c r="J3277" s="773" t="s">
        <v>1135</v>
      </c>
      <c r="K3277" s="723">
        <v>0</v>
      </c>
      <c r="L3277" s="1054">
        <v>151010000</v>
      </c>
      <c r="M3277" s="1038" t="s">
        <v>82</v>
      </c>
      <c r="N3277" s="773" t="s">
        <v>2115</v>
      </c>
      <c r="O3277" s="723" t="s">
        <v>805</v>
      </c>
      <c r="P3277" s="773" t="s">
        <v>229</v>
      </c>
      <c r="Q3277" s="773" t="s">
        <v>1087</v>
      </c>
      <c r="R3277" s="723" t="s">
        <v>8977</v>
      </c>
      <c r="S3277" s="723">
        <v>796</v>
      </c>
      <c r="T3277" s="723" t="s">
        <v>232</v>
      </c>
      <c r="U3277" s="929">
        <v>4</v>
      </c>
      <c r="V3277" s="929">
        <v>335500</v>
      </c>
      <c r="W3277" s="820">
        <v>1342000</v>
      </c>
      <c r="X3277" s="929">
        <v>1503040</v>
      </c>
      <c r="Y3277" s="723"/>
      <c r="Z3277" s="723">
        <v>2016</v>
      </c>
      <c r="AA3277" s="723"/>
      <c r="AB3277" s="756" t="s">
        <v>876</v>
      </c>
      <c r="AC3277" s="756"/>
      <c r="AD3277" s="756"/>
      <c r="AE3277" s="756"/>
      <c r="AF3277" s="756"/>
      <c r="AG3277" s="756" t="s">
        <v>11799</v>
      </c>
      <c r="AH3277" s="756" t="s">
        <v>794</v>
      </c>
      <c r="AI3277" s="756">
        <v>210013710</v>
      </c>
      <c r="AJ3277" s="756" t="s">
        <v>11800</v>
      </c>
      <c r="AK3277" s="803"/>
    </row>
    <row r="3278" spans="1:37" s="192" customFormat="1" ht="100.5" customHeight="1">
      <c r="A3278" s="723" t="s">
        <v>11801</v>
      </c>
      <c r="B3278" s="790" t="s">
        <v>33</v>
      </c>
      <c r="C3278" s="723" t="s">
        <v>11791</v>
      </c>
      <c r="D3278" s="723" t="s">
        <v>6595</v>
      </c>
      <c r="E3278" s="723" t="s">
        <v>6595</v>
      </c>
      <c r="F3278" s="1046" t="s">
        <v>11792</v>
      </c>
      <c r="G3278" s="1046" t="s">
        <v>11792</v>
      </c>
      <c r="H3278" s="723"/>
      <c r="I3278" s="723"/>
      <c r="J3278" s="773" t="s">
        <v>1135</v>
      </c>
      <c r="K3278" s="723">
        <v>0</v>
      </c>
      <c r="L3278" s="1054">
        <v>151010000</v>
      </c>
      <c r="M3278" s="1038" t="s">
        <v>82</v>
      </c>
      <c r="N3278" s="773" t="s">
        <v>2115</v>
      </c>
      <c r="O3278" s="723" t="s">
        <v>805</v>
      </c>
      <c r="P3278" s="773" t="s">
        <v>229</v>
      </c>
      <c r="Q3278" s="773" t="s">
        <v>1087</v>
      </c>
      <c r="R3278" s="723" t="s">
        <v>8977</v>
      </c>
      <c r="S3278" s="723">
        <v>796</v>
      </c>
      <c r="T3278" s="723" t="s">
        <v>232</v>
      </c>
      <c r="U3278" s="929">
        <v>1</v>
      </c>
      <c r="V3278" s="929">
        <v>418000</v>
      </c>
      <c r="W3278" s="820">
        <v>418000</v>
      </c>
      <c r="X3278" s="929">
        <v>468160</v>
      </c>
      <c r="Y3278" s="723"/>
      <c r="Z3278" s="723">
        <v>2016</v>
      </c>
      <c r="AA3278" s="723"/>
      <c r="AB3278" s="756" t="s">
        <v>876</v>
      </c>
      <c r="AC3278" s="756"/>
      <c r="AD3278" s="756"/>
      <c r="AE3278" s="756"/>
      <c r="AF3278" s="756"/>
      <c r="AG3278" s="756" t="s">
        <v>11802</v>
      </c>
      <c r="AH3278" s="756" t="s">
        <v>794</v>
      </c>
      <c r="AI3278" s="756">
        <v>210013711</v>
      </c>
      <c r="AJ3278" s="756" t="s">
        <v>11803</v>
      </c>
      <c r="AK3278" s="803"/>
    </row>
    <row r="3279" spans="1:37" s="192" customFormat="1" ht="100.5" customHeight="1">
      <c r="A3279" s="723" t="s">
        <v>11804</v>
      </c>
      <c r="B3279" s="790" t="s">
        <v>33</v>
      </c>
      <c r="C3279" s="723" t="s">
        <v>11791</v>
      </c>
      <c r="D3279" s="723" t="s">
        <v>6595</v>
      </c>
      <c r="E3279" s="723" t="s">
        <v>6595</v>
      </c>
      <c r="F3279" s="723" t="s">
        <v>11792</v>
      </c>
      <c r="G3279" s="723" t="s">
        <v>11792</v>
      </c>
      <c r="H3279" s="723"/>
      <c r="I3279" s="723"/>
      <c r="J3279" s="773" t="s">
        <v>1135</v>
      </c>
      <c r="K3279" s="723">
        <v>0</v>
      </c>
      <c r="L3279" s="1054">
        <v>151010000</v>
      </c>
      <c r="M3279" s="1038" t="s">
        <v>82</v>
      </c>
      <c r="N3279" s="773" t="s">
        <v>2115</v>
      </c>
      <c r="O3279" s="723" t="s">
        <v>805</v>
      </c>
      <c r="P3279" s="773" t="s">
        <v>229</v>
      </c>
      <c r="Q3279" s="773" t="s">
        <v>1087</v>
      </c>
      <c r="R3279" s="723" t="s">
        <v>8977</v>
      </c>
      <c r="S3279" s="723">
        <v>839</v>
      </c>
      <c r="T3279" s="723" t="s">
        <v>997</v>
      </c>
      <c r="U3279" s="929">
        <v>6</v>
      </c>
      <c r="V3279" s="929">
        <v>350000</v>
      </c>
      <c r="W3279" s="820">
        <v>2100000</v>
      </c>
      <c r="X3279" s="929">
        <v>2352000</v>
      </c>
      <c r="Y3279" s="723"/>
      <c r="Z3279" s="723">
        <v>2016</v>
      </c>
      <c r="AA3279" s="723"/>
      <c r="AB3279" s="756" t="s">
        <v>876</v>
      </c>
      <c r="AC3279" s="756"/>
      <c r="AD3279" s="756"/>
      <c r="AE3279" s="756"/>
      <c r="AF3279" s="756"/>
      <c r="AG3279" s="756" t="s">
        <v>11805</v>
      </c>
      <c r="AH3279" s="756" t="s">
        <v>794</v>
      </c>
      <c r="AI3279" s="756">
        <v>210024394</v>
      </c>
      <c r="AJ3279" s="756" t="s">
        <v>11806</v>
      </c>
      <c r="AK3279" s="803"/>
    </row>
    <row r="3280" spans="1:37" s="192" customFormat="1" ht="100.5" customHeight="1">
      <c r="A3280" s="723" t="s">
        <v>11807</v>
      </c>
      <c r="B3280" s="790" t="s">
        <v>33</v>
      </c>
      <c r="C3280" s="723" t="s">
        <v>11808</v>
      </c>
      <c r="D3280" s="723" t="s">
        <v>813</v>
      </c>
      <c r="E3280" s="723" t="s">
        <v>813</v>
      </c>
      <c r="F3280" s="723" t="s">
        <v>11809</v>
      </c>
      <c r="G3280" s="723" t="s">
        <v>11809</v>
      </c>
      <c r="H3280" s="723"/>
      <c r="I3280" s="723"/>
      <c r="J3280" s="773" t="s">
        <v>1135</v>
      </c>
      <c r="K3280" s="723">
        <v>0</v>
      </c>
      <c r="L3280" s="1049">
        <v>751000000</v>
      </c>
      <c r="M3280" s="1050" t="s">
        <v>83</v>
      </c>
      <c r="N3280" s="773" t="s">
        <v>2115</v>
      </c>
      <c r="O3280" s="773" t="s">
        <v>1086</v>
      </c>
      <c r="P3280" s="773" t="s">
        <v>229</v>
      </c>
      <c r="Q3280" s="773" t="s">
        <v>1087</v>
      </c>
      <c r="R3280" s="723" t="s">
        <v>8977</v>
      </c>
      <c r="S3280" s="723">
        <v>796</v>
      </c>
      <c r="T3280" s="723" t="s">
        <v>232</v>
      </c>
      <c r="U3280" s="929">
        <v>3</v>
      </c>
      <c r="V3280" s="929">
        <v>1605000</v>
      </c>
      <c r="W3280" s="820">
        <v>4815000</v>
      </c>
      <c r="X3280" s="929">
        <v>5392800</v>
      </c>
      <c r="Y3280" s="723"/>
      <c r="Z3280" s="723">
        <v>2016</v>
      </c>
      <c r="AA3280" s="723"/>
      <c r="AB3280" s="756" t="s">
        <v>876</v>
      </c>
      <c r="AC3280" s="756"/>
      <c r="AD3280" s="756"/>
      <c r="AE3280" s="756"/>
      <c r="AF3280" s="756"/>
      <c r="AG3280" s="756" t="s">
        <v>11810</v>
      </c>
      <c r="AH3280" s="756" t="s">
        <v>794</v>
      </c>
      <c r="AI3280" s="756">
        <v>210012319</v>
      </c>
      <c r="AJ3280" s="756" t="s">
        <v>11811</v>
      </c>
      <c r="AK3280" s="803"/>
    </row>
    <row r="3281" spans="1:37" s="192" customFormat="1" ht="100.5" customHeight="1">
      <c r="A3281" s="723" t="s">
        <v>11812</v>
      </c>
      <c r="B3281" s="790" t="s">
        <v>33</v>
      </c>
      <c r="C3281" s="723" t="s">
        <v>11777</v>
      </c>
      <c r="D3281" s="723" t="s">
        <v>11778</v>
      </c>
      <c r="E3281" s="723" t="s">
        <v>11778</v>
      </c>
      <c r="F3281" s="723" t="s">
        <v>11779</v>
      </c>
      <c r="G3281" s="723" t="s">
        <v>11779</v>
      </c>
      <c r="H3281" s="723"/>
      <c r="I3281" s="723"/>
      <c r="J3281" s="773" t="s">
        <v>1135</v>
      </c>
      <c r="K3281" s="723">
        <v>0</v>
      </c>
      <c r="L3281" s="1049">
        <v>751000000</v>
      </c>
      <c r="M3281" s="1050" t="s">
        <v>83</v>
      </c>
      <c r="N3281" s="773" t="s">
        <v>2115</v>
      </c>
      <c r="O3281" s="773" t="s">
        <v>1086</v>
      </c>
      <c r="P3281" s="773" t="s">
        <v>229</v>
      </c>
      <c r="Q3281" s="773" t="s">
        <v>1087</v>
      </c>
      <c r="R3281" s="723" t="s">
        <v>8977</v>
      </c>
      <c r="S3281" s="723">
        <v>796</v>
      </c>
      <c r="T3281" s="723" t="s">
        <v>232</v>
      </c>
      <c r="U3281" s="929">
        <v>1</v>
      </c>
      <c r="V3281" s="929">
        <v>960000</v>
      </c>
      <c r="W3281" s="820">
        <v>960000</v>
      </c>
      <c r="X3281" s="929">
        <v>1075200</v>
      </c>
      <c r="Y3281" s="723"/>
      <c r="Z3281" s="723">
        <v>2016</v>
      </c>
      <c r="AA3281" s="723"/>
      <c r="AB3281" s="756" t="s">
        <v>876</v>
      </c>
      <c r="AC3281" s="756"/>
      <c r="AD3281" s="756"/>
      <c r="AE3281" s="756"/>
      <c r="AF3281" s="756"/>
      <c r="AG3281" s="756" t="s">
        <v>11813</v>
      </c>
      <c r="AH3281" s="756" t="s">
        <v>794</v>
      </c>
      <c r="AI3281" s="756">
        <v>210006920</v>
      </c>
      <c r="AJ3281" s="756" t="s">
        <v>11814</v>
      </c>
      <c r="AK3281" s="803"/>
    </row>
    <row r="3282" spans="1:37" s="192" customFormat="1" ht="100.5" customHeight="1">
      <c r="A3282" s="723" t="s">
        <v>11815</v>
      </c>
      <c r="B3282" s="790" t="s">
        <v>33</v>
      </c>
      <c r="C3282" s="723" t="s">
        <v>11759</v>
      </c>
      <c r="D3282" s="723" t="s">
        <v>813</v>
      </c>
      <c r="E3282" s="723" t="s">
        <v>813</v>
      </c>
      <c r="F3282" s="723" t="s">
        <v>11760</v>
      </c>
      <c r="G3282" s="723" t="s">
        <v>11760</v>
      </c>
      <c r="H3282" s="723"/>
      <c r="I3282" s="723"/>
      <c r="J3282" s="773" t="s">
        <v>1135</v>
      </c>
      <c r="K3282" s="723">
        <v>0</v>
      </c>
      <c r="L3282" s="723">
        <v>391010000</v>
      </c>
      <c r="M3282" s="784" t="s">
        <v>341</v>
      </c>
      <c r="N3282" s="773" t="s">
        <v>11816</v>
      </c>
      <c r="O3282" s="723" t="s">
        <v>1967</v>
      </c>
      <c r="P3282" s="773" t="s">
        <v>229</v>
      </c>
      <c r="Q3282" s="773" t="s">
        <v>1087</v>
      </c>
      <c r="R3282" s="723" t="s">
        <v>8977</v>
      </c>
      <c r="S3282" s="723">
        <v>796</v>
      </c>
      <c r="T3282" s="723" t="s">
        <v>232</v>
      </c>
      <c r="U3282" s="929">
        <v>20</v>
      </c>
      <c r="V3282" s="929">
        <v>27500</v>
      </c>
      <c r="W3282" s="820">
        <v>550000</v>
      </c>
      <c r="X3282" s="929">
        <v>616000</v>
      </c>
      <c r="Y3282" s="723"/>
      <c r="Z3282" s="723">
        <v>2016</v>
      </c>
      <c r="AA3282" s="723"/>
      <c r="AB3282" s="756" t="s">
        <v>876</v>
      </c>
      <c r="AC3282" s="756"/>
      <c r="AD3282" s="756"/>
      <c r="AE3282" s="756"/>
      <c r="AF3282" s="756"/>
      <c r="AG3282" s="756" t="s">
        <v>11817</v>
      </c>
      <c r="AH3282" s="756" t="s">
        <v>794</v>
      </c>
      <c r="AI3282" s="756">
        <v>210025362</v>
      </c>
      <c r="AJ3282" s="756" t="s">
        <v>11762</v>
      </c>
      <c r="AK3282" s="803"/>
    </row>
    <row r="3283" spans="1:37" s="192" customFormat="1" ht="100.5" customHeight="1">
      <c r="A3283" s="723" t="s">
        <v>11818</v>
      </c>
      <c r="B3283" s="790" t="s">
        <v>33</v>
      </c>
      <c r="C3283" s="723" t="s">
        <v>11764</v>
      </c>
      <c r="D3283" s="723" t="s">
        <v>813</v>
      </c>
      <c r="E3283" s="723" t="s">
        <v>813</v>
      </c>
      <c r="F3283" s="723" t="s">
        <v>11765</v>
      </c>
      <c r="G3283" s="723" t="s">
        <v>11765</v>
      </c>
      <c r="H3283" s="723"/>
      <c r="I3283" s="723"/>
      <c r="J3283" s="773" t="s">
        <v>1135</v>
      </c>
      <c r="K3283" s="723">
        <v>0</v>
      </c>
      <c r="L3283" s="723">
        <v>391010000</v>
      </c>
      <c r="M3283" s="784" t="s">
        <v>341</v>
      </c>
      <c r="N3283" s="773" t="s">
        <v>11816</v>
      </c>
      <c r="O3283" s="723" t="s">
        <v>1967</v>
      </c>
      <c r="P3283" s="773" t="s">
        <v>229</v>
      </c>
      <c r="Q3283" s="773" t="s">
        <v>1087</v>
      </c>
      <c r="R3283" s="723" t="s">
        <v>8977</v>
      </c>
      <c r="S3283" s="723">
        <v>796</v>
      </c>
      <c r="T3283" s="723" t="s">
        <v>232</v>
      </c>
      <c r="U3283" s="929">
        <v>20</v>
      </c>
      <c r="V3283" s="929">
        <v>30000</v>
      </c>
      <c r="W3283" s="820">
        <v>600000</v>
      </c>
      <c r="X3283" s="929">
        <v>672000</v>
      </c>
      <c r="Y3283" s="723"/>
      <c r="Z3283" s="723">
        <v>2016</v>
      </c>
      <c r="AA3283" s="723"/>
      <c r="AB3283" s="756" t="s">
        <v>876</v>
      </c>
      <c r="AC3283" s="756"/>
      <c r="AD3283" s="756"/>
      <c r="AE3283" s="756"/>
      <c r="AF3283" s="756"/>
      <c r="AG3283" s="756" t="s">
        <v>11819</v>
      </c>
      <c r="AH3283" s="756" t="s">
        <v>794</v>
      </c>
      <c r="AI3283" s="756">
        <v>210013261</v>
      </c>
      <c r="AJ3283" s="756" t="s">
        <v>11767</v>
      </c>
      <c r="AK3283" s="803"/>
    </row>
    <row r="3284" spans="1:37" s="192" customFormat="1" ht="100.5" customHeight="1">
      <c r="A3284" s="723" t="s">
        <v>11820</v>
      </c>
      <c r="B3284" s="790" t="s">
        <v>33</v>
      </c>
      <c r="C3284" s="723" t="s">
        <v>11769</v>
      </c>
      <c r="D3284" s="723" t="s">
        <v>813</v>
      </c>
      <c r="E3284" s="723" t="s">
        <v>813</v>
      </c>
      <c r="F3284" s="723" t="s">
        <v>11770</v>
      </c>
      <c r="G3284" s="723" t="s">
        <v>11770</v>
      </c>
      <c r="H3284" s="723"/>
      <c r="I3284" s="723"/>
      <c r="J3284" s="773" t="s">
        <v>1135</v>
      </c>
      <c r="K3284" s="723">
        <v>0</v>
      </c>
      <c r="L3284" s="1038">
        <v>511010000</v>
      </c>
      <c r="M3284" s="1003" t="s">
        <v>131</v>
      </c>
      <c r="N3284" s="773" t="s">
        <v>2115</v>
      </c>
      <c r="O3284" s="723" t="s">
        <v>700</v>
      </c>
      <c r="P3284" s="773" t="s">
        <v>229</v>
      </c>
      <c r="Q3284" s="773" t="s">
        <v>1087</v>
      </c>
      <c r="R3284" s="723" t="s">
        <v>8977</v>
      </c>
      <c r="S3284" s="723">
        <v>796</v>
      </c>
      <c r="T3284" s="723" t="s">
        <v>232</v>
      </c>
      <c r="U3284" s="929">
        <v>5</v>
      </c>
      <c r="V3284" s="929">
        <v>98000</v>
      </c>
      <c r="W3284" s="820">
        <v>490000</v>
      </c>
      <c r="X3284" s="929">
        <v>548800</v>
      </c>
      <c r="Y3284" s="723"/>
      <c r="Z3284" s="723">
        <v>2016</v>
      </c>
      <c r="AA3284" s="723"/>
      <c r="AB3284" s="756" t="s">
        <v>876</v>
      </c>
      <c r="AC3284" s="756"/>
      <c r="AD3284" s="756"/>
      <c r="AE3284" s="756"/>
      <c r="AF3284" s="756"/>
      <c r="AG3284" s="756" t="s">
        <v>11821</v>
      </c>
      <c r="AH3284" s="756" t="s">
        <v>794</v>
      </c>
      <c r="AI3284" s="756">
        <v>210025510</v>
      </c>
      <c r="AJ3284" s="756" t="s">
        <v>11772</v>
      </c>
      <c r="AK3284" s="803"/>
    </row>
    <row r="3285" spans="1:37" s="192" customFormat="1" ht="100.5" customHeight="1">
      <c r="A3285" s="723" t="s">
        <v>11822</v>
      </c>
      <c r="B3285" s="790" t="s">
        <v>33</v>
      </c>
      <c r="C3285" s="723" t="s">
        <v>11823</v>
      </c>
      <c r="D3285" s="723" t="s">
        <v>813</v>
      </c>
      <c r="E3285" s="723" t="s">
        <v>813</v>
      </c>
      <c r="F3285" s="723" t="s">
        <v>11824</v>
      </c>
      <c r="G3285" s="723" t="s">
        <v>11824</v>
      </c>
      <c r="H3285" s="723"/>
      <c r="I3285" s="723"/>
      <c r="J3285" s="773" t="s">
        <v>1135</v>
      </c>
      <c r="K3285" s="723">
        <v>0</v>
      </c>
      <c r="L3285" s="1038">
        <v>511010000</v>
      </c>
      <c r="M3285" s="1003" t="s">
        <v>131</v>
      </c>
      <c r="N3285" s="773" t="s">
        <v>2115</v>
      </c>
      <c r="O3285" s="723" t="s">
        <v>700</v>
      </c>
      <c r="P3285" s="773" t="s">
        <v>229</v>
      </c>
      <c r="Q3285" s="773" t="s">
        <v>1087</v>
      </c>
      <c r="R3285" s="723" t="s">
        <v>8977</v>
      </c>
      <c r="S3285" s="723">
        <v>796</v>
      </c>
      <c r="T3285" s="723" t="s">
        <v>232</v>
      </c>
      <c r="U3285" s="929">
        <v>4</v>
      </c>
      <c r="V3285" s="929">
        <v>1500000</v>
      </c>
      <c r="W3285" s="820">
        <v>6000000</v>
      </c>
      <c r="X3285" s="929">
        <v>6720000</v>
      </c>
      <c r="Y3285" s="723"/>
      <c r="Z3285" s="723">
        <v>2016</v>
      </c>
      <c r="AA3285" s="723"/>
      <c r="AB3285" s="756" t="s">
        <v>876</v>
      </c>
      <c r="AC3285" s="756"/>
      <c r="AD3285" s="756"/>
      <c r="AE3285" s="756"/>
      <c r="AF3285" s="756"/>
      <c r="AG3285" s="756" t="s">
        <v>11825</v>
      </c>
      <c r="AH3285" s="756" t="s">
        <v>794</v>
      </c>
      <c r="AI3285" s="756">
        <v>210023863</v>
      </c>
      <c r="AJ3285" s="756" t="s">
        <v>11826</v>
      </c>
      <c r="AK3285" s="803"/>
    </row>
    <row r="3286" spans="1:37" s="192" customFormat="1" ht="100.5" customHeight="1">
      <c r="A3286" s="723" t="s">
        <v>11827</v>
      </c>
      <c r="B3286" s="790" t="s">
        <v>33</v>
      </c>
      <c r="C3286" s="723" t="s">
        <v>812</v>
      </c>
      <c r="D3286" s="723" t="s">
        <v>813</v>
      </c>
      <c r="E3286" s="723" t="s">
        <v>813</v>
      </c>
      <c r="F3286" s="723" t="s">
        <v>814</v>
      </c>
      <c r="G3286" s="723" t="s">
        <v>814</v>
      </c>
      <c r="H3286" s="723"/>
      <c r="I3286" s="723"/>
      <c r="J3286" s="773" t="s">
        <v>1135</v>
      </c>
      <c r="K3286" s="723">
        <v>0</v>
      </c>
      <c r="L3286" s="1038">
        <v>511010000</v>
      </c>
      <c r="M3286" s="1003" t="s">
        <v>131</v>
      </c>
      <c r="N3286" s="773" t="s">
        <v>2115</v>
      </c>
      <c r="O3286" s="723" t="s">
        <v>700</v>
      </c>
      <c r="P3286" s="773" t="s">
        <v>229</v>
      </c>
      <c r="Q3286" s="773" t="s">
        <v>1087</v>
      </c>
      <c r="R3286" s="723" t="s">
        <v>8977</v>
      </c>
      <c r="S3286" s="723">
        <v>796</v>
      </c>
      <c r="T3286" s="723" t="s">
        <v>232</v>
      </c>
      <c r="U3286" s="929">
        <v>5</v>
      </c>
      <c r="V3286" s="929">
        <v>71000</v>
      </c>
      <c r="W3286" s="820">
        <v>355000</v>
      </c>
      <c r="X3286" s="929">
        <v>397600</v>
      </c>
      <c r="Y3286" s="723"/>
      <c r="Z3286" s="723">
        <v>2016</v>
      </c>
      <c r="AA3286" s="723"/>
      <c r="AB3286" s="756" t="s">
        <v>876</v>
      </c>
      <c r="AC3286" s="756"/>
      <c r="AD3286" s="756"/>
      <c r="AE3286" s="756"/>
      <c r="AF3286" s="756"/>
      <c r="AG3286" s="756" t="s">
        <v>11828</v>
      </c>
      <c r="AH3286" s="756" t="s">
        <v>794</v>
      </c>
      <c r="AI3286" s="756">
        <v>210025509</v>
      </c>
      <c r="AJ3286" s="756" t="s">
        <v>11775</v>
      </c>
      <c r="AK3286" s="803"/>
    </row>
    <row r="3287" spans="1:37" s="192" customFormat="1" ht="100.5" customHeight="1">
      <c r="A3287" s="723" t="s">
        <v>11829</v>
      </c>
      <c r="B3287" s="790" t="s">
        <v>33</v>
      </c>
      <c r="C3287" s="723" t="s">
        <v>11777</v>
      </c>
      <c r="D3287" s="723" t="s">
        <v>11778</v>
      </c>
      <c r="E3287" s="723" t="s">
        <v>11778</v>
      </c>
      <c r="F3287" s="723" t="s">
        <v>11779</v>
      </c>
      <c r="G3287" s="723" t="s">
        <v>11779</v>
      </c>
      <c r="H3287" s="723"/>
      <c r="I3287" s="723"/>
      <c r="J3287" s="773" t="s">
        <v>1135</v>
      </c>
      <c r="K3287" s="723">
        <v>0</v>
      </c>
      <c r="L3287" s="1038">
        <v>511010000</v>
      </c>
      <c r="M3287" s="1003" t="s">
        <v>131</v>
      </c>
      <c r="N3287" s="773" t="s">
        <v>2115</v>
      </c>
      <c r="O3287" s="723" t="s">
        <v>700</v>
      </c>
      <c r="P3287" s="773" t="s">
        <v>229</v>
      </c>
      <c r="Q3287" s="773" t="s">
        <v>1087</v>
      </c>
      <c r="R3287" s="723" t="s">
        <v>8977</v>
      </c>
      <c r="S3287" s="723">
        <v>796</v>
      </c>
      <c r="T3287" s="723" t="s">
        <v>232</v>
      </c>
      <c r="U3287" s="929">
        <v>1</v>
      </c>
      <c r="V3287" s="929">
        <v>1352000</v>
      </c>
      <c r="W3287" s="820">
        <v>1352000</v>
      </c>
      <c r="X3287" s="929">
        <v>1514240</v>
      </c>
      <c r="Y3287" s="723"/>
      <c r="Z3287" s="723">
        <v>2016</v>
      </c>
      <c r="AA3287" s="723"/>
      <c r="AB3287" s="756" t="s">
        <v>876</v>
      </c>
      <c r="AC3287" s="756"/>
      <c r="AD3287" s="756"/>
      <c r="AE3287" s="756"/>
      <c r="AF3287" s="758"/>
      <c r="AG3287" s="756" t="s">
        <v>11830</v>
      </c>
      <c r="AH3287" s="756" t="s">
        <v>794</v>
      </c>
      <c r="AI3287" s="756">
        <v>210015980</v>
      </c>
      <c r="AJ3287" s="758" t="s">
        <v>11831</v>
      </c>
      <c r="AK3287" s="803"/>
    </row>
    <row r="3288" spans="1:37" s="99" customFormat="1" ht="100.5" customHeight="1">
      <c r="A3288" s="723" t="s">
        <v>11832</v>
      </c>
      <c r="B3288" s="723" t="s">
        <v>33</v>
      </c>
      <c r="C3288" s="723" t="s">
        <v>10171</v>
      </c>
      <c r="D3288" s="723" t="s">
        <v>10172</v>
      </c>
      <c r="E3288" s="723" t="s">
        <v>10172</v>
      </c>
      <c r="F3288" s="723" t="s">
        <v>10173</v>
      </c>
      <c r="G3288" s="723" t="s">
        <v>10173</v>
      </c>
      <c r="H3288" s="723"/>
      <c r="I3288" s="723"/>
      <c r="J3288" s="723" t="s">
        <v>38</v>
      </c>
      <c r="K3288" s="723">
        <v>0</v>
      </c>
      <c r="L3288" s="1038">
        <v>511010000</v>
      </c>
      <c r="M3288" s="1003" t="s">
        <v>131</v>
      </c>
      <c r="N3288" s="773" t="s">
        <v>2115</v>
      </c>
      <c r="O3288" s="723" t="s">
        <v>700</v>
      </c>
      <c r="P3288" s="723" t="s">
        <v>229</v>
      </c>
      <c r="Q3288" s="723" t="s">
        <v>11833</v>
      </c>
      <c r="R3288" s="723" t="s">
        <v>8977</v>
      </c>
      <c r="S3288" s="723">
        <v>796</v>
      </c>
      <c r="T3288" s="723" t="s">
        <v>232</v>
      </c>
      <c r="U3288" s="929">
        <v>2</v>
      </c>
      <c r="V3288" s="929">
        <v>15000</v>
      </c>
      <c r="W3288" s="820">
        <f t="shared" ref="W3288" si="150">V3288*U3288</f>
        <v>30000</v>
      </c>
      <c r="X3288" s="929">
        <f t="shared" ref="X3288" si="151">W3288*1.12</f>
        <v>33600</v>
      </c>
      <c r="Y3288" s="723"/>
      <c r="Z3288" s="723">
        <v>2016</v>
      </c>
      <c r="AA3288" s="723"/>
      <c r="AB3288" s="756" t="s">
        <v>876</v>
      </c>
      <c r="AC3288" s="756" t="s">
        <v>209</v>
      </c>
      <c r="AD3288" s="756"/>
      <c r="AE3288" s="756"/>
      <c r="AF3288" s="756"/>
      <c r="AG3288" s="756" t="s">
        <v>10904</v>
      </c>
      <c r="AH3288" s="756" t="s">
        <v>794</v>
      </c>
      <c r="AI3288" s="756">
        <v>210024673</v>
      </c>
      <c r="AJ3288" s="756" t="s">
        <v>10175</v>
      </c>
      <c r="AK3288" s="756"/>
    </row>
    <row r="3289" spans="1:37" s="192" customFormat="1" ht="100.5" customHeight="1">
      <c r="A3289" s="723" t="s">
        <v>11834</v>
      </c>
      <c r="B3289" s="723" t="s">
        <v>33</v>
      </c>
      <c r="C3289" s="723" t="s">
        <v>11835</v>
      </c>
      <c r="D3289" s="723" t="s">
        <v>11836</v>
      </c>
      <c r="E3289" s="723" t="s">
        <v>11836</v>
      </c>
      <c r="F3289" s="723" t="s">
        <v>11837</v>
      </c>
      <c r="G3289" s="723" t="s">
        <v>11837</v>
      </c>
      <c r="H3289" s="723" t="s">
        <v>11838</v>
      </c>
      <c r="I3289" s="723"/>
      <c r="J3289" s="723" t="s">
        <v>38</v>
      </c>
      <c r="K3289" s="723">
        <v>0</v>
      </c>
      <c r="L3289" s="762">
        <v>271010000</v>
      </c>
      <c r="M3289" s="723" t="s">
        <v>127</v>
      </c>
      <c r="N3289" s="723" t="s">
        <v>2115</v>
      </c>
      <c r="O3289" s="723" t="s">
        <v>802</v>
      </c>
      <c r="P3289" s="723" t="s">
        <v>229</v>
      </c>
      <c r="Q3289" s="723" t="s">
        <v>2952</v>
      </c>
      <c r="R3289" s="723" t="s">
        <v>8977</v>
      </c>
      <c r="S3289" s="723">
        <v>796</v>
      </c>
      <c r="T3289" s="723" t="s">
        <v>232</v>
      </c>
      <c r="U3289" s="723">
        <v>65</v>
      </c>
      <c r="V3289" s="723">
        <v>35</v>
      </c>
      <c r="W3289" s="1371">
        <v>2275</v>
      </c>
      <c r="X3289" s="785">
        <f>W3289*1.12</f>
        <v>2548.0000000000005</v>
      </c>
      <c r="Y3289" s="723"/>
      <c r="Z3289" s="723">
        <v>2016</v>
      </c>
      <c r="AA3289" s="723"/>
      <c r="AB3289" s="756" t="s">
        <v>300</v>
      </c>
      <c r="AC3289" s="756" t="s">
        <v>209</v>
      </c>
      <c r="AD3289" s="756"/>
      <c r="AE3289" s="756"/>
      <c r="AF3289" s="756"/>
      <c r="AG3289" s="756" t="s">
        <v>11839</v>
      </c>
      <c r="AH3289" s="756" t="s">
        <v>794</v>
      </c>
      <c r="AI3289" s="756">
        <v>210008572</v>
      </c>
      <c r="AJ3289" s="756" t="s">
        <v>11840</v>
      </c>
      <c r="AK3289" s="756" t="s">
        <v>11841</v>
      </c>
    </row>
    <row r="3290" spans="1:37" s="192" customFormat="1" ht="100.5" customHeight="1">
      <c r="A3290" s="723" t="s">
        <v>11842</v>
      </c>
      <c r="B3290" s="723" t="s">
        <v>33</v>
      </c>
      <c r="C3290" s="723" t="s">
        <v>11835</v>
      </c>
      <c r="D3290" s="723" t="s">
        <v>11836</v>
      </c>
      <c r="E3290" s="723" t="s">
        <v>11836</v>
      </c>
      <c r="F3290" s="723" t="s">
        <v>11837</v>
      </c>
      <c r="G3290" s="723" t="s">
        <v>11837</v>
      </c>
      <c r="H3290" s="723" t="s">
        <v>11838</v>
      </c>
      <c r="I3290" s="723"/>
      <c r="J3290" s="723" t="s">
        <v>38</v>
      </c>
      <c r="K3290" s="723">
        <v>0</v>
      </c>
      <c r="L3290" s="784">
        <v>231010000</v>
      </c>
      <c r="M3290" s="784" t="s">
        <v>128</v>
      </c>
      <c r="N3290" s="723" t="s">
        <v>2115</v>
      </c>
      <c r="O3290" s="723" t="s">
        <v>11843</v>
      </c>
      <c r="P3290" s="723" t="s">
        <v>229</v>
      </c>
      <c r="Q3290" s="723" t="s">
        <v>2952</v>
      </c>
      <c r="R3290" s="723" t="s">
        <v>8977</v>
      </c>
      <c r="S3290" s="723">
        <v>796</v>
      </c>
      <c r="T3290" s="723" t="s">
        <v>232</v>
      </c>
      <c r="U3290" s="723">
        <v>845</v>
      </c>
      <c r="V3290" s="723">
        <v>35</v>
      </c>
      <c r="W3290" s="1371">
        <v>29575</v>
      </c>
      <c r="X3290" s="785">
        <f t="shared" ref="X3290:X3353" si="152">W3290*1.12</f>
        <v>33124</v>
      </c>
      <c r="Y3290" s="723"/>
      <c r="Z3290" s="723">
        <v>2016</v>
      </c>
      <c r="AA3290" s="723"/>
      <c r="AB3290" s="756" t="s">
        <v>300</v>
      </c>
      <c r="AC3290" s="756" t="s">
        <v>209</v>
      </c>
      <c r="AD3290" s="756"/>
      <c r="AE3290" s="756"/>
      <c r="AF3290" s="756"/>
      <c r="AG3290" s="756" t="s">
        <v>11844</v>
      </c>
      <c r="AH3290" s="756" t="s">
        <v>794</v>
      </c>
      <c r="AI3290" s="756">
        <v>210008572</v>
      </c>
      <c r="AJ3290" s="756" t="s">
        <v>11840</v>
      </c>
      <c r="AK3290" s="756" t="s">
        <v>11841</v>
      </c>
    </row>
    <row r="3291" spans="1:37" s="192" customFormat="1" ht="100.5" customHeight="1">
      <c r="A3291" s="723" t="s">
        <v>11845</v>
      </c>
      <c r="B3291" s="723" t="s">
        <v>33</v>
      </c>
      <c r="C3291" s="723" t="s">
        <v>11835</v>
      </c>
      <c r="D3291" s="723" t="s">
        <v>11836</v>
      </c>
      <c r="E3291" s="723" t="s">
        <v>11836</v>
      </c>
      <c r="F3291" s="723" t="s">
        <v>11837</v>
      </c>
      <c r="G3291" s="723" t="s">
        <v>11837</v>
      </c>
      <c r="H3291" s="723" t="s">
        <v>11838</v>
      </c>
      <c r="I3291" s="723"/>
      <c r="J3291" s="723" t="s">
        <v>38</v>
      </c>
      <c r="K3291" s="723">
        <v>0</v>
      </c>
      <c r="L3291" s="762">
        <v>751000000</v>
      </c>
      <c r="M3291" s="784" t="s">
        <v>83</v>
      </c>
      <c r="N3291" s="723" t="s">
        <v>2115</v>
      </c>
      <c r="O3291" s="723" t="s">
        <v>11846</v>
      </c>
      <c r="P3291" s="723" t="s">
        <v>229</v>
      </c>
      <c r="Q3291" s="723" t="s">
        <v>2952</v>
      </c>
      <c r="R3291" s="723" t="s">
        <v>8977</v>
      </c>
      <c r="S3291" s="723">
        <v>796</v>
      </c>
      <c r="T3291" s="723" t="s">
        <v>232</v>
      </c>
      <c r="U3291" s="723">
        <v>143</v>
      </c>
      <c r="V3291" s="723">
        <v>35</v>
      </c>
      <c r="W3291" s="1371">
        <v>5005</v>
      </c>
      <c r="X3291" s="785">
        <f t="shared" si="152"/>
        <v>5605.6</v>
      </c>
      <c r="Y3291" s="723"/>
      <c r="Z3291" s="723">
        <v>2016</v>
      </c>
      <c r="AA3291" s="723"/>
      <c r="AB3291" s="756" t="s">
        <v>300</v>
      </c>
      <c r="AC3291" s="756" t="s">
        <v>209</v>
      </c>
      <c r="AD3291" s="756"/>
      <c r="AE3291" s="756"/>
      <c r="AF3291" s="756"/>
      <c r="AG3291" s="756" t="s">
        <v>11847</v>
      </c>
      <c r="AH3291" s="756" t="s">
        <v>794</v>
      </c>
      <c r="AI3291" s="756">
        <v>210008572</v>
      </c>
      <c r="AJ3291" s="756" t="s">
        <v>11840</v>
      </c>
      <c r="AK3291" s="756" t="s">
        <v>11841</v>
      </c>
    </row>
    <row r="3292" spans="1:37" s="192" customFormat="1" ht="100.5" customHeight="1">
      <c r="A3292" s="723" t="s">
        <v>11848</v>
      </c>
      <c r="B3292" s="723" t="s">
        <v>33</v>
      </c>
      <c r="C3292" s="723" t="s">
        <v>11835</v>
      </c>
      <c r="D3292" s="723" t="s">
        <v>11836</v>
      </c>
      <c r="E3292" s="723" t="s">
        <v>11836</v>
      </c>
      <c r="F3292" s="723" t="s">
        <v>11837</v>
      </c>
      <c r="G3292" s="723" t="s">
        <v>11837</v>
      </c>
      <c r="H3292" s="723" t="s">
        <v>11838</v>
      </c>
      <c r="I3292" s="723"/>
      <c r="J3292" s="723" t="s">
        <v>38</v>
      </c>
      <c r="K3292" s="723">
        <v>0</v>
      </c>
      <c r="L3292" s="784">
        <v>271034100</v>
      </c>
      <c r="M3292" s="749" t="s">
        <v>84</v>
      </c>
      <c r="N3292" s="723" t="s">
        <v>2115</v>
      </c>
      <c r="O3292" s="723" t="s">
        <v>11849</v>
      </c>
      <c r="P3292" s="723" t="s">
        <v>229</v>
      </c>
      <c r="Q3292" s="723" t="s">
        <v>2952</v>
      </c>
      <c r="R3292" s="723" t="s">
        <v>8977</v>
      </c>
      <c r="S3292" s="723">
        <v>796</v>
      </c>
      <c r="T3292" s="723" t="s">
        <v>232</v>
      </c>
      <c r="U3292" s="723">
        <v>296</v>
      </c>
      <c r="V3292" s="723">
        <v>35</v>
      </c>
      <c r="W3292" s="1371">
        <v>10360</v>
      </c>
      <c r="X3292" s="785">
        <f t="shared" si="152"/>
        <v>11603.2</v>
      </c>
      <c r="Y3292" s="723"/>
      <c r="Z3292" s="723">
        <v>2016</v>
      </c>
      <c r="AA3292" s="723"/>
      <c r="AB3292" s="756" t="s">
        <v>300</v>
      </c>
      <c r="AC3292" s="756" t="s">
        <v>209</v>
      </c>
      <c r="AD3292" s="756"/>
      <c r="AE3292" s="756"/>
      <c r="AF3292" s="756"/>
      <c r="AG3292" s="756" t="s">
        <v>11850</v>
      </c>
      <c r="AH3292" s="756" t="s">
        <v>794</v>
      </c>
      <c r="AI3292" s="756">
        <v>210008572</v>
      </c>
      <c r="AJ3292" s="756" t="s">
        <v>11840</v>
      </c>
      <c r="AK3292" s="756" t="s">
        <v>11841</v>
      </c>
    </row>
    <row r="3293" spans="1:37" s="192" customFormat="1" ht="100.5" customHeight="1">
      <c r="A3293" s="723" t="s">
        <v>11851</v>
      </c>
      <c r="B3293" s="723" t="s">
        <v>33</v>
      </c>
      <c r="C3293" s="723" t="s">
        <v>11835</v>
      </c>
      <c r="D3293" s="723" t="s">
        <v>11836</v>
      </c>
      <c r="E3293" s="723" t="s">
        <v>11836</v>
      </c>
      <c r="F3293" s="723" t="s">
        <v>11837</v>
      </c>
      <c r="G3293" s="723" t="s">
        <v>11837</v>
      </c>
      <c r="H3293" s="723" t="s">
        <v>11838</v>
      </c>
      <c r="I3293" s="723"/>
      <c r="J3293" s="723" t="s">
        <v>38</v>
      </c>
      <c r="K3293" s="723">
        <v>0</v>
      </c>
      <c r="L3293" s="762">
        <v>471010000</v>
      </c>
      <c r="M3293" s="1003" t="s">
        <v>125</v>
      </c>
      <c r="N3293" s="723" t="s">
        <v>2115</v>
      </c>
      <c r="O3293" s="723" t="s">
        <v>236</v>
      </c>
      <c r="P3293" s="723" t="s">
        <v>229</v>
      </c>
      <c r="Q3293" s="723" t="s">
        <v>2952</v>
      </c>
      <c r="R3293" s="723" t="s">
        <v>8977</v>
      </c>
      <c r="S3293" s="723">
        <v>796</v>
      </c>
      <c r="T3293" s="723" t="s">
        <v>232</v>
      </c>
      <c r="U3293" s="723">
        <v>12</v>
      </c>
      <c r="V3293" s="723">
        <v>35</v>
      </c>
      <c r="W3293" s="1371">
        <v>420</v>
      </c>
      <c r="X3293" s="785">
        <f t="shared" si="152"/>
        <v>470.40000000000003</v>
      </c>
      <c r="Y3293" s="723"/>
      <c r="Z3293" s="723">
        <v>2016</v>
      </c>
      <c r="AA3293" s="723"/>
      <c r="AB3293" s="756" t="s">
        <v>300</v>
      </c>
      <c r="AC3293" s="756" t="s">
        <v>209</v>
      </c>
      <c r="AD3293" s="756"/>
      <c r="AE3293" s="756"/>
      <c r="AF3293" s="756"/>
      <c r="AG3293" s="756" t="s">
        <v>11852</v>
      </c>
      <c r="AH3293" s="756" t="s">
        <v>794</v>
      </c>
      <c r="AI3293" s="756">
        <v>210008572</v>
      </c>
      <c r="AJ3293" s="756" t="s">
        <v>11840</v>
      </c>
      <c r="AK3293" s="756" t="s">
        <v>11841</v>
      </c>
    </row>
    <row r="3294" spans="1:37" s="192" customFormat="1" ht="100.5" customHeight="1">
      <c r="A3294" s="723" t="s">
        <v>11853</v>
      </c>
      <c r="B3294" s="723" t="s">
        <v>33</v>
      </c>
      <c r="C3294" s="723" t="s">
        <v>11835</v>
      </c>
      <c r="D3294" s="723" t="s">
        <v>11836</v>
      </c>
      <c r="E3294" s="723" t="s">
        <v>11836</v>
      </c>
      <c r="F3294" s="723" t="s">
        <v>11837</v>
      </c>
      <c r="G3294" s="723" t="s">
        <v>11837</v>
      </c>
      <c r="H3294" s="723" t="s">
        <v>11838</v>
      </c>
      <c r="I3294" s="723"/>
      <c r="J3294" s="723" t="s">
        <v>38</v>
      </c>
      <c r="K3294" s="723">
        <v>0</v>
      </c>
      <c r="L3294" s="784">
        <v>311010000</v>
      </c>
      <c r="M3294" s="723" t="s">
        <v>342</v>
      </c>
      <c r="N3294" s="723" t="s">
        <v>2115</v>
      </c>
      <c r="O3294" s="723" t="s">
        <v>11854</v>
      </c>
      <c r="P3294" s="723" t="s">
        <v>229</v>
      </c>
      <c r="Q3294" s="723" t="s">
        <v>2952</v>
      </c>
      <c r="R3294" s="723" t="s">
        <v>8977</v>
      </c>
      <c r="S3294" s="723">
        <v>796</v>
      </c>
      <c r="T3294" s="723" t="s">
        <v>232</v>
      </c>
      <c r="U3294" s="723">
        <v>114</v>
      </c>
      <c r="V3294" s="723">
        <v>35</v>
      </c>
      <c r="W3294" s="1371">
        <v>3990</v>
      </c>
      <c r="X3294" s="785">
        <f t="shared" si="152"/>
        <v>4468.8</v>
      </c>
      <c r="Y3294" s="723"/>
      <c r="Z3294" s="723">
        <v>2016</v>
      </c>
      <c r="AA3294" s="723"/>
      <c r="AB3294" s="756" t="s">
        <v>300</v>
      </c>
      <c r="AC3294" s="756" t="s">
        <v>209</v>
      </c>
      <c r="AD3294" s="756"/>
      <c r="AE3294" s="756"/>
      <c r="AF3294" s="756"/>
      <c r="AG3294" s="756" t="s">
        <v>11855</v>
      </c>
      <c r="AH3294" s="756" t="s">
        <v>794</v>
      </c>
      <c r="AI3294" s="756">
        <v>210008572</v>
      </c>
      <c r="AJ3294" s="756" t="s">
        <v>11840</v>
      </c>
      <c r="AK3294" s="756" t="s">
        <v>11841</v>
      </c>
    </row>
    <row r="3295" spans="1:37" s="192" customFormat="1" ht="100.5" customHeight="1">
      <c r="A3295" s="723" t="s">
        <v>11856</v>
      </c>
      <c r="B3295" s="723" t="s">
        <v>33</v>
      </c>
      <c r="C3295" s="723" t="s">
        <v>11835</v>
      </c>
      <c r="D3295" s="723" t="s">
        <v>11836</v>
      </c>
      <c r="E3295" s="723" t="s">
        <v>11836</v>
      </c>
      <c r="F3295" s="723" t="s">
        <v>11837</v>
      </c>
      <c r="G3295" s="723" t="s">
        <v>11837</v>
      </c>
      <c r="H3295" s="723" t="s">
        <v>11838</v>
      </c>
      <c r="I3295" s="723"/>
      <c r="J3295" s="723" t="s">
        <v>38</v>
      </c>
      <c r="K3295" s="723">
        <v>0</v>
      </c>
      <c r="L3295" s="762">
        <v>511010000</v>
      </c>
      <c r="M3295" s="784" t="s">
        <v>87</v>
      </c>
      <c r="N3295" s="723" t="s">
        <v>2115</v>
      </c>
      <c r="O3295" s="723" t="s">
        <v>87</v>
      </c>
      <c r="P3295" s="723" t="s">
        <v>229</v>
      </c>
      <c r="Q3295" s="723" t="s">
        <v>2952</v>
      </c>
      <c r="R3295" s="723" t="s">
        <v>8977</v>
      </c>
      <c r="S3295" s="723">
        <v>796</v>
      </c>
      <c r="T3295" s="723" t="s">
        <v>232</v>
      </c>
      <c r="U3295" s="723">
        <v>69</v>
      </c>
      <c r="V3295" s="723">
        <v>35</v>
      </c>
      <c r="W3295" s="1371">
        <v>2415</v>
      </c>
      <c r="X3295" s="785">
        <f t="shared" si="152"/>
        <v>2704.8</v>
      </c>
      <c r="Y3295" s="723"/>
      <c r="Z3295" s="723">
        <v>2016</v>
      </c>
      <c r="AA3295" s="723"/>
      <c r="AB3295" s="756" t="s">
        <v>300</v>
      </c>
      <c r="AC3295" s="756" t="s">
        <v>209</v>
      </c>
      <c r="AD3295" s="756"/>
      <c r="AE3295" s="756"/>
      <c r="AF3295" s="756"/>
      <c r="AG3295" s="756" t="s">
        <v>11857</v>
      </c>
      <c r="AH3295" s="756" t="s">
        <v>794</v>
      </c>
      <c r="AI3295" s="756">
        <v>210008572</v>
      </c>
      <c r="AJ3295" s="756" t="s">
        <v>11840</v>
      </c>
      <c r="AK3295" s="756" t="s">
        <v>11841</v>
      </c>
    </row>
    <row r="3296" spans="1:37" s="192" customFormat="1" ht="100.5" customHeight="1">
      <c r="A3296" s="723" t="s">
        <v>11858</v>
      </c>
      <c r="B3296" s="723" t="s">
        <v>33</v>
      </c>
      <c r="C3296" s="723" t="s">
        <v>11835</v>
      </c>
      <c r="D3296" s="723" t="s">
        <v>11836</v>
      </c>
      <c r="E3296" s="723" t="s">
        <v>11836</v>
      </c>
      <c r="F3296" s="723" t="s">
        <v>11837</v>
      </c>
      <c r="G3296" s="723" t="s">
        <v>11837</v>
      </c>
      <c r="H3296" s="723" t="s">
        <v>11838</v>
      </c>
      <c r="I3296" s="723"/>
      <c r="J3296" s="723" t="s">
        <v>38</v>
      </c>
      <c r="K3296" s="723">
        <v>0</v>
      </c>
      <c r="L3296" s="814">
        <v>711000000</v>
      </c>
      <c r="M3296" s="809" t="s">
        <v>73</v>
      </c>
      <c r="N3296" s="723" t="s">
        <v>2115</v>
      </c>
      <c r="O3296" s="723" t="s">
        <v>73</v>
      </c>
      <c r="P3296" s="723" t="s">
        <v>229</v>
      </c>
      <c r="Q3296" s="723" t="s">
        <v>2952</v>
      </c>
      <c r="R3296" s="723" t="s">
        <v>8977</v>
      </c>
      <c r="S3296" s="723">
        <v>796</v>
      </c>
      <c r="T3296" s="723" t="s">
        <v>232</v>
      </c>
      <c r="U3296" s="723">
        <v>800</v>
      </c>
      <c r="V3296" s="723">
        <v>35</v>
      </c>
      <c r="W3296" s="1371">
        <v>28000</v>
      </c>
      <c r="X3296" s="785">
        <f t="shared" si="152"/>
        <v>31360.000000000004</v>
      </c>
      <c r="Y3296" s="723"/>
      <c r="Z3296" s="723">
        <v>2016</v>
      </c>
      <c r="AA3296" s="723"/>
      <c r="AB3296" s="756" t="s">
        <v>300</v>
      </c>
      <c r="AC3296" s="756" t="s">
        <v>209</v>
      </c>
      <c r="AD3296" s="756"/>
      <c r="AE3296" s="756"/>
      <c r="AF3296" s="756"/>
      <c r="AG3296" s="756" t="s">
        <v>11859</v>
      </c>
      <c r="AH3296" s="756" t="s">
        <v>794</v>
      </c>
      <c r="AI3296" s="756">
        <v>210008572</v>
      </c>
      <c r="AJ3296" s="756" t="s">
        <v>11840</v>
      </c>
      <c r="AK3296" s="756" t="s">
        <v>11841</v>
      </c>
    </row>
    <row r="3297" spans="1:37" s="192" customFormat="1" ht="100.5" customHeight="1">
      <c r="A3297" s="723" t="s">
        <v>11860</v>
      </c>
      <c r="B3297" s="723" t="s">
        <v>33</v>
      </c>
      <c r="C3297" s="723" t="s">
        <v>11835</v>
      </c>
      <c r="D3297" s="723" t="s">
        <v>11836</v>
      </c>
      <c r="E3297" s="723" t="s">
        <v>11836</v>
      </c>
      <c r="F3297" s="723" t="s">
        <v>11837</v>
      </c>
      <c r="G3297" s="723" t="s">
        <v>11837</v>
      </c>
      <c r="H3297" s="723" t="s">
        <v>11838</v>
      </c>
      <c r="I3297" s="723"/>
      <c r="J3297" s="723" t="s">
        <v>38</v>
      </c>
      <c r="K3297" s="723">
        <v>0</v>
      </c>
      <c r="L3297" s="723">
        <v>511010000</v>
      </c>
      <c r="M3297" s="749" t="s">
        <v>88</v>
      </c>
      <c r="N3297" s="723" t="s">
        <v>2115</v>
      </c>
      <c r="O3297" s="723" t="s">
        <v>700</v>
      </c>
      <c r="P3297" s="723" t="s">
        <v>229</v>
      </c>
      <c r="Q3297" s="723" t="s">
        <v>2952</v>
      </c>
      <c r="R3297" s="723" t="s">
        <v>8977</v>
      </c>
      <c r="S3297" s="723">
        <v>796</v>
      </c>
      <c r="T3297" s="723" t="s">
        <v>232</v>
      </c>
      <c r="U3297" s="723">
        <v>258</v>
      </c>
      <c r="V3297" s="723">
        <v>35</v>
      </c>
      <c r="W3297" s="1371">
        <v>9030</v>
      </c>
      <c r="X3297" s="785">
        <f t="shared" si="152"/>
        <v>10113.6</v>
      </c>
      <c r="Y3297" s="723"/>
      <c r="Z3297" s="723">
        <v>2016</v>
      </c>
      <c r="AA3297" s="723"/>
      <c r="AB3297" s="756" t="s">
        <v>300</v>
      </c>
      <c r="AC3297" s="756" t="s">
        <v>209</v>
      </c>
      <c r="AD3297" s="756"/>
      <c r="AE3297" s="756"/>
      <c r="AF3297" s="756"/>
      <c r="AG3297" s="756" t="s">
        <v>11861</v>
      </c>
      <c r="AH3297" s="756" t="s">
        <v>794</v>
      </c>
      <c r="AI3297" s="756">
        <v>210008572</v>
      </c>
      <c r="AJ3297" s="756" t="s">
        <v>11840</v>
      </c>
      <c r="AK3297" s="756" t="s">
        <v>11841</v>
      </c>
    </row>
    <row r="3298" spans="1:37" s="192" customFormat="1" ht="100.5" customHeight="1">
      <c r="A3298" s="723" t="s">
        <v>11862</v>
      </c>
      <c r="B3298" s="723" t="s">
        <v>33</v>
      </c>
      <c r="C3298" s="723" t="s">
        <v>11863</v>
      </c>
      <c r="D3298" s="723" t="s">
        <v>11864</v>
      </c>
      <c r="E3298" s="723" t="s">
        <v>11864</v>
      </c>
      <c r="F3298" s="723" t="s">
        <v>11865</v>
      </c>
      <c r="G3298" s="723" t="s">
        <v>11865</v>
      </c>
      <c r="H3298" s="723" t="s">
        <v>11866</v>
      </c>
      <c r="I3298" s="723"/>
      <c r="J3298" s="723" t="s">
        <v>38</v>
      </c>
      <c r="K3298" s="723">
        <v>0</v>
      </c>
      <c r="L3298" s="762">
        <v>471010000</v>
      </c>
      <c r="M3298" s="1003" t="s">
        <v>125</v>
      </c>
      <c r="N3298" s="723" t="s">
        <v>2115</v>
      </c>
      <c r="O3298" s="723" t="s">
        <v>236</v>
      </c>
      <c r="P3298" s="723" t="s">
        <v>229</v>
      </c>
      <c r="Q3298" s="723" t="s">
        <v>2952</v>
      </c>
      <c r="R3298" s="723" t="s">
        <v>8977</v>
      </c>
      <c r="S3298" s="723">
        <v>796</v>
      </c>
      <c r="T3298" s="723" t="s">
        <v>232</v>
      </c>
      <c r="U3298" s="723">
        <v>1</v>
      </c>
      <c r="V3298" s="723">
        <v>154</v>
      </c>
      <c r="W3298" s="1371">
        <v>154</v>
      </c>
      <c r="X3298" s="785">
        <f t="shared" si="152"/>
        <v>172.48000000000002</v>
      </c>
      <c r="Y3298" s="723"/>
      <c r="Z3298" s="723">
        <v>2016</v>
      </c>
      <c r="AA3298" s="723"/>
      <c r="AB3298" s="756" t="s">
        <v>300</v>
      </c>
      <c r="AC3298" s="756" t="s">
        <v>209</v>
      </c>
      <c r="AD3298" s="756"/>
      <c r="AE3298" s="756"/>
      <c r="AF3298" s="756"/>
      <c r="AG3298" s="756" t="s">
        <v>11867</v>
      </c>
      <c r="AH3298" s="756" t="s">
        <v>794</v>
      </c>
      <c r="AI3298" s="756">
        <v>210009881</v>
      </c>
      <c r="AJ3298" s="756" t="s">
        <v>11864</v>
      </c>
      <c r="AK3298" s="756" t="s">
        <v>11841</v>
      </c>
    </row>
    <row r="3299" spans="1:37" s="192" customFormat="1" ht="100.5" customHeight="1">
      <c r="A3299" s="723" t="s">
        <v>11868</v>
      </c>
      <c r="B3299" s="723" t="s">
        <v>33</v>
      </c>
      <c r="C3299" s="723" t="s">
        <v>11863</v>
      </c>
      <c r="D3299" s="723" t="s">
        <v>11864</v>
      </c>
      <c r="E3299" s="723" t="s">
        <v>11864</v>
      </c>
      <c r="F3299" s="723" t="s">
        <v>11865</v>
      </c>
      <c r="G3299" s="723" t="s">
        <v>11865</v>
      </c>
      <c r="H3299" s="723" t="s">
        <v>11866</v>
      </c>
      <c r="I3299" s="723"/>
      <c r="J3299" s="723" t="s">
        <v>38</v>
      </c>
      <c r="K3299" s="723">
        <v>0</v>
      </c>
      <c r="L3299" s="784">
        <v>311010000</v>
      </c>
      <c r="M3299" s="723" t="s">
        <v>342</v>
      </c>
      <c r="N3299" s="723" t="s">
        <v>2115</v>
      </c>
      <c r="O3299" s="723" t="s">
        <v>11854</v>
      </c>
      <c r="P3299" s="723" t="s">
        <v>229</v>
      </c>
      <c r="Q3299" s="723" t="s">
        <v>2952</v>
      </c>
      <c r="R3299" s="723" t="s">
        <v>8977</v>
      </c>
      <c r="S3299" s="723">
        <v>796</v>
      </c>
      <c r="T3299" s="723" t="s">
        <v>232</v>
      </c>
      <c r="U3299" s="723">
        <v>6</v>
      </c>
      <c r="V3299" s="723">
        <v>154</v>
      </c>
      <c r="W3299" s="1371">
        <v>924</v>
      </c>
      <c r="X3299" s="785">
        <f t="shared" si="152"/>
        <v>1034.8800000000001</v>
      </c>
      <c r="Y3299" s="723"/>
      <c r="Z3299" s="723">
        <v>2016</v>
      </c>
      <c r="AA3299" s="723"/>
      <c r="AB3299" s="756" t="s">
        <v>300</v>
      </c>
      <c r="AC3299" s="756" t="s">
        <v>209</v>
      </c>
      <c r="AD3299" s="756"/>
      <c r="AE3299" s="756"/>
      <c r="AF3299" s="756"/>
      <c r="AG3299" s="756" t="s">
        <v>11869</v>
      </c>
      <c r="AH3299" s="756" t="s">
        <v>794</v>
      </c>
      <c r="AI3299" s="756">
        <v>210009881</v>
      </c>
      <c r="AJ3299" s="756" t="s">
        <v>11864</v>
      </c>
      <c r="AK3299" s="756" t="s">
        <v>11841</v>
      </c>
    </row>
    <row r="3300" spans="1:37" s="192" customFormat="1" ht="100.5" customHeight="1">
      <c r="A3300" s="723" t="s">
        <v>11870</v>
      </c>
      <c r="B3300" s="723" t="s">
        <v>33</v>
      </c>
      <c r="C3300" s="723" t="s">
        <v>11871</v>
      </c>
      <c r="D3300" s="723" t="s">
        <v>4660</v>
      </c>
      <c r="E3300" s="723" t="s">
        <v>4660</v>
      </c>
      <c r="F3300" s="723" t="s">
        <v>11872</v>
      </c>
      <c r="G3300" s="723" t="s">
        <v>11872</v>
      </c>
      <c r="H3300" s="723" t="s">
        <v>11873</v>
      </c>
      <c r="I3300" s="723"/>
      <c r="J3300" s="723" t="s">
        <v>38</v>
      </c>
      <c r="K3300" s="723">
        <v>0</v>
      </c>
      <c r="L3300" s="784">
        <v>311010000</v>
      </c>
      <c r="M3300" s="723" t="s">
        <v>342</v>
      </c>
      <c r="N3300" s="723" t="s">
        <v>2115</v>
      </c>
      <c r="O3300" s="723" t="s">
        <v>11854</v>
      </c>
      <c r="P3300" s="723" t="s">
        <v>229</v>
      </c>
      <c r="Q3300" s="723" t="s">
        <v>2952</v>
      </c>
      <c r="R3300" s="723" t="s">
        <v>8977</v>
      </c>
      <c r="S3300" s="723">
        <v>5111</v>
      </c>
      <c r="T3300" s="723" t="s">
        <v>11874</v>
      </c>
      <c r="U3300" s="723">
        <v>1</v>
      </c>
      <c r="V3300" s="723">
        <v>143</v>
      </c>
      <c r="W3300" s="1371">
        <v>143</v>
      </c>
      <c r="X3300" s="785">
        <f t="shared" si="152"/>
        <v>160.16000000000003</v>
      </c>
      <c r="Y3300" s="723"/>
      <c r="Z3300" s="723">
        <v>2016</v>
      </c>
      <c r="AA3300" s="723"/>
      <c r="AB3300" s="756" t="s">
        <v>300</v>
      </c>
      <c r="AC3300" s="756" t="s">
        <v>209</v>
      </c>
      <c r="AD3300" s="756"/>
      <c r="AE3300" s="756"/>
      <c r="AF3300" s="756"/>
      <c r="AG3300" s="756" t="s">
        <v>11875</v>
      </c>
      <c r="AH3300" s="756" t="s">
        <v>794</v>
      </c>
      <c r="AI3300" s="756">
        <v>210020907</v>
      </c>
      <c r="AJ3300" s="756" t="s">
        <v>11876</v>
      </c>
      <c r="AK3300" s="756" t="s">
        <v>11841</v>
      </c>
    </row>
    <row r="3301" spans="1:37" s="192" customFormat="1" ht="100.5" customHeight="1">
      <c r="A3301" s="723" t="s">
        <v>11877</v>
      </c>
      <c r="B3301" s="723" t="s">
        <v>33</v>
      </c>
      <c r="C3301" s="723" t="s">
        <v>11871</v>
      </c>
      <c r="D3301" s="723" t="s">
        <v>4660</v>
      </c>
      <c r="E3301" s="723" t="s">
        <v>4660</v>
      </c>
      <c r="F3301" s="723" t="s">
        <v>11872</v>
      </c>
      <c r="G3301" s="723" t="s">
        <v>11872</v>
      </c>
      <c r="H3301" s="723" t="s">
        <v>11873</v>
      </c>
      <c r="I3301" s="723"/>
      <c r="J3301" s="723" t="s">
        <v>38</v>
      </c>
      <c r="K3301" s="723">
        <v>0</v>
      </c>
      <c r="L3301" s="723">
        <v>511010000</v>
      </c>
      <c r="M3301" s="749" t="s">
        <v>88</v>
      </c>
      <c r="N3301" s="723" t="s">
        <v>2115</v>
      </c>
      <c r="O3301" s="723" t="s">
        <v>700</v>
      </c>
      <c r="P3301" s="723" t="s">
        <v>229</v>
      </c>
      <c r="Q3301" s="723" t="s">
        <v>2952</v>
      </c>
      <c r="R3301" s="723" t="s">
        <v>8977</v>
      </c>
      <c r="S3301" s="723">
        <v>5111</v>
      </c>
      <c r="T3301" s="723" t="s">
        <v>11874</v>
      </c>
      <c r="U3301" s="723">
        <v>50</v>
      </c>
      <c r="V3301" s="723">
        <v>143</v>
      </c>
      <c r="W3301" s="1371">
        <v>7150</v>
      </c>
      <c r="X3301" s="785">
        <f t="shared" si="152"/>
        <v>8008.0000000000009</v>
      </c>
      <c r="Y3301" s="723"/>
      <c r="Z3301" s="723">
        <v>2016</v>
      </c>
      <c r="AA3301" s="723"/>
      <c r="AB3301" s="756" t="s">
        <v>300</v>
      </c>
      <c r="AC3301" s="756" t="s">
        <v>209</v>
      </c>
      <c r="AD3301" s="756"/>
      <c r="AE3301" s="756"/>
      <c r="AF3301" s="756"/>
      <c r="AG3301" s="756" t="s">
        <v>11878</v>
      </c>
      <c r="AH3301" s="756" t="s">
        <v>794</v>
      </c>
      <c r="AI3301" s="756">
        <v>210020907</v>
      </c>
      <c r="AJ3301" s="756" t="s">
        <v>11876</v>
      </c>
      <c r="AK3301" s="756" t="s">
        <v>11841</v>
      </c>
    </row>
    <row r="3302" spans="1:37" s="192" customFormat="1" ht="100.5" customHeight="1">
      <c r="A3302" s="723" t="s">
        <v>11879</v>
      </c>
      <c r="B3302" s="723" t="s">
        <v>33</v>
      </c>
      <c r="C3302" s="723" t="s">
        <v>3241</v>
      </c>
      <c r="D3302" s="723" t="s">
        <v>3235</v>
      </c>
      <c r="E3302" s="723" t="s">
        <v>3235</v>
      </c>
      <c r="F3302" s="723" t="s">
        <v>3242</v>
      </c>
      <c r="G3302" s="723" t="s">
        <v>3242</v>
      </c>
      <c r="H3302" s="723" t="s">
        <v>11880</v>
      </c>
      <c r="I3302" s="723"/>
      <c r="J3302" s="723" t="s">
        <v>1135</v>
      </c>
      <c r="K3302" s="723">
        <v>71</v>
      </c>
      <c r="L3302" s="762">
        <v>511010000</v>
      </c>
      <c r="M3302" s="784" t="s">
        <v>87</v>
      </c>
      <c r="N3302" s="723" t="s">
        <v>2115</v>
      </c>
      <c r="O3302" s="723" t="s">
        <v>87</v>
      </c>
      <c r="P3302" s="723" t="s">
        <v>229</v>
      </c>
      <c r="Q3302" s="723" t="s">
        <v>2952</v>
      </c>
      <c r="R3302" s="723" t="s">
        <v>8977</v>
      </c>
      <c r="S3302" s="723">
        <v>796</v>
      </c>
      <c r="T3302" s="723" t="s">
        <v>232</v>
      </c>
      <c r="U3302" s="723">
        <v>1</v>
      </c>
      <c r="V3302" s="723">
        <v>750</v>
      </c>
      <c r="W3302" s="1371">
        <v>750</v>
      </c>
      <c r="X3302" s="785">
        <f t="shared" si="152"/>
        <v>840.00000000000011</v>
      </c>
      <c r="Y3302" s="723" t="s">
        <v>4270</v>
      </c>
      <c r="Z3302" s="723">
        <v>2016</v>
      </c>
      <c r="AA3302" s="723"/>
      <c r="AB3302" s="756" t="s">
        <v>300</v>
      </c>
      <c r="AC3302" s="756"/>
      <c r="AD3302" s="756"/>
      <c r="AE3302" s="756"/>
      <c r="AF3302" s="756"/>
      <c r="AG3302" s="756" t="s">
        <v>11881</v>
      </c>
      <c r="AH3302" s="756" t="s">
        <v>794</v>
      </c>
      <c r="AI3302" s="756">
        <v>210014790</v>
      </c>
      <c r="AJ3302" s="756" t="s">
        <v>11882</v>
      </c>
      <c r="AK3302" s="756" t="s">
        <v>11841</v>
      </c>
    </row>
    <row r="3303" spans="1:37" s="192" customFormat="1" ht="100.5" customHeight="1">
      <c r="A3303" s="723" t="s">
        <v>11883</v>
      </c>
      <c r="B3303" s="723" t="s">
        <v>33</v>
      </c>
      <c r="C3303" s="723" t="s">
        <v>11884</v>
      </c>
      <c r="D3303" s="723" t="s">
        <v>4338</v>
      </c>
      <c r="E3303" s="723" t="s">
        <v>4338</v>
      </c>
      <c r="F3303" s="723" t="s">
        <v>11885</v>
      </c>
      <c r="G3303" s="723" t="s">
        <v>11885</v>
      </c>
      <c r="H3303" s="723" t="s">
        <v>11886</v>
      </c>
      <c r="I3303" s="723"/>
      <c r="J3303" s="723" t="s">
        <v>38</v>
      </c>
      <c r="K3303" s="723">
        <v>0</v>
      </c>
      <c r="L3303" s="784">
        <v>231010000</v>
      </c>
      <c r="M3303" s="784" t="s">
        <v>128</v>
      </c>
      <c r="N3303" s="723" t="s">
        <v>2115</v>
      </c>
      <c r="O3303" s="723" t="s">
        <v>11843</v>
      </c>
      <c r="P3303" s="723" t="s">
        <v>229</v>
      </c>
      <c r="Q3303" s="723" t="s">
        <v>2952</v>
      </c>
      <c r="R3303" s="723" t="s">
        <v>8977</v>
      </c>
      <c r="S3303" s="723">
        <v>796</v>
      </c>
      <c r="T3303" s="723" t="s">
        <v>232</v>
      </c>
      <c r="U3303" s="723">
        <v>5</v>
      </c>
      <c r="V3303" s="723">
        <v>125</v>
      </c>
      <c r="W3303" s="1371">
        <v>625</v>
      </c>
      <c r="X3303" s="785">
        <f t="shared" si="152"/>
        <v>700.00000000000011</v>
      </c>
      <c r="Y3303" s="723"/>
      <c r="Z3303" s="723">
        <v>2016</v>
      </c>
      <c r="AA3303" s="723"/>
      <c r="AB3303" s="756" t="s">
        <v>300</v>
      </c>
      <c r="AC3303" s="756" t="s">
        <v>209</v>
      </c>
      <c r="AD3303" s="756"/>
      <c r="AE3303" s="756"/>
      <c r="AF3303" s="756"/>
      <c r="AG3303" s="756" t="s">
        <v>11887</v>
      </c>
      <c r="AH3303" s="756" t="s">
        <v>794</v>
      </c>
      <c r="AI3303" s="756">
        <v>210009315</v>
      </c>
      <c r="AJ3303" s="756" t="s">
        <v>11888</v>
      </c>
      <c r="AK3303" s="756" t="s">
        <v>11841</v>
      </c>
    </row>
    <row r="3304" spans="1:37" s="192" customFormat="1" ht="100.5" customHeight="1">
      <c r="A3304" s="723" t="s">
        <v>11889</v>
      </c>
      <c r="B3304" s="723" t="s">
        <v>33</v>
      </c>
      <c r="C3304" s="723" t="s">
        <v>11884</v>
      </c>
      <c r="D3304" s="723" t="s">
        <v>4338</v>
      </c>
      <c r="E3304" s="723" t="s">
        <v>4338</v>
      </c>
      <c r="F3304" s="723" t="s">
        <v>11885</v>
      </c>
      <c r="G3304" s="723" t="s">
        <v>11885</v>
      </c>
      <c r="H3304" s="723" t="s">
        <v>11886</v>
      </c>
      <c r="I3304" s="723"/>
      <c r="J3304" s="723" t="s">
        <v>38</v>
      </c>
      <c r="K3304" s="723">
        <v>0</v>
      </c>
      <c r="L3304" s="1067">
        <v>151010000</v>
      </c>
      <c r="M3304" s="784" t="s">
        <v>82</v>
      </c>
      <c r="N3304" s="723" t="s">
        <v>2115</v>
      </c>
      <c r="O3304" s="723" t="s">
        <v>805</v>
      </c>
      <c r="P3304" s="723" t="s">
        <v>229</v>
      </c>
      <c r="Q3304" s="723" t="s">
        <v>2952</v>
      </c>
      <c r="R3304" s="723" t="s">
        <v>8977</v>
      </c>
      <c r="S3304" s="723">
        <v>796</v>
      </c>
      <c r="T3304" s="723" t="s">
        <v>232</v>
      </c>
      <c r="U3304" s="723">
        <v>5</v>
      </c>
      <c r="V3304" s="723">
        <v>125</v>
      </c>
      <c r="W3304" s="1371">
        <v>625</v>
      </c>
      <c r="X3304" s="785">
        <f t="shared" si="152"/>
        <v>700.00000000000011</v>
      </c>
      <c r="Y3304" s="723"/>
      <c r="Z3304" s="723">
        <v>2016</v>
      </c>
      <c r="AA3304" s="723"/>
      <c r="AB3304" s="756" t="s">
        <v>300</v>
      </c>
      <c r="AC3304" s="756" t="s">
        <v>209</v>
      </c>
      <c r="AD3304" s="756"/>
      <c r="AE3304" s="756"/>
      <c r="AF3304" s="756"/>
      <c r="AG3304" s="756" t="s">
        <v>11890</v>
      </c>
      <c r="AH3304" s="756" t="s">
        <v>794</v>
      </c>
      <c r="AI3304" s="756">
        <v>210009315</v>
      </c>
      <c r="AJ3304" s="756" t="s">
        <v>11888</v>
      </c>
      <c r="AK3304" s="756" t="s">
        <v>11841</v>
      </c>
    </row>
    <row r="3305" spans="1:37" s="192" customFormat="1" ht="100.5" customHeight="1">
      <c r="A3305" s="723" t="s">
        <v>11891</v>
      </c>
      <c r="B3305" s="723" t="s">
        <v>33</v>
      </c>
      <c r="C3305" s="723" t="s">
        <v>11884</v>
      </c>
      <c r="D3305" s="723" t="s">
        <v>4338</v>
      </c>
      <c r="E3305" s="723" t="s">
        <v>4338</v>
      </c>
      <c r="F3305" s="723" t="s">
        <v>11885</v>
      </c>
      <c r="G3305" s="723" t="s">
        <v>11885</v>
      </c>
      <c r="H3305" s="723" t="s">
        <v>11886</v>
      </c>
      <c r="I3305" s="723"/>
      <c r="J3305" s="723" t="s">
        <v>38</v>
      </c>
      <c r="K3305" s="723">
        <v>0</v>
      </c>
      <c r="L3305" s="762">
        <v>751000000</v>
      </c>
      <c r="M3305" s="784" t="s">
        <v>83</v>
      </c>
      <c r="N3305" s="723" t="s">
        <v>2115</v>
      </c>
      <c r="O3305" s="723" t="s">
        <v>11846</v>
      </c>
      <c r="P3305" s="723" t="s">
        <v>229</v>
      </c>
      <c r="Q3305" s="723" t="s">
        <v>2952</v>
      </c>
      <c r="R3305" s="723" t="s">
        <v>8977</v>
      </c>
      <c r="S3305" s="723">
        <v>796</v>
      </c>
      <c r="T3305" s="723" t="s">
        <v>232</v>
      </c>
      <c r="U3305" s="723">
        <v>12</v>
      </c>
      <c r="V3305" s="723">
        <v>125</v>
      </c>
      <c r="W3305" s="1371">
        <v>1500</v>
      </c>
      <c r="X3305" s="785">
        <f t="shared" si="152"/>
        <v>1680.0000000000002</v>
      </c>
      <c r="Y3305" s="723"/>
      <c r="Z3305" s="723">
        <v>2016</v>
      </c>
      <c r="AA3305" s="723"/>
      <c r="AB3305" s="756" t="s">
        <v>300</v>
      </c>
      <c r="AC3305" s="756" t="s">
        <v>209</v>
      </c>
      <c r="AD3305" s="756"/>
      <c r="AE3305" s="756"/>
      <c r="AF3305" s="756"/>
      <c r="AG3305" s="756" t="s">
        <v>11892</v>
      </c>
      <c r="AH3305" s="756" t="s">
        <v>794</v>
      </c>
      <c r="AI3305" s="756">
        <v>210009315</v>
      </c>
      <c r="AJ3305" s="756" t="s">
        <v>11888</v>
      </c>
      <c r="AK3305" s="756" t="s">
        <v>11841</v>
      </c>
    </row>
    <row r="3306" spans="1:37" s="192" customFormat="1" ht="100.5" customHeight="1">
      <c r="A3306" s="723" t="s">
        <v>11893</v>
      </c>
      <c r="B3306" s="723" t="s">
        <v>33</v>
      </c>
      <c r="C3306" s="723" t="s">
        <v>11884</v>
      </c>
      <c r="D3306" s="723" t="s">
        <v>4338</v>
      </c>
      <c r="E3306" s="723" t="s">
        <v>4338</v>
      </c>
      <c r="F3306" s="723" t="s">
        <v>11885</v>
      </c>
      <c r="G3306" s="723" t="s">
        <v>11885</v>
      </c>
      <c r="H3306" s="723" t="s">
        <v>11886</v>
      </c>
      <c r="I3306" s="723"/>
      <c r="J3306" s="723" t="s">
        <v>38</v>
      </c>
      <c r="K3306" s="723">
        <v>0</v>
      </c>
      <c r="L3306" s="762">
        <v>511010000</v>
      </c>
      <c r="M3306" s="784" t="s">
        <v>87</v>
      </c>
      <c r="N3306" s="723" t="s">
        <v>2115</v>
      </c>
      <c r="O3306" s="723" t="s">
        <v>87</v>
      </c>
      <c r="P3306" s="723" t="s">
        <v>229</v>
      </c>
      <c r="Q3306" s="723" t="s">
        <v>2952</v>
      </c>
      <c r="R3306" s="723" t="s">
        <v>8977</v>
      </c>
      <c r="S3306" s="723">
        <v>796</v>
      </c>
      <c r="T3306" s="723" t="s">
        <v>232</v>
      </c>
      <c r="U3306" s="723">
        <v>5</v>
      </c>
      <c r="V3306" s="723">
        <v>125</v>
      </c>
      <c r="W3306" s="1371">
        <v>625</v>
      </c>
      <c r="X3306" s="785">
        <f t="shared" si="152"/>
        <v>700.00000000000011</v>
      </c>
      <c r="Y3306" s="723"/>
      <c r="Z3306" s="723">
        <v>2016</v>
      </c>
      <c r="AA3306" s="723"/>
      <c r="AB3306" s="756" t="s">
        <v>300</v>
      </c>
      <c r="AC3306" s="756" t="s">
        <v>209</v>
      </c>
      <c r="AD3306" s="756"/>
      <c r="AE3306" s="756"/>
      <c r="AF3306" s="756"/>
      <c r="AG3306" s="756" t="s">
        <v>11894</v>
      </c>
      <c r="AH3306" s="756" t="s">
        <v>794</v>
      </c>
      <c r="AI3306" s="756">
        <v>210009315</v>
      </c>
      <c r="AJ3306" s="756" t="s">
        <v>11888</v>
      </c>
      <c r="AK3306" s="756" t="s">
        <v>11841</v>
      </c>
    </row>
    <row r="3307" spans="1:37" s="192" customFormat="1" ht="100.5" customHeight="1">
      <c r="A3307" s="723" t="s">
        <v>11895</v>
      </c>
      <c r="B3307" s="723" t="s">
        <v>33</v>
      </c>
      <c r="C3307" s="723" t="s">
        <v>11896</v>
      </c>
      <c r="D3307" s="723" t="s">
        <v>4338</v>
      </c>
      <c r="E3307" s="723" t="s">
        <v>4338</v>
      </c>
      <c r="F3307" s="723" t="s">
        <v>11897</v>
      </c>
      <c r="G3307" s="723" t="s">
        <v>11897</v>
      </c>
      <c r="H3307" s="723" t="s">
        <v>11898</v>
      </c>
      <c r="I3307" s="723"/>
      <c r="J3307" s="723" t="s">
        <v>38</v>
      </c>
      <c r="K3307" s="723">
        <v>0</v>
      </c>
      <c r="L3307" s="762">
        <v>271010000</v>
      </c>
      <c r="M3307" s="723" t="s">
        <v>127</v>
      </c>
      <c r="N3307" s="723" t="s">
        <v>2115</v>
      </c>
      <c r="O3307" s="723" t="s">
        <v>802</v>
      </c>
      <c r="P3307" s="723" t="s">
        <v>229</v>
      </c>
      <c r="Q3307" s="723" t="s">
        <v>2952</v>
      </c>
      <c r="R3307" s="723" t="s">
        <v>8977</v>
      </c>
      <c r="S3307" s="723">
        <v>796</v>
      </c>
      <c r="T3307" s="723" t="s">
        <v>232</v>
      </c>
      <c r="U3307" s="723">
        <v>40</v>
      </c>
      <c r="V3307" s="723">
        <v>105</v>
      </c>
      <c r="W3307" s="1371">
        <v>4200</v>
      </c>
      <c r="X3307" s="785">
        <f t="shared" si="152"/>
        <v>4704</v>
      </c>
      <c r="Y3307" s="723"/>
      <c r="Z3307" s="723">
        <v>2016</v>
      </c>
      <c r="AA3307" s="723"/>
      <c r="AB3307" s="756" t="s">
        <v>300</v>
      </c>
      <c r="AC3307" s="756" t="s">
        <v>209</v>
      </c>
      <c r="AD3307" s="756"/>
      <c r="AE3307" s="756"/>
      <c r="AF3307" s="756"/>
      <c r="AG3307" s="756" t="s">
        <v>11899</v>
      </c>
      <c r="AH3307" s="756" t="s">
        <v>794</v>
      </c>
      <c r="AI3307" s="756">
        <v>210003885</v>
      </c>
      <c r="AJ3307" s="756" t="s">
        <v>11900</v>
      </c>
      <c r="AK3307" s="756" t="s">
        <v>11841</v>
      </c>
    </row>
    <row r="3308" spans="1:37" s="192" customFormat="1" ht="100.5" customHeight="1">
      <c r="A3308" s="723" t="s">
        <v>11901</v>
      </c>
      <c r="B3308" s="723" t="s">
        <v>33</v>
      </c>
      <c r="C3308" s="723" t="s">
        <v>11896</v>
      </c>
      <c r="D3308" s="723" t="s">
        <v>4338</v>
      </c>
      <c r="E3308" s="723" t="s">
        <v>4338</v>
      </c>
      <c r="F3308" s="723" t="s">
        <v>11897</v>
      </c>
      <c r="G3308" s="723" t="s">
        <v>11897</v>
      </c>
      <c r="H3308" s="723" t="s">
        <v>11898</v>
      </c>
      <c r="I3308" s="723"/>
      <c r="J3308" s="723" t="s">
        <v>38</v>
      </c>
      <c r="K3308" s="723">
        <v>0</v>
      </c>
      <c r="L3308" s="784">
        <v>231010000</v>
      </c>
      <c r="M3308" s="784" t="s">
        <v>128</v>
      </c>
      <c r="N3308" s="723" t="s">
        <v>2115</v>
      </c>
      <c r="O3308" s="723" t="s">
        <v>11843</v>
      </c>
      <c r="P3308" s="723" t="s">
        <v>229</v>
      </c>
      <c r="Q3308" s="723" t="s">
        <v>2952</v>
      </c>
      <c r="R3308" s="723" t="s">
        <v>8977</v>
      </c>
      <c r="S3308" s="723">
        <v>796</v>
      </c>
      <c r="T3308" s="723" t="s">
        <v>232</v>
      </c>
      <c r="U3308" s="723">
        <v>115</v>
      </c>
      <c r="V3308" s="723">
        <v>105</v>
      </c>
      <c r="W3308" s="1371">
        <v>12075</v>
      </c>
      <c r="X3308" s="785">
        <f t="shared" si="152"/>
        <v>13524.000000000002</v>
      </c>
      <c r="Y3308" s="723"/>
      <c r="Z3308" s="723">
        <v>2016</v>
      </c>
      <c r="AA3308" s="723"/>
      <c r="AB3308" s="756" t="s">
        <v>300</v>
      </c>
      <c r="AC3308" s="756" t="s">
        <v>209</v>
      </c>
      <c r="AD3308" s="756"/>
      <c r="AE3308" s="756"/>
      <c r="AF3308" s="756"/>
      <c r="AG3308" s="756" t="s">
        <v>11902</v>
      </c>
      <c r="AH3308" s="756" t="s">
        <v>794</v>
      </c>
      <c r="AI3308" s="756">
        <v>210003885</v>
      </c>
      <c r="AJ3308" s="756" t="s">
        <v>11900</v>
      </c>
      <c r="AK3308" s="756" t="s">
        <v>11841</v>
      </c>
    </row>
    <row r="3309" spans="1:37" s="192" customFormat="1" ht="100.5" customHeight="1">
      <c r="A3309" s="723" t="s">
        <v>11903</v>
      </c>
      <c r="B3309" s="723" t="s">
        <v>33</v>
      </c>
      <c r="C3309" s="723" t="s">
        <v>11896</v>
      </c>
      <c r="D3309" s="723" t="s">
        <v>4338</v>
      </c>
      <c r="E3309" s="723" t="s">
        <v>4338</v>
      </c>
      <c r="F3309" s="723" t="s">
        <v>11897</v>
      </c>
      <c r="G3309" s="723" t="s">
        <v>11897</v>
      </c>
      <c r="H3309" s="723" t="s">
        <v>11898</v>
      </c>
      <c r="I3309" s="723"/>
      <c r="J3309" s="723" t="s">
        <v>38</v>
      </c>
      <c r="K3309" s="723">
        <v>0</v>
      </c>
      <c r="L3309" s="1067">
        <v>151010000</v>
      </c>
      <c r="M3309" s="784" t="s">
        <v>82</v>
      </c>
      <c r="N3309" s="723" t="s">
        <v>2115</v>
      </c>
      <c r="O3309" s="723" t="s">
        <v>805</v>
      </c>
      <c r="P3309" s="723" t="s">
        <v>229</v>
      </c>
      <c r="Q3309" s="723" t="s">
        <v>2952</v>
      </c>
      <c r="R3309" s="723" t="s">
        <v>8977</v>
      </c>
      <c r="S3309" s="723">
        <v>796</v>
      </c>
      <c r="T3309" s="723" t="s">
        <v>232</v>
      </c>
      <c r="U3309" s="723">
        <v>105</v>
      </c>
      <c r="V3309" s="723">
        <v>105</v>
      </c>
      <c r="W3309" s="1371">
        <v>11025</v>
      </c>
      <c r="X3309" s="785">
        <f t="shared" si="152"/>
        <v>12348.000000000002</v>
      </c>
      <c r="Y3309" s="723"/>
      <c r="Z3309" s="723">
        <v>2016</v>
      </c>
      <c r="AA3309" s="723"/>
      <c r="AB3309" s="756" t="s">
        <v>300</v>
      </c>
      <c r="AC3309" s="756" t="s">
        <v>209</v>
      </c>
      <c r="AD3309" s="756"/>
      <c r="AE3309" s="756"/>
      <c r="AF3309" s="756"/>
      <c r="AG3309" s="756" t="s">
        <v>11904</v>
      </c>
      <c r="AH3309" s="756" t="s">
        <v>794</v>
      </c>
      <c r="AI3309" s="756">
        <v>210003885</v>
      </c>
      <c r="AJ3309" s="756" t="s">
        <v>11900</v>
      </c>
      <c r="AK3309" s="756" t="s">
        <v>11841</v>
      </c>
    </row>
    <row r="3310" spans="1:37" s="192" customFormat="1" ht="100.5" customHeight="1">
      <c r="A3310" s="723" t="s">
        <v>11905</v>
      </c>
      <c r="B3310" s="723" t="s">
        <v>33</v>
      </c>
      <c r="C3310" s="723" t="s">
        <v>11896</v>
      </c>
      <c r="D3310" s="723" t="s">
        <v>4338</v>
      </c>
      <c r="E3310" s="723" t="s">
        <v>4338</v>
      </c>
      <c r="F3310" s="723" t="s">
        <v>11897</v>
      </c>
      <c r="G3310" s="723" t="s">
        <v>11897</v>
      </c>
      <c r="H3310" s="723" t="s">
        <v>11898</v>
      </c>
      <c r="I3310" s="723"/>
      <c r="J3310" s="723" t="s">
        <v>38</v>
      </c>
      <c r="K3310" s="723">
        <v>0</v>
      </c>
      <c r="L3310" s="784">
        <v>271034100</v>
      </c>
      <c r="M3310" s="749" t="s">
        <v>84</v>
      </c>
      <c r="N3310" s="723" t="s">
        <v>2115</v>
      </c>
      <c r="O3310" s="723" t="s">
        <v>11849</v>
      </c>
      <c r="P3310" s="723" t="s">
        <v>229</v>
      </c>
      <c r="Q3310" s="723" t="s">
        <v>2952</v>
      </c>
      <c r="R3310" s="723" t="s">
        <v>8977</v>
      </c>
      <c r="S3310" s="723">
        <v>796</v>
      </c>
      <c r="T3310" s="723" t="s">
        <v>232</v>
      </c>
      <c r="U3310" s="723">
        <v>174</v>
      </c>
      <c r="V3310" s="723">
        <v>105</v>
      </c>
      <c r="W3310" s="1371">
        <v>18270</v>
      </c>
      <c r="X3310" s="785">
        <f t="shared" si="152"/>
        <v>20462.400000000001</v>
      </c>
      <c r="Y3310" s="723"/>
      <c r="Z3310" s="723">
        <v>2016</v>
      </c>
      <c r="AA3310" s="723"/>
      <c r="AB3310" s="756" t="s">
        <v>300</v>
      </c>
      <c r="AC3310" s="756" t="s">
        <v>209</v>
      </c>
      <c r="AD3310" s="756"/>
      <c r="AE3310" s="756"/>
      <c r="AF3310" s="756"/>
      <c r="AG3310" s="756" t="s">
        <v>11906</v>
      </c>
      <c r="AH3310" s="756" t="s">
        <v>794</v>
      </c>
      <c r="AI3310" s="756">
        <v>210003885</v>
      </c>
      <c r="AJ3310" s="756" t="s">
        <v>11900</v>
      </c>
      <c r="AK3310" s="756" t="s">
        <v>11841</v>
      </c>
    </row>
    <row r="3311" spans="1:37" s="192" customFormat="1" ht="100.5" customHeight="1">
      <c r="A3311" s="723" t="s">
        <v>11907</v>
      </c>
      <c r="B3311" s="723" t="s">
        <v>33</v>
      </c>
      <c r="C3311" s="723" t="s">
        <v>11896</v>
      </c>
      <c r="D3311" s="723" t="s">
        <v>4338</v>
      </c>
      <c r="E3311" s="723" t="s">
        <v>4338</v>
      </c>
      <c r="F3311" s="723" t="s">
        <v>11897</v>
      </c>
      <c r="G3311" s="723" t="s">
        <v>11897</v>
      </c>
      <c r="H3311" s="723" t="s">
        <v>11898</v>
      </c>
      <c r="I3311" s="723"/>
      <c r="J3311" s="723" t="s">
        <v>38</v>
      </c>
      <c r="K3311" s="723">
        <v>0</v>
      </c>
      <c r="L3311" s="762">
        <v>471010000</v>
      </c>
      <c r="M3311" s="1003" t="s">
        <v>125</v>
      </c>
      <c r="N3311" s="723" t="s">
        <v>2115</v>
      </c>
      <c r="O3311" s="723" t="s">
        <v>236</v>
      </c>
      <c r="P3311" s="723" t="s">
        <v>229</v>
      </c>
      <c r="Q3311" s="723" t="s">
        <v>2952</v>
      </c>
      <c r="R3311" s="723" t="s">
        <v>8977</v>
      </c>
      <c r="S3311" s="723">
        <v>796</v>
      </c>
      <c r="T3311" s="723" t="s">
        <v>232</v>
      </c>
      <c r="U3311" s="723">
        <v>12</v>
      </c>
      <c r="V3311" s="723">
        <v>105</v>
      </c>
      <c r="W3311" s="1371">
        <v>1260</v>
      </c>
      <c r="X3311" s="785">
        <f t="shared" si="152"/>
        <v>1411.2</v>
      </c>
      <c r="Y3311" s="723"/>
      <c r="Z3311" s="723">
        <v>2016</v>
      </c>
      <c r="AA3311" s="723"/>
      <c r="AB3311" s="756" t="s">
        <v>300</v>
      </c>
      <c r="AC3311" s="756" t="s">
        <v>209</v>
      </c>
      <c r="AD3311" s="756"/>
      <c r="AE3311" s="756"/>
      <c r="AF3311" s="756"/>
      <c r="AG3311" s="756" t="s">
        <v>11908</v>
      </c>
      <c r="AH3311" s="756" t="s">
        <v>794</v>
      </c>
      <c r="AI3311" s="756">
        <v>210003885</v>
      </c>
      <c r="AJ3311" s="756" t="s">
        <v>11900</v>
      </c>
      <c r="AK3311" s="756" t="s">
        <v>11841</v>
      </c>
    </row>
    <row r="3312" spans="1:37" s="192" customFormat="1" ht="100.5" customHeight="1">
      <c r="A3312" s="723" t="s">
        <v>11909</v>
      </c>
      <c r="B3312" s="723" t="s">
        <v>33</v>
      </c>
      <c r="C3312" s="723" t="s">
        <v>11896</v>
      </c>
      <c r="D3312" s="723" t="s">
        <v>4338</v>
      </c>
      <c r="E3312" s="723" t="s">
        <v>4338</v>
      </c>
      <c r="F3312" s="723" t="s">
        <v>11897</v>
      </c>
      <c r="G3312" s="723" t="s">
        <v>11897</v>
      </c>
      <c r="H3312" s="723" t="s">
        <v>11898</v>
      </c>
      <c r="I3312" s="723"/>
      <c r="J3312" s="723" t="s">
        <v>38</v>
      </c>
      <c r="K3312" s="723">
        <v>0</v>
      </c>
      <c r="L3312" s="784">
        <v>311010000</v>
      </c>
      <c r="M3312" s="723" t="s">
        <v>342</v>
      </c>
      <c r="N3312" s="723" t="s">
        <v>2115</v>
      </c>
      <c r="O3312" s="723" t="s">
        <v>11854</v>
      </c>
      <c r="P3312" s="723" t="s">
        <v>229</v>
      </c>
      <c r="Q3312" s="723" t="s">
        <v>2952</v>
      </c>
      <c r="R3312" s="723" t="s">
        <v>8977</v>
      </c>
      <c r="S3312" s="723">
        <v>796</v>
      </c>
      <c r="T3312" s="723" t="s">
        <v>232</v>
      </c>
      <c r="U3312" s="723">
        <v>20</v>
      </c>
      <c r="V3312" s="723">
        <v>105</v>
      </c>
      <c r="W3312" s="1371">
        <v>2100</v>
      </c>
      <c r="X3312" s="785">
        <f t="shared" si="152"/>
        <v>2352</v>
      </c>
      <c r="Y3312" s="723"/>
      <c r="Z3312" s="723">
        <v>2016</v>
      </c>
      <c r="AA3312" s="723"/>
      <c r="AB3312" s="756" t="s">
        <v>300</v>
      </c>
      <c r="AC3312" s="756" t="s">
        <v>209</v>
      </c>
      <c r="AD3312" s="756"/>
      <c r="AE3312" s="756"/>
      <c r="AF3312" s="756"/>
      <c r="AG3312" s="756" t="s">
        <v>11910</v>
      </c>
      <c r="AH3312" s="756" t="s">
        <v>794</v>
      </c>
      <c r="AI3312" s="756">
        <v>210003885</v>
      </c>
      <c r="AJ3312" s="756" t="s">
        <v>11900</v>
      </c>
      <c r="AK3312" s="756" t="s">
        <v>11841</v>
      </c>
    </row>
    <row r="3313" spans="1:37" s="192" customFormat="1" ht="100.5" customHeight="1">
      <c r="A3313" s="723" t="s">
        <v>11911</v>
      </c>
      <c r="B3313" s="723" t="s">
        <v>33</v>
      </c>
      <c r="C3313" s="723" t="s">
        <v>11896</v>
      </c>
      <c r="D3313" s="723" t="s">
        <v>4338</v>
      </c>
      <c r="E3313" s="723" t="s">
        <v>4338</v>
      </c>
      <c r="F3313" s="723" t="s">
        <v>11897</v>
      </c>
      <c r="G3313" s="723" t="s">
        <v>11897</v>
      </c>
      <c r="H3313" s="723" t="s">
        <v>11898</v>
      </c>
      <c r="I3313" s="723"/>
      <c r="J3313" s="723" t="s">
        <v>38</v>
      </c>
      <c r="K3313" s="723">
        <v>0</v>
      </c>
      <c r="L3313" s="762">
        <v>511010000</v>
      </c>
      <c r="M3313" s="784" t="s">
        <v>87</v>
      </c>
      <c r="N3313" s="723" t="s">
        <v>2115</v>
      </c>
      <c r="O3313" s="723" t="s">
        <v>87</v>
      </c>
      <c r="P3313" s="723" t="s">
        <v>229</v>
      </c>
      <c r="Q3313" s="723" t="s">
        <v>2952</v>
      </c>
      <c r="R3313" s="723" t="s">
        <v>8977</v>
      </c>
      <c r="S3313" s="723">
        <v>796</v>
      </c>
      <c r="T3313" s="723" t="s">
        <v>232</v>
      </c>
      <c r="U3313" s="723">
        <v>69</v>
      </c>
      <c r="V3313" s="723">
        <v>105</v>
      </c>
      <c r="W3313" s="1371">
        <v>7245</v>
      </c>
      <c r="X3313" s="785">
        <f t="shared" si="152"/>
        <v>8114.4000000000005</v>
      </c>
      <c r="Y3313" s="723"/>
      <c r="Z3313" s="723">
        <v>2016</v>
      </c>
      <c r="AA3313" s="723"/>
      <c r="AB3313" s="756" t="s">
        <v>300</v>
      </c>
      <c r="AC3313" s="756" t="s">
        <v>209</v>
      </c>
      <c r="AD3313" s="756"/>
      <c r="AE3313" s="756"/>
      <c r="AF3313" s="756"/>
      <c r="AG3313" s="756" t="s">
        <v>11912</v>
      </c>
      <c r="AH3313" s="756" t="s">
        <v>794</v>
      </c>
      <c r="AI3313" s="756">
        <v>210003885</v>
      </c>
      <c r="AJ3313" s="756" t="s">
        <v>11900</v>
      </c>
      <c r="AK3313" s="756" t="s">
        <v>11841</v>
      </c>
    </row>
    <row r="3314" spans="1:37" s="192" customFormat="1" ht="100.5" customHeight="1">
      <c r="A3314" s="723" t="s">
        <v>11913</v>
      </c>
      <c r="B3314" s="723" t="s">
        <v>33</v>
      </c>
      <c r="C3314" s="723" t="s">
        <v>11896</v>
      </c>
      <c r="D3314" s="723" t="s">
        <v>4338</v>
      </c>
      <c r="E3314" s="723" t="s">
        <v>4338</v>
      </c>
      <c r="F3314" s="723" t="s">
        <v>11897</v>
      </c>
      <c r="G3314" s="723" t="s">
        <v>11897</v>
      </c>
      <c r="H3314" s="723" t="s">
        <v>11898</v>
      </c>
      <c r="I3314" s="723"/>
      <c r="J3314" s="723" t="s">
        <v>38</v>
      </c>
      <c r="K3314" s="723">
        <v>0</v>
      </c>
      <c r="L3314" s="814">
        <v>711000000</v>
      </c>
      <c r="M3314" s="809" t="s">
        <v>73</v>
      </c>
      <c r="N3314" s="723" t="s">
        <v>2115</v>
      </c>
      <c r="O3314" s="723" t="s">
        <v>73</v>
      </c>
      <c r="P3314" s="723" t="s">
        <v>229</v>
      </c>
      <c r="Q3314" s="723" t="s">
        <v>2952</v>
      </c>
      <c r="R3314" s="723" t="s">
        <v>8977</v>
      </c>
      <c r="S3314" s="723">
        <v>796</v>
      </c>
      <c r="T3314" s="723" t="s">
        <v>232</v>
      </c>
      <c r="U3314" s="723">
        <v>150</v>
      </c>
      <c r="V3314" s="723">
        <v>105</v>
      </c>
      <c r="W3314" s="1371">
        <v>15750</v>
      </c>
      <c r="X3314" s="785">
        <f t="shared" si="152"/>
        <v>17640</v>
      </c>
      <c r="Y3314" s="723"/>
      <c r="Z3314" s="723">
        <v>2016</v>
      </c>
      <c r="AA3314" s="723"/>
      <c r="AB3314" s="756" t="s">
        <v>300</v>
      </c>
      <c r="AC3314" s="756" t="s">
        <v>209</v>
      </c>
      <c r="AD3314" s="756"/>
      <c r="AE3314" s="756"/>
      <c r="AF3314" s="756"/>
      <c r="AG3314" s="756" t="s">
        <v>11914</v>
      </c>
      <c r="AH3314" s="756" t="s">
        <v>794</v>
      </c>
      <c r="AI3314" s="756">
        <v>210003885</v>
      </c>
      <c r="AJ3314" s="756" t="s">
        <v>11900</v>
      </c>
      <c r="AK3314" s="756" t="s">
        <v>11841</v>
      </c>
    </row>
    <row r="3315" spans="1:37" s="192" customFormat="1" ht="100.5" customHeight="1">
      <c r="A3315" s="723" t="s">
        <v>11915</v>
      </c>
      <c r="B3315" s="723" t="s">
        <v>33</v>
      </c>
      <c r="C3315" s="723" t="s">
        <v>11896</v>
      </c>
      <c r="D3315" s="723" t="s">
        <v>4338</v>
      </c>
      <c r="E3315" s="723" t="s">
        <v>4338</v>
      </c>
      <c r="F3315" s="723" t="s">
        <v>11897</v>
      </c>
      <c r="G3315" s="723" t="s">
        <v>11897</v>
      </c>
      <c r="H3315" s="723" t="s">
        <v>11898</v>
      </c>
      <c r="I3315" s="723"/>
      <c r="J3315" s="723" t="s">
        <v>38</v>
      </c>
      <c r="K3315" s="723">
        <v>0</v>
      </c>
      <c r="L3315" s="723">
        <v>511010000</v>
      </c>
      <c r="M3315" s="749" t="s">
        <v>88</v>
      </c>
      <c r="N3315" s="723" t="s">
        <v>2115</v>
      </c>
      <c r="O3315" s="723" t="s">
        <v>700</v>
      </c>
      <c r="P3315" s="723" t="s">
        <v>229</v>
      </c>
      <c r="Q3315" s="723" t="s">
        <v>2952</v>
      </c>
      <c r="R3315" s="723" t="s">
        <v>8977</v>
      </c>
      <c r="S3315" s="723">
        <v>796</v>
      </c>
      <c r="T3315" s="723" t="s">
        <v>232</v>
      </c>
      <c r="U3315" s="723">
        <v>180</v>
      </c>
      <c r="V3315" s="723">
        <v>105</v>
      </c>
      <c r="W3315" s="1371">
        <v>18900</v>
      </c>
      <c r="X3315" s="785">
        <f t="shared" si="152"/>
        <v>21168.000000000004</v>
      </c>
      <c r="Y3315" s="723"/>
      <c r="Z3315" s="723">
        <v>2016</v>
      </c>
      <c r="AA3315" s="723"/>
      <c r="AB3315" s="756" t="s">
        <v>300</v>
      </c>
      <c r="AC3315" s="756" t="s">
        <v>209</v>
      </c>
      <c r="AD3315" s="756"/>
      <c r="AE3315" s="756"/>
      <c r="AF3315" s="756"/>
      <c r="AG3315" s="756" t="s">
        <v>11916</v>
      </c>
      <c r="AH3315" s="756" t="s">
        <v>794</v>
      </c>
      <c r="AI3315" s="756">
        <v>210003885</v>
      </c>
      <c r="AJ3315" s="756" t="s">
        <v>11900</v>
      </c>
      <c r="AK3315" s="756" t="s">
        <v>11841</v>
      </c>
    </row>
    <row r="3316" spans="1:37" s="192" customFormat="1" ht="100.5" customHeight="1">
      <c r="A3316" s="723" t="s">
        <v>11917</v>
      </c>
      <c r="B3316" s="723" t="s">
        <v>33</v>
      </c>
      <c r="C3316" s="723" t="s">
        <v>11918</v>
      </c>
      <c r="D3316" s="723" t="s">
        <v>10363</v>
      </c>
      <c r="E3316" s="723" t="s">
        <v>10363</v>
      </c>
      <c r="F3316" s="723" t="s">
        <v>11919</v>
      </c>
      <c r="G3316" s="723" t="s">
        <v>11919</v>
      </c>
      <c r="H3316" s="723" t="s">
        <v>11920</v>
      </c>
      <c r="I3316" s="723"/>
      <c r="J3316" s="723" t="s">
        <v>38</v>
      </c>
      <c r="K3316" s="723">
        <v>0</v>
      </c>
      <c r="L3316" s="784">
        <v>231010000</v>
      </c>
      <c r="M3316" s="784" t="s">
        <v>128</v>
      </c>
      <c r="N3316" s="723" t="s">
        <v>2115</v>
      </c>
      <c r="O3316" s="723" t="s">
        <v>11843</v>
      </c>
      <c r="P3316" s="723" t="s">
        <v>229</v>
      </c>
      <c r="Q3316" s="723" t="s">
        <v>2952</v>
      </c>
      <c r="R3316" s="723" t="s">
        <v>8977</v>
      </c>
      <c r="S3316" s="723">
        <v>796</v>
      </c>
      <c r="T3316" s="723" t="s">
        <v>232</v>
      </c>
      <c r="U3316" s="723">
        <v>125</v>
      </c>
      <c r="V3316" s="723">
        <v>11</v>
      </c>
      <c r="W3316" s="1371">
        <v>1375</v>
      </c>
      <c r="X3316" s="785">
        <f t="shared" si="152"/>
        <v>1540.0000000000002</v>
      </c>
      <c r="Y3316" s="723"/>
      <c r="Z3316" s="723">
        <v>2016</v>
      </c>
      <c r="AA3316" s="723"/>
      <c r="AB3316" s="756" t="s">
        <v>300</v>
      </c>
      <c r="AC3316" s="756" t="s">
        <v>209</v>
      </c>
      <c r="AD3316" s="756"/>
      <c r="AE3316" s="756"/>
      <c r="AF3316" s="756"/>
      <c r="AG3316" s="756" t="s">
        <v>11921</v>
      </c>
      <c r="AH3316" s="756" t="s">
        <v>794</v>
      </c>
      <c r="AI3316" s="756">
        <v>210009656</v>
      </c>
      <c r="AJ3316" s="756" t="s">
        <v>11922</v>
      </c>
      <c r="AK3316" s="756" t="s">
        <v>11841</v>
      </c>
    </row>
    <row r="3317" spans="1:37" s="192" customFormat="1" ht="100.5" customHeight="1">
      <c r="A3317" s="723" t="s">
        <v>11923</v>
      </c>
      <c r="B3317" s="723" t="s">
        <v>33</v>
      </c>
      <c r="C3317" s="723" t="s">
        <v>11918</v>
      </c>
      <c r="D3317" s="723" t="s">
        <v>10363</v>
      </c>
      <c r="E3317" s="723" t="s">
        <v>10363</v>
      </c>
      <c r="F3317" s="723" t="s">
        <v>11919</v>
      </c>
      <c r="G3317" s="723" t="s">
        <v>11919</v>
      </c>
      <c r="H3317" s="723" t="s">
        <v>11920</v>
      </c>
      <c r="I3317" s="723"/>
      <c r="J3317" s="723" t="s">
        <v>38</v>
      </c>
      <c r="K3317" s="723">
        <v>0</v>
      </c>
      <c r="L3317" s="762">
        <v>751000000</v>
      </c>
      <c r="M3317" s="784" t="s">
        <v>83</v>
      </c>
      <c r="N3317" s="723" t="s">
        <v>2115</v>
      </c>
      <c r="O3317" s="723" t="s">
        <v>11846</v>
      </c>
      <c r="P3317" s="723" t="s">
        <v>229</v>
      </c>
      <c r="Q3317" s="723" t="s">
        <v>2952</v>
      </c>
      <c r="R3317" s="723" t="s">
        <v>8977</v>
      </c>
      <c r="S3317" s="723">
        <v>796</v>
      </c>
      <c r="T3317" s="723" t="s">
        <v>232</v>
      </c>
      <c r="U3317" s="723">
        <v>300</v>
      </c>
      <c r="V3317" s="723">
        <v>11</v>
      </c>
      <c r="W3317" s="1371">
        <v>3300</v>
      </c>
      <c r="X3317" s="785">
        <f t="shared" si="152"/>
        <v>3696.0000000000005</v>
      </c>
      <c r="Y3317" s="723"/>
      <c r="Z3317" s="723">
        <v>2016</v>
      </c>
      <c r="AA3317" s="723"/>
      <c r="AB3317" s="756" t="s">
        <v>300</v>
      </c>
      <c r="AC3317" s="756" t="s">
        <v>209</v>
      </c>
      <c r="AD3317" s="756"/>
      <c r="AE3317" s="756"/>
      <c r="AF3317" s="756"/>
      <c r="AG3317" s="756" t="s">
        <v>11924</v>
      </c>
      <c r="AH3317" s="756" t="s">
        <v>794</v>
      </c>
      <c r="AI3317" s="756">
        <v>210009656</v>
      </c>
      <c r="AJ3317" s="756" t="s">
        <v>11922</v>
      </c>
      <c r="AK3317" s="756" t="s">
        <v>11841</v>
      </c>
    </row>
    <row r="3318" spans="1:37" s="192" customFormat="1" ht="100.5" customHeight="1">
      <c r="A3318" s="723" t="s">
        <v>11925</v>
      </c>
      <c r="B3318" s="723" t="s">
        <v>33</v>
      </c>
      <c r="C3318" s="723" t="s">
        <v>11918</v>
      </c>
      <c r="D3318" s="723" t="s">
        <v>10363</v>
      </c>
      <c r="E3318" s="723" t="s">
        <v>10363</v>
      </c>
      <c r="F3318" s="723" t="s">
        <v>11919</v>
      </c>
      <c r="G3318" s="723" t="s">
        <v>11919</v>
      </c>
      <c r="H3318" s="723" t="s">
        <v>11920</v>
      </c>
      <c r="I3318" s="723"/>
      <c r="J3318" s="723" t="s">
        <v>38</v>
      </c>
      <c r="K3318" s="723">
        <v>0</v>
      </c>
      <c r="L3318" s="784">
        <v>271034100</v>
      </c>
      <c r="M3318" s="749" t="s">
        <v>84</v>
      </c>
      <c r="N3318" s="723" t="s">
        <v>2115</v>
      </c>
      <c r="O3318" s="723" t="s">
        <v>11849</v>
      </c>
      <c r="P3318" s="723" t="s">
        <v>229</v>
      </c>
      <c r="Q3318" s="723" t="s">
        <v>2952</v>
      </c>
      <c r="R3318" s="723" t="s">
        <v>8977</v>
      </c>
      <c r="S3318" s="723">
        <v>796</v>
      </c>
      <c r="T3318" s="723" t="s">
        <v>232</v>
      </c>
      <c r="U3318" s="723">
        <v>264</v>
      </c>
      <c r="V3318" s="723">
        <v>11</v>
      </c>
      <c r="W3318" s="1371">
        <v>2904</v>
      </c>
      <c r="X3318" s="785">
        <f t="shared" si="152"/>
        <v>3252.4800000000005</v>
      </c>
      <c r="Y3318" s="723"/>
      <c r="Z3318" s="723">
        <v>2016</v>
      </c>
      <c r="AA3318" s="723"/>
      <c r="AB3318" s="756" t="s">
        <v>300</v>
      </c>
      <c r="AC3318" s="756" t="s">
        <v>209</v>
      </c>
      <c r="AD3318" s="756"/>
      <c r="AE3318" s="756"/>
      <c r="AF3318" s="756"/>
      <c r="AG3318" s="756" t="s">
        <v>11926</v>
      </c>
      <c r="AH3318" s="756" t="s">
        <v>794</v>
      </c>
      <c r="AI3318" s="756">
        <v>210009656</v>
      </c>
      <c r="AJ3318" s="756" t="s">
        <v>11922</v>
      </c>
      <c r="AK3318" s="756" t="s">
        <v>11841</v>
      </c>
    </row>
    <row r="3319" spans="1:37" s="192" customFormat="1" ht="100.5" customHeight="1">
      <c r="A3319" s="723" t="s">
        <v>11927</v>
      </c>
      <c r="B3319" s="723" t="s">
        <v>33</v>
      </c>
      <c r="C3319" s="723" t="s">
        <v>11918</v>
      </c>
      <c r="D3319" s="723" t="s">
        <v>10363</v>
      </c>
      <c r="E3319" s="723" t="s">
        <v>10363</v>
      </c>
      <c r="F3319" s="723" t="s">
        <v>11919</v>
      </c>
      <c r="G3319" s="723" t="s">
        <v>11919</v>
      </c>
      <c r="H3319" s="723" t="s">
        <v>11920</v>
      </c>
      <c r="I3319" s="723"/>
      <c r="J3319" s="723" t="s">
        <v>38</v>
      </c>
      <c r="K3319" s="723">
        <v>0</v>
      </c>
      <c r="L3319" s="784">
        <v>431010000</v>
      </c>
      <c r="M3319" s="784" t="s">
        <v>129</v>
      </c>
      <c r="N3319" s="723" t="s">
        <v>2115</v>
      </c>
      <c r="O3319" s="723" t="s">
        <v>11928</v>
      </c>
      <c r="P3319" s="723" t="s">
        <v>229</v>
      </c>
      <c r="Q3319" s="723" t="s">
        <v>2952</v>
      </c>
      <c r="R3319" s="723" t="s">
        <v>8977</v>
      </c>
      <c r="S3319" s="723">
        <v>796</v>
      </c>
      <c r="T3319" s="723" t="s">
        <v>232</v>
      </c>
      <c r="U3319" s="723">
        <v>110</v>
      </c>
      <c r="V3319" s="723">
        <v>11</v>
      </c>
      <c r="W3319" s="1371">
        <v>1210</v>
      </c>
      <c r="X3319" s="785">
        <f t="shared" si="152"/>
        <v>1355.2</v>
      </c>
      <c r="Y3319" s="723"/>
      <c r="Z3319" s="723">
        <v>2016</v>
      </c>
      <c r="AA3319" s="723"/>
      <c r="AB3319" s="756" t="s">
        <v>300</v>
      </c>
      <c r="AC3319" s="756" t="s">
        <v>209</v>
      </c>
      <c r="AD3319" s="756"/>
      <c r="AE3319" s="756"/>
      <c r="AF3319" s="756"/>
      <c r="AG3319" s="756" t="s">
        <v>11929</v>
      </c>
      <c r="AH3319" s="756" t="s">
        <v>794</v>
      </c>
      <c r="AI3319" s="756">
        <v>210009656</v>
      </c>
      <c r="AJ3319" s="756" t="s">
        <v>11922</v>
      </c>
      <c r="AK3319" s="756" t="s">
        <v>11841</v>
      </c>
    </row>
    <row r="3320" spans="1:37" s="192" customFormat="1" ht="100.5" customHeight="1">
      <c r="A3320" s="723" t="s">
        <v>11930</v>
      </c>
      <c r="B3320" s="723" t="s">
        <v>33</v>
      </c>
      <c r="C3320" s="723" t="s">
        <v>11918</v>
      </c>
      <c r="D3320" s="723" t="s">
        <v>10363</v>
      </c>
      <c r="E3320" s="723" t="s">
        <v>10363</v>
      </c>
      <c r="F3320" s="723" t="s">
        <v>11919</v>
      </c>
      <c r="G3320" s="723" t="s">
        <v>11919</v>
      </c>
      <c r="H3320" s="723" t="s">
        <v>11920</v>
      </c>
      <c r="I3320" s="723"/>
      <c r="J3320" s="723" t="s">
        <v>38</v>
      </c>
      <c r="K3320" s="723">
        <v>0</v>
      </c>
      <c r="L3320" s="784">
        <v>311010000</v>
      </c>
      <c r="M3320" s="723" t="s">
        <v>342</v>
      </c>
      <c r="N3320" s="723" t="s">
        <v>2115</v>
      </c>
      <c r="O3320" s="723" t="s">
        <v>11854</v>
      </c>
      <c r="P3320" s="723" t="s">
        <v>229</v>
      </c>
      <c r="Q3320" s="723" t="s">
        <v>2952</v>
      </c>
      <c r="R3320" s="723" t="s">
        <v>8977</v>
      </c>
      <c r="S3320" s="723">
        <v>796</v>
      </c>
      <c r="T3320" s="723" t="s">
        <v>232</v>
      </c>
      <c r="U3320" s="723">
        <v>22</v>
      </c>
      <c r="V3320" s="723">
        <v>11</v>
      </c>
      <c r="W3320" s="1371">
        <v>242</v>
      </c>
      <c r="X3320" s="785">
        <f t="shared" si="152"/>
        <v>271.04000000000002</v>
      </c>
      <c r="Y3320" s="723"/>
      <c r="Z3320" s="723">
        <v>2016</v>
      </c>
      <c r="AA3320" s="723"/>
      <c r="AB3320" s="756" t="s">
        <v>300</v>
      </c>
      <c r="AC3320" s="756" t="s">
        <v>209</v>
      </c>
      <c r="AD3320" s="756"/>
      <c r="AE3320" s="756"/>
      <c r="AF3320" s="756"/>
      <c r="AG3320" s="756" t="s">
        <v>11931</v>
      </c>
      <c r="AH3320" s="756" t="s">
        <v>794</v>
      </c>
      <c r="AI3320" s="756">
        <v>210009656</v>
      </c>
      <c r="AJ3320" s="756" t="s">
        <v>11922</v>
      </c>
      <c r="AK3320" s="756" t="s">
        <v>11841</v>
      </c>
    </row>
    <row r="3321" spans="1:37" s="192" customFormat="1" ht="100.5" customHeight="1">
      <c r="A3321" s="723" t="s">
        <v>11932</v>
      </c>
      <c r="B3321" s="723" t="s">
        <v>33</v>
      </c>
      <c r="C3321" s="723" t="s">
        <v>11918</v>
      </c>
      <c r="D3321" s="723" t="s">
        <v>10363</v>
      </c>
      <c r="E3321" s="723" t="s">
        <v>10363</v>
      </c>
      <c r="F3321" s="723" t="s">
        <v>11919</v>
      </c>
      <c r="G3321" s="723" t="s">
        <v>11919</v>
      </c>
      <c r="H3321" s="723" t="s">
        <v>11920</v>
      </c>
      <c r="I3321" s="723"/>
      <c r="J3321" s="723" t="s">
        <v>38</v>
      </c>
      <c r="K3321" s="723">
        <v>0</v>
      </c>
      <c r="L3321" s="762">
        <v>511010000</v>
      </c>
      <c r="M3321" s="784" t="s">
        <v>87</v>
      </c>
      <c r="N3321" s="723" t="s">
        <v>2115</v>
      </c>
      <c r="O3321" s="723" t="s">
        <v>87</v>
      </c>
      <c r="P3321" s="723" t="s">
        <v>229</v>
      </c>
      <c r="Q3321" s="723" t="s">
        <v>2952</v>
      </c>
      <c r="R3321" s="723" t="s">
        <v>8977</v>
      </c>
      <c r="S3321" s="723">
        <v>796</v>
      </c>
      <c r="T3321" s="723" t="s">
        <v>232</v>
      </c>
      <c r="U3321" s="723">
        <v>230</v>
      </c>
      <c r="V3321" s="723">
        <v>11</v>
      </c>
      <c r="W3321" s="1371">
        <v>2530</v>
      </c>
      <c r="X3321" s="785">
        <f t="shared" si="152"/>
        <v>2833.6000000000004</v>
      </c>
      <c r="Y3321" s="723"/>
      <c r="Z3321" s="723">
        <v>2016</v>
      </c>
      <c r="AA3321" s="723"/>
      <c r="AB3321" s="756" t="s">
        <v>300</v>
      </c>
      <c r="AC3321" s="756" t="s">
        <v>209</v>
      </c>
      <c r="AD3321" s="756"/>
      <c r="AE3321" s="756"/>
      <c r="AF3321" s="756"/>
      <c r="AG3321" s="756" t="s">
        <v>11933</v>
      </c>
      <c r="AH3321" s="756" t="s">
        <v>794</v>
      </c>
      <c r="AI3321" s="756">
        <v>210009656</v>
      </c>
      <c r="AJ3321" s="756" t="s">
        <v>11922</v>
      </c>
      <c r="AK3321" s="756" t="s">
        <v>11841</v>
      </c>
    </row>
    <row r="3322" spans="1:37" s="192" customFormat="1" ht="100.5" customHeight="1">
      <c r="A3322" s="723" t="s">
        <v>11934</v>
      </c>
      <c r="B3322" s="723" t="s">
        <v>33</v>
      </c>
      <c r="C3322" s="723" t="s">
        <v>11918</v>
      </c>
      <c r="D3322" s="723" t="s">
        <v>10363</v>
      </c>
      <c r="E3322" s="723" t="s">
        <v>10363</v>
      </c>
      <c r="F3322" s="723" t="s">
        <v>11919</v>
      </c>
      <c r="G3322" s="723" t="s">
        <v>11919</v>
      </c>
      <c r="H3322" s="723" t="s">
        <v>11920</v>
      </c>
      <c r="I3322" s="723"/>
      <c r="J3322" s="723" t="s">
        <v>38</v>
      </c>
      <c r="K3322" s="723">
        <v>0</v>
      </c>
      <c r="L3322" s="814">
        <v>711000000</v>
      </c>
      <c r="M3322" s="809" t="s">
        <v>73</v>
      </c>
      <c r="N3322" s="723" t="s">
        <v>2115</v>
      </c>
      <c r="O3322" s="723" t="s">
        <v>73</v>
      </c>
      <c r="P3322" s="723" t="s">
        <v>229</v>
      </c>
      <c r="Q3322" s="723" t="s">
        <v>2952</v>
      </c>
      <c r="R3322" s="723" t="s">
        <v>8977</v>
      </c>
      <c r="S3322" s="723">
        <v>796</v>
      </c>
      <c r="T3322" s="723" t="s">
        <v>232</v>
      </c>
      <c r="U3322" s="723">
        <v>2500</v>
      </c>
      <c r="V3322" s="723">
        <v>11</v>
      </c>
      <c r="W3322" s="1371">
        <v>27500</v>
      </c>
      <c r="X3322" s="785">
        <f t="shared" si="152"/>
        <v>30800.000000000004</v>
      </c>
      <c r="Y3322" s="723"/>
      <c r="Z3322" s="723">
        <v>2016</v>
      </c>
      <c r="AA3322" s="723"/>
      <c r="AB3322" s="756" t="s">
        <v>300</v>
      </c>
      <c r="AC3322" s="756" t="s">
        <v>209</v>
      </c>
      <c r="AD3322" s="756"/>
      <c r="AE3322" s="756"/>
      <c r="AF3322" s="756"/>
      <c r="AG3322" s="756" t="s">
        <v>11935</v>
      </c>
      <c r="AH3322" s="756" t="s">
        <v>794</v>
      </c>
      <c r="AI3322" s="756">
        <v>210009656</v>
      </c>
      <c r="AJ3322" s="756" t="s">
        <v>11922</v>
      </c>
      <c r="AK3322" s="756" t="s">
        <v>11841</v>
      </c>
    </row>
    <row r="3323" spans="1:37" s="192" customFormat="1" ht="100.5" customHeight="1">
      <c r="A3323" s="723" t="s">
        <v>11936</v>
      </c>
      <c r="B3323" s="723" t="s">
        <v>33</v>
      </c>
      <c r="C3323" s="723" t="s">
        <v>11918</v>
      </c>
      <c r="D3323" s="723" t="s">
        <v>10363</v>
      </c>
      <c r="E3323" s="723" t="s">
        <v>10363</v>
      </c>
      <c r="F3323" s="723" t="s">
        <v>11919</v>
      </c>
      <c r="G3323" s="723" t="s">
        <v>11919</v>
      </c>
      <c r="H3323" s="723" t="s">
        <v>11920</v>
      </c>
      <c r="I3323" s="723"/>
      <c r="J3323" s="723" t="s">
        <v>38</v>
      </c>
      <c r="K3323" s="723">
        <v>0</v>
      </c>
      <c r="L3323" s="723">
        <v>511010000</v>
      </c>
      <c r="M3323" s="749" t="s">
        <v>88</v>
      </c>
      <c r="N3323" s="723" t="s">
        <v>2115</v>
      </c>
      <c r="O3323" s="723" t="s">
        <v>700</v>
      </c>
      <c r="P3323" s="723" t="s">
        <v>229</v>
      </c>
      <c r="Q3323" s="723" t="s">
        <v>2952</v>
      </c>
      <c r="R3323" s="723" t="s">
        <v>8977</v>
      </c>
      <c r="S3323" s="723">
        <v>796</v>
      </c>
      <c r="T3323" s="723" t="s">
        <v>232</v>
      </c>
      <c r="U3323" s="723">
        <v>500</v>
      </c>
      <c r="V3323" s="723">
        <v>11</v>
      </c>
      <c r="W3323" s="1371">
        <f>U3323*V3323</f>
        <v>5500</v>
      </c>
      <c r="X3323" s="785">
        <f t="shared" si="152"/>
        <v>6160.0000000000009</v>
      </c>
      <c r="Y3323" s="723"/>
      <c r="Z3323" s="723">
        <v>2016</v>
      </c>
      <c r="AA3323" s="723"/>
      <c r="AB3323" s="756" t="s">
        <v>300</v>
      </c>
      <c r="AC3323" s="756" t="s">
        <v>209</v>
      </c>
      <c r="AD3323" s="756"/>
      <c r="AE3323" s="756"/>
      <c r="AF3323" s="756"/>
      <c r="AG3323" s="756" t="s">
        <v>11937</v>
      </c>
      <c r="AH3323" s="756" t="s">
        <v>794</v>
      </c>
      <c r="AI3323" s="756">
        <v>210009656</v>
      </c>
      <c r="AJ3323" s="756" t="s">
        <v>11922</v>
      </c>
      <c r="AK3323" s="756" t="s">
        <v>11841</v>
      </c>
    </row>
    <row r="3324" spans="1:37" s="192" customFormat="1" ht="100.5" customHeight="1">
      <c r="A3324" s="723" t="s">
        <v>11938</v>
      </c>
      <c r="B3324" s="723" t="s">
        <v>33</v>
      </c>
      <c r="C3324" s="723" t="s">
        <v>11939</v>
      </c>
      <c r="D3324" s="723" t="s">
        <v>3317</v>
      </c>
      <c r="E3324" s="723" t="s">
        <v>3317</v>
      </c>
      <c r="F3324" s="723" t="s">
        <v>6759</v>
      </c>
      <c r="G3324" s="723" t="s">
        <v>6759</v>
      </c>
      <c r="H3324" s="723" t="s">
        <v>11940</v>
      </c>
      <c r="I3324" s="723"/>
      <c r="J3324" s="723" t="s">
        <v>38</v>
      </c>
      <c r="K3324" s="723">
        <v>0</v>
      </c>
      <c r="L3324" s="784">
        <v>231010000</v>
      </c>
      <c r="M3324" s="784" t="s">
        <v>128</v>
      </c>
      <c r="N3324" s="723" t="s">
        <v>2115</v>
      </c>
      <c r="O3324" s="723" t="s">
        <v>11843</v>
      </c>
      <c r="P3324" s="723" t="s">
        <v>229</v>
      </c>
      <c r="Q3324" s="723" t="s">
        <v>2952</v>
      </c>
      <c r="R3324" s="723" t="s">
        <v>8977</v>
      </c>
      <c r="S3324" s="723">
        <v>796</v>
      </c>
      <c r="T3324" s="723" t="s">
        <v>232</v>
      </c>
      <c r="U3324" s="723">
        <v>10</v>
      </c>
      <c r="V3324" s="723">
        <v>670</v>
      </c>
      <c r="W3324" s="1371">
        <v>6700</v>
      </c>
      <c r="X3324" s="785">
        <f t="shared" si="152"/>
        <v>7504.0000000000009</v>
      </c>
      <c r="Y3324" s="723"/>
      <c r="Z3324" s="723">
        <v>2016</v>
      </c>
      <c r="AA3324" s="723"/>
      <c r="AB3324" s="756" t="s">
        <v>300</v>
      </c>
      <c r="AC3324" s="756" t="s">
        <v>209</v>
      </c>
      <c r="AD3324" s="756"/>
      <c r="AE3324" s="756"/>
      <c r="AF3324" s="756"/>
      <c r="AG3324" s="756" t="s">
        <v>11941</v>
      </c>
      <c r="AH3324" s="756" t="s">
        <v>794</v>
      </c>
      <c r="AI3324" s="756">
        <v>210010380</v>
      </c>
      <c r="AJ3324" s="756" t="s">
        <v>11942</v>
      </c>
      <c r="AK3324" s="756" t="s">
        <v>11841</v>
      </c>
    </row>
    <row r="3325" spans="1:37" s="192" customFormat="1" ht="100.5" customHeight="1">
      <c r="A3325" s="723" t="s">
        <v>11943</v>
      </c>
      <c r="B3325" s="723" t="s">
        <v>33</v>
      </c>
      <c r="C3325" s="723" t="s">
        <v>11939</v>
      </c>
      <c r="D3325" s="723" t="s">
        <v>3317</v>
      </c>
      <c r="E3325" s="723" t="s">
        <v>3317</v>
      </c>
      <c r="F3325" s="723" t="s">
        <v>6759</v>
      </c>
      <c r="G3325" s="723" t="s">
        <v>6759</v>
      </c>
      <c r="H3325" s="723" t="s">
        <v>11940</v>
      </c>
      <c r="I3325" s="723"/>
      <c r="J3325" s="723" t="s">
        <v>38</v>
      </c>
      <c r="K3325" s="723">
        <v>0</v>
      </c>
      <c r="L3325" s="1067">
        <v>151010000</v>
      </c>
      <c r="M3325" s="784" t="s">
        <v>82</v>
      </c>
      <c r="N3325" s="723" t="s">
        <v>2115</v>
      </c>
      <c r="O3325" s="723" t="s">
        <v>805</v>
      </c>
      <c r="P3325" s="723" t="s">
        <v>229</v>
      </c>
      <c r="Q3325" s="723" t="s">
        <v>2952</v>
      </c>
      <c r="R3325" s="723" t="s">
        <v>8977</v>
      </c>
      <c r="S3325" s="723">
        <v>796</v>
      </c>
      <c r="T3325" s="723" t="s">
        <v>232</v>
      </c>
      <c r="U3325" s="723">
        <v>28</v>
      </c>
      <c r="V3325" s="723">
        <v>670</v>
      </c>
      <c r="W3325" s="1371">
        <v>18760</v>
      </c>
      <c r="X3325" s="785">
        <f t="shared" si="152"/>
        <v>21011.200000000001</v>
      </c>
      <c r="Y3325" s="723"/>
      <c r="Z3325" s="723">
        <v>2016</v>
      </c>
      <c r="AA3325" s="723"/>
      <c r="AB3325" s="756" t="s">
        <v>300</v>
      </c>
      <c r="AC3325" s="756" t="s">
        <v>209</v>
      </c>
      <c r="AD3325" s="756"/>
      <c r="AE3325" s="756"/>
      <c r="AF3325" s="756"/>
      <c r="AG3325" s="756" t="s">
        <v>11944</v>
      </c>
      <c r="AH3325" s="756" t="s">
        <v>794</v>
      </c>
      <c r="AI3325" s="756">
        <v>210010380</v>
      </c>
      <c r="AJ3325" s="756" t="s">
        <v>11942</v>
      </c>
      <c r="AK3325" s="756" t="s">
        <v>11841</v>
      </c>
    </row>
    <row r="3326" spans="1:37" s="192" customFormat="1" ht="100.5" customHeight="1">
      <c r="A3326" s="723" t="s">
        <v>11945</v>
      </c>
      <c r="B3326" s="723" t="s">
        <v>33</v>
      </c>
      <c r="C3326" s="723" t="s">
        <v>11939</v>
      </c>
      <c r="D3326" s="723" t="s">
        <v>3317</v>
      </c>
      <c r="E3326" s="723" t="s">
        <v>3317</v>
      </c>
      <c r="F3326" s="723" t="s">
        <v>6759</v>
      </c>
      <c r="G3326" s="723" t="s">
        <v>6759</v>
      </c>
      <c r="H3326" s="723" t="s">
        <v>11940</v>
      </c>
      <c r="I3326" s="723"/>
      <c r="J3326" s="723" t="s">
        <v>38</v>
      </c>
      <c r="K3326" s="723">
        <v>0</v>
      </c>
      <c r="L3326" s="784">
        <v>271034100</v>
      </c>
      <c r="M3326" s="749" t="s">
        <v>84</v>
      </c>
      <c r="N3326" s="723" t="s">
        <v>2115</v>
      </c>
      <c r="O3326" s="723" t="s">
        <v>11849</v>
      </c>
      <c r="P3326" s="723" t="s">
        <v>229</v>
      </c>
      <c r="Q3326" s="723" t="s">
        <v>2952</v>
      </c>
      <c r="R3326" s="723" t="s">
        <v>8977</v>
      </c>
      <c r="S3326" s="723">
        <v>796</v>
      </c>
      <c r="T3326" s="723" t="s">
        <v>232</v>
      </c>
      <c r="U3326" s="723">
        <v>29</v>
      </c>
      <c r="V3326" s="723">
        <v>670</v>
      </c>
      <c r="W3326" s="1371">
        <v>19430</v>
      </c>
      <c r="X3326" s="785">
        <f t="shared" si="152"/>
        <v>21761.600000000002</v>
      </c>
      <c r="Y3326" s="723"/>
      <c r="Z3326" s="723">
        <v>2016</v>
      </c>
      <c r="AA3326" s="723"/>
      <c r="AB3326" s="756" t="s">
        <v>300</v>
      </c>
      <c r="AC3326" s="756" t="s">
        <v>209</v>
      </c>
      <c r="AD3326" s="756"/>
      <c r="AE3326" s="756"/>
      <c r="AF3326" s="756"/>
      <c r="AG3326" s="756" t="s">
        <v>11946</v>
      </c>
      <c r="AH3326" s="756" t="s">
        <v>794</v>
      </c>
      <c r="AI3326" s="756">
        <v>210010380</v>
      </c>
      <c r="AJ3326" s="756" t="s">
        <v>11942</v>
      </c>
      <c r="AK3326" s="756" t="s">
        <v>11841</v>
      </c>
    </row>
    <row r="3327" spans="1:37" s="192" customFormat="1" ht="100.5" customHeight="1">
      <c r="A3327" s="723" t="s">
        <v>11947</v>
      </c>
      <c r="B3327" s="723" t="s">
        <v>33</v>
      </c>
      <c r="C3327" s="723" t="s">
        <v>11939</v>
      </c>
      <c r="D3327" s="723" t="s">
        <v>3317</v>
      </c>
      <c r="E3327" s="723" t="s">
        <v>3317</v>
      </c>
      <c r="F3327" s="723" t="s">
        <v>6759</v>
      </c>
      <c r="G3327" s="723" t="s">
        <v>6759</v>
      </c>
      <c r="H3327" s="723" t="s">
        <v>11940</v>
      </c>
      <c r="I3327" s="723"/>
      <c r="J3327" s="723" t="s">
        <v>38</v>
      </c>
      <c r="K3327" s="723">
        <v>0</v>
      </c>
      <c r="L3327" s="784">
        <v>431010000</v>
      </c>
      <c r="M3327" s="784" t="s">
        <v>129</v>
      </c>
      <c r="N3327" s="723" t="s">
        <v>2115</v>
      </c>
      <c r="O3327" s="723" t="s">
        <v>11928</v>
      </c>
      <c r="P3327" s="723" t="s">
        <v>229</v>
      </c>
      <c r="Q3327" s="723" t="s">
        <v>2952</v>
      </c>
      <c r="R3327" s="723" t="s">
        <v>8977</v>
      </c>
      <c r="S3327" s="723">
        <v>796</v>
      </c>
      <c r="T3327" s="723" t="s">
        <v>232</v>
      </c>
      <c r="U3327" s="723">
        <v>40</v>
      </c>
      <c r="V3327" s="723">
        <v>670</v>
      </c>
      <c r="W3327" s="1371">
        <v>26800</v>
      </c>
      <c r="X3327" s="785">
        <f t="shared" si="152"/>
        <v>30016.000000000004</v>
      </c>
      <c r="Y3327" s="723"/>
      <c r="Z3327" s="723">
        <v>2016</v>
      </c>
      <c r="AA3327" s="723"/>
      <c r="AB3327" s="756" t="s">
        <v>300</v>
      </c>
      <c r="AC3327" s="756" t="s">
        <v>209</v>
      </c>
      <c r="AD3327" s="756"/>
      <c r="AE3327" s="756"/>
      <c r="AF3327" s="756"/>
      <c r="AG3327" s="756" t="s">
        <v>11948</v>
      </c>
      <c r="AH3327" s="756" t="s">
        <v>794</v>
      </c>
      <c r="AI3327" s="756">
        <v>210010380</v>
      </c>
      <c r="AJ3327" s="756" t="s">
        <v>11942</v>
      </c>
      <c r="AK3327" s="756" t="s">
        <v>11841</v>
      </c>
    </row>
    <row r="3328" spans="1:37" s="192" customFormat="1" ht="100.5" customHeight="1">
      <c r="A3328" s="723" t="s">
        <v>11949</v>
      </c>
      <c r="B3328" s="723" t="s">
        <v>33</v>
      </c>
      <c r="C3328" s="723" t="s">
        <v>11939</v>
      </c>
      <c r="D3328" s="723" t="s">
        <v>3317</v>
      </c>
      <c r="E3328" s="723" t="s">
        <v>3317</v>
      </c>
      <c r="F3328" s="723" t="s">
        <v>6759</v>
      </c>
      <c r="G3328" s="723" t="s">
        <v>6759</v>
      </c>
      <c r="H3328" s="723" t="s">
        <v>11940</v>
      </c>
      <c r="I3328" s="723"/>
      <c r="J3328" s="723" t="s">
        <v>38</v>
      </c>
      <c r="K3328" s="723">
        <v>0</v>
      </c>
      <c r="L3328" s="762">
        <v>471010000</v>
      </c>
      <c r="M3328" s="1003" t="s">
        <v>125</v>
      </c>
      <c r="N3328" s="723" t="s">
        <v>2115</v>
      </c>
      <c r="O3328" s="723" t="s">
        <v>236</v>
      </c>
      <c r="P3328" s="723" t="s">
        <v>229</v>
      </c>
      <c r="Q3328" s="723" t="s">
        <v>2952</v>
      </c>
      <c r="R3328" s="723" t="s">
        <v>8977</v>
      </c>
      <c r="S3328" s="723">
        <v>796</v>
      </c>
      <c r="T3328" s="723" t="s">
        <v>232</v>
      </c>
      <c r="U3328" s="723">
        <v>1</v>
      </c>
      <c r="V3328" s="723">
        <v>670</v>
      </c>
      <c r="W3328" s="1371">
        <v>670</v>
      </c>
      <c r="X3328" s="785">
        <f t="shared" si="152"/>
        <v>750.40000000000009</v>
      </c>
      <c r="Y3328" s="723"/>
      <c r="Z3328" s="723">
        <v>2016</v>
      </c>
      <c r="AA3328" s="723"/>
      <c r="AB3328" s="756" t="s">
        <v>300</v>
      </c>
      <c r="AC3328" s="756" t="s">
        <v>209</v>
      </c>
      <c r="AD3328" s="756"/>
      <c r="AE3328" s="756"/>
      <c r="AF3328" s="756"/>
      <c r="AG3328" s="756" t="s">
        <v>11950</v>
      </c>
      <c r="AH3328" s="756" t="s">
        <v>794</v>
      </c>
      <c r="AI3328" s="756">
        <v>210010380</v>
      </c>
      <c r="AJ3328" s="756" t="s">
        <v>11942</v>
      </c>
      <c r="AK3328" s="756" t="s">
        <v>11841</v>
      </c>
    </row>
    <row r="3329" spans="1:37" s="192" customFormat="1" ht="100.5" customHeight="1">
      <c r="A3329" s="723" t="s">
        <v>11951</v>
      </c>
      <c r="B3329" s="723" t="s">
        <v>33</v>
      </c>
      <c r="C3329" s="723" t="s">
        <v>11939</v>
      </c>
      <c r="D3329" s="723" t="s">
        <v>3317</v>
      </c>
      <c r="E3329" s="723" t="s">
        <v>3317</v>
      </c>
      <c r="F3329" s="723" t="s">
        <v>6759</v>
      </c>
      <c r="G3329" s="723" t="s">
        <v>6759</v>
      </c>
      <c r="H3329" s="723" t="s">
        <v>11940</v>
      </c>
      <c r="I3329" s="723"/>
      <c r="J3329" s="723" t="s">
        <v>38</v>
      </c>
      <c r="K3329" s="723">
        <v>0</v>
      </c>
      <c r="L3329" s="784">
        <v>311010000</v>
      </c>
      <c r="M3329" s="723" t="s">
        <v>342</v>
      </c>
      <c r="N3329" s="723" t="s">
        <v>2115</v>
      </c>
      <c r="O3329" s="723" t="s">
        <v>11854</v>
      </c>
      <c r="P3329" s="723" t="s">
        <v>229</v>
      </c>
      <c r="Q3329" s="723" t="s">
        <v>2952</v>
      </c>
      <c r="R3329" s="723" t="s">
        <v>8977</v>
      </c>
      <c r="S3329" s="723">
        <v>796</v>
      </c>
      <c r="T3329" s="723" t="s">
        <v>232</v>
      </c>
      <c r="U3329" s="723">
        <v>22</v>
      </c>
      <c r="V3329" s="723">
        <v>670</v>
      </c>
      <c r="W3329" s="1371">
        <v>14740</v>
      </c>
      <c r="X3329" s="785">
        <f t="shared" si="152"/>
        <v>16508.800000000003</v>
      </c>
      <c r="Y3329" s="723"/>
      <c r="Z3329" s="723">
        <v>2016</v>
      </c>
      <c r="AA3329" s="723"/>
      <c r="AB3329" s="756" t="s">
        <v>300</v>
      </c>
      <c r="AC3329" s="756" t="s">
        <v>209</v>
      </c>
      <c r="AD3329" s="756"/>
      <c r="AE3329" s="756"/>
      <c r="AF3329" s="756"/>
      <c r="AG3329" s="756" t="s">
        <v>11952</v>
      </c>
      <c r="AH3329" s="756" t="s">
        <v>794</v>
      </c>
      <c r="AI3329" s="756">
        <v>210010380</v>
      </c>
      <c r="AJ3329" s="756" t="s">
        <v>11942</v>
      </c>
      <c r="AK3329" s="756" t="s">
        <v>11841</v>
      </c>
    </row>
    <row r="3330" spans="1:37" s="192" customFormat="1" ht="100.5" customHeight="1">
      <c r="A3330" s="723" t="s">
        <v>11953</v>
      </c>
      <c r="B3330" s="723" t="s">
        <v>33</v>
      </c>
      <c r="C3330" s="723" t="s">
        <v>11954</v>
      </c>
      <c r="D3330" s="723" t="s">
        <v>11955</v>
      </c>
      <c r="E3330" s="723" t="s">
        <v>11955</v>
      </c>
      <c r="F3330" s="723" t="s">
        <v>11956</v>
      </c>
      <c r="G3330" s="723" t="s">
        <v>11956</v>
      </c>
      <c r="H3330" s="723" t="s">
        <v>11957</v>
      </c>
      <c r="I3330" s="723"/>
      <c r="J3330" s="723" t="s">
        <v>38</v>
      </c>
      <c r="K3330" s="723">
        <v>0</v>
      </c>
      <c r="L3330" s="762">
        <v>271010000</v>
      </c>
      <c r="M3330" s="723" t="s">
        <v>127</v>
      </c>
      <c r="N3330" s="723" t="s">
        <v>2115</v>
      </c>
      <c r="O3330" s="723" t="s">
        <v>802</v>
      </c>
      <c r="P3330" s="723" t="s">
        <v>229</v>
      </c>
      <c r="Q3330" s="723" t="s">
        <v>2952</v>
      </c>
      <c r="R3330" s="723" t="s">
        <v>8977</v>
      </c>
      <c r="S3330" s="723">
        <v>5111</v>
      </c>
      <c r="T3330" s="723" t="s">
        <v>11874</v>
      </c>
      <c r="U3330" s="723">
        <v>27</v>
      </c>
      <c r="V3330" s="723">
        <v>134</v>
      </c>
      <c r="W3330" s="1371">
        <v>3618</v>
      </c>
      <c r="X3330" s="785">
        <f t="shared" si="152"/>
        <v>4052.1600000000003</v>
      </c>
      <c r="Y3330" s="723"/>
      <c r="Z3330" s="723">
        <v>2016</v>
      </c>
      <c r="AA3330" s="723"/>
      <c r="AB3330" s="756" t="s">
        <v>300</v>
      </c>
      <c r="AC3330" s="756" t="s">
        <v>209</v>
      </c>
      <c r="AD3330" s="756"/>
      <c r="AE3330" s="756"/>
      <c r="AF3330" s="756"/>
      <c r="AG3330" s="756" t="s">
        <v>11958</v>
      </c>
      <c r="AH3330" s="756" t="s">
        <v>794</v>
      </c>
      <c r="AI3330" s="756">
        <v>210020981</v>
      </c>
      <c r="AJ3330" s="756" t="s">
        <v>11959</v>
      </c>
      <c r="AK3330" s="756" t="s">
        <v>11841</v>
      </c>
    </row>
    <row r="3331" spans="1:37" s="192" customFormat="1" ht="100.5" customHeight="1">
      <c r="A3331" s="723" t="s">
        <v>11960</v>
      </c>
      <c r="B3331" s="723" t="s">
        <v>33</v>
      </c>
      <c r="C3331" s="723" t="s">
        <v>11954</v>
      </c>
      <c r="D3331" s="723" t="s">
        <v>11955</v>
      </c>
      <c r="E3331" s="723" t="s">
        <v>11955</v>
      </c>
      <c r="F3331" s="723" t="s">
        <v>11956</v>
      </c>
      <c r="G3331" s="723" t="s">
        <v>11956</v>
      </c>
      <c r="H3331" s="723" t="s">
        <v>11957</v>
      </c>
      <c r="I3331" s="723"/>
      <c r="J3331" s="723" t="s">
        <v>38</v>
      </c>
      <c r="K3331" s="723">
        <v>0</v>
      </c>
      <c r="L3331" s="784">
        <v>231010000</v>
      </c>
      <c r="M3331" s="784" t="s">
        <v>128</v>
      </c>
      <c r="N3331" s="723" t="s">
        <v>2115</v>
      </c>
      <c r="O3331" s="723" t="s">
        <v>11843</v>
      </c>
      <c r="P3331" s="723" t="s">
        <v>229</v>
      </c>
      <c r="Q3331" s="723" t="s">
        <v>2952</v>
      </c>
      <c r="R3331" s="723" t="s">
        <v>8977</v>
      </c>
      <c r="S3331" s="723">
        <v>5111</v>
      </c>
      <c r="T3331" s="723" t="s">
        <v>11874</v>
      </c>
      <c r="U3331" s="723">
        <v>315</v>
      </c>
      <c r="V3331" s="723">
        <v>134</v>
      </c>
      <c r="W3331" s="1371">
        <v>42210</v>
      </c>
      <c r="X3331" s="785">
        <f t="shared" si="152"/>
        <v>47275.200000000004</v>
      </c>
      <c r="Y3331" s="723"/>
      <c r="Z3331" s="723">
        <v>2016</v>
      </c>
      <c r="AA3331" s="723"/>
      <c r="AB3331" s="756" t="s">
        <v>300</v>
      </c>
      <c r="AC3331" s="756" t="s">
        <v>209</v>
      </c>
      <c r="AD3331" s="756"/>
      <c r="AE3331" s="756"/>
      <c r="AF3331" s="756"/>
      <c r="AG3331" s="756" t="s">
        <v>11961</v>
      </c>
      <c r="AH3331" s="756" t="s">
        <v>794</v>
      </c>
      <c r="AI3331" s="756">
        <v>210020981</v>
      </c>
      <c r="AJ3331" s="756" t="s">
        <v>11959</v>
      </c>
      <c r="AK3331" s="756" t="s">
        <v>11841</v>
      </c>
    </row>
    <row r="3332" spans="1:37" s="192" customFormat="1" ht="100.5" customHeight="1">
      <c r="A3332" s="723" t="s">
        <v>11962</v>
      </c>
      <c r="B3332" s="723" t="s">
        <v>33</v>
      </c>
      <c r="C3332" s="723" t="s">
        <v>11954</v>
      </c>
      <c r="D3332" s="723" t="s">
        <v>11955</v>
      </c>
      <c r="E3332" s="723" t="s">
        <v>11955</v>
      </c>
      <c r="F3332" s="723" t="s">
        <v>11956</v>
      </c>
      <c r="G3332" s="723" t="s">
        <v>11956</v>
      </c>
      <c r="H3332" s="723" t="s">
        <v>11957</v>
      </c>
      <c r="I3332" s="723"/>
      <c r="J3332" s="723" t="s">
        <v>38</v>
      </c>
      <c r="K3332" s="723">
        <v>0</v>
      </c>
      <c r="L3332" s="1067">
        <v>151010000</v>
      </c>
      <c r="M3332" s="784" t="s">
        <v>82</v>
      </c>
      <c r="N3332" s="723" t="s">
        <v>2115</v>
      </c>
      <c r="O3332" s="723" t="s">
        <v>805</v>
      </c>
      <c r="P3332" s="723" t="s">
        <v>229</v>
      </c>
      <c r="Q3332" s="723" t="s">
        <v>2952</v>
      </c>
      <c r="R3332" s="723" t="s">
        <v>8977</v>
      </c>
      <c r="S3332" s="723">
        <v>5111</v>
      </c>
      <c r="T3332" s="723" t="s">
        <v>11874</v>
      </c>
      <c r="U3332" s="723">
        <v>20</v>
      </c>
      <c r="V3332" s="723">
        <v>134</v>
      </c>
      <c r="W3332" s="1371">
        <v>2680</v>
      </c>
      <c r="X3332" s="785">
        <f t="shared" si="152"/>
        <v>3001.6000000000004</v>
      </c>
      <c r="Y3332" s="723"/>
      <c r="Z3332" s="723">
        <v>2016</v>
      </c>
      <c r="AA3332" s="723"/>
      <c r="AB3332" s="756" t="s">
        <v>300</v>
      </c>
      <c r="AC3332" s="756" t="s">
        <v>209</v>
      </c>
      <c r="AD3332" s="756"/>
      <c r="AE3332" s="756"/>
      <c r="AF3332" s="756"/>
      <c r="AG3332" s="756" t="s">
        <v>11963</v>
      </c>
      <c r="AH3332" s="756" t="s">
        <v>794</v>
      </c>
      <c r="AI3332" s="756">
        <v>210020981</v>
      </c>
      <c r="AJ3332" s="756" t="s">
        <v>11959</v>
      </c>
      <c r="AK3332" s="756" t="s">
        <v>11841</v>
      </c>
    </row>
    <row r="3333" spans="1:37" s="192" customFormat="1" ht="100.5" customHeight="1">
      <c r="A3333" s="723" t="s">
        <v>11964</v>
      </c>
      <c r="B3333" s="723" t="s">
        <v>33</v>
      </c>
      <c r="C3333" s="723" t="s">
        <v>11954</v>
      </c>
      <c r="D3333" s="723" t="s">
        <v>11955</v>
      </c>
      <c r="E3333" s="723" t="s">
        <v>11955</v>
      </c>
      <c r="F3333" s="723" t="s">
        <v>11956</v>
      </c>
      <c r="G3333" s="723" t="s">
        <v>11956</v>
      </c>
      <c r="H3333" s="723" t="s">
        <v>11957</v>
      </c>
      <c r="I3333" s="723"/>
      <c r="J3333" s="723" t="s">
        <v>38</v>
      </c>
      <c r="K3333" s="723">
        <v>0</v>
      </c>
      <c r="L3333" s="784">
        <v>271034100</v>
      </c>
      <c r="M3333" s="749" t="s">
        <v>84</v>
      </c>
      <c r="N3333" s="723" t="s">
        <v>2115</v>
      </c>
      <c r="O3333" s="723" t="s">
        <v>11849</v>
      </c>
      <c r="P3333" s="723" t="s">
        <v>229</v>
      </c>
      <c r="Q3333" s="723" t="s">
        <v>2952</v>
      </c>
      <c r="R3333" s="723" t="s">
        <v>8977</v>
      </c>
      <c r="S3333" s="723">
        <v>5111</v>
      </c>
      <c r="T3333" s="723" t="s">
        <v>11874</v>
      </c>
      <c r="U3333" s="723">
        <v>72</v>
      </c>
      <c r="V3333" s="723">
        <v>134</v>
      </c>
      <c r="W3333" s="1371">
        <v>9648</v>
      </c>
      <c r="X3333" s="785">
        <f t="shared" si="152"/>
        <v>10805.76</v>
      </c>
      <c r="Y3333" s="723"/>
      <c r="Z3333" s="723">
        <v>2016</v>
      </c>
      <c r="AA3333" s="723"/>
      <c r="AB3333" s="756" t="s">
        <v>300</v>
      </c>
      <c r="AC3333" s="756" t="s">
        <v>209</v>
      </c>
      <c r="AD3333" s="756"/>
      <c r="AE3333" s="756"/>
      <c r="AF3333" s="756"/>
      <c r="AG3333" s="756" t="s">
        <v>11965</v>
      </c>
      <c r="AH3333" s="756" t="s">
        <v>794</v>
      </c>
      <c r="AI3333" s="756">
        <v>210020981</v>
      </c>
      <c r="AJ3333" s="756" t="s">
        <v>11959</v>
      </c>
      <c r="AK3333" s="756" t="s">
        <v>11841</v>
      </c>
    </row>
    <row r="3334" spans="1:37" s="192" customFormat="1" ht="100.5" customHeight="1">
      <c r="A3334" s="723" t="s">
        <v>11966</v>
      </c>
      <c r="B3334" s="723" t="s">
        <v>33</v>
      </c>
      <c r="C3334" s="723" t="s">
        <v>11954</v>
      </c>
      <c r="D3334" s="723" t="s">
        <v>11955</v>
      </c>
      <c r="E3334" s="723" t="s">
        <v>11955</v>
      </c>
      <c r="F3334" s="723" t="s">
        <v>11956</v>
      </c>
      <c r="G3334" s="723" t="s">
        <v>11956</v>
      </c>
      <c r="H3334" s="723" t="s">
        <v>11957</v>
      </c>
      <c r="I3334" s="723"/>
      <c r="J3334" s="723" t="s">
        <v>38</v>
      </c>
      <c r="K3334" s="723">
        <v>0</v>
      </c>
      <c r="L3334" s="762">
        <v>471010000</v>
      </c>
      <c r="M3334" s="1003" t="s">
        <v>125</v>
      </c>
      <c r="N3334" s="723" t="s">
        <v>2115</v>
      </c>
      <c r="O3334" s="723" t="s">
        <v>236</v>
      </c>
      <c r="P3334" s="723" t="s">
        <v>229</v>
      </c>
      <c r="Q3334" s="723" t="s">
        <v>2952</v>
      </c>
      <c r="R3334" s="723" t="s">
        <v>8977</v>
      </c>
      <c r="S3334" s="723">
        <v>5111</v>
      </c>
      <c r="T3334" s="723" t="s">
        <v>11874</v>
      </c>
      <c r="U3334" s="723">
        <v>8</v>
      </c>
      <c r="V3334" s="723">
        <v>134</v>
      </c>
      <c r="W3334" s="1371">
        <v>1072</v>
      </c>
      <c r="X3334" s="785">
        <f t="shared" si="152"/>
        <v>1200.6400000000001</v>
      </c>
      <c r="Y3334" s="723"/>
      <c r="Z3334" s="723">
        <v>2016</v>
      </c>
      <c r="AA3334" s="723"/>
      <c r="AB3334" s="756" t="s">
        <v>300</v>
      </c>
      <c r="AC3334" s="756" t="s">
        <v>209</v>
      </c>
      <c r="AD3334" s="756"/>
      <c r="AE3334" s="756"/>
      <c r="AF3334" s="756"/>
      <c r="AG3334" s="756" t="s">
        <v>11967</v>
      </c>
      <c r="AH3334" s="756" t="s">
        <v>794</v>
      </c>
      <c r="AI3334" s="756">
        <v>210020981</v>
      </c>
      <c r="AJ3334" s="756" t="s">
        <v>11959</v>
      </c>
      <c r="AK3334" s="756" t="s">
        <v>11841</v>
      </c>
    </row>
    <row r="3335" spans="1:37" s="192" customFormat="1" ht="100.5" customHeight="1">
      <c r="A3335" s="723" t="s">
        <v>11968</v>
      </c>
      <c r="B3335" s="723" t="s">
        <v>33</v>
      </c>
      <c r="C3335" s="723" t="s">
        <v>11954</v>
      </c>
      <c r="D3335" s="723" t="s">
        <v>11955</v>
      </c>
      <c r="E3335" s="723" t="s">
        <v>11955</v>
      </c>
      <c r="F3335" s="723" t="s">
        <v>11956</v>
      </c>
      <c r="G3335" s="723" t="s">
        <v>11956</v>
      </c>
      <c r="H3335" s="723" t="s">
        <v>11957</v>
      </c>
      <c r="I3335" s="723"/>
      <c r="J3335" s="723" t="s">
        <v>38</v>
      </c>
      <c r="K3335" s="723">
        <v>0</v>
      </c>
      <c r="L3335" s="814">
        <v>711000000</v>
      </c>
      <c r="M3335" s="809" t="s">
        <v>73</v>
      </c>
      <c r="N3335" s="723" t="s">
        <v>2115</v>
      </c>
      <c r="O3335" s="723" t="s">
        <v>73</v>
      </c>
      <c r="P3335" s="723" t="s">
        <v>229</v>
      </c>
      <c r="Q3335" s="723" t="s">
        <v>2952</v>
      </c>
      <c r="R3335" s="723" t="s">
        <v>8977</v>
      </c>
      <c r="S3335" s="723">
        <v>5111</v>
      </c>
      <c r="T3335" s="723" t="s">
        <v>11874</v>
      </c>
      <c r="U3335" s="723">
        <v>200</v>
      </c>
      <c r="V3335" s="723">
        <v>134</v>
      </c>
      <c r="W3335" s="1371">
        <v>26800</v>
      </c>
      <c r="X3335" s="785">
        <f t="shared" si="152"/>
        <v>30016.000000000004</v>
      </c>
      <c r="Y3335" s="723"/>
      <c r="Z3335" s="723">
        <v>2016</v>
      </c>
      <c r="AA3335" s="723"/>
      <c r="AB3335" s="756" t="s">
        <v>300</v>
      </c>
      <c r="AC3335" s="756" t="s">
        <v>209</v>
      </c>
      <c r="AD3335" s="756"/>
      <c r="AE3335" s="756"/>
      <c r="AF3335" s="756"/>
      <c r="AG3335" s="756" t="s">
        <v>11969</v>
      </c>
      <c r="AH3335" s="756" t="s">
        <v>794</v>
      </c>
      <c r="AI3335" s="756">
        <v>210020981</v>
      </c>
      <c r="AJ3335" s="756" t="s">
        <v>11959</v>
      </c>
      <c r="AK3335" s="756" t="s">
        <v>11841</v>
      </c>
    </row>
    <row r="3336" spans="1:37" s="192" customFormat="1" ht="100.5" customHeight="1">
      <c r="A3336" s="723" t="s">
        <v>11970</v>
      </c>
      <c r="B3336" s="723" t="s">
        <v>33</v>
      </c>
      <c r="C3336" s="723" t="s">
        <v>11954</v>
      </c>
      <c r="D3336" s="723" t="s">
        <v>11955</v>
      </c>
      <c r="E3336" s="723" t="s">
        <v>11955</v>
      </c>
      <c r="F3336" s="723" t="s">
        <v>11956</v>
      </c>
      <c r="G3336" s="723" t="s">
        <v>11956</v>
      </c>
      <c r="H3336" s="723" t="s">
        <v>11957</v>
      </c>
      <c r="I3336" s="723"/>
      <c r="J3336" s="723" t="s">
        <v>38</v>
      </c>
      <c r="K3336" s="723">
        <v>0</v>
      </c>
      <c r="L3336" s="723">
        <v>511010000</v>
      </c>
      <c r="M3336" s="749" t="s">
        <v>88</v>
      </c>
      <c r="N3336" s="723" t="s">
        <v>2115</v>
      </c>
      <c r="O3336" s="723" t="s">
        <v>700</v>
      </c>
      <c r="P3336" s="723" t="s">
        <v>229</v>
      </c>
      <c r="Q3336" s="723" t="s">
        <v>2952</v>
      </c>
      <c r="R3336" s="723" t="s">
        <v>8977</v>
      </c>
      <c r="S3336" s="723">
        <v>5111</v>
      </c>
      <c r="T3336" s="723" t="s">
        <v>11874</v>
      </c>
      <c r="U3336" s="723">
        <v>140</v>
      </c>
      <c r="V3336" s="723">
        <v>134</v>
      </c>
      <c r="W3336" s="1371">
        <v>18760</v>
      </c>
      <c r="X3336" s="785">
        <f t="shared" si="152"/>
        <v>21011.200000000001</v>
      </c>
      <c r="Y3336" s="723"/>
      <c r="Z3336" s="723">
        <v>2016</v>
      </c>
      <c r="AA3336" s="723"/>
      <c r="AB3336" s="756" t="s">
        <v>300</v>
      </c>
      <c r="AC3336" s="756" t="s">
        <v>209</v>
      </c>
      <c r="AD3336" s="756"/>
      <c r="AE3336" s="756"/>
      <c r="AF3336" s="756"/>
      <c r="AG3336" s="756" t="s">
        <v>11971</v>
      </c>
      <c r="AH3336" s="756" t="s">
        <v>794</v>
      </c>
      <c r="AI3336" s="756">
        <v>210020981</v>
      </c>
      <c r="AJ3336" s="756" t="s">
        <v>11959</v>
      </c>
      <c r="AK3336" s="756" t="s">
        <v>11841</v>
      </c>
    </row>
    <row r="3337" spans="1:37" s="192" customFormat="1" ht="100.5" customHeight="1">
      <c r="A3337" s="723" t="s">
        <v>11972</v>
      </c>
      <c r="B3337" s="723" t="s">
        <v>33</v>
      </c>
      <c r="C3337" s="723" t="s">
        <v>11973</v>
      </c>
      <c r="D3337" s="723" t="s">
        <v>10363</v>
      </c>
      <c r="E3337" s="723" t="s">
        <v>10363</v>
      </c>
      <c r="F3337" s="723" t="s">
        <v>11974</v>
      </c>
      <c r="G3337" s="723" t="s">
        <v>11974</v>
      </c>
      <c r="H3337" s="723" t="s">
        <v>11920</v>
      </c>
      <c r="I3337" s="723"/>
      <c r="J3337" s="723" t="s">
        <v>38</v>
      </c>
      <c r="K3337" s="723">
        <v>0</v>
      </c>
      <c r="L3337" s="784">
        <v>231010000</v>
      </c>
      <c r="M3337" s="784" t="s">
        <v>128</v>
      </c>
      <c r="N3337" s="723" t="s">
        <v>2115</v>
      </c>
      <c r="O3337" s="723" t="s">
        <v>11843</v>
      </c>
      <c r="P3337" s="723" t="s">
        <v>229</v>
      </c>
      <c r="Q3337" s="723" t="s">
        <v>2952</v>
      </c>
      <c r="R3337" s="723" t="s">
        <v>8977</v>
      </c>
      <c r="S3337" s="723">
        <v>796</v>
      </c>
      <c r="T3337" s="723" t="s">
        <v>232</v>
      </c>
      <c r="U3337" s="723">
        <v>150</v>
      </c>
      <c r="V3337" s="723">
        <v>17</v>
      </c>
      <c r="W3337" s="1371">
        <v>2550</v>
      </c>
      <c r="X3337" s="785">
        <f t="shared" si="152"/>
        <v>2856.0000000000005</v>
      </c>
      <c r="Y3337" s="723"/>
      <c r="Z3337" s="723">
        <v>2016</v>
      </c>
      <c r="AA3337" s="723"/>
      <c r="AB3337" s="756" t="s">
        <v>300</v>
      </c>
      <c r="AC3337" s="756" t="s">
        <v>209</v>
      </c>
      <c r="AD3337" s="756"/>
      <c r="AE3337" s="756"/>
      <c r="AF3337" s="756"/>
      <c r="AG3337" s="756" t="s">
        <v>11975</v>
      </c>
      <c r="AH3337" s="756" t="s">
        <v>794</v>
      </c>
      <c r="AI3337" s="756">
        <v>210009657</v>
      </c>
      <c r="AJ3337" s="756" t="s">
        <v>11976</v>
      </c>
      <c r="AK3337" s="756" t="s">
        <v>11841</v>
      </c>
    </row>
    <row r="3338" spans="1:37" s="192" customFormat="1" ht="100.5" customHeight="1">
      <c r="A3338" s="723" t="s">
        <v>11977</v>
      </c>
      <c r="B3338" s="723" t="s">
        <v>33</v>
      </c>
      <c r="C3338" s="723" t="s">
        <v>11973</v>
      </c>
      <c r="D3338" s="723" t="s">
        <v>10363</v>
      </c>
      <c r="E3338" s="723" t="s">
        <v>10363</v>
      </c>
      <c r="F3338" s="723" t="s">
        <v>11974</v>
      </c>
      <c r="G3338" s="723" t="s">
        <v>11974</v>
      </c>
      <c r="H3338" s="723" t="s">
        <v>11920</v>
      </c>
      <c r="I3338" s="723"/>
      <c r="J3338" s="723" t="s">
        <v>38</v>
      </c>
      <c r="K3338" s="723">
        <v>0</v>
      </c>
      <c r="L3338" s="762">
        <v>751000000</v>
      </c>
      <c r="M3338" s="784" t="s">
        <v>83</v>
      </c>
      <c r="N3338" s="723" t="s">
        <v>2115</v>
      </c>
      <c r="O3338" s="723" t="s">
        <v>11846</v>
      </c>
      <c r="P3338" s="723" t="s">
        <v>229</v>
      </c>
      <c r="Q3338" s="723" t="s">
        <v>2952</v>
      </c>
      <c r="R3338" s="723" t="s">
        <v>8977</v>
      </c>
      <c r="S3338" s="723">
        <v>796</v>
      </c>
      <c r="T3338" s="723" t="s">
        <v>232</v>
      </c>
      <c r="U3338" s="723">
        <v>300</v>
      </c>
      <c r="V3338" s="723">
        <v>17</v>
      </c>
      <c r="W3338" s="1371">
        <v>5100</v>
      </c>
      <c r="X3338" s="785">
        <f t="shared" si="152"/>
        <v>5712.0000000000009</v>
      </c>
      <c r="Y3338" s="723"/>
      <c r="Z3338" s="723">
        <v>2016</v>
      </c>
      <c r="AA3338" s="723"/>
      <c r="AB3338" s="756" t="s">
        <v>300</v>
      </c>
      <c r="AC3338" s="756" t="s">
        <v>209</v>
      </c>
      <c r="AD3338" s="756"/>
      <c r="AE3338" s="756"/>
      <c r="AF3338" s="756"/>
      <c r="AG3338" s="756" t="s">
        <v>11978</v>
      </c>
      <c r="AH3338" s="756" t="s">
        <v>794</v>
      </c>
      <c r="AI3338" s="756">
        <v>210009657</v>
      </c>
      <c r="AJ3338" s="756" t="s">
        <v>11976</v>
      </c>
      <c r="AK3338" s="756" t="s">
        <v>11841</v>
      </c>
    </row>
    <row r="3339" spans="1:37" s="192" customFormat="1" ht="100.5" customHeight="1">
      <c r="A3339" s="723" t="s">
        <v>11979</v>
      </c>
      <c r="B3339" s="723" t="s">
        <v>33</v>
      </c>
      <c r="C3339" s="723" t="s">
        <v>11973</v>
      </c>
      <c r="D3339" s="723" t="s">
        <v>10363</v>
      </c>
      <c r="E3339" s="723" t="s">
        <v>10363</v>
      </c>
      <c r="F3339" s="723" t="s">
        <v>11974</v>
      </c>
      <c r="G3339" s="723" t="s">
        <v>11974</v>
      </c>
      <c r="H3339" s="723" t="s">
        <v>11920</v>
      </c>
      <c r="I3339" s="723"/>
      <c r="J3339" s="723" t="s">
        <v>38</v>
      </c>
      <c r="K3339" s="723">
        <v>0</v>
      </c>
      <c r="L3339" s="784">
        <v>271034100</v>
      </c>
      <c r="M3339" s="749" t="s">
        <v>84</v>
      </c>
      <c r="N3339" s="723" t="s">
        <v>2115</v>
      </c>
      <c r="O3339" s="723" t="s">
        <v>11849</v>
      </c>
      <c r="P3339" s="723" t="s">
        <v>229</v>
      </c>
      <c r="Q3339" s="723" t="s">
        <v>2952</v>
      </c>
      <c r="R3339" s="723" t="s">
        <v>8977</v>
      </c>
      <c r="S3339" s="723">
        <v>796</v>
      </c>
      <c r="T3339" s="723" t="s">
        <v>232</v>
      </c>
      <c r="U3339" s="723">
        <v>271</v>
      </c>
      <c r="V3339" s="723">
        <v>17</v>
      </c>
      <c r="W3339" s="1371">
        <v>4607</v>
      </c>
      <c r="X3339" s="785">
        <f t="shared" si="152"/>
        <v>5159.84</v>
      </c>
      <c r="Y3339" s="723"/>
      <c r="Z3339" s="723">
        <v>2016</v>
      </c>
      <c r="AA3339" s="723"/>
      <c r="AB3339" s="756" t="s">
        <v>300</v>
      </c>
      <c r="AC3339" s="756" t="s">
        <v>209</v>
      </c>
      <c r="AD3339" s="756"/>
      <c r="AE3339" s="756"/>
      <c r="AF3339" s="756"/>
      <c r="AG3339" s="756" t="s">
        <v>11980</v>
      </c>
      <c r="AH3339" s="756" t="s">
        <v>794</v>
      </c>
      <c r="AI3339" s="756">
        <v>210009657</v>
      </c>
      <c r="AJ3339" s="756" t="s">
        <v>11976</v>
      </c>
      <c r="AK3339" s="756" t="s">
        <v>11841</v>
      </c>
    </row>
    <row r="3340" spans="1:37" s="192" customFormat="1" ht="100.5" customHeight="1">
      <c r="A3340" s="723" t="s">
        <v>11981</v>
      </c>
      <c r="B3340" s="723" t="s">
        <v>33</v>
      </c>
      <c r="C3340" s="723" t="s">
        <v>11973</v>
      </c>
      <c r="D3340" s="723" t="s">
        <v>10363</v>
      </c>
      <c r="E3340" s="723" t="s">
        <v>10363</v>
      </c>
      <c r="F3340" s="723" t="s">
        <v>11974</v>
      </c>
      <c r="G3340" s="723" t="s">
        <v>11974</v>
      </c>
      <c r="H3340" s="723" t="s">
        <v>11920</v>
      </c>
      <c r="I3340" s="723"/>
      <c r="J3340" s="723" t="s">
        <v>38</v>
      </c>
      <c r="K3340" s="723">
        <v>0</v>
      </c>
      <c r="L3340" s="784">
        <v>431010000</v>
      </c>
      <c r="M3340" s="784" t="s">
        <v>129</v>
      </c>
      <c r="N3340" s="723" t="s">
        <v>2115</v>
      </c>
      <c r="O3340" s="723" t="s">
        <v>11928</v>
      </c>
      <c r="P3340" s="723" t="s">
        <v>229</v>
      </c>
      <c r="Q3340" s="723" t="s">
        <v>2952</v>
      </c>
      <c r="R3340" s="723" t="s">
        <v>8977</v>
      </c>
      <c r="S3340" s="723">
        <v>796</v>
      </c>
      <c r="T3340" s="723" t="s">
        <v>232</v>
      </c>
      <c r="U3340" s="723">
        <v>110</v>
      </c>
      <c r="V3340" s="723">
        <v>17</v>
      </c>
      <c r="W3340" s="1371">
        <v>1870</v>
      </c>
      <c r="X3340" s="785">
        <f t="shared" si="152"/>
        <v>2094.4</v>
      </c>
      <c r="Y3340" s="723"/>
      <c r="Z3340" s="723">
        <v>2016</v>
      </c>
      <c r="AA3340" s="723"/>
      <c r="AB3340" s="756" t="s">
        <v>300</v>
      </c>
      <c r="AC3340" s="756" t="s">
        <v>209</v>
      </c>
      <c r="AD3340" s="756"/>
      <c r="AE3340" s="756"/>
      <c r="AF3340" s="756"/>
      <c r="AG3340" s="756" t="s">
        <v>11982</v>
      </c>
      <c r="AH3340" s="756" t="s">
        <v>794</v>
      </c>
      <c r="AI3340" s="756">
        <v>210009657</v>
      </c>
      <c r="AJ3340" s="756" t="s">
        <v>11976</v>
      </c>
      <c r="AK3340" s="756" t="s">
        <v>11841</v>
      </c>
    </row>
    <row r="3341" spans="1:37" s="192" customFormat="1" ht="100.5" customHeight="1">
      <c r="A3341" s="723" t="s">
        <v>11983</v>
      </c>
      <c r="B3341" s="723" t="s">
        <v>33</v>
      </c>
      <c r="C3341" s="723" t="s">
        <v>11973</v>
      </c>
      <c r="D3341" s="723" t="s">
        <v>10363</v>
      </c>
      <c r="E3341" s="723" t="s">
        <v>10363</v>
      </c>
      <c r="F3341" s="723" t="s">
        <v>11974</v>
      </c>
      <c r="G3341" s="723" t="s">
        <v>11974</v>
      </c>
      <c r="H3341" s="723" t="s">
        <v>11920</v>
      </c>
      <c r="I3341" s="723"/>
      <c r="J3341" s="723" t="s">
        <v>38</v>
      </c>
      <c r="K3341" s="723">
        <v>0</v>
      </c>
      <c r="L3341" s="762">
        <v>471010000</v>
      </c>
      <c r="M3341" s="1003" t="s">
        <v>125</v>
      </c>
      <c r="N3341" s="723" t="s">
        <v>2115</v>
      </c>
      <c r="O3341" s="723" t="s">
        <v>236</v>
      </c>
      <c r="P3341" s="723" t="s">
        <v>229</v>
      </c>
      <c r="Q3341" s="723" t="s">
        <v>2952</v>
      </c>
      <c r="R3341" s="723" t="s">
        <v>8977</v>
      </c>
      <c r="S3341" s="723">
        <v>796</v>
      </c>
      <c r="T3341" s="723" t="s">
        <v>232</v>
      </c>
      <c r="U3341" s="723">
        <v>40</v>
      </c>
      <c r="V3341" s="723">
        <v>17</v>
      </c>
      <c r="W3341" s="1371">
        <v>680</v>
      </c>
      <c r="X3341" s="785">
        <f t="shared" si="152"/>
        <v>761.6</v>
      </c>
      <c r="Y3341" s="723"/>
      <c r="Z3341" s="723">
        <v>2016</v>
      </c>
      <c r="AA3341" s="723"/>
      <c r="AB3341" s="756" t="s">
        <v>300</v>
      </c>
      <c r="AC3341" s="756" t="s">
        <v>209</v>
      </c>
      <c r="AD3341" s="756"/>
      <c r="AE3341" s="756"/>
      <c r="AF3341" s="756"/>
      <c r="AG3341" s="756" t="s">
        <v>11984</v>
      </c>
      <c r="AH3341" s="756" t="s">
        <v>794</v>
      </c>
      <c r="AI3341" s="756">
        <v>210009657</v>
      </c>
      <c r="AJ3341" s="756" t="s">
        <v>11976</v>
      </c>
      <c r="AK3341" s="756" t="s">
        <v>11841</v>
      </c>
    </row>
    <row r="3342" spans="1:37" s="192" customFormat="1" ht="100.5" customHeight="1">
      <c r="A3342" s="723" t="s">
        <v>11985</v>
      </c>
      <c r="B3342" s="723" t="s">
        <v>33</v>
      </c>
      <c r="C3342" s="723" t="s">
        <v>11973</v>
      </c>
      <c r="D3342" s="723" t="s">
        <v>10363</v>
      </c>
      <c r="E3342" s="723" t="s">
        <v>10363</v>
      </c>
      <c r="F3342" s="723" t="s">
        <v>11974</v>
      </c>
      <c r="G3342" s="723" t="s">
        <v>11974</v>
      </c>
      <c r="H3342" s="723" t="s">
        <v>11920</v>
      </c>
      <c r="I3342" s="723"/>
      <c r="J3342" s="723" t="s">
        <v>38</v>
      </c>
      <c r="K3342" s="723">
        <v>0</v>
      </c>
      <c r="L3342" s="784">
        <v>311010000</v>
      </c>
      <c r="M3342" s="723" t="s">
        <v>342</v>
      </c>
      <c r="N3342" s="723" t="s">
        <v>2115</v>
      </c>
      <c r="O3342" s="723" t="s">
        <v>11854</v>
      </c>
      <c r="P3342" s="723" t="s">
        <v>229</v>
      </c>
      <c r="Q3342" s="723" t="s">
        <v>2952</v>
      </c>
      <c r="R3342" s="723" t="s">
        <v>8977</v>
      </c>
      <c r="S3342" s="723">
        <v>796</v>
      </c>
      <c r="T3342" s="723" t="s">
        <v>232</v>
      </c>
      <c r="U3342" s="723">
        <v>85</v>
      </c>
      <c r="V3342" s="723">
        <v>17</v>
      </c>
      <c r="W3342" s="1371">
        <v>1445</v>
      </c>
      <c r="X3342" s="785">
        <f t="shared" si="152"/>
        <v>1618.4</v>
      </c>
      <c r="Y3342" s="723"/>
      <c r="Z3342" s="723">
        <v>2016</v>
      </c>
      <c r="AA3342" s="723"/>
      <c r="AB3342" s="756" t="s">
        <v>300</v>
      </c>
      <c r="AC3342" s="756" t="s">
        <v>209</v>
      </c>
      <c r="AD3342" s="756"/>
      <c r="AE3342" s="756"/>
      <c r="AF3342" s="756"/>
      <c r="AG3342" s="756" t="s">
        <v>11986</v>
      </c>
      <c r="AH3342" s="756" t="s">
        <v>794</v>
      </c>
      <c r="AI3342" s="756">
        <v>210009657</v>
      </c>
      <c r="AJ3342" s="756" t="s">
        <v>11976</v>
      </c>
      <c r="AK3342" s="756" t="s">
        <v>11841</v>
      </c>
    </row>
    <row r="3343" spans="1:37" s="192" customFormat="1" ht="100.5" customHeight="1">
      <c r="A3343" s="723" t="s">
        <v>11987</v>
      </c>
      <c r="B3343" s="723" t="s">
        <v>33</v>
      </c>
      <c r="C3343" s="723" t="s">
        <v>11973</v>
      </c>
      <c r="D3343" s="723" t="s">
        <v>10363</v>
      </c>
      <c r="E3343" s="723" t="s">
        <v>10363</v>
      </c>
      <c r="F3343" s="723" t="s">
        <v>11974</v>
      </c>
      <c r="G3343" s="723" t="s">
        <v>11974</v>
      </c>
      <c r="H3343" s="723" t="s">
        <v>11920</v>
      </c>
      <c r="I3343" s="723"/>
      <c r="J3343" s="723" t="s">
        <v>38</v>
      </c>
      <c r="K3343" s="723">
        <v>0</v>
      </c>
      <c r="L3343" s="814">
        <v>711000000</v>
      </c>
      <c r="M3343" s="809" t="s">
        <v>73</v>
      </c>
      <c r="N3343" s="723" t="s">
        <v>2115</v>
      </c>
      <c r="O3343" s="723" t="s">
        <v>73</v>
      </c>
      <c r="P3343" s="723" t="s">
        <v>229</v>
      </c>
      <c r="Q3343" s="723" t="s">
        <v>2952</v>
      </c>
      <c r="R3343" s="723" t="s">
        <v>8977</v>
      </c>
      <c r="S3343" s="723">
        <v>796</v>
      </c>
      <c r="T3343" s="723" t="s">
        <v>232</v>
      </c>
      <c r="U3343" s="723">
        <v>2500</v>
      </c>
      <c r="V3343" s="723">
        <v>17</v>
      </c>
      <c r="W3343" s="1371">
        <v>42500</v>
      </c>
      <c r="X3343" s="785">
        <f t="shared" si="152"/>
        <v>47600.000000000007</v>
      </c>
      <c r="Y3343" s="723"/>
      <c r="Z3343" s="723">
        <v>2016</v>
      </c>
      <c r="AA3343" s="723"/>
      <c r="AB3343" s="756" t="s">
        <v>300</v>
      </c>
      <c r="AC3343" s="756" t="s">
        <v>209</v>
      </c>
      <c r="AD3343" s="756"/>
      <c r="AE3343" s="756"/>
      <c r="AF3343" s="756"/>
      <c r="AG3343" s="756" t="s">
        <v>11988</v>
      </c>
      <c r="AH3343" s="756" t="s">
        <v>794</v>
      </c>
      <c r="AI3343" s="756">
        <v>210009657</v>
      </c>
      <c r="AJ3343" s="756" t="s">
        <v>11976</v>
      </c>
      <c r="AK3343" s="756" t="s">
        <v>11841</v>
      </c>
    </row>
    <row r="3344" spans="1:37" s="192" customFormat="1" ht="100.5" customHeight="1">
      <c r="A3344" s="723" t="s">
        <v>11989</v>
      </c>
      <c r="B3344" s="723" t="s">
        <v>33</v>
      </c>
      <c r="C3344" s="723" t="s">
        <v>11973</v>
      </c>
      <c r="D3344" s="723" t="s">
        <v>10363</v>
      </c>
      <c r="E3344" s="723" t="s">
        <v>10363</v>
      </c>
      <c r="F3344" s="723" t="s">
        <v>11974</v>
      </c>
      <c r="G3344" s="723" t="s">
        <v>11974</v>
      </c>
      <c r="H3344" s="723" t="s">
        <v>11920</v>
      </c>
      <c r="I3344" s="723"/>
      <c r="J3344" s="723" t="s">
        <v>38</v>
      </c>
      <c r="K3344" s="723">
        <v>0</v>
      </c>
      <c r="L3344" s="723">
        <v>511010000</v>
      </c>
      <c r="M3344" s="749" t="s">
        <v>88</v>
      </c>
      <c r="N3344" s="723" t="s">
        <v>2115</v>
      </c>
      <c r="O3344" s="723" t="s">
        <v>700</v>
      </c>
      <c r="P3344" s="723" t="s">
        <v>229</v>
      </c>
      <c r="Q3344" s="723" t="s">
        <v>2952</v>
      </c>
      <c r="R3344" s="723" t="s">
        <v>8977</v>
      </c>
      <c r="S3344" s="723">
        <v>796</v>
      </c>
      <c r="T3344" s="723" t="s">
        <v>232</v>
      </c>
      <c r="U3344" s="723">
        <v>1000</v>
      </c>
      <c r="V3344" s="723">
        <v>17</v>
      </c>
      <c r="W3344" s="1371">
        <f>U3344*V3344</f>
        <v>17000</v>
      </c>
      <c r="X3344" s="785">
        <f t="shared" si="152"/>
        <v>19040</v>
      </c>
      <c r="Y3344" s="723"/>
      <c r="Z3344" s="723">
        <v>2016</v>
      </c>
      <c r="AA3344" s="723"/>
      <c r="AB3344" s="756" t="s">
        <v>300</v>
      </c>
      <c r="AC3344" s="756" t="s">
        <v>209</v>
      </c>
      <c r="AD3344" s="756"/>
      <c r="AE3344" s="756"/>
      <c r="AF3344" s="756"/>
      <c r="AG3344" s="756" t="s">
        <v>11990</v>
      </c>
      <c r="AH3344" s="756" t="s">
        <v>794</v>
      </c>
      <c r="AI3344" s="756">
        <v>210009657</v>
      </c>
      <c r="AJ3344" s="756" t="s">
        <v>11976</v>
      </c>
      <c r="AK3344" s="756" t="s">
        <v>11841</v>
      </c>
    </row>
    <row r="3345" spans="1:37" s="192" customFormat="1" ht="100.5" customHeight="1">
      <c r="A3345" s="723" t="s">
        <v>11991</v>
      </c>
      <c r="B3345" s="723" t="s">
        <v>33</v>
      </c>
      <c r="C3345" s="723" t="s">
        <v>11992</v>
      </c>
      <c r="D3345" s="723" t="s">
        <v>11993</v>
      </c>
      <c r="E3345" s="723" t="s">
        <v>11993</v>
      </c>
      <c r="F3345" s="723" t="s">
        <v>11994</v>
      </c>
      <c r="G3345" s="723" t="s">
        <v>11994</v>
      </c>
      <c r="H3345" s="723" t="s">
        <v>11995</v>
      </c>
      <c r="I3345" s="723"/>
      <c r="J3345" s="723" t="s">
        <v>1135</v>
      </c>
      <c r="K3345" s="723">
        <v>45</v>
      </c>
      <c r="L3345" s="784">
        <v>231010000</v>
      </c>
      <c r="M3345" s="784" t="s">
        <v>128</v>
      </c>
      <c r="N3345" s="723" t="s">
        <v>2115</v>
      </c>
      <c r="O3345" s="723" t="s">
        <v>11843</v>
      </c>
      <c r="P3345" s="723" t="s">
        <v>229</v>
      </c>
      <c r="Q3345" s="723" t="s">
        <v>2952</v>
      </c>
      <c r="R3345" s="723" t="s">
        <v>8977</v>
      </c>
      <c r="S3345" s="723">
        <v>796</v>
      </c>
      <c r="T3345" s="723" t="s">
        <v>232</v>
      </c>
      <c r="U3345" s="723">
        <v>1390</v>
      </c>
      <c r="V3345" s="723">
        <v>29</v>
      </c>
      <c r="W3345" s="1371">
        <v>40310</v>
      </c>
      <c r="X3345" s="785">
        <f t="shared" si="152"/>
        <v>45147.200000000004</v>
      </c>
      <c r="Y3345" s="723" t="s">
        <v>4270</v>
      </c>
      <c r="Z3345" s="723">
        <v>2016</v>
      </c>
      <c r="AA3345" s="723"/>
      <c r="AB3345" s="756" t="s">
        <v>300</v>
      </c>
      <c r="AC3345" s="756"/>
      <c r="AD3345" s="756"/>
      <c r="AE3345" s="756"/>
      <c r="AF3345" s="756"/>
      <c r="AG3345" s="756" t="s">
        <v>11996</v>
      </c>
      <c r="AH3345" s="756" t="s">
        <v>794</v>
      </c>
      <c r="AI3345" s="756">
        <v>210016706</v>
      </c>
      <c r="AJ3345" s="756" t="s">
        <v>11997</v>
      </c>
      <c r="AK3345" s="756" t="s">
        <v>11841</v>
      </c>
    </row>
    <row r="3346" spans="1:37" s="192" customFormat="1" ht="100.5" customHeight="1">
      <c r="A3346" s="723" t="s">
        <v>11998</v>
      </c>
      <c r="B3346" s="723" t="s">
        <v>33</v>
      </c>
      <c r="C3346" s="723" t="s">
        <v>11992</v>
      </c>
      <c r="D3346" s="723" t="s">
        <v>11993</v>
      </c>
      <c r="E3346" s="723" t="s">
        <v>11993</v>
      </c>
      <c r="F3346" s="723" t="s">
        <v>11994</v>
      </c>
      <c r="G3346" s="723" t="s">
        <v>11994</v>
      </c>
      <c r="H3346" s="723" t="s">
        <v>11995</v>
      </c>
      <c r="I3346" s="723"/>
      <c r="J3346" s="723" t="s">
        <v>1135</v>
      </c>
      <c r="K3346" s="723">
        <v>45</v>
      </c>
      <c r="L3346" s="762">
        <v>471010000</v>
      </c>
      <c r="M3346" s="1003" t="s">
        <v>125</v>
      </c>
      <c r="N3346" s="723" t="s">
        <v>2115</v>
      </c>
      <c r="O3346" s="723" t="s">
        <v>236</v>
      </c>
      <c r="P3346" s="723" t="s">
        <v>229</v>
      </c>
      <c r="Q3346" s="723" t="s">
        <v>2952</v>
      </c>
      <c r="R3346" s="723" t="s">
        <v>8977</v>
      </c>
      <c r="S3346" s="723">
        <v>796</v>
      </c>
      <c r="T3346" s="723" t="s">
        <v>232</v>
      </c>
      <c r="U3346" s="723">
        <v>10</v>
      </c>
      <c r="V3346" s="723">
        <v>29</v>
      </c>
      <c r="W3346" s="1371">
        <v>290</v>
      </c>
      <c r="X3346" s="785">
        <f t="shared" si="152"/>
        <v>324.8</v>
      </c>
      <c r="Y3346" s="723" t="s">
        <v>4270</v>
      </c>
      <c r="Z3346" s="723">
        <v>2016</v>
      </c>
      <c r="AA3346" s="723"/>
      <c r="AB3346" s="756" t="s">
        <v>300</v>
      </c>
      <c r="AC3346" s="756"/>
      <c r="AD3346" s="756"/>
      <c r="AE3346" s="756"/>
      <c r="AF3346" s="756"/>
      <c r="AG3346" s="756" t="s">
        <v>11999</v>
      </c>
      <c r="AH3346" s="756" t="s">
        <v>794</v>
      </c>
      <c r="AI3346" s="756">
        <v>210016706</v>
      </c>
      <c r="AJ3346" s="756" t="s">
        <v>11997</v>
      </c>
      <c r="AK3346" s="756" t="s">
        <v>11841</v>
      </c>
    </row>
    <row r="3347" spans="1:37" s="192" customFormat="1" ht="100.5" customHeight="1">
      <c r="A3347" s="723" t="s">
        <v>12000</v>
      </c>
      <c r="B3347" s="723" t="s">
        <v>33</v>
      </c>
      <c r="C3347" s="723" t="s">
        <v>11992</v>
      </c>
      <c r="D3347" s="723" t="s">
        <v>11993</v>
      </c>
      <c r="E3347" s="723" t="s">
        <v>11993</v>
      </c>
      <c r="F3347" s="723" t="s">
        <v>11994</v>
      </c>
      <c r="G3347" s="723" t="s">
        <v>11994</v>
      </c>
      <c r="H3347" s="723" t="s">
        <v>11995</v>
      </c>
      <c r="I3347" s="723"/>
      <c r="J3347" s="723" t="s">
        <v>1135</v>
      </c>
      <c r="K3347" s="723">
        <v>45</v>
      </c>
      <c r="L3347" s="762">
        <v>511010000</v>
      </c>
      <c r="M3347" s="784" t="s">
        <v>87</v>
      </c>
      <c r="N3347" s="723" t="s">
        <v>2115</v>
      </c>
      <c r="O3347" s="723" t="s">
        <v>87</v>
      </c>
      <c r="P3347" s="723" t="s">
        <v>229</v>
      </c>
      <c r="Q3347" s="723" t="s">
        <v>2952</v>
      </c>
      <c r="R3347" s="723" t="s">
        <v>8977</v>
      </c>
      <c r="S3347" s="723">
        <v>796</v>
      </c>
      <c r="T3347" s="723" t="s">
        <v>232</v>
      </c>
      <c r="U3347" s="723">
        <v>30</v>
      </c>
      <c r="V3347" s="723">
        <v>29</v>
      </c>
      <c r="W3347" s="1371">
        <v>870</v>
      </c>
      <c r="X3347" s="785">
        <f t="shared" si="152"/>
        <v>974.40000000000009</v>
      </c>
      <c r="Y3347" s="723" t="s">
        <v>4270</v>
      </c>
      <c r="Z3347" s="723">
        <v>2016</v>
      </c>
      <c r="AA3347" s="723"/>
      <c r="AB3347" s="756" t="s">
        <v>300</v>
      </c>
      <c r="AC3347" s="756"/>
      <c r="AD3347" s="756"/>
      <c r="AE3347" s="756"/>
      <c r="AF3347" s="756"/>
      <c r="AG3347" s="756" t="s">
        <v>12001</v>
      </c>
      <c r="AH3347" s="756" t="s">
        <v>794</v>
      </c>
      <c r="AI3347" s="756">
        <v>210016706</v>
      </c>
      <c r="AJ3347" s="756" t="s">
        <v>11997</v>
      </c>
      <c r="AK3347" s="756" t="s">
        <v>11841</v>
      </c>
    </row>
    <row r="3348" spans="1:37" s="192" customFormat="1" ht="100.5" customHeight="1">
      <c r="A3348" s="723" t="s">
        <v>12002</v>
      </c>
      <c r="B3348" s="723" t="s">
        <v>33</v>
      </c>
      <c r="C3348" s="723" t="s">
        <v>11992</v>
      </c>
      <c r="D3348" s="723" t="s">
        <v>11993</v>
      </c>
      <c r="E3348" s="723" t="s">
        <v>11993</v>
      </c>
      <c r="F3348" s="723" t="s">
        <v>11994</v>
      </c>
      <c r="G3348" s="723" t="s">
        <v>11994</v>
      </c>
      <c r="H3348" s="723" t="s">
        <v>11995</v>
      </c>
      <c r="I3348" s="723"/>
      <c r="J3348" s="723" t="s">
        <v>1135</v>
      </c>
      <c r="K3348" s="723">
        <v>45</v>
      </c>
      <c r="L3348" s="814">
        <v>711000000</v>
      </c>
      <c r="M3348" s="809" t="s">
        <v>73</v>
      </c>
      <c r="N3348" s="723" t="s">
        <v>2115</v>
      </c>
      <c r="O3348" s="723" t="s">
        <v>73</v>
      </c>
      <c r="P3348" s="723" t="s">
        <v>229</v>
      </c>
      <c r="Q3348" s="723" t="s">
        <v>2952</v>
      </c>
      <c r="R3348" s="723" t="s">
        <v>8977</v>
      </c>
      <c r="S3348" s="723">
        <v>796</v>
      </c>
      <c r="T3348" s="723" t="s">
        <v>232</v>
      </c>
      <c r="U3348" s="723">
        <v>500</v>
      </c>
      <c r="V3348" s="723">
        <v>29</v>
      </c>
      <c r="W3348" s="1371">
        <v>14500</v>
      </c>
      <c r="X3348" s="785">
        <f t="shared" si="152"/>
        <v>16240.000000000002</v>
      </c>
      <c r="Y3348" s="723" t="s">
        <v>4270</v>
      </c>
      <c r="Z3348" s="723">
        <v>2016</v>
      </c>
      <c r="AA3348" s="723"/>
      <c r="AB3348" s="756" t="s">
        <v>300</v>
      </c>
      <c r="AC3348" s="756"/>
      <c r="AD3348" s="756"/>
      <c r="AE3348" s="756"/>
      <c r="AF3348" s="756"/>
      <c r="AG3348" s="756" t="s">
        <v>12003</v>
      </c>
      <c r="AH3348" s="756" t="s">
        <v>794</v>
      </c>
      <c r="AI3348" s="756">
        <v>210016706</v>
      </c>
      <c r="AJ3348" s="756" t="s">
        <v>11997</v>
      </c>
      <c r="AK3348" s="756" t="s">
        <v>11841</v>
      </c>
    </row>
    <row r="3349" spans="1:37" s="192" customFormat="1" ht="100.5" customHeight="1">
      <c r="A3349" s="723" t="s">
        <v>12004</v>
      </c>
      <c r="B3349" s="723" t="s">
        <v>33</v>
      </c>
      <c r="C3349" s="723" t="s">
        <v>11992</v>
      </c>
      <c r="D3349" s="723" t="s">
        <v>11993</v>
      </c>
      <c r="E3349" s="723" t="s">
        <v>11993</v>
      </c>
      <c r="F3349" s="723" t="s">
        <v>11994</v>
      </c>
      <c r="G3349" s="723" t="s">
        <v>11994</v>
      </c>
      <c r="H3349" s="723" t="s">
        <v>11995</v>
      </c>
      <c r="I3349" s="723"/>
      <c r="J3349" s="723" t="s">
        <v>1135</v>
      </c>
      <c r="K3349" s="723">
        <v>45</v>
      </c>
      <c r="L3349" s="723">
        <v>511010000</v>
      </c>
      <c r="M3349" s="749" t="s">
        <v>88</v>
      </c>
      <c r="N3349" s="723" t="s">
        <v>2115</v>
      </c>
      <c r="O3349" s="723" t="s">
        <v>700</v>
      </c>
      <c r="P3349" s="723" t="s">
        <v>229</v>
      </c>
      <c r="Q3349" s="723" t="s">
        <v>2952</v>
      </c>
      <c r="R3349" s="723" t="s">
        <v>8977</v>
      </c>
      <c r="S3349" s="723">
        <v>796</v>
      </c>
      <c r="T3349" s="723" t="s">
        <v>232</v>
      </c>
      <c r="U3349" s="723">
        <v>200</v>
      </c>
      <c r="V3349" s="723">
        <v>29</v>
      </c>
      <c r="W3349" s="1371">
        <v>5800</v>
      </c>
      <c r="X3349" s="785">
        <f t="shared" si="152"/>
        <v>6496.0000000000009</v>
      </c>
      <c r="Y3349" s="723" t="s">
        <v>4270</v>
      </c>
      <c r="Z3349" s="723">
        <v>2016</v>
      </c>
      <c r="AA3349" s="723"/>
      <c r="AB3349" s="756" t="s">
        <v>300</v>
      </c>
      <c r="AC3349" s="756"/>
      <c r="AD3349" s="756"/>
      <c r="AE3349" s="756"/>
      <c r="AF3349" s="756"/>
      <c r="AG3349" s="756" t="s">
        <v>12005</v>
      </c>
      <c r="AH3349" s="756" t="s">
        <v>794</v>
      </c>
      <c r="AI3349" s="756">
        <v>210016706</v>
      </c>
      <c r="AJ3349" s="756" t="s">
        <v>11997</v>
      </c>
      <c r="AK3349" s="756" t="s">
        <v>11841</v>
      </c>
    </row>
    <row r="3350" spans="1:37" s="192" customFormat="1" ht="100.5" customHeight="1">
      <c r="A3350" s="723" t="s">
        <v>12006</v>
      </c>
      <c r="B3350" s="723" t="s">
        <v>33</v>
      </c>
      <c r="C3350" s="723" t="s">
        <v>12007</v>
      </c>
      <c r="D3350" s="723" t="s">
        <v>4660</v>
      </c>
      <c r="E3350" s="723" t="s">
        <v>4660</v>
      </c>
      <c r="F3350" s="723" t="s">
        <v>12008</v>
      </c>
      <c r="G3350" s="723" t="s">
        <v>12008</v>
      </c>
      <c r="H3350" s="723" t="s">
        <v>12009</v>
      </c>
      <c r="I3350" s="723"/>
      <c r="J3350" s="723" t="s">
        <v>38</v>
      </c>
      <c r="K3350" s="723">
        <v>0</v>
      </c>
      <c r="L3350" s="784">
        <v>431010000</v>
      </c>
      <c r="M3350" s="784" t="s">
        <v>129</v>
      </c>
      <c r="N3350" s="723" t="s">
        <v>2115</v>
      </c>
      <c r="O3350" s="723" t="s">
        <v>11928</v>
      </c>
      <c r="P3350" s="723" t="s">
        <v>229</v>
      </c>
      <c r="Q3350" s="723" t="s">
        <v>2952</v>
      </c>
      <c r="R3350" s="723" t="s">
        <v>8977</v>
      </c>
      <c r="S3350" s="723">
        <v>796</v>
      </c>
      <c r="T3350" s="723" t="s">
        <v>232</v>
      </c>
      <c r="U3350" s="723">
        <v>6</v>
      </c>
      <c r="V3350" s="723">
        <v>12050</v>
      </c>
      <c r="W3350" s="1371">
        <v>72300</v>
      </c>
      <c r="X3350" s="785">
        <f t="shared" si="152"/>
        <v>80976.000000000015</v>
      </c>
      <c r="Y3350" s="723"/>
      <c r="Z3350" s="723">
        <v>2016</v>
      </c>
      <c r="AA3350" s="723"/>
      <c r="AB3350" s="756" t="s">
        <v>300</v>
      </c>
      <c r="AC3350" s="756" t="s">
        <v>209</v>
      </c>
      <c r="AD3350" s="756"/>
      <c r="AE3350" s="756"/>
      <c r="AF3350" s="756"/>
      <c r="AG3350" s="756" t="s">
        <v>12010</v>
      </c>
      <c r="AH3350" s="756" t="s">
        <v>794</v>
      </c>
      <c r="AI3350" s="756">
        <v>210016061</v>
      </c>
      <c r="AJ3350" s="756" t="s">
        <v>12011</v>
      </c>
      <c r="AK3350" s="756" t="s">
        <v>11841</v>
      </c>
    </row>
    <row r="3351" spans="1:37" s="192" customFormat="1" ht="100.5" customHeight="1">
      <c r="A3351" s="723" t="s">
        <v>12012</v>
      </c>
      <c r="B3351" s="723" t="s">
        <v>33</v>
      </c>
      <c r="C3351" s="723" t="s">
        <v>12013</v>
      </c>
      <c r="D3351" s="723" t="s">
        <v>10363</v>
      </c>
      <c r="E3351" s="723" t="s">
        <v>10363</v>
      </c>
      <c r="F3351" s="723" t="s">
        <v>12014</v>
      </c>
      <c r="G3351" s="723" t="s">
        <v>12014</v>
      </c>
      <c r="H3351" s="723" t="s">
        <v>11920</v>
      </c>
      <c r="I3351" s="723"/>
      <c r="J3351" s="723" t="s">
        <v>38</v>
      </c>
      <c r="K3351" s="723">
        <v>0</v>
      </c>
      <c r="L3351" s="784">
        <v>231010000</v>
      </c>
      <c r="M3351" s="784" t="s">
        <v>128</v>
      </c>
      <c r="N3351" s="723" t="s">
        <v>2115</v>
      </c>
      <c r="O3351" s="723" t="s">
        <v>11843</v>
      </c>
      <c r="P3351" s="723" t="s">
        <v>229</v>
      </c>
      <c r="Q3351" s="723" t="s">
        <v>2952</v>
      </c>
      <c r="R3351" s="723" t="s">
        <v>8977</v>
      </c>
      <c r="S3351" s="723">
        <v>796</v>
      </c>
      <c r="T3351" s="723" t="s">
        <v>232</v>
      </c>
      <c r="U3351" s="723">
        <v>50</v>
      </c>
      <c r="V3351" s="723">
        <v>27</v>
      </c>
      <c r="W3351" s="1371">
        <v>1350</v>
      </c>
      <c r="X3351" s="785">
        <f t="shared" si="152"/>
        <v>1512.0000000000002</v>
      </c>
      <c r="Y3351" s="723"/>
      <c r="Z3351" s="723">
        <v>2016</v>
      </c>
      <c r="AA3351" s="723"/>
      <c r="AB3351" s="756" t="s">
        <v>300</v>
      </c>
      <c r="AC3351" s="756" t="s">
        <v>209</v>
      </c>
      <c r="AD3351" s="756"/>
      <c r="AE3351" s="756"/>
      <c r="AF3351" s="756"/>
      <c r="AG3351" s="756" t="s">
        <v>12015</v>
      </c>
      <c r="AH3351" s="756" t="s">
        <v>794</v>
      </c>
      <c r="AI3351" s="756">
        <v>210009658</v>
      </c>
      <c r="AJ3351" s="756" t="s">
        <v>12016</v>
      </c>
      <c r="AK3351" s="756" t="s">
        <v>11841</v>
      </c>
    </row>
    <row r="3352" spans="1:37" s="192" customFormat="1" ht="100.5" customHeight="1">
      <c r="A3352" s="723" t="s">
        <v>12017</v>
      </c>
      <c r="B3352" s="723" t="s">
        <v>33</v>
      </c>
      <c r="C3352" s="723" t="s">
        <v>12013</v>
      </c>
      <c r="D3352" s="723" t="s">
        <v>10363</v>
      </c>
      <c r="E3352" s="723" t="s">
        <v>10363</v>
      </c>
      <c r="F3352" s="723" t="s">
        <v>12014</v>
      </c>
      <c r="G3352" s="723" t="s">
        <v>12014</v>
      </c>
      <c r="H3352" s="723" t="s">
        <v>11920</v>
      </c>
      <c r="I3352" s="723"/>
      <c r="J3352" s="723" t="s">
        <v>38</v>
      </c>
      <c r="K3352" s="723">
        <v>0</v>
      </c>
      <c r="L3352" s="1067">
        <v>151010000</v>
      </c>
      <c r="M3352" s="784" t="s">
        <v>82</v>
      </c>
      <c r="N3352" s="723" t="s">
        <v>2115</v>
      </c>
      <c r="O3352" s="723" t="s">
        <v>805</v>
      </c>
      <c r="P3352" s="723" t="s">
        <v>229</v>
      </c>
      <c r="Q3352" s="723" t="s">
        <v>2952</v>
      </c>
      <c r="R3352" s="723" t="s">
        <v>8977</v>
      </c>
      <c r="S3352" s="723">
        <v>796</v>
      </c>
      <c r="T3352" s="723" t="s">
        <v>232</v>
      </c>
      <c r="U3352" s="723">
        <v>152</v>
      </c>
      <c r="V3352" s="723">
        <v>27</v>
      </c>
      <c r="W3352" s="1371">
        <v>4104</v>
      </c>
      <c r="X3352" s="785">
        <f t="shared" si="152"/>
        <v>4596.4800000000005</v>
      </c>
      <c r="Y3352" s="723"/>
      <c r="Z3352" s="723">
        <v>2016</v>
      </c>
      <c r="AA3352" s="723"/>
      <c r="AB3352" s="756" t="s">
        <v>300</v>
      </c>
      <c r="AC3352" s="756" t="s">
        <v>209</v>
      </c>
      <c r="AD3352" s="756"/>
      <c r="AE3352" s="756"/>
      <c r="AF3352" s="756"/>
      <c r="AG3352" s="756" t="s">
        <v>12018</v>
      </c>
      <c r="AH3352" s="756" t="s">
        <v>794</v>
      </c>
      <c r="AI3352" s="756">
        <v>210009658</v>
      </c>
      <c r="AJ3352" s="756" t="s">
        <v>12016</v>
      </c>
      <c r="AK3352" s="756" t="s">
        <v>11841</v>
      </c>
    </row>
    <row r="3353" spans="1:37" s="192" customFormat="1" ht="100.5" customHeight="1">
      <c r="A3353" s="723" t="s">
        <v>12019</v>
      </c>
      <c r="B3353" s="723" t="s">
        <v>33</v>
      </c>
      <c r="C3353" s="723" t="s">
        <v>12013</v>
      </c>
      <c r="D3353" s="723" t="s">
        <v>10363</v>
      </c>
      <c r="E3353" s="723" t="s">
        <v>10363</v>
      </c>
      <c r="F3353" s="723" t="s">
        <v>12014</v>
      </c>
      <c r="G3353" s="723" t="s">
        <v>12014</v>
      </c>
      <c r="H3353" s="723" t="s">
        <v>11920</v>
      </c>
      <c r="I3353" s="723"/>
      <c r="J3353" s="723" t="s">
        <v>38</v>
      </c>
      <c r="K3353" s="723">
        <v>0</v>
      </c>
      <c r="L3353" s="762">
        <v>751000000</v>
      </c>
      <c r="M3353" s="784" t="s">
        <v>83</v>
      </c>
      <c r="N3353" s="723" t="s">
        <v>2115</v>
      </c>
      <c r="O3353" s="723" t="s">
        <v>11846</v>
      </c>
      <c r="P3353" s="723" t="s">
        <v>229</v>
      </c>
      <c r="Q3353" s="723" t="s">
        <v>2952</v>
      </c>
      <c r="R3353" s="723" t="s">
        <v>8977</v>
      </c>
      <c r="S3353" s="723">
        <v>796</v>
      </c>
      <c r="T3353" s="723" t="s">
        <v>232</v>
      </c>
      <c r="U3353" s="723">
        <v>120</v>
      </c>
      <c r="V3353" s="723">
        <v>27</v>
      </c>
      <c r="W3353" s="1371">
        <v>3240</v>
      </c>
      <c r="X3353" s="785">
        <f t="shared" si="152"/>
        <v>3628.8</v>
      </c>
      <c r="Y3353" s="723"/>
      <c r="Z3353" s="723">
        <v>2016</v>
      </c>
      <c r="AA3353" s="723"/>
      <c r="AB3353" s="756" t="s">
        <v>300</v>
      </c>
      <c r="AC3353" s="756" t="s">
        <v>209</v>
      </c>
      <c r="AD3353" s="756"/>
      <c r="AE3353" s="756"/>
      <c r="AF3353" s="756"/>
      <c r="AG3353" s="756" t="s">
        <v>12020</v>
      </c>
      <c r="AH3353" s="756" t="s">
        <v>794</v>
      </c>
      <c r="AI3353" s="756">
        <v>210009658</v>
      </c>
      <c r="AJ3353" s="756" t="s">
        <v>12016</v>
      </c>
      <c r="AK3353" s="756" t="s">
        <v>11841</v>
      </c>
    </row>
    <row r="3354" spans="1:37" s="192" customFormat="1" ht="100.5" customHeight="1">
      <c r="A3354" s="723" t="s">
        <v>12021</v>
      </c>
      <c r="B3354" s="723" t="s">
        <v>33</v>
      </c>
      <c r="C3354" s="723" t="s">
        <v>12013</v>
      </c>
      <c r="D3354" s="723" t="s">
        <v>10363</v>
      </c>
      <c r="E3354" s="723" t="s">
        <v>10363</v>
      </c>
      <c r="F3354" s="723" t="s">
        <v>12014</v>
      </c>
      <c r="G3354" s="723" t="s">
        <v>12014</v>
      </c>
      <c r="H3354" s="723" t="s">
        <v>11920</v>
      </c>
      <c r="I3354" s="723"/>
      <c r="J3354" s="723" t="s">
        <v>38</v>
      </c>
      <c r="K3354" s="723">
        <v>0</v>
      </c>
      <c r="L3354" s="784">
        <v>271034100</v>
      </c>
      <c r="M3354" s="749" t="s">
        <v>84</v>
      </c>
      <c r="N3354" s="723" t="s">
        <v>2115</v>
      </c>
      <c r="O3354" s="723" t="s">
        <v>11849</v>
      </c>
      <c r="P3354" s="723" t="s">
        <v>229</v>
      </c>
      <c r="Q3354" s="723" t="s">
        <v>2952</v>
      </c>
      <c r="R3354" s="723" t="s">
        <v>8977</v>
      </c>
      <c r="S3354" s="723">
        <v>796</v>
      </c>
      <c r="T3354" s="723" t="s">
        <v>232</v>
      </c>
      <c r="U3354" s="723">
        <v>224</v>
      </c>
      <c r="V3354" s="723">
        <v>27</v>
      </c>
      <c r="W3354" s="1371">
        <v>6048</v>
      </c>
      <c r="X3354" s="785">
        <f t="shared" ref="X3354:X3419" si="153">W3354*1.12</f>
        <v>6773.76</v>
      </c>
      <c r="Y3354" s="723"/>
      <c r="Z3354" s="723">
        <v>2016</v>
      </c>
      <c r="AA3354" s="723"/>
      <c r="AB3354" s="756" t="s">
        <v>300</v>
      </c>
      <c r="AC3354" s="756" t="s">
        <v>209</v>
      </c>
      <c r="AD3354" s="756"/>
      <c r="AE3354" s="756"/>
      <c r="AF3354" s="756"/>
      <c r="AG3354" s="756" t="s">
        <v>12022</v>
      </c>
      <c r="AH3354" s="756" t="s">
        <v>794</v>
      </c>
      <c r="AI3354" s="756">
        <v>210009658</v>
      </c>
      <c r="AJ3354" s="756" t="s">
        <v>12016</v>
      </c>
      <c r="AK3354" s="756" t="s">
        <v>11841</v>
      </c>
    </row>
    <row r="3355" spans="1:37" s="192" customFormat="1" ht="100.5" customHeight="1">
      <c r="A3355" s="723" t="s">
        <v>12023</v>
      </c>
      <c r="B3355" s="723" t="s">
        <v>33</v>
      </c>
      <c r="C3355" s="723" t="s">
        <v>12013</v>
      </c>
      <c r="D3355" s="723" t="s">
        <v>10363</v>
      </c>
      <c r="E3355" s="723" t="s">
        <v>10363</v>
      </c>
      <c r="F3355" s="723" t="s">
        <v>12014</v>
      </c>
      <c r="G3355" s="723" t="s">
        <v>12014</v>
      </c>
      <c r="H3355" s="723" t="s">
        <v>11920</v>
      </c>
      <c r="I3355" s="723"/>
      <c r="J3355" s="723" t="s">
        <v>38</v>
      </c>
      <c r="K3355" s="723">
        <v>0</v>
      </c>
      <c r="L3355" s="784">
        <v>431010000</v>
      </c>
      <c r="M3355" s="784" t="s">
        <v>129</v>
      </c>
      <c r="N3355" s="723" t="s">
        <v>2115</v>
      </c>
      <c r="O3355" s="723" t="s">
        <v>11928</v>
      </c>
      <c r="P3355" s="723" t="s">
        <v>229</v>
      </c>
      <c r="Q3355" s="723" t="s">
        <v>2952</v>
      </c>
      <c r="R3355" s="723" t="s">
        <v>8977</v>
      </c>
      <c r="S3355" s="723">
        <v>796</v>
      </c>
      <c r="T3355" s="723" t="s">
        <v>232</v>
      </c>
      <c r="U3355" s="723">
        <v>110</v>
      </c>
      <c r="V3355" s="723">
        <v>27</v>
      </c>
      <c r="W3355" s="1371">
        <v>2970</v>
      </c>
      <c r="X3355" s="785">
        <f t="shared" si="153"/>
        <v>3326.4</v>
      </c>
      <c r="Y3355" s="723"/>
      <c r="Z3355" s="723">
        <v>2016</v>
      </c>
      <c r="AA3355" s="723"/>
      <c r="AB3355" s="756" t="s">
        <v>300</v>
      </c>
      <c r="AC3355" s="756" t="s">
        <v>209</v>
      </c>
      <c r="AD3355" s="756"/>
      <c r="AE3355" s="756"/>
      <c r="AF3355" s="756"/>
      <c r="AG3355" s="756" t="s">
        <v>12024</v>
      </c>
      <c r="AH3355" s="756" t="s">
        <v>794</v>
      </c>
      <c r="AI3355" s="756">
        <v>210009658</v>
      </c>
      <c r="AJ3355" s="756" t="s">
        <v>12016</v>
      </c>
      <c r="AK3355" s="756" t="s">
        <v>11841</v>
      </c>
    </row>
    <row r="3356" spans="1:37" s="192" customFormat="1" ht="100.5" customHeight="1">
      <c r="A3356" s="723" t="s">
        <v>12025</v>
      </c>
      <c r="B3356" s="723" t="s">
        <v>33</v>
      </c>
      <c r="C3356" s="723" t="s">
        <v>12013</v>
      </c>
      <c r="D3356" s="723" t="s">
        <v>10363</v>
      </c>
      <c r="E3356" s="723" t="s">
        <v>10363</v>
      </c>
      <c r="F3356" s="723" t="s">
        <v>12014</v>
      </c>
      <c r="G3356" s="723" t="s">
        <v>12014</v>
      </c>
      <c r="H3356" s="723" t="s">
        <v>11920</v>
      </c>
      <c r="I3356" s="723"/>
      <c r="J3356" s="723" t="s">
        <v>38</v>
      </c>
      <c r="K3356" s="723">
        <v>0</v>
      </c>
      <c r="L3356" s="784">
        <v>311010000</v>
      </c>
      <c r="M3356" s="723" t="s">
        <v>342</v>
      </c>
      <c r="N3356" s="723" t="s">
        <v>2115</v>
      </c>
      <c r="O3356" s="723" t="s">
        <v>11854</v>
      </c>
      <c r="P3356" s="723" t="s">
        <v>229</v>
      </c>
      <c r="Q3356" s="723" t="s">
        <v>2952</v>
      </c>
      <c r="R3356" s="723" t="s">
        <v>8977</v>
      </c>
      <c r="S3356" s="723">
        <v>796</v>
      </c>
      <c r="T3356" s="723" t="s">
        <v>232</v>
      </c>
      <c r="U3356" s="723">
        <v>22</v>
      </c>
      <c r="V3356" s="723">
        <v>27</v>
      </c>
      <c r="W3356" s="1371">
        <v>594</v>
      </c>
      <c r="X3356" s="785">
        <f t="shared" si="153"/>
        <v>665.28000000000009</v>
      </c>
      <c r="Y3356" s="723"/>
      <c r="Z3356" s="723">
        <v>2016</v>
      </c>
      <c r="AA3356" s="723"/>
      <c r="AB3356" s="756" t="s">
        <v>300</v>
      </c>
      <c r="AC3356" s="756" t="s">
        <v>209</v>
      </c>
      <c r="AD3356" s="756"/>
      <c r="AE3356" s="756"/>
      <c r="AF3356" s="756"/>
      <c r="AG3356" s="756" t="s">
        <v>12026</v>
      </c>
      <c r="AH3356" s="756" t="s">
        <v>794</v>
      </c>
      <c r="AI3356" s="756">
        <v>210009658</v>
      </c>
      <c r="AJ3356" s="756" t="s">
        <v>12016</v>
      </c>
      <c r="AK3356" s="756" t="s">
        <v>11841</v>
      </c>
    </row>
    <row r="3357" spans="1:37" s="192" customFormat="1" ht="100.5" customHeight="1">
      <c r="A3357" s="723" t="s">
        <v>12027</v>
      </c>
      <c r="B3357" s="723" t="s">
        <v>33</v>
      </c>
      <c r="C3357" s="723" t="s">
        <v>12013</v>
      </c>
      <c r="D3357" s="723" t="s">
        <v>10363</v>
      </c>
      <c r="E3357" s="723" t="s">
        <v>10363</v>
      </c>
      <c r="F3357" s="723" t="s">
        <v>12014</v>
      </c>
      <c r="G3357" s="723" t="s">
        <v>12014</v>
      </c>
      <c r="H3357" s="723" t="s">
        <v>11920</v>
      </c>
      <c r="I3357" s="723"/>
      <c r="J3357" s="723" t="s">
        <v>38</v>
      </c>
      <c r="K3357" s="723">
        <v>0</v>
      </c>
      <c r="L3357" s="762">
        <v>511010000</v>
      </c>
      <c r="M3357" s="784" t="s">
        <v>87</v>
      </c>
      <c r="N3357" s="723" t="s">
        <v>2115</v>
      </c>
      <c r="O3357" s="723" t="s">
        <v>87</v>
      </c>
      <c r="P3357" s="723" t="s">
        <v>229</v>
      </c>
      <c r="Q3357" s="723" t="s">
        <v>2952</v>
      </c>
      <c r="R3357" s="723" t="s">
        <v>8977</v>
      </c>
      <c r="S3357" s="723">
        <v>796</v>
      </c>
      <c r="T3357" s="723" t="s">
        <v>232</v>
      </c>
      <c r="U3357" s="723">
        <v>92</v>
      </c>
      <c r="V3357" s="723">
        <v>27</v>
      </c>
      <c r="W3357" s="1371">
        <v>2484</v>
      </c>
      <c r="X3357" s="785">
        <f t="shared" si="153"/>
        <v>2782.0800000000004</v>
      </c>
      <c r="Y3357" s="723"/>
      <c r="Z3357" s="723">
        <v>2016</v>
      </c>
      <c r="AA3357" s="723"/>
      <c r="AB3357" s="756" t="s">
        <v>300</v>
      </c>
      <c r="AC3357" s="756" t="s">
        <v>209</v>
      </c>
      <c r="AD3357" s="756"/>
      <c r="AE3357" s="756"/>
      <c r="AF3357" s="756"/>
      <c r="AG3357" s="756" t="s">
        <v>12028</v>
      </c>
      <c r="AH3357" s="756" t="s">
        <v>794</v>
      </c>
      <c r="AI3357" s="756">
        <v>210009658</v>
      </c>
      <c r="AJ3357" s="756" t="s">
        <v>12016</v>
      </c>
      <c r="AK3357" s="756" t="s">
        <v>11841</v>
      </c>
    </row>
    <row r="3358" spans="1:37" s="192" customFormat="1" ht="100.5" customHeight="1">
      <c r="A3358" s="723" t="s">
        <v>12029</v>
      </c>
      <c r="B3358" s="723" t="s">
        <v>33</v>
      </c>
      <c r="C3358" s="723" t="s">
        <v>12013</v>
      </c>
      <c r="D3358" s="723" t="s">
        <v>10363</v>
      </c>
      <c r="E3358" s="723" t="s">
        <v>10363</v>
      </c>
      <c r="F3358" s="723" t="s">
        <v>12014</v>
      </c>
      <c r="G3358" s="723" t="s">
        <v>12014</v>
      </c>
      <c r="H3358" s="723" t="s">
        <v>11920</v>
      </c>
      <c r="I3358" s="723"/>
      <c r="J3358" s="723" t="s">
        <v>38</v>
      </c>
      <c r="K3358" s="723">
        <v>0</v>
      </c>
      <c r="L3358" s="814">
        <v>711000000</v>
      </c>
      <c r="M3358" s="809" t="s">
        <v>73</v>
      </c>
      <c r="N3358" s="723" t="s">
        <v>2115</v>
      </c>
      <c r="O3358" s="723" t="s">
        <v>73</v>
      </c>
      <c r="P3358" s="723" t="s">
        <v>229</v>
      </c>
      <c r="Q3358" s="723" t="s">
        <v>2952</v>
      </c>
      <c r="R3358" s="723" t="s">
        <v>8977</v>
      </c>
      <c r="S3358" s="723">
        <v>796</v>
      </c>
      <c r="T3358" s="723" t="s">
        <v>232</v>
      </c>
      <c r="U3358" s="723">
        <v>1156</v>
      </c>
      <c r="V3358" s="723">
        <v>27</v>
      </c>
      <c r="W3358" s="1371">
        <v>31212</v>
      </c>
      <c r="X3358" s="785">
        <f t="shared" si="153"/>
        <v>34957.440000000002</v>
      </c>
      <c r="Y3358" s="723"/>
      <c r="Z3358" s="723">
        <v>2016</v>
      </c>
      <c r="AA3358" s="723"/>
      <c r="AB3358" s="756" t="s">
        <v>300</v>
      </c>
      <c r="AC3358" s="756" t="s">
        <v>209</v>
      </c>
      <c r="AD3358" s="756"/>
      <c r="AE3358" s="756"/>
      <c r="AF3358" s="756"/>
      <c r="AG3358" s="756" t="s">
        <v>12030</v>
      </c>
      <c r="AH3358" s="756" t="s">
        <v>794</v>
      </c>
      <c r="AI3358" s="756">
        <v>210009658</v>
      </c>
      <c r="AJ3358" s="756" t="s">
        <v>12016</v>
      </c>
      <c r="AK3358" s="756" t="s">
        <v>11841</v>
      </c>
    </row>
    <row r="3359" spans="1:37" s="192" customFormat="1" ht="100.5" customHeight="1">
      <c r="A3359" s="723" t="s">
        <v>12031</v>
      </c>
      <c r="B3359" s="723" t="s">
        <v>33</v>
      </c>
      <c r="C3359" s="723" t="s">
        <v>12013</v>
      </c>
      <c r="D3359" s="723" t="s">
        <v>10363</v>
      </c>
      <c r="E3359" s="723" t="s">
        <v>10363</v>
      </c>
      <c r="F3359" s="723" t="s">
        <v>12014</v>
      </c>
      <c r="G3359" s="723" t="s">
        <v>12014</v>
      </c>
      <c r="H3359" s="723" t="s">
        <v>11920</v>
      </c>
      <c r="I3359" s="723"/>
      <c r="J3359" s="723" t="s">
        <v>38</v>
      </c>
      <c r="K3359" s="723">
        <v>0</v>
      </c>
      <c r="L3359" s="723">
        <v>511010000</v>
      </c>
      <c r="M3359" s="749" t="s">
        <v>88</v>
      </c>
      <c r="N3359" s="723" t="s">
        <v>2115</v>
      </c>
      <c r="O3359" s="723" t="s">
        <v>700</v>
      </c>
      <c r="P3359" s="723" t="s">
        <v>229</v>
      </c>
      <c r="Q3359" s="723" t="s">
        <v>2952</v>
      </c>
      <c r="R3359" s="723" t="s">
        <v>8977</v>
      </c>
      <c r="S3359" s="723">
        <v>796</v>
      </c>
      <c r="T3359" s="723" t="s">
        <v>232</v>
      </c>
      <c r="U3359" s="723">
        <v>200</v>
      </c>
      <c r="V3359" s="723">
        <v>27</v>
      </c>
      <c r="W3359" s="1371">
        <f>U3359*V3359</f>
        <v>5400</v>
      </c>
      <c r="X3359" s="785">
        <f t="shared" si="153"/>
        <v>6048.0000000000009</v>
      </c>
      <c r="Y3359" s="723"/>
      <c r="Z3359" s="723">
        <v>2016</v>
      </c>
      <c r="AA3359" s="723"/>
      <c r="AB3359" s="756" t="s">
        <v>300</v>
      </c>
      <c r="AC3359" s="756" t="s">
        <v>209</v>
      </c>
      <c r="AD3359" s="756"/>
      <c r="AE3359" s="756"/>
      <c r="AF3359" s="756"/>
      <c r="AG3359" s="756" t="s">
        <v>12032</v>
      </c>
      <c r="AH3359" s="756" t="s">
        <v>794</v>
      </c>
      <c r="AI3359" s="756">
        <v>210009658</v>
      </c>
      <c r="AJ3359" s="756" t="s">
        <v>12016</v>
      </c>
      <c r="AK3359" s="756" t="s">
        <v>11841</v>
      </c>
    </row>
    <row r="3360" spans="1:37" s="192" customFormat="1" ht="100.5" customHeight="1">
      <c r="A3360" s="723" t="s">
        <v>12033</v>
      </c>
      <c r="B3360" s="723" t="s">
        <v>33</v>
      </c>
      <c r="C3360" s="723" t="s">
        <v>12034</v>
      </c>
      <c r="D3360" s="723" t="s">
        <v>11993</v>
      </c>
      <c r="E3360" s="723" t="s">
        <v>11993</v>
      </c>
      <c r="F3360" s="723" t="s">
        <v>12035</v>
      </c>
      <c r="G3360" s="723" t="s">
        <v>12035</v>
      </c>
      <c r="H3360" s="723" t="s">
        <v>11995</v>
      </c>
      <c r="I3360" s="723"/>
      <c r="J3360" s="723" t="s">
        <v>1135</v>
      </c>
      <c r="K3360" s="723">
        <v>58</v>
      </c>
      <c r="L3360" s="784">
        <v>271034100</v>
      </c>
      <c r="M3360" s="749" t="s">
        <v>84</v>
      </c>
      <c r="N3360" s="723" t="s">
        <v>2115</v>
      </c>
      <c r="O3360" s="723" t="s">
        <v>11849</v>
      </c>
      <c r="P3360" s="723" t="s">
        <v>229</v>
      </c>
      <c r="Q3360" s="723" t="s">
        <v>2952</v>
      </c>
      <c r="R3360" s="723" t="s">
        <v>8977</v>
      </c>
      <c r="S3360" s="723">
        <v>796</v>
      </c>
      <c r="T3360" s="723" t="s">
        <v>232</v>
      </c>
      <c r="U3360" s="723">
        <v>76</v>
      </c>
      <c r="V3360" s="723">
        <v>13</v>
      </c>
      <c r="W3360" s="1371">
        <v>988</v>
      </c>
      <c r="X3360" s="785">
        <f t="shared" si="153"/>
        <v>1106.5600000000002</v>
      </c>
      <c r="Y3360" s="723" t="s">
        <v>4270</v>
      </c>
      <c r="Z3360" s="723">
        <v>2016</v>
      </c>
      <c r="AA3360" s="723"/>
      <c r="AB3360" s="756" t="s">
        <v>300</v>
      </c>
      <c r="AC3360" s="756"/>
      <c r="AD3360" s="756"/>
      <c r="AE3360" s="756"/>
      <c r="AF3360" s="756"/>
      <c r="AG3360" s="756" t="s">
        <v>12036</v>
      </c>
      <c r="AH3360" s="756" t="s">
        <v>794</v>
      </c>
      <c r="AI3360" s="756">
        <v>210016707</v>
      </c>
      <c r="AJ3360" s="756" t="s">
        <v>12037</v>
      </c>
      <c r="AK3360" s="756" t="s">
        <v>11841</v>
      </c>
    </row>
    <row r="3361" spans="1:37" s="192" customFormat="1" ht="100.5" customHeight="1">
      <c r="A3361" s="723" t="s">
        <v>12038</v>
      </c>
      <c r="B3361" s="723" t="s">
        <v>33</v>
      </c>
      <c r="C3361" s="723" t="s">
        <v>12034</v>
      </c>
      <c r="D3361" s="723" t="s">
        <v>11993</v>
      </c>
      <c r="E3361" s="723" t="s">
        <v>11993</v>
      </c>
      <c r="F3361" s="723" t="s">
        <v>12035</v>
      </c>
      <c r="G3361" s="723" t="s">
        <v>12035</v>
      </c>
      <c r="H3361" s="723" t="s">
        <v>11995</v>
      </c>
      <c r="I3361" s="723"/>
      <c r="J3361" s="723" t="s">
        <v>1135</v>
      </c>
      <c r="K3361" s="723">
        <v>58</v>
      </c>
      <c r="L3361" s="814">
        <v>711000000</v>
      </c>
      <c r="M3361" s="809" t="s">
        <v>73</v>
      </c>
      <c r="N3361" s="723" t="s">
        <v>2115</v>
      </c>
      <c r="O3361" s="723" t="s">
        <v>73</v>
      </c>
      <c r="P3361" s="723" t="s">
        <v>229</v>
      </c>
      <c r="Q3361" s="723" t="s">
        <v>2952</v>
      </c>
      <c r="R3361" s="723" t="s">
        <v>8977</v>
      </c>
      <c r="S3361" s="723">
        <v>796</v>
      </c>
      <c r="T3361" s="723" t="s">
        <v>232</v>
      </c>
      <c r="U3361" s="723">
        <v>500</v>
      </c>
      <c r="V3361" s="723">
        <v>13</v>
      </c>
      <c r="W3361" s="1371">
        <v>6500</v>
      </c>
      <c r="X3361" s="785">
        <f t="shared" si="153"/>
        <v>7280.0000000000009</v>
      </c>
      <c r="Y3361" s="723" t="s">
        <v>4270</v>
      </c>
      <c r="Z3361" s="723">
        <v>2016</v>
      </c>
      <c r="AA3361" s="723"/>
      <c r="AB3361" s="756" t="s">
        <v>300</v>
      </c>
      <c r="AC3361" s="756"/>
      <c r="AD3361" s="756"/>
      <c r="AE3361" s="756"/>
      <c r="AF3361" s="756"/>
      <c r="AG3361" s="756" t="s">
        <v>12039</v>
      </c>
      <c r="AH3361" s="756" t="s">
        <v>794</v>
      </c>
      <c r="AI3361" s="756">
        <v>210016707</v>
      </c>
      <c r="AJ3361" s="756" t="s">
        <v>12037</v>
      </c>
      <c r="AK3361" s="756" t="s">
        <v>11841</v>
      </c>
    </row>
    <row r="3362" spans="1:37" s="192" customFormat="1" ht="100.5" customHeight="1">
      <c r="A3362" s="723" t="s">
        <v>12040</v>
      </c>
      <c r="B3362" s="723" t="s">
        <v>33</v>
      </c>
      <c r="C3362" s="723" t="s">
        <v>12034</v>
      </c>
      <c r="D3362" s="723" t="s">
        <v>11993</v>
      </c>
      <c r="E3362" s="723" t="s">
        <v>11993</v>
      </c>
      <c r="F3362" s="723" t="s">
        <v>12035</v>
      </c>
      <c r="G3362" s="723" t="s">
        <v>12035</v>
      </c>
      <c r="H3362" s="723" t="s">
        <v>11995</v>
      </c>
      <c r="I3362" s="723"/>
      <c r="J3362" s="723" t="s">
        <v>1135</v>
      </c>
      <c r="K3362" s="723">
        <v>58</v>
      </c>
      <c r="L3362" s="723">
        <v>511010000</v>
      </c>
      <c r="M3362" s="749" t="s">
        <v>88</v>
      </c>
      <c r="N3362" s="723" t="s">
        <v>2115</v>
      </c>
      <c r="O3362" s="723" t="s">
        <v>700</v>
      </c>
      <c r="P3362" s="723" t="s">
        <v>229</v>
      </c>
      <c r="Q3362" s="723" t="s">
        <v>2952</v>
      </c>
      <c r="R3362" s="723" t="s">
        <v>8977</v>
      </c>
      <c r="S3362" s="723">
        <v>796</v>
      </c>
      <c r="T3362" s="723" t="s">
        <v>232</v>
      </c>
      <c r="U3362" s="723">
        <v>400</v>
      </c>
      <c r="V3362" s="723">
        <v>13</v>
      </c>
      <c r="W3362" s="1371">
        <v>5200</v>
      </c>
      <c r="X3362" s="785">
        <f t="shared" si="153"/>
        <v>5824.0000000000009</v>
      </c>
      <c r="Y3362" s="723" t="s">
        <v>4270</v>
      </c>
      <c r="Z3362" s="723">
        <v>2016</v>
      </c>
      <c r="AA3362" s="723"/>
      <c r="AB3362" s="756" t="s">
        <v>300</v>
      </c>
      <c r="AC3362" s="756"/>
      <c r="AD3362" s="756"/>
      <c r="AE3362" s="756"/>
      <c r="AF3362" s="756"/>
      <c r="AG3362" s="756" t="s">
        <v>12041</v>
      </c>
      <c r="AH3362" s="756" t="s">
        <v>794</v>
      </c>
      <c r="AI3362" s="756">
        <v>210016707</v>
      </c>
      <c r="AJ3362" s="756" t="s">
        <v>12037</v>
      </c>
      <c r="AK3362" s="756" t="s">
        <v>11841</v>
      </c>
    </row>
    <row r="3363" spans="1:37" s="192" customFormat="1" ht="100.5" customHeight="1">
      <c r="A3363" s="723" t="s">
        <v>12042</v>
      </c>
      <c r="B3363" s="723" t="s">
        <v>33</v>
      </c>
      <c r="C3363" s="723" t="s">
        <v>12043</v>
      </c>
      <c r="D3363" s="723" t="s">
        <v>12044</v>
      </c>
      <c r="E3363" s="723" t="s">
        <v>12044</v>
      </c>
      <c r="F3363" s="723" t="s">
        <v>12045</v>
      </c>
      <c r="G3363" s="723" t="s">
        <v>12045</v>
      </c>
      <c r="H3363" s="723" t="s">
        <v>12046</v>
      </c>
      <c r="I3363" s="723"/>
      <c r="J3363" s="723" t="s">
        <v>38</v>
      </c>
      <c r="K3363" s="723">
        <v>0</v>
      </c>
      <c r="L3363" s="762">
        <v>511010000</v>
      </c>
      <c r="M3363" s="784" t="s">
        <v>87</v>
      </c>
      <c r="N3363" s="723" t="s">
        <v>2115</v>
      </c>
      <c r="O3363" s="723" t="s">
        <v>87</v>
      </c>
      <c r="P3363" s="723" t="s">
        <v>229</v>
      </c>
      <c r="Q3363" s="723" t="s">
        <v>2952</v>
      </c>
      <c r="R3363" s="723" t="s">
        <v>8977</v>
      </c>
      <c r="S3363" s="723">
        <v>796</v>
      </c>
      <c r="T3363" s="723" t="s">
        <v>232</v>
      </c>
      <c r="U3363" s="723">
        <v>15</v>
      </c>
      <c r="V3363" s="723">
        <v>249</v>
      </c>
      <c r="W3363" s="1371">
        <v>3735</v>
      </c>
      <c r="X3363" s="785">
        <f t="shared" si="153"/>
        <v>4183.2000000000007</v>
      </c>
      <c r="Y3363" s="723"/>
      <c r="Z3363" s="723">
        <v>2016</v>
      </c>
      <c r="AA3363" s="723"/>
      <c r="AB3363" s="756" t="s">
        <v>300</v>
      </c>
      <c r="AC3363" s="756" t="s">
        <v>209</v>
      </c>
      <c r="AD3363" s="756"/>
      <c r="AE3363" s="756"/>
      <c r="AF3363" s="756"/>
      <c r="AG3363" s="756" t="s">
        <v>12047</v>
      </c>
      <c r="AH3363" s="756" t="s">
        <v>794</v>
      </c>
      <c r="AI3363" s="756">
        <v>210008615</v>
      </c>
      <c r="AJ3363" s="756" t="s">
        <v>12048</v>
      </c>
      <c r="AK3363" s="756" t="s">
        <v>11841</v>
      </c>
    </row>
    <row r="3364" spans="1:37" s="192" customFormat="1" ht="100.5" customHeight="1">
      <c r="A3364" s="723" t="s">
        <v>12049</v>
      </c>
      <c r="B3364" s="723" t="s">
        <v>33</v>
      </c>
      <c r="C3364" s="723" t="s">
        <v>12043</v>
      </c>
      <c r="D3364" s="723" t="s">
        <v>12044</v>
      </c>
      <c r="E3364" s="723" t="s">
        <v>12044</v>
      </c>
      <c r="F3364" s="723" t="s">
        <v>12045</v>
      </c>
      <c r="G3364" s="723" t="s">
        <v>12045</v>
      </c>
      <c r="H3364" s="723" t="s">
        <v>12046</v>
      </c>
      <c r="I3364" s="723"/>
      <c r="J3364" s="723" t="s">
        <v>38</v>
      </c>
      <c r="K3364" s="723">
        <v>0</v>
      </c>
      <c r="L3364" s="723">
        <v>511010000</v>
      </c>
      <c r="M3364" s="749" t="s">
        <v>88</v>
      </c>
      <c r="N3364" s="723" t="s">
        <v>2115</v>
      </c>
      <c r="O3364" s="723" t="s">
        <v>700</v>
      </c>
      <c r="P3364" s="723" t="s">
        <v>229</v>
      </c>
      <c r="Q3364" s="723" t="s">
        <v>2952</v>
      </c>
      <c r="R3364" s="723" t="s">
        <v>8977</v>
      </c>
      <c r="S3364" s="723">
        <v>796</v>
      </c>
      <c r="T3364" s="723" t="s">
        <v>232</v>
      </c>
      <c r="U3364" s="723">
        <v>2</v>
      </c>
      <c r="V3364" s="723">
        <v>249</v>
      </c>
      <c r="W3364" s="1371">
        <v>498</v>
      </c>
      <c r="X3364" s="785">
        <f t="shared" si="153"/>
        <v>557.7600000000001</v>
      </c>
      <c r="Y3364" s="723"/>
      <c r="Z3364" s="723">
        <v>2016</v>
      </c>
      <c r="AA3364" s="723"/>
      <c r="AB3364" s="756" t="s">
        <v>300</v>
      </c>
      <c r="AC3364" s="756" t="s">
        <v>209</v>
      </c>
      <c r="AD3364" s="756"/>
      <c r="AE3364" s="756"/>
      <c r="AF3364" s="756"/>
      <c r="AG3364" s="756" t="s">
        <v>12050</v>
      </c>
      <c r="AH3364" s="756" t="s">
        <v>794</v>
      </c>
      <c r="AI3364" s="756">
        <v>210008615</v>
      </c>
      <c r="AJ3364" s="756" t="s">
        <v>12048</v>
      </c>
      <c r="AK3364" s="756" t="s">
        <v>11841</v>
      </c>
    </row>
    <row r="3365" spans="1:37" s="192" customFormat="1" ht="100.5" customHeight="1">
      <c r="A3365" s="723" t="s">
        <v>12051</v>
      </c>
      <c r="B3365" s="723" t="s">
        <v>33</v>
      </c>
      <c r="C3365" s="723" t="s">
        <v>12052</v>
      </c>
      <c r="D3365" s="723" t="s">
        <v>12053</v>
      </c>
      <c r="E3365" s="723" t="s">
        <v>12053</v>
      </c>
      <c r="F3365" s="723" t="s">
        <v>12054</v>
      </c>
      <c r="G3365" s="723" t="s">
        <v>12054</v>
      </c>
      <c r="H3365" s="723" t="s">
        <v>12055</v>
      </c>
      <c r="I3365" s="723"/>
      <c r="J3365" s="723" t="s">
        <v>38</v>
      </c>
      <c r="K3365" s="723">
        <v>0</v>
      </c>
      <c r="L3365" s="784">
        <v>231010000</v>
      </c>
      <c r="M3365" s="784" t="s">
        <v>128</v>
      </c>
      <c r="N3365" s="723" t="s">
        <v>2115</v>
      </c>
      <c r="O3365" s="723" t="s">
        <v>11843</v>
      </c>
      <c r="P3365" s="723" t="s">
        <v>229</v>
      </c>
      <c r="Q3365" s="723" t="s">
        <v>2952</v>
      </c>
      <c r="R3365" s="723" t="s">
        <v>8977</v>
      </c>
      <c r="S3365" s="723">
        <v>796</v>
      </c>
      <c r="T3365" s="723" t="s">
        <v>232</v>
      </c>
      <c r="U3365" s="723">
        <v>3</v>
      </c>
      <c r="V3365" s="723">
        <v>1959</v>
      </c>
      <c r="W3365" s="1371">
        <v>5877</v>
      </c>
      <c r="X3365" s="785">
        <f t="shared" si="153"/>
        <v>6582.2400000000007</v>
      </c>
      <c r="Y3365" s="723"/>
      <c r="Z3365" s="723">
        <v>2016</v>
      </c>
      <c r="AA3365" s="723"/>
      <c r="AB3365" s="756" t="s">
        <v>300</v>
      </c>
      <c r="AC3365" s="756" t="s">
        <v>209</v>
      </c>
      <c r="AD3365" s="756"/>
      <c r="AE3365" s="756"/>
      <c r="AF3365" s="756"/>
      <c r="AG3365" s="756" t="s">
        <v>12056</v>
      </c>
      <c r="AH3365" s="756" t="s">
        <v>794</v>
      </c>
      <c r="AI3365" s="756">
        <v>210022843</v>
      </c>
      <c r="AJ3365" s="756" t="s">
        <v>12055</v>
      </c>
      <c r="AK3365" s="756" t="s">
        <v>11841</v>
      </c>
    </row>
    <row r="3366" spans="1:37" s="192" customFormat="1" ht="100.5" customHeight="1">
      <c r="A3366" s="723" t="s">
        <v>12057</v>
      </c>
      <c r="B3366" s="723" t="s">
        <v>33</v>
      </c>
      <c r="C3366" s="723" t="s">
        <v>12052</v>
      </c>
      <c r="D3366" s="723" t="s">
        <v>12053</v>
      </c>
      <c r="E3366" s="723" t="s">
        <v>12053</v>
      </c>
      <c r="F3366" s="723" t="s">
        <v>12054</v>
      </c>
      <c r="G3366" s="723" t="s">
        <v>12054</v>
      </c>
      <c r="H3366" s="723" t="s">
        <v>12055</v>
      </c>
      <c r="I3366" s="723"/>
      <c r="J3366" s="723" t="s">
        <v>38</v>
      </c>
      <c r="K3366" s="723">
        <v>0</v>
      </c>
      <c r="L3366" s="1067">
        <v>151010000</v>
      </c>
      <c r="M3366" s="784" t="s">
        <v>82</v>
      </c>
      <c r="N3366" s="723" t="s">
        <v>2115</v>
      </c>
      <c r="O3366" s="723" t="s">
        <v>805</v>
      </c>
      <c r="P3366" s="723" t="s">
        <v>229</v>
      </c>
      <c r="Q3366" s="723" t="s">
        <v>2952</v>
      </c>
      <c r="R3366" s="723" t="s">
        <v>8977</v>
      </c>
      <c r="S3366" s="723">
        <v>796</v>
      </c>
      <c r="T3366" s="723" t="s">
        <v>232</v>
      </c>
      <c r="U3366" s="723">
        <v>6</v>
      </c>
      <c r="V3366" s="723">
        <v>1959</v>
      </c>
      <c r="W3366" s="1371">
        <v>11754</v>
      </c>
      <c r="X3366" s="785">
        <f t="shared" si="153"/>
        <v>13164.480000000001</v>
      </c>
      <c r="Y3366" s="723"/>
      <c r="Z3366" s="723">
        <v>2016</v>
      </c>
      <c r="AA3366" s="723"/>
      <c r="AB3366" s="756" t="s">
        <v>300</v>
      </c>
      <c r="AC3366" s="756" t="s">
        <v>209</v>
      </c>
      <c r="AD3366" s="756"/>
      <c r="AE3366" s="756"/>
      <c r="AF3366" s="756"/>
      <c r="AG3366" s="756" t="s">
        <v>12058</v>
      </c>
      <c r="AH3366" s="756" t="s">
        <v>794</v>
      </c>
      <c r="AI3366" s="756">
        <v>210022843</v>
      </c>
      <c r="AJ3366" s="756" t="s">
        <v>12055</v>
      </c>
      <c r="AK3366" s="756" t="s">
        <v>11841</v>
      </c>
    </row>
    <row r="3367" spans="1:37" s="192" customFormat="1" ht="100.5" customHeight="1">
      <c r="A3367" s="723" t="s">
        <v>12059</v>
      </c>
      <c r="B3367" s="723" t="s">
        <v>33</v>
      </c>
      <c r="C3367" s="723" t="s">
        <v>12052</v>
      </c>
      <c r="D3367" s="723" t="s">
        <v>12053</v>
      </c>
      <c r="E3367" s="723" t="s">
        <v>12053</v>
      </c>
      <c r="F3367" s="723" t="s">
        <v>12054</v>
      </c>
      <c r="G3367" s="723" t="s">
        <v>12054</v>
      </c>
      <c r="H3367" s="723" t="s">
        <v>12055</v>
      </c>
      <c r="I3367" s="723"/>
      <c r="J3367" s="723" t="s">
        <v>38</v>
      </c>
      <c r="K3367" s="723">
        <v>0</v>
      </c>
      <c r="L3367" s="762">
        <v>751000000</v>
      </c>
      <c r="M3367" s="784" t="s">
        <v>83</v>
      </c>
      <c r="N3367" s="723" t="s">
        <v>2115</v>
      </c>
      <c r="O3367" s="723" t="s">
        <v>11846</v>
      </c>
      <c r="P3367" s="723" t="s">
        <v>229</v>
      </c>
      <c r="Q3367" s="723" t="s">
        <v>2952</v>
      </c>
      <c r="R3367" s="723" t="s">
        <v>8977</v>
      </c>
      <c r="S3367" s="723">
        <v>796</v>
      </c>
      <c r="T3367" s="723" t="s">
        <v>232</v>
      </c>
      <c r="U3367" s="723">
        <v>3</v>
      </c>
      <c r="V3367" s="723">
        <v>1959</v>
      </c>
      <c r="W3367" s="1371">
        <v>5877</v>
      </c>
      <c r="X3367" s="785">
        <f t="shared" si="153"/>
        <v>6582.2400000000007</v>
      </c>
      <c r="Y3367" s="723"/>
      <c r="Z3367" s="723">
        <v>2016</v>
      </c>
      <c r="AA3367" s="723"/>
      <c r="AB3367" s="756" t="s">
        <v>300</v>
      </c>
      <c r="AC3367" s="756" t="s">
        <v>209</v>
      </c>
      <c r="AD3367" s="756"/>
      <c r="AE3367" s="756"/>
      <c r="AF3367" s="756"/>
      <c r="AG3367" s="756" t="s">
        <v>12060</v>
      </c>
      <c r="AH3367" s="756" t="s">
        <v>794</v>
      </c>
      <c r="AI3367" s="756">
        <v>210022843</v>
      </c>
      <c r="AJ3367" s="756" t="s">
        <v>12055</v>
      </c>
      <c r="AK3367" s="756" t="s">
        <v>11841</v>
      </c>
    </row>
    <row r="3368" spans="1:37" s="192" customFormat="1" ht="100.5" customHeight="1">
      <c r="A3368" s="723" t="s">
        <v>12061</v>
      </c>
      <c r="B3368" s="723" t="s">
        <v>33</v>
      </c>
      <c r="C3368" s="723" t="s">
        <v>12052</v>
      </c>
      <c r="D3368" s="723" t="s">
        <v>12053</v>
      </c>
      <c r="E3368" s="723" t="s">
        <v>12053</v>
      </c>
      <c r="F3368" s="723" t="s">
        <v>12054</v>
      </c>
      <c r="G3368" s="723" t="s">
        <v>12054</v>
      </c>
      <c r="H3368" s="723" t="s">
        <v>12055</v>
      </c>
      <c r="I3368" s="723"/>
      <c r="J3368" s="723" t="s">
        <v>38</v>
      </c>
      <c r="K3368" s="723">
        <v>0</v>
      </c>
      <c r="L3368" s="814">
        <v>711000000</v>
      </c>
      <c r="M3368" s="809" t="s">
        <v>73</v>
      </c>
      <c r="N3368" s="723" t="s">
        <v>2115</v>
      </c>
      <c r="O3368" s="723" t="s">
        <v>73</v>
      </c>
      <c r="P3368" s="723" t="s">
        <v>229</v>
      </c>
      <c r="Q3368" s="723" t="s">
        <v>2952</v>
      </c>
      <c r="R3368" s="723" t="s">
        <v>8977</v>
      </c>
      <c r="S3368" s="723">
        <v>796</v>
      </c>
      <c r="T3368" s="723" t="s">
        <v>232</v>
      </c>
      <c r="U3368" s="723">
        <v>5</v>
      </c>
      <c r="V3368" s="723">
        <v>1959</v>
      </c>
      <c r="W3368" s="1371">
        <v>9795</v>
      </c>
      <c r="X3368" s="785">
        <f t="shared" si="153"/>
        <v>10970.400000000001</v>
      </c>
      <c r="Y3368" s="723"/>
      <c r="Z3368" s="723">
        <v>2016</v>
      </c>
      <c r="AA3368" s="723"/>
      <c r="AB3368" s="756" t="s">
        <v>300</v>
      </c>
      <c r="AC3368" s="756" t="s">
        <v>209</v>
      </c>
      <c r="AD3368" s="756"/>
      <c r="AE3368" s="756"/>
      <c r="AF3368" s="756"/>
      <c r="AG3368" s="756" t="s">
        <v>12062</v>
      </c>
      <c r="AH3368" s="756" t="s">
        <v>794</v>
      </c>
      <c r="AI3368" s="756">
        <v>210022843</v>
      </c>
      <c r="AJ3368" s="756" t="s">
        <v>12055</v>
      </c>
      <c r="AK3368" s="756" t="s">
        <v>11841</v>
      </c>
    </row>
    <row r="3369" spans="1:37" s="192" customFormat="1" ht="100.5" customHeight="1">
      <c r="A3369" s="723" t="s">
        <v>12063</v>
      </c>
      <c r="B3369" s="723" t="s">
        <v>33</v>
      </c>
      <c r="C3369" s="723" t="s">
        <v>12052</v>
      </c>
      <c r="D3369" s="723" t="s">
        <v>12053</v>
      </c>
      <c r="E3369" s="723" t="s">
        <v>12053</v>
      </c>
      <c r="F3369" s="723" t="s">
        <v>12054</v>
      </c>
      <c r="G3369" s="723" t="s">
        <v>12054</v>
      </c>
      <c r="H3369" s="723" t="s">
        <v>12055</v>
      </c>
      <c r="I3369" s="723"/>
      <c r="J3369" s="723" t="s">
        <v>38</v>
      </c>
      <c r="K3369" s="723">
        <v>0</v>
      </c>
      <c r="L3369" s="784">
        <v>391010000</v>
      </c>
      <c r="M3369" s="784" t="s">
        <v>341</v>
      </c>
      <c r="N3369" s="723" t="s">
        <v>2115</v>
      </c>
      <c r="O3369" s="723" t="s">
        <v>12064</v>
      </c>
      <c r="P3369" s="723" t="s">
        <v>229</v>
      </c>
      <c r="Q3369" s="723" t="s">
        <v>2952</v>
      </c>
      <c r="R3369" s="723" t="s">
        <v>8977</v>
      </c>
      <c r="S3369" s="723">
        <v>796</v>
      </c>
      <c r="T3369" s="723" t="s">
        <v>232</v>
      </c>
      <c r="U3369" s="723">
        <v>3</v>
      </c>
      <c r="V3369" s="723">
        <v>1959</v>
      </c>
      <c r="W3369" s="1371">
        <v>5877</v>
      </c>
      <c r="X3369" s="785">
        <f t="shared" si="153"/>
        <v>6582.2400000000007</v>
      </c>
      <c r="Y3369" s="723"/>
      <c r="Z3369" s="723">
        <v>2016</v>
      </c>
      <c r="AA3369" s="723"/>
      <c r="AB3369" s="756" t="s">
        <v>300</v>
      </c>
      <c r="AC3369" s="756" t="s">
        <v>209</v>
      </c>
      <c r="AD3369" s="756"/>
      <c r="AE3369" s="756"/>
      <c r="AF3369" s="756"/>
      <c r="AG3369" s="756" t="s">
        <v>12065</v>
      </c>
      <c r="AH3369" s="756" t="s">
        <v>794</v>
      </c>
      <c r="AI3369" s="756">
        <v>210022843</v>
      </c>
      <c r="AJ3369" s="756" t="s">
        <v>12055</v>
      </c>
      <c r="AK3369" s="756" t="s">
        <v>11841</v>
      </c>
    </row>
    <row r="3370" spans="1:37" s="192" customFormat="1" ht="100.5" customHeight="1">
      <c r="A3370" s="723" t="s">
        <v>12066</v>
      </c>
      <c r="B3370" s="723" t="s">
        <v>33</v>
      </c>
      <c r="C3370" s="723" t="s">
        <v>12052</v>
      </c>
      <c r="D3370" s="723" t="s">
        <v>12053</v>
      </c>
      <c r="E3370" s="723" t="s">
        <v>12053</v>
      </c>
      <c r="F3370" s="723" t="s">
        <v>12054</v>
      </c>
      <c r="G3370" s="723" t="s">
        <v>12054</v>
      </c>
      <c r="H3370" s="723" t="s">
        <v>12055</v>
      </c>
      <c r="I3370" s="723"/>
      <c r="J3370" s="723" t="s">
        <v>38</v>
      </c>
      <c r="K3370" s="723">
        <v>0</v>
      </c>
      <c r="L3370" s="723">
        <v>511010000</v>
      </c>
      <c r="M3370" s="749" t="s">
        <v>88</v>
      </c>
      <c r="N3370" s="723" t="s">
        <v>2115</v>
      </c>
      <c r="O3370" s="723" t="s">
        <v>700</v>
      </c>
      <c r="P3370" s="723" t="s">
        <v>229</v>
      </c>
      <c r="Q3370" s="723" t="s">
        <v>2952</v>
      </c>
      <c r="R3370" s="723" t="s">
        <v>8977</v>
      </c>
      <c r="S3370" s="723">
        <v>796</v>
      </c>
      <c r="T3370" s="723" t="s">
        <v>232</v>
      </c>
      <c r="U3370" s="723">
        <v>5</v>
      </c>
      <c r="V3370" s="723">
        <v>1959</v>
      </c>
      <c r="W3370" s="1371">
        <v>9795</v>
      </c>
      <c r="X3370" s="785">
        <f t="shared" si="153"/>
        <v>10970.400000000001</v>
      </c>
      <c r="Y3370" s="723"/>
      <c r="Z3370" s="723">
        <v>2016</v>
      </c>
      <c r="AA3370" s="723"/>
      <c r="AB3370" s="756" t="s">
        <v>300</v>
      </c>
      <c r="AC3370" s="756" t="s">
        <v>209</v>
      </c>
      <c r="AD3370" s="756"/>
      <c r="AE3370" s="756"/>
      <c r="AF3370" s="756"/>
      <c r="AG3370" s="756" t="s">
        <v>12067</v>
      </c>
      <c r="AH3370" s="756" t="s">
        <v>794</v>
      </c>
      <c r="AI3370" s="756">
        <v>210022843</v>
      </c>
      <c r="AJ3370" s="756" t="s">
        <v>12055</v>
      </c>
      <c r="AK3370" s="756" t="s">
        <v>11841</v>
      </c>
    </row>
    <row r="3371" spans="1:37" s="192" customFormat="1" ht="100.5" customHeight="1">
      <c r="A3371" s="723" t="s">
        <v>12068</v>
      </c>
      <c r="B3371" s="723" t="s">
        <v>33</v>
      </c>
      <c r="C3371" s="723" t="s">
        <v>12069</v>
      </c>
      <c r="D3371" s="723" t="s">
        <v>10363</v>
      </c>
      <c r="E3371" s="723" t="s">
        <v>10363</v>
      </c>
      <c r="F3371" s="723" t="s">
        <v>12070</v>
      </c>
      <c r="G3371" s="723" t="s">
        <v>12070</v>
      </c>
      <c r="H3371" s="723" t="s">
        <v>11920</v>
      </c>
      <c r="I3371" s="723"/>
      <c r="J3371" s="723" t="s">
        <v>38</v>
      </c>
      <c r="K3371" s="723">
        <v>0</v>
      </c>
      <c r="L3371" s="762">
        <v>751000000</v>
      </c>
      <c r="M3371" s="784" t="s">
        <v>83</v>
      </c>
      <c r="N3371" s="723" t="s">
        <v>2115</v>
      </c>
      <c r="O3371" s="723" t="s">
        <v>11846</v>
      </c>
      <c r="P3371" s="723" t="s">
        <v>229</v>
      </c>
      <c r="Q3371" s="723" t="s">
        <v>2952</v>
      </c>
      <c r="R3371" s="723" t="s">
        <v>8977</v>
      </c>
      <c r="S3371" s="723">
        <v>796</v>
      </c>
      <c r="T3371" s="723" t="s">
        <v>232</v>
      </c>
      <c r="U3371" s="723">
        <v>120</v>
      </c>
      <c r="V3371" s="723">
        <v>37</v>
      </c>
      <c r="W3371" s="1371">
        <v>4440</v>
      </c>
      <c r="X3371" s="785">
        <f t="shared" si="153"/>
        <v>4972.8</v>
      </c>
      <c r="Y3371" s="723"/>
      <c r="Z3371" s="723">
        <v>2016</v>
      </c>
      <c r="AA3371" s="723"/>
      <c r="AB3371" s="756" t="s">
        <v>300</v>
      </c>
      <c r="AC3371" s="756" t="s">
        <v>209</v>
      </c>
      <c r="AD3371" s="756"/>
      <c r="AE3371" s="756"/>
      <c r="AF3371" s="756"/>
      <c r="AG3371" s="756" t="s">
        <v>12071</v>
      </c>
      <c r="AH3371" s="756" t="s">
        <v>794</v>
      </c>
      <c r="AI3371" s="756">
        <v>210009659</v>
      </c>
      <c r="AJ3371" s="756" t="s">
        <v>12072</v>
      </c>
      <c r="AK3371" s="756" t="s">
        <v>11841</v>
      </c>
    </row>
    <row r="3372" spans="1:37" s="192" customFormat="1" ht="100.5" customHeight="1">
      <c r="A3372" s="723" t="s">
        <v>12073</v>
      </c>
      <c r="B3372" s="723" t="s">
        <v>33</v>
      </c>
      <c r="C3372" s="723" t="s">
        <v>12069</v>
      </c>
      <c r="D3372" s="723" t="s">
        <v>10363</v>
      </c>
      <c r="E3372" s="723" t="s">
        <v>10363</v>
      </c>
      <c r="F3372" s="723" t="s">
        <v>12070</v>
      </c>
      <c r="G3372" s="723" t="s">
        <v>12070</v>
      </c>
      <c r="H3372" s="723" t="s">
        <v>11920</v>
      </c>
      <c r="I3372" s="723"/>
      <c r="J3372" s="723" t="s">
        <v>38</v>
      </c>
      <c r="K3372" s="723">
        <v>0</v>
      </c>
      <c r="L3372" s="784">
        <v>271034100</v>
      </c>
      <c r="M3372" s="749" t="s">
        <v>84</v>
      </c>
      <c r="N3372" s="723" t="s">
        <v>2115</v>
      </c>
      <c r="O3372" s="723" t="s">
        <v>11849</v>
      </c>
      <c r="P3372" s="723" t="s">
        <v>229</v>
      </c>
      <c r="Q3372" s="723" t="s">
        <v>2952</v>
      </c>
      <c r="R3372" s="723" t="s">
        <v>8977</v>
      </c>
      <c r="S3372" s="723">
        <v>796</v>
      </c>
      <c r="T3372" s="723" t="s">
        <v>232</v>
      </c>
      <c r="U3372" s="723">
        <v>221</v>
      </c>
      <c r="V3372" s="723">
        <v>37</v>
      </c>
      <c r="W3372" s="1371">
        <v>8177</v>
      </c>
      <c r="X3372" s="785">
        <f t="shared" si="153"/>
        <v>9158.2400000000016</v>
      </c>
      <c r="Y3372" s="723"/>
      <c r="Z3372" s="723">
        <v>2016</v>
      </c>
      <c r="AA3372" s="723"/>
      <c r="AB3372" s="756" t="s">
        <v>300</v>
      </c>
      <c r="AC3372" s="756" t="s">
        <v>209</v>
      </c>
      <c r="AD3372" s="756"/>
      <c r="AE3372" s="756"/>
      <c r="AF3372" s="756"/>
      <c r="AG3372" s="756" t="s">
        <v>12074</v>
      </c>
      <c r="AH3372" s="756" t="s">
        <v>794</v>
      </c>
      <c r="AI3372" s="756">
        <v>210009659</v>
      </c>
      <c r="AJ3372" s="756" t="s">
        <v>12072</v>
      </c>
      <c r="AK3372" s="756" t="s">
        <v>11841</v>
      </c>
    </row>
    <row r="3373" spans="1:37" s="192" customFormat="1" ht="100.5" customHeight="1">
      <c r="A3373" s="723" t="s">
        <v>12075</v>
      </c>
      <c r="B3373" s="723" t="s">
        <v>33</v>
      </c>
      <c r="C3373" s="723" t="s">
        <v>12069</v>
      </c>
      <c r="D3373" s="723" t="s">
        <v>10363</v>
      </c>
      <c r="E3373" s="723" t="s">
        <v>10363</v>
      </c>
      <c r="F3373" s="723" t="s">
        <v>12070</v>
      </c>
      <c r="G3373" s="723" t="s">
        <v>12070</v>
      </c>
      <c r="H3373" s="723" t="s">
        <v>11920</v>
      </c>
      <c r="I3373" s="723"/>
      <c r="J3373" s="723" t="s">
        <v>38</v>
      </c>
      <c r="K3373" s="723">
        <v>0</v>
      </c>
      <c r="L3373" s="784">
        <v>431010000</v>
      </c>
      <c r="M3373" s="784" t="s">
        <v>129</v>
      </c>
      <c r="N3373" s="723" t="s">
        <v>2115</v>
      </c>
      <c r="O3373" s="723" t="s">
        <v>11928</v>
      </c>
      <c r="P3373" s="723" t="s">
        <v>229</v>
      </c>
      <c r="Q3373" s="723" t="s">
        <v>2952</v>
      </c>
      <c r="R3373" s="723" t="s">
        <v>8977</v>
      </c>
      <c r="S3373" s="723">
        <v>796</v>
      </c>
      <c r="T3373" s="723" t="s">
        <v>232</v>
      </c>
      <c r="U3373" s="723">
        <v>110</v>
      </c>
      <c r="V3373" s="723">
        <v>37</v>
      </c>
      <c r="W3373" s="1371">
        <v>4070</v>
      </c>
      <c r="X3373" s="785">
        <f t="shared" si="153"/>
        <v>4558.4000000000005</v>
      </c>
      <c r="Y3373" s="723"/>
      <c r="Z3373" s="723">
        <v>2016</v>
      </c>
      <c r="AA3373" s="723"/>
      <c r="AB3373" s="756" t="s">
        <v>300</v>
      </c>
      <c r="AC3373" s="756" t="s">
        <v>209</v>
      </c>
      <c r="AD3373" s="756"/>
      <c r="AE3373" s="756"/>
      <c r="AF3373" s="756"/>
      <c r="AG3373" s="756" t="s">
        <v>12076</v>
      </c>
      <c r="AH3373" s="756" t="s">
        <v>794</v>
      </c>
      <c r="AI3373" s="756">
        <v>210009659</v>
      </c>
      <c r="AJ3373" s="756" t="s">
        <v>12072</v>
      </c>
      <c r="AK3373" s="756" t="s">
        <v>11841</v>
      </c>
    </row>
    <row r="3374" spans="1:37" s="192" customFormat="1" ht="100.5" customHeight="1">
      <c r="A3374" s="723" t="s">
        <v>12077</v>
      </c>
      <c r="B3374" s="723" t="s">
        <v>33</v>
      </c>
      <c r="C3374" s="723" t="s">
        <v>12069</v>
      </c>
      <c r="D3374" s="723" t="s">
        <v>10363</v>
      </c>
      <c r="E3374" s="723" t="s">
        <v>10363</v>
      </c>
      <c r="F3374" s="723" t="s">
        <v>12070</v>
      </c>
      <c r="G3374" s="723" t="s">
        <v>12070</v>
      </c>
      <c r="H3374" s="723" t="s">
        <v>11920</v>
      </c>
      <c r="I3374" s="723"/>
      <c r="J3374" s="723" t="s">
        <v>38</v>
      </c>
      <c r="K3374" s="723">
        <v>0</v>
      </c>
      <c r="L3374" s="762">
        <v>471010000</v>
      </c>
      <c r="M3374" s="1003" t="s">
        <v>125</v>
      </c>
      <c r="N3374" s="723" t="s">
        <v>2115</v>
      </c>
      <c r="O3374" s="723" t="s">
        <v>236</v>
      </c>
      <c r="P3374" s="723" t="s">
        <v>229</v>
      </c>
      <c r="Q3374" s="723" t="s">
        <v>2952</v>
      </c>
      <c r="R3374" s="723" t="s">
        <v>8977</v>
      </c>
      <c r="S3374" s="723">
        <v>796</v>
      </c>
      <c r="T3374" s="723" t="s">
        <v>232</v>
      </c>
      <c r="U3374" s="723">
        <v>16</v>
      </c>
      <c r="V3374" s="723">
        <v>37</v>
      </c>
      <c r="W3374" s="1371">
        <v>592</v>
      </c>
      <c r="X3374" s="785">
        <f t="shared" si="153"/>
        <v>663.04000000000008</v>
      </c>
      <c r="Y3374" s="723"/>
      <c r="Z3374" s="723">
        <v>2016</v>
      </c>
      <c r="AA3374" s="723"/>
      <c r="AB3374" s="756" t="s">
        <v>300</v>
      </c>
      <c r="AC3374" s="756" t="s">
        <v>209</v>
      </c>
      <c r="AD3374" s="756"/>
      <c r="AE3374" s="756"/>
      <c r="AF3374" s="756"/>
      <c r="AG3374" s="756" t="s">
        <v>12078</v>
      </c>
      <c r="AH3374" s="756" t="s">
        <v>794</v>
      </c>
      <c r="AI3374" s="756">
        <v>210009659</v>
      </c>
      <c r="AJ3374" s="756" t="s">
        <v>12072</v>
      </c>
      <c r="AK3374" s="756" t="s">
        <v>11841</v>
      </c>
    </row>
    <row r="3375" spans="1:37" s="192" customFormat="1" ht="100.5" customHeight="1">
      <c r="A3375" s="723" t="s">
        <v>12079</v>
      </c>
      <c r="B3375" s="723" t="s">
        <v>33</v>
      </c>
      <c r="C3375" s="723" t="s">
        <v>12069</v>
      </c>
      <c r="D3375" s="723" t="s">
        <v>10363</v>
      </c>
      <c r="E3375" s="723" t="s">
        <v>10363</v>
      </c>
      <c r="F3375" s="723" t="s">
        <v>12070</v>
      </c>
      <c r="G3375" s="723" t="s">
        <v>12070</v>
      </c>
      <c r="H3375" s="723" t="s">
        <v>11920</v>
      </c>
      <c r="I3375" s="723"/>
      <c r="J3375" s="723" t="s">
        <v>38</v>
      </c>
      <c r="K3375" s="723">
        <v>0</v>
      </c>
      <c r="L3375" s="784">
        <v>311010000</v>
      </c>
      <c r="M3375" s="723" t="s">
        <v>342</v>
      </c>
      <c r="N3375" s="723" t="s">
        <v>2115</v>
      </c>
      <c r="O3375" s="723" t="s">
        <v>11854</v>
      </c>
      <c r="P3375" s="723" t="s">
        <v>229</v>
      </c>
      <c r="Q3375" s="723" t="s">
        <v>2952</v>
      </c>
      <c r="R3375" s="723" t="s">
        <v>8977</v>
      </c>
      <c r="S3375" s="723">
        <v>796</v>
      </c>
      <c r="T3375" s="723" t="s">
        <v>232</v>
      </c>
      <c r="U3375" s="723">
        <v>22</v>
      </c>
      <c r="V3375" s="723">
        <v>37</v>
      </c>
      <c r="W3375" s="1371">
        <v>814</v>
      </c>
      <c r="X3375" s="785">
        <f t="shared" si="153"/>
        <v>911.68000000000006</v>
      </c>
      <c r="Y3375" s="723"/>
      <c r="Z3375" s="723">
        <v>2016</v>
      </c>
      <c r="AA3375" s="723"/>
      <c r="AB3375" s="756" t="s">
        <v>300</v>
      </c>
      <c r="AC3375" s="756" t="s">
        <v>209</v>
      </c>
      <c r="AD3375" s="756"/>
      <c r="AE3375" s="756"/>
      <c r="AF3375" s="756"/>
      <c r="AG3375" s="756" t="s">
        <v>12080</v>
      </c>
      <c r="AH3375" s="756" t="s">
        <v>794</v>
      </c>
      <c r="AI3375" s="756">
        <v>210009659</v>
      </c>
      <c r="AJ3375" s="756" t="s">
        <v>12072</v>
      </c>
      <c r="AK3375" s="756" t="s">
        <v>11841</v>
      </c>
    </row>
    <row r="3376" spans="1:37" s="192" customFormat="1" ht="100.5" customHeight="1">
      <c r="A3376" s="723" t="s">
        <v>12081</v>
      </c>
      <c r="B3376" s="723" t="s">
        <v>33</v>
      </c>
      <c r="C3376" s="723" t="s">
        <v>12069</v>
      </c>
      <c r="D3376" s="723" t="s">
        <v>10363</v>
      </c>
      <c r="E3376" s="723" t="s">
        <v>10363</v>
      </c>
      <c r="F3376" s="723" t="s">
        <v>12070</v>
      </c>
      <c r="G3376" s="723" t="s">
        <v>12070</v>
      </c>
      <c r="H3376" s="723" t="s">
        <v>11920</v>
      </c>
      <c r="I3376" s="723"/>
      <c r="J3376" s="723" t="s">
        <v>38</v>
      </c>
      <c r="K3376" s="723">
        <v>0</v>
      </c>
      <c r="L3376" s="762">
        <v>511010000</v>
      </c>
      <c r="M3376" s="784" t="s">
        <v>87</v>
      </c>
      <c r="N3376" s="723" t="s">
        <v>2115</v>
      </c>
      <c r="O3376" s="723" t="s">
        <v>87</v>
      </c>
      <c r="P3376" s="723" t="s">
        <v>229</v>
      </c>
      <c r="Q3376" s="723" t="s">
        <v>2952</v>
      </c>
      <c r="R3376" s="723" t="s">
        <v>8977</v>
      </c>
      <c r="S3376" s="723">
        <v>796</v>
      </c>
      <c r="T3376" s="723" t="s">
        <v>232</v>
      </c>
      <c r="U3376" s="723">
        <v>92</v>
      </c>
      <c r="V3376" s="723">
        <v>37</v>
      </c>
      <c r="W3376" s="1371">
        <v>3404</v>
      </c>
      <c r="X3376" s="785">
        <f t="shared" si="153"/>
        <v>3812.4800000000005</v>
      </c>
      <c r="Y3376" s="723"/>
      <c r="Z3376" s="723">
        <v>2016</v>
      </c>
      <c r="AA3376" s="723"/>
      <c r="AB3376" s="756" t="s">
        <v>300</v>
      </c>
      <c r="AC3376" s="756" t="s">
        <v>209</v>
      </c>
      <c r="AD3376" s="756"/>
      <c r="AE3376" s="756"/>
      <c r="AF3376" s="756"/>
      <c r="AG3376" s="756" t="s">
        <v>12082</v>
      </c>
      <c r="AH3376" s="756" t="s">
        <v>794</v>
      </c>
      <c r="AI3376" s="756">
        <v>210009659</v>
      </c>
      <c r="AJ3376" s="756" t="s">
        <v>12072</v>
      </c>
      <c r="AK3376" s="756" t="s">
        <v>11841</v>
      </c>
    </row>
    <row r="3377" spans="1:37" s="192" customFormat="1" ht="100.5" customHeight="1">
      <c r="A3377" s="723" t="s">
        <v>12083</v>
      </c>
      <c r="B3377" s="723" t="s">
        <v>33</v>
      </c>
      <c r="C3377" s="723" t="s">
        <v>12069</v>
      </c>
      <c r="D3377" s="723" t="s">
        <v>10363</v>
      </c>
      <c r="E3377" s="723" t="s">
        <v>10363</v>
      </c>
      <c r="F3377" s="723" t="s">
        <v>12070</v>
      </c>
      <c r="G3377" s="723" t="s">
        <v>12070</v>
      </c>
      <c r="H3377" s="723" t="s">
        <v>11920</v>
      </c>
      <c r="I3377" s="723"/>
      <c r="J3377" s="723" t="s">
        <v>38</v>
      </c>
      <c r="K3377" s="723">
        <v>0</v>
      </c>
      <c r="L3377" s="814">
        <v>711000000</v>
      </c>
      <c r="M3377" s="809" t="s">
        <v>73</v>
      </c>
      <c r="N3377" s="723" t="s">
        <v>2115</v>
      </c>
      <c r="O3377" s="723" t="s">
        <v>73</v>
      </c>
      <c r="P3377" s="723" t="s">
        <v>229</v>
      </c>
      <c r="Q3377" s="723" t="s">
        <v>2952</v>
      </c>
      <c r="R3377" s="723" t="s">
        <v>8977</v>
      </c>
      <c r="S3377" s="723">
        <v>796</v>
      </c>
      <c r="T3377" s="723" t="s">
        <v>232</v>
      </c>
      <c r="U3377" s="723">
        <v>1156</v>
      </c>
      <c r="V3377" s="723">
        <v>37</v>
      </c>
      <c r="W3377" s="1371">
        <v>42772</v>
      </c>
      <c r="X3377" s="785">
        <f t="shared" si="153"/>
        <v>47904.640000000007</v>
      </c>
      <c r="Y3377" s="723"/>
      <c r="Z3377" s="723">
        <v>2016</v>
      </c>
      <c r="AA3377" s="723"/>
      <c r="AB3377" s="756" t="s">
        <v>300</v>
      </c>
      <c r="AC3377" s="756" t="s">
        <v>209</v>
      </c>
      <c r="AD3377" s="756"/>
      <c r="AE3377" s="756"/>
      <c r="AF3377" s="756"/>
      <c r="AG3377" s="756" t="s">
        <v>12084</v>
      </c>
      <c r="AH3377" s="756" t="s">
        <v>794</v>
      </c>
      <c r="AI3377" s="756">
        <v>210009659</v>
      </c>
      <c r="AJ3377" s="756" t="s">
        <v>12072</v>
      </c>
      <c r="AK3377" s="756" t="s">
        <v>11841</v>
      </c>
    </row>
    <row r="3378" spans="1:37" s="192" customFormat="1" ht="100.5" customHeight="1">
      <c r="A3378" s="723" t="s">
        <v>12085</v>
      </c>
      <c r="B3378" s="723" t="s">
        <v>33</v>
      </c>
      <c r="C3378" s="723" t="s">
        <v>12069</v>
      </c>
      <c r="D3378" s="723" t="s">
        <v>10363</v>
      </c>
      <c r="E3378" s="723" t="s">
        <v>10363</v>
      </c>
      <c r="F3378" s="723" t="s">
        <v>12070</v>
      </c>
      <c r="G3378" s="723" t="s">
        <v>12070</v>
      </c>
      <c r="H3378" s="723" t="s">
        <v>11920</v>
      </c>
      <c r="I3378" s="723"/>
      <c r="J3378" s="723" t="s">
        <v>38</v>
      </c>
      <c r="K3378" s="723">
        <v>0</v>
      </c>
      <c r="L3378" s="723">
        <v>511010000</v>
      </c>
      <c r="M3378" s="749" t="s">
        <v>88</v>
      </c>
      <c r="N3378" s="723" t="s">
        <v>2115</v>
      </c>
      <c r="O3378" s="723" t="s">
        <v>700</v>
      </c>
      <c r="P3378" s="723" t="s">
        <v>229</v>
      </c>
      <c r="Q3378" s="723" t="s">
        <v>2952</v>
      </c>
      <c r="R3378" s="723" t="s">
        <v>8977</v>
      </c>
      <c r="S3378" s="723">
        <v>796</v>
      </c>
      <c r="T3378" s="723" t="s">
        <v>232</v>
      </c>
      <c r="U3378" s="723">
        <v>200</v>
      </c>
      <c r="V3378" s="723">
        <v>37</v>
      </c>
      <c r="W3378" s="1371">
        <f>U3378*V3378</f>
        <v>7400</v>
      </c>
      <c r="X3378" s="785">
        <f t="shared" si="153"/>
        <v>8288</v>
      </c>
      <c r="Y3378" s="723"/>
      <c r="Z3378" s="723">
        <v>2016</v>
      </c>
      <c r="AA3378" s="723"/>
      <c r="AB3378" s="756" t="s">
        <v>300</v>
      </c>
      <c r="AC3378" s="756" t="s">
        <v>209</v>
      </c>
      <c r="AD3378" s="756"/>
      <c r="AE3378" s="756"/>
      <c r="AF3378" s="756"/>
      <c r="AG3378" s="756" t="s">
        <v>12086</v>
      </c>
      <c r="AH3378" s="756" t="s">
        <v>794</v>
      </c>
      <c r="AI3378" s="756">
        <v>210009659</v>
      </c>
      <c r="AJ3378" s="756" t="s">
        <v>12072</v>
      </c>
      <c r="AK3378" s="756" t="s">
        <v>11841</v>
      </c>
    </row>
    <row r="3379" spans="1:37" s="192" customFormat="1" ht="100.5" customHeight="1">
      <c r="A3379" s="723" t="s">
        <v>12087</v>
      </c>
      <c r="B3379" s="723" t="s">
        <v>33</v>
      </c>
      <c r="C3379" s="723" t="s">
        <v>12088</v>
      </c>
      <c r="D3379" s="723" t="s">
        <v>12089</v>
      </c>
      <c r="E3379" s="723" t="s">
        <v>12089</v>
      </c>
      <c r="F3379" s="723" t="s">
        <v>12090</v>
      </c>
      <c r="G3379" s="723" t="s">
        <v>12090</v>
      </c>
      <c r="H3379" s="723" t="s">
        <v>12091</v>
      </c>
      <c r="I3379" s="723"/>
      <c r="J3379" s="723" t="s">
        <v>38</v>
      </c>
      <c r="K3379" s="723">
        <v>0</v>
      </c>
      <c r="L3379" s="784">
        <v>431010000</v>
      </c>
      <c r="M3379" s="784" t="s">
        <v>129</v>
      </c>
      <c r="N3379" s="723" t="s">
        <v>2115</v>
      </c>
      <c r="O3379" s="723" t="s">
        <v>11928</v>
      </c>
      <c r="P3379" s="723" t="s">
        <v>229</v>
      </c>
      <c r="Q3379" s="723" t="s">
        <v>2952</v>
      </c>
      <c r="R3379" s="723" t="s">
        <v>8977</v>
      </c>
      <c r="S3379" s="723">
        <v>796</v>
      </c>
      <c r="T3379" s="723" t="s">
        <v>232</v>
      </c>
      <c r="U3379" s="723">
        <v>14</v>
      </c>
      <c r="V3379" s="723">
        <v>555</v>
      </c>
      <c r="W3379" s="1371">
        <v>7770</v>
      </c>
      <c r="X3379" s="785">
        <f t="shared" si="153"/>
        <v>8702.4000000000015</v>
      </c>
      <c r="Y3379" s="723"/>
      <c r="Z3379" s="723">
        <v>2016</v>
      </c>
      <c r="AA3379" s="723"/>
      <c r="AB3379" s="756" t="s">
        <v>300</v>
      </c>
      <c r="AC3379" s="756" t="s">
        <v>209</v>
      </c>
      <c r="AD3379" s="756"/>
      <c r="AE3379" s="756"/>
      <c r="AF3379" s="756"/>
      <c r="AG3379" s="756" t="s">
        <v>12092</v>
      </c>
      <c r="AH3379" s="756" t="s">
        <v>794</v>
      </c>
      <c r="AI3379" s="756">
        <v>210012067</v>
      </c>
      <c r="AJ3379" s="756" t="s">
        <v>12093</v>
      </c>
      <c r="AK3379" s="756" t="s">
        <v>11841</v>
      </c>
    </row>
    <row r="3380" spans="1:37" s="192" customFormat="1" ht="100.5" customHeight="1">
      <c r="A3380" s="723" t="s">
        <v>12094</v>
      </c>
      <c r="B3380" s="723" t="s">
        <v>33</v>
      </c>
      <c r="C3380" s="723" t="s">
        <v>12088</v>
      </c>
      <c r="D3380" s="723" t="s">
        <v>12089</v>
      </c>
      <c r="E3380" s="723" t="s">
        <v>12089</v>
      </c>
      <c r="F3380" s="723" t="s">
        <v>12090</v>
      </c>
      <c r="G3380" s="723" t="s">
        <v>12090</v>
      </c>
      <c r="H3380" s="723" t="s">
        <v>12091</v>
      </c>
      <c r="I3380" s="723"/>
      <c r="J3380" s="723" t="s">
        <v>38</v>
      </c>
      <c r="K3380" s="723">
        <v>0</v>
      </c>
      <c r="L3380" s="784">
        <v>311010000</v>
      </c>
      <c r="M3380" s="723" t="s">
        <v>342</v>
      </c>
      <c r="N3380" s="723" t="s">
        <v>2115</v>
      </c>
      <c r="O3380" s="723" t="s">
        <v>11854</v>
      </c>
      <c r="P3380" s="723" t="s">
        <v>229</v>
      </c>
      <c r="Q3380" s="723" t="s">
        <v>2952</v>
      </c>
      <c r="R3380" s="723" t="s">
        <v>8977</v>
      </c>
      <c r="S3380" s="723">
        <v>796</v>
      </c>
      <c r="T3380" s="723" t="s">
        <v>232</v>
      </c>
      <c r="U3380" s="723">
        <v>7</v>
      </c>
      <c r="V3380" s="723">
        <v>555</v>
      </c>
      <c r="W3380" s="1371">
        <v>3885</v>
      </c>
      <c r="X3380" s="785">
        <f t="shared" si="153"/>
        <v>4351.2000000000007</v>
      </c>
      <c r="Y3380" s="723"/>
      <c r="Z3380" s="723">
        <v>2016</v>
      </c>
      <c r="AA3380" s="723"/>
      <c r="AB3380" s="756" t="s">
        <v>300</v>
      </c>
      <c r="AC3380" s="756" t="s">
        <v>209</v>
      </c>
      <c r="AD3380" s="756"/>
      <c r="AE3380" s="756"/>
      <c r="AF3380" s="756"/>
      <c r="AG3380" s="756" t="s">
        <v>12095</v>
      </c>
      <c r="AH3380" s="756" t="s">
        <v>794</v>
      </c>
      <c r="AI3380" s="756">
        <v>210012067</v>
      </c>
      <c r="AJ3380" s="756" t="s">
        <v>12093</v>
      </c>
      <c r="AK3380" s="756" t="s">
        <v>11841</v>
      </c>
    </row>
    <row r="3381" spans="1:37" s="192" customFormat="1" ht="100.5" customHeight="1">
      <c r="A3381" s="723" t="s">
        <v>12096</v>
      </c>
      <c r="B3381" s="723" t="s">
        <v>33</v>
      </c>
      <c r="C3381" s="723" t="s">
        <v>12088</v>
      </c>
      <c r="D3381" s="723" t="s">
        <v>12089</v>
      </c>
      <c r="E3381" s="723" t="s">
        <v>12089</v>
      </c>
      <c r="F3381" s="723" t="s">
        <v>12090</v>
      </c>
      <c r="G3381" s="723" t="s">
        <v>12090</v>
      </c>
      <c r="H3381" s="723" t="s">
        <v>12091</v>
      </c>
      <c r="I3381" s="723"/>
      <c r="J3381" s="723" t="s">
        <v>38</v>
      </c>
      <c r="K3381" s="723">
        <v>0</v>
      </c>
      <c r="L3381" s="814">
        <v>711000000</v>
      </c>
      <c r="M3381" s="809" t="s">
        <v>73</v>
      </c>
      <c r="N3381" s="723" t="s">
        <v>2115</v>
      </c>
      <c r="O3381" s="723" t="s">
        <v>73</v>
      </c>
      <c r="P3381" s="723" t="s">
        <v>229</v>
      </c>
      <c r="Q3381" s="723" t="s">
        <v>2952</v>
      </c>
      <c r="R3381" s="723" t="s">
        <v>8977</v>
      </c>
      <c r="S3381" s="723">
        <v>796</v>
      </c>
      <c r="T3381" s="723" t="s">
        <v>232</v>
      </c>
      <c r="U3381" s="723">
        <v>10</v>
      </c>
      <c r="V3381" s="723">
        <v>555</v>
      </c>
      <c r="W3381" s="1371">
        <v>5550</v>
      </c>
      <c r="X3381" s="785">
        <f t="shared" si="153"/>
        <v>6216.0000000000009</v>
      </c>
      <c r="Y3381" s="723"/>
      <c r="Z3381" s="723">
        <v>2016</v>
      </c>
      <c r="AA3381" s="723"/>
      <c r="AB3381" s="756" t="s">
        <v>300</v>
      </c>
      <c r="AC3381" s="756" t="s">
        <v>209</v>
      </c>
      <c r="AD3381" s="756"/>
      <c r="AE3381" s="756"/>
      <c r="AF3381" s="756"/>
      <c r="AG3381" s="756" t="s">
        <v>12097</v>
      </c>
      <c r="AH3381" s="756" t="s">
        <v>794</v>
      </c>
      <c r="AI3381" s="756">
        <v>210012067</v>
      </c>
      <c r="AJ3381" s="756" t="s">
        <v>12093</v>
      </c>
      <c r="AK3381" s="756" t="s">
        <v>11841</v>
      </c>
    </row>
    <row r="3382" spans="1:37" s="192" customFormat="1" ht="100.5" customHeight="1">
      <c r="A3382" s="723" t="s">
        <v>12098</v>
      </c>
      <c r="B3382" s="723" t="s">
        <v>33</v>
      </c>
      <c r="C3382" s="723" t="s">
        <v>12088</v>
      </c>
      <c r="D3382" s="723" t="s">
        <v>12089</v>
      </c>
      <c r="E3382" s="723" t="s">
        <v>12089</v>
      </c>
      <c r="F3382" s="723" t="s">
        <v>12090</v>
      </c>
      <c r="G3382" s="723" t="s">
        <v>12090</v>
      </c>
      <c r="H3382" s="723" t="s">
        <v>12091</v>
      </c>
      <c r="I3382" s="723"/>
      <c r="J3382" s="723" t="s">
        <v>38</v>
      </c>
      <c r="K3382" s="723">
        <v>0</v>
      </c>
      <c r="L3382" s="723">
        <v>511010000</v>
      </c>
      <c r="M3382" s="749" t="s">
        <v>88</v>
      </c>
      <c r="N3382" s="723" t="s">
        <v>2115</v>
      </c>
      <c r="O3382" s="723" t="s">
        <v>700</v>
      </c>
      <c r="P3382" s="723" t="s">
        <v>229</v>
      </c>
      <c r="Q3382" s="723" t="s">
        <v>2952</v>
      </c>
      <c r="R3382" s="723" t="s">
        <v>8977</v>
      </c>
      <c r="S3382" s="723">
        <v>796</v>
      </c>
      <c r="T3382" s="723" t="s">
        <v>232</v>
      </c>
      <c r="U3382" s="723">
        <v>3</v>
      </c>
      <c r="V3382" s="723">
        <v>555</v>
      </c>
      <c r="W3382" s="1371">
        <v>1665</v>
      </c>
      <c r="X3382" s="785">
        <f t="shared" si="153"/>
        <v>1864.8000000000002</v>
      </c>
      <c r="Y3382" s="723"/>
      <c r="Z3382" s="723">
        <v>2016</v>
      </c>
      <c r="AA3382" s="723"/>
      <c r="AB3382" s="756" t="s">
        <v>300</v>
      </c>
      <c r="AC3382" s="756" t="s">
        <v>209</v>
      </c>
      <c r="AD3382" s="756"/>
      <c r="AE3382" s="756"/>
      <c r="AF3382" s="756"/>
      <c r="AG3382" s="756" t="s">
        <v>12099</v>
      </c>
      <c r="AH3382" s="756" t="s">
        <v>794</v>
      </c>
      <c r="AI3382" s="756">
        <v>210012067</v>
      </c>
      <c r="AJ3382" s="756" t="s">
        <v>12093</v>
      </c>
      <c r="AK3382" s="756" t="s">
        <v>11841</v>
      </c>
    </row>
    <row r="3383" spans="1:37" s="192" customFormat="1" ht="100.5" customHeight="1">
      <c r="A3383" s="723" t="s">
        <v>12100</v>
      </c>
      <c r="B3383" s="723" t="s">
        <v>33</v>
      </c>
      <c r="C3383" s="723" t="s">
        <v>12101</v>
      </c>
      <c r="D3383" s="723" t="s">
        <v>12102</v>
      </c>
      <c r="E3383" s="723" t="s">
        <v>12102</v>
      </c>
      <c r="F3383" s="723" t="s">
        <v>12103</v>
      </c>
      <c r="G3383" s="723" t="s">
        <v>12103</v>
      </c>
      <c r="H3383" s="723" t="s">
        <v>12104</v>
      </c>
      <c r="I3383" s="723"/>
      <c r="J3383" s="723" t="s">
        <v>38</v>
      </c>
      <c r="K3383" s="723">
        <v>0</v>
      </c>
      <c r="L3383" s="784">
        <v>231010000</v>
      </c>
      <c r="M3383" s="784" t="s">
        <v>128</v>
      </c>
      <c r="N3383" s="723" t="s">
        <v>2115</v>
      </c>
      <c r="O3383" s="723" t="s">
        <v>11843</v>
      </c>
      <c r="P3383" s="723" t="s">
        <v>229</v>
      </c>
      <c r="Q3383" s="723" t="s">
        <v>2952</v>
      </c>
      <c r="R3383" s="723" t="s">
        <v>8977</v>
      </c>
      <c r="S3383" s="723">
        <v>796</v>
      </c>
      <c r="T3383" s="723" t="s">
        <v>232</v>
      </c>
      <c r="U3383" s="723">
        <v>4</v>
      </c>
      <c r="V3383" s="723">
        <v>2930</v>
      </c>
      <c r="W3383" s="1371">
        <v>11720</v>
      </c>
      <c r="X3383" s="785">
        <f t="shared" si="153"/>
        <v>13126.400000000001</v>
      </c>
      <c r="Y3383" s="723"/>
      <c r="Z3383" s="723">
        <v>2016</v>
      </c>
      <c r="AA3383" s="723"/>
      <c r="AB3383" s="756" t="s">
        <v>300</v>
      </c>
      <c r="AC3383" s="756" t="s">
        <v>209</v>
      </c>
      <c r="AD3383" s="756"/>
      <c r="AE3383" s="756"/>
      <c r="AF3383" s="756"/>
      <c r="AG3383" s="756" t="s">
        <v>12105</v>
      </c>
      <c r="AH3383" s="756" t="s">
        <v>794</v>
      </c>
      <c r="AI3383" s="756">
        <v>210010156</v>
      </c>
      <c r="AJ3383" s="756" t="s">
        <v>12106</v>
      </c>
      <c r="AK3383" s="756" t="s">
        <v>11841</v>
      </c>
    </row>
    <row r="3384" spans="1:37" s="192" customFormat="1" ht="100.5" customHeight="1">
      <c r="A3384" s="723" t="s">
        <v>12107</v>
      </c>
      <c r="B3384" s="723" t="s">
        <v>33</v>
      </c>
      <c r="C3384" s="723" t="s">
        <v>12101</v>
      </c>
      <c r="D3384" s="723" t="s">
        <v>12102</v>
      </c>
      <c r="E3384" s="723" t="s">
        <v>12102</v>
      </c>
      <c r="F3384" s="723" t="s">
        <v>12103</v>
      </c>
      <c r="G3384" s="723" t="s">
        <v>12103</v>
      </c>
      <c r="H3384" s="723" t="s">
        <v>12104</v>
      </c>
      <c r="I3384" s="723"/>
      <c r="J3384" s="723" t="s">
        <v>38</v>
      </c>
      <c r="K3384" s="723">
        <v>0</v>
      </c>
      <c r="L3384" s="1067">
        <v>151010000</v>
      </c>
      <c r="M3384" s="784" t="s">
        <v>82</v>
      </c>
      <c r="N3384" s="723" t="s">
        <v>2115</v>
      </c>
      <c r="O3384" s="723" t="s">
        <v>805</v>
      </c>
      <c r="P3384" s="723" t="s">
        <v>229</v>
      </c>
      <c r="Q3384" s="723" t="s">
        <v>2952</v>
      </c>
      <c r="R3384" s="723" t="s">
        <v>8977</v>
      </c>
      <c r="S3384" s="723">
        <v>796</v>
      </c>
      <c r="T3384" s="723" t="s">
        <v>232</v>
      </c>
      <c r="U3384" s="723">
        <v>21</v>
      </c>
      <c r="V3384" s="723">
        <v>2930</v>
      </c>
      <c r="W3384" s="1371">
        <v>61530</v>
      </c>
      <c r="X3384" s="785">
        <f t="shared" si="153"/>
        <v>68913.600000000006</v>
      </c>
      <c r="Y3384" s="723"/>
      <c r="Z3384" s="723">
        <v>2016</v>
      </c>
      <c r="AA3384" s="723"/>
      <c r="AB3384" s="756" t="s">
        <v>300</v>
      </c>
      <c r="AC3384" s="756" t="s">
        <v>209</v>
      </c>
      <c r="AD3384" s="756"/>
      <c r="AE3384" s="756"/>
      <c r="AF3384" s="756"/>
      <c r="AG3384" s="756" t="s">
        <v>12108</v>
      </c>
      <c r="AH3384" s="756" t="s">
        <v>794</v>
      </c>
      <c r="AI3384" s="756">
        <v>210010156</v>
      </c>
      <c r="AJ3384" s="756" t="s">
        <v>12106</v>
      </c>
      <c r="AK3384" s="756" t="s">
        <v>11841</v>
      </c>
    </row>
    <row r="3385" spans="1:37" s="192" customFormat="1" ht="100.5" customHeight="1">
      <c r="A3385" s="723" t="s">
        <v>12109</v>
      </c>
      <c r="B3385" s="723" t="s">
        <v>33</v>
      </c>
      <c r="C3385" s="723" t="s">
        <v>12101</v>
      </c>
      <c r="D3385" s="723" t="s">
        <v>12102</v>
      </c>
      <c r="E3385" s="723" t="s">
        <v>12102</v>
      </c>
      <c r="F3385" s="723" t="s">
        <v>12103</v>
      </c>
      <c r="G3385" s="723" t="s">
        <v>12103</v>
      </c>
      <c r="H3385" s="723" t="s">
        <v>12104</v>
      </c>
      <c r="I3385" s="723"/>
      <c r="J3385" s="723" t="s">
        <v>38</v>
      </c>
      <c r="K3385" s="723">
        <v>0</v>
      </c>
      <c r="L3385" s="762">
        <v>751000000</v>
      </c>
      <c r="M3385" s="784" t="s">
        <v>83</v>
      </c>
      <c r="N3385" s="723" t="s">
        <v>2115</v>
      </c>
      <c r="O3385" s="723" t="s">
        <v>11846</v>
      </c>
      <c r="P3385" s="723" t="s">
        <v>229</v>
      </c>
      <c r="Q3385" s="723" t="s">
        <v>2952</v>
      </c>
      <c r="R3385" s="723" t="s">
        <v>8977</v>
      </c>
      <c r="S3385" s="723">
        <v>796</v>
      </c>
      <c r="T3385" s="723" t="s">
        <v>232</v>
      </c>
      <c r="U3385" s="723">
        <v>6</v>
      </c>
      <c r="V3385" s="723">
        <v>2930</v>
      </c>
      <c r="W3385" s="1371">
        <v>17580</v>
      </c>
      <c r="X3385" s="785">
        <f t="shared" si="153"/>
        <v>19689.600000000002</v>
      </c>
      <c r="Y3385" s="723"/>
      <c r="Z3385" s="723">
        <v>2016</v>
      </c>
      <c r="AA3385" s="723"/>
      <c r="AB3385" s="756" t="s">
        <v>300</v>
      </c>
      <c r="AC3385" s="756" t="s">
        <v>209</v>
      </c>
      <c r="AD3385" s="756"/>
      <c r="AE3385" s="756"/>
      <c r="AF3385" s="756"/>
      <c r="AG3385" s="756" t="s">
        <v>12110</v>
      </c>
      <c r="AH3385" s="756" t="s">
        <v>794</v>
      </c>
      <c r="AI3385" s="756">
        <v>210010156</v>
      </c>
      <c r="AJ3385" s="756" t="s">
        <v>12106</v>
      </c>
      <c r="AK3385" s="756" t="s">
        <v>11841</v>
      </c>
    </row>
    <row r="3386" spans="1:37" s="192" customFormat="1" ht="100.5" customHeight="1">
      <c r="A3386" s="723" t="s">
        <v>12111</v>
      </c>
      <c r="B3386" s="723" t="s">
        <v>33</v>
      </c>
      <c r="C3386" s="723" t="s">
        <v>12101</v>
      </c>
      <c r="D3386" s="723" t="s">
        <v>12102</v>
      </c>
      <c r="E3386" s="723" t="s">
        <v>12102</v>
      </c>
      <c r="F3386" s="723" t="s">
        <v>12103</v>
      </c>
      <c r="G3386" s="723" t="s">
        <v>12103</v>
      </c>
      <c r="H3386" s="723" t="s">
        <v>12104</v>
      </c>
      <c r="I3386" s="723"/>
      <c r="J3386" s="723" t="s">
        <v>38</v>
      </c>
      <c r="K3386" s="723">
        <v>0</v>
      </c>
      <c r="L3386" s="762">
        <v>471010000</v>
      </c>
      <c r="M3386" s="1003" t="s">
        <v>125</v>
      </c>
      <c r="N3386" s="723" t="s">
        <v>2115</v>
      </c>
      <c r="O3386" s="723" t="s">
        <v>236</v>
      </c>
      <c r="P3386" s="723" t="s">
        <v>229</v>
      </c>
      <c r="Q3386" s="723" t="s">
        <v>2952</v>
      </c>
      <c r="R3386" s="723" t="s">
        <v>8977</v>
      </c>
      <c r="S3386" s="723">
        <v>796</v>
      </c>
      <c r="T3386" s="723" t="s">
        <v>232</v>
      </c>
      <c r="U3386" s="723">
        <v>1</v>
      </c>
      <c r="V3386" s="723">
        <v>2930</v>
      </c>
      <c r="W3386" s="1371">
        <v>2930</v>
      </c>
      <c r="X3386" s="785">
        <f t="shared" si="153"/>
        <v>3281.6000000000004</v>
      </c>
      <c r="Y3386" s="723"/>
      <c r="Z3386" s="723">
        <v>2016</v>
      </c>
      <c r="AA3386" s="723"/>
      <c r="AB3386" s="756" t="s">
        <v>300</v>
      </c>
      <c r="AC3386" s="756" t="s">
        <v>209</v>
      </c>
      <c r="AD3386" s="756"/>
      <c r="AE3386" s="756"/>
      <c r="AF3386" s="756"/>
      <c r="AG3386" s="756" t="s">
        <v>12112</v>
      </c>
      <c r="AH3386" s="756" t="s">
        <v>794</v>
      </c>
      <c r="AI3386" s="756">
        <v>210010156</v>
      </c>
      <c r="AJ3386" s="756" t="s">
        <v>12106</v>
      </c>
      <c r="AK3386" s="756" t="s">
        <v>11841</v>
      </c>
    </row>
    <row r="3387" spans="1:37" s="192" customFormat="1" ht="100.5" customHeight="1">
      <c r="A3387" s="723" t="s">
        <v>12113</v>
      </c>
      <c r="B3387" s="723" t="s">
        <v>33</v>
      </c>
      <c r="C3387" s="723" t="s">
        <v>12101</v>
      </c>
      <c r="D3387" s="723" t="s">
        <v>12102</v>
      </c>
      <c r="E3387" s="723" t="s">
        <v>12102</v>
      </c>
      <c r="F3387" s="723" t="s">
        <v>12103</v>
      </c>
      <c r="G3387" s="723" t="s">
        <v>12103</v>
      </c>
      <c r="H3387" s="723" t="s">
        <v>12104</v>
      </c>
      <c r="I3387" s="723"/>
      <c r="J3387" s="723" t="s">
        <v>38</v>
      </c>
      <c r="K3387" s="723">
        <v>0</v>
      </c>
      <c r="L3387" s="784">
        <v>311010000</v>
      </c>
      <c r="M3387" s="723" t="s">
        <v>342</v>
      </c>
      <c r="N3387" s="723" t="s">
        <v>2115</v>
      </c>
      <c r="O3387" s="723" t="s">
        <v>11854</v>
      </c>
      <c r="P3387" s="723" t="s">
        <v>229</v>
      </c>
      <c r="Q3387" s="723" t="s">
        <v>2952</v>
      </c>
      <c r="R3387" s="723" t="s">
        <v>8977</v>
      </c>
      <c r="S3387" s="723">
        <v>796</v>
      </c>
      <c r="T3387" s="723" t="s">
        <v>232</v>
      </c>
      <c r="U3387" s="723">
        <v>13</v>
      </c>
      <c r="V3387" s="723">
        <v>2930</v>
      </c>
      <c r="W3387" s="1371">
        <v>38090</v>
      </c>
      <c r="X3387" s="785">
        <f t="shared" si="153"/>
        <v>42660.800000000003</v>
      </c>
      <c r="Y3387" s="723"/>
      <c r="Z3387" s="723">
        <v>2016</v>
      </c>
      <c r="AA3387" s="723"/>
      <c r="AB3387" s="756" t="s">
        <v>300</v>
      </c>
      <c r="AC3387" s="756" t="s">
        <v>209</v>
      </c>
      <c r="AD3387" s="756"/>
      <c r="AE3387" s="756"/>
      <c r="AF3387" s="756"/>
      <c r="AG3387" s="756" t="s">
        <v>12114</v>
      </c>
      <c r="AH3387" s="756" t="s">
        <v>794</v>
      </c>
      <c r="AI3387" s="756">
        <v>210010156</v>
      </c>
      <c r="AJ3387" s="756" t="s">
        <v>12106</v>
      </c>
      <c r="AK3387" s="756" t="s">
        <v>11841</v>
      </c>
    </row>
    <row r="3388" spans="1:37" s="192" customFormat="1" ht="100.5" customHeight="1">
      <c r="A3388" s="723" t="s">
        <v>12115</v>
      </c>
      <c r="B3388" s="723" t="s">
        <v>33</v>
      </c>
      <c r="C3388" s="723" t="s">
        <v>12101</v>
      </c>
      <c r="D3388" s="723" t="s">
        <v>12102</v>
      </c>
      <c r="E3388" s="723" t="s">
        <v>12102</v>
      </c>
      <c r="F3388" s="723" t="s">
        <v>12103</v>
      </c>
      <c r="G3388" s="723" t="s">
        <v>12103</v>
      </c>
      <c r="H3388" s="723" t="s">
        <v>12104</v>
      </c>
      <c r="I3388" s="723"/>
      <c r="J3388" s="723" t="s">
        <v>38</v>
      </c>
      <c r="K3388" s="723">
        <v>0</v>
      </c>
      <c r="L3388" s="814">
        <v>711000000</v>
      </c>
      <c r="M3388" s="809" t="s">
        <v>73</v>
      </c>
      <c r="N3388" s="723" t="s">
        <v>2115</v>
      </c>
      <c r="O3388" s="723" t="s">
        <v>73</v>
      </c>
      <c r="P3388" s="723" t="s">
        <v>229</v>
      </c>
      <c r="Q3388" s="723" t="s">
        <v>2952</v>
      </c>
      <c r="R3388" s="723" t="s">
        <v>8977</v>
      </c>
      <c r="S3388" s="723">
        <v>796</v>
      </c>
      <c r="T3388" s="723" t="s">
        <v>232</v>
      </c>
      <c r="U3388" s="723">
        <v>20</v>
      </c>
      <c r="V3388" s="723">
        <v>2930</v>
      </c>
      <c r="W3388" s="1371">
        <v>58600</v>
      </c>
      <c r="X3388" s="785">
        <f t="shared" si="153"/>
        <v>65632</v>
      </c>
      <c r="Y3388" s="723"/>
      <c r="Z3388" s="723">
        <v>2016</v>
      </c>
      <c r="AA3388" s="723"/>
      <c r="AB3388" s="756" t="s">
        <v>300</v>
      </c>
      <c r="AC3388" s="756" t="s">
        <v>209</v>
      </c>
      <c r="AD3388" s="756"/>
      <c r="AE3388" s="756"/>
      <c r="AF3388" s="756"/>
      <c r="AG3388" s="756" t="s">
        <v>12116</v>
      </c>
      <c r="AH3388" s="756" t="s">
        <v>794</v>
      </c>
      <c r="AI3388" s="756">
        <v>210010156</v>
      </c>
      <c r="AJ3388" s="756" t="s">
        <v>12106</v>
      </c>
      <c r="AK3388" s="756" t="s">
        <v>11841</v>
      </c>
    </row>
    <row r="3389" spans="1:37" s="192" customFormat="1" ht="100.5" customHeight="1">
      <c r="A3389" s="723" t="s">
        <v>12117</v>
      </c>
      <c r="B3389" s="723" t="s">
        <v>33</v>
      </c>
      <c r="C3389" s="723" t="s">
        <v>12101</v>
      </c>
      <c r="D3389" s="723" t="s">
        <v>12102</v>
      </c>
      <c r="E3389" s="723" t="s">
        <v>12102</v>
      </c>
      <c r="F3389" s="723" t="s">
        <v>12103</v>
      </c>
      <c r="G3389" s="723" t="s">
        <v>12103</v>
      </c>
      <c r="H3389" s="723" t="s">
        <v>12104</v>
      </c>
      <c r="I3389" s="723"/>
      <c r="J3389" s="723" t="s">
        <v>38</v>
      </c>
      <c r="K3389" s="723">
        <v>0</v>
      </c>
      <c r="L3389" s="784">
        <v>391010000</v>
      </c>
      <c r="M3389" s="784" t="s">
        <v>341</v>
      </c>
      <c r="N3389" s="723" t="s">
        <v>2115</v>
      </c>
      <c r="O3389" s="723" t="s">
        <v>12064</v>
      </c>
      <c r="P3389" s="723" t="s">
        <v>229</v>
      </c>
      <c r="Q3389" s="723" t="s">
        <v>2952</v>
      </c>
      <c r="R3389" s="723" t="s">
        <v>8977</v>
      </c>
      <c r="S3389" s="723">
        <v>796</v>
      </c>
      <c r="T3389" s="723" t="s">
        <v>232</v>
      </c>
      <c r="U3389" s="723">
        <v>6</v>
      </c>
      <c r="V3389" s="723">
        <v>2930</v>
      </c>
      <c r="W3389" s="1371">
        <v>17580</v>
      </c>
      <c r="X3389" s="785">
        <f t="shared" si="153"/>
        <v>19689.600000000002</v>
      </c>
      <c r="Y3389" s="723"/>
      <c r="Z3389" s="723">
        <v>2016</v>
      </c>
      <c r="AA3389" s="723"/>
      <c r="AB3389" s="756" t="s">
        <v>300</v>
      </c>
      <c r="AC3389" s="756" t="s">
        <v>209</v>
      </c>
      <c r="AD3389" s="756"/>
      <c r="AE3389" s="756"/>
      <c r="AF3389" s="756"/>
      <c r="AG3389" s="756" t="s">
        <v>12118</v>
      </c>
      <c r="AH3389" s="756" t="s">
        <v>794</v>
      </c>
      <c r="AI3389" s="756">
        <v>210010156</v>
      </c>
      <c r="AJ3389" s="756" t="s">
        <v>12106</v>
      </c>
      <c r="AK3389" s="756" t="s">
        <v>11841</v>
      </c>
    </row>
    <row r="3390" spans="1:37" s="192" customFormat="1" ht="100.5" customHeight="1">
      <c r="A3390" s="723" t="s">
        <v>12119</v>
      </c>
      <c r="B3390" s="723" t="s">
        <v>33</v>
      </c>
      <c r="C3390" s="723" t="s">
        <v>12101</v>
      </c>
      <c r="D3390" s="723" t="s">
        <v>12102</v>
      </c>
      <c r="E3390" s="723" t="s">
        <v>12102</v>
      </c>
      <c r="F3390" s="723" t="s">
        <v>12103</v>
      </c>
      <c r="G3390" s="723" t="s">
        <v>12103</v>
      </c>
      <c r="H3390" s="723" t="s">
        <v>12104</v>
      </c>
      <c r="I3390" s="723"/>
      <c r="J3390" s="723" t="s">
        <v>38</v>
      </c>
      <c r="K3390" s="723">
        <v>0</v>
      </c>
      <c r="L3390" s="723">
        <v>511010000</v>
      </c>
      <c r="M3390" s="749" t="s">
        <v>88</v>
      </c>
      <c r="N3390" s="723" t="s">
        <v>2115</v>
      </c>
      <c r="O3390" s="723" t="s">
        <v>700</v>
      </c>
      <c r="P3390" s="723" t="s">
        <v>229</v>
      </c>
      <c r="Q3390" s="723" t="s">
        <v>2952</v>
      </c>
      <c r="R3390" s="723" t="s">
        <v>8977</v>
      </c>
      <c r="S3390" s="723">
        <v>796</v>
      </c>
      <c r="T3390" s="723" t="s">
        <v>232</v>
      </c>
      <c r="U3390" s="723">
        <v>10</v>
      </c>
      <c r="V3390" s="723">
        <v>2930</v>
      </c>
      <c r="W3390" s="1371">
        <v>29300</v>
      </c>
      <c r="X3390" s="785">
        <f t="shared" si="153"/>
        <v>32816</v>
      </c>
      <c r="Y3390" s="723"/>
      <c r="Z3390" s="723">
        <v>2016</v>
      </c>
      <c r="AA3390" s="723"/>
      <c r="AB3390" s="756" t="s">
        <v>300</v>
      </c>
      <c r="AC3390" s="756" t="s">
        <v>209</v>
      </c>
      <c r="AD3390" s="756"/>
      <c r="AE3390" s="756"/>
      <c r="AF3390" s="756"/>
      <c r="AG3390" s="756" t="s">
        <v>12120</v>
      </c>
      <c r="AH3390" s="756" t="s">
        <v>794</v>
      </c>
      <c r="AI3390" s="756">
        <v>210010156</v>
      </c>
      <c r="AJ3390" s="756" t="s">
        <v>12106</v>
      </c>
      <c r="AK3390" s="756" t="s">
        <v>11841</v>
      </c>
    </row>
    <row r="3391" spans="1:37" s="192" customFormat="1" ht="100.5" customHeight="1">
      <c r="A3391" s="723" t="s">
        <v>12121</v>
      </c>
      <c r="B3391" s="723" t="s">
        <v>33</v>
      </c>
      <c r="C3391" s="723" t="s">
        <v>12122</v>
      </c>
      <c r="D3391" s="723" t="s">
        <v>4660</v>
      </c>
      <c r="E3391" s="723" t="s">
        <v>4660</v>
      </c>
      <c r="F3391" s="723" t="s">
        <v>12123</v>
      </c>
      <c r="G3391" s="723" t="s">
        <v>12123</v>
      </c>
      <c r="H3391" s="723" t="s">
        <v>12124</v>
      </c>
      <c r="I3391" s="723"/>
      <c r="J3391" s="723" t="s">
        <v>1135</v>
      </c>
      <c r="K3391" s="723">
        <v>69</v>
      </c>
      <c r="L3391" s="1067">
        <v>151010000</v>
      </c>
      <c r="M3391" s="784" t="s">
        <v>82</v>
      </c>
      <c r="N3391" s="723" t="s">
        <v>2115</v>
      </c>
      <c r="O3391" s="723" t="s">
        <v>805</v>
      </c>
      <c r="P3391" s="723" t="s">
        <v>229</v>
      </c>
      <c r="Q3391" s="723" t="s">
        <v>2952</v>
      </c>
      <c r="R3391" s="723" t="s">
        <v>8977</v>
      </c>
      <c r="S3391" s="723">
        <v>736</v>
      </c>
      <c r="T3391" s="723" t="s">
        <v>6256</v>
      </c>
      <c r="U3391" s="723">
        <v>30</v>
      </c>
      <c r="V3391" s="723">
        <v>266</v>
      </c>
      <c r="W3391" s="1371">
        <v>7980</v>
      </c>
      <c r="X3391" s="785">
        <f t="shared" si="153"/>
        <v>8937.6</v>
      </c>
      <c r="Y3391" s="723" t="s">
        <v>4270</v>
      </c>
      <c r="Z3391" s="723">
        <v>2016</v>
      </c>
      <c r="AA3391" s="723"/>
      <c r="AB3391" s="756" t="s">
        <v>300</v>
      </c>
      <c r="AC3391" s="756"/>
      <c r="AD3391" s="756"/>
      <c r="AE3391" s="756"/>
      <c r="AF3391" s="756"/>
      <c r="AG3391" s="756" t="s">
        <v>12125</v>
      </c>
      <c r="AH3391" s="756" t="s">
        <v>794</v>
      </c>
      <c r="AI3391" s="756">
        <v>210011272</v>
      </c>
      <c r="AJ3391" s="756" t="s">
        <v>12126</v>
      </c>
      <c r="AK3391" s="756" t="s">
        <v>11841</v>
      </c>
    </row>
    <row r="3392" spans="1:37" s="192" customFormat="1" ht="100.5" customHeight="1">
      <c r="A3392" s="723" t="s">
        <v>12127</v>
      </c>
      <c r="B3392" s="723" t="s">
        <v>33</v>
      </c>
      <c r="C3392" s="723" t="s">
        <v>12122</v>
      </c>
      <c r="D3392" s="723" t="s">
        <v>4660</v>
      </c>
      <c r="E3392" s="723" t="s">
        <v>4660</v>
      </c>
      <c r="F3392" s="723" t="s">
        <v>12123</v>
      </c>
      <c r="G3392" s="723" t="s">
        <v>12123</v>
      </c>
      <c r="H3392" s="723" t="s">
        <v>12124</v>
      </c>
      <c r="I3392" s="723"/>
      <c r="J3392" s="723" t="s">
        <v>1135</v>
      </c>
      <c r="K3392" s="723">
        <v>69</v>
      </c>
      <c r="L3392" s="784">
        <v>311010000</v>
      </c>
      <c r="M3392" s="723" t="s">
        <v>342</v>
      </c>
      <c r="N3392" s="723" t="s">
        <v>2115</v>
      </c>
      <c r="O3392" s="723" t="s">
        <v>11854</v>
      </c>
      <c r="P3392" s="723" t="s">
        <v>229</v>
      </c>
      <c r="Q3392" s="723" t="s">
        <v>2952</v>
      </c>
      <c r="R3392" s="723" t="s">
        <v>8977</v>
      </c>
      <c r="S3392" s="723">
        <v>736</v>
      </c>
      <c r="T3392" s="723" t="s">
        <v>6256</v>
      </c>
      <c r="U3392" s="723">
        <v>5</v>
      </c>
      <c r="V3392" s="723">
        <v>266</v>
      </c>
      <c r="W3392" s="1371">
        <v>1330</v>
      </c>
      <c r="X3392" s="785">
        <f t="shared" si="153"/>
        <v>1489.6000000000001</v>
      </c>
      <c r="Y3392" s="723" t="s">
        <v>4270</v>
      </c>
      <c r="Z3392" s="723">
        <v>2016</v>
      </c>
      <c r="AA3392" s="723"/>
      <c r="AB3392" s="756" t="s">
        <v>300</v>
      </c>
      <c r="AC3392" s="756"/>
      <c r="AD3392" s="756"/>
      <c r="AE3392" s="756"/>
      <c r="AF3392" s="756"/>
      <c r="AG3392" s="756" t="s">
        <v>12128</v>
      </c>
      <c r="AH3392" s="756" t="s">
        <v>794</v>
      </c>
      <c r="AI3392" s="756">
        <v>210011272</v>
      </c>
      <c r="AJ3392" s="756" t="s">
        <v>12126</v>
      </c>
      <c r="AK3392" s="756" t="s">
        <v>11841</v>
      </c>
    </row>
    <row r="3393" spans="1:37" s="192" customFormat="1" ht="100.5" customHeight="1">
      <c r="A3393" s="723" t="s">
        <v>12129</v>
      </c>
      <c r="B3393" s="723" t="s">
        <v>33</v>
      </c>
      <c r="C3393" s="723" t="s">
        <v>12130</v>
      </c>
      <c r="D3393" s="723" t="s">
        <v>11836</v>
      </c>
      <c r="E3393" s="723" t="s">
        <v>11836</v>
      </c>
      <c r="F3393" s="723" t="s">
        <v>12131</v>
      </c>
      <c r="G3393" s="723" t="s">
        <v>12131</v>
      </c>
      <c r="H3393" s="723" t="s">
        <v>12132</v>
      </c>
      <c r="I3393" s="723"/>
      <c r="J3393" s="723" t="s">
        <v>38</v>
      </c>
      <c r="K3393" s="723">
        <v>0</v>
      </c>
      <c r="L3393" s="723">
        <v>511010000</v>
      </c>
      <c r="M3393" s="749" t="s">
        <v>88</v>
      </c>
      <c r="N3393" s="723" t="s">
        <v>2115</v>
      </c>
      <c r="O3393" s="723" t="s">
        <v>700</v>
      </c>
      <c r="P3393" s="723" t="s">
        <v>229</v>
      </c>
      <c r="Q3393" s="723" t="s">
        <v>2952</v>
      </c>
      <c r="R3393" s="723" t="s">
        <v>8977</v>
      </c>
      <c r="S3393" s="723">
        <v>796</v>
      </c>
      <c r="T3393" s="723" t="s">
        <v>232</v>
      </c>
      <c r="U3393" s="723">
        <v>100</v>
      </c>
      <c r="V3393" s="723">
        <v>165</v>
      </c>
      <c r="W3393" s="1371">
        <v>16500</v>
      </c>
      <c r="X3393" s="785">
        <f t="shared" si="153"/>
        <v>18480</v>
      </c>
      <c r="Y3393" s="723"/>
      <c r="Z3393" s="723">
        <v>2016</v>
      </c>
      <c r="AA3393" s="723"/>
      <c r="AB3393" s="756" t="s">
        <v>300</v>
      </c>
      <c r="AC3393" s="756" t="s">
        <v>209</v>
      </c>
      <c r="AD3393" s="756"/>
      <c r="AE3393" s="756"/>
      <c r="AF3393" s="756"/>
      <c r="AG3393" s="756" t="s">
        <v>12133</v>
      </c>
      <c r="AH3393" s="756" t="s">
        <v>794</v>
      </c>
      <c r="AI3393" s="756">
        <v>210020972</v>
      </c>
      <c r="AJ3393" s="756" t="s">
        <v>12134</v>
      </c>
      <c r="AK3393" s="756" t="s">
        <v>11841</v>
      </c>
    </row>
    <row r="3394" spans="1:37" s="192" customFormat="1" ht="100.5" customHeight="1">
      <c r="A3394" s="723" t="s">
        <v>12135</v>
      </c>
      <c r="B3394" s="723" t="s">
        <v>33</v>
      </c>
      <c r="C3394" s="723" t="s">
        <v>12136</v>
      </c>
      <c r="D3394" s="723" t="s">
        <v>12137</v>
      </c>
      <c r="E3394" s="723" t="s">
        <v>12137</v>
      </c>
      <c r="F3394" s="723" t="s">
        <v>12138</v>
      </c>
      <c r="G3394" s="723" t="s">
        <v>12138</v>
      </c>
      <c r="H3394" s="723" t="s">
        <v>12139</v>
      </c>
      <c r="I3394" s="723"/>
      <c r="J3394" s="723" t="s">
        <v>38</v>
      </c>
      <c r="K3394" s="723">
        <v>0</v>
      </c>
      <c r="L3394" s="762">
        <v>471010000</v>
      </c>
      <c r="M3394" s="1003" t="s">
        <v>125</v>
      </c>
      <c r="N3394" s="723" t="s">
        <v>2115</v>
      </c>
      <c r="O3394" s="723" t="s">
        <v>236</v>
      </c>
      <c r="P3394" s="723" t="s">
        <v>229</v>
      </c>
      <c r="Q3394" s="723" t="s">
        <v>2952</v>
      </c>
      <c r="R3394" s="723" t="s">
        <v>8977</v>
      </c>
      <c r="S3394" s="723">
        <v>796</v>
      </c>
      <c r="T3394" s="723" t="s">
        <v>232</v>
      </c>
      <c r="U3394" s="723">
        <v>4</v>
      </c>
      <c r="V3394" s="723">
        <v>45</v>
      </c>
      <c r="W3394" s="1371">
        <v>180</v>
      </c>
      <c r="X3394" s="785">
        <f t="shared" si="153"/>
        <v>201.60000000000002</v>
      </c>
      <c r="Y3394" s="723"/>
      <c r="Z3394" s="723">
        <v>2016</v>
      </c>
      <c r="AA3394" s="723"/>
      <c r="AB3394" s="756" t="s">
        <v>300</v>
      </c>
      <c r="AC3394" s="756" t="s">
        <v>209</v>
      </c>
      <c r="AD3394" s="756"/>
      <c r="AE3394" s="756"/>
      <c r="AF3394" s="756"/>
      <c r="AG3394" s="756" t="s">
        <v>12140</v>
      </c>
      <c r="AH3394" s="756" t="s">
        <v>794</v>
      </c>
      <c r="AI3394" s="756">
        <v>210003886</v>
      </c>
      <c r="AJ3394" s="756" t="s">
        <v>12141</v>
      </c>
      <c r="AK3394" s="756" t="s">
        <v>11841</v>
      </c>
    </row>
    <row r="3395" spans="1:37" s="192" customFormat="1" ht="100.5" customHeight="1">
      <c r="A3395" s="723" t="s">
        <v>12142</v>
      </c>
      <c r="B3395" s="723" t="s">
        <v>33</v>
      </c>
      <c r="C3395" s="723" t="s">
        <v>12136</v>
      </c>
      <c r="D3395" s="723" t="s">
        <v>12137</v>
      </c>
      <c r="E3395" s="723" t="s">
        <v>12137</v>
      </c>
      <c r="F3395" s="723" t="s">
        <v>12138</v>
      </c>
      <c r="G3395" s="723" t="s">
        <v>12138</v>
      </c>
      <c r="H3395" s="723" t="s">
        <v>12139</v>
      </c>
      <c r="I3395" s="723"/>
      <c r="J3395" s="723" t="s">
        <v>38</v>
      </c>
      <c r="K3395" s="723">
        <v>0</v>
      </c>
      <c r="L3395" s="762">
        <v>511010000</v>
      </c>
      <c r="M3395" s="784" t="s">
        <v>87</v>
      </c>
      <c r="N3395" s="723" t="s">
        <v>2115</v>
      </c>
      <c r="O3395" s="723" t="s">
        <v>87</v>
      </c>
      <c r="P3395" s="723" t="s">
        <v>229</v>
      </c>
      <c r="Q3395" s="723" t="s">
        <v>2952</v>
      </c>
      <c r="R3395" s="723" t="s">
        <v>8977</v>
      </c>
      <c r="S3395" s="723">
        <v>796</v>
      </c>
      <c r="T3395" s="723" t="s">
        <v>232</v>
      </c>
      <c r="U3395" s="723">
        <v>23</v>
      </c>
      <c r="V3395" s="723">
        <v>45</v>
      </c>
      <c r="W3395" s="1371">
        <v>1035</v>
      </c>
      <c r="X3395" s="785">
        <f t="shared" si="153"/>
        <v>1159.2</v>
      </c>
      <c r="Y3395" s="723"/>
      <c r="Z3395" s="723">
        <v>2016</v>
      </c>
      <c r="AA3395" s="723"/>
      <c r="AB3395" s="756" t="s">
        <v>300</v>
      </c>
      <c r="AC3395" s="756" t="s">
        <v>209</v>
      </c>
      <c r="AD3395" s="756"/>
      <c r="AE3395" s="756"/>
      <c r="AF3395" s="756"/>
      <c r="AG3395" s="756" t="s">
        <v>12143</v>
      </c>
      <c r="AH3395" s="756" t="s">
        <v>794</v>
      </c>
      <c r="AI3395" s="756">
        <v>210003886</v>
      </c>
      <c r="AJ3395" s="756" t="s">
        <v>12141</v>
      </c>
      <c r="AK3395" s="756" t="s">
        <v>11841</v>
      </c>
    </row>
    <row r="3396" spans="1:37" s="192" customFormat="1" ht="100.5" customHeight="1">
      <c r="A3396" s="723" t="s">
        <v>12144</v>
      </c>
      <c r="B3396" s="723" t="s">
        <v>33</v>
      </c>
      <c r="C3396" s="723" t="s">
        <v>12136</v>
      </c>
      <c r="D3396" s="723" t="s">
        <v>12137</v>
      </c>
      <c r="E3396" s="723" t="s">
        <v>12137</v>
      </c>
      <c r="F3396" s="723" t="s">
        <v>12138</v>
      </c>
      <c r="G3396" s="723" t="s">
        <v>12138</v>
      </c>
      <c r="H3396" s="723" t="s">
        <v>12139</v>
      </c>
      <c r="I3396" s="723"/>
      <c r="J3396" s="723" t="s">
        <v>38</v>
      </c>
      <c r="K3396" s="723">
        <v>0</v>
      </c>
      <c r="L3396" s="814">
        <v>711000000</v>
      </c>
      <c r="M3396" s="809" t="s">
        <v>73</v>
      </c>
      <c r="N3396" s="723" t="s">
        <v>2115</v>
      </c>
      <c r="O3396" s="723" t="s">
        <v>73</v>
      </c>
      <c r="P3396" s="723" t="s">
        <v>229</v>
      </c>
      <c r="Q3396" s="723" t="s">
        <v>2952</v>
      </c>
      <c r="R3396" s="723" t="s">
        <v>8977</v>
      </c>
      <c r="S3396" s="723">
        <v>796</v>
      </c>
      <c r="T3396" s="723" t="s">
        <v>232</v>
      </c>
      <c r="U3396" s="723">
        <v>20</v>
      </c>
      <c r="V3396" s="723">
        <v>45</v>
      </c>
      <c r="W3396" s="1371">
        <v>900</v>
      </c>
      <c r="X3396" s="785">
        <f t="shared" si="153"/>
        <v>1008.0000000000001</v>
      </c>
      <c r="Y3396" s="723"/>
      <c r="Z3396" s="723">
        <v>2016</v>
      </c>
      <c r="AA3396" s="723"/>
      <c r="AB3396" s="756" t="s">
        <v>300</v>
      </c>
      <c r="AC3396" s="756" t="s">
        <v>209</v>
      </c>
      <c r="AD3396" s="756"/>
      <c r="AE3396" s="756"/>
      <c r="AF3396" s="756"/>
      <c r="AG3396" s="756" t="s">
        <v>12145</v>
      </c>
      <c r="AH3396" s="756" t="s">
        <v>794</v>
      </c>
      <c r="AI3396" s="756">
        <v>210003886</v>
      </c>
      <c r="AJ3396" s="756" t="s">
        <v>12141</v>
      </c>
      <c r="AK3396" s="756" t="s">
        <v>11841</v>
      </c>
    </row>
    <row r="3397" spans="1:37" s="550" customFormat="1" ht="100.5" customHeight="1">
      <c r="A3397" s="843" t="s">
        <v>12146</v>
      </c>
      <c r="B3397" s="843" t="s">
        <v>33</v>
      </c>
      <c r="C3397" s="843" t="s">
        <v>10802</v>
      </c>
      <c r="D3397" s="843" t="s">
        <v>10384</v>
      </c>
      <c r="E3397" s="843" t="s">
        <v>10384</v>
      </c>
      <c r="F3397" s="843" t="s">
        <v>10803</v>
      </c>
      <c r="G3397" s="843" t="s">
        <v>10803</v>
      </c>
      <c r="H3397" s="843" t="s">
        <v>10803</v>
      </c>
      <c r="I3397" s="843"/>
      <c r="J3397" s="843" t="s">
        <v>38</v>
      </c>
      <c r="K3397" s="843">
        <v>0</v>
      </c>
      <c r="L3397" s="941">
        <v>271034100</v>
      </c>
      <c r="M3397" s="997" t="s">
        <v>84</v>
      </c>
      <c r="N3397" s="843" t="s">
        <v>2115</v>
      </c>
      <c r="O3397" s="843" t="s">
        <v>11849</v>
      </c>
      <c r="P3397" s="843" t="s">
        <v>229</v>
      </c>
      <c r="Q3397" s="843" t="s">
        <v>2952</v>
      </c>
      <c r="R3397" s="843" t="s">
        <v>8977</v>
      </c>
      <c r="S3397" s="843">
        <v>796</v>
      </c>
      <c r="T3397" s="843" t="s">
        <v>232</v>
      </c>
      <c r="U3397" s="843">
        <v>14</v>
      </c>
      <c r="V3397" s="843">
        <v>325</v>
      </c>
      <c r="W3397" s="1377">
        <v>0</v>
      </c>
      <c r="X3397" s="892">
        <f t="shared" si="153"/>
        <v>0</v>
      </c>
      <c r="Y3397" s="843"/>
      <c r="Z3397" s="843">
        <v>2016</v>
      </c>
      <c r="AA3397" s="843"/>
      <c r="AB3397" s="894" t="s">
        <v>300</v>
      </c>
      <c r="AC3397" s="894" t="s">
        <v>209</v>
      </c>
      <c r="AD3397" s="894"/>
      <c r="AE3397" s="894"/>
      <c r="AF3397" s="894"/>
      <c r="AG3397" s="894" t="s">
        <v>10804</v>
      </c>
      <c r="AH3397" s="894" t="s">
        <v>794</v>
      </c>
      <c r="AI3397" s="894">
        <v>210022967</v>
      </c>
      <c r="AJ3397" s="894" t="s">
        <v>10805</v>
      </c>
      <c r="AK3397" s="894" t="s">
        <v>11841</v>
      </c>
    </row>
    <row r="3398" spans="1:37" s="550" customFormat="1" ht="100.5" customHeight="1">
      <c r="A3398" s="843" t="s">
        <v>13472</v>
      </c>
      <c r="B3398" s="843" t="s">
        <v>33</v>
      </c>
      <c r="C3398" s="843" t="s">
        <v>10802</v>
      </c>
      <c r="D3398" s="843" t="s">
        <v>10384</v>
      </c>
      <c r="E3398" s="843" t="s">
        <v>10384</v>
      </c>
      <c r="F3398" s="843" t="s">
        <v>10803</v>
      </c>
      <c r="G3398" s="843" t="s">
        <v>10803</v>
      </c>
      <c r="H3398" s="843" t="s">
        <v>10803</v>
      </c>
      <c r="I3398" s="843"/>
      <c r="J3398" s="843" t="s">
        <v>38</v>
      </c>
      <c r="K3398" s="843">
        <v>0</v>
      </c>
      <c r="L3398" s="941">
        <v>271034100</v>
      </c>
      <c r="M3398" s="997" t="s">
        <v>84</v>
      </c>
      <c r="N3398" s="843" t="s">
        <v>2115</v>
      </c>
      <c r="O3398" s="843" t="s">
        <v>11849</v>
      </c>
      <c r="P3398" s="843" t="s">
        <v>229</v>
      </c>
      <c r="Q3398" s="843" t="s">
        <v>2952</v>
      </c>
      <c r="R3398" s="843" t="s">
        <v>8977</v>
      </c>
      <c r="S3398" s="843">
        <v>796</v>
      </c>
      <c r="T3398" s="843" t="s">
        <v>232</v>
      </c>
      <c r="U3398" s="843">
        <v>14</v>
      </c>
      <c r="V3398" s="843">
        <v>325</v>
      </c>
      <c r="W3398" s="1377">
        <v>0</v>
      </c>
      <c r="X3398" s="892">
        <f t="shared" ref="X3398" si="154">W3398*1.12</f>
        <v>0</v>
      </c>
      <c r="Y3398" s="843"/>
      <c r="Z3398" s="843">
        <v>2016</v>
      </c>
      <c r="AA3398" s="843" t="s">
        <v>3133</v>
      </c>
      <c r="AB3398" s="894" t="s">
        <v>300</v>
      </c>
      <c r="AC3398" s="894" t="s">
        <v>209</v>
      </c>
      <c r="AD3398" s="894"/>
      <c r="AE3398" s="894"/>
      <c r="AF3398" s="894"/>
      <c r="AG3398" s="894" t="s">
        <v>10804</v>
      </c>
      <c r="AH3398" s="894" t="s">
        <v>794</v>
      </c>
      <c r="AI3398" s="894">
        <v>210022967</v>
      </c>
      <c r="AJ3398" s="894" t="s">
        <v>10805</v>
      </c>
      <c r="AK3398" s="894" t="s">
        <v>11841</v>
      </c>
    </row>
    <row r="3399" spans="1:37" s="192" customFormat="1" ht="100.5" customHeight="1">
      <c r="A3399" s="723" t="s">
        <v>12147</v>
      </c>
      <c r="B3399" s="723" t="s">
        <v>33</v>
      </c>
      <c r="C3399" s="723" t="s">
        <v>10802</v>
      </c>
      <c r="D3399" s="723" t="s">
        <v>10384</v>
      </c>
      <c r="E3399" s="723" t="s">
        <v>10384</v>
      </c>
      <c r="F3399" s="723" t="s">
        <v>10803</v>
      </c>
      <c r="G3399" s="723" t="s">
        <v>10803</v>
      </c>
      <c r="H3399" s="723" t="s">
        <v>10803</v>
      </c>
      <c r="I3399" s="723"/>
      <c r="J3399" s="723" t="s">
        <v>38</v>
      </c>
      <c r="K3399" s="723">
        <v>0</v>
      </c>
      <c r="L3399" s="784">
        <v>431010000</v>
      </c>
      <c r="M3399" s="784" t="s">
        <v>129</v>
      </c>
      <c r="N3399" s="723" t="s">
        <v>2115</v>
      </c>
      <c r="O3399" s="723" t="s">
        <v>11928</v>
      </c>
      <c r="P3399" s="723" t="s">
        <v>229</v>
      </c>
      <c r="Q3399" s="723" t="s">
        <v>2952</v>
      </c>
      <c r="R3399" s="723" t="s">
        <v>8977</v>
      </c>
      <c r="S3399" s="723">
        <v>796</v>
      </c>
      <c r="T3399" s="723" t="s">
        <v>232</v>
      </c>
      <c r="U3399" s="723">
        <v>45</v>
      </c>
      <c r="V3399" s="723">
        <v>325</v>
      </c>
      <c r="W3399" s="1371">
        <v>14625</v>
      </c>
      <c r="X3399" s="785">
        <f t="shared" si="153"/>
        <v>16380.000000000002</v>
      </c>
      <c r="Y3399" s="723"/>
      <c r="Z3399" s="723">
        <v>2016</v>
      </c>
      <c r="AA3399" s="723"/>
      <c r="AB3399" s="756" t="s">
        <v>300</v>
      </c>
      <c r="AC3399" s="756" t="s">
        <v>209</v>
      </c>
      <c r="AD3399" s="756"/>
      <c r="AE3399" s="756"/>
      <c r="AF3399" s="756"/>
      <c r="AG3399" s="756" t="s">
        <v>10871</v>
      </c>
      <c r="AH3399" s="756" t="s">
        <v>794</v>
      </c>
      <c r="AI3399" s="756">
        <v>210022967</v>
      </c>
      <c r="AJ3399" s="756" t="s">
        <v>10805</v>
      </c>
      <c r="AK3399" s="756" t="s">
        <v>11841</v>
      </c>
    </row>
    <row r="3400" spans="1:37" s="192" customFormat="1" ht="100.5" customHeight="1">
      <c r="A3400" s="723" t="s">
        <v>12148</v>
      </c>
      <c r="B3400" s="723" t="s">
        <v>33</v>
      </c>
      <c r="C3400" s="723" t="s">
        <v>10802</v>
      </c>
      <c r="D3400" s="723" t="s">
        <v>10384</v>
      </c>
      <c r="E3400" s="723" t="s">
        <v>10384</v>
      </c>
      <c r="F3400" s="723" t="s">
        <v>10803</v>
      </c>
      <c r="G3400" s="723" t="s">
        <v>10803</v>
      </c>
      <c r="H3400" s="723" t="s">
        <v>10803</v>
      </c>
      <c r="I3400" s="723"/>
      <c r="J3400" s="723" t="s">
        <v>38</v>
      </c>
      <c r="K3400" s="723">
        <v>0</v>
      </c>
      <c r="L3400" s="814">
        <v>711000000</v>
      </c>
      <c r="M3400" s="809" t="s">
        <v>73</v>
      </c>
      <c r="N3400" s="723" t="s">
        <v>2115</v>
      </c>
      <c r="O3400" s="723" t="s">
        <v>73</v>
      </c>
      <c r="P3400" s="723" t="s">
        <v>229</v>
      </c>
      <c r="Q3400" s="723" t="s">
        <v>2952</v>
      </c>
      <c r="R3400" s="723" t="s">
        <v>8977</v>
      </c>
      <c r="S3400" s="723">
        <v>796</v>
      </c>
      <c r="T3400" s="723" t="s">
        <v>232</v>
      </c>
      <c r="U3400" s="723">
        <v>30</v>
      </c>
      <c r="V3400" s="723">
        <v>325</v>
      </c>
      <c r="W3400" s="1371">
        <v>9750</v>
      </c>
      <c r="X3400" s="785">
        <f t="shared" si="153"/>
        <v>10920.000000000002</v>
      </c>
      <c r="Y3400" s="723"/>
      <c r="Z3400" s="723">
        <v>2016</v>
      </c>
      <c r="AA3400" s="723"/>
      <c r="AB3400" s="756" t="s">
        <v>300</v>
      </c>
      <c r="AC3400" s="756" t="s">
        <v>209</v>
      </c>
      <c r="AD3400" s="756"/>
      <c r="AE3400" s="756"/>
      <c r="AF3400" s="756"/>
      <c r="AG3400" s="756" t="s">
        <v>12149</v>
      </c>
      <c r="AH3400" s="756" t="s">
        <v>794</v>
      </c>
      <c r="AI3400" s="756">
        <v>210022967</v>
      </c>
      <c r="AJ3400" s="756" t="s">
        <v>10805</v>
      </c>
      <c r="AK3400" s="756" t="s">
        <v>11841</v>
      </c>
    </row>
    <row r="3401" spans="1:37" s="192" customFormat="1" ht="100.5" customHeight="1">
      <c r="A3401" s="723" t="s">
        <v>12150</v>
      </c>
      <c r="B3401" s="723" t="s">
        <v>33</v>
      </c>
      <c r="C3401" s="723" t="s">
        <v>10400</v>
      </c>
      <c r="D3401" s="723" t="s">
        <v>10384</v>
      </c>
      <c r="E3401" s="723" t="s">
        <v>10384</v>
      </c>
      <c r="F3401" s="723" t="s">
        <v>10401</v>
      </c>
      <c r="G3401" s="723" t="s">
        <v>10401</v>
      </c>
      <c r="H3401" s="723" t="s">
        <v>10401</v>
      </c>
      <c r="I3401" s="723"/>
      <c r="J3401" s="723" t="s">
        <v>38</v>
      </c>
      <c r="K3401" s="723">
        <v>0</v>
      </c>
      <c r="L3401" s="1067">
        <v>151010000</v>
      </c>
      <c r="M3401" s="784" t="s">
        <v>82</v>
      </c>
      <c r="N3401" s="723" t="s">
        <v>2115</v>
      </c>
      <c r="O3401" s="723" t="s">
        <v>805</v>
      </c>
      <c r="P3401" s="723" t="s">
        <v>229</v>
      </c>
      <c r="Q3401" s="723" t="s">
        <v>2952</v>
      </c>
      <c r="R3401" s="723" t="s">
        <v>8977</v>
      </c>
      <c r="S3401" s="723">
        <v>796</v>
      </c>
      <c r="T3401" s="723" t="s">
        <v>232</v>
      </c>
      <c r="U3401" s="723">
        <v>93</v>
      </c>
      <c r="V3401" s="723">
        <v>320</v>
      </c>
      <c r="W3401" s="1371">
        <v>29760</v>
      </c>
      <c r="X3401" s="785">
        <f t="shared" si="153"/>
        <v>33331.200000000004</v>
      </c>
      <c r="Y3401" s="723"/>
      <c r="Z3401" s="723">
        <v>2016</v>
      </c>
      <c r="AA3401" s="723"/>
      <c r="AB3401" s="756" t="s">
        <v>300</v>
      </c>
      <c r="AC3401" s="756" t="s">
        <v>209</v>
      </c>
      <c r="AD3401" s="756"/>
      <c r="AE3401" s="756"/>
      <c r="AF3401" s="756"/>
      <c r="AG3401" s="756" t="s">
        <v>10402</v>
      </c>
      <c r="AH3401" s="756" t="s">
        <v>794</v>
      </c>
      <c r="AI3401" s="756">
        <v>210022960</v>
      </c>
      <c r="AJ3401" s="756" t="s">
        <v>10403</v>
      </c>
      <c r="AK3401" s="756" t="s">
        <v>11841</v>
      </c>
    </row>
    <row r="3402" spans="1:37" s="550" customFormat="1" ht="100.5" customHeight="1">
      <c r="A3402" s="843" t="s">
        <v>12151</v>
      </c>
      <c r="B3402" s="843" t="s">
        <v>33</v>
      </c>
      <c r="C3402" s="843" t="s">
        <v>10400</v>
      </c>
      <c r="D3402" s="843" t="s">
        <v>10384</v>
      </c>
      <c r="E3402" s="843" t="s">
        <v>10384</v>
      </c>
      <c r="F3402" s="843" t="s">
        <v>10401</v>
      </c>
      <c r="G3402" s="843" t="s">
        <v>10401</v>
      </c>
      <c r="H3402" s="843" t="s">
        <v>10401</v>
      </c>
      <c r="I3402" s="843"/>
      <c r="J3402" s="843" t="s">
        <v>38</v>
      </c>
      <c r="K3402" s="843">
        <v>0</v>
      </c>
      <c r="L3402" s="941">
        <v>271034100</v>
      </c>
      <c r="M3402" s="997" t="s">
        <v>84</v>
      </c>
      <c r="N3402" s="843" t="s">
        <v>2115</v>
      </c>
      <c r="O3402" s="843" t="s">
        <v>11849</v>
      </c>
      <c r="P3402" s="843" t="s">
        <v>229</v>
      </c>
      <c r="Q3402" s="843" t="s">
        <v>2952</v>
      </c>
      <c r="R3402" s="843" t="s">
        <v>8977</v>
      </c>
      <c r="S3402" s="843">
        <v>796</v>
      </c>
      <c r="T3402" s="843" t="s">
        <v>232</v>
      </c>
      <c r="U3402" s="843">
        <v>25</v>
      </c>
      <c r="V3402" s="843">
        <v>320</v>
      </c>
      <c r="W3402" s="1377">
        <v>0</v>
      </c>
      <c r="X3402" s="892">
        <f t="shared" si="153"/>
        <v>0</v>
      </c>
      <c r="Y3402" s="843"/>
      <c r="Z3402" s="843">
        <v>2016</v>
      </c>
      <c r="AA3402" s="843"/>
      <c r="AB3402" s="894" t="s">
        <v>300</v>
      </c>
      <c r="AC3402" s="894" t="s">
        <v>209</v>
      </c>
      <c r="AD3402" s="894"/>
      <c r="AE3402" s="894"/>
      <c r="AF3402" s="894"/>
      <c r="AG3402" s="894" t="s">
        <v>10807</v>
      </c>
      <c r="AH3402" s="894" t="s">
        <v>794</v>
      </c>
      <c r="AI3402" s="894">
        <v>210022960</v>
      </c>
      <c r="AJ3402" s="894" t="s">
        <v>10403</v>
      </c>
      <c r="AK3402" s="894" t="s">
        <v>11841</v>
      </c>
    </row>
    <row r="3403" spans="1:37" s="550" customFormat="1" ht="100.5" customHeight="1">
      <c r="A3403" s="843" t="s">
        <v>13473</v>
      </c>
      <c r="B3403" s="843" t="s">
        <v>33</v>
      </c>
      <c r="C3403" s="843" t="s">
        <v>10400</v>
      </c>
      <c r="D3403" s="843" t="s">
        <v>10384</v>
      </c>
      <c r="E3403" s="843" t="s">
        <v>10384</v>
      </c>
      <c r="F3403" s="843" t="s">
        <v>10401</v>
      </c>
      <c r="G3403" s="843" t="s">
        <v>10401</v>
      </c>
      <c r="H3403" s="843" t="s">
        <v>10401</v>
      </c>
      <c r="I3403" s="843"/>
      <c r="J3403" s="843" t="s">
        <v>38</v>
      </c>
      <c r="K3403" s="843">
        <v>0</v>
      </c>
      <c r="L3403" s="941">
        <v>271034100</v>
      </c>
      <c r="M3403" s="997" t="s">
        <v>84</v>
      </c>
      <c r="N3403" s="843" t="s">
        <v>2115</v>
      </c>
      <c r="O3403" s="843" t="s">
        <v>11849</v>
      </c>
      <c r="P3403" s="843" t="s">
        <v>229</v>
      </c>
      <c r="Q3403" s="843" t="s">
        <v>2952</v>
      </c>
      <c r="R3403" s="843" t="s">
        <v>8977</v>
      </c>
      <c r="S3403" s="843">
        <v>796</v>
      </c>
      <c r="T3403" s="843" t="s">
        <v>232</v>
      </c>
      <c r="U3403" s="843">
        <v>25</v>
      </c>
      <c r="V3403" s="843">
        <v>320</v>
      </c>
      <c r="W3403" s="1377">
        <v>0</v>
      </c>
      <c r="X3403" s="892">
        <f t="shared" ref="X3403" si="155">W3403*1.12</f>
        <v>0</v>
      </c>
      <c r="Y3403" s="843"/>
      <c r="Z3403" s="843">
        <v>2016</v>
      </c>
      <c r="AA3403" s="843" t="s">
        <v>3133</v>
      </c>
      <c r="AB3403" s="894" t="s">
        <v>300</v>
      </c>
      <c r="AC3403" s="894" t="s">
        <v>209</v>
      </c>
      <c r="AD3403" s="894"/>
      <c r="AE3403" s="894"/>
      <c r="AF3403" s="894"/>
      <c r="AG3403" s="894" t="s">
        <v>10807</v>
      </c>
      <c r="AH3403" s="894" t="s">
        <v>794</v>
      </c>
      <c r="AI3403" s="894">
        <v>210022960</v>
      </c>
      <c r="AJ3403" s="894" t="s">
        <v>10403</v>
      </c>
      <c r="AK3403" s="894" t="s">
        <v>11841</v>
      </c>
    </row>
    <row r="3404" spans="1:37" s="192" customFormat="1" ht="100.5" customHeight="1">
      <c r="A3404" s="723" t="s">
        <v>12152</v>
      </c>
      <c r="B3404" s="723" t="s">
        <v>33</v>
      </c>
      <c r="C3404" s="723" t="s">
        <v>10400</v>
      </c>
      <c r="D3404" s="723" t="s">
        <v>10384</v>
      </c>
      <c r="E3404" s="723" t="s">
        <v>10384</v>
      </c>
      <c r="F3404" s="723" t="s">
        <v>10401</v>
      </c>
      <c r="G3404" s="723" t="s">
        <v>10401</v>
      </c>
      <c r="H3404" s="723" t="s">
        <v>10401</v>
      </c>
      <c r="I3404" s="723"/>
      <c r="J3404" s="723" t="s">
        <v>38</v>
      </c>
      <c r="K3404" s="723">
        <v>0</v>
      </c>
      <c r="L3404" s="784">
        <v>431010000</v>
      </c>
      <c r="M3404" s="784" t="s">
        <v>129</v>
      </c>
      <c r="N3404" s="723" t="s">
        <v>2115</v>
      </c>
      <c r="O3404" s="723" t="s">
        <v>11928</v>
      </c>
      <c r="P3404" s="723" t="s">
        <v>229</v>
      </c>
      <c r="Q3404" s="723" t="s">
        <v>2952</v>
      </c>
      <c r="R3404" s="723" t="s">
        <v>8977</v>
      </c>
      <c r="S3404" s="723">
        <v>796</v>
      </c>
      <c r="T3404" s="723" t="s">
        <v>232</v>
      </c>
      <c r="U3404" s="723">
        <v>6</v>
      </c>
      <c r="V3404" s="723">
        <v>320</v>
      </c>
      <c r="W3404" s="1371">
        <v>1920</v>
      </c>
      <c r="X3404" s="785">
        <f t="shared" si="153"/>
        <v>2150.4</v>
      </c>
      <c r="Y3404" s="723"/>
      <c r="Z3404" s="723">
        <v>2016</v>
      </c>
      <c r="AA3404" s="723"/>
      <c r="AB3404" s="756" t="s">
        <v>300</v>
      </c>
      <c r="AC3404" s="756" t="s">
        <v>209</v>
      </c>
      <c r="AD3404" s="756"/>
      <c r="AE3404" s="756"/>
      <c r="AF3404" s="756"/>
      <c r="AG3404" s="756" t="s">
        <v>10873</v>
      </c>
      <c r="AH3404" s="756" t="s">
        <v>794</v>
      </c>
      <c r="AI3404" s="756">
        <v>210022960</v>
      </c>
      <c r="AJ3404" s="756" t="s">
        <v>10403</v>
      </c>
      <c r="AK3404" s="756" t="s">
        <v>11841</v>
      </c>
    </row>
    <row r="3405" spans="1:37" s="192" customFormat="1" ht="100.5" customHeight="1">
      <c r="A3405" s="723" t="s">
        <v>12153</v>
      </c>
      <c r="B3405" s="723" t="s">
        <v>33</v>
      </c>
      <c r="C3405" s="723" t="s">
        <v>10400</v>
      </c>
      <c r="D3405" s="723" t="s">
        <v>10384</v>
      </c>
      <c r="E3405" s="723" t="s">
        <v>10384</v>
      </c>
      <c r="F3405" s="723" t="s">
        <v>10401</v>
      </c>
      <c r="G3405" s="723" t="s">
        <v>10401</v>
      </c>
      <c r="H3405" s="723" t="s">
        <v>10401</v>
      </c>
      <c r="I3405" s="723"/>
      <c r="J3405" s="723" t="s">
        <v>38</v>
      </c>
      <c r="K3405" s="723">
        <v>0</v>
      </c>
      <c r="L3405" s="784">
        <v>311010000</v>
      </c>
      <c r="M3405" s="723" t="s">
        <v>342</v>
      </c>
      <c r="N3405" s="723" t="s">
        <v>2115</v>
      </c>
      <c r="O3405" s="723" t="s">
        <v>11854</v>
      </c>
      <c r="P3405" s="723" t="s">
        <v>229</v>
      </c>
      <c r="Q3405" s="723" t="s">
        <v>2952</v>
      </c>
      <c r="R3405" s="723" t="s">
        <v>8977</v>
      </c>
      <c r="S3405" s="723">
        <v>796</v>
      </c>
      <c r="T3405" s="723" t="s">
        <v>232</v>
      </c>
      <c r="U3405" s="723">
        <v>80</v>
      </c>
      <c r="V3405" s="723">
        <v>320</v>
      </c>
      <c r="W3405" s="1371">
        <v>25600</v>
      </c>
      <c r="X3405" s="785">
        <f t="shared" si="153"/>
        <v>28672.000000000004</v>
      </c>
      <c r="Y3405" s="723"/>
      <c r="Z3405" s="723">
        <v>2016</v>
      </c>
      <c r="AA3405" s="723"/>
      <c r="AB3405" s="756" t="s">
        <v>300</v>
      </c>
      <c r="AC3405" s="756" t="s">
        <v>209</v>
      </c>
      <c r="AD3405" s="756"/>
      <c r="AE3405" s="756"/>
      <c r="AF3405" s="756"/>
      <c r="AG3405" s="756" t="s">
        <v>11310</v>
      </c>
      <c r="AH3405" s="756" t="s">
        <v>794</v>
      </c>
      <c r="AI3405" s="756">
        <v>210022960</v>
      </c>
      <c r="AJ3405" s="756" t="s">
        <v>10403</v>
      </c>
      <c r="AK3405" s="756" t="s">
        <v>11841</v>
      </c>
    </row>
    <row r="3406" spans="1:37" s="192" customFormat="1" ht="100.5" customHeight="1">
      <c r="A3406" s="723" t="s">
        <v>12154</v>
      </c>
      <c r="B3406" s="723" t="s">
        <v>33</v>
      </c>
      <c r="C3406" s="723" t="s">
        <v>10400</v>
      </c>
      <c r="D3406" s="723" t="s">
        <v>10384</v>
      </c>
      <c r="E3406" s="723" t="s">
        <v>10384</v>
      </c>
      <c r="F3406" s="723" t="s">
        <v>10401</v>
      </c>
      <c r="G3406" s="723" t="s">
        <v>10401</v>
      </c>
      <c r="H3406" s="723" t="s">
        <v>10401</v>
      </c>
      <c r="I3406" s="723"/>
      <c r="J3406" s="723" t="s">
        <v>38</v>
      </c>
      <c r="K3406" s="723">
        <v>0</v>
      </c>
      <c r="L3406" s="814">
        <v>711000000</v>
      </c>
      <c r="M3406" s="809" t="s">
        <v>73</v>
      </c>
      <c r="N3406" s="723" t="s">
        <v>2115</v>
      </c>
      <c r="O3406" s="723" t="s">
        <v>73</v>
      </c>
      <c r="P3406" s="723" t="s">
        <v>229</v>
      </c>
      <c r="Q3406" s="723" t="s">
        <v>2952</v>
      </c>
      <c r="R3406" s="723" t="s">
        <v>8977</v>
      </c>
      <c r="S3406" s="723">
        <v>796</v>
      </c>
      <c r="T3406" s="723" t="s">
        <v>232</v>
      </c>
      <c r="U3406" s="723">
        <v>30</v>
      </c>
      <c r="V3406" s="723">
        <v>320</v>
      </c>
      <c r="W3406" s="1371">
        <v>9600</v>
      </c>
      <c r="X3406" s="785">
        <f t="shared" si="153"/>
        <v>10752.000000000002</v>
      </c>
      <c r="Y3406" s="723"/>
      <c r="Z3406" s="723">
        <v>2016</v>
      </c>
      <c r="AA3406" s="723"/>
      <c r="AB3406" s="756" t="s">
        <v>300</v>
      </c>
      <c r="AC3406" s="756" t="s">
        <v>209</v>
      </c>
      <c r="AD3406" s="756"/>
      <c r="AE3406" s="756"/>
      <c r="AF3406" s="756"/>
      <c r="AG3406" s="756" t="s">
        <v>12155</v>
      </c>
      <c r="AH3406" s="756" t="s">
        <v>794</v>
      </c>
      <c r="AI3406" s="756">
        <v>210022960</v>
      </c>
      <c r="AJ3406" s="756" t="s">
        <v>10403</v>
      </c>
      <c r="AK3406" s="756" t="s">
        <v>11841</v>
      </c>
    </row>
    <row r="3407" spans="1:37" s="192" customFormat="1" ht="100.5" customHeight="1">
      <c r="A3407" s="723" t="s">
        <v>12156</v>
      </c>
      <c r="B3407" s="723" t="s">
        <v>33</v>
      </c>
      <c r="C3407" s="723" t="s">
        <v>12052</v>
      </c>
      <c r="D3407" s="723" t="s">
        <v>12053</v>
      </c>
      <c r="E3407" s="723" t="s">
        <v>12053</v>
      </c>
      <c r="F3407" s="723" t="s">
        <v>12054</v>
      </c>
      <c r="G3407" s="723" t="s">
        <v>12054</v>
      </c>
      <c r="H3407" s="723" t="s">
        <v>12157</v>
      </c>
      <c r="I3407" s="723"/>
      <c r="J3407" s="723" t="s">
        <v>38</v>
      </c>
      <c r="K3407" s="723">
        <v>0</v>
      </c>
      <c r="L3407" s="1067">
        <v>151010000</v>
      </c>
      <c r="M3407" s="784" t="s">
        <v>82</v>
      </c>
      <c r="N3407" s="723" t="s">
        <v>2115</v>
      </c>
      <c r="O3407" s="723" t="s">
        <v>805</v>
      </c>
      <c r="P3407" s="723" t="s">
        <v>229</v>
      </c>
      <c r="Q3407" s="723" t="s">
        <v>2952</v>
      </c>
      <c r="R3407" s="723" t="s">
        <v>8977</v>
      </c>
      <c r="S3407" s="723">
        <v>796</v>
      </c>
      <c r="T3407" s="723" t="s">
        <v>232</v>
      </c>
      <c r="U3407" s="723">
        <v>2</v>
      </c>
      <c r="V3407" s="723">
        <v>748</v>
      </c>
      <c r="W3407" s="1371">
        <v>1496</v>
      </c>
      <c r="X3407" s="785">
        <f t="shared" si="153"/>
        <v>1675.5200000000002</v>
      </c>
      <c r="Y3407" s="723"/>
      <c r="Z3407" s="723">
        <v>2016</v>
      </c>
      <c r="AA3407" s="723"/>
      <c r="AB3407" s="756" t="s">
        <v>300</v>
      </c>
      <c r="AC3407" s="756" t="s">
        <v>209</v>
      </c>
      <c r="AD3407" s="756"/>
      <c r="AE3407" s="756"/>
      <c r="AF3407" s="756"/>
      <c r="AG3407" s="756" t="s">
        <v>12158</v>
      </c>
      <c r="AH3407" s="756" t="s">
        <v>794</v>
      </c>
      <c r="AI3407" s="756">
        <v>210022842</v>
      </c>
      <c r="AJ3407" s="756" t="s">
        <v>12157</v>
      </c>
      <c r="AK3407" s="756" t="s">
        <v>11841</v>
      </c>
    </row>
    <row r="3408" spans="1:37" s="192" customFormat="1" ht="100.5" customHeight="1">
      <c r="A3408" s="723" t="s">
        <v>12159</v>
      </c>
      <c r="B3408" s="723" t="s">
        <v>33</v>
      </c>
      <c r="C3408" s="723" t="s">
        <v>12052</v>
      </c>
      <c r="D3408" s="723" t="s">
        <v>12053</v>
      </c>
      <c r="E3408" s="723" t="s">
        <v>12053</v>
      </c>
      <c r="F3408" s="723" t="s">
        <v>12054</v>
      </c>
      <c r="G3408" s="723" t="s">
        <v>12054</v>
      </c>
      <c r="H3408" s="723" t="s">
        <v>12157</v>
      </c>
      <c r="I3408" s="723"/>
      <c r="J3408" s="723" t="s">
        <v>38</v>
      </c>
      <c r="K3408" s="723">
        <v>0</v>
      </c>
      <c r="L3408" s="762">
        <v>751000000</v>
      </c>
      <c r="M3408" s="784" t="s">
        <v>83</v>
      </c>
      <c r="N3408" s="723" t="s">
        <v>2115</v>
      </c>
      <c r="O3408" s="723" t="s">
        <v>11846</v>
      </c>
      <c r="P3408" s="723" t="s">
        <v>229</v>
      </c>
      <c r="Q3408" s="723" t="s">
        <v>2952</v>
      </c>
      <c r="R3408" s="723" t="s">
        <v>8977</v>
      </c>
      <c r="S3408" s="723">
        <v>796</v>
      </c>
      <c r="T3408" s="723" t="s">
        <v>232</v>
      </c>
      <c r="U3408" s="723">
        <v>6</v>
      </c>
      <c r="V3408" s="723">
        <v>748</v>
      </c>
      <c r="W3408" s="1371">
        <v>4488</v>
      </c>
      <c r="X3408" s="785">
        <f t="shared" si="153"/>
        <v>5026.5600000000004</v>
      </c>
      <c r="Y3408" s="723"/>
      <c r="Z3408" s="723">
        <v>2016</v>
      </c>
      <c r="AA3408" s="723"/>
      <c r="AB3408" s="756" t="s">
        <v>300</v>
      </c>
      <c r="AC3408" s="756" t="s">
        <v>209</v>
      </c>
      <c r="AD3408" s="756"/>
      <c r="AE3408" s="756"/>
      <c r="AF3408" s="756"/>
      <c r="AG3408" s="756" t="s">
        <v>12160</v>
      </c>
      <c r="AH3408" s="756" t="s">
        <v>794</v>
      </c>
      <c r="AI3408" s="756">
        <v>210022842</v>
      </c>
      <c r="AJ3408" s="756" t="s">
        <v>12157</v>
      </c>
      <c r="AK3408" s="756" t="s">
        <v>11841</v>
      </c>
    </row>
    <row r="3409" spans="1:37" s="192" customFormat="1" ht="100.5" customHeight="1">
      <c r="A3409" s="723" t="s">
        <v>12161</v>
      </c>
      <c r="B3409" s="723" t="s">
        <v>33</v>
      </c>
      <c r="C3409" s="723" t="s">
        <v>12052</v>
      </c>
      <c r="D3409" s="723" t="s">
        <v>12053</v>
      </c>
      <c r="E3409" s="723" t="s">
        <v>12053</v>
      </c>
      <c r="F3409" s="723" t="s">
        <v>12054</v>
      </c>
      <c r="G3409" s="723" t="s">
        <v>12054</v>
      </c>
      <c r="H3409" s="723" t="s">
        <v>12157</v>
      </c>
      <c r="I3409" s="723"/>
      <c r="J3409" s="723" t="s">
        <v>38</v>
      </c>
      <c r="K3409" s="723">
        <v>0</v>
      </c>
      <c r="L3409" s="762">
        <v>471010000</v>
      </c>
      <c r="M3409" s="1003" t="s">
        <v>125</v>
      </c>
      <c r="N3409" s="723" t="s">
        <v>2115</v>
      </c>
      <c r="O3409" s="723" t="s">
        <v>236</v>
      </c>
      <c r="P3409" s="723" t="s">
        <v>229</v>
      </c>
      <c r="Q3409" s="723" t="s">
        <v>2952</v>
      </c>
      <c r="R3409" s="723" t="s">
        <v>8977</v>
      </c>
      <c r="S3409" s="723">
        <v>796</v>
      </c>
      <c r="T3409" s="723" t="s">
        <v>232</v>
      </c>
      <c r="U3409" s="723">
        <v>1</v>
      </c>
      <c r="V3409" s="723">
        <v>748</v>
      </c>
      <c r="W3409" s="1371">
        <v>748</v>
      </c>
      <c r="X3409" s="785">
        <f t="shared" si="153"/>
        <v>837.7600000000001</v>
      </c>
      <c r="Y3409" s="723"/>
      <c r="Z3409" s="723">
        <v>2016</v>
      </c>
      <c r="AA3409" s="723"/>
      <c r="AB3409" s="756" t="s">
        <v>300</v>
      </c>
      <c r="AC3409" s="756" t="s">
        <v>209</v>
      </c>
      <c r="AD3409" s="756"/>
      <c r="AE3409" s="756"/>
      <c r="AF3409" s="756"/>
      <c r="AG3409" s="756" t="s">
        <v>12162</v>
      </c>
      <c r="AH3409" s="756" t="s">
        <v>794</v>
      </c>
      <c r="AI3409" s="756">
        <v>210022842</v>
      </c>
      <c r="AJ3409" s="756" t="s">
        <v>12157</v>
      </c>
      <c r="AK3409" s="756" t="s">
        <v>11841</v>
      </c>
    </row>
    <row r="3410" spans="1:37" s="192" customFormat="1" ht="100.5" customHeight="1">
      <c r="A3410" s="723" t="s">
        <v>12163</v>
      </c>
      <c r="B3410" s="723" t="s">
        <v>33</v>
      </c>
      <c r="C3410" s="723" t="s">
        <v>12052</v>
      </c>
      <c r="D3410" s="723" t="s">
        <v>12053</v>
      </c>
      <c r="E3410" s="723" t="s">
        <v>12053</v>
      </c>
      <c r="F3410" s="723" t="s">
        <v>12054</v>
      </c>
      <c r="G3410" s="723" t="s">
        <v>12054</v>
      </c>
      <c r="H3410" s="723" t="s">
        <v>12157</v>
      </c>
      <c r="I3410" s="723"/>
      <c r="J3410" s="723" t="s">
        <v>38</v>
      </c>
      <c r="K3410" s="723">
        <v>0</v>
      </c>
      <c r="L3410" s="814">
        <v>711000000</v>
      </c>
      <c r="M3410" s="809" t="s">
        <v>73</v>
      </c>
      <c r="N3410" s="723" t="s">
        <v>2115</v>
      </c>
      <c r="O3410" s="723" t="s">
        <v>73</v>
      </c>
      <c r="P3410" s="723" t="s">
        <v>229</v>
      </c>
      <c r="Q3410" s="723" t="s">
        <v>2952</v>
      </c>
      <c r="R3410" s="723" t="s">
        <v>8977</v>
      </c>
      <c r="S3410" s="723">
        <v>796</v>
      </c>
      <c r="T3410" s="723" t="s">
        <v>232</v>
      </c>
      <c r="U3410" s="723">
        <v>20</v>
      </c>
      <c r="V3410" s="723">
        <v>748</v>
      </c>
      <c r="W3410" s="1371">
        <v>14960</v>
      </c>
      <c r="X3410" s="785">
        <f t="shared" si="153"/>
        <v>16755.2</v>
      </c>
      <c r="Y3410" s="723"/>
      <c r="Z3410" s="723">
        <v>2016</v>
      </c>
      <c r="AA3410" s="723"/>
      <c r="AB3410" s="756" t="s">
        <v>300</v>
      </c>
      <c r="AC3410" s="756" t="s">
        <v>209</v>
      </c>
      <c r="AD3410" s="756"/>
      <c r="AE3410" s="756"/>
      <c r="AF3410" s="756"/>
      <c r="AG3410" s="756" t="s">
        <v>12164</v>
      </c>
      <c r="AH3410" s="756" t="s">
        <v>794</v>
      </c>
      <c r="AI3410" s="756">
        <v>210022842</v>
      </c>
      <c r="AJ3410" s="756" t="s">
        <v>12157</v>
      </c>
      <c r="AK3410" s="756" t="s">
        <v>11841</v>
      </c>
    </row>
    <row r="3411" spans="1:37" s="192" customFormat="1" ht="100.5" customHeight="1">
      <c r="A3411" s="723" t="s">
        <v>12165</v>
      </c>
      <c r="B3411" s="723" t="s">
        <v>33</v>
      </c>
      <c r="C3411" s="723" t="s">
        <v>12052</v>
      </c>
      <c r="D3411" s="723" t="s">
        <v>12053</v>
      </c>
      <c r="E3411" s="723" t="s">
        <v>12053</v>
      </c>
      <c r="F3411" s="723" t="s">
        <v>12054</v>
      </c>
      <c r="G3411" s="723" t="s">
        <v>12054</v>
      </c>
      <c r="H3411" s="723" t="s">
        <v>12157</v>
      </c>
      <c r="I3411" s="723"/>
      <c r="J3411" s="723" t="s">
        <v>38</v>
      </c>
      <c r="K3411" s="723">
        <v>0</v>
      </c>
      <c r="L3411" s="723">
        <v>511010000</v>
      </c>
      <c r="M3411" s="749" t="s">
        <v>88</v>
      </c>
      <c r="N3411" s="723" t="s">
        <v>2115</v>
      </c>
      <c r="O3411" s="723" t="s">
        <v>700</v>
      </c>
      <c r="P3411" s="723" t="s">
        <v>229</v>
      </c>
      <c r="Q3411" s="723" t="s">
        <v>2952</v>
      </c>
      <c r="R3411" s="723" t="s">
        <v>8977</v>
      </c>
      <c r="S3411" s="723">
        <v>796</v>
      </c>
      <c r="T3411" s="723" t="s">
        <v>232</v>
      </c>
      <c r="U3411" s="723">
        <v>10</v>
      </c>
      <c r="V3411" s="723">
        <v>748</v>
      </c>
      <c r="W3411" s="1371">
        <v>7480</v>
      </c>
      <c r="X3411" s="785">
        <f t="shared" si="153"/>
        <v>8377.6</v>
      </c>
      <c r="Y3411" s="723"/>
      <c r="Z3411" s="723">
        <v>2016</v>
      </c>
      <c r="AA3411" s="723"/>
      <c r="AB3411" s="756" t="s">
        <v>300</v>
      </c>
      <c r="AC3411" s="756" t="s">
        <v>209</v>
      </c>
      <c r="AD3411" s="756"/>
      <c r="AE3411" s="756"/>
      <c r="AF3411" s="756"/>
      <c r="AG3411" s="756" t="s">
        <v>12166</v>
      </c>
      <c r="AH3411" s="756" t="s">
        <v>794</v>
      </c>
      <c r="AI3411" s="756">
        <v>210022842</v>
      </c>
      <c r="AJ3411" s="756" t="s">
        <v>12157</v>
      </c>
      <c r="AK3411" s="756" t="s">
        <v>11841</v>
      </c>
    </row>
    <row r="3412" spans="1:37" s="192" customFormat="1" ht="100.5" customHeight="1">
      <c r="A3412" s="723" t="s">
        <v>12167</v>
      </c>
      <c r="B3412" s="723" t="s">
        <v>33</v>
      </c>
      <c r="C3412" s="723" t="s">
        <v>12168</v>
      </c>
      <c r="D3412" s="723" t="s">
        <v>12169</v>
      </c>
      <c r="E3412" s="723" t="s">
        <v>12169</v>
      </c>
      <c r="F3412" s="723" t="s">
        <v>12170</v>
      </c>
      <c r="G3412" s="723" t="s">
        <v>12170</v>
      </c>
      <c r="H3412" s="723" t="s">
        <v>12171</v>
      </c>
      <c r="I3412" s="723"/>
      <c r="J3412" s="723" t="s">
        <v>38</v>
      </c>
      <c r="K3412" s="723">
        <v>0</v>
      </c>
      <c r="L3412" s="762">
        <v>471010000</v>
      </c>
      <c r="M3412" s="1003" t="s">
        <v>125</v>
      </c>
      <c r="N3412" s="723" t="s">
        <v>2115</v>
      </c>
      <c r="O3412" s="723" t="s">
        <v>236</v>
      </c>
      <c r="P3412" s="723" t="s">
        <v>229</v>
      </c>
      <c r="Q3412" s="723" t="s">
        <v>2952</v>
      </c>
      <c r="R3412" s="723" t="s">
        <v>8977</v>
      </c>
      <c r="S3412" s="723">
        <v>796</v>
      </c>
      <c r="T3412" s="723" t="s">
        <v>232</v>
      </c>
      <c r="U3412" s="723">
        <v>1</v>
      </c>
      <c r="V3412" s="723">
        <v>58</v>
      </c>
      <c r="W3412" s="1371">
        <v>58</v>
      </c>
      <c r="X3412" s="785">
        <f t="shared" si="153"/>
        <v>64.960000000000008</v>
      </c>
      <c r="Y3412" s="723"/>
      <c r="Z3412" s="723">
        <v>2016</v>
      </c>
      <c r="AA3412" s="723"/>
      <c r="AB3412" s="756" t="s">
        <v>300</v>
      </c>
      <c r="AC3412" s="756" t="s">
        <v>209</v>
      </c>
      <c r="AD3412" s="756"/>
      <c r="AE3412" s="756"/>
      <c r="AF3412" s="756"/>
      <c r="AG3412" s="756" t="s">
        <v>12172</v>
      </c>
      <c r="AH3412" s="756" t="s">
        <v>794</v>
      </c>
      <c r="AI3412" s="756">
        <v>210003887</v>
      </c>
      <c r="AJ3412" s="756" t="s">
        <v>12169</v>
      </c>
      <c r="AK3412" s="756" t="s">
        <v>11841</v>
      </c>
    </row>
    <row r="3413" spans="1:37" s="192" customFormat="1" ht="100.5" customHeight="1">
      <c r="A3413" s="723" t="s">
        <v>12173</v>
      </c>
      <c r="B3413" s="723" t="s">
        <v>33</v>
      </c>
      <c r="C3413" s="723" t="s">
        <v>12168</v>
      </c>
      <c r="D3413" s="723" t="s">
        <v>12169</v>
      </c>
      <c r="E3413" s="723" t="s">
        <v>12169</v>
      </c>
      <c r="F3413" s="723" t="s">
        <v>12170</v>
      </c>
      <c r="G3413" s="723" t="s">
        <v>12170</v>
      </c>
      <c r="H3413" s="723" t="s">
        <v>12171</v>
      </c>
      <c r="I3413" s="723"/>
      <c r="J3413" s="723" t="s">
        <v>38</v>
      </c>
      <c r="K3413" s="723">
        <v>0</v>
      </c>
      <c r="L3413" s="762">
        <v>511010000</v>
      </c>
      <c r="M3413" s="784" t="s">
        <v>87</v>
      </c>
      <c r="N3413" s="723" t="s">
        <v>2115</v>
      </c>
      <c r="O3413" s="723" t="s">
        <v>87</v>
      </c>
      <c r="P3413" s="723" t="s">
        <v>229</v>
      </c>
      <c r="Q3413" s="723" t="s">
        <v>2952</v>
      </c>
      <c r="R3413" s="723" t="s">
        <v>8977</v>
      </c>
      <c r="S3413" s="723">
        <v>796</v>
      </c>
      <c r="T3413" s="723" t="s">
        <v>232</v>
      </c>
      <c r="U3413" s="723">
        <v>5</v>
      </c>
      <c r="V3413" s="723">
        <v>58</v>
      </c>
      <c r="W3413" s="1371">
        <v>290</v>
      </c>
      <c r="X3413" s="785">
        <f t="shared" si="153"/>
        <v>324.8</v>
      </c>
      <c r="Y3413" s="723"/>
      <c r="Z3413" s="723">
        <v>2016</v>
      </c>
      <c r="AA3413" s="723"/>
      <c r="AB3413" s="756" t="s">
        <v>300</v>
      </c>
      <c r="AC3413" s="756" t="s">
        <v>209</v>
      </c>
      <c r="AD3413" s="756"/>
      <c r="AE3413" s="756"/>
      <c r="AF3413" s="756"/>
      <c r="AG3413" s="756" t="s">
        <v>12174</v>
      </c>
      <c r="AH3413" s="756" t="s">
        <v>794</v>
      </c>
      <c r="AI3413" s="756">
        <v>210003887</v>
      </c>
      <c r="AJ3413" s="756" t="s">
        <v>12169</v>
      </c>
      <c r="AK3413" s="756" t="s">
        <v>11841</v>
      </c>
    </row>
    <row r="3414" spans="1:37" s="192" customFormat="1" ht="100.5" customHeight="1">
      <c r="A3414" s="723" t="s">
        <v>12175</v>
      </c>
      <c r="B3414" s="723" t="s">
        <v>33</v>
      </c>
      <c r="C3414" s="723" t="s">
        <v>12168</v>
      </c>
      <c r="D3414" s="723" t="s">
        <v>12169</v>
      </c>
      <c r="E3414" s="723" t="s">
        <v>12169</v>
      </c>
      <c r="F3414" s="723" t="s">
        <v>12170</v>
      </c>
      <c r="G3414" s="723" t="s">
        <v>12170</v>
      </c>
      <c r="H3414" s="723" t="s">
        <v>12171</v>
      </c>
      <c r="I3414" s="723"/>
      <c r="J3414" s="723" t="s">
        <v>38</v>
      </c>
      <c r="K3414" s="723">
        <v>0</v>
      </c>
      <c r="L3414" s="814">
        <v>711000000</v>
      </c>
      <c r="M3414" s="809" t="s">
        <v>73</v>
      </c>
      <c r="N3414" s="723" t="s">
        <v>2115</v>
      </c>
      <c r="O3414" s="723" t="s">
        <v>73</v>
      </c>
      <c r="P3414" s="723" t="s">
        <v>229</v>
      </c>
      <c r="Q3414" s="723" t="s">
        <v>2952</v>
      </c>
      <c r="R3414" s="723" t="s">
        <v>8977</v>
      </c>
      <c r="S3414" s="723">
        <v>796</v>
      </c>
      <c r="T3414" s="723" t="s">
        <v>232</v>
      </c>
      <c r="U3414" s="723">
        <v>30</v>
      </c>
      <c r="V3414" s="723">
        <v>58</v>
      </c>
      <c r="W3414" s="1371">
        <v>1740</v>
      </c>
      <c r="X3414" s="785">
        <f t="shared" si="153"/>
        <v>1948.8000000000002</v>
      </c>
      <c r="Y3414" s="723"/>
      <c r="Z3414" s="723">
        <v>2016</v>
      </c>
      <c r="AA3414" s="723"/>
      <c r="AB3414" s="756" t="s">
        <v>300</v>
      </c>
      <c r="AC3414" s="756" t="s">
        <v>209</v>
      </c>
      <c r="AD3414" s="756"/>
      <c r="AE3414" s="756"/>
      <c r="AF3414" s="756"/>
      <c r="AG3414" s="756" t="s">
        <v>12176</v>
      </c>
      <c r="AH3414" s="756" t="s">
        <v>794</v>
      </c>
      <c r="AI3414" s="756">
        <v>210003887</v>
      </c>
      <c r="AJ3414" s="756" t="s">
        <v>12169</v>
      </c>
      <c r="AK3414" s="756" t="s">
        <v>11841</v>
      </c>
    </row>
    <row r="3415" spans="1:37" s="192" customFormat="1" ht="100.5" customHeight="1">
      <c r="A3415" s="723" t="s">
        <v>12177</v>
      </c>
      <c r="B3415" s="723" t="s">
        <v>33</v>
      </c>
      <c r="C3415" s="723" t="s">
        <v>12178</v>
      </c>
      <c r="D3415" s="723" t="s">
        <v>12179</v>
      </c>
      <c r="E3415" s="723" t="s">
        <v>12179</v>
      </c>
      <c r="F3415" s="723" t="s">
        <v>12180</v>
      </c>
      <c r="G3415" s="723" t="s">
        <v>12180</v>
      </c>
      <c r="H3415" s="723" t="s">
        <v>12181</v>
      </c>
      <c r="I3415" s="723"/>
      <c r="J3415" s="723" t="s">
        <v>38</v>
      </c>
      <c r="K3415" s="723">
        <v>0</v>
      </c>
      <c r="L3415" s="784">
        <v>431010000</v>
      </c>
      <c r="M3415" s="784" t="s">
        <v>129</v>
      </c>
      <c r="N3415" s="723" t="s">
        <v>2115</v>
      </c>
      <c r="O3415" s="723" t="s">
        <v>11928</v>
      </c>
      <c r="P3415" s="723" t="s">
        <v>229</v>
      </c>
      <c r="Q3415" s="723" t="s">
        <v>2952</v>
      </c>
      <c r="R3415" s="723" t="s">
        <v>8977</v>
      </c>
      <c r="S3415" s="723">
        <v>796</v>
      </c>
      <c r="T3415" s="723" t="s">
        <v>232</v>
      </c>
      <c r="U3415" s="723">
        <v>28</v>
      </c>
      <c r="V3415" s="723">
        <v>595</v>
      </c>
      <c r="W3415" s="1371">
        <v>16660</v>
      </c>
      <c r="X3415" s="785">
        <f t="shared" si="153"/>
        <v>18659.2</v>
      </c>
      <c r="Y3415" s="723"/>
      <c r="Z3415" s="723">
        <v>2016</v>
      </c>
      <c r="AA3415" s="723"/>
      <c r="AB3415" s="756" t="s">
        <v>300</v>
      </c>
      <c r="AC3415" s="756" t="s">
        <v>209</v>
      </c>
      <c r="AD3415" s="756"/>
      <c r="AE3415" s="756"/>
      <c r="AF3415" s="756"/>
      <c r="AG3415" s="756" t="s">
        <v>12182</v>
      </c>
      <c r="AH3415" s="756" t="s">
        <v>794</v>
      </c>
      <c r="AI3415" s="756">
        <v>210022845</v>
      </c>
      <c r="AJ3415" s="756" t="s">
        <v>12183</v>
      </c>
      <c r="AK3415" s="756" t="s">
        <v>11841</v>
      </c>
    </row>
    <row r="3416" spans="1:37" s="192" customFormat="1" ht="100.5" customHeight="1">
      <c r="A3416" s="723" t="s">
        <v>12184</v>
      </c>
      <c r="B3416" s="723" t="s">
        <v>33</v>
      </c>
      <c r="C3416" s="723" t="s">
        <v>12178</v>
      </c>
      <c r="D3416" s="723" t="s">
        <v>12179</v>
      </c>
      <c r="E3416" s="723" t="s">
        <v>12179</v>
      </c>
      <c r="F3416" s="723" t="s">
        <v>12180</v>
      </c>
      <c r="G3416" s="723" t="s">
        <v>12180</v>
      </c>
      <c r="H3416" s="723" t="s">
        <v>12181</v>
      </c>
      <c r="I3416" s="723"/>
      <c r="J3416" s="723" t="s">
        <v>38</v>
      </c>
      <c r="K3416" s="723">
        <v>0</v>
      </c>
      <c r="L3416" s="784">
        <v>311010000</v>
      </c>
      <c r="M3416" s="723" t="s">
        <v>342</v>
      </c>
      <c r="N3416" s="723" t="s">
        <v>2115</v>
      </c>
      <c r="O3416" s="723" t="s">
        <v>11854</v>
      </c>
      <c r="P3416" s="723" t="s">
        <v>229</v>
      </c>
      <c r="Q3416" s="723" t="s">
        <v>2952</v>
      </c>
      <c r="R3416" s="723" t="s">
        <v>8977</v>
      </c>
      <c r="S3416" s="723">
        <v>796</v>
      </c>
      <c r="T3416" s="723" t="s">
        <v>232</v>
      </c>
      <c r="U3416" s="723">
        <v>8</v>
      </c>
      <c r="V3416" s="723">
        <v>595</v>
      </c>
      <c r="W3416" s="1371">
        <v>4760</v>
      </c>
      <c r="X3416" s="785">
        <f t="shared" si="153"/>
        <v>5331.2000000000007</v>
      </c>
      <c r="Y3416" s="723"/>
      <c r="Z3416" s="723">
        <v>2016</v>
      </c>
      <c r="AA3416" s="723"/>
      <c r="AB3416" s="756" t="s">
        <v>300</v>
      </c>
      <c r="AC3416" s="756" t="s">
        <v>209</v>
      </c>
      <c r="AD3416" s="756"/>
      <c r="AE3416" s="756"/>
      <c r="AF3416" s="756"/>
      <c r="AG3416" s="756" t="s">
        <v>12185</v>
      </c>
      <c r="AH3416" s="756" t="s">
        <v>794</v>
      </c>
      <c r="AI3416" s="756">
        <v>210022845</v>
      </c>
      <c r="AJ3416" s="756" t="s">
        <v>12183</v>
      </c>
      <c r="AK3416" s="756" t="s">
        <v>11841</v>
      </c>
    </row>
    <row r="3417" spans="1:37" s="192" customFormat="1" ht="100.5" customHeight="1">
      <c r="A3417" s="723" t="s">
        <v>12186</v>
      </c>
      <c r="B3417" s="723" t="s">
        <v>33</v>
      </c>
      <c r="C3417" s="723" t="s">
        <v>12178</v>
      </c>
      <c r="D3417" s="723" t="s">
        <v>12179</v>
      </c>
      <c r="E3417" s="723" t="s">
        <v>12179</v>
      </c>
      <c r="F3417" s="723" t="s">
        <v>12180</v>
      </c>
      <c r="G3417" s="723" t="s">
        <v>12180</v>
      </c>
      <c r="H3417" s="723" t="s">
        <v>12181</v>
      </c>
      <c r="I3417" s="723"/>
      <c r="J3417" s="723" t="s">
        <v>38</v>
      </c>
      <c r="K3417" s="723">
        <v>0</v>
      </c>
      <c r="L3417" s="814">
        <v>711000000</v>
      </c>
      <c r="M3417" s="809" t="s">
        <v>73</v>
      </c>
      <c r="N3417" s="723" t="s">
        <v>2115</v>
      </c>
      <c r="O3417" s="723" t="s">
        <v>73</v>
      </c>
      <c r="P3417" s="723" t="s">
        <v>229</v>
      </c>
      <c r="Q3417" s="723" t="s">
        <v>2952</v>
      </c>
      <c r="R3417" s="723" t="s">
        <v>8977</v>
      </c>
      <c r="S3417" s="723">
        <v>796</v>
      </c>
      <c r="T3417" s="723" t="s">
        <v>232</v>
      </c>
      <c r="U3417" s="723">
        <v>10</v>
      </c>
      <c r="V3417" s="723">
        <v>595</v>
      </c>
      <c r="W3417" s="1371">
        <v>5950</v>
      </c>
      <c r="X3417" s="785">
        <f t="shared" si="153"/>
        <v>6664.0000000000009</v>
      </c>
      <c r="Y3417" s="723"/>
      <c r="Z3417" s="723">
        <v>2016</v>
      </c>
      <c r="AA3417" s="723"/>
      <c r="AB3417" s="756" t="s">
        <v>300</v>
      </c>
      <c r="AC3417" s="756" t="s">
        <v>209</v>
      </c>
      <c r="AD3417" s="756"/>
      <c r="AE3417" s="756"/>
      <c r="AF3417" s="756"/>
      <c r="AG3417" s="756" t="s">
        <v>12187</v>
      </c>
      <c r="AH3417" s="756" t="s">
        <v>794</v>
      </c>
      <c r="AI3417" s="756">
        <v>210022845</v>
      </c>
      <c r="AJ3417" s="756" t="s">
        <v>12183</v>
      </c>
      <c r="AK3417" s="756" t="s">
        <v>11841</v>
      </c>
    </row>
    <row r="3418" spans="1:37" s="192" customFormat="1" ht="100.5" customHeight="1">
      <c r="A3418" s="723" t="s">
        <v>12188</v>
      </c>
      <c r="B3418" s="723" t="s">
        <v>33</v>
      </c>
      <c r="C3418" s="723" t="s">
        <v>12178</v>
      </c>
      <c r="D3418" s="723" t="s">
        <v>12179</v>
      </c>
      <c r="E3418" s="723" t="s">
        <v>12179</v>
      </c>
      <c r="F3418" s="723" t="s">
        <v>12180</v>
      </c>
      <c r="G3418" s="723" t="s">
        <v>12180</v>
      </c>
      <c r="H3418" s="723" t="s">
        <v>12181</v>
      </c>
      <c r="I3418" s="723"/>
      <c r="J3418" s="723" t="s">
        <v>38</v>
      </c>
      <c r="K3418" s="723">
        <v>0</v>
      </c>
      <c r="L3418" s="723">
        <v>511010000</v>
      </c>
      <c r="M3418" s="749" t="s">
        <v>88</v>
      </c>
      <c r="N3418" s="723" t="s">
        <v>2115</v>
      </c>
      <c r="O3418" s="723" t="s">
        <v>700</v>
      </c>
      <c r="P3418" s="723" t="s">
        <v>229</v>
      </c>
      <c r="Q3418" s="723" t="s">
        <v>2952</v>
      </c>
      <c r="R3418" s="723" t="s">
        <v>8977</v>
      </c>
      <c r="S3418" s="723">
        <v>796</v>
      </c>
      <c r="T3418" s="723" t="s">
        <v>232</v>
      </c>
      <c r="U3418" s="723">
        <v>11</v>
      </c>
      <c r="V3418" s="723">
        <v>595</v>
      </c>
      <c r="W3418" s="1371">
        <v>6545</v>
      </c>
      <c r="X3418" s="785">
        <f t="shared" si="153"/>
        <v>7330.4000000000005</v>
      </c>
      <c r="Y3418" s="723"/>
      <c r="Z3418" s="723">
        <v>2016</v>
      </c>
      <c r="AA3418" s="723"/>
      <c r="AB3418" s="756" t="s">
        <v>300</v>
      </c>
      <c r="AC3418" s="756" t="s">
        <v>209</v>
      </c>
      <c r="AD3418" s="756"/>
      <c r="AE3418" s="756"/>
      <c r="AF3418" s="756"/>
      <c r="AG3418" s="756" t="s">
        <v>12189</v>
      </c>
      <c r="AH3418" s="756" t="s">
        <v>794</v>
      </c>
      <c r="AI3418" s="756">
        <v>210022845</v>
      </c>
      <c r="AJ3418" s="756" t="s">
        <v>12183</v>
      </c>
      <c r="AK3418" s="756" t="s">
        <v>11841</v>
      </c>
    </row>
    <row r="3419" spans="1:37" s="192" customFormat="1" ht="100.5" customHeight="1">
      <c r="A3419" s="723" t="s">
        <v>12190</v>
      </c>
      <c r="B3419" s="723" t="s">
        <v>33</v>
      </c>
      <c r="C3419" s="723" t="s">
        <v>12178</v>
      </c>
      <c r="D3419" s="723" t="s">
        <v>12179</v>
      </c>
      <c r="E3419" s="723" t="s">
        <v>12179</v>
      </c>
      <c r="F3419" s="723" t="s">
        <v>12180</v>
      </c>
      <c r="G3419" s="723" t="s">
        <v>12180</v>
      </c>
      <c r="H3419" s="723" t="s">
        <v>12191</v>
      </c>
      <c r="I3419" s="723"/>
      <c r="J3419" s="723" t="s">
        <v>38</v>
      </c>
      <c r="K3419" s="723">
        <v>0</v>
      </c>
      <c r="L3419" s="762">
        <v>471010000</v>
      </c>
      <c r="M3419" s="1003" t="s">
        <v>125</v>
      </c>
      <c r="N3419" s="723" t="s">
        <v>2115</v>
      </c>
      <c r="O3419" s="723" t="s">
        <v>236</v>
      </c>
      <c r="P3419" s="723" t="s">
        <v>229</v>
      </c>
      <c r="Q3419" s="723" t="s">
        <v>2952</v>
      </c>
      <c r="R3419" s="723" t="s">
        <v>8977</v>
      </c>
      <c r="S3419" s="723">
        <v>796</v>
      </c>
      <c r="T3419" s="723" t="s">
        <v>232</v>
      </c>
      <c r="U3419" s="723">
        <v>1</v>
      </c>
      <c r="V3419" s="723">
        <v>1130</v>
      </c>
      <c r="W3419" s="1371">
        <v>1130</v>
      </c>
      <c r="X3419" s="785">
        <f t="shared" si="153"/>
        <v>1265.6000000000001</v>
      </c>
      <c r="Y3419" s="723"/>
      <c r="Z3419" s="723">
        <v>2016</v>
      </c>
      <c r="AA3419" s="723"/>
      <c r="AB3419" s="756" t="s">
        <v>300</v>
      </c>
      <c r="AC3419" s="756" t="s">
        <v>209</v>
      </c>
      <c r="AD3419" s="756"/>
      <c r="AE3419" s="756"/>
      <c r="AF3419" s="756"/>
      <c r="AG3419" s="756" t="s">
        <v>12192</v>
      </c>
      <c r="AH3419" s="756" t="s">
        <v>794</v>
      </c>
      <c r="AI3419" s="756">
        <v>210020984</v>
      </c>
      <c r="AJ3419" s="756" t="s">
        <v>12193</v>
      </c>
      <c r="AK3419" s="756" t="s">
        <v>11841</v>
      </c>
    </row>
    <row r="3420" spans="1:37" s="192" customFormat="1" ht="100.5" customHeight="1">
      <c r="A3420" s="723" t="s">
        <v>12194</v>
      </c>
      <c r="B3420" s="723" t="s">
        <v>33</v>
      </c>
      <c r="C3420" s="723" t="s">
        <v>12195</v>
      </c>
      <c r="D3420" s="723" t="s">
        <v>12179</v>
      </c>
      <c r="E3420" s="723" t="s">
        <v>12179</v>
      </c>
      <c r="F3420" s="723" t="s">
        <v>12196</v>
      </c>
      <c r="G3420" s="723" t="s">
        <v>12196</v>
      </c>
      <c r="H3420" s="723" t="s">
        <v>12197</v>
      </c>
      <c r="I3420" s="723"/>
      <c r="J3420" s="723" t="s">
        <v>38</v>
      </c>
      <c r="K3420" s="723">
        <v>0</v>
      </c>
      <c r="L3420" s="1067">
        <v>151010000</v>
      </c>
      <c r="M3420" s="784" t="s">
        <v>82</v>
      </c>
      <c r="N3420" s="723" t="s">
        <v>2115</v>
      </c>
      <c r="O3420" s="723" t="s">
        <v>805</v>
      </c>
      <c r="P3420" s="723" t="s">
        <v>229</v>
      </c>
      <c r="Q3420" s="723" t="s">
        <v>2952</v>
      </c>
      <c r="R3420" s="723" t="s">
        <v>8977</v>
      </c>
      <c r="S3420" s="723">
        <v>796</v>
      </c>
      <c r="T3420" s="723" t="s">
        <v>232</v>
      </c>
      <c r="U3420" s="723">
        <v>10</v>
      </c>
      <c r="V3420" s="723">
        <v>655</v>
      </c>
      <c r="W3420" s="1371">
        <v>6550</v>
      </c>
      <c r="X3420" s="785">
        <f t="shared" ref="X3420:X3483" si="156">W3420*1.12</f>
        <v>7336.0000000000009</v>
      </c>
      <c r="Y3420" s="723"/>
      <c r="Z3420" s="723">
        <v>2016</v>
      </c>
      <c r="AA3420" s="723"/>
      <c r="AB3420" s="756" t="s">
        <v>300</v>
      </c>
      <c r="AC3420" s="756" t="s">
        <v>209</v>
      </c>
      <c r="AD3420" s="756"/>
      <c r="AE3420" s="756"/>
      <c r="AF3420" s="756"/>
      <c r="AG3420" s="756" t="s">
        <v>12198</v>
      </c>
      <c r="AH3420" s="756" t="s">
        <v>794</v>
      </c>
      <c r="AI3420" s="756">
        <v>210000295</v>
      </c>
      <c r="AJ3420" s="756" t="s">
        <v>12199</v>
      </c>
      <c r="AK3420" s="756" t="s">
        <v>11841</v>
      </c>
    </row>
    <row r="3421" spans="1:37" s="192" customFormat="1" ht="100.5" customHeight="1">
      <c r="A3421" s="723" t="s">
        <v>12200</v>
      </c>
      <c r="B3421" s="723" t="s">
        <v>33</v>
      </c>
      <c r="C3421" s="723" t="s">
        <v>12195</v>
      </c>
      <c r="D3421" s="723" t="s">
        <v>12179</v>
      </c>
      <c r="E3421" s="723" t="s">
        <v>12179</v>
      </c>
      <c r="F3421" s="723" t="s">
        <v>12196</v>
      </c>
      <c r="G3421" s="723" t="s">
        <v>12196</v>
      </c>
      <c r="H3421" s="723" t="s">
        <v>12197</v>
      </c>
      <c r="I3421" s="723"/>
      <c r="J3421" s="723" t="s">
        <v>38</v>
      </c>
      <c r="K3421" s="723">
        <v>0</v>
      </c>
      <c r="L3421" s="784">
        <v>431010000</v>
      </c>
      <c r="M3421" s="784" t="s">
        <v>129</v>
      </c>
      <c r="N3421" s="723" t="s">
        <v>2115</v>
      </c>
      <c r="O3421" s="723" t="s">
        <v>11928</v>
      </c>
      <c r="P3421" s="723" t="s">
        <v>229</v>
      </c>
      <c r="Q3421" s="723" t="s">
        <v>2952</v>
      </c>
      <c r="R3421" s="723" t="s">
        <v>8977</v>
      </c>
      <c r="S3421" s="723">
        <v>796</v>
      </c>
      <c r="T3421" s="723" t="s">
        <v>232</v>
      </c>
      <c r="U3421" s="723">
        <v>28</v>
      </c>
      <c r="V3421" s="723">
        <v>655</v>
      </c>
      <c r="W3421" s="1371">
        <v>18340</v>
      </c>
      <c r="X3421" s="785">
        <f t="shared" si="156"/>
        <v>20540.800000000003</v>
      </c>
      <c r="Y3421" s="723"/>
      <c r="Z3421" s="723">
        <v>2016</v>
      </c>
      <c r="AA3421" s="723"/>
      <c r="AB3421" s="756" t="s">
        <v>300</v>
      </c>
      <c r="AC3421" s="756" t="s">
        <v>209</v>
      </c>
      <c r="AD3421" s="756"/>
      <c r="AE3421" s="756"/>
      <c r="AF3421" s="756"/>
      <c r="AG3421" s="756" t="s">
        <v>12201</v>
      </c>
      <c r="AH3421" s="756" t="s">
        <v>794</v>
      </c>
      <c r="AI3421" s="756">
        <v>210000295</v>
      </c>
      <c r="AJ3421" s="756" t="s">
        <v>12199</v>
      </c>
      <c r="AK3421" s="756" t="s">
        <v>11841</v>
      </c>
    </row>
    <row r="3422" spans="1:37" s="192" customFormat="1" ht="100.5" customHeight="1">
      <c r="A3422" s="723" t="s">
        <v>12202</v>
      </c>
      <c r="B3422" s="723" t="s">
        <v>33</v>
      </c>
      <c r="C3422" s="723" t="s">
        <v>12195</v>
      </c>
      <c r="D3422" s="723" t="s">
        <v>12179</v>
      </c>
      <c r="E3422" s="723" t="s">
        <v>12179</v>
      </c>
      <c r="F3422" s="723" t="s">
        <v>12196</v>
      </c>
      <c r="G3422" s="723" t="s">
        <v>12196</v>
      </c>
      <c r="H3422" s="723" t="s">
        <v>12197</v>
      </c>
      <c r="I3422" s="723"/>
      <c r="J3422" s="723" t="s">
        <v>38</v>
      </c>
      <c r="K3422" s="723">
        <v>0</v>
      </c>
      <c r="L3422" s="784">
        <v>311010000</v>
      </c>
      <c r="M3422" s="723" t="s">
        <v>342</v>
      </c>
      <c r="N3422" s="723" t="s">
        <v>2115</v>
      </c>
      <c r="O3422" s="723" t="s">
        <v>11854</v>
      </c>
      <c r="P3422" s="723" t="s">
        <v>229</v>
      </c>
      <c r="Q3422" s="723" t="s">
        <v>2952</v>
      </c>
      <c r="R3422" s="723" t="s">
        <v>8977</v>
      </c>
      <c r="S3422" s="723">
        <v>796</v>
      </c>
      <c r="T3422" s="723" t="s">
        <v>232</v>
      </c>
      <c r="U3422" s="723">
        <v>4</v>
      </c>
      <c r="V3422" s="723">
        <v>655</v>
      </c>
      <c r="W3422" s="1371">
        <v>2620</v>
      </c>
      <c r="X3422" s="785">
        <f t="shared" si="156"/>
        <v>2934.4</v>
      </c>
      <c r="Y3422" s="723"/>
      <c r="Z3422" s="723">
        <v>2016</v>
      </c>
      <c r="AA3422" s="723"/>
      <c r="AB3422" s="756" t="s">
        <v>300</v>
      </c>
      <c r="AC3422" s="756" t="s">
        <v>209</v>
      </c>
      <c r="AD3422" s="756"/>
      <c r="AE3422" s="756"/>
      <c r="AF3422" s="756"/>
      <c r="AG3422" s="756" t="s">
        <v>12203</v>
      </c>
      <c r="AH3422" s="756" t="s">
        <v>794</v>
      </c>
      <c r="AI3422" s="756">
        <v>210000295</v>
      </c>
      <c r="AJ3422" s="756" t="s">
        <v>12199</v>
      </c>
      <c r="AK3422" s="756" t="s">
        <v>11841</v>
      </c>
    </row>
    <row r="3423" spans="1:37" s="192" customFormat="1" ht="100.5" customHeight="1">
      <c r="A3423" s="723" t="s">
        <v>12204</v>
      </c>
      <c r="B3423" s="723" t="s">
        <v>33</v>
      </c>
      <c r="C3423" s="723" t="s">
        <v>12195</v>
      </c>
      <c r="D3423" s="723" t="s">
        <v>12179</v>
      </c>
      <c r="E3423" s="723" t="s">
        <v>12179</v>
      </c>
      <c r="F3423" s="723" t="s">
        <v>12196</v>
      </c>
      <c r="G3423" s="723" t="s">
        <v>12196</v>
      </c>
      <c r="H3423" s="723" t="s">
        <v>12197</v>
      </c>
      <c r="I3423" s="723"/>
      <c r="J3423" s="723" t="s">
        <v>38</v>
      </c>
      <c r="K3423" s="723">
        <v>0</v>
      </c>
      <c r="L3423" s="814">
        <v>711000000</v>
      </c>
      <c r="M3423" s="809" t="s">
        <v>73</v>
      </c>
      <c r="N3423" s="723" t="s">
        <v>2115</v>
      </c>
      <c r="O3423" s="723" t="s">
        <v>73</v>
      </c>
      <c r="P3423" s="723" t="s">
        <v>229</v>
      </c>
      <c r="Q3423" s="723" t="s">
        <v>2952</v>
      </c>
      <c r="R3423" s="723" t="s">
        <v>8977</v>
      </c>
      <c r="S3423" s="723">
        <v>796</v>
      </c>
      <c r="T3423" s="723" t="s">
        <v>232</v>
      </c>
      <c r="U3423" s="723">
        <v>10</v>
      </c>
      <c r="V3423" s="723">
        <v>655</v>
      </c>
      <c r="W3423" s="1371">
        <v>6550</v>
      </c>
      <c r="X3423" s="785">
        <f t="shared" si="156"/>
        <v>7336.0000000000009</v>
      </c>
      <c r="Y3423" s="723"/>
      <c r="Z3423" s="723">
        <v>2016</v>
      </c>
      <c r="AA3423" s="723"/>
      <c r="AB3423" s="756" t="s">
        <v>300</v>
      </c>
      <c r="AC3423" s="756" t="s">
        <v>209</v>
      </c>
      <c r="AD3423" s="756"/>
      <c r="AE3423" s="756"/>
      <c r="AF3423" s="756"/>
      <c r="AG3423" s="756" t="s">
        <v>12205</v>
      </c>
      <c r="AH3423" s="756" t="s">
        <v>794</v>
      </c>
      <c r="AI3423" s="756">
        <v>210000295</v>
      </c>
      <c r="AJ3423" s="756" t="s">
        <v>12199</v>
      </c>
      <c r="AK3423" s="756" t="s">
        <v>11841</v>
      </c>
    </row>
    <row r="3424" spans="1:37" s="192" customFormat="1" ht="100.5" customHeight="1">
      <c r="A3424" s="723" t="s">
        <v>12206</v>
      </c>
      <c r="B3424" s="723" t="s">
        <v>33</v>
      </c>
      <c r="C3424" s="723" t="s">
        <v>12195</v>
      </c>
      <c r="D3424" s="723" t="s">
        <v>12179</v>
      </c>
      <c r="E3424" s="723" t="s">
        <v>12179</v>
      </c>
      <c r="F3424" s="723" t="s">
        <v>12196</v>
      </c>
      <c r="G3424" s="723" t="s">
        <v>12196</v>
      </c>
      <c r="H3424" s="723" t="s">
        <v>12197</v>
      </c>
      <c r="I3424" s="723"/>
      <c r="J3424" s="723" t="s">
        <v>38</v>
      </c>
      <c r="K3424" s="723">
        <v>0</v>
      </c>
      <c r="L3424" s="723">
        <v>511010000</v>
      </c>
      <c r="M3424" s="749" t="s">
        <v>88</v>
      </c>
      <c r="N3424" s="723" t="s">
        <v>2115</v>
      </c>
      <c r="O3424" s="723" t="s">
        <v>700</v>
      </c>
      <c r="P3424" s="723" t="s">
        <v>229</v>
      </c>
      <c r="Q3424" s="723" t="s">
        <v>2952</v>
      </c>
      <c r="R3424" s="723" t="s">
        <v>8977</v>
      </c>
      <c r="S3424" s="723">
        <v>796</v>
      </c>
      <c r="T3424" s="723" t="s">
        <v>232</v>
      </c>
      <c r="U3424" s="723">
        <v>11</v>
      </c>
      <c r="V3424" s="723">
        <v>655</v>
      </c>
      <c r="W3424" s="1371">
        <v>7205</v>
      </c>
      <c r="X3424" s="785">
        <f t="shared" si="156"/>
        <v>8069.6</v>
      </c>
      <c r="Y3424" s="723"/>
      <c r="Z3424" s="723">
        <v>2016</v>
      </c>
      <c r="AA3424" s="723"/>
      <c r="AB3424" s="756" t="s">
        <v>300</v>
      </c>
      <c r="AC3424" s="756" t="s">
        <v>209</v>
      </c>
      <c r="AD3424" s="756"/>
      <c r="AE3424" s="756"/>
      <c r="AF3424" s="756"/>
      <c r="AG3424" s="756" t="s">
        <v>12207</v>
      </c>
      <c r="AH3424" s="756" t="s">
        <v>794</v>
      </c>
      <c r="AI3424" s="756">
        <v>210000295</v>
      </c>
      <c r="AJ3424" s="756" t="s">
        <v>12199</v>
      </c>
      <c r="AK3424" s="756" t="s">
        <v>11841</v>
      </c>
    </row>
    <row r="3425" spans="1:37" s="192" customFormat="1" ht="100.5" customHeight="1">
      <c r="A3425" s="723" t="s">
        <v>12208</v>
      </c>
      <c r="B3425" s="723" t="s">
        <v>33</v>
      </c>
      <c r="C3425" s="723" t="s">
        <v>12209</v>
      </c>
      <c r="D3425" s="723" t="s">
        <v>12210</v>
      </c>
      <c r="E3425" s="723" t="s">
        <v>12210</v>
      </c>
      <c r="F3425" s="723" t="s">
        <v>12211</v>
      </c>
      <c r="G3425" s="723" t="s">
        <v>12211</v>
      </c>
      <c r="H3425" s="723" t="s">
        <v>12212</v>
      </c>
      <c r="I3425" s="723"/>
      <c r="J3425" s="723" t="s">
        <v>38</v>
      </c>
      <c r="K3425" s="723">
        <v>0</v>
      </c>
      <c r="L3425" s="784">
        <v>311010000</v>
      </c>
      <c r="M3425" s="723" t="s">
        <v>342</v>
      </c>
      <c r="N3425" s="723" t="s">
        <v>2115</v>
      </c>
      <c r="O3425" s="723" t="s">
        <v>11854</v>
      </c>
      <c r="P3425" s="723" t="s">
        <v>229</v>
      </c>
      <c r="Q3425" s="723" t="s">
        <v>2952</v>
      </c>
      <c r="R3425" s="723" t="s">
        <v>8977</v>
      </c>
      <c r="S3425" s="723">
        <v>796</v>
      </c>
      <c r="T3425" s="723" t="s">
        <v>232</v>
      </c>
      <c r="U3425" s="723">
        <v>24</v>
      </c>
      <c r="V3425" s="723">
        <v>140</v>
      </c>
      <c r="W3425" s="1371">
        <v>3360</v>
      </c>
      <c r="X3425" s="785">
        <f t="shared" si="156"/>
        <v>3763.2000000000003</v>
      </c>
      <c r="Y3425" s="723"/>
      <c r="Z3425" s="723">
        <v>2016</v>
      </c>
      <c r="AA3425" s="723"/>
      <c r="AB3425" s="756" t="s">
        <v>300</v>
      </c>
      <c r="AC3425" s="756" t="s">
        <v>209</v>
      </c>
      <c r="AD3425" s="756"/>
      <c r="AE3425" s="756"/>
      <c r="AF3425" s="756"/>
      <c r="AG3425" s="756" t="s">
        <v>12213</v>
      </c>
      <c r="AH3425" s="756" t="s">
        <v>794</v>
      </c>
      <c r="AI3425" s="756">
        <v>210022833</v>
      </c>
      <c r="AJ3425" s="756" t="s">
        <v>12214</v>
      </c>
      <c r="AK3425" s="756" t="s">
        <v>11841</v>
      </c>
    </row>
    <row r="3426" spans="1:37" s="192" customFormat="1" ht="100.5" customHeight="1">
      <c r="A3426" s="723" t="s">
        <v>12215</v>
      </c>
      <c r="B3426" s="723" t="s">
        <v>33</v>
      </c>
      <c r="C3426" s="723" t="s">
        <v>12209</v>
      </c>
      <c r="D3426" s="723" t="s">
        <v>12210</v>
      </c>
      <c r="E3426" s="723" t="s">
        <v>12210</v>
      </c>
      <c r="F3426" s="723" t="s">
        <v>12211</v>
      </c>
      <c r="G3426" s="723" t="s">
        <v>12211</v>
      </c>
      <c r="H3426" s="723" t="s">
        <v>12212</v>
      </c>
      <c r="I3426" s="723"/>
      <c r="J3426" s="723" t="s">
        <v>38</v>
      </c>
      <c r="K3426" s="723">
        <v>0</v>
      </c>
      <c r="L3426" s="762">
        <v>511010000</v>
      </c>
      <c r="M3426" s="784" t="s">
        <v>87</v>
      </c>
      <c r="N3426" s="723" t="s">
        <v>2115</v>
      </c>
      <c r="O3426" s="723" t="s">
        <v>87</v>
      </c>
      <c r="P3426" s="723" t="s">
        <v>229</v>
      </c>
      <c r="Q3426" s="723" t="s">
        <v>2952</v>
      </c>
      <c r="R3426" s="723" t="s">
        <v>8977</v>
      </c>
      <c r="S3426" s="723">
        <v>796</v>
      </c>
      <c r="T3426" s="723" t="s">
        <v>232</v>
      </c>
      <c r="U3426" s="723">
        <v>2</v>
      </c>
      <c r="V3426" s="723">
        <v>140</v>
      </c>
      <c r="W3426" s="1371">
        <v>280</v>
      </c>
      <c r="X3426" s="785">
        <f t="shared" si="156"/>
        <v>313.60000000000002</v>
      </c>
      <c r="Y3426" s="723"/>
      <c r="Z3426" s="723">
        <v>2016</v>
      </c>
      <c r="AA3426" s="723"/>
      <c r="AB3426" s="756" t="s">
        <v>300</v>
      </c>
      <c r="AC3426" s="756" t="s">
        <v>209</v>
      </c>
      <c r="AD3426" s="756"/>
      <c r="AE3426" s="756"/>
      <c r="AF3426" s="756"/>
      <c r="AG3426" s="756" t="s">
        <v>12216</v>
      </c>
      <c r="AH3426" s="756" t="s">
        <v>794</v>
      </c>
      <c r="AI3426" s="756">
        <v>210022833</v>
      </c>
      <c r="AJ3426" s="756" t="s">
        <v>12214</v>
      </c>
      <c r="AK3426" s="756" t="s">
        <v>11841</v>
      </c>
    </row>
    <row r="3427" spans="1:37" s="192" customFormat="1" ht="100.5" customHeight="1">
      <c r="A3427" s="723" t="s">
        <v>12217</v>
      </c>
      <c r="B3427" s="723" t="s">
        <v>33</v>
      </c>
      <c r="C3427" s="723" t="s">
        <v>12209</v>
      </c>
      <c r="D3427" s="723" t="s">
        <v>12210</v>
      </c>
      <c r="E3427" s="723" t="s">
        <v>12210</v>
      </c>
      <c r="F3427" s="723" t="s">
        <v>12211</v>
      </c>
      <c r="G3427" s="723" t="s">
        <v>12211</v>
      </c>
      <c r="H3427" s="723" t="s">
        <v>12212</v>
      </c>
      <c r="I3427" s="723"/>
      <c r="J3427" s="723" t="s">
        <v>38</v>
      </c>
      <c r="K3427" s="723">
        <v>0</v>
      </c>
      <c r="L3427" s="814">
        <v>711000000</v>
      </c>
      <c r="M3427" s="809" t="s">
        <v>73</v>
      </c>
      <c r="N3427" s="723" t="s">
        <v>2115</v>
      </c>
      <c r="O3427" s="723" t="s">
        <v>73</v>
      </c>
      <c r="P3427" s="723" t="s">
        <v>229</v>
      </c>
      <c r="Q3427" s="723" t="s">
        <v>2952</v>
      </c>
      <c r="R3427" s="723" t="s">
        <v>8977</v>
      </c>
      <c r="S3427" s="723">
        <v>796</v>
      </c>
      <c r="T3427" s="723" t="s">
        <v>232</v>
      </c>
      <c r="U3427" s="723">
        <v>14</v>
      </c>
      <c r="V3427" s="723">
        <v>140</v>
      </c>
      <c r="W3427" s="1371">
        <v>1960</v>
      </c>
      <c r="X3427" s="785">
        <f t="shared" si="156"/>
        <v>2195.2000000000003</v>
      </c>
      <c r="Y3427" s="723"/>
      <c r="Z3427" s="723">
        <v>2016</v>
      </c>
      <c r="AA3427" s="723"/>
      <c r="AB3427" s="756" t="s">
        <v>300</v>
      </c>
      <c r="AC3427" s="756" t="s">
        <v>209</v>
      </c>
      <c r="AD3427" s="756"/>
      <c r="AE3427" s="756"/>
      <c r="AF3427" s="756"/>
      <c r="AG3427" s="756" t="s">
        <v>12218</v>
      </c>
      <c r="AH3427" s="756" t="s">
        <v>794</v>
      </c>
      <c r="AI3427" s="756">
        <v>210022833</v>
      </c>
      <c r="AJ3427" s="756" t="s">
        <v>12214</v>
      </c>
      <c r="AK3427" s="756" t="s">
        <v>11841</v>
      </c>
    </row>
    <row r="3428" spans="1:37" s="192" customFormat="1" ht="100.5" customHeight="1">
      <c r="A3428" s="723" t="s">
        <v>12219</v>
      </c>
      <c r="B3428" s="723" t="s">
        <v>33</v>
      </c>
      <c r="C3428" s="723" t="s">
        <v>12209</v>
      </c>
      <c r="D3428" s="723" t="s">
        <v>12210</v>
      </c>
      <c r="E3428" s="723" t="s">
        <v>12210</v>
      </c>
      <c r="F3428" s="723" t="s">
        <v>12211</v>
      </c>
      <c r="G3428" s="723" t="s">
        <v>12211</v>
      </c>
      <c r="H3428" s="723" t="s">
        <v>12212</v>
      </c>
      <c r="I3428" s="723"/>
      <c r="J3428" s="723" t="s">
        <v>38</v>
      </c>
      <c r="K3428" s="723">
        <v>0</v>
      </c>
      <c r="L3428" s="723">
        <v>511010000</v>
      </c>
      <c r="M3428" s="749" t="s">
        <v>88</v>
      </c>
      <c r="N3428" s="723" t="s">
        <v>2115</v>
      </c>
      <c r="O3428" s="723" t="s">
        <v>700</v>
      </c>
      <c r="P3428" s="723" t="s">
        <v>229</v>
      </c>
      <c r="Q3428" s="723" t="s">
        <v>2952</v>
      </c>
      <c r="R3428" s="723" t="s">
        <v>8977</v>
      </c>
      <c r="S3428" s="723">
        <v>796</v>
      </c>
      <c r="T3428" s="723" t="s">
        <v>232</v>
      </c>
      <c r="U3428" s="723">
        <v>3</v>
      </c>
      <c r="V3428" s="723">
        <v>140</v>
      </c>
      <c r="W3428" s="1371">
        <v>420</v>
      </c>
      <c r="X3428" s="785">
        <f t="shared" si="156"/>
        <v>470.40000000000003</v>
      </c>
      <c r="Y3428" s="723"/>
      <c r="Z3428" s="723">
        <v>2016</v>
      </c>
      <c r="AA3428" s="723"/>
      <c r="AB3428" s="756" t="s">
        <v>300</v>
      </c>
      <c r="AC3428" s="756" t="s">
        <v>209</v>
      </c>
      <c r="AD3428" s="756"/>
      <c r="AE3428" s="756"/>
      <c r="AF3428" s="756"/>
      <c r="AG3428" s="756" t="s">
        <v>12220</v>
      </c>
      <c r="AH3428" s="756" t="s">
        <v>794</v>
      </c>
      <c r="AI3428" s="756">
        <v>210022833</v>
      </c>
      <c r="AJ3428" s="756" t="s">
        <v>12214</v>
      </c>
      <c r="AK3428" s="756" t="s">
        <v>11841</v>
      </c>
    </row>
    <row r="3429" spans="1:37" s="192" customFormat="1" ht="100.5" customHeight="1">
      <c r="A3429" s="723" t="s">
        <v>12221</v>
      </c>
      <c r="B3429" s="723" t="s">
        <v>33</v>
      </c>
      <c r="C3429" s="723" t="s">
        <v>12222</v>
      </c>
      <c r="D3429" s="723" t="s">
        <v>12223</v>
      </c>
      <c r="E3429" s="723" t="s">
        <v>12223</v>
      </c>
      <c r="F3429" s="723" t="s">
        <v>12224</v>
      </c>
      <c r="G3429" s="723" t="s">
        <v>12224</v>
      </c>
      <c r="H3429" s="723" t="s">
        <v>12225</v>
      </c>
      <c r="I3429" s="723"/>
      <c r="J3429" s="723" t="s">
        <v>38</v>
      </c>
      <c r="K3429" s="723">
        <v>0</v>
      </c>
      <c r="L3429" s="814">
        <v>711000000</v>
      </c>
      <c r="M3429" s="809" t="s">
        <v>73</v>
      </c>
      <c r="N3429" s="723" t="s">
        <v>2115</v>
      </c>
      <c r="O3429" s="723" t="s">
        <v>73</v>
      </c>
      <c r="P3429" s="723" t="s">
        <v>229</v>
      </c>
      <c r="Q3429" s="723" t="s">
        <v>2952</v>
      </c>
      <c r="R3429" s="723" t="s">
        <v>8977</v>
      </c>
      <c r="S3429" s="723">
        <v>796</v>
      </c>
      <c r="T3429" s="723" t="s">
        <v>232</v>
      </c>
      <c r="U3429" s="723">
        <v>50</v>
      </c>
      <c r="V3429" s="723">
        <v>195</v>
      </c>
      <c r="W3429" s="1371">
        <v>9750</v>
      </c>
      <c r="X3429" s="785">
        <f t="shared" si="156"/>
        <v>10920.000000000002</v>
      </c>
      <c r="Y3429" s="723"/>
      <c r="Z3429" s="723">
        <v>2016</v>
      </c>
      <c r="AA3429" s="723"/>
      <c r="AB3429" s="756" t="s">
        <v>300</v>
      </c>
      <c r="AC3429" s="756" t="s">
        <v>209</v>
      </c>
      <c r="AD3429" s="756"/>
      <c r="AE3429" s="756"/>
      <c r="AF3429" s="756"/>
      <c r="AG3429" s="756" t="s">
        <v>12226</v>
      </c>
      <c r="AH3429" s="756" t="s">
        <v>794</v>
      </c>
      <c r="AI3429" s="756">
        <v>210016709</v>
      </c>
      <c r="AJ3429" s="756" t="s">
        <v>12227</v>
      </c>
      <c r="AK3429" s="756" t="s">
        <v>11841</v>
      </c>
    </row>
    <row r="3430" spans="1:37" s="192" customFormat="1" ht="100.5" customHeight="1">
      <c r="A3430" s="723" t="s">
        <v>12228</v>
      </c>
      <c r="B3430" s="723" t="s">
        <v>33</v>
      </c>
      <c r="C3430" s="723" t="s">
        <v>12222</v>
      </c>
      <c r="D3430" s="723" t="s">
        <v>12223</v>
      </c>
      <c r="E3430" s="723" t="s">
        <v>12223</v>
      </c>
      <c r="F3430" s="723" t="s">
        <v>12224</v>
      </c>
      <c r="G3430" s="723" t="s">
        <v>12224</v>
      </c>
      <c r="H3430" s="723" t="s">
        <v>12225</v>
      </c>
      <c r="I3430" s="723"/>
      <c r="J3430" s="723" t="s">
        <v>38</v>
      </c>
      <c r="K3430" s="723">
        <v>0</v>
      </c>
      <c r="L3430" s="723">
        <v>511010000</v>
      </c>
      <c r="M3430" s="749" t="s">
        <v>88</v>
      </c>
      <c r="N3430" s="723" t="s">
        <v>2115</v>
      </c>
      <c r="O3430" s="723" t="s">
        <v>700</v>
      </c>
      <c r="P3430" s="723" t="s">
        <v>229</v>
      </c>
      <c r="Q3430" s="723" t="s">
        <v>2952</v>
      </c>
      <c r="R3430" s="723" t="s">
        <v>8977</v>
      </c>
      <c r="S3430" s="723">
        <v>796</v>
      </c>
      <c r="T3430" s="723" t="s">
        <v>232</v>
      </c>
      <c r="U3430" s="723">
        <v>72</v>
      </c>
      <c r="V3430" s="723">
        <v>195</v>
      </c>
      <c r="W3430" s="1371">
        <v>14040</v>
      </c>
      <c r="X3430" s="785">
        <f t="shared" si="156"/>
        <v>15724.800000000001</v>
      </c>
      <c r="Y3430" s="723"/>
      <c r="Z3430" s="723">
        <v>2016</v>
      </c>
      <c r="AA3430" s="723"/>
      <c r="AB3430" s="756" t="s">
        <v>300</v>
      </c>
      <c r="AC3430" s="756" t="s">
        <v>209</v>
      </c>
      <c r="AD3430" s="756"/>
      <c r="AE3430" s="756"/>
      <c r="AF3430" s="756"/>
      <c r="AG3430" s="756" t="s">
        <v>12229</v>
      </c>
      <c r="AH3430" s="756" t="s">
        <v>794</v>
      </c>
      <c r="AI3430" s="756">
        <v>210016709</v>
      </c>
      <c r="AJ3430" s="756" t="s">
        <v>12227</v>
      </c>
      <c r="AK3430" s="756" t="s">
        <v>11841</v>
      </c>
    </row>
    <row r="3431" spans="1:37" s="192" customFormat="1" ht="100.5" customHeight="1">
      <c r="A3431" s="723" t="s">
        <v>12230</v>
      </c>
      <c r="B3431" s="723" t="s">
        <v>33</v>
      </c>
      <c r="C3431" s="723" t="s">
        <v>12231</v>
      </c>
      <c r="D3431" s="723" t="s">
        <v>12232</v>
      </c>
      <c r="E3431" s="723" t="s">
        <v>12232</v>
      </c>
      <c r="F3431" s="723" t="s">
        <v>12233</v>
      </c>
      <c r="G3431" s="723" t="s">
        <v>12233</v>
      </c>
      <c r="H3431" s="723" t="s">
        <v>12234</v>
      </c>
      <c r="I3431" s="723"/>
      <c r="J3431" s="723" t="s">
        <v>38</v>
      </c>
      <c r="K3431" s="723">
        <v>0</v>
      </c>
      <c r="L3431" s="762">
        <v>271010000</v>
      </c>
      <c r="M3431" s="723" t="s">
        <v>127</v>
      </c>
      <c r="N3431" s="723" t="s">
        <v>2115</v>
      </c>
      <c r="O3431" s="723" t="s">
        <v>802</v>
      </c>
      <c r="P3431" s="723" t="s">
        <v>229</v>
      </c>
      <c r="Q3431" s="723" t="s">
        <v>2952</v>
      </c>
      <c r="R3431" s="723" t="s">
        <v>8977</v>
      </c>
      <c r="S3431" s="723">
        <v>796</v>
      </c>
      <c r="T3431" s="723" t="s">
        <v>232</v>
      </c>
      <c r="U3431" s="723">
        <v>10</v>
      </c>
      <c r="V3431" s="723">
        <v>230</v>
      </c>
      <c r="W3431" s="1371">
        <v>2300</v>
      </c>
      <c r="X3431" s="785">
        <f t="shared" si="156"/>
        <v>2576.0000000000005</v>
      </c>
      <c r="Y3431" s="723"/>
      <c r="Z3431" s="723">
        <v>2016</v>
      </c>
      <c r="AA3431" s="723"/>
      <c r="AB3431" s="756" t="s">
        <v>300</v>
      </c>
      <c r="AC3431" s="756" t="s">
        <v>209</v>
      </c>
      <c r="AD3431" s="756"/>
      <c r="AE3431" s="756"/>
      <c r="AF3431" s="756"/>
      <c r="AG3431" s="756" t="s">
        <v>12235</v>
      </c>
      <c r="AH3431" s="756" t="s">
        <v>794</v>
      </c>
      <c r="AI3431" s="756">
        <v>210000297</v>
      </c>
      <c r="AJ3431" s="756" t="s">
        <v>12232</v>
      </c>
      <c r="AK3431" s="756" t="s">
        <v>11841</v>
      </c>
    </row>
    <row r="3432" spans="1:37" s="192" customFormat="1" ht="100.5" customHeight="1">
      <c r="A3432" s="723" t="s">
        <v>12236</v>
      </c>
      <c r="B3432" s="723" t="s">
        <v>33</v>
      </c>
      <c r="C3432" s="723" t="s">
        <v>12231</v>
      </c>
      <c r="D3432" s="723" t="s">
        <v>12232</v>
      </c>
      <c r="E3432" s="723" t="s">
        <v>12232</v>
      </c>
      <c r="F3432" s="723" t="s">
        <v>12233</v>
      </c>
      <c r="G3432" s="723" t="s">
        <v>12233</v>
      </c>
      <c r="H3432" s="723" t="s">
        <v>12234</v>
      </c>
      <c r="I3432" s="723"/>
      <c r="J3432" s="723" t="s">
        <v>38</v>
      </c>
      <c r="K3432" s="723">
        <v>0</v>
      </c>
      <c r="L3432" s="784">
        <v>231010000</v>
      </c>
      <c r="M3432" s="784" t="s">
        <v>128</v>
      </c>
      <c r="N3432" s="723" t="s">
        <v>2115</v>
      </c>
      <c r="O3432" s="723" t="s">
        <v>11843</v>
      </c>
      <c r="P3432" s="723" t="s">
        <v>229</v>
      </c>
      <c r="Q3432" s="723" t="s">
        <v>2952</v>
      </c>
      <c r="R3432" s="723" t="s">
        <v>8977</v>
      </c>
      <c r="S3432" s="723">
        <v>796</v>
      </c>
      <c r="T3432" s="723" t="s">
        <v>232</v>
      </c>
      <c r="U3432" s="723">
        <v>30</v>
      </c>
      <c r="V3432" s="723">
        <v>230</v>
      </c>
      <c r="W3432" s="1371">
        <v>6900</v>
      </c>
      <c r="X3432" s="785">
        <f t="shared" si="156"/>
        <v>7728.0000000000009</v>
      </c>
      <c r="Y3432" s="723"/>
      <c r="Z3432" s="723">
        <v>2016</v>
      </c>
      <c r="AA3432" s="723"/>
      <c r="AB3432" s="756" t="s">
        <v>300</v>
      </c>
      <c r="AC3432" s="756" t="s">
        <v>209</v>
      </c>
      <c r="AD3432" s="756"/>
      <c r="AE3432" s="756"/>
      <c r="AF3432" s="756"/>
      <c r="AG3432" s="756" t="s">
        <v>12237</v>
      </c>
      <c r="AH3432" s="756" t="s">
        <v>794</v>
      </c>
      <c r="AI3432" s="756">
        <v>210000297</v>
      </c>
      <c r="AJ3432" s="756" t="s">
        <v>12232</v>
      </c>
      <c r="AK3432" s="756" t="s">
        <v>11841</v>
      </c>
    </row>
    <row r="3433" spans="1:37" s="192" customFormat="1" ht="100.5" customHeight="1">
      <c r="A3433" s="723" t="s">
        <v>12238</v>
      </c>
      <c r="B3433" s="723" t="s">
        <v>33</v>
      </c>
      <c r="C3433" s="723" t="s">
        <v>12231</v>
      </c>
      <c r="D3433" s="723" t="s">
        <v>12232</v>
      </c>
      <c r="E3433" s="723" t="s">
        <v>12232</v>
      </c>
      <c r="F3433" s="723" t="s">
        <v>12233</v>
      </c>
      <c r="G3433" s="723" t="s">
        <v>12233</v>
      </c>
      <c r="H3433" s="723" t="s">
        <v>12234</v>
      </c>
      <c r="I3433" s="723"/>
      <c r="J3433" s="723" t="s">
        <v>38</v>
      </c>
      <c r="K3433" s="723">
        <v>0</v>
      </c>
      <c r="L3433" s="1067">
        <v>151010000</v>
      </c>
      <c r="M3433" s="784" t="s">
        <v>82</v>
      </c>
      <c r="N3433" s="723" t="s">
        <v>2115</v>
      </c>
      <c r="O3433" s="723" t="s">
        <v>805</v>
      </c>
      <c r="P3433" s="723" t="s">
        <v>229</v>
      </c>
      <c r="Q3433" s="723" t="s">
        <v>2952</v>
      </c>
      <c r="R3433" s="723" t="s">
        <v>8977</v>
      </c>
      <c r="S3433" s="723">
        <v>796</v>
      </c>
      <c r="T3433" s="723" t="s">
        <v>232</v>
      </c>
      <c r="U3433" s="723">
        <v>48</v>
      </c>
      <c r="V3433" s="723">
        <v>230</v>
      </c>
      <c r="W3433" s="1371">
        <v>11040</v>
      </c>
      <c r="X3433" s="785">
        <f t="shared" si="156"/>
        <v>12364.800000000001</v>
      </c>
      <c r="Y3433" s="723"/>
      <c r="Z3433" s="723">
        <v>2016</v>
      </c>
      <c r="AA3433" s="723"/>
      <c r="AB3433" s="756" t="s">
        <v>300</v>
      </c>
      <c r="AC3433" s="756" t="s">
        <v>209</v>
      </c>
      <c r="AD3433" s="756"/>
      <c r="AE3433" s="756"/>
      <c r="AF3433" s="756"/>
      <c r="AG3433" s="756" t="s">
        <v>12239</v>
      </c>
      <c r="AH3433" s="756" t="s">
        <v>794</v>
      </c>
      <c r="AI3433" s="756">
        <v>210000297</v>
      </c>
      <c r="AJ3433" s="756" t="s">
        <v>12232</v>
      </c>
      <c r="AK3433" s="756" t="s">
        <v>11841</v>
      </c>
    </row>
    <row r="3434" spans="1:37" s="192" customFormat="1" ht="100.5" customHeight="1">
      <c r="A3434" s="723" t="s">
        <v>12240</v>
      </c>
      <c r="B3434" s="723" t="s">
        <v>33</v>
      </c>
      <c r="C3434" s="723" t="s">
        <v>12231</v>
      </c>
      <c r="D3434" s="723" t="s">
        <v>12232</v>
      </c>
      <c r="E3434" s="723" t="s">
        <v>12232</v>
      </c>
      <c r="F3434" s="723" t="s">
        <v>12233</v>
      </c>
      <c r="G3434" s="723" t="s">
        <v>12233</v>
      </c>
      <c r="H3434" s="723" t="s">
        <v>12234</v>
      </c>
      <c r="I3434" s="723"/>
      <c r="J3434" s="723" t="s">
        <v>38</v>
      </c>
      <c r="K3434" s="723">
        <v>0</v>
      </c>
      <c r="L3434" s="762">
        <v>471010000</v>
      </c>
      <c r="M3434" s="1003" t="s">
        <v>125</v>
      </c>
      <c r="N3434" s="723" t="s">
        <v>2115</v>
      </c>
      <c r="O3434" s="723" t="s">
        <v>236</v>
      </c>
      <c r="P3434" s="723" t="s">
        <v>229</v>
      </c>
      <c r="Q3434" s="723" t="s">
        <v>2952</v>
      </c>
      <c r="R3434" s="723" t="s">
        <v>8977</v>
      </c>
      <c r="S3434" s="723">
        <v>796</v>
      </c>
      <c r="T3434" s="723" t="s">
        <v>232</v>
      </c>
      <c r="U3434" s="723">
        <v>1</v>
      </c>
      <c r="V3434" s="723">
        <v>230</v>
      </c>
      <c r="W3434" s="1371">
        <v>230</v>
      </c>
      <c r="X3434" s="785">
        <f t="shared" si="156"/>
        <v>257.60000000000002</v>
      </c>
      <c r="Y3434" s="723"/>
      <c r="Z3434" s="723">
        <v>2016</v>
      </c>
      <c r="AA3434" s="723"/>
      <c r="AB3434" s="756" t="s">
        <v>300</v>
      </c>
      <c r="AC3434" s="756" t="s">
        <v>209</v>
      </c>
      <c r="AD3434" s="756"/>
      <c r="AE3434" s="756"/>
      <c r="AF3434" s="756"/>
      <c r="AG3434" s="756" t="s">
        <v>12241</v>
      </c>
      <c r="AH3434" s="756" t="s">
        <v>794</v>
      </c>
      <c r="AI3434" s="756">
        <v>210000297</v>
      </c>
      <c r="AJ3434" s="756" t="s">
        <v>12232</v>
      </c>
      <c r="AK3434" s="756" t="s">
        <v>11841</v>
      </c>
    </row>
    <row r="3435" spans="1:37" s="192" customFormat="1" ht="100.5" customHeight="1">
      <c r="A3435" s="723" t="s">
        <v>12242</v>
      </c>
      <c r="B3435" s="723" t="s">
        <v>33</v>
      </c>
      <c r="C3435" s="723" t="s">
        <v>12231</v>
      </c>
      <c r="D3435" s="723" t="s">
        <v>12232</v>
      </c>
      <c r="E3435" s="723" t="s">
        <v>12232</v>
      </c>
      <c r="F3435" s="723" t="s">
        <v>12233</v>
      </c>
      <c r="G3435" s="723" t="s">
        <v>12233</v>
      </c>
      <c r="H3435" s="723" t="s">
        <v>12234</v>
      </c>
      <c r="I3435" s="723"/>
      <c r="J3435" s="723" t="s">
        <v>38</v>
      </c>
      <c r="K3435" s="723">
        <v>0</v>
      </c>
      <c r="L3435" s="784">
        <v>311010000</v>
      </c>
      <c r="M3435" s="723" t="s">
        <v>342</v>
      </c>
      <c r="N3435" s="723" t="s">
        <v>2115</v>
      </c>
      <c r="O3435" s="723" t="s">
        <v>11854</v>
      </c>
      <c r="P3435" s="723" t="s">
        <v>229</v>
      </c>
      <c r="Q3435" s="723" t="s">
        <v>2952</v>
      </c>
      <c r="R3435" s="723" t="s">
        <v>8977</v>
      </c>
      <c r="S3435" s="723">
        <v>796</v>
      </c>
      <c r="T3435" s="723" t="s">
        <v>232</v>
      </c>
      <c r="U3435" s="723">
        <v>18</v>
      </c>
      <c r="V3435" s="723">
        <v>230</v>
      </c>
      <c r="W3435" s="1371">
        <v>4140</v>
      </c>
      <c r="X3435" s="785">
        <f t="shared" si="156"/>
        <v>4636.8</v>
      </c>
      <c r="Y3435" s="723"/>
      <c r="Z3435" s="723">
        <v>2016</v>
      </c>
      <c r="AA3435" s="723"/>
      <c r="AB3435" s="756" t="s">
        <v>300</v>
      </c>
      <c r="AC3435" s="756" t="s">
        <v>209</v>
      </c>
      <c r="AD3435" s="756"/>
      <c r="AE3435" s="756"/>
      <c r="AF3435" s="756"/>
      <c r="AG3435" s="756" t="s">
        <v>12243</v>
      </c>
      <c r="AH3435" s="756" t="s">
        <v>794</v>
      </c>
      <c r="AI3435" s="756">
        <v>210000297</v>
      </c>
      <c r="AJ3435" s="756" t="s">
        <v>12232</v>
      </c>
      <c r="AK3435" s="756" t="s">
        <v>11841</v>
      </c>
    </row>
    <row r="3436" spans="1:37" s="192" customFormat="1" ht="100.5" customHeight="1">
      <c r="A3436" s="723" t="s">
        <v>12244</v>
      </c>
      <c r="B3436" s="723" t="s">
        <v>33</v>
      </c>
      <c r="C3436" s="723" t="s">
        <v>12231</v>
      </c>
      <c r="D3436" s="723" t="s">
        <v>12232</v>
      </c>
      <c r="E3436" s="723" t="s">
        <v>12232</v>
      </c>
      <c r="F3436" s="723" t="s">
        <v>12233</v>
      </c>
      <c r="G3436" s="723" t="s">
        <v>12233</v>
      </c>
      <c r="H3436" s="723" t="s">
        <v>12234</v>
      </c>
      <c r="I3436" s="723"/>
      <c r="J3436" s="723" t="s">
        <v>38</v>
      </c>
      <c r="K3436" s="723">
        <v>0</v>
      </c>
      <c r="L3436" s="762">
        <v>511010000</v>
      </c>
      <c r="M3436" s="784" t="s">
        <v>87</v>
      </c>
      <c r="N3436" s="723" t="s">
        <v>2115</v>
      </c>
      <c r="O3436" s="723" t="s">
        <v>87</v>
      </c>
      <c r="P3436" s="723" t="s">
        <v>229</v>
      </c>
      <c r="Q3436" s="723" t="s">
        <v>2952</v>
      </c>
      <c r="R3436" s="723" t="s">
        <v>8977</v>
      </c>
      <c r="S3436" s="723">
        <v>796</v>
      </c>
      <c r="T3436" s="723" t="s">
        <v>232</v>
      </c>
      <c r="U3436" s="723">
        <v>5</v>
      </c>
      <c r="V3436" s="723">
        <v>230</v>
      </c>
      <c r="W3436" s="1371">
        <v>1150</v>
      </c>
      <c r="X3436" s="785">
        <f t="shared" si="156"/>
        <v>1288.0000000000002</v>
      </c>
      <c r="Y3436" s="723"/>
      <c r="Z3436" s="723">
        <v>2016</v>
      </c>
      <c r="AA3436" s="723"/>
      <c r="AB3436" s="756" t="s">
        <v>300</v>
      </c>
      <c r="AC3436" s="756" t="s">
        <v>209</v>
      </c>
      <c r="AD3436" s="756"/>
      <c r="AE3436" s="756"/>
      <c r="AF3436" s="756"/>
      <c r="AG3436" s="756" t="s">
        <v>12245</v>
      </c>
      <c r="AH3436" s="756" t="s">
        <v>794</v>
      </c>
      <c r="AI3436" s="756">
        <v>210000297</v>
      </c>
      <c r="AJ3436" s="756" t="s">
        <v>12232</v>
      </c>
      <c r="AK3436" s="756" t="s">
        <v>11841</v>
      </c>
    </row>
    <row r="3437" spans="1:37" s="192" customFormat="1" ht="100.5" customHeight="1">
      <c r="A3437" s="723" t="s">
        <v>12246</v>
      </c>
      <c r="B3437" s="723" t="s">
        <v>33</v>
      </c>
      <c r="C3437" s="723" t="s">
        <v>12231</v>
      </c>
      <c r="D3437" s="723" t="s">
        <v>12232</v>
      </c>
      <c r="E3437" s="723" t="s">
        <v>12232</v>
      </c>
      <c r="F3437" s="723" t="s">
        <v>12233</v>
      </c>
      <c r="G3437" s="723" t="s">
        <v>12233</v>
      </c>
      <c r="H3437" s="723" t="s">
        <v>12234</v>
      </c>
      <c r="I3437" s="723"/>
      <c r="J3437" s="723" t="s">
        <v>38</v>
      </c>
      <c r="K3437" s="723">
        <v>0</v>
      </c>
      <c r="L3437" s="784">
        <v>391010000</v>
      </c>
      <c r="M3437" s="784" t="s">
        <v>341</v>
      </c>
      <c r="N3437" s="723" t="s">
        <v>2115</v>
      </c>
      <c r="O3437" s="723" t="s">
        <v>12064</v>
      </c>
      <c r="P3437" s="723" t="s">
        <v>229</v>
      </c>
      <c r="Q3437" s="723" t="s">
        <v>2952</v>
      </c>
      <c r="R3437" s="723" t="s">
        <v>8977</v>
      </c>
      <c r="S3437" s="723">
        <v>796</v>
      </c>
      <c r="T3437" s="723" t="s">
        <v>232</v>
      </c>
      <c r="U3437" s="723">
        <v>25</v>
      </c>
      <c r="V3437" s="723">
        <v>230</v>
      </c>
      <c r="W3437" s="1371">
        <v>5750</v>
      </c>
      <c r="X3437" s="785">
        <f t="shared" si="156"/>
        <v>6440.0000000000009</v>
      </c>
      <c r="Y3437" s="723"/>
      <c r="Z3437" s="723">
        <v>2016</v>
      </c>
      <c r="AA3437" s="723"/>
      <c r="AB3437" s="756" t="s">
        <v>300</v>
      </c>
      <c r="AC3437" s="756" t="s">
        <v>209</v>
      </c>
      <c r="AD3437" s="756"/>
      <c r="AE3437" s="756"/>
      <c r="AF3437" s="756"/>
      <c r="AG3437" s="756" t="s">
        <v>12247</v>
      </c>
      <c r="AH3437" s="756" t="s">
        <v>794</v>
      </c>
      <c r="AI3437" s="756">
        <v>210000297</v>
      </c>
      <c r="AJ3437" s="756" t="s">
        <v>12232</v>
      </c>
      <c r="AK3437" s="756" t="s">
        <v>11841</v>
      </c>
    </row>
    <row r="3438" spans="1:37" s="192" customFormat="1" ht="100.5" customHeight="1">
      <c r="A3438" s="723" t="s">
        <v>12248</v>
      </c>
      <c r="B3438" s="723" t="s">
        <v>33</v>
      </c>
      <c r="C3438" s="723" t="s">
        <v>12249</v>
      </c>
      <c r="D3438" s="723" t="s">
        <v>12250</v>
      </c>
      <c r="E3438" s="723" t="s">
        <v>12250</v>
      </c>
      <c r="F3438" s="723" t="s">
        <v>12251</v>
      </c>
      <c r="G3438" s="723" t="s">
        <v>12251</v>
      </c>
      <c r="H3438" s="723" t="s">
        <v>12252</v>
      </c>
      <c r="I3438" s="723"/>
      <c r="J3438" s="723" t="s">
        <v>38</v>
      </c>
      <c r="K3438" s="723">
        <v>0</v>
      </c>
      <c r="L3438" s="762">
        <v>751000000</v>
      </c>
      <c r="M3438" s="784" t="s">
        <v>83</v>
      </c>
      <c r="N3438" s="723" t="s">
        <v>2115</v>
      </c>
      <c r="O3438" s="723" t="s">
        <v>11846</v>
      </c>
      <c r="P3438" s="723" t="s">
        <v>229</v>
      </c>
      <c r="Q3438" s="723" t="s">
        <v>2952</v>
      </c>
      <c r="R3438" s="723" t="s">
        <v>8977</v>
      </c>
      <c r="S3438" s="723">
        <v>5111</v>
      </c>
      <c r="T3438" s="723" t="s">
        <v>11874</v>
      </c>
      <c r="U3438" s="723">
        <v>21</v>
      </c>
      <c r="V3438" s="723">
        <v>2226</v>
      </c>
      <c r="W3438" s="1371">
        <v>46746</v>
      </c>
      <c r="X3438" s="785">
        <f t="shared" si="156"/>
        <v>52355.520000000004</v>
      </c>
      <c r="Y3438" s="723"/>
      <c r="Z3438" s="723">
        <v>2016</v>
      </c>
      <c r="AA3438" s="723"/>
      <c r="AB3438" s="756" t="s">
        <v>300</v>
      </c>
      <c r="AC3438" s="756" t="s">
        <v>209</v>
      </c>
      <c r="AD3438" s="756"/>
      <c r="AE3438" s="756"/>
      <c r="AF3438" s="756"/>
      <c r="AG3438" s="756" t="s">
        <v>12253</v>
      </c>
      <c r="AH3438" s="756" t="s">
        <v>794</v>
      </c>
      <c r="AI3438" s="756">
        <v>210020964</v>
      </c>
      <c r="AJ3438" s="756" t="s">
        <v>12254</v>
      </c>
      <c r="AK3438" s="756" t="s">
        <v>11841</v>
      </c>
    </row>
    <row r="3439" spans="1:37" s="192" customFormat="1" ht="100.5" customHeight="1">
      <c r="A3439" s="723" t="s">
        <v>12255</v>
      </c>
      <c r="B3439" s="723" t="s">
        <v>33</v>
      </c>
      <c r="C3439" s="723" t="s">
        <v>12249</v>
      </c>
      <c r="D3439" s="723" t="s">
        <v>12250</v>
      </c>
      <c r="E3439" s="723" t="s">
        <v>12250</v>
      </c>
      <c r="F3439" s="723" t="s">
        <v>12251</v>
      </c>
      <c r="G3439" s="723" t="s">
        <v>12251</v>
      </c>
      <c r="H3439" s="723" t="s">
        <v>12252</v>
      </c>
      <c r="I3439" s="723"/>
      <c r="J3439" s="723" t="s">
        <v>38</v>
      </c>
      <c r="K3439" s="723">
        <v>0</v>
      </c>
      <c r="L3439" s="784">
        <v>271034100</v>
      </c>
      <c r="M3439" s="749" t="s">
        <v>84</v>
      </c>
      <c r="N3439" s="723" t="s">
        <v>2115</v>
      </c>
      <c r="O3439" s="723" t="s">
        <v>11849</v>
      </c>
      <c r="P3439" s="723" t="s">
        <v>229</v>
      </c>
      <c r="Q3439" s="723" t="s">
        <v>2952</v>
      </c>
      <c r="R3439" s="723" t="s">
        <v>8977</v>
      </c>
      <c r="S3439" s="723">
        <v>5111</v>
      </c>
      <c r="T3439" s="723" t="s">
        <v>11874</v>
      </c>
      <c r="U3439" s="723">
        <v>2</v>
      </c>
      <c r="V3439" s="723">
        <v>2226</v>
      </c>
      <c r="W3439" s="1371">
        <v>4452</v>
      </c>
      <c r="X3439" s="785">
        <f t="shared" si="156"/>
        <v>4986.2400000000007</v>
      </c>
      <c r="Y3439" s="723"/>
      <c r="Z3439" s="723">
        <v>2016</v>
      </c>
      <c r="AA3439" s="723"/>
      <c r="AB3439" s="756" t="s">
        <v>300</v>
      </c>
      <c r="AC3439" s="756" t="s">
        <v>209</v>
      </c>
      <c r="AD3439" s="756"/>
      <c r="AE3439" s="756"/>
      <c r="AF3439" s="756"/>
      <c r="AG3439" s="756" t="s">
        <v>12256</v>
      </c>
      <c r="AH3439" s="756" t="s">
        <v>794</v>
      </c>
      <c r="AI3439" s="756">
        <v>210020964</v>
      </c>
      <c r="AJ3439" s="756" t="s">
        <v>12254</v>
      </c>
      <c r="AK3439" s="756" t="s">
        <v>11841</v>
      </c>
    </row>
    <row r="3440" spans="1:37" s="192" customFormat="1" ht="100.5" customHeight="1">
      <c r="A3440" s="723" t="s">
        <v>12257</v>
      </c>
      <c r="B3440" s="723" t="s">
        <v>33</v>
      </c>
      <c r="C3440" s="723" t="s">
        <v>12249</v>
      </c>
      <c r="D3440" s="723" t="s">
        <v>12250</v>
      </c>
      <c r="E3440" s="723" t="s">
        <v>12250</v>
      </c>
      <c r="F3440" s="723" t="s">
        <v>12251</v>
      </c>
      <c r="G3440" s="723" t="s">
        <v>12251</v>
      </c>
      <c r="H3440" s="723" t="s">
        <v>12252</v>
      </c>
      <c r="I3440" s="723"/>
      <c r="J3440" s="723" t="s">
        <v>38</v>
      </c>
      <c r="K3440" s="723">
        <v>0</v>
      </c>
      <c r="L3440" s="784">
        <v>431010000</v>
      </c>
      <c r="M3440" s="784" t="s">
        <v>129</v>
      </c>
      <c r="N3440" s="723" t="s">
        <v>2115</v>
      </c>
      <c r="O3440" s="723" t="s">
        <v>11928</v>
      </c>
      <c r="P3440" s="723" t="s">
        <v>229</v>
      </c>
      <c r="Q3440" s="723" t="s">
        <v>2952</v>
      </c>
      <c r="R3440" s="723" t="s">
        <v>8977</v>
      </c>
      <c r="S3440" s="723">
        <v>5111</v>
      </c>
      <c r="T3440" s="723" t="s">
        <v>11874</v>
      </c>
      <c r="U3440" s="723">
        <v>15</v>
      </c>
      <c r="V3440" s="723">
        <v>2226</v>
      </c>
      <c r="W3440" s="1371">
        <v>33390</v>
      </c>
      <c r="X3440" s="785">
        <f t="shared" si="156"/>
        <v>37396.800000000003</v>
      </c>
      <c r="Y3440" s="723"/>
      <c r="Z3440" s="723">
        <v>2016</v>
      </c>
      <c r="AA3440" s="723"/>
      <c r="AB3440" s="756" t="s">
        <v>300</v>
      </c>
      <c r="AC3440" s="756" t="s">
        <v>209</v>
      </c>
      <c r="AD3440" s="756"/>
      <c r="AE3440" s="756"/>
      <c r="AF3440" s="756"/>
      <c r="AG3440" s="756" t="s">
        <v>12258</v>
      </c>
      <c r="AH3440" s="756" t="s">
        <v>794</v>
      </c>
      <c r="AI3440" s="756">
        <v>210020964</v>
      </c>
      <c r="AJ3440" s="756" t="s">
        <v>12254</v>
      </c>
      <c r="AK3440" s="756" t="s">
        <v>11841</v>
      </c>
    </row>
    <row r="3441" spans="1:37" s="192" customFormat="1" ht="100.5" customHeight="1">
      <c r="A3441" s="723" t="s">
        <v>12259</v>
      </c>
      <c r="B3441" s="723" t="s">
        <v>33</v>
      </c>
      <c r="C3441" s="723" t="s">
        <v>12249</v>
      </c>
      <c r="D3441" s="723" t="s">
        <v>12250</v>
      </c>
      <c r="E3441" s="723" t="s">
        <v>12250</v>
      </c>
      <c r="F3441" s="723" t="s">
        <v>12251</v>
      </c>
      <c r="G3441" s="723" t="s">
        <v>12251</v>
      </c>
      <c r="H3441" s="723" t="s">
        <v>12252</v>
      </c>
      <c r="I3441" s="723"/>
      <c r="J3441" s="723" t="s">
        <v>38</v>
      </c>
      <c r="K3441" s="723">
        <v>0</v>
      </c>
      <c r="L3441" s="762">
        <v>511010000</v>
      </c>
      <c r="M3441" s="784" t="s">
        <v>87</v>
      </c>
      <c r="N3441" s="723" t="s">
        <v>2115</v>
      </c>
      <c r="O3441" s="723" t="s">
        <v>87</v>
      </c>
      <c r="P3441" s="723" t="s">
        <v>229</v>
      </c>
      <c r="Q3441" s="723" t="s">
        <v>2952</v>
      </c>
      <c r="R3441" s="723" t="s">
        <v>8977</v>
      </c>
      <c r="S3441" s="723">
        <v>5111</v>
      </c>
      <c r="T3441" s="723" t="s">
        <v>11874</v>
      </c>
      <c r="U3441" s="723">
        <v>10</v>
      </c>
      <c r="V3441" s="723">
        <v>2226</v>
      </c>
      <c r="W3441" s="1371">
        <v>22260</v>
      </c>
      <c r="X3441" s="785">
        <f t="shared" si="156"/>
        <v>24931.200000000001</v>
      </c>
      <c r="Y3441" s="723"/>
      <c r="Z3441" s="723">
        <v>2016</v>
      </c>
      <c r="AA3441" s="723"/>
      <c r="AB3441" s="756" t="s">
        <v>300</v>
      </c>
      <c r="AC3441" s="756" t="s">
        <v>209</v>
      </c>
      <c r="AD3441" s="756"/>
      <c r="AE3441" s="756"/>
      <c r="AF3441" s="756"/>
      <c r="AG3441" s="756" t="s">
        <v>12260</v>
      </c>
      <c r="AH3441" s="756" t="s">
        <v>794</v>
      </c>
      <c r="AI3441" s="756">
        <v>210020964</v>
      </c>
      <c r="AJ3441" s="756" t="s">
        <v>12254</v>
      </c>
      <c r="AK3441" s="756" t="s">
        <v>11841</v>
      </c>
    </row>
    <row r="3442" spans="1:37" s="192" customFormat="1" ht="100.5" customHeight="1">
      <c r="A3442" s="723" t="s">
        <v>12261</v>
      </c>
      <c r="B3442" s="723" t="s">
        <v>33</v>
      </c>
      <c r="C3442" s="723" t="s">
        <v>12249</v>
      </c>
      <c r="D3442" s="723" t="s">
        <v>12250</v>
      </c>
      <c r="E3442" s="723" t="s">
        <v>12250</v>
      </c>
      <c r="F3442" s="723" t="s">
        <v>12251</v>
      </c>
      <c r="G3442" s="723" t="s">
        <v>12251</v>
      </c>
      <c r="H3442" s="723" t="s">
        <v>12252</v>
      </c>
      <c r="I3442" s="723"/>
      <c r="J3442" s="723" t="s">
        <v>38</v>
      </c>
      <c r="K3442" s="723">
        <v>0</v>
      </c>
      <c r="L3442" s="814">
        <v>711000000</v>
      </c>
      <c r="M3442" s="809" t="s">
        <v>73</v>
      </c>
      <c r="N3442" s="723" t="s">
        <v>2115</v>
      </c>
      <c r="O3442" s="723" t="s">
        <v>73</v>
      </c>
      <c r="P3442" s="723" t="s">
        <v>229</v>
      </c>
      <c r="Q3442" s="723" t="s">
        <v>2952</v>
      </c>
      <c r="R3442" s="723" t="s">
        <v>8977</v>
      </c>
      <c r="S3442" s="723">
        <v>5111</v>
      </c>
      <c r="T3442" s="723" t="s">
        <v>11874</v>
      </c>
      <c r="U3442" s="723">
        <v>10</v>
      </c>
      <c r="V3442" s="723">
        <v>2226</v>
      </c>
      <c r="W3442" s="1371">
        <v>22260</v>
      </c>
      <c r="X3442" s="785">
        <f t="shared" si="156"/>
        <v>24931.200000000001</v>
      </c>
      <c r="Y3442" s="723"/>
      <c r="Z3442" s="723">
        <v>2016</v>
      </c>
      <c r="AA3442" s="723"/>
      <c r="AB3442" s="756" t="s">
        <v>300</v>
      </c>
      <c r="AC3442" s="756" t="s">
        <v>209</v>
      </c>
      <c r="AD3442" s="756"/>
      <c r="AE3442" s="756"/>
      <c r="AF3442" s="756"/>
      <c r="AG3442" s="756" t="s">
        <v>12262</v>
      </c>
      <c r="AH3442" s="756" t="s">
        <v>794</v>
      </c>
      <c r="AI3442" s="756">
        <v>210020964</v>
      </c>
      <c r="AJ3442" s="756" t="s">
        <v>12254</v>
      </c>
      <c r="AK3442" s="756" t="s">
        <v>11841</v>
      </c>
    </row>
    <row r="3443" spans="1:37" s="192" customFormat="1" ht="100.5" customHeight="1">
      <c r="A3443" s="723" t="s">
        <v>12263</v>
      </c>
      <c r="B3443" s="723" t="s">
        <v>33</v>
      </c>
      <c r="C3443" s="723" t="s">
        <v>12249</v>
      </c>
      <c r="D3443" s="723" t="s">
        <v>12250</v>
      </c>
      <c r="E3443" s="723" t="s">
        <v>12250</v>
      </c>
      <c r="F3443" s="723" t="s">
        <v>12251</v>
      </c>
      <c r="G3443" s="723" t="s">
        <v>12251</v>
      </c>
      <c r="H3443" s="723" t="s">
        <v>12252</v>
      </c>
      <c r="I3443" s="723"/>
      <c r="J3443" s="723" t="s">
        <v>38</v>
      </c>
      <c r="K3443" s="723">
        <v>0</v>
      </c>
      <c r="L3443" s="723">
        <v>511010000</v>
      </c>
      <c r="M3443" s="749" t="s">
        <v>88</v>
      </c>
      <c r="N3443" s="723" t="s">
        <v>2115</v>
      </c>
      <c r="O3443" s="723" t="s">
        <v>700</v>
      </c>
      <c r="P3443" s="723" t="s">
        <v>229</v>
      </c>
      <c r="Q3443" s="723" t="s">
        <v>2952</v>
      </c>
      <c r="R3443" s="723" t="s">
        <v>8977</v>
      </c>
      <c r="S3443" s="723">
        <v>5111</v>
      </c>
      <c r="T3443" s="723" t="s">
        <v>11874</v>
      </c>
      <c r="U3443" s="723">
        <v>10</v>
      </c>
      <c r="V3443" s="723">
        <v>2226</v>
      </c>
      <c r="W3443" s="1371">
        <v>22260</v>
      </c>
      <c r="X3443" s="785">
        <f t="shared" si="156"/>
        <v>24931.200000000001</v>
      </c>
      <c r="Y3443" s="723"/>
      <c r="Z3443" s="723">
        <v>2016</v>
      </c>
      <c r="AA3443" s="723"/>
      <c r="AB3443" s="756" t="s">
        <v>300</v>
      </c>
      <c r="AC3443" s="756" t="s">
        <v>209</v>
      </c>
      <c r="AD3443" s="756"/>
      <c r="AE3443" s="756"/>
      <c r="AF3443" s="756"/>
      <c r="AG3443" s="756" t="s">
        <v>12264</v>
      </c>
      <c r="AH3443" s="756" t="s">
        <v>794</v>
      </c>
      <c r="AI3443" s="756">
        <v>210020964</v>
      </c>
      <c r="AJ3443" s="756" t="s">
        <v>12254</v>
      </c>
      <c r="AK3443" s="756" t="s">
        <v>11841</v>
      </c>
    </row>
    <row r="3444" spans="1:37" s="192" customFormat="1" ht="100.5" customHeight="1">
      <c r="A3444" s="723" t="s">
        <v>12265</v>
      </c>
      <c r="B3444" s="723" t="s">
        <v>33</v>
      </c>
      <c r="C3444" s="723" t="s">
        <v>12266</v>
      </c>
      <c r="D3444" s="723" t="s">
        <v>12267</v>
      </c>
      <c r="E3444" s="723" t="s">
        <v>12267</v>
      </c>
      <c r="F3444" s="723" t="s">
        <v>12268</v>
      </c>
      <c r="G3444" s="723" t="s">
        <v>12268</v>
      </c>
      <c r="H3444" s="723" t="s">
        <v>12269</v>
      </c>
      <c r="I3444" s="723"/>
      <c r="J3444" s="723" t="s">
        <v>38</v>
      </c>
      <c r="K3444" s="723">
        <v>0</v>
      </c>
      <c r="L3444" s="762">
        <v>751000000</v>
      </c>
      <c r="M3444" s="784" t="s">
        <v>83</v>
      </c>
      <c r="N3444" s="723" t="s">
        <v>2115</v>
      </c>
      <c r="O3444" s="723" t="s">
        <v>11846</v>
      </c>
      <c r="P3444" s="723" t="s">
        <v>229</v>
      </c>
      <c r="Q3444" s="723" t="s">
        <v>2952</v>
      </c>
      <c r="R3444" s="723" t="s">
        <v>8977</v>
      </c>
      <c r="S3444" s="723">
        <v>796</v>
      </c>
      <c r="T3444" s="723" t="s">
        <v>232</v>
      </c>
      <c r="U3444" s="723">
        <v>14</v>
      </c>
      <c r="V3444" s="723">
        <v>795</v>
      </c>
      <c r="W3444" s="1371">
        <v>11130</v>
      </c>
      <c r="X3444" s="785">
        <f t="shared" si="156"/>
        <v>12465.6</v>
      </c>
      <c r="Y3444" s="723"/>
      <c r="Z3444" s="723">
        <v>2016</v>
      </c>
      <c r="AA3444" s="723"/>
      <c r="AB3444" s="756" t="s">
        <v>300</v>
      </c>
      <c r="AC3444" s="756" t="s">
        <v>209</v>
      </c>
      <c r="AD3444" s="756"/>
      <c r="AE3444" s="756"/>
      <c r="AF3444" s="756"/>
      <c r="AG3444" s="756" t="s">
        <v>12270</v>
      </c>
      <c r="AH3444" s="756" t="s">
        <v>794</v>
      </c>
      <c r="AI3444" s="756">
        <v>210022839</v>
      </c>
      <c r="AJ3444" s="756" t="s">
        <v>12271</v>
      </c>
      <c r="AK3444" s="756" t="s">
        <v>11841</v>
      </c>
    </row>
    <row r="3445" spans="1:37" s="192" customFormat="1" ht="100.5" customHeight="1">
      <c r="A3445" s="723" t="s">
        <v>12272</v>
      </c>
      <c r="B3445" s="723" t="s">
        <v>33</v>
      </c>
      <c r="C3445" s="723" t="s">
        <v>12266</v>
      </c>
      <c r="D3445" s="723" t="s">
        <v>12267</v>
      </c>
      <c r="E3445" s="723" t="s">
        <v>12267</v>
      </c>
      <c r="F3445" s="723" t="s">
        <v>12268</v>
      </c>
      <c r="G3445" s="723" t="s">
        <v>12268</v>
      </c>
      <c r="H3445" s="723" t="s">
        <v>12269</v>
      </c>
      <c r="I3445" s="723"/>
      <c r="J3445" s="723" t="s">
        <v>38</v>
      </c>
      <c r="K3445" s="723">
        <v>0</v>
      </c>
      <c r="L3445" s="784">
        <v>271034100</v>
      </c>
      <c r="M3445" s="749" t="s">
        <v>84</v>
      </c>
      <c r="N3445" s="723" t="s">
        <v>2115</v>
      </c>
      <c r="O3445" s="723" t="s">
        <v>11849</v>
      </c>
      <c r="P3445" s="723" t="s">
        <v>229</v>
      </c>
      <c r="Q3445" s="723" t="s">
        <v>2952</v>
      </c>
      <c r="R3445" s="723" t="s">
        <v>8977</v>
      </c>
      <c r="S3445" s="723">
        <v>796</v>
      </c>
      <c r="T3445" s="723" t="s">
        <v>232</v>
      </c>
      <c r="U3445" s="723">
        <v>20</v>
      </c>
      <c r="V3445" s="723">
        <v>795</v>
      </c>
      <c r="W3445" s="1371">
        <v>15900</v>
      </c>
      <c r="X3445" s="785">
        <f t="shared" si="156"/>
        <v>17808</v>
      </c>
      <c r="Y3445" s="723"/>
      <c r="Z3445" s="723">
        <v>2016</v>
      </c>
      <c r="AA3445" s="723"/>
      <c r="AB3445" s="756" t="s">
        <v>300</v>
      </c>
      <c r="AC3445" s="756" t="s">
        <v>209</v>
      </c>
      <c r="AD3445" s="756"/>
      <c r="AE3445" s="756"/>
      <c r="AF3445" s="756"/>
      <c r="AG3445" s="756" t="s">
        <v>12273</v>
      </c>
      <c r="AH3445" s="756" t="s">
        <v>794</v>
      </c>
      <c r="AI3445" s="756">
        <v>210022839</v>
      </c>
      <c r="AJ3445" s="756" t="s">
        <v>12271</v>
      </c>
      <c r="AK3445" s="756" t="s">
        <v>11841</v>
      </c>
    </row>
    <row r="3446" spans="1:37" s="192" customFormat="1" ht="100.5" customHeight="1">
      <c r="A3446" s="723" t="s">
        <v>12274</v>
      </c>
      <c r="B3446" s="723" t="s">
        <v>33</v>
      </c>
      <c r="C3446" s="723" t="s">
        <v>12266</v>
      </c>
      <c r="D3446" s="723" t="s">
        <v>12267</v>
      </c>
      <c r="E3446" s="723" t="s">
        <v>12267</v>
      </c>
      <c r="F3446" s="723" t="s">
        <v>12268</v>
      </c>
      <c r="G3446" s="723" t="s">
        <v>12268</v>
      </c>
      <c r="H3446" s="723" t="s">
        <v>12269</v>
      </c>
      <c r="I3446" s="723"/>
      <c r="J3446" s="723" t="s">
        <v>38</v>
      </c>
      <c r="K3446" s="723">
        <v>0</v>
      </c>
      <c r="L3446" s="784">
        <v>431010000</v>
      </c>
      <c r="M3446" s="784" t="s">
        <v>129</v>
      </c>
      <c r="N3446" s="723" t="s">
        <v>2115</v>
      </c>
      <c r="O3446" s="723" t="s">
        <v>11928</v>
      </c>
      <c r="P3446" s="723" t="s">
        <v>229</v>
      </c>
      <c r="Q3446" s="723" t="s">
        <v>2952</v>
      </c>
      <c r="R3446" s="723" t="s">
        <v>8977</v>
      </c>
      <c r="S3446" s="723">
        <v>796</v>
      </c>
      <c r="T3446" s="723" t="s">
        <v>232</v>
      </c>
      <c r="U3446" s="723">
        <v>60</v>
      </c>
      <c r="V3446" s="723">
        <v>795</v>
      </c>
      <c r="W3446" s="1371">
        <v>47700</v>
      </c>
      <c r="X3446" s="785">
        <f t="shared" si="156"/>
        <v>53424.000000000007</v>
      </c>
      <c r="Y3446" s="723"/>
      <c r="Z3446" s="723">
        <v>2016</v>
      </c>
      <c r="AA3446" s="723"/>
      <c r="AB3446" s="756" t="s">
        <v>300</v>
      </c>
      <c r="AC3446" s="756" t="s">
        <v>209</v>
      </c>
      <c r="AD3446" s="756"/>
      <c r="AE3446" s="756"/>
      <c r="AF3446" s="756"/>
      <c r="AG3446" s="756" t="s">
        <v>12275</v>
      </c>
      <c r="AH3446" s="756" t="s">
        <v>794</v>
      </c>
      <c r="AI3446" s="756">
        <v>210022839</v>
      </c>
      <c r="AJ3446" s="756" t="s">
        <v>12271</v>
      </c>
      <c r="AK3446" s="756" t="s">
        <v>11841</v>
      </c>
    </row>
    <row r="3447" spans="1:37" s="192" customFormat="1" ht="100.5" customHeight="1">
      <c r="A3447" s="723" t="s">
        <v>12276</v>
      </c>
      <c r="B3447" s="723" t="s">
        <v>33</v>
      </c>
      <c r="C3447" s="723" t="s">
        <v>12266</v>
      </c>
      <c r="D3447" s="723" t="s">
        <v>12267</v>
      </c>
      <c r="E3447" s="723" t="s">
        <v>12267</v>
      </c>
      <c r="F3447" s="723" t="s">
        <v>12268</v>
      </c>
      <c r="G3447" s="723" t="s">
        <v>12268</v>
      </c>
      <c r="H3447" s="723" t="s">
        <v>12269</v>
      </c>
      <c r="I3447" s="723"/>
      <c r="J3447" s="723" t="s">
        <v>38</v>
      </c>
      <c r="K3447" s="723">
        <v>0</v>
      </c>
      <c r="L3447" s="784">
        <v>311010000</v>
      </c>
      <c r="M3447" s="723" t="s">
        <v>342</v>
      </c>
      <c r="N3447" s="723" t="s">
        <v>2115</v>
      </c>
      <c r="O3447" s="723" t="s">
        <v>11854</v>
      </c>
      <c r="P3447" s="723" t="s">
        <v>229</v>
      </c>
      <c r="Q3447" s="723" t="s">
        <v>2952</v>
      </c>
      <c r="R3447" s="723" t="s">
        <v>8977</v>
      </c>
      <c r="S3447" s="723">
        <v>796</v>
      </c>
      <c r="T3447" s="723" t="s">
        <v>232</v>
      </c>
      <c r="U3447" s="723">
        <v>37</v>
      </c>
      <c r="V3447" s="723">
        <v>795</v>
      </c>
      <c r="W3447" s="1371">
        <v>29415</v>
      </c>
      <c r="X3447" s="785">
        <f t="shared" si="156"/>
        <v>32944.800000000003</v>
      </c>
      <c r="Y3447" s="723"/>
      <c r="Z3447" s="723">
        <v>2016</v>
      </c>
      <c r="AA3447" s="723"/>
      <c r="AB3447" s="756" t="s">
        <v>300</v>
      </c>
      <c r="AC3447" s="756" t="s">
        <v>209</v>
      </c>
      <c r="AD3447" s="756"/>
      <c r="AE3447" s="756"/>
      <c r="AF3447" s="756"/>
      <c r="AG3447" s="756" t="s">
        <v>12277</v>
      </c>
      <c r="AH3447" s="756" t="s">
        <v>794</v>
      </c>
      <c r="AI3447" s="756">
        <v>210022839</v>
      </c>
      <c r="AJ3447" s="756" t="s">
        <v>12271</v>
      </c>
      <c r="AK3447" s="756" t="s">
        <v>11841</v>
      </c>
    </row>
    <row r="3448" spans="1:37" s="192" customFormat="1" ht="100.5" customHeight="1">
      <c r="A3448" s="723" t="s">
        <v>12278</v>
      </c>
      <c r="B3448" s="723" t="s">
        <v>33</v>
      </c>
      <c r="C3448" s="723" t="s">
        <v>12266</v>
      </c>
      <c r="D3448" s="723" t="s">
        <v>12267</v>
      </c>
      <c r="E3448" s="723" t="s">
        <v>12267</v>
      </c>
      <c r="F3448" s="723" t="s">
        <v>12268</v>
      </c>
      <c r="G3448" s="723" t="s">
        <v>12268</v>
      </c>
      <c r="H3448" s="723" t="s">
        <v>12269</v>
      </c>
      <c r="I3448" s="723"/>
      <c r="J3448" s="723" t="s">
        <v>38</v>
      </c>
      <c r="K3448" s="723">
        <v>0</v>
      </c>
      <c r="L3448" s="814">
        <v>711000000</v>
      </c>
      <c r="M3448" s="809" t="s">
        <v>73</v>
      </c>
      <c r="N3448" s="723" t="s">
        <v>2115</v>
      </c>
      <c r="O3448" s="723" t="s">
        <v>73</v>
      </c>
      <c r="P3448" s="723" t="s">
        <v>229</v>
      </c>
      <c r="Q3448" s="723" t="s">
        <v>2952</v>
      </c>
      <c r="R3448" s="723" t="s">
        <v>8977</v>
      </c>
      <c r="S3448" s="723">
        <v>796</v>
      </c>
      <c r="T3448" s="723" t="s">
        <v>232</v>
      </c>
      <c r="U3448" s="723">
        <v>50</v>
      </c>
      <c r="V3448" s="723">
        <v>795</v>
      </c>
      <c r="W3448" s="1371">
        <v>39750</v>
      </c>
      <c r="X3448" s="785">
        <f t="shared" si="156"/>
        <v>44520.000000000007</v>
      </c>
      <c r="Y3448" s="723"/>
      <c r="Z3448" s="723">
        <v>2016</v>
      </c>
      <c r="AA3448" s="723"/>
      <c r="AB3448" s="756" t="s">
        <v>300</v>
      </c>
      <c r="AC3448" s="756" t="s">
        <v>209</v>
      </c>
      <c r="AD3448" s="756"/>
      <c r="AE3448" s="756"/>
      <c r="AF3448" s="756"/>
      <c r="AG3448" s="756" t="s">
        <v>12279</v>
      </c>
      <c r="AH3448" s="756" t="s">
        <v>794</v>
      </c>
      <c r="AI3448" s="756">
        <v>210022839</v>
      </c>
      <c r="AJ3448" s="756" t="s">
        <v>12271</v>
      </c>
      <c r="AK3448" s="756" t="s">
        <v>11841</v>
      </c>
    </row>
    <row r="3449" spans="1:37" s="192" customFormat="1" ht="100.5" customHeight="1">
      <c r="A3449" s="723" t="s">
        <v>12280</v>
      </c>
      <c r="B3449" s="723" t="s">
        <v>33</v>
      </c>
      <c r="C3449" s="723" t="s">
        <v>12266</v>
      </c>
      <c r="D3449" s="723" t="s">
        <v>12267</v>
      </c>
      <c r="E3449" s="723" t="s">
        <v>12267</v>
      </c>
      <c r="F3449" s="723" t="s">
        <v>12268</v>
      </c>
      <c r="G3449" s="723" t="s">
        <v>12268</v>
      </c>
      <c r="H3449" s="723" t="s">
        <v>12269</v>
      </c>
      <c r="I3449" s="723"/>
      <c r="J3449" s="723" t="s">
        <v>38</v>
      </c>
      <c r="K3449" s="723">
        <v>0</v>
      </c>
      <c r="L3449" s="723">
        <v>511010000</v>
      </c>
      <c r="M3449" s="749" t="s">
        <v>88</v>
      </c>
      <c r="N3449" s="723" t="s">
        <v>2115</v>
      </c>
      <c r="O3449" s="723" t="s">
        <v>700</v>
      </c>
      <c r="P3449" s="723" t="s">
        <v>229</v>
      </c>
      <c r="Q3449" s="723" t="s">
        <v>2952</v>
      </c>
      <c r="R3449" s="723" t="s">
        <v>8977</v>
      </c>
      <c r="S3449" s="723">
        <v>796</v>
      </c>
      <c r="T3449" s="723" t="s">
        <v>232</v>
      </c>
      <c r="U3449" s="723">
        <v>36</v>
      </c>
      <c r="V3449" s="723">
        <v>795</v>
      </c>
      <c r="W3449" s="1371">
        <v>28620</v>
      </c>
      <c r="X3449" s="785">
        <f t="shared" si="156"/>
        <v>32054.400000000001</v>
      </c>
      <c r="Y3449" s="723"/>
      <c r="Z3449" s="723">
        <v>2016</v>
      </c>
      <c r="AA3449" s="723"/>
      <c r="AB3449" s="756" t="s">
        <v>300</v>
      </c>
      <c r="AC3449" s="756" t="s">
        <v>209</v>
      </c>
      <c r="AD3449" s="756"/>
      <c r="AE3449" s="756"/>
      <c r="AF3449" s="756"/>
      <c r="AG3449" s="756" t="s">
        <v>12281</v>
      </c>
      <c r="AH3449" s="756" t="s">
        <v>794</v>
      </c>
      <c r="AI3449" s="756">
        <v>210022839</v>
      </c>
      <c r="AJ3449" s="756" t="s">
        <v>12271</v>
      </c>
      <c r="AK3449" s="756" t="s">
        <v>11841</v>
      </c>
    </row>
    <row r="3450" spans="1:37" s="192" customFormat="1" ht="100.5" customHeight="1">
      <c r="A3450" s="723" t="s">
        <v>12282</v>
      </c>
      <c r="B3450" s="723" t="s">
        <v>33</v>
      </c>
      <c r="C3450" s="723" t="s">
        <v>12283</v>
      </c>
      <c r="D3450" s="723" t="s">
        <v>12267</v>
      </c>
      <c r="E3450" s="723" t="s">
        <v>12267</v>
      </c>
      <c r="F3450" s="723" t="s">
        <v>12284</v>
      </c>
      <c r="G3450" s="723" t="s">
        <v>12284</v>
      </c>
      <c r="H3450" s="723" t="s">
        <v>12285</v>
      </c>
      <c r="I3450" s="723"/>
      <c r="J3450" s="723" t="s">
        <v>38</v>
      </c>
      <c r="K3450" s="723">
        <v>0</v>
      </c>
      <c r="L3450" s="762">
        <v>751000000</v>
      </c>
      <c r="M3450" s="784" t="s">
        <v>83</v>
      </c>
      <c r="N3450" s="723" t="s">
        <v>2115</v>
      </c>
      <c r="O3450" s="723" t="s">
        <v>11846</v>
      </c>
      <c r="P3450" s="723" t="s">
        <v>229</v>
      </c>
      <c r="Q3450" s="723" t="s">
        <v>2952</v>
      </c>
      <c r="R3450" s="723" t="s">
        <v>8977</v>
      </c>
      <c r="S3450" s="723">
        <v>796</v>
      </c>
      <c r="T3450" s="723" t="s">
        <v>232</v>
      </c>
      <c r="U3450" s="723">
        <v>13</v>
      </c>
      <c r="V3450" s="723">
        <v>288</v>
      </c>
      <c r="W3450" s="1371">
        <v>3744</v>
      </c>
      <c r="X3450" s="785">
        <f t="shared" si="156"/>
        <v>4193.2800000000007</v>
      </c>
      <c r="Y3450" s="723"/>
      <c r="Z3450" s="723">
        <v>2016</v>
      </c>
      <c r="AA3450" s="723"/>
      <c r="AB3450" s="756" t="s">
        <v>300</v>
      </c>
      <c r="AC3450" s="756" t="s">
        <v>209</v>
      </c>
      <c r="AD3450" s="756"/>
      <c r="AE3450" s="756"/>
      <c r="AF3450" s="756"/>
      <c r="AG3450" s="756" t="s">
        <v>12286</v>
      </c>
      <c r="AH3450" s="756" t="s">
        <v>794</v>
      </c>
      <c r="AI3450" s="756">
        <v>210003890</v>
      </c>
      <c r="AJ3450" s="756" t="s">
        <v>12287</v>
      </c>
      <c r="AK3450" s="756" t="s">
        <v>11841</v>
      </c>
    </row>
    <row r="3451" spans="1:37" s="192" customFormat="1" ht="100.5" customHeight="1">
      <c r="A3451" s="723" t="s">
        <v>12288</v>
      </c>
      <c r="B3451" s="723" t="s">
        <v>33</v>
      </c>
      <c r="C3451" s="723" t="s">
        <v>12283</v>
      </c>
      <c r="D3451" s="723" t="s">
        <v>12267</v>
      </c>
      <c r="E3451" s="723" t="s">
        <v>12267</v>
      </c>
      <c r="F3451" s="723" t="s">
        <v>12284</v>
      </c>
      <c r="G3451" s="723" t="s">
        <v>12284</v>
      </c>
      <c r="H3451" s="723" t="s">
        <v>12285</v>
      </c>
      <c r="I3451" s="723"/>
      <c r="J3451" s="723" t="s">
        <v>38</v>
      </c>
      <c r="K3451" s="723">
        <v>0</v>
      </c>
      <c r="L3451" s="784">
        <v>271034100</v>
      </c>
      <c r="M3451" s="749" t="s">
        <v>84</v>
      </c>
      <c r="N3451" s="723" t="s">
        <v>2115</v>
      </c>
      <c r="O3451" s="723" t="s">
        <v>11849</v>
      </c>
      <c r="P3451" s="723" t="s">
        <v>229</v>
      </c>
      <c r="Q3451" s="723" t="s">
        <v>2952</v>
      </c>
      <c r="R3451" s="723" t="s">
        <v>8977</v>
      </c>
      <c r="S3451" s="723">
        <v>796</v>
      </c>
      <c r="T3451" s="723" t="s">
        <v>232</v>
      </c>
      <c r="U3451" s="723">
        <v>22</v>
      </c>
      <c r="V3451" s="723">
        <v>288</v>
      </c>
      <c r="W3451" s="1371">
        <v>6336</v>
      </c>
      <c r="X3451" s="785">
        <f t="shared" si="156"/>
        <v>7096.3200000000006</v>
      </c>
      <c r="Y3451" s="723"/>
      <c r="Z3451" s="723">
        <v>2016</v>
      </c>
      <c r="AA3451" s="723"/>
      <c r="AB3451" s="756" t="s">
        <v>300</v>
      </c>
      <c r="AC3451" s="756" t="s">
        <v>209</v>
      </c>
      <c r="AD3451" s="756"/>
      <c r="AE3451" s="756"/>
      <c r="AF3451" s="756"/>
      <c r="AG3451" s="756" t="s">
        <v>12289</v>
      </c>
      <c r="AH3451" s="756" t="s">
        <v>794</v>
      </c>
      <c r="AI3451" s="756">
        <v>210003890</v>
      </c>
      <c r="AJ3451" s="756" t="s">
        <v>12287</v>
      </c>
      <c r="AK3451" s="756" t="s">
        <v>11841</v>
      </c>
    </row>
    <row r="3452" spans="1:37" s="192" customFormat="1" ht="100.5" customHeight="1">
      <c r="A3452" s="723" t="s">
        <v>12290</v>
      </c>
      <c r="B3452" s="723" t="s">
        <v>33</v>
      </c>
      <c r="C3452" s="723" t="s">
        <v>12283</v>
      </c>
      <c r="D3452" s="723" t="s">
        <v>12267</v>
      </c>
      <c r="E3452" s="723" t="s">
        <v>12267</v>
      </c>
      <c r="F3452" s="723" t="s">
        <v>12284</v>
      </c>
      <c r="G3452" s="723" t="s">
        <v>12284</v>
      </c>
      <c r="H3452" s="723" t="s">
        <v>12285</v>
      </c>
      <c r="I3452" s="723"/>
      <c r="J3452" s="723" t="s">
        <v>38</v>
      </c>
      <c r="K3452" s="723">
        <v>0</v>
      </c>
      <c r="L3452" s="784">
        <v>431010000</v>
      </c>
      <c r="M3452" s="784" t="s">
        <v>129</v>
      </c>
      <c r="N3452" s="723" t="s">
        <v>2115</v>
      </c>
      <c r="O3452" s="723" t="s">
        <v>11928</v>
      </c>
      <c r="P3452" s="723" t="s">
        <v>229</v>
      </c>
      <c r="Q3452" s="723" t="s">
        <v>2952</v>
      </c>
      <c r="R3452" s="723" t="s">
        <v>8977</v>
      </c>
      <c r="S3452" s="723">
        <v>796</v>
      </c>
      <c r="T3452" s="723" t="s">
        <v>232</v>
      </c>
      <c r="U3452" s="723">
        <v>60</v>
      </c>
      <c r="V3452" s="723">
        <v>288</v>
      </c>
      <c r="W3452" s="1371">
        <v>17280</v>
      </c>
      <c r="X3452" s="785">
        <f t="shared" si="156"/>
        <v>19353.600000000002</v>
      </c>
      <c r="Y3452" s="723"/>
      <c r="Z3452" s="723">
        <v>2016</v>
      </c>
      <c r="AA3452" s="723"/>
      <c r="AB3452" s="756" t="s">
        <v>300</v>
      </c>
      <c r="AC3452" s="756" t="s">
        <v>209</v>
      </c>
      <c r="AD3452" s="756"/>
      <c r="AE3452" s="756"/>
      <c r="AF3452" s="756"/>
      <c r="AG3452" s="756" t="s">
        <v>12291</v>
      </c>
      <c r="AH3452" s="756" t="s">
        <v>794</v>
      </c>
      <c r="AI3452" s="756">
        <v>210003890</v>
      </c>
      <c r="AJ3452" s="756" t="s">
        <v>12287</v>
      </c>
      <c r="AK3452" s="756" t="s">
        <v>11841</v>
      </c>
    </row>
    <row r="3453" spans="1:37" s="192" customFormat="1" ht="100.5" customHeight="1">
      <c r="A3453" s="723" t="s">
        <v>12292</v>
      </c>
      <c r="B3453" s="723" t="s">
        <v>33</v>
      </c>
      <c r="C3453" s="723" t="s">
        <v>12283</v>
      </c>
      <c r="D3453" s="723" t="s">
        <v>12267</v>
      </c>
      <c r="E3453" s="723" t="s">
        <v>12267</v>
      </c>
      <c r="F3453" s="723" t="s">
        <v>12284</v>
      </c>
      <c r="G3453" s="723" t="s">
        <v>12284</v>
      </c>
      <c r="H3453" s="723" t="s">
        <v>12285</v>
      </c>
      <c r="I3453" s="723"/>
      <c r="J3453" s="723" t="s">
        <v>38</v>
      </c>
      <c r="K3453" s="723">
        <v>0</v>
      </c>
      <c r="L3453" s="784">
        <v>311010000</v>
      </c>
      <c r="M3453" s="723" t="s">
        <v>342</v>
      </c>
      <c r="N3453" s="723" t="s">
        <v>2115</v>
      </c>
      <c r="O3453" s="723" t="s">
        <v>11854</v>
      </c>
      <c r="P3453" s="723" t="s">
        <v>229</v>
      </c>
      <c r="Q3453" s="723" t="s">
        <v>2952</v>
      </c>
      <c r="R3453" s="723" t="s">
        <v>8977</v>
      </c>
      <c r="S3453" s="723">
        <v>796</v>
      </c>
      <c r="T3453" s="723" t="s">
        <v>232</v>
      </c>
      <c r="U3453" s="723">
        <v>58</v>
      </c>
      <c r="V3453" s="723">
        <v>288</v>
      </c>
      <c r="W3453" s="1371">
        <v>16704</v>
      </c>
      <c r="X3453" s="785">
        <f t="shared" si="156"/>
        <v>18708.480000000003</v>
      </c>
      <c r="Y3453" s="723"/>
      <c r="Z3453" s="723">
        <v>2016</v>
      </c>
      <c r="AA3453" s="723"/>
      <c r="AB3453" s="756" t="s">
        <v>300</v>
      </c>
      <c r="AC3453" s="756" t="s">
        <v>209</v>
      </c>
      <c r="AD3453" s="756"/>
      <c r="AE3453" s="756"/>
      <c r="AF3453" s="756"/>
      <c r="AG3453" s="756" t="s">
        <v>12293</v>
      </c>
      <c r="AH3453" s="756" t="s">
        <v>794</v>
      </c>
      <c r="AI3453" s="756">
        <v>210003890</v>
      </c>
      <c r="AJ3453" s="756" t="s">
        <v>12287</v>
      </c>
      <c r="AK3453" s="756" t="s">
        <v>11841</v>
      </c>
    </row>
    <row r="3454" spans="1:37" s="192" customFormat="1" ht="100.5" customHeight="1">
      <c r="A3454" s="723" t="s">
        <v>12294</v>
      </c>
      <c r="B3454" s="723" t="s">
        <v>33</v>
      </c>
      <c r="C3454" s="723" t="s">
        <v>12283</v>
      </c>
      <c r="D3454" s="723" t="s">
        <v>12267</v>
      </c>
      <c r="E3454" s="723" t="s">
        <v>12267</v>
      </c>
      <c r="F3454" s="723" t="s">
        <v>12284</v>
      </c>
      <c r="G3454" s="723" t="s">
        <v>12284</v>
      </c>
      <c r="H3454" s="723" t="s">
        <v>12285</v>
      </c>
      <c r="I3454" s="723"/>
      <c r="J3454" s="723" t="s">
        <v>38</v>
      </c>
      <c r="K3454" s="723">
        <v>0</v>
      </c>
      <c r="L3454" s="814">
        <v>711000000</v>
      </c>
      <c r="M3454" s="809" t="s">
        <v>73</v>
      </c>
      <c r="N3454" s="723" t="s">
        <v>2115</v>
      </c>
      <c r="O3454" s="723" t="s">
        <v>73</v>
      </c>
      <c r="P3454" s="723" t="s">
        <v>229</v>
      </c>
      <c r="Q3454" s="723" t="s">
        <v>2952</v>
      </c>
      <c r="R3454" s="723" t="s">
        <v>8977</v>
      </c>
      <c r="S3454" s="723">
        <v>796</v>
      </c>
      <c r="T3454" s="723" t="s">
        <v>232</v>
      </c>
      <c r="U3454" s="723">
        <v>50</v>
      </c>
      <c r="V3454" s="723">
        <v>288</v>
      </c>
      <c r="W3454" s="1371">
        <v>14400</v>
      </c>
      <c r="X3454" s="785">
        <f t="shared" si="156"/>
        <v>16128.000000000002</v>
      </c>
      <c r="Y3454" s="723"/>
      <c r="Z3454" s="723">
        <v>2016</v>
      </c>
      <c r="AA3454" s="723"/>
      <c r="AB3454" s="756" t="s">
        <v>300</v>
      </c>
      <c r="AC3454" s="756" t="s">
        <v>209</v>
      </c>
      <c r="AD3454" s="756"/>
      <c r="AE3454" s="756"/>
      <c r="AF3454" s="756"/>
      <c r="AG3454" s="756" t="s">
        <v>12295</v>
      </c>
      <c r="AH3454" s="756" t="s">
        <v>794</v>
      </c>
      <c r="AI3454" s="756">
        <v>210003890</v>
      </c>
      <c r="AJ3454" s="756" t="s">
        <v>12287</v>
      </c>
      <c r="AK3454" s="756" t="s">
        <v>11841</v>
      </c>
    </row>
    <row r="3455" spans="1:37" s="192" customFormat="1" ht="100.5" customHeight="1">
      <c r="A3455" s="723" t="s">
        <v>12296</v>
      </c>
      <c r="B3455" s="723" t="s">
        <v>33</v>
      </c>
      <c r="C3455" s="723" t="s">
        <v>12297</v>
      </c>
      <c r="D3455" s="723" t="s">
        <v>12267</v>
      </c>
      <c r="E3455" s="723" t="s">
        <v>12267</v>
      </c>
      <c r="F3455" s="723" t="s">
        <v>12298</v>
      </c>
      <c r="G3455" s="723" t="s">
        <v>12298</v>
      </c>
      <c r="H3455" s="723" t="s">
        <v>12299</v>
      </c>
      <c r="I3455" s="723"/>
      <c r="J3455" s="723" t="s">
        <v>38</v>
      </c>
      <c r="K3455" s="723">
        <v>0</v>
      </c>
      <c r="L3455" s="762">
        <v>751000000</v>
      </c>
      <c r="M3455" s="784" t="s">
        <v>83</v>
      </c>
      <c r="N3455" s="723" t="s">
        <v>2115</v>
      </c>
      <c r="O3455" s="723" t="s">
        <v>11846</v>
      </c>
      <c r="P3455" s="723" t="s">
        <v>229</v>
      </c>
      <c r="Q3455" s="723" t="s">
        <v>2952</v>
      </c>
      <c r="R3455" s="723" t="s">
        <v>8977</v>
      </c>
      <c r="S3455" s="723">
        <v>796</v>
      </c>
      <c r="T3455" s="723" t="s">
        <v>232</v>
      </c>
      <c r="U3455" s="723">
        <v>30</v>
      </c>
      <c r="V3455" s="723">
        <v>165</v>
      </c>
      <c r="W3455" s="1371">
        <v>4950</v>
      </c>
      <c r="X3455" s="785">
        <f t="shared" si="156"/>
        <v>5544.0000000000009</v>
      </c>
      <c r="Y3455" s="723"/>
      <c r="Z3455" s="723">
        <v>2016</v>
      </c>
      <c r="AA3455" s="723"/>
      <c r="AB3455" s="756" t="s">
        <v>300</v>
      </c>
      <c r="AC3455" s="756" t="s">
        <v>209</v>
      </c>
      <c r="AD3455" s="756"/>
      <c r="AE3455" s="756"/>
      <c r="AF3455" s="756"/>
      <c r="AG3455" s="756" t="s">
        <v>12300</v>
      </c>
      <c r="AH3455" s="756" t="s">
        <v>794</v>
      </c>
      <c r="AI3455" s="756">
        <v>210022836</v>
      </c>
      <c r="AJ3455" s="756" t="s">
        <v>12301</v>
      </c>
      <c r="AK3455" s="756" t="s">
        <v>11841</v>
      </c>
    </row>
    <row r="3456" spans="1:37" s="192" customFormat="1" ht="100.5" customHeight="1">
      <c r="A3456" s="723" t="s">
        <v>12302</v>
      </c>
      <c r="B3456" s="723" t="s">
        <v>33</v>
      </c>
      <c r="C3456" s="723" t="s">
        <v>12297</v>
      </c>
      <c r="D3456" s="723" t="s">
        <v>12267</v>
      </c>
      <c r="E3456" s="723" t="s">
        <v>12267</v>
      </c>
      <c r="F3456" s="723" t="s">
        <v>12298</v>
      </c>
      <c r="G3456" s="723" t="s">
        <v>12298</v>
      </c>
      <c r="H3456" s="723" t="s">
        <v>12299</v>
      </c>
      <c r="I3456" s="723"/>
      <c r="J3456" s="723" t="s">
        <v>38</v>
      </c>
      <c r="K3456" s="723">
        <v>0</v>
      </c>
      <c r="L3456" s="784">
        <v>271034100</v>
      </c>
      <c r="M3456" s="749" t="s">
        <v>84</v>
      </c>
      <c r="N3456" s="723" t="s">
        <v>2115</v>
      </c>
      <c r="O3456" s="723" t="s">
        <v>11849</v>
      </c>
      <c r="P3456" s="723" t="s">
        <v>229</v>
      </c>
      <c r="Q3456" s="723" t="s">
        <v>2952</v>
      </c>
      <c r="R3456" s="723" t="s">
        <v>8977</v>
      </c>
      <c r="S3456" s="723">
        <v>796</v>
      </c>
      <c r="T3456" s="723" t="s">
        <v>232</v>
      </c>
      <c r="U3456" s="723">
        <v>64</v>
      </c>
      <c r="V3456" s="723">
        <v>165</v>
      </c>
      <c r="W3456" s="1371">
        <v>10560</v>
      </c>
      <c r="X3456" s="785">
        <f t="shared" si="156"/>
        <v>11827.2</v>
      </c>
      <c r="Y3456" s="723"/>
      <c r="Z3456" s="723">
        <v>2016</v>
      </c>
      <c r="AA3456" s="723"/>
      <c r="AB3456" s="756" t="s">
        <v>300</v>
      </c>
      <c r="AC3456" s="756" t="s">
        <v>209</v>
      </c>
      <c r="AD3456" s="756"/>
      <c r="AE3456" s="756"/>
      <c r="AF3456" s="756"/>
      <c r="AG3456" s="756" t="s">
        <v>12303</v>
      </c>
      <c r="AH3456" s="756" t="s">
        <v>794</v>
      </c>
      <c r="AI3456" s="756">
        <v>210022836</v>
      </c>
      <c r="AJ3456" s="756" t="s">
        <v>12301</v>
      </c>
      <c r="AK3456" s="756" t="s">
        <v>11841</v>
      </c>
    </row>
    <row r="3457" spans="1:37" s="192" customFormat="1" ht="100.5" customHeight="1">
      <c r="A3457" s="723" t="s">
        <v>12304</v>
      </c>
      <c r="B3457" s="723" t="s">
        <v>33</v>
      </c>
      <c r="C3457" s="723" t="s">
        <v>12297</v>
      </c>
      <c r="D3457" s="723" t="s">
        <v>12267</v>
      </c>
      <c r="E3457" s="723" t="s">
        <v>12267</v>
      </c>
      <c r="F3457" s="723" t="s">
        <v>12298</v>
      </c>
      <c r="G3457" s="723" t="s">
        <v>12298</v>
      </c>
      <c r="H3457" s="723" t="s">
        <v>12299</v>
      </c>
      <c r="I3457" s="723"/>
      <c r="J3457" s="723" t="s">
        <v>38</v>
      </c>
      <c r="K3457" s="723">
        <v>0</v>
      </c>
      <c r="L3457" s="784">
        <v>431010000</v>
      </c>
      <c r="M3457" s="784" t="s">
        <v>129</v>
      </c>
      <c r="N3457" s="723" t="s">
        <v>2115</v>
      </c>
      <c r="O3457" s="723" t="s">
        <v>11928</v>
      </c>
      <c r="P3457" s="723" t="s">
        <v>229</v>
      </c>
      <c r="Q3457" s="723" t="s">
        <v>2952</v>
      </c>
      <c r="R3457" s="723" t="s">
        <v>8977</v>
      </c>
      <c r="S3457" s="723">
        <v>796</v>
      </c>
      <c r="T3457" s="723" t="s">
        <v>232</v>
      </c>
      <c r="U3457" s="723">
        <v>90</v>
      </c>
      <c r="V3457" s="723">
        <v>165</v>
      </c>
      <c r="W3457" s="1371">
        <v>14850</v>
      </c>
      <c r="X3457" s="785">
        <f t="shared" si="156"/>
        <v>16632</v>
      </c>
      <c r="Y3457" s="723"/>
      <c r="Z3457" s="723">
        <v>2016</v>
      </c>
      <c r="AA3457" s="723"/>
      <c r="AB3457" s="756" t="s">
        <v>300</v>
      </c>
      <c r="AC3457" s="756" t="s">
        <v>209</v>
      </c>
      <c r="AD3457" s="756"/>
      <c r="AE3457" s="756"/>
      <c r="AF3457" s="756"/>
      <c r="AG3457" s="756" t="s">
        <v>12305</v>
      </c>
      <c r="AH3457" s="756" t="s">
        <v>794</v>
      </c>
      <c r="AI3457" s="756">
        <v>210022836</v>
      </c>
      <c r="AJ3457" s="756" t="s">
        <v>12301</v>
      </c>
      <c r="AK3457" s="756" t="s">
        <v>11841</v>
      </c>
    </row>
    <row r="3458" spans="1:37" s="192" customFormat="1" ht="100.5" customHeight="1">
      <c r="A3458" s="723" t="s">
        <v>12306</v>
      </c>
      <c r="B3458" s="723" t="s">
        <v>33</v>
      </c>
      <c r="C3458" s="723" t="s">
        <v>12297</v>
      </c>
      <c r="D3458" s="723" t="s">
        <v>12267</v>
      </c>
      <c r="E3458" s="723" t="s">
        <v>12267</v>
      </c>
      <c r="F3458" s="723" t="s">
        <v>12298</v>
      </c>
      <c r="G3458" s="723" t="s">
        <v>12298</v>
      </c>
      <c r="H3458" s="723" t="s">
        <v>12299</v>
      </c>
      <c r="I3458" s="723"/>
      <c r="J3458" s="723" t="s">
        <v>38</v>
      </c>
      <c r="K3458" s="723">
        <v>0</v>
      </c>
      <c r="L3458" s="814">
        <v>711000000</v>
      </c>
      <c r="M3458" s="809" t="s">
        <v>73</v>
      </c>
      <c r="N3458" s="723" t="s">
        <v>2115</v>
      </c>
      <c r="O3458" s="723" t="s">
        <v>73</v>
      </c>
      <c r="P3458" s="723" t="s">
        <v>229</v>
      </c>
      <c r="Q3458" s="723" t="s">
        <v>2952</v>
      </c>
      <c r="R3458" s="723" t="s">
        <v>8977</v>
      </c>
      <c r="S3458" s="723">
        <v>796</v>
      </c>
      <c r="T3458" s="723" t="s">
        <v>232</v>
      </c>
      <c r="U3458" s="723">
        <v>50</v>
      </c>
      <c r="V3458" s="723">
        <v>165</v>
      </c>
      <c r="W3458" s="1371">
        <v>8250</v>
      </c>
      <c r="X3458" s="785">
        <f t="shared" si="156"/>
        <v>9240</v>
      </c>
      <c r="Y3458" s="723"/>
      <c r="Z3458" s="723">
        <v>2016</v>
      </c>
      <c r="AA3458" s="723"/>
      <c r="AB3458" s="756" t="s">
        <v>300</v>
      </c>
      <c r="AC3458" s="756" t="s">
        <v>209</v>
      </c>
      <c r="AD3458" s="756"/>
      <c r="AE3458" s="756"/>
      <c r="AF3458" s="756"/>
      <c r="AG3458" s="756" t="s">
        <v>12307</v>
      </c>
      <c r="AH3458" s="756" t="s">
        <v>794</v>
      </c>
      <c r="AI3458" s="756">
        <v>210022836</v>
      </c>
      <c r="AJ3458" s="756" t="s">
        <v>12301</v>
      </c>
      <c r="AK3458" s="756" t="s">
        <v>11841</v>
      </c>
    </row>
    <row r="3459" spans="1:37" s="192" customFormat="1" ht="100.5" customHeight="1">
      <c r="A3459" s="723" t="s">
        <v>12308</v>
      </c>
      <c r="B3459" s="723" t="s">
        <v>33</v>
      </c>
      <c r="C3459" s="723" t="s">
        <v>12297</v>
      </c>
      <c r="D3459" s="723" t="s">
        <v>12267</v>
      </c>
      <c r="E3459" s="723" t="s">
        <v>12267</v>
      </c>
      <c r="F3459" s="723" t="s">
        <v>12298</v>
      </c>
      <c r="G3459" s="723" t="s">
        <v>12298</v>
      </c>
      <c r="H3459" s="723" t="s">
        <v>12299</v>
      </c>
      <c r="I3459" s="723"/>
      <c r="J3459" s="723" t="s">
        <v>38</v>
      </c>
      <c r="K3459" s="723">
        <v>0</v>
      </c>
      <c r="L3459" s="723">
        <v>511010000</v>
      </c>
      <c r="M3459" s="749" t="s">
        <v>88</v>
      </c>
      <c r="N3459" s="723" t="s">
        <v>2115</v>
      </c>
      <c r="O3459" s="723" t="s">
        <v>700</v>
      </c>
      <c r="P3459" s="723" t="s">
        <v>229</v>
      </c>
      <c r="Q3459" s="723" t="s">
        <v>2952</v>
      </c>
      <c r="R3459" s="723" t="s">
        <v>8977</v>
      </c>
      <c r="S3459" s="723">
        <v>796</v>
      </c>
      <c r="T3459" s="723" t="s">
        <v>232</v>
      </c>
      <c r="U3459" s="723">
        <v>70</v>
      </c>
      <c r="V3459" s="723">
        <v>165</v>
      </c>
      <c r="W3459" s="1371">
        <v>11550</v>
      </c>
      <c r="X3459" s="785">
        <f t="shared" si="156"/>
        <v>12936.000000000002</v>
      </c>
      <c r="Y3459" s="723"/>
      <c r="Z3459" s="723">
        <v>2016</v>
      </c>
      <c r="AA3459" s="723"/>
      <c r="AB3459" s="756" t="s">
        <v>300</v>
      </c>
      <c r="AC3459" s="756" t="s">
        <v>209</v>
      </c>
      <c r="AD3459" s="756"/>
      <c r="AE3459" s="756"/>
      <c r="AF3459" s="756"/>
      <c r="AG3459" s="756" t="s">
        <v>12309</v>
      </c>
      <c r="AH3459" s="756" t="s">
        <v>794</v>
      </c>
      <c r="AI3459" s="756">
        <v>210022836</v>
      </c>
      <c r="AJ3459" s="756" t="s">
        <v>12301</v>
      </c>
      <c r="AK3459" s="756" t="s">
        <v>11841</v>
      </c>
    </row>
    <row r="3460" spans="1:37" s="192" customFormat="1" ht="100.5" customHeight="1">
      <c r="A3460" s="723" t="s">
        <v>12310</v>
      </c>
      <c r="B3460" s="723" t="s">
        <v>33</v>
      </c>
      <c r="C3460" s="723" t="s">
        <v>12311</v>
      </c>
      <c r="D3460" s="723" t="s">
        <v>12267</v>
      </c>
      <c r="E3460" s="723" t="s">
        <v>12267</v>
      </c>
      <c r="F3460" s="723" t="s">
        <v>12312</v>
      </c>
      <c r="G3460" s="723" t="s">
        <v>12312</v>
      </c>
      <c r="H3460" s="723" t="s">
        <v>12299</v>
      </c>
      <c r="I3460" s="723"/>
      <c r="J3460" s="723" t="s">
        <v>38</v>
      </c>
      <c r="K3460" s="723">
        <v>0</v>
      </c>
      <c r="L3460" s="784">
        <v>271034100</v>
      </c>
      <c r="M3460" s="749" t="s">
        <v>84</v>
      </c>
      <c r="N3460" s="723" t="s">
        <v>2115</v>
      </c>
      <c r="O3460" s="723" t="s">
        <v>11849</v>
      </c>
      <c r="P3460" s="723" t="s">
        <v>229</v>
      </c>
      <c r="Q3460" s="723" t="s">
        <v>2952</v>
      </c>
      <c r="R3460" s="723" t="s">
        <v>8977</v>
      </c>
      <c r="S3460" s="723">
        <v>796</v>
      </c>
      <c r="T3460" s="723" t="s">
        <v>232</v>
      </c>
      <c r="U3460" s="723">
        <v>14</v>
      </c>
      <c r="V3460" s="723">
        <v>475</v>
      </c>
      <c r="W3460" s="1371">
        <v>6650</v>
      </c>
      <c r="X3460" s="785">
        <f t="shared" si="156"/>
        <v>7448.0000000000009</v>
      </c>
      <c r="Y3460" s="723"/>
      <c r="Z3460" s="723">
        <v>2016</v>
      </c>
      <c r="AA3460" s="723"/>
      <c r="AB3460" s="756" t="s">
        <v>300</v>
      </c>
      <c r="AC3460" s="756" t="s">
        <v>209</v>
      </c>
      <c r="AD3460" s="756"/>
      <c r="AE3460" s="756"/>
      <c r="AF3460" s="756"/>
      <c r="AG3460" s="756" t="s">
        <v>12313</v>
      </c>
      <c r="AH3460" s="756" t="s">
        <v>794</v>
      </c>
      <c r="AI3460" s="756">
        <v>210016710</v>
      </c>
      <c r="AJ3460" s="756" t="s">
        <v>12314</v>
      </c>
      <c r="AK3460" s="756" t="s">
        <v>11841</v>
      </c>
    </row>
    <row r="3461" spans="1:37" s="192" customFormat="1" ht="100.5" customHeight="1">
      <c r="A3461" s="723" t="s">
        <v>12315</v>
      </c>
      <c r="B3461" s="723" t="s">
        <v>33</v>
      </c>
      <c r="C3461" s="723" t="s">
        <v>12316</v>
      </c>
      <c r="D3461" s="723" t="s">
        <v>12267</v>
      </c>
      <c r="E3461" s="723" t="s">
        <v>12267</v>
      </c>
      <c r="F3461" s="723" t="s">
        <v>12317</v>
      </c>
      <c r="G3461" s="723" t="s">
        <v>12317</v>
      </c>
      <c r="H3461" s="723" t="s">
        <v>12299</v>
      </c>
      <c r="I3461" s="723"/>
      <c r="J3461" s="723" t="s">
        <v>38</v>
      </c>
      <c r="K3461" s="723">
        <v>0</v>
      </c>
      <c r="L3461" s="784">
        <v>431010000</v>
      </c>
      <c r="M3461" s="784" t="s">
        <v>129</v>
      </c>
      <c r="N3461" s="723" t="s">
        <v>2115</v>
      </c>
      <c r="O3461" s="723" t="s">
        <v>11928</v>
      </c>
      <c r="P3461" s="723" t="s">
        <v>229</v>
      </c>
      <c r="Q3461" s="723" t="s">
        <v>2952</v>
      </c>
      <c r="R3461" s="723" t="s">
        <v>8977</v>
      </c>
      <c r="S3461" s="723">
        <v>796</v>
      </c>
      <c r="T3461" s="723" t="s">
        <v>232</v>
      </c>
      <c r="U3461" s="723">
        <v>41</v>
      </c>
      <c r="V3461" s="723">
        <v>415</v>
      </c>
      <c r="W3461" s="1371">
        <v>17015</v>
      </c>
      <c r="X3461" s="785">
        <f t="shared" si="156"/>
        <v>19056.800000000003</v>
      </c>
      <c r="Y3461" s="723"/>
      <c r="Z3461" s="723">
        <v>2016</v>
      </c>
      <c r="AA3461" s="723"/>
      <c r="AB3461" s="756" t="s">
        <v>300</v>
      </c>
      <c r="AC3461" s="756" t="s">
        <v>209</v>
      </c>
      <c r="AD3461" s="756"/>
      <c r="AE3461" s="756"/>
      <c r="AF3461" s="756"/>
      <c r="AG3461" s="756" t="s">
        <v>12318</v>
      </c>
      <c r="AH3461" s="756" t="s">
        <v>794</v>
      </c>
      <c r="AI3461" s="756">
        <v>210010149</v>
      </c>
      <c r="AJ3461" s="756" t="s">
        <v>12319</v>
      </c>
      <c r="AK3461" s="756" t="s">
        <v>11841</v>
      </c>
    </row>
    <row r="3462" spans="1:37" s="192" customFormat="1" ht="100.5" customHeight="1">
      <c r="A3462" s="723" t="s">
        <v>12320</v>
      </c>
      <c r="B3462" s="723" t="s">
        <v>33</v>
      </c>
      <c r="C3462" s="723" t="s">
        <v>12321</v>
      </c>
      <c r="D3462" s="723" t="s">
        <v>12267</v>
      </c>
      <c r="E3462" s="723" t="s">
        <v>12267</v>
      </c>
      <c r="F3462" s="723" t="s">
        <v>12322</v>
      </c>
      <c r="G3462" s="723" t="s">
        <v>12322</v>
      </c>
      <c r="H3462" s="723" t="s">
        <v>12299</v>
      </c>
      <c r="I3462" s="723"/>
      <c r="J3462" s="723" t="s">
        <v>38</v>
      </c>
      <c r="K3462" s="723">
        <v>0</v>
      </c>
      <c r="L3462" s="762">
        <v>751000000</v>
      </c>
      <c r="M3462" s="784" t="s">
        <v>83</v>
      </c>
      <c r="N3462" s="723" t="s">
        <v>2115</v>
      </c>
      <c r="O3462" s="723" t="s">
        <v>11846</v>
      </c>
      <c r="P3462" s="723" t="s">
        <v>229</v>
      </c>
      <c r="Q3462" s="723" t="s">
        <v>2952</v>
      </c>
      <c r="R3462" s="723" t="s">
        <v>8977</v>
      </c>
      <c r="S3462" s="723">
        <v>796</v>
      </c>
      <c r="T3462" s="723" t="s">
        <v>232</v>
      </c>
      <c r="U3462" s="723">
        <v>10</v>
      </c>
      <c r="V3462" s="723">
        <v>369</v>
      </c>
      <c r="W3462" s="1371">
        <v>3690</v>
      </c>
      <c r="X3462" s="785">
        <f t="shared" si="156"/>
        <v>4132.8</v>
      </c>
      <c r="Y3462" s="723"/>
      <c r="Z3462" s="723">
        <v>2016</v>
      </c>
      <c r="AA3462" s="723"/>
      <c r="AB3462" s="756" t="s">
        <v>300</v>
      </c>
      <c r="AC3462" s="756" t="s">
        <v>209</v>
      </c>
      <c r="AD3462" s="756"/>
      <c r="AE3462" s="756"/>
      <c r="AF3462" s="756"/>
      <c r="AG3462" s="756" t="s">
        <v>12323</v>
      </c>
      <c r="AH3462" s="756" t="s">
        <v>794</v>
      </c>
      <c r="AI3462" s="756">
        <v>210021395</v>
      </c>
      <c r="AJ3462" s="756" t="s">
        <v>12324</v>
      </c>
      <c r="AK3462" s="756" t="s">
        <v>11841</v>
      </c>
    </row>
    <row r="3463" spans="1:37" s="192" customFormat="1" ht="100.5" customHeight="1">
      <c r="A3463" s="723" t="s">
        <v>12325</v>
      </c>
      <c r="B3463" s="723" t="s">
        <v>33</v>
      </c>
      <c r="C3463" s="723" t="s">
        <v>12321</v>
      </c>
      <c r="D3463" s="723" t="s">
        <v>12267</v>
      </c>
      <c r="E3463" s="723" t="s">
        <v>12267</v>
      </c>
      <c r="F3463" s="723" t="s">
        <v>12322</v>
      </c>
      <c r="G3463" s="723" t="s">
        <v>12322</v>
      </c>
      <c r="H3463" s="723" t="s">
        <v>12299</v>
      </c>
      <c r="I3463" s="723"/>
      <c r="J3463" s="723" t="s">
        <v>38</v>
      </c>
      <c r="K3463" s="723">
        <v>0</v>
      </c>
      <c r="L3463" s="784">
        <v>431010000</v>
      </c>
      <c r="M3463" s="784" t="s">
        <v>129</v>
      </c>
      <c r="N3463" s="723" t="s">
        <v>2115</v>
      </c>
      <c r="O3463" s="723" t="s">
        <v>11928</v>
      </c>
      <c r="P3463" s="723" t="s">
        <v>229</v>
      </c>
      <c r="Q3463" s="723" t="s">
        <v>2952</v>
      </c>
      <c r="R3463" s="723" t="s">
        <v>8977</v>
      </c>
      <c r="S3463" s="723">
        <v>796</v>
      </c>
      <c r="T3463" s="723" t="s">
        <v>232</v>
      </c>
      <c r="U3463" s="723">
        <v>41</v>
      </c>
      <c r="V3463" s="723">
        <v>369</v>
      </c>
      <c r="W3463" s="1371">
        <v>15129</v>
      </c>
      <c r="X3463" s="785">
        <f t="shared" si="156"/>
        <v>16944.480000000003</v>
      </c>
      <c r="Y3463" s="723"/>
      <c r="Z3463" s="723">
        <v>2016</v>
      </c>
      <c r="AA3463" s="723"/>
      <c r="AB3463" s="756" t="s">
        <v>300</v>
      </c>
      <c r="AC3463" s="756" t="s">
        <v>209</v>
      </c>
      <c r="AD3463" s="756"/>
      <c r="AE3463" s="756"/>
      <c r="AF3463" s="756"/>
      <c r="AG3463" s="756" t="s">
        <v>12326</v>
      </c>
      <c r="AH3463" s="756" t="s">
        <v>794</v>
      </c>
      <c r="AI3463" s="756">
        <v>210021395</v>
      </c>
      <c r="AJ3463" s="756" t="s">
        <v>12324</v>
      </c>
      <c r="AK3463" s="756" t="s">
        <v>11841</v>
      </c>
    </row>
    <row r="3464" spans="1:37" s="192" customFormat="1" ht="100.5" customHeight="1">
      <c r="A3464" s="723" t="s">
        <v>12327</v>
      </c>
      <c r="B3464" s="723" t="s">
        <v>33</v>
      </c>
      <c r="C3464" s="723" t="s">
        <v>12321</v>
      </c>
      <c r="D3464" s="723" t="s">
        <v>12267</v>
      </c>
      <c r="E3464" s="723" t="s">
        <v>12267</v>
      </c>
      <c r="F3464" s="723" t="s">
        <v>12322</v>
      </c>
      <c r="G3464" s="723" t="s">
        <v>12322</v>
      </c>
      <c r="H3464" s="723" t="s">
        <v>12299</v>
      </c>
      <c r="I3464" s="723"/>
      <c r="J3464" s="723" t="s">
        <v>38</v>
      </c>
      <c r="K3464" s="723">
        <v>0</v>
      </c>
      <c r="L3464" s="784">
        <v>311010000</v>
      </c>
      <c r="M3464" s="723" t="s">
        <v>342</v>
      </c>
      <c r="N3464" s="723" t="s">
        <v>2115</v>
      </c>
      <c r="O3464" s="723" t="s">
        <v>11854</v>
      </c>
      <c r="P3464" s="723" t="s">
        <v>229</v>
      </c>
      <c r="Q3464" s="723" t="s">
        <v>2952</v>
      </c>
      <c r="R3464" s="723" t="s">
        <v>8977</v>
      </c>
      <c r="S3464" s="723">
        <v>796</v>
      </c>
      <c r="T3464" s="723" t="s">
        <v>232</v>
      </c>
      <c r="U3464" s="723">
        <v>7</v>
      </c>
      <c r="V3464" s="723">
        <v>369</v>
      </c>
      <c r="W3464" s="1371">
        <v>2583</v>
      </c>
      <c r="X3464" s="785">
        <f t="shared" si="156"/>
        <v>2892.9600000000005</v>
      </c>
      <c r="Y3464" s="723"/>
      <c r="Z3464" s="723">
        <v>2016</v>
      </c>
      <c r="AA3464" s="723"/>
      <c r="AB3464" s="756" t="s">
        <v>300</v>
      </c>
      <c r="AC3464" s="756" t="s">
        <v>209</v>
      </c>
      <c r="AD3464" s="756"/>
      <c r="AE3464" s="756"/>
      <c r="AF3464" s="756"/>
      <c r="AG3464" s="756" t="s">
        <v>12328</v>
      </c>
      <c r="AH3464" s="756" t="s">
        <v>794</v>
      </c>
      <c r="AI3464" s="756">
        <v>210021395</v>
      </c>
      <c r="AJ3464" s="756" t="s">
        <v>12324</v>
      </c>
      <c r="AK3464" s="756" t="s">
        <v>11841</v>
      </c>
    </row>
    <row r="3465" spans="1:37" s="192" customFormat="1" ht="100.5" customHeight="1">
      <c r="A3465" s="723" t="s">
        <v>12329</v>
      </c>
      <c r="B3465" s="723" t="s">
        <v>33</v>
      </c>
      <c r="C3465" s="723" t="s">
        <v>12321</v>
      </c>
      <c r="D3465" s="723" t="s">
        <v>12267</v>
      </c>
      <c r="E3465" s="723" t="s">
        <v>12267</v>
      </c>
      <c r="F3465" s="723" t="s">
        <v>12322</v>
      </c>
      <c r="G3465" s="723" t="s">
        <v>12322</v>
      </c>
      <c r="H3465" s="723" t="s">
        <v>12299</v>
      </c>
      <c r="I3465" s="723"/>
      <c r="J3465" s="723" t="s">
        <v>38</v>
      </c>
      <c r="K3465" s="723">
        <v>0</v>
      </c>
      <c r="L3465" s="814">
        <v>711000000</v>
      </c>
      <c r="M3465" s="809" t="s">
        <v>73</v>
      </c>
      <c r="N3465" s="723" t="s">
        <v>2115</v>
      </c>
      <c r="O3465" s="723" t="s">
        <v>73</v>
      </c>
      <c r="P3465" s="723" t="s">
        <v>229</v>
      </c>
      <c r="Q3465" s="723" t="s">
        <v>2952</v>
      </c>
      <c r="R3465" s="723" t="s">
        <v>8977</v>
      </c>
      <c r="S3465" s="723">
        <v>796</v>
      </c>
      <c r="T3465" s="723" t="s">
        <v>232</v>
      </c>
      <c r="U3465" s="723">
        <v>50</v>
      </c>
      <c r="V3465" s="723">
        <v>369</v>
      </c>
      <c r="W3465" s="1371">
        <v>18450</v>
      </c>
      <c r="X3465" s="785">
        <f t="shared" si="156"/>
        <v>20664.000000000004</v>
      </c>
      <c r="Y3465" s="723"/>
      <c r="Z3465" s="723">
        <v>2016</v>
      </c>
      <c r="AA3465" s="723"/>
      <c r="AB3465" s="756" t="s">
        <v>300</v>
      </c>
      <c r="AC3465" s="756" t="s">
        <v>209</v>
      </c>
      <c r="AD3465" s="756"/>
      <c r="AE3465" s="756"/>
      <c r="AF3465" s="756"/>
      <c r="AG3465" s="756" t="s">
        <v>12330</v>
      </c>
      <c r="AH3465" s="756" t="s">
        <v>794</v>
      </c>
      <c r="AI3465" s="756">
        <v>210021395</v>
      </c>
      <c r="AJ3465" s="756" t="s">
        <v>12324</v>
      </c>
      <c r="AK3465" s="756" t="s">
        <v>11841</v>
      </c>
    </row>
    <row r="3466" spans="1:37" s="192" customFormat="1" ht="100.5" customHeight="1">
      <c r="A3466" s="723" t="s">
        <v>12331</v>
      </c>
      <c r="B3466" s="723" t="s">
        <v>33</v>
      </c>
      <c r="C3466" s="723" t="s">
        <v>12321</v>
      </c>
      <c r="D3466" s="723" t="s">
        <v>12267</v>
      </c>
      <c r="E3466" s="723" t="s">
        <v>12267</v>
      </c>
      <c r="F3466" s="723" t="s">
        <v>12322</v>
      </c>
      <c r="G3466" s="723" t="s">
        <v>12322</v>
      </c>
      <c r="H3466" s="723" t="s">
        <v>12299</v>
      </c>
      <c r="I3466" s="723"/>
      <c r="J3466" s="723" t="s">
        <v>38</v>
      </c>
      <c r="K3466" s="723">
        <v>0</v>
      </c>
      <c r="L3466" s="723">
        <v>511010000</v>
      </c>
      <c r="M3466" s="749" t="s">
        <v>88</v>
      </c>
      <c r="N3466" s="723" t="s">
        <v>2115</v>
      </c>
      <c r="O3466" s="723" t="s">
        <v>700</v>
      </c>
      <c r="P3466" s="723" t="s">
        <v>229</v>
      </c>
      <c r="Q3466" s="723" t="s">
        <v>2952</v>
      </c>
      <c r="R3466" s="723" t="s">
        <v>8977</v>
      </c>
      <c r="S3466" s="723">
        <v>796</v>
      </c>
      <c r="T3466" s="723" t="s">
        <v>232</v>
      </c>
      <c r="U3466" s="723">
        <v>36</v>
      </c>
      <c r="V3466" s="723">
        <v>369</v>
      </c>
      <c r="W3466" s="1371">
        <v>13284</v>
      </c>
      <c r="X3466" s="785">
        <f t="shared" si="156"/>
        <v>14878.080000000002</v>
      </c>
      <c r="Y3466" s="723"/>
      <c r="Z3466" s="723">
        <v>2016</v>
      </c>
      <c r="AA3466" s="723"/>
      <c r="AB3466" s="756" t="s">
        <v>300</v>
      </c>
      <c r="AC3466" s="756" t="s">
        <v>209</v>
      </c>
      <c r="AD3466" s="756"/>
      <c r="AE3466" s="756"/>
      <c r="AF3466" s="756"/>
      <c r="AG3466" s="756" t="s">
        <v>12332</v>
      </c>
      <c r="AH3466" s="756" t="s">
        <v>794</v>
      </c>
      <c r="AI3466" s="756">
        <v>210021395</v>
      </c>
      <c r="AJ3466" s="756" t="s">
        <v>12324</v>
      </c>
      <c r="AK3466" s="756" t="s">
        <v>11841</v>
      </c>
    </row>
    <row r="3467" spans="1:37" s="192" customFormat="1" ht="100.5" customHeight="1">
      <c r="A3467" s="723" t="s">
        <v>12333</v>
      </c>
      <c r="B3467" s="723" t="s">
        <v>33</v>
      </c>
      <c r="C3467" s="723" t="s">
        <v>12334</v>
      </c>
      <c r="D3467" s="723" t="s">
        <v>12267</v>
      </c>
      <c r="E3467" s="723" t="s">
        <v>12267</v>
      </c>
      <c r="F3467" s="723" t="s">
        <v>12335</v>
      </c>
      <c r="G3467" s="723" t="s">
        <v>12335</v>
      </c>
      <c r="H3467" s="723" t="s">
        <v>12299</v>
      </c>
      <c r="I3467" s="723"/>
      <c r="J3467" s="723" t="s">
        <v>38</v>
      </c>
      <c r="K3467" s="723">
        <v>0</v>
      </c>
      <c r="L3467" s="762">
        <v>271010000</v>
      </c>
      <c r="M3467" s="723" t="s">
        <v>127</v>
      </c>
      <c r="N3467" s="723" t="s">
        <v>2115</v>
      </c>
      <c r="O3467" s="723" t="s">
        <v>802</v>
      </c>
      <c r="P3467" s="723" t="s">
        <v>229</v>
      </c>
      <c r="Q3467" s="723" t="s">
        <v>2952</v>
      </c>
      <c r="R3467" s="723" t="s">
        <v>8977</v>
      </c>
      <c r="S3467" s="723">
        <v>796</v>
      </c>
      <c r="T3467" s="723" t="s">
        <v>232</v>
      </c>
      <c r="U3467" s="723">
        <v>30</v>
      </c>
      <c r="V3467" s="723">
        <v>495</v>
      </c>
      <c r="W3467" s="1371">
        <v>14850</v>
      </c>
      <c r="X3467" s="785">
        <f t="shared" si="156"/>
        <v>16632</v>
      </c>
      <c r="Y3467" s="723"/>
      <c r="Z3467" s="723">
        <v>2016</v>
      </c>
      <c r="AA3467" s="723"/>
      <c r="AB3467" s="756" t="s">
        <v>300</v>
      </c>
      <c r="AC3467" s="756" t="s">
        <v>209</v>
      </c>
      <c r="AD3467" s="756"/>
      <c r="AE3467" s="756"/>
      <c r="AF3467" s="756"/>
      <c r="AG3467" s="756" t="s">
        <v>12336</v>
      </c>
      <c r="AH3467" s="756" t="s">
        <v>794</v>
      </c>
      <c r="AI3467" s="756">
        <v>210009891</v>
      </c>
      <c r="AJ3467" s="756" t="s">
        <v>12337</v>
      </c>
      <c r="AK3467" s="756" t="s">
        <v>11841</v>
      </c>
    </row>
    <row r="3468" spans="1:37" s="192" customFormat="1" ht="100.5" customHeight="1">
      <c r="A3468" s="723" t="s">
        <v>12338</v>
      </c>
      <c r="B3468" s="723" t="s">
        <v>33</v>
      </c>
      <c r="C3468" s="723" t="s">
        <v>12334</v>
      </c>
      <c r="D3468" s="723" t="s">
        <v>12267</v>
      </c>
      <c r="E3468" s="723" t="s">
        <v>12267</v>
      </c>
      <c r="F3468" s="723" t="s">
        <v>12335</v>
      </c>
      <c r="G3468" s="723" t="s">
        <v>12335</v>
      </c>
      <c r="H3468" s="723" t="s">
        <v>12299</v>
      </c>
      <c r="I3468" s="723"/>
      <c r="J3468" s="723" t="s">
        <v>38</v>
      </c>
      <c r="K3468" s="723">
        <v>0</v>
      </c>
      <c r="L3468" s="762">
        <v>751000000</v>
      </c>
      <c r="M3468" s="784" t="s">
        <v>83</v>
      </c>
      <c r="N3468" s="723" t="s">
        <v>2115</v>
      </c>
      <c r="O3468" s="723" t="s">
        <v>11846</v>
      </c>
      <c r="P3468" s="723" t="s">
        <v>229</v>
      </c>
      <c r="Q3468" s="723" t="s">
        <v>2952</v>
      </c>
      <c r="R3468" s="723" t="s">
        <v>8977</v>
      </c>
      <c r="S3468" s="723">
        <v>796</v>
      </c>
      <c r="T3468" s="723" t="s">
        <v>232</v>
      </c>
      <c r="U3468" s="723">
        <v>10</v>
      </c>
      <c r="V3468" s="723">
        <v>495</v>
      </c>
      <c r="W3468" s="1371">
        <v>4950</v>
      </c>
      <c r="X3468" s="785">
        <f t="shared" si="156"/>
        <v>5544.0000000000009</v>
      </c>
      <c r="Y3468" s="723"/>
      <c r="Z3468" s="723">
        <v>2016</v>
      </c>
      <c r="AA3468" s="723"/>
      <c r="AB3468" s="756" t="s">
        <v>300</v>
      </c>
      <c r="AC3468" s="756" t="s">
        <v>209</v>
      </c>
      <c r="AD3468" s="756"/>
      <c r="AE3468" s="756"/>
      <c r="AF3468" s="756"/>
      <c r="AG3468" s="756" t="s">
        <v>12339</v>
      </c>
      <c r="AH3468" s="756" t="s">
        <v>794</v>
      </c>
      <c r="AI3468" s="756">
        <v>210009891</v>
      </c>
      <c r="AJ3468" s="756" t="s">
        <v>12337</v>
      </c>
      <c r="AK3468" s="756" t="s">
        <v>11841</v>
      </c>
    </row>
    <row r="3469" spans="1:37" s="192" customFormat="1" ht="100.5" customHeight="1">
      <c r="A3469" s="723" t="s">
        <v>12340</v>
      </c>
      <c r="B3469" s="723" t="s">
        <v>33</v>
      </c>
      <c r="C3469" s="723" t="s">
        <v>12334</v>
      </c>
      <c r="D3469" s="723" t="s">
        <v>12267</v>
      </c>
      <c r="E3469" s="723" t="s">
        <v>12267</v>
      </c>
      <c r="F3469" s="723" t="s">
        <v>12335</v>
      </c>
      <c r="G3469" s="723" t="s">
        <v>12335</v>
      </c>
      <c r="H3469" s="723" t="s">
        <v>12299</v>
      </c>
      <c r="I3469" s="723"/>
      <c r="J3469" s="723" t="s">
        <v>38</v>
      </c>
      <c r="K3469" s="723">
        <v>0</v>
      </c>
      <c r="L3469" s="784">
        <v>271034100</v>
      </c>
      <c r="M3469" s="749" t="s">
        <v>84</v>
      </c>
      <c r="N3469" s="723" t="s">
        <v>2115</v>
      </c>
      <c r="O3469" s="723" t="s">
        <v>11849</v>
      </c>
      <c r="P3469" s="723" t="s">
        <v>229</v>
      </c>
      <c r="Q3469" s="723" t="s">
        <v>2952</v>
      </c>
      <c r="R3469" s="723" t="s">
        <v>8977</v>
      </c>
      <c r="S3469" s="723">
        <v>796</v>
      </c>
      <c r="T3469" s="723" t="s">
        <v>232</v>
      </c>
      <c r="U3469" s="723">
        <v>5</v>
      </c>
      <c r="V3469" s="723">
        <v>495</v>
      </c>
      <c r="W3469" s="1371">
        <v>2475</v>
      </c>
      <c r="X3469" s="785">
        <f t="shared" si="156"/>
        <v>2772.0000000000005</v>
      </c>
      <c r="Y3469" s="723"/>
      <c r="Z3469" s="723">
        <v>2016</v>
      </c>
      <c r="AA3469" s="723"/>
      <c r="AB3469" s="756" t="s">
        <v>300</v>
      </c>
      <c r="AC3469" s="756" t="s">
        <v>209</v>
      </c>
      <c r="AD3469" s="756"/>
      <c r="AE3469" s="756"/>
      <c r="AF3469" s="756"/>
      <c r="AG3469" s="756" t="s">
        <v>12341</v>
      </c>
      <c r="AH3469" s="756" t="s">
        <v>794</v>
      </c>
      <c r="AI3469" s="756">
        <v>210009891</v>
      </c>
      <c r="AJ3469" s="756" t="s">
        <v>12337</v>
      </c>
      <c r="AK3469" s="756" t="s">
        <v>11841</v>
      </c>
    </row>
    <row r="3470" spans="1:37" s="192" customFormat="1" ht="100.5" customHeight="1">
      <c r="A3470" s="723" t="s">
        <v>12342</v>
      </c>
      <c r="B3470" s="723" t="s">
        <v>33</v>
      </c>
      <c r="C3470" s="723" t="s">
        <v>12334</v>
      </c>
      <c r="D3470" s="723" t="s">
        <v>12267</v>
      </c>
      <c r="E3470" s="723" t="s">
        <v>12267</v>
      </c>
      <c r="F3470" s="723" t="s">
        <v>12335</v>
      </c>
      <c r="G3470" s="723" t="s">
        <v>12335</v>
      </c>
      <c r="H3470" s="723" t="s">
        <v>12299</v>
      </c>
      <c r="I3470" s="723"/>
      <c r="J3470" s="723" t="s">
        <v>38</v>
      </c>
      <c r="K3470" s="723">
        <v>0</v>
      </c>
      <c r="L3470" s="784">
        <v>431010000</v>
      </c>
      <c r="M3470" s="784" t="s">
        <v>129</v>
      </c>
      <c r="N3470" s="723" t="s">
        <v>2115</v>
      </c>
      <c r="O3470" s="723" t="s">
        <v>11928</v>
      </c>
      <c r="P3470" s="723" t="s">
        <v>229</v>
      </c>
      <c r="Q3470" s="723" t="s">
        <v>2952</v>
      </c>
      <c r="R3470" s="723" t="s">
        <v>8977</v>
      </c>
      <c r="S3470" s="723">
        <v>796</v>
      </c>
      <c r="T3470" s="723" t="s">
        <v>232</v>
      </c>
      <c r="U3470" s="723">
        <v>41</v>
      </c>
      <c r="V3470" s="723">
        <v>495</v>
      </c>
      <c r="W3470" s="1371">
        <v>20295</v>
      </c>
      <c r="X3470" s="785">
        <f t="shared" si="156"/>
        <v>22730.400000000001</v>
      </c>
      <c r="Y3470" s="723"/>
      <c r="Z3470" s="723">
        <v>2016</v>
      </c>
      <c r="AA3470" s="723"/>
      <c r="AB3470" s="756" t="s">
        <v>300</v>
      </c>
      <c r="AC3470" s="756" t="s">
        <v>209</v>
      </c>
      <c r="AD3470" s="756"/>
      <c r="AE3470" s="756"/>
      <c r="AF3470" s="756"/>
      <c r="AG3470" s="756" t="s">
        <v>12343</v>
      </c>
      <c r="AH3470" s="756" t="s">
        <v>794</v>
      </c>
      <c r="AI3470" s="756">
        <v>210009891</v>
      </c>
      <c r="AJ3470" s="756" t="s">
        <v>12337</v>
      </c>
      <c r="AK3470" s="756" t="s">
        <v>11841</v>
      </c>
    </row>
    <row r="3471" spans="1:37" s="192" customFormat="1" ht="100.5" customHeight="1">
      <c r="A3471" s="723" t="s">
        <v>12344</v>
      </c>
      <c r="B3471" s="723" t="s">
        <v>33</v>
      </c>
      <c r="C3471" s="723" t="s">
        <v>12334</v>
      </c>
      <c r="D3471" s="723" t="s">
        <v>12267</v>
      </c>
      <c r="E3471" s="723" t="s">
        <v>12267</v>
      </c>
      <c r="F3471" s="723" t="s">
        <v>12335</v>
      </c>
      <c r="G3471" s="723" t="s">
        <v>12335</v>
      </c>
      <c r="H3471" s="723" t="s">
        <v>12299</v>
      </c>
      <c r="I3471" s="723"/>
      <c r="J3471" s="723" t="s">
        <v>38</v>
      </c>
      <c r="K3471" s="723">
        <v>0</v>
      </c>
      <c r="L3471" s="762">
        <v>511010000</v>
      </c>
      <c r="M3471" s="784" t="s">
        <v>87</v>
      </c>
      <c r="N3471" s="723" t="s">
        <v>2115</v>
      </c>
      <c r="O3471" s="723" t="s">
        <v>87</v>
      </c>
      <c r="P3471" s="723" t="s">
        <v>229</v>
      </c>
      <c r="Q3471" s="723" t="s">
        <v>2952</v>
      </c>
      <c r="R3471" s="723" t="s">
        <v>8977</v>
      </c>
      <c r="S3471" s="723">
        <v>796</v>
      </c>
      <c r="T3471" s="723" t="s">
        <v>232</v>
      </c>
      <c r="U3471" s="723">
        <v>100</v>
      </c>
      <c r="V3471" s="723">
        <v>495</v>
      </c>
      <c r="W3471" s="1371">
        <v>49500</v>
      </c>
      <c r="X3471" s="785">
        <f t="shared" si="156"/>
        <v>55440.000000000007</v>
      </c>
      <c r="Y3471" s="723"/>
      <c r="Z3471" s="723">
        <v>2016</v>
      </c>
      <c r="AA3471" s="723"/>
      <c r="AB3471" s="756" t="s">
        <v>300</v>
      </c>
      <c r="AC3471" s="756" t="s">
        <v>209</v>
      </c>
      <c r="AD3471" s="756"/>
      <c r="AE3471" s="756"/>
      <c r="AF3471" s="756"/>
      <c r="AG3471" s="756" t="s">
        <v>12345</v>
      </c>
      <c r="AH3471" s="756" t="s">
        <v>794</v>
      </c>
      <c r="AI3471" s="756">
        <v>210009891</v>
      </c>
      <c r="AJ3471" s="756" t="s">
        <v>12337</v>
      </c>
      <c r="AK3471" s="756" t="s">
        <v>11841</v>
      </c>
    </row>
    <row r="3472" spans="1:37" s="192" customFormat="1" ht="100.5" customHeight="1">
      <c r="A3472" s="723" t="s">
        <v>12346</v>
      </c>
      <c r="B3472" s="723" t="s">
        <v>33</v>
      </c>
      <c r="C3472" s="723" t="s">
        <v>12334</v>
      </c>
      <c r="D3472" s="723" t="s">
        <v>12267</v>
      </c>
      <c r="E3472" s="723" t="s">
        <v>12267</v>
      </c>
      <c r="F3472" s="723" t="s">
        <v>12335</v>
      </c>
      <c r="G3472" s="723" t="s">
        <v>12335</v>
      </c>
      <c r="H3472" s="723" t="s">
        <v>12299</v>
      </c>
      <c r="I3472" s="723"/>
      <c r="J3472" s="723" t="s">
        <v>38</v>
      </c>
      <c r="K3472" s="723">
        <v>0</v>
      </c>
      <c r="L3472" s="814">
        <v>711000000</v>
      </c>
      <c r="M3472" s="809" t="s">
        <v>73</v>
      </c>
      <c r="N3472" s="723" t="s">
        <v>2115</v>
      </c>
      <c r="O3472" s="723" t="s">
        <v>73</v>
      </c>
      <c r="P3472" s="723" t="s">
        <v>229</v>
      </c>
      <c r="Q3472" s="723" t="s">
        <v>2952</v>
      </c>
      <c r="R3472" s="723" t="s">
        <v>8977</v>
      </c>
      <c r="S3472" s="723">
        <v>796</v>
      </c>
      <c r="T3472" s="723" t="s">
        <v>232</v>
      </c>
      <c r="U3472" s="723">
        <v>50</v>
      </c>
      <c r="V3472" s="723">
        <v>495</v>
      </c>
      <c r="W3472" s="1371">
        <v>24750</v>
      </c>
      <c r="X3472" s="785">
        <f t="shared" si="156"/>
        <v>27720.000000000004</v>
      </c>
      <c r="Y3472" s="723"/>
      <c r="Z3472" s="723">
        <v>2016</v>
      </c>
      <c r="AA3472" s="723"/>
      <c r="AB3472" s="756" t="s">
        <v>300</v>
      </c>
      <c r="AC3472" s="756" t="s">
        <v>209</v>
      </c>
      <c r="AD3472" s="756"/>
      <c r="AE3472" s="756"/>
      <c r="AF3472" s="756"/>
      <c r="AG3472" s="756" t="s">
        <v>12347</v>
      </c>
      <c r="AH3472" s="756" t="s">
        <v>794</v>
      </c>
      <c r="AI3472" s="756">
        <v>210009891</v>
      </c>
      <c r="AJ3472" s="756" t="s">
        <v>12337</v>
      </c>
      <c r="AK3472" s="756" t="s">
        <v>11841</v>
      </c>
    </row>
    <row r="3473" spans="1:37" s="192" customFormat="1" ht="100.5" customHeight="1">
      <c r="A3473" s="723" t="s">
        <v>12348</v>
      </c>
      <c r="B3473" s="723" t="s">
        <v>33</v>
      </c>
      <c r="C3473" s="723" t="s">
        <v>12334</v>
      </c>
      <c r="D3473" s="723" t="s">
        <v>12267</v>
      </c>
      <c r="E3473" s="723" t="s">
        <v>12267</v>
      </c>
      <c r="F3473" s="723" t="s">
        <v>12335</v>
      </c>
      <c r="G3473" s="723" t="s">
        <v>12335</v>
      </c>
      <c r="H3473" s="723" t="s">
        <v>12299</v>
      </c>
      <c r="I3473" s="723"/>
      <c r="J3473" s="723" t="s">
        <v>38</v>
      </c>
      <c r="K3473" s="723">
        <v>0</v>
      </c>
      <c r="L3473" s="723">
        <v>511010000</v>
      </c>
      <c r="M3473" s="749" t="s">
        <v>88</v>
      </c>
      <c r="N3473" s="723" t="s">
        <v>2115</v>
      </c>
      <c r="O3473" s="723" t="s">
        <v>700</v>
      </c>
      <c r="P3473" s="723" t="s">
        <v>229</v>
      </c>
      <c r="Q3473" s="723" t="s">
        <v>2952</v>
      </c>
      <c r="R3473" s="723" t="s">
        <v>8977</v>
      </c>
      <c r="S3473" s="723">
        <v>796</v>
      </c>
      <c r="T3473" s="723" t="s">
        <v>232</v>
      </c>
      <c r="U3473" s="723">
        <v>36</v>
      </c>
      <c r="V3473" s="723">
        <v>495</v>
      </c>
      <c r="W3473" s="1371">
        <v>17820</v>
      </c>
      <c r="X3473" s="785">
        <f t="shared" si="156"/>
        <v>19958.400000000001</v>
      </c>
      <c r="Y3473" s="723"/>
      <c r="Z3473" s="723">
        <v>2016</v>
      </c>
      <c r="AA3473" s="723"/>
      <c r="AB3473" s="756" t="s">
        <v>300</v>
      </c>
      <c r="AC3473" s="756" t="s">
        <v>209</v>
      </c>
      <c r="AD3473" s="756"/>
      <c r="AE3473" s="756"/>
      <c r="AF3473" s="756"/>
      <c r="AG3473" s="756" t="s">
        <v>12349</v>
      </c>
      <c r="AH3473" s="756" t="s">
        <v>794</v>
      </c>
      <c r="AI3473" s="756">
        <v>210009891</v>
      </c>
      <c r="AJ3473" s="756" t="s">
        <v>12337</v>
      </c>
      <c r="AK3473" s="756" t="s">
        <v>11841</v>
      </c>
    </row>
    <row r="3474" spans="1:37" s="192" customFormat="1" ht="100.5" customHeight="1">
      <c r="A3474" s="723" t="s">
        <v>12350</v>
      </c>
      <c r="B3474" s="723" t="s">
        <v>33</v>
      </c>
      <c r="C3474" s="723" t="s">
        <v>12351</v>
      </c>
      <c r="D3474" s="723" t="s">
        <v>12267</v>
      </c>
      <c r="E3474" s="723" t="s">
        <v>12267</v>
      </c>
      <c r="F3474" s="723" t="s">
        <v>12352</v>
      </c>
      <c r="G3474" s="723" t="s">
        <v>12352</v>
      </c>
      <c r="H3474" s="723" t="s">
        <v>12299</v>
      </c>
      <c r="I3474" s="723"/>
      <c r="J3474" s="723" t="s">
        <v>38</v>
      </c>
      <c r="K3474" s="723">
        <v>0</v>
      </c>
      <c r="L3474" s="762">
        <v>751000000</v>
      </c>
      <c r="M3474" s="784" t="s">
        <v>83</v>
      </c>
      <c r="N3474" s="723" t="s">
        <v>2115</v>
      </c>
      <c r="O3474" s="723" t="s">
        <v>11846</v>
      </c>
      <c r="P3474" s="723" t="s">
        <v>229</v>
      </c>
      <c r="Q3474" s="723" t="s">
        <v>2952</v>
      </c>
      <c r="R3474" s="723" t="s">
        <v>8977</v>
      </c>
      <c r="S3474" s="723">
        <v>796</v>
      </c>
      <c r="T3474" s="723" t="s">
        <v>232</v>
      </c>
      <c r="U3474" s="723">
        <v>10</v>
      </c>
      <c r="V3474" s="723">
        <v>529</v>
      </c>
      <c r="W3474" s="1371">
        <v>5290</v>
      </c>
      <c r="X3474" s="785">
        <f t="shared" si="156"/>
        <v>5924.8</v>
      </c>
      <c r="Y3474" s="723"/>
      <c r="Z3474" s="723">
        <v>2016</v>
      </c>
      <c r="AA3474" s="723"/>
      <c r="AB3474" s="756" t="s">
        <v>300</v>
      </c>
      <c r="AC3474" s="756" t="s">
        <v>209</v>
      </c>
      <c r="AD3474" s="756"/>
      <c r="AE3474" s="756"/>
      <c r="AF3474" s="756"/>
      <c r="AG3474" s="756" t="s">
        <v>12353</v>
      </c>
      <c r="AH3474" s="756" t="s">
        <v>794</v>
      </c>
      <c r="AI3474" s="756">
        <v>210010150</v>
      </c>
      <c r="AJ3474" s="756" t="s">
        <v>12354</v>
      </c>
      <c r="AK3474" s="756" t="s">
        <v>11841</v>
      </c>
    </row>
    <row r="3475" spans="1:37" s="192" customFormat="1" ht="100.5" customHeight="1">
      <c r="A3475" s="723" t="s">
        <v>12355</v>
      </c>
      <c r="B3475" s="723" t="s">
        <v>33</v>
      </c>
      <c r="C3475" s="723" t="s">
        <v>12351</v>
      </c>
      <c r="D3475" s="723" t="s">
        <v>12267</v>
      </c>
      <c r="E3475" s="723" t="s">
        <v>12267</v>
      </c>
      <c r="F3475" s="723" t="s">
        <v>12352</v>
      </c>
      <c r="G3475" s="723" t="s">
        <v>12352</v>
      </c>
      <c r="H3475" s="723" t="s">
        <v>12299</v>
      </c>
      <c r="I3475" s="723"/>
      <c r="J3475" s="723" t="s">
        <v>38</v>
      </c>
      <c r="K3475" s="723">
        <v>0</v>
      </c>
      <c r="L3475" s="784">
        <v>431010000</v>
      </c>
      <c r="M3475" s="784" t="s">
        <v>129</v>
      </c>
      <c r="N3475" s="723" t="s">
        <v>2115</v>
      </c>
      <c r="O3475" s="723" t="s">
        <v>11928</v>
      </c>
      <c r="P3475" s="723" t="s">
        <v>229</v>
      </c>
      <c r="Q3475" s="723" t="s">
        <v>2952</v>
      </c>
      <c r="R3475" s="723" t="s">
        <v>8977</v>
      </c>
      <c r="S3475" s="723">
        <v>796</v>
      </c>
      <c r="T3475" s="723" t="s">
        <v>232</v>
      </c>
      <c r="U3475" s="723">
        <v>41</v>
      </c>
      <c r="V3475" s="723">
        <v>529</v>
      </c>
      <c r="W3475" s="1371">
        <v>21689</v>
      </c>
      <c r="X3475" s="785">
        <f t="shared" si="156"/>
        <v>24291.680000000004</v>
      </c>
      <c r="Y3475" s="723"/>
      <c r="Z3475" s="723">
        <v>2016</v>
      </c>
      <c r="AA3475" s="723"/>
      <c r="AB3475" s="756" t="s">
        <v>300</v>
      </c>
      <c r="AC3475" s="756" t="s">
        <v>209</v>
      </c>
      <c r="AD3475" s="756"/>
      <c r="AE3475" s="756"/>
      <c r="AF3475" s="756"/>
      <c r="AG3475" s="756" t="s">
        <v>12356</v>
      </c>
      <c r="AH3475" s="756" t="s">
        <v>794</v>
      </c>
      <c r="AI3475" s="756">
        <v>210010150</v>
      </c>
      <c r="AJ3475" s="756" t="s">
        <v>12354</v>
      </c>
      <c r="AK3475" s="756" t="s">
        <v>11841</v>
      </c>
    </row>
    <row r="3476" spans="1:37" s="192" customFormat="1" ht="100.5" customHeight="1">
      <c r="A3476" s="723" t="s">
        <v>12357</v>
      </c>
      <c r="B3476" s="723" t="s">
        <v>33</v>
      </c>
      <c r="C3476" s="723" t="s">
        <v>12351</v>
      </c>
      <c r="D3476" s="723" t="s">
        <v>12267</v>
      </c>
      <c r="E3476" s="723" t="s">
        <v>12267</v>
      </c>
      <c r="F3476" s="723" t="s">
        <v>12352</v>
      </c>
      <c r="G3476" s="723" t="s">
        <v>12352</v>
      </c>
      <c r="H3476" s="723" t="s">
        <v>12299</v>
      </c>
      <c r="I3476" s="723"/>
      <c r="J3476" s="723" t="s">
        <v>38</v>
      </c>
      <c r="K3476" s="723">
        <v>0</v>
      </c>
      <c r="L3476" s="814">
        <v>711000000</v>
      </c>
      <c r="M3476" s="809" t="s">
        <v>73</v>
      </c>
      <c r="N3476" s="723" t="s">
        <v>2115</v>
      </c>
      <c r="O3476" s="723" t="s">
        <v>73</v>
      </c>
      <c r="P3476" s="723" t="s">
        <v>229</v>
      </c>
      <c r="Q3476" s="723" t="s">
        <v>2952</v>
      </c>
      <c r="R3476" s="723" t="s">
        <v>8977</v>
      </c>
      <c r="S3476" s="723">
        <v>796</v>
      </c>
      <c r="T3476" s="723" t="s">
        <v>232</v>
      </c>
      <c r="U3476" s="723">
        <v>50</v>
      </c>
      <c r="V3476" s="723">
        <v>529</v>
      </c>
      <c r="W3476" s="1371">
        <v>26450</v>
      </c>
      <c r="X3476" s="785">
        <f t="shared" si="156"/>
        <v>29624.000000000004</v>
      </c>
      <c r="Y3476" s="723"/>
      <c r="Z3476" s="723">
        <v>2016</v>
      </c>
      <c r="AA3476" s="723"/>
      <c r="AB3476" s="756" t="s">
        <v>300</v>
      </c>
      <c r="AC3476" s="756" t="s">
        <v>209</v>
      </c>
      <c r="AD3476" s="756"/>
      <c r="AE3476" s="756"/>
      <c r="AF3476" s="756"/>
      <c r="AG3476" s="756" t="s">
        <v>12358</v>
      </c>
      <c r="AH3476" s="756" t="s">
        <v>794</v>
      </c>
      <c r="AI3476" s="756">
        <v>210010150</v>
      </c>
      <c r="AJ3476" s="756" t="s">
        <v>12354</v>
      </c>
      <c r="AK3476" s="756" t="s">
        <v>11841</v>
      </c>
    </row>
    <row r="3477" spans="1:37" s="192" customFormat="1" ht="100.5" customHeight="1">
      <c r="A3477" s="723" t="s">
        <v>12359</v>
      </c>
      <c r="B3477" s="723" t="s">
        <v>33</v>
      </c>
      <c r="C3477" s="723" t="s">
        <v>12360</v>
      </c>
      <c r="D3477" s="723" t="s">
        <v>5078</v>
      </c>
      <c r="E3477" s="723" t="s">
        <v>5078</v>
      </c>
      <c r="F3477" s="723" t="s">
        <v>12361</v>
      </c>
      <c r="G3477" s="723" t="s">
        <v>12361</v>
      </c>
      <c r="H3477" s="723" t="s">
        <v>12362</v>
      </c>
      <c r="I3477" s="723"/>
      <c r="J3477" s="723" t="s">
        <v>38</v>
      </c>
      <c r="K3477" s="723">
        <v>0</v>
      </c>
      <c r="L3477" s="762">
        <v>751000000</v>
      </c>
      <c r="M3477" s="784" t="s">
        <v>83</v>
      </c>
      <c r="N3477" s="723" t="s">
        <v>2115</v>
      </c>
      <c r="O3477" s="723" t="s">
        <v>11846</v>
      </c>
      <c r="P3477" s="723" t="s">
        <v>229</v>
      </c>
      <c r="Q3477" s="723" t="s">
        <v>2952</v>
      </c>
      <c r="R3477" s="723" t="s">
        <v>8977</v>
      </c>
      <c r="S3477" s="723">
        <v>5111</v>
      </c>
      <c r="T3477" s="723" t="s">
        <v>11874</v>
      </c>
      <c r="U3477" s="723">
        <v>3</v>
      </c>
      <c r="V3477" s="723">
        <v>2584</v>
      </c>
      <c r="W3477" s="1371">
        <v>7752</v>
      </c>
      <c r="X3477" s="785">
        <f t="shared" si="156"/>
        <v>8682.2400000000016</v>
      </c>
      <c r="Y3477" s="723"/>
      <c r="Z3477" s="723">
        <v>2016</v>
      </c>
      <c r="AA3477" s="723"/>
      <c r="AB3477" s="756" t="s">
        <v>300</v>
      </c>
      <c r="AC3477" s="756" t="s">
        <v>209</v>
      </c>
      <c r="AD3477" s="756"/>
      <c r="AE3477" s="756"/>
      <c r="AF3477" s="756"/>
      <c r="AG3477" s="756" t="s">
        <v>12363</v>
      </c>
      <c r="AH3477" s="756" t="s">
        <v>794</v>
      </c>
      <c r="AI3477" s="756">
        <v>210022803</v>
      </c>
      <c r="AJ3477" s="756" t="s">
        <v>12364</v>
      </c>
      <c r="AK3477" s="756" t="s">
        <v>11841</v>
      </c>
    </row>
    <row r="3478" spans="1:37" s="192" customFormat="1" ht="100.5" customHeight="1">
      <c r="A3478" s="723" t="s">
        <v>12365</v>
      </c>
      <c r="B3478" s="723" t="s">
        <v>33</v>
      </c>
      <c r="C3478" s="723" t="s">
        <v>12360</v>
      </c>
      <c r="D3478" s="723" t="s">
        <v>5078</v>
      </c>
      <c r="E3478" s="723" t="s">
        <v>5078</v>
      </c>
      <c r="F3478" s="723" t="s">
        <v>12361</v>
      </c>
      <c r="G3478" s="723" t="s">
        <v>12361</v>
      </c>
      <c r="H3478" s="723" t="s">
        <v>12362</v>
      </c>
      <c r="I3478" s="723"/>
      <c r="J3478" s="723" t="s">
        <v>38</v>
      </c>
      <c r="K3478" s="723">
        <v>0</v>
      </c>
      <c r="L3478" s="784">
        <v>271034100</v>
      </c>
      <c r="M3478" s="749" t="s">
        <v>84</v>
      </c>
      <c r="N3478" s="723" t="s">
        <v>2115</v>
      </c>
      <c r="O3478" s="723" t="s">
        <v>11849</v>
      </c>
      <c r="P3478" s="723" t="s">
        <v>229</v>
      </c>
      <c r="Q3478" s="723" t="s">
        <v>2952</v>
      </c>
      <c r="R3478" s="723" t="s">
        <v>8977</v>
      </c>
      <c r="S3478" s="723">
        <v>5111</v>
      </c>
      <c r="T3478" s="723" t="s">
        <v>11874</v>
      </c>
      <c r="U3478" s="723">
        <v>4</v>
      </c>
      <c r="V3478" s="723">
        <v>2584</v>
      </c>
      <c r="W3478" s="1371">
        <v>10336</v>
      </c>
      <c r="X3478" s="785">
        <f t="shared" si="156"/>
        <v>11576.320000000002</v>
      </c>
      <c r="Y3478" s="723"/>
      <c r="Z3478" s="723">
        <v>2016</v>
      </c>
      <c r="AA3478" s="723"/>
      <c r="AB3478" s="756" t="s">
        <v>300</v>
      </c>
      <c r="AC3478" s="756" t="s">
        <v>209</v>
      </c>
      <c r="AD3478" s="756"/>
      <c r="AE3478" s="756"/>
      <c r="AF3478" s="756"/>
      <c r="AG3478" s="756" t="s">
        <v>12366</v>
      </c>
      <c r="AH3478" s="756" t="s">
        <v>794</v>
      </c>
      <c r="AI3478" s="756">
        <v>210022803</v>
      </c>
      <c r="AJ3478" s="756" t="s">
        <v>12364</v>
      </c>
      <c r="AK3478" s="756" t="s">
        <v>11841</v>
      </c>
    </row>
    <row r="3479" spans="1:37" s="192" customFormat="1" ht="100.5" customHeight="1">
      <c r="A3479" s="723" t="s">
        <v>12367</v>
      </c>
      <c r="B3479" s="723" t="s">
        <v>33</v>
      </c>
      <c r="C3479" s="723" t="s">
        <v>12360</v>
      </c>
      <c r="D3479" s="723" t="s">
        <v>5078</v>
      </c>
      <c r="E3479" s="723" t="s">
        <v>5078</v>
      </c>
      <c r="F3479" s="723" t="s">
        <v>12361</v>
      </c>
      <c r="G3479" s="723" t="s">
        <v>12361</v>
      </c>
      <c r="H3479" s="723" t="s">
        <v>12362</v>
      </c>
      <c r="I3479" s="723"/>
      <c r="J3479" s="723" t="s">
        <v>38</v>
      </c>
      <c r="K3479" s="723">
        <v>0</v>
      </c>
      <c r="L3479" s="784">
        <v>431010000</v>
      </c>
      <c r="M3479" s="784" t="s">
        <v>129</v>
      </c>
      <c r="N3479" s="723" t="s">
        <v>2115</v>
      </c>
      <c r="O3479" s="723" t="s">
        <v>11928</v>
      </c>
      <c r="P3479" s="723" t="s">
        <v>229</v>
      </c>
      <c r="Q3479" s="723" t="s">
        <v>2952</v>
      </c>
      <c r="R3479" s="723" t="s">
        <v>8977</v>
      </c>
      <c r="S3479" s="723">
        <v>5111</v>
      </c>
      <c r="T3479" s="723" t="s">
        <v>11874</v>
      </c>
      <c r="U3479" s="723">
        <v>9</v>
      </c>
      <c r="V3479" s="723">
        <v>2584</v>
      </c>
      <c r="W3479" s="1371">
        <v>23256</v>
      </c>
      <c r="X3479" s="785">
        <f t="shared" si="156"/>
        <v>26046.720000000001</v>
      </c>
      <c r="Y3479" s="723"/>
      <c r="Z3479" s="723">
        <v>2016</v>
      </c>
      <c r="AA3479" s="723"/>
      <c r="AB3479" s="756" t="s">
        <v>300</v>
      </c>
      <c r="AC3479" s="756" t="s">
        <v>209</v>
      </c>
      <c r="AD3479" s="756"/>
      <c r="AE3479" s="756"/>
      <c r="AF3479" s="756"/>
      <c r="AG3479" s="756" t="s">
        <v>12368</v>
      </c>
      <c r="AH3479" s="756" t="s">
        <v>794</v>
      </c>
      <c r="AI3479" s="756">
        <v>210022803</v>
      </c>
      <c r="AJ3479" s="756" t="s">
        <v>12364</v>
      </c>
      <c r="AK3479" s="756" t="s">
        <v>11841</v>
      </c>
    </row>
    <row r="3480" spans="1:37" s="192" customFormat="1" ht="100.5" customHeight="1">
      <c r="A3480" s="723" t="s">
        <v>12369</v>
      </c>
      <c r="B3480" s="723" t="s">
        <v>33</v>
      </c>
      <c r="C3480" s="723" t="s">
        <v>12360</v>
      </c>
      <c r="D3480" s="723" t="s">
        <v>5078</v>
      </c>
      <c r="E3480" s="723" t="s">
        <v>5078</v>
      </c>
      <c r="F3480" s="723" t="s">
        <v>12361</v>
      </c>
      <c r="G3480" s="723" t="s">
        <v>12361</v>
      </c>
      <c r="H3480" s="723" t="s">
        <v>12362</v>
      </c>
      <c r="I3480" s="723"/>
      <c r="J3480" s="723" t="s">
        <v>38</v>
      </c>
      <c r="K3480" s="723">
        <v>0</v>
      </c>
      <c r="L3480" s="814">
        <v>711000000</v>
      </c>
      <c r="M3480" s="809" t="s">
        <v>73</v>
      </c>
      <c r="N3480" s="723" t="s">
        <v>2115</v>
      </c>
      <c r="O3480" s="723" t="s">
        <v>73</v>
      </c>
      <c r="P3480" s="723" t="s">
        <v>229</v>
      </c>
      <c r="Q3480" s="723" t="s">
        <v>2952</v>
      </c>
      <c r="R3480" s="723" t="s">
        <v>8977</v>
      </c>
      <c r="S3480" s="723">
        <v>5111</v>
      </c>
      <c r="T3480" s="723" t="s">
        <v>11874</v>
      </c>
      <c r="U3480" s="723">
        <v>2</v>
      </c>
      <c r="V3480" s="723">
        <v>2584</v>
      </c>
      <c r="W3480" s="1371">
        <v>5168</v>
      </c>
      <c r="X3480" s="785">
        <f t="shared" si="156"/>
        <v>5788.1600000000008</v>
      </c>
      <c r="Y3480" s="723"/>
      <c r="Z3480" s="723">
        <v>2016</v>
      </c>
      <c r="AA3480" s="723"/>
      <c r="AB3480" s="756" t="s">
        <v>300</v>
      </c>
      <c r="AC3480" s="756" t="s">
        <v>209</v>
      </c>
      <c r="AD3480" s="756"/>
      <c r="AE3480" s="756"/>
      <c r="AF3480" s="756"/>
      <c r="AG3480" s="756" t="s">
        <v>12370</v>
      </c>
      <c r="AH3480" s="756" t="s">
        <v>794</v>
      </c>
      <c r="AI3480" s="756">
        <v>210022803</v>
      </c>
      <c r="AJ3480" s="756" t="s">
        <v>12364</v>
      </c>
      <c r="AK3480" s="756" t="s">
        <v>11841</v>
      </c>
    </row>
    <row r="3481" spans="1:37" s="192" customFormat="1" ht="100.5" customHeight="1">
      <c r="A3481" s="723" t="s">
        <v>12371</v>
      </c>
      <c r="B3481" s="723" t="s">
        <v>33</v>
      </c>
      <c r="C3481" s="723" t="s">
        <v>12360</v>
      </c>
      <c r="D3481" s="723" t="s">
        <v>5078</v>
      </c>
      <c r="E3481" s="723" t="s">
        <v>5078</v>
      </c>
      <c r="F3481" s="723" t="s">
        <v>12361</v>
      </c>
      <c r="G3481" s="723" t="s">
        <v>12361</v>
      </c>
      <c r="H3481" s="723" t="s">
        <v>12362</v>
      </c>
      <c r="I3481" s="723"/>
      <c r="J3481" s="723" t="s">
        <v>38</v>
      </c>
      <c r="K3481" s="723">
        <v>0</v>
      </c>
      <c r="L3481" s="723">
        <v>511010000</v>
      </c>
      <c r="M3481" s="749" t="s">
        <v>88</v>
      </c>
      <c r="N3481" s="723" t="s">
        <v>2115</v>
      </c>
      <c r="O3481" s="723" t="s">
        <v>700</v>
      </c>
      <c r="P3481" s="723" t="s">
        <v>229</v>
      </c>
      <c r="Q3481" s="723" t="s">
        <v>2952</v>
      </c>
      <c r="R3481" s="723" t="s">
        <v>8977</v>
      </c>
      <c r="S3481" s="723">
        <v>5111</v>
      </c>
      <c r="T3481" s="723" t="s">
        <v>11874</v>
      </c>
      <c r="U3481" s="723">
        <v>7</v>
      </c>
      <c r="V3481" s="723">
        <v>2584</v>
      </c>
      <c r="W3481" s="1371">
        <v>18088</v>
      </c>
      <c r="X3481" s="785">
        <f t="shared" si="156"/>
        <v>20258.560000000001</v>
      </c>
      <c r="Y3481" s="723"/>
      <c r="Z3481" s="723">
        <v>2016</v>
      </c>
      <c r="AA3481" s="723"/>
      <c r="AB3481" s="756" t="s">
        <v>300</v>
      </c>
      <c r="AC3481" s="756" t="s">
        <v>209</v>
      </c>
      <c r="AD3481" s="756"/>
      <c r="AE3481" s="756"/>
      <c r="AF3481" s="756"/>
      <c r="AG3481" s="756" t="s">
        <v>12372</v>
      </c>
      <c r="AH3481" s="756" t="s">
        <v>794</v>
      </c>
      <c r="AI3481" s="756">
        <v>210022803</v>
      </c>
      <c r="AJ3481" s="756" t="s">
        <v>12364</v>
      </c>
      <c r="AK3481" s="756" t="s">
        <v>11841</v>
      </c>
    </row>
    <row r="3482" spans="1:37" s="192" customFormat="1" ht="100.5" customHeight="1">
      <c r="A3482" s="723" t="s">
        <v>12373</v>
      </c>
      <c r="B3482" s="723" t="s">
        <v>33</v>
      </c>
      <c r="C3482" s="723" t="s">
        <v>12374</v>
      </c>
      <c r="D3482" s="723" t="s">
        <v>5078</v>
      </c>
      <c r="E3482" s="723" t="s">
        <v>5078</v>
      </c>
      <c r="F3482" s="723" t="s">
        <v>12375</v>
      </c>
      <c r="G3482" s="723" t="s">
        <v>12375</v>
      </c>
      <c r="H3482" s="723" t="s">
        <v>12362</v>
      </c>
      <c r="I3482" s="723"/>
      <c r="J3482" s="723" t="s">
        <v>38</v>
      </c>
      <c r="K3482" s="723">
        <v>0</v>
      </c>
      <c r="L3482" s="762">
        <v>751000000</v>
      </c>
      <c r="M3482" s="784" t="s">
        <v>83</v>
      </c>
      <c r="N3482" s="723" t="s">
        <v>2115</v>
      </c>
      <c r="O3482" s="723" t="s">
        <v>11846</v>
      </c>
      <c r="P3482" s="723" t="s">
        <v>229</v>
      </c>
      <c r="Q3482" s="723" t="s">
        <v>2952</v>
      </c>
      <c r="R3482" s="723" t="s">
        <v>8977</v>
      </c>
      <c r="S3482" s="723">
        <v>5111</v>
      </c>
      <c r="T3482" s="723" t="s">
        <v>11874</v>
      </c>
      <c r="U3482" s="723">
        <v>3</v>
      </c>
      <c r="V3482" s="723">
        <v>2688</v>
      </c>
      <c r="W3482" s="1371">
        <v>8064</v>
      </c>
      <c r="X3482" s="785">
        <f t="shared" si="156"/>
        <v>9031.68</v>
      </c>
      <c r="Y3482" s="723"/>
      <c r="Z3482" s="723">
        <v>2016</v>
      </c>
      <c r="AA3482" s="723"/>
      <c r="AB3482" s="756" t="s">
        <v>300</v>
      </c>
      <c r="AC3482" s="756" t="s">
        <v>209</v>
      </c>
      <c r="AD3482" s="756"/>
      <c r="AE3482" s="756"/>
      <c r="AF3482" s="756"/>
      <c r="AG3482" s="756" t="s">
        <v>12376</v>
      </c>
      <c r="AH3482" s="756" t="s">
        <v>794</v>
      </c>
      <c r="AI3482" s="756">
        <v>210022800</v>
      </c>
      <c r="AJ3482" s="756" t="s">
        <v>12377</v>
      </c>
      <c r="AK3482" s="756" t="s">
        <v>11841</v>
      </c>
    </row>
    <row r="3483" spans="1:37" s="192" customFormat="1" ht="100.5" customHeight="1">
      <c r="A3483" s="723" t="s">
        <v>12378</v>
      </c>
      <c r="B3483" s="723" t="s">
        <v>33</v>
      </c>
      <c r="C3483" s="723" t="s">
        <v>12374</v>
      </c>
      <c r="D3483" s="723" t="s">
        <v>5078</v>
      </c>
      <c r="E3483" s="723" t="s">
        <v>5078</v>
      </c>
      <c r="F3483" s="723" t="s">
        <v>12375</v>
      </c>
      <c r="G3483" s="723" t="s">
        <v>12375</v>
      </c>
      <c r="H3483" s="723" t="s">
        <v>12362</v>
      </c>
      <c r="I3483" s="723"/>
      <c r="J3483" s="723" t="s">
        <v>38</v>
      </c>
      <c r="K3483" s="723">
        <v>0</v>
      </c>
      <c r="L3483" s="784">
        <v>271034100</v>
      </c>
      <c r="M3483" s="749" t="s">
        <v>84</v>
      </c>
      <c r="N3483" s="723" t="s">
        <v>2115</v>
      </c>
      <c r="O3483" s="723" t="s">
        <v>11849</v>
      </c>
      <c r="P3483" s="723" t="s">
        <v>229</v>
      </c>
      <c r="Q3483" s="723" t="s">
        <v>2952</v>
      </c>
      <c r="R3483" s="723" t="s">
        <v>8977</v>
      </c>
      <c r="S3483" s="723">
        <v>5111</v>
      </c>
      <c r="T3483" s="723" t="s">
        <v>11874</v>
      </c>
      <c r="U3483" s="723">
        <v>4</v>
      </c>
      <c r="V3483" s="723">
        <v>2688</v>
      </c>
      <c r="W3483" s="1371">
        <v>10752</v>
      </c>
      <c r="X3483" s="785">
        <f t="shared" si="156"/>
        <v>12042.240000000002</v>
      </c>
      <c r="Y3483" s="723"/>
      <c r="Z3483" s="723">
        <v>2016</v>
      </c>
      <c r="AA3483" s="723"/>
      <c r="AB3483" s="756" t="s">
        <v>300</v>
      </c>
      <c r="AC3483" s="756" t="s">
        <v>209</v>
      </c>
      <c r="AD3483" s="756"/>
      <c r="AE3483" s="756"/>
      <c r="AF3483" s="756"/>
      <c r="AG3483" s="756" t="s">
        <v>12379</v>
      </c>
      <c r="AH3483" s="756" t="s">
        <v>794</v>
      </c>
      <c r="AI3483" s="756">
        <v>210022800</v>
      </c>
      <c r="AJ3483" s="756" t="s">
        <v>12377</v>
      </c>
      <c r="AK3483" s="756" t="s">
        <v>11841</v>
      </c>
    </row>
    <row r="3484" spans="1:37" s="192" customFormat="1" ht="100.5" customHeight="1">
      <c r="A3484" s="723" t="s">
        <v>12380</v>
      </c>
      <c r="B3484" s="723" t="s">
        <v>33</v>
      </c>
      <c r="C3484" s="723" t="s">
        <v>12374</v>
      </c>
      <c r="D3484" s="723" t="s">
        <v>5078</v>
      </c>
      <c r="E3484" s="723" t="s">
        <v>5078</v>
      </c>
      <c r="F3484" s="723" t="s">
        <v>12375</v>
      </c>
      <c r="G3484" s="723" t="s">
        <v>12375</v>
      </c>
      <c r="H3484" s="723" t="s">
        <v>12362</v>
      </c>
      <c r="I3484" s="723"/>
      <c r="J3484" s="723" t="s">
        <v>38</v>
      </c>
      <c r="K3484" s="723">
        <v>0</v>
      </c>
      <c r="L3484" s="784">
        <v>431010000</v>
      </c>
      <c r="M3484" s="784" t="s">
        <v>129</v>
      </c>
      <c r="N3484" s="723" t="s">
        <v>2115</v>
      </c>
      <c r="O3484" s="723" t="s">
        <v>11928</v>
      </c>
      <c r="P3484" s="723" t="s">
        <v>229</v>
      </c>
      <c r="Q3484" s="723" t="s">
        <v>2952</v>
      </c>
      <c r="R3484" s="723" t="s">
        <v>8977</v>
      </c>
      <c r="S3484" s="723">
        <v>5111</v>
      </c>
      <c r="T3484" s="723" t="s">
        <v>11874</v>
      </c>
      <c r="U3484" s="723">
        <v>9</v>
      </c>
      <c r="V3484" s="723">
        <v>2688</v>
      </c>
      <c r="W3484" s="1371">
        <v>24192</v>
      </c>
      <c r="X3484" s="785">
        <f t="shared" ref="X3484:X3547" si="157">W3484*1.12</f>
        <v>27095.040000000001</v>
      </c>
      <c r="Y3484" s="723"/>
      <c r="Z3484" s="723">
        <v>2016</v>
      </c>
      <c r="AA3484" s="723"/>
      <c r="AB3484" s="756" t="s">
        <v>300</v>
      </c>
      <c r="AC3484" s="756" t="s">
        <v>209</v>
      </c>
      <c r="AD3484" s="756"/>
      <c r="AE3484" s="756"/>
      <c r="AF3484" s="756"/>
      <c r="AG3484" s="756" t="s">
        <v>12381</v>
      </c>
      <c r="AH3484" s="756" t="s">
        <v>794</v>
      </c>
      <c r="AI3484" s="756">
        <v>210022800</v>
      </c>
      <c r="AJ3484" s="756" t="s">
        <v>12377</v>
      </c>
      <c r="AK3484" s="756" t="s">
        <v>11841</v>
      </c>
    </row>
    <row r="3485" spans="1:37" s="192" customFormat="1" ht="100.5" customHeight="1">
      <c r="A3485" s="723" t="s">
        <v>12382</v>
      </c>
      <c r="B3485" s="723" t="s">
        <v>33</v>
      </c>
      <c r="C3485" s="723" t="s">
        <v>12374</v>
      </c>
      <c r="D3485" s="723" t="s">
        <v>5078</v>
      </c>
      <c r="E3485" s="723" t="s">
        <v>5078</v>
      </c>
      <c r="F3485" s="723" t="s">
        <v>12375</v>
      </c>
      <c r="G3485" s="723" t="s">
        <v>12375</v>
      </c>
      <c r="H3485" s="723" t="s">
        <v>12362</v>
      </c>
      <c r="I3485" s="723"/>
      <c r="J3485" s="723" t="s">
        <v>38</v>
      </c>
      <c r="K3485" s="723">
        <v>0</v>
      </c>
      <c r="L3485" s="814">
        <v>711000000</v>
      </c>
      <c r="M3485" s="809" t="s">
        <v>73</v>
      </c>
      <c r="N3485" s="723" t="s">
        <v>2115</v>
      </c>
      <c r="O3485" s="723" t="s">
        <v>73</v>
      </c>
      <c r="P3485" s="723" t="s">
        <v>229</v>
      </c>
      <c r="Q3485" s="723" t="s">
        <v>2952</v>
      </c>
      <c r="R3485" s="723" t="s">
        <v>8977</v>
      </c>
      <c r="S3485" s="723">
        <v>5111</v>
      </c>
      <c r="T3485" s="723" t="s">
        <v>11874</v>
      </c>
      <c r="U3485" s="723">
        <v>2</v>
      </c>
      <c r="V3485" s="723">
        <v>2688</v>
      </c>
      <c r="W3485" s="1371">
        <v>5376</v>
      </c>
      <c r="X3485" s="785">
        <f t="shared" si="157"/>
        <v>6021.1200000000008</v>
      </c>
      <c r="Y3485" s="723"/>
      <c r="Z3485" s="723">
        <v>2016</v>
      </c>
      <c r="AA3485" s="723"/>
      <c r="AB3485" s="756" t="s">
        <v>300</v>
      </c>
      <c r="AC3485" s="756" t="s">
        <v>209</v>
      </c>
      <c r="AD3485" s="756"/>
      <c r="AE3485" s="756"/>
      <c r="AF3485" s="756"/>
      <c r="AG3485" s="756" t="s">
        <v>12383</v>
      </c>
      <c r="AH3485" s="756" t="s">
        <v>794</v>
      </c>
      <c r="AI3485" s="756">
        <v>210022800</v>
      </c>
      <c r="AJ3485" s="756" t="s">
        <v>12377</v>
      </c>
      <c r="AK3485" s="756" t="s">
        <v>11841</v>
      </c>
    </row>
    <row r="3486" spans="1:37" s="192" customFormat="1" ht="100.5" customHeight="1">
      <c r="A3486" s="723" t="s">
        <v>12384</v>
      </c>
      <c r="B3486" s="723" t="s">
        <v>33</v>
      </c>
      <c r="C3486" s="723" t="s">
        <v>12374</v>
      </c>
      <c r="D3486" s="723" t="s">
        <v>5078</v>
      </c>
      <c r="E3486" s="723" t="s">
        <v>5078</v>
      </c>
      <c r="F3486" s="723" t="s">
        <v>12375</v>
      </c>
      <c r="G3486" s="723" t="s">
        <v>12375</v>
      </c>
      <c r="H3486" s="723" t="s">
        <v>12362</v>
      </c>
      <c r="I3486" s="723"/>
      <c r="J3486" s="723" t="s">
        <v>38</v>
      </c>
      <c r="K3486" s="723">
        <v>0</v>
      </c>
      <c r="L3486" s="723">
        <v>511010000</v>
      </c>
      <c r="M3486" s="749" t="s">
        <v>88</v>
      </c>
      <c r="N3486" s="723" t="s">
        <v>2115</v>
      </c>
      <c r="O3486" s="723" t="s">
        <v>700</v>
      </c>
      <c r="P3486" s="723" t="s">
        <v>229</v>
      </c>
      <c r="Q3486" s="723" t="s">
        <v>2952</v>
      </c>
      <c r="R3486" s="723" t="s">
        <v>8977</v>
      </c>
      <c r="S3486" s="723">
        <v>5111</v>
      </c>
      <c r="T3486" s="723" t="s">
        <v>11874</v>
      </c>
      <c r="U3486" s="723">
        <v>7</v>
      </c>
      <c r="V3486" s="723">
        <v>2688</v>
      </c>
      <c r="W3486" s="1371">
        <v>18816</v>
      </c>
      <c r="X3486" s="785">
        <f t="shared" si="157"/>
        <v>21073.920000000002</v>
      </c>
      <c r="Y3486" s="723"/>
      <c r="Z3486" s="723">
        <v>2016</v>
      </c>
      <c r="AA3486" s="723"/>
      <c r="AB3486" s="756" t="s">
        <v>300</v>
      </c>
      <c r="AC3486" s="756" t="s">
        <v>209</v>
      </c>
      <c r="AD3486" s="756"/>
      <c r="AE3486" s="756"/>
      <c r="AF3486" s="756"/>
      <c r="AG3486" s="756" t="s">
        <v>12385</v>
      </c>
      <c r="AH3486" s="756" t="s">
        <v>794</v>
      </c>
      <c r="AI3486" s="756">
        <v>210022800</v>
      </c>
      <c r="AJ3486" s="756" t="s">
        <v>12377</v>
      </c>
      <c r="AK3486" s="756" t="s">
        <v>11841</v>
      </c>
    </row>
    <row r="3487" spans="1:37" s="192" customFormat="1" ht="100.5" customHeight="1">
      <c r="A3487" s="723" t="s">
        <v>12386</v>
      </c>
      <c r="B3487" s="723" t="s">
        <v>33</v>
      </c>
      <c r="C3487" s="723" t="s">
        <v>12387</v>
      </c>
      <c r="D3487" s="723" t="s">
        <v>5078</v>
      </c>
      <c r="E3487" s="723" t="s">
        <v>5078</v>
      </c>
      <c r="F3487" s="723" t="s">
        <v>12388</v>
      </c>
      <c r="G3487" s="723" t="s">
        <v>12388</v>
      </c>
      <c r="H3487" s="723" t="s">
        <v>12362</v>
      </c>
      <c r="I3487" s="723"/>
      <c r="J3487" s="723" t="s">
        <v>38</v>
      </c>
      <c r="K3487" s="723">
        <v>0</v>
      </c>
      <c r="L3487" s="762">
        <v>751000000</v>
      </c>
      <c r="M3487" s="784" t="s">
        <v>83</v>
      </c>
      <c r="N3487" s="723" t="s">
        <v>2115</v>
      </c>
      <c r="O3487" s="723" t="s">
        <v>11846</v>
      </c>
      <c r="P3487" s="723" t="s">
        <v>229</v>
      </c>
      <c r="Q3487" s="723" t="s">
        <v>2952</v>
      </c>
      <c r="R3487" s="723" t="s">
        <v>8977</v>
      </c>
      <c r="S3487" s="723">
        <v>5111</v>
      </c>
      <c r="T3487" s="723" t="s">
        <v>11874</v>
      </c>
      <c r="U3487" s="723">
        <v>3</v>
      </c>
      <c r="V3487" s="723">
        <v>2800</v>
      </c>
      <c r="W3487" s="1371">
        <v>8400</v>
      </c>
      <c r="X3487" s="785">
        <f t="shared" si="157"/>
        <v>9408</v>
      </c>
      <c r="Y3487" s="723"/>
      <c r="Z3487" s="723">
        <v>2016</v>
      </c>
      <c r="AA3487" s="723"/>
      <c r="AB3487" s="756" t="s">
        <v>300</v>
      </c>
      <c r="AC3487" s="756" t="s">
        <v>209</v>
      </c>
      <c r="AD3487" s="756"/>
      <c r="AE3487" s="756"/>
      <c r="AF3487" s="756"/>
      <c r="AG3487" s="756" t="s">
        <v>12389</v>
      </c>
      <c r="AH3487" s="756" t="s">
        <v>794</v>
      </c>
      <c r="AI3487" s="756">
        <v>210022806</v>
      </c>
      <c r="AJ3487" s="756" t="s">
        <v>12390</v>
      </c>
      <c r="AK3487" s="756" t="s">
        <v>11841</v>
      </c>
    </row>
    <row r="3488" spans="1:37" s="192" customFormat="1" ht="100.5" customHeight="1">
      <c r="A3488" s="723" t="s">
        <v>12391</v>
      </c>
      <c r="B3488" s="723" t="s">
        <v>33</v>
      </c>
      <c r="C3488" s="723" t="s">
        <v>12387</v>
      </c>
      <c r="D3488" s="723" t="s">
        <v>5078</v>
      </c>
      <c r="E3488" s="723" t="s">
        <v>5078</v>
      </c>
      <c r="F3488" s="723" t="s">
        <v>12388</v>
      </c>
      <c r="G3488" s="723" t="s">
        <v>12388</v>
      </c>
      <c r="H3488" s="723" t="s">
        <v>12362</v>
      </c>
      <c r="I3488" s="723"/>
      <c r="J3488" s="723" t="s">
        <v>38</v>
      </c>
      <c r="K3488" s="723">
        <v>0</v>
      </c>
      <c r="L3488" s="784">
        <v>271034100</v>
      </c>
      <c r="M3488" s="749" t="s">
        <v>84</v>
      </c>
      <c r="N3488" s="723" t="s">
        <v>2115</v>
      </c>
      <c r="O3488" s="723" t="s">
        <v>11849</v>
      </c>
      <c r="P3488" s="723" t="s">
        <v>229</v>
      </c>
      <c r="Q3488" s="723" t="s">
        <v>2952</v>
      </c>
      <c r="R3488" s="723" t="s">
        <v>8977</v>
      </c>
      <c r="S3488" s="723">
        <v>5111</v>
      </c>
      <c r="T3488" s="723" t="s">
        <v>11874</v>
      </c>
      <c r="U3488" s="723">
        <v>5</v>
      </c>
      <c r="V3488" s="723">
        <v>2800</v>
      </c>
      <c r="W3488" s="1371">
        <v>14000</v>
      </c>
      <c r="X3488" s="785">
        <f t="shared" si="157"/>
        <v>15680.000000000002</v>
      </c>
      <c r="Y3488" s="723"/>
      <c r="Z3488" s="723">
        <v>2016</v>
      </c>
      <c r="AA3488" s="723"/>
      <c r="AB3488" s="756" t="s">
        <v>300</v>
      </c>
      <c r="AC3488" s="756" t="s">
        <v>209</v>
      </c>
      <c r="AD3488" s="756"/>
      <c r="AE3488" s="756"/>
      <c r="AF3488" s="756"/>
      <c r="AG3488" s="756" t="s">
        <v>12392</v>
      </c>
      <c r="AH3488" s="756" t="s">
        <v>794</v>
      </c>
      <c r="AI3488" s="756">
        <v>210022806</v>
      </c>
      <c r="AJ3488" s="756" t="s">
        <v>12390</v>
      </c>
      <c r="AK3488" s="756" t="s">
        <v>11841</v>
      </c>
    </row>
    <row r="3489" spans="1:37" s="192" customFormat="1" ht="100.5" customHeight="1">
      <c r="A3489" s="723" t="s">
        <v>12393</v>
      </c>
      <c r="B3489" s="723" t="s">
        <v>33</v>
      </c>
      <c r="C3489" s="723" t="s">
        <v>12387</v>
      </c>
      <c r="D3489" s="723" t="s">
        <v>5078</v>
      </c>
      <c r="E3489" s="723" t="s">
        <v>5078</v>
      </c>
      <c r="F3489" s="723" t="s">
        <v>12388</v>
      </c>
      <c r="G3489" s="723" t="s">
        <v>12388</v>
      </c>
      <c r="H3489" s="723" t="s">
        <v>12362</v>
      </c>
      <c r="I3489" s="723"/>
      <c r="J3489" s="723" t="s">
        <v>38</v>
      </c>
      <c r="K3489" s="723">
        <v>0</v>
      </c>
      <c r="L3489" s="784">
        <v>431010000</v>
      </c>
      <c r="M3489" s="784" t="s">
        <v>129</v>
      </c>
      <c r="N3489" s="723" t="s">
        <v>2115</v>
      </c>
      <c r="O3489" s="723" t="s">
        <v>11928</v>
      </c>
      <c r="P3489" s="723" t="s">
        <v>229</v>
      </c>
      <c r="Q3489" s="723" t="s">
        <v>2952</v>
      </c>
      <c r="R3489" s="723" t="s">
        <v>8977</v>
      </c>
      <c r="S3489" s="723">
        <v>5111</v>
      </c>
      <c r="T3489" s="723" t="s">
        <v>11874</v>
      </c>
      <c r="U3489" s="723">
        <v>12</v>
      </c>
      <c r="V3489" s="723">
        <v>2800</v>
      </c>
      <c r="W3489" s="1371">
        <v>33600</v>
      </c>
      <c r="X3489" s="785">
        <f t="shared" si="157"/>
        <v>37632</v>
      </c>
      <c r="Y3489" s="723"/>
      <c r="Z3489" s="723">
        <v>2016</v>
      </c>
      <c r="AA3489" s="723"/>
      <c r="AB3489" s="756" t="s">
        <v>300</v>
      </c>
      <c r="AC3489" s="756" t="s">
        <v>209</v>
      </c>
      <c r="AD3489" s="756"/>
      <c r="AE3489" s="756"/>
      <c r="AF3489" s="756"/>
      <c r="AG3489" s="756" t="s">
        <v>12394</v>
      </c>
      <c r="AH3489" s="756" t="s">
        <v>794</v>
      </c>
      <c r="AI3489" s="756">
        <v>210022806</v>
      </c>
      <c r="AJ3489" s="756" t="s">
        <v>12390</v>
      </c>
      <c r="AK3489" s="756" t="s">
        <v>11841</v>
      </c>
    </row>
    <row r="3490" spans="1:37" s="192" customFormat="1" ht="100.5" customHeight="1">
      <c r="A3490" s="723" t="s">
        <v>12395</v>
      </c>
      <c r="B3490" s="723" t="s">
        <v>33</v>
      </c>
      <c r="C3490" s="723" t="s">
        <v>12387</v>
      </c>
      <c r="D3490" s="723" t="s">
        <v>5078</v>
      </c>
      <c r="E3490" s="723" t="s">
        <v>5078</v>
      </c>
      <c r="F3490" s="723" t="s">
        <v>12388</v>
      </c>
      <c r="G3490" s="723" t="s">
        <v>12388</v>
      </c>
      <c r="H3490" s="723" t="s">
        <v>12362</v>
      </c>
      <c r="I3490" s="723"/>
      <c r="J3490" s="723" t="s">
        <v>38</v>
      </c>
      <c r="K3490" s="723">
        <v>0</v>
      </c>
      <c r="L3490" s="814">
        <v>711000000</v>
      </c>
      <c r="M3490" s="809" t="s">
        <v>73</v>
      </c>
      <c r="N3490" s="723" t="s">
        <v>2115</v>
      </c>
      <c r="O3490" s="723" t="s">
        <v>73</v>
      </c>
      <c r="P3490" s="723" t="s">
        <v>229</v>
      </c>
      <c r="Q3490" s="723" t="s">
        <v>2952</v>
      </c>
      <c r="R3490" s="723" t="s">
        <v>8977</v>
      </c>
      <c r="S3490" s="723">
        <v>5111</v>
      </c>
      <c r="T3490" s="723" t="s">
        <v>11874</v>
      </c>
      <c r="U3490" s="723">
        <v>2</v>
      </c>
      <c r="V3490" s="723">
        <v>2800</v>
      </c>
      <c r="W3490" s="1371">
        <v>5600</v>
      </c>
      <c r="X3490" s="785">
        <f t="shared" si="157"/>
        <v>6272.0000000000009</v>
      </c>
      <c r="Y3490" s="723"/>
      <c r="Z3490" s="723">
        <v>2016</v>
      </c>
      <c r="AA3490" s="723"/>
      <c r="AB3490" s="756" t="s">
        <v>300</v>
      </c>
      <c r="AC3490" s="756" t="s">
        <v>209</v>
      </c>
      <c r="AD3490" s="756"/>
      <c r="AE3490" s="756"/>
      <c r="AF3490" s="756"/>
      <c r="AG3490" s="756" t="s">
        <v>12396</v>
      </c>
      <c r="AH3490" s="756" t="s">
        <v>794</v>
      </c>
      <c r="AI3490" s="756">
        <v>210022806</v>
      </c>
      <c r="AJ3490" s="756" t="s">
        <v>12390</v>
      </c>
      <c r="AK3490" s="756" t="s">
        <v>11841</v>
      </c>
    </row>
    <row r="3491" spans="1:37" s="192" customFormat="1" ht="100.5" customHeight="1">
      <c r="A3491" s="723" t="s">
        <v>12397</v>
      </c>
      <c r="B3491" s="723" t="s">
        <v>33</v>
      </c>
      <c r="C3491" s="723" t="s">
        <v>12387</v>
      </c>
      <c r="D3491" s="723" t="s">
        <v>5078</v>
      </c>
      <c r="E3491" s="723" t="s">
        <v>5078</v>
      </c>
      <c r="F3491" s="723" t="s">
        <v>12388</v>
      </c>
      <c r="G3491" s="723" t="s">
        <v>12388</v>
      </c>
      <c r="H3491" s="723" t="s">
        <v>12362</v>
      </c>
      <c r="I3491" s="723"/>
      <c r="J3491" s="723" t="s">
        <v>38</v>
      </c>
      <c r="K3491" s="723">
        <v>0</v>
      </c>
      <c r="L3491" s="723">
        <v>511010000</v>
      </c>
      <c r="M3491" s="749" t="s">
        <v>88</v>
      </c>
      <c r="N3491" s="723" t="s">
        <v>2115</v>
      </c>
      <c r="O3491" s="723" t="s">
        <v>700</v>
      </c>
      <c r="P3491" s="723" t="s">
        <v>229</v>
      </c>
      <c r="Q3491" s="723" t="s">
        <v>2952</v>
      </c>
      <c r="R3491" s="723" t="s">
        <v>8977</v>
      </c>
      <c r="S3491" s="723">
        <v>5111</v>
      </c>
      <c r="T3491" s="723" t="s">
        <v>11874</v>
      </c>
      <c r="U3491" s="723">
        <v>7</v>
      </c>
      <c r="V3491" s="723">
        <v>2800</v>
      </c>
      <c r="W3491" s="1371">
        <v>19600</v>
      </c>
      <c r="X3491" s="785">
        <f t="shared" si="157"/>
        <v>21952.000000000004</v>
      </c>
      <c r="Y3491" s="723"/>
      <c r="Z3491" s="723">
        <v>2016</v>
      </c>
      <c r="AA3491" s="723"/>
      <c r="AB3491" s="756" t="s">
        <v>300</v>
      </c>
      <c r="AC3491" s="756" t="s">
        <v>209</v>
      </c>
      <c r="AD3491" s="756"/>
      <c r="AE3491" s="756"/>
      <c r="AF3491" s="756"/>
      <c r="AG3491" s="756" t="s">
        <v>12398</v>
      </c>
      <c r="AH3491" s="756" t="s">
        <v>794</v>
      </c>
      <c r="AI3491" s="756">
        <v>210022806</v>
      </c>
      <c r="AJ3491" s="756" t="s">
        <v>12390</v>
      </c>
      <c r="AK3491" s="756" t="s">
        <v>11841</v>
      </c>
    </row>
    <row r="3492" spans="1:37" s="192" customFormat="1" ht="100.5" customHeight="1">
      <c r="A3492" s="723" t="s">
        <v>12399</v>
      </c>
      <c r="B3492" s="723" t="s">
        <v>33</v>
      </c>
      <c r="C3492" s="723" t="s">
        <v>12400</v>
      </c>
      <c r="D3492" s="723" t="s">
        <v>12401</v>
      </c>
      <c r="E3492" s="723" t="s">
        <v>12401</v>
      </c>
      <c r="F3492" s="723" t="s">
        <v>12402</v>
      </c>
      <c r="G3492" s="723" t="s">
        <v>12402</v>
      </c>
      <c r="H3492" s="723" t="s">
        <v>12299</v>
      </c>
      <c r="I3492" s="723"/>
      <c r="J3492" s="723" t="s">
        <v>38</v>
      </c>
      <c r="K3492" s="723">
        <v>0</v>
      </c>
      <c r="L3492" s="814">
        <v>711000000</v>
      </c>
      <c r="M3492" s="809" t="s">
        <v>73</v>
      </c>
      <c r="N3492" s="723" t="s">
        <v>2115</v>
      </c>
      <c r="O3492" s="723" t="s">
        <v>73</v>
      </c>
      <c r="P3492" s="723" t="s">
        <v>229</v>
      </c>
      <c r="Q3492" s="723" t="s">
        <v>2952</v>
      </c>
      <c r="R3492" s="723" t="s">
        <v>8977</v>
      </c>
      <c r="S3492" s="723">
        <v>796</v>
      </c>
      <c r="T3492" s="723" t="s">
        <v>232</v>
      </c>
      <c r="U3492" s="723">
        <v>20</v>
      </c>
      <c r="V3492" s="723">
        <v>370</v>
      </c>
      <c r="W3492" s="1371">
        <v>7400</v>
      </c>
      <c r="X3492" s="785">
        <f t="shared" si="157"/>
        <v>8288</v>
      </c>
      <c r="Y3492" s="723"/>
      <c r="Z3492" s="723">
        <v>2016</v>
      </c>
      <c r="AA3492" s="723"/>
      <c r="AB3492" s="756" t="s">
        <v>300</v>
      </c>
      <c r="AC3492" s="756" t="s">
        <v>209</v>
      </c>
      <c r="AD3492" s="756"/>
      <c r="AE3492" s="756"/>
      <c r="AF3492" s="756"/>
      <c r="AG3492" s="756" t="s">
        <v>12403</v>
      </c>
      <c r="AH3492" s="756" t="s">
        <v>794</v>
      </c>
      <c r="AI3492" s="756">
        <v>210022834</v>
      </c>
      <c r="AJ3492" s="756" t="s">
        <v>12404</v>
      </c>
      <c r="AK3492" s="756" t="s">
        <v>11841</v>
      </c>
    </row>
    <row r="3493" spans="1:37" s="192" customFormat="1" ht="100.5" customHeight="1">
      <c r="A3493" s="723" t="s">
        <v>12405</v>
      </c>
      <c r="B3493" s="723" t="s">
        <v>33</v>
      </c>
      <c r="C3493" s="723" t="s">
        <v>12406</v>
      </c>
      <c r="D3493" s="723" t="s">
        <v>12267</v>
      </c>
      <c r="E3493" s="723" t="s">
        <v>12267</v>
      </c>
      <c r="F3493" s="723" t="s">
        <v>12407</v>
      </c>
      <c r="G3493" s="723" t="s">
        <v>12407</v>
      </c>
      <c r="H3493" s="723" t="s">
        <v>12408</v>
      </c>
      <c r="I3493" s="723"/>
      <c r="J3493" s="723" t="s">
        <v>1135</v>
      </c>
      <c r="K3493" s="723">
        <v>51</v>
      </c>
      <c r="L3493" s="762">
        <v>751000000</v>
      </c>
      <c r="M3493" s="784" t="s">
        <v>83</v>
      </c>
      <c r="N3493" s="723" t="s">
        <v>2115</v>
      </c>
      <c r="O3493" s="723" t="s">
        <v>11846</v>
      </c>
      <c r="P3493" s="723" t="s">
        <v>229</v>
      </c>
      <c r="Q3493" s="723" t="s">
        <v>2952</v>
      </c>
      <c r="R3493" s="723" t="s">
        <v>8977</v>
      </c>
      <c r="S3493" s="723">
        <v>796</v>
      </c>
      <c r="T3493" s="723" t="s">
        <v>232</v>
      </c>
      <c r="U3493" s="723">
        <v>60</v>
      </c>
      <c r="V3493" s="723">
        <v>350</v>
      </c>
      <c r="W3493" s="1371">
        <v>21000</v>
      </c>
      <c r="X3493" s="785">
        <f t="shared" si="157"/>
        <v>23520.000000000004</v>
      </c>
      <c r="Y3493" s="723" t="s">
        <v>4270</v>
      </c>
      <c r="Z3493" s="723">
        <v>2016</v>
      </c>
      <c r="AA3493" s="723"/>
      <c r="AB3493" s="756" t="s">
        <v>300</v>
      </c>
      <c r="AC3493" s="756"/>
      <c r="AD3493" s="756"/>
      <c r="AE3493" s="756"/>
      <c r="AF3493" s="756"/>
      <c r="AG3493" s="756" t="s">
        <v>12409</v>
      </c>
      <c r="AH3493" s="756" t="s">
        <v>794</v>
      </c>
      <c r="AI3493" s="756">
        <v>210008594</v>
      </c>
      <c r="AJ3493" s="756" t="s">
        <v>12410</v>
      </c>
      <c r="AK3493" s="756" t="s">
        <v>11841</v>
      </c>
    </row>
    <row r="3494" spans="1:37" s="192" customFormat="1" ht="100.5" customHeight="1">
      <c r="A3494" s="723" t="s">
        <v>12411</v>
      </c>
      <c r="B3494" s="723" t="s">
        <v>33</v>
      </c>
      <c r="C3494" s="723" t="s">
        <v>12406</v>
      </c>
      <c r="D3494" s="723" t="s">
        <v>12267</v>
      </c>
      <c r="E3494" s="723" t="s">
        <v>12267</v>
      </c>
      <c r="F3494" s="723" t="s">
        <v>12407</v>
      </c>
      <c r="G3494" s="723" t="s">
        <v>12407</v>
      </c>
      <c r="H3494" s="723" t="s">
        <v>12408</v>
      </c>
      <c r="I3494" s="723"/>
      <c r="J3494" s="723" t="s">
        <v>1135</v>
      </c>
      <c r="K3494" s="723">
        <v>51</v>
      </c>
      <c r="L3494" s="784">
        <v>271034100</v>
      </c>
      <c r="M3494" s="749" t="s">
        <v>84</v>
      </c>
      <c r="N3494" s="723" t="s">
        <v>2115</v>
      </c>
      <c r="O3494" s="723" t="s">
        <v>11849</v>
      </c>
      <c r="P3494" s="723" t="s">
        <v>229</v>
      </c>
      <c r="Q3494" s="723" t="s">
        <v>2952</v>
      </c>
      <c r="R3494" s="723" t="s">
        <v>8977</v>
      </c>
      <c r="S3494" s="723">
        <v>796</v>
      </c>
      <c r="T3494" s="723" t="s">
        <v>232</v>
      </c>
      <c r="U3494" s="723">
        <v>2</v>
      </c>
      <c r="V3494" s="723">
        <v>350</v>
      </c>
      <c r="W3494" s="1371">
        <v>700</v>
      </c>
      <c r="X3494" s="785">
        <f t="shared" si="157"/>
        <v>784.00000000000011</v>
      </c>
      <c r="Y3494" s="723" t="s">
        <v>4270</v>
      </c>
      <c r="Z3494" s="723">
        <v>2016</v>
      </c>
      <c r="AA3494" s="723"/>
      <c r="AB3494" s="756" t="s">
        <v>300</v>
      </c>
      <c r="AC3494" s="756"/>
      <c r="AD3494" s="756"/>
      <c r="AE3494" s="756"/>
      <c r="AF3494" s="756"/>
      <c r="AG3494" s="756" t="s">
        <v>12412</v>
      </c>
      <c r="AH3494" s="756" t="s">
        <v>794</v>
      </c>
      <c r="AI3494" s="756">
        <v>210008594</v>
      </c>
      <c r="AJ3494" s="756" t="s">
        <v>12410</v>
      </c>
      <c r="AK3494" s="756" t="s">
        <v>11841</v>
      </c>
    </row>
    <row r="3495" spans="1:37" s="192" customFormat="1" ht="100.5" customHeight="1">
      <c r="A3495" s="723" t="s">
        <v>12413</v>
      </c>
      <c r="B3495" s="723" t="s">
        <v>33</v>
      </c>
      <c r="C3495" s="723" t="s">
        <v>12406</v>
      </c>
      <c r="D3495" s="723" t="s">
        <v>12267</v>
      </c>
      <c r="E3495" s="723" t="s">
        <v>12267</v>
      </c>
      <c r="F3495" s="723" t="s">
        <v>12407</v>
      </c>
      <c r="G3495" s="723" t="s">
        <v>12407</v>
      </c>
      <c r="H3495" s="723" t="s">
        <v>12408</v>
      </c>
      <c r="I3495" s="723"/>
      <c r="J3495" s="723" t="s">
        <v>1135</v>
      </c>
      <c r="K3495" s="723">
        <v>51</v>
      </c>
      <c r="L3495" s="784">
        <v>431010000</v>
      </c>
      <c r="M3495" s="784" t="s">
        <v>129</v>
      </c>
      <c r="N3495" s="723" t="s">
        <v>2115</v>
      </c>
      <c r="O3495" s="723" t="s">
        <v>11928</v>
      </c>
      <c r="P3495" s="723" t="s">
        <v>229</v>
      </c>
      <c r="Q3495" s="723" t="s">
        <v>2952</v>
      </c>
      <c r="R3495" s="723" t="s">
        <v>8977</v>
      </c>
      <c r="S3495" s="723">
        <v>796</v>
      </c>
      <c r="T3495" s="723" t="s">
        <v>232</v>
      </c>
      <c r="U3495" s="723">
        <v>120</v>
      </c>
      <c r="V3495" s="723">
        <v>350</v>
      </c>
      <c r="W3495" s="1371">
        <v>42000</v>
      </c>
      <c r="X3495" s="785">
        <f t="shared" si="157"/>
        <v>47040.000000000007</v>
      </c>
      <c r="Y3495" s="723" t="s">
        <v>4270</v>
      </c>
      <c r="Z3495" s="723">
        <v>2016</v>
      </c>
      <c r="AA3495" s="723"/>
      <c r="AB3495" s="756" t="s">
        <v>300</v>
      </c>
      <c r="AC3495" s="756"/>
      <c r="AD3495" s="756"/>
      <c r="AE3495" s="756"/>
      <c r="AF3495" s="756"/>
      <c r="AG3495" s="756" t="s">
        <v>12414</v>
      </c>
      <c r="AH3495" s="756" t="s">
        <v>794</v>
      </c>
      <c r="AI3495" s="756">
        <v>210008594</v>
      </c>
      <c r="AJ3495" s="756" t="s">
        <v>12410</v>
      </c>
      <c r="AK3495" s="756" t="s">
        <v>11841</v>
      </c>
    </row>
    <row r="3496" spans="1:37" s="192" customFormat="1" ht="100.5" customHeight="1">
      <c r="A3496" s="723" t="s">
        <v>12415</v>
      </c>
      <c r="B3496" s="723" t="s">
        <v>33</v>
      </c>
      <c r="C3496" s="723" t="s">
        <v>12406</v>
      </c>
      <c r="D3496" s="723" t="s">
        <v>12267</v>
      </c>
      <c r="E3496" s="723" t="s">
        <v>12267</v>
      </c>
      <c r="F3496" s="723" t="s">
        <v>12407</v>
      </c>
      <c r="G3496" s="723" t="s">
        <v>12407</v>
      </c>
      <c r="H3496" s="723" t="s">
        <v>12408</v>
      </c>
      <c r="I3496" s="723"/>
      <c r="J3496" s="723" t="s">
        <v>1135</v>
      </c>
      <c r="K3496" s="723">
        <v>51</v>
      </c>
      <c r="L3496" s="784">
        <v>311010000</v>
      </c>
      <c r="M3496" s="723" t="s">
        <v>342</v>
      </c>
      <c r="N3496" s="723" t="s">
        <v>2115</v>
      </c>
      <c r="O3496" s="723" t="s">
        <v>11854</v>
      </c>
      <c r="P3496" s="723" t="s">
        <v>229</v>
      </c>
      <c r="Q3496" s="723" t="s">
        <v>2952</v>
      </c>
      <c r="R3496" s="723" t="s">
        <v>8977</v>
      </c>
      <c r="S3496" s="723">
        <v>796</v>
      </c>
      <c r="T3496" s="723" t="s">
        <v>232</v>
      </c>
      <c r="U3496" s="723">
        <v>16</v>
      </c>
      <c r="V3496" s="723">
        <v>350</v>
      </c>
      <c r="W3496" s="1371">
        <v>5600</v>
      </c>
      <c r="X3496" s="785">
        <f t="shared" si="157"/>
        <v>6272.0000000000009</v>
      </c>
      <c r="Y3496" s="723" t="s">
        <v>4270</v>
      </c>
      <c r="Z3496" s="723">
        <v>2016</v>
      </c>
      <c r="AA3496" s="723"/>
      <c r="AB3496" s="756" t="s">
        <v>300</v>
      </c>
      <c r="AC3496" s="756"/>
      <c r="AD3496" s="756"/>
      <c r="AE3496" s="756"/>
      <c r="AF3496" s="756"/>
      <c r="AG3496" s="756" t="s">
        <v>12416</v>
      </c>
      <c r="AH3496" s="756" t="s">
        <v>794</v>
      </c>
      <c r="AI3496" s="756">
        <v>210008594</v>
      </c>
      <c r="AJ3496" s="756" t="s">
        <v>12410</v>
      </c>
      <c r="AK3496" s="756" t="s">
        <v>11841</v>
      </c>
    </row>
    <row r="3497" spans="1:37" s="192" customFormat="1" ht="100.5" customHeight="1">
      <c r="A3497" s="723" t="s">
        <v>12417</v>
      </c>
      <c r="B3497" s="723" t="s">
        <v>33</v>
      </c>
      <c r="C3497" s="723" t="s">
        <v>12406</v>
      </c>
      <c r="D3497" s="723" t="s">
        <v>12267</v>
      </c>
      <c r="E3497" s="723" t="s">
        <v>12267</v>
      </c>
      <c r="F3497" s="723" t="s">
        <v>12407</v>
      </c>
      <c r="G3497" s="723" t="s">
        <v>12407</v>
      </c>
      <c r="H3497" s="723" t="s">
        <v>12408</v>
      </c>
      <c r="I3497" s="723"/>
      <c r="J3497" s="723" t="s">
        <v>1135</v>
      </c>
      <c r="K3497" s="723">
        <v>51</v>
      </c>
      <c r="L3497" s="814">
        <v>711000000</v>
      </c>
      <c r="M3497" s="809" t="s">
        <v>73</v>
      </c>
      <c r="N3497" s="723" t="s">
        <v>2115</v>
      </c>
      <c r="O3497" s="723" t="s">
        <v>73</v>
      </c>
      <c r="P3497" s="723" t="s">
        <v>229</v>
      </c>
      <c r="Q3497" s="723" t="s">
        <v>2952</v>
      </c>
      <c r="R3497" s="723" t="s">
        <v>8977</v>
      </c>
      <c r="S3497" s="723">
        <v>796</v>
      </c>
      <c r="T3497" s="723" t="s">
        <v>232</v>
      </c>
      <c r="U3497" s="723">
        <v>200</v>
      </c>
      <c r="V3497" s="723">
        <v>350</v>
      </c>
      <c r="W3497" s="1371">
        <v>70000</v>
      </c>
      <c r="X3497" s="785">
        <f t="shared" si="157"/>
        <v>78400.000000000015</v>
      </c>
      <c r="Y3497" s="723" t="s">
        <v>4270</v>
      </c>
      <c r="Z3497" s="723">
        <v>2016</v>
      </c>
      <c r="AA3497" s="723"/>
      <c r="AB3497" s="756" t="s">
        <v>300</v>
      </c>
      <c r="AC3497" s="756"/>
      <c r="AD3497" s="756"/>
      <c r="AE3497" s="756"/>
      <c r="AF3497" s="756"/>
      <c r="AG3497" s="756" t="s">
        <v>12418</v>
      </c>
      <c r="AH3497" s="756" t="s">
        <v>794</v>
      </c>
      <c r="AI3497" s="756">
        <v>210008594</v>
      </c>
      <c r="AJ3497" s="756" t="s">
        <v>12410</v>
      </c>
      <c r="AK3497" s="756" t="s">
        <v>11841</v>
      </c>
    </row>
    <row r="3498" spans="1:37" s="192" customFormat="1" ht="100.5" customHeight="1">
      <c r="A3498" s="723" t="s">
        <v>12419</v>
      </c>
      <c r="B3498" s="723" t="s">
        <v>33</v>
      </c>
      <c r="C3498" s="723" t="s">
        <v>12406</v>
      </c>
      <c r="D3498" s="723" t="s">
        <v>12267</v>
      </c>
      <c r="E3498" s="723" t="s">
        <v>12267</v>
      </c>
      <c r="F3498" s="723" t="s">
        <v>12407</v>
      </c>
      <c r="G3498" s="723" t="s">
        <v>12407</v>
      </c>
      <c r="H3498" s="723" t="s">
        <v>12408</v>
      </c>
      <c r="I3498" s="723"/>
      <c r="J3498" s="723" t="s">
        <v>1135</v>
      </c>
      <c r="K3498" s="723">
        <v>51</v>
      </c>
      <c r="L3498" s="723">
        <v>511010000</v>
      </c>
      <c r="M3498" s="749" t="s">
        <v>88</v>
      </c>
      <c r="N3498" s="723" t="s">
        <v>2115</v>
      </c>
      <c r="O3498" s="723" t="s">
        <v>700</v>
      </c>
      <c r="P3498" s="723" t="s">
        <v>229</v>
      </c>
      <c r="Q3498" s="723" t="s">
        <v>2952</v>
      </c>
      <c r="R3498" s="723" t="s">
        <v>8977</v>
      </c>
      <c r="S3498" s="723">
        <v>796</v>
      </c>
      <c r="T3498" s="723" t="s">
        <v>232</v>
      </c>
      <c r="U3498" s="723">
        <v>200</v>
      </c>
      <c r="V3498" s="723">
        <v>350</v>
      </c>
      <c r="W3498" s="1371">
        <v>70000</v>
      </c>
      <c r="X3498" s="785">
        <f t="shared" si="157"/>
        <v>78400.000000000015</v>
      </c>
      <c r="Y3498" s="723" t="s">
        <v>4270</v>
      </c>
      <c r="Z3498" s="723">
        <v>2016</v>
      </c>
      <c r="AA3498" s="723"/>
      <c r="AB3498" s="756" t="s">
        <v>300</v>
      </c>
      <c r="AC3498" s="756"/>
      <c r="AD3498" s="756"/>
      <c r="AE3498" s="756"/>
      <c r="AF3498" s="756"/>
      <c r="AG3498" s="756" t="s">
        <v>12420</v>
      </c>
      <c r="AH3498" s="756" t="s">
        <v>794</v>
      </c>
      <c r="AI3498" s="756">
        <v>210008594</v>
      </c>
      <c r="AJ3498" s="756" t="s">
        <v>12410</v>
      </c>
      <c r="AK3498" s="756" t="s">
        <v>11841</v>
      </c>
    </row>
    <row r="3499" spans="1:37" s="192" customFormat="1" ht="100.5" customHeight="1">
      <c r="A3499" s="723" t="s">
        <v>12421</v>
      </c>
      <c r="B3499" s="723" t="s">
        <v>33</v>
      </c>
      <c r="C3499" s="723" t="s">
        <v>12422</v>
      </c>
      <c r="D3499" s="723" t="s">
        <v>12267</v>
      </c>
      <c r="E3499" s="723" t="s">
        <v>12267</v>
      </c>
      <c r="F3499" s="723" t="s">
        <v>12423</v>
      </c>
      <c r="G3499" s="723" t="s">
        <v>12423</v>
      </c>
      <c r="H3499" s="723" t="s">
        <v>12408</v>
      </c>
      <c r="I3499" s="723"/>
      <c r="J3499" s="723" t="s">
        <v>1135</v>
      </c>
      <c r="K3499" s="723">
        <v>51</v>
      </c>
      <c r="L3499" s="762">
        <v>271010000</v>
      </c>
      <c r="M3499" s="723" t="s">
        <v>127</v>
      </c>
      <c r="N3499" s="723" t="s">
        <v>2115</v>
      </c>
      <c r="O3499" s="723" t="s">
        <v>802</v>
      </c>
      <c r="P3499" s="723" t="s">
        <v>229</v>
      </c>
      <c r="Q3499" s="723" t="s">
        <v>2952</v>
      </c>
      <c r="R3499" s="723" t="s">
        <v>8977</v>
      </c>
      <c r="S3499" s="723">
        <v>796</v>
      </c>
      <c r="T3499" s="723" t="s">
        <v>232</v>
      </c>
      <c r="U3499" s="723">
        <v>100</v>
      </c>
      <c r="V3499" s="723">
        <v>462</v>
      </c>
      <c r="W3499" s="1371">
        <v>46200</v>
      </c>
      <c r="X3499" s="785">
        <f t="shared" si="157"/>
        <v>51744.000000000007</v>
      </c>
      <c r="Y3499" s="723" t="s">
        <v>4270</v>
      </c>
      <c r="Z3499" s="723">
        <v>2016</v>
      </c>
      <c r="AA3499" s="723"/>
      <c r="AB3499" s="756" t="s">
        <v>300</v>
      </c>
      <c r="AC3499" s="756"/>
      <c r="AD3499" s="756"/>
      <c r="AE3499" s="756"/>
      <c r="AF3499" s="756"/>
      <c r="AG3499" s="756" t="s">
        <v>12424</v>
      </c>
      <c r="AH3499" s="756" t="s">
        <v>794</v>
      </c>
      <c r="AI3499" s="756">
        <v>210008595</v>
      </c>
      <c r="AJ3499" s="756" t="s">
        <v>12425</v>
      </c>
      <c r="AK3499" s="756" t="s">
        <v>11841</v>
      </c>
    </row>
    <row r="3500" spans="1:37" s="192" customFormat="1" ht="100.5" customHeight="1">
      <c r="A3500" s="723" t="s">
        <v>12426</v>
      </c>
      <c r="B3500" s="723" t="s">
        <v>33</v>
      </c>
      <c r="C3500" s="723" t="s">
        <v>12422</v>
      </c>
      <c r="D3500" s="723" t="s">
        <v>12267</v>
      </c>
      <c r="E3500" s="723" t="s">
        <v>12267</v>
      </c>
      <c r="F3500" s="723" t="s">
        <v>12423</v>
      </c>
      <c r="G3500" s="723" t="s">
        <v>12423</v>
      </c>
      <c r="H3500" s="723" t="s">
        <v>12408</v>
      </c>
      <c r="I3500" s="723"/>
      <c r="J3500" s="723" t="s">
        <v>1135</v>
      </c>
      <c r="K3500" s="723">
        <v>51</v>
      </c>
      <c r="L3500" s="784">
        <v>231010000</v>
      </c>
      <c r="M3500" s="784" t="s">
        <v>128</v>
      </c>
      <c r="N3500" s="723" t="s">
        <v>2115</v>
      </c>
      <c r="O3500" s="723" t="s">
        <v>11843</v>
      </c>
      <c r="P3500" s="723" t="s">
        <v>229</v>
      </c>
      <c r="Q3500" s="723" t="s">
        <v>2952</v>
      </c>
      <c r="R3500" s="723" t="s">
        <v>8977</v>
      </c>
      <c r="S3500" s="723">
        <v>796</v>
      </c>
      <c r="T3500" s="723" t="s">
        <v>232</v>
      </c>
      <c r="U3500" s="723">
        <v>185</v>
      </c>
      <c r="V3500" s="723">
        <v>462</v>
      </c>
      <c r="W3500" s="1371">
        <v>85470</v>
      </c>
      <c r="X3500" s="785">
        <f t="shared" si="157"/>
        <v>95726.400000000009</v>
      </c>
      <c r="Y3500" s="723" t="s">
        <v>4270</v>
      </c>
      <c r="Z3500" s="723">
        <v>2016</v>
      </c>
      <c r="AA3500" s="723"/>
      <c r="AB3500" s="756" t="s">
        <v>300</v>
      </c>
      <c r="AC3500" s="756"/>
      <c r="AD3500" s="756"/>
      <c r="AE3500" s="756"/>
      <c r="AF3500" s="756"/>
      <c r="AG3500" s="756" t="s">
        <v>12427</v>
      </c>
      <c r="AH3500" s="756" t="s">
        <v>794</v>
      </c>
      <c r="AI3500" s="756">
        <v>210008595</v>
      </c>
      <c r="AJ3500" s="756" t="s">
        <v>12425</v>
      </c>
      <c r="AK3500" s="756" t="s">
        <v>11841</v>
      </c>
    </row>
    <row r="3501" spans="1:37" s="192" customFormat="1" ht="100.5" customHeight="1">
      <c r="A3501" s="723" t="s">
        <v>12428</v>
      </c>
      <c r="B3501" s="723" t="s">
        <v>33</v>
      </c>
      <c r="C3501" s="723" t="s">
        <v>12422</v>
      </c>
      <c r="D3501" s="723" t="s">
        <v>12267</v>
      </c>
      <c r="E3501" s="723" t="s">
        <v>12267</v>
      </c>
      <c r="F3501" s="723" t="s">
        <v>12423</v>
      </c>
      <c r="G3501" s="723" t="s">
        <v>12423</v>
      </c>
      <c r="H3501" s="723" t="s">
        <v>12408</v>
      </c>
      <c r="I3501" s="723"/>
      <c r="J3501" s="723" t="s">
        <v>1135</v>
      </c>
      <c r="K3501" s="723">
        <v>51</v>
      </c>
      <c r="L3501" s="762">
        <v>751000000</v>
      </c>
      <c r="M3501" s="784" t="s">
        <v>83</v>
      </c>
      <c r="N3501" s="723" t="s">
        <v>2115</v>
      </c>
      <c r="O3501" s="723" t="s">
        <v>11846</v>
      </c>
      <c r="P3501" s="723" t="s">
        <v>229</v>
      </c>
      <c r="Q3501" s="723" t="s">
        <v>2952</v>
      </c>
      <c r="R3501" s="723" t="s">
        <v>8977</v>
      </c>
      <c r="S3501" s="723">
        <v>796</v>
      </c>
      <c r="T3501" s="723" t="s">
        <v>232</v>
      </c>
      <c r="U3501" s="723">
        <v>318</v>
      </c>
      <c r="V3501" s="723">
        <v>462</v>
      </c>
      <c r="W3501" s="1371">
        <v>146916</v>
      </c>
      <c r="X3501" s="785">
        <f t="shared" si="157"/>
        <v>164545.92000000001</v>
      </c>
      <c r="Y3501" s="723" t="s">
        <v>4270</v>
      </c>
      <c r="Z3501" s="723">
        <v>2016</v>
      </c>
      <c r="AA3501" s="723"/>
      <c r="AB3501" s="756" t="s">
        <v>300</v>
      </c>
      <c r="AC3501" s="756"/>
      <c r="AD3501" s="756"/>
      <c r="AE3501" s="756"/>
      <c r="AF3501" s="756"/>
      <c r="AG3501" s="756" t="s">
        <v>12429</v>
      </c>
      <c r="AH3501" s="756" t="s">
        <v>794</v>
      </c>
      <c r="AI3501" s="756">
        <v>210008595</v>
      </c>
      <c r="AJ3501" s="756" t="s">
        <v>12425</v>
      </c>
      <c r="AK3501" s="756" t="s">
        <v>11841</v>
      </c>
    </row>
    <row r="3502" spans="1:37" s="192" customFormat="1" ht="100.5" customHeight="1">
      <c r="A3502" s="723" t="s">
        <v>12430</v>
      </c>
      <c r="B3502" s="723" t="s">
        <v>33</v>
      </c>
      <c r="C3502" s="723" t="s">
        <v>12422</v>
      </c>
      <c r="D3502" s="723" t="s">
        <v>12267</v>
      </c>
      <c r="E3502" s="723" t="s">
        <v>12267</v>
      </c>
      <c r="F3502" s="723" t="s">
        <v>12423</v>
      </c>
      <c r="G3502" s="723" t="s">
        <v>12423</v>
      </c>
      <c r="H3502" s="723" t="s">
        <v>12408</v>
      </c>
      <c r="I3502" s="723"/>
      <c r="J3502" s="723" t="s">
        <v>1135</v>
      </c>
      <c r="K3502" s="723">
        <v>51</v>
      </c>
      <c r="L3502" s="784">
        <v>271034100</v>
      </c>
      <c r="M3502" s="749" t="s">
        <v>84</v>
      </c>
      <c r="N3502" s="723" t="s">
        <v>2115</v>
      </c>
      <c r="O3502" s="723" t="s">
        <v>11849</v>
      </c>
      <c r="P3502" s="723" t="s">
        <v>229</v>
      </c>
      <c r="Q3502" s="723" t="s">
        <v>2952</v>
      </c>
      <c r="R3502" s="723" t="s">
        <v>8977</v>
      </c>
      <c r="S3502" s="723">
        <v>796</v>
      </c>
      <c r="T3502" s="723" t="s">
        <v>232</v>
      </c>
      <c r="U3502" s="723">
        <v>34</v>
      </c>
      <c r="V3502" s="723">
        <v>462</v>
      </c>
      <c r="W3502" s="1371">
        <v>15708</v>
      </c>
      <c r="X3502" s="785">
        <f t="shared" si="157"/>
        <v>17592.960000000003</v>
      </c>
      <c r="Y3502" s="723" t="s">
        <v>4270</v>
      </c>
      <c r="Z3502" s="723">
        <v>2016</v>
      </c>
      <c r="AA3502" s="723"/>
      <c r="AB3502" s="756" t="s">
        <v>300</v>
      </c>
      <c r="AC3502" s="756"/>
      <c r="AD3502" s="756"/>
      <c r="AE3502" s="756"/>
      <c r="AF3502" s="756"/>
      <c r="AG3502" s="756" t="s">
        <v>12431</v>
      </c>
      <c r="AH3502" s="756" t="s">
        <v>794</v>
      </c>
      <c r="AI3502" s="756">
        <v>210008595</v>
      </c>
      <c r="AJ3502" s="756" t="s">
        <v>12425</v>
      </c>
      <c r="AK3502" s="756" t="s">
        <v>11841</v>
      </c>
    </row>
    <row r="3503" spans="1:37" s="192" customFormat="1" ht="100.5" customHeight="1">
      <c r="A3503" s="723" t="s">
        <v>12432</v>
      </c>
      <c r="B3503" s="723" t="s">
        <v>33</v>
      </c>
      <c r="C3503" s="723" t="s">
        <v>12422</v>
      </c>
      <c r="D3503" s="723" t="s">
        <v>12267</v>
      </c>
      <c r="E3503" s="723" t="s">
        <v>12267</v>
      </c>
      <c r="F3503" s="723" t="s">
        <v>12423</v>
      </c>
      <c r="G3503" s="723" t="s">
        <v>12423</v>
      </c>
      <c r="H3503" s="723" t="s">
        <v>12408</v>
      </c>
      <c r="I3503" s="723"/>
      <c r="J3503" s="723" t="s">
        <v>1135</v>
      </c>
      <c r="K3503" s="723">
        <v>51</v>
      </c>
      <c r="L3503" s="784">
        <v>431010000</v>
      </c>
      <c r="M3503" s="784" t="s">
        <v>129</v>
      </c>
      <c r="N3503" s="723" t="s">
        <v>2115</v>
      </c>
      <c r="O3503" s="723" t="s">
        <v>11928</v>
      </c>
      <c r="P3503" s="723" t="s">
        <v>229</v>
      </c>
      <c r="Q3503" s="723" t="s">
        <v>2952</v>
      </c>
      <c r="R3503" s="723" t="s">
        <v>8977</v>
      </c>
      <c r="S3503" s="723">
        <v>796</v>
      </c>
      <c r="T3503" s="723" t="s">
        <v>232</v>
      </c>
      <c r="U3503" s="723">
        <v>220</v>
      </c>
      <c r="V3503" s="723">
        <v>462</v>
      </c>
      <c r="W3503" s="1371">
        <v>101640</v>
      </c>
      <c r="X3503" s="785">
        <f t="shared" si="157"/>
        <v>113836.80000000002</v>
      </c>
      <c r="Y3503" s="723" t="s">
        <v>4270</v>
      </c>
      <c r="Z3503" s="723">
        <v>2016</v>
      </c>
      <c r="AA3503" s="723"/>
      <c r="AB3503" s="756" t="s">
        <v>300</v>
      </c>
      <c r="AC3503" s="756"/>
      <c r="AD3503" s="756"/>
      <c r="AE3503" s="756"/>
      <c r="AF3503" s="756"/>
      <c r="AG3503" s="756" t="s">
        <v>12433</v>
      </c>
      <c r="AH3503" s="756" t="s">
        <v>794</v>
      </c>
      <c r="AI3503" s="756">
        <v>210008595</v>
      </c>
      <c r="AJ3503" s="756" t="s">
        <v>12425</v>
      </c>
      <c r="AK3503" s="756" t="s">
        <v>11841</v>
      </c>
    </row>
    <row r="3504" spans="1:37" s="192" customFormat="1" ht="100.5" customHeight="1">
      <c r="A3504" s="723" t="s">
        <v>12434</v>
      </c>
      <c r="B3504" s="723" t="s">
        <v>33</v>
      </c>
      <c r="C3504" s="723" t="s">
        <v>12422</v>
      </c>
      <c r="D3504" s="723" t="s">
        <v>12267</v>
      </c>
      <c r="E3504" s="723" t="s">
        <v>12267</v>
      </c>
      <c r="F3504" s="723" t="s">
        <v>12423</v>
      </c>
      <c r="G3504" s="723" t="s">
        <v>12423</v>
      </c>
      <c r="H3504" s="723" t="s">
        <v>12408</v>
      </c>
      <c r="I3504" s="723"/>
      <c r="J3504" s="723" t="s">
        <v>1135</v>
      </c>
      <c r="K3504" s="723">
        <v>51</v>
      </c>
      <c r="L3504" s="762">
        <v>471010000</v>
      </c>
      <c r="M3504" s="1003" t="s">
        <v>125</v>
      </c>
      <c r="N3504" s="723" t="s">
        <v>2115</v>
      </c>
      <c r="O3504" s="723" t="s">
        <v>236</v>
      </c>
      <c r="P3504" s="723" t="s">
        <v>229</v>
      </c>
      <c r="Q3504" s="723" t="s">
        <v>2952</v>
      </c>
      <c r="R3504" s="723" t="s">
        <v>8977</v>
      </c>
      <c r="S3504" s="723">
        <v>796</v>
      </c>
      <c r="T3504" s="723" t="s">
        <v>232</v>
      </c>
      <c r="U3504" s="723">
        <v>4</v>
      </c>
      <c r="V3504" s="723">
        <v>462</v>
      </c>
      <c r="W3504" s="1371">
        <v>1848</v>
      </c>
      <c r="X3504" s="785">
        <f t="shared" si="157"/>
        <v>2069.7600000000002</v>
      </c>
      <c r="Y3504" s="723" t="s">
        <v>4270</v>
      </c>
      <c r="Z3504" s="723">
        <v>2016</v>
      </c>
      <c r="AA3504" s="723"/>
      <c r="AB3504" s="756" t="s">
        <v>300</v>
      </c>
      <c r="AC3504" s="756"/>
      <c r="AD3504" s="756"/>
      <c r="AE3504" s="756"/>
      <c r="AF3504" s="756"/>
      <c r="AG3504" s="756" t="s">
        <v>12435</v>
      </c>
      <c r="AH3504" s="756" t="s">
        <v>794</v>
      </c>
      <c r="AI3504" s="756">
        <v>210008595</v>
      </c>
      <c r="AJ3504" s="756" t="s">
        <v>12425</v>
      </c>
      <c r="AK3504" s="756" t="s">
        <v>11841</v>
      </c>
    </row>
    <row r="3505" spans="1:37" s="192" customFormat="1" ht="100.5" customHeight="1">
      <c r="A3505" s="723" t="s">
        <v>12436</v>
      </c>
      <c r="B3505" s="723" t="s">
        <v>33</v>
      </c>
      <c r="C3505" s="723" t="s">
        <v>12422</v>
      </c>
      <c r="D3505" s="723" t="s">
        <v>12267</v>
      </c>
      <c r="E3505" s="723" t="s">
        <v>12267</v>
      </c>
      <c r="F3505" s="723" t="s">
        <v>12423</v>
      </c>
      <c r="G3505" s="723" t="s">
        <v>12423</v>
      </c>
      <c r="H3505" s="723" t="s">
        <v>12408</v>
      </c>
      <c r="I3505" s="723"/>
      <c r="J3505" s="723" t="s">
        <v>1135</v>
      </c>
      <c r="K3505" s="723">
        <v>51</v>
      </c>
      <c r="L3505" s="784">
        <v>311010000</v>
      </c>
      <c r="M3505" s="723" t="s">
        <v>342</v>
      </c>
      <c r="N3505" s="723" t="s">
        <v>2115</v>
      </c>
      <c r="O3505" s="723" t="s">
        <v>11854</v>
      </c>
      <c r="P3505" s="723" t="s">
        <v>229</v>
      </c>
      <c r="Q3505" s="723" t="s">
        <v>2952</v>
      </c>
      <c r="R3505" s="723" t="s">
        <v>8977</v>
      </c>
      <c r="S3505" s="723">
        <v>796</v>
      </c>
      <c r="T3505" s="723" t="s">
        <v>232</v>
      </c>
      <c r="U3505" s="723">
        <v>10</v>
      </c>
      <c r="V3505" s="723">
        <v>462</v>
      </c>
      <c r="W3505" s="1371">
        <v>4620</v>
      </c>
      <c r="X3505" s="785">
        <f t="shared" si="157"/>
        <v>5174.4000000000005</v>
      </c>
      <c r="Y3505" s="723" t="s">
        <v>4270</v>
      </c>
      <c r="Z3505" s="723">
        <v>2016</v>
      </c>
      <c r="AA3505" s="723"/>
      <c r="AB3505" s="756" t="s">
        <v>300</v>
      </c>
      <c r="AC3505" s="756"/>
      <c r="AD3505" s="756"/>
      <c r="AE3505" s="756"/>
      <c r="AF3505" s="756"/>
      <c r="AG3505" s="756" t="s">
        <v>12437</v>
      </c>
      <c r="AH3505" s="756" t="s">
        <v>794</v>
      </c>
      <c r="AI3505" s="756">
        <v>210008595</v>
      </c>
      <c r="AJ3505" s="756" t="s">
        <v>12425</v>
      </c>
      <c r="AK3505" s="756" t="s">
        <v>11841</v>
      </c>
    </row>
    <row r="3506" spans="1:37" s="192" customFormat="1" ht="100.5" customHeight="1">
      <c r="A3506" s="723" t="s">
        <v>12438</v>
      </c>
      <c r="B3506" s="723" t="s">
        <v>33</v>
      </c>
      <c r="C3506" s="723" t="s">
        <v>12422</v>
      </c>
      <c r="D3506" s="723" t="s">
        <v>12267</v>
      </c>
      <c r="E3506" s="723" t="s">
        <v>12267</v>
      </c>
      <c r="F3506" s="723" t="s">
        <v>12423</v>
      </c>
      <c r="G3506" s="723" t="s">
        <v>12423</v>
      </c>
      <c r="H3506" s="723" t="s">
        <v>12408</v>
      </c>
      <c r="I3506" s="723"/>
      <c r="J3506" s="723" t="s">
        <v>1135</v>
      </c>
      <c r="K3506" s="723">
        <v>51</v>
      </c>
      <c r="L3506" s="762">
        <v>511010000</v>
      </c>
      <c r="M3506" s="784" t="s">
        <v>87</v>
      </c>
      <c r="N3506" s="723" t="s">
        <v>2115</v>
      </c>
      <c r="O3506" s="723" t="s">
        <v>87</v>
      </c>
      <c r="P3506" s="723" t="s">
        <v>229</v>
      </c>
      <c r="Q3506" s="723" t="s">
        <v>2952</v>
      </c>
      <c r="R3506" s="723" t="s">
        <v>8977</v>
      </c>
      <c r="S3506" s="723">
        <v>796</v>
      </c>
      <c r="T3506" s="723" t="s">
        <v>232</v>
      </c>
      <c r="U3506" s="723">
        <v>24</v>
      </c>
      <c r="V3506" s="723">
        <v>462</v>
      </c>
      <c r="W3506" s="1371">
        <v>11088</v>
      </c>
      <c r="X3506" s="785">
        <f t="shared" si="157"/>
        <v>12418.560000000001</v>
      </c>
      <c r="Y3506" s="723" t="s">
        <v>4270</v>
      </c>
      <c r="Z3506" s="723">
        <v>2016</v>
      </c>
      <c r="AA3506" s="723"/>
      <c r="AB3506" s="756" t="s">
        <v>300</v>
      </c>
      <c r="AC3506" s="756"/>
      <c r="AD3506" s="756"/>
      <c r="AE3506" s="756"/>
      <c r="AF3506" s="756"/>
      <c r="AG3506" s="756" t="s">
        <v>12439</v>
      </c>
      <c r="AH3506" s="756" t="s">
        <v>794</v>
      </c>
      <c r="AI3506" s="756">
        <v>210008595</v>
      </c>
      <c r="AJ3506" s="756" t="s">
        <v>12425</v>
      </c>
      <c r="AK3506" s="756" t="s">
        <v>11841</v>
      </c>
    </row>
    <row r="3507" spans="1:37" s="192" customFormat="1" ht="100.5" customHeight="1">
      <c r="A3507" s="723" t="s">
        <v>12440</v>
      </c>
      <c r="B3507" s="723" t="s">
        <v>33</v>
      </c>
      <c r="C3507" s="723" t="s">
        <v>12422</v>
      </c>
      <c r="D3507" s="723" t="s">
        <v>12267</v>
      </c>
      <c r="E3507" s="723" t="s">
        <v>12267</v>
      </c>
      <c r="F3507" s="723" t="s">
        <v>12423</v>
      </c>
      <c r="G3507" s="723" t="s">
        <v>12423</v>
      </c>
      <c r="H3507" s="723" t="s">
        <v>12408</v>
      </c>
      <c r="I3507" s="723"/>
      <c r="J3507" s="723" t="s">
        <v>1135</v>
      </c>
      <c r="K3507" s="723">
        <v>51</v>
      </c>
      <c r="L3507" s="814">
        <v>711000000</v>
      </c>
      <c r="M3507" s="809" t="s">
        <v>73</v>
      </c>
      <c r="N3507" s="723" t="s">
        <v>2115</v>
      </c>
      <c r="O3507" s="723" t="s">
        <v>73</v>
      </c>
      <c r="P3507" s="723" t="s">
        <v>229</v>
      </c>
      <c r="Q3507" s="723" t="s">
        <v>2952</v>
      </c>
      <c r="R3507" s="723" t="s">
        <v>8977</v>
      </c>
      <c r="S3507" s="723">
        <v>796</v>
      </c>
      <c r="T3507" s="723" t="s">
        <v>232</v>
      </c>
      <c r="U3507" s="723">
        <v>700</v>
      </c>
      <c r="V3507" s="723">
        <v>462</v>
      </c>
      <c r="W3507" s="1371">
        <v>323400</v>
      </c>
      <c r="X3507" s="785">
        <f t="shared" si="157"/>
        <v>362208.00000000006</v>
      </c>
      <c r="Y3507" s="723" t="s">
        <v>4270</v>
      </c>
      <c r="Z3507" s="723">
        <v>2016</v>
      </c>
      <c r="AA3507" s="723"/>
      <c r="AB3507" s="756" t="s">
        <v>300</v>
      </c>
      <c r="AC3507" s="756"/>
      <c r="AD3507" s="756"/>
      <c r="AE3507" s="756"/>
      <c r="AF3507" s="756"/>
      <c r="AG3507" s="756" t="s">
        <v>12441</v>
      </c>
      <c r="AH3507" s="756" t="s">
        <v>794</v>
      </c>
      <c r="AI3507" s="756">
        <v>210008595</v>
      </c>
      <c r="AJ3507" s="756" t="s">
        <v>12425</v>
      </c>
      <c r="AK3507" s="756" t="s">
        <v>11841</v>
      </c>
    </row>
    <row r="3508" spans="1:37" s="192" customFormat="1" ht="100.5" customHeight="1">
      <c r="A3508" s="723" t="s">
        <v>12442</v>
      </c>
      <c r="B3508" s="723" t="s">
        <v>33</v>
      </c>
      <c r="C3508" s="723" t="s">
        <v>12422</v>
      </c>
      <c r="D3508" s="723" t="s">
        <v>12267</v>
      </c>
      <c r="E3508" s="723" t="s">
        <v>12267</v>
      </c>
      <c r="F3508" s="723" t="s">
        <v>12423</v>
      </c>
      <c r="G3508" s="723" t="s">
        <v>12423</v>
      </c>
      <c r="H3508" s="723" t="s">
        <v>12408</v>
      </c>
      <c r="I3508" s="723"/>
      <c r="J3508" s="723" t="s">
        <v>1135</v>
      </c>
      <c r="K3508" s="723">
        <v>51</v>
      </c>
      <c r="L3508" s="784">
        <v>391010000</v>
      </c>
      <c r="M3508" s="784" t="s">
        <v>341</v>
      </c>
      <c r="N3508" s="723" t="s">
        <v>2115</v>
      </c>
      <c r="O3508" s="723" t="s">
        <v>12064</v>
      </c>
      <c r="P3508" s="723" t="s">
        <v>229</v>
      </c>
      <c r="Q3508" s="723" t="s">
        <v>2952</v>
      </c>
      <c r="R3508" s="723" t="s">
        <v>8977</v>
      </c>
      <c r="S3508" s="723">
        <v>796</v>
      </c>
      <c r="T3508" s="723" t="s">
        <v>232</v>
      </c>
      <c r="U3508" s="723">
        <v>100</v>
      </c>
      <c r="V3508" s="723">
        <v>462</v>
      </c>
      <c r="W3508" s="1371">
        <v>46200</v>
      </c>
      <c r="X3508" s="785">
        <f t="shared" si="157"/>
        <v>51744.000000000007</v>
      </c>
      <c r="Y3508" s="723" t="s">
        <v>4270</v>
      </c>
      <c r="Z3508" s="723">
        <v>2016</v>
      </c>
      <c r="AA3508" s="723"/>
      <c r="AB3508" s="756" t="s">
        <v>300</v>
      </c>
      <c r="AC3508" s="756"/>
      <c r="AD3508" s="756"/>
      <c r="AE3508" s="756"/>
      <c r="AF3508" s="756"/>
      <c r="AG3508" s="756" t="s">
        <v>12443</v>
      </c>
      <c r="AH3508" s="756" t="s">
        <v>794</v>
      </c>
      <c r="AI3508" s="756">
        <v>210008595</v>
      </c>
      <c r="AJ3508" s="756" t="s">
        <v>12425</v>
      </c>
      <c r="AK3508" s="756" t="s">
        <v>11841</v>
      </c>
    </row>
    <row r="3509" spans="1:37" s="192" customFormat="1" ht="100.5" customHeight="1">
      <c r="A3509" s="723" t="s">
        <v>12444</v>
      </c>
      <c r="B3509" s="723" t="s">
        <v>33</v>
      </c>
      <c r="C3509" s="723" t="s">
        <v>12422</v>
      </c>
      <c r="D3509" s="723" t="s">
        <v>12267</v>
      </c>
      <c r="E3509" s="723" t="s">
        <v>12267</v>
      </c>
      <c r="F3509" s="723" t="s">
        <v>12423</v>
      </c>
      <c r="G3509" s="723" t="s">
        <v>12423</v>
      </c>
      <c r="H3509" s="723" t="s">
        <v>12408</v>
      </c>
      <c r="I3509" s="723"/>
      <c r="J3509" s="723" t="s">
        <v>1135</v>
      </c>
      <c r="K3509" s="723">
        <v>51</v>
      </c>
      <c r="L3509" s="723">
        <v>511010000</v>
      </c>
      <c r="M3509" s="749" t="s">
        <v>88</v>
      </c>
      <c r="N3509" s="723" t="s">
        <v>2115</v>
      </c>
      <c r="O3509" s="723" t="s">
        <v>700</v>
      </c>
      <c r="P3509" s="723" t="s">
        <v>229</v>
      </c>
      <c r="Q3509" s="723" t="s">
        <v>2952</v>
      </c>
      <c r="R3509" s="723" t="s">
        <v>8977</v>
      </c>
      <c r="S3509" s="723">
        <v>796</v>
      </c>
      <c r="T3509" s="723" t="s">
        <v>232</v>
      </c>
      <c r="U3509" s="723">
        <v>493</v>
      </c>
      <c r="V3509" s="723">
        <v>462</v>
      </c>
      <c r="W3509" s="1371">
        <v>227766</v>
      </c>
      <c r="X3509" s="785">
        <f t="shared" si="157"/>
        <v>255097.92</v>
      </c>
      <c r="Y3509" s="723" t="s">
        <v>4270</v>
      </c>
      <c r="Z3509" s="723">
        <v>2016</v>
      </c>
      <c r="AA3509" s="723"/>
      <c r="AB3509" s="756" t="s">
        <v>300</v>
      </c>
      <c r="AC3509" s="756"/>
      <c r="AD3509" s="756"/>
      <c r="AE3509" s="756"/>
      <c r="AF3509" s="756"/>
      <c r="AG3509" s="756" t="s">
        <v>12445</v>
      </c>
      <c r="AH3509" s="756" t="s">
        <v>794</v>
      </c>
      <c r="AI3509" s="756">
        <v>210008595</v>
      </c>
      <c r="AJ3509" s="756" t="s">
        <v>12425</v>
      </c>
      <c r="AK3509" s="756" t="s">
        <v>11841</v>
      </c>
    </row>
    <row r="3510" spans="1:37" s="192" customFormat="1" ht="100.5" customHeight="1">
      <c r="A3510" s="723" t="s">
        <v>12446</v>
      </c>
      <c r="B3510" s="723" t="s">
        <v>33</v>
      </c>
      <c r="C3510" s="723" t="s">
        <v>12447</v>
      </c>
      <c r="D3510" s="723" t="s">
        <v>12267</v>
      </c>
      <c r="E3510" s="723" t="s">
        <v>12267</v>
      </c>
      <c r="F3510" s="723" t="s">
        <v>12448</v>
      </c>
      <c r="G3510" s="723" t="s">
        <v>12448</v>
      </c>
      <c r="H3510" s="723" t="s">
        <v>12408</v>
      </c>
      <c r="I3510" s="723"/>
      <c r="J3510" s="723" t="s">
        <v>1135</v>
      </c>
      <c r="K3510" s="723">
        <v>51</v>
      </c>
      <c r="L3510" s="784">
        <v>311010000</v>
      </c>
      <c r="M3510" s="723" t="s">
        <v>342</v>
      </c>
      <c r="N3510" s="723" t="s">
        <v>2115</v>
      </c>
      <c r="O3510" s="723" t="s">
        <v>11854</v>
      </c>
      <c r="P3510" s="723" t="s">
        <v>229</v>
      </c>
      <c r="Q3510" s="723" t="s">
        <v>2952</v>
      </c>
      <c r="R3510" s="723" t="s">
        <v>8977</v>
      </c>
      <c r="S3510" s="723">
        <v>796</v>
      </c>
      <c r="T3510" s="723" t="s">
        <v>232</v>
      </c>
      <c r="U3510" s="723">
        <v>269</v>
      </c>
      <c r="V3510" s="723">
        <v>975</v>
      </c>
      <c r="W3510" s="1371">
        <v>262275</v>
      </c>
      <c r="X3510" s="785">
        <f t="shared" si="157"/>
        <v>293748</v>
      </c>
      <c r="Y3510" s="723" t="s">
        <v>4270</v>
      </c>
      <c r="Z3510" s="723">
        <v>2016</v>
      </c>
      <c r="AA3510" s="723"/>
      <c r="AB3510" s="756" t="s">
        <v>300</v>
      </c>
      <c r="AC3510" s="756"/>
      <c r="AD3510" s="756"/>
      <c r="AE3510" s="756"/>
      <c r="AF3510" s="756"/>
      <c r="AG3510" s="756" t="s">
        <v>12449</v>
      </c>
      <c r="AH3510" s="756" t="s">
        <v>794</v>
      </c>
      <c r="AI3510" s="756">
        <v>210022853</v>
      </c>
      <c r="AJ3510" s="756" t="s">
        <v>12450</v>
      </c>
      <c r="AK3510" s="756" t="s">
        <v>11841</v>
      </c>
    </row>
    <row r="3511" spans="1:37" s="192" customFormat="1" ht="100.5" customHeight="1">
      <c r="A3511" s="723" t="s">
        <v>12451</v>
      </c>
      <c r="B3511" s="723" t="s">
        <v>33</v>
      </c>
      <c r="C3511" s="723" t="s">
        <v>12447</v>
      </c>
      <c r="D3511" s="723" t="s">
        <v>12267</v>
      </c>
      <c r="E3511" s="723" t="s">
        <v>12267</v>
      </c>
      <c r="F3511" s="723" t="s">
        <v>12448</v>
      </c>
      <c r="G3511" s="723" t="s">
        <v>12448</v>
      </c>
      <c r="H3511" s="723" t="s">
        <v>12408</v>
      </c>
      <c r="I3511" s="723"/>
      <c r="J3511" s="723" t="s">
        <v>1135</v>
      </c>
      <c r="K3511" s="723">
        <v>51</v>
      </c>
      <c r="L3511" s="762">
        <v>511010000</v>
      </c>
      <c r="M3511" s="784" t="s">
        <v>87</v>
      </c>
      <c r="N3511" s="723" t="s">
        <v>2115</v>
      </c>
      <c r="O3511" s="723" t="s">
        <v>87</v>
      </c>
      <c r="P3511" s="723" t="s">
        <v>229</v>
      </c>
      <c r="Q3511" s="723" t="s">
        <v>2952</v>
      </c>
      <c r="R3511" s="723" t="s">
        <v>8977</v>
      </c>
      <c r="S3511" s="723">
        <v>796</v>
      </c>
      <c r="T3511" s="723" t="s">
        <v>232</v>
      </c>
      <c r="U3511" s="723">
        <v>74</v>
      </c>
      <c r="V3511" s="723">
        <v>975</v>
      </c>
      <c r="W3511" s="1371">
        <v>72150</v>
      </c>
      <c r="X3511" s="785">
        <f t="shared" si="157"/>
        <v>80808.000000000015</v>
      </c>
      <c r="Y3511" s="723" t="s">
        <v>4270</v>
      </c>
      <c r="Z3511" s="723">
        <v>2016</v>
      </c>
      <c r="AA3511" s="723"/>
      <c r="AB3511" s="756" t="s">
        <v>300</v>
      </c>
      <c r="AC3511" s="756"/>
      <c r="AD3511" s="756"/>
      <c r="AE3511" s="756"/>
      <c r="AF3511" s="756"/>
      <c r="AG3511" s="756" t="s">
        <v>12452</v>
      </c>
      <c r="AH3511" s="756" t="s">
        <v>794</v>
      </c>
      <c r="AI3511" s="756">
        <v>210022853</v>
      </c>
      <c r="AJ3511" s="756" t="s">
        <v>12450</v>
      </c>
      <c r="AK3511" s="756" t="s">
        <v>11841</v>
      </c>
    </row>
    <row r="3512" spans="1:37" s="192" customFormat="1" ht="100.5" customHeight="1">
      <c r="A3512" s="723" t="s">
        <v>12453</v>
      </c>
      <c r="B3512" s="723" t="s">
        <v>33</v>
      </c>
      <c r="C3512" s="723" t="s">
        <v>12454</v>
      </c>
      <c r="D3512" s="723" t="s">
        <v>3959</v>
      </c>
      <c r="E3512" s="723" t="s">
        <v>3959</v>
      </c>
      <c r="F3512" s="723" t="s">
        <v>12455</v>
      </c>
      <c r="G3512" s="723" t="s">
        <v>12455</v>
      </c>
      <c r="H3512" s="723" t="s">
        <v>12456</v>
      </c>
      <c r="I3512" s="723"/>
      <c r="J3512" s="723" t="s">
        <v>38</v>
      </c>
      <c r="K3512" s="723">
        <v>0</v>
      </c>
      <c r="L3512" s="784">
        <v>431010000</v>
      </c>
      <c r="M3512" s="784" t="s">
        <v>129</v>
      </c>
      <c r="N3512" s="723" t="s">
        <v>2115</v>
      </c>
      <c r="O3512" s="723" t="s">
        <v>11928</v>
      </c>
      <c r="P3512" s="723" t="s">
        <v>229</v>
      </c>
      <c r="Q3512" s="723" t="s">
        <v>2952</v>
      </c>
      <c r="R3512" s="723" t="s">
        <v>8977</v>
      </c>
      <c r="S3512" s="723">
        <v>796</v>
      </c>
      <c r="T3512" s="723" t="s">
        <v>232</v>
      </c>
      <c r="U3512" s="723">
        <v>95</v>
      </c>
      <c r="V3512" s="723">
        <v>155</v>
      </c>
      <c r="W3512" s="1371">
        <v>14725</v>
      </c>
      <c r="X3512" s="785">
        <f t="shared" si="157"/>
        <v>16492</v>
      </c>
      <c r="Y3512" s="723"/>
      <c r="Z3512" s="723">
        <v>2016</v>
      </c>
      <c r="AA3512" s="723"/>
      <c r="AB3512" s="756" t="s">
        <v>300</v>
      </c>
      <c r="AC3512" s="756" t="s">
        <v>209</v>
      </c>
      <c r="AD3512" s="756"/>
      <c r="AE3512" s="756"/>
      <c r="AF3512" s="756"/>
      <c r="AG3512" s="756" t="s">
        <v>12457</v>
      </c>
      <c r="AH3512" s="756" t="s">
        <v>794</v>
      </c>
      <c r="AI3512" s="756">
        <v>210010152</v>
      </c>
      <c r="AJ3512" s="756" t="s">
        <v>12458</v>
      </c>
      <c r="AK3512" s="756" t="s">
        <v>11841</v>
      </c>
    </row>
    <row r="3513" spans="1:37" s="192" customFormat="1" ht="100.5" customHeight="1">
      <c r="A3513" s="723" t="s">
        <v>12459</v>
      </c>
      <c r="B3513" s="723" t="s">
        <v>33</v>
      </c>
      <c r="C3513" s="723" t="s">
        <v>12454</v>
      </c>
      <c r="D3513" s="723" t="s">
        <v>3959</v>
      </c>
      <c r="E3513" s="723" t="s">
        <v>3959</v>
      </c>
      <c r="F3513" s="723" t="s">
        <v>12455</v>
      </c>
      <c r="G3513" s="723" t="s">
        <v>12455</v>
      </c>
      <c r="H3513" s="723" t="s">
        <v>12456</v>
      </c>
      <c r="I3513" s="723"/>
      <c r="J3513" s="723" t="s">
        <v>38</v>
      </c>
      <c r="K3513" s="723">
        <v>0</v>
      </c>
      <c r="L3513" s="784">
        <v>311010000</v>
      </c>
      <c r="M3513" s="723" t="s">
        <v>342</v>
      </c>
      <c r="N3513" s="723" t="s">
        <v>2115</v>
      </c>
      <c r="O3513" s="723" t="s">
        <v>11854</v>
      </c>
      <c r="P3513" s="723" t="s">
        <v>229</v>
      </c>
      <c r="Q3513" s="723" t="s">
        <v>2952</v>
      </c>
      <c r="R3513" s="723" t="s">
        <v>8977</v>
      </c>
      <c r="S3513" s="723">
        <v>796</v>
      </c>
      <c r="T3513" s="723" t="s">
        <v>232</v>
      </c>
      <c r="U3513" s="723">
        <v>47</v>
      </c>
      <c r="V3513" s="723">
        <v>155</v>
      </c>
      <c r="W3513" s="1371">
        <v>7285</v>
      </c>
      <c r="X3513" s="785">
        <f t="shared" si="157"/>
        <v>8159.2000000000007</v>
      </c>
      <c r="Y3513" s="723"/>
      <c r="Z3513" s="723">
        <v>2016</v>
      </c>
      <c r="AA3513" s="723"/>
      <c r="AB3513" s="756" t="s">
        <v>300</v>
      </c>
      <c r="AC3513" s="756" t="s">
        <v>209</v>
      </c>
      <c r="AD3513" s="756"/>
      <c r="AE3513" s="756"/>
      <c r="AF3513" s="756"/>
      <c r="AG3513" s="756" t="s">
        <v>12460</v>
      </c>
      <c r="AH3513" s="756" t="s">
        <v>794</v>
      </c>
      <c r="AI3513" s="756">
        <v>210010152</v>
      </c>
      <c r="AJ3513" s="756" t="s">
        <v>12458</v>
      </c>
      <c r="AK3513" s="756" t="s">
        <v>11841</v>
      </c>
    </row>
    <row r="3514" spans="1:37" s="192" customFormat="1" ht="100.5" customHeight="1">
      <c r="A3514" s="723" t="s">
        <v>12461</v>
      </c>
      <c r="B3514" s="723" t="s">
        <v>33</v>
      </c>
      <c r="C3514" s="723" t="s">
        <v>12454</v>
      </c>
      <c r="D3514" s="723" t="s">
        <v>3959</v>
      </c>
      <c r="E3514" s="723" t="s">
        <v>3959</v>
      </c>
      <c r="F3514" s="723" t="s">
        <v>12455</v>
      </c>
      <c r="G3514" s="723" t="s">
        <v>12455</v>
      </c>
      <c r="H3514" s="723" t="s">
        <v>12456</v>
      </c>
      <c r="I3514" s="723"/>
      <c r="J3514" s="723" t="s">
        <v>38</v>
      </c>
      <c r="K3514" s="723">
        <v>0</v>
      </c>
      <c r="L3514" s="723">
        <v>511010000</v>
      </c>
      <c r="M3514" s="749" t="s">
        <v>88</v>
      </c>
      <c r="N3514" s="723" t="s">
        <v>2115</v>
      </c>
      <c r="O3514" s="723" t="s">
        <v>700</v>
      </c>
      <c r="P3514" s="723" t="s">
        <v>229</v>
      </c>
      <c r="Q3514" s="723" t="s">
        <v>2952</v>
      </c>
      <c r="R3514" s="723" t="s">
        <v>8977</v>
      </c>
      <c r="S3514" s="723">
        <v>796</v>
      </c>
      <c r="T3514" s="723" t="s">
        <v>232</v>
      </c>
      <c r="U3514" s="723">
        <v>10</v>
      </c>
      <c r="V3514" s="723">
        <v>155</v>
      </c>
      <c r="W3514" s="1371">
        <v>1550</v>
      </c>
      <c r="X3514" s="785">
        <f t="shared" si="157"/>
        <v>1736.0000000000002</v>
      </c>
      <c r="Y3514" s="723"/>
      <c r="Z3514" s="723">
        <v>2016</v>
      </c>
      <c r="AA3514" s="723"/>
      <c r="AB3514" s="756" t="s">
        <v>300</v>
      </c>
      <c r="AC3514" s="756" t="s">
        <v>209</v>
      </c>
      <c r="AD3514" s="756"/>
      <c r="AE3514" s="756"/>
      <c r="AF3514" s="756"/>
      <c r="AG3514" s="756" t="s">
        <v>12462</v>
      </c>
      <c r="AH3514" s="756" t="s">
        <v>794</v>
      </c>
      <c r="AI3514" s="756">
        <v>210010152</v>
      </c>
      <c r="AJ3514" s="756" t="s">
        <v>12458</v>
      </c>
      <c r="AK3514" s="756" t="s">
        <v>11841</v>
      </c>
    </row>
    <row r="3515" spans="1:37" s="192" customFormat="1" ht="100.5" customHeight="1">
      <c r="A3515" s="723" t="s">
        <v>12463</v>
      </c>
      <c r="B3515" s="723" t="s">
        <v>33</v>
      </c>
      <c r="C3515" s="723" t="s">
        <v>12464</v>
      </c>
      <c r="D3515" s="723" t="s">
        <v>3959</v>
      </c>
      <c r="E3515" s="723" t="s">
        <v>3959</v>
      </c>
      <c r="F3515" s="723" t="s">
        <v>12465</v>
      </c>
      <c r="G3515" s="723" t="s">
        <v>12465</v>
      </c>
      <c r="H3515" s="723" t="s">
        <v>12466</v>
      </c>
      <c r="I3515" s="723"/>
      <c r="J3515" s="723" t="s">
        <v>38</v>
      </c>
      <c r="K3515" s="723">
        <v>0</v>
      </c>
      <c r="L3515" s="762">
        <v>271010000</v>
      </c>
      <c r="M3515" s="723" t="s">
        <v>127</v>
      </c>
      <c r="N3515" s="723" t="s">
        <v>2115</v>
      </c>
      <c r="O3515" s="723" t="s">
        <v>802</v>
      </c>
      <c r="P3515" s="723" t="s">
        <v>229</v>
      </c>
      <c r="Q3515" s="723" t="s">
        <v>2952</v>
      </c>
      <c r="R3515" s="723" t="s">
        <v>8977</v>
      </c>
      <c r="S3515" s="723">
        <v>796</v>
      </c>
      <c r="T3515" s="723" t="s">
        <v>232</v>
      </c>
      <c r="U3515" s="723">
        <v>110</v>
      </c>
      <c r="V3515" s="723">
        <v>152</v>
      </c>
      <c r="W3515" s="1371">
        <v>16720</v>
      </c>
      <c r="X3515" s="785">
        <f t="shared" si="157"/>
        <v>18726.400000000001</v>
      </c>
      <c r="Y3515" s="723"/>
      <c r="Z3515" s="723">
        <v>2016</v>
      </c>
      <c r="AA3515" s="723"/>
      <c r="AB3515" s="756" t="s">
        <v>300</v>
      </c>
      <c r="AC3515" s="756" t="s">
        <v>209</v>
      </c>
      <c r="AD3515" s="756"/>
      <c r="AE3515" s="756"/>
      <c r="AF3515" s="756"/>
      <c r="AG3515" s="756" t="s">
        <v>12467</v>
      </c>
      <c r="AH3515" s="756" t="s">
        <v>794</v>
      </c>
      <c r="AI3515" s="756">
        <v>210010151</v>
      </c>
      <c r="AJ3515" s="756" t="s">
        <v>12468</v>
      </c>
      <c r="AK3515" s="756" t="s">
        <v>11841</v>
      </c>
    </row>
    <row r="3516" spans="1:37" s="192" customFormat="1" ht="100.5" customHeight="1">
      <c r="A3516" s="723" t="s">
        <v>12469</v>
      </c>
      <c r="B3516" s="723" t="s">
        <v>33</v>
      </c>
      <c r="C3516" s="723" t="s">
        <v>12464</v>
      </c>
      <c r="D3516" s="723" t="s">
        <v>3959</v>
      </c>
      <c r="E3516" s="723" t="s">
        <v>3959</v>
      </c>
      <c r="F3516" s="723" t="s">
        <v>12465</v>
      </c>
      <c r="G3516" s="723" t="s">
        <v>12465</v>
      </c>
      <c r="H3516" s="723" t="s">
        <v>12466</v>
      </c>
      <c r="I3516" s="723"/>
      <c r="J3516" s="723" t="s">
        <v>38</v>
      </c>
      <c r="K3516" s="723">
        <v>0</v>
      </c>
      <c r="L3516" s="784">
        <v>231010000</v>
      </c>
      <c r="M3516" s="784" t="s">
        <v>128</v>
      </c>
      <c r="N3516" s="723" t="s">
        <v>2115</v>
      </c>
      <c r="O3516" s="723" t="s">
        <v>11843</v>
      </c>
      <c r="P3516" s="723" t="s">
        <v>229</v>
      </c>
      <c r="Q3516" s="723" t="s">
        <v>2952</v>
      </c>
      <c r="R3516" s="723" t="s">
        <v>8977</v>
      </c>
      <c r="S3516" s="723">
        <v>796</v>
      </c>
      <c r="T3516" s="723" t="s">
        <v>232</v>
      </c>
      <c r="U3516" s="723">
        <v>2135</v>
      </c>
      <c r="V3516" s="723">
        <v>152</v>
      </c>
      <c r="W3516" s="1371">
        <v>324520</v>
      </c>
      <c r="X3516" s="785">
        <f t="shared" si="157"/>
        <v>363462.40000000002</v>
      </c>
      <c r="Y3516" s="723"/>
      <c r="Z3516" s="723">
        <v>2016</v>
      </c>
      <c r="AA3516" s="723"/>
      <c r="AB3516" s="756" t="s">
        <v>300</v>
      </c>
      <c r="AC3516" s="756" t="s">
        <v>209</v>
      </c>
      <c r="AD3516" s="756"/>
      <c r="AE3516" s="756"/>
      <c r="AF3516" s="756"/>
      <c r="AG3516" s="756" t="s">
        <v>12470</v>
      </c>
      <c r="AH3516" s="756" t="s">
        <v>794</v>
      </c>
      <c r="AI3516" s="756">
        <v>210010151</v>
      </c>
      <c r="AJ3516" s="756" t="s">
        <v>12468</v>
      </c>
      <c r="AK3516" s="756" t="s">
        <v>11841</v>
      </c>
    </row>
    <row r="3517" spans="1:37" s="192" customFormat="1" ht="100.5" customHeight="1">
      <c r="A3517" s="723" t="s">
        <v>12471</v>
      </c>
      <c r="B3517" s="723" t="s">
        <v>33</v>
      </c>
      <c r="C3517" s="723" t="s">
        <v>12464</v>
      </c>
      <c r="D3517" s="723" t="s">
        <v>3959</v>
      </c>
      <c r="E3517" s="723" t="s">
        <v>3959</v>
      </c>
      <c r="F3517" s="723" t="s">
        <v>12465</v>
      </c>
      <c r="G3517" s="723" t="s">
        <v>12465</v>
      </c>
      <c r="H3517" s="723" t="s">
        <v>12466</v>
      </c>
      <c r="I3517" s="723"/>
      <c r="J3517" s="723" t="s">
        <v>38</v>
      </c>
      <c r="K3517" s="723">
        <v>0</v>
      </c>
      <c r="L3517" s="762">
        <v>751000000</v>
      </c>
      <c r="M3517" s="784" t="s">
        <v>83</v>
      </c>
      <c r="N3517" s="723" t="s">
        <v>2115</v>
      </c>
      <c r="O3517" s="723" t="s">
        <v>11846</v>
      </c>
      <c r="P3517" s="723" t="s">
        <v>229</v>
      </c>
      <c r="Q3517" s="723" t="s">
        <v>2952</v>
      </c>
      <c r="R3517" s="723" t="s">
        <v>8977</v>
      </c>
      <c r="S3517" s="723">
        <v>796</v>
      </c>
      <c r="T3517" s="723" t="s">
        <v>232</v>
      </c>
      <c r="U3517" s="723">
        <v>414</v>
      </c>
      <c r="V3517" s="723">
        <v>152</v>
      </c>
      <c r="W3517" s="1371">
        <v>62928</v>
      </c>
      <c r="X3517" s="785">
        <f t="shared" si="157"/>
        <v>70479.360000000001</v>
      </c>
      <c r="Y3517" s="723"/>
      <c r="Z3517" s="723">
        <v>2016</v>
      </c>
      <c r="AA3517" s="723"/>
      <c r="AB3517" s="756" t="s">
        <v>300</v>
      </c>
      <c r="AC3517" s="756" t="s">
        <v>209</v>
      </c>
      <c r="AD3517" s="756"/>
      <c r="AE3517" s="756"/>
      <c r="AF3517" s="756"/>
      <c r="AG3517" s="756" t="s">
        <v>12472</v>
      </c>
      <c r="AH3517" s="756" t="s">
        <v>794</v>
      </c>
      <c r="AI3517" s="756">
        <v>210010151</v>
      </c>
      <c r="AJ3517" s="756" t="s">
        <v>12468</v>
      </c>
      <c r="AK3517" s="756" t="s">
        <v>11841</v>
      </c>
    </row>
    <row r="3518" spans="1:37" s="192" customFormat="1" ht="100.5" customHeight="1">
      <c r="A3518" s="723" t="s">
        <v>12473</v>
      </c>
      <c r="B3518" s="723" t="s">
        <v>33</v>
      </c>
      <c r="C3518" s="723" t="s">
        <v>12464</v>
      </c>
      <c r="D3518" s="723" t="s">
        <v>3959</v>
      </c>
      <c r="E3518" s="723" t="s">
        <v>3959</v>
      </c>
      <c r="F3518" s="723" t="s">
        <v>12465</v>
      </c>
      <c r="G3518" s="723" t="s">
        <v>12465</v>
      </c>
      <c r="H3518" s="723" t="s">
        <v>12466</v>
      </c>
      <c r="I3518" s="723"/>
      <c r="J3518" s="723" t="s">
        <v>38</v>
      </c>
      <c r="K3518" s="723">
        <v>0</v>
      </c>
      <c r="L3518" s="784">
        <v>271034100</v>
      </c>
      <c r="M3518" s="749" t="s">
        <v>84</v>
      </c>
      <c r="N3518" s="723" t="s">
        <v>2115</v>
      </c>
      <c r="O3518" s="723" t="s">
        <v>11849</v>
      </c>
      <c r="P3518" s="723" t="s">
        <v>229</v>
      </c>
      <c r="Q3518" s="723" t="s">
        <v>2952</v>
      </c>
      <c r="R3518" s="723" t="s">
        <v>8977</v>
      </c>
      <c r="S3518" s="723">
        <v>796</v>
      </c>
      <c r="T3518" s="723" t="s">
        <v>232</v>
      </c>
      <c r="U3518" s="723">
        <v>350</v>
      </c>
      <c r="V3518" s="723">
        <v>152</v>
      </c>
      <c r="W3518" s="1371">
        <v>53200</v>
      </c>
      <c r="X3518" s="785">
        <f t="shared" si="157"/>
        <v>59584.000000000007</v>
      </c>
      <c r="Y3518" s="723"/>
      <c r="Z3518" s="723">
        <v>2016</v>
      </c>
      <c r="AA3518" s="723"/>
      <c r="AB3518" s="756" t="s">
        <v>300</v>
      </c>
      <c r="AC3518" s="756" t="s">
        <v>209</v>
      </c>
      <c r="AD3518" s="756"/>
      <c r="AE3518" s="756"/>
      <c r="AF3518" s="756"/>
      <c r="AG3518" s="756" t="s">
        <v>12474</v>
      </c>
      <c r="AH3518" s="756" t="s">
        <v>794</v>
      </c>
      <c r="AI3518" s="756">
        <v>210010151</v>
      </c>
      <c r="AJ3518" s="756" t="s">
        <v>12468</v>
      </c>
      <c r="AK3518" s="756" t="s">
        <v>11841</v>
      </c>
    </row>
    <row r="3519" spans="1:37" s="192" customFormat="1" ht="100.5" customHeight="1">
      <c r="A3519" s="723" t="s">
        <v>12475</v>
      </c>
      <c r="B3519" s="723" t="s">
        <v>33</v>
      </c>
      <c r="C3519" s="723" t="s">
        <v>12464</v>
      </c>
      <c r="D3519" s="723" t="s">
        <v>3959</v>
      </c>
      <c r="E3519" s="723" t="s">
        <v>3959</v>
      </c>
      <c r="F3519" s="723" t="s">
        <v>12465</v>
      </c>
      <c r="G3519" s="723" t="s">
        <v>12465</v>
      </c>
      <c r="H3519" s="723" t="s">
        <v>12466</v>
      </c>
      <c r="I3519" s="723"/>
      <c r="J3519" s="723" t="s">
        <v>38</v>
      </c>
      <c r="K3519" s="723">
        <v>0</v>
      </c>
      <c r="L3519" s="784">
        <v>431010000</v>
      </c>
      <c r="M3519" s="784" t="s">
        <v>129</v>
      </c>
      <c r="N3519" s="723" t="s">
        <v>2115</v>
      </c>
      <c r="O3519" s="723" t="s">
        <v>11928</v>
      </c>
      <c r="P3519" s="723" t="s">
        <v>229</v>
      </c>
      <c r="Q3519" s="723" t="s">
        <v>2952</v>
      </c>
      <c r="R3519" s="723" t="s">
        <v>8977</v>
      </c>
      <c r="S3519" s="723">
        <v>796</v>
      </c>
      <c r="T3519" s="723" t="s">
        <v>232</v>
      </c>
      <c r="U3519" s="723">
        <v>630</v>
      </c>
      <c r="V3519" s="723">
        <v>152</v>
      </c>
      <c r="W3519" s="1371">
        <v>95760</v>
      </c>
      <c r="X3519" s="785">
        <f t="shared" si="157"/>
        <v>107251.20000000001</v>
      </c>
      <c r="Y3519" s="723"/>
      <c r="Z3519" s="723">
        <v>2016</v>
      </c>
      <c r="AA3519" s="723"/>
      <c r="AB3519" s="756" t="s">
        <v>300</v>
      </c>
      <c r="AC3519" s="756" t="s">
        <v>209</v>
      </c>
      <c r="AD3519" s="756"/>
      <c r="AE3519" s="756"/>
      <c r="AF3519" s="756"/>
      <c r="AG3519" s="756" t="s">
        <v>12476</v>
      </c>
      <c r="AH3519" s="756" t="s">
        <v>794</v>
      </c>
      <c r="AI3519" s="756">
        <v>210010151</v>
      </c>
      <c r="AJ3519" s="756" t="s">
        <v>12468</v>
      </c>
      <c r="AK3519" s="756" t="s">
        <v>11841</v>
      </c>
    </row>
    <row r="3520" spans="1:37" s="192" customFormat="1" ht="100.5" customHeight="1">
      <c r="A3520" s="723" t="s">
        <v>12477</v>
      </c>
      <c r="B3520" s="723" t="s">
        <v>33</v>
      </c>
      <c r="C3520" s="723" t="s">
        <v>12464</v>
      </c>
      <c r="D3520" s="723" t="s">
        <v>3959</v>
      </c>
      <c r="E3520" s="723" t="s">
        <v>3959</v>
      </c>
      <c r="F3520" s="723" t="s">
        <v>12465</v>
      </c>
      <c r="G3520" s="723" t="s">
        <v>12465</v>
      </c>
      <c r="H3520" s="723" t="s">
        <v>12466</v>
      </c>
      <c r="I3520" s="723"/>
      <c r="J3520" s="723" t="s">
        <v>38</v>
      </c>
      <c r="K3520" s="723">
        <v>0</v>
      </c>
      <c r="L3520" s="762">
        <v>471010000</v>
      </c>
      <c r="M3520" s="1003" t="s">
        <v>125</v>
      </c>
      <c r="N3520" s="723" t="s">
        <v>2115</v>
      </c>
      <c r="O3520" s="723" t="s">
        <v>236</v>
      </c>
      <c r="P3520" s="723" t="s">
        <v>229</v>
      </c>
      <c r="Q3520" s="723" t="s">
        <v>2952</v>
      </c>
      <c r="R3520" s="723" t="s">
        <v>8977</v>
      </c>
      <c r="S3520" s="723">
        <v>796</v>
      </c>
      <c r="T3520" s="723" t="s">
        <v>232</v>
      </c>
      <c r="U3520" s="723">
        <v>11</v>
      </c>
      <c r="V3520" s="723">
        <v>152</v>
      </c>
      <c r="W3520" s="1371">
        <v>1672</v>
      </c>
      <c r="X3520" s="785">
        <f t="shared" si="157"/>
        <v>1872.64</v>
      </c>
      <c r="Y3520" s="723"/>
      <c r="Z3520" s="723">
        <v>2016</v>
      </c>
      <c r="AA3520" s="723"/>
      <c r="AB3520" s="756" t="s">
        <v>300</v>
      </c>
      <c r="AC3520" s="756" t="s">
        <v>209</v>
      </c>
      <c r="AD3520" s="756"/>
      <c r="AE3520" s="756"/>
      <c r="AF3520" s="756"/>
      <c r="AG3520" s="756" t="s">
        <v>12478</v>
      </c>
      <c r="AH3520" s="756" t="s">
        <v>794</v>
      </c>
      <c r="AI3520" s="756">
        <v>210010151</v>
      </c>
      <c r="AJ3520" s="756" t="s">
        <v>12468</v>
      </c>
      <c r="AK3520" s="756" t="s">
        <v>11841</v>
      </c>
    </row>
    <row r="3521" spans="1:37" s="192" customFormat="1" ht="100.5" customHeight="1">
      <c r="A3521" s="723" t="s">
        <v>12479</v>
      </c>
      <c r="B3521" s="723" t="s">
        <v>33</v>
      </c>
      <c r="C3521" s="723" t="s">
        <v>12464</v>
      </c>
      <c r="D3521" s="723" t="s">
        <v>3959</v>
      </c>
      <c r="E3521" s="723" t="s">
        <v>3959</v>
      </c>
      <c r="F3521" s="723" t="s">
        <v>12465</v>
      </c>
      <c r="G3521" s="723" t="s">
        <v>12465</v>
      </c>
      <c r="H3521" s="723" t="s">
        <v>12466</v>
      </c>
      <c r="I3521" s="723"/>
      <c r="J3521" s="723" t="s">
        <v>38</v>
      </c>
      <c r="K3521" s="723">
        <v>0</v>
      </c>
      <c r="L3521" s="784">
        <v>311010000</v>
      </c>
      <c r="M3521" s="723" t="s">
        <v>342</v>
      </c>
      <c r="N3521" s="723" t="s">
        <v>2115</v>
      </c>
      <c r="O3521" s="723" t="s">
        <v>11854</v>
      </c>
      <c r="P3521" s="723" t="s">
        <v>229</v>
      </c>
      <c r="Q3521" s="723" t="s">
        <v>2952</v>
      </c>
      <c r="R3521" s="723" t="s">
        <v>8977</v>
      </c>
      <c r="S3521" s="723">
        <v>796</v>
      </c>
      <c r="T3521" s="723" t="s">
        <v>232</v>
      </c>
      <c r="U3521" s="723">
        <v>513</v>
      </c>
      <c r="V3521" s="723">
        <v>152</v>
      </c>
      <c r="W3521" s="1371">
        <v>77976</v>
      </c>
      <c r="X3521" s="785">
        <f t="shared" si="157"/>
        <v>87333.12000000001</v>
      </c>
      <c r="Y3521" s="723"/>
      <c r="Z3521" s="723">
        <v>2016</v>
      </c>
      <c r="AA3521" s="723"/>
      <c r="AB3521" s="756" t="s">
        <v>300</v>
      </c>
      <c r="AC3521" s="756" t="s">
        <v>209</v>
      </c>
      <c r="AD3521" s="756"/>
      <c r="AE3521" s="756"/>
      <c r="AF3521" s="756"/>
      <c r="AG3521" s="756" t="s">
        <v>12480</v>
      </c>
      <c r="AH3521" s="756" t="s">
        <v>794</v>
      </c>
      <c r="AI3521" s="756">
        <v>210010151</v>
      </c>
      <c r="AJ3521" s="756" t="s">
        <v>12468</v>
      </c>
      <c r="AK3521" s="756" t="s">
        <v>11841</v>
      </c>
    </row>
    <row r="3522" spans="1:37" s="192" customFormat="1" ht="100.5" customHeight="1">
      <c r="A3522" s="723" t="s">
        <v>12481</v>
      </c>
      <c r="B3522" s="723" t="s">
        <v>33</v>
      </c>
      <c r="C3522" s="723" t="s">
        <v>12464</v>
      </c>
      <c r="D3522" s="723" t="s">
        <v>3959</v>
      </c>
      <c r="E3522" s="723" t="s">
        <v>3959</v>
      </c>
      <c r="F3522" s="723" t="s">
        <v>12465</v>
      </c>
      <c r="G3522" s="723" t="s">
        <v>12465</v>
      </c>
      <c r="H3522" s="723" t="s">
        <v>12466</v>
      </c>
      <c r="I3522" s="723"/>
      <c r="J3522" s="723" t="s">
        <v>38</v>
      </c>
      <c r="K3522" s="723">
        <v>0</v>
      </c>
      <c r="L3522" s="762">
        <v>511010000</v>
      </c>
      <c r="M3522" s="784" t="s">
        <v>87</v>
      </c>
      <c r="N3522" s="723" t="s">
        <v>2115</v>
      </c>
      <c r="O3522" s="723" t="s">
        <v>87</v>
      </c>
      <c r="P3522" s="723" t="s">
        <v>229</v>
      </c>
      <c r="Q3522" s="723" t="s">
        <v>2952</v>
      </c>
      <c r="R3522" s="723" t="s">
        <v>8977</v>
      </c>
      <c r="S3522" s="723">
        <v>796</v>
      </c>
      <c r="T3522" s="723" t="s">
        <v>232</v>
      </c>
      <c r="U3522" s="723">
        <v>198</v>
      </c>
      <c r="V3522" s="723">
        <v>152</v>
      </c>
      <c r="W3522" s="1371">
        <v>30096</v>
      </c>
      <c r="X3522" s="785">
        <f t="shared" si="157"/>
        <v>33707.520000000004</v>
      </c>
      <c r="Y3522" s="723"/>
      <c r="Z3522" s="723">
        <v>2016</v>
      </c>
      <c r="AA3522" s="723"/>
      <c r="AB3522" s="756" t="s">
        <v>300</v>
      </c>
      <c r="AC3522" s="756" t="s">
        <v>209</v>
      </c>
      <c r="AD3522" s="756"/>
      <c r="AE3522" s="756"/>
      <c r="AF3522" s="756"/>
      <c r="AG3522" s="756" t="s">
        <v>12482</v>
      </c>
      <c r="AH3522" s="756" t="s">
        <v>794</v>
      </c>
      <c r="AI3522" s="756">
        <v>210010151</v>
      </c>
      <c r="AJ3522" s="756" t="s">
        <v>12468</v>
      </c>
      <c r="AK3522" s="756" t="s">
        <v>11841</v>
      </c>
    </row>
    <row r="3523" spans="1:37" s="192" customFormat="1" ht="100.5" customHeight="1">
      <c r="A3523" s="723" t="s">
        <v>12483</v>
      </c>
      <c r="B3523" s="723" t="s">
        <v>33</v>
      </c>
      <c r="C3523" s="723" t="s">
        <v>12464</v>
      </c>
      <c r="D3523" s="723" t="s">
        <v>3959</v>
      </c>
      <c r="E3523" s="723" t="s">
        <v>3959</v>
      </c>
      <c r="F3523" s="723" t="s">
        <v>12465</v>
      </c>
      <c r="G3523" s="723" t="s">
        <v>12465</v>
      </c>
      <c r="H3523" s="723" t="s">
        <v>12466</v>
      </c>
      <c r="I3523" s="723"/>
      <c r="J3523" s="723" t="s">
        <v>38</v>
      </c>
      <c r="K3523" s="723">
        <v>0</v>
      </c>
      <c r="L3523" s="814">
        <v>711000000</v>
      </c>
      <c r="M3523" s="809" t="s">
        <v>73</v>
      </c>
      <c r="N3523" s="723" t="s">
        <v>2115</v>
      </c>
      <c r="O3523" s="723" t="s">
        <v>73</v>
      </c>
      <c r="P3523" s="723" t="s">
        <v>229</v>
      </c>
      <c r="Q3523" s="723" t="s">
        <v>2952</v>
      </c>
      <c r="R3523" s="723" t="s">
        <v>8977</v>
      </c>
      <c r="S3523" s="723">
        <v>796</v>
      </c>
      <c r="T3523" s="723" t="s">
        <v>232</v>
      </c>
      <c r="U3523" s="723">
        <v>1000</v>
      </c>
      <c r="V3523" s="723">
        <v>152</v>
      </c>
      <c r="W3523" s="1371">
        <v>152000</v>
      </c>
      <c r="X3523" s="785">
        <f t="shared" si="157"/>
        <v>170240.00000000003</v>
      </c>
      <c r="Y3523" s="723"/>
      <c r="Z3523" s="723">
        <v>2016</v>
      </c>
      <c r="AA3523" s="723"/>
      <c r="AB3523" s="756" t="s">
        <v>300</v>
      </c>
      <c r="AC3523" s="756" t="s">
        <v>209</v>
      </c>
      <c r="AD3523" s="756"/>
      <c r="AE3523" s="756"/>
      <c r="AF3523" s="756"/>
      <c r="AG3523" s="756" t="s">
        <v>12484</v>
      </c>
      <c r="AH3523" s="756" t="s">
        <v>794</v>
      </c>
      <c r="AI3523" s="756">
        <v>210010151</v>
      </c>
      <c r="AJ3523" s="756" t="s">
        <v>12468</v>
      </c>
      <c r="AK3523" s="756" t="s">
        <v>11841</v>
      </c>
    </row>
    <row r="3524" spans="1:37" s="192" customFormat="1" ht="100.5" customHeight="1">
      <c r="A3524" s="723" t="s">
        <v>12485</v>
      </c>
      <c r="B3524" s="723" t="s">
        <v>33</v>
      </c>
      <c r="C3524" s="723" t="s">
        <v>12464</v>
      </c>
      <c r="D3524" s="723" t="s">
        <v>3959</v>
      </c>
      <c r="E3524" s="723" t="s">
        <v>3959</v>
      </c>
      <c r="F3524" s="723" t="s">
        <v>12465</v>
      </c>
      <c r="G3524" s="723" t="s">
        <v>12465</v>
      </c>
      <c r="H3524" s="723" t="s">
        <v>12466</v>
      </c>
      <c r="I3524" s="723"/>
      <c r="J3524" s="723" t="s">
        <v>38</v>
      </c>
      <c r="K3524" s="723">
        <v>0</v>
      </c>
      <c r="L3524" s="784">
        <v>391010000</v>
      </c>
      <c r="M3524" s="784" t="s">
        <v>341</v>
      </c>
      <c r="N3524" s="723" t="s">
        <v>2115</v>
      </c>
      <c r="O3524" s="723" t="s">
        <v>12064</v>
      </c>
      <c r="P3524" s="723" t="s">
        <v>229</v>
      </c>
      <c r="Q3524" s="723" t="s">
        <v>2952</v>
      </c>
      <c r="R3524" s="723" t="s">
        <v>8977</v>
      </c>
      <c r="S3524" s="723">
        <v>796</v>
      </c>
      <c r="T3524" s="723" t="s">
        <v>232</v>
      </c>
      <c r="U3524" s="723">
        <v>40</v>
      </c>
      <c r="V3524" s="723">
        <v>152</v>
      </c>
      <c r="W3524" s="1371">
        <v>6080</v>
      </c>
      <c r="X3524" s="785">
        <f t="shared" si="157"/>
        <v>6809.6</v>
      </c>
      <c r="Y3524" s="723"/>
      <c r="Z3524" s="723">
        <v>2016</v>
      </c>
      <c r="AA3524" s="723"/>
      <c r="AB3524" s="756" t="s">
        <v>300</v>
      </c>
      <c r="AC3524" s="756" t="s">
        <v>209</v>
      </c>
      <c r="AD3524" s="756"/>
      <c r="AE3524" s="756"/>
      <c r="AF3524" s="756"/>
      <c r="AG3524" s="756" t="s">
        <v>12486</v>
      </c>
      <c r="AH3524" s="756" t="s">
        <v>794</v>
      </c>
      <c r="AI3524" s="756">
        <v>210010151</v>
      </c>
      <c r="AJ3524" s="756" t="s">
        <v>12468</v>
      </c>
      <c r="AK3524" s="756" t="s">
        <v>11841</v>
      </c>
    </row>
    <row r="3525" spans="1:37" s="192" customFormat="1" ht="100.5" customHeight="1">
      <c r="A3525" s="723" t="s">
        <v>12487</v>
      </c>
      <c r="B3525" s="723" t="s">
        <v>33</v>
      </c>
      <c r="C3525" s="723" t="s">
        <v>12464</v>
      </c>
      <c r="D3525" s="723" t="s">
        <v>3959</v>
      </c>
      <c r="E3525" s="723" t="s">
        <v>3959</v>
      </c>
      <c r="F3525" s="723" t="s">
        <v>12465</v>
      </c>
      <c r="G3525" s="723" t="s">
        <v>12465</v>
      </c>
      <c r="H3525" s="723" t="s">
        <v>12466</v>
      </c>
      <c r="I3525" s="723"/>
      <c r="J3525" s="723" t="s">
        <v>38</v>
      </c>
      <c r="K3525" s="723">
        <v>0</v>
      </c>
      <c r="L3525" s="723">
        <v>511010000</v>
      </c>
      <c r="M3525" s="749" t="s">
        <v>88</v>
      </c>
      <c r="N3525" s="723" t="s">
        <v>2115</v>
      </c>
      <c r="O3525" s="723" t="s">
        <v>700</v>
      </c>
      <c r="P3525" s="723" t="s">
        <v>229</v>
      </c>
      <c r="Q3525" s="723" t="s">
        <v>2952</v>
      </c>
      <c r="R3525" s="723" t="s">
        <v>8977</v>
      </c>
      <c r="S3525" s="723">
        <v>796</v>
      </c>
      <c r="T3525" s="723" t="s">
        <v>232</v>
      </c>
      <c r="U3525" s="723">
        <v>991</v>
      </c>
      <c r="V3525" s="723">
        <v>152</v>
      </c>
      <c r="W3525" s="1371">
        <v>150632</v>
      </c>
      <c r="X3525" s="785">
        <f t="shared" si="157"/>
        <v>168707.84000000003</v>
      </c>
      <c r="Y3525" s="723"/>
      <c r="Z3525" s="723">
        <v>2016</v>
      </c>
      <c r="AA3525" s="723"/>
      <c r="AB3525" s="756" t="s">
        <v>300</v>
      </c>
      <c r="AC3525" s="756" t="s">
        <v>209</v>
      </c>
      <c r="AD3525" s="756"/>
      <c r="AE3525" s="756"/>
      <c r="AF3525" s="756"/>
      <c r="AG3525" s="756" t="s">
        <v>12488</v>
      </c>
      <c r="AH3525" s="756" t="s">
        <v>794</v>
      </c>
      <c r="AI3525" s="756">
        <v>210010151</v>
      </c>
      <c r="AJ3525" s="756" t="s">
        <v>12468</v>
      </c>
      <c r="AK3525" s="756" t="s">
        <v>11841</v>
      </c>
    </row>
    <row r="3526" spans="1:37" s="192" customFormat="1" ht="100.5" customHeight="1">
      <c r="A3526" s="723" t="s">
        <v>12489</v>
      </c>
      <c r="B3526" s="723" t="s">
        <v>33</v>
      </c>
      <c r="C3526" s="723" t="s">
        <v>12490</v>
      </c>
      <c r="D3526" s="723" t="s">
        <v>9439</v>
      </c>
      <c r="E3526" s="723" t="s">
        <v>9439</v>
      </c>
      <c r="F3526" s="723" t="s">
        <v>12491</v>
      </c>
      <c r="G3526" s="723" t="s">
        <v>12491</v>
      </c>
      <c r="H3526" s="723" t="s">
        <v>12492</v>
      </c>
      <c r="I3526" s="723"/>
      <c r="J3526" s="723" t="s">
        <v>38</v>
      </c>
      <c r="K3526" s="723">
        <v>0</v>
      </c>
      <c r="L3526" s="784">
        <v>231010000</v>
      </c>
      <c r="M3526" s="784" t="s">
        <v>128</v>
      </c>
      <c r="N3526" s="723" t="s">
        <v>2115</v>
      </c>
      <c r="O3526" s="723" t="s">
        <v>11843</v>
      </c>
      <c r="P3526" s="723" t="s">
        <v>229</v>
      </c>
      <c r="Q3526" s="723" t="s">
        <v>2952</v>
      </c>
      <c r="R3526" s="723" t="s">
        <v>8977</v>
      </c>
      <c r="S3526" s="723">
        <v>5111</v>
      </c>
      <c r="T3526" s="723" t="s">
        <v>11874</v>
      </c>
      <c r="U3526" s="723">
        <v>380</v>
      </c>
      <c r="V3526" s="723">
        <v>100</v>
      </c>
      <c r="W3526" s="1371">
        <v>38000</v>
      </c>
      <c r="X3526" s="785">
        <f t="shared" si="157"/>
        <v>42560.000000000007</v>
      </c>
      <c r="Y3526" s="723"/>
      <c r="Z3526" s="723">
        <v>2016</v>
      </c>
      <c r="AA3526" s="723"/>
      <c r="AB3526" s="756" t="s">
        <v>300</v>
      </c>
      <c r="AC3526" s="756" t="s">
        <v>209</v>
      </c>
      <c r="AD3526" s="756"/>
      <c r="AE3526" s="756"/>
      <c r="AF3526" s="756"/>
      <c r="AG3526" s="756" t="s">
        <v>12493</v>
      </c>
      <c r="AH3526" s="756" t="s">
        <v>794</v>
      </c>
      <c r="AI3526" s="756">
        <v>210020906</v>
      </c>
      <c r="AJ3526" s="756" t="s">
        <v>12494</v>
      </c>
      <c r="AK3526" s="756" t="s">
        <v>11841</v>
      </c>
    </row>
    <row r="3527" spans="1:37" s="192" customFormat="1" ht="100.5" customHeight="1">
      <c r="A3527" s="723" t="s">
        <v>12495</v>
      </c>
      <c r="B3527" s="723" t="s">
        <v>33</v>
      </c>
      <c r="C3527" s="723" t="s">
        <v>12490</v>
      </c>
      <c r="D3527" s="723" t="s">
        <v>9439</v>
      </c>
      <c r="E3527" s="723" t="s">
        <v>9439</v>
      </c>
      <c r="F3527" s="723" t="s">
        <v>12491</v>
      </c>
      <c r="G3527" s="723" t="s">
        <v>12491</v>
      </c>
      <c r="H3527" s="723" t="s">
        <v>12492</v>
      </c>
      <c r="I3527" s="723"/>
      <c r="J3527" s="723" t="s">
        <v>38</v>
      </c>
      <c r="K3527" s="723">
        <v>0</v>
      </c>
      <c r="L3527" s="762">
        <v>751000000</v>
      </c>
      <c r="M3527" s="784" t="s">
        <v>83</v>
      </c>
      <c r="N3527" s="723" t="s">
        <v>2115</v>
      </c>
      <c r="O3527" s="723" t="s">
        <v>11846</v>
      </c>
      <c r="P3527" s="723" t="s">
        <v>229</v>
      </c>
      <c r="Q3527" s="723" t="s">
        <v>2952</v>
      </c>
      <c r="R3527" s="723" t="s">
        <v>8977</v>
      </c>
      <c r="S3527" s="723">
        <v>5111</v>
      </c>
      <c r="T3527" s="723" t="s">
        <v>11874</v>
      </c>
      <c r="U3527" s="723">
        <v>153</v>
      </c>
      <c r="V3527" s="723">
        <v>100</v>
      </c>
      <c r="W3527" s="1371">
        <v>15300</v>
      </c>
      <c r="X3527" s="785">
        <f t="shared" si="157"/>
        <v>17136</v>
      </c>
      <c r="Y3527" s="723"/>
      <c r="Z3527" s="723">
        <v>2016</v>
      </c>
      <c r="AA3527" s="723"/>
      <c r="AB3527" s="756" t="s">
        <v>300</v>
      </c>
      <c r="AC3527" s="756" t="s">
        <v>209</v>
      </c>
      <c r="AD3527" s="756"/>
      <c r="AE3527" s="756"/>
      <c r="AF3527" s="756"/>
      <c r="AG3527" s="756" t="s">
        <v>12496</v>
      </c>
      <c r="AH3527" s="756" t="s">
        <v>794</v>
      </c>
      <c r="AI3527" s="756">
        <v>210020906</v>
      </c>
      <c r="AJ3527" s="756" t="s">
        <v>12494</v>
      </c>
      <c r="AK3527" s="756" t="s">
        <v>11841</v>
      </c>
    </row>
    <row r="3528" spans="1:37" s="192" customFormat="1" ht="100.5" customHeight="1">
      <c r="A3528" s="723" t="s">
        <v>12497</v>
      </c>
      <c r="B3528" s="723" t="s">
        <v>33</v>
      </c>
      <c r="C3528" s="723" t="s">
        <v>12490</v>
      </c>
      <c r="D3528" s="723" t="s">
        <v>9439</v>
      </c>
      <c r="E3528" s="723" t="s">
        <v>9439</v>
      </c>
      <c r="F3528" s="723" t="s">
        <v>12491</v>
      </c>
      <c r="G3528" s="723" t="s">
        <v>12491</v>
      </c>
      <c r="H3528" s="723" t="s">
        <v>12492</v>
      </c>
      <c r="I3528" s="723"/>
      <c r="J3528" s="723" t="s">
        <v>38</v>
      </c>
      <c r="K3528" s="723">
        <v>0</v>
      </c>
      <c r="L3528" s="784">
        <v>271034100</v>
      </c>
      <c r="M3528" s="749" t="s">
        <v>84</v>
      </c>
      <c r="N3528" s="723" t="s">
        <v>2115</v>
      </c>
      <c r="O3528" s="723" t="s">
        <v>11849</v>
      </c>
      <c r="P3528" s="723" t="s">
        <v>229</v>
      </c>
      <c r="Q3528" s="723" t="s">
        <v>2952</v>
      </c>
      <c r="R3528" s="723" t="s">
        <v>8977</v>
      </c>
      <c r="S3528" s="723">
        <v>5111</v>
      </c>
      <c r="T3528" s="723" t="s">
        <v>11874</v>
      </c>
      <c r="U3528" s="723">
        <v>79</v>
      </c>
      <c r="V3528" s="723">
        <v>100</v>
      </c>
      <c r="W3528" s="1371">
        <v>7900</v>
      </c>
      <c r="X3528" s="785">
        <f t="shared" si="157"/>
        <v>8848</v>
      </c>
      <c r="Y3528" s="723"/>
      <c r="Z3528" s="723">
        <v>2016</v>
      </c>
      <c r="AA3528" s="723"/>
      <c r="AB3528" s="756" t="s">
        <v>300</v>
      </c>
      <c r="AC3528" s="756" t="s">
        <v>209</v>
      </c>
      <c r="AD3528" s="756"/>
      <c r="AE3528" s="756"/>
      <c r="AF3528" s="756"/>
      <c r="AG3528" s="756" t="s">
        <v>12498</v>
      </c>
      <c r="AH3528" s="756" t="s">
        <v>794</v>
      </c>
      <c r="AI3528" s="756">
        <v>210020906</v>
      </c>
      <c r="AJ3528" s="756" t="s">
        <v>12494</v>
      </c>
      <c r="AK3528" s="756" t="s">
        <v>11841</v>
      </c>
    </row>
    <row r="3529" spans="1:37" s="192" customFormat="1" ht="100.5" customHeight="1">
      <c r="A3529" s="723" t="s">
        <v>12499</v>
      </c>
      <c r="B3529" s="723" t="s">
        <v>33</v>
      </c>
      <c r="C3529" s="723" t="s">
        <v>12490</v>
      </c>
      <c r="D3529" s="723" t="s">
        <v>9439</v>
      </c>
      <c r="E3529" s="723" t="s">
        <v>9439</v>
      </c>
      <c r="F3529" s="723" t="s">
        <v>12491</v>
      </c>
      <c r="G3529" s="723" t="s">
        <v>12491</v>
      </c>
      <c r="H3529" s="723" t="s">
        <v>12492</v>
      </c>
      <c r="I3529" s="723"/>
      <c r="J3529" s="723" t="s">
        <v>38</v>
      </c>
      <c r="K3529" s="723">
        <v>0</v>
      </c>
      <c r="L3529" s="784">
        <v>311010000</v>
      </c>
      <c r="M3529" s="723" t="s">
        <v>342</v>
      </c>
      <c r="N3529" s="723" t="s">
        <v>2115</v>
      </c>
      <c r="O3529" s="723" t="s">
        <v>11854</v>
      </c>
      <c r="P3529" s="723" t="s">
        <v>229</v>
      </c>
      <c r="Q3529" s="723" t="s">
        <v>2952</v>
      </c>
      <c r="R3529" s="723" t="s">
        <v>8977</v>
      </c>
      <c r="S3529" s="723">
        <v>5111</v>
      </c>
      <c r="T3529" s="723" t="s">
        <v>11874</v>
      </c>
      <c r="U3529" s="723">
        <v>7</v>
      </c>
      <c r="V3529" s="723">
        <v>100</v>
      </c>
      <c r="W3529" s="1371">
        <v>700</v>
      </c>
      <c r="X3529" s="785">
        <f t="shared" si="157"/>
        <v>784.00000000000011</v>
      </c>
      <c r="Y3529" s="723"/>
      <c r="Z3529" s="723">
        <v>2016</v>
      </c>
      <c r="AA3529" s="723"/>
      <c r="AB3529" s="756" t="s">
        <v>300</v>
      </c>
      <c r="AC3529" s="756" t="s">
        <v>209</v>
      </c>
      <c r="AD3529" s="756"/>
      <c r="AE3529" s="756"/>
      <c r="AF3529" s="756"/>
      <c r="AG3529" s="756" t="s">
        <v>12500</v>
      </c>
      <c r="AH3529" s="756" t="s">
        <v>794</v>
      </c>
      <c r="AI3529" s="756">
        <v>210020906</v>
      </c>
      <c r="AJ3529" s="756" t="s">
        <v>12494</v>
      </c>
      <c r="AK3529" s="756" t="s">
        <v>11841</v>
      </c>
    </row>
    <row r="3530" spans="1:37" s="192" customFormat="1" ht="100.5" customHeight="1">
      <c r="A3530" s="723" t="s">
        <v>12501</v>
      </c>
      <c r="B3530" s="723" t="s">
        <v>33</v>
      </c>
      <c r="C3530" s="723" t="s">
        <v>12490</v>
      </c>
      <c r="D3530" s="723" t="s">
        <v>9439</v>
      </c>
      <c r="E3530" s="723" t="s">
        <v>9439</v>
      </c>
      <c r="F3530" s="723" t="s">
        <v>12491</v>
      </c>
      <c r="G3530" s="723" t="s">
        <v>12491</v>
      </c>
      <c r="H3530" s="723" t="s">
        <v>12492</v>
      </c>
      <c r="I3530" s="723"/>
      <c r="J3530" s="723" t="s">
        <v>38</v>
      </c>
      <c r="K3530" s="723">
        <v>0</v>
      </c>
      <c r="L3530" s="814">
        <v>711000000</v>
      </c>
      <c r="M3530" s="809" t="s">
        <v>73</v>
      </c>
      <c r="N3530" s="723" t="s">
        <v>2115</v>
      </c>
      <c r="O3530" s="723" t="s">
        <v>73</v>
      </c>
      <c r="P3530" s="723" t="s">
        <v>229</v>
      </c>
      <c r="Q3530" s="723" t="s">
        <v>2952</v>
      </c>
      <c r="R3530" s="723" t="s">
        <v>8977</v>
      </c>
      <c r="S3530" s="723">
        <v>5111</v>
      </c>
      <c r="T3530" s="723" t="s">
        <v>11874</v>
      </c>
      <c r="U3530" s="723">
        <v>400</v>
      </c>
      <c r="V3530" s="723">
        <v>100</v>
      </c>
      <c r="W3530" s="1371">
        <v>40000</v>
      </c>
      <c r="X3530" s="785">
        <f t="shared" si="157"/>
        <v>44800.000000000007</v>
      </c>
      <c r="Y3530" s="723"/>
      <c r="Z3530" s="723">
        <v>2016</v>
      </c>
      <c r="AA3530" s="723"/>
      <c r="AB3530" s="756" t="s">
        <v>300</v>
      </c>
      <c r="AC3530" s="756" t="s">
        <v>209</v>
      </c>
      <c r="AD3530" s="756"/>
      <c r="AE3530" s="756"/>
      <c r="AF3530" s="756"/>
      <c r="AG3530" s="756" t="s">
        <v>12502</v>
      </c>
      <c r="AH3530" s="756" t="s">
        <v>794</v>
      </c>
      <c r="AI3530" s="756">
        <v>210020906</v>
      </c>
      <c r="AJ3530" s="756" t="s">
        <v>12494</v>
      </c>
      <c r="AK3530" s="756" t="s">
        <v>11841</v>
      </c>
    </row>
    <row r="3531" spans="1:37" s="192" customFormat="1" ht="100.5" customHeight="1">
      <c r="A3531" s="723" t="s">
        <v>12503</v>
      </c>
      <c r="B3531" s="723" t="s">
        <v>33</v>
      </c>
      <c r="C3531" s="723" t="s">
        <v>12490</v>
      </c>
      <c r="D3531" s="723" t="s">
        <v>9439</v>
      </c>
      <c r="E3531" s="723" t="s">
        <v>9439</v>
      </c>
      <c r="F3531" s="723" t="s">
        <v>12491</v>
      </c>
      <c r="G3531" s="723" t="s">
        <v>12491</v>
      </c>
      <c r="H3531" s="723" t="s">
        <v>12492</v>
      </c>
      <c r="I3531" s="723"/>
      <c r="J3531" s="723" t="s">
        <v>38</v>
      </c>
      <c r="K3531" s="723">
        <v>0</v>
      </c>
      <c r="L3531" s="784">
        <v>391010000</v>
      </c>
      <c r="M3531" s="784" t="s">
        <v>341</v>
      </c>
      <c r="N3531" s="723" t="s">
        <v>2115</v>
      </c>
      <c r="O3531" s="723" t="s">
        <v>12064</v>
      </c>
      <c r="P3531" s="723" t="s">
        <v>229</v>
      </c>
      <c r="Q3531" s="723" t="s">
        <v>2952</v>
      </c>
      <c r="R3531" s="723" t="s">
        <v>8977</v>
      </c>
      <c r="S3531" s="723">
        <v>5111</v>
      </c>
      <c r="T3531" s="723" t="s">
        <v>11874</v>
      </c>
      <c r="U3531" s="723">
        <v>20</v>
      </c>
      <c r="V3531" s="723">
        <v>100</v>
      </c>
      <c r="W3531" s="1371">
        <v>2000</v>
      </c>
      <c r="X3531" s="785">
        <f t="shared" si="157"/>
        <v>2240</v>
      </c>
      <c r="Y3531" s="723"/>
      <c r="Z3531" s="723">
        <v>2016</v>
      </c>
      <c r="AA3531" s="723"/>
      <c r="AB3531" s="756" t="s">
        <v>300</v>
      </c>
      <c r="AC3531" s="756" t="s">
        <v>209</v>
      </c>
      <c r="AD3531" s="756"/>
      <c r="AE3531" s="756"/>
      <c r="AF3531" s="756"/>
      <c r="AG3531" s="756" t="s">
        <v>12504</v>
      </c>
      <c r="AH3531" s="756" t="s">
        <v>794</v>
      </c>
      <c r="AI3531" s="756">
        <v>210020906</v>
      </c>
      <c r="AJ3531" s="756" t="s">
        <v>12494</v>
      </c>
      <c r="AK3531" s="756" t="s">
        <v>11841</v>
      </c>
    </row>
    <row r="3532" spans="1:37" s="192" customFormat="1" ht="100.5" customHeight="1">
      <c r="A3532" s="723" t="s">
        <v>12505</v>
      </c>
      <c r="B3532" s="723" t="s">
        <v>33</v>
      </c>
      <c r="C3532" s="723" t="s">
        <v>12490</v>
      </c>
      <c r="D3532" s="723" t="s">
        <v>9439</v>
      </c>
      <c r="E3532" s="723" t="s">
        <v>9439</v>
      </c>
      <c r="F3532" s="723" t="s">
        <v>12491</v>
      </c>
      <c r="G3532" s="723" t="s">
        <v>12491</v>
      </c>
      <c r="H3532" s="723" t="s">
        <v>12492</v>
      </c>
      <c r="I3532" s="723"/>
      <c r="J3532" s="723" t="s">
        <v>38</v>
      </c>
      <c r="K3532" s="723">
        <v>0</v>
      </c>
      <c r="L3532" s="723">
        <v>511010000</v>
      </c>
      <c r="M3532" s="749" t="s">
        <v>88</v>
      </c>
      <c r="N3532" s="723" t="s">
        <v>2115</v>
      </c>
      <c r="O3532" s="723" t="s">
        <v>700</v>
      </c>
      <c r="P3532" s="723" t="s">
        <v>229</v>
      </c>
      <c r="Q3532" s="723" t="s">
        <v>2952</v>
      </c>
      <c r="R3532" s="723" t="s">
        <v>8977</v>
      </c>
      <c r="S3532" s="723">
        <v>5111</v>
      </c>
      <c r="T3532" s="723" t="s">
        <v>11874</v>
      </c>
      <c r="U3532" s="723">
        <v>100</v>
      </c>
      <c r="V3532" s="723">
        <v>100</v>
      </c>
      <c r="W3532" s="1371">
        <v>10000</v>
      </c>
      <c r="X3532" s="785">
        <f t="shared" si="157"/>
        <v>11200.000000000002</v>
      </c>
      <c r="Y3532" s="723"/>
      <c r="Z3532" s="723">
        <v>2016</v>
      </c>
      <c r="AA3532" s="723"/>
      <c r="AB3532" s="756" t="s">
        <v>300</v>
      </c>
      <c r="AC3532" s="756" t="s">
        <v>209</v>
      </c>
      <c r="AD3532" s="756"/>
      <c r="AE3532" s="756"/>
      <c r="AF3532" s="756"/>
      <c r="AG3532" s="756" t="s">
        <v>12506</v>
      </c>
      <c r="AH3532" s="756" t="s">
        <v>794</v>
      </c>
      <c r="AI3532" s="756">
        <v>210020906</v>
      </c>
      <c r="AJ3532" s="756" t="s">
        <v>12494</v>
      </c>
      <c r="AK3532" s="756" t="s">
        <v>11841</v>
      </c>
    </row>
    <row r="3533" spans="1:37" s="192" customFormat="1" ht="100.5" customHeight="1">
      <c r="A3533" s="723" t="s">
        <v>12507</v>
      </c>
      <c r="B3533" s="723" t="s">
        <v>33</v>
      </c>
      <c r="C3533" s="723" t="s">
        <v>12490</v>
      </c>
      <c r="D3533" s="723" t="s">
        <v>9439</v>
      </c>
      <c r="E3533" s="723" t="s">
        <v>9439</v>
      </c>
      <c r="F3533" s="723" t="s">
        <v>12491</v>
      </c>
      <c r="G3533" s="723" t="s">
        <v>12491</v>
      </c>
      <c r="H3533" s="723" t="s">
        <v>12508</v>
      </c>
      <c r="I3533" s="723"/>
      <c r="J3533" s="723" t="s">
        <v>38</v>
      </c>
      <c r="K3533" s="723">
        <v>0</v>
      </c>
      <c r="L3533" s="762">
        <v>751000000</v>
      </c>
      <c r="M3533" s="784" t="s">
        <v>83</v>
      </c>
      <c r="N3533" s="723" t="s">
        <v>2115</v>
      </c>
      <c r="O3533" s="723" t="s">
        <v>11846</v>
      </c>
      <c r="P3533" s="723" t="s">
        <v>229</v>
      </c>
      <c r="Q3533" s="723" t="s">
        <v>2952</v>
      </c>
      <c r="R3533" s="723" t="s">
        <v>8977</v>
      </c>
      <c r="S3533" s="723">
        <v>5111</v>
      </c>
      <c r="T3533" s="723" t="s">
        <v>11874</v>
      </c>
      <c r="U3533" s="723">
        <v>21</v>
      </c>
      <c r="V3533" s="723">
        <v>299</v>
      </c>
      <c r="W3533" s="1371">
        <v>6279</v>
      </c>
      <c r="X3533" s="785">
        <f t="shared" si="157"/>
        <v>7032.4800000000005</v>
      </c>
      <c r="Y3533" s="723"/>
      <c r="Z3533" s="723">
        <v>2016</v>
      </c>
      <c r="AA3533" s="723"/>
      <c r="AB3533" s="756" t="s">
        <v>300</v>
      </c>
      <c r="AC3533" s="756" t="s">
        <v>209</v>
      </c>
      <c r="AD3533" s="756"/>
      <c r="AE3533" s="756"/>
      <c r="AF3533" s="756"/>
      <c r="AG3533" s="756" t="s">
        <v>12509</v>
      </c>
      <c r="AH3533" s="756" t="s">
        <v>794</v>
      </c>
      <c r="AI3533" s="756">
        <v>210022804</v>
      </c>
      <c r="AJ3533" s="756" t="s">
        <v>12510</v>
      </c>
      <c r="AK3533" s="756" t="s">
        <v>11841</v>
      </c>
    </row>
    <row r="3534" spans="1:37" s="192" customFormat="1" ht="100.5" customHeight="1">
      <c r="A3534" s="723" t="s">
        <v>12511</v>
      </c>
      <c r="B3534" s="723" t="s">
        <v>33</v>
      </c>
      <c r="C3534" s="723" t="s">
        <v>12490</v>
      </c>
      <c r="D3534" s="723" t="s">
        <v>9439</v>
      </c>
      <c r="E3534" s="723" t="s">
        <v>9439</v>
      </c>
      <c r="F3534" s="723" t="s">
        <v>12491</v>
      </c>
      <c r="G3534" s="723" t="s">
        <v>12491</v>
      </c>
      <c r="H3534" s="723" t="s">
        <v>12508</v>
      </c>
      <c r="I3534" s="723"/>
      <c r="J3534" s="723" t="s">
        <v>38</v>
      </c>
      <c r="K3534" s="723">
        <v>0</v>
      </c>
      <c r="L3534" s="784">
        <v>271034100</v>
      </c>
      <c r="M3534" s="749" t="s">
        <v>84</v>
      </c>
      <c r="N3534" s="723" t="s">
        <v>2115</v>
      </c>
      <c r="O3534" s="723" t="s">
        <v>11849</v>
      </c>
      <c r="P3534" s="723" t="s">
        <v>229</v>
      </c>
      <c r="Q3534" s="723" t="s">
        <v>2952</v>
      </c>
      <c r="R3534" s="723" t="s">
        <v>8977</v>
      </c>
      <c r="S3534" s="723">
        <v>5111</v>
      </c>
      <c r="T3534" s="723" t="s">
        <v>11874</v>
      </c>
      <c r="U3534" s="723">
        <v>41</v>
      </c>
      <c r="V3534" s="723">
        <v>299</v>
      </c>
      <c r="W3534" s="1371">
        <v>12259</v>
      </c>
      <c r="X3534" s="785">
        <f t="shared" si="157"/>
        <v>13730.080000000002</v>
      </c>
      <c r="Y3534" s="723"/>
      <c r="Z3534" s="723">
        <v>2016</v>
      </c>
      <c r="AA3534" s="723"/>
      <c r="AB3534" s="756" t="s">
        <v>300</v>
      </c>
      <c r="AC3534" s="756" t="s">
        <v>209</v>
      </c>
      <c r="AD3534" s="756"/>
      <c r="AE3534" s="756"/>
      <c r="AF3534" s="756"/>
      <c r="AG3534" s="756" t="s">
        <v>12512</v>
      </c>
      <c r="AH3534" s="756" t="s">
        <v>794</v>
      </c>
      <c r="AI3534" s="756">
        <v>210022804</v>
      </c>
      <c r="AJ3534" s="756" t="s">
        <v>12510</v>
      </c>
      <c r="AK3534" s="756" t="s">
        <v>11841</v>
      </c>
    </row>
    <row r="3535" spans="1:37" s="192" customFormat="1" ht="100.5" customHeight="1">
      <c r="A3535" s="723" t="s">
        <v>12513</v>
      </c>
      <c r="B3535" s="723" t="s">
        <v>33</v>
      </c>
      <c r="C3535" s="723" t="s">
        <v>12490</v>
      </c>
      <c r="D3535" s="723" t="s">
        <v>9439</v>
      </c>
      <c r="E3535" s="723" t="s">
        <v>9439</v>
      </c>
      <c r="F3535" s="723" t="s">
        <v>12491</v>
      </c>
      <c r="G3535" s="723" t="s">
        <v>12491</v>
      </c>
      <c r="H3535" s="723" t="s">
        <v>12508</v>
      </c>
      <c r="I3535" s="723"/>
      <c r="J3535" s="723" t="s">
        <v>38</v>
      </c>
      <c r="K3535" s="723">
        <v>0</v>
      </c>
      <c r="L3535" s="762">
        <v>471010000</v>
      </c>
      <c r="M3535" s="1003" t="s">
        <v>125</v>
      </c>
      <c r="N3535" s="723" t="s">
        <v>2115</v>
      </c>
      <c r="O3535" s="723" t="s">
        <v>236</v>
      </c>
      <c r="P3535" s="723" t="s">
        <v>229</v>
      </c>
      <c r="Q3535" s="723" t="s">
        <v>2952</v>
      </c>
      <c r="R3535" s="723" t="s">
        <v>8977</v>
      </c>
      <c r="S3535" s="723">
        <v>5111</v>
      </c>
      <c r="T3535" s="723" t="s">
        <v>11874</v>
      </c>
      <c r="U3535" s="723">
        <v>1</v>
      </c>
      <c r="V3535" s="723">
        <v>299</v>
      </c>
      <c r="W3535" s="1371">
        <v>299</v>
      </c>
      <c r="X3535" s="785">
        <f t="shared" si="157"/>
        <v>334.88000000000005</v>
      </c>
      <c r="Y3535" s="723"/>
      <c r="Z3535" s="723">
        <v>2016</v>
      </c>
      <c r="AA3535" s="723"/>
      <c r="AB3535" s="756" t="s">
        <v>300</v>
      </c>
      <c r="AC3535" s="756" t="s">
        <v>209</v>
      </c>
      <c r="AD3535" s="756"/>
      <c r="AE3535" s="756"/>
      <c r="AF3535" s="756"/>
      <c r="AG3535" s="756" t="s">
        <v>12514</v>
      </c>
      <c r="AH3535" s="756" t="s">
        <v>794</v>
      </c>
      <c r="AI3535" s="756">
        <v>210022804</v>
      </c>
      <c r="AJ3535" s="756" t="s">
        <v>12510</v>
      </c>
      <c r="AK3535" s="756" t="s">
        <v>11841</v>
      </c>
    </row>
    <row r="3536" spans="1:37" s="192" customFormat="1" ht="100.5" customHeight="1">
      <c r="A3536" s="723" t="s">
        <v>12515</v>
      </c>
      <c r="B3536" s="723" t="s">
        <v>33</v>
      </c>
      <c r="C3536" s="723" t="s">
        <v>12490</v>
      </c>
      <c r="D3536" s="723" t="s">
        <v>9439</v>
      </c>
      <c r="E3536" s="723" t="s">
        <v>9439</v>
      </c>
      <c r="F3536" s="723" t="s">
        <v>12491</v>
      </c>
      <c r="G3536" s="723" t="s">
        <v>12491</v>
      </c>
      <c r="H3536" s="723" t="s">
        <v>12508</v>
      </c>
      <c r="I3536" s="723"/>
      <c r="J3536" s="723" t="s">
        <v>38</v>
      </c>
      <c r="K3536" s="723">
        <v>0</v>
      </c>
      <c r="L3536" s="784">
        <v>311010000</v>
      </c>
      <c r="M3536" s="723" t="s">
        <v>342</v>
      </c>
      <c r="N3536" s="723" t="s">
        <v>2115</v>
      </c>
      <c r="O3536" s="723" t="s">
        <v>11854</v>
      </c>
      <c r="P3536" s="723" t="s">
        <v>229</v>
      </c>
      <c r="Q3536" s="723" t="s">
        <v>2952</v>
      </c>
      <c r="R3536" s="723" t="s">
        <v>8977</v>
      </c>
      <c r="S3536" s="723">
        <v>5111</v>
      </c>
      <c r="T3536" s="723" t="s">
        <v>11874</v>
      </c>
      <c r="U3536" s="723">
        <v>44</v>
      </c>
      <c r="V3536" s="723">
        <v>299</v>
      </c>
      <c r="W3536" s="1371">
        <v>13156</v>
      </c>
      <c r="X3536" s="785">
        <f t="shared" si="157"/>
        <v>14734.720000000001</v>
      </c>
      <c r="Y3536" s="723"/>
      <c r="Z3536" s="723">
        <v>2016</v>
      </c>
      <c r="AA3536" s="723"/>
      <c r="AB3536" s="756" t="s">
        <v>300</v>
      </c>
      <c r="AC3536" s="756" t="s">
        <v>209</v>
      </c>
      <c r="AD3536" s="756"/>
      <c r="AE3536" s="756"/>
      <c r="AF3536" s="756"/>
      <c r="AG3536" s="756" t="s">
        <v>12516</v>
      </c>
      <c r="AH3536" s="756" t="s">
        <v>794</v>
      </c>
      <c r="AI3536" s="756">
        <v>210022804</v>
      </c>
      <c r="AJ3536" s="756" t="s">
        <v>12510</v>
      </c>
      <c r="AK3536" s="756" t="s">
        <v>11841</v>
      </c>
    </row>
    <row r="3537" spans="1:37" s="192" customFormat="1" ht="100.5" customHeight="1">
      <c r="A3537" s="723" t="s">
        <v>12517</v>
      </c>
      <c r="B3537" s="723" t="s">
        <v>33</v>
      </c>
      <c r="C3537" s="723" t="s">
        <v>12490</v>
      </c>
      <c r="D3537" s="723" t="s">
        <v>9439</v>
      </c>
      <c r="E3537" s="723" t="s">
        <v>9439</v>
      </c>
      <c r="F3537" s="723" t="s">
        <v>12491</v>
      </c>
      <c r="G3537" s="723" t="s">
        <v>12491</v>
      </c>
      <c r="H3537" s="723" t="s">
        <v>12508</v>
      </c>
      <c r="I3537" s="723"/>
      <c r="J3537" s="723" t="s">
        <v>38</v>
      </c>
      <c r="K3537" s="723">
        <v>0</v>
      </c>
      <c r="L3537" s="814">
        <v>711000000</v>
      </c>
      <c r="M3537" s="809" t="s">
        <v>73</v>
      </c>
      <c r="N3537" s="723" t="s">
        <v>2115</v>
      </c>
      <c r="O3537" s="723" t="s">
        <v>73</v>
      </c>
      <c r="P3537" s="723" t="s">
        <v>229</v>
      </c>
      <c r="Q3537" s="723" t="s">
        <v>2952</v>
      </c>
      <c r="R3537" s="723" t="s">
        <v>8977</v>
      </c>
      <c r="S3537" s="723">
        <v>5111</v>
      </c>
      <c r="T3537" s="723" t="s">
        <v>11874</v>
      </c>
      <c r="U3537" s="723">
        <v>20</v>
      </c>
      <c r="V3537" s="723">
        <v>299</v>
      </c>
      <c r="W3537" s="1371">
        <v>5980</v>
      </c>
      <c r="X3537" s="785">
        <f t="shared" si="157"/>
        <v>6697.6</v>
      </c>
      <c r="Y3537" s="723"/>
      <c r="Z3537" s="723">
        <v>2016</v>
      </c>
      <c r="AA3537" s="723"/>
      <c r="AB3537" s="756" t="s">
        <v>300</v>
      </c>
      <c r="AC3537" s="756" t="s">
        <v>209</v>
      </c>
      <c r="AD3537" s="756"/>
      <c r="AE3537" s="756"/>
      <c r="AF3537" s="756"/>
      <c r="AG3537" s="756" t="s">
        <v>12518</v>
      </c>
      <c r="AH3537" s="756" t="s">
        <v>794</v>
      </c>
      <c r="AI3537" s="756">
        <v>210022804</v>
      </c>
      <c r="AJ3537" s="756" t="s">
        <v>12510</v>
      </c>
      <c r="AK3537" s="756" t="s">
        <v>11841</v>
      </c>
    </row>
    <row r="3538" spans="1:37" s="192" customFormat="1" ht="100.5" customHeight="1">
      <c r="A3538" s="723" t="s">
        <v>12519</v>
      </c>
      <c r="B3538" s="723" t="s">
        <v>33</v>
      </c>
      <c r="C3538" s="723" t="s">
        <v>12490</v>
      </c>
      <c r="D3538" s="723" t="s">
        <v>9439</v>
      </c>
      <c r="E3538" s="723" t="s">
        <v>9439</v>
      </c>
      <c r="F3538" s="723" t="s">
        <v>12491</v>
      </c>
      <c r="G3538" s="723" t="s">
        <v>12491</v>
      </c>
      <c r="H3538" s="723" t="s">
        <v>12508</v>
      </c>
      <c r="I3538" s="723"/>
      <c r="J3538" s="723" t="s">
        <v>38</v>
      </c>
      <c r="K3538" s="723">
        <v>0</v>
      </c>
      <c r="L3538" s="784">
        <v>391010000</v>
      </c>
      <c r="M3538" s="784" t="s">
        <v>341</v>
      </c>
      <c r="N3538" s="723" t="s">
        <v>2115</v>
      </c>
      <c r="O3538" s="723" t="s">
        <v>12064</v>
      </c>
      <c r="P3538" s="723" t="s">
        <v>229</v>
      </c>
      <c r="Q3538" s="723" t="s">
        <v>2952</v>
      </c>
      <c r="R3538" s="723" t="s">
        <v>8977</v>
      </c>
      <c r="S3538" s="723">
        <v>5111</v>
      </c>
      <c r="T3538" s="723" t="s">
        <v>11874</v>
      </c>
      <c r="U3538" s="723">
        <v>10</v>
      </c>
      <c r="V3538" s="723">
        <v>299</v>
      </c>
      <c r="W3538" s="1371">
        <v>2990</v>
      </c>
      <c r="X3538" s="785">
        <f t="shared" si="157"/>
        <v>3348.8</v>
      </c>
      <c r="Y3538" s="723"/>
      <c r="Z3538" s="723">
        <v>2016</v>
      </c>
      <c r="AA3538" s="723"/>
      <c r="AB3538" s="756" t="s">
        <v>300</v>
      </c>
      <c r="AC3538" s="756" t="s">
        <v>209</v>
      </c>
      <c r="AD3538" s="756"/>
      <c r="AE3538" s="756"/>
      <c r="AF3538" s="756"/>
      <c r="AG3538" s="756" t="s">
        <v>12520</v>
      </c>
      <c r="AH3538" s="756" t="s">
        <v>794</v>
      </c>
      <c r="AI3538" s="756">
        <v>210022804</v>
      </c>
      <c r="AJ3538" s="756" t="s">
        <v>12510</v>
      </c>
      <c r="AK3538" s="756" t="s">
        <v>11841</v>
      </c>
    </row>
    <row r="3539" spans="1:37" s="192" customFormat="1" ht="100.5" customHeight="1">
      <c r="A3539" s="723" t="s">
        <v>12521</v>
      </c>
      <c r="B3539" s="723" t="s">
        <v>33</v>
      </c>
      <c r="C3539" s="723" t="s">
        <v>12490</v>
      </c>
      <c r="D3539" s="723" t="s">
        <v>9439</v>
      </c>
      <c r="E3539" s="723" t="s">
        <v>9439</v>
      </c>
      <c r="F3539" s="723" t="s">
        <v>12491</v>
      </c>
      <c r="G3539" s="723" t="s">
        <v>12491</v>
      </c>
      <c r="H3539" s="723" t="s">
        <v>12508</v>
      </c>
      <c r="I3539" s="723"/>
      <c r="J3539" s="723" t="s">
        <v>38</v>
      </c>
      <c r="K3539" s="723">
        <v>0</v>
      </c>
      <c r="L3539" s="723">
        <v>511010000</v>
      </c>
      <c r="M3539" s="749" t="s">
        <v>88</v>
      </c>
      <c r="N3539" s="723" t="s">
        <v>2115</v>
      </c>
      <c r="O3539" s="723" t="s">
        <v>700</v>
      </c>
      <c r="P3539" s="723" t="s">
        <v>229</v>
      </c>
      <c r="Q3539" s="723" t="s">
        <v>2952</v>
      </c>
      <c r="R3539" s="723" t="s">
        <v>8977</v>
      </c>
      <c r="S3539" s="723">
        <v>5111</v>
      </c>
      <c r="T3539" s="723" t="s">
        <v>11874</v>
      </c>
      <c r="U3539" s="723">
        <v>10</v>
      </c>
      <c r="V3539" s="723">
        <v>299</v>
      </c>
      <c r="W3539" s="1371">
        <v>2990</v>
      </c>
      <c r="X3539" s="785">
        <f t="shared" si="157"/>
        <v>3348.8</v>
      </c>
      <c r="Y3539" s="723"/>
      <c r="Z3539" s="723">
        <v>2016</v>
      </c>
      <c r="AA3539" s="723"/>
      <c r="AB3539" s="756" t="s">
        <v>300</v>
      </c>
      <c r="AC3539" s="756" t="s">
        <v>209</v>
      </c>
      <c r="AD3539" s="756"/>
      <c r="AE3539" s="756"/>
      <c r="AF3539" s="756"/>
      <c r="AG3539" s="756" t="s">
        <v>12522</v>
      </c>
      <c r="AH3539" s="756" t="s">
        <v>794</v>
      </c>
      <c r="AI3539" s="756">
        <v>210022804</v>
      </c>
      <c r="AJ3539" s="756" t="s">
        <v>12510</v>
      </c>
      <c r="AK3539" s="756" t="s">
        <v>11841</v>
      </c>
    </row>
    <row r="3540" spans="1:37" s="192" customFormat="1" ht="100.5" customHeight="1">
      <c r="A3540" s="723" t="s">
        <v>12523</v>
      </c>
      <c r="B3540" s="723" t="s">
        <v>33</v>
      </c>
      <c r="C3540" s="723" t="s">
        <v>12490</v>
      </c>
      <c r="D3540" s="723" t="s">
        <v>9439</v>
      </c>
      <c r="E3540" s="723" t="s">
        <v>9439</v>
      </c>
      <c r="F3540" s="723" t="s">
        <v>12491</v>
      </c>
      <c r="G3540" s="723" t="s">
        <v>12491</v>
      </c>
      <c r="H3540" s="723" t="s">
        <v>12524</v>
      </c>
      <c r="I3540" s="723"/>
      <c r="J3540" s="723" t="s">
        <v>38</v>
      </c>
      <c r="K3540" s="723">
        <v>0</v>
      </c>
      <c r="L3540" s="784">
        <v>231010000</v>
      </c>
      <c r="M3540" s="784" t="s">
        <v>128</v>
      </c>
      <c r="N3540" s="723" t="s">
        <v>2115</v>
      </c>
      <c r="O3540" s="723" t="s">
        <v>11843</v>
      </c>
      <c r="P3540" s="723" t="s">
        <v>229</v>
      </c>
      <c r="Q3540" s="723" t="s">
        <v>2952</v>
      </c>
      <c r="R3540" s="723" t="s">
        <v>8977</v>
      </c>
      <c r="S3540" s="723">
        <v>5111</v>
      </c>
      <c r="T3540" s="723" t="s">
        <v>11874</v>
      </c>
      <c r="U3540" s="723">
        <v>20</v>
      </c>
      <c r="V3540" s="723">
        <v>185</v>
      </c>
      <c r="W3540" s="1371">
        <v>3700</v>
      </c>
      <c r="X3540" s="785">
        <f t="shared" si="157"/>
        <v>4144</v>
      </c>
      <c r="Y3540" s="723"/>
      <c r="Z3540" s="723">
        <v>2016</v>
      </c>
      <c r="AA3540" s="723"/>
      <c r="AB3540" s="756" t="s">
        <v>300</v>
      </c>
      <c r="AC3540" s="756" t="s">
        <v>209</v>
      </c>
      <c r="AD3540" s="756"/>
      <c r="AE3540" s="756"/>
      <c r="AF3540" s="756"/>
      <c r="AG3540" s="756" t="s">
        <v>12525</v>
      </c>
      <c r="AH3540" s="756" t="s">
        <v>794</v>
      </c>
      <c r="AI3540" s="756">
        <v>210020904</v>
      </c>
      <c r="AJ3540" s="756" t="s">
        <v>12526</v>
      </c>
      <c r="AK3540" s="756" t="s">
        <v>11841</v>
      </c>
    </row>
    <row r="3541" spans="1:37" s="192" customFormat="1" ht="100.5" customHeight="1">
      <c r="A3541" s="723" t="s">
        <v>12527</v>
      </c>
      <c r="B3541" s="723" t="s">
        <v>33</v>
      </c>
      <c r="C3541" s="723" t="s">
        <v>12490</v>
      </c>
      <c r="D3541" s="723" t="s">
        <v>9439</v>
      </c>
      <c r="E3541" s="723" t="s">
        <v>9439</v>
      </c>
      <c r="F3541" s="723" t="s">
        <v>12491</v>
      </c>
      <c r="G3541" s="723" t="s">
        <v>12491</v>
      </c>
      <c r="H3541" s="723" t="s">
        <v>12524</v>
      </c>
      <c r="I3541" s="723"/>
      <c r="J3541" s="723" t="s">
        <v>38</v>
      </c>
      <c r="K3541" s="723">
        <v>0</v>
      </c>
      <c r="L3541" s="1067">
        <v>151010000</v>
      </c>
      <c r="M3541" s="784" t="s">
        <v>82</v>
      </c>
      <c r="N3541" s="723" t="s">
        <v>2115</v>
      </c>
      <c r="O3541" s="723" t="s">
        <v>805</v>
      </c>
      <c r="P3541" s="723" t="s">
        <v>229</v>
      </c>
      <c r="Q3541" s="723" t="s">
        <v>2952</v>
      </c>
      <c r="R3541" s="723" t="s">
        <v>8977</v>
      </c>
      <c r="S3541" s="723">
        <v>5111</v>
      </c>
      <c r="T3541" s="723" t="s">
        <v>11874</v>
      </c>
      <c r="U3541" s="723">
        <v>65</v>
      </c>
      <c r="V3541" s="723">
        <v>185</v>
      </c>
      <c r="W3541" s="1371">
        <v>12025</v>
      </c>
      <c r="X3541" s="785">
        <f t="shared" si="157"/>
        <v>13468.000000000002</v>
      </c>
      <c r="Y3541" s="723"/>
      <c r="Z3541" s="723">
        <v>2016</v>
      </c>
      <c r="AA3541" s="723"/>
      <c r="AB3541" s="756" t="s">
        <v>300</v>
      </c>
      <c r="AC3541" s="756" t="s">
        <v>209</v>
      </c>
      <c r="AD3541" s="756"/>
      <c r="AE3541" s="756"/>
      <c r="AF3541" s="756"/>
      <c r="AG3541" s="756" t="s">
        <v>12528</v>
      </c>
      <c r="AH3541" s="756" t="s">
        <v>794</v>
      </c>
      <c r="AI3541" s="756">
        <v>210020904</v>
      </c>
      <c r="AJ3541" s="756" t="s">
        <v>12526</v>
      </c>
      <c r="AK3541" s="756" t="s">
        <v>11841</v>
      </c>
    </row>
    <row r="3542" spans="1:37" s="192" customFormat="1" ht="100.5" customHeight="1">
      <c r="A3542" s="723" t="s">
        <v>12529</v>
      </c>
      <c r="B3542" s="723" t="s">
        <v>33</v>
      </c>
      <c r="C3542" s="723" t="s">
        <v>12490</v>
      </c>
      <c r="D3542" s="723" t="s">
        <v>9439</v>
      </c>
      <c r="E3542" s="723" t="s">
        <v>9439</v>
      </c>
      <c r="F3542" s="723" t="s">
        <v>12491</v>
      </c>
      <c r="G3542" s="723" t="s">
        <v>12491</v>
      </c>
      <c r="H3542" s="723" t="s">
        <v>12524</v>
      </c>
      <c r="I3542" s="723"/>
      <c r="J3542" s="723" t="s">
        <v>38</v>
      </c>
      <c r="K3542" s="723">
        <v>0</v>
      </c>
      <c r="L3542" s="762">
        <v>751000000</v>
      </c>
      <c r="M3542" s="784" t="s">
        <v>83</v>
      </c>
      <c r="N3542" s="723" t="s">
        <v>2115</v>
      </c>
      <c r="O3542" s="723" t="s">
        <v>11846</v>
      </c>
      <c r="P3542" s="723" t="s">
        <v>229</v>
      </c>
      <c r="Q3542" s="723" t="s">
        <v>2952</v>
      </c>
      <c r="R3542" s="723" t="s">
        <v>8977</v>
      </c>
      <c r="S3542" s="723">
        <v>5111</v>
      </c>
      <c r="T3542" s="723" t="s">
        <v>11874</v>
      </c>
      <c r="U3542" s="723">
        <v>45</v>
      </c>
      <c r="V3542" s="723">
        <v>185</v>
      </c>
      <c r="W3542" s="1371">
        <v>8325</v>
      </c>
      <c r="X3542" s="785">
        <f t="shared" si="157"/>
        <v>9324</v>
      </c>
      <c r="Y3542" s="723"/>
      <c r="Z3542" s="723">
        <v>2016</v>
      </c>
      <c r="AA3542" s="723"/>
      <c r="AB3542" s="756" t="s">
        <v>300</v>
      </c>
      <c r="AC3542" s="756" t="s">
        <v>209</v>
      </c>
      <c r="AD3542" s="756"/>
      <c r="AE3542" s="756"/>
      <c r="AF3542" s="756"/>
      <c r="AG3542" s="756" t="s">
        <v>12530</v>
      </c>
      <c r="AH3542" s="756" t="s">
        <v>794</v>
      </c>
      <c r="AI3542" s="756">
        <v>210020904</v>
      </c>
      <c r="AJ3542" s="756" t="s">
        <v>12526</v>
      </c>
      <c r="AK3542" s="756" t="s">
        <v>11841</v>
      </c>
    </row>
    <row r="3543" spans="1:37" s="192" customFormat="1" ht="100.5" customHeight="1">
      <c r="A3543" s="723" t="s">
        <v>12531</v>
      </c>
      <c r="B3543" s="723" t="s">
        <v>33</v>
      </c>
      <c r="C3543" s="723" t="s">
        <v>12490</v>
      </c>
      <c r="D3543" s="723" t="s">
        <v>9439</v>
      </c>
      <c r="E3543" s="723" t="s">
        <v>9439</v>
      </c>
      <c r="F3543" s="723" t="s">
        <v>12491</v>
      </c>
      <c r="G3543" s="723" t="s">
        <v>12491</v>
      </c>
      <c r="H3543" s="723" t="s">
        <v>12524</v>
      </c>
      <c r="I3543" s="723"/>
      <c r="J3543" s="723" t="s">
        <v>38</v>
      </c>
      <c r="K3543" s="723">
        <v>0</v>
      </c>
      <c r="L3543" s="784">
        <v>271034100</v>
      </c>
      <c r="M3543" s="749" t="s">
        <v>84</v>
      </c>
      <c r="N3543" s="723" t="s">
        <v>2115</v>
      </c>
      <c r="O3543" s="723" t="s">
        <v>11849</v>
      </c>
      <c r="P3543" s="723" t="s">
        <v>229</v>
      </c>
      <c r="Q3543" s="723" t="s">
        <v>2952</v>
      </c>
      <c r="R3543" s="723" t="s">
        <v>8977</v>
      </c>
      <c r="S3543" s="723">
        <v>5111</v>
      </c>
      <c r="T3543" s="723" t="s">
        <v>11874</v>
      </c>
      <c r="U3543" s="723">
        <v>89</v>
      </c>
      <c r="V3543" s="723">
        <v>185</v>
      </c>
      <c r="W3543" s="1371">
        <v>16465</v>
      </c>
      <c r="X3543" s="785">
        <f t="shared" si="157"/>
        <v>18440.800000000003</v>
      </c>
      <c r="Y3543" s="723"/>
      <c r="Z3543" s="723">
        <v>2016</v>
      </c>
      <c r="AA3543" s="723"/>
      <c r="AB3543" s="756" t="s">
        <v>300</v>
      </c>
      <c r="AC3543" s="756" t="s">
        <v>209</v>
      </c>
      <c r="AD3543" s="756"/>
      <c r="AE3543" s="756"/>
      <c r="AF3543" s="756"/>
      <c r="AG3543" s="756" t="s">
        <v>12532</v>
      </c>
      <c r="AH3543" s="756" t="s">
        <v>794</v>
      </c>
      <c r="AI3543" s="756">
        <v>210020904</v>
      </c>
      <c r="AJ3543" s="756" t="s">
        <v>12526</v>
      </c>
      <c r="AK3543" s="756" t="s">
        <v>11841</v>
      </c>
    </row>
    <row r="3544" spans="1:37" s="192" customFormat="1" ht="100.5" customHeight="1">
      <c r="A3544" s="723" t="s">
        <v>12533</v>
      </c>
      <c r="B3544" s="723" t="s">
        <v>33</v>
      </c>
      <c r="C3544" s="723" t="s">
        <v>12490</v>
      </c>
      <c r="D3544" s="723" t="s">
        <v>9439</v>
      </c>
      <c r="E3544" s="723" t="s">
        <v>9439</v>
      </c>
      <c r="F3544" s="723" t="s">
        <v>12491</v>
      </c>
      <c r="G3544" s="723" t="s">
        <v>12491</v>
      </c>
      <c r="H3544" s="723" t="s">
        <v>12524</v>
      </c>
      <c r="I3544" s="723"/>
      <c r="J3544" s="723" t="s">
        <v>38</v>
      </c>
      <c r="K3544" s="723">
        <v>0</v>
      </c>
      <c r="L3544" s="762">
        <v>471010000</v>
      </c>
      <c r="M3544" s="1003" t="s">
        <v>125</v>
      </c>
      <c r="N3544" s="723" t="s">
        <v>2115</v>
      </c>
      <c r="O3544" s="723" t="s">
        <v>236</v>
      </c>
      <c r="P3544" s="723" t="s">
        <v>229</v>
      </c>
      <c r="Q3544" s="723" t="s">
        <v>2952</v>
      </c>
      <c r="R3544" s="723" t="s">
        <v>8977</v>
      </c>
      <c r="S3544" s="723">
        <v>5111</v>
      </c>
      <c r="T3544" s="723" t="s">
        <v>11874</v>
      </c>
      <c r="U3544" s="723">
        <v>2</v>
      </c>
      <c r="V3544" s="723">
        <v>185</v>
      </c>
      <c r="W3544" s="1371">
        <v>370</v>
      </c>
      <c r="X3544" s="785">
        <f t="shared" si="157"/>
        <v>414.40000000000003</v>
      </c>
      <c r="Y3544" s="723"/>
      <c r="Z3544" s="723">
        <v>2016</v>
      </c>
      <c r="AA3544" s="723"/>
      <c r="AB3544" s="756" t="s">
        <v>300</v>
      </c>
      <c r="AC3544" s="756" t="s">
        <v>209</v>
      </c>
      <c r="AD3544" s="756"/>
      <c r="AE3544" s="756"/>
      <c r="AF3544" s="756"/>
      <c r="AG3544" s="756" t="s">
        <v>12534</v>
      </c>
      <c r="AH3544" s="756" t="s">
        <v>794</v>
      </c>
      <c r="AI3544" s="756">
        <v>210020904</v>
      </c>
      <c r="AJ3544" s="756" t="s">
        <v>12526</v>
      </c>
      <c r="AK3544" s="756" t="s">
        <v>11841</v>
      </c>
    </row>
    <row r="3545" spans="1:37" s="192" customFormat="1" ht="100.5" customHeight="1">
      <c r="A3545" s="723" t="s">
        <v>12535</v>
      </c>
      <c r="B3545" s="723" t="s">
        <v>33</v>
      </c>
      <c r="C3545" s="723" t="s">
        <v>12490</v>
      </c>
      <c r="D3545" s="723" t="s">
        <v>9439</v>
      </c>
      <c r="E3545" s="723" t="s">
        <v>9439</v>
      </c>
      <c r="F3545" s="723" t="s">
        <v>12491</v>
      </c>
      <c r="G3545" s="723" t="s">
        <v>12491</v>
      </c>
      <c r="H3545" s="723" t="s">
        <v>12524</v>
      </c>
      <c r="I3545" s="723"/>
      <c r="J3545" s="723" t="s">
        <v>38</v>
      </c>
      <c r="K3545" s="723">
        <v>0</v>
      </c>
      <c r="L3545" s="784">
        <v>311010000</v>
      </c>
      <c r="M3545" s="723" t="s">
        <v>342</v>
      </c>
      <c r="N3545" s="723" t="s">
        <v>2115</v>
      </c>
      <c r="O3545" s="723" t="s">
        <v>11854</v>
      </c>
      <c r="P3545" s="723" t="s">
        <v>229</v>
      </c>
      <c r="Q3545" s="723" t="s">
        <v>2952</v>
      </c>
      <c r="R3545" s="723" t="s">
        <v>8977</v>
      </c>
      <c r="S3545" s="723">
        <v>5111</v>
      </c>
      <c r="T3545" s="723" t="s">
        <v>11874</v>
      </c>
      <c r="U3545" s="723">
        <v>16</v>
      </c>
      <c r="V3545" s="723">
        <v>185</v>
      </c>
      <c r="W3545" s="1371">
        <v>2960</v>
      </c>
      <c r="X3545" s="785">
        <f t="shared" si="157"/>
        <v>3315.2000000000003</v>
      </c>
      <c r="Y3545" s="723"/>
      <c r="Z3545" s="723">
        <v>2016</v>
      </c>
      <c r="AA3545" s="723"/>
      <c r="AB3545" s="756" t="s">
        <v>300</v>
      </c>
      <c r="AC3545" s="756" t="s">
        <v>209</v>
      </c>
      <c r="AD3545" s="756"/>
      <c r="AE3545" s="756"/>
      <c r="AF3545" s="756"/>
      <c r="AG3545" s="756" t="s">
        <v>12536</v>
      </c>
      <c r="AH3545" s="756" t="s">
        <v>794</v>
      </c>
      <c r="AI3545" s="756">
        <v>210020904</v>
      </c>
      <c r="AJ3545" s="756" t="s">
        <v>12526</v>
      </c>
      <c r="AK3545" s="756" t="s">
        <v>11841</v>
      </c>
    </row>
    <row r="3546" spans="1:37" s="192" customFormat="1" ht="100.5" customHeight="1">
      <c r="A3546" s="723" t="s">
        <v>12537</v>
      </c>
      <c r="B3546" s="723" t="s">
        <v>33</v>
      </c>
      <c r="C3546" s="723" t="s">
        <v>12490</v>
      </c>
      <c r="D3546" s="723" t="s">
        <v>9439</v>
      </c>
      <c r="E3546" s="723" t="s">
        <v>9439</v>
      </c>
      <c r="F3546" s="723" t="s">
        <v>12491</v>
      </c>
      <c r="G3546" s="723" t="s">
        <v>12491</v>
      </c>
      <c r="H3546" s="723" t="s">
        <v>12524</v>
      </c>
      <c r="I3546" s="723"/>
      <c r="J3546" s="723" t="s">
        <v>38</v>
      </c>
      <c r="K3546" s="723">
        <v>0</v>
      </c>
      <c r="L3546" s="814">
        <v>711000000</v>
      </c>
      <c r="M3546" s="809" t="s">
        <v>73</v>
      </c>
      <c r="N3546" s="723" t="s">
        <v>2115</v>
      </c>
      <c r="O3546" s="723" t="s">
        <v>73</v>
      </c>
      <c r="P3546" s="723" t="s">
        <v>229</v>
      </c>
      <c r="Q3546" s="723" t="s">
        <v>2952</v>
      </c>
      <c r="R3546" s="723" t="s">
        <v>8977</v>
      </c>
      <c r="S3546" s="723">
        <v>5111</v>
      </c>
      <c r="T3546" s="723" t="s">
        <v>11874</v>
      </c>
      <c r="U3546" s="723">
        <v>400</v>
      </c>
      <c r="V3546" s="723">
        <v>185</v>
      </c>
      <c r="W3546" s="1371">
        <v>74000</v>
      </c>
      <c r="X3546" s="785">
        <f t="shared" si="157"/>
        <v>82880.000000000015</v>
      </c>
      <c r="Y3546" s="723"/>
      <c r="Z3546" s="723">
        <v>2016</v>
      </c>
      <c r="AA3546" s="723"/>
      <c r="AB3546" s="756" t="s">
        <v>300</v>
      </c>
      <c r="AC3546" s="756" t="s">
        <v>209</v>
      </c>
      <c r="AD3546" s="756"/>
      <c r="AE3546" s="756"/>
      <c r="AF3546" s="756"/>
      <c r="AG3546" s="756" t="s">
        <v>12538</v>
      </c>
      <c r="AH3546" s="756" t="s">
        <v>794</v>
      </c>
      <c r="AI3546" s="756">
        <v>210020904</v>
      </c>
      <c r="AJ3546" s="756" t="s">
        <v>12526</v>
      </c>
      <c r="AK3546" s="756" t="s">
        <v>11841</v>
      </c>
    </row>
    <row r="3547" spans="1:37" s="192" customFormat="1" ht="100.5" customHeight="1">
      <c r="A3547" s="723" t="s">
        <v>12539</v>
      </c>
      <c r="B3547" s="723" t="s">
        <v>33</v>
      </c>
      <c r="C3547" s="723" t="s">
        <v>12490</v>
      </c>
      <c r="D3547" s="723" t="s">
        <v>9439</v>
      </c>
      <c r="E3547" s="723" t="s">
        <v>9439</v>
      </c>
      <c r="F3547" s="723" t="s">
        <v>12491</v>
      </c>
      <c r="G3547" s="723" t="s">
        <v>12491</v>
      </c>
      <c r="H3547" s="723" t="s">
        <v>12524</v>
      </c>
      <c r="I3547" s="723"/>
      <c r="J3547" s="723" t="s">
        <v>38</v>
      </c>
      <c r="K3547" s="723">
        <v>0</v>
      </c>
      <c r="L3547" s="784">
        <v>391010000</v>
      </c>
      <c r="M3547" s="784" t="s">
        <v>341</v>
      </c>
      <c r="N3547" s="723" t="s">
        <v>2115</v>
      </c>
      <c r="O3547" s="723" t="s">
        <v>12064</v>
      </c>
      <c r="P3547" s="723" t="s">
        <v>229</v>
      </c>
      <c r="Q3547" s="723" t="s">
        <v>2952</v>
      </c>
      <c r="R3547" s="723" t="s">
        <v>8977</v>
      </c>
      <c r="S3547" s="723">
        <v>5111</v>
      </c>
      <c r="T3547" s="723" t="s">
        <v>11874</v>
      </c>
      <c r="U3547" s="723">
        <v>10</v>
      </c>
      <c r="V3547" s="723">
        <v>185</v>
      </c>
      <c r="W3547" s="1371">
        <v>1850</v>
      </c>
      <c r="X3547" s="785">
        <f t="shared" si="157"/>
        <v>2072</v>
      </c>
      <c r="Y3547" s="723"/>
      <c r="Z3547" s="723">
        <v>2016</v>
      </c>
      <c r="AA3547" s="723"/>
      <c r="AB3547" s="756" t="s">
        <v>300</v>
      </c>
      <c r="AC3547" s="756" t="s">
        <v>209</v>
      </c>
      <c r="AD3547" s="756"/>
      <c r="AE3547" s="756"/>
      <c r="AF3547" s="756"/>
      <c r="AG3547" s="756" t="s">
        <v>12540</v>
      </c>
      <c r="AH3547" s="756" t="s">
        <v>794</v>
      </c>
      <c r="AI3547" s="756">
        <v>210020904</v>
      </c>
      <c r="AJ3547" s="756" t="s">
        <v>12526</v>
      </c>
      <c r="AK3547" s="756" t="s">
        <v>11841</v>
      </c>
    </row>
    <row r="3548" spans="1:37" s="192" customFormat="1" ht="100.5" customHeight="1">
      <c r="A3548" s="723" t="s">
        <v>12541</v>
      </c>
      <c r="B3548" s="723" t="s">
        <v>33</v>
      </c>
      <c r="C3548" s="723" t="s">
        <v>12490</v>
      </c>
      <c r="D3548" s="723" t="s">
        <v>9439</v>
      </c>
      <c r="E3548" s="723" t="s">
        <v>9439</v>
      </c>
      <c r="F3548" s="723" t="s">
        <v>12491</v>
      </c>
      <c r="G3548" s="723" t="s">
        <v>12491</v>
      </c>
      <c r="H3548" s="723" t="s">
        <v>12524</v>
      </c>
      <c r="I3548" s="723"/>
      <c r="J3548" s="723" t="s">
        <v>38</v>
      </c>
      <c r="K3548" s="723">
        <v>0</v>
      </c>
      <c r="L3548" s="723">
        <v>511010000</v>
      </c>
      <c r="M3548" s="749" t="s">
        <v>88</v>
      </c>
      <c r="N3548" s="723" t="s">
        <v>2115</v>
      </c>
      <c r="O3548" s="723" t="s">
        <v>700</v>
      </c>
      <c r="P3548" s="723" t="s">
        <v>229</v>
      </c>
      <c r="Q3548" s="723" t="s">
        <v>2952</v>
      </c>
      <c r="R3548" s="723" t="s">
        <v>8977</v>
      </c>
      <c r="S3548" s="723">
        <v>5111</v>
      </c>
      <c r="T3548" s="723" t="s">
        <v>11874</v>
      </c>
      <c r="U3548" s="723">
        <v>162</v>
      </c>
      <c r="V3548" s="723">
        <v>185</v>
      </c>
      <c r="W3548" s="1371">
        <v>29970</v>
      </c>
      <c r="X3548" s="785">
        <f t="shared" ref="X3548:X3611" si="158">W3548*1.12</f>
        <v>33566.400000000001</v>
      </c>
      <c r="Y3548" s="723"/>
      <c r="Z3548" s="723">
        <v>2016</v>
      </c>
      <c r="AA3548" s="723"/>
      <c r="AB3548" s="756" t="s">
        <v>300</v>
      </c>
      <c r="AC3548" s="756" t="s">
        <v>209</v>
      </c>
      <c r="AD3548" s="756"/>
      <c r="AE3548" s="756"/>
      <c r="AF3548" s="756"/>
      <c r="AG3548" s="756" t="s">
        <v>12542</v>
      </c>
      <c r="AH3548" s="756" t="s">
        <v>794</v>
      </c>
      <c r="AI3548" s="756">
        <v>210020904</v>
      </c>
      <c r="AJ3548" s="756" t="s">
        <v>12526</v>
      </c>
      <c r="AK3548" s="756" t="s">
        <v>11841</v>
      </c>
    </row>
    <row r="3549" spans="1:37" s="192" customFormat="1" ht="100.5" customHeight="1">
      <c r="A3549" s="723" t="s">
        <v>12543</v>
      </c>
      <c r="B3549" s="723" t="s">
        <v>33</v>
      </c>
      <c r="C3549" s="723" t="s">
        <v>12544</v>
      </c>
      <c r="D3549" s="723" t="s">
        <v>12267</v>
      </c>
      <c r="E3549" s="723" t="s">
        <v>12267</v>
      </c>
      <c r="F3549" s="723" t="s">
        <v>12545</v>
      </c>
      <c r="G3549" s="723" t="s">
        <v>12545</v>
      </c>
      <c r="H3549" s="723" t="s">
        <v>12546</v>
      </c>
      <c r="I3549" s="723"/>
      <c r="J3549" s="723" t="s">
        <v>1135</v>
      </c>
      <c r="K3549" s="723">
        <v>81</v>
      </c>
      <c r="L3549" s="784">
        <v>231010000</v>
      </c>
      <c r="M3549" s="784" t="s">
        <v>128</v>
      </c>
      <c r="N3549" s="723" t="s">
        <v>2115</v>
      </c>
      <c r="O3549" s="723" t="s">
        <v>11843</v>
      </c>
      <c r="P3549" s="723" t="s">
        <v>229</v>
      </c>
      <c r="Q3549" s="723" t="s">
        <v>2952</v>
      </c>
      <c r="R3549" s="723" t="s">
        <v>8977</v>
      </c>
      <c r="S3549" s="723">
        <v>796</v>
      </c>
      <c r="T3549" s="723" t="s">
        <v>232</v>
      </c>
      <c r="U3549" s="723">
        <v>940</v>
      </c>
      <c r="V3549" s="723">
        <v>122</v>
      </c>
      <c r="W3549" s="1371">
        <v>114680</v>
      </c>
      <c r="X3549" s="785">
        <f t="shared" si="158"/>
        <v>128441.60000000001</v>
      </c>
      <c r="Y3549" s="723" t="s">
        <v>4270</v>
      </c>
      <c r="Z3549" s="723">
        <v>2016</v>
      </c>
      <c r="AA3549" s="723"/>
      <c r="AB3549" s="756" t="s">
        <v>300</v>
      </c>
      <c r="AC3549" s="756"/>
      <c r="AD3549" s="756"/>
      <c r="AE3549" s="756"/>
      <c r="AF3549" s="756"/>
      <c r="AG3549" s="756" t="s">
        <v>12547</v>
      </c>
      <c r="AH3549" s="756" t="s">
        <v>794</v>
      </c>
      <c r="AI3549" s="756">
        <v>210009890</v>
      </c>
      <c r="AJ3549" s="756" t="s">
        <v>12546</v>
      </c>
      <c r="AK3549" s="756" t="s">
        <v>11841</v>
      </c>
    </row>
    <row r="3550" spans="1:37" s="192" customFormat="1" ht="100.5" customHeight="1">
      <c r="A3550" s="723" t="s">
        <v>12548</v>
      </c>
      <c r="B3550" s="723" t="s">
        <v>33</v>
      </c>
      <c r="C3550" s="723" t="s">
        <v>12544</v>
      </c>
      <c r="D3550" s="723" t="s">
        <v>12267</v>
      </c>
      <c r="E3550" s="723" t="s">
        <v>12267</v>
      </c>
      <c r="F3550" s="723" t="s">
        <v>12545</v>
      </c>
      <c r="G3550" s="723" t="s">
        <v>12545</v>
      </c>
      <c r="H3550" s="723" t="s">
        <v>12546</v>
      </c>
      <c r="I3550" s="723"/>
      <c r="J3550" s="723" t="s">
        <v>1135</v>
      </c>
      <c r="K3550" s="723">
        <v>81</v>
      </c>
      <c r="L3550" s="784">
        <v>271034100</v>
      </c>
      <c r="M3550" s="749" t="s">
        <v>84</v>
      </c>
      <c r="N3550" s="723" t="s">
        <v>2115</v>
      </c>
      <c r="O3550" s="723" t="s">
        <v>11849</v>
      </c>
      <c r="P3550" s="723" t="s">
        <v>229</v>
      </c>
      <c r="Q3550" s="723" t="s">
        <v>2952</v>
      </c>
      <c r="R3550" s="723" t="s">
        <v>8977</v>
      </c>
      <c r="S3550" s="723">
        <v>796</v>
      </c>
      <c r="T3550" s="723" t="s">
        <v>232</v>
      </c>
      <c r="U3550" s="723">
        <v>88</v>
      </c>
      <c r="V3550" s="723">
        <v>122</v>
      </c>
      <c r="W3550" s="1371">
        <v>10736</v>
      </c>
      <c r="X3550" s="785">
        <f t="shared" si="158"/>
        <v>12024.320000000002</v>
      </c>
      <c r="Y3550" s="723" t="s">
        <v>4270</v>
      </c>
      <c r="Z3550" s="723">
        <v>2016</v>
      </c>
      <c r="AA3550" s="723"/>
      <c r="AB3550" s="756" t="s">
        <v>300</v>
      </c>
      <c r="AC3550" s="756"/>
      <c r="AD3550" s="756"/>
      <c r="AE3550" s="756"/>
      <c r="AF3550" s="756"/>
      <c r="AG3550" s="756" t="s">
        <v>12549</v>
      </c>
      <c r="AH3550" s="756" t="s">
        <v>794</v>
      </c>
      <c r="AI3550" s="756">
        <v>210009890</v>
      </c>
      <c r="AJ3550" s="756" t="s">
        <v>12546</v>
      </c>
      <c r="AK3550" s="756" t="s">
        <v>11841</v>
      </c>
    </row>
    <row r="3551" spans="1:37" s="192" customFormat="1" ht="100.5" customHeight="1">
      <c r="A3551" s="723" t="s">
        <v>12550</v>
      </c>
      <c r="B3551" s="723" t="s">
        <v>33</v>
      </c>
      <c r="C3551" s="723" t="s">
        <v>12544</v>
      </c>
      <c r="D3551" s="723" t="s">
        <v>12267</v>
      </c>
      <c r="E3551" s="723" t="s">
        <v>12267</v>
      </c>
      <c r="F3551" s="723" t="s">
        <v>12545</v>
      </c>
      <c r="G3551" s="723" t="s">
        <v>12545</v>
      </c>
      <c r="H3551" s="723" t="s">
        <v>12546</v>
      </c>
      <c r="I3551" s="723"/>
      <c r="J3551" s="723" t="s">
        <v>1135</v>
      </c>
      <c r="K3551" s="723">
        <v>81</v>
      </c>
      <c r="L3551" s="784">
        <v>431010000</v>
      </c>
      <c r="M3551" s="784" t="s">
        <v>129</v>
      </c>
      <c r="N3551" s="723" t="s">
        <v>2115</v>
      </c>
      <c r="O3551" s="723" t="s">
        <v>11928</v>
      </c>
      <c r="P3551" s="723" t="s">
        <v>229</v>
      </c>
      <c r="Q3551" s="723" t="s">
        <v>2952</v>
      </c>
      <c r="R3551" s="723" t="s">
        <v>8977</v>
      </c>
      <c r="S3551" s="723">
        <v>796</v>
      </c>
      <c r="T3551" s="723" t="s">
        <v>232</v>
      </c>
      <c r="U3551" s="723">
        <v>220</v>
      </c>
      <c r="V3551" s="723">
        <v>122</v>
      </c>
      <c r="W3551" s="1371">
        <v>26840</v>
      </c>
      <c r="X3551" s="785">
        <f t="shared" si="158"/>
        <v>30060.800000000003</v>
      </c>
      <c r="Y3551" s="723" t="s">
        <v>4270</v>
      </c>
      <c r="Z3551" s="723">
        <v>2016</v>
      </c>
      <c r="AA3551" s="723"/>
      <c r="AB3551" s="756" t="s">
        <v>300</v>
      </c>
      <c r="AC3551" s="756"/>
      <c r="AD3551" s="756"/>
      <c r="AE3551" s="756"/>
      <c r="AF3551" s="756"/>
      <c r="AG3551" s="756" t="s">
        <v>12551</v>
      </c>
      <c r="AH3551" s="756" t="s">
        <v>794</v>
      </c>
      <c r="AI3551" s="756">
        <v>210009890</v>
      </c>
      <c r="AJ3551" s="756" t="s">
        <v>12546</v>
      </c>
      <c r="AK3551" s="756" t="s">
        <v>11841</v>
      </c>
    </row>
    <row r="3552" spans="1:37" s="192" customFormat="1" ht="100.5" customHeight="1">
      <c r="A3552" s="723" t="s">
        <v>12552</v>
      </c>
      <c r="B3552" s="723" t="s">
        <v>33</v>
      </c>
      <c r="C3552" s="723" t="s">
        <v>12544</v>
      </c>
      <c r="D3552" s="723" t="s">
        <v>12267</v>
      </c>
      <c r="E3552" s="723" t="s">
        <v>12267</v>
      </c>
      <c r="F3552" s="723" t="s">
        <v>12545</v>
      </c>
      <c r="G3552" s="723" t="s">
        <v>12545</v>
      </c>
      <c r="H3552" s="723" t="s">
        <v>12546</v>
      </c>
      <c r="I3552" s="723"/>
      <c r="J3552" s="723" t="s">
        <v>1135</v>
      </c>
      <c r="K3552" s="723">
        <v>81</v>
      </c>
      <c r="L3552" s="762">
        <v>471010000</v>
      </c>
      <c r="M3552" s="1003" t="s">
        <v>125</v>
      </c>
      <c r="N3552" s="723" t="s">
        <v>2115</v>
      </c>
      <c r="O3552" s="723" t="s">
        <v>236</v>
      </c>
      <c r="P3552" s="723" t="s">
        <v>229</v>
      </c>
      <c r="Q3552" s="723" t="s">
        <v>2952</v>
      </c>
      <c r="R3552" s="723" t="s">
        <v>8977</v>
      </c>
      <c r="S3552" s="723">
        <v>796</v>
      </c>
      <c r="T3552" s="723" t="s">
        <v>232</v>
      </c>
      <c r="U3552" s="723">
        <v>4</v>
      </c>
      <c r="V3552" s="723">
        <v>122</v>
      </c>
      <c r="W3552" s="1371">
        <v>488</v>
      </c>
      <c r="X3552" s="785">
        <f t="shared" si="158"/>
        <v>546.56000000000006</v>
      </c>
      <c r="Y3552" s="723" t="s">
        <v>4270</v>
      </c>
      <c r="Z3552" s="723">
        <v>2016</v>
      </c>
      <c r="AA3552" s="723"/>
      <c r="AB3552" s="756" t="s">
        <v>300</v>
      </c>
      <c r="AC3552" s="756"/>
      <c r="AD3552" s="756"/>
      <c r="AE3552" s="756"/>
      <c r="AF3552" s="756"/>
      <c r="AG3552" s="756" t="s">
        <v>12553</v>
      </c>
      <c r="AH3552" s="756" t="s">
        <v>794</v>
      </c>
      <c r="AI3552" s="756">
        <v>210009890</v>
      </c>
      <c r="AJ3552" s="756" t="s">
        <v>12546</v>
      </c>
      <c r="AK3552" s="756" t="s">
        <v>11841</v>
      </c>
    </row>
    <row r="3553" spans="1:37" s="192" customFormat="1" ht="100.5" customHeight="1">
      <c r="A3553" s="723" t="s">
        <v>12554</v>
      </c>
      <c r="B3553" s="723" t="s">
        <v>33</v>
      </c>
      <c r="C3553" s="723" t="s">
        <v>12544</v>
      </c>
      <c r="D3553" s="723" t="s">
        <v>12267</v>
      </c>
      <c r="E3553" s="723" t="s">
        <v>12267</v>
      </c>
      <c r="F3553" s="723" t="s">
        <v>12545</v>
      </c>
      <c r="G3553" s="723" t="s">
        <v>12545</v>
      </c>
      <c r="H3553" s="723" t="s">
        <v>12546</v>
      </c>
      <c r="I3553" s="723"/>
      <c r="J3553" s="723" t="s">
        <v>1135</v>
      </c>
      <c r="K3553" s="723">
        <v>81</v>
      </c>
      <c r="L3553" s="784">
        <v>311010000</v>
      </c>
      <c r="M3553" s="723" t="s">
        <v>342</v>
      </c>
      <c r="N3553" s="723" t="s">
        <v>2115</v>
      </c>
      <c r="O3553" s="723" t="s">
        <v>11854</v>
      </c>
      <c r="P3553" s="723" t="s">
        <v>229</v>
      </c>
      <c r="Q3553" s="723" t="s">
        <v>2952</v>
      </c>
      <c r="R3553" s="723" t="s">
        <v>8977</v>
      </c>
      <c r="S3553" s="723">
        <v>796</v>
      </c>
      <c r="T3553" s="723" t="s">
        <v>232</v>
      </c>
      <c r="U3553" s="723">
        <v>55</v>
      </c>
      <c r="V3553" s="723">
        <v>122</v>
      </c>
      <c r="W3553" s="1371">
        <v>6710</v>
      </c>
      <c r="X3553" s="785">
        <f t="shared" si="158"/>
        <v>7515.2000000000007</v>
      </c>
      <c r="Y3553" s="723" t="s">
        <v>4270</v>
      </c>
      <c r="Z3553" s="723">
        <v>2016</v>
      </c>
      <c r="AA3553" s="723"/>
      <c r="AB3553" s="756" t="s">
        <v>300</v>
      </c>
      <c r="AC3553" s="756"/>
      <c r="AD3553" s="756"/>
      <c r="AE3553" s="756"/>
      <c r="AF3553" s="756"/>
      <c r="AG3553" s="756" t="s">
        <v>12555</v>
      </c>
      <c r="AH3553" s="756" t="s">
        <v>794</v>
      </c>
      <c r="AI3553" s="756">
        <v>210009890</v>
      </c>
      <c r="AJ3553" s="756" t="s">
        <v>12546</v>
      </c>
      <c r="AK3553" s="756" t="s">
        <v>11841</v>
      </c>
    </row>
    <row r="3554" spans="1:37" s="192" customFormat="1" ht="100.5" customHeight="1">
      <c r="A3554" s="723" t="s">
        <v>12556</v>
      </c>
      <c r="B3554" s="723" t="s">
        <v>33</v>
      </c>
      <c r="C3554" s="723" t="s">
        <v>12544</v>
      </c>
      <c r="D3554" s="723" t="s">
        <v>12267</v>
      </c>
      <c r="E3554" s="723" t="s">
        <v>12267</v>
      </c>
      <c r="F3554" s="723" t="s">
        <v>12545</v>
      </c>
      <c r="G3554" s="723" t="s">
        <v>12545</v>
      </c>
      <c r="H3554" s="723" t="s">
        <v>12546</v>
      </c>
      <c r="I3554" s="723"/>
      <c r="J3554" s="723" t="s">
        <v>1135</v>
      </c>
      <c r="K3554" s="723">
        <v>81</v>
      </c>
      <c r="L3554" s="762">
        <v>511010000</v>
      </c>
      <c r="M3554" s="784" t="s">
        <v>87</v>
      </c>
      <c r="N3554" s="723" t="s">
        <v>2115</v>
      </c>
      <c r="O3554" s="723" t="s">
        <v>87</v>
      </c>
      <c r="P3554" s="723" t="s">
        <v>229</v>
      </c>
      <c r="Q3554" s="723" t="s">
        <v>2952</v>
      </c>
      <c r="R3554" s="723" t="s">
        <v>8977</v>
      </c>
      <c r="S3554" s="723">
        <v>796</v>
      </c>
      <c r="T3554" s="723" t="s">
        <v>232</v>
      </c>
      <c r="U3554" s="723">
        <v>112</v>
      </c>
      <c r="V3554" s="723">
        <v>122</v>
      </c>
      <c r="W3554" s="1371">
        <v>13664</v>
      </c>
      <c r="X3554" s="785">
        <f t="shared" si="158"/>
        <v>15303.680000000002</v>
      </c>
      <c r="Y3554" s="723" t="s">
        <v>4270</v>
      </c>
      <c r="Z3554" s="723">
        <v>2016</v>
      </c>
      <c r="AA3554" s="723"/>
      <c r="AB3554" s="756" t="s">
        <v>300</v>
      </c>
      <c r="AC3554" s="756"/>
      <c r="AD3554" s="756"/>
      <c r="AE3554" s="756"/>
      <c r="AF3554" s="756"/>
      <c r="AG3554" s="756" t="s">
        <v>12557</v>
      </c>
      <c r="AH3554" s="756" t="s">
        <v>794</v>
      </c>
      <c r="AI3554" s="756">
        <v>210009890</v>
      </c>
      <c r="AJ3554" s="756" t="s">
        <v>12546</v>
      </c>
      <c r="AK3554" s="756" t="s">
        <v>11841</v>
      </c>
    </row>
    <row r="3555" spans="1:37" s="192" customFormat="1" ht="100.5" customHeight="1">
      <c r="A3555" s="723" t="s">
        <v>12558</v>
      </c>
      <c r="B3555" s="723" t="s">
        <v>33</v>
      </c>
      <c r="C3555" s="723" t="s">
        <v>12544</v>
      </c>
      <c r="D3555" s="723" t="s">
        <v>12267</v>
      </c>
      <c r="E3555" s="723" t="s">
        <v>12267</v>
      </c>
      <c r="F3555" s="723" t="s">
        <v>12545</v>
      </c>
      <c r="G3555" s="723" t="s">
        <v>12545</v>
      </c>
      <c r="H3555" s="723" t="s">
        <v>12546</v>
      </c>
      <c r="I3555" s="723"/>
      <c r="J3555" s="723" t="s">
        <v>1135</v>
      </c>
      <c r="K3555" s="723">
        <v>81</v>
      </c>
      <c r="L3555" s="814">
        <v>711000000</v>
      </c>
      <c r="M3555" s="809" t="s">
        <v>73</v>
      </c>
      <c r="N3555" s="723" t="s">
        <v>2115</v>
      </c>
      <c r="O3555" s="723" t="s">
        <v>73</v>
      </c>
      <c r="P3555" s="723" t="s">
        <v>229</v>
      </c>
      <c r="Q3555" s="723" t="s">
        <v>2952</v>
      </c>
      <c r="R3555" s="723" t="s">
        <v>8977</v>
      </c>
      <c r="S3555" s="723">
        <v>796</v>
      </c>
      <c r="T3555" s="723" t="s">
        <v>232</v>
      </c>
      <c r="U3555" s="723">
        <v>615</v>
      </c>
      <c r="V3555" s="723">
        <v>122</v>
      </c>
      <c r="W3555" s="1371">
        <v>75030</v>
      </c>
      <c r="X3555" s="785">
        <f t="shared" si="158"/>
        <v>84033.600000000006</v>
      </c>
      <c r="Y3555" s="723" t="s">
        <v>4270</v>
      </c>
      <c r="Z3555" s="723">
        <v>2016</v>
      </c>
      <c r="AA3555" s="723"/>
      <c r="AB3555" s="756" t="s">
        <v>300</v>
      </c>
      <c r="AC3555" s="756"/>
      <c r="AD3555" s="756"/>
      <c r="AE3555" s="756"/>
      <c r="AF3555" s="756"/>
      <c r="AG3555" s="756" t="s">
        <v>12559</v>
      </c>
      <c r="AH3555" s="756" t="s">
        <v>794</v>
      </c>
      <c r="AI3555" s="756">
        <v>210009890</v>
      </c>
      <c r="AJ3555" s="756" t="s">
        <v>12546</v>
      </c>
      <c r="AK3555" s="756" t="s">
        <v>11841</v>
      </c>
    </row>
    <row r="3556" spans="1:37" s="192" customFormat="1" ht="100.5" customHeight="1">
      <c r="A3556" s="723" t="s">
        <v>12560</v>
      </c>
      <c r="B3556" s="723" t="s">
        <v>33</v>
      </c>
      <c r="C3556" s="723" t="s">
        <v>12544</v>
      </c>
      <c r="D3556" s="723" t="s">
        <v>12267</v>
      </c>
      <c r="E3556" s="723" t="s">
        <v>12267</v>
      </c>
      <c r="F3556" s="723" t="s">
        <v>12545</v>
      </c>
      <c r="G3556" s="723" t="s">
        <v>12545</v>
      </c>
      <c r="H3556" s="723" t="s">
        <v>12546</v>
      </c>
      <c r="I3556" s="723"/>
      <c r="J3556" s="723" t="s">
        <v>1135</v>
      </c>
      <c r="K3556" s="723">
        <v>81</v>
      </c>
      <c r="L3556" s="723">
        <v>511010000</v>
      </c>
      <c r="M3556" s="749" t="s">
        <v>88</v>
      </c>
      <c r="N3556" s="723" t="s">
        <v>2115</v>
      </c>
      <c r="O3556" s="723" t="s">
        <v>700</v>
      </c>
      <c r="P3556" s="723" t="s">
        <v>229</v>
      </c>
      <c r="Q3556" s="723" t="s">
        <v>2952</v>
      </c>
      <c r="R3556" s="723" t="s">
        <v>8977</v>
      </c>
      <c r="S3556" s="723">
        <v>796</v>
      </c>
      <c r="T3556" s="723" t="s">
        <v>232</v>
      </c>
      <c r="U3556" s="723">
        <v>200</v>
      </c>
      <c r="V3556" s="723">
        <v>122</v>
      </c>
      <c r="W3556" s="1371">
        <v>24400</v>
      </c>
      <c r="X3556" s="785">
        <f t="shared" si="158"/>
        <v>27328.000000000004</v>
      </c>
      <c r="Y3556" s="723" t="s">
        <v>4270</v>
      </c>
      <c r="Z3556" s="723">
        <v>2016</v>
      </c>
      <c r="AA3556" s="723"/>
      <c r="AB3556" s="756" t="s">
        <v>300</v>
      </c>
      <c r="AC3556" s="756"/>
      <c r="AD3556" s="756"/>
      <c r="AE3556" s="756"/>
      <c r="AF3556" s="756"/>
      <c r="AG3556" s="756" t="s">
        <v>12561</v>
      </c>
      <c r="AH3556" s="756" t="s">
        <v>794</v>
      </c>
      <c r="AI3556" s="756">
        <v>210009890</v>
      </c>
      <c r="AJ3556" s="756" t="s">
        <v>12546</v>
      </c>
      <c r="AK3556" s="756" t="s">
        <v>11841</v>
      </c>
    </row>
    <row r="3557" spans="1:37" s="192" customFormat="1" ht="100.5" customHeight="1">
      <c r="A3557" s="723" t="s">
        <v>12562</v>
      </c>
      <c r="B3557" s="723" t="s">
        <v>33</v>
      </c>
      <c r="C3557" s="723" t="s">
        <v>12563</v>
      </c>
      <c r="D3557" s="723" t="s">
        <v>12401</v>
      </c>
      <c r="E3557" s="723" t="s">
        <v>12401</v>
      </c>
      <c r="F3557" s="723" t="s">
        <v>12564</v>
      </c>
      <c r="G3557" s="723" t="s">
        <v>12564</v>
      </c>
      <c r="H3557" s="723" t="s">
        <v>12299</v>
      </c>
      <c r="I3557" s="723"/>
      <c r="J3557" s="723" t="s">
        <v>38</v>
      </c>
      <c r="K3557" s="723">
        <v>0</v>
      </c>
      <c r="L3557" s="784">
        <v>271034100</v>
      </c>
      <c r="M3557" s="749" t="s">
        <v>84</v>
      </c>
      <c r="N3557" s="723" t="s">
        <v>2115</v>
      </c>
      <c r="O3557" s="723" t="s">
        <v>11849</v>
      </c>
      <c r="P3557" s="723" t="s">
        <v>229</v>
      </c>
      <c r="Q3557" s="723" t="s">
        <v>2952</v>
      </c>
      <c r="R3557" s="723" t="s">
        <v>8977</v>
      </c>
      <c r="S3557" s="723">
        <v>796</v>
      </c>
      <c r="T3557" s="723" t="s">
        <v>232</v>
      </c>
      <c r="U3557" s="723">
        <v>8</v>
      </c>
      <c r="V3557" s="723">
        <v>491</v>
      </c>
      <c r="W3557" s="1371">
        <v>3928</v>
      </c>
      <c r="X3557" s="785">
        <f t="shared" si="158"/>
        <v>4399.3600000000006</v>
      </c>
      <c r="Y3557" s="723"/>
      <c r="Z3557" s="723">
        <v>2016</v>
      </c>
      <c r="AA3557" s="723"/>
      <c r="AB3557" s="756" t="s">
        <v>300</v>
      </c>
      <c r="AC3557" s="756" t="s">
        <v>209</v>
      </c>
      <c r="AD3557" s="756"/>
      <c r="AE3557" s="756"/>
      <c r="AF3557" s="756"/>
      <c r="AG3557" s="756" t="s">
        <v>12565</v>
      </c>
      <c r="AH3557" s="756" t="s">
        <v>794</v>
      </c>
      <c r="AI3557" s="756">
        <v>210010155</v>
      </c>
      <c r="AJ3557" s="756" t="s">
        <v>12566</v>
      </c>
      <c r="AK3557" s="756" t="s">
        <v>11841</v>
      </c>
    </row>
    <row r="3558" spans="1:37" s="192" customFormat="1" ht="100.5" customHeight="1">
      <c r="A3558" s="723" t="s">
        <v>12567</v>
      </c>
      <c r="B3558" s="723" t="s">
        <v>33</v>
      </c>
      <c r="C3558" s="723" t="s">
        <v>12563</v>
      </c>
      <c r="D3558" s="723" t="s">
        <v>12401</v>
      </c>
      <c r="E3558" s="723" t="s">
        <v>12401</v>
      </c>
      <c r="F3558" s="723" t="s">
        <v>12564</v>
      </c>
      <c r="G3558" s="723" t="s">
        <v>12564</v>
      </c>
      <c r="H3558" s="723" t="s">
        <v>12299</v>
      </c>
      <c r="I3558" s="723"/>
      <c r="J3558" s="723" t="s">
        <v>38</v>
      </c>
      <c r="K3558" s="723">
        <v>0</v>
      </c>
      <c r="L3558" s="814">
        <v>711000000</v>
      </c>
      <c r="M3558" s="809" t="s">
        <v>73</v>
      </c>
      <c r="N3558" s="723" t="s">
        <v>2115</v>
      </c>
      <c r="O3558" s="723" t="s">
        <v>73</v>
      </c>
      <c r="P3558" s="723" t="s">
        <v>229</v>
      </c>
      <c r="Q3558" s="723" t="s">
        <v>2952</v>
      </c>
      <c r="R3558" s="723" t="s">
        <v>8977</v>
      </c>
      <c r="S3558" s="723">
        <v>796</v>
      </c>
      <c r="T3558" s="723" t="s">
        <v>232</v>
      </c>
      <c r="U3558" s="723">
        <v>50</v>
      </c>
      <c r="V3558" s="723">
        <v>491</v>
      </c>
      <c r="W3558" s="1371">
        <v>24550</v>
      </c>
      <c r="X3558" s="785">
        <f t="shared" si="158"/>
        <v>27496.000000000004</v>
      </c>
      <c r="Y3558" s="723"/>
      <c r="Z3558" s="723">
        <v>2016</v>
      </c>
      <c r="AA3558" s="723"/>
      <c r="AB3558" s="756" t="s">
        <v>300</v>
      </c>
      <c r="AC3558" s="756" t="s">
        <v>209</v>
      </c>
      <c r="AD3558" s="756"/>
      <c r="AE3558" s="756"/>
      <c r="AF3558" s="756"/>
      <c r="AG3558" s="756" t="s">
        <v>12568</v>
      </c>
      <c r="AH3558" s="756" t="s">
        <v>794</v>
      </c>
      <c r="AI3558" s="756">
        <v>210010155</v>
      </c>
      <c r="AJ3558" s="756" t="s">
        <v>12566</v>
      </c>
      <c r="AK3558" s="756" t="s">
        <v>11841</v>
      </c>
    </row>
    <row r="3559" spans="1:37" s="192" customFormat="1" ht="100.5" customHeight="1">
      <c r="A3559" s="723" t="s">
        <v>12569</v>
      </c>
      <c r="B3559" s="723" t="s">
        <v>33</v>
      </c>
      <c r="C3559" s="723" t="s">
        <v>12570</v>
      </c>
      <c r="D3559" s="723" t="s">
        <v>12571</v>
      </c>
      <c r="E3559" s="723" t="s">
        <v>12571</v>
      </c>
      <c r="F3559" s="723" t="s">
        <v>12572</v>
      </c>
      <c r="G3559" s="723" t="s">
        <v>12572</v>
      </c>
      <c r="H3559" s="723" t="s">
        <v>12299</v>
      </c>
      <c r="I3559" s="723"/>
      <c r="J3559" s="723" t="s">
        <v>1135</v>
      </c>
      <c r="K3559" s="723">
        <v>81</v>
      </c>
      <c r="L3559" s="762">
        <v>271010000</v>
      </c>
      <c r="M3559" s="723" t="s">
        <v>127</v>
      </c>
      <c r="N3559" s="723" t="s">
        <v>2115</v>
      </c>
      <c r="O3559" s="723" t="s">
        <v>802</v>
      </c>
      <c r="P3559" s="723" t="s">
        <v>229</v>
      </c>
      <c r="Q3559" s="723" t="s">
        <v>2952</v>
      </c>
      <c r="R3559" s="723" t="s">
        <v>8977</v>
      </c>
      <c r="S3559" s="723">
        <v>796</v>
      </c>
      <c r="T3559" s="723" t="s">
        <v>232</v>
      </c>
      <c r="U3559" s="723">
        <v>1250</v>
      </c>
      <c r="V3559" s="723">
        <v>85</v>
      </c>
      <c r="W3559" s="1371">
        <v>106250</v>
      </c>
      <c r="X3559" s="785">
        <f t="shared" si="158"/>
        <v>119000.00000000001</v>
      </c>
      <c r="Y3559" s="723" t="s">
        <v>4270</v>
      </c>
      <c r="Z3559" s="723">
        <v>2016</v>
      </c>
      <c r="AA3559" s="723"/>
      <c r="AB3559" s="756" t="s">
        <v>300</v>
      </c>
      <c r="AC3559" s="756"/>
      <c r="AD3559" s="756"/>
      <c r="AE3559" s="756"/>
      <c r="AF3559" s="756"/>
      <c r="AG3559" s="756" t="s">
        <v>12573</v>
      </c>
      <c r="AH3559" s="756" t="s">
        <v>794</v>
      </c>
      <c r="AI3559" s="756">
        <v>210009477</v>
      </c>
      <c r="AJ3559" s="756" t="s">
        <v>12574</v>
      </c>
      <c r="AK3559" s="756" t="s">
        <v>11841</v>
      </c>
    </row>
    <row r="3560" spans="1:37" s="192" customFormat="1" ht="100.5" customHeight="1">
      <c r="A3560" s="723" t="s">
        <v>12575</v>
      </c>
      <c r="B3560" s="723" t="s">
        <v>33</v>
      </c>
      <c r="C3560" s="723" t="s">
        <v>12570</v>
      </c>
      <c r="D3560" s="723" t="s">
        <v>12571</v>
      </c>
      <c r="E3560" s="723" t="s">
        <v>12571</v>
      </c>
      <c r="F3560" s="723" t="s">
        <v>12572</v>
      </c>
      <c r="G3560" s="723" t="s">
        <v>12572</v>
      </c>
      <c r="H3560" s="723" t="s">
        <v>12299</v>
      </c>
      <c r="I3560" s="723"/>
      <c r="J3560" s="723" t="s">
        <v>1135</v>
      </c>
      <c r="K3560" s="723">
        <v>81</v>
      </c>
      <c r="L3560" s="784">
        <v>231010000</v>
      </c>
      <c r="M3560" s="784" t="s">
        <v>128</v>
      </c>
      <c r="N3560" s="723" t="s">
        <v>2115</v>
      </c>
      <c r="O3560" s="723" t="s">
        <v>11843</v>
      </c>
      <c r="P3560" s="723" t="s">
        <v>229</v>
      </c>
      <c r="Q3560" s="723" t="s">
        <v>2952</v>
      </c>
      <c r="R3560" s="723" t="s">
        <v>8977</v>
      </c>
      <c r="S3560" s="723">
        <v>796</v>
      </c>
      <c r="T3560" s="723" t="s">
        <v>232</v>
      </c>
      <c r="U3560" s="723">
        <v>1240</v>
      </c>
      <c r="V3560" s="723">
        <v>85</v>
      </c>
      <c r="W3560" s="1371">
        <v>105400</v>
      </c>
      <c r="X3560" s="785">
        <f t="shared" si="158"/>
        <v>118048.00000000001</v>
      </c>
      <c r="Y3560" s="723" t="s">
        <v>4270</v>
      </c>
      <c r="Z3560" s="723">
        <v>2016</v>
      </c>
      <c r="AA3560" s="723"/>
      <c r="AB3560" s="756" t="s">
        <v>300</v>
      </c>
      <c r="AC3560" s="756"/>
      <c r="AD3560" s="756"/>
      <c r="AE3560" s="756"/>
      <c r="AF3560" s="756"/>
      <c r="AG3560" s="756" t="s">
        <v>12576</v>
      </c>
      <c r="AH3560" s="756" t="s">
        <v>794</v>
      </c>
      <c r="AI3560" s="756">
        <v>210009477</v>
      </c>
      <c r="AJ3560" s="756" t="s">
        <v>12574</v>
      </c>
      <c r="AK3560" s="756" t="s">
        <v>11841</v>
      </c>
    </row>
    <row r="3561" spans="1:37" s="192" customFormat="1" ht="100.5" customHeight="1">
      <c r="A3561" s="723" t="s">
        <v>12577</v>
      </c>
      <c r="B3561" s="723" t="s">
        <v>33</v>
      </c>
      <c r="C3561" s="723" t="s">
        <v>12570</v>
      </c>
      <c r="D3561" s="723" t="s">
        <v>12571</v>
      </c>
      <c r="E3561" s="723" t="s">
        <v>12571</v>
      </c>
      <c r="F3561" s="723" t="s">
        <v>12572</v>
      </c>
      <c r="G3561" s="723" t="s">
        <v>12572</v>
      </c>
      <c r="H3561" s="723" t="s">
        <v>12299</v>
      </c>
      <c r="I3561" s="723"/>
      <c r="J3561" s="723" t="s">
        <v>1135</v>
      </c>
      <c r="K3561" s="723">
        <v>81</v>
      </c>
      <c r="L3561" s="1067">
        <v>151010000</v>
      </c>
      <c r="M3561" s="784" t="s">
        <v>82</v>
      </c>
      <c r="N3561" s="723" t="s">
        <v>2115</v>
      </c>
      <c r="O3561" s="723" t="s">
        <v>805</v>
      </c>
      <c r="P3561" s="723" t="s">
        <v>229</v>
      </c>
      <c r="Q3561" s="723" t="s">
        <v>2952</v>
      </c>
      <c r="R3561" s="723" t="s">
        <v>8977</v>
      </c>
      <c r="S3561" s="723">
        <v>796</v>
      </c>
      <c r="T3561" s="723" t="s">
        <v>232</v>
      </c>
      <c r="U3561" s="723">
        <v>407</v>
      </c>
      <c r="V3561" s="723">
        <v>85</v>
      </c>
      <c r="W3561" s="1371">
        <v>34595</v>
      </c>
      <c r="X3561" s="785">
        <f t="shared" si="158"/>
        <v>38746.400000000001</v>
      </c>
      <c r="Y3561" s="723" t="s">
        <v>4270</v>
      </c>
      <c r="Z3561" s="723">
        <v>2016</v>
      </c>
      <c r="AA3561" s="723"/>
      <c r="AB3561" s="756" t="s">
        <v>300</v>
      </c>
      <c r="AC3561" s="756"/>
      <c r="AD3561" s="756"/>
      <c r="AE3561" s="756"/>
      <c r="AF3561" s="756"/>
      <c r="AG3561" s="756" t="s">
        <v>12578</v>
      </c>
      <c r="AH3561" s="756" t="s">
        <v>794</v>
      </c>
      <c r="AI3561" s="756">
        <v>210009477</v>
      </c>
      <c r="AJ3561" s="756" t="s">
        <v>12574</v>
      </c>
      <c r="AK3561" s="756" t="s">
        <v>11841</v>
      </c>
    </row>
    <row r="3562" spans="1:37" s="192" customFormat="1" ht="100.5" customHeight="1">
      <c r="A3562" s="723" t="s">
        <v>12579</v>
      </c>
      <c r="B3562" s="723" t="s">
        <v>33</v>
      </c>
      <c r="C3562" s="723" t="s">
        <v>12570</v>
      </c>
      <c r="D3562" s="723" t="s">
        <v>12571</v>
      </c>
      <c r="E3562" s="723" t="s">
        <v>12571</v>
      </c>
      <c r="F3562" s="723" t="s">
        <v>12572</v>
      </c>
      <c r="G3562" s="723" t="s">
        <v>12572</v>
      </c>
      <c r="H3562" s="723" t="s">
        <v>12299</v>
      </c>
      <c r="I3562" s="723"/>
      <c r="J3562" s="723" t="s">
        <v>1135</v>
      </c>
      <c r="K3562" s="723">
        <v>81</v>
      </c>
      <c r="L3562" s="784">
        <v>271034100</v>
      </c>
      <c r="M3562" s="749" t="s">
        <v>84</v>
      </c>
      <c r="N3562" s="723" t="s">
        <v>2115</v>
      </c>
      <c r="O3562" s="723" t="s">
        <v>11849</v>
      </c>
      <c r="P3562" s="723" t="s">
        <v>229</v>
      </c>
      <c r="Q3562" s="723" t="s">
        <v>2952</v>
      </c>
      <c r="R3562" s="723" t="s">
        <v>8977</v>
      </c>
      <c r="S3562" s="723">
        <v>796</v>
      </c>
      <c r="T3562" s="723" t="s">
        <v>232</v>
      </c>
      <c r="U3562" s="723">
        <v>697</v>
      </c>
      <c r="V3562" s="723">
        <v>85</v>
      </c>
      <c r="W3562" s="1371">
        <v>59245</v>
      </c>
      <c r="X3562" s="785">
        <f t="shared" si="158"/>
        <v>66354.400000000009</v>
      </c>
      <c r="Y3562" s="723" t="s">
        <v>4270</v>
      </c>
      <c r="Z3562" s="723">
        <v>2016</v>
      </c>
      <c r="AA3562" s="723"/>
      <c r="AB3562" s="756" t="s">
        <v>300</v>
      </c>
      <c r="AC3562" s="756"/>
      <c r="AD3562" s="756"/>
      <c r="AE3562" s="756"/>
      <c r="AF3562" s="756"/>
      <c r="AG3562" s="756" t="s">
        <v>12580</v>
      </c>
      <c r="AH3562" s="756" t="s">
        <v>794</v>
      </c>
      <c r="AI3562" s="756">
        <v>210009477</v>
      </c>
      <c r="AJ3562" s="756" t="s">
        <v>12574</v>
      </c>
      <c r="AK3562" s="756" t="s">
        <v>11841</v>
      </c>
    </row>
    <row r="3563" spans="1:37" s="192" customFormat="1" ht="100.5" customHeight="1">
      <c r="A3563" s="723" t="s">
        <v>12581</v>
      </c>
      <c r="B3563" s="723" t="s">
        <v>33</v>
      </c>
      <c r="C3563" s="723" t="s">
        <v>12570</v>
      </c>
      <c r="D3563" s="723" t="s">
        <v>12571</v>
      </c>
      <c r="E3563" s="723" t="s">
        <v>12571</v>
      </c>
      <c r="F3563" s="723" t="s">
        <v>12572</v>
      </c>
      <c r="G3563" s="723" t="s">
        <v>12572</v>
      </c>
      <c r="H3563" s="723" t="s">
        <v>12299</v>
      </c>
      <c r="I3563" s="723"/>
      <c r="J3563" s="723" t="s">
        <v>1135</v>
      </c>
      <c r="K3563" s="723">
        <v>81</v>
      </c>
      <c r="L3563" s="762">
        <v>471010000</v>
      </c>
      <c r="M3563" s="1003" t="s">
        <v>125</v>
      </c>
      <c r="N3563" s="723" t="s">
        <v>2115</v>
      </c>
      <c r="O3563" s="723" t="s">
        <v>236</v>
      </c>
      <c r="P3563" s="723" t="s">
        <v>229</v>
      </c>
      <c r="Q3563" s="723" t="s">
        <v>2952</v>
      </c>
      <c r="R3563" s="723" t="s">
        <v>8977</v>
      </c>
      <c r="S3563" s="723">
        <v>796</v>
      </c>
      <c r="T3563" s="723" t="s">
        <v>232</v>
      </c>
      <c r="U3563" s="723">
        <v>555</v>
      </c>
      <c r="V3563" s="723">
        <v>85</v>
      </c>
      <c r="W3563" s="1371">
        <v>47175</v>
      </c>
      <c r="X3563" s="785">
        <f t="shared" si="158"/>
        <v>52836.000000000007</v>
      </c>
      <c r="Y3563" s="723" t="s">
        <v>4270</v>
      </c>
      <c r="Z3563" s="723">
        <v>2016</v>
      </c>
      <c r="AA3563" s="723"/>
      <c r="AB3563" s="756" t="s">
        <v>300</v>
      </c>
      <c r="AC3563" s="756"/>
      <c r="AD3563" s="756"/>
      <c r="AE3563" s="756"/>
      <c r="AF3563" s="756"/>
      <c r="AG3563" s="756" t="s">
        <v>12582</v>
      </c>
      <c r="AH3563" s="756" t="s">
        <v>794</v>
      </c>
      <c r="AI3563" s="756">
        <v>210009477</v>
      </c>
      <c r="AJ3563" s="756" t="s">
        <v>12574</v>
      </c>
      <c r="AK3563" s="756" t="s">
        <v>11841</v>
      </c>
    </row>
    <row r="3564" spans="1:37" s="192" customFormat="1" ht="100.5" customHeight="1">
      <c r="A3564" s="723" t="s">
        <v>12583</v>
      </c>
      <c r="B3564" s="723" t="s">
        <v>33</v>
      </c>
      <c r="C3564" s="723" t="s">
        <v>12570</v>
      </c>
      <c r="D3564" s="723" t="s">
        <v>12571</v>
      </c>
      <c r="E3564" s="723" t="s">
        <v>12571</v>
      </c>
      <c r="F3564" s="723" t="s">
        <v>12572</v>
      </c>
      <c r="G3564" s="723" t="s">
        <v>12572</v>
      </c>
      <c r="H3564" s="723" t="s">
        <v>12299</v>
      </c>
      <c r="I3564" s="723"/>
      <c r="J3564" s="723" t="s">
        <v>1135</v>
      </c>
      <c r="K3564" s="723">
        <v>81</v>
      </c>
      <c r="L3564" s="784">
        <v>311010000</v>
      </c>
      <c r="M3564" s="723" t="s">
        <v>342</v>
      </c>
      <c r="N3564" s="723" t="s">
        <v>2115</v>
      </c>
      <c r="O3564" s="723" t="s">
        <v>11854</v>
      </c>
      <c r="P3564" s="723" t="s">
        <v>229</v>
      </c>
      <c r="Q3564" s="723" t="s">
        <v>2952</v>
      </c>
      <c r="R3564" s="723" t="s">
        <v>8977</v>
      </c>
      <c r="S3564" s="723">
        <v>796</v>
      </c>
      <c r="T3564" s="723" t="s">
        <v>232</v>
      </c>
      <c r="U3564" s="723">
        <v>90</v>
      </c>
      <c r="V3564" s="723">
        <v>85</v>
      </c>
      <c r="W3564" s="1371">
        <v>7650</v>
      </c>
      <c r="X3564" s="785">
        <f t="shared" si="158"/>
        <v>8568</v>
      </c>
      <c r="Y3564" s="723" t="s">
        <v>4270</v>
      </c>
      <c r="Z3564" s="723">
        <v>2016</v>
      </c>
      <c r="AA3564" s="723"/>
      <c r="AB3564" s="756" t="s">
        <v>300</v>
      </c>
      <c r="AC3564" s="756"/>
      <c r="AD3564" s="756"/>
      <c r="AE3564" s="756"/>
      <c r="AF3564" s="756"/>
      <c r="AG3564" s="756" t="s">
        <v>12584</v>
      </c>
      <c r="AH3564" s="756" t="s">
        <v>794</v>
      </c>
      <c r="AI3564" s="756">
        <v>210009477</v>
      </c>
      <c r="AJ3564" s="756" t="s">
        <v>12574</v>
      </c>
      <c r="AK3564" s="756" t="s">
        <v>11841</v>
      </c>
    </row>
    <row r="3565" spans="1:37" s="192" customFormat="1" ht="100.5" customHeight="1">
      <c r="A3565" s="723" t="s">
        <v>12585</v>
      </c>
      <c r="B3565" s="723" t="s">
        <v>33</v>
      </c>
      <c r="C3565" s="723" t="s">
        <v>12570</v>
      </c>
      <c r="D3565" s="723" t="s">
        <v>12571</v>
      </c>
      <c r="E3565" s="723" t="s">
        <v>12571</v>
      </c>
      <c r="F3565" s="723" t="s">
        <v>12572</v>
      </c>
      <c r="G3565" s="723" t="s">
        <v>12572</v>
      </c>
      <c r="H3565" s="723" t="s">
        <v>12299</v>
      </c>
      <c r="I3565" s="723"/>
      <c r="J3565" s="723" t="s">
        <v>1135</v>
      </c>
      <c r="K3565" s="723">
        <v>81</v>
      </c>
      <c r="L3565" s="814">
        <v>711000000</v>
      </c>
      <c r="M3565" s="809" t="s">
        <v>73</v>
      </c>
      <c r="N3565" s="723" t="s">
        <v>2115</v>
      </c>
      <c r="O3565" s="723" t="s">
        <v>73</v>
      </c>
      <c r="P3565" s="723" t="s">
        <v>229</v>
      </c>
      <c r="Q3565" s="723" t="s">
        <v>2952</v>
      </c>
      <c r="R3565" s="723" t="s">
        <v>8977</v>
      </c>
      <c r="S3565" s="723">
        <v>796</v>
      </c>
      <c r="T3565" s="723" t="s">
        <v>232</v>
      </c>
      <c r="U3565" s="723">
        <v>500</v>
      </c>
      <c r="V3565" s="723">
        <v>85</v>
      </c>
      <c r="W3565" s="1371">
        <v>42500</v>
      </c>
      <c r="X3565" s="785">
        <f t="shared" si="158"/>
        <v>47600.000000000007</v>
      </c>
      <c r="Y3565" s="723" t="s">
        <v>4270</v>
      </c>
      <c r="Z3565" s="723">
        <v>2016</v>
      </c>
      <c r="AA3565" s="723"/>
      <c r="AB3565" s="756" t="s">
        <v>300</v>
      </c>
      <c r="AC3565" s="756"/>
      <c r="AD3565" s="756"/>
      <c r="AE3565" s="756"/>
      <c r="AF3565" s="756"/>
      <c r="AG3565" s="756" t="s">
        <v>12586</v>
      </c>
      <c r="AH3565" s="756" t="s">
        <v>794</v>
      </c>
      <c r="AI3565" s="756">
        <v>210009477</v>
      </c>
      <c r="AJ3565" s="756" t="s">
        <v>12574</v>
      </c>
      <c r="AK3565" s="756" t="s">
        <v>11841</v>
      </c>
    </row>
    <row r="3566" spans="1:37" s="192" customFormat="1" ht="100.5" customHeight="1">
      <c r="A3566" s="723" t="s">
        <v>12587</v>
      </c>
      <c r="B3566" s="723" t="s">
        <v>33</v>
      </c>
      <c r="C3566" s="723" t="s">
        <v>12570</v>
      </c>
      <c r="D3566" s="723" t="s">
        <v>12571</v>
      </c>
      <c r="E3566" s="723" t="s">
        <v>12571</v>
      </c>
      <c r="F3566" s="723" t="s">
        <v>12572</v>
      </c>
      <c r="G3566" s="723" t="s">
        <v>12572</v>
      </c>
      <c r="H3566" s="723" t="s">
        <v>12299</v>
      </c>
      <c r="I3566" s="723"/>
      <c r="J3566" s="723" t="s">
        <v>1135</v>
      </c>
      <c r="K3566" s="723">
        <v>81</v>
      </c>
      <c r="L3566" s="723">
        <v>511010000</v>
      </c>
      <c r="M3566" s="749" t="s">
        <v>88</v>
      </c>
      <c r="N3566" s="723" t="s">
        <v>2115</v>
      </c>
      <c r="O3566" s="723" t="s">
        <v>700</v>
      </c>
      <c r="P3566" s="723" t="s">
        <v>229</v>
      </c>
      <c r="Q3566" s="723" t="s">
        <v>2952</v>
      </c>
      <c r="R3566" s="723" t="s">
        <v>8977</v>
      </c>
      <c r="S3566" s="723">
        <v>796</v>
      </c>
      <c r="T3566" s="723" t="s">
        <v>232</v>
      </c>
      <c r="U3566" s="723">
        <v>300</v>
      </c>
      <c r="V3566" s="723">
        <v>85</v>
      </c>
      <c r="W3566" s="1371">
        <v>25500</v>
      </c>
      <c r="X3566" s="785">
        <f t="shared" si="158"/>
        <v>28560.000000000004</v>
      </c>
      <c r="Y3566" s="723" t="s">
        <v>4270</v>
      </c>
      <c r="Z3566" s="723">
        <v>2016</v>
      </c>
      <c r="AA3566" s="723"/>
      <c r="AB3566" s="756" t="s">
        <v>300</v>
      </c>
      <c r="AC3566" s="756"/>
      <c r="AD3566" s="756"/>
      <c r="AE3566" s="756"/>
      <c r="AF3566" s="756"/>
      <c r="AG3566" s="756" t="s">
        <v>12588</v>
      </c>
      <c r="AH3566" s="756" t="s">
        <v>794</v>
      </c>
      <c r="AI3566" s="756">
        <v>210009477</v>
      </c>
      <c r="AJ3566" s="756" t="s">
        <v>12574</v>
      </c>
      <c r="AK3566" s="756" t="s">
        <v>11841</v>
      </c>
    </row>
    <row r="3567" spans="1:37" s="192" customFormat="1" ht="100.5" customHeight="1">
      <c r="A3567" s="723" t="s">
        <v>12589</v>
      </c>
      <c r="B3567" s="723" t="s">
        <v>33</v>
      </c>
      <c r="C3567" s="723" t="s">
        <v>12590</v>
      </c>
      <c r="D3567" s="723" t="s">
        <v>12591</v>
      </c>
      <c r="E3567" s="723" t="s">
        <v>12591</v>
      </c>
      <c r="F3567" s="723" t="s">
        <v>12592</v>
      </c>
      <c r="G3567" s="723" t="s">
        <v>12592</v>
      </c>
      <c r="H3567" s="723" t="s">
        <v>12593</v>
      </c>
      <c r="I3567" s="723"/>
      <c r="J3567" s="723" t="s">
        <v>38</v>
      </c>
      <c r="K3567" s="723">
        <v>0</v>
      </c>
      <c r="L3567" s="762">
        <v>271010000</v>
      </c>
      <c r="M3567" s="723" t="s">
        <v>127</v>
      </c>
      <c r="N3567" s="723" t="s">
        <v>2115</v>
      </c>
      <c r="O3567" s="723" t="s">
        <v>802</v>
      </c>
      <c r="P3567" s="723" t="s">
        <v>229</v>
      </c>
      <c r="Q3567" s="723" t="s">
        <v>2952</v>
      </c>
      <c r="R3567" s="723" t="s">
        <v>8977</v>
      </c>
      <c r="S3567" s="723">
        <v>796</v>
      </c>
      <c r="T3567" s="723" t="s">
        <v>232</v>
      </c>
      <c r="U3567" s="723">
        <v>30</v>
      </c>
      <c r="V3567" s="723">
        <v>158</v>
      </c>
      <c r="W3567" s="1371">
        <v>4740</v>
      </c>
      <c r="X3567" s="785">
        <f t="shared" si="158"/>
        <v>5308.8</v>
      </c>
      <c r="Y3567" s="723"/>
      <c r="Z3567" s="723">
        <v>2016</v>
      </c>
      <c r="AA3567" s="723"/>
      <c r="AB3567" s="756" t="s">
        <v>300</v>
      </c>
      <c r="AC3567" s="756" t="s">
        <v>209</v>
      </c>
      <c r="AD3567" s="756"/>
      <c r="AE3567" s="756"/>
      <c r="AF3567" s="756"/>
      <c r="AG3567" s="756" t="s">
        <v>12594</v>
      </c>
      <c r="AH3567" s="756" t="s">
        <v>794</v>
      </c>
      <c r="AI3567" s="756">
        <v>210022860</v>
      </c>
      <c r="AJ3567" s="756" t="s">
        <v>12595</v>
      </c>
      <c r="AK3567" s="756" t="s">
        <v>11841</v>
      </c>
    </row>
    <row r="3568" spans="1:37" s="192" customFormat="1" ht="100.5" customHeight="1">
      <c r="A3568" s="723" t="s">
        <v>12596</v>
      </c>
      <c r="B3568" s="723" t="s">
        <v>33</v>
      </c>
      <c r="C3568" s="723" t="s">
        <v>12590</v>
      </c>
      <c r="D3568" s="723" t="s">
        <v>12591</v>
      </c>
      <c r="E3568" s="723" t="s">
        <v>12591</v>
      </c>
      <c r="F3568" s="723" t="s">
        <v>12592</v>
      </c>
      <c r="G3568" s="723" t="s">
        <v>12592</v>
      </c>
      <c r="H3568" s="723" t="s">
        <v>12593</v>
      </c>
      <c r="I3568" s="723"/>
      <c r="J3568" s="723" t="s">
        <v>38</v>
      </c>
      <c r="K3568" s="723">
        <v>0</v>
      </c>
      <c r="L3568" s="784">
        <v>231010000</v>
      </c>
      <c r="M3568" s="784" t="s">
        <v>128</v>
      </c>
      <c r="N3568" s="723" t="s">
        <v>2115</v>
      </c>
      <c r="O3568" s="723" t="s">
        <v>11843</v>
      </c>
      <c r="P3568" s="723" t="s">
        <v>229</v>
      </c>
      <c r="Q3568" s="723" t="s">
        <v>2952</v>
      </c>
      <c r="R3568" s="723" t="s">
        <v>8977</v>
      </c>
      <c r="S3568" s="723">
        <v>796</v>
      </c>
      <c r="T3568" s="723" t="s">
        <v>232</v>
      </c>
      <c r="U3568" s="723">
        <v>13</v>
      </c>
      <c r="V3568" s="723">
        <v>158</v>
      </c>
      <c r="W3568" s="1371">
        <v>2054</v>
      </c>
      <c r="X3568" s="785">
        <f t="shared" si="158"/>
        <v>2300.48</v>
      </c>
      <c r="Y3568" s="723"/>
      <c r="Z3568" s="723">
        <v>2016</v>
      </c>
      <c r="AA3568" s="723"/>
      <c r="AB3568" s="756" t="s">
        <v>300</v>
      </c>
      <c r="AC3568" s="756" t="s">
        <v>209</v>
      </c>
      <c r="AD3568" s="756"/>
      <c r="AE3568" s="756"/>
      <c r="AF3568" s="756"/>
      <c r="AG3568" s="756" t="s">
        <v>12597</v>
      </c>
      <c r="AH3568" s="756" t="s">
        <v>794</v>
      </c>
      <c r="AI3568" s="756">
        <v>210022860</v>
      </c>
      <c r="AJ3568" s="756" t="s">
        <v>12595</v>
      </c>
      <c r="AK3568" s="756" t="s">
        <v>11841</v>
      </c>
    </row>
    <row r="3569" spans="1:37" s="192" customFormat="1" ht="100.5" customHeight="1">
      <c r="A3569" s="723" t="s">
        <v>12598</v>
      </c>
      <c r="B3569" s="723" t="s">
        <v>33</v>
      </c>
      <c r="C3569" s="723" t="s">
        <v>12590</v>
      </c>
      <c r="D3569" s="723" t="s">
        <v>12591</v>
      </c>
      <c r="E3569" s="723" t="s">
        <v>12591</v>
      </c>
      <c r="F3569" s="723" t="s">
        <v>12592</v>
      </c>
      <c r="G3569" s="723" t="s">
        <v>12592</v>
      </c>
      <c r="H3569" s="723" t="s">
        <v>12593</v>
      </c>
      <c r="I3569" s="723"/>
      <c r="J3569" s="723" t="s">
        <v>38</v>
      </c>
      <c r="K3569" s="723">
        <v>0</v>
      </c>
      <c r="L3569" s="784">
        <v>271034100</v>
      </c>
      <c r="M3569" s="749" t="s">
        <v>84</v>
      </c>
      <c r="N3569" s="723" t="s">
        <v>2115</v>
      </c>
      <c r="O3569" s="723" t="s">
        <v>11849</v>
      </c>
      <c r="P3569" s="723" t="s">
        <v>229</v>
      </c>
      <c r="Q3569" s="723" t="s">
        <v>2952</v>
      </c>
      <c r="R3569" s="723" t="s">
        <v>8977</v>
      </c>
      <c r="S3569" s="723">
        <v>796</v>
      </c>
      <c r="T3569" s="723" t="s">
        <v>232</v>
      </c>
      <c r="U3569" s="723">
        <v>67</v>
      </c>
      <c r="V3569" s="723">
        <v>158</v>
      </c>
      <c r="W3569" s="1371">
        <v>10586</v>
      </c>
      <c r="X3569" s="785">
        <f t="shared" si="158"/>
        <v>11856.320000000002</v>
      </c>
      <c r="Y3569" s="723"/>
      <c r="Z3569" s="723">
        <v>2016</v>
      </c>
      <c r="AA3569" s="723"/>
      <c r="AB3569" s="756" t="s">
        <v>300</v>
      </c>
      <c r="AC3569" s="756" t="s">
        <v>209</v>
      </c>
      <c r="AD3569" s="756"/>
      <c r="AE3569" s="756"/>
      <c r="AF3569" s="756"/>
      <c r="AG3569" s="756" t="s">
        <v>12599</v>
      </c>
      <c r="AH3569" s="756" t="s">
        <v>794</v>
      </c>
      <c r="AI3569" s="756">
        <v>210022860</v>
      </c>
      <c r="AJ3569" s="756" t="s">
        <v>12595</v>
      </c>
      <c r="AK3569" s="756" t="s">
        <v>11841</v>
      </c>
    </row>
    <row r="3570" spans="1:37" s="192" customFormat="1" ht="100.5" customHeight="1">
      <c r="A3570" s="723" t="s">
        <v>12600</v>
      </c>
      <c r="B3570" s="723" t="s">
        <v>33</v>
      </c>
      <c r="C3570" s="723" t="s">
        <v>12590</v>
      </c>
      <c r="D3570" s="723" t="s">
        <v>12591</v>
      </c>
      <c r="E3570" s="723" t="s">
        <v>12591</v>
      </c>
      <c r="F3570" s="723" t="s">
        <v>12592</v>
      </c>
      <c r="G3570" s="723" t="s">
        <v>12592</v>
      </c>
      <c r="H3570" s="723" t="s">
        <v>12593</v>
      </c>
      <c r="I3570" s="723"/>
      <c r="J3570" s="723" t="s">
        <v>38</v>
      </c>
      <c r="K3570" s="723">
        <v>0</v>
      </c>
      <c r="L3570" s="784">
        <v>311010000</v>
      </c>
      <c r="M3570" s="723" t="s">
        <v>342</v>
      </c>
      <c r="N3570" s="723" t="s">
        <v>2115</v>
      </c>
      <c r="O3570" s="723" t="s">
        <v>11854</v>
      </c>
      <c r="P3570" s="723" t="s">
        <v>229</v>
      </c>
      <c r="Q3570" s="723" t="s">
        <v>2952</v>
      </c>
      <c r="R3570" s="723" t="s">
        <v>8977</v>
      </c>
      <c r="S3570" s="723">
        <v>796</v>
      </c>
      <c r="T3570" s="723" t="s">
        <v>232</v>
      </c>
      <c r="U3570" s="723">
        <v>38</v>
      </c>
      <c r="V3570" s="723">
        <v>158</v>
      </c>
      <c r="W3570" s="1371">
        <v>6004</v>
      </c>
      <c r="X3570" s="785">
        <f t="shared" si="158"/>
        <v>6724.4800000000005</v>
      </c>
      <c r="Y3570" s="723"/>
      <c r="Z3570" s="723">
        <v>2016</v>
      </c>
      <c r="AA3570" s="723"/>
      <c r="AB3570" s="756" t="s">
        <v>300</v>
      </c>
      <c r="AC3570" s="756" t="s">
        <v>209</v>
      </c>
      <c r="AD3570" s="756"/>
      <c r="AE3570" s="756"/>
      <c r="AF3570" s="756"/>
      <c r="AG3570" s="756" t="s">
        <v>12601</v>
      </c>
      <c r="AH3570" s="756" t="s">
        <v>794</v>
      </c>
      <c r="AI3570" s="756">
        <v>210022860</v>
      </c>
      <c r="AJ3570" s="756" t="s">
        <v>12595</v>
      </c>
      <c r="AK3570" s="756" t="s">
        <v>11841</v>
      </c>
    </row>
    <row r="3571" spans="1:37" s="192" customFormat="1" ht="100.5" customHeight="1">
      <c r="A3571" s="723" t="s">
        <v>12602</v>
      </c>
      <c r="B3571" s="723" t="s">
        <v>33</v>
      </c>
      <c r="C3571" s="723" t="s">
        <v>12590</v>
      </c>
      <c r="D3571" s="723" t="s">
        <v>12591</v>
      </c>
      <c r="E3571" s="723" t="s">
        <v>12591</v>
      </c>
      <c r="F3571" s="723" t="s">
        <v>12592</v>
      </c>
      <c r="G3571" s="723" t="s">
        <v>12592</v>
      </c>
      <c r="H3571" s="723" t="s">
        <v>12593</v>
      </c>
      <c r="I3571" s="723"/>
      <c r="J3571" s="723" t="s">
        <v>38</v>
      </c>
      <c r="K3571" s="723">
        <v>0</v>
      </c>
      <c r="L3571" s="762">
        <v>511010000</v>
      </c>
      <c r="M3571" s="784" t="s">
        <v>87</v>
      </c>
      <c r="N3571" s="723" t="s">
        <v>2115</v>
      </c>
      <c r="O3571" s="723" t="s">
        <v>87</v>
      </c>
      <c r="P3571" s="723" t="s">
        <v>229</v>
      </c>
      <c r="Q3571" s="723" t="s">
        <v>2952</v>
      </c>
      <c r="R3571" s="723" t="s">
        <v>8977</v>
      </c>
      <c r="S3571" s="723">
        <v>796</v>
      </c>
      <c r="T3571" s="723" t="s">
        <v>232</v>
      </c>
      <c r="U3571" s="723">
        <v>6</v>
      </c>
      <c r="V3571" s="723">
        <v>158</v>
      </c>
      <c r="W3571" s="1371">
        <v>948</v>
      </c>
      <c r="X3571" s="785">
        <f t="shared" si="158"/>
        <v>1061.76</v>
      </c>
      <c r="Y3571" s="723"/>
      <c r="Z3571" s="723">
        <v>2016</v>
      </c>
      <c r="AA3571" s="723"/>
      <c r="AB3571" s="756" t="s">
        <v>300</v>
      </c>
      <c r="AC3571" s="756" t="s">
        <v>209</v>
      </c>
      <c r="AD3571" s="756"/>
      <c r="AE3571" s="756"/>
      <c r="AF3571" s="756"/>
      <c r="AG3571" s="756" t="s">
        <v>12603</v>
      </c>
      <c r="AH3571" s="756" t="s">
        <v>794</v>
      </c>
      <c r="AI3571" s="756">
        <v>210022860</v>
      </c>
      <c r="AJ3571" s="756" t="s">
        <v>12595</v>
      </c>
      <c r="AK3571" s="756" t="s">
        <v>11841</v>
      </c>
    </row>
    <row r="3572" spans="1:37" s="192" customFormat="1" ht="100.5" customHeight="1">
      <c r="A3572" s="723" t="s">
        <v>12604</v>
      </c>
      <c r="B3572" s="723" t="s">
        <v>33</v>
      </c>
      <c r="C3572" s="723" t="s">
        <v>12605</v>
      </c>
      <c r="D3572" s="723" t="s">
        <v>12591</v>
      </c>
      <c r="E3572" s="723" t="s">
        <v>12591</v>
      </c>
      <c r="F3572" s="723" t="s">
        <v>12606</v>
      </c>
      <c r="G3572" s="723" t="s">
        <v>12606</v>
      </c>
      <c r="H3572" s="723" t="s">
        <v>12607</v>
      </c>
      <c r="I3572" s="723"/>
      <c r="J3572" s="723" t="s">
        <v>38</v>
      </c>
      <c r="K3572" s="723">
        <v>0</v>
      </c>
      <c r="L3572" s="762">
        <v>271010000</v>
      </c>
      <c r="M3572" s="723" t="s">
        <v>127</v>
      </c>
      <c r="N3572" s="723" t="s">
        <v>2115</v>
      </c>
      <c r="O3572" s="723" t="s">
        <v>802</v>
      </c>
      <c r="P3572" s="723" t="s">
        <v>229</v>
      </c>
      <c r="Q3572" s="723" t="s">
        <v>2952</v>
      </c>
      <c r="R3572" s="723" t="s">
        <v>8977</v>
      </c>
      <c r="S3572" s="723">
        <v>796</v>
      </c>
      <c r="T3572" s="723" t="s">
        <v>232</v>
      </c>
      <c r="U3572" s="723">
        <v>50</v>
      </c>
      <c r="V3572" s="723">
        <v>395</v>
      </c>
      <c r="W3572" s="1371">
        <v>19750</v>
      </c>
      <c r="X3572" s="785">
        <f t="shared" si="158"/>
        <v>22120.000000000004</v>
      </c>
      <c r="Y3572" s="723"/>
      <c r="Z3572" s="723">
        <v>2016</v>
      </c>
      <c r="AA3572" s="723"/>
      <c r="AB3572" s="756" t="s">
        <v>300</v>
      </c>
      <c r="AC3572" s="756" t="s">
        <v>209</v>
      </c>
      <c r="AD3572" s="756"/>
      <c r="AE3572" s="756"/>
      <c r="AF3572" s="756"/>
      <c r="AG3572" s="756" t="s">
        <v>12608</v>
      </c>
      <c r="AH3572" s="756" t="s">
        <v>794</v>
      </c>
      <c r="AI3572" s="756">
        <v>210013553</v>
      </c>
      <c r="AJ3572" s="756" t="s">
        <v>12609</v>
      </c>
      <c r="AK3572" s="756" t="s">
        <v>11841</v>
      </c>
    </row>
    <row r="3573" spans="1:37" s="192" customFormat="1" ht="100.5" customHeight="1">
      <c r="A3573" s="723" t="s">
        <v>12610</v>
      </c>
      <c r="B3573" s="723" t="s">
        <v>33</v>
      </c>
      <c r="C3573" s="723" t="s">
        <v>12605</v>
      </c>
      <c r="D3573" s="723" t="s">
        <v>12591</v>
      </c>
      <c r="E3573" s="723" t="s">
        <v>12591</v>
      </c>
      <c r="F3573" s="723" t="s">
        <v>12606</v>
      </c>
      <c r="G3573" s="723" t="s">
        <v>12606</v>
      </c>
      <c r="H3573" s="723" t="s">
        <v>12607</v>
      </c>
      <c r="I3573" s="723"/>
      <c r="J3573" s="723" t="s">
        <v>38</v>
      </c>
      <c r="K3573" s="723">
        <v>0</v>
      </c>
      <c r="L3573" s="784">
        <v>231010000</v>
      </c>
      <c r="M3573" s="784" t="s">
        <v>128</v>
      </c>
      <c r="N3573" s="723" t="s">
        <v>2115</v>
      </c>
      <c r="O3573" s="723" t="s">
        <v>11843</v>
      </c>
      <c r="P3573" s="723" t="s">
        <v>229</v>
      </c>
      <c r="Q3573" s="723" t="s">
        <v>2952</v>
      </c>
      <c r="R3573" s="723" t="s">
        <v>8977</v>
      </c>
      <c r="S3573" s="723">
        <v>796</v>
      </c>
      <c r="T3573" s="723" t="s">
        <v>232</v>
      </c>
      <c r="U3573" s="723">
        <v>15</v>
      </c>
      <c r="V3573" s="723">
        <v>395</v>
      </c>
      <c r="W3573" s="1371">
        <v>5925</v>
      </c>
      <c r="X3573" s="785">
        <f t="shared" si="158"/>
        <v>6636.0000000000009</v>
      </c>
      <c r="Y3573" s="723"/>
      <c r="Z3573" s="723">
        <v>2016</v>
      </c>
      <c r="AA3573" s="723"/>
      <c r="AB3573" s="756" t="s">
        <v>300</v>
      </c>
      <c r="AC3573" s="756" t="s">
        <v>209</v>
      </c>
      <c r="AD3573" s="756"/>
      <c r="AE3573" s="756"/>
      <c r="AF3573" s="756"/>
      <c r="AG3573" s="756" t="s">
        <v>12611</v>
      </c>
      <c r="AH3573" s="756" t="s">
        <v>794</v>
      </c>
      <c r="AI3573" s="756">
        <v>210013553</v>
      </c>
      <c r="AJ3573" s="756" t="s">
        <v>12609</v>
      </c>
      <c r="AK3573" s="756" t="s">
        <v>11841</v>
      </c>
    </row>
    <row r="3574" spans="1:37" s="192" customFormat="1" ht="100.5" customHeight="1">
      <c r="A3574" s="723" t="s">
        <v>12612</v>
      </c>
      <c r="B3574" s="723" t="s">
        <v>33</v>
      </c>
      <c r="C3574" s="723" t="s">
        <v>12605</v>
      </c>
      <c r="D3574" s="723" t="s">
        <v>12591</v>
      </c>
      <c r="E3574" s="723" t="s">
        <v>12591</v>
      </c>
      <c r="F3574" s="723" t="s">
        <v>12606</v>
      </c>
      <c r="G3574" s="723" t="s">
        <v>12606</v>
      </c>
      <c r="H3574" s="723" t="s">
        <v>12607</v>
      </c>
      <c r="I3574" s="723"/>
      <c r="J3574" s="723" t="s">
        <v>38</v>
      </c>
      <c r="K3574" s="723">
        <v>0</v>
      </c>
      <c r="L3574" s="1067">
        <v>151010000</v>
      </c>
      <c r="M3574" s="784" t="s">
        <v>82</v>
      </c>
      <c r="N3574" s="723" t="s">
        <v>2115</v>
      </c>
      <c r="O3574" s="723" t="s">
        <v>805</v>
      </c>
      <c r="P3574" s="723" t="s">
        <v>229</v>
      </c>
      <c r="Q3574" s="723" t="s">
        <v>2952</v>
      </c>
      <c r="R3574" s="723" t="s">
        <v>8977</v>
      </c>
      <c r="S3574" s="723">
        <v>796</v>
      </c>
      <c r="T3574" s="723" t="s">
        <v>232</v>
      </c>
      <c r="U3574" s="723">
        <v>20</v>
      </c>
      <c r="V3574" s="723">
        <v>395</v>
      </c>
      <c r="W3574" s="1371">
        <v>7900</v>
      </c>
      <c r="X3574" s="785">
        <f t="shared" si="158"/>
        <v>8848</v>
      </c>
      <c r="Y3574" s="723"/>
      <c r="Z3574" s="723">
        <v>2016</v>
      </c>
      <c r="AA3574" s="723"/>
      <c r="AB3574" s="756" t="s">
        <v>300</v>
      </c>
      <c r="AC3574" s="756" t="s">
        <v>209</v>
      </c>
      <c r="AD3574" s="756"/>
      <c r="AE3574" s="756"/>
      <c r="AF3574" s="756"/>
      <c r="AG3574" s="756" t="s">
        <v>12613</v>
      </c>
      <c r="AH3574" s="756" t="s">
        <v>794</v>
      </c>
      <c r="AI3574" s="756">
        <v>210013553</v>
      </c>
      <c r="AJ3574" s="756" t="s">
        <v>12609</v>
      </c>
      <c r="AK3574" s="756" t="s">
        <v>11841</v>
      </c>
    </row>
    <row r="3575" spans="1:37" s="192" customFormat="1" ht="100.5" customHeight="1">
      <c r="A3575" s="723" t="s">
        <v>12614</v>
      </c>
      <c r="B3575" s="723" t="s">
        <v>33</v>
      </c>
      <c r="C3575" s="723" t="s">
        <v>12605</v>
      </c>
      <c r="D3575" s="723" t="s">
        <v>12591</v>
      </c>
      <c r="E3575" s="723" t="s">
        <v>12591</v>
      </c>
      <c r="F3575" s="723" t="s">
        <v>12606</v>
      </c>
      <c r="G3575" s="723" t="s">
        <v>12606</v>
      </c>
      <c r="H3575" s="723" t="s">
        <v>12607</v>
      </c>
      <c r="I3575" s="723"/>
      <c r="J3575" s="723" t="s">
        <v>38</v>
      </c>
      <c r="K3575" s="723">
        <v>0</v>
      </c>
      <c r="L3575" s="762">
        <v>751000000</v>
      </c>
      <c r="M3575" s="784" t="s">
        <v>83</v>
      </c>
      <c r="N3575" s="723" t="s">
        <v>2115</v>
      </c>
      <c r="O3575" s="723" t="s">
        <v>11846</v>
      </c>
      <c r="P3575" s="723" t="s">
        <v>229</v>
      </c>
      <c r="Q3575" s="723" t="s">
        <v>2952</v>
      </c>
      <c r="R3575" s="723" t="s">
        <v>8977</v>
      </c>
      <c r="S3575" s="723">
        <v>796</v>
      </c>
      <c r="T3575" s="723" t="s">
        <v>232</v>
      </c>
      <c r="U3575" s="723">
        <v>180</v>
      </c>
      <c r="V3575" s="723">
        <v>395</v>
      </c>
      <c r="W3575" s="1371">
        <v>71100</v>
      </c>
      <c r="X3575" s="785">
        <f t="shared" si="158"/>
        <v>79632.000000000015</v>
      </c>
      <c r="Y3575" s="723"/>
      <c r="Z3575" s="723">
        <v>2016</v>
      </c>
      <c r="AA3575" s="723"/>
      <c r="AB3575" s="756" t="s">
        <v>300</v>
      </c>
      <c r="AC3575" s="756" t="s">
        <v>209</v>
      </c>
      <c r="AD3575" s="756"/>
      <c r="AE3575" s="756"/>
      <c r="AF3575" s="756"/>
      <c r="AG3575" s="756" t="s">
        <v>12615</v>
      </c>
      <c r="AH3575" s="756" t="s">
        <v>794</v>
      </c>
      <c r="AI3575" s="756">
        <v>210013553</v>
      </c>
      <c r="AJ3575" s="756" t="s">
        <v>12609</v>
      </c>
      <c r="AK3575" s="756" t="s">
        <v>11841</v>
      </c>
    </row>
    <row r="3576" spans="1:37" s="192" customFormat="1" ht="100.5" customHeight="1">
      <c r="A3576" s="723" t="s">
        <v>12616</v>
      </c>
      <c r="B3576" s="723" t="s">
        <v>33</v>
      </c>
      <c r="C3576" s="723" t="s">
        <v>12605</v>
      </c>
      <c r="D3576" s="723" t="s">
        <v>12591</v>
      </c>
      <c r="E3576" s="723" t="s">
        <v>12591</v>
      </c>
      <c r="F3576" s="723" t="s">
        <v>12606</v>
      </c>
      <c r="G3576" s="723" t="s">
        <v>12606</v>
      </c>
      <c r="H3576" s="723" t="s">
        <v>12607</v>
      </c>
      <c r="I3576" s="723"/>
      <c r="J3576" s="723" t="s">
        <v>38</v>
      </c>
      <c r="K3576" s="723">
        <v>0</v>
      </c>
      <c r="L3576" s="784">
        <v>271034100</v>
      </c>
      <c r="M3576" s="749" t="s">
        <v>84</v>
      </c>
      <c r="N3576" s="723" t="s">
        <v>2115</v>
      </c>
      <c r="O3576" s="723" t="s">
        <v>11849</v>
      </c>
      <c r="P3576" s="723" t="s">
        <v>229</v>
      </c>
      <c r="Q3576" s="723" t="s">
        <v>2952</v>
      </c>
      <c r="R3576" s="723" t="s">
        <v>8977</v>
      </c>
      <c r="S3576" s="723">
        <v>796</v>
      </c>
      <c r="T3576" s="723" t="s">
        <v>232</v>
      </c>
      <c r="U3576" s="723">
        <v>151</v>
      </c>
      <c r="V3576" s="723">
        <v>395</v>
      </c>
      <c r="W3576" s="1371">
        <v>59645</v>
      </c>
      <c r="X3576" s="785">
        <f t="shared" si="158"/>
        <v>66802.400000000009</v>
      </c>
      <c r="Y3576" s="723"/>
      <c r="Z3576" s="723">
        <v>2016</v>
      </c>
      <c r="AA3576" s="723"/>
      <c r="AB3576" s="756" t="s">
        <v>300</v>
      </c>
      <c r="AC3576" s="756" t="s">
        <v>209</v>
      </c>
      <c r="AD3576" s="756"/>
      <c r="AE3576" s="756"/>
      <c r="AF3576" s="756"/>
      <c r="AG3576" s="756" t="s">
        <v>12617</v>
      </c>
      <c r="AH3576" s="756" t="s">
        <v>794</v>
      </c>
      <c r="AI3576" s="756">
        <v>210013553</v>
      </c>
      <c r="AJ3576" s="756" t="s">
        <v>12609</v>
      </c>
      <c r="AK3576" s="756" t="s">
        <v>11841</v>
      </c>
    </row>
    <row r="3577" spans="1:37" s="192" customFormat="1" ht="100.5" customHeight="1">
      <c r="A3577" s="723" t="s">
        <v>12618</v>
      </c>
      <c r="B3577" s="723" t="s">
        <v>33</v>
      </c>
      <c r="C3577" s="723" t="s">
        <v>12605</v>
      </c>
      <c r="D3577" s="723" t="s">
        <v>12591</v>
      </c>
      <c r="E3577" s="723" t="s">
        <v>12591</v>
      </c>
      <c r="F3577" s="723" t="s">
        <v>12606</v>
      </c>
      <c r="G3577" s="723" t="s">
        <v>12606</v>
      </c>
      <c r="H3577" s="723" t="s">
        <v>12607</v>
      </c>
      <c r="I3577" s="723"/>
      <c r="J3577" s="723" t="s">
        <v>38</v>
      </c>
      <c r="K3577" s="723">
        <v>0</v>
      </c>
      <c r="L3577" s="784">
        <v>311010000</v>
      </c>
      <c r="M3577" s="723" t="s">
        <v>342</v>
      </c>
      <c r="N3577" s="723" t="s">
        <v>2115</v>
      </c>
      <c r="O3577" s="723" t="s">
        <v>11854</v>
      </c>
      <c r="P3577" s="723" t="s">
        <v>229</v>
      </c>
      <c r="Q3577" s="723" t="s">
        <v>2952</v>
      </c>
      <c r="R3577" s="723" t="s">
        <v>8977</v>
      </c>
      <c r="S3577" s="723">
        <v>796</v>
      </c>
      <c r="T3577" s="723" t="s">
        <v>232</v>
      </c>
      <c r="U3577" s="723">
        <v>64</v>
      </c>
      <c r="V3577" s="723">
        <v>395</v>
      </c>
      <c r="W3577" s="1371">
        <v>25280</v>
      </c>
      <c r="X3577" s="785">
        <f t="shared" si="158"/>
        <v>28313.600000000002</v>
      </c>
      <c r="Y3577" s="723"/>
      <c r="Z3577" s="723">
        <v>2016</v>
      </c>
      <c r="AA3577" s="723"/>
      <c r="AB3577" s="756" t="s">
        <v>300</v>
      </c>
      <c r="AC3577" s="756" t="s">
        <v>209</v>
      </c>
      <c r="AD3577" s="756"/>
      <c r="AE3577" s="756"/>
      <c r="AF3577" s="756"/>
      <c r="AG3577" s="756" t="s">
        <v>12619</v>
      </c>
      <c r="AH3577" s="756" t="s">
        <v>794</v>
      </c>
      <c r="AI3577" s="756">
        <v>210013553</v>
      </c>
      <c r="AJ3577" s="756" t="s">
        <v>12609</v>
      </c>
      <c r="AK3577" s="756" t="s">
        <v>11841</v>
      </c>
    </row>
    <row r="3578" spans="1:37" s="192" customFormat="1" ht="100.5" customHeight="1">
      <c r="A3578" s="723" t="s">
        <v>12620</v>
      </c>
      <c r="B3578" s="723" t="s">
        <v>33</v>
      </c>
      <c r="C3578" s="723" t="s">
        <v>12605</v>
      </c>
      <c r="D3578" s="723" t="s">
        <v>12591</v>
      </c>
      <c r="E3578" s="723" t="s">
        <v>12591</v>
      </c>
      <c r="F3578" s="723" t="s">
        <v>12606</v>
      </c>
      <c r="G3578" s="723" t="s">
        <v>12606</v>
      </c>
      <c r="H3578" s="723" t="s">
        <v>12607</v>
      </c>
      <c r="I3578" s="723"/>
      <c r="J3578" s="723" t="s">
        <v>38</v>
      </c>
      <c r="K3578" s="723">
        <v>0</v>
      </c>
      <c r="L3578" s="762">
        <v>511010000</v>
      </c>
      <c r="M3578" s="784" t="s">
        <v>87</v>
      </c>
      <c r="N3578" s="723" t="s">
        <v>2115</v>
      </c>
      <c r="O3578" s="723" t="s">
        <v>87</v>
      </c>
      <c r="P3578" s="723" t="s">
        <v>229</v>
      </c>
      <c r="Q3578" s="723" t="s">
        <v>2952</v>
      </c>
      <c r="R3578" s="723" t="s">
        <v>8977</v>
      </c>
      <c r="S3578" s="723">
        <v>796</v>
      </c>
      <c r="T3578" s="723" t="s">
        <v>232</v>
      </c>
      <c r="U3578" s="723">
        <v>9</v>
      </c>
      <c r="V3578" s="723">
        <v>395</v>
      </c>
      <c r="W3578" s="1371">
        <v>3555</v>
      </c>
      <c r="X3578" s="785">
        <f t="shared" si="158"/>
        <v>3981.6000000000004</v>
      </c>
      <c r="Y3578" s="723"/>
      <c r="Z3578" s="723">
        <v>2016</v>
      </c>
      <c r="AA3578" s="723"/>
      <c r="AB3578" s="756" t="s">
        <v>300</v>
      </c>
      <c r="AC3578" s="756" t="s">
        <v>209</v>
      </c>
      <c r="AD3578" s="756"/>
      <c r="AE3578" s="756"/>
      <c r="AF3578" s="756"/>
      <c r="AG3578" s="756" t="s">
        <v>12621</v>
      </c>
      <c r="AH3578" s="756" t="s">
        <v>794</v>
      </c>
      <c r="AI3578" s="756">
        <v>210013553</v>
      </c>
      <c r="AJ3578" s="756" t="s">
        <v>12609</v>
      </c>
      <c r="AK3578" s="756" t="s">
        <v>11841</v>
      </c>
    </row>
    <row r="3579" spans="1:37" s="192" customFormat="1" ht="100.5" customHeight="1">
      <c r="A3579" s="723" t="s">
        <v>12622</v>
      </c>
      <c r="B3579" s="723" t="s">
        <v>33</v>
      </c>
      <c r="C3579" s="723" t="s">
        <v>12605</v>
      </c>
      <c r="D3579" s="723" t="s">
        <v>12591</v>
      </c>
      <c r="E3579" s="723" t="s">
        <v>12591</v>
      </c>
      <c r="F3579" s="723" t="s">
        <v>12606</v>
      </c>
      <c r="G3579" s="723" t="s">
        <v>12606</v>
      </c>
      <c r="H3579" s="723" t="s">
        <v>12607</v>
      </c>
      <c r="I3579" s="723"/>
      <c r="J3579" s="723" t="s">
        <v>38</v>
      </c>
      <c r="K3579" s="723">
        <v>0</v>
      </c>
      <c r="L3579" s="814">
        <v>711000000</v>
      </c>
      <c r="M3579" s="809" t="s">
        <v>73</v>
      </c>
      <c r="N3579" s="723" t="s">
        <v>2115</v>
      </c>
      <c r="O3579" s="723" t="s">
        <v>73</v>
      </c>
      <c r="P3579" s="723" t="s">
        <v>229</v>
      </c>
      <c r="Q3579" s="723" t="s">
        <v>2952</v>
      </c>
      <c r="R3579" s="723" t="s">
        <v>8977</v>
      </c>
      <c r="S3579" s="723">
        <v>796</v>
      </c>
      <c r="T3579" s="723" t="s">
        <v>232</v>
      </c>
      <c r="U3579" s="723">
        <v>200</v>
      </c>
      <c r="V3579" s="723">
        <v>395</v>
      </c>
      <c r="W3579" s="1371">
        <v>79000</v>
      </c>
      <c r="X3579" s="785">
        <f t="shared" si="158"/>
        <v>88480.000000000015</v>
      </c>
      <c r="Y3579" s="723"/>
      <c r="Z3579" s="723">
        <v>2016</v>
      </c>
      <c r="AA3579" s="723"/>
      <c r="AB3579" s="756" t="s">
        <v>300</v>
      </c>
      <c r="AC3579" s="756" t="s">
        <v>209</v>
      </c>
      <c r="AD3579" s="756"/>
      <c r="AE3579" s="756"/>
      <c r="AF3579" s="756"/>
      <c r="AG3579" s="756" t="s">
        <v>12623</v>
      </c>
      <c r="AH3579" s="756" t="s">
        <v>794</v>
      </c>
      <c r="AI3579" s="756">
        <v>210013553</v>
      </c>
      <c r="AJ3579" s="756" t="s">
        <v>12609</v>
      </c>
      <c r="AK3579" s="756" t="s">
        <v>11841</v>
      </c>
    </row>
    <row r="3580" spans="1:37" s="192" customFormat="1" ht="100.5" customHeight="1">
      <c r="A3580" s="723" t="s">
        <v>12624</v>
      </c>
      <c r="B3580" s="723" t="s">
        <v>33</v>
      </c>
      <c r="C3580" s="723" t="s">
        <v>12605</v>
      </c>
      <c r="D3580" s="723" t="s">
        <v>12591</v>
      </c>
      <c r="E3580" s="723" t="s">
        <v>12591</v>
      </c>
      <c r="F3580" s="723" t="s">
        <v>12606</v>
      </c>
      <c r="G3580" s="723" t="s">
        <v>12606</v>
      </c>
      <c r="H3580" s="723" t="s">
        <v>12607</v>
      </c>
      <c r="I3580" s="723"/>
      <c r="J3580" s="723" t="s">
        <v>38</v>
      </c>
      <c r="K3580" s="723">
        <v>0</v>
      </c>
      <c r="L3580" s="723">
        <v>511010000</v>
      </c>
      <c r="M3580" s="749" t="s">
        <v>88</v>
      </c>
      <c r="N3580" s="723" t="s">
        <v>2115</v>
      </c>
      <c r="O3580" s="723" t="s">
        <v>700</v>
      </c>
      <c r="P3580" s="723" t="s">
        <v>229</v>
      </c>
      <c r="Q3580" s="723" t="s">
        <v>2952</v>
      </c>
      <c r="R3580" s="723" t="s">
        <v>8977</v>
      </c>
      <c r="S3580" s="723">
        <v>796</v>
      </c>
      <c r="T3580" s="723" t="s">
        <v>232</v>
      </c>
      <c r="U3580" s="723">
        <v>100</v>
      </c>
      <c r="V3580" s="723">
        <v>395</v>
      </c>
      <c r="W3580" s="1371">
        <v>39500</v>
      </c>
      <c r="X3580" s="785">
        <f t="shared" si="158"/>
        <v>44240.000000000007</v>
      </c>
      <c r="Y3580" s="723"/>
      <c r="Z3580" s="723">
        <v>2016</v>
      </c>
      <c r="AA3580" s="723"/>
      <c r="AB3580" s="756" t="s">
        <v>300</v>
      </c>
      <c r="AC3580" s="756" t="s">
        <v>209</v>
      </c>
      <c r="AD3580" s="756"/>
      <c r="AE3580" s="756"/>
      <c r="AF3580" s="756"/>
      <c r="AG3580" s="756" t="s">
        <v>12625</v>
      </c>
      <c r="AH3580" s="756" t="s">
        <v>794</v>
      </c>
      <c r="AI3580" s="756">
        <v>210013553</v>
      </c>
      <c r="AJ3580" s="756" t="s">
        <v>12609</v>
      </c>
      <c r="AK3580" s="756" t="s">
        <v>11841</v>
      </c>
    </row>
    <row r="3581" spans="1:37" s="192" customFormat="1" ht="100.5" customHeight="1">
      <c r="A3581" s="723" t="s">
        <v>12626</v>
      </c>
      <c r="B3581" s="723" t="s">
        <v>33</v>
      </c>
      <c r="C3581" s="723" t="s">
        <v>12627</v>
      </c>
      <c r="D3581" s="723" t="s">
        <v>12628</v>
      </c>
      <c r="E3581" s="723" t="s">
        <v>12628</v>
      </c>
      <c r="F3581" s="723" t="s">
        <v>12629</v>
      </c>
      <c r="G3581" s="723" t="s">
        <v>12629</v>
      </c>
      <c r="H3581" s="723" t="s">
        <v>12630</v>
      </c>
      <c r="I3581" s="723"/>
      <c r="J3581" s="723" t="s">
        <v>38</v>
      </c>
      <c r="K3581" s="723">
        <v>0</v>
      </c>
      <c r="L3581" s="762">
        <v>751000000</v>
      </c>
      <c r="M3581" s="784" t="s">
        <v>83</v>
      </c>
      <c r="N3581" s="723" t="s">
        <v>2115</v>
      </c>
      <c r="O3581" s="723" t="s">
        <v>11846</v>
      </c>
      <c r="P3581" s="723" t="s">
        <v>229</v>
      </c>
      <c r="Q3581" s="723" t="s">
        <v>2952</v>
      </c>
      <c r="R3581" s="723" t="s">
        <v>8977</v>
      </c>
      <c r="S3581" s="723">
        <v>5111</v>
      </c>
      <c r="T3581" s="723" t="s">
        <v>11874</v>
      </c>
      <c r="U3581" s="723">
        <v>90</v>
      </c>
      <c r="V3581" s="723">
        <v>139</v>
      </c>
      <c r="W3581" s="1371">
        <v>12510</v>
      </c>
      <c r="X3581" s="785">
        <f t="shared" si="158"/>
        <v>14011.2</v>
      </c>
      <c r="Y3581" s="723"/>
      <c r="Z3581" s="723">
        <v>2016</v>
      </c>
      <c r="AA3581" s="723"/>
      <c r="AB3581" s="756" t="s">
        <v>300</v>
      </c>
      <c r="AC3581" s="756" t="s">
        <v>209</v>
      </c>
      <c r="AD3581" s="756"/>
      <c r="AE3581" s="756"/>
      <c r="AF3581" s="756"/>
      <c r="AG3581" s="756" t="s">
        <v>12631</v>
      </c>
      <c r="AH3581" s="756" t="s">
        <v>794</v>
      </c>
      <c r="AI3581" s="756">
        <v>210018700</v>
      </c>
      <c r="AJ3581" s="756" t="s">
        <v>12632</v>
      </c>
      <c r="AK3581" s="756" t="s">
        <v>11841</v>
      </c>
    </row>
    <row r="3582" spans="1:37" s="192" customFormat="1" ht="100.5" customHeight="1">
      <c r="A3582" s="723" t="s">
        <v>12633</v>
      </c>
      <c r="B3582" s="723" t="s">
        <v>33</v>
      </c>
      <c r="C3582" s="723" t="s">
        <v>12627</v>
      </c>
      <c r="D3582" s="723" t="s">
        <v>12628</v>
      </c>
      <c r="E3582" s="723" t="s">
        <v>12628</v>
      </c>
      <c r="F3582" s="723" t="s">
        <v>12629</v>
      </c>
      <c r="G3582" s="723" t="s">
        <v>12629</v>
      </c>
      <c r="H3582" s="723" t="s">
        <v>12630</v>
      </c>
      <c r="I3582" s="723"/>
      <c r="J3582" s="723" t="s">
        <v>38</v>
      </c>
      <c r="K3582" s="723">
        <v>0</v>
      </c>
      <c r="L3582" s="784">
        <v>271034100</v>
      </c>
      <c r="M3582" s="749" t="s">
        <v>84</v>
      </c>
      <c r="N3582" s="723" t="s">
        <v>2115</v>
      </c>
      <c r="O3582" s="723" t="s">
        <v>11849</v>
      </c>
      <c r="P3582" s="723" t="s">
        <v>229</v>
      </c>
      <c r="Q3582" s="723" t="s">
        <v>2952</v>
      </c>
      <c r="R3582" s="723" t="s">
        <v>8977</v>
      </c>
      <c r="S3582" s="723">
        <v>5111</v>
      </c>
      <c r="T3582" s="723" t="s">
        <v>11874</v>
      </c>
      <c r="U3582" s="723">
        <v>50</v>
      </c>
      <c r="V3582" s="723">
        <v>139</v>
      </c>
      <c r="W3582" s="1371">
        <v>6950</v>
      </c>
      <c r="X3582" s="785">
        <f t="shared" si="158"/>
        <v>7784.0000000000009</v>
      </c>
      <c r="Y3582" s="723"/>
      <c r="Z3582" s="723">
        <v>2016</v>
      </c>
      <c r="AA3582" s="723"/>
      <c r="AB3582" s="756" t="s">
        <v>300</v>
      </c>
      <c r="AC3582" s="756" t="s">
        <v>209</v>
      </c>
      <c r="AD3582" s="756"/>
      <c r="AE3582" s="756"/>
      <c r="AF3582" s="756"/>
      <c r="AG3582" s="756" t="s">
        <v>12634</v>
      </c>
      <c r="AH3582" s="756" t="s">
        <v>794</v>
      </c>
      <c r="AI3582" s="756">
        <v>210018700</v>
      </c>
      <c r="AJ3582" s="756" t="s">
        <v>12632</v>
      </c>
      <c r="AK3582" s="756" t="s">
        <v>11841</v>
      </c>
    </row>
    <row r="3583" spans="1:37" s="192" customFormat="1" ht="100.5" customHeight="1">
      <c r="A3583" s="723" t="s">
        <v>12635</v>
      </c>
      <c r="B3583" s="723" t="s">
        <v>33</v>
      </c>
      <c r="C3583" s="723" t="s">
        <v>12627</v>
      </c>
      <c r="D3583" s="723" t="s">
        <v>12628</v>
      </c>
      <c r="E3583" s="723" t="s">
        <v>12628</v>
      </c>
      <c r="F3583" s="723" t="s">
        <v>12629</v>
      </c>
      <c r="G3583" s="723" t="s">
        <v>12629</v>
      </c>
      <c r="H3583" s="723" t="s">
        <v>12630</v>
      </c>
      <c r="I3583" s="723"/>
      <c r="J3583" s="723" t="s">
        <v>38</v>
      </c>
      <c r="K3583" s="723">
        <v>0</v>
      </c>
      <c r="L3583" s="762">
        <v>471010000</v>
      </c>
      <c r="M3583" s="1003" t="s">
        <v>125</v>
      </c>
      <c r="N3583" s="723" t="s">
        <v>2115</v>
      </c>
      <c r="O3583" s="723" t="s">
        <v>236</v>
      </c>
      <c r="P3583" s="723" t="s">
        <v>229</v>
      </c>
      <c r="Q3583" s="723" t="s">
        <v>2952</v>
      </c>
      <c r="R3583" s="723" t="s">
        <v>8977</v>
      </c>
      <c r="S3583" s="723">
        <v>5111</v>
      </c>
      <c r="T3583" s="723" t="s">
        <v>11874</v>
      </c>
      <c r="U3583" s="723">
        <v>6</v>
      </c>
      <c r="V3583" s="723">
        <v>139</v>
      </c>
      <c r="W3583" s="1371">
        <v>834</v>
      </c>
      <c r="X3583" s="785">
        <f t="shared" si="158"/>
        <v>934.08</v>
      </c>
      <c r="Y3583" s="723"/>
      <c r="Z3583" s="723">
        <v>2016</v>
      </c>
      <c r="AA3583" s="723"/>
      <c r="AB3583" s="756" t="s">
        <v>300</v>
      </c>
      <c r="AC3583" s="756" t="s">
        <v>209</v>
      </c>
      <c r="AD3583" s="756"/>
      <c r="AE3583" s="756"/>
      <c r="AF3583" s="756"/>
      <c r="AG3583" s="756" t="s">
        <v>12636</v>
      </c>
      <c r="AH3583" s="756" t="s">
        <v>794</v>
      </c>
      <c r="AI3583" s="756">
        <v>210018700</v>
      </c>
      <c r="AJ3583" s="756" t="s">
        <v>12632</v>
      </c>
      <c r="AK3583" s="756" t="s">
        <v>11841</v>
      </c>
    </row>
    <row r="3584" spans="1:37" s="192" customFormat="1" ht="100.5" customHeight="1">
      <c r="A3584" s="723" t="s">
        <v>12637</v>
      </c>
      <c r="B3584" s="723" t="s">
        <v>33</v>
      </c>
      <c r="C3584" s="723" t="s">
        <v>12627</v>
      </c>
      <c r="D3584" s="723" t="s">
        <v>12628</v>
      </c>
      <c r="E3584" s="723" t="s">
        <v>12628</v>
      </c>
      <c r="F3584" s="723" t="s">
        <v>12629</v>
      </c>
      <c r="G3584" s="723" t="s">
        <v>12629</v>
      </c>
      <c r="H3584" s="723" t="s">
        <v>12630</v>
      </c>
      <c r="I3584" s="723"/>
      <c r="J3584" s="723" t="s">
        <v>38</v>
      </c>
      <c r="K3584" s="723">
        <v>0</v>
      </c>
      <c r="L3584" s="784">
        <v>311010000</v>
      </c>
      <c r="M3584" s="723" t="s">
        <v>342</v>
      </c>
      <c r="N3584" s="723" t="s">
        <v>2115</v>
      </c>
      <c r="O3584" s="723" t="s">
        <v>11854</v>
      </c>
      <c r="P3584" s="723" t="s">
        <v>229</v>
      </c>
      <c r="Q3584" s="723" t="s">
        <v>2952</v>
      </c>
      <c r="R3584" s="723" t="s">
        <v>8977</v>
      </c>
      <c r="S3584" s="723">
        <v>5111</v>
      </c>
      <c r="T3584" s="723" t="s">
        <v>11874</v>
      </c>
      <c r="U3584" s="723">
        <v>35</v>
      </c>
      <c r="V3584" s="723">
        <v>139</v>
      </c>
      <c r="W3584" s="1371">
        <v>4865</v>
      </c>
      <c r="X3584" s="785">
        <f t="shared" si="158"/>
        <v>5448.8</v>
      </c>
      <c r="Y3584" s="723"/>
      <c r="Z3584" s="723">
        <v>2016</v>
      </c>
      <c r="AA3584" s="723"/>
      <c r="AB3584" s="756" t="s">
        <v>300</v>
      </c>
      <c r="AC3584" s="756" t="s">
        <v>209</v>
      </c>
      <c r="AD3584" s="756"/>
      <c r="AE3584" s="756"/>
      <c r="AF3584" s="756"/>
      <c r="AG3584" s="756" t="s">
        <v>12638</v>
      </c>
      <c r="AH3584" s="756" t="s">
        <v>794</v>
      </c>
      <c r="AI3584" s="756">
        <v>210018700</v>
      </c>
      <c r="AJ3584" s="756" t="s">
        <v>12632</v>
      </c>
      <c r="AK3584" s="756" t="s">
        <v>11841</v>
      </c>
    </row>
    <row r="3585" spans="1:37" s="192" customFormat="1" ht="100.5" customHeight="1">
      <c r="A3585" s="723" t="s">
        <v>12639</v>
      </c>
      <c r="B3585" s="723" t="s">
        <v>33</v>
      </c>
      <c r="C3585" s="723" t="s">
        <v>12627</v>
      </c>
      <c r="D3585" s="723" t="s">
        <v>12628</v>
      </c>
      <c r="E3585" s="723" t="s">
        <v>12628</v>
      </c>
      <c r="F3585" s="723" t="s">
        <v>12629</v>
      </c>
      <c r="G3585" s="723" t="s">
        <v>12629</v>
      </c>
      <c r="H3585" s="723" t="s">
        <v>12630</v>
      </c>
      <c r="I3585" s="723"/>
      <c r="J3585" s="723" t="s">
        <v>38</v>
      </c>
      <c r="K3585" s="723">
        <v>0</v>
      </c>
      <c r="L3585" s="762">
        <v>511010000</v>
      </c>
      <c r="M3585" s="784" t="s">
        <v>87</v>
      </c>
      <c r="N3585" s="723" t="s">
        <v>2115</v>
      </c>
      <c r="O3585" s="723" t="s">
        <v>87</v>
      </c>
      <c r="P3585" s="723" t="s">
        <v>229</v>
      </c>
      <c r="Q3585" s="723" t="s">
        <v>2952</v>
      </c>
      <c r="R3585" s="723" t="s">
        <v>8977</v>
      </c>
      <c r="S3585" s="723">
        <v>5111</v>
      </c>
      <c r="T3585" s="723" t="s">
        <v>11874</v>
      </c>
      <c r="U3585" s="723">
        <v>35</v>
      </c>
      <c r="V3585" s="723">
        <v>139</v>
      </c>
      <c r="W3585" s="1371">
        <v>4865</v>
      </c>
      <c r="X3585" s="785">
        <f t="shared" si="158"/>
        <v>5448.8</v>
      </c>
      <c r="Y3585" s="723"/>
      <c r="Z3585" s="723">
        <v>2016</v>
      </c>
      <c r="AA3585" s="723"/>
      <c r="AB3585" s="756" t="s">
        <v>300</v>
      </c>
      <c r="AC3585" s="756" t="s">
        <v>209</v>
      </c>
      <c r="AD3585" s="756"/>
      <c r="AE3585" s="756"/>
      <c r="AF3585" s="756"/>
      <c r="AG3585" s="756" t="s">
        <v>12640</v>
      </c>
      <c r="AH3585" s="756" t="s">
        <v>794</v>
      </c>
      <c r="AI3585" s="756">
        <v>210018700</v>
      </c>
      <c r="AJ3585" s="756" t="s">
        <v>12632</v>
      </c>
      <c r="AK3585" s="756" t="s">
        <v>11841</v>
      </c>
    </row>
    <row r="3586" spans="1:37" s="192" customFormat="1" ht="100.5" customHeight="1">
      <c r="A3586" s="723" t="s">
        <v>12641</v>
      </c>
      <c r="B3586" s="723" t="s">
        <v>33</v>
      </c>
      <c r="C3586" s="723" t="s">
        <v>12627</v>
      </c>
      <c r="D3586" s="723" t="s">
        <v>12628</v>
      </c>
      <c r="E3586" s="723" t="s">
        <v>12628</v>
      </c>
      <c r="F3586" s="723" t="s">
        <v>12629</v>
      </c>
      <c r="G3586" s="723" t="s">
        <v>12629</v>
      </c>
      <c r="H3586" s="723" t="s">
        <v>12630</v>
      </c>
      <c r="I3586" s="723"/>
      <c r="J3586" s="723" t="s">
        <v>38</v>
      </c>
      <c r="K3586" s="723">
        <v>0</v>
      </c>
      <c r="L3586" s="814">
        <v>711000000</v>
      </c>
      <c r="M3586" s="809" t="s">
        <v>73</v>
      </c>
      <c r="N3586" s="723" t="s">
        <v>2115</v>
      </c>
      <c r="O3586" s="723" t="s">
        <v>73</v>
      </c>
      <c r="P3586" s="723" t="s">
        <v>229</v>
      </c>
      <c r="Q3586" s="723" t="s">
        <v>2952</v>
      </c>
      <c r="R3586" s="723" t="s">
        <v>8977</v>
      </c>
      <c r="S3586" s="723">
        <v>5111</v>
      </c>
      <c r="T3586" s="723" t="s">
        <v>11874</v>
      </c>
      <c r="U3586" s="723">
        <v>428</v>
      </c>
      <c r="V3586" s="723">
        <v>139</v>
      </c>
      <c r="W3586" s="1371">
        <v>59492</v>
      </c>
      <c r="X3586" s="785">
        <f t="shared" si="158"/>
        <v>66631.040000000008</v>
      </c>
      <c r="Y3586" s="723"/>
      <c r="Z3586" s="723">
        <v>2016</v>
      </c>
      <c r="AA3586" s="723"/>
      <c r="AB3586" s="756" t="s">
        <v>300</v>
      </c>
      <c r="AC3586" s="756" t="s">
        <v>209</v>
      </c>
      <c r="AD3586" s="756"/>
      <c r="AE3586" s="756"/>
      <c r="AF3586" s="756"/>
      <c r="AG3586" s="756" t="s">
        <v>12642</v>
      </c>
      <c r="AH3586" s="756" t="s">
        <v>794</v>
      </c>
      <c r="AI3586" s="756">
        <v>210018700</v>
      </c>
      <c r="AJ3586" s="756" t="s">
        <v>12632</v>
      </c>
      <c r="AK3586" s="756" t="s">
        <v>11841</v>
      </c>
    </row>
    <row r="3587" spans="1:37" s="192" customFormat="1" ht="100.5" customHeight="1">
      <c r="A3587" s="723" t="s">
        <v>12643</v>
      </c>
      <c r="B3587" s="723" t="s">
        <v>33</v>
      </c>
      <c r="C3587" s="723" t="s">
        <v>12627</v>
      </c>
      <c r="D3587" s="723" t="s">
        <v>12628</v>
      </c>
      <c r="E3587" s="723" t="s">
        <v>12628</v>
      </c>
      <c r="F3587" s="723" t="s">
        <v>12629</v>
      </c>
      <c r="G3587" s="723" t="s">
        <v>12629</v>
      </c>
      <c r="H3587" s="723" t="s">
        <v>12630</v>
      </c>
      <c r="I3587" s="723"/>
      <c r="J3587" s="723" t="s">
        <v>38</v>
      </c>
      <c r="K3587" s="723">
        <v>0</v>
      </c>
      <c r="L3587" s="723">
        <v>511010000</v>
      </c>
      <c r="M3587" s="749" t="s">
        <v>88</v>
      </c>
      <c r="N3587" s="723" t="s">
        <v>2115</v>
      </c>
      <c r="O3587" s="723" t="s">
        <v>700</v>
      </c>
      <c r="P3587" s="723" t="s">
        <v>229</v>
      </c>
      <c r="Q3587" s="723" t="s">
        <v>2952</v>
      </c>
      <c r="R3587" s="723" t="s">
        <v>8977</v>
      </c>
      <c r="S3587" s="723">
        <v>5111</v>
      </c>
      <c r="T3587" s="723" t="s">
        <v>11874</v>
      </c>
      <c r="U3587" s="723">
        <v>80</v>
      </c>
      <c r="V3587" s="723">
        <v>139</v>
      </c>
      <c r="W3587" s="1371">
        <v>11120</v>
      </c>
      <c r="X3587" s="785">
        <f t="shared" si="158"/>
        <v>12454.400000000001</v>
      </c>
      <c r="Y3587" s="723"/>
      <c r="Z3587" s="723">
        <v>2016</v>
      </c>
      <c r="AA3587" s="723"/>
      <c r="AB3587" s="756" t="s">
        <v>300</v>
      </c>
      <c r="AC3587" s="756" t="s">
        <v>209</v>
      </c>
      <c r="AD3587" s="756"/>
      <c r="AE3587" s="756"/>
      <c r="AF3587" s="756"/>
      <c r="AG3587" s="756" t="s">
        <v>12644</v>
      </c>
      <c r="AH3587" s="756" t="s">
        <v>794</v>
      </c>
      <c r="AI3587" s="756">
        <v>210018700</v>
      </c>
      <c r="AJ3587" s="756" t="s">
        <v>12632</v>
      </c>
      <c r="AK3587" s="756" t="s">
        <v>11841</v>
      </c>
    </row>
    <row r="3588" spans="1:37" s="192" customFormat="1" ht="100.5" customHeight="1">
      <c r="A3588" s="723" t="s">
        <v>12645</v>
      </c>
      <c r="B3588" s="723" t="s">
        <v>33</v>
      </c>
      <c r="C3588" s="723" t="s">
        <v>12646</v>
      </c>
      <c r="D3588" s="723" t="s">
        <v>12647</v>
      </c>
      <c r="E3588" s="723" t="s">
        <v>12647</v>
      </c>
      <c r="F3588" s="723" t="s">
        <v>12054</v>
      </c>
      <c r="G3588" s="723" t="s">
        <v>12054</v>
      </c>
      <c r="H3588" s="723" t="s">
        <v>12648</v>
      </c>
      <c r="I3588" s="723"/>
      <c r="J3588" s="723" t="s">
        <v>38</v>
      </c>
      <c r="K3588" s="723">
        <v>0</v>
      </c>
      <c r="L3588" s="784">
        <v>231010000</v>
      </c>
      <c r="M3588" s="784" t="s">
        <v>128</v>
      </c>
      <c r="N3588" s="723" t="s">
        <v>2115</v>
      </c>
      <c r="O3588" s="723" t="s">
        <v>11843</v>
      </c>
      <c r="P3588" s="723" t="s">
        <v>229</v>
      </c>
      <c r="Q3588" s="723" t="s">
        <v>2952</v>
      </c>
      <c r="R3588" s="723" t="s">
        <v>8977</v>
      </c>
      <c r="S3588" s="723">
        <v>796</v>
      </c>
      <c r="T3588" s="723" t="s">
        <v>232</v>
      </c>
      <c r="U3588" s="723">
        <v>10</v>
      </c>
      <c r="V3588" s="723">
        <v>484</v>
      </c>
      <c r="W3588" s="1371">
        <v>4840</v>
      </c>
      <c r="X3588" s="785">
        <f t="shared" si="158"/>
        <v>5420.8</v>
      </c>
      <c r="Y3588" s="723"/>
      <c r="Z3588" s="723">
        <v>2016</v>
      </c>
      <c r="AA3588" s="723"/>
      <c r="AB3588" s="756" t="s">
        <v>300</v>
      </c>
      <c r="AC3588" s="756" t="s">
        <v>209</v>
      </c>
      <c r="AD3588" s="756"/>
      <c r="AE3588" s="756"/>
      <c r="AF3588" s="756"/>
      <c r="AG3588" s="756" t="s">
        <v>12649</v>
      </c>
      <c r="AH3588" s="756" t="s">
        <v>794</v>
      </c>
      <c r="AI3588" s="756">
        <v>210022840</v>
      </c>
      <c r="AJ3588" s="756" t="s">
        <v>12648</v>
      </c>
      <c r="AK3588" s="756" t="s">
        <v>11841</v>
      </c>
    </row>
    <row r="3589" spans="1:37" s="192" customFormat="1" ht="100.5" customHeight="1">
      <c r="A3589" s="723" t="s">
        <v>12650</v>
      </c>
      <c r="B3589" s="723" t="s">
        <v>33</v>
      </c>
      <c r="C3589" s="723" t="s">
        <v>12646</v>
      </c>
      <c r="D3589" s="723" t="s">
        <v>12647</v>
      </c>
      <c r="E3589" s="723" t="s">
        <v>12647</v>
      </c>
      <c r="F3589" s="723" t="s">
        <v>12054</v>
      </c>
      <c r="G3589" s="723" t="s">
        <v>12054</v>
      </c>
      <c r="H3589" s="723" t="s">
        <v>12648</v>
      </c>
      <c r="I3589" s="723"/>
      <c r="J3589" s="723" t="s">
        <v>38</v>
      </c>
      <c r="K3589" s="723">
        <v>0</v>
      </c>
      <c r="L3589" s="1067">
        <v>151010000</v>
      </c>
      <c r="M3589" s="784" t="s">
        <v>82</v>
      </c>
      <c r="N3589" s="723" t="s">
        <v>2115</v>
      </c>
      <c r="O3589" s="723" t="s">
        <v>805</v>
      </c>
      <c r="P3589" s="723" t="s">
        <v>229</v>
      </c>
      <c r="Q3589" s="723" t="s">
        <v>2952</v>
      </c>
      <c r="R3589" s="723" t="s">
        <v>8977</v>
      </c>
      <c r="S3589" s="723">
        <v>796</v>
      </c>
      <c r="T3589" s="723" t="s">
        <v>232</v>
      </c>
      <c r="U3589" s="723">
        <v>20</v>
      </c>
      <c r="V3589" s="723">
        <v>484</v>
      </c>
      <c r="W3589" s="1371">
        <v>9680</v>
      </c>
      <c r="X3589" s="785">
        <f t="shared" si="158"/>
        <v>10841.6</v>
      </c>
      <c r="Y3589" s="723"/>
      <c r="Z3589" s="723">
        <v>2016</v>
      </c>
      <c r="AA3589" s="723"/>
      <c r="AB3589" s="756" t="s">
        <v>300</v>
      </c>
      <c r="AC3589" s="756" t="s">
        <v>209</v>
      </c>
      <c r="AD3589" s="756"/>
      <c r="AE3589" s="756"/>
      <c r="AF3589" s="756"/>
      <c r="AG3589" s="756" t="s">
        <v>12651</v>
      </c>
      <c r="AH3589" s="756" t="s">
        <v>794</v>
      </c>
      <c r="AI3589" s="756">
        <v>210022840</v>
      </c>
      <c r="AJ3589" s="756" t="s">
        <v>12648</v>
      </c>
      <c r="AK3589" s="756" t="s">
        <v>11841</v>
      </c>
    </row>
    <row r="3590" spans="1:37" s="192" customFormat="1" ht="100.5" customHeight="1">
      <c r="A3590" s="723" t="s">
        <v>12652</v>
      </c>
      <c r="B3590" s="723" t="s">
        <v>33</v>
      </c>
      <c r="C3590" s="723" t="s">
        <v>12646</v>
      </c>
      <c r="D3590" s="723" t="s">
        <v>12647</v>
      </c>
      <c r="E3590" s="723" t="s">
        <v>12647</v>
      </c>
      <c r="F3590" s="723" t="s">
        <v>12054</v>
      </c>
      <c r="G3590" s="723" t="s">
        <v>12054</v>
      </c>
      <c r="H3590" s="723" t="s">
        <v>12648</v>
      </c>
      <c r="I3590" s="723"/>
      <c r="J3590" s="723" t="s">
        <v>38</v>
      </c>
      <c r="K3590" s="723">
        <v>0</v>
      </c>
      <c r="L3590" s="762">
        <v>751000000</v>
      </c>
      <c r="M3590" s="784" t="s">
        <v>83</v>
      </c>
      <c r="N3590" s="723" t="s">
        <v>2115</v>
      </c>
      <c r="O3590" s="723" t="s">
        <v>11846</v>
      </c>
      <c r="P3590" s="723" t="s">
        <v>229</v>
      </c>
      <c r="Q3590" s="723" t="s">
        <v>2952</v>
      </c>
      <c r="R3590" s="723" t="s">
        <v>8977</v>
      </c>
      <c r="S3590" s="723">
        <v>796</v>
      </c>
      <c r="T3590" s="723" t="s">
        <v>232</v>
      </c>
      <c r="U3590" s="723">
        <v>15</v>
      </c>
      <c r="V3590" s="723">
        <v>484</v>
      </c>
      <c r="W3590" s="1371">
        <v>7260</v>
      </c>
      <c r="X3590" s="785">
        <f t="shared" si="158"/>
        <v>8131.2000000000007</v>
      </c>
      <c r="Y3590" s="723"/>
      <c r="Z3590" s="723">
        <v>2016</v>
      </c>
      <c r="AA3590" s="723"/>
      <c r="AB3590" s="756" t="s">
        <v>300</v>
      </c>
      <c r="AC3590" s="756" t="s">
        <v>209</v>
      </c>
      <c r="AD3590" s="756"/>
      <c r="AE3590" s="756"/>
      <c r="AF3590" s="756"/>
      <c r="AG3590" s="756" t="s">
        <v>12653</v>
      </c>
      <c r="AH3590" s="756" t="s">
        <v>794</v>
      </c>
      <c r="AI3590" s="756">
        <v>210022840</v>
      </c>
      <c r="AJ3590" s="756" t="s">
        <v>12648</v>
      </c>
      <c r="AK3590" s="756" t="s">
        <v>11841</v>
      </c>
    </row>
    <row r="3591" spans="1:37" s="192" customFormat="1" ht="100.5" customHeight="1">
      <c r="A3591" s="723" t="s">
        <v>12654</v>
      </c>
      <c r="B3591" s="723" t="s">
        <v>33</v>
      </c>
      <c r="C3591" s="723" t="s">
        <v>12646</v>
      </c>
      <c r="D3591" s="723" t="s">
        <v>12647</v>
      </c>
      <c r="E3591" s="723" t="s">
        <v>12647</v>
      </c>
      <c r="F3591" s="723" t="s">
        <v>12054</v>
      </c>
      <c r="G3591" s="723" t="s">
        <v>12054</v>
      </c>
      <c r="H3591" s="723" t="s">
        <v>12648</v>
      </c>
      <c r="I3591" s="723"/>
      <c r="J3591" s="723" t="s">
        <v>38</v>
      </c>
      <c r="K3591" s="723">
        <v>0</v>
      </c>
      <c r="L3591" s="762">
        <v>471010000</v>
      </c>
      <c r="M3591" s="1003" t="s">
        <v>125</v>
      </c>
      <c r="N3591" s="723" t="s">
        <v>2115</v>
      </c>
      <c r="O3591" s="723" t="s">
        <v>236</v>
      </c>
      <c r="P3591" s="723" t="s">
        <v>229</v>
      </c>
      <c r="Q3591" s="723" t="s">
        <v>2952</v>
      </c>
      <c r="R3591" s="723" t="s">
        <v>8977</v>
      </c>
      <c r="S3591" s="723">
        <v>796</v>
      </c>
      <c r="T3591" s="723" t="s">
        <v>232</v>
      </c>
      <c r="U3591" s="723">
        <v>2</v>
      </c>
      <c r="V3591" s="723">
        <v>484</v>
      </c>
      <c r="W3591" s="1371">
        <v>968</v>
      </c>
      <c r="X3591" s="785">
        <f t="shared" si="158"/>
        <v>1084.1600000000001</v>
      </c>
      <c r="Y3591" s="723"/>
      <c r="Z3591" s="723">
        <v>2016</v>
      </c>
      <c r="AA3591" s="723"/>
      <c r="AB3591" s="756" t="s">
        <v>300</v>
      </c>
      <c r="AC3591" s="756" t="s">
        <v>209</v>
      </c>
      <c r="AD3591" s="756"/>
      <c r="AE3591" s="756"/>
      <c r="AF3591" s="756"/>
      <c r="AG3591" s="756" t="s">
        <v>12655</v>
      </c>
      <c r="AH3591" s="756" t="s">
        <v>794</v>
      </c>
      <c r="AI3591" s="756">
        <v>210022840</v>
      </c>
      <c r="AJ3591" s="756" t="s">
        <v>12648</v>
      </c>
      <c r="AK3591" s="756" t="s">
        <v>11841</v>
      </c>
    </row>
    <row r="3592" spans="1:37" s="192" customFormat="1" ht="100.5" customHeight="1">
      <c r="A3592" s="723" t="s">
        <v>12656</v>
      </c>
      <c r="B3592" s="723" t="s">
        <v>33</v>
      </c>
      <c r="C3592" s="723" t="s">
        <v>12646</v>
      </c>
      <c r="D3592" s="723" t="s">
        <v>12647</v>
      </c>
      <c r="E3592" s="723" t="s">
        <v>12647</v>
      </c>
      <c r="F3592" s="723" t="s">
        <v>12054</v>
      </c>
      <c r="G3592" s="723" t="s">
        <v>12054</v>
      </c>
      <c r="H3592" s="723" t="s">
        <v>12648</v>
      </c>
      <c r="I3592" s="723"/>
      <c r="J3592" s="723" t="s">
        <v>38</v>
      </c>
      <c r="K3592" s="723">
        <v>0</v>
      </c>
      <c r="L3592" s="784">
        <v>311010000</v>
      </c>
      <c r="M3592" s="723" t="s">
        <v>342</v>
      </c>
      <c r="N3592" s="723" t="s">
        <v>2115</v>
      </c>
      <c r="O3592" s="723" t="s">
        <v>11854</v>
      </c>
      <c r="P3592" s="723" t="s">
        <v>229</v>
      </c>
      <c r="Q3592" s="723" t="s">
        <v>2952</v>
      </c>
      <c r="R3592" s="723" t="s">
        <v>8977</v>
      </c>
      <c r="S3592" s="723">
        <v>796</v>
      </c>
      <c r="T3592" s="723" t="s">
        <v>232</v>
      </c>
      <c r="U3592" s="723">
        <v>5</v>
      </c>
      <c r="V3592" s="723">
        <v>484</v>
      </c>
      <c r="W3592" s="1371">
        <v>2420</v>
      </c>
      <c r="X3592" s="785">
        <f t="shared" si="158"/>
        <v>2710.4</v>
      </c>
      <c r="Y3592" s="723"/>
      <c r="Z3592" s="723">
        <v>2016</v>
      </c>
      <c r="AA3592" s="723"/>
      <c r="AB3592" s="756" t="s">
        <v>300</v>
      </c>
      <c r="AC3592" s="756" t="s">
        <v>209</v>
      </c>
      <c r="AD3592" s="756"/>
      <c r="AE3592" s="756"/>
      <c r="AF3592" s="756"/>
      <c r="AG3592" s="756" t="s">
        <v>12657</v>
      </c>
      <c r="AH3592" s="756" t="s">
        <v>794</v>
      </c>
      <c r="AI3592" s="756">
        <v>210022840</v>
      </c>
      <c r="AJ3592" s="756" t="s">
        <v>12648</v>
      </c>
      <c r="AK3592" s="756" t="s">
        <v>11841</v>
      </c>
    </row>
    <row r="3593" spans="1:37" s="192" customFormat="1" ht="100.5" customHeight="1">
      <c r="A3593" s="723" t="s">
        <v>12658</v>
      </c>
      <c r="B3593" s="723" t="s">
        <v>33</v>
      </c>
      <c r="C3593" s="723" t="s">
        <v>12646</v>
      </c>
      <c r="D3593" s="723" t="s">
        <v>12647</v>
      </c>
      <c r="E3593" s="723" t="s">
        <v>12647</v>
      </c>
      <c r="F3593" s="723" t="s">
        <v>12054</v>
      </c>
      <c r="G3593" s="723" t="s">
        <v>12054</v>
      </c>
      <c r="H3593" s="723" t="s">
        <v>12648</v>
      </c>
      <c r="I3593" s="723"/>
      <c r="J3593" s="723" t="s">
        <v>38</v>
      </c>
      <c r="K3593" s="723">
        <v>0</v>
      </c>
      <c r="L3593" s="814">
        <v>711000000</v>
      </c>
      <c r="M3593" s="809" t="s">
        <v>73</v>
      </c>
      <c r="N3593" s="723" t="s">
        <v>2115</v>
      </c>
      <c r="O3593" s="723" t="s">
        <v>73</v>
      </c>
      <c r="P3593" s="723" t="s">
        <v>229</v>
      </c>
      <c r="Q3593" s="723" t="s">
        <v>2952</v>
      </c>
      <c r="R3593" s="723" t="s">
        <v>8977</v>
      </c>
      <c r="S3593" s="723">
        <v>796</v>
      </c>
      <c r="T3593" s="723" t="s">
        <v>232</v>
      </c>
      <c r="U3593" s="723">
        <v>20</v>
      </c>
      <c r="V3593" s="723">
        <v>484</v>
      </c>
      <c r="W3593" s="1371">
        <v>9680</v>
      </c>
      <c r="X3593" s="785">
        <f t="shared" si="158"/>
        <v>10841.6</v>
      </c>
      <c r="Y3593" s="723"/>
      <c r="Z3593" s="723">
        <v>2016</v>
      </c>
      <c r="AA3593" s="723"/>
      <c r="AB3593" s="756" t="s">
        <v>300</v>
      </c>
      <c r="AC3593" s="756" t="s">
        <v>209</v>
      </c>
      <c r="AD3593" s="756"/>
      <c r="AE3593" s="756"/>
      <c r="AF3593" s="756"/>
      <c r="AG3593" s="756" t="s">
        <v>12659</v>
      </c>
      <c r="AH3593" s="756" t="s">
        <v>794</v>
      </c>
      <c r="AI3593" s="756">
        <v>210022840</v>
      </c>
      <c r="AJ3593" s="756" t="s">
        <v>12648</v>
      </c>
      <c r="AK3593" s="756" t="s">
        <v>11841</v>
      </c>
    </row>
    <row r="3594" spans="1:37" s="192" customFormat="1" ht="100.5" customHeight="1">
      <c r="A3594" s="723" t="s">
        <v>12660</v>
      </c>
      <c r="B3594" s="723" t="s">
        <v>33</v>
      </c>
      <c r="C3594" s="723" t="s">
        <v>12646</v>
      </c>
      <c r="D3594" s="723" t="s">
        <v>12647</v>
      </c>
      <c r="E3594" s="723" t="s">
        <v>12647</v>
      </c>
      <c r="F3594" s="723" t="s">
        <v>12054</v>
      </c>
      <c r="G3594" s="723" t="s">
        <v>12054</v>
      </c>
      <c r="H3594" s="723" t="s">
        <v>12648</v>
      </c>
      <c r="I3594" s="723"/>
      <c r="J3594" s="723" t="s">
        <v>38</v>
      </c>
      <c r="K3594" s="723">
        <v>0</v>
      </c>
      <c r="L3594" s="784">
        <v>391010000</v>
      </c>
      <c r="M3594" s="784" t="s">
        <v>341</v>
      </c>
      <c r="N3594" s="723" t="s">
        <v>2115</v>
      </c>
      <c r="O3594" s="723" t="s">
        <v>12064</v>
      </c>
      <c r="P3594" s="723" t="s">
        <v>229</v>
      </c>
      <c r="Q3594" s="723" t="s">
        <v>2952</v>
      </c>
      <c r="R3594" s="723" t="s">
        <v>8977</v>
      </c>
      <c r="S3594" s="723">
        <v>796</v>
      </c>
      <c r="T3594" s="723" t="s">
        <v>232</v>
      </c>
      <c r="U3594" s="723">
        <v>5</v>
      </c>
      <c r="V3594" s="723">
        <v>484</v>
      </c>
      <c r="W3594" s="1371">
        <v>2420</v>
      </c>
      <c r="X3594" s="785">
        <f t="shared" si="158"/>
        <v>2710.4</v>
      </c>
      <c r="Y3594" s="723"/>
      <c r="Z3594" s="723">
        <v>2016</v>
      </c>
      <c r="AA3594" s="723"/>
      <c r="AB3594" s="756" t="s">
        <v>300</v>
      </c>
      <c r="AC3594" s="756" t="s">
        <v>209</v>
      </c>
      <c r="AD3594" s="756"/>
      <c r="AE3594" s="756"/>
      <c r="AF3594" s="756"/>
      <c r="AG3594" s="756" t="s">
        <v>12661</v>
      </c>
      <c r="AH3594" s="756" t="s">
        <v>794</v>
      </c>
      <c r="AI3594" s="756">
        <v>210022840</v>
      </c>
      <c r="AJ3594" s="756" t="s">
        <v>12648</v>
      </c>
      <c r="AK3594" s="756" t="s">
        <v>11841</v>
      </c>
    </row>
    <row r="3595" spans="1:37" s="192" customFormat="1" ht="100.5" customHeight="1">
      <c r="A3595" s="723" t="s">
        <v>12662</v>
      </c>
      <c r="B3595" s="723" t="s">
        <v>33</v>
      </c>
      <c r="C3595" s="723" t="s">
        <v>12646</v>
      </c>
      <c r="D3595" s="723" t="s">
        <v>12647</v>
      </c>
      <c r="E3595" s="723" t="s">
        <v>12647</v>
      </c>
      <c r="F3595" s="723" t="s">
        <v>12054</v>
      </c>
      <c r="G3595" s="723" t="s">
        <v>12054</v>
      </c>
      <c r="H3595" s="723" t="s">
        <v>12648</v>
      </c>
      <c r="I3595" s="723"/>
      <c r="J3595" s="723" t="s">
        <v>38</v>
      </c>
      <c r="K3595" s="723">
        <v>0</v>
      </c>
      <c r="L3595" s="723">
        <v>511010000</v>
      </c>
      <c r="M3595" s="749" t="s">
        <v>88</v>
      </c>
      <c r="N3595" s="723" t="s">
        <v>2115</v>
      </c>
      <c r="O3595" s="723" t="s">
        <v>700</v>
      </c>
      <c r="P3595" s="723" t="s">
        <v>229</v>
      </c>
      <c r="Q3595" s="723" t="s">
        <v>2952</v>
      </c>
      <c r="R3595" s="723" t="s">
        <v>8977</v>
      </c>
      <c r="S3595" s="723">
        <v>796</v>
      </c>
      <c r="T3595" s="723" t="s">
        <v>232</v>
      </c>
      <c r="U3595" s="723">
        <v>36</v>
      </c>
      <c r="V3595" s="723">
        <v>484</v>
      </c>
      <c r="W3595" s="1371">
        <v>17424</v>
      </c>
      <c r="X3595" s="785">
        <f t="shared" si="158"/>
        <v>19514.88</v>
      </c>
      <c r="Y3595" s="723"/>
      <c r="Z3595" s="723">
        <v>2016</v>
      </c>
      <c r="AA3595" s="723"/>
      <c r="AB3595" s="756" t="s">
        <v>300</v>
      </c>
      <c r="AC3595" s="756" t="s">
        <v>209</v>
      </c>
      <c r="AD3595" s="756"/>
      <c r="AE3595" s="756"/>
      <c r="AF3595" s="756"/>
      <c r="AG3595" s="756" t="s">
        <v>12663</v>
      </c>
      <c r="AH3595" s="756" t="s">
        <v>794</v>
      </c>
      <c r="AI3595" s="756">
        <v>210022840</v>
      </c>
      <c r="AJ3595" s="756" t="s">
        <v>12648</v>
      </c>
      <c r="AK3595" s="756" t="s">
        <v>11841</v>
      </c>
    </row>
    <row r="3596" spans="1:37" s="192" customFormat="1" ht="100.5" customHeight="1">
      <c r="A3596" s="723" t="s">
        <v>12664</v>
      </c>
      <c r="B3596" s="723" t="s">
        <v>33</v>
      </c>
      <c r="C3596" s="723" t="s">
        <v>12646</v>
      </c>
      <c r="D3596" s="723" t="s">
        <v>12647</v>
      </c>
      <c r="E3596" s="723" t="s">
        <v>12647</v>
      </c>
      <c r="F3596" s="723" t="s">
        <v>12054</v>
      </c>
      <c r="G3596" s="723" t="s">
        <v>12054</v>
      </c>
      <c r="H3596" s="723" t="s">
        <v>12665</v>
      </c>
      <c r="I3596" s="723"/>
      <c r="J3596" s="723" t="s">
        <v>38</v>
      </c>
      <c r="K3596" s="723">
        <v>0</v>
      </c>
      <c r="L3596" s="762">
        <v>751000000</v>
      </c>
      <c r="M3596" s="784" t="s">
        <v>83</v>
      </c>
      <c r="N3596" s="723" t="s">
        <v>2115</v>
      </c>
      <c r="O3596" s="723" t="s">
        <v>11846</v>
      </c>
      <c r="P3596" s="723" t="s">
        <v>229</v>
      </c>
      <c r="Q3596" s="723" t="s">
        <v>2952</v>
      </c>
      <c r="R3596" s="723" t="s">
        <v>8977</v>
      </c>
      <c r="S3596" s="723">
        <v>796</v>
      </c>
      <c r="T3596" s="723" t="s">
        <v>232</v>
      </c>
      <c r="U3596" s="723">
        <v>9</v>
      </c>
      <c r="V3596" s="723">
        <v>245</v>
      </c>
      <c r="W3596" s="1371">
        <v>2205</v>
      </c>
      <c r="X3596" s="785">
        <f t="shared" si="158"/>
        <v>2469.6000000000004</v>
      </c>
      <c r="Y3596" s="723"/>
      <c r="Z3596" s="723">
        <v>2016</v>
      </c>
      <c r="AA3596" s="723"/>
      <c r="AB3596" s="756" t="s">
        <v>300</v>
      </c>
      <c r="AC3596" s="756" t="s">
        <v>209</v>
      </c>
      <c r="AD3596" s="756"/>
      <c r="AE3596" s="756"/>
      <c r="AF3596" s="756"/>
      <c r="AG3596" s="756" t="s">
        <v>12666</v>
      </c>
      <c r="AH3596" s="756" t="s">
        <v>794</v>
      </c>
      <c r="AI3596" s="756">
        <v>210009329</v>
      </c>
      <c r="AJ3596" s="756" t="s">
        <v>12667</v>
      </c>
      <c r="AK3596" s="756" t="s">
        <v>11841</v>
      </c>
    </row>
    <row r="3597" spans="1:37" s="192" customFormat="1" ht="100.5" customHeight="1">
      <c r="A3597" s="723" t="s">
        <v>12668</v>
      </c>
      <c r="B3597" s="723" t="s">
        <v>33</v>
      </c>
      <c r="C3597" s="723" t="s">
        <v>12646</v>
      </c>
      <c r="D3597" s="723" t="s">
        <v>12647</v>
      </c>
      <c r="E3597" s="723" t="s">
        <v>12647</v>
      </c>
      <c r="F3597" s="723" t="s">
        <v>12054</v>
      </c>
      <c r="G3597" s="723" t="s">
        <v>12054</v>
      </c>
      <c r="H3597" s="723" t="s">
        <v>12665</v>
      </c>
      <c r="I3597" s="723"/>
      <c r="J3597" s="723" t="s">
        <v>38</v>
      </c>
      <c r="K3597" s="723">
        <v>0</v>
      </c>
      <c r="L3597" s="784">
        <v>311010000</v>
      </c>
      <c r="M3597" s="723" t="s">
        <v>342</v>
      </c>
      <c r="N3597" s="723" t="s">
        <v>2115</v>
      </c>
      <c r="O3597" s="723" t="s">
        <v>11854</v>
      </c>
      <c r="P3597" s="723" t="s">
        <v>229</v>
      </c>
      <c r="Q3597" s="723" t="s">
        <v>2952</v>
      </c>
      <c r="R3597" s="723" t="s">
        <v>8977</v>
      </c>
      <c r="S3597" s="723">
        <v>796</v>
      </c>
      <c r="T3597" s="723" t="s">
        <v>232</v>
      </c>
      <c r="U3597" s="723">
        <v>3</v>
      </c>
      <c r="V3597" s="723">
        <v>245</v>
      </c>
      <c r="W3597" s="1371">
        <v>735</v>
      </c>
      <c r="X3597" s="785">
        <f t="shared" si="158"/>
        <v>823.2</v>
      </c>
      <c r="Y3597" s="723"/>
      <c r="Z3597" s="723">
        <v>2016</v>
      </c>
      <c r="AA3597" s="723"/>
      <c r="AB3597" s="756" t="s">
        <v>300</v>
      </c>
      <c r="AC3597" s="756" t="s">
        <v>209</v>
      </c>
      <c r="AD3597" s="756"/>
      <c r="AE3597" s="756"/>
      <c r="AF3597" s="756"/>
      <c r="AG3597" s="756" t="s">
        <v>12669</v>
      </c>
      <c r="AH3597" s="756" t="s">
        <v>794</v>
      </c>
      <c r="AI3597" s="756">
        <v>210009329</v>
      </c>
      <c r="AJ3597" s="756" t="s">
        <v>12667</v>
      </c>
      <c r="AK3597" s="756" t="s">
        <v>11841</v>
      </c>
    </row>
    <row r="3598" spans="1:37" s="192" customFormat="1" ht="100.5" customHeight="1">
      <c r="A3598" s="723" t="s">
        <v>12670</v>
      </c>
      <c r="B3598" s="723" t="s">
        <v>33</v>
      </c>
      <c r="C3598" s="723" t="s">
        <v>12646</v>
      </c>
      <c r="D3598" s="723" t="s">
        <v>12647</v>
      </c>
      <c r="E3598" s="723" t="s">
        <v>12647</v>
      </c>
      <c r="F3598" s="723" t="s">
        <v>12054</v>
      </c>
      <c r="G3598" s="723" t="s">
        <v>12054</v>
      </c>
      <c r="H3598" s="723" t="s">
        <v>12665</v>
      </c>
      <c r="I3598" s="723"/>
      <c r="J3598" s="723" t="s">
        <v>38</v>
      </c>
      <c r="K3598" s="723">
        <v>0</v>
      </c>
      <c r="L3598" s="814">
        <v>711000000</v>
      </c>
      <c r="M3598" s="809" t="s">
        <v>73</v>
      </c>
      <c r="N3598" s="723" t="s">
        <v>2115</v>
      </c>
      <c r="O3598" s="723" t="s">
        <v>73</v>
      </c>
      <c r="P3598" s="723" t="s">
        <v>229</v>
      </c>
      <c r="Q3598" s="723" t="s">
        <v>2952</v>
      </c>
      <c r="R3598" s="723" t="s">
        <v>8977</v>
      </c>
      <c r="S3598" s="723">
        <v>796</v>
      </c>
      <c r="T3598" s="723" t="s">
        <v>232</v>
      </c>
      <c r="U3598" s="723">
        <v>20</v>
      </c>
      <c r="V3598" s="723">
        <v>245</v>
      </c>
      <c r="W3598" s="1371">
        <v>4900</v>
      </c>
      <c r="X3598" s="785">
        <f t="shared" si="158"/>
        <v>5488.0000000000009</v>
      </c>
      <c r="Y3598" s="723"/>
      <c r="Z3598" s="723">
        <v>2016</v>
      </c>
      <c r="AA3598" s="723"/>
      <c r="AB3598" s="756" t="s">
        <v>300</v>
      </c>
      <c r="AC3598" s="756" t="s">
        <v>209</v>
      </c>
      <c r="AD3598" s="756"/>
      <c r="AE3598" s="756"/>
      <c r="AF3598" s="756"/>
      <c r="AG3598" s="756" t="s">
        <v>12671</v>
      </c>
      <c r="AH3598" s="756" t="s">
        <v>794</v>
      </c>
      <c r="AI3598" s="756">
        <v>210009329</v>
      </c>
      <c r="AJ3598" s="756" t="s">
        <v>12667</v>
      </c>
      <c r="AK3598" s="756" t="s">
        <v>11841</v>
      </c>
    </row>
    <row r="3599" spans="1:37" s="192" customFormat="1" ht="100.5" customHeight="1">
      <c r="A3599" s="723" t="s">
        <v>12672</v>
      </c>
      <c r="B3599" s="723" t="s">
        <v>33</v>
      </c>
      <c r="C3599" s="723" t="s">
        <v>12646</v>
      </c>
      <c r="D3599" s="723" t="s">
        <v>12647</v>
      </c>
      <c r="E3599" s="723" t="s">
        <v>12647</v>
      </c>
      <c r="F3599" s="723" t="s">
        <v>12054</v>
      </c>
      <c r="G3599" s="723" t="s">
        <v>12054</v>
      </c>
      <c r="H3599" s="723" t="s">
        <v>12665</v>
      </c>
      <c r="I3599" s="723"/>
      <c r="J3599" s="723" t="s">
        <v>38</v>
      </c>
      <c r="K3599" s="723">
        <v>0</v>
      </c>
      <c r="L3599" s="723">
        <v>511010000</v>
      </c>
      <c r="M3599" s="749" t="s">
        <v>88</v>
      </c>
      <c r="N3599" s="723" t="s">
        <v>2115</v>
      </c>
      <c r="O3599" s="723" t="s">
        <v>700</v>
      </c>
      <c r="P3599" s="723" t="s">
        <v>229</v>
      </c>
      <c r="Q3599" s="723" t="s">
        <v>2952</v>
      </c>
      <c r="R3599" s="723" t="s">
        <v>8977</v>
      </c>
      <c r="S3599" s="723">
        <v>796</v>
      </c>
      <c r="T3599" s="723" t="s">
        <v>232</v>
      </c>
      <c r="U3599" s="723">
        <v>20</v>
      </c>
      <c r="V3599" s="723">
        <v>245</v>
      </c>
      <c r="W3599" s="1371">
        <v>4900</v>
      </c>
      <c r="X3599" s="785">
        <f t="shared" si="158"/>
        <v>5488.0000000000009</v>
      </c>
      <c r="Y3599" s="723"/>
      <c r="Z3599" s="723">
        <v>2016</v>
      </c>
      <c r="AA3599" s="723"/>
      <c r="AB3599" s="756" t="s">
        <v>300</v>
      </c>
      <c r="AC3599" s="756" t="s">
        <v>209</v>
      </c>
      <c r="AD3599" s="756"/>
      <c r="AE3599" s="756"/>
      <c r="AF3599" s="756"/>
      <c r="AG3599" s="756" t="s">
        <v>12673</v>
      </c>
      <c r="AH3599" s="756" t="s">
        <v>794</v>
      </c>
      <c r="AI3599" s="756">
        <v>210009329</v>
      </c>
      <c r="AJ3599" s="756" t="s">
        <v>12667</v>
      </c>
      <c r="AK3599" s="756" t="s">
        <v>11841</v>
      </c>
    </row>
    <row r="3600" spans="1:37" s="192" customFormat="1" ht="100.5" customHeight="1">
      <c r="A3600" s="723" t="s">
        <v>12674</v>
      </c>
      <c r="B3600" s="723" t="s">
        <v>33</v>
      </c>
      <c r="C3600" s="723" t="s">
        <v>12675</v>
      </c>
      <c r="D3600" s="723" t="s">
        <v>12676</v>
      </c>
      <c r="E3600" s="723" t="s">
        <v>12676</v>
      </c>
      <c r="F3600" s="723" t="s">
        <v>12677</v>
      </c>
      <c r="G3600" s="723" t="s">
        <v>12677</v>
      </c>
      <c r="H3600" s="723" t="s">
        <v>12678</v>
      </c>
      <c r="I3600" s="723"/>
      <c r="J3600" s="723" t="s">
        <v>38</v>
      </c>
      <c r="K3600" s="723">
        <v>0</v>
      </c>
      <c r="L3600" s="784">
        <v>271034100</v>
      </c>
      <c r="M3600" s="749" t="s">
        <v>84</v>
      </c>
      <c r="N3600" s="723" t="s">
        <v>2115</v>
      </c>
      <c r="O3600" s="723" t="s">
        <v>11849</v>
      </c>
      <c r="P3600" s="723" t="s">
        <v>229</v>
      </c>
      <c r="Q3600" s="723" t="s">
        <v>2952</v>
      </c>
      <c r="R3600" s="723" t="s">
        <v>8977</v>
      </c>
      <c r="S3600" s="723">
        <v>796</v>
      </c>
      <c r="T3600" s="723" t="s">
        <v>232</v>
      </c>
      <c r="U3600" s="723">
        <v>30</v>
      </c>
      <c r="V3600" s="723">
        <v>93</v>
      </c>
      <c r="W3600" s="1371">
        <v>2790</v>
      </c>
      <c r="X3600" s="785">
        <f t="shared" si="158"/>
        <v>3124.8</v>
      </c>
      <c r="Y3600" s="723"/>
      <c r="Z3600" s="723">
        <v>2016</v>
      </c>
      <c r="AA3600" s="723"/>
      <c r="AB3600" s="756" t="s">
        <v>300</v>
      </c>
      <c r="AC3600" s="756" t="s">
        <v>209</v>
      </c>
      <c r="AD3600" s="756"/>
      <c r="AE3600" s="756"/>
      <c r="AF3600" s="756"/>
      <c r="AG3600" s="756" t="s">
        <v>12679</v>
      </c>
      <c r="AH3600" s="756" t="s">
        <v>794</v>
      </c>
      <c r="AI3600" s="756">
        <v>210003895</v>
      </c>
      <c r="AJ3600" s="756" t="s">
        <v>12676</v>
      </c>
      <c r="AK3600" s="756" t="s">
        <v>11841</v>
      </c>
    </row>
    <row r="3601" spans="1:37" s="192" customFormat="1" ht="100.5" customHeight="1">
      <c r="A3601" s="723" t="s">
        <v>12680</v>
      </c>
      <c r="B3601" s="723" t="s">
        <v>33</v>
      </c>
      <c r="C3601" s="723" t="s">
        <v>12675</v>
      </c>
      <c r="D3601" s="723" t="s">
        <v>12676</v>
      </c>
      <c r="E3601" s="723" t="s">
        <v>12676</v>
      </c>
      <c r="F3601" s="723" t="s">
        <v>12677</v>
      </c>
      <c r="G3601" s="723" t="s">
        <v>12677</v>
      </c>
      <c r="H3601" s="723" t="s">
        <v>12678</v>
      </c>
      <c r="I3601" s="723"/>
      <c r="J3601" s="723" t="s">
        <v>38</v>
      </c>
      <c r="K3601" s="723">
        <v>0</v>
      </c>
      <c r="L3601" s="784">
        <v>311010000</v>
      </c>
      <c r="M3601" s="723" t="s">
        <v>342</v>
      </c>
      <c r="N3601" s="723" t="s">
        <v>2115</v>
      </c>
      <c r="O3601" s="723" t="s">
        <v>11854</v>
      </c>
      <c r="P3601" s="723" t="s">
        <v>229</v>
      </c>
      <c r="Q3601" s="723" t="s">
        <v>2952</v>
      </c>
      <c r="R3601" s="723" t="s">
        <v>8977</v>
      </c>
      <c r="S3601" s="723">
        <v>796</v>
      </c>
      <c r="T3601" s="723" t="s">
        <v>232</v>
      </c>
      <c r="U3601" s="723">
        <v>5</v>
      </c>
      <c r="V3601" s="723">
        <v>93</v>
      </c>
      <c r="W3601" s="1371">
        <v>465</v>
      </c>
      <c r="X3601" s="785">
        <f t="shared" si="158"/>
        <v>520.80000000000007</v>
      </c>
      <c r="Y3601" s="723"/>
      <c r="Z3601" s="723">
        <v>2016</v>
      </c>
      <c r="AA3601" s="723"/>
      <c r="AB3601" s="756" t="s">
        <v>300</v>
      </c>
      <c r="AC3601" s="756" t="s">
        <v>209</v>
      </c>
      <c r="AD3601" s="756"/>
      <c r="AE3601" s="756"/>
      <c r="AF3601" s="756"/>
      <c r="AG3601" s="756" t="s">
        <v>12681</v>
      </c>
      <c r="AH3601" s="756" t="s">
        <v>794</v>
      </c>
      <c r="AI3601" s="756">
        <v>210003895</v>
      </c>
      <c r="AJ3601" s="756" t="s">
        <v>12676</v>
      </c>
      <c r="AK3601" s="756" t="s">
        <v>11841</v>
      </c>
    </row>
    <row r="3602" spans="1:37" s="192" customFormat="1" ht="100.5" customHeight="1">
      <c r="A3602" s="723" t="s">
        <v>12682</v>
      </c>
      <c r="B3602" s="723" t="s">
        <v>33</v>
      </c>
      <c r="C3602" s="723" t="s">
        <v>12675</v>
      </c>
      <c r="D3602" s="723" t="s">
        <v>12676</v>
      </c>
      <c r="E3602" s="723" t="s">
        <v>12676</v>
      </c>
      <c r="F3602" s="723" t="s">
        <v>12677</v>
      </c>
      <c r="G3602" s="723" t="s">
        <v>12677</v>
      </c>
      <c r="H3602" s="723" t="s">
        <v>12678</v>
      </c>
      <c r="I3602" s="723"/>
      <c r="J3602" s="723" t="s">
        <v>38</v>
      </c>
      <c r="K3602" s="723">
        <v>0</v>
      </c>
      <c r="L3602" s="814">
        <v>711000000</v>
      </c>
      <c r="M3602" s="809" t="s">
        <v>73</v>
      </c>
      <c r="N3602" s="723" t="s">
        <v>2115</v>
      </c>
      <c r="O3602" s="723" t="s">
        <v>73</v>
      </c>
      <c r="P3602" s="723" t="s">
        <v>229</v>
      </c>
      <c r="Q3602" s="723" t="s">
        <v>2952</v>
      </c>
      <c r="R3602" s="723" t="s">
        <v>8977</v>
      </c>
      <c r="S3602" s="723">
        <v>796</v>
      </c>
      <c r="T3602" s="723" t="s">
        <v>232</v>
      </c>
      <c r="U3602" s="723">
        <v>20</v>
      </c>
      <c r="V3602" s="723">
        <v>93</v>
      </c>
      <c r="W3602" s="1371">
        <v>1860</v>
      </c>
      <c r="X3602" s="785">
        <f t="shared" si="158"/>
        <v>2083.2000000000003</v>
      </c>
      <c r="Y3602" s="723"/>
      <c r="Z3602" s="723">
        <v>2016</v>
      </c>
      <c r="AA3602" s="723"/>
      <c r="AB3602" s="756" t="s">
        <v>300</v>
      </c>
      <c r="AC3602" s="756" t="s">
        <v>209</v>
      </c>
      <c r="AD3602" s="756"/>
      <c r="AE3602" s="756"/>
      <c r="AF3602" s="756"/>
      <c r="AG3602" s="756" t="s">
        <v>12683</v>
      </c>
      <c r="AH3602" s="756" t="s">
        <v>794</v>
      </c>
      <c r="AI3602" s="756">
        <v>210003895</v>
      </c>
      <c r="AJ3602" s="756" t="s">
        <v>12676</v>
      </c>
      <c r="AK3602" s="756" t="s">
        <v>11841</v>
      </c>
    </row>
    <row r="3603" spans="1:37" s="192" customFormat="1" ht="100.5" customHeight="1">
      <c r="A3603" s="723" t="s">
        <v>12684</v>
      </c>
      <c r="B3603" s="723" t="s">
        <v>33</v>
      </c>
      <c r="C3603" s="723" t="s">
        <v>12685</v>
      </c>
      <c r="D3603" s="723" t="s">
        <v>12686</v>
      </c>
      <c r="E3603" s="723" t="s">
        <v>12686</v>
      </c>
      <c r="F3603" s="723" t="s">
        <v>12299</v>
      </c>
      <c r="G3603" s="723" t="s">
        <v>12299</v>
      </c>
      <c r="H3603" s="723" t="s">
        <v>12687</v>
      </c>
      <c r="I3603" s="723"/>
      <c r="J3603" s="723" t="s">
        <v>38</v>
      </c>
      <c r="K3603" s="723">
        <v>0</v>
      </c>
      <c r="L3603" s="784">
        <v>271034100</v>
      </c>
      <c r="M3603" s="749" t="s">
        <v>84</v>
      </c>
      <c r="N3603" s="723" t="s">
        <v>2115</v>
      </c>
      <c r="O3603" s="723" t="s">
        <v>11849</v>
      </c>
      <c r="P3603" s="723" t="s">
        <v>229</v>
      </c>
      <c r="Q3603" s="723" t="s">
        <v>2952</v>
      </c>
      <c r="R3603" s="723" t="s">
        <v>8977</v>
      </c>
      <c r="S3603" s="723">
        <v>796</v>
      </c>
      <c r="T3603" s="723" t="s">
        <v>232</v>
      </c>
      <c r="U3603" s="723">
        <v>46</v>
      </c>
      <c r="V3603" s="723">
        <v>86</v>
      </c>
      <c r="W3603" s="1371">
        <v>3956</v>
      </c>
      <c r="X3603" s="785">
        <f t="shared" si="158"/>
        <v>4430.72</v>
      </c>
      <c r="Y3603" s="723"/>
      <c r="Z3603" s="723">
        <v>2016</v>
      </c>
      <c r="AA3603" s="723"/>
      <c r="AB3603" s="756" t="s">
        <v>300</v>
      </c>
      <c r="AC3603" s="756" t="s">
        <v>209</v>
      </c>
      <c r="AD3603" s="756"/>
      <c r="AE3603" s="756"/>
      <c r="AF3603" s="756"/>
      <c r="AG3603" s="756" t="s">
        <v>12688</v>
      </c>
      <c r="AH3603" s="756" t="s">
        <v>794</v>
      </c>
      <c r="AI3603" s="756">
        <v>210003896</v>
      </c>
      <c r="AJ3603" s="756" t="s">
        <v>12689</v>
      </c>
      <c r="AK3603" s="756" t="s">
        <v>11841</v>
      </c>
    </row>
    <row r="3604" spans="1:37" s="192" customFormat="1" ht="100.5" customHeight="1">
      <c r="A3604" s="723" t="s">
        <v>12690</v>
      </c>
      <c r="B3604" s="723" t="s">
        <v>33</v>
      </c>
      <c r="C3604" s="723" t="s">
        <v>12691</v>
      </c>
      <c r="D3604" s="723" t="s">
        <v>12692</v>
      </c>
      <c r="E3604" s="723" t="s">
        <v>12692</v>
      </c>
      <c r="F3604" s="723" t="s">
        <v>12693</v>
      </c>
      <c r="G3604" s="723" t="s">
        <v>12693</v>
      </c>
      <c r="H3604" s="723" t="s">
        <v>12299</v>
      </c>
      <c r="I3604" s="723"/>
      <c r="J3604" s="723" t="s">
        <v>38</v>
      </c>
      <c r="K3604" s="723">
        <v>0</v>
      </c>
      <c r="L3604" s="762">
        <v>271010000</v>
      </c>
      <c r="M3604" s="723" t="s">
        <v>127</v>
      </c>
      <c r="N3604" s="723" t="s">
        <v>2115</v>
      </c>
      <c r="O3604" s="723" t="s">
        <v>802</v>
      </c>
      <c r="P3604" s="723" t="s">
        <v>229</v>
      </c>
      <c r="Q3604" s="723" t="s">
        <v>2952</v>
      </c>
      <c r="R3604" s="723" t="s">
        <v>8977</v>
      </c>
      <c r="S3604" s="723">
        <v>796</v>
      </c>
      <c r="T3604" s="723" t="s">
        <v>232</v>
      </c>
      <c r="U3604" s="723">
        <v>2117</v>
      </c>
      <c r="V3604" s="723">
        <v>30</v>
      </c>
      <c r="W3604" s="1371">
        <v>63510</v>
      </c>
      <c r="X3604" s="785">
        <f t="shared" si="158"/>
        <v>71131.200000000012</v>
      </c>
      <c r="Y3604" s="723"/>
      <c r="Z3604" s="723">
        <v>2016</v>
      </c>
      <c r="AA3604" s="723"/>
      <c r="AB3604" s="756" t="s">
        <v>300</v>
      </c>
      <c r="AC3604" s="756" t="s">
        <v>209</v>
      </c>
      <c r="AD3604" s="756"/>
      <c r="AE3604" s="756"/>
      <c r="AF3604" s="756"/>
      <c r="AG3604" s="756" t="s">
        <v>12694</v>
      </c>
      <c r="AH3604" s="756" t="s">
        <v>794</v>
      </c>
      <c r="AI3604" s="756">
        <v>210003897</v>
      </c>
      <c r="AJ3604" s="756" t="s">
        <v>12695</v>
      </c>
      <c r="AK3604" s="756" t="s">
        <v>11841</v>
      </c>
    </row>
    <row r="3605" spans="1:37" s="192" customFormat="1" ht="100.5" customHeight="1">
      <c r="A3605" s="723" t="s">
        <v>12696</v>
      </c>
      <c r="B3605" s="723" t="s">
        <v>33</v>
      </c>
      <c r="C3605" s="723" t="s">
        <v>12691</v>
      </c>
      <c r="D3605" s="723" t="s">
        <v>12692</v>
      </c>
      <c r="E3605" s="723" t="s">
        <v>12692</v>
      </c>
      <c r="F3605" s="723" t="s">
        <v>12693</v>
      </c>
      <c r="G3605" s="723" t="s">
        <v>12693</v>
      </c>
      <c r="H3605" s="723" t="s">
        <v>12299</v>
      </c>
      <c r="I3605" s="723"/>
      <c r="J3605" s="723" t="s">
        <v>38</v>
      </c>
      <c r="K3605" s="723">
        <v>0</v>
      </c>
      <c r="L3605" s="784">
        <v>231010000</v>
      </c>
      <c r="M3605" s="784" t="s">
        <v>128</v>
      </c>
      <c r="N3605" s="723" t="s">
        <v>2115</v>
      </c>
      <c r="O3605" s="723" t="s">
        <v>11843</v>
      </c>
      <c r="P3605" s="723" t="s">
        <v>229</v>
      </c>
      <c r="Q3605" s="723" t="s">
        <v>2952</v>
      </c>
      <c r="R3605" s="723" t="s">
        <v>8977</v>
      </c>
      <c r="S3605" s="723">
        <v>796</v>
      </c>
      <c r="T3605" s="723" t="s">
        <v>232</v>
      </c>
      <c r="U3605" s="723">
        <v>7073</v>
      </c>
      <c r="V3605" s="723">
        <v>30</v>
      </c>
      <c r="W3605" s="1371">
        <v>212190</v>
      </c>
      <c r="X3605" s="785">
        <f t="shared" si="158"/>
        <v>237652.80000000002</v>
      </c>
      <c r="Y3605" s="723"/>
      <c r="Z3605" s="723">
        <v>2016</v>
      </c>
      <c r="AA3605" s="723"/>
      <c r="AB3605" s="756" t="s">
        <v>300</v>
      </c>
      <c r="AC3605" s="756" t="s">
        <v>209</v>
      </c>
      <c r="AD3605" s="756"/>
      <c r="AE3605" s="756"/>
      <c r="AF3605" s="756"/>
      <c r="AG3605" s="756" t="s">
        <v>12697</v>
      </c>
      <c r="AH3605" s="756" t="s">
        <v>794</v>
      </c>
      <c r="AI3605" s="756">
        <v>210003897</v>
      </c>
      <c r="AJ3605" s="756" t="s">
        <v>12695</v>
      </c>
      <c r="AK3605" s="756" t="s">
        <v>11841</v>
      </c>
    </row>
    <row r="3606" spans="1:37" s="192" customFormat="1" ht="100.5" customHeight="1">
      <c r="A3606" s="723" t="s">
        <v>12698</v>
      </c>
      <c r="B3606" s="723" t="s">
        <v>33</v>
      </c>
      <c r="C3606" s="723" t="s">
        <v>12691</v>
      </c>
      <c r="D3606" s="723" t="s">
        <v>12692</v>
      </c>
      <c r="E3606" s="723" t="s">
        <v>12692</v>
      </c>
      <c r="F3606" s="723" t="s">
        <v>12693</v>
      </c>
      <c r="G3606" s="723" t="s">
        <v>12693</v>
      </c>
      <c r="H3606" s="723" t="s">
        <v>12299</v>
      </c>
      <c r="I3606" s="723"/>
      <c r="J3606" s="723" t="s">
        <v>38</v>
      </c>
      <c r="K3606" s="723">
        <v>0</v>
      </c>
      <c r="L3606" s="1067">
        <v>151010000</v>
      </c>
      <c r="M3606" s="784" t="s">
        <v>82</v>
      </c>
      <c r="N3606" s="723" t="s">
        <v>2115</v>
      </c>
      <c r="O3606" s="723" t="s">
        <v>805</v>
      </c>
      <c r="P3606" s="723" t="s">
        <v>229</v>
      </c>
      <c r="Q3606" s="723" t="s">
        <v>2952</v>
      </c>
      <c r="R3606" s="723" t="s">
        <v>8977</v>
      </c>
      <c r="S3606" s="723">
        <v>796</v>
      </c>
      <c r="T3606" s="723" t="s">
        <v>232</v>
      </c>
      <c r="U3606" s="723">
        <v>2950</v>
      </c>
      <c r="V3606" s="723">
        <v>30</v>
      </c>
      <c r="W3606" s="1371">
        <v>88500</v>
      </c>
      <c r="X3606" s="785">
        <f t="shared" si="158"/>
        <v>99120.000000000015</v>
      </c>
      <c r="Y3606" s="723"/>
      <c r="Z3606" s="723">
        <v>2016</v>
      </c>
      <c r="AA3606" s="723"/>
      <c r="AB3606" s="756" t="s">
        <v>300</v>
      </c>
      <c r="AC3606" s="756" t="s">
        <v>209</v>
      </c>
      <c r="AD3606" s="756"/>
      <c r="AE3606" s="756"/>
      <c r="AF3606" s="756"/>
      <c r="AG3606" s="756" t="s">
        <v>12699</v>
      </c>
      <c r="AH3606" s="756" t="s">
        <v>794</v>
      </c>
      <c r="AI3606" s="756">
        <v>210003897</v>
      </c>
      <c r="AJ3606" s="756" t="s">
        <v>12695</v>
      </c>
      <c r="AK3606" s="756" t="s">
        <v>11841</v>
      </c>
    </row>
    <row r="3607" spans="1:37" s="192" customFormat="1" ht="100.5" customHeight="1">
      <c r="A3607" s="723" t="s">
        <v>12700</v>
      </c>
      <c r="B3607" s="723" t="s">
        <v>33</v>
      </c>
      <c r="C3607" s="723" t="s">
        <v>12691</v>
      </c>
      <c r="D3607" s="723" t="s">
        <v>12692</v>
      </c>
      <c r="E3607" s="723" t="s">
        <v>12692</v>
      </c>
      <c r="F3607" s="723" t="s">
        <v>12693</v>
      </c>
      <c r="G3607" s="723" t="s">
        <v>12693</v>
      </c>
      <c r="H3607" s="723" t="s">
        <v>12299</v>
      </c>
      <c r="I3607" s="723"/>
      <c r="J3607" s="723" t="s">
        <v>38</v>
      </c>
      <c r="K3607" s="723">
        <v>0</v>
      </c>
      <c r="L3607" s="762">
        <v>751000000</v>
      </c>
      <c r="M3607" s="784" t="s">
        <v>83</v>
      </c>
      <c r="N3607" s="723" t="s">
        <v>2115</v>
      </c>
      <c r="O3607" s="723" t="s">
        <v>11846</v>
      </c>
      <c r="P3607" s="723" t="s">
        <v>229</v>
      </c>
      <c r="Q3607" s="723" t="s">
        <v>2952</v>
      </c>
      <c r="R3607" s="723" t="s">
        <v>8977</v>
      </c>
      <c r="S3607" s="723">
        <v>796</v>
      </c>
      <c r="T3607" s="723" t="s">
        <v>232</v>
      </c>
      <c r="U3607" s="723">
        <v>3522</v>
      </c>
      <c r="V3607" s="723">
        <v>30</v>
      </c>
      <c r="W3607" s="1371">
        <v>105660</v>
      </c>
      <c r="X3607" s="785">
        <f t="shared" si="158"/>
        <v>118339.20000000001</v>
      </c>
      <c r="Y3607" s="723"/>
      <c r="Z3607" s="723">
        <v>2016</v>
      </c>
      <c r="AA3607" s="723"/>
      <c r="AB3607" s="756" t="s">
        <v>300</v>
      </c>
      <c r="AC3607" s="756" t="s">
        <v>209</v>
      </c>
      <c r="AD3607" s="756"/>
      <c r="AE3607" s="756"/>
      <c r="AF3607" s="756"/>
      <c r="AG3607" s="756" t="s">
        <v>12701</v>
      </c>
      <c r="AH3607" s="756" t="s">
        <v>794</v>
      </c>
      <c r="AI3607" s="756">
        <v>210003897</v>
      </c>
      <c r="AJ3607" s="756" t="s">
        <v>12695</v>
      </c>
      <c r="AK3607" s="756" t="s">
        <v>11841</v>
      </c>
    </row>
    <row r="3608" spans="1:37" s="192" customFormat="1" ht="100.5" customHeight="1">
      <c r="A3608" s="723" t="s">
        <v>12702</v>
      </c>
      <c r="B3608" s="723" t="s">
        <v>33</v>
      </c>
      <c r="C3608" s="723" t="s">
        <v>12691</v>
      </c>
      <c r="D3608" s="723" t="s">
        <v>12692</v>
      </c>
      <c r="E3608" s="723" t="s">
        <v>12692</v>
      </c>
      <c r="F3608" s="723" t="s">
        <v>12693</v>
      </c>
      <c r="G3608" s="723" t="s">
        <v>12693</v>
      </c>
      <c r="H3608" s="723" t="s">
        <v>12299</v>
      </c>
      <c r="I3608" s="723"/>
      <c r="J3608" s="723" t="s">
        <v>38</v>
      </c>
      <c r="K3608" s="723">
        <v>0</v>
      </c>
      <c r="L3608" s="784">
        <v>271034100</v>
      </c>
      <c r="M3608" s="749" t="s">
        <v>84</v>
      </c>
      <c r="N3608" s="723" t="s">
        <v>2115</v>
      </c>
      <c r="O3608" s="723" t="s">
        <v>11849</v>
      </c>
      <c r="P3608" s="723" t="s">
        <v>229</v>
      </c>
      <c r="Q3608" s="723" t="s">
        <v>2952</v>
      </c>
      <c r="R3608" s="723" t="s">
        <v>8977</v>
      </c>
      <c r="S3608" s="723">
        <v>796</v>
      </c>
      <c r="T3608" s="723" t="s">
        <v>232</v>
      </c>
      <c r="U3608" s="723">
        <v>1400</v>
      </c>
      <c r="V3608" s="723">
        <v>30</v>
      </c>
      <c r="W3608" s="1371">
        <v>42000</v>
      </c>
      <c r="X3608" s="785">
        <f t="shared" si="158"/>
        <v>47040.000000000007</v>
      </c>
      <c r="Y3608" s="723"/>
      <c r="Z3608" s="723">
        <v>2016</v>
      </c>
      <c r="AA3608" s="723"/>
      <c r="AB3608" s="756" t="s">
        <v>300</v>
      </c>
      <c r="AC3608" s="756" t="s">
        <v>209</v>
      </c>
      <c r="AD3608" s="756"/>
      <c r="AE3608" s="756"/>
      <c r="AF3608" s="756"/>
      <c r="AG3608" s="756" t="s">
        <v>12703</v>
      </c>
      <c r="AH3608" s="756" t="s">
        <v>794</v>
      </c>
      <c r="AI3608" s="756">
        <v>210003897</v>
      </c>
      <c r="AJ3608" s="756" t="s">
        <v>12695</v>
      </c>
      <c r="AK3608" s="756" t="s">
        <v>11841</v>
      </c>
    </row>
    <row r="3609" spans="1:37" s="192" customFormat="1" ht="100.5" customHeight="1">
      <c r="A3609" s="723" t="s">
        <v>12704</v>
      </c>
      <c r="B3609" s="723" t="s">
        <v>33</v>
      </c>
      <c r="C3609" s="723" t="s">
        <v>12691</v>
      </c>
      <c r="D3609" s="723" t="s">
        <v>12692</v>
      </c>
      <c r="E3609" s="723" t="s">
        <v>12692</v>
      </c>
      <c r="F3609" s="723" t="s">
        <v>12693</v>
      </c>
      <c r="G3609" s="723" t="s">
        <v>12693</v>
      </c>
      <c r="H3609" s="723" t="s">
        <v>12299</v>
      </c>
      <c r="I3609" s="723"/>
      <c r="J3609" s="723" t="s">
        <v>38</v>
      </c>
      <c r="K3609" s="723">
        <v>0</v>
      </c>
      <c r="L3609" s="784">
        <v>431010000</v>
      </c>
      <c r="M3609" s="784" t="s">
        <v>129</v>
      </c>
      <c r="N3609" s="723" t="s">
        <v>2115</v>
      </c>
      <c r="O3609" s="723" t="s">
        <v>11928</v>
      </c>
      <c r="P3609" s="723" t="s">
        <v>229</v>
      </c>
      <c r="Q3609" s="723" t="s">
        <v>2952</v>
      </c>
      <c r="R3609" s="723" t="s">
        <v>8977</v>
      </c>
      <c r="S3609" s="723">
        <v>796</v>
      </c>
      <c r="T3609" s="723" t="s">
        <v>232</v>
      </c>
      <c r="U3609" s="723">
        <v>1900</v>
      </c>
      <c r="V3609" s="723">
        <v>30</v>
      </c>
      <c r="W3609" s="1371">
        <v>57000</v>
      </c>
      <c r="X3609" s="785">
        <f t="shared" si="158"/>
        <v>63840.000000000007</v>
      </c>
      <c r="Y3609" s="723"/>
      <c r="Z3609" s="723">
        <v>2016</v>
      </c>
      <c r="AA3609" s="723"/>
      <c r="AB3609" s="756" t="s">
        <v>300</v>
      </c>
      <c r="AC3609" s="756" t="s">
        <v>209</v>
      </c>
      <c r="AD3609" s="756"/>
      <c r="AE3609" s="756"/>
      <c r="AF3609" s="756"/>
      <c r="AG3609" s="756" t="s">
        <v>12705</v>
      </c>
      <c r="AH3609" s="756" t="s">
        <v>794</v>
      </c>
      <c r="AI3609" s="756">
        <v>210003897</v>
      </c>
      <c r="AJ3609" s="756" t="s">
        <v>12695</v>
      </c>
      <c r="AK3609" s="756" t="s">
        <v>11841</v>
      </c>
    </row>
    <row r="3610" spans="1:37" s="192" customFormat="1" ht="100.5" customHeight="1">
      <c r="A3610" s="723" t="s">
        <v>12706</v>
      </c>
      <c r="B3610" s="723" t="s">
        <v>33</v>
      </c>
      <c r="C3610" s="723" t="s">
        <v>12691</v>
      </c>
      <c r="D3610" s="723" t="s">
        <v>12692</v>
      </c>
      <c r="E3610" s="723" t="s">
        <v>12692</v>
      </c>
      <c r="F3610" s="723" t="s">
        <v>12693</v>
      </c>
      <c r="G3610" s="723" t="s">
        <v>12693</v>
      </c>
      <c r="H3610" s="723" t="s">
        <v>12299</v>
      </c>
      <c r="I3610" s="723"/>
      <c r="J3610" s="723" t="s">
        <v>38</v>
      </c>
      <c r="K3610" s="723">
        <v>0</v>
      </c>
      <c r="L3610" s="762">
        <v>471010000</v>
      </c>
      <c r="M3610" s="1003" t="s">
        <v>125</v>
      </c>
      <c r="N3610" s="723" t="s">
        <v>2115</v>
      </c>
      <c r="O3610" s="723" t="s">
        <v>236</v>
      </c>
      <c r="P3610" s="723" t="s">
        <v>229</v>
      </c>
      <c r="Q3610" s="723" t="s">
        <v>2952</v>
      </c>
      <c r="R3610" s="723" t="s">
        <v>8977</v>
      </c>
      <c r="S3610" s="723">
        <v>796</v>
      </c>
      <c r="T3610" s="723" t="s">
        <v>232</v>
      </c>
      <c r="U3610" s="723">
        <v>1100</v>
      </c>
      <c r="V3610" s="723">
        <v>30</v>
      </c>
      <c r="W3610" s="1371">
        <v>33000</v>
      </c>
      <c r="X3610" s="785">
        <f t="shared" si="158"/>
        <v>36960</v>
      </c>
      <c r="Y3610" s="723"/>
      <c r="Z3610" s="723">
        <v>2016</v>
      </c>
      <c r="AA3610" s="723"/>
      <c r="AB3610" s="756" t="s">
        <v>300</v>
      </c>
      <c r="AC3610" s="756" t="s">
        <v>209</v>
      </c>
      <c r="AD3610" s="756"/>
      <c r="AE3610" s="756"/>
      <c r="AF3610" s="756"/>
      <c r="AG3610" s="756" t="s">
        <v>12707</v>
      </c>
      <c r="AH3610" s="756" t="s">
        <v>794</v>
      </c>
      <c r="AI3610" s="756">
        <v>210003897</v>
      </c>
      <c r="AJ3610" s="756" t="s">
        <v>12695</v>
      </c>
      <c r="AK3610" s="756" t="s">
        <v>11841</v>
      </c>
    </row>
    <row r="3611" spans="1:37" s="192" customFormat="1" ht="100.5" customHeight="1">
      <c r="A3611" s="723" t="s">
        <v>12708</v>
      </c>
      <c r="B3611" s="723" t="s">
        <v>33</v>
      </c>
      <c r="C3611" s="723" t="s">
        <v>12691</v>
      </c>
      <c r="D3611" s="723" t="s">
        <v>12692</v>
      </c>
      <c r="E3611" s="723" t="s">
        <v>12692</v>
      </c>
      <c r="F3611" s="723" t="s">
        <v>12693</v>
      </c>
      <c r="G3611" s="723" t="s">
        <v>12693</v>
      </c>
      <c r="H3611" s="723" t="s">
        <v>12299</v>
      </c>
      <c r="I3611" s="723"/>
      <c r="J3611" s="723" t="s">
        <v>38</v>
      </c>
      <c r="K3611" s="723">
        <v>0</v>
      </c>
      <c r="L3611" s="784">
        <v>311010000</v>
      </c>
      <c r="M3611" s="723" t="s">
        <v>342</v>
      </c>
      <c r="N3611" s="723" t="s">
        <v>2115</v>
      </c>
      <c r="O3611" s="723" t="s">
        <v>11854</v>
      </c>
      <c r="P3611" s="723" t="s">
        <v>229</v>
      </c>
      <c r="Q3611" s="723" t="s">
        <v>2952</v>
      </c>
      <c r="R3611" s="723" t="s">
        <v>8977</v>
      </c>
      <c r="S3611" s="723">
        <v>796</v>
      </c>
      <c r="T3611" s="723" t="s">
        <v>232</v>
      </c>
      <c r="U3611" s="723">
        <v>3458</v>
      </c>
      <c r="V3611" s="723">
        <v>30</v>
      </c>
      <c r="W3611" s="1371">
        <v>103740</v>
      </c>
      <c r="X3611" s="785">
        <f t="shared" si="158"/>
        <v>116188.80000000002</v>
      </c>
      <c r="Y3611" s="723"/>
      <c r="Z3611" s="723">
        <v>2016</v>
      </c>
      <c r="AA3611" s="723"/>
      <c r="AB3611" s="756" t="s">
        <v>300</v>
      </c>
      <c r="AC3611" s="756" t="s">
        <v>209</v>
      </c>
      <c r="AD3611" s="756"/>
      <c r="AE3611" s="756"/>
      <c r="AF3611" s="756"/>
      <c r="AG3611" s="756" t="s">
        <v>12709</v>
      </c>
      <c r="AH3611" s="756" t="s">
        <v>794</v>
      </c>
      <c r="AI3611" s="756">
        <v>210003897</v>
      </c>
      <c r="AJ3611" s="756" t="s">
        <v>12695</v>
      </c>
      <c r="AK3611" s="756" t="s">
        <v>11841</v>
      </c>
    </row>
    <row r="3612" spans="1:37" s="192" customFormat="1" ht="100.5" customHeight="1">
      <c r="A3612" s="723" t="s">
        <v>12710</v>
      </c>
      <c r="B3612" s="723" t="s">
        <v>33</v>
      </c>
      <c r="C3612" s="723" t="s">
        <v>12691</v>
      </c>
      <c r="D3612" s="723" t="s">
        <v>12692</v>
      </c>
      <c r="E3612" s="723" t="s">
        <v>12692</v>
      </c>
      <c r="F3612" s="723" t="s">
        <v>12693</v>
      </c>
      <c r="G3612" s="723" t="s">
        <v>12693</v>
      </c>
      <c r="H3612" s="723" t="s">
        <v>12299</v>
      </c>
      <c r="I3612" s="723"/>
      <c r="J3612" s="723" t="s">
        <v>38</v>
      </c>
      <c r="K3612" s="723">
        <v>0</v>
      </c>
      <c r="L3612" s="762">
        <v>511010000</v>
      </c>
      <c r="M3612" s="784" t="s">
        <v>87</v>
      </c>
      <c r="N3612" s="723" t="s">
        <v>2115</v>
      </c>
      <c r="O3612" s="723" t="s">
        <v>87</v>
      </c>
      <c r="P3612" s="723" t="s">
        <v>229</v>
      </c>
      <c r="Q3612" s="723" t="s">
        <v>2952</v>
      </c>
      <c r="R3612" s="723" t="s">
        <v>8977</v>
      </c>
      <c r="S3612" s="723">
        <v>796</v>
      </c>
      <c r="T3612" s="723" t="s">
        <v>232</v>
      </c>
      <c r="U3612" s="723">
        <v>559</v>
      </c>
      <c r="V3612" s="723">
        <v>30</v>
      </c>
      <c r="W3612" s="1371">
        <v>16770</v>
      </c>
      <c r="X3612" s="785">
        <f t="shared" ref="X3612:X3637" si="159">W3612*1.12</f>
        <v>18782.400000000001</v>
      </c>
      <c r="Y3612" s="723"/>
      <c r="Z3612" s="723">
        <v>2016</v>
      </c>
      <c r="AA3612" s="723"/>
      <c r="AB3612" s="756" t="s">
        <v>300</v>
      </c>
      <c r="AC3612" s="756" t="s">
        <v>209</v>
      </c>
      <c r="AD3612" s="756"/>
      <c r="AE3612" s="756"/>
      <c r="AF3612" s="756"/>
      <c r="AG3612" s="756" t="s">
        <v>12711</v>
      </c>
      <c r="AH3612" s="756" t="s">
        <v>794</v>
      </c>
      <c r="AI3612" s="756">
        <v>210003897</v>
      </c>
      <c r="AJ3612" s="756" t="s">
        <v>12695</v>
      </c>
      <c r="AK3612" s="756" t="s">
        <v>11841</v>
      </c>
    </row>
    <row r="3613" spans="1:37" s="192" customFormat="1" ht="100.5" customHeight="1">
      <c r="A3613" s="723" t="s">
        <v>12712</v>
      </c>
      <c r="B3613" s="723" t="s">
        <v>33</v>
      </c>
      <c r="C3613" s="723" t="s">
        <v>12691</v>
      </c>
      <c r="D3613" s="723" t="s">
        <v>12692</v>
      </c>
      <c r="E3613" s="723" t="s">
        <v>12692</v>
      </c>
      <c r="F3613" s="723" t="s">
        <v>12693</v>
      </c>
      <c r="G3613" s="723" t="s">
        <v>12693</v>
      </c>
      <c r="H3613" s="723" t="s">
        <v>12299</v>
      </c>
      <c r="I3613" s="723"/>
      <c r="J3613" s="723" t="s">
        <v>38</v>
      </c>
      <c r="K3613" s="723">
        <v>0</v>
      </c>
      <c r="L3613" s="814">
        <v>711000000</v>
      </c>
      <c r="M3613" s="809" t="s">
        <v>73</v>
      </c>
      <c r="N3613" s="723" t="s">
        <v>2115</v>
      </c>
      <c r="O3613" s="723" t="s">
        <v>73</v>
      </c>
      <c r="P3613" s="723" t="s">
        <v>229</v>
      </c>
      <c r="Q3613" s="723" t="s">
        <v>2952</v>
      </c>
      <c r="R3613" s="723" t="s">
        <v>8977</v>
      </c>
      <c r="S3613" s="723">
        <v>796</v>
      </c>
      <c r="T3613" s="723" t="s">
        <v>232</v>
      </c>
      <c r="U3613" s="723">
        <v>4000</v>
      </c>
      <c r="V3613" s="723">
        <v>30</v>
      </c>
      <c r="W3613" s="1371">
        <v>120000</v>
      </c>
      <c r="X3613" s="785">
        <f t="shared" si="159"/>
        <v>134400</v>
      </c>
      <c r="Y3613" s="723"/>
      <c r="Z3613" s="723">
        <v>2016</v>
      </c>
      <c r="AA3613" s="723"/>
      <c r="AB3613" s="756" t="s">
        <v>300</v>
      </c>
      <c r="AC3613" s="756" t="s">
        <v>209</v>
      </c>
      <c r="AD3613" s="756"/>
      <c r="AE3613" s="756"/>
      <c r="AF3613" s="756"/>
      <c r="AG3613" s="756" t="s">
        <v>12713</v>
      </c>
      <c r="AH3613" s="756" t="s">
        <v>794</v>
      </c>
      <c r="AI3613" s="756">
        <v>210003897</v>
      </c>
      <c r="AJ3613" s="756" t="s">
        <v>12695</v>
      </c>
      <c r="AK3613" s="756" t="s">
        <v>11841</v>
      </c>
    </row>
    <row r="3614" spans="1:37" s="192" customFormat="1" ht="100.5" customHeight="1">
      <c r="A3614" s="723" t="s">
        <v>12714</v>
      </c>
      <c r="B3614" s="723" t="s">
        <v>33</v>
      </c>
      <c r="C3614" s="723" t="s">
        <v>12691</v>
      </c>
      <c r="D3614" s="723" t="s">
        <v>12692</v>
      </c>
      <c r="E3614" s="723" t="s">
        <v>12692</v>
      </c>
      <c r="F3614" s="723" t="s">
        <v>12693</v>
      </c>
      <c r="G3614" s="723" t="s">
        <v>12693</v>
      </c>
      <c r="H3614" s="723" t="s">
        <v>12299</v>
      </c>
      <c r="I3614" s="723"/>
      <c r="J3614" s="723" t="s">
        <v>38</v>
      </c>
      <c r="K3614" s="723">
        <v>0</v>
      </c>
      <c r="L3614" s="784">
        <v>391010000</v>
      </c>
      <c r="M3614" s="784" t="s">
        <v>341</v>
      </c>
      <c r="N3614" s="723" t="s">
        <v>2115</v>
      </c>
      <c r="O3614" s="723" t="s">
        <v>12064</v>
      </c>
      <c r="P3614" s="723" t="s">
        <v>229</v>
      </c>
      <c r="Q3614" s="723" t="s">
        <v>2952</v>
      </c>
      <c r="R3614" s="723" t="s">
        <v>8977</v>
      </c>
      <c r="S3614" s="723">
        <v>796</v>
      </c>
      <c r="T3614" s="723" t="s">
        <v>232</v>
      </c>
      <c r="U3614" s="723">
        <v>1000</v>
      </c>
      <c r="V3614" s="723">
        <v>30</v>
      </c>
      <c r="W3614" s="1371">
        <v>30000</v>
      </c>
      <c r="X3614" s="785">
        <f t="shared" si="159"/>
        <v>33600</v>
      </c>
      <c r="Y3614" s="723"/>
      <c r="Z3614" s="723">
        <v>2016</v>
      </c>
      <c r="AA3614" s="723"/>
      <c r="AB3614" s="756" t="s">
        <v>300</v>
      </c>
      <c r="AC3614" s="756" t="s">
        <v>209</v>
      </c>
      <c r="AD3614" s="756"/>
      <c r="AE3614" s="756"/>
      <c r="AF3614" s="756"/>
      <c r="AG3614" s="756" t="s">
        <v>12715</v>
      </c>
      <c r="AH3614" s="756" t="s">
        <v>794</v>
      </c>
      <c r="AI3614" s="756">
        <v>210003897</v>
      </c>
      <c r="AJ3614" s="756" t="s">
        <v>12695</v>
      </c>
      <c r="AK3614" s="756" t="s">
        <v>11841</v>
      </c>
    </row>
    <row r="3615" spans="1:37" s="192" customFormat="1" ht="100.5" customHeight="1">
      <c r="A3615" s="723" t="s">
        <v>12716</v>
      </c>
      <c r="B3615" s="723" t="s">
        <v>33</v>
      </c>
      <c r="C3615" s="723" t="s">
        <v>12691</v>
      </c>
      <c r="D3615" s="723" t="s">
        <v>12692</v>
      </c>
      <c r="E3615" s="723" t="s">
        <v>12692</v>
      </c>
      <c r="F3615" s="723" t="s">
        <v>12693</v>
      </c>
      <c r="G3615" s="723" t="s">
        <v>12693</v>
      </c>
      <c r="H3615" s="723" t="s">
        <v>12299</v>
      </c>
      <c r="I3615" s="723"/>
      <c r="J3615" s="723" t="s">
        <v>38</v>
      </c>
      <c r="K3615" s="723">
        <v>0</v>
      </c>
      <c r="L3615" s="723">
        <v>511010000</v>
      </c>
      <c r="M3615" s="749" t="s">
        <v>88</v>
      </c>
      <c r="N3615" s="723" t="s">
        <v>2115</v>
      </c>
      <c r="O3615" s="723" t="s">
        <v>700</v>
      </c>
      <c r="P3615" s="723" t="s">
        <v>229</v>
      </c>
      <c r="Q3615" s="723" t="s">
        <v>2952</v>
      </c>
      <c r="R3615" s="723" t="s">
        <v>8977</v>
      </c>
      <c r="S3615" s="723">
        <v>796</v>
      </c>
      <c r="T3615" s="723" t="s">
        <v>232</v>
      </c>
      <c r="U3615" s="723">
        <v>6065</v>
      </c>
      <c r="V3615" s="723">
        <v>30</v>
      </c>
      <c r="W3615" s="1371">
        <v>181950</v>
      </c>
      <c r="X3615" s="785">
        <f t="shared" si="159"/>
        <v>203784.00000000003</v>
      </c>
      <c r="Y3615" s="723"/>
      <c r="Z3615" s="723">
        <v>2016</v>
      </c>
      <c r="AA3615" s="723"/>
      <c r="AB3615" s="756" t="s">
        <v>300</v>
      </c>
      <c r="AC3615" s="756" t="s">
        <v>209</v>
      </c>
      <c r="AD3615" s="756"/>
      <c r="AE3615" s="756"/>
      <c r="AF3615" s="756"/>
      <c r="AG3615" s="756" t="s">
        <v>12717</v>
      </c>
      <c r="AH3615" s="756" t="s">
        <v>794</v>
      </c>
      <c r="AI3615" s="756">
        <v>210003897</v>
      </c>
      <c r="AJ3615" s="756" t="s">
        <v>12695</v>
      </c>
      <c r="AK3615" s="756" t="s">
        <v>11841</v>
      </c>
    </row>
    <row r="3616" spans="1:37" s="192" customFormat="1" ht="100.5" customHeight="1">
      <c r="A3616" s="723" t="s">
        <v>12718</v>
      </c>
      <c r="B3616" s="723" t="s">
        <v>33</v>
      </c>
      <c r="C3616" s="723" t="s">
        <v>12646</v>
      </c>
      <c r="D3616" s="723" t="s">
        <v>12647</v>
      </c>
      <c r="E3616" s="723" t="s">
        <v>12647</v>
      </c>
      <c r="F3616" s="723" t="s">
        <v>12054</v>
      </c>
      <c r="G3616" s="723" t="s">
        <v>12054</v>
      </c>
      <c r="H3616" s="723" t="s">
        <v>12719</v>
      </c>
      <c r="I3616" s="723"/>
      <c r="J3616" s="723" t="s">
        <v>38</v>
      </c>
      <c r="K3616" s="723">
        <v>0</v>
      </c>
      <c r="L3616" s="762">
        <v>751000000</v>
      </c>
      <c r="M3616" s="784" t="s">
        <v>83</v>
      </c>
      <c r="N3616" s="723" t="s">
        <v>2115</v>
      </c>
      <c r="O3616" s="723" t="s">
        <v>11846</v>
      </c>
      <c r="P3616" s="723" t="s">
        <v>229</v>
      </c>
      <c r="Q3616" s="723" t="s">
        <v>2952</v>
      </c>
      <c r="R3616" s="723" t="s">
        <v>8977</v>
      </c>
      <c r="S3616" s="723">
        <v>796</v>
      </c>
      <c r="T3616" s="723" t="s">
        <v>232</v>
      </c>
      <c r="U3616" s="723">
        <v>3</v>
      </c>
      <c r="V3616" s="723">
        <v>3305</v>
      </c>
      <c r="W3616" s="1371">
        <v>9915</v>
      </c>
      <c r="X3616" s="785">
        <f t="shared" si="159"/>
        <v>11104.800000000001</v>
      </c>
      <c r="Y3616" s="723"/>
      <c r="Z3616" s="723">
        <v>2016</v>
      </c>
      <c r="AA3616" s="723"/>
      <c r="AB3616" s="756" t="s">
        <v>300</v>
      </c>
      <c r="AC3616" s="756" t="s">
        <v>209</v>
      </c>
      <c r="AD3616" s="756"/>
      <c r="AE3616" s="756"/>
      <c r="AF3616" s="756"/>
      <c r="AG3616" s="756" t="s">
        <v>12720</v>
      </c>
      <c r="AH3616" s="756" t="s">
        <v>794</v>
      </c>
      <c r="AI3616" s="756">
        <v>210016328</v>
      </c>
      <c r="AJ3616" s="756" t="s">
        <v>12721</v>
      </c>
      <c r="AK3616" s="756" t="s">
        <v>11841</v>
      </c>
    </row>
    <row r="3617" spans="1:37" s="192" customFormat="1" ht="100.5" customHeight="1">
      <c r="A3617" s="723" t="s">
        <v>12722</v>
      </c>
      <c r="B3617" s="723" t="s">
        <v>33</v>
      </c>
      <c r="C3617" s="723" t="s">
        <v>12646</v>
      </c>
      <c r="D3617" s="723" t="s">
        <v>12647</v>
      </c>
      <c r="E3617" s="723" t="s">
        <v>12647</v>
      </c>
      <c r="F3617" s="723" t="s">
        <v>12054</v>
      </c>
      <c r="G3617" s="723" t="s">
        <v>12054</v>
      </c>
      <c r="H3617" s="723" t="s">
        <v>12719</v>
      </c>
      <c r="I3617" s="723"/>
      <c r="J3617" s="723" t="s">
        <v>38</v>
      </c>
      <c r="K3617" s="723">
        <v>0</v>
      </c>
      <c r="L3617" s="784">
        <v>311010000</v>
      </c>
      <c r="M3617" s="723" t="s">
        <v>342</v>
      </c>
      <c r="N3617" s="723" t="s">
        <v>2115</v>
      </c>
      <c r="O3617" s="723" t="s">
        <v>11854</v>
      </c>
      <c r="P3617" s="723" t="s">
        <v>229</v>
      </c>
      <c r="Q3617" s="723" t="s">
        <v>2952</v>
      </c>
      <c r="R3617" s="723" t="s">
        <v>8977</v>
      </c>
      <c r="S3617" s="723">
        <v>796</v>
      </c>
      <c r="T3617" s="723" t="s">
        <v>232</v>
      </c>
      <c r="U3617" s="723">
        <v>15</v>
      </c>
      <c r="V3617" s="723">
        <v>3305</v>
      </c>
      <c r="W3617" s="1371">
        <v>49575</v>
      </c>
      <c r="X3617" s="785">
        <f t="shared" si="159"/>
        <v>55524.000000000007</v>
      </c>
      <c r="Y3617" s="723"/>
      <c r="Z3617" s="723">
        <v>2016</v>
      </c>
      <c r="AA3617" s="723"/>
      <c r="AB3617" s="756" t="s">
        <v>300</v>
      </c>
      <c r="AC3617" s="756" t="s">
        <v>209</v>
      </c>
      <c r="AD3617" s="756"/>
      <c r="AE3617" s="756"/>
      <c r="AF3617" s="756"/>
      <c r="AG3617" s="756" t="s">
        <v>12723</v>
      </c>
      <c r="AH3617" s="756" t="s">
        <v>794</v>
      </c>
      <c r="AI3617" s="756">
        <v>210016328</v>
      </c>
      <c r="AJ3617" s="756" t="s">
        <v>12721</v>
      </c>
      <c r="AK3617" s="756" t="s">
        <v>11841</v>
      </c>
    </row>
    <row r="3618" spans="1:37" s="192" customFormat="1" ht="100.5" customHeight="1">
      <c r="A3618" s="723" t="s">
        <v>12724</v>
      </c>
      <c r="B3618" s="723" t="s">
        <v>33</v>
      </c>
      <c r="C3618" s="723" t="s">
        <v>12646</v>
      </c>
      <c r="D3618" s="723" t="s">
        <v>12647</v>
      </c>
      <c r="E3618" s="723" t="s">
        <v>12647</v>
      </c>
      <c r="F3618" s="723" t="s">
        <v>12054</v>
      </c>
      <c r="G3618" s="723" t="s">
        <v>12054</v>
      </c>
      <c r="H3618" s="723" t="s">
        <v>12719</v>
      </c>
      <c r="I3618" s="723"/>
      <c r="J3618" s="723" t="s">
        <v>38</v>
      </c>
      <c r="K3618" s="723">
        <v>0</v>
      </c>
      <c r="L3618" s="814">
        <v>711000000</v>
      </c>
      <c r="M3618" s="809" t="s">
        <v>73</v>
      </c>
      <c r="N3618" s="723" t="s">
        <v>2115</v>
      </c>
      <c r="O3618" s="723" t="s">
        <v>73</v>
      </c>
      <c r="P3618" s="723" t="s">
        <v>229</v>
      </c>
      <c r="Q3618" s="723" t="s">
        <v>2952</v>
      </c>
      <c r="R3618" s="723" t="s">
        <v>8977</v>
      </c>
      <c r="S3618" s="723">
        <v>796</v>
      </c>
      <c r="T3618" s="723" t="s">
        <v>232</v>
      </c>
      <c r="U3618" s="723">
        <v>5</v>
      </c>
      <c r="V3618" s="723">
        <v>3305</v>
      </c>
      <c r="W3618" s="1371">
        <v>16525</v>
      </c>
      <c r="X3618" s="785">
        <f t="shared" si="159"/>
        <v>18508</v>
      </c>
      <c r="Y3618" s="723"/>
      <c r="Z3618" s="723">
        <v>2016</v>
      </c>
      <c r="AA3618" s="723"/>
      <c r="AB3618" s="756" t="s">
        <v>300</v>
      </c>
      <c r="AC3618" s="756" t="s">
        <v>209</v>
      </c>
      <c r="AD3618" s="756"/>
      <c r="AE3618" s="756"/>
      <c r="AF3618" s="756"/>
      <c r="AG3618" s="756" t="s">
        <v>12725</v>
      </c>
      <c r="AH3618" s="756" t="s">
        <v>794</v>
      </c>
      <c r="AI3618" s="756">
        <v>210016328</v>
      </c>
      <c r="AJ3618" s="756" t="s">
        <v>12721</v>
      </c>
      <c r="AK3618" s="756" t="s">
        <v>11841</v>
      </c>
    </row>
    <row r="3619" spans="1:37" s="192" customFormat="1" ht="100.5" customHeight="1">
      <c r="A3619" s="723" t="s">
        <v>12726</v>
      </c>
      <c r="B3619" s="723" t="s">
        <v>33</v>
      </c>
      <c r="C3619" s="723" t="s">
        <v>12646</v>
      </c>
      <c r="D3619" s="723" t="s">
        <v>12647</v>
      </c>
      <c r="E3619" s="723" t="s">
        <v>12647</v>
      </c>
      <c r="F3619" s="723" t="s">
        <v>12054</v>
      </c>
      <c r="G3619" s="723" t="s">
        <v>12054</v>
      </c>
      <c r="H3619" s="723" t="s">
        <v>12719</v>
      </c>
      <c r="I3619" s="723"/>
      <c r="J3619" s="723" t="s">
        <v>38</v>
      </c>
      <c r="K3619" s="723">
        <v>0</v>
      </c>
      <c r="L3619" s="723">
        <v>511010000</v>
      </c>
      <c r="M3619" s="749" t="s">
        <v>88</v>
      </c>
      <c r="N3619" s="723" t="s">
        <v>2115</v>
      </c>
      <c r="O3619" s="723" t="s">
        <v>700</v>
      </c>
      <c r="P3619" s="723" t="s">
        <v>229</v>
      </c>
      <c r="Q3619" s="723" t="s">
        <v>2952</v>
      </c>
      <c r="R3619" s="723" t="s">
        <v>8977</v>
      </c>
      <c r="S3619" s="723">
        <v>796</v>
      </c>
      <c r="T3619" s="723" t="s">
        <v>232</v>
      </c>
      <c r="U3619" s="723">
        <v>7</v>
      </c>
      <c r="V3619" s="723">
        <v>3305</v>
      </c>
      <c r="W3619" s="1371">
        <v>23135</v>
      </c>
      <c r="X3619" s="785">
        <f t="shared" si="159"/>
        <v>25911.200000000001</v>
      </c>
      <c r="Y3619" s="723"/>
      <c r="Z3619" s="723">
        <v>2016</v>
      </c>
      <c r="AA3619" s="723"/>
      <c r="AB3619" s="756" t="s">
        <v>300</v>
      </c>
      <c r="AC3619" s="756" t="s">
        <v>209</v>
      </c>
      <c r="AD3619" s="756"/>
      <c r="AE3619" s="756"/>
      <c r="AF3619" s="756"/>
      <c r="AG3619" s="756" t="s">
        <v>12727</v>
      </c>
      <c r="AH3619" s="756" t="s">
        <v>794</v>
      </c>
      <c r="AI3619" s="756">
        <v>210016328</v>
      </c>
      <c r="AJ3619" s="756" t="s">
        <v>12721</v>
      </c>
      <c r="AK3619" s="756" t="s">
        <v>11841</v>
      </c>
    </row>
    <row r="3620" spans="1:37" s="192" customFormat="1" ht="100.5" customHeight="1">
      <c r="A3620" s="723" t="s">
        <v>12728</v>
      </c>
      <c r="B3620" s="723" t="s">
        <v>33</v>
      </c>
      <c r="C3620" s="723" t="s">
        <v>12729</v>
      </c>
      <c r="D3620" s="723" t="s">
        <v>11955</v>
      </c>
      <c r="E3620" s="723" t="s">
        <v>11955</v>
      </c>
      <c r="F3620" s="723" t="s">
        <v>12730</v>
      </c>
      <c r="G3620" s="723" t="s">
        <v>12730</v>
      </c>
      <c r="H3620" s="723" t="s">
        <v>12731</v>
      </c>
      <c r="I3620" s="723"/>
      <c r="J3620" s="723" t="s">
        <v>1135</v>
      </c>
      <c r="K3620" s="723">
        <v>64</v>
      </c>
      <c r="L3620" s="784">
        <v>231010000</v>
      </c>
      <c r="M3620" s="784" t="s">
        <v>128</v>
      </c>
      <c r="N3620" s="723" t="s">
        <v>2115</v>
      </c>
      <c r="O3620" s="723" t="s">
        <v>11843</v>
      </c>
      <c r="P3620" s="723" t="s">
        <v>229</v>
      </c>
      <c r="Q3620" s="723" t="s">
        <v>2952</v>
      </c>
      <c r="R3620" s="723" t="s">
        <v>8977</v>
      </c>
      <c r="S3620" s="723">
        <v>796</v>
      </c>
      <c r="T3620" s="723" t="s">
        <v>232</v>
      </c>
      <c r="U3620" s="723">
        <v>50</v>
      </c>
      <c r="V3620" s="723">
        <v>177</v>
      </c>
      <c r="W3620" s="1371">
        <v>8850</v>
      </c>
      <c r="X3620" s="785">
        <f t="shared" si="159"/>
        <v>9912.0000000000018</v>
      </c>
      <c r="Y3620" s="723" t="s">
        <v>4270</v>
      </c>
      <c r="Z3620" s="723">
        <v>2016</v>
      </c>
      <c r="AA3620" s="723"/>
      <c r="AB3620" s="756" t="s">
        <v>300</v>
      </c>
      <c r="AC3620" s="756"/>
      <c r="AD3620" s="756"/>
      <c r="AE3620" s="756"/>
      <c r="AF3620" s="756"/>
      <c r="AG3620" s="756" t="s">
        <v>12732</v>
      </c>
      <c r="AH3620" s="756" t="s">
        <v>794</v>
      </c>
      <c r="AI3620" s="756">
        <v>210018681</v>
      </c>
      <c r="AJ3620" s="756" t="s">
        <v>12733</v>
      </c>
      <c r="AK3620" s="756" t="s">
        <v>11841</v>
      </c>
    </row>
    <row r="3621" spans="1:37" s="192" customFormat="1" ht="100.5" customHeight="1">
      <c r="A3621" s="723" t="s">
        <v>12734</v>
      </c>
      <c r="B3621" s="723" t="s">
        <v>33</v>
      </c>
      <c r="C3621" s="723" t="s">
        <v>12729</v>
      </c>
      <c r="D3621" s="723" t="s">
        <v>11955</v>
      </c>
      <c r="E3621" s="723" t="s">
        <v>11955</v>
      </c>
      <c r="F3621" s="723" t="s">
        <v>12730</v>
      </c>
      <c r="G3621" s="723" t="s">
        <v>12730</v>
      </c>
      <c r="H3621" s="723" t="s">
        <v>12731</v>
      </c>
      <c r="I3621" s="723"/>
      <c r="J3621" s="723" t="s">
        <v>1135</v>
      </c>
      <c r="K3621" s="723">
        <v>64</v>
      </c>
      <c r="L3621" s="762">
        <v>751000000</v>
      </c>
      <c r="M3621" s="784" t="s">
        <v>83</v>
      </c>
      <c r="N3621" s="723" t="s">
        <v>2115</v>
      </c>
      <c r="O3621" s="723" t="s">
        <v>11846</v>
      </c>
      <c r="P3621" s="723" t="s">
        <v>229</v>
      </c>
      <c r="Q3621" s="723" t="s">
        <v>2952</v>
      </c>
      <c r="R3621" s="723" t="s">
        <v>8977</v>
      </c>
      <c r="S3621" s="723">
        <v>796</v>
      </c>
      <c r="T3621" s="723" t="s">
        <v>232</v>
      </c>
      <c r="U3621" s="723">
        <v>318</v>
      </c>
      <c r="V3621" s="723">
        <v>177</v>
      </c>
      <c r="W3621" s="1371">
        <v>56286</v>
      </c>
      <c r="X3621" s="785">
        <f t="shared" si="159"/>
        <v>63040.320000000007</v>
      </c>
      <c r="Y3621" s="723" t="s">
        <v>4270</v>
      </c>
      <c r="Z3621" s="723">
        <v>2016</v>
      </c>
      <c r="AA3621" s="723"/>
      <c r="AB3621" s="756" t="s">
        <v>300</v>
      </c>
      <c r="AC3621" s="756"/>
      <c r="AD3621" s="756"/>
      <c r="AE3621" s="756"/>
      <c r="AF3621" s="756"/>
      <c r="AG3621" s="756" t="s">
        <v>12735</v>
      </c>
      <c r="AH3621" s="756" t="s">
        <v>794</v>
      </c>
      <c r="AI3621" s="756">
        <v>210018681</v>
      </c>
      <c r="AJ3621" s="756" t="s">
        <v>12733</v>
      </c>
      <c r="AK3621" s="756" t="s">
        <v>11841</v>
      </c>
    </row>
    <row r="3622" spans="1:37" s="192" customFormat="1" ht="100.5" customHeight="1">
      <c r="A3622" s="723" t="s">
        <v>12736</v>
      </c>
      <c r="B3622" s="723" t="s">
        <v>33</v>
      </c>
      <c r="C3622" s="723" t="s">
        <v>12729</v>
      </c>
      <c r="D3622" s="723" t="s">
        <v>11955</v>
      </c>
      <c r="E3622" s="723" t="s">
        <v>11955</v>
      </c>
      <c r="F3622" s="723" t="s">
        <v>12730</v>
      </c>
      <c r="G3622" s="723" t="s">
        <v>12730</v>
      </c>
      <c r="H3622" s="723" t="s">
        <v>12731</v>
      </c>
      <c r="I3622" s="723"/>
      <c r="J3622" s="723" t="s">
        <v>1135</v>
      </c>
      <c r="K3622" s="723">
        <v>64</v>
      </c>
      <c r="L3622" s="784">
        <v>271034100</v>
      </c>
      <c r="M3622" s="749" t="s">
        <v>84</v>
      </c>
      <c r="N3622" s="723" t="s">
        <v>2115</v>
      </c>
      <c r="O3622" s="723" t="s">
        <v>11849</v>
      </c>
      <c r="P3622" s="723" t="s">
        <v>229</v>
      </c>
      <c r="Q3622" s="723" t="s">
        <v>2952</v>
      </c>
      <c r="R3622" s="723" t="s">
        <v>8977</v>
      </c>
      <c r="S3622" s="723">
        <v>796</v>
      </c>
      <c r="T3622" s="723" t="s">
        <v>232</v>
      </c>
      <c r="U3622" s="723">
        <v>46</v>
      </c>
      <c r="V3622" s="723">
        <v>177</v>
      </c>
      <c r="W3622" s="1371">
        <v>8142</v>
      </c>
      <c r="X3622" s="785">
        <f t="shared" si="159"/>
        <v>9119.0400000000009</v>
      </c>
      <c r="Y3622" s="723" t="s">
        <v>4270</v>
      </c>
      <c r="Z3622" s="723">
        <v>2016</v>
      </c>
      <c r="AA3622" s="723"/>
      <c r="AB3622" s="756" t="s">
        <v>300</v>
      </c>
      <c r="AC3622" s="756"/>
      <c r="AD3622" s="756"/>
      <c r="AE3622" s="756"/>
      <c r="AF3622" s="756"/>
      <c r="AG3622" s="756" t="s">
        <v>12737</v>
      </c>
      <c r="AH3622" s="756" t="s">
        <v>794</v>
      </c>
      <c r="AI3622" s="756">
        <v>210018681</v>
      </c>
      <c r="AJ3622" s="756" t="s">
        <v>12733</v>
      </c>
      <c r="AK3622" s="756" t="s">
        <v>11841</v>
      </c>
    </row>
    <row r="3623" spans="1:37" s="192" customFormat="1" ht="100.5" customHeight="1">
      <c r="A3623" s="723" t="s">
        <v>12738</v>
      </c>
      <c r="B3623" s="723" t="s">
        <v>33</v>
      </c>
      <c r="C3623" s="723" t="s">
        <v>12729</v>
      </c>
      <c r="D3623" s="723" t="s">
        <v>11955</v>
      </c>
      <c r="E3623" s="723" t="s">
        <v>11955</v>
      </c>
      <c r="F3623" s="723" t="s">
        <v>12730</v>
      </c>
      <c r="G3623" s="723" t="s">
        <v>12730</v>
      </c>
      <c r="H3623" s="723" t="s">
        <v>12731</v>
      </c>
      <c r="I3623" s="723"/>
      <c r="J3623" s="723" t="s">
        <v>1135</v>
      </c>
      <c r="K3623" s="723">
        <v>64</v>
      </c>
      <c r="L3623" s="784">
        <v>431010000</v>
      </c>
      <c r="M3623" s="784" t="s">
        <v>129</v>
      </c>
      <c r="N3623" s="723" t="s">
        <v>2115</v>
      </c>
      <c r="O3623" s="723" t="s">
        <v>11928</v>
      </c>
      <c r="P3623" s="723" t="s">
        <v>229</v>
      </c>
      <c r="Q3623" s="723" t="s">
        <v>2952</v>
      </c>
      <c r="R3623" s="723" t="s">
        <v>8977</v>
      </c>
      <c r="S3623" s="723">
        <v>796</v>
      </c>
      <c r="T3623" s="723" t="s">
        <v>232</v>
      </c>
      <c r="U3623" s="723">
        <v>150</v>
      </c>
      <c r="V3623" s="723">
        <v>177</v>
      </c>
      <c r="W3623" s="1371">
        <v>26550</v>
      </c>
      <c r="X3623" s="785">
        <f t="shared" si="159"/>
        <v>29736.000000000004</v>
      </c>
      <c r="Y3623" s="723" t="s">
        <v>4270</v>
      </c>
      <c r="Z3623" s="723">
        <v>2016</v>
      </c>
      <c r="AA3623" s="723"/>
      <c r="AB3623" s="756" t="s">
        <v>300</v>
      </c>
      <c r="AC3623" s="756"/>
      <c r="AD3623" s="756"/>
      <c r="AE3623" s="756"/>
      <c r="AF3623" s="756"/>
      <c r="AG3623" s="756" t="s">
        <v>12739</v>
      </c>
      <c r="AH3623" s="756" t="s">
        <v>794</v>
      </c>
      <c r="AI3623" s="756">
        <v>210018681</v>
      </c>
      <c r="AJ3623" s="756" t="s">
        <v>12733</v>
      </c>
      <c r="AK3623" s="756" t="s">
        <v>11841</v>
      </c>
    </row>
    <row r="3624" spans="1:37" s="192" customFormat="1" ht="100.5" customHeight="1">
      <c r="A3624" s="723" t="s">
        <v>12740</v>
      </c>
      <c r="B3624" s="723" t="s">
        <v>33</v>
      </c>
      <c r="C3624" s="723" t="s">
        <v>12729</v>
      </c>
      <c r="D3624" s="723" t="s">
        <v>11955</v>
      </c>
      <c r="E3624" s="723" t="s">
        <v>11955</v>
      </c>
      <c r="F3624" s="723" t="s">
        <v>12730</v>
      </c>
      <c r="G3624" s="723" t="s">
        <v>12730</v>
      </c>
      <c r="H3624" s="723" t="s">
        <v>12731</v>
      </c>
      <c r="I3624" s="723"/>
      <c r="J3624" s="723" t="s">
        <v>1135</v>
      </c>
      <c r="K3624" s="723">
        <v>64</v>
      </c>
      <c r="L3624" s="762">
        <v>471010000</v>
      </c>
      <c r="M3624" s="1003" t="s">
        <v>125</v>
      </c>
      <c r="N3624" s="723" t="s">
        <v>2115</v>
      </c>
      <c r="O3624" s="723" t="s">
        <v>236</v>
      </c>
      <c r="P3624" s="723" t="s">
        <v>229</v>
      </c>
      <c r="Q3624" s="723" t="s">
        <v>2952</v>
      </c>
      <c r="R3624" s="723" t="s">
        <v>8977</v>
      </c>
      <c r="S3624" s="723">
        <v>796</v>
      </c>
      <c r="T3624" s="723" t="s">
        <v>232</v>
      </c>
      <c r="U3624" s="723">
        <v>4</v>
      </c>
      <c r="V3624" s="723">
        <v>177</v>
      </c>
      <c r="W3624" s="1371">
        <v>708</v>
      </c>
      <c r="X3624" s="785">
        <f t="shared" si="159"/>
        <v>792.96</v>
      </c>
      <c r="Y3624" s="723" t="s">
        <v>4270</v>
      </c>
      <c r="Z3624" s="723">
        <v>2016</v>
      </c>
      <c r="AA3624" s="723"/>
      <c r="AB3624" s="756" t="s">
        <v>300</v>
      </c>
      <c r="AC3624" s="756"/>
      <c r="AD3624" s="756"/>
      <c r="AE3624" s="756"/>
      <c r="AF3624" s="756"/>
      <c r="AG3624" s="756" t="s">
        <v>12741</v>
      </c>
      <c r="AH3624" s="756" t="s">
        <v>794</v>
      </c>
      <c r="AI3624" s="756">
        <v>210018681</v>
      </c>
      <c r="AJ3624" s="756" t="s">
        <v>12733</v>
      </c>
      <c r="AK3624" s="756" t="s">
        <v>11841</v>
      </c>
    </row>
    <row r="3625" spans="1:37" s="192" customFormat="1" ht="100.5" customHeight="1">
      <c r="A3625" s="723" t="s">
        <v>12742</v>
      </c>
      <c r="B3625" s="723" t="s">
        <v>33</v>
      </c>
      <c r="C3625" s="723" t="s">
        <v>12729</v>
      </c>
      <c r="D3625" s="723" t="s">
        <v>11955</v>
      </c>
      <c r="E3625" s="723" t="s">
        <v>11955</v>
      </c>
      <c r="F3625" s="723" t="s">
        <v>12730</v>
      </c>
      <c r="G3625" s="723" t="s">
        <v>12730</v>
      </c>
      <c r="H3625" s="723" t="s">
        <v>12731</v>
      </c>
      <c r="I3625" s="723"/>
      <c r="J3625" s="723" t="s">
        <v>1135</v>
      </c>
      <c r="K3625" s="723">
        <v>64</v>
      </c>
      <c r="L3625" s="784">
        <v>311010000</v>
      </c>
      <c r="M3625" s="723" t="s">
        <v>342</v>
      </c>
      <c r="N3625" s="723" t="s">
        <v>2115</v>
      </c>
      <c r="O3625" s="723" t="s">
        <v>11854</v>
      </c>
      <c r="P3625" s="723" t="s">
        <v>229</v>
      </c>
      <c r="Q3625" s="723" t="s">
        <v>2952</v>
      </c>
      <c r="R3625" s="723" t="s">
        <v>8977</v>
      </c>
      <c r="S3625" s="723">
        <v>796</v>
      </c>
      <c r="T3625" s="723" t="s">
        <v>232</v>
      </c>
      <c r="U3625" s="723">
        <v>1</v>
      </c>
      <c r="V3625" s="723">
        <v>177</v>
      </c>
      <c r="W3625" s="1371">
        <v>177</v>
      </c>
      <c r="X3625" s="785">
        <f t="shared" si="159"/>
        <v>198.24</v>
      </c>
      <c r="Y3625" s="723" t="s">
        <v>4270</v>
      </c>
      <c r="Z3625" s="723">
        <v>2016</v>
      </c>
      <c r="AA3625" s="723"/>
      <c r="AB3625" s="756" t="s">
        <v>300</v>
      </c>
      <c r="AC3625" s="756"/>
      <c r="AD3625" s="756"/>
      <c r="AE3625" s="756"/>
      <c r="AF3625" s="756"/>
      <c r="AG3625" s="756" t="s">
        <v>12743</v>
      </c>
      <c r="AH3625" s="756" t="s">
        <v>794</v>
      </c>
      <c r="AI3625" s="756">
        <v>210018681</v>
      </c>
      <c r="AJ3625" s="756" t="s">
        <v>12733</v>
      </c>
      <c r="AK3625" s="756" t="s">
        <v>11841</v>
      </c>
    </row>
    <row r="3626" spans="1:37" s="192" customFormat="1" ht="100.5" customHeight="1">
      <c r="A3626" s="723" t="s">
        <v>12744</v>
      </c>
      <c r="B3626" s="723" t="s">
        <v>33</v>
      </c>
      <c r="C3626" s="723" t="s">
        <v>12729</v>
      </c>
      <c r="D3626" s="723" t="s">
        <v>11955</v>
      </c>
      <c r="E3626" s="723" t="s">
        <v>11955</v>
      </c>
      <c r="F3626" s="723" t="s">
        <v>12730</v>
      </c>
      <c r="G3626" s="723" t="s">
        <v>12730</v>
      </c>
      <c r="H3626" s="723" t="s">
        <v>12731</v>
      </c>
      <c r="I3626" s="723"/>
      <c r="J3626" s="723" t="s">
        <v>1135</v>
      </c>
      <c r="K3626" s="723">
        <v>64</v>
      </c>
      <c r="L3626" s="814">
        <v>711000000</v>
      </c>
      <c r="M3626" s="809" t="s">
        <v>73</v>
      </c>
      <c r="N3626" s="723" t="s">
        <v>2115</v>
      </c>
      <c r="O3626" s="723" t="s">
        <v>73</v>
      </c>
      <c r="P3626" s="723" t="s">
        <v>229</v>
      </c>
      <c r="Q3626" s="723" t="s">
        <v>2952</v>
      </c>
      <c r="R3626" s="723" t="s">
        <v>8977</v>
      </c>
      <c r="S3626" s="723">
        <v>796</v>
      </c>
      <c r="T3626" s="723" t="s">
        <v>232</v>
      </c>
      <c r="U3626" s="723">
        <v>800</v>
      </c>
      <c r="V3626" s="723">
        <v>177</v>
      </c>
      <c r="W3626" s="1371">
        <v>141600</v>
      </c>
      <c r="X3626" s="785">
        <f t="shared" si="159"/>
        <v>158592.00000000003</v>
      </c>
      <c r="Y3626" s="723" t="s">
        <v>4270</v>
      </c>
      <c r="Z3626" s="723">
        <v>2016</v>
      </c>
      <c r="AA3626" s="723"/>
      <c r="AB3626" s="756" t="s">
        <v>300</v>
      </c>
      <c r="AC3626" s="756"/>
      <c r="AD3626" s="756"/>
      <c r="AE3626" s="756"/>
      <c r="AF3626" s="756"/>
      <c r="AG3626" s="756" t="s">
        <v>12745</v>
      </c>
      <c r="AH3626" s="756" t="s">
        <v>794</v>
      </c>
      <c r="AI3626" s="756">
        <v>210018681</v>
      </c>
      <c r="AJ3626" s="756" t="s">
        <v>12733</v>
      </c>
      <c r="AK3626" s="756" t="s">
        <v>11841</v>
      </c>
    </row>
    <row r="3627" spans="1:37" s="192" customFormat="1" ht="100.5" customHeight="1">
      <c r="A3627" s="723" t="s">
        <v>12746</v>
      </c>
      <c r="B3627" s="723" t="s">
        <v>33</v>
      </c>
      <c r="C3627" s="723" t="s">
        <v>12729</v>
      </c>
      <c r="D3627" s="723" t="s">
        <v>11955</v>
      </c>
      <c r="E3627" s="723" t="s">
        <v>11955</v>
      </c>
      <c r="F3627" s="723" t="s">
        <v>12730</v>
      </c>
      <c r="G3627" s="723" t="s">
        <v>12730</v>
      </c>
      <c r="H3627" s="723" t="s">
        <v>12731</v>
      </c>
      <c r="I3627" s="723"/>
      <c r="J3627" s="723" t="s">
        <v>1135</v>
      </c>
      <c r="K3627" s="723">
        <v>64</v>
      </c>
      <c r="L3627" s="723">
        <v>511010000</v>
      </c>
      <c r="M3627" s="749" t="s">
        <v>88</v>
      </c>
      <c r="N3627" s="723" t="s">
        <v>2115</v>
      </c>
      <c r="O3627" s="723" t="s">
        <v>700</v>
      </c>
      <c r="P3627" s="723" t="s">
        <v>229</v>
      </c>
      <c r="Q3627" s="723" t="s">
        <v>2952</v>
      </c>
      <c r="R3627" s="723" t="s">
        <v>8977</v>
      </c>
      <c r="S3627" s="723">
        <v>796</v>
      </c>
      <c r="T3627" s="723" t="s">
        <v>232</v>
      </c>
      <c r="U3627" s="723">
        <v>293</v>
      </c>
      <c r="V3627" s="723">
        <v>177</v>
      </c>
      <c r="W3627" s="1371">
        <v>51861</v>
      </c>
      <c r="X3627" s="785">
        <f t="shared" si="159"/>
        <v>58084.320000000007</v>
      </c>
      <c r="Y3627" s="723" t="s">
        <v>4270</v>
      </c>
      <c r="Z3627" s="723">
        <v>2016</v>
      </c>
      <c r="AA3627" s="723"/>
      <c r="AB3627" s="756" t="s">
        <v>300</v>
      </c>
      <c r="AC3627" s="756"/>
      <c r="AD3627" s="756"/>
      <c r="AE3627" s="756"/>
      <c r="AF3627" s="756"/>
      <c r="AG3627" s="756" t="s">
        <v>12747</v>
      </c>
      <c r="AH3627" s="756" t="s">
        <v>794</v>
      </c>
      <c r="AI3627" s="756">
        <v>210018681</v>
      </c>
      <c r="AJ3627" s="756" t="s">
        <v>12733</v>
      </c>
      <c r="AK3627" s="756" t="s">
        <v>11841</v>
      </c>
    </row>
    <row r="3628" spans="1:37" s="192" customFormat="1" ht="100.5" customHeight="1">
      <c r="A3628" s="723" t="s">
        <v>12748</v>
      </c>
      <c r="B3628" s="723" t="s">
        <v>33</v>
      </c>
      <c r="C3628" s="723" t="s">
        <v>12749</v>
      </c>
      <c r="D3628" s="723" t="s">
        <v>12750</v>
      </c>
      <c r="E3628" s="723" t="s">
        <v>12750</v>
      </c>
      <c r="F3628" s="723" t="s">
        <v>12751</v>
      </c>
      <c r="G3628" s="723" t="s">
        <v>12751</v>
      </c>
      <c r="H3628" s="723" t="s">
        <v>12752</v>
      </c>
      <c r="I3628" s="723"/>
      <c r="J3628" s="723" t="s">
        <v>38</v>
      </c>
      <c r="K3628" s="723">
        <v>0</v>
      </c>
      <c r="L3628" s="762">
        <v>751000000</v>
      </c>
      <c r="M3628" s="784" t="s">
        <v>83</v>
      </c>
      <c r="N3628" s="723" t="s">
        <v>2115</v>
      </c>
      <c r="O3628" s="723" t="s">
        <v>11846</v>
      </c>
      <c r="P3628" s="723" t="s">
        <v>229</v>
      </c>
      <c r="Q3628" s="723" t="s">
        <v>2952</v>
      </c>
      <c r="R3628" s="723" t="s">
        <v>8977</v>
      </c>
      <c r="S3628" s="723">
        <v>796</v>
      </c>
      <c r="T3628" s="723" t="s">
        <v>232</v>
      </c>
      <c r="U3628" s="723">
        <v>45</v>
      </c>
      <c r="V3628" s="723">
        <v>260</v>
      </c>
      <c r="W3628" s="1371">
        <v>11700</v>
      </c>
      <c r="X3628" s="785">
        <f t="shared" si="159"/>
        <v>13104.000000000002</v>
      </c>
      <c r="Y3628" s="723"/>
      <c r="Z3628" s="723">
        <v>2016</v>
      </c>
      <c r="AA3628" s="723"/>
      <c r="AB3628" s="756" t="s">
        <v>300</v>
      </c>
      <c r="AC3628" s="756" t="s">
        <v>209</v>
      </c>
      <c r="AD3628" s="756"/>
      <c r="AE3628" s="756"/>
      <c r="AF3628" s="756"/>
      <c r="AG3628" s="756" t="s">
        <v>12753</v>
      </c>
      <c r="AH3628" s="756" t="s">
        <v>794</v>
      </c>
      <c r="AI3628" s="756">
        <v>210008570</v>
      </c>
      <c r="AJ3628" s="756" t="s">
        <v>12754</v>
      </c>
      <c r="AK3628" s="756" t="s">
        <v>11841</v>
      </c>
    </row>
    <row r="3629" spans="1:37" s="192" customFormat="1" ht="100.5" customHeight="1">
      <c r="A3629" s="723" t="s">
        <v>12755</v>
      </c>
      <c r="B3629" s="723" t="s">
        <v>33</v>
      </c>
      <c r="C3629" s="723" t="s">
        <v>12749</v>
      </c>
      <c r="D3629" s="723" t="s">
        <v>12750</v>
      </c>
      <c r="E3629" s="723" t="s">
        <v>12750</v>
      </c>
      <c r="F3629" s="723" t="s">
        <v>12751</v>
      </c>
      <c r="G3629" s="723" t="s">
        <v>12751</v>
      </c>
      <c r="H3629" s="723" t="s">
        <v>12752</v>
      </c>
      <c r="I3629" s="723"/>
      <c r="J3629" s="723" t="s">
        <v>38</v>
      </c>
      <c r="K3629" s="723">
        <v>0</v>
      </c>
      <c r="L3629" s="784">
        <v>271034100</v>
      </c>
      <c r="M3629" s="749" t="s">
        <v>84</v>
      </c>
      <c r="N3629" s="723" t="s">
        <v>2115</v>
      </c>
      <c r="O3629" s="723" t="s">
        <v>11849</v>
      </c>
      <c r="P3629" s="723" t="s">
        <v>229</v>
      </c>
      <c r="Q3629" s="723" t="s">
        <v>2952</v>
      </c>
      <c r="R3629" s="723" t="s">
        <v>8977</v>
      </c>
      <c r="S3629" s="723">
        <v>796</v>
      </c>
      <c r="T3629" s="723" t="s">
        <v>232</v>
      </c>
      <c r="U3629" s="723">
        <v>30</v>
      </c>
      <c r="V3629" s="723">
        <v>260</v>
      </c>
      <c r="W3629" s="1371">
        <v>7800</v>
      </c>
      <c r="X3629" s="785">
        <f t="shared" si="159"/>
        <v>8736</v>
      </c>
      <c r="Y3629" s="723"/>
      <c r="Z3629" s="723">
        <v>2016</v>
      </c>
      <c r="AA3629" s="723"/>
      <c r="AB3629" s="756" t="s">
        <v>300</v>
      </c>
      <c r="AC3629" s="756" t="s">
        <v>209</v>
      </c>
      <c r="AD3629" s="756"/>
      <c r="AE3629" s="756"/>
      <c r="AF3629" s="756"/>
      <c r="AG3629" s="756" t="s">
        <v>12756</v>
      </c>
      <c r="AH3629" s="756" t="s">
        <v>794</v>
      </c>
      <c r="AI3629" s="756">
        <v>210008570</v>
      </c>
      <c r="AJ3629" s="756" t="s">
        <v>12754</v>
      </c>
      <c r="AK3629" s="756" t="s">
        <v>11841</v>
      </c>
    </row>
    <row r="3630" spans="1:37" s="192" customFormat="1" ht="100.5" customHeight="1">
      <c r="A3630" s="723" t="s">
        <v>12757</v>
      </c>
      <c r="B3630" s="723" t="s">
        <v>33</v>
      </c>
      <c r="C3630" s="723" t="s">
        <v>12749</v>
      </c>
      <c r="D3630" s="723" t="s">
        <v>12750</v>
      </c>
      <c r="E3630" s="723" t="s">
        <v>12750</v>
      </c>
      <c r="F3630" s="723" t="s">
        <v>12751</v>
      </c>
      <c r="G3630" s="723" t="s">
        <v>12751</v>
      </c>
      <c r="H3630" s="723" t="s">
        <v>12752</v>
      </c>
      <c r="I3630" s="723"/>
      <c r="J3630" s="723" t="s">
        <v>38</v>
      </c>
      <c r="K3630" s="723">
        <v>0</v>
      </c>
      <c r="L3630" s="762">
        <v>471010000</v>
      </c>
      <c r="M3630" s="1003" t="s">
        <v>125</v>
      </c>
      <c r="N3630" s="723" t="s">
        <v>2115</v>
      </c>
      <c r="O3630" s="723" t="s">
        <v>236</v>
      </c>
      <c r="P3630" s="723" t="s">
        <v>229</v>
      </c>
      <c r="Q3630" s="723" t="s">
        <v>2952</v>
      </c>
      <c r="R3630" s="723" t="s">
        <v>8977</v>
      </c>
      <c r="S3630" s="723">
        <v>796</v>
      </c>
      <c r="T3630" s="723" t="s">
        <v>232</v>
      </c>
      <c r="U3630" s="723">
        <v>6</v>
      </c>
      <c r="V3630" s="723">
        <v>260</v>
      </c>
      <c r="W3630" s="1371">
        <v>1560</v>
      </c>
      <c r="X3630" s="785">
        <f t="shared" si="159"/>
        <v>1747.2000000000003</v>
      </c>
      <c r="Y3630" s="723"/>
      <c r="Z3630" s="723">
        <v>2016</v>
      </c>
      <c r="AA3630" s="723"/>
      <c r="AB3630" s="756" t="s">
        <v>300</v>
      </c>
      <c r="AC3630" s="756" t="s">
        <v>209</v>
      </c>
      <c r="AD3630" s="756"/>
      <c r="AE3630" s="756"/>
      <c r="AF3630" s="756"/>
      <c r="AG3630" s="756" t="s">
        <v>12758</v>
      </c>
      <c r="AH3630" s="756" t="s">
        <v>794</v>
      </c>
      <c r="AI3630" s="756">
        <v>210008570</v>
      </c>
      <c r="AJ3630" s="756" t="s">
        <v>12754</v>
      </c>
      <c r="AK3630" s="756" t="s">
        <v>11841</v>
      </c>
    </row>
    <row r="3631" spans="1:37" s="192" customFormat="1" ht="100.5" customHeight="1">
      <c r="A3631" s="723" t="s">
        <v>12759</v>
      </c>
      <c r="B3631" s="723" t="s">
        <v>33</v>
      </c>
      <c r="C3631" s="723" t="s">
        <v>12749</v>
      </c>
      <c r="D3631" s="723" t="s">
        <v>12750</v>
      </c>
      <c r="E3631" s="723" t="s">
        <v>12750</v>
      </c>
      <c r="F3631" s="723" t="s">
        <v>12751</v>
      </c>
      <c r="G3631" s="723" t="s">
        <v>12751</v>
      </c>
      <c r="H3631" s="723" t="s">
        <v>12752</v>
      </c>
      <c r="I3631" s="723"/>
      <c r="J3631" s="723" t="s">
        <v>38</v>
      </c>
      <c r="K3631" s="723">
        <v>0</v>
      </c>
      <c r="L3631" s="762">
        <v>511010000</v>
      </c>
      <c r="M3631" s="784" t="s">
        <v>87</v>
      </c>
      <c r="N3631" s="723" t="s">
        <v>2115</v>
      </c>
      <c r="O3631" s="723" t="s">
        <v>87</v>
      </c>
      <c r="P3631" s="723" t="s">
        <v>229</v>
      </c>
      <c r="Q3631" s="723" t="s">
        <v>2952</v>
      </c>
      <c r="R3631" s="723" t="s">
        <v>8977</v>
      </c>
      <c r="S3631" s="723">
        <v>796</v>
      </c>
      <c r="T3631" s="723" t="s">
        <v>232</v>
      </c>
      <c r="U3631" s="723">
        <v>12</v>
      </c>
      <c r="V3631" s="723">
        <v>260</v>
      </c>
      <c r="W3631" s="1371">
        <v>3120</v>
      </c>
      <c r="X3631" s="785">
        <f t="shared" si="159"/>
        <v>3494.4000000000005</v>
      </c>
      <c r="Y3631" s="723"/>
      <c r="Z3631" s="723">
        <v>2016</v>
      </c>
      <c r="AA3631" s="723"/>
      <c r="AB3631" s="756" t="s">
        <v>300</v>
      </c>
      <c r="AC3631" s="756" t="s">
        <v>209</v>
      </c>
      <c r="AD3631" s="756"/>
      <c r="AE3631" s="756"/>
      <c r="AF3631" s="756"/>
      <c r="AG3631" s="756" t="s">
        <v>12760</v>
      </c>
      <c r="AH3631" s="756" t="s">
        <v>794</v>
      </c>
      <c r="AI3631" s="756">
        <v>210008570</v>
      </c>
      <c r="AJ3631" s="756" t="s">
        <v>12754</v>
      </c>
      <c r="AK3631" s="756" t="s">
        <v>11841</v>
      </c>
    </row>
    <row r="3632" spans="1:37" s="192" customFormat="1" ht="100.5" customHeight="1">
      <c r="A3632" s="723" t="s">
        <v>12761</v>
      </c>
      <c r="B3632" s="723" t="s">
        <v>33</v>
      </c>
      <c r="C3632" s="723" t="s">
        <v>12749</v>
      </c>
      <c r="D3632" s="723" t="s">
        <v>12750</v>
      </c>
      <c r="E3632" s="723" t="s">
        <v>12750</v>
      </c>
      <c r="F3632" s="723" t="s">
        <v>12751</v>
      </c>
      <c r="G3632" s="723" t="s">
        <v>12751</v>
      </c>
      <c r="H3632" s="723" t="s">
        <v>12752</v>
      </c>
      <c r="I3632" s="723"/>
      <c r="J3632" s="723" t="s">
        <v>38</v>
      </c>
      <c r="K3632" s="723">
        <v>0</v>
      </c>
      <c r="L3632" s="814">
        <v>711000000</v>
      </c>
      <c r="M3632" s="809" t="s">
        <v>73</v>
      </c>
      <c r="N3632" s="723" t="s">
        <v>2115</v>
      </c>
      <c r="O3632" s="723" t="s">
        <v>73</v>
      </c>
      <c r="P3632" s="723" t="s">
        <v>229</v>
      </c>
      <c r="Q3632" s="723" t="s">
        <v>2952</v>
      </c>
      <c r="R3632" s="723" t="s">
        <v>8977</v>
      </c>
      <c r="S3632" s="723">
        <v>796</v>
      </c>
      <c r="T3632" s="723" t="s">
        <v>232</v>
      </c>
      <c r="U3632" s="723">
        <v>150</v>
      </c>
      <c r="V3632" s="723">
        <v>260</v>
      </c>
      <c r="W3632" s="1371">
        <v>39000</v>
      </c>
      <c r="X3632" s="785">
        <f t="shared" si="159"/>
        <v>43680.000000000007</v>
      </c>
      <c r="Y3632" s="723"/>
      <c r="Z3632" s="723">
        <v>2016</v>
      </c>
      <c r="AA3632" s="723"/>
      <c r="AB3632" s="756" t="s">
        <v>300</v>
      </c>
      <c r="AC3632" s="756" t="s">
        <v>209</v>
      </c>
      <c r="AD3632" s="756"/>
      <c r="AE3632" s="756"/>
      <c r="AF3632" s="756"/>
      <c r="AG3632" s="756" t="s">
        <v>12762</v>
      </c>
      <c r="AH3632" s="756" t="s">
        <v>794</v>
      </c>
      <c r="AI3632" s="756">
        <v>210008570</v>
      </c>
      <c r="AJ3632" s="756" t="s">
        <v>12754</v>
      </c>
      <c r="AK3632" s="756" t="s">
        <v>11841</v>
      </c>
    </row>
    <row r="3633" spans="1:37" s="192" customFormat="1" ht="100.5" customHeight="1">
      <c r="A3633" s="723" t="s">
        <v>12763</v>
      </c>
      <c r="B3633" s="723" t="s">
        <v>33</v>
      </c>
      <c r="C3633" s="723" t="s">
        <v>12749</v>
      </c>
      <c r="D3633" s="723" t="s">
        <v>12750</v>
      </c>
      <c r="E3633" s="723" t="s">
        <v>12750</v>
      </c>
      <c r="F3633" s="723" t="s">
        <v>12751</v>
      </c>
      <c r="G3633" s="723" t="s">
        <v>12751</v>
      </c>
      <c r="H3633" s="723" t="s">
        <v>12752</v>
      </c>
      <c r="I3633" s="723"/>
      <c r="J3633" s="723" t="s">
        <v>38</v>
      </c>
      <c r="K3633" s="723">
        <v>0</v>
      </c>
      <c r="L3633" s="723">
        <v>511010000</v>
      </c>
      <c r="M3633" s="749" t="s">
        <v>88</v>
      </c>
      <c r="N3633" s="723" t="s">
        <v>2115</v>
      </c>
      <c r="O3633" s="723" t="s">
        <v>700</v>
      </c>
      <c r="P3633" s="723" t="s">
        <v>229</v>
      </c>
      <c r="Q3633" s="723" t="s">
        <v>2952</v>
      </c>
      <c r="R3633" s="723" t="s">
        <v>8977</v>
      </c>
      <c r="S3633" s="723">
        <v>796</v>
      </c>
      <c r="T3633" s="723" t="s">
        <v>232</v>
      </c>
      <c r="U3633" s="723">
        <v>105</v>
      </c>
      <c r="V3633" s="723">
        <v>260</v>
      </c>
      <c r="W3633" s="1371">
        <v>27300</v>
      </c>
      <c r="X3633" s="785">
        <f t="shared" si="159"/>
        <v>30576.000000000004</v>
      </c>
      <c r="Y3633" s="723"/>
      <c r="Z3633" s="723">
        <v>2016</v>
      </c>
      <c r="AA3633" s="723"/>
      <c r="AB3633" s="756" t="s">
        <v>300</v>
      </c>
      <c r="AC3633" s="756" t="s">
        <v>209</v>
      </c>
      <c r="AD3633" s="756"/>
      <c r="AE3633" s="756"/>
      <c r="AF3633" s="756"/>
      <c r="AG3633" s="756" t="s">
        <v>12764</v>
      </c>
      <c r="AH3633" s="756" t="s">
        <v>794</v>
      </c>
      <c r="AI3633" s="756">
        <v>210008570</v>
      </c>
      <c r="AJ3633" s="756" t="s">
        <v>12754</v>
      </c>
      <c r="AK3633" s="756" t="s">
        <v>11841</v>
      </c>
    </row>
    <row r="3634" spans="1:37" s="192" customFormat="1" ht="100.5" customHeight="1">
      <c r="A3634" s="723" t="s">
        <v>12765</v>
      </c>
      <c r="B3634" s="723" t="s">
        <v>33</v>
      </c>
      <c r="C3634" s="723" t="s">
        <v>12766</v>
      </c>
      <c r="D3634" s="723" t="s">
        <v>12767</v>
      </c>
      <c r="E3634" s="723" t="s">
        <v>12767</v>
      </c>
      <c r="F3634" s="723" t="s">
        <v>12768</v>
      </c>
      <c r="G3634" s="723" t="s">
        <v>12768</v>
      </c>
      <c r="H3634" s="723" t="s">
        <v>12769</v>
      </c>
      <c r="I3634" s="723"/>
      <c r="J3634" s="723" t="s">
        <v>38</v>
      </c>
      <c r="K3634" s="723">
        <v>0</v>
      </c>
      <c r="L3634" s="784">
        <v>271034100</v>
      </c>
      <c r="M3634" s="749" t="s">
        <v>84</v>
      </c>
      <c r="N3634" s="723" t="s">
        <v>2115</v>
      </c>
      <c r="O3634" s="723" t="s">
        <v>11849</v>
      </c>
      <c r="P3634" s="723" t="s">
        <v>229</v>
      </c>
      <c r="Q3634" s="723" t="s">
        <v>2952</v>
      </c>
      <c r="R3634" s="723" t="s">
        <v>8977</v>
      </c>
      <c r="S3634" s="723">
        <v>796</v>
      </c>
      <c r="T3634" s="723" t="s">
        <v>232</v>
      </c>
      <c r="U3634" s="723">
        <v>26</v>
      </c>
      <c r="V3634" s="723">
        <v>285</v>
      </c>
      <c r="W3634" s="1371">
        <v>7410</v>
      </c>
      <c r="X3634" s="785">
        <f t="shared" si="159"/>
        <v>8299.2000000000007</v>
      </c>
      <c r="Y3634" s="723"/>
      <c r="Z3634" s="723">
        <v>2016</v>
      </c>
      <c r="AA3634" s="723"/>
      <c r="AB3634" s="756" t="s">
        <v>300</v>
      </c>
      <c r="AC3634" s="756" t="s">
        <v>209</v>
      </c>
      <c r="AD3634" s="756"/>
      <c r="AE3634" s="756"/>
      <c r="AF3634" s="756"/>
      <c r="AG3634" s="756" t="s">
        <v>12770</v>
      </c>
      <c r="AH3634" s="756" t="s">
        <v>794</v>
      </c>
      <c r="AI3634" s="756">
        <v>210020985</v>
      </c>
      <c r="AJ3634" s="756" t="s">
        <v>12767</v>
      </c>
      <c r="AK3634" s="756" t="s">
        <v>11841</v>
      </c>
    </row>
    <row r="3635" spans="1:37" s="192" customFormat="1" ht="100.5" customHeight="1">
      <c r="A3635" s="723" t="s">
        <v>12771</v>
      </c>
      <c r="B3635" s="723" t="s">
        <v>33</v>
      </c>
      <c r="C3635" s="723" t="s">
        <v>12766</v>
      </c>
      <c r="D3635" s="723" t="s">
        <v>12767</v>
      </c>
      <c r="E3635" s="723" t="s">
        <v>12767</v>
      </c>
      <c r="F3635" s="723" t="s">
        <v>12768</v>
      </c>
      <c r="G3635" s="723" t="s">
        <v>12768</v>
      </c>
      <c r="H3635" s="723" t="s">
        <v>12769</v>
      </c>
      <c r="I3635" s="723"/>
      <c r="J3635" s="723" t="s">
        <v>38</v>
      </c>
      <c r="K3635" s="723">
        <v>0</v>
      </c>
      <c r="L3635" s="723">
        <v>511010000</v>
      </c>
      <c r="M3635" s="749" t="s">
        <v>88</v>
      </c>
      <c r="N3635" s="723" t="s">
        <v>2115</v>
      </c>
      <c r="O3635" s="723" t="s">
        <v>700</v>
      </c>
      <c r="P3635" s="723" t="s">
        <v>229</v>
      </c>
      <c r="Q3635" s="723" t="s">
        <v>2952</v>
      </c>
      <c r="R3635" s="723" t="s">
        <v>8977</v>
      </c>
      <c r="S3635" s="723">
        <v>796</v>
      </c>
      <c r="T3635" s="723" t="s">
        <v>232</v>
      </c>
      <c r="U3635" s="723">
        <v>16</v>
      </c>
      <c r="V3635" s="723">
        <v>285</v>
      </c>
      <c r="W3635" s="1371">
        <v>4560</v>
      </c>
      <c r="X3635" s="785">
        <f t="shared" si="159"/>
        <v>5107.2000000000007</v>
      </c>
      <c r="Y3635" s="723"/>
      <c r="Z3635" s="723">
        <v>2016</v>
      </c>
      <c r="AA3635" s="723"/>
      <c r="AB3635" s="756" t="s">
        <v>300</v>
      </c>
      <c r="AC3635" s="756" t="s">
        <v>209</v>
      </c>
      <c r="AD3635" s="756"/>
      <c r="AE3635" s="756"/>
      <c r="AF3635" s="756"/>
      <c r="AG3635" s="756" t="s">
        <v>12772</v>
      </c>
      <c r="AH3635" s="756" t="s">
        <v>794</v>
      </c>
      <c r="AI3635" s="756">
        <v>210020985</v>
      </c>
      <c r="AJ3635" s="756" t="s">
        <v>12767</v>
      </c>
      <c r="AK3635" s="756" t="s">
        <v>11841</v>
      </c>
    </row>
    <row r="3636" spans="1:37" s="192" customFormat="1" ht="100.5" customHeight="1">
      <c r="A3636" s="723" t="s">
        <v>12773</v>
      </c>
      <c r="B3636" s="723" t="s">
        <v>33</v>
      </c>
      <c r="C3636" s="723" t="s">
        <v>12774</v>
      </c>
      <c r="D3636" s="723" t="s">
        <v>12775</v>
      </c>
      <c r="E3636" s="723" t="s">
        <v>12775</v>
      </c>
      <c r="F3636" s="723" t="s">
        <v>12224</v>
      </c>
      <c r="G3636" s="723" t="s">
        <v>12224</v>
      </c>
      <c r="H3636" s="723" t="s">
        <v>12776</v>
      </c>
      <c r="I3636" s="723"/>
      <c r="J3636" s="723" t="s">
        <v>38</v>
      </c>
      <c r="K3636" s="723">
        <v>0</v>
      </c>
      <c r="L3636" s="784">
        <v>271034100</v>
      </c>
      <c r="M3636" s="749" t="s">
        <v>84</v>
      </c>
      <c r="N3636" s="723" t="s">
        <v>2115</v>
      </c>
      <c r="O3636" s="723" t="s">
        <v>11849</v>
      </c>
      <c r="P3636" s="723" t="s">
        <v>229</v>
      </c>
      <c r="Q3636" s="723" t="s">
        <v>2952</v>
      </c>
      <c r="R3636" s="723" t="s">
        <v>8977</v>
      </c>
      <c r="S3636" s="723">
        <v>796</v>
      </c>
      <c r="T3636" s="723" t="s">
        <v>232</v>
      </c>
      <c r="U3636" s="723">
        <v>18</v>
      </c>
      <c r="V3636" s="723">
        <v>255</v>
      </c>
      <c r="W3636" s="1371">
        <v>4590</v>
      </c>
      <c r="X3636" s="785">
        <f t="shared" si="159"/>
        <v>5140.8</v>
      </c>
      <c r="Y3636" s="723"/>
      <c r="Z3636" s="723">
        <v>2016</v>
      </c>
      <c r="AA3636" s="723"/>
      <c r="AB3636" s="756" t="s">
        <v>300</v>
      </c>
      <c r="AC3636" s="756" t="s">
        <v>209</v>
      </c>
      <c r="AD3636" s="756"/>
      <c r="AE3636" s="756"/>
      <c r="AF3636" s="756"/>
      <c r="AG3636" s="756" t="s">
        <v>12777</v>
      </c>
      <c r="AH3636" s="756" t="s">
        <v>794</v>
      </c>
      <c r="AI3636" s="756">
        <v>210021391</v>
      </c>
      <c r="AJ3636" s="756" t="s">
        <v>12778</v>
      </c>
      <c r="AK3636" s="756" t="s">
        <v>11841</v>
      </c>
    </row>
    <row r="3637" spans="1:37" s="192" customFormat="1" ht="100.5" customHeight="1">
      <c r="A3637" s="723" t="s">
        <v>12779</v>
      </c>
      <c r="B3637" s="723" t="s">
        <v>33</v>
      </c>
      <c r="C3637" s="723" t="s">
        <v>12774</v>
      </c>
      <c r="D3637" s="723" t="s">
        <v>12775</v>
      </c>
      <c r="E3637" s="723" t="s">
        <v>12775</v>
      </c>
      <c r="F3637" s="723" t="s">
        <v>12224</v>
      </c>
      <c r="G3637" s="723" t="s">
        <v>12224</v>
      </c>
      <c r="H3637" s="723" t="s">
        <v>12776</v>
      </c>
      <c r="I3637" s="723"/>
      <c r="J3637" s="723" t="s">
        <v>38</v>
      </c>
      <c r="K3637" s="723">
        <v>0</v>
      </c>
      <c r="L3637" s="784">
        <v>311010000</v>
      </c>
      <c r="M3637" s="723" t="s">
        <v>342</v>
      </c>
      <c r="N3637" s="723" t="s">
        <v>2115</v>
      </c>
      <c r="O3637" s="723" t="s">
        <v>11854</v>
      </c>
      <c r="P3637" s="723" t="s">
        <v>229</v>
      </c>
      <c r="Q3637" s="723" t="s">
        <v>2952</v>
      </c>
      <c r="R3637" s="723" t="s">
        <v>8977</v>
      </c>
      <c r="S3637" s="723">
        <v>796</v>
      </c>
      <c r="T3637" s="723" t="s">
        <v>232</v>
      </c>
      <c r="U3637" s="723">
        <v>18</v>
      </c>
      <c r="V3637" s="723">
        <v>255</v>
      </c>
      <c r="W3637" s="1371">
        <v>4590</v>
      </c>
      <c r="X3637" s="785">
        <f t="shared" si="159"/>
        <v>5140.8</v>
      </c>
      <c r="Y3637" s="723"/>
      <c r="Z3637" s="723">
        <v>2016</v>
      </c>
      <c r="AA3637" s="723"/>
      <c r="AB3637" s="756" t="s">
        <v>300</v>
      </c>
      <c r="AC3637" s="756" t="s">
        <v>209</v>
      </c>
      <c r="AD3637" s="756"/>
      <c r="AE3637" s="756"/>
      <c r="AF3637" s="756"/>
      <c r="AG3637" s="756" t="s">
        <v>12780</v>
      </c>
      <c r="AH3637" s="756" t="s">
        <v>794</v>
      </c>
      <c r="AI3637" s="756">
        <v>210021391</v>
      </c>
      <c r="AJ3637" s="756" t="s">
        <v>12778</v>
      </c>
      <c r="AK3637" s="756" t="s">
        <v>11841</v>
      </c>
    </row>
    <row r="3638" spans="1:37" s="928" customFormat="1" ht="100.5" customHeight="1">
      <c r="A3638" s="723" t="s">
        <v>12781</v>
      </c>
      <c r="B3638" s="723" t="s">
        <v>33</v>
      </c>
      <c r="C3638" s="723" t="s">
        <v>12782</v>
      </c>
      <c r="D3638" s="723" t="s">
        <v>7391</v>
      </c>
      <c r="E3638" s="723" t="s">
        <v>7391</v>
      </c>
      <c r="F3638" s="723" t="s">
        <v>12783</v>
      </c>
      <c r="G3638" s="723" t="s">
        <v>12783</v>
      </c>
      <c r="H3638" s="723" t="s">
        <v>12784</v>
      </c>
      <c r="I3638" s="723"/>
      <c r="J3638" s="723" t="s">
        <v>1135</v>
      </c>
      <c r="K3638" s="723">
        <v>32</v>
      </c>
      <c r="L3638" s="762">
        <v>471010000</v>
      </c>
      <c r="M3638" s="1003" t="s">
        <v>125</v>
      </c>
      <c r="N3638" s="723" t="s">
        <v>2115</v>
      </c>
      <c r="O3638" s="723" t="s">
        <v>236</v>
      </c>
      <c r="P3638" s="723" t="s">
        <v>229</v>
      </c>
      <c r="Q3638" s="723" t="s">
        <v>2855</v>
      </c>
      <c r="R3638" s="723" t="s">
        <v>8977</v>
      </c>
      <c r="S3638" s="723">
        <v>796</v>
      </c>
      <c r="T3638" s="723" t="s">
        <v>232</v>
      </c>
      <c r="U3638" s="723">
        <v>1</v>
      </c>
      <c r="V3638" s="785">
        <v>963</v>
      </c>
      <c r="W3638" s="1371">
        <f>U3638*V3638</f>
        <v>963</v>
      </c>
      <c r="X3638" s="785">
        <f>W3638*1.12</f>
        <v>1078.5600000000002</v>
      </c>
      <c r="Y3638" s="723" t="s">
        <v>4270</v>
      </c>
      <c r="Z3638" s="723">
        <v>2016</v>
      </c>
      <c r="AA3638" s="723"/>
      <c r="AB3638" s="756" t="s">
        <v>300</v>
      </c>
      <c r="AC3638" s="756"/>
      <c r="AD3638" s="756"/>
      <c r="AE3638" s="756"/>
      <c r="AF3638" s="756"/>
      <c r="AG3638" s="756" t="s">
        <v>12785</v>
      </c>
      <c r="AH3638" s="756" t="s">
        <v>794</v>
      </c>
      <c r="AI3638" s="756">
        <v>210001030</v>
      </c>
      <c r="AJ3638" s="756" t="s">
        <v>12786</v>
      </c>
      <c r="AK3638" s="756" t="s">
        <v>12787</v>
      </c>
    </row>
    <row r="3639" spans="1:37" s="928" customFormat="1" ht="100.5" customHeight="1">
      <c r="A3639" s="723" t="s">
        <v>12788</v>
      </c>
      <c r="B3639" s="723" t="s">
        <v>33</v>
      </c>
      <c r="C3639" s="723" t="s">
        <v>12782</v>
      </c>
      <c r="D3639" s="723" t="s">
        <v>7391</v>
      </c>
      <c r="E3639" s="723" t="s">
        <v>7391</v>
      </c>
      <c r="F3639" s="723" t="s">
        <v>12783</v>
      </c>
      <c r="G3639" s="723" t="s">
        <v>12783</v>
      </c>
      <c r="H3639" s="723" t="s">
        <v>12784</v>
      </c>
      <c r="I3639" s="723"/>
      <c r="J3639" s="723" t="s">
        <v>1135</v>
      </c>
      <c r="K3639" s="723">
        <v>32</v>
      </c>
      <c r="L3639" s="723">
        <v>511010000</v>
      </c>
      <c r="M3639" s="749" t="s">
        <v>88</v>
      </c>
      <c r="N3639" s="723" t="s">
        <v>2115</v>
      </c>
      <c r="O3639" s="723" t="s">
        <v>700</v>
      </c>
      <c r="P3639" s="723" t="s">
        <v>229</v>
      </c>
      <c r="Q3639" s="723" t="s">
        <v>2855</v>
      </c>
      <c r="R3639" s="723" t="s">
        <v>8977</v>
      </c>
      <c r="S3639" s="723">
        <v>796</v>
      </c>
      <c r="T3639" s="723" t="s">
        <v>232</v>
      </c>
      <c r="U3639" s="723">
        <v>15</v>
      </c>
      <c r="V3639" s="785">
        <v>963</v>
      </c>
      <c r="W3639" s="1371">
        <f t="shared" ref="W3639:W3702" si="160">U3639*V3639</f>
        <v>14445</v>
      </c>
      <c r="X3639" s="785">
        <f t="shared" ref="X3639:X3702" si="161">W3639*1.12</f>
        <v>16178.400000000001</v>
      </c>
      <c r="Y3639" s="723" t="s">
        <v>4270</v>
      </c>
      <c r="Z3639" s="723">
        <v>2016</v>
      </c>
      <c r="AA3639" s="723"/>
      <c r="AB3639" s="756" t="s">
        <v>300</v>
      </c>
      <c r="AC3639" s="756"/>
      <c r="AD3639" s="756"/>
      <c r="AE3639" s="756"/>
      <c r="AF3639" s="756"/>
      <c r="AG3639" s="756" t="s">
        <v>12789</v>
      </c>
      <c r="AH3639" s="756" t="s">
        <v>794</v>
      </c>
      <c r="AI3639" s="756">
        <v>210001030</v>
      </c>
      <c r="AJ3639" s="756" t="s">
        <v>12786</v>
      </c>
      <c r="AK3639" s="756" t="s">
        <v>12787</v>
      </c>
    </row>
    <row r="3640" spans="1:37" s="928" customFormat="1" ht="100.5" customHeight="1">
      <c r="A3640" s="723" t="s">
        <v>12790</v>
      </c>
      <c r="B3640" s="723" t="s">
        <v>33</v>
      </c>
      <c r="C3640" s="723" t="s">
        <v>12791</v>
      </c>
      <c r="D3640" s="723" t="s">
        <v>12792</v>
      </c>
      <c r="E3640" s="723" t="s">
        <v>12792</v>
      </c>
      <c r="F3640" s="723" t="s">
        <v>12793</v>
      </c>
      <c r="G3640" s="723" t="s">
        <v>12793</v>
      </c>
      <c r="H3640" s="723" t="s">
        <v>12794</v>
      </c>
      <c r="I3640" s="723"/>
      <c r="J3640" s="723" t="s">
        <v>1135</v>
      </c>
      <c r="K3640" s="723">
        <v>74</v>
      </c>
      <c r="L3640" s="762">
        <v>271010000</v>
      </c>
      <c r="M3640" s="723" t="s">
        <v>127</v>
      </c>
      <c r="N3640" s="723" t="s">
        <v>2115</v>
      </c>
      <c r="O3640" s="723" t="s">
        <v>802</v>
      </c>
      <c r="P3640" s="723" t="s">
        <v>229</v>
      </c>
      <c r="Q3640" s="723" t="s">
        <v>2855</v>
      </c>
      <c r="R3640" s="723" t="s">
        <v>8977</v>
      </c>
      <c r="S3640" s="723">
        <v>166</v>
      </c>
      <c r="T3640" s="723" t="s">
        <v>902</v>
      </c>
      <c r="U3640" s="723">
        <v>48</v>
      </c>
      <c r="V3640" s="785">
        <v>909</v>
      </c>
      <c r="W3640" s="1371">
        <f t="shared" si="160"/>
        <v>43632</v>
      </c>
      <c r="X3640" s="785">
        <f t="shared" si="161"/>
        <v>48867.840000000004</v>
      </c>
      <c r="Y3640" s="723" t="s">
        <v>4270</v>
      </c>
      <c r="Z3640" s="723">
        <v>2016</v>
      </c>
      <c r="AA3640" s="723"/>
      <c r="AB3640" s="756" t="s">
        <v>300</v>
      </c>
      <c r="AC3640" s="756"/>
      <c r="AD3640" s="756"/>
      <c r="AE3640" s="756"/>
      <c r="AF3640" s="756"/>
      <c r="AG3640" s="756" t="s">
        <v>12795</v>
      </c>
      <c r="AH3640" s="756" t="s">
        <v>794</v>
      </c>
      <c r="AI3640" s="756">
        <v>210014757</v>
      </c>
      <c r="AJ3640" s="756" t="s">
        <v>12796</v>
      </c>
      <c r="AK3640" s="756" t="s">
        <v>12787</v>
      </c>
    </row>
    <row r="3641" spans="1:37" s="928" customFormat="1" ht="100.5" customHeight="1">
      <c r="A3641" s="723" t="s">
        <v>12797</v>
      </c>
      <c r="B3641" s="723" t="s">
        <v>33</v>
      </c>
      <c r="C3641" s="723" t="s">
        <v>12791</v>
      </c>
      <c r="D3641" s="723" t="s">
        <v>12792</v>
      </c>
      <c r="E3641" s="723" t="s">
        <v>12792</v>
      </c>
      <c r="F3641" s="723" t="s">
        <v>12793</v>
      </c>
      <c r="G3641" s="723" t="s">
        <v>12793</v>
      </c>
      <c r="H3641" s="723" t="s">
        <v>12794</v>
      </c>
      <c r="I3641" s="723"/>
      <c r="J3641" s="723" t="s">
        <v>1135</v>
      </c>
      <c r="K3641" s="723">
        <v>74</v>
      </c>
      <c r="L3641" s="784">
        <v>231010000</v>
      </c>
      <c r="M3641" s="784" t="s">
        <v>128</v>
      </c>
      <c r="N3641" s="723" t="s">
        <v>2115</v>
      </c>
      <c r="O3641" s="723" t="s">
        <v>11843</v>
      </c>
      <c r="P3641" s="723" t="s">
        <v>229</v>
      </c>
      <c r="Q3641" s="723" t="s">
        <v>2855</v>
      </c>
      <c r="R3641" s="723" t="s">
        <v>8977</v>
      </c>
      <c r="S3641" s="723">
        <v>166</v>
      </c>
      <c r="T3641" s="723" t="s">
        <v>902</v>
      </c>
      <c r="U3641" s="723">
        <v>142</v>
      </c>
      <c r="V3641" s="785">
        <v>909.5</v>
      </c>
      <c r="W3641" s="1371">
        <f t="shared" si="160"/>
        <v>129149</v>
      </c>
      <c r="X3641" s="785">
        <f t="shared" si="161"/>
        <v>144646.88</v>
      </c>
      <c r="Y3641" s="723" t="s">
        <v>4270</v>
      </c>
      <c r="Z3641" s="723">
        <v>2016</v>
      </c>
      <c r="AA3641" s="723"/>
      <c r="AB3641" s="756" t="s">
        <v>300</v>
      </c>
      <c r="AC3641" s="756"/>
      <c r="AD3641" s="756"/>
      <c r="AE3641" s="756"/>
      <c r="AF3641" s="756"/>
      <c r="AG3641" s="756" t="s">
        <v>12798</v>
      </c>
      <c r="AH3641" s="756" t="s">
        <v>794</v>
      </c>
      <c r="AI3641" s="756">
        <v>210014757</v>
      </c>
      <c r="AJ3641" s="756" t="s">
        <v>12796</v>
      </c>
      <c r="AK3641" s="756" t="s">
        <v>12787</v>
      </c>
    </row>
    <row r="3642" spans="1:37" s="928" customFormat="1" ht="100.5" customHeight="1">
      <c r="A3642" s="723" t="s">
        <v>12799</v>
      </c>
      <c r="B3642" s="723" t="s">
        <v>33</v>
      </c>
      <c r="C3642" s="723" t="s">
        <v>12791</v>
      </c>
      <c r="D3642" s="723" t="s">
        <v>12792</v>
      </c>
      <c r="E3642" s="723" t="s">
        <v>12792</v>
      </c>
      <c r="F3642" s="723" t="s">
        <v>12793</v>
      </c>
      <c r="G3642" s="723" t="s">
        <v>12793</v>
      </c>
      <c r="H3642" s="723" t="s">
        <v>12794</v>
      </c>
      <c r="I3642" s="723"/>
      <c r="J3642" s="723" t="s">
        <v>1135</v>
      </c>
      <c r="K3642" s="723">
        <v>74</v>
      </c>
      <c r="L3642" s="1067">
        <v>151010000</v>
      </c>
      <c r="M3642" s="784" t="s">
        <v>82</v>
      </c>
      <c r="N3642" s="723" t="s">
        <v>2115</v>
      </c>
      <c r="O3642" s="723" t="s">
        <v>805</v>
      </c>
      <c r="P3642" s="723" t="s">
        <v>229</v>
      </c>
      <c r="Q3642" s="723" t="s">
        <v>2855</v>
      </c>
      <c r="R3642" s="723" t="s">
        <v>8977</v>
      </c>
      <c r="S3642" s="723">
        <v>166</v>
      </c>
      <c r="T3642" s="723" t="s">
        <v>902</v>
      </c>
      <c r="U3642" s="723">
        <v>50</v>
      </c>
      <c r="V3642" s="785">
        <v>909.5</v>
      </c>
      <c r="W3642" s="1371">
        <f t="shared" si="160"/>
        <v>45475</v>
      </c>
      <c r="X3642" s="785">
        <f t="shared" si="161"/>
        <v>50932.000000000007</v>
      </c>
      <c r="Y3642" s="723" t="s">
        <v>4270</v>
      </c>
      <c r="Z3642" s="723">
        <v>2016</v>
      </c>
      <c r="AA3642" s="723"/>
      <c r="AB3642" s="756" t="s">
        <v>300</v>
      </c>
      <c r="AC3642" s="756"/>
      <c r="AD3642" s="756"/>
      <c r="AE3642" s="756"/>
      <c r="AF3642" s="756"/>
      <c r="AG3642" s="756" t="s">
        <v>12800</v>
      </c>
      <c r="AH3642" s="756" t="s">
        <v>794</v>
      </c>
      <c r="AI3642" s="756">
        <v>210014757</v>
      </c>
      <c r="AJ3642" s="756" t="s">
        <v>12796</v>
      </c>
      <c r="AK3642" s="756" t="s">
        <v>12787</v>
      </c>
    </row>
    <row r="3643" spans="1:37" s="928" customFormat="1" ht="100.5" customHeight="1">
      <c r="A3643" s="723" t="s">
        <v>12801</v>
      </c>
      <c r="B3643" s="723" t="s">
        <v>33</v>
      </c>
      <c r="C3643" s="723" t="s">
        <v>12791</v>
      </c>
      <c r="D3643" s="723" t="s">
        <v>12792</v>
      </c>
      <c r="E3643" s="723" t="s">
        <v>12792</v>
      </c>
      <c r="F3643" s="723" t="s">
        <v>12793</v>
      </c>
      <c r="G3643" s="723" t="s">
        <v>12793</v>
      </c>
      <c r="H3643" s="723" t="s">
        <v>12794</v>
      </c>
      <c r="I3643" s="723"/>
      <c r="J3643" s="723" t="s">
        <v>1135</v>
      </c>
      <c r="K3643" s="723">
        <v>74</v>
      </c>
      <c r="L3643" s="784">
        <v>271034100</v>
      </c>
      <c r="M3643" s="749" t="s">
        <v>84</v>
      </c>
      <c r="N3643" s="723" t="s">
        <v>2115</v>
      </c>
      <c r="O3643" s="723" t="s">
        <v>11849</v>
      </c>
      <c r="P3643" s="723" t="s">
        <v>229</v>
      </c>
      <c r="Q3643" s="723" t="s">
        <v>2855</v>
      </c>
      <c r="R3643" s="723" t="s">
        <v>8977</v>
      </c>
      <c r="S3643" s="723">
        <v>166</v>
      </c>
      <c r="T3643" s="723" t="s">
        <v>902</v>
      </c>
      <c r="U3643" s="723">
        <v>9</v>
      </c>
      <c r="V3643" s="785">
        <v>909.5</v>
      </c>
      <c r="W3643" s="1371">
        <f t="shared" si="160"/>
        <v>8185.5</v>
      </c>
      <c r="X3643" s="785">
        <f t="shared" si="161"/>
        <v>9167.76</v>
      </c>
      <c r="Y3643" s="723" t="s">
        <v>4270</v>
      </c>
      <c r="Z3643" s="723">
        <v>2016</v>
      </c>
      <c r="AA3643" s="723"/>
      <c r="AB3643" s="756" t="s">
        <v>300</v>
      </c>
      <c r="AC3643" s="756"/>
      <c r="AD3643" s="756"/>
      <c r="AE3643" s="756"/>
      <c r="AF3643" s="756"/>
      <c r="AG3643" s="756" t="s">
        <v>12802</v>
      </c>
      <c r="AH3643" s="756" t="s">
        <v>794</v>
      </c>
      <c r="AI3643" s="756">
        <v>210014757</v>
      </c>
      <c r="AJ3643" s="756" t="s">
        <v>12796</v>
      </c>
      <c r="AK3643" s="756" t="s">
        <v>12787</v>
      </c>
    </row>
    <row r="3644" spans="1:37" s="928" customFormat="1" ht="100.5" customHeight="1">
      <c r="A3644" s="723" t="s">
        <v>12803</v>
      </c>
      <c r="B3644" s="723" t="s">
        <v>33</v>
      </c>
      <c r="C3644" s="723" t="s">
        <v>12791</v>
      </c>
      <c r="D3644" s="723" t="s">
        <v>12792</v>
      </c>
      <c r="E3644" s="723" t="s">
        <v>12792</v>
      </c>
      <c r="F3644" s="723" t="s">
        <v>12793</v>
      </c>
      <c r="G3644" s="723" t="s">
        <v>12793</v>
      </c>
      <c r="H3644" s="723" t="s">
        <v>12794</v>
      </c>
      <c r="I3644" s="723"/>
      <c r="J3644" s="723" t="s">
        <v>1135</v>
      </c>
      <c r="K3644" s="723">
        <v>74</v>
      </c>
      <c r="L3644" s="784">
        <v>431010000</v>
      </c>
      <c r="M3644" s="784" t="s">
        <v>129</v>
      </c>
      <c r="N3644" s="723" t="s">
        <v>2115</v>
      </c>
      <c r="O3644" s="723" t="s">
        <v>11928</v>
      </c>
      <c r="P3644" s="723" t="s">
        <v>229</v>
      </c>
      <c r="Q3644" s="723" t="s">
        <v>2855</v>
      </c>
      <c r="R3644" s="723" t="s">
        <v>8977</v>
      </c>
      <c r="S3644" s="723">
        <v>166</v>
      </c>
      <c r="T3644" s="723" t="s">
        <v>902</v>
      </c>
      <c r="U3644" s="723">
        <v>30</v>
      </c>
      <c r="V3644" s="785">
        <v>909.5</v>
      </c>
      <c r="W3644" s="1371">
        <f t="shared" si="160"/>
        <v>27285</v>
      </c>
      <c r="X3644" s="785">
        <f t="shared" si="161"/>
        <v>30559.200000000004</v>
      </c>
      <c r="Y3644" s="723" t="s">
        <v>4270</v>
      </c>
      <c r="Z3644" s="723">
        <v>2016</v>
      </c>
      <c r="AA3644" s="723"/>
      <c r="AB3644" s="756" t="s">
        <v>300</v>
      </c>
      <c r="AC3644" s="756"/>
      <c r="AD3644" s="756"/>
      <c r="AE3644" s="756"/>
      <c r="AF3644" s="756"/>
      <c r="AG3644" s="756" t="s">
        <v>12804</v>
      </c>
      <c r="AH3644" s="756" t="s">
        <v>794</v>
      </c>
      <c r="AI3644" s="756">
        <v>210014757</v>
      </c>
      <c r="AJ3644" s="756" t="s">
        <v>12796</v>
      </c>
      <c r="AK3644" s="756" t="s">
        <v>12787</v>
      </c>
    </row>
    <row r="3645" spans="1:37" s="928" customFormat="1" ht="100.5" customHeight="1">
      <c r="A3645" s="723" t="s">
        <v>12805</v>
      </c>
      <c r="B3645" s="723" t="s">
        <v>33</v>
      </c>
      <c r="C3645" s="723" t="s">
        <v>12791</v>
      </c>
      <c r="D3645" s="723" t="s">
        <v>12792</v>
      </c>
      <c r="E3645" s="723" t="s">
        <v>12792</v>
      </c>
      <c r="F3645" s="723" t="s">
        <v>12793</v>
      </c>
      <c r="G3645" s="723" t="s">
        <v>12793</v>
      </c>
      <c r="H3645" s="723" t="s">
        <v>12794</v>
      </c>
      <c r="I3645" s="723"/>
      <c r="J3645" s="723" t="s">
        <v>1135</v>
      </c>
      <c r="K3645" s="723">
        <v>74</v>
      </c>
      <c r="L3645" s="762">
        <v>471010000</v>
      </c>
      <c r="M3645" s="1003" t="s">
        <v>125</v>
      </c>
      <c r="N3645" s="723" t="s">
        <v>2115</v>
      </c>
      <c r="O3645" s="723" t="s">
        <v>236</v>
      </c>
      <c r="P3645" s="723" t="s">
        <v>229</v>
      </c>
      <c r="Q3645" s="723" t="s">
        <v>2855</v>
      </c>
      <c r="R3645" s="723" t="s">
        <v>8977</v>
      </c>
      <c r="S3645" s="723">
        <v>166</v>
      </c>
      <c r="T3645" s="723" t="s">
        <v>902</v>
      </c>
      <c r="U3645" s="723">
        <v>23</v>
      </c>
      <c r="V3645" s="785">
        <v>909.5</v>
      </c>
      <c r="W3645" s="1371">
        <f t="shared" si="160"/>
        <v>20918.5</v>
      </c>
      <c r="X3645" s="785">
        <f t="shared" si="161"/>
        <v>23428.720000000001</v>
      </c>
      <c r="Y3645" s="723" t="s">
        <v>4270</v>
      </c>
      <c r="Z3645" s="723">
        <v>2016</v>
      </c>
      <c r="AA3645" s="723"/>
      <c r="AB3645" s="756" t="s">
        <v>300</v>
      </c>
      <c r="AC3645" s="756"/>
      <c r="AD3645" s="756"/>
      <c r="AE3645" s="756"/>
      <c r="AF3645" s="756"/>
      <c r="AG3645" s="756" t="s">
        <v>12806</v>
      </c>
      <c r="AH3645" s="756" t="s">
        <v>794</v>
      </c>
      <c r="AI3645" s="756">
        <v>210014757</v>
      </c>
      <c r="AJ3645" s="756" t="s">
        <v>12796</v>
      </c>
      <c r="AK3645" s="756" t="s">
        <v>12787</v>
      </c>
    </row>
    <row r="3646" spans="1:37" s="928" customFormat="1" ht="100.5" customHeight="1">
      <c r="A3646" s="723" t="s">
        <v>12807</v>
      </c>
      <c r="B3646" s="723" t="s">
        <v>33</v>
      </c>
      <c r="C3646" s="723" t="s">
        <v>12791</v>
      </c>
      <c r="D3646" s="723" t="s">
        <v>12792</v>
      </c>
      <c r="E3646" s="723" t="s">
        <v>12792</v>
      </c>
      <c r="F3646" s="723" t="s">
        <v>12793</v>
      </c>
      <c r="G3646" s="723" t="s">
        <v>12793</v>
      </c>
      <c r="H3646" s="723" t="s">
        <v>12794</v>
      </c>
      <c r="I3646" s="723"/>
      <c r="J3646" s="723" t="s">
        <v>1135</v>
      </c>
      <c r="K3646" s="723">
        <v>74</v>
      </c>
      <c r="L3646" s="784">
        <v>391010000</v>
      </c>
      <c r="M3646" s="784" t="s">
        <v>341</v>
      </c>
      <c r="N3646" s="723" t="s">
        <v>2115</v>
      </c>
      <c r="O3646" s="723" t="s">
        <v>12064</v>
      </c>
      <c r="P3646" s="723" t="s">
        <v>229</v>
      </c>
      <c r="Q3646" s="723" t="s">
        <v>2855</v>
      </c>
      <c r="R3646" s="723" t="s">
        <v>8977</v>
      </c>
      <c r="S3646" s="723">
        <v>166</v>
      </c>
      <c r="T3646" s="723" t="s">
        <v>902</v>
      </c>
      <c r="U3646" s="723">
        <v>30</v>
      </c>
      <c r="V3646" s="785">
        <v>909.5</v>
      </c>
      <c r="W3646" s="1371">
        <f t="shared" si="160"/>
        <v>27285</v>
      </c>
      <c r="X3646" s="785">
        <f t="shared" si="161"/>
        <v>30559.200000000004</v>
      </c>
      <c r="Y3646" s="723" t="s">
        <v>4270</v>
      </c>
      <c r="Z3646" s="723">
        <v>2016</v>
      </c>
      <c r="AA3646" s="723"/>
      <c r="AB3646" s="756" t="s">
        <v>300</v>
      </c>
      <c r="AC3646" s="756"/>
      <c r="AD3646" s="756"/>
      <c r="AE3646" s="756"/>
      <c r="AF3646" s="756"/>
      <c r="AG3646" s="756" t="s">
        <v>12808</v>
      </c>
      <c r="AH3646" s="756" t="s">
        <v>794</v>
      </c>
      <c r="AI3646" s="756">
        <v>210014757</v>
      </c>
      <c r="AJ3646" s="756" t="s">
        <v>12796</v>
      </c>
      <c r="AK3646" s="756" t="s">
        <v>12787</v>
      </c>
    </row>
    <row r="3647" spans="1:37" s="928" customFormat="1" ht="100.5" customHeight="1">
      <c r="A3647" s="723" t="s">
        <v>12809</v>
      </c>
      <c r="B3647" s="723" t="s">
        <v>33</v>
      </c>
      <c r="C3647" s="723" t="s">
        <v>12810</v>
      </c>
      <c r="D3647" s="723" t="s">
        <v>12792</v>
      </c>
      <c r="E3647" s="723" t="s">
        <v>12792</v>
      </c>
      <c r="F3647" s="723" t="s">
        <v>12811</v>
      </c>
      <c r="G3647" s="723" t="s">
        <v>12811</v>
      </c>
      <c r="H3647" s="723" t="s">
        <v>12812</v>
      </c>
      <c r="I3647" s="723"/>
      <c r="J3647" s="723" t="s">
        <v>1135</v>
      </c>
      <c r="K3647" s="723">
        <v>71</v>
      </c>
      <c r="L3647" s="762">
        <v>271010000</v>
      </c>
      <c r="M3647" s="723" t="s">
        <v>127</v>
      </c>
      <c r="N3647" s="723" t="s">
        <v>2115</v>
      </c>
      <c r="O3647" s="723" t="s">
        <v>802</v>
      </c>
      <c r="P3647" s="723" t="s">
        <v>229</v>
      </c>
      <c r="Q3647" s="723" t="s">
        <v>2855</v>
      </c>
      <c r="R3647" s="723" t="s">
        <v>8977</v>
      </c>
      <c r="S3647" s="723">
        <v>166</v>
      </c>
      <c r="T3647" s="723" t="s">
        <v>902</v>
      </c>
      <c r="U3647" s="723">
        <v>5</v>
      </c>
      <c r="V3647" s="785">
        <v>1358</v>
      </c>
      <c r="W3647" s="1371">
        <f t="shared" si="160"/>
        <v>6790</v>
      </c>
      <c r="X3647" s="785">
        <f t="shared" si="161"/>
        <v>7604.8000000000011</v>
      </c>
      <c r="Y3647" s="723" t="s">
        <v>4270</v>
      </c>
      <c r="Z3647" s="723">
        <v>2016</v>
      </c>
      <c r="AA3647" s="723"/>
      <c r="AB3647" s="756" t="s">
        <v>300</v>
      </c>
      <c r="AC3647" s="756"/>
      <c r="AD3647" s="756"/>
      <c r="AE3647" s="756"/>
      <c r="AF3647" s="756"/>
      <c r="AG3647" s="756" t="s">
        <v>12813</v>
      </c>
      <c r="AH3647" s="756" t="s">
        <v>794</v>
      </c>
      <c r="AI3647" s="756">
        <v>210014756</v>
      </c>
      <c r="AJ3647" s="756" t="s">
        <v>12814</v>
      </c>
      <c r="AK3647" s="756" t="s">
        <v>12787</v>
      </c>
    </row>
    <row r="3648" spans="1:37" s="928" customFormat="1" ht="100.5" customHeight="1">
      <c r="A3648" s="723" t="s">
        <v>12815</v>
      </c>
      <c r="B3648" s="723" t="s">
        <v>33</v>
      </c>
      <c r="C3648" s="723" t="s">
        <v>12810</v>
      </c>
      <c r="D3648" s="723" t="s">
        <v>12792</v>
      </c>
      <c r="E3648" s="723" t="s">
        <v>12792</v>
      </c>
      <c r="F3648" s="723" t="s">
        <v>12811</v>
      </c>
      <c r="G3648" s="723" t="s">
        <v>12811</v>
      </c>
      <c r="H3648" s="723" t="s">
        <v>12812</v>
      </c>
      <c r="I3648" s="723"/>
      <c r="J3648" s="723" t="s">
        <v>1135</v>
      </c>
      <c r="K3648" s="723">
        <v>71</v>
      </c>
      <c r="L3648" s="784">
        <v>271034100</v>
      </c>
      <c r="M3648" s="749" t="s">
        <v>84</v>
      </c>
      <c r="N3648" s="723" t="s">
        <v>2115</v>
      </c>
      <c r="O3648" s="723" t="s">
        <v>11849</v>
      </c>
      <c r="P3648" s="723" t="s">
        <v>229</v>
      </c>
      <c r="Q3648" s="723" t="s">
        <v>2855</v>
      </c>
      <c r="R3648" s="723" t="s">
        <v>8977</v>
      </c>
      <c r="S3648" s="723">
        <v>166</v>
      </c>
      <c r="T3648" s="723" t="s">
        <v>902</v>
      </c>
      <c r="U3648" s="723">
        <v>8.8000000000000007</v>
      </c>
      <c r="V3648" s="785">
        <v>1358.9</v>
      </c>
      <c r="W3648" s="1371">
        <f t="shared" si="160"/>
        <v>11958.320000000002</v>
      </c>
      <c r="X3648" s="785">
        <f t="shared" si="161"/>
        <v>13393.318400000004</v>
      </c>
      <c r="Y3648" s="723" t="s">
        <v>4270</v>
      </c>
      <c r="Z3648" s="723">
        <v>2016</v>
      </c>
      <c r="AA3648" s="723"/>
      <c r="AB3648" s="756" t="s">
        <v>300</v>
      </c>
      <c r="AC3648" s="756"/>
      <c r="AD3648" s="756"/>
      <c r="AE3648" s="756"/>
      <c r="AF3648" s="756"/>
      <c r="AG3648" s="756" t="s">
        <v>12816</v>
      </c>
      <c r="AH3648" s="756" t="s">
        <v>794</v>
      </c>
      <c r="AI3648" s="756">
        <v>210014756</v>
      </c>
      <c r="AJ3648" s="756" t="s">
        <v>12814</v>
      </c>
      <c r="AK3648" s="756" t="s">
        <v>12787</v>
      </c>
    </row>
    <row r="3649" spans="1:37" s="928" customFormat="1" ht="100.5" customHeight="1">
      <c r="A3649" s="723" t="s">
        <v>12817</v>
      </c>
      <c r="B3649" s="723" t="s">
        <v>33</v>
      </c>
      <c r="C3649" s="723" t="s">
        <v>12810</v>
      </c>
      <c r="D3649" s="723" t="s">
        <v>12792</v>
      </c>
      <c r="E3649" s="723" t="s">
        <v>12792</v>
      </c>
      <c r="F3649" s="723" t="s">
        <v>12811</v>
      </c>
      <c r="G3649" s="723" t="s">
        <v>12811</v>
      </c>
      <c r="H3649" s="723" t="s">
        <v>12812</v>
      </c>
      <c r="I3649" s="723"/>
      <c r="J3649" s="723" t="s">
        <v>1135</v>
      </c>
      <c r="K3649" s="723">
        <v>71</v>
      </c>
      <c r="L3649" s="762">
        <v>471010000</v>
      </c>
      <c r="M3649" s="1003" t="s">
        <v>125</v>
      </c>
      <c r="N3649" s="723" t="s">
        <v>2115</v>
      </c>
      <c r="O3649" s="723" t="s">
        <v>236</v>
      </c>
      <c r="P3649" s="723" t="s">
        <v>229</v>
      </c>
      <c r="Q3649" s="723" t="s">
        <v>2855</v>
      </c>
      <c r="R3649" s="723" t="s">
        <v>8977</v>
      </c>
      <c r="S3649" s="723">
        <v>166</v>
      </c>
      <c r="T3649" s="723" t="s">
        <v>902</v>
      </c>
      <c r="U3649" s="723">
        <v>26</v>
      </c>
      <c r="V3649" s="785">
        <v>1358.9</v>
      </c>
      <c r="W3649" s="1371">
        <f t="shared" si="160"/>
        <v>35331.4</v>
      </c>
      <c r="X3649" s="785">
        <f t="shared" si="161"/>
        <v>39571.168000000005</v>
      </c>
      <c r="Y3649" s="723" t="s">
        <v>4270</v>
      </c>
      <c r="Z3649" s="723">
        <v>2016</v>
      </c>
      <c r="AA3649" s="723"/>
      <c r="AB3649" s="756" t="s">
        <v>300</v>
      </c>
      <c r="AC3649" s="756"/>
      <c r="AD3649" s="756"/>
      <c r="AE3649" s="756"/>
      <c r="AF3649" s="756"/>
      <c r="AG3649" s="756" t="s">
        <v>12818</v>
      </c>
      <c r="AH3649" s="756" t="s">
        <v>794</v>
      </c>
      <c r="AI3649" s="756">
        <v>210014756</v>
      </c>
      <c r="AJ3649" s="756" t="s">
        <v>12814</v>
      </c>
      <c r="AK3649" s="756" t="s">
        <v>12787</v>
      </c>
    </row>
    <row r="3650" spans="1:37" s="928" customFormat="1" ht="100.5" customHeight="1">
      <c r="A3650" s="723" t="s">
        <v>12819</v>
      </c>
      <c r="B3650" s="723" t="s">
        <v>33</v>
      </c>
      <c r="C3650" s="723" t="s">
        <v>12810</v>
      </c>
      <c r="D3650" s="723" t="s">
        <v>12792</v>
      </c>
      <c r="E3650" s="723" t="s">
        <v>12792</v>
      </c>
      <c r="F3650" s="723" t="s">
        <v>12811</v>
      </c>
      <c r="G3650" s="723" t="s">
        <v>12811</v>
      </c>
      <c r="H3650" s="723" t="s">
        <v>12812</v>
      </c>
      <c r="I3650" s="723"/>
      <c r="J3650" s="723" t="s">
        <v>1135</v>
      </c>
      <c r="K3650" s="723">
        <v>71</v>
      </c>
      <c r="L3650" s="784">
        <v>311010000</v>
      </c>
      <c r="M3650" s="723" t="s">
        <v>342</v>
      </c>
      <c r="N3650" s="723" t="s">
        <v>2115</v>
      </c>
      <c r="O3650" s="723" t="s">
        <v>11854</v>
      </c>
      <c r="P3650" s="723" t="s">
        <v>229</v>
      </c>
      <c r="Q3650" s="723" t="s">
        <v>2855</v>
      </c>
      <c r="R3650" s="723" t="s">
        <v>8977</v>
      </c>
      <c r="S3650" s="723">
        <v>166</v>
      </c>
      <c r="T3650" s="723" t="s">
        <v>902</v>
      </c>
      <c r="U3650" s="723">
        <v>14</v>
      </c>
      <c r="V3650" s="785">
        <v>1358.9</v>
      </c>
      <c r="W3650" s="1371">
        <f t="shared" si="160"/>
        <v>19024.600000000002</v>
      </c>
      <c r="X3650" s="785">
        <f t="shared" si="161"/>
        <v>21307.552000000003</v>
      </c>
      <c r="Y3650" s="723" t="s">
        <v>4270</v>
      </c>
      <c r="Z3650" s="723">
        <v>2016</v>
      </c>
      <c r="AA3650" s="723"/>
      <c r="AB3650" s="756" t="s">
        <v>300</v>
      </c>
      <c r="AC3650" s="756"/>
      <c r="AD3650" s="756"/>
      <c r="AE3650" s="756"/>
      <c r="AF3650" s="756"/>
      <c r="AG3650" s="756" t="s">
        <v>12820</v>
      </c>
      <c r="AH3650" s="756" t="s">
        <v>794</v>
      </c>
      <c r="AI3650" s="756">
        <v>210014756</v>
      </c>
      <c r="AJ3650" s="756" t="s">
        <v>12814</v>
      </c>
      <c r="AK3650" s="756" t="s">
        <v>12787</v>
      </c>
    </row>
    <row r="3651" spans="1:37" s="928" customFormat="1" ht="100.5" customHeight="1">
      <c r="A3651" s="723" t="s">
        <v>12821</v>
      </c>
      <c r="B3651" s="723" t="s">
        <v>33</v>
      </c>
      <c r="C3651" s="723" t="s">
        <v>12810</v>
      </c>
      <c r="D3651" s="723" t="s">
        <v>12792</v>
      </c>
      <c r="E3651" s="723" t="s">
        <v>12792</v>
      </c>
      <c r="F3651" s="723" t="s">
        <v>12811</v>
      </c>
      <c r="G3651" s="723" t="s">
        <v>12811</v>
      </c>
      <c r="H3651" s="723" t="s">
        <v>12812</v>
      </c>
      <c r="I3651" s="723"/>
      <c r="J3651" s="723" t="s">
        <v>1135</v>
      </c>
      <c r="K3651" s="723">
        <v>71</v>
      </c>
      <c r="L3651" s="723">
        <v>511010000</v>
      </c>
      <c r="M3651" s="749" t="s">
        <v>88</v>
      </c>
      <c r="N3651" s="723" t="s">
        <v>2115</v>
      </c>
      <c r="O3651" s="723" t="s">
        <v>700</v>
      </c>
      <c r="P3651" s="723" t="s">
        <v>229</v>
      </c>
      <c r="Q3651" s="723" t="s">
        <v>2855</v>
      </c>
      <c r="R3651" s="723" t="s">
        <v>8977</v>
      </c>
      <c r="S3651" s="723">
        <v>166</v>
      </c>
      <c r="T3651" s="723" t="s">
        <v>902</v>
      </c>
      <c r="U3651" s="723">
        <v>5</v>
      </c>
      <c r="V3651" s="785">
        <v>1358.9</v>
      </c>
      <c r="W3651" s="1371">
        <f t="shared" si="160"/>
        <v>6794.5</v>
      </c>
      <c r="X3651" s="785">
        <f t="shared" si="161"/>
        <v>7609.8400000000011</v>
      </c>
      <c r="Y3651" s="723" t="s">
        <v>4270</v>
      </c>
      <c r="Z3651" s="723">
        <v>2016</v>
      </c>
      <c r="AA3651" s="723"/>
      <c r="AB3651" s="756" t="s">
        <v>300</v>
      </c>
      <c r="AC3651" s="756"/>
      <c r="AD3651" s="756"/>
      <c r="AE3651" s="756"/>
      <c r="AF3651" s="756"/>
      <c r="AG3651" s="756" t="s">
        <v>12822</v>
      </c>
      <c r="AH3651" s="756" t="s">
        <v>794</v>
      </c>
      <c r="AI3651" s="756">
        <v>210014756</v>
      </c>
      <c r="AJ3651" s="756" t="s">
        <v>12814</v>
      </c>
      <c r="AK3651" s="756" t="s">
        <v>12787</v>
      </c>
    </row>
    <row r="3652" spans="1:37" s="928" customFormat="1" ht="100.5" customHeight="1">
      <c r="A3652" s="723" t="s">
        <v>12823</v>
      </c>
      <c r="B3652" s="723" t="s">
        <v>33</v>
      </c>
      <c r="C3652" s="723" t="s">
        <v>12824</v>
      </c>
      <c r="D3652" s="723" t="s">
        <v>12825</v>
      </c>
      <c r="E3652" s="723" t="s">
        <v>12825</v>
      </c>
      <c r="F3652" s="723" t="s">
        <v>12826</v>
      </c>
      <c r="G3652" s="723" t="s">
        <v>12826</v>
      </c>
      <c r="H3652" s="723" t="s">
        <v>12827</v>
      </c>
      <c r="I3652" s="723"/>
      <c r="J3652" s="723" t="s">
        <v>1135</v>
      </c>
      <c r="K3652" s="723">
        <v>83</v>
      </c>
      <c r="L3652" s="762">
        <v>271010000</v>
      </c>
      <c r="M3652" s="723" t="s">
        <v>127</v>
      </c>
      <c r="N3652" s="723" t="s">
        <v>2115</v>
      </c>
      <c r="O3652" s="723" t="s">
        <v>802</v>
      </c>
      <c r="P3652" s="723" t="s">
        <v>229</v>
      </c>
      <c r="Q3652" s="723" t="s">
        <v>2855</v>
      </c>
      <c r="R3652" s="723" t="s">
        <v>8977</v>
      </c>
      <c r="S3652" s="723">
        <v>796</v>
      </c>
      <c r="T3652" s="723" t="s">
        <v>232</v>
      </c>
      <c r="U3652" s="723">
        <v>40</v>
      </c>
      <c r="V3652" s="785">
        <v>695</v>
      </c>
      <c r="W3652" s="1371">
        <f t="shared" si="160"/>
        <v>27800</v>
      </c>
      <c r="X3652" s="785">
        <f t="shared" si="161"/>
        <v>31136.000000000004</v>
      </c>
      <c r="Y3652" s="723" t="s">
        <v>4270</v>
      </c>
      <c r="Z3652" s="723">
        <v>2016</v>
      </c>
      <c r="AA3652" s="723"/>
      <c r="AB3652" s="756" t="s">
        <v>300</v>
      </c>
      <c r="AC3652" s="756"/>
      <c r="AD3652" s="756"/>
      <c r="AE3652" s="756"/>
      <c r="AF3652" s="756"/>
      <c r="AG3652" s="756" t="s">
        <v>12828</v>
      </c>
      <c r="AH3652" s="756" t="s">
        <v>794</v>
      </c>
      <c r="AI3652" s="756">
        <v>210000233</v>
      </c>
      <c r="AJ3652" s="756" t="s">
        <v>12825</v>
      </c>
      <c r="AK3652" s="756" t="s">
        <v>12787</v>
      </c>
    </row>
    <row r="3653" spans="1:37" s="928" customFormat="1" ht="100.5" customHeight="1">
      <c r="A3653" s="723" t="s">
        <v>12829</v>
      </c>
      <c r="B3653" s="723" t="s">
        <v>33</v>
      </c>
      <c r="C3653" s="723" t="s">
        <v>12824</v>
      </c>
      <c r="D3653" s="723" t="s">
        <v>12825</v>
      </c>
      <c r="E3653" s="723" t="s">
        <v>12825</v>
      </c>
      <c r="F3653" s="723" t="s">
        <v>12826</v>
      </c>
      <c r="G3653" s="723" t="s">
        <v>12826</v>
      </c>
      <c r="H3653" s="723" t="s">
        <v>12827</v>
      </c>
      <c r="I3653" s="723"/>
      <c r="J3653" s="723" t="s">
        <v>1135</v>
      </c>
      <c r="K3653" s="723">
        <v>83</v>
      </c>
      <c r="L3653" s="784">
        <v>231010000</v>
      </c>
      <c r="M3653" s="784" t="s">
        <v>128</v>
      </c>
      <c r="N3653" s="723" t="s">
        <v>2115</v>
      </c>
      <c r="O3653" s="723" t="s">
        <v>11843</v>
      </c>
      <c r="P3653" s="723" t="s">
        <v>229</v>
      </c>
      <c r="Q3653" s="723" t="s">
        <v>2855</v>
      </c>
      <c r="R3653" s="723" t="s">
        <v>8977</v>
      </c>
      <c r="S3653" s="723">
        <v>796</v>
      </c>
      <c r="T3653" s="723" t="s">
        <v>232</v>
      </c>
      <c r="U3653" s="723">
        <v>74</v>
      </c>
      <c r="V3653" s="785">
        <v>695.5</v>
      </c>
      <c r="W3653" s="1371">
        <f t="shared" si="160"/>
        <v>51467</v>
      </c>
      <c r="X3653" s="785">
        <f t="shared" si="161"/>
        <v>57643.040000000008</v>
      </c>
      <c r="Y3653" s="723" t="s">
        <v>4270</v>
      </c>
      <c r="Z3653" s="723">
        <v>2016</v>
      </c>
      <c r="AA3653" s="723"/>
      <c r="AB3653" s="756" t="s">
        <v>300</v>
      </c>
      <c r="AC3653" s="756"/>
      <c r="AD3653" s="756"/>
      <c r="AE3653" s="756"/>
      <c r="AF3653" s="756"/>
      <c r="AG3653" s="756" t="s">
        <v>12830</v>
      </c>
      <c r="AH3653" s="756" t="s">
        <v>794</v>
      </c>
      <c r="AI3653" s="756">
        <v>210000233</v>
      </c>
      <c r="AJ3653" s="756" t="s">
        <v>12825</v>
      </c>
      <c r="AK3653" s="756" t="s">
        <v>12787</v>
      </c>
    </row>
    <row r="3654" spans="1:37" s="928" customFormat="1" ht="100.5" customHeight="1">
      <c r="A3654" s="723" t="s">
        <v>12831</v>
      </c>
      <c r="B3654" s="723" t="s">
        <v>33</v>
      </c>
      <c r="C3654" s="723" t="s">
        <v>12824</v>
      </c>
      <c r="D3654" s="723" t="s">
        <v>12825</v>
      </c>
      <c r="E3654" s="723" t="s">
        <v>12825</v>
      </c>
      <c r="F3654" s="723" t="s">
        <v>12826</v>
      </c>
      <c r="G3654" s="723" t="s">
        <v>12826</v>
      </c>
      <c r="H3654" s="723" t="s">
        <v>12827</v>
      </c>
      <c r="I3654" s="723"/>
      <c r="J3654" s="723" t="s">
        <v>1135</v>
      </c>
      <c r="K3654" s="723">
        <v>83</v>
      </c>
      <c r="L3654" s="1067">
        <v>151010000</v>
      </c>
      <c r="M3654" s="784" t="s">
        <v>82</v>
      </c>
      <c r="N3654" s="723" t="s">
        <v>2115</v>
      </c>
      <c r="O3654" s="723" t="s">
        <v>805</v>
      </c>
      <c r="P3654" s="723" t="s">
        <v>229</v>
      </c>
      <c r="Q3654" s="723" t="s">
        <v>2855</v>
      </c>
      <c r="R3654" s="723" t="s">
        <v>8977</v>
      </c>
      <c r="S3654" s="723">
        <v>796</v>
      </c>
      <c r="T3654" s="723" t="s">
        <v>232</v>
      </c>
      <c r="U3654" s="723">
        <v>90</v>
      </c>
      <c r="V3654" s="785">
        <v>695.5</v>
      </c>
      <c r="W3654" s="1371">
        <f t="shared" si="160"/>
        <v>62595</v>
      </c>
      <c r="X3654" s="785">
        <f t="shared" si="161"/>
        <v>70106.400000000009</v>
      </c>
      <c r="Y3654" s="723" t="s">
        <v>4270</v>
      </c>
      <c r="Z3654" s="723">
        <v>2016</v>
      </c>
      <c r="AA3654" s="723"/>
      <c r="AB3654" s="756" t="s">
        <v>300</v>
      </c>
      <c r="AC3654" s="756"/>
      <c r="AD3654" s="756"/>
      <c r="AE3654" s="756"/>
      <c r="AF3654" s="756"/>
      <c r="AG3654" s="756" t="s">
        <v>12832</v>
      </c>
      <c r="AH3654" s="756" t="s">
        <v>794</v>
      </c>
      <c r="AI3654" s="756">
        <v>210000233</v>
      </c>
      <c r="AJ3654" s="756" t="s">
        <v>12825</v>
      </c>
      <c r="AK3654" s="756" t="s">
        <v>12787</v>
      </c>
    </row>
    <row r="3655" spans="1:37" s="928" customFormat="1" ht="100.5" customHeight="1">
      <c r="A3655" s="723" t="s">
        <v>12833</v>
      </c>
      <c r="B3655" s="723" t="s">
        <v>33</v>
      </c>
      <c r="C3655" s="723" t="s">
        <v>12824</v>
      </c>
      <c r="D3655" s="723" t="s">
        <v>12825</v>
      </c>
      <c r="E3655" s="723" t="s">
        <v>12825</v>
      </c>
      <c r="F3655" s="723" t="s">
        <v>12826</v>
      </c>
      <c r="G3655" s="723" t="s">
        <v>12826</v>
      </c>
      <c r="H3655" s="723" t="s">
        <v>12827</v>
      </c>
      <c r="I3655" s="723"/>
      <c r="J3655" s="723" t="s">
        <v>1135</v>
      </c>
      <c r="K3655" s="723">
        <v>83</v>
      </c>
      <c r="L3655" s="784">
        <v>431010000</v>
      </c>
      <c r="M3655" s="784" t="s">
        <v>129</v>
      </c>
      <c r="N3655" s="723" t="s">
        <v>2115</v>
      </c>
      <c r="O3655" s="723" t="s">
        <v>11928</v>
      </c>
      <c r="P3655" s="723" t="s">
        <v>229</v>
      </c>
      <c r="Q3655" s="723" t="s">
        <v>2855</v>
      </c>
      <c r="R3655" s="723" t="s">
        <v>8977</v>
      </c>
      <c r="S3655" s="723">
        <v>796</v>
      </c>
      <c r="T3655" s="723" t="s">
        <v>232</v>
      </c>
      <c r="U3655" s="723">
        <v>15</v>
      </c>
      <c r="V3655" s="785">
        <v>695.5</v>
      </c>
      <c r="W3655" s="1371">
        <f t="shared" si="160"/>
        <v>10432.5</v>
      </c>
      <c r="X3655" s="785">
        <f t="shared" si="161"/>
        <v>11684.400000000001</v>
      </c>
      <c r="Y3655" s="723" t="s">
        <v>4270</v>
      </c>
      <c r="Z3655" s="723">
        <v>2016</v>
      </c>
      <c r="AA3655" s="723"/>
      <c r="AB3655" s="756" t="s">
        <v>300</v>
      </c>
      <c r="AC3655" s="756"/>
      <c r="AD3655" s="756"/>
      <c r="AE3655" s="756"/>
      <c r="AF3655" s="756"/>
      <c r="AG3655" s="756" t="s">
        <v>12834</v>
      </c>
      <c r="AH3655" s="756" t="s">
        <v>794</v>
      </c>
      <c r="AI3655" s="756">
        <v>210000233</v>
      </c>
      <c r="AJ3655" s="756" t="s">
        <v>12825</v>
      </c>
      <c r="AK3655" s="756" t="s">
        <v>12787</v>
      </c>
    </row>
    <row r="3656" spans="1:37" s="928" customFormat="1" ht="100.5" customHeight="1">
      <c r="A3656" s="723" t="s">
        <v>12835</v>
      </c>
      <c r="B3656" s="723" t="s">
        <v>33</v>
      </c>
      <c r="C3656" s="723" t="s">
        <v>12824</v>
      </c>
      <c r="D3656" s="723" t="s">
        <v>12825</v>
      </c>
      <c r="E3656" s="723" t="s">
        <v>12825</v>
      </c>
      <c r="F3656" s="723" t="s">
        <v>12826</v>
      </c>
      <c r="G3656" s="723" t="s">
        <v>12826</v>
      </c>
      <c r="H3656" s="723" t="s">
        <v>12827</v>
      </c>
      <c r="I3656" s="723"/>
      <c r="J3656" s="723" t="s">
        <v>1135</v>
      </c>
      <c r="K3656" s="723">
        <v>83</v>
      </c>
      <c r="L3656" s="762">
        <v>471010000</v>
      </c>
      <c r="M3656" s="1003" t="s">
        <v>125</v>
      </c>
      <c r="N3656" s="723" t="s">
        <v>2115</v>
      </c>
      <c r="O3656" s="723" t="s">
        <v>236</v>
      </c>
      <c r="P3656" s="723" t="s">
        <v>229</v>
      </c>
      <c r="Q3656" s="723" t="s">
        <v>2855</v>
      </c>
      <c r="R3656" s="723" t="s">
        <v>8977</v>
      </c>
      <c r="S3656" s="723">
        <v>796</v>
      </c>
      <c r="T3656" s="723" t="s">
        <v>232</v>
      </c>
      <c r="U3656" s="723">
        <v>33</v>
      </c>
      <c r="V3656" s="785">
        <v>695.5</v>
      </c>
      <c r="W3656" s="1371">
        <f t="shared" si="160"/>
        <v>22951.5</v>
      </c>
      <c r="X3656" s="785">
        <f t="shared" si="161"/>
        <v>25705.680000000004</v>
      </c>
      <c r="Y3656" s="723" t="s">
        <v>4270</v>
      </c>
      <c r="Z3656" s="723">
        <v>2016</v>
      </c>
      <c r="AA3656" s="723"/>
      <c r="AB3656" s="756" t="s">
        <v>300</v>
      </c>
      <c r="AC3656" s="756"/>
      <c r="AD3656" s="756"/>
      <c r="AE3656" s="756"/>
      <c r="AF3656" s="756"/>
      <c r="AG3656" s="756" t="s">
        <v>12836</v>
      </c>
      <c r="AH3656" s="756" t="s">
        <v>794</v>
      </c>
      <c r="AI3656" s="756">
        <v>210000233</v>
      </c>
      <c r="AJ3656" s="756" t="s">
        <v>12825</v>
      </c>
      <c r="AK3656" s="756" t="s">
        <v>12787</v>
      </c>
    </row>
    <row r="3657" spans="1:37" s="928" customFormat="1" ht="100.5" customHeight="1">
      <c r="A3657" s="723" t="s">
        <v>12837</v>
      </c>
      <c r="B3657" s="723" t="s">
        <v>33</v>
      </c>
      <c r="C3657" s="723" t="s">
        <v>12824</v>
      </c>
      <c r="D3657" s="723" t="s">
        <v>12825</v>
      </c>
      <c r="E3657" s="723" t="s">
        <v>12825</v>
      </c>
      <c r="F3657" s="723" t="s">
        <v>12826</v>
      </c>
      <c r="G3657" s="723" t="s">
        <v>12826</v>
      </c>
      <c r="H3657" s="723" t="s">
        <v>12827</v>
      </c>
      <c r="I3657" s="723"/>
      <c r="J3657" s="723" t="s">
        <v>1135</v>
      </c>
      <c r="K3657" s="723">
        <v>83</v>
      </c>
      <c r="L3657" s="784">
        <v>311010000</v>
      </c>
      <c r="M3657" s="723" t="s">
        <v>342</v>
      </c>
      <c r="N3657" s="723" t="s">
        <v>2115</v>
      </c>
      <c r="O3657" s="723" t="s">
        <v>11854</v>
      </c>
      <c r="P3657" s="723" t="s">
        <v>229</v>
      </c>
      <c r="Q3657" s="723" t="s">
        <v>2855</v>
      </c>
      <c r="R3657" s="723" t="s">
        <v>8977</v>
      </c>
      <c r="S3657" s="723">
        <v>796</v>
      </c>
      <c r="T3657" s="723" t="s">
        <v>232</v>
      </c>
      <c r="U3657" s="723">
        <v>14</v>
      </c>
      <c r="V3657" s="785">
        <v>695.5</v>
      </c>
      <c r="W3657" s="1371">
        <f t="shared" si="160"/>
        <v>9737</v>
      </c>
      <c r="X3657" s="785">
        <f t="shared" si="161"/>
        <v>10905.44</v>
      </c>
      <c r="Y3657" s="723" t="s">
        <v>4270</v>
      </c>
      <c r="Z3657" s="723">
        <v>2016</v>
      </c>
      <c r="AA3657" s="723"/>
      <c r="AB3657" s="756" t="s">
        <v>300</v>
      </c>
      <c r="AC3657" s="756"/>
      <c r="AD3657" s="756"/>
      <c r="AE3657" s="756"/>
      <c r="AF3657" s="756"/>
      <c r="AG3657" s="756" t="s">
        <v>12838</v>
      </c>
      <c r="AH3657" s="756" t="s">
        <v>794</v>
      </c>
      <c r="AI3657" s="756">
        <v>210000233</v>
      </c>
      <c r="AJ3657" s="756" t="s">
        <v>12825</v>
      </c>
      <c r="AK3657" s="756" t="s">
        <v>12787</v>
      </c>
    </row>
    <row r="3658" spans="1:37" s="928" customFormat="1" ht="100.5" customHeight="1">
      <c r="A3658" s="723" t="s">
        <v>12839</v>
      </c>
      <c r="B3658" s="723" t="s">
        <v>33</v>
      </c>
      <c r="C3658" s="723" t="s">
        <v>12824</v>
      </c>
      <c r="D3658" s="723" t="s">
        <v>12825</v>
      </c>
      <c r="E3658" s="723" t="s">
        <v>12825</v>
      </c>
      <c r="F3658" s="723" t="s">
        <v>12826</v>
      </c>
      <c r="G3658" s="723" t="s">
        <v>12826</v>
      </c>
      <c r="H3658" s="723" t="s">
        <v>12827</v>
      </c>
      <c r="I3658" s="723"/>
      <c r="J3658" s="723" t="s">
        <v>1135</v>
      </c>
      <c r="K3658" s="723">
        <v>83</v>
      </c>
      <c r="L3658" s="784">
        <v>391010000</v>
      </c>
      <c r="M3658" s="784" t="s">
        <v>341</v>
      </c>
      <c r="N3658" s="723" t="s">
        <v>2115</v>
      </c>
      <c r="O3658" s="723" t="s">
        <v>12064</v>
      </c>
      <c r="P3658" s="723" t="s">
        <v>229</v>
      </c>
      <c r="Q3658" s="723" t="s">
        <v>2855</v>
      </c>
      <c r="R3658" s="723" t="s">
        <v>8977</v>
      </c>
      <c r="S3658" s="723">
        <v>796</v>
      </c>
      <c r="T3658" s="723" t="s">
        <v>232</v>
      </c>
      <c r="U3658" s="723">
        <v>20</v>
      </c>
      <c r="V3658" s="785">
        <v>695.5</v>
      </c>
      <c r="W3658" s="1371">
        <f t="shared" si="160"/>
        <v>13910</v>
      </c>
      <c r="X3658" s="785">
        <f t="shared" si="161"/>
        <v>15579.2</v>
      </c>
      <c r="Y3658" s="723" t="s">
        <v>4270</v>
      </c>
      <c r="Z3658" s="723">
        <v>2016</v>
      </c>
      <c r="AA3658" s="723"/>
      <c r="AB3658" s="756" t="s">
        <v>300</v>
      </c>
      <c r="AC3658" s="756"/>
      <c r="AD3658" s="756"/>
      <c r="AE3658" s="756"/>
      <c r="AF3658" s="756"/>
      <c r="AG3658" s="756" t="s">
        <v>12840</v>
      </c>
      <c r="AH3658" s="756" t="s">
        <v>794</v>
      </c>
      <c r="AI3658" s="756">
        <v>210000233</v>
      </c>
      <c r="AJ3658" s="756" t="s">
        <v>12825</v>
      </c>
      <c r="AK3658" s="756" t="s">
        <v>12787</v>
      </c>
    </row>
    <row r="3659" spans="1:37" s="928" customFormat="1" ht="100.5" customHeight="1">
      <c r="A3659" s="723" t="s">
        <v>12841</v>
      </c>
      <c r="B3659" s="723" t="s">
        <v>33</v>
      </c>
      <c r="C3659" s="723" t="s">
        <v>12824</v>
      </c>
      <c r="D3659" s="723" t="s">
        <v>12825</v>
      </c>
      <c r="E3659" s="723" t="s">
        <v>12825</v>
      </c>
      <c r="F3659" s="723" t="s">
        <v>12826</v>
      </c>
      <c r="G3659" s="723" t="s">
        <v>12826</v>
      </c>
      <c r="H3659" s="723" t="s">
        <v>12827</v>
      </c>
      <c r="I3659" s="723"/>
      <c r="J3659" s="723" t="s">
        <v>1135</v>
      </c>
      <c r="K3659" s="723">
        <v>83</v>
      </c>
      <c r="L3659" s="723">
        <v>511010000</v>
      </c>
      <c r="M3659" s="749" t="s">
        <v>88</v>
      </c>
      <c r="N3659" s="723" t="s">
        <v>2115</v>
      </c>
      <c r="O3659" s="723" t="s">
        <v>700</v>
      </c>
      <c r="P3659" s="723" t="s">
        <v>229</v>
      </c>
      <c r="Q3659" s="723" t="s">
        <v>2855</v>
      </c>
      <c r="R3659" s="723" t="s">
        <v>8977</v>
      </c>
      <c r="S3659" s="723">
        <v>796</v>
      </c>
      <c r="T3659" s="723" t="s">
        <v>232</v>
      </c>
      <c r="U3659" s="723">
        <v>40</v>
      </c>
      <c r="V3659" s="785">
        <v>695.5</v>
      </c>
      <c r="W3659" s="1371">
        <f t="shared" si="160"/>
        <v>27820</v>
      </c>
      <c r="X3659" s="785">
        <f t="shared" si="161"/>
        <v>31158.400000000001</v>
      </c>
      <c r="Y3659" s="723" t="s">
        <v>4270</v>
      </c>
      <c r="Z3659" s="723">
        <v>2016</v>
      </c>
      <c r="AA3659" s="723"/>
      <c r="AB3659" s="756" t="s">
        <v>300</v>
      </c>
      <c r="AC3659" s="756"/>
      <c r="AD3659" s="756"/>
      <c r="AE3659" s="756"/>
      <c r="AF3659" s="756"/>
      <c r="AG3659" s="756" t="s">
        <v>12842</v>
      </c>
      <c r="AH3659" s="756" t="s">
        <v>794</v>
      </c>
      <c r="AI3659" s="756">
        <v>210000233</v>
      </c>
      <c r="AJ3659" s="756" t="s">
        <v>12825</v>
      </c>
      <c r="AK3659" s="756" t="s">
        <v>12787</v>
      </c>
    </row>
    <row r="3660" spans="1:37" s="928" customFormat="1" ht="100.5" customHeight="1">
      <c r="A3660" s="723" t="s">
        <v>12843</v>
      </c>
      <c r="B3660" s="723" t="s">
        <v>33</v>
      </c>
      <c r="C3660" s="723" t="s">
        <v>12844</v>
      </c>
      <c r="D3660" s="723" t="s">
        <v>12845</v>
      </c>
      <c r="E3660" s="723" t="s">
        <v>12845</v>
      </c>
      <c r="F3660" s="723" t="s">
        <v>12846</v>
      </c>
      <c r="G3660" s="723" t="s">
        <v>12846</v>
      </c>
      <c r="H3660" s="723" t="s">
        <v>12847</v>
      </c>
      <c r="I3660" s="723"/>
      <c r="J3660" s="723" t="s">
        <v>1135</v>
      </c>
      <c r="K3660" s="723">
        <v>100</v>
      </c>
      <c r="L3660" s="784">
        <v>231010000</v>
      </c>
      <c r="M3660" s="784" t="s">
        <v>128</v>
      </c>
      <c r="N3660" s="723" t="s">
        <v>2115</v>
      </c>
      <c r="O3660" s="723" t="s">
        <v>11843</v>
      </c>
      <c r="P3660" s="723" t="s">
        <v>229</v>
      </c>
      <c r="Q3660" s="723" t="s">
        <v>2855</v>
      </c>
      <c r="R3660" s="723" t="s">
        <v>8977</v>
      </c>
      <c r="S3660" s="723">
        <v>796</v>
      </c>
      <c r="T3660" s="723" t="s">
        <v>232</v>
      </c>
      <c r="U3660" s="723">
        <v>34</v>
      </c>
      <c r="V3660" s="785">
        <v>856</v>
      </c>
      <c r="W3660" s="1371">
        <f t="shared" si="160"/>
        <v>29104</v>
      </c>
      <c r="X3660" s="785">
        <f t="shared" si="161"/>
        <v>32596.480000000003</v>
      </c>
      <c r="Y3660" s="723" t="s">
        <v>4270</v>
      </c>
      <c r="Z3660" s="723">
        <v>2016</v>
      </c>
      <c r="AA3660" s="723"/>
      <c r="AB3660" s="756" t="s">
        <v>300</v>
      </c>
      <c r="AC3660" s="756"/>
      <c r="AD3660" s="756"/>
      <c r="AE3660" s="756"/>
      <c r="AF3660" s="756"/>
      <c r="AG3660" s="756" t="s">
        <v>12848</v>
      </c>
      <c r="AH3660" s="756" t="s">
        <v>794</v>
      </c>
      <c r="AI3660" s="756">
        <v>210003460</v>
      </c>
      <c r="AJ3660" s="756" t="s">
        <v>12845</v>
      </c>
      <c r="AK3660" s="756" t="s">
        <v>12787</v>
      </c>
    </row>
    <row r="3661" spans="1:37" s="928" customFormat="1" ht="100.5" customHeight="1">
      <c r="A3661" s="723" t="s">
        <v>12849</v>
      </c>
      <c r="B3661" s="723" t="s">
        <v>33</v>
      </c>
      <c r="C3661" s="723" t="s">
        <v>12844</v>
      </c>
      <c r="D3661" s="723" t="s">
        <v>12845</v>
      </c>
      <c r="E3661" s="723" t="s">
        <v>12845</v>
      </c>
      <c r="F3661" s="723" t="s">
        <v>12846</v>
      </c>
      <c r="G3661" s="723" t="s">
        <v>12846</v>
      </c>
      <c r="H3661" s="723" t="s">
        <v>12847</v>
      </c>
      <c r="I3661" s="723"/>
      <c r="J3661" s="723" t="s">
        <v>1135</v>
      </c>
      <c r="K3661" s="723">
        <v>100</v>
      </c>
      <c r="L3661" s="1067">
        <v>151010000</v>
      </c>
      <c r="M3661" s="784" t="s">
        <v>82</v>
      </c>
      <c r="N3661" s="723" t="s">
        <v>2115</v>
      </c>
      <c r="O3661" s="723" t="s">
        <v>805</v>
      </c>
      <c r="P3661" s="723" t="s">
        <v>229</v>
      </c>
      <c r="Q3661" s="723" t="s">
        <v>2855</v>
      </c>
      <c r="R3661" s="723" t="s">
        <v>8977</v>
      </c>
      <c r="S3661" s="723">
        <v>796</v>
      </c>
      <c r="T3661" s="723" t="s">
        <v>232</v>
      </c>
      <c r="U3661" s="723">
        <v>13</v>
      </c>
      <c r="V3661" s="785">
        <v>856</v>
      </c>
      <c r="W3661" s="1371">
        <f t="shared" si="160"/>
        <v>11128</v>
      </c>
      <c r="X3661" s="785">
        <f t="shared" si="161"/>
        <v>12463.36</v>
      </c>
      <c r="Y3661" s="723" t="s">
        <v>4270</v>
      </c>
      <c r="Z3661" s="723">
        <v>2016</v>
      </c>
      <c r="AA3661" s="723"/>
      <c r="AB3661" s="756" t="s">
        <v>300</v>
      </c>
      <c r="AC3661" s="756"/>
      <c r="AD3661" s="756"/>
      <c r="AE3661" s="756"/>
      <c r="AF3661" s="756"/>
      <c r="AG3661" s="756" t="s">
        <v>12850</v>
      </c>
      <c r="AH3661" s="756" t="s">
        <v>794</v>
      </c>
      <c r="AI3661" s="756">
        <v>210003460</v>
      </c>
      <c r="AJ3661" s="756" t="s">
        <v>12845</v>
      </c>
      <c r="AK3661" s="756" t="s">
        <v>12787</v>
      </c>
    </row>
    <row r="3662" spans="1:37" s="928" customFormat="1" ht="100.5" customHeight="1">
      <c r="A3662" s="723" t="s">
        <v>12851</v>
      </c>
      <c r="B3662" s="723" t="s">
        <v>33</v>
      </c>
      <c r="C3662" s="723" t="s">
        <v>12844</v>
      </c>
      <c r="D3662" s="723" t="s">
        <v>12845</v>
      </c>
      <c r="E3662" s="723" t="s">
        <v>12845</v>
      </c>
      <c r="F3662" s="723" t="s">
        <v>12846</v>
      </c>
      <c r="G3662" s="723" t="s">
        <v>12846</v>
      </c>
      <c r="H3662" s="723" t="s">
        <v>12847</v>
      </c>
      <c r="I3662" s="723"/>
      <c r="J3662" s="723" t="s">
        <v>1135</v>
      </c>
      <c r="K3662" s="723">
        <v>100</v>
      </c>
      <c r="L3662" s="762">
        <v>751000000</v>
      </c>
      <c r="M3662" s="784" t="s">
        <v>83</v>
      </c>
      <c r="N3662" s="723" t="s">
        <v>2115</v>
      </c>
      <c r="O3662" s="809" t="s">
        <v>11846</v>
      </c>
      <c r="P3662" s="723" t="s">
        <v>229</v>
      </c>
      <c r="Q3662" s="723" t="s">
        <v>2855</v>
      </c>
      <c r="R3662" s="723" t="s">
        <v>8977</v>
      </c>
      <c r="S3662" s="723">
        <v>796</v>
      </c>
      <c r="T3662" s="723" t="s">
        <v>232</v>
      </c>
      <c r="U3662" s="723">
        <v>20</v>
      </c>
      <c r="V3662" s="785">
        <v>856</v>
      </c>
      <c r="W3662" s="1371">
        <f t="shared" si="160"/>
        <v>17120</v>
      </c>
      <c r="X3662" s="785">
        <f t="shared" si="161"/>
        <v>19174.400000000001</v>
      </c>
      <c r="Y3662" s="723" t="s">
        <v>4270</v>
      </c>
      <c r="Z3662" s="723">
        <v>2016</v>
      </c>
      <c r="AA3662" s="723"/>
      <c r="AB3662" s="756" t="s">
        <v>300</v>
      </c>
      <c r="AC3662" s="756"/>
      <c r="AD3662" s="756"/>
      <c r="AE3662" s="756"/>
      <c r="AF3662" s="756"/>
      <c r="AG3662" s="756" t="s">
        <v>12852</v>
      </c>
      <c r="AH3662" s="756" t="s">
        <v>794</v>
      </c>
      <c r="AI3662" s="756">
        <v>210003460</v>
      </c>
      <c r="AJ3662" s="756" t="s">
        <v>12845</v>
      </c>
      <c r="AK3662" s="756" t="s">
        <v>12787</v>
      </c>
    </row>
    <row r="3663" spans="1:37" s="928" customFormat="1" ht="100.5" customHeight="1">
      <c r="A3663" s="723" t="s">
        <v>12853</v>
      </c>
      <c r="B3663" s="723" t="s">
        <v>33</v>
      </c>
      <c r="C3663" s="723" t="s">
        <v>12844</v>
      </c>
      <c r="D3663" s="723" t="s">
        <v>12845</v>
      </c>
      <c r="E3663" s="723" t="s">
        <v>12845</v>
      </c>
      <c r="F3663" s="723" t="s">
        <v>12846</v>
      </c>
      <c r="G3663" s="723" t="s">
        <v>12846</v>
      </c>
      <c r="H3663" s="723" t="s">
        <v>12847</v>
      </c>
      <c r="I3663" s="723"/>
      <c r="J3663" s="723" t="s">
        <v>1135</v>
      </c>
      <c r="K3663" s="723">
        <v>100</v>
      </c>
      <c r="L3663" s="784">
        <v>431010000</v>
      </c>
      <c r="M3663" s="784" t="s">
        <v>129</v>
      </c>
      <c r="N3663" s="723" t="s">
        <v>2115</v>
      </c>
      <c r="O3663" s="723" t="s">
        <v>11928</v>
      </c>
      <c r="P3663" s="723" t="s">
        <v>229</v>
      </c>
      <c r="Q3663" s="723" t="s">
        <v>2855</v>
      </c>
      <c r="R3663" s="723" t="s">
        <v>8977</v>
      </c>
      <c r="S3663" s="723">
        <v>796</v>
      </c>
      <c r="T3663" s="723" t="s">
        <v>232</v>
      </c>
      <c r="U3663" s="723">
        <v>10</v>
      </c>
      <c r="V3663" s="785">
        <v>856</v>
      </c>
      <c r="W3663" s="1371">
        <f t="shared" si="160"/>
        <v>8560</v>
      </c>
      <c r="X3663" s="785">
        <f t="shared" si="161"/>
        <v>9587.2000000000007</v>
      </c>
      <c r="Y3663" s="723" t="s">
        <v>4270</v>
      </c>
      <c r="Z3663" s="723">
        <v>2016</v>
      </c>
      <c r="AA3663" s="723"/>
      <c r="AB3663" s="756" t="s">
        <v>300</v>
      </c>
      <c r="AC3663" s="756"/>
      <c r="AD3663" s="756"/>
      <c r="AE3663" s="756"/>
      <c r="AF3663" s="756"/>
      <c r="AG3663" s="756" t="s">
        <v>12854</v>
      </c>
      <c r="AH3663" s="756" t="s">
        <v>794</v>
      </c>
      <c r="AI3663" s="756">
        <v>210003460</v>
      </c>
      <c r="AJ3663" s="756" t="s">
        <v>12845</v>
      </c>
      <c r="AK3663" s="756" t="s">
        <v>12787</v>
      </c>
    </row>
    <row r="3664" spans="1:37" s="928" customFormat="1" ht="100.5" customHeight="1">
      <c r="A3664" s="723" t="s">
        <v>12855</v>
      </c>
      <c r="B3664" s="723" t="s">
        <v>33</v>
      </c>
      <c r="C3664" s="723" t="s">
        <v>12844</v>
      </c>
      <c r="D3664" s="723" t="s">
        <v>12845</v>
      </c>
      <c r="E3664" s="723" t="s">
        <v>12845</v>
      </c>
      <c r="F3664" s="723" t="s">
        <v>12846</v>
      </c>
      <c r="G3664" s="723" t="s">
        <v>12846</v>
      </c>
      <c r="H3664" s="723" t="s">
        <v>12847</v>
      </c>
      <c r="I3664" s="723"/>
      <c r="J3664" s="723" t="s">
        <v>1135</v>
      </c>
      <c r="K3664" s="723">
        <v>100</v>
      </c>
      <c r="L3664" s="762">
        <v>471010000</v>
      </c>
      <c r="M3664" s="1003" t="s">
        <v>125</v>
      </c>
      <c r="N3664" s="723" t="s">
        <v>2115</v>
      </c>
      <c r="O3664" s="723" t="s">
        <v>236</v>
      </c>
      <c r="P3664" s="723" t="s">
        <v>229</v>
      </c>
      <c r="Q3664" s="723" t="s">
        <v>2855</v>
      </c>
      <c r="R3664" s="723" t="s">
        <v>8977</v>
      </c>
      <c r="S3664" s="723">
        <v>796</v>
      </c>
      <c r="T3664" s="723" t="s">
        <v>232</v>
      </c>
      <c r="U3664" s="723">
        <v>5</v>
      </c>
      <c r="V3664" s="785">
        <v>856</v>
      </c>
      <c r="W3664" s="1371">
        <f t="shared" si="160"/>
        <v>4280</v>
      </c>
      <c r="X3664" s="785">
        <f t="shared" si="161"/>
        <v>4793.6000000000004</v>
      </c>
      <c r="Y3664" s="723" t="s">
        <v>4270</v>
      </c>
      <c r="Z3664" s="723">
        <v>2016</v>
      </c>
      <c r="AA3664" s="723"/>
      <c r="AB3664" s="756" t="s">
        <v>300</v>
      </c>
      <c r="AC3664" s="756"/>
      <c r="AD3664" s="756"/>
      <c r="AE3664" s="756"/>
      <c r="AF3664" s="756"/>
      <c r="AG3664" s="756" t="s">
        <v>12856</v>
      </c>
      <c r="AH3664" s="756" t="s">
        <v>794</v>
      </c>
      <c r="AI3664" s="756">
        <v>210003460</v>
      </c>
      <c r="AJ3664" s="756" t="s">
        <v>12845</v>
      </c>
      <c r="AK3664" s="756" t="s">
        <v>12787</v>
      </c>
    </row>
    <row r="3665" spans="1:37" s="928" customFormat="1" ht="100.5" customHeight="1">
      <c r="A3665" s="723" t="s">
        <v>12857</v>
      </c>
      <c r="B3665" s="723" t="s">
        <v>33</v>
      </c>
      <c r="C3665" s="723" t="s">
        <v>12844</v>
      </c>
      <c r="D3665" s="723" t="s">
        <v>12845</v>
      </c>
      <c r="E3665" s="723" t="s">
        <v>12845</v>
      </c>
      <c r="F3665" s="723" t="s">
        <v>12846</v>
      </c>
      <c r="G3665" s="723" t="s">
        <v>12846</v>
      </c>
      <c r="H3665" s="723" t="s">
        <v>12847</v>
      </c>
      <c r="I3665" s="723"/>
      <c r="J3665" s="723" t="s">
        <v>1135</v>
      </c>
      <c r="K3665" s="723">
        <v>100</v>
      </c>
      <c r="L3665" s="784">
        <v>311010000</v>
      </c>
      <c r="M3665" s="723" t="s">
        <v>342</v>
      </c>
      <c r="N3665" s="723" t="s">
        <v>2115</v>
      </c>
      <c r="O3665" s="723" t="s">
        <v>11854</v>
      </c>
      <c r="P3665" s="723" t="s">
        <v>229</v>
      </c>
      <c r="Q3665" s="723" t="s">
        <v>2855</v>
      </c>
      <c r="R3665" s="723" t="s">
        <v>8977</v>
      </c>
      <c r="S3665" s="723">
        <v>796</v>
      </c>
      <c r="T3665" s="723" t="s">
        <v>232</v>
      </c>
      <c r="U3665" s="723">
        <v>21</v>
      </c>
      <c r="V3665" s="785">
        <v>856</v>
      </c>
      <c r="W3665" s="1371">
        <f t="shared" si="160"/>
        <v>17976</v>
      </c>
      <c r="X3665" s="785">
        <f t="shared" si="161"/>
        <v>20133.120000000003</v>
      </c>
      <c r="Y3665" s="723" t="s">
        <v>4270</v>
      </c>
      <c r="Z3665" s="723">
        <v>2016</v>
      </c>
      <c r="AA3665" s="723"/>
      <c r="AB3665" s="756" t="s">
        <v>300</v>
      </c>
      <c r="AC3665" s="756"/>
      <c r="AD3665" s="756"/>
      <c r="AE3665" s="756"/>
      <c r="AF3665" s="756"/>
      <c r="AG3665" s="756" t="s">
        <v>12858</v>
      </c>
      <c r="AH3665" s="756" t="s">
        <v>794</v>
      </c>
      <c r="AI3665" s="756">
        <v>210003460</v>
      </c>
      <c r="AJ3665" s="756" t="s">
        <v>12845</v>
      </c>
      <c r="AK3665" s="756" t="s">
        <v>12787</v>
      </c>
    </row>
    <row r="3666" spans="1:37" s="928" customFormat="1" ht="100.5" customHeight="1">
      <c r="A3666" s="723" t="s">
        <v>12859</v>
      </c>
      <c r="B3666" s="723" t="s">
        <v>33</v>
      </c>
      <c r="C3666" s="723" t="s">
        <v>12844</v>
      </c>
      <c r="D3666" s="723" t="s">
        <v>12845</v>
      </c>
      <c r="E3666" s="723" t="s">
        <v>12845</v>
      </c>
      <c r="F3666" s="723" t="s">
        <v>12846</v>
      </c>
      <c r="G3666" s="723" t="s">
        <v>12846</v>
      </c>
      <c r="H3666" s="723" t="s">
        <v>12847</v>
      </c>
      <c r="I3666" s="723"/>
      <c r="J3666" s="723" t="s">
        <v>1135</v>
      </c>
      <c r="K3666" s="723">
        <v>100</v>
      </c>
      <c r="L3666" s="784">
        <v>391010000</v>
      </c>
      <c r="M3666" s="784" t="s">
        <v>341</v>
      </c>
      <c r="N3666" s="723" t="s">
        <v>2115</v>
      </c>
      <c r="O3666" s="723" t="s">
        <v>12064</v>
      </c>
      <c r="P3666" s="723" t="s">
        <v>229</v>
      </c>
      <c r="Q3666" s="723" t="s">
        <v>2855</v>
      </c>
      <c r="R3666" s="723" t="s">
        <v>8977</v>
      </c>
      <c r="S3666" s="723">
        <v>796</v>
      </c>
      <c r="T3666" s="723" t="s">
        <v>232</v>
      </c>
      <c r="U3666" s="723">
        <v>4</v>
      </c>
      <c r="V3666" s="785">
        <v>856</v>
      </c>
      <c r="W3666" s="1371">
        <f t="shared" si="160"/>
        <v>3424</v>
      </c>
      <c r="X3666" s="785">
        <f t="shared" si="161"/>
        <v>3834.8800000000006</v>
      </c>
      <c r="Y3666" s="723" t="s">
        <v>4270</v>
      </c>
      <c r="Z3666" s="723">
        <v>2016</v>
      </c>
      <c r="AA3666" s="723"/>
      <c r="AB3666" s="756" t="s">
        <v>300</v>
      </c>
      <c r="AC3666" s="756"/>
      <c r="AD3666" s="756"/>
      <c r="AE3666" s="756"/>
      <c r="AF3666" s="756"/>
      <c r="AG3666" s="756" t="s">
        <v>12860</v>
      </c>
      <c r="AH3666" s="756" t="s">
        <v>794</v>
      </c>
      <c r="AI3666" s="756">
        <v>210003460</v>
      </c>
      <c r="AJ3666" s="756" t="s">
        <v>12845</v>
      </c>
      <c r="AK3666" s="756" t="s">
        <v>12787</v>
      </c>
    </row>
    <row r="3667" spans="1:37" s="928" customFormat="1" ht="100.5" customHeight="1">
      <c r="A3667" s="723" t="s">
        <v>12861</v>
      </c>
      <c r="B3667" s="723" t="s">
        <v>33</v>
      </c>
      <c r="C3667" s="723" t="s">
        <v>12844</v>
      </c>
      <c r="D3667" s="723" t="s">
        <v>12845</v>
      </c>
      <c r="E3667" s="723" t="s">
        <v>12845</v>
      </c>
      <c r="F3667" s="723" t="s">
        <v>12846</v>
      </c>
      <c r="G3667" s="723" t="s">
        <v>12846</v>
      </c>
      <c r="H3667" s="723" t="s">
        <v>12847</v>
      </c>
      <c r="I3667" s="723"/>
      <c r="J3667" s="723" t="s">
        <v>1135</v>
      </c>
      <c r="K3667" s="723">
        <v>100</v>
      </c>
      <c r="L3667" s="723">
        <v>511010000</v>
      </c>
      <c r="M3667" s="749" t="s">
        <v>88</v>
      </c>
      <c r="N3667" s="723" t="s">
        <v>2115</v>
      </c>
      <c r="O3667" s="723" t="s">
        <v>700</v>
      </c>
      <c r="P3667" s="723" t="s">
        <v>229</v>
      </c>
      <c r="Q3667" s="723" t="s">
        <v>2855</v>
      </c>
      <c r="R3667" s="723" t="s">
        <v>8977</v>
      </c>
      <c r="S3667" s="723">
        <v>796</v>
      </c>
      <c r="T3667" s="723" t="s">
        <v>232</v>
      </c>
      <c r="U3667" s="723">
        <v>8</v>
      </c>
      <c r="V3667" s="785">
        <v>856</v>
      </c>
      <c r="W3667" s="1371">
        <f t="shared" si="160"/>
        <v>6848</v>
      </c>
      <c r="X3667" s="785">
        <f t="shared" si="161"/>
        <v>7669.7600000000011</v>
      </c>
      <c r="Y3667" s="723" t="s">
        <v>4270</v>
      </c>
      <c r="Z3667" s="723">
        <v>2016</v>
      </c>
      <c r="AA3667" s="723"/>
      <c r="AB3667" s="756" t="s">
        <v>300</v>
      </c>
      <c r="AC3667" s="756"/>
      <c r="AD3667" s="756"/>
      <c r="AE3667" s="756"/>
      <c r="AF3667" s="756"/>
      <c r="AG3667" s="756" t="s">
        <v>12862</v>
      </c>
      <c r="AH3667" s="756" t="s">
        <v>794</v>
      </c>
      <c r="AI3667" s="756">
        <v>210003460</v>
      </c>
      <c r="AJ3667" s="756" t="s">
        <v>12845</v>
      </c>
      <c r="AK3667" s="756" t="s">
        <v>12787</v>
      </c>
    </row>
    <row r="3668" spans="1:37" s="928" customFormat="1" ht="100.5" customHeight="1">
      <c r="A3668" s="723" t="s">
        <v>12863</v>
      </c>
      <c r="B3668" s="723" t="s">
        <v>33</v>
      </c>
      <c r="C3668" s="723" t="s">
        <v>6574</v>
      </c>
      <c r="D3668" s="723" t="s">
        <v>6297</v>
      </c>
      <c r="E3668" s="723" t="s">
        <v>6297</v>
      </c>
      <c r="F3668" s="723" t="s">
        <v>6575</v>
      </c>
      <c r="G3668" s="723" t="s">
        <v>6575</v>
      </c>
      <c r="H3668" s="723" t="s">
        <v>6575</v>
      </c>
      <c r="I3668" s="723"/>
      <c r="J3668" s="723" t="s">
        <v>38</v>
      </c>
      <c r="K3668" s="723">
        <v>0</v>
      </c>
      <c r="L3668" s="784">
        <v>231010000</v>
      </c>
      <c r="M3668" s="784" t="s">
        <v>128</v>
      </c>
      <c r="N3668" s="723" t="s">
        <v>2115</v>
      </c>
      <c r="O3668" s="723" t="s">
        <v>11843</v>
      </c>
      <c r="P3668" s="723" t="s">
        <v>229</v>
      </c>
      <c r="Q3668" s="723" t="s">
        <v>2855</v>
      </c>
      <c r="R3668" s="723" t="s">
        <v>8977</v>
      </c>
      <c r="S3668" s="723">
        <v>715</v>
      </c>
      <c r="T3668" s="723" t="s">
        <v>6178</v>
      </c>
      <c r="U3668" s="723">
        <v>658</v>
      </c>
      <c r="V3668" s="785">
        <v>481.5</v>
      </c>
      <c r="W3668" s="1371">
        <f t="shared" si="160"/>
        <v>316827</v>
      </c>
      <c r="X3668" s="785">
        <f t="shared" si="161"/>
        <v>354846.24000000005</v>
      </c>
      <c r="Y3668" s="723"/>
      <c r="Z3668" s="723">
        <v>2016</v>
      </c>
      <c r="AA3668" s="723"/>
      <c r="AB3668" s="756" t="s">
        <v>300</v>
      </c>
      <c r="AC3668" s="756" t="s">
        <v>209</v>
      </c>
      <c r="AD3668" s="756"/>
      <c r="AE3668" s="756"/>
      <c r="AF3668" s="756"/>
      <c r="AG3668" s="756" t="s">
        <v>6576</v>
      </c>
      <c r="AH3668" s="756" t="s">
        <v>794</v>
      </c>
      <c r="AI3668" s="756">
        <v>210012953</v>
      </c>
      <c r="AJ3668" s="756" t="s">
        <v>6577</v>
      </c>
      <c r="AK3668" s="756" t="s">
        <v>12787</v>
      </c>
    </row>
    <row r="3669" spans="1:37" s="928" customFormat="1" ht="100.5" customHeight="1">
      <c r="A3669" s="723" t="s">
        <v>12864</v>
      </c>
      <c r="B3669" s="723" t="s">
        <v>33</v>
      </c>
      <c r="C3669" s="723" t="s">
        <v>6574</v>
      </c>
      <c r="D3669" s="723" t="s">
        <v>6297</v>
      </c>
      <c r="E3669" s="723" t="s">
        <v>6297</v>
      </c>
      <c r="F3669" s="723" t="s">
        <v>6575</v>
      </c>
      <c r="G3669" s="723" t="s">
        <v>6575</v>
      </c>
      <c r="H3669" s="723" t="s">
        <v>6575</v>
      </c>
      <c r="I3669" s="723"/>
      <c r="J3669" s="723" t="s">
        <v>38</v>
      </c>
      <c r="K3669" s="723">
        <v>0</v>
      </c>
      <c r="L3669" s="1067">
        <v>151010000</v>
      </c>
      <c r="M3669" s="784" t="s">
        <v>82</v>
      </c>
      <c r="N3669" s="723" t="s">
        <v>2115</v>
      </c>
      <c r="O3669" s="723" t="s">
        <v>805</v>
      </c>
      <c r="P3669" s="723" t="s">
        <v>229</v>
      </c>
      <c r="Q3669" s="723" t="s">
        <v>2855</v>
      </c>
      <c r="R3669" s="723" t="s">
        <v>8977</v>
      </c>
      <c r="S3669" s="723">
        <v>715</v>
      </c>
      <c r="T3669" s="723" t="s">
        <v>6178</v>
      </c>
      <c r="U3669" s="723">
        <v>100</v>
      </c>
      <c r="V3669" s="785">
        <v>481.5</v>
      </c>
      <c r="W3669" s="1371">
        <f t="shared" si="160"/>
        <v>48150</v>
      </c>
      <c r="X3669" s="785">
        <f t="shared" si="161"/>
        <v>53928.000000000007</v>
      </c>
      <c r="Y3669" s="723"/>
      <c r="Z3669" s="723">
        <v>2016</v>
      </c>
      <c r="AA3669" s="723"/>
      <c r="AB3669" s="756" t="s">
        <v>300</v>
      </c>
      <c r="AC3669" s="756" t="s">
        <v>209</v>
      </c>
      <c r="AD3669" s="756"/>
      <c r="AE3669" s="756"/>
      <c r="AF3669" s="756"/>
      <c r="AG3669" s="756" t="s">
        <v>6777</v>
      </c>
      <c r="AH3669" s="756" t="s">
        <v>794</v>
      </c>
      <c r="AI3669" s="756">
        <v>210012953</v>
      </c>
      <c r="AJ3669" s="756" t="s">
        <v>6577</v>
      </c>
      <c r="AK3669" s="756" t="s">
        <v>12787</v>
      </c>
    </row>
    <row r="3670" spans="1:37" s="928" customFormat="1" ht="100.5" customHeight="1">
      <c r="A3670" s="723" t="s">
        <v>12865</v>
      </c>
      <c r="B3670" s="723" t="s">
        <v>33</v>
      </c>
      <c r="C3670" s="723" t="s">
        <v>6574</v>
      </c>
      <c r="D3670" s="723" t="s">
        <v>6297</v>
      </c>
      <c r="E3670" s="723" t="s">
        <v>6297</v>
      </c>
      <c r="F3670" s="723" t="s">
        <v>6575</v>
      </c>
      <c r="G3670" s="723" t="s">
        <v>6575</v>
      </c>
      <c r="H3670" s="723" t="s">
        <v>6575</v>
      </c>
      <c r="I3670" s="723"/>
      <c r="J3670" s="723" t="s">
        <v>38</v>
      </c>
      <c r="K3670" s="723">
        <v>0</v>
      </c>
      <c r="L3670" s="762">
        <v>751000000</v>
      </c>
      <c r="M3670" s="784" t="s">
        <v>83</v>
      </c>
      <c r="N3670" s="723" t="s">
        <v>2115</v>
      </c>
      <c r="O3670" s="809" t="s">
        <v>11846</v>
      </c>
      <c r="P3670" s="723" t="s">
        <v>229</v>
      </c>
      <c r="Q3670" s="723" t="s">
        <v>2855</v>
      </c>
      <c r="R3670" s="723" t="s">
        <v>8977</v>
      </c>
      <c r="S3670" s="723">
        <v>715</v>
      </c>
      <c r="T3670" s="723" t="s">
        <v>6178</v>
      </c>
      <c r="U3670" s="723">
        <v>22</v>
      </c>
      <c r="V3670" s="785">
        <v>481.5</v>
      </c>
      <c r="W3670" s="1371">
        <f t="shared" si="160"/>
        <v>10593</v>
      </c>
      <c r="X3670" s="785">
        <f t="shared" si="161"/>
        <v>11864.160000000002</v>
      </c>
      <c r="Y3670" s="723"/>
      <c r="Z3670" s="723">
        <v>2016</v>
      </c>
      <c r="AA3670" s="723"/>
      <c r="AB3670" s="756" t="s">
        <v>300</v>
      </c>
      <c r="AC3670" s="756" t="s">
        <v>209</v>
      </c>
      <c r="AD3670" s="756"/>
      <c r="AE3670" s="756"/>
      <c r="AF3670" s="756"/>
      <c r="AG3670" s="756" t="s">
        <v>6908</v>
      </c>
      <c r="AH3670" s="756" t="s">
        <v>794</v>
      </c>
      <c r="AI3670" s="756">
        <v>210012953</v>
      </c>
      <c r="AJ3670" s="756" t="s">
        <v>6577</v>
      </c>
      <c r="AK3670" s="756" t="s">
        <v>12787</v>
      </c>
    </row>
    <row r="3671" spans="1:37" s="928" customFormat="1" ht="100.5" customHeight="1">
      <c r="A3671" s="723" t="s">
        <v>12866</v>
      </c>
      <c r="B3671" s="723" t="s">
        <v>33</v>
      </c>
      <c r="C3671" s="723" t="s">
        <v>6574</v>
      </c>
      <c r="D3671" s="723" t="s">
        <v>6297</v>
      </c>
      <c r="E3671" s="723" t="s">
        <v>6297</v>
      </c>
      <c r="F3671" s="723" t="s">
        <v>6575</v>
      </c>
      <c r="G3671" s="723" t="s">
        <v>6575</v>
      </c>
      <c r="H3671" s="723" t="s">
        <v>6575</v>
      </c>
      <c r="I3671" s="723"/>
      <c r="J3671" s="723" t="s">
        <v>38</v>
      </c>
      <c r="K3671" s="723">
        <v>0</v>
      </c>
      <c r="L3671" s="762">
        <v>471010000</v>
      </c>
      <c r="M3671" s="1003" t="s">
        <v>125</v>
      </c>
      <c r="N3671" s="723" t="s">
        <v>2115</v>
      </c>
      <c r="O3671" s="723" t="s">
        <v>236</v>
      </c>
      <c r="P3671" s="723" t="s">
        <v>229</v>
      </c>
      <c r="Q3671" s="723" t="s">
        <v>2855</v>
      </c>
      <c r="R3671" s="723" t="s">
        <v>8977</v>
      </c>
      <c r="S3671" s="723">
        <v>715</v>
      </c>
      <c r="T3671" s="723" t="s">
        <v>6178</v>
      </c>
      <c r="U3671" s="723">
        <v>181</v>
      </c>
      <c r="V3671" s="785">
        <v>481.5</v>
      </c>
      <c r="W3671" s="1371">
        <f t="shared" si="160"/>
        <v>87151.5</v>
      </c>
      <c r="X3671" s="785">
        <f t="shared" si="161"/>
        <v>97609.680000000008</v>
      </c>
      <c r="Y3671" s="723"/>
      <c r="Z3671" s="723">
        <v>2016</v>
      </c>
      <c r="AA3671" s="723"/>
      <c r="AB3671" s="756" t="s">
        <v>300</v>
      </c>
      <c r="AC3671" s="756" t="s">
        <v>209</v>
      </c>
      <c r="AD3671" s="756"/>
      <c r="AE3671" s="756"/>
      <c r="AF3671" s="756"/>
      <c r="AG3671" s="756" t="s">
        <v>7093</v>
      </c>
      <c r="AH3671" s="756" t="s">
        <v>794</v>
      </c>
      <c r="AI3671" s="756">
        <v>210012953</v>
      </c>
      <c r="AJ3671" s="756" t="s">
        <v>6577</v>
      </c>
      <c r="AK3671" s="756" t="s">
        <v>12787</v>
      </c>
    </row>
    <row r="3672" spans="1:37" s="928" customFormat="1" ht="100.5" customHeight="1">
      <c r="A3672" s="723" t="s">
        <v>12867</v>
      </c>
      <c r="B3672" s="723" t="s">
        <v>33</v>
      </c>
      <c r="C3672" s="723" t="s">
        <v>6574</v>
      </c>
      <c r="D3672" s="723" t="s">
        <v>6297</v>
      </c>
      <c r="E3672" s="723" t="s">
        <v>6297</v>
      </c>
      <c r="F3672" s="723" t="s">
        <v>6575</v>
      </c>
      <c r="G3672" s="723" t="s">
        <v>6575</v>
      </c>
      <c r="H3672" s="723" t="s">
        <v>6575</v>
      </c>
      <c r="I3672" s="723"/>
      <c r="J3672" s="723" t="s">
        <v>38</v>
      </c>
      <c r="K3672" s="723">
        <v>0</v>
      </c>
      <c r="L3672" s="784">
        <v>311010000</v>
      </c>
      <c r="M3672" s="723" t="s">
        <v>342</v>
      </c>
      <c r="N3672" s="723" t="s">
        <v>2115</v>
      </c>
      <c r="O3672" s="723" t="s">
        <v>11854</v>
      </c>
      <c r="P3672" s="723" t="s">
        <v>229</v>
      </c>
      <c r="Q3672" s="723" t="s">
        <v>2855</v>
      </c>
      <c r="R3672" s="723" t="s">
        <v>8977</v>
      </c>
      <c r="S3672" s="723">
        <v>715</v>
      </c>
      <c r="T3672" s="723" t="s">
        <v>6178</v>
      </c>
      <c r="U3672" s="723">
        <v>50</v>
      </c>
      <c r="V3672" s="785">
        <v>481.5</v>
      </c>
      <c r="W3672" s="1371">
        <f t="shared" si="160"/>
        <v>24075</v>
      </c>
      <c r="X3672" s="785">
        <f t="shared" si="161"/>
        <v>26964.000000000004</v>
      </c>
      <c r="Y3672" s="723"/>
      <c r="Z3672" s="723">
        <v>2016</v>
      </c>
      <c r="AA3672" s="723"/>
      <c r="AB3672" s="756" t="s">
        <v>300</v>
      </c>
      <c r="AC3672" s="756" t="s">
        <v>209</v>
      </c>
      <c r="AD3672" s="756"/>
      <c r="AE3672" s="756"/>
      <c r="AF3672" s="756"/>
      <c r="AG3672" s="756" t="s">
        <v>7198</v>
      </c>
      <c r="AH3672" s="756" t="s">
        <v>794</v>
      </c>
      <c r="AI3672" s="756">
        <v>210012953</v>
      </c>
      <c r="AJ3672" s="756" t="s">
        <v>6577</v>
      </c>
      <c r="AK3672" s="756" t="s">
        <v>12787</v>
      </c>
    </row>
    <row r="3673" spans="1:37" s="928" customFormat="1" ht="100.5" customHeight="1">
      <c r="A3673" s="723" t="s">
        <v>12868</v>
      </c>
      <c r="B3673" s="723" t="s">
        <v>33</v>
      </c>
      <c r="C3673" s="723" t="s">
        <v>6574</v>
      </c>
      <c r="D3673" s="723" t="s">
        <v>6297</v>
      </c>
      <c r="E3673" s="723" t="s">
        <v>6297</v>
      </c>
      <c r="F3673" s="723" t="s">
        <v>6575</v>
      </c>
      <c r="G3673" s="723" t="s">
        <v>6575</v>
      </c>
      <c r="H3673" s="723" t="s">
        <v>6575</v>
      </c>
      <c r="I3673" s="723"/>
      <c r="J3673" s="723" t="s">
        <v>38</v>
      </c>
      <c r="K3673" s="723">
        <v>0</v>
      </c>
      <c r="L3673" s="784">
        <v>391010000</v>
      </c>
      <c r="M3673" s="784" t="s">
        <v>341</v>
      </c>
      <c r="N3673" s="723" t="s">
        <v>2115</v>
      </c>
      <c r="O3673" s="723" t="s">
        <v>12064</v>
      </c>
      <c r="P3673" s="723" t="s">
        <v>229</v>
      </c>
      <c r="Q3673" s="723" t="s">
        <v>2855</v>
      </c>
      <c r="R3673" s="723" t="s">
        <v>8977</v>
      </c>
      <c r="S3673" s="723">
        <v>715</v>
      </c>
      <c r="T3673" s="723" t="s">
        <v>6178</v>
      </c>
      <c r="U3673" s="723">
        <v>33</v>
      </c>
      <c r="V3673" s="785">
        <v>481.5</v>
      </c>
      <c r="W3673" s="1371">
        <f t="shared" si="160"/>
        <v>15889.5</v>
      </c>
      <c r="X3673" s="785">
        <f t="shared" si="161"/>
        <v>17796.240000000002</v>
      </c>
      <c r="Y3673" s="723"/>
      <c r="Z3673" s="723">
        <v>2016</v>
      </c>
      <c r="AA3673" s="723"/>
      <c r="AB3673" s="756" t="s">
        <v>300</v>
      </c>
      <c r="AC3673" s="756" t="s">
        <v>209</v>
      </c>
      <c r="AD3673" s="756"/>
      <c r="AE3673" s="756"/>
      <c r="AF3673" s="756"/>
      <c r="AG3673" s="756" t="s">
        <v>7287</v>
      </c>
      <c r="AH3673" s="756" t="s">
        <v>794</v>
      </c>
      <c r="AI3673" s="756">
        <v>210012953</v>
      </c>
      <c r="AJ3673" s="756" t="s">
        <v>6577</v>
      </c>
      <c r="AK3673" s="756" t="s">
        <v>12787</v>
      </c>
    </row>
    <row r="3674" spans="1:37" s="928" customFormat="1" ht="100.5" customHeight="1">
      <c r="A3674" s="723" t="s">
        <v>12869</v>
      </c>
      <c r="B3674" s="723" t="s">
        <v>33</v>
      </c>
      <c r="C3674" s="723" t="s">
        <v>12870</v>
      </c>
      <c r="D3674" s="723" t="s">
        <v>12792</v>
      </c>
      <c r="E3674" s="723" t="s">
        <v>12792</v>
      </c>
      <c r="F3674" s="723" t="s">
        <v>12871</v>
      </c>
      <c r="G3674" s="723" t="s">
        <v>12871</v>
      </c>
      <c r="H3674" s="723" t="s">
        <v>12872</v>
      </c>
      <c r="I3674" s="723"/>
      <c r="J3674" s="723" t="s">
        <v>1135</v>
      </c>
      <c r="K3674" s="723">
        <v>60</v>
      </c>
      <c r="L3674" s="784">
        <v>271034100</v>
      </c>
      <c r="M3674" s="749" t="s">
        <v>84</v>
      </c>
      <c r="N3674" s="723" t="s">
        <v>2115</v>
      </c>
      <c r="O3674" s="723" t="s">
        <v>11849</v>
      </c>
      <c r="P3674" s="723" t="s">
        <v>229</v>
      </c>
      <c r="Q3674" s="723" t="s">
        <v>2855</v>
      </c>
      <c r="R3674" s="723" t="s">
        <v>8977</v>
      </c>
      <c r="S3674" s="723">
        <v>112</v>
      </c>
      <c r="T3674" s="723" t="s">
        <v>4655</v>
      </c>
      <c r="U3674" s="723">
        <v>6</v>
      </c>
      <c r="V3674" s="785">
        <v>963</v>
      </c>
      <c r="W3674" s="1371">
        <f t="shared" si="160"/>
        <v>5778</v>
      </c>
      <c r="X3674" s="785">
        <f t="shared" si="161"/>
        <v>6471.3600000000006</v>
      </c>
      <c r="Y3674" s="723" t="s">
        <v>4270</v>
      </c>
      <c r="Z3674" s="723">
        <v>2016</v>
      </c>
      <c r="AA3674" s="723"/>
      <c r="AB3674" s="756" t="s">
        <v>300</v>
      </c>
      <c r="AC3674" s="756"/>
      <c r="AD3674" s="756"/>
      <c r="AE3674" s="756"/>
      <c r="AF3674" s="756"/>
      <c r="AG3674" s="756" t="s">
        <v>12873</v>
      </c>
      <c r="AH3674" s="756" t="s">
        <v>794</v>
      </c>
      <c r="AI3674" s="756">
        <v>210014759</v>
      </c>
      <c r="AJ3674" s="756" t="s">
        <v>12874</v>
      </c>
      <c r="AK3674" s="756" t="s">
        <v>12787</v>
      </c>
    </row>
    <row r="3675" spans="1:37" s="928" customFormat="1" ht="100.5" customHeight="1">
      <c r="A3675" s="723" t="s">
        <v>12875</v>
      </c>
      <c r="B3675" s="723" t="s">
        <v>33</v>
      </c>
      <c r="C3675" s="723" t="s">
        <v>12870</v>
      </c>
      <c r="D3675" s="723" t="s">
        <v>12792</v>
      </c>
      <c r="E3675" s="723" t="s">
        <v>12792</v>
      </c>
      <c r="F3675" s="723" t="s">
        <v>12871</v>
      </c>
      <c r="G3675" s="723" t="s">
        <v>12871</v>
      </c>
      <c r="H3675" s="723" t="s">
        <v>12872</v>
      </c>
      <c r="I3675" s="723"/>
      <c r="J3675" s="723" t="s">
        <v>1135</v>
      </c>
      <c r="K3675" s="723">
        <v>60</v>
      </c>
      <c r="L3675" s="762">
        <v>471010000</v>
      </c>
      <c r="M3675" s="1003" t="s">
        <v>125</v>
      </c>
      <c r="N3675" s="723" t="s">
        <v>2115</v>
      </c>
      <c r="O3675" s="723" t="s">
        <v>236</v>
      </c>
      <c r="P3675" s="723" t="s">
        <v>229</v>
      </c>
      <c r="Q3675" s="723" t="s">
        <v>2855</v>
      </c>
      <c r="R3675" s="723" t="s">
        <v>8977</v>
      </c>
      <c r="S3675" s="723">
        <v>112</v>
      </c>
      <c r="T3675" s="723" t="s">
        <v>4655</v>
      </c>
      <c r="U3675" s="723">
        <v>5</v>
      </c>
      <c r="V3675" s="785">
        <v>963</v>
      </c>
      <c r="W3675" s="1371">
        <f t="shared" si="160"/>
        <v>4815</v>
      </c>
      <c r="X3675" s="785">
        <f t="shared" si="161"/>
        <v>5392.8</v>
      </c>
      <c r="Y3675" s="723" t="s">
        <v>4270</v>
      </c>
      <c r="Z3675" s="723">
        <v>2016</v>
      </c>
      <c r="AA3675" s="723"/>
      <c r="AB3675" s="756" t="s">
        <v>300</v>
      </c>
      <c r="AC3675" s="756"/>
      <c r="AD3675" s="756"/>
      <c r="AE3675" s="756"/>
      <c r="AF3675" s="756"/>
      <c r="AG3675" s="756" t="s">
        <v>12876</v>
      </c>
      <c r="AH3675" s="756" t="s">
        <v>794</v>
      </c>
      <c r="AI3675" s="756">
        <v>210014759</v>
      </c>
      <c r="AJ3675" s="756" t="s">
        <v>12874</v>
      </c>
      <c r="AK3675" s="756" t="s">
        <v>12787</v>
      </c>
    </row>
    <row r="3676" spans="1:37" s="928" customFormat="1" ht="100.5" customHeight="1">
      <c r="A3676" s="723" t="s">
        <v>12877</v>
      </c>
      <c r="B3676" s="723" t="s">
        <v>33</v>
      </c>
      <c r="C3676" s="723" t="s">
        <v>12870</v>
      </c>
      <c r="D3676" s="723" t="s">
        <v>12792</v>
      </c>
      <c r="E3676" s="723" t="s">
        <v>12792</v>
      </c>
      <c r="F3676" s="723" t="s">
        <v>12871</v>
      </c>
      <c r="G3676" s="723" t="s">
        <v>12871</v>
      </c>
      <c r="H3676" s="723" t="s">
        <v>12872</v>
      </c>
      <c r="I3676" s="723"/>
      <c r="J3676" s="723" t="s">
        <v>1135</v>
      </c>
      <c r="K3676" s="723">
        <v>60</v>
      </c>
      <c r="L3676" s="784">
        <v>311010000</v>
      </c>
      <c r="M3676" s="723" t="s">
        <v>342</v>
      </c>
      <c r="N3676" s="723" t="s">
        <v>2115</v>
      </c>
      <c r="O3676" s="723" t="s">
        <v>11854</v>
      </c>
      <c r="P3676" s="723" t="s">
        <v>229</v>
      </c>
      <c r="Q3676" s="723" t="s">
        <v>2855</v>
      </c>
      <c r="R3676" s="723" t="s">
        <v>8977</v>
      </c>
      <c r="S3676" s="723">
        <v>112</v>
      </c>
      <c r="T3676" s="723" t="s">
        <v>4655</v>
      </c>
      <c r="U3676" s="723">
        <v>6</v>
      </c>
      <c r="V3676" s="785">
        <v>963</v>
      </c>
      <c r="W3676" s="1371">
        <f t="shared" si="160"/>
        <v>5778</v>
      </c>
      <c r="X3676" s="785">
        <f t="shared" si="161"/>
        <v>6471.3600000000006</v>
      </c>
      <c r="Y3676" s="723" t="s">
        <v>4270</v>
      </c>
      <c r="Z3676" s="723">
        <v>2016</v>
      </c>
      <c r="AA3676" s="723"/>
      <c r="AB3676" s="756" t="s">
        <v>300</v>
      </c>
      <c r="AC3676" s="756"/>
      <c r="AD3676" s="756"/>
      <c r="AE3676" s="756"/>
      <c r="AF3676" s="756"/>
      <c r="AG3676" s="756" t="s">
        <v>12878</v>
      </c>
      <c r="AH3676" s="756" t="s">
        <v>794</v>
      </c>
      <c r="AI3676" s="756">
        <v>210014759</v>
      </c>
      <c r="AJ3676" s="756" t="s">
        <v>12874</v>
      </c>
      <c r="AK3676" s="756" t="s">
        <v>12787</v>
      </c>
    </row>
    <row r="3677" spans="1:37" s="928" customFormat="1" ht="100.5" customHeight="1">
      <c r="A3677" s="723" t="s">
        <v>12879</v>
      </c>
      <c r="B3677" s="723" t="s">
        <v>33</v>
      </c>
      <c r="C3677" s="723" t="s">
        <v>7739</v>
      </c>
      <c r="D3677" s="723" t="s">
        <v>5359</v>
      </c>
      <c r="E3677" s="723" t="s">
        <v>5359</v>
      </c>
      <c r="F3677" s="723" t="s">
        <v>7740</v>
      </c>
      <c r="G3677" s="723" t="s">
        <v>7740</v>
      </c>
      <c r="H3677" s="723" t="s">
        <v>12880</v>
      </c>
      <c r="I3677" s="723"/>
      <c r="J3677" s="723" t="s">
        <v>1135</v>
      </c>
      <c r="K3677" s="723">
        <v>100</v>
      </c>
      <c r="L3677" s="762">
        <v>271010000</v>
      </c>
      <c r="M3677" s="723" t="s">
        <v>127</v>
      </c>
      <c r="N3677" s="723" t="s">
        <v>2115</v>
      </c>
      <c r="O3677" s="723" t="s">
        <v>802</v>
      </c>
      <c r="P3677" s="723" t="s">
        <v>229</v>
      </c>
      <c r="Q3677" s="723" t="s">
        <v>2855</v>
      </c>
      <c r="R3677" s="723" t="s">
        <v>8977</v>
      </c>
      <c r="S3677" s="723">
        <v>868</v>
      </c>
      <c r="T3677" s="723" t="s">
        <v>7741</v>
      </c>
      <c r="U3677" s="723">
        <v>384</v>
      </c>
      <c r="V3677" s="785">
        <v>100</v>
      </c>
      <c r="W3677" s="1371">
        <f t="shared" si="160"/>
        <v>38400</v>
      </c>
      <c r="X3677" s="785">
        <f t="shared" si="161"/>
        <v>43008.000000000007</v>
      </c>
      <c r="Y3677" s="723" t="s">
        <v>4270</v>
      </c>
      <c r="Z3677" s="723">
        <v>2016</v>
      </c>
      <c r="AA3677" s="723"/>
      <c r="AB3677" s="756" t="s">
        <v>300</v>
      </c>
      <c r="AC3677" s="756"/>
      <c r="AD3677" s="756"/>
      <c r="AE3677" s="756"/>
      <c r="AF3677" s="756"/>
      <c r="AG3677" s="756" t="s">
        <v>7742</v>
      </c>
      <c r="AH3677" s="756" t="s">
        <v>794</v>
      </c>
      <c r="AI3677" s="756">
        <v>210024420</v>
      </c>
      <c r="AJ3677" s="756" t="s">
        <v>12881</v>
      </c>
      <c r="AK3677" s="756" t="s">
        <v>12787</v>
      </c>
    </row>
    <row r="3678" spans="1:37" s="928" customFormat="1" ht="100.5" customHeight="1">
      <c r="A3678" s="723" t="s">
        <v>12882</v>
      </c>
      <c r="B3678" s="723" t="s">
        <v>33</v>
      </c>
      <c r="C3678" s="723" t="s">
        <v>7739</v>
      </c>
      <c r="D3678" s="723" t="s">
        <v>5359</v>
      </c>
      <c r="E3678" s="723" t="s">
        <v>5359</v>
      </c>
      <c r="F3678" s="723" t="s">
        <v>7740</v>
      </c>
      <c r="G3678" s="723" t="s">
        <v>7740</v>
      </c>
      <c r="H3678" s="723" t="s">
        <v>12880</v>
      </c>
      <c r="I3678" s="723"/>
      <c r="J3678" s="723" t="s">
        <v>1135</v>
      </c>
      <c r="K3678" s="723">
        <v>100</v>
      </c>
      <c r="L3678" s="784">
        <v>231010000</v>
      </c>
      <c r="M3678" s="784" t="s">
        <v>128</v>
      </c>
      <c r="N3678" s="723" t="s">
        <v>2115</v>
      </c>
      <c r="O3678" s="723" t="s">
        <v>11843</v>
      </c>
      <c r="P3678" s="723" t="s">
        <v>229</v>
      </c>
      <c r="Q3678" s="723" t="s">
        <v>2855</v>
      </c>
      <c r="R3678" s="723" t="s">
        <v>8977</v>
      </c>
      <c r="S3678" s="723">
        <v>868</v>
      </c>
      <c r="T3678" s="723" t="s">
        <v>7741</v>
      </c>
      <c r="U3678" s="723">
        <v>120</v>
      </c>
      <c r="V3678" s="785">
        <v>100</v>
      </c>
      <c r="W3678" s="1371">
        <f t="shared" si="160"/>
        <v>12000</v>
      </c>
      <c r="X3678" s="785">
        <f t="shared" si="161"/>
        <v>13440.000000000002</v>
      </c>
      <c r="Y3678" s="723" t="s">
        <v>4270</v>
      </c>
      <c r="Z3678" s="723">
        <v>2016</v>
      </c>
      <c r="AA3678" s="723"/>
      <c r="AB3678" s="756" t="s">
        <v>300</v>
      </c>
      <c r="AC3678" s="756"/>
      <c r="AD3678" s="756"/>
      <c r="AE3678" s="756"/>
      <c r="AF3678" s="756"/>
      <c r="AG3678" s="756" t="s">
        <v>7744</v>
      </c>
      <c r="AH3678" s="756" t="s">
        <v>794</v>
      </c>
      <c r="AI3678" s="756">
        <v>210024420</v>
      </c>
      <c r="AJ3678" s="756" t="s">
        <v>12881</v>
      </c>
      <c r="AK3678" s="756" t="s">
        <v>12787</v>
      </c>
    </row>
    <row r="3679" spans="1:37" s="928" customFormat="1" ht="100.5" customHeight="1">
      <c r="A3679" s="723" t="s">
        <v>12883</v>
      </c>
      <c r="B3679" s="723" t="s">
        <v>33</v>
      </c>
      <c r="C3679" s="723" t="s">
        <v>7739</v>
      </c>
      <c r="D3679" s="723" t="s">
        <v>5359</v>
      </c>
      <c r="E3679" s="723" t="s">
        <v>5359</v>
      </c>
      <c r="F3679" s="723" t="s">
        <v>7740</v>
      </c>
      <c r="G3679" s="723" t="s">
        <v>7740</v>
      </c>
      <c r="H3679" s="723" t="s">
        <v>12880</v>
      </c>
      <c r="I3679" s="723"/>
      <c r="J3679" s="723" t="s">
        <v>1135</v>
      </c>
      <c r="K3679" s="723">
        <v>100</v>
      </c>
      <c r="L3679" s="1067">
        <v>151010000</v>
      </c>
      <c r="M3679" s="784" t="s">
        <v>82</v>
      </c>
      <c r="N3679" s="723" t="s">
        <v>2115</v>
      </c>
      <c r="O3679" s="723" t="s">
        <v>805</v>
      </c>
      <c r="P3679" s="723" t="s">
        <v>229</v>
      </c>
      <c r="Q3679" s="723" t="s">
        <v>2855</v>
      </c>
      <c r="R3679" s="723" t="s">
        <v>8977</v>
      </c>
      <c r="S3679" s="723">
        <v>868</v>
      </c>
      <c r="T3679" s="723" t="s">
        <v>7741</v>
      </c>
      <c r="U3679" s="723">
        <v>120</v>
      </c>
      <c r="V3679" s="785">
        <v>100</v>
      </c>
      <c r="W3679" s="1371">
        <f t="shared" si="160"/>
        <v>12000</v>
      </c>
      <c r="X3679" s="785">
        <f t="shared" si="161"/>
        <v>13440.000000000002</v>
      </c>
      <c r="Y3679" s="723" t="s">
        <v>4270</v>
      </c>
      <c r="Z3679" s="723">
        <v>2016</v>
      </c>
      <c r="AA3679" s="723"/>
      <c r="AB3679" s="756" t="s">
        <v>300</v>
      </c>
      <c r="AC3679" s="756"/>
      <c r="AD3679" s="756"/>
      <c r="AE3679" s="756"/>
      <c r="AF3679" s="756"/>
      <c r="AG3679" s="756" t="s">
        <v>7746</v>
      </c>
      <c r="AH3679" s="756" t="s">
        <v>794</v>
      </c>
      <c r="AI3679" s="756">
        <v>210024420</v>
      </c>
      <c r="AJ3679" s="756" t="s">
        <v>12881</v>
      </c>
      <c r="AK3679" s="756" t="s">
        <v>12787</v>
      </c>
    </row>
    <row r="3680" spans="1:37" s="928" customFormat="1" ht="100.5" customHeight="1">
      <c r="A3680" s="723" t="s">
        <v>12884</v>
      </c>
      <c r="B3680" s="723" t="s">
        <v>33</v>
      </c>
      <c r="C3680" s="723" t="s">
        <v>7739</v>
      </c>
      <c r="D3680" s="723" t="s">
        <v>5359</v>
      </c>
      <c r="E3680" s="723" t="s">
        <v>5359</v>
      </c>
      <c r="F3680" s="723" t="s">
        <v>7740</v>
      </c>
      <c r="G3680" s="723" t="s">
        <v>7740</v>
      </c>
      <c r="H3680" s="723" t="s">
        <v>12880</v>
      </c>
      <c r="I3680" s="723"/>
      <c r="J3680" s="723" t="s">
        <v>1135</v>
      </c>
      <c r="K3680" s="723">
        <v>100</v>
      </c>
      <c r="L3680" s="784">
        <v>431010000</v>
      </c>
      <c r="M3680" s="784" t="s">
        <v>129</v>
      </c>
      <c r="N3680" s="723" t="s">
        <v>2115</v>
      </c>
      <c r="O3680" s="723" t="s">
        <v>11928</v>
      </c>
      <c r="P3680" s="723" t="s">
        <v>229</v>
      </c>
      <c r="Q3680" s="723" t="s">
        <v>2855</v>
      </c>
      <c r="R3680" s="723" t="s">
        <v>8977</v>
      </c>
      <c r="S3680" s="723">
        <v>868</v>
      </c>
      <c r="T3680" s="723" t="s">
        <v>7741</v>
      </c>
      <c r="U3680" s="723">
        <v>400</v>
      </c>
      <c r="V3680" s="785">
        <v>100</v>
      </c>
      <c r="W3680" s="1371">
        <f t="shared" si="160"/>
        <v>40000</v>
      </c>
      <c r="X3680" s="785">
        <f t="shared" si="161"/>
        <v>44800.000000000007</v>
      </c>
      <c r="Y3680" s="723" t="s">
        <v>4270</v>
      </c>
      <c r="Z3680" s="723">
        <v>2016</v>
      </c>
      <c r="AA3680" s="723"/>
      <c r="AB3680" s="756" t="s">
        <v>300</v>
      </c>
      <c r="AC3680" s="756"/>
      <c r="AD3680" s="756"/>
      <c r="AE3680" s="756"/>
      <c r="AF3680" s="756"/>
      <c r="AG3680" s="756" t="s">
        <v>7748</v>
      </c>
      <c r="AH3680" s="756" t="s">
        <v>794</v>
      </c>
      <c r="AI3680" s="756">
        <v>210024420</v>
      </c>
      <c r="AJ3680" s="756" t="s">
        <v>12881</v>
      </c>
      <c r="AK3680" s="756" t="s">
        <v>12787</v>
      </c>
    </row>
    <row r="3681" spans="1:37" s="928" customFormat="1" ht="100.5" customHeight="1">
      <c r="A3681" s="723" t="s">
        <v>12885</v>
      </c>
      <c r="B3681" s="723" t="s">
        <v>33</v>
      </c>
      <c r="C3681" s="723" t="s">
        <v>7739</v>
      </c>
      <c r="D3681" s="723" t="s">
        <v>5359</v>
      </c>
      <c r="E3681" s="723" t="s">
        <v>5359</v>
      </c>
      <c r="F3681" s="723" t="s">
        <v>7740</v>
      </c>
      <c r="G3681" s="723" t="s">
        <v>7740</v>
      </c>
      <c r="H3681" s="723" t="s">
        <v>12880</v>
      </c>
      <c r="I3681" s="723"/>
      <c r="J3681" s="723" t="s">
        <v>1135</v>
      </c>
      <c r="K3681" s="723">
        <v>100</v>
      </c>
      <c r="L3681" s="762">
        <v>471010000</v>
      </c>
      <c r="M3681" s="1003" t="s">
        <v>125</v>
      </c>
      <c r="N3681" s="723" t="s">
        <v>2115</v>
      </c>
      <c r="O3681" s="723" t="s">
        <v>236</v>
      </c>
      <c r="P3681" s="723" t="s">
        <v>229</v>
      </c>
      <c r="Q3681" s="723" t="s">
        <v>2855</v>
      </c>
      <c r="R3681" s="723" t="s">
        <v>8977</v>
      </c>
      <c r="S3681" s="723">
        <v>868</v>
      </c>
      <c r="T3681" s="723" t="s">
        <v>7741</v>
      </c>
      <c r="U3681" s="723">
        <v>500</v>
      </c>
      <c r="V3681" s="785">
        <v>100</v>
      </c>
      <c r="W3681" s="1371">
        <f t="shared" si="160"/>
        <v>50000</v>
      </c>
      <c r="X3681" s="785">
        <f t="shared" si="161"/>
        <v>56000.000000000007</v>
      </c>
      <c r="Y3681" s="723" t="s">
        <v>4270</v>
      </c>
      <c r="Z3681" s="723">
        <v>2016</v>
      </c>
      <c r="AA3681" s="723"/>
      <c r="AB3681" s="756" t="s">
        <v>300</v>
      </c>
      <c r="AC3681" s="756"/>
      <c r="AD3681" s="756"/>
      <c r="AE3681" s="756"/>
      <c r="AF3681" s="756"/>
      <c r="AG3681" s="756" t="s">
        <v>7750</v>
      </c>
      <c r="AH3681" s="756" t="s">
        <v>794</v>
      </c>
      <c r="AI3681" s="756">
        <v>210024420</v>
      </c>
      <c r="AJ3681" s="756" t="s">
        <v>12881</v>
      </c>
      <c r="AK3681" s="756" t="s">
        <v>12787</v>
      </c>
    </row>
    <row r="3682" spans="1:37" s="928" customFormat="1" ht="100.5" customHeight="1">
      <c r="A3682" s="723" t="s">
        <v>12886</v>
      </c>
      <c r="B3682" s="723" t="s">
        <v>33</v>
      </c>
      <c r="C3682" s="723" t="s">
        <v>7739</v>
      </c>
      <c r="D3682" s="723" t="s">
        <v>5359</v>
      </c>
      <c r="E3682" s="723" t="s">
        <v>5359</v>
      </c>
      <c r="F3682" s="723" t="s">
        <v>7740</v>
      </c>
      <c r="G3682" s="723" t="s">
        <v>7740</v>
      </c>
      <c r="H3682" s="723" t="s">
        <v>12880</v>
      </c>
      <c r="I3682" s="723"/>
      <c r="J3682" s="723" t="s">
        <v>1135</v>
      </c>
      <c r="K3682" s="723">
        <v>100</v>
      </c>
      <c r="L3682" s="814">
        <v>711000000</v>
      </c>
      <c r="M3682" s="809" t="s">
        <v>73</v>
      </c>
      <c r="N3682" s="723" t="s">
        <v>2115</v>
      </c>
      <c r="O3682" s="723" t="s">
        <v>73</v>
      </c>
      <c r="P3682" s="723" t="s">
        <v>229</v>
      </c>
      <c r="Q3682" s="723" t="s">
        <v>2855</v>
      </c>
      <c r="R3682" s="723" t="s">
        <v>8977</v>
      </c>
      <c r="S3682" s="723">
        <v>868</v>
      </c>
      <c r="T3682" s="723" t="s">
        <v>7741</v>
      </c>
      <c r="U3682" s="723">
        <v>11400</v>
      </c>
      <c r="V3682" s="785">
        <v>100</v>
      </c>
      <c r="W3682" s="1371">
        <f t="shared" si="160"/>
        <v>1140000</v>
      </c>
      <c r="X3682" s="785">
        <f t="shared" si="161"/>
        <v>1276800.0000000002</v>
      </c>
      <c r="Y3682" s="723" t="s">
        <v>4270</v>
      </c>
      <c r="Z3682" s="723">
        <v>2016</v>
      </c>
      <c r="AA3682" s="723"/>
      <c r="AB3682" s="756" t="s">
        <v>300</v>
      </c>
      <c r="AC3682" s="756"/>
      <c r="AD3682" s="756"/>
      <c r="AE3682" s="756"/>
      <c r="AF3682" s="756"/>
      <c r="AG3682" s="756" t="s">
        <v>7752</v>
      </c>
      <c r="AH3682" s="756" t="s">
        <v>794</v>
      </c>
      <c r="AI3682" s="756">
        <v>210024420</v>
      </c>
      <c r="AJ3682" s="756" t="s">
        <v>12881</v>
      </c>
      <c r="AK3682" s="756" t="s">
        <v>12787</v>
      </c>
    </row>
    <row r="3683" spans="1:37" s="928" customFormat="1" ht="100.5" customHeight="1">
      <c r="A3683" s="723" t="s">
        <v>12887</v>
      </c>
      <c r="B3683" s="723" t="s">
        <v>33</v>
      </c>
      <c r="C3683" s="723" t="s">
        <v>12888</v>
      </c>
      <c r="D3683" s="723" t="s">
        <v>12889</v>
      </c>
      <c r="E3683" s="723" t="s">
        <v>12889</v>
      </c>
      <c r="F3683" s="723" t="s">
        <v>12890</v>
      </c>
      <c r="G3683" s="723" t="s">
        <v>12890</v>
      </c>
      <c r="H3683" s="723" t="s">
        <v>12890</v>
      </c>
      <c r="I3683" s="723"/>
      <c r="J3683" s="723" t="s">
        <v>38</v>
      </c>
      <c r="K3683" s="723">
        <v>0</v>
      </c>
      <c r="L3683" s="814">
        <v>711000000</v>
      </c>
      <c r="M3683" s="809" t="s">
        <v>73</v>
      </c>
      <c r="N3683" s="723" t="s">
        <v>2115</v>
      </c>
      <c r="O3683" s="723" t="s">
        <v>73</v>
      </c>
      <c r="P3683" s="723" t="s">
        <v>229</v>
      </c>
      <c r="Q3683" s="723" t="s">
        <v>2855</v>
      </c>
      <c r="R3683" s="723" t="s">
        <v>8977</v>
      </c>
      <c r="S3683" s="723">
        <v>796</v>
      </c>
      <c r="T3683" s="723" t="s">
        <v>232</v>
      </c>
      <c r="U3683" s="723">
        <v>2</v>
      </c>
      <c r="V3683" s="785">
        <v>6527</v>
      </c>
      <c r="W3683" s="1371">
        <f t="shared" si="160"/>
        <v>13054</v>
      </c>
      <c r="X3683" s="785">
        <f t="shared" si="161"/>
        <v>14620.480000000001</v>
      </c>
      <c r="Y3683" s="723"/>
      <c r="Z3683" s="723">
        <v>2016</v>
      </c>
      <c r="AA3683" s="723"/>
      <c r="AB3683" s="756" t="s">
        <v>300</v>
      </c>
      <c r="AC3683" s="756" t="s">
        <v>209</v>
      </c>
      <c r="AD3683" s="756"/>
      <c r="AE3683" s="756"/>
      <c r="AF3683" s="756"/>
      <c r="AG3683" s="756" t="s">
        <v>12891</v>
      </c>
      <c r="AH3683" s="756" t="s">
        <v>794</v>
      </c>
      <c r="AI3683" s="756">
        <v>210008669</v>
      </c>
      <c r="AJ3683" s="756" t="s">
        <v>12892</v>
      </c>
      <c r="AK3683" s="756" t="s">
        <v>12787</v>
      </c>
    </row>
    <row r="3684" spans="1:37" s="928" customFormat="1" ht="100.5" customHeight="1">
      <c r="A3684" s="723" t="s">
        <v>12893</v>
      </c>
      <c r="B3684" s="723" t="s">
        <v>33</v>
      </c>
      <c r="C3684" s="723" t="s">
        <v>12894</v>
      </c>
      <c r="D3684" s="723" t="s">
        <v>4660</v>
      </c>
      <c r="E3684" s="723" t="s">
        <v>4660</v>
      </c>
      <c r="F3684" s="723" t="s">
        <v>12895</v>
      </c>
      <c r="G3684" s="723" t="s">
        <v>12895</v>
      </c>
      <c r="H3684" s="723" t="s">
        <v>12896</v>
      </c>
      <c r="I3684" s="723"/>
      <c r="J3684" s="723" t="s">
        <v>1135</v>
      </c>
      <c r="K3684" s="723">
        <v>95</v>
      </c>
      <c r="L3684" s="762">
        <v>271010000</v>
      </c>
      <c r="M3684" s="723" t="s">
        <v>127</v>
      </c>
      <c r="N3684" s="723" t="s">
        <v>2115</v>
      </c>
      <c r="O3684" s="723" t="s">
        <v>802</v>
      </c>
      <c r="P3684" s="723" t="s">
        <v>229</v>
      </c>
      <c r="Q3684" s="723" t="s">
        <v>2855</v>
      </c>
      <c r="R3684" s="723" t="s">
        <v>8977</v>
      </c>
      <c r="S3684" s="723">
        <v>736</v>
      </c>
      <c r="T3684" s="723" t="s">
        <v>6256</v>
      </c>
      <c r="U3684" s="723">
        <v>1029</v>
      </c>
      <c r="V3684" s="785">
        <v>110.21</v>
      </c>
      <c r="W3684" s="1371">
        <f t="shared" si="160"/>
        <v>113406.09</v>
      </c>
      <c r="X3684" s="785">
        <f t="shared" si="161"/>
        <v>127014.8208</v>
      </c>
      <c r="Y3684" s="723" t="s">
        <v>4270</v>
      </c>
      <c r="Z3684" s="723">
        <v>2016</v>
      </c>
      <c r="AA3684" s="723"/>
      <c r="AB3684" s="756" t="s">
        <v>300</v>
      </c>
      <c r="AC3684" s="756"/>
      <c r="AD3684" s="756"/>
      <c r="AE3684" s="756"/>
      <c r="AF3684" s="756"/>
      <c r="AG3684" s="756" t="s">
        <v>12897</v>
      </c>
      <c r="AH3684" s="756" t="s">
        <v>794</v>
      </c>
      <c r="AI3684" s="756">
        <v>210000428</v>
      </c>
      <c r="AJ3684" s="756" t="s">
        <v>12898</v>
      </c>
      <c r="AK3684" s="756" t="s">
        <v>12787</v>
      </c>
    </row>
    <row r="3685" spans="1:37" s="928" customFormat="1" ht="100.5" customHeight="1">
      <c r="A3685" s="723" t="s">
        <v>12899</v>
      </c>
      <c r="B3685" s="723" t="s">
        <v>33</v>
      </c>
      <c r="C3685" s="723" t="s">
        <v>12894</v>
      </c>
      <c r="D3685" s="723" t="s">
        <v>4660</v>
      </c>
      <c r="E3685" s="723" t="s">
        <v>4660</v>
      </c>
      <c r="F3685" s="723" t="s">
        <v>12895</v>
      </c>
      <c r="G3685" s="723" t="s">
        <v>12895</v>
      </c>
      <c r="H3685" s="723" t="s">
        <v>12896</v>
      </c>
      <c r="I3685" s="723"/>
      <c r="J3685" s="723" t="s">
        <v>1135</v>
      </c>
      <c r="K3685" s="723">
        <v>95</v>
      </c>
      <c r="L3685" s="784">
        <v>231010000</v>
      </c>
      <c r="M3685" s="784" t="s">
        <v>128</v>
      </c>
      <c r="N3685" s="723" t="s">
        <v>2115</v>
      </c>
      <c r="O3685" s="723" t="s">
        <v>11843</v>
      </c>
      <c r="P3685" s="723" t="s">
        <v>229</v>
      </c>
      <c r="Q3685" s="723" t="s">
        <v>2855</v>
      </c>
      <c r="R3685" s="723" t="s">
        <v>8977</v>
      </c>
      <c r="S3685" s="723">
        <v>736</v>
      </c>
      <c r="T3685" s="723" t="s">
        <v>6256</v>
      </c>
      <c r="U3685" s="723">
        <v>1750</v>
      </c>
      <c r="V3685" s="785">
        <v>110.21</v>
      </c>
      <c r="W3685" s="1371">
        <f t="shared" si="160"/>
        <v>192867.5</v>
      </c>
      <c r="X3685" s="785">
        <f t="shared" si="161"/>
        <v>216011.60000000003</v>
      </c>
      <c r="Y3685" s="723" t="s">
        <v>4270</v>
      </c>
      <c r="Z3685" s="723">
        <v>2016</v>
      </c>
      <c r="AA3685" s="723"/>
      <c r="AB3685" s="756" t="s">
        <v>300</v>
      </c>
      <c r="AC3685" s="756"/>
      <c r="AD3685" s="756"/>
      <c r="AE3685" s="756"/>
      <c r="AF3685" s="756"/>
      <c r="AG3685" s="756" t="s">
        <v>12900</v>
      </c>
      <c r="AH3685" s="756" t="s">
        <v>794</v>
      </c>
      <c r="AI3685" s="756">
        <v>210000428</v>
      </c>
      <c r="AJ3685" s="756" t="s">
        <v>12898</v>
      </c>
      <c r="AK3685" s="756" t="s">
        <v>12787</v>
      </c>
    </row>
    <row r="3686" spans="1:37" s="928" customFormat="1" ht="100.5" customHeight="1">
      <c r="A3686" s="723" t="s">
        <v>12901</v>
      </c>
      <c r="B3686" s="723" t="s">
        <v>33</v>
      </c>
      <c r="C3686" s="723" t="s">
        <v>12894</v>
      </c>
      <c r="D3686" s="723" t="s">
        <v>4660</v>
      </c>
      <c r="E3686" s="723" t="s">
        <v>4660</v>
      </c>
      <c r="F3686" s="723" t="s">
        <v>12895</v>
      </c>
      <c r="G3686" s="723" t="s">
        <v>12895</v>
      </c>
      <c r="H3686" s="723" t="s">
        <v>12896</v>
      </c>
      <c r="I3686" s="723"/>
      <c r="J3686" s="723" t="s">
        <v>1135</v>
      </c>
      <c r="K3686" s="723">
        <v>95</v>
      </c>
      <c r="L3686" s="1067">
        <v>151010000</v>
      </c>
      <c r="M3686" s="784" t="s">
        <v>82</v>
      </c>
      <c r="N3686" s="723" t="s">
        <v>2115</v>
      </c>
      <c r="O3686" s="723" t="s">
        <v>805</v>
      </c>
      <c r="P3686" s="723" t="s">
        <v>229</v>
      </c>
      <c r="Q3686" s="723" t="s">
        <v>2855</v>
      </c>
      <c r="R3686" s="723" t="s">
        <v>8977</v>
      </c>
      <c r="S3686" s="723">
        <v>736</v>
      </c>
      <c r="T3686" s="723" t="s">
        <v>6256</v>
      </c>
      <c r="U3686" s="723">
        <v>1012</v>
      </c>
      <c r="V3686" s="785">
        <v>110.21</v>
      </c>
      <c r="W3686" s="1371">
        <f t="shared" si="160"/>
        <v>111532.51999999999</v>
      </c>
      <c r="X3686" s="785">
        <f t="shared" si="161"/>
        <v>124916.4224</v>
      </c>
      <c r="Y3686" s="723" t="s">
        <v>4270</v>
      </c>
      <c r="Z3686" s="723">
        <v>2016</v>
      </c>
      <c r="AA3686" s="723"/>
      <c r="AB3686" s="756" t="s">
        <v>300</v>
      </c>
      <c r="AC3686" s="756"/>
      <c r="AD3686" s="756"/>
      <c r="AE3686" s="756"/>
      <c r="AF3686" s="756"/>
      <c r="AG3686" s="756" t="s">
        <v>12902</v>
      </c>
      <c r="AH3686" s="756" t="s">
        <v>794</v>
      </c>
      <c r="AI3686" s="756">
        <v>210000428</v>
      </c>
      <c r="AJ3686" s="756" t="s">
        <v>12898</v>
      </c>
      <c r="AK3686" s="756" t="s">
        <v>12787</v>
      </c>
    </row>
    <row r="3687" spans="1:37" s="928" customFormat="1" ht="100.5" customHeight="1">
      <c r="A3687" s="723" t="s">
        <v>12903</v>
      </c>
      <c r="B3687" s="723" t="s">
        <v>33</v>
      </c>
      <c r="C3687" s="723" t="s">
        <v>12894</v>
      </c>
      <c r="D3687" s="723" t="s">
        <v>4660</v>
      </c>
      <c r="E3687" s="723" t="s">
        <v>4660</v>
      </c>
      <c r="F3687" s="723" t="s">
        <v>12895</v>
      </c>
      <c r="G3687" s="723" t="s">
        <v>12895</v>
      </c>
      <c r="H3687" s="723" t="s">
        <v>12896</v>
      </c>
      <c r="I3687" s="723"/>
      <c r="J3687" s="723" t="s">
        <v>1135</v>
      </c>
      <c r="K3687" s="723">
        <v>95</v>
      </c>
      <c r="L3687" s="762">
        <v>751000000</v>
      </c>
      <c r="M3687" s="784" t="s">
        <v>83</v>
      </c>
      <c r="N3687" s="723" t="s">
        <v>2115</v>
      </c>
      <c r="O3687" s="809" t="s">
        <v>11846</v>
      </c>
      <c r="P3687" s="723" t="s">
        <v>229</v>
      </c>
      <c r="Q3687" s="723" t="s">
        <v>2855</v>
      </c>
      <c r="R3687" s="723" t="s">
        <v>8977</v>
      </c>
      <c r="S3687" s="723">
        <v>736</v>
      </c>
      <c r="T3687" s="723" t="s">
        <v>6256</v>
      </c>
      <c r="U3687" s="723">
        <v>227</v>
      </c>
      <c r="V3687" s="785">
        <v>110.21</v>
      </c>
      <c r="W3687" s="1371">
        <f t="shared" si="160"/>
        <v>25017.67</v>
      </c>
      <c r="X3687" s="785">
        <f t="shared" si="161"/>
        <v>28019.790400000002</v>
      </c>
      <c r="Y3687" s="723" t="s">
        <v>4270</v>
      </c>
      <c r="Z3687" s="723">
        <v>2016</v>
      </c>
      <c r="AA3687" s="723"/>
      <c r="AB3687" s="756" t="s">
        <v>300</v>
      </c>
      <c r="AC3687" s="756"/>
      <c r="AD3687" s="756"/>
      <c r="AE3687" s="756"/>
      <c r="AF3687" s="756"/>
      <c r="AG3687" s="756" t="s">
        <v>12904</v>
      </c>
      <c r="AH3687" s="756" t="s">
        <v>794</v>
      </c>
      <c r="AI3687" s="756">
        <v>210000428</v>
      </c>
      <c r="AJ3687" s="756" t="s">
        <v>12898</v>
      </c>
      <c r="AK3687" s="756" t="s">
        <v>12787</v>
      </c>
    </row>
    <row r="3688" spans="1:37" s="928" customFormat="1" ht="100.5" customHeight="1">
      <c r="A3688" s="723" t="s">
        <v>12905</v>
      </c>
      <c r="B3688" s="723" t="s">
        <v>33</v>
      </c>
      <c r="C3688" s="723" t="s">
        <v>12894</v>
      </c>
      <c r="D3688" s="723" t="s">
        <v>4660</v>
      </c>
      <c r="E3688" s="723" t="s">
        <v>4660</v>
      </c>
      <c r="F3688" s="723" t="s">
        <v>12895</v>
      </c>
      <c r="G3688" s="723" t="s">
        <v>12895</v>
      </c>
      <c r="H3688" s="723" t="s">
        <v>12896</v>
      </c>
      <c r="I3688" s="723"/>
      <c r="J3688" s="723" t="s">
        <v>1135</v>
      </c>
      <c r="K3688" s="723">
        <v>95</v>
      </c>
      <c r="L3688" s="784">
        <v>271034100</v>
      </c>
      <c r="M3688" s="749" t="s">
        <v>84</v>
      </c>
      <c r="N3688" s="723" t="s">
        <v>2115</v>
      </c>
      <c r="O3688" s="723" t="s">
        <v>11849</v>
      </c>
      <c r="P3688" s="723" t="s">
        <v>229</v>
      </c>
      <c r="Q3688" s="723" t="s">
        <v>2855</v>
      </c>
      <c r="R3688" s="723" t="s">
        <v>8977</v>
      </c>
      <c r="S3688" s="723">
        <v>736</v>
      </c>
      <c r="T3688" s="723" t="s">
        <v>6256</v>
      </c>
      <c r="U3688" s="723">
        <v>324</v>
      </c>
      <c r="V3688" s="785">
        <v>110.21</v>
      </c>
      <c r="W3688" s="1371">
        <f t="shared" si="160"/>
        <v>35708.04</v>
      </c>
      <c r="X3688" s="785">
        <f t="shared" si="161"/>
        <v>39993.004800000002</v>
      </c>
      <c r="Y3688" s="723" t="s">
        <v>4270</v>
      </c>
      <c r="Z3688" s="723">
        <v>2016</v>
      </c>
      <c r="AA3688" s="723"/>
      <c r="AB3688" s="756" t="s">
        <v>300</v>
      </c>
      <c r="AC3688" s="756"/>
      <c r="AD3688" s="756"/>
      <c r="AE3688" s="756"/>
      <c r="AF3688" s="756"/>
      <c r="AG3688" s="756" t="s">
        <v>12906</v>
      </c>
      <c r="AH3688" s="756" t="s">
        <v>794</v>
      </c>
      <c r="AI3688" s="756">
        <v>210000428</v>
      </c>
      <c r="AJ3688" s="756" t="s">
        <v>12898</v>
      </c>
      <c r="AK3688" s="756" t="s">
        <v>12787</v>
      </c>
    </row>
    <row r="3689" spans="1:37" s="928" customFormat="1" ht="100.5" customHeight="1">
      <c r="A3689" s="723" t="s">
        <v>12907</v>
      </c>
      <c r="B3689" s="723" t="s">
        <v>33</v>
      </c>
      <c r="C3689" s="723" t="s">
        <v>12894</v>
      </c>
      <c r="D3689" s="723" t="s">
        <v>4660</v>
      </c>
      <c r="E3689" s="723" t="s">
        <v>4660</v>
      </c>
      <c r="F3689" s="723" t="s">
        <v>12895</v>
      </c>
      <c r="G3689" s="723" t="s">
        <v>12895</v>
      </c>
      <c r="H3689" s="723" t="s">
        <v>12896</v>
      </c>
      <c r="I3689" s="723"/>
      <c r="J3689" s="723" t="s">
        <v>1135</v>
      </c>
      <c r="K3689" s="723">
        <v>95</v>
      </c>
      <c r="L3689" s="784">
        <v>431010000</v>
      </c>
      <c r="M3689" s="784" t="s">
        <v>129</v>
      </c>
      <c r="N3689" s="723" t="s">
        <v>2115</v>
      </c>
      <c r="O3689" s="723" t="s">
        <v>11928</v>
      </c>
      <c r="P3689" s="723" t="s">
        <v>229</v>
      </c>
      <c r="Q3689" s="723" t="s">
        <v>2855</v>
      </c>
      <c r="R3689" s="723" t="s">
        <v>8977</v>
      </c>
      <c r="S3689" s="723">
        <v>736</v>
      </c>
      <c r="T3689" s="723" t="s">
        <v>6256</v>
      </c>
      <c r="U3689" s="723">
        <v>500</v>
      </c>
      <c r="V3689" s="785">
        <v>110.21</v>
      </c>
      <c r="W3689" s="1371">
        <f t="shared" si="160"/>
        <v>55105</v>
      </c>
      <c r="X3689" s="785">
        <f t="shared" si="161"/>
        <v>61717.600000000006</v>
      </c>
      <c r="Y3689" s="723" t="s">
        <v>4270</v>
      </c>
      <c r="Z3689" s="723">
        <v>2016</v>
      </c>
      <c r="AA3689" s="723"/>
      <c r="AB3689" s="756" t="s">
        <v>300</v>
      </c>
      <c r="AC3689" s="756"/>
      <c r="AD3689" s="756"/>
      <c r="AE3689" s="756"/>
      <c r="AF3689" s="756"/>
      <c r="AG3689" s="756" t="s">
        <v>12908</v>
      </c>
      <c r="AH3689" s="756" t="s">
        <v>794</v>
      </c>
      <c r="AI3689" s="756">
        <v>210000428</v>
      </c>
      <c r="AJ3689" s="756" t="s">
        <v>12898</v>
      </c>
      <c r="AK3689" s="756" t="s">
        <v>12787</v>
      </c>
    </row>
    <row r="3690" spans="1:37" s="928" customFormat="1" ht="100.5" customHeight="1">
      <c r="A3690" s="723" t="s">
        <v>12909</v>
      </c>
      <c r="B3690" s="723" t="s">
        <v>33</v>
      </c>
      <c r="C3690" s="723" t="s">
        <v>12894</v>
      </c>
      <c r="D3690" s="723" t="s">
        <v>4660</v>
      </c>
      <c r="E3690" s="723" t="s">
        <v>4660</v>
      </c>
      <c r="F3690" s="723" t="s">
        <v>12895</v>
      </c>
      <c r="G3690" s="723" t="s">
        <v>12895</v>
      </c>
      <c r="H3690" s="723" t="s">
        <v>12896</v>
      </c>
      <c r="I3690" s="723"/>
      <c r="J3690" s="723" t="s">
        <v>1135</v>
      </c>
      <c r="K3690" s="723">
        <v>95</v>
      </c>
      <c r="L3690" s="762">
        <v>471010000</v>
      </c>
      <c r="M3690" s="1003" t="s">
        <v>125</v>
      </c>
      <c r="N3690" s="723" t="s">
        <v>2115</v>
      </c>
      <c r="O3690" s="723" t="s">
        <v>236</v>
      </c>
      <c r="P3690" s="723" t="s">
        <v>229</v>
      </c>
      <c r="Q3690" s="723" t="s">
        <v>2855</v>
      </c>
      <c r="R3690" s="723" t="s">
        <v>8977</v>
      </c>
      <c r="S3690" s="723">
        <v>736</v>
      </c>
      <c r="T3690" s="723" t="s">
        <v>6256</v>
      </c>
      <c r="U3690" s="723">
        <v>1408</v>
      </c>
      <c r="V3690" s="785">
        <v>110.21</v>
      </c>
      <c r="W3690" s="1371">
        <f t="shared" si="160"/>
        <v>155175.67999999999</v>
      </c>
      <c r="X3690" s="785">
        <f t="shared" si="161"/>
        <v>173796.7616</v>
      </c>
      <c r="Y3690" s="723" t="s">
        <v>4270</v>
      </c>
      <c r="Z3690" s="723">
        <v>2016</v>
      </c>
      <c r="AA3690" s="723"/>
      <c r="AB3690" s="756" t="s">
        <v>300</v>
      </c>
      <c r="AC3690" s="756"/>
      <c r="AD3690" s="756"/>
      <c r="AE3690" s="756"/>
      <c r="AF3690" s="756"/>
      <c r="AG3690" s="756" t="s">
        <v>12910</v>
      </c>
      <c r="AH3690" s="756" t="s">
        <v>794</v>
      </c>
      <c r="AI3690" s="756">
        <v>210000428</v>
      </c>
      <c r="AJ3690" s="756" t="s">
        <v>12898</v>
      </c>
      <c r="AK3690" s="756" t="s">
        <v>12787</v>
      </c>
    </row>
    <row r="3691" spans="1:37" s="928" customFormat="1" ht="100.5" customHeight="1">
      <c r="A3691" s="723" t="s">
        <v>12911</v>
      </c>
      <c r="B3691" s="723" t="s">
        <v>33</v>
      </c>
      <c r="C3691" s="723" t="s">
        <v>12894</v>
      </c>
      <c r="D3691" s="723" t="s">
        <v>4660</v>
      </c>
      <c r="E3691" s="723" t="s">
        <v>4660</v>
      </c>
      <c r="F3691" s="723" t="s">
        <v>12895</v>
      </c>
      <c r="G3691" s="723" t="s">
        <v>12895</v>
      </c>
      <c r="H3691" s="723" t="s">
        <v>12896</v>
      </c>
      <c r="I3691" s="723"/>
      <c r="J3691" s="723" t="s">
        <v>1135</v>
      </c>
      <c r="K3691" s="723">
        <v>95</v>
      </c>
      <c r="L3691" s="784">
        <v>311010000</v>
      </c>
      <c r="M3691" s="723" t="s">
        <v>342</v>
      </c>
      <c r="N3691" s="723" t="s">
        <v>2115</v>
      </c>
      <c r="O3691" s="723" t="s">
        <v>11854</v>
      </c>
      <c r="P3691" s="723" t="s">
        <v>229</v>
      </c>
      <c r="Q3691" s="723" t="s">
        <v>2855</v>
      </c>
      <c r="R3691" s="723" t="s">
        <v>8977</v>
      </c>
      <c r="S3691" s="723">
        <v>736</v>
      </c>
      <c r="T3691" s="723" t="s">
        <v>6256</v>
      </c>
      <c r="U3691" s="723">
        <v>820</v>
      </c>
      <c r="V3691" s="785">
        <v>110.21</v>
      </c>
      <c r="W3691" s="1371">
        <f t="shared" si="160"/>
        <v>90372.2</v>
      </c>
      <c r="X3691" s="785">
        <f t="shared" si="161"/>
        <v>101216.864</v>
      </c>
      <c r="Y3691" s="723" t="s">
        <v>4270</v>
      </c>
      <c r="Z3691" s="723">
        <v>2016</v>
      </c>
      <c r="AA3691" s="723"/>
      <c r="AB3691" s="756" t="s">
        <v>300</v>
      </c>
      <c r="AC3691" s="756"/>
      <c r="AD3691" s="756"/>
      <c r="AE3691" s="756"/>
      <c r="AF3691" s="756"/>
      <c r="AG3691" s="756" t="s">
        <v>12912</v>
      </c>
      <c r="AH3691" s="756" t="s">
        <v>794</v>
      </c>
      <c r="AI3691" s="756">
        <v>210000428</v>
      </c>
      <c r="AJ3691" s="756" t="s">
        <v>12898</v>
      </c>
      <c r="AK3691" s="756" t="s">
        <v>12787</v>
      </c>
    </row>
    <row r="3692" spans="1:37" s="928" customFormat="1" ht="100.5" customHeight="1">
      <c r="A3692" s="723" t="s">
        <v>12913</v>
      </c>
      <c r="B3692" s="723" t="s">
        <v>33</v>
      </c>
      <c r="C3692" s="723" t="s">
        <v>12894</v>
      </c>
      <c r="D3692" s="723" t="s">
        <v>4660</v>
      </c>
      <c r="E3692" s="723" t="s">
        <v>4660</v>
      </c>
      <c r="F3692" s="723" t="s">
        <v>12895</v>
      </c>
      <c r="G3692" s="723" t="s">
        <v>12895</v>
      </c>
      <c r="H3692" s="723" t="s">
        <v>12896</v>
      </c>
      <c r="I3692" s="723"/>
      <c r="J3692" s="723" t="s">
        <v>1135</v>
      </c>
      <c r="K3692" s="723">
        <v>95</v>
      </c>
      <c r="L3692" s="784">
        <v>391010000</v>
      </c>
      <c r="M3692" s="784" t="s">
        <v>341</v>
      </c>
      <c r="N3692" s="723" t="s">
        <v>2115</v>
      </c>
      <c r="O3692" s="723" t="s">
        <v>12064</v>
      </c>
      <c r="P3692" s="723" t="s">
        <v>229</v>
      </c>
      <c r="Q3692" s="723" t="s">
        <v>2855</v>
      </c>
      <c r="R3692" s="723" t="s">
        <v>8977</v>
      </c>
      <c r="S3692" s="723">
        <v>736</v>
      </c>
      <c r="T3692" s="723" t="s">
        <v>6256</v>
      </c>
      <c r="U3692" s="723">
        <v>100</v>
      </c>
      <c r="V3692" s="785">
        <v>110.21</v>
      </c>
      <c r="W3692" s="1371">
        <f t="shared" si="160"/>
        <v>11021</v>
      </c>
      <c r="X3692" s="785">
        <f t="shared" si="161"/>
        <v>12343.52</v>
      </c>
      <c r="Y3692" s="723" t="s">
        <v>4270</v>
      </c>
      <c r="Z3692" s="723">
        <v>2016</v>
      </c>
      <c r="AA3692" s="723"/>
      <c r="AB3692" s="756" t="s">
        <v>300</v>
      </c>
      <c r="AC3692" s="756"/>
      <c r="AD3692" s="756"/>
      <c r="AE3692" s="756"/>
      <c r="AF3692" s="756"/>
      <c r="AG3692" s="756" t="s">
        <v>12914</v>
      </c>
      <c r="AH3692" s="756" t="s">
        <v>794</v>
      </c>
      <c r="AI3692" s="756">
        <v>210000428</v>
      </c>
      <c r="AJ3692" s="756" t="s">
        <v>12898</v>
      </c>
      <c r="AK3692" s="756" t="s">
        <v>12787</v>
      </c>
    </row>
    <row r="3693" spans="1:37" s="928" customFormat="1" ht="100.5" customHeight="1">
      <c r="A3693" s="723" t="s">
        <v>12915</v>
      </c>
      <c r="B3693" s="723" t="s">
        <v>33</v>
      </c>
      <c r="C3693" s="723" t="s">
        <v>12894</v>
      </c>
      <c r="D3693" s="723" t="s">
        <v>4660</v>
      </c>
      <c r="E3693" s="723" t="s">
        <v>4660</v>
      </c>
      <c r="F3693" s="723" t="s">
        <v>12895</v>
      </c>
      <c r="G3693" s="723" t="s">
        <v>12895</v>
      </c>
      <c r="H3693" s="723" t="s">
        <v>12896</v>
      </c>
      <c r="I3693" s="723"/>
      <c r="J3693" s="723" t="s">
        <v>1135</v>
      </c>
      <c r="K3693" s="723">
        <v>95</v>
      </c>
      <c r="L3693" s="723">
        <v>511010000</v>
      </c>
      <c r="M3693" s="749" t="s">
        <v>88</v>
      </c>
      <c r="N3693" s="723" t="s">
        <v>2115</v>
      </c>
      <c r="O3693" s="723" t="s">
        <v>700</v>
      </c>
      <c r="P3693" s="723" t="s">
        <v>229</v>
      </c>
      <c r="Q3693" s="723" t="s">
        <v>2855</v>
      </c>
      <c r="R3693" s="723" t="s">
        <v>8977</v>
      </c>
      <c r="S3693" s="723">
        <v>736</v>
      </c>
      <c r="T3693" s="723" t="s">
        <v>6256</v>
      </c>
      <c r="U3693" s="723">
        <v>400</v>
      </c>
      <c r="V3693" s="785">
        <v>110.21</v>
      </c>
      <c r="W3693" s="1371">
        <f t="shared" si="160"/>
        <v>44084</v>
      </c>
      <c r="X3693" s="785">
        <f t="shared" si="161"/>
        <v>49374.080000000002</v>
      </c>
      <c r="Y3693" s="723" t="s">
        <v>4270</v>
      </c>
      <c r="Z3693" s="723">
        <v>2016</v>
      </c>
      <c r="AA3693" s="723"/>
      <c r="AB3693" s="756" t="s">
        <v>300</v>
      </c>
      <c r="AC3693" s="756"/>
      <c r="AD3693" s="756"/>
      <c r="AE3693" s="756"/>
      <c r="AF3693" s="756"/>
      <c r="AG3693" s="756" t="s">
        <v>12916</v>
      </c>
      <c r="AH3693" s="756" t="s">
        <v>794</v>
      </c>
      <c r="AI3693" s="756">
        <v>210000428</v>
      </c>
      <c r="AJ3693" s="756" t="s">
        <v>12898</v>
      </c>
      <c r="AK3693" s="756" t="s">
        <v>12787</v>
      </c>
    </row>
    <row r="3694" spans="1:37" s="928" customFormat="1" ht="100.5" customHeight="1">
      <c r="A3694" s="723" t="s">
        <v>12917</v>
      </c>
      <c r="B3694" s="723" t="s">
        <v>33</v>
      </c>
      <c r="C3694" s="723" t="s">
        <v>12918</v>
      </c>
      <c r="D3694" s="723" t="s">
        <v>12919</v>
      </c>
      <c r="E3694" s="723" t="s">
        <v>12919</v>
      </c>
      <c r="F3694" s="723" t="s">
        <v>12920</v>
      </c>
      <c r="G3694" s="723" t="s">
        <v>12920</v>
      </c>
      <c r="H3694" s="723" t="s">
        <v>12921</v>
      </c>
      <c r="I3694" s="723"/>
      <c r="J3694" s="723" t="s">
        <v>38</v>
      </c>
      <c r="K3694" s="723"/>
      <c r="L3694" s="814">
        <v>711000000</v>
      </c>
      <c r="M3694" s="809" t="s">
        <v>73</v>
      </c>
      <c r="N3694" s="723" t="s">
        <v>2115</v>
      </c>
      <c r="O3694" s="723" t="s">
        <v>73</v>
      </c>
      <c r="P3694" s="723" t="s">
        <v>229</v>
      </c>
      <c r="Q3694" s="723" t="s">
        <v>2855</v>
      </c>
      <c r="R3694" s="723" t="s">
        <v>8977</v>
      </c>
      <c r="S3694" s="723">
        <v>796</v>
      </c>
      <c r="T3694" s="723" t="s">
        <v>232</v>
      </c>
      <c r="U3694" s="723">
        <v>2</v>
      </c>
      <c r="V3694" s="785">
        <v>10486</v>
      </c>
      <c r="W3694" s="1371">
        <f t="shared" si="160"/>
        <v>20972</v>
      </c>
      <c r="X3694" s="785">
        <f t="shared" si="161"/>
        <v>23488.640000000003</v>
      </c>
      <c r="Y3694" s="723"/>
      <c r="Z3694" s="723">
        <v>2016</v>
      </c>
      <c r="AA3694" s="723"/>
      <c r="AB3694" s="756" t="s">
        <v>300</v>
      </c>
      <c r="AC3694" s="756" t="s">
        <v>209</v>
      </c>
      <c r="AD3694" s="756"/>
      <c r="AE3694" s="756"/>
      <c r="AF3694" s="756"/>
      <c r="AG3694" s="756" t="s">
        <v>12922</v>
      </c>
      <c r="AH3694" s="756" t="s">
        <v>794</v>
      </c>
      <c r="AI3694" s="756">
        <v>210008707</v>
      </c>
      <c r="AJ3694" s="756" t="s">
        <v>12923</v>
      </c>
      <c r="AK3694" s="756" t="s">
        <v>12787</v>
      </c>
    </row>
    <row r="3695" spans="1:37" s="928" customFormat="1" ht="100.5" customHeight="1">
      <c r="A3695" s="723" t="s">
        <v>12924</v>
      </c>
      <c r="B3695" s="723" t="s">
        <v>33</v>
      </c>
      <c r="C3695" s="723" t="s">
        <v>12888</v>
      </c>
      <c r="D3695" s="723" t="s">
        <v>12889</v>
      </c>
      <c r="E3695" s="723" t="s">
        <v>12889</v>
      </c>
      <c r="F3695" s="723" t="s">
        <v>12890</v>
      </c>
      <c r="G3695" s="723" t="s">
        <v>12890</v>
      </c>
      <c r="H3695" s="723" t="s">
        <v>12925</v>
      </c>
      <c r="I3695" s="723"/>
      <c r="J3695" s="723" t="s">
        <v>38</v>
      </c>
      <c r="K3695" s="723">
        <v>0</v>
      </c>
      <c r="L3695" s="814">
        <v>711000000</v>
      </c>
      <c r="M3695" s="809" t="s">
        <v>73</v>
      </c>
      <c r="N3695" s="723" t="s">
        <v>2115</v>
      </c>
      <c r="O3695" s="723" t="s">
        <v>73</v>
      </c>
      <c r="P3695" s="723" t="s">
        <v>229</v>
      </c>
      <c r="Q3695" s="723" t="s">
        <v>2855</v>
      </c>
      <c r="R3695" s="723" t="s">
        <v>8977</v>
      </c>
      <c r="S3695" s="723">
        <v>796</v>
      </c>
      <c r="T3695" s="723" t="s">
        <v>232</v>
      </c>
      <c r="U3695" s="723">
        <v>2</v>
      </c>
      <c r="V3695" s="785">
        <v>10807</v>
      </c>
      <c r="W3695" s="1371">
        <f t="shared" si="160"/>
        <v>21614</v>
      </c>
      <c r="X3695" s="785">
        <f t="shared" si="161"/>
        <v>24207.680000000004</v>
      </c>
      <c r="Y3695" s="723"/>
      <c r="Z3695" s="723">
        <v>2016</v>
      </c>
      <c r="AA3695" s="723"/>
      <c r="AB3695" s="756" t="s">
        <v>300</v>
      </c>
      <c r="AC3695" s="756" t="s">
        <v>209</v>
      </c>
      <c r="AD3695" s="756"/>
      <c r="AE3695" s="756"/>
      <c r="AF3695" s="756"/>
      <c r="AG3695" s="756" t="s">
        <v>12926</v>
      </c>
      <c r="AH3695" s="756" t="s">
        <v>794</v>
      </c>
      <c r="AI3695" s="756">
        <v>210020200</v>
      </c>
      <c r="AJ3695" s="756" t="s">
        <v>12927</v>
      </c>
      <c r="AK3695" s="756" t="s">
        <v>12787</v>
      </c>
    </row>
    <row r="3696" spans="1:37" s="928" customFormat="1" ht="100.5" customHeight="1">
      <c r="A3696" s="723" t="s">
        <v>12928</v>
      </c>
      <c r="B3696" s="723" t="s">
        <v>33</v>
      </c>
      <c r="C3696" s="723" t="s">
        <v>12888</v>
      </c>
      <c r="D3696" s="723" t="s">
        <v>12889</v>
      </c>
      <c r="E3696" s="723" t="s">
        <v>12889</v>
      </c>
      <c r="F3696" s="723" t="s">
        <v>12890</v>
      </c>
      <c r="G3696" s="723" t="s">
        <v>12890</v>
      </c>
      <c r="H3696" s="723" t="s">
        <v>12929</v>
      </c>
      <c r="I3696" s="723"/>
      <c r="J3696" s="723" t="s">
        <v>38</v>
      </c>
      <c r="K3696" s="723">
        <v>0</v>
      </c>
      <c r="L3696" s="784">
        <v>431010000</v>
      </c>
      <c r="M3696" s="784" t="s">
        <v>129</v>
      </c>
      <c r="N3696" s="723" t="s">
        <v>2115</v>
      </c>
      <c r="O3696" s="723" t="s">
        <v>11928</v>
      </c>
      <c r="P3696" s="723" t="s">
        <v>229</v>
      </c>
      <c r="Q3696" s="723" t="s">
        <v>2855</v>
      </c>
      <c r="R3696" s="723" t="s">
        <v>8977</v>
      </c>
      <c r="S3696" s="723">
        <v>796</v>
      </c>
      <c r="T3696" s="723" t="s">
        <v>232</v>
      </c>
      <c r="U3696" s="723">
        <v>2</v>
      </c>
      <c r="V3696" s="785">
        <v>14659</v>
      </c>
      <c r="W3696" s="1371">
        <f t="shared" si="160"/>
        <v>29318</v>
      </c>
      <c r="X3696" s="785">
        <f t="shared" si="161"/>
        <v>32836.160000000003</v>
      </c>
      <c r="Y3696" s="723"/>
      <c r="Z3696" s="723">
        <v>2016</v>
      </c>
      <c r="AA3696" s="723"/>
      <c r="AB3696" s="756" t="s">
        <v>300</v>
      </c>
      <c r="AC3696" s="756" t="s">
        <v>209</v>
      </c>
      <c r="AD3696" s="756"/>
      <c r="AE3696" s="756"/>
      <c r="AF3696" s="756"/>
      <c r="AG3696" s="756" t="s">
        <v>12930</v>
      </c>
      <c r="AH3696" s="756" t="s">
        <v>794</v>
      </c>
      <c r="AI3696" s="756">
        <v>210001024</v>
      </c>
      <c r="AJ3696" s="756" t="s">
        <v>12931</v>
      </c>
      <c r="AK3696" s="756" t="s">
        <v>12787</v>
      </c>
    </row>
    <row r="3697" spans="1:37" s="928" customFormat="1" ht="100.5" customHeight="1">
      <c r="A3697" s="723" t="s">
        <v>12932</v>
      </c>
      <c r="B3697" s="723" t="s">
        <v>33</v>
      </c>
      <c r="C3697" s="723" t="s">
        <v>12888</v>
      </c>
      <c r="D3697" s="723" t="s">
        <v>12889</v>
      </c>
      <c r="E3697" s="723" t="s">
        <v>12889</v>
      </c>
      <c r="F3697" s="723" t="s">
        <v>12890</v>
      </c>
      <c r="G3697" s="723" t="s">
        <v>12890</v>
      </c>
      <c r="H3697" s="723" t="s">
        <v>12929</v>
      </c>
      <c r="I3697" s="723"/>
      <c r="J3697" s="723" t="s">
        <v>38</v>
      </c>
      <c r="K3697" s="723">
        <v>0</v>
      </c>
      <c r="L3697" s="814">
        <v>711000000</v>
      </c>
      <c r="M3697" s="809" t="s">
        <v>73</v>
      </c>
      <c r="N3697" s="723" t="s">
        <v>2115</v>
      </c>
      <c r="O3697" s="723" t="s">
        <v>73</v>
      </c>
      <c r="P3697" s="723" t="s">
        <v>229</v>
      </c>
      <c r="Q3697" s="723" t="s">
        <v>2855</v>
      </c>
      <c r="R3697" s="723" t="s">
        <v>8977</v>
      </c>
      <c r="S3697" s="723">
        <v>796</v>
      </c>
      <c r="T3697" s="723" t="s">
        <v>232</v>
      </c>
      <c r="U3697" s="723">
        <v>5</v>
      </c>
      <c r="V3697" s="785">
        <v>14659</v>
      </c>
      <c r="W3697" s="1371">
        <f t="shared" si="160"/>
        <v>73295</v>
      </c>
      <c r="X3697" s="785">
        <f t="shared" si="161"/>
        <v>82090.400000000009</v>
      </c>
      <c r="Y3697" s="723"/>
      <c r="Z3697" s="723">
        <v>2016</v>
      </c>
      <c r="AA3697" s="723"/>
      <c r="AB3697" s="756" t="s">
        <v>300</v>
      </c>
      <c r="AC3697" s="756" t="s">
        <v>209</v>
      </c>
      <c r="AD3697" s="756"/>
      <c r="AE3697" s="756"/>
      <c r="AF3697" s="756"/>
      <c r="AG3697" s="756" t="s">
        <v>12933</v>
      </c>
      <c r="AH3697" s="756" t="s">
        <v>794</v>
      </c>
      <c r="AI3697" s="756">
        <v>210001024</v>
      </c>
      <c r="AJ3697" s="756" t="s">
        <v>12931</v>
      </c>
      <c r="AK3697" s="756" t="s">
        <v>12787</v>
      </c>
    </row>
    <row r="3698" spans="1:37" s="928" customFormat="1" ht="100.5" customHeight="1">
      <c r="A3698" s="723" t="s">
        <v>12934</v>
      </c>
      <c r="B3698" s="723" t="s">
        <v>33</v>
      </c>
      <c r="C3698" s="723" t="s">
        <v>12935</v>
      </c>
      <c r="D3698" s="723" t="s">
        <v>12936</v>
      </c>
      <c r="E3698" s="723" t="s">
        <v>12936</v>
      </c>
      <c r="F3698" s="723" t="s">
        <v>12937</v>
      </c>
      <c r="G3698" s="723" t="s">
        <v>12937</v>
      </c>
      <c r="H3698" s="723" t="s">
        <v>12938</v>
      </c>
      <c r="I3698" s="723"/>
      <c r="J3698" s="723" t="s">
        <v>38</v>
      </c>
      <c r="K3698" s="723">
        <v>0</v>
      </c>
      <c r="L3698" s="784">
        <v>231010000</v>
      </c>
      <c r="M3698" s="784" t="s">
        <v>128</v>
      </c>
      <c r="N3698" s="723" t="s">
        <v>2115</v>
      </c>
      <c r="O3698" s="723" t="s">
        <v>11843</v>
      </c>
      <c r="P3698" s="723" t="s">
        <v>229</v>
      </c>
      <c r="Q3698" s="723" t="s">
        <v>2855</v>
      </c>
      <c r="R3698" s="723" t="s">
        <v>8977</v>
      </c>
      <c r="S3698" s="723">
        <v>796</v>
      </c>
      <c r="T3698" s="723" t="s">
        <v>232</v>
      </c>
      <c r="U3698" s="723">
        <v>26</v>
      </c>
      <c r="V3698" s="785">
        <v>963</v>
      </c>
      <c r="W3698" s="1371">
        <f t="shared" si="160"/>
        <v>25038</v>
      </c>
      <c r="X3698" s="785">
        <f t="shared" si="161"/>
        <v>28042.560000000001</v>
      </c>
      <c r="Y3698" s="723"/>
      <c r="Z3698" s="723">
        <v>2016</v>
      </c>
      <c r="AA3698" s="723"/>
      <c r="AB3698" s="756" t="s">
        <v>300</v>
      </c>
      <c r="AC3698" s="756" t="s">
        <v>209</v>
      </c>
      <c r="AD3698" s="756"/>
      <c r="AE3698" s="756"/>
      <c r="AF3698" s="756"/>
      <c r="AG3698" s="756" t="s">
        <v>12939</v>
      </c>
      <c r="AH3698" s="756" t="s">
        <v>794</v>
      </c>
      <c r="AI3698" s="756">
        <v>210004751</v>
      </c>
      <c r="AJ3698" s="756" t="s">
        <v>12940</v>
      </c>
      <c r="AK3698" s="756" t="s">
        <v>12787</v>
      </c>
    </row>
    <row r="3699" spans="1:37" s="928" customFormat="1" ht="100.5" customHeight="1">
      <c r="A3699" s="723" t="s">
        <v>12941</v>
      </c>
      <c r="B3699" s="723" t="s">
        <v>33</v>
      </c>
      <c r="C3699" s="723" t="s">
        <v>12935</v>
      </c>
      <c r="D3699" s="723" t="s">
        <v>12936</v>
      </c>
      <c r="E3699" s="723" t="s">
        <v>12936</v>
      </c>
      <c r="F3699" s="723" t="s">
        <v>12937</v>
      </c>
      <c r="G3699" s="723" t="s">
        <v>12937</v>
      </c>
      <c r="H3699" s="723" t="s">
        <v>12938</v>
      </c>
      <c r="I3699" s="723"/>
      <c r="J3699" s="723" t="s">
        <v>38</v>
      </c>
      <c r="K3699" s="723">
        <v>0</v>
      </c>
      <c r="L3699" s="762">
        <v>471010000</v>
      </c>
      <c r="M3699" s="1003" t="s">
        <v>125</v>
      </c>
      <c r="N3699" s="723" t="s">
        <v>2115</v>
      </c>
      <c r="O3699" s="723" t="s">
        <v>236</v>
      </c>
      <c r="P3699" s="723" t="s">
        <v>229</v>
      </c>
      <c r="Q3699" s="723" t="s">
        <v>2855</v>
      </c>
      <c r="R3699" s="723" t="s">
        <v>8977</v>
      </c>
      <c r="S3699" s="723">
        <v>796</v>
      </c>
      <c r="T3699" s="723" t="s">
        <v>232</v>
      </c>
      <c r="U3699" s="723">
        <v>20</v>
      </c>
      <c r="V3699" s="785">
        <v>963</v>
      </c>
      <c r="W3699" s="1371">
        <f t="shared" si="160"/>
        <v>19260</v>
      </c>
      <c r="X3699" s="785">
        <f t="shared" si="161"/>
        <v>21571.200000000001</v>
      </c>
      <c r="Y3699" s="723"/>
      <c r="Z3699" s="723">
        <v>2016</v>
      </c>
      <c r="AA3699" s="723"/>
      <c r="AB3699" s="756" t="s">
        <v>300</v>
      </c>
      <c r="AC3699" s="756" t="s">
        <v>209</v>
      </c>
      <c r="AD3699" s="756"/>
      <c r="AE3699" s="756"/>
      <c r="AF3699" s="756"/>
      <c r="AG3699" s="756" t="s">
        <v>12942</v>
      </c>
      <c r="AH3699" s="756" t="s">
        <v>794</v>
      </c>
      <c r="AI3699" s="756">
        <v>210004751</v>
      </c>
      <c r="AJ3699" s="756" t="s">
        <v>12940</v>
      </c>
      <c r="AK3699" s="756" t="s">
        <v>12787</v>
      </c>
    </row>
    <row r="3700" spans="1:37" s="928" customFormat="1" ht="100.5" customHeight="1">
      <c r="A3700" s="723" t="s">
        <v>12943</v>
      </c>
      <c r="B3700" s="723" t="s">
        <v>33</v>
      </c>
      <c r="C3700" s="723" t="s">
        <v>12935</v>
      </c>
      <c r="D3700" s="723" t="s">
        <v>12936</v>
      </c>
      <c r="E3700" s="723" t="s">
        <v>12936</v>
      </c>
      <c r="F3700" s="723" t="s">
        <v>12937</v>
      </c>
      <c r="G3700" s="723" t="s">
        <v>12937</v>
      </c>
      <c r="H3700" s="723" t="s">
        <v>12938</v>
      </c>
      <c r="I3700" s="723"/>
      <c r="J3700" s="723" t="s">
        <v>38</v>
      </c>
      <c r="K3700" s="723">
        <v>0</v>
      </c>
      <c r="L3700" s="784">
        <v>311010000</v>
      </c>
      <c r="M3700" s="723" t="s">
        <v>342</v>
      </c>
      <c r="N3700" s="723" t="s">
        <v>2115</v>
      </c>
      <c r="O3700" s="723" t="s">
        <v>11854</v>
      </c>
      <c r="P3700" s="723" t="s">
        <v>229</v>
      </c>
      <c r="Q3700" s="723" t="s">
        <v>2855</v>
      </c>
      <c r="R3700" s="723" t="s">
        <v>8977</v>
      </c>
      <c r="S3700" s="723">
        <v>796</v>
      </c>
      <c r="T3700" s="723" t="s">
        <v>232</v>
      </c>
      <c r="U3700" s="723">
        <v>4</v>
      </c>
      <c r="V3700" s="785">
        <v>963</v>
      </c>
      <c r="W3700" s="1371">
        <f t="shared" si="160"/>
        <v>3852</v>
      </c>
      <c r="X3700" s="785">
        <f t="shared" si="161"/>
        <v>4314.2400000000007</v>
      </c>
      <c r="Y3700" s="723"/>
      <c r="Z3700" s="723">
        <v>2016</v>
      </c>
      <c r="AA3700" s="723"/>
      <c r="AB3700" s="756" t="s">
        <v>300</v>
      </c>
      <c r="AC3700" s="756" t="s">
        <v>209</v>
      </c>
      <c r="AD3700" s="756"/>
      <c r="AE3700" s="756"/>
      <c r="AF3700" s="756"/>
      <c r="AG3700" s="756" t="s">
        <v>12944</v>
      </c>
      <c r="AH3700" s="756" t="s">
        <v>794</v>
      </c>
      <c r="AI3700" s="756">
        <v>210004751</v>
      </c>
      <c r="AJ3700" s="756" t="s">
        <v>12940</v>
      </c>
      <c r="AK3700" s="756" t="s">
        <v>12787</v>
      </c>
    </row>
    <row r="3701" spans="1:37" s="928" customFormat="1" ht="100.5" customHeight="1">
      <c r="A3701" s="723" t="s">
        <v>12945</v>
      </c>
      <c r="B3701" s="723" t="s">
        <v>33</v>
      </c>
      <c r="C3701" s="723" t="s">
        <v>12935</v>
      </c>
      <c r="D3701" s="723" t="s">
        <v>12936</v>
      </c>
      <c r="E3701" s="723" t="s">
        <v>12936</v>
      </c>
      <c r="F3701" s="723" t="s">
        <v>12937</v>
      </c>
      <c r="G3701" s="723" t="s">
        <v>12937</v>
      </c>
      <c r="H3701" s="723" t="s">
        <v>12938</v>
      </c>
      <c r="I3701" s="723"/>
      <c r="J3701" s="723" t="s">
        <v>38</v>
      </c>
      <c r="K3701" s="723">
        <v>0</v>
      </c>
      <c r="L3701" s="784">
        <v>391010000</v>
      </c>
      <c r="M3701" s="784" t="s">
        <v>341</v>
      </c>
      <c r="N3701" s="723" t="s">
        <v>2115</v>
      </c>
      <c r="O3701" s="723" t="s">
        <v>12064</v>
      </c>
      <c r="P3701" s="723" t="s">
        <v>229</v>
      </c>
      <c r="Q3701" s="723" t="s">
        <v>2855</v>
      </c>
      <c r="R3701" s="723" t="s">
        <v>8977</v>
      </c>
      <c r="S3701" s="723">
        <v>796</v>
      </c>
      <c r="T3701" s="723" t="s">
        <v>232</v>
      </c>
      <c r="U3701" s="723">
        <v>5</v>
      </c>
      <c r="V3701" s="785">
        <v>963</v>
      </c>
      <c r="W3701" s="1371">
        <f t="shared" si="160"/>
        <v>4815</v>
      </c>
      <c r="X3701" s="785">
        <f t="shared" si="161"/>
        <v>5392.8</v>
      </c>
      <c r="Y3701" s="723"/>
      <c r="Z3701" s="723">
        <v>2016</v>
      </c>
      <c r="AA3701" s="723"/>
      <c r="AB3701" s="756" t="s">
        <v>300</v>
      </c>
      <c r="AC3701" s="756" t="s">
        <v>209</v>
      </c>
      <c r="AD3701" s="756"/>
      <c r="AE3701" s="756"/>
      <c r="AF3701" s="756"/>
      <c r="AG3701" s="756" t="s">
        <v>12946</v>
      </c>
      <c r="AH3701" s="756" t="s">
        <v>794</v>
      </c>
      <c r="AI3701" s="756">
        <v>210004751</v>
      </c>
      <c r="AJ3701" s="756" t="s">
        <v>12940</v>
      </c>
      <c r="AK3701" s="756" t="s">
        <v>12787</v>
      </c>
    </row>
    <row r="3702" spans="1:37" s="928" customFormat="1" ht="100.5" customHeight="1">
      <c r="A3702" s="723" t="s">
        <v>12947</v>
      </c>
      <c r="B3702" s="723" t="s">
        <v>33</v>
      </c>
      <c r="C3702" s="723" t="s">
        <v>12935</v>
      </c>
      <c r="D3702" s="723" t="s">
        <v>12936</v>
      </c>
      <c r="E3702" s="723" t="s">
        <v>12936</v>
      </c>
      <c r="F3702" s="723" t="s">
        <v>12937</v>
      </c>
      <c r="G3702" s="723" t="s">
        <v>12937</v>
      </c>
      <c r="H3702" s="723" t="s">
        <v>12938</v>
      </c>
      <c r="I3702" s="723"/>
      <c r="J3702" s="723" t="s">
        <v>38</v>
      </c>
      <c r="K3702" s="723">
        <v>0</v>
      </c>
      <c r="L3702" s="723">
        <v>511010000</v>
      </c>
      <c r="M3702" s="749" t="s">
        <v>88</v>
      </c>
      <c r="N3702" s="723" t="s">
        <v>2115</v>
      </c>
      <c r="O3702" s="723" t="s">
        <v>700</v>
      </c>
      <c r="P3702" s="723" t="s">
        <v>229</v>
      </c>
      <c r="Q3702" s="723" t="s">
        <v>2855</v>
      </c>
      <c r="R3702" s="723" t="s">
        <v>8977</v>
      </c>
      <c r="S3702" s="723">
        <v>796</v>
      </c>
      <c r="T3702" s="723" t="s">
        <v>232</v>
      </c>
      <c r="U3702" s="723">
        <v>7</v>
      </c>
      <c r="V3702" s="785">
        <v>963</v>
      </c>
      <c r="W3702" s="1371">
        <f t="shared" si="160"/>
        <v>6741</v>
      </c>
      <c r="X3702" s="785">
        <f t="shared" si="161"/>
        <v>7549.920000000001</v>
      </c>
      <c r="Y3702" s="723"/>
      <c r="Z3702" s="723">
        <v>2016</v>
      </c>
      <c r="AA3702" s="723"/>
      <c r="AB3702" s="756" t="s">
        <v>300</v>
      </c>
      <c r="AC3702" s="756" t="s">
        <v>209</v>
      </c>
      <c r="AD3702" s="756"/>
      <c r="AE3702" s="756"/>
      <c r="AF3702" s="756"/>
      <c r="AG3702" s="756" t="s">
        <v>12948</v>
      </c>
      <c r="AH3702" s="756" t="s">
        <v>794</v>
      </c>
      <c r="AI3702" s="756">
        <v>210004751</v>
      </c>
      <c r="AJ3702" s="756" t="s">
        <v>12940</v>
      </c>
      <c r="AK3702" s="756" t="s">
        <v>12787</v>
      </c>
    </row>
    <row r="3703" spans="1:37" s="928" customFormat="1" ht="100.5" customHeight="1">
      <c r="A3703" s="723" t="s">
        <v>12949</v>
      </c>
      <c r="B3703" s="723" t="s">
        <v>33</v>
      </c>
      <c r="C3703" s="723" t="s">
        <v>12950</v>
      </c>
      <c r="D3703" s="723" t="s">
        <v>12792</v>
      </c>
      <c r="E3703" s="723" t="s">
        <v>12792</v>
      </c>
      <c r="F3703" s="723" t="s">
        <v>12951</v>
      </c>
      <c r="G3703" s="723" t="s">
        <v>12951</v>
      </c>
      <c r="H3703" s="723" t="s">
        <v>12872</v>
      </c>
      <c r="I3703" s="723"/>
      <c r="J3703" s="723" t="s">
        <v>1135</v>
      </c>
      <c r="K3703" s="723">
        <v>60</v>
      </c>
      <c r="L3703" s="762">
        <v>471010000</v>
      </c>
      <c r="M3703" s="1003" t="s">
        <v>125</v>
      </c>
      <c r="N3703" s="723" t="s">
        <v>2115</v>
      </c>
      <c r="O3703" s="723" t="s">
        <v>236</v>
      </c>
      <c r="P3703" s="723" t="s">
        <v>229</v>
      </c>
      <c r="Q3703" s="723" t="s">
        <v>2855</v>
      </c>
      <c r="R3703" s="723" t="s">
        <v>8977</v>
      </c>
      <c r="S3703" s="723">
        <v>112</v>
      </c>
      <c r="T3703" s="723" t="s">
        <v>4655</v>
      </c>
      <c r="U3703" s="723">
        <v>35</v>
      </c>
      <c r="V3703" s="785">
        <v>1498</v>
      </c>
      <c r="W3703" s="1371">
        <f t="shared" ref="W3703:W3766" si="162">U3703*V3703</f>
        <v>52430</v>
      </c>
      <c r="X3703" s="785">
        <f t="shared" ref="X3703:X3766" si="163">W3703*1.12</f>
        <v>58721.600000000006</v>
      </c>
      <c r="Y3703" s="723" t="s">
        <v>4270</v>
      </c>
      <c r="Z3703" s="723">
        <v>2016</v>
      </c>
      <c r="AA3703" s="723"/>
      <c r="AB3703" s="756" t="s">
        <v>300</v>
      </c>
      <c r="AC3703" s="756"/>
      <c r="AD3703" s="756"/>
      <c r="AE3703" s="756"/>
      <c r="AF3703" s="756"/>
      <c r="AG3703" s="756" t="s">
        <v>12952</v>
      </c>
      <c r="AH3703" s="756" t="s">
        <v>794</v>
      </c>
      <c r="AI3703" s="756">
        <v>210014760</v>
      </c>
      <c r="AJ3703" s="756" t="s">
        <v>12953</v>
      </c>
      <c r="AK3703" s="756" t="s">
        <v>12787</v>
      </c>
    </row>
    <row r="3704" spans="1:37" s="928" customFormat="1" ht="100.5" customHeight="1">
      <c r="A3704" s="723" t="s">
        <v>12954</v>
      </c>
      <c r="B3704" s="723" t="s">
        <v>33</v>
      </c>
      <c r="C3704" s="723" t="s">
        <v>12950</v>
      </c>
      <c r="D3704" s="723" t="s">
        <v>12792</v>
      </c>
      <c r="E3704" s="723" t="s">
        <v>12792</v>
      </c>
      <c r="F3704" s="723" t="s">
        <v>12951</v>
      </c>
      <c r="G3704" s="723" t="s">
        <v>12951</v>
      </c>
      <c r="H3704" s="723" t="s">
        <v>12872</v>
      </c>
      <c r="I3704" s="723"/>
      <c r="J3704" s="723" t="s">
        <v>1135</v>
      </c>
      <c r="K3704" s="723">
        <v>60</v>
      </c>
      <c r="L3704" s="784">
        <v>311010000</v>
      </c>
      <c r="M3704" s="723" t="s">
        <v>342</v>
      </c>
      <c r="N3704" s="723" t="s">
        <v>2115</v>
      </c>
      <c r="O3704" s="723" t="s">
        <v>11854</v>
      </c>
      <c r="P3704" s="723" t="s">
        <v>229</v>
      </c>
      <c r="Q3704" s="723" t="s">
        <v>2855</v>
      </c>
      <c r="R3704" s="723" t="s">
        <v>8977</v>
      </c>
      <c r="S3704" s="723">
        <v>112</v>
      </c>
      <c r="T3704" s="723" t="s">
        <v>4655</v>
      </c>
      <c r="U3704" s="723">
        <v>44</v>
      </c>
      <c r="V3704" s="785">
        <v>1498</v>
      </c>
      <c r="W3704" s="1371">
        <f t="shared" si="162"/>
        <v>65912</v>
      </c>
      <c r="X3704" s="785">
        <f t="shared" si="163"/>
        <v>73821.440000000002</v>
      </c>
      <c r="Y3704" s="723" t="s">
        <v>4270</v>
      </c>
      <c r="Z3704" s="723">
        <v>2016</v>
      </c>
      <c r="AA3704" s="723"/>
      <c r="AB3704" s="756" t="s">
        <v>300</v>
      </c>
      <c r="AC3704" s="756"/>
      <c r="AD3704" s="756"/>
      <c r="AE3704" s="756"/>
      <c r="AF3704" s="756"/>
      <c r="AG3704" s="756" t="s">
        <v>12955</v>
      </c>
      <c r="AH3704" s="756" t="s">
        <v>794</v>
      </c>
      <c r="AI3704" s="756">
        <v>210014760</v>
      </c>
      <c r="AJ3704" s="756" t="s">
        <v>12953</v>
      </c>
      <c r="AK3704" s="756" t="s">
        <v>12787</v>
      </c>
    </row>
    <row r="3705" spans="1:37" s="928" customFormat="1" ht="100.5" customHeight="1">
      <c r="A3705" s="723" t="s">
        <v>12956</v>
      </c>
      <c r="B3705" s="723" t="s">
        <v>33</v>
      </c>
      <c r="C3705" s="723" t="s">
        <v>12950</v>
      </c>
      <c r="D3705" s="723" t="s">
        <v>12792</v>
      </c>
      <c r="E3705" s="723" t="s">
        <v>12792</v>
      </c>
      <c r="F3705" s="723" t="s">
        <v>12951</v>
      </c>
      <c r="G3705" s="723" t="s">
        <v>12951</v>
      </c>
      <c r="H3705" s="723" t="s">
        <v>12872</v>
      </c>
      <c r="I3705" s="723"/>
      <c r="J3705" s="723" t="s">
        <v>1135</v>
      </c>
      <c r="K3705" s="723">
        <v>60</v>
      </c>
      <c r="L3705" s="723">
        <v>511010000</v>
      </c>
      <c r="M3705" s="749" t="s">
        <v>88</v>
      </c>
      <c r="N3705" s="723" t="s">
        <v>2115</v>
      </c>
      <c r="O3705" s="723" t="s">
        <v>700</v>
      </c>
      <c r="P3705" s="723" t="s">
        <v>229</v>
      </c>
      <c r="Q3705" s="723" t="s">
        <v>2855</v>
      </c>
      <c r="R3705" s="723" t="s">
        <v>8977</v>
      </c>
      <c r="S3705" s="723">
        <v>112</v>
      </c>
      <c r="T3705" s="723" t="s">
        <v>4655</v>
      </c>
      <c r="U3705" s="723">
        <v>18</v>
      </c>
      <c r="V3705" s="785">
        <v>1498</v>
      </c>
      <c r="W3705" s="1371">
        <f t="shared" si="162"/>
        <v>26964</v>
      </c>
      <c r="X3705" s="785">
        <f t="shared" si="163"/>
        <v>30199.680000000004</v>
      </c>
      <c r="Y3705" s="723" t="s">
        <v>4270</v>
      </c>
      <c r="Z3705" s="723">
        <v>2016</v>
      </c>
      <c r="AA3705" s="723"/>
      <c r="AB3705" s="756" t="s">
        <v>300</v>
      </c>
      <c r="AC3705" s="756"/>
      <c r="AD3705" s="756"/>
      <c r="AE3705" s="756"/>
      <c r="AF3705" s="756"/>
      <c r="AG3705" s="756" t="s">
        <v>12957</v>
      </c>
      <c r="AH3705" s="756" t="s">
        <v>794</v>
      </c>
      <c r="AI3705" s="756">
        <v>210014760</v>
      </c>
      <c r="AJ3705" s="756" t="s">
        <v>12953</v>
      </c>
      <c r="AK3705" s="756" t="s">
        <v>12787</v>
      </c>
    </row>
    <row r="3706" spans="1:37" s="928" customFormat="1" ht="100.5" customHeight="1">
      <c r="A3706" s="723" t="s">
        <v>12958</v>
      </c>
      <c r="B3706" s="723" t="s">
        <v>33</v>
      </c>
      <c r="C3706" s="723" t="s">
        <v>12959</v>
      </c>
      <c r="D3706" s="723" t="s">
        <v>6326</v>
      </c>
      <c r="E3706" s="723" t="s">
        <v>6326</v>
      </c>
      <c r="F3706" s="723" t="s">
        <v>12960</v>
      </c>
      <c r="G3706" s="723" t="s">
        <v>12960</v>
      </c>
      <c r="H3706" s="723" t="s">
        <v>12961</v>
      </c>
      <c r="I3706" s="723"/>
      <c r="J3706" s="723" t="s">
        <v>1135</v>
      </c>
      <c r="K3706" s="723">
        <v>41</v>
      </c>
      <c r="L3706" s="784">
        <v>231010000</v>
      </c>
      <c r="M3706" s="784" t="s">
        <v>128</v>
      </c>
      <c r="N3706" s="723" t="s">
        <v>2115</v>
      </c>
      <c r="O3706" s="723" t="s">
        <v>11843</v>
      </c>
      <c r="P3706" s="723" t="s">
        <v>229</v>
      </c>
      <c r="Q3706" s="723" t="s">
        <v>2855</v>
      </c>
      <c r="R3706" s="723" t="s">
        <v>8977</v>
      </c>
      <c r="S3706" s="723">
        <v>6</v>
      </c>
      <c r="T3706" s="723" t="s">
        <v>5174</v>
      </c>
      <c r="U3706" s="723">
        <v>840</v>
      </c>
      <c r="V3706" s="785">
        <v>214</v>
      </c>
      <c r="W3706" s="1371">
        <f t="shared" si="162"/>
        <v>179760</v>
      </c>
      <c r="X3706" s="785">
        <f t="shared" si="163"/>
        <v>201331.20000000001</v>
      </c>
      <c r="Y3706" s="723" t="s">
        <v>4270</v>
      </c>
      <c r="Z3706" s="723">
        <v>2016</v>
      </c>
      <c r="AA3706" s="723"/>
      <c r="AB3706" s="756" t="s">
        <v>300</v>
      </c>
      <c r="AC3706" s="756"/>
      <c r="AD3706" s="756"/>
      <c r="AE3706" s="756"/>
      <c r="AF3706" s="756"/>
      <c r="AG3706" s="756" t="s">
        <v>12962</v>
      </c>
      <c r="AH3706" s="756" t="s">
        <v>794</v>
      </c>
      <c r="AI3706" s="756">
        <v>210000776</v>
      </c>
      <c r="AJ3706" s="756" t="s">
        <v>12963</v>
      </c>
      <c r="AK3706" s="756" t="s">
        <v>12787</v>
      </c>
    </row>
    <row r="3707" spans="1:37" s="928" customFormat="1" ht="100.5" customHeight="1">
      <c r="A3707" s="723" t="s">
        <v>12964</v>
      </c>
      <c r="B3707" s="723" t="s">
        <v>33</v>
      </c>
      <c r="C3707" s="723" t="s">
        <v>12959</v>
      </c>
      <c r="D3707" s="723" t="s">
        <v>6326</v>
      </c>
      <c r="E3707" s="723" t="s">
        <v>6326</v>
      </c>
      <c r="F3707" s="723" t="s">
        <v>12960</v>
      </c>
      <c r="G3707" s="723" t="s">
        <v>12960</v>
      </c>
      <c r="H3707" s="723" t="s">
        <v>12961</v>
      </c>
      <c r="I3707" s="723"/>
      <c r="J3707" s="723" t="s">
        <v>1135</v>
      </c>
      <c r="K3707" s="723">
        <v>41</v>
      </c>
      <c r="L3707" s="784">
        <v>271034100</v>
      </c>
      <c r="M3707" s="749" t="s">
        <v>84</v>
      </c>
      <c r="N3707" s="723" t="s">
        <v>2115</v>
      </c>
      <c r="O3707" s="723" t="s">
        <v>11849</v>
      </c>
      <c r="P3707" s="723" t="s">
        <v>229</v>
      </c>
      <c r="Q3707" s="723" t="s">
        <v>2855</v>
      </c>
      <c r="R3707" s="723" t="s">
        <v>8977</v>
      </c>
      <c r="S3707" s="723">
        <v>6</v>
      </c>
      <c r="T3707" s="723" t="s">
        <v>5174</v>
      </c>
      <c r="U3707" s="723">
        <v>36</v>
      </c>
      <c r="V3707" s="785">
        <v>214</v>
      </c>
      <c r="W3707" s="1371">
        <f t="shared" si="162"/>
        <v>7704</v>
      </c>
      <c r="X3707" s="785">
        <f t="shared" si="163"/>
        <v>8628.4800000000014</v>
      </c>
      <c r="Y3707" s="723" t="s">
        <v>4270</v>
      </c>
      <c r="Z3707" s="723">
        <v>2016</v>
      </c>
      <c r="AA3707" s="723"/>
      <c r="AB3707" s="756" t="s">
        <v>300</v>
      </c>
      <c r="AC3707" s="756"/>
      <c r="AD3707" s="756"/>
      <c r="AE3707" s="756"/>
      <c r="AF3707" s="756"/>
      <c r="AG3707" s="756" t="s">
        <v>12965</v>
      </c>
      <c r="AH3707" s="756" t="s">
        <v>794</v>
      </c>
      <c r="AI3707" s="756">
        <v>210000776</v>
      </c>
      <c r="AJ3707" s="756" t="s">
        <v>12963</v>
      </c>
      <c r="AK3707" s="756" t="s">
        <v>12787</v>
      </c>
    </row>
    <row r="3708" spans="1:37" s="928" customFormat="1" ht="100.5" customHeight="1">
      <c r="A3708" s="723" t="s">
        <v>12966</v>
      </c>
      <c r="B3708" s="723" t="s">
        <v>33</v>
      </c>
      <c r="C3708" s="723" t="s">
        <v>12959</v>
      </c>
      <c r="D3708" s="723" t="s">
        <v>6326</v>
      </c>
      <c r="E3708" s="723" t="s">
        <v>6326</v>
      </c>
      <c r="F3708" s="723" t="s">
        <v>12960</v>
      </c>
      <c r="G3708" s="723" t="s">
        <v>12960</v>
      </c>
      <c r="H3708" s="723" t="s">
        <v>12961</v>
      </c>
      <c r="I3708" s="723"/>
      <c r="J3708" s="723" t="s">
        <v>1135</v>
      </c>
      <c r="K3708" s="723">
        <v>41</v>
      </c>
      <c r="L3708" s="784">
        <v>431010000</v>
      </c>
      <c r="M3708" s="784" t="s">
        <v>129</v>
      </c>
      <c r="N3708" s="723" t="s">
        <v>2115</v>
      </c>
      <c r="O3708" s="723" t="s">
        <v>11928</v>
      </c>
      <c r="P3708" s="723" t="s">
        <v>229</v>
      </c>
      <c r="Q3708" s="723" t="s">
        <v>2855</v>
      </c>
      <c r="R3708" s="723" t="s">
        <v>8977</v>
      </c>
      <c r="S3708" s="723">
        <v>6</v>
      </c>
      <c r="T3708" s="723" t="s">
        <v>5174</v>
      </c>
      <c r="U3708" s="723">
        <v>30</v>
      </c>
      <c r="V3708" s="785">
        <v>214</v>
      </c>
      <c r="W3708" s="1371">
        <f t="shared" si="162"/>
        <v>6420</v>
      </c>
      <c r="X3708" s="785">
        <f t="shared" si="163"/>
        <v>7190.4000000000005</v>
      </c>
      <c r="Y3708" s="723" t="s">
        <v>4270</v>
      </c>
      <c r="Z3708" s="723">
        <v>2016</v>
      </c>
      <c r="AA3708" s="723"/>
      <c r="AB3708" s="756" t="s">
        <v>300</v>
      </c>
      <c r="AC3708" s="756"/>
      <c r="AD3708" s="756"/>
      <c r="AE3708" s="756"/>
      <c r="AF3708" s="756"/>
      <c r="AG3708" s="756" t="s">
        <v>12967</v>
      </c>
      <c r="AH3708" s="756" t="s">
        <v>794</v>
      </c>
      <c r="AI3708" s="756">
        <v>210000776</v>
      </c>
      <c r="AJ3708" s="756" t="s">
        <v>12963</v>
      </c>
      <c r="AK3708" s="756" t="s">
        <v>12787</v>
      </c>
    </row>
    <row r="3709" spans="1:37" s="928" customFormat="1" ht="100.5" customHeight="1">
      <c r="A3709" s="723" t="s">
        <v>12968</v>
      </c>
      <c r="B3709" s="723" t="s">
        <v>33</v>
      </c>
      <c r="C3709" s="723" t="s">
        <v>12959</v>
      </c>
      <c r="D3709" s="723" t="s">
        <v>6326</v>
      </c>
      <c r="E3709" s="723" t="s">
        <v>6326</v>
      </c>
      <c r="F3709" s="723" t="s">
        <v>12960</v>
      </c>
      <c r="G3709" s="723" t="s">
        <v>12960</v>
      </c>
      <c r="H3709" s="723" t="s">
        <v>12961</v>
      </c>
      <c r="I3709" s="723"/>
      <c r="J3709" s="723" t="s">
        <v>1135</v>
      </c>
      <c r="K3709" s="723">
        <v>41</v>
      </c>
      <c r="L3709" s="762">
        <v>471010000</v>
      </c>
      <c r="M3709" s="1003" t="s">
        <v>125</v>
      </c>
      <c r="N3709" s="723" t="s">
        <v>2115</v>
      </c>
      <c r="O3709" s="723" t="s">
        <v>236</v>
      </c>
      <c r="P3709" s="723" t="s">
        <v>229</v>
      </c>
      <c r="Q3709" s="723" t="s">
        <v>2855</v>
      </c>
      <c r="R3709" s="723" t="s">
        <v>8977</v>
      </c>
      <c r="S3709" s="723">
        <v>6</v>
      </c>
      <c r="T3709" s="723" t="s">
        <v>5174</v>
      </c>
      <c r="U3709" s="723">
        <v>286</v>
      </c>
      <c r="V3709" s="785">
        <v>214</v>
      </c>
      <c r="W3709" s="1371">
        <f t="shared" si="162"/>
        <v>61204</v>
      </c>
      <c r="X3709" s="785">
        <f t="shared" si="163"/>
        <v>68548.48000000001</v>
      </c>
      <c r="Y3709" s="723" t="s">
        <v>4270</v>
      </c>
      <c r="Z3709" s="723">
        <v>2016</v>
      </c>
      <c r="AA3709" s="723"/>
      <c r="AB3709" s="756" t="s">
        <v>300</v>
      </c>
      <c r="AC3709" s="756"/>
      <c r="AD3709" s="756"/>
      <c r="AE3709" s="756"/>
      <c r="AF3709" s="756"/>
      <c r="AG3709" s="756" t="s">
        <v>12969</v>
      </c>
      <c r="AH3709" s="756" t="s">
        <v>794</v>
      </c>
      <c r="AI3709" s="756">
        <v>210000776</v>
      </c>
      <c r="AJ3709" s="756" t="s">
        <v>12963</v>
      </c>
      <c r="AK3709" s="756" t="s">
        <v>12787</v>
      </c>
    </row>
    <row r="3710" spans="1:37" s="928" customFormat="1" ht="100.5" customHeight="1">
      <c r="A3710" s="723" t="s">
        <v>12970</v>
      </c>
      <c r="B3710" s="723" t="s">
        <v>33</v>
      </c>
      <c r="C3710" s="723" t="s">
        <v>12959</v>
      </c>
      <c r="D3710" s="723" t="s">
        <v>6326</v>
      </c>
      <c r="E3710" s="723" t="s">
        <v>6326</v>
      </c>
      <c r="F3710" s="723" t="s">
        <v>12960</v>
      </c>
      <c r="G3710" s="723" t="s">
        <v>12960</v>
      </c>
      <c r="H3710" s="723" t="s">
        <v>12961</v>
      </c>
      <c r="I3710" s="723"/>
      <c r="J3710" s="723" t="s">
        <v>1135</v>
      </c>
      <c r="K3710" s="723">
        <v>41</v>
      </c>
      <c r="L3710" s="723">
        <v>511010000</v>
      </c>
      <c r="M3710" s="749" t="s">
        <v>88</v>
      </c>
      <c r="N3710" s="723" t="s">
        <v>2115</v>
      </c>
      <c r="O3710" s="723" t="s">
        <v>700</v>
      </c>
      <c r="P3710" s="723" t="s">
        <v>229</v>
      </c>
      <c r="Q3710" s="723" t="s">
        <v>2855</v>
      </c>
      <c r="R3710" s="723" t="s">
        <v>8977</v>
      </c>
      <c r="S3710" s="723">
        <v>6</v>
      </c>
      <c r="T3710" s="723" t="s">
        <v>5174</v>
      </c>
      <c r="U3710" s="723">
        <v>110</v>
      </c>
      <c r="V3710" s="785">
        <v>214</v>
      </c>
      <c r="W3710" s="1371">
        <f t="shared" si="162"/>
        <v>23540</v>
      </c>
      <c r="X3710" s="785">
        <f t="shared" si="163"/>
        <v>26364.800000000003</v>
      </c>
      <c r="Y3710" s="723" t="s">
        <v>4270</v>
      </c>
      <c r="Z3710" s="723">
        <v>2016</v>
      </c>
      <c r="AA3710" s="723"/>
      <c r="AB3710" s="756" t="s">
        <v>300</v>
      </c>
      <c r="AC3710" s="756"/>
      <c r="AD3710" s="756"/>
      <c r="AE3710" s="756"/>
      <c r="AF3710" s="756"/>
      <c r="AG3710" s="756" t="s">
        <v>12971</v>
      </c>
      <c r="AH3710" s="756" t="s">
        <v>794</v>
      </c>
      <c r="AI3710" s="756">
        <v>210000776</v>
      </c>
      <c r="AJ3710" s="756" t="s">
        <v>12963</v>
      </c>
      <c r="AK3710" s="756" t="s">
        <v>12787</v>
      </c>
    </row>
    <row r="3711" spans="1:37" s="928" customFormat="1" ht="100.5" customHeight="1">
      <c r="A3711" s="723" t="s">
        <v>12972</v>
      </c>
      <c r="B3711" s="723" t="s">
        <v>33</v>
      </c>
      <c r="C3711" s="723" t="s">
        <v>12973</v>
      </c>
      <c r="D3711" s="723" t="s">
        <v>12974</v>
      </c>
      <c r="E3711" s="723" t="s">
        <v>12974</v>
      </c>
      <c r="F3711" s="723" t="s">
        <v>12846</v>
      </c>
      <c r="G3711" s="723" t="s">
        <v>12846</v>
      </c>
      <c r="H3711" s="723" t="s">
        <v>12846</v>
      </c>
      <c r="I3711" s="723"/>
      <c r="J3711" s="723" t="s">
        <v>38</v>
      </c>
      <c r="K3711" s="723">
        <v>0</v>
      </c>
      <c r="L3711" s="762">
        <v>271010000</v>
      </c>
      <c r="M3711" s="723" t="s">
        <v>127</v>
      </c>
      <c r="N3711" s="723" t="s">
        <v>2115</v>
      </c>
      <c r="O3711" s="723" t="s">
        <v>802</v>
      </c>
      <c r="P3711" s="723" t="s">
        <v>229</v>
      </c>
      <c r="Q3711" s="723" t="s">
        <v>2855</v>
      </c>
      <c r="R3711" s="723" t="s">
        <v>8977</v>
      </c>
      <c r="S3711" s="723">
        <v>796</v>
      </c>
      <c r="T3711" s="723" t="s">
        <v>232</v>
      </c>
      <c r="U3711" s="723">
        <v>7</v>
      </c>
      <c r="V3711" s="785">
        <v>1819</v>
      </c>
      <c r="W3711" s="1371">
        <f t="shared" si="162"/>
        <v>12733</v>
      </c>
      <c r="X3711" s="785">
        <f t="shared" si="163"/>
        <v>14260.960000000001</v>
      </c>
      <c r="Y3711" s="723"/>
      <c r="Z3711" s="723">
        <v>2016</v>
      </c>
      <c r="AA3711" s="723"/>
      <c r="AB3711" s="756" t="s">
        <v>300</v>
      </c>
      <c r="AC3711" s="756" t="s">
        <v>209</v>
      </c>
      <c r="AD3711" s="756"/>
      <c r="AE3711" s="756"/>
      <c r="AF3711" s="756"/>
      <c r="AG3711" s="756" t="s">
        <v>12975</v>
      </c>
      <c r="AH3711" s="756" t="s">
        <v>794</v>
      </c>
      <c r="AI3711" s="756">
        <v>210003459</v>
      </c>
      <c r="AJ3711" s="756" t="s">
        <v>12976</v>
      </c>
      <c r="AK3711" s="756" t="s">
        <v>12787</v>
      </c>
    </row>
    <row r="3712" spans="1:37" s="928" customFormat="1" ht="100.5" customHeight="1">
      <c r="A3712" s="723" t="s">
        <v>12977</v>
      </c>
      <c r="B3712" s="723" t="s">
        <v>33</v>
      </c>
      <c r="C3712" s="723" t="s">
        <v>12973</v>
      </c>
      <c r="D3712" s="723" t="s">
        <v>12974</v>
      </c>
      <c r="E3712" s="723" t="s">
        <v>12974</v>
      </c>
      <c r="F3712" s="723" t="s">
        <v>12846</v>
      </c>
      <c r="G3712" s="723" t="s">
        <v>12846</v>
      </c>
      <c r="H3712" s="723" t="s">
        <v>12846</v>
      </c>
      <c r="I3712" s="723"/>
      <c r="J3712" s="723" t="s">
        <v>38</v>
      </c>
      <c r="K3712" s="723">
        <v>0</v>
      </c>
      <c r="L3712" s="762">
        <v>751000000</v>
      </c>
      <c r="M3712" s="784" t="s">
        <v>83</v>
      </c>
      <c r="N3712" s="723" t="s">
        <v>2115</v>
      </c>
      <c r="O3712" s="809" t="s">
        <v>11846</v>
      </c>
      <c r="P3712" s="723" t="s">
        <v>229</v>
      </c>
      <c r="Q3712" s="723" t="s">
        <v>2855</v>
      </c>
      <c r="R3712" s="723" t="s">
        <v>8977</v>
      </c>
      <c r="S3712" s="723">
        <v>796</v>
      </c>
      <c r="T3712" s="723" t="s">
        <v>232</v>
      </c>
      <c r="U3712" s="723">
        <v>15</v>
      </c>
      <c r="V3712" s="785">
        <v>1819</v>
      </c>
      <c r="W3712" s="1371">
        <f t="shared" si="162"/>
        <v>27285</v>
      </c>
      <c r="X3712" s="785">
        <f t="shared" si="163"/>
        <v>30559.200000000004</v>
      </c>
      <c r="Y3712" s="723"/>
      <c r="Z3712" s="723">
        <v>2016</v>
      </c>
      <c r="AA3712" s="723"/>
      <c r="AB3712" s="756" t="s">
        <v>300</v>
      </c>
      <c r="AC3712" s="756" t="s">
        <v>209</v>
      </c>
      <c r="AD3712" s="756"/>
      <c r="AE3712" s="756"/>
      <c r="AF3712" s="756"/>
      <c r="AG3712" s="756" t="s">
        <v>12978</v>
      </c>
      <c r="AH3712" s="756" t="s">
        <v>794</v>
      </c>
      <c r="AI3712" s="756">
        <v>210003459</v>
      </c>
      <c r="AJ3712" s="756" t="s">
        <v>12976</v>
      </c>
      <c r="AK3712" s="756" t="s">
        <v>12787</v>
      </c>
    </row>
    <row r="3713" spans="1:37" s="928" customFormat="1" ht="100.5" customHeight="1">
      <c r="A3713" s="723" t="s">
        <v>12979</v>
      </c>
      <c r="B3713" s="723" t="s">
        <v>33</v>
      </c>
      <c r="C3713" s="723" t="s">
        <v>12973</v>
      </c>
      <c r="D3713" s="723" t="s">
        <v>12974</v>
      </c>
      <c r="E3713" s="723" t="s">
        <v>12974</v>
      </c>
      <c r="F3713" s="723" t="s">
        <v>12846</v>
      </c>
      <c r="G3713" s="723" t="s">
        <v>12846</v>
      </c>
      <c r="H3713" s="723" t="s">
        <v>12846</v>
      </c>
      <c r="I3713" s="723"/>
      <c r="J3713" s="723" t="s">
        <v>38</v>
      </c>
      <c r="K3713" s="723">
        <v>0</v>
      </c>
      <c r="L3713" s="762">
        <v>471010000</v>
      </c>
      <c r="M3713" s="1003" t="s">
        <v>125</v>
      </c>
      <c r="N3713" s="723" t="s">
        <v>2115</v>
      </c>
      <c r="O3713" s="723" t="s">
        <v>236</v>
      </c>
      <c r="P3713" s="723" t="s">
        <v>229</v>
      </c>
      <c r="Q3713" s="723" t="s">
        <v>2855</v>
      </c>
      <c r="R3713" s="723" t="s">
        <v>8977</v>
      </c>
      <c r="S3713" s="723">
        <v>796</v>
      </c>
      <c r="T3713" s="723" t="s">
        <v>232</v>
      </c>
      <c r="U3713" s="723">
        <v>2</v>
      </c>
      <c r="V3713" s="785">
        <v>1819</v>
      </c>
      <c r="W3713" s="1371">
        <f t="shared" si="162"/>
        <v>3638</v>
      </c>
      <c r="X3713" s="785">
        <f t="shared" si="163"/>
        <v>4074.5600000000004</v>
      </c>
      <c r="Y3713" s="723"/>
      <c r="Z3713" s="723">
        <v>2016</v>
      </c>
      <c r="AA3713" s="723"/>
      <c r="AB3713" s="756" t="s">
        <v>300</v>
      </c>
      <c r="AC3713" s="756" t="s">
        <v>209</v>
      </c>
      <c r="AD3713" s="756"/>
      <c r="AE3713" s="756"/>
      <c r="AF3713" s="756"/>
      <c r="AG3713" s="756" t="s">
        <v>12980</v>
      </c>
      <c r="AH3713" s="756" t="s">
        <v>794</v>
      </c>
      <c r="AI3713" s="756">
        <v>210003459</v>
      </c>
      <c r="AJ3713" s="756" t="s">
        <v>12976</v>
      </c>
      <c r="AK3713" s="756" t="s">
        <v>12787</v>
      </c>
    </row>
    <row r="3714" spans="1:37" s="928" customFormat="1" ht="100.5" customHeight="1">
      <c r="A3714" s="723" t="s">
        <v>12981</v>
      </c>
      <c r="B3714" s="723" t="s">
        <v>33</v>
      </c>
      <c r="C3714" s="723" t="s">
        <v>12973</v>
      </c>
      <c r="D3714" s="723" t="s">
        <v>12974</v>
      </c>
      <c r="E3714" s="723" t="s">
        <v>12974</v>
      </c>
      <c r="F3714" s="723" t="s">
        <v>12846</v>
      </c>
      <c r="G3714" s="723" t="s">
        <v>12846</v>
      </c>
      <c r="H3714" s="723" t="s">
        <v>12846</v>
      </c>
      <c r="I3714" s="723"/>
      <c r="J3714" s="723" t="s">
        <v>38</v>
      </c>
      <c r="K3714" s="723">
        <v>0</v>
      </c>
      <c r="L3714" s="723">
        <v>511010000</v>
      </c>
      <c r="M3714" s="749" t="s">
        <v>88</v>
      </c>
      <c r="N3714" s="723" t="s">
        <v>2115</v>
      </c>
      <c r="O3714" s="723" t="s">
        <v>700</v>
      </c>
      <c r="P3714" s="723" t="s">
        <v>229</v>
      </c>
      <c r="Q3714" s="723" t="s">
        <v>2855</v>
      </c>
      <c r="R3714" s="723" t="s">
        <v>8977</v>
      </c>
      <c r="S3714" s="723">
        <v>796</v>
      </c>
      <c r="T3714" s="723" t="s">
        <v>232</v>
      </c>
      <c r="U3714" s="723">
        <v>4</v>
      </c>
      <c r="V3714" s="785">
        <v>1819</v>
      </c>
      <c r="W3714" s="1371">
        <f t="shared" si="162"/>
        <v>7276</v>
      </c>
      <c r="X3714" s="785">
        <f t="shared" si="163"/>
        <v>8149.1200000000008</v>
      </c>
      <c r="Y3714" s="723"/>
      <c r="Z3714" s="723">
        <v>2016</v>
      </c>
      <c r="AA3714" s="723"/>
      <c r="AB3714" s="756" t="s">
        <v>300</v>
      </c>
      <c r="AC3714" s="756" t="s">
        <v>209</v>
      </c>
      <c r="AD3714" s="756"/>
      <c r="AE3714" s="756"/>
      <c r="AF3714" s="756"/>
      <c r="AG3714" s="756" t="s">
        <v>12982</v>
      </c>
      <c r="AH3714" s="756" t="s">
        <v>794</v>
      </c>
      <c r="AI3714" s="756">
        <v>210003459</v>
      </c>
      <c r="AJ3714" s="756" t="s">
        <v>12976</v>
      </c>
      <c r="AK3714" s="756" t="s">
        <v>12787</v>
      </c>
    </row>
    <row r="3715" spans="1:37" s="928" customFormat="1" ht="100.5" customHeight="1">
      <c r="A3715" s="723" t="s">
        <v>12983</v>
      </c>
      <c r="B3715" s="723" t="s">
        <v>33</v>
      </c>
      <c r="C3715" s="723" t="s">
        <v>12984</v>
      </c>
      <c r="D3715" s="723" t="s">
        <v>12985</v>
      </c>
      <c r="E3715" s="723" t="s">
        <v>12985</v>
      </c>
      <c r="F3715" s="723" t="s">
        <v>12986</v>
      </c>
      <c r="G3715" s="723" t="s">
        <v>12986</v>
      </c>
      <c r="H3715" s="723" t="s">
        <v>12987</v>
      </c>
      <c r="I3715" s="723"/>
      <c r="J3715" s="723" t="s">
        <v>1135</v>
      </c>
      <c r="K3715" s="723">
        <v>70</v>
      </c>
      <c r="L3715" s="1067">
        <v>151010000</v>
      </c>
      <c r="M3715" s="784" t="s">
        <v>82</v>
      </c>
      <c r="N3715" s="723" t="s">
        <v>2115</v>
      </c>
      <c r="O3715" s="723" t="s">
        <v>805</v>
      </c>
      <c r="P3715" s="723" t="s">
        <v>229</v>
      </c>
      <c r="Q3715" s="723" t="s">
        <v>2855</v>
      </c>
      <c r="R3715" s="723" t="s">
        <v>8977</v>
      </c>
      <c r="S3715" s="723">
        <v>166</v>
      </c>
      <c r="T3715" s="723" t="s">
        <v>902</v>
      </c>
      <c r="U3715" s="723">
        <v>18</v>
      </c>
      <c r="V3715" s="785">
        <v>1182.3499999999999</v>
      </c>
      <c r="W3715" s="1371">
        <f t="shared" si="162"/>
        <v>21282.3</v>
      </c>
      <c r="X3715" s="785">
        <f t="shared" si="163"/>
        <v>23836.176000000003</v>
      </c>
      <c r="Y3715" s="723" t="s">
        <v>4270</v>
      </c>
      <c r="Z3715" s="723">
        <v>2016</v>
      </c>
      <c r="AA3715" s="723"/>
      <c r="AB3715" s="756" t="s">
        <v>300</v>
      </c>
      <c r="AC3715" s="756"/>
      <c r="AD3715" s="756"/>
      <c r="AE3715" s="756"/>
      <c r="AF3715" s="756"/>
      <c r="AG3715" s="756" t="s">
        <v>12988</v>
      </c>
      <c r="AH3715" s="756" t="s">
        <v>794</v>
      </c>
      <c r="AI3715" s="756">
        <v>210003801</v>
      </c>
      <c r="AJ3715" s="756" t="s">
        <v>12989</v>
      </c>
      <c r="AK3715" s="756" t="s">
        <v>12787</v>
      </c>
    </row>
    <row r="3716" spans="1:37" s="928" customFormat="1" ht="100.5" customHeight="1">
      <c r="A3716" s="723" t="s">
        <v>12990</v>
      </c>
      <c r="B3716" s="723" t="s">
        <v>33</v>
      </c>
      <c r="C3716" s="723" t="s">
        <v>12984</v>
      </c>
      <c r="D3716" s="723" t="s">
        <v>12985</v>
      </c>
      <c r="E3716" s="723" t="s">
        <v>12985</v>
      </c>
      <c r="F3716" s="723" t="s">
        <v>12986</v>
      </c>
      <c r="G3716" s="723" t="s">
        <v>12986</v>
      </c>
      <c r="H3716" s="723" t="s">
        <v>12987</v>
      </c>
      <c r="I3716" s="723"/>
      <c r="J3716" s="723" t="s">
        <v>1135</v>
      </c>
      <c r="K3716" s="723">
        <v>70</v>
      </c>
      <c r="L3716" s="784">
        <v>431010000</v>
      </c>
      <c r="M3716" s="784" t="s">
        <v>129</v>
      </c>
      <c r="N3716" s="723" t="s">
        <v>2115</v>
      </c>
      <c r="O3716" s="723" t="s">
        <v>11928</v>
      </c>
      <c r="P3716" s="723" t="s">
        <v>229</v>
      </c>
      <c r="Q3716" s="723" t="s">
        <v>2855</v>
      </c>
      <c r="R3716" s="723" t="s">
        <v>8977</v>
      </c>
      <c r="S3716" s="723">
        <v>166</v>
      </c>
      <c r="T3716" s="723" t="s">
        <v>902</v>
      </c>
      <c r="U3716" s="723">
        <v>15</v>
      </c>
      <c r="V3716" s="785">
        <v>1182.3499999999999</v>
      </c>
      <c r="W3716" s="1371">
        <f t="shared" si="162"/>
        <v>17735.25</v>
      </c>
      <c r="X3716" s="785">
        <f t="shared" si="163"/>
        <v>19863.480000000003</v>
      </c>
      <c r="Y3716" s="723" t="s">
        <v>4270</v>
      </c>
      <c r="Z3716" s="723">
        <v>2016</v>
      </c>
      <c r="AA3716" s="723"/>
      <c r="AB3716" s="756" t="s">
        <v>300</v>
      </c>
      <c r="AC3716" s="756"/>
      <c r="AD3716" s="756"/>
      <c r="AE3716" s="756"/>
      <c r="AF3716" s="756"/>
      <c r="AG3716" s="756" t="s">
        <v>12991</v>
      </c>
      <c r="AH3716" s="756" t="s">
        <v>794</v>
      </c>
      <c r="AI3716" s="756">
        <v>210003801</v>
      </c>
      <c r="AJ3716" s="756" t="s">
        <v>12989</v>
      </c>
      <c r="AK3716" s="756" t="s">
        <v>12787</v>
      </c>
    </row>
    <row r="3717" spans="1:37" s="928" customFormat="1" ht="100.5" customHeight="1">
      <c r="A3717" s="723" t="s">
        <v>12992</v>
      </c>
      <c r="B3717" s="723" t="s">
        <v>33</v>
      </c>
      <c r="C3717" s="723" t="s">
        <v>12984</v>
      </c>
      <c r="D3717" s="723" t="s">
        <v>12985</v>
      </c>
      <c r="E3717" s="723" t="s">
        <v>12985</v>
      </c>
      <c r="F3717" s="723" t="s">
        <v>12986</v>
      </c>
      <c r="G3717" s="723" t="s">
        <v>12986</v>
      </c>
      <c r="H3717" s="723" t="s">
        <v>12987</v>
      </c>
      <c r="I3717" s="723"/>
      <c r="J3717" s="723" t="s">
        <v>1135</v>
      </c>
      <c r="K3717" s="723">
        <v>70</v>
      </c>
      <c r="L3717" s="762">
        <v>471010000</v>
      </c>
      <c r="M3717" s="1003" t="s">
        <v>125</v>
      </c>
      <c r="N3717" s="723" t="s">
        <v>2115</v>
      </c>
      <c r="O3717" s="723" t="s">
        <v>236</v>
      </c>
      <c r="P3717" s="723" t="s">
        <v>229</v>
      </c>
      <c r="Q3717" s="723" t="s">
        <v>2855</v>
      </c>
      <c r="R3717" s="723" t="s">
        <v>8977</v>
      </c>
      <c r="S3717" s="723">
        <v>166</v>
      </c>
      <c r="T3717" s="723" t="s">
        <v>902</v>
      </c>
      <c r="U3717" s="723">
        <v>15</v>
      </c>
      <c r="V3717" s="785">
        <v>1182.3499999999999</v>
      </c>
      <c r="W3717" s="1371">
        <f t="shared" si="162"/>
        <v>17735.25</v>
      </c>
      <c r="X3717" s="785">
        <f t="shared" si="163"/>
        <v>19863.480000000003</v>
      </c>
      <c r="Y3717" s="723" t="s">
        <v>4270</v>
      </c>
      <c r="Z3717" s="723">
        <v>2016</v>
      </c>
      <c r="AA3717" s="723"/>
      <c r="AB3717" s="756" t="s">
        <v>300</v>
      </c>
      <c r="AC3717" s="756"/>
      <c r="AD3717" s="756"/>
      <c r="AE3717" s="756"/>
      <c r="AF3717" s="756"/>
      <c r="AG3717" s="756" t="s">
        <v>12993</v>
      </c>
      <c r="AH3717" s="756" t="s">
        <v>794</v>
      </c>
      <c r="AI3717" s="756">
        <v>210003801</v>
      </c>
      <c r="AJ3717" s="756" t="s">
        <v>12989</v>
      </c>
      <c r="AK3717" s="756" t="s">
        <v>12787</v>
      </c>
    </row>
    <row r="3718" spans="1:37" s="928" customFormat="1" ht="100.5" customHeight="1">
      <c r="A3718" s="723" t="s">
        <v>12994</v>
      </c>
      <c r="B3718" s="723" t="s">
        <v>33</v>
      </c>
      <c r="C3718" s="723" t="s">
        <v>12984</v>
      </c>
      <c r="D3718" s="723" t="s">
        <v>12985</v>
      </c>
      <c r="E3718" s="723" t="s">
        <v>12985</v>
      </c>
      <c r="F3718" s="723" t="s">
        <v>12986</v>
      </c>
      <c r="G3718" s="723" t="s">
        <v>12986</v>
      </c>
      <c r="H3718" s="723" t="s">
        <v>12987</v>
      </c>
      <c r="I3718" s="723"/>
      <c r="J3718" s="723" t="s">
        <v>1135</v>
      </c>
      <c r="K3718" s="723">
        <v>70</v>
      </c>
      <c r="L3718" s="784">
        <v>311010000</v>
      </c>
      <c r="M3718" s="723" t="s">
        <v>342</v>
      </c>
      <c r="N3718" s="723" t="s">
        <v>2115</v>
      </c>
      <c r="O3718" s="723" t="s">
        <v>11854</v>
      </c>
      <c r="P3718" s="723" t="s">
        <v>229</v>
      </c>
      <c r="Q3718" s="723" t="s">
        <v>2855</v>
      </c>
      <c r="R3718" s="723" t="s">
        <v>8977</v>
      </c>
      <c r="S3718" s="723">
        <v>166</v>
      </c>
      <c r="T3718" s="723" t="s">
        <v>902</v>
      </c>
      <c r="U3718" s="723">
        <v>4</v>
      </c>
      <c r="V3718" s="785">
        <v>1182.3499999999999</v>
      </c>
      <c r="W3718" s="1371">
        <f t="shared" si="162"/>
        <v>4729.3999999999996</v>
      </c>
      <c r="X3718" s="785">
        <f t="shared" si="163"/>
        <v>5296.9279999999999</v>
      </c>
      <c r="Y3718" s="723" t="s">
        <v>4270</v>
      </c>
      <c r="Z3718" s="723">
        <v>2016</v>
      </c>
      <c r="AA3718" s="723"/>
      <c r="AB3718" s="756" t="s">
        <v>300</v>
      </c>
      <c r="AC3718" s="756"/>
      <c r="AD3718" s="756"/>
      <c r="AE3718" s="756"/>
      <c r="AF3718" s="756"/>
      <c r="AG3718" s="756" t="s">
        <v>12995</v>
      </c>
      <c r="AH3718" s="756" t="s">
        <v>794</v>
      </c>
      <c r="AI3718" s="756">
        <v>210003801</v>
      </c>
      <c r="AJ3718" s="756" t="s">
        <v>12989</v>
      </c>
      <c r="AK3718" s="756" t="s">
        <v>12787</v>
      </c>
    </row>
    <row r="3719" spans="1:37" s="928" customFormat="1" ht="100.5" customHeight="1">
      <c r="A3719" s="723" t="s">
        <v>12996</v>
      </c>
      <c r="B3719" s="723" t="s">
        <v>33</v>
      </c>
      <c r="C3719" s="723" t="s">
        <v>12984</v>
      </c>
      <c r="D3719" s="723" t="s">
        <v>12985</v>
      </c>
      <c r="E3719" s="723" t="s">
        <v>12985</v>
      </c>
      <c r="F3719" s="723" t="s">
        <v>12986</v>
      </c>
      <c r="G3719" s="723" t="s">
        <v>12986</v>
      </c>
      <c r="H3719" s="723"/>
      <c r="I3719" s="723"/>
      <c r="J3719" s="723" t="s">
        <v>1135</v>
      </c>
      <c r="K3719" s="723">
        <v>70</v>
      </c>
      <c r="L3719" s="784">
        <v>391010000</v>
      </c>
      <c r="M3719" s="784" t="s">
        <v>341</v>
      </c>
      <c r="N3719" s="723" t="s">
        <v>2115</v>
      </c>
      <c r="O3719" s="723" t="s">
        <v>12064</v>
      </c>
      <c r="P3719" s="723" t="s">
        <v>229</v>
      </c>
      <c r="Q3719" s="723" t="s">
        <v>2855</v>
      </c>
      <c r="R3719" s="723" t="s">
        <v>8977</v>
      </c>
      <c r="S3719" s="723">
        <v>166</v>
      </c>
      <c r="T3719" s="723" t="s">
        <v>902</v>
      </c>
      <c r="U3719" s="723">
        <v>5.5</v>
      </c>
      <c r="V3719" s="785">
        <v>1182.3499999999999</v>
      </c>
      <c r="W3719" s="1371">
        <f t="shared" si="162"/>
        <v>6502.9249999999993</v>
      </c>
      <c r="X3719" s="785">
        <f t="shared" si="163"/>
        <v>7283.2759999999998</v>
      </c>
      <c r="Y3719" s="723" t="s">
        <v>4270</v>
      </c>
      <c r="Z3719" s="723">
        <v>2016</v>
      </c>
      <c r="AA3719" s="723"/>
      <c r="AB3719" s="756" t="s">
        <v>300</v>
      </c>
      <c r="AC3719" s="756"/>
      <c r="AD3719" s="756"/>
      <c r="AE3719" s="756"/>
      <c r="AF3719" s="756"/>
      <c r="AG3719" s="756" t="s">
        <v>12997</v>
      </c>
      <c r="AH3719" s="756" t="s">
        <v>794</v>
      </c>
      <c r="AI3719" s="756">
        <v>210003801</v>
      </c>
      <c r="AJ3719" s="756" t="s">
        <v>12989</v>
      </c>
      <c r="AK3719" s="756" t="s">
        <v>12787</v>
      </c>
    </row>
    <row r="3720" spans="1:37" s="928" customFormat="1" ht="100.5" customHeight="1">
      <c r="A3720" s="723" t="s">
        <v>12998</v>
      </c>
      <c r="B3720" s="723" t="s">
        <v>33</v>
      </c>
      <c r="C3720" s="723" t="s">
        <v>12984</v>
      </c>
      <c r="D3720" s="723" t="s">
        <v>12985</v>
      </c>
      <c r="E3720" s="723" t="s">
        <v>12985</v>
      </c>
      <c r="F3720" s="723" t="s">
        <v>12986</v>
      </c>
      <c r="G3720" s="723" t="s">
        <v>12986</v>
      </c>
      <c r="H3720" s="723" t="s">
        <v>12987</v>
      </c>
      <c r="I3720" s="723"/>
      <c r="J3720" s="723" t="s">
        <v>1135</v>
      </c>
      <c r="K3720" s="723">
        <v>70</v>
      </c>
      <c r="L3720" s="723">
        <v>511010000</v>
      </c>
      <c r="M3720" s="749" t="s">
        <v>88</v>
      </c>
      <c r="N3720" s="723" t="s">
        <v>2115</v>
      </c>
      <c r="O3720" s="723" t="s">
        <v>700</v>
      </c>
      <c r="P3720" s="723" t="s">
        <v>229</v>
      </c>
      <c r="Q3720" s="723" t="s">
        <v>2855</v>
      </c>
      <c r="R3720" s="723" t="s">
        <v>8977</v>
      </c>
      <c r="S3720" s="723">
        <v>166</v>
      </c>
      <c r="T3720" s="723" t="s">
        <v>902</v>
      </c>
      <c r="U3720" s="723">
        <v>160</v>
      </c>
      <c r="V3720" s="785">
        <v>1182.3499999999999</v>
      </c>
      <c r="W3720" s="1371">
        <f t="shared" si="162"/>
        <v>189176</v>
      </c>
      <c r="X3720" s="785">
        <f t="shared" si="163"/>
        <v>211877.12000000002</v>
      </c>
      <c r="Y3720" s="723" t="s">
        <v>4270</v>
      </c>
      <c r="Z3720" s="723">
        <v>2016</v>
      </c>
      <c r="AA3720" s="723"/>
      <c r="AB3720" s="756" t="s">
        <v>300</v>
      </c>
      <c r="AC3720" s="756"/>
      <c r="AD3720" s="756"/>
      <c r="AE3720" s="756"/>
      <c r="AF3720" s="756"/>
      <c r="AG3720" s="756" t="s">
        <v>12999</v>
      </c>
      <c r="AH3720" s="756" t="s">
        <v>794</v>
      </c>
      <c r="AI3720" s="756">
        <v>210003801</v>
      </c>
      <c r="AJ3720" s="756" t="s">
        <v>12989</v>
      </c>
      <c r="AK3720" s="756" t="s">
        <v>12787</v>
      </c>
    </row>
    <row r="3721" spans="1:37" s="928" customFormat="1" ht="100.5" customHeight="1">
      <c r="A3721" s="723" t="s">
        <v>13000</v>
      </c>
      <c r="B3721" s="723" t="s">
        <v>33</v>
      </c>
      <c r="C3721" s="723" t="s">
        <v>13001</v>
      </c>
      <c r="D3721" s="723" t="s">
        <v>12985</v>
      </c>
      <c r="E3721" s="723" t="s">
        <v>12985</v>
      </c>
      <c r="F3721" s="723" t="s">
        <v>13002</v>
      </c>
      <c r="G3721" s="723" t="s">
        <v>13002</v>
      </c>
      <c r="H3721" s="723" t="s">
        <v>13003</v>
      </c>
      <c r="I3721" s="723"/>
      <c r="J3721" s="723" t="s">
        <v>1135</v>
      </c>
      <c r="K3721" s="723">
        <v>70</v>
      </c>
      <c r="L3721" s="762">
        <v>271010000</v>
      </c>
      <c r="M3721" s="723" t="s">
        <v>127</v>
      </c>
      <c r="N3721" s="723" t="s">
        <v>2115</v>
      </c>
      <c r="O3721" s="723" t="s">
        <v>802</v>
      </c>
      <c r="P3721" s="723" t="s">
        <v>229</v>
      </c>
      <c r="Q3721" s="723" t="s">
        <v>2855</v>
      </c>
      <c r="R3721" s="723" t="s">
        <v>8977</v>
      </c>
      <c r="S3721" s="723">
        <v>796</v>
      </c>
      <c r="T3721" s="723" t="s">
        <v>232</v>
      </c>
      <c r="U3721" s="723">
        <v>126</v>
      </c>
      <c r="V3721" s="785">
        <v>599.20000000000005</v>
      </c>
      <c r="W3721" s="1371">
        <f t="shared" si="162"/>
        <v>75499.200000000012</v>
      </c>
      <c r="X3721" s="785">
        <f t="shared" si="163"/>
        <v>84559.104000000021</v>
      </c>
      <c r="Y3721" s="723" t="s">
        <v>4270</v>
      </c>
      <c r="Z3721" s="723">
        <v>2016</v>
      </c>
      <c r="AA3721" s="723"/>
      <c r="AB3721" s="756" t="s">
        <v>300</v>
      </c>
      <c r="AC3721" s="756"/>
      <c r="AD3721" s="756"/>
      <c r="AE3721" s="756"/>
      <c r="AF3721" s="756"/>
      <c r="AG3721" s="756" t="s">
        <v>13004</v>
      </c>
      <c r="AH3721" s="756" t="s">
        <v>794</v>
      </c>
      <c r="AI3721" s="756">
        <v>210020689</v>
      </c>
      <c r="AJ3721" s="756" t="s">
        <v>13003</v>
      </c>
      <c r="AK3721" s="756" t="s">
        <v>12787</v>
      </c>
    </row>
    <row r="3722" spans="1:37" s="928" customFormat="1" ht="100.5" customHeight="1">
      <c r="A3722" s="723" t="s">
        <v>13005</v>
      </c>
      <c r="B3722" s="723" t="s">
        <v>33</v>
      </c>
      <c r="C3722" s="723" t="s">
        <v>13001</v>
      </c>
      <c r="D3722" s="723" t="s">
        <v>12985</v>
      </c>
      <c r="E3722" s="723" t="s">
        <v>12985</v>
      </c>
      <c r="F3722" s="723" t="s">
        <v>13002</v>
      </c>
      <c r="G3722" s="723" t="s">
        <v>13002</v>
      </c>
      <c r="H3722" s="723" t="s">
        <v>13003</v>
      </c>
      <c r="I3722" s="723"/>
      <c r="J3722" s="723" t="s">
        <v>1135</v>
      </c>
      <c r="K3722" s="723">
        <v>70</v>
      </c>
      <c r="L3722" s="1067">
        <v>151010000</v>
      </c>
      <c r="M3722" s="784" t="s">
        <v>82</v>
      </c>
      <c r="N3722" s="723" t="s">
        <v>2115</v>
      </c>
      <c r="O3722" s="723" t="s">
        <v>805</v>
      </c>
      <c r="P3722" s="723" t="s">
        <v>229</v>
      </c>
      <c r="Q3722" s="723" t="s">
        <v>2855</v>
      </c>
      <c r="R3722" s="723" t="s">
        <v>8977</v>
      </c>
      <c r="S3722" s="723">
        <v>796</v>
      </c>
      <c r="T3722" s="723" t="s">
        <v>232</v>
      </c>
      <c r="U3722" s="723">
        <v>130</v>
      </c>
      <c r="V3722" s="785">
        <v>599.20000000000005</v>
      </c>
      <c r="W3722" s="1371">
        <f t="shared" si="162"/>
        <v>77896</v>
      </c>
      <c r="X3722" s="785">
        <f t="shared" si="163"/>
        <v>87243.520000000004</v>
      </c>
      <c r="Y3722" s="723" t="s">
        <v>4270</v>
      </c>
      <c r="Z3722" s="723">
        <v>2016</v>
      </c>
      <c r="AA3722" s="723"/>
      <c r="AB3722" s="756" t="s">
        <v>300</v>
      </c>
      <c r="AC3722" s="756"/>
      <c r="AD3722" s="756"/>
      <c r="AE3722" s="756"/>
      <c r="AF3722" s="756"/>
      <c r="AG3722" s="756" t="s">
        <v>13006</v>
      </c>
      <c r="AH3722" s="756" t="s">
        <v>794</v>
      </c>
      <c r="AI3722" s="756">
        <v>210020689</v>
      </c>
      <c r="AJ3722" s="756" t="s">
        <v>13003</v>
      </c>
      <c r="AK3722" s="756" t="s">
        <v>12787</v>
      </c>
    </row>
    <row r="3723" spans="1:37" s="928" customFormat="1" ht="100.5" customHeight="1">
      <c r="A3723" s="723" t="s">
        <v>13007</v>
      </c>
      <c r="B3723" s="723" t="s">
        <v>33</v>
      </c>
      <c r="C3723" s="723" t="s">
        <v>13001</v>
      </c>
      <c r="D3723" s="723" t="s">
        <v>12985</v>
      </c>
      <c r="E3723" s="723" t="s">
        <v>12985</v>
      </c>
      <c r="F3723" s="723" t="s">
        <v>13002</v>
      </c>
      <c r="G3723" s="723" t="s">
        <v>13002</v>
      </c>
      <c r="H3723" s="723" t="s">
        <v>13003</v>
      </c>
      <c r="I3723" s="723"/>
      <c r="J3723" s="723" t="s">
        <v>1135</v>
      </c>
      <c r="K3723" s="723">
        <v>70</v>
      </c>
      <c r="L3723" s="784">
        <v>391010000</v>
      </c>
      <c r="M3723" s="784" t="s">
        <v>341</v>
      </c>
      <c r="N3723" s="723" t="s">
        <v>2115</v>
      </c>
      <c r="O3723" s="723" t="s">
        <v>12064</v>
      </c>
      <c r="P3723" s="723" t="s">
        <v>229</v>
      </c>
      <c r="Q3723" s="723" t="s">
        <v>2855</v>
      </c>
      <c r="R3723" s="723" t="s">
        <v>8977</v>
      </c>
      <c r="S3723" s="723">
        <v>796</v>
      </c>
      <c r="T3723" s="723" t="s">
        <v>232</v>
      </c>
      <c r="U3723" s="723">
        <v>30</v>
      </c>
      <c r="V3723" s="785">
        <v>599.20000000000005</v>
      </c>
      <c r="W3723" s="1371">
        <f t="shared" si="162"/>
        <v>17976</v>
      </c>
      <c r="X3723" s="785">
        <f t="shared" si="163"/>
        <v>20133.120000000003</v>
      </c>
      <c r="Y3723" s="723" t="s">
        <v>4270</v>
      </c>
      <c r="Z3723" s="723">
        <v>2016</v>
      </c>
      <c r="AA3723" s="723"/>
      <c r="AB3723" s="756" t="s">
        <v>300</v>
      </c>
      <c r="AC3723" s="756"/>
      <c r="AD3723" s="756"/>
      <c r="AE3723" s="756"/>
      <c r="AF3723" s="756"/>
      <c r="AG3723" s="756" t="s">
        <v>13008</v>
      </c>
      <c r="AH3723" s="756" t="s">
        <v>794</v>
      </c>
      <c r="AI3723" s="756">
        <v>210020689</v>
      </c>
      <c r="AJ3723" s="756" t="s">
        <v>13003</v>
      </c>
      <c r="AK3723" s="756" t="s">
        <v>12787</v>
      </c>
    </row>
    <row r="3724" spans="1:37" s="928" customFormat="1" ht="100.5" customHeight="1">
      <c r="A3724" s="723" t="s">
        <v>13009</v>
      </c>
      <c r="B3724" s="723" t="s">
        <v>33</v>
      </c>
      <c r="C3724" s="723" t="s">
        <v>13010</v>
      </c>
      <c r="D3724" s="723" t="s">
        <v>12985</v>
      </c>
      <c r="E3724" s="723" t="s">
        <v>12985</v>
      </c>
      <c r="F3724" s="723" t="s">
        <v>13011</v>
      </c>
      <c r="G3724" s="723" t="s">
        <v>13011</v>
      </c>
      <c r="H3724" s="723" t="s">
        <v>13012</v>
      </c>
      <c r="I3724" s="723"/>
      <c r="J3724" s="723" t="s">
        <v>1135</v>
      </c>
      <c r="K3724" s="723">
        <v>33</v>
      </c>
      <c r="L3724" s="762">
        <v>271010000</v>
      </c>
      <c r="M3724" s="723" t="s">
        <v>127</v>
      </c>
      <c r="N3724" s="723" t="s">
        <v>2115</v>
      </c>
      <c r="O3724" s="723" t="s">
        <v>802</v>
      </c>
      <c r="P3724" s="723" t="s">
        <v>229</v>
      </c>
      <c r="Q3724" s="723" t="s">
        <v>2855</v>
      </c>
      <c r="R3724" s="723" t="s">
        <v>8977</v>
      </c>
      <c r="S3724" s="723">
        <v>166</v>
      </c>
      <c r="T3724" s="723" t="s">
        <v>902</v>
      </c>
      <c r="U3724" s="723">
        <v>10</v>
      </c>
      <c r="V3724" s="785">
        <v>1444.5</v>
      </c>
      <c r="W3724" s="1371">
        <f t="shared" si="162"/>
        <v>14445</v>
      </c>
      <c r="X3724" s="785">
        <f t="shared" si="163"/>
        <v>16178.400000000001</v>
      </c>
      <c r="Y3724" s="723" t="s">
        <v>4270</v>
      </c>
      <c r="Z3724" s="723">
        <v>2016</v>
      </c>
      <c r="AA3724" s="723"/>
      <c r="AB3724" s="756" t="s">
        <v>300</v>
      </c>
      <c r="AC3724" s="756"/>
      <c r="AD3724" s="756"/>
      <c r="AE3724" s="756"/>
      <c r="AF3724" s="756"/>
      <c r="AG3724" s="756" t="s">
        <v>13013</v>
      </c>
      <c r="AH3724" s="756" t="s">
        <v>794</v>
      </c>
      <c r="AI3724" s="756">
        <v>210000226</v>
      </c>
      <c r="AJ3724" s="756" t="s">
        <v>13014</v>
      </c>
      <c r="AK3724" s="756" t="s">
        <v>12787</v>
      </c>
    </row>
    <row r="3725" spans="1:37" s="928" customFormat="1" ht="100.5" customHeight="1">
      <c r="A3725" s="723" t="s">
        <v>13015</v>
      </c>
      <c r="B3725" s="723" t="s">
        <v>33</v>
      </c>
      <c r="C3725" s="723" t="s">
        <v>13010</v>
      </c>
      <c r="D3725" s="723" t="s">
        <v>12985</v>
      </c>
      <c r="E3725" s="723" t="s">
        <v>12985</v>
      </c>
      <c r="F3725" s="723" t="s">
        <v>13011</v>
      </c>
      <c r="G3725" s="723" t="s">
        <v>13011</v>
      </c>
      <c r="H3725" s="723" t="s">
        <v>13012</v>
      </c>
      <c r="I3725" s="723"/>
      <c r="J3725" s="723" t="s">
        <v>1135</v>
      </c>
      <c r="K3725" s="723">
        <v>33</v>
      </c>
      <c r="L3725" s="784">
        <v>231010000</v>
      </c>
      <c r="M3725" s="784" t="s">
        <v>128</v>
      </c>
      <c r="N3725" s="723" t="s">
        <v>2115</v>
      </c>
      <c r="O3725" s="723" t="s">
        <v>11843</v>
      </c>
      <c r="P3725" s="723" t="s">
        <v>229</v>
      </c>
      <c r="Q3725" s="723" t="s">
        <v>2855</v>
      </c>
      <c r="R3725" s="723" t="s">
        <v>8977</v>
      </c>
      <c r="S3725" s="723">
        <v>166</v>
      </c>
      <c r="T3725" s="723" t="s">
        <v>902</v>
      </c>
      <c r="U3725" s="723">
        <v>108</v>
      </c>
      <c r="V3725" s="785">
        <v>1444.5</v>
      </c>
      <c r="W3725" s="1371">
        <f t="shared" si="162"/>
        <v>156006</v>
      </c>
      <c r="X3725" s="785">
        <f t="shared" si="163"/>
        <v>174726.72000000003</v>
      </c>
      <c r="Y3725" s="723" t="s">
        <v>4270</v>
      </c>
      <c r="Z3725" s="723">
        <v>2016</v>
      </c>
      <c r="AA3725" s="723"/>
      <c r="AB3725" s="756" t="s">
        <v>300</v>
      </c>
      <c r="AC3725" s="756"/>
      <c r="AD3725" s="756"/>
      <c r="AE3725" s="756"/>
      <c r="AF3725" s="756"/>
      <c r="AG3725" s="756" t="s">
        <v>13016</v>
      </c>
      <c r="AH3725" s="756" t="s">
        <v>794</v>
      </c>
      <c r="AI3725" s="756">
        <v>210000226</v>
      </c>
      <c r="AJ3725" s="756" t="s">
        <v>13014</v>
      </c>
      <c r="AK3725" s="756" t="s">
        <v>12787</v>
      </c>
    </row>
    <row r="3726" spans="1:37" s="928" customFormat="1" ht="100.5" customHeight="1">
      <c r="A3726" s="723" t="s">
        <v>13017</v>
      </c>
      <c r="B3726" s="723" t="s">
        <v>33</v>
      </c>
      <c r="C3726" s="723" t="s">
        <v>13010</v>
      </c>
      <c r="D3726" s="723" t="s">
        <v>12985</v>
      </c>
      <c r="E3726" s="723" t="s">
        <v>12985</v>
      </c>
      <c r="F3726" s="723" t="s">
        <v>13011</v>
      </c>
      <c r="G3726" s="723" t="s">
        <v>13011</v>
      </c>
      <c r="H3726" s="723" t="s">
        <v>13012</v>
      </c>
      <c r="I3726" s="723"/>
      <c r="J3726" s="723" t="s">
        <v>1135</v>
      </c>
      <c r="K3726" s="723">
        <v>33</v>
      </c>
      <c r="L3726" s="1067">
        <v>151010000</v>
      </c>
      <c r="M3726" s="784" t="s">
        <v>82</v>
      </c>
      <c r="N3726" s="723" t="s">
        <v>2115</v>
      </c>
      <c r="O3726" s="723" t="s">
        <v>805</v>
      </c>
      <c r="P3726" s="723" t="s">
        <v>229</v>
      </c>
      <c r="Q3726" s="723" t="s">
        <v>2855</v>
      </c>
      <c r="R3726" s="723" t="s">
        <v>8977</v>
      </c>
      <c r="S3726" s="723">
        <v>166</v>
      </c>
      <c r="T3726" s="723" t="s">
        <v>902</v>
      </c>
      <c r="U3726" s="723">
        <v>77</v>
      </c>
      <c r="V3726" s="785">
        <v>1444.5</v>
      </c>
      <c r="W3726" s="1371">
        <f t="shared" si="162"/>
        <v>111226.5</v>
      </c>
      <c r="X3726" s="785">
        <f t="shared" si="163"/>
        <v>124573.68000000001</v>
      </c>
      <c r="Y3726" s="723" t="s">
        <v>4270</v>
      </c>
      <c r="Z3726" s="723">
        <v>2016</v>
      </c>
      <c r="AA3726" s="723"/>
      <c r="AB3726" s="756" t="s">
        <v>300</v>
      </c>
      <c r="AC3726" s="756"/>
      <c r="AD3726" s="756"/>
      <c r="AE3726" s="756"/>
      <c r="AF3726" s="756"/>
      <c r="AG3726" s="756" t="s">
        <v>13018</v>
      </c>
      <c r="AH3726" s="756" t="s">
        <v>794</v>
      </c>
      <c r="AI3726" s="756">
        <v>210000226</v>
      </c>
      <c r="AJ3726" s="756" t="s">
        <v>13014</v>
      </c>
      <c r="AK3726" s="756" t="s">
        <v>12787</v>
      </c>
    </row>
    <row r="3727" spans="1:37" s="928" customFormat="1" ht="100.5" customHeight="1">
      <c r="A3727" s="723" t="s">
        <v>13019</v>
      </c>
      <c r="B3727" s="723" t="s">
        <v>33</v>
      </c>
      <c r="C3727" s="723" t="s">
        <v>13010</v>
      </c>
      <c r="D3727" s="723" t="s">
        <v>12985</v>
      </c>
      <c r="E3727" s="723" t="s">
        <v>12985</v>
      </c>
      <c r="F3727" s="723" t="s">
        <v>13011</v>
      </c>
      <c r="G3727" s="723" t="s">
        <v>13011</v>
      </c>
      <c r="H3727" s="723" t="s">
        <v>13012</v>
      </c>
      <c r="I3727" s="723"/>
      <c r="J3727" s="723" t="s">
        <v>1135</v>
      </c>
      <c r="K3727" s="723">
        <v>33</v>
      </c>
      <c r="L3727" s="784">
        <v>271034100</v>
      </c>
      <c r="M3727" s="749" t="s">
        <v>84</v>
      </c>
      <c r="N3727" s="723" t="s">
        <v>2115</v>
      </c>
      <c r="O3727" s="723" t="s">
        <v>11849</v>
      </c>
      <c r="P3727" s="723" t="s">
        <v>229</v>
      </c>
      <c r="Q3727" s="723" t="s">
        <v>2855</v>
      </c>
      <c r="R3727" s="723" t="s">
        <v>8977</v>
      </c>
      <c r="S3727" s="723">
        <v>166</v>
      </c>
      <c r="T3727" s="723" t="s">
        <v>902</v>
      </c>
      <c r="U3727" s="723">
        <v>6</v>
      </c>
      <c r="V3727" s="785">
        <v>1444.5</v>
      </c>
      <c r="W3727" s="1371">
        <f t="shared" si="162"/>
        <v>8667</v>
      </c>
      <c r="X3727" s="785">
        <f t="shared" si="163"/>
        <v>9707.0400000000009</v>
      </c>
      <c r="Y3727" s="723" t="s">
        <v>4270</v>
      </c>
      <c r="Z3727" s="723">
        <v>2016</v>
      </c>
      <c r="AA3727" s="723"/>
      <c r="AB3727" s="756" t="s">
        <v>300</v>
      </c>
      <c r="AC3727" s="756"/>
      <c r="AD3727" s="756"/>
      <c r="AE3727" s="756"/>
      <c r="AF3727" s="756"/>
      <c r="AG3727" s="756" t="s">
        <v>13020</v>
      </c>
      <c r="AH3727" s="756" t="s">
        <v>794</v>
      </c>
      <c r="AI3727" s="756">
        <v>210000226</v>
      </c>
      <c r="AJ3727" s="756" t="s">
        <v>13014</v>
      </c>
      <c r="AK3727" s="756" t="s">
        <v>12787</v>
      </c>
    </row>
    <row r="3728" spans="1:37" s="928" customFormat="1" ht="100.5" customHeight="1">
      <c r="A3728" s="723" t="s">
        <v>13021</v>
      </c>
      <c r="B3728" s="723" t="s">
        <v>33</v>
      </c>
      <c r="C3728" s="723" t="s">
        <v>13010</v>
      </c>
      <c r="D3728" s="723" t="s">
        <v>12985</v>
      </c>
      <c r="E3728" s="723" t="s">
        <v>12985</v>
      </c>
      <c r="F3728" s="723" t="s">
        <v>13011</v>
      </c>
      <c r="G3728" s="723" t="s">
        <v>13011</v>
      </c>
      <c r="H3728" s="723" t="s">
        <v>13012</v>
      </c>
      <c r="I3728" s="723"/>
      <c r="J3728" s="723" t="s">
        <v>1135</v>
      </c>
      <c r="K3728" s="723">
        <v>33</v>
      </c>
      <c r="L3728" s="784">
        <v>431010000</v>
      </c>
      <c r="M3728" s="784" t="s">
        <v>129</v>
      </c>
      <c r="N3728" s="723" t="s">
        <v>2115</v>
      </c>
      <c r="O3728" s="723" t="s">
        <v>11928</v>
      </c>
      <c r="P3728" s="723" t="s">
        <v>229</v>
      </c>
      <c r="Q3728" s="723" t="s">
        <v>2855</v>
      </c>
      <c r="R3728" s="723" t="s">
        <v>8977</v>
      </c>
      <c r="S3728" s="723">
        <v>166</v>
      </c>
      <c r="T3728" s="723" t="s">
        <v>902</v>
      </c>
      <c r="U3728" s="723">
        <v>15</v>
      </c>
      <c r="V3728" s="785">
        <v>1444.5</v>
      </c>
      <c r="W3728" s="1371">
        <f t="shared" si="162"/>
        <v>21667.5</v>
      </c>
      <c r="X3728" s="785">
        <f t="shared" si="163"/>
        <v>24267.600000000002</v>
      </c>
      <c r="Y3728" s="723" t="s">
        <v>4270</v>
      </c>
      <c r="Z3728" s="723">
        <v>2016</v>
      </c>
      <c r="AA3728" s="723"/>
      <c r="AB3728" s="756" t="s">
        <v>300</v>
      </c>
      <c r="AC3728" s="756"/>
      <c r="AD3728" s="756"/>
      <c r="AE3728" s="756"/>
      <c r="AF3728" s="756"/>
      <c r="AG3728" s="756" t="s">
        <v>13022</v>
      </c>
      <c r="AH3728" s="756" t="s">
        <v>794</v>
      </c>
      <c r="AI3728" s="756">
        <v>210000226</v>
      </c>
      <c r="AJ3728" s="756" t="s">
        <v>13014</v>
      </c>
      <c r="AK3728" s="756" t="s">
        <v>12787</v>
      </c>
    </row>
    <row r="3729" spans="1:37" s="928" customFormat="1" ht="100.5" customHeight="1">
      <c r="A3729" s="723" t="s">
        <v>13023</v>
      </c>
      <c r="B3729" s="723" t="s">
        <v>33</v>
      </c>
      <c r="C3729" s="723" t="s">
        <v>13010</v>
      </c>
      <c r="D3729" s="723" t="s">
        <v>12985</v>
      </c>
      <c r="E3729" s="723" t="s">
        <v>12985</v>
      </c>
      <c r="F3729" s="723" t="s">
        <v>13011</v>
      </c>
      <c r="G3729" s="723" t="s">
        <v>13011</v>
      </c>
      <c r="H3729" s="723" t="s">
        <v>13012</v>
      </c>
      <c r="I3729" s="723"/>
      <c r="J3729" s="723" t="s">
        <v>1135</v>
      </c>
      <c r="K3729" s="723">
        <v>33</v>
      </c>
      <c r="L3729" s="762">
        <v>471010000</v>
      </c>
      <c r="M3729" s="1003" t="s">
        <v>125</v>
      </c>
      <c r="N3729" s="723" t="s">
        <v>2115</v>
      </c>
      <c r="O3729" s="723" t="s">
        <v>236</v>
      </c>
      <c r="P3729" s="723" t="s">
        <v>229</v>
      </c>
      <c r="Q3729" s="723" t="s">
        <v>2855</v>
      </c>
      <c r="R3729" s="723" t="s">
        <v>8977</v>
      </c>
      <c r="S3729" s="723">
        <v>166</v>
      </c>
      <c r="T3729" s="723" t="s">
        <v>902</v>
      </c>
      <c r="U3729" s="723">
        <v>55</v>
      </c>
      <c r="V3729" s="785">
        <v>1444.5</v>
      </c>
      <c r="W3729" s="1371">
        <f t="shared" si="162"/>
        <v>79447.5</v>
      </c>
      <c r="X3729" s="785">
        <f t="shared" si="163"/>
        <v>88981.200000000012</v>
      </c>
      <c r="Y3729" s="723" t="s">
        <v>4270</v>
      </c>
      <c r="Z3729" s="723">
        <v>2016</v>
      </c>
      <c r="AA3729" s="723"/>
      <c r="AB3729" s="756" t="s">
        <v>300</v>
      </c>
      <c r="AC3729" s="756"/>
      <c r="AD3729" s="756"/>
      <c r="AE3729" s="756"/>
      <c r="AF3729" s="756"/>
      <c r="AG3729" s="756" t="s">
        <v>13024</v>
      </c>
      <c r="AH3729" s="756" t="s">
        <v>794</v>
      </c>
      <c r="AI3729" s="756">
        <v>210000226</v>
      </c>
      <c r="AJ3729" s="756" t="s">
        <v>13014</v>
      </c>
      <c r="AK3729" s="756" t="s">
        <v>12787</v>
      </c>
    </row>
    <row r="3730" spans="1:37" s="928" customFormat="1" ht="100.5" customHeight="1">
      <c r="A3730" s="723" t="s">
        <v>13025</v>
      </c>
      <c r="B3730" s="723" t="s">
        <v>33</v>
      </c>
      <c r="C3730" s="723" t="s">
        <v>13010</v>
      </c>
      <c r="D3730" s="723" t="s">
        <v>12985</v>
      </c>
      <c r="E3730" s="723" t="s">
        <v>12985</v>
      </c>
      <c r="F3730" s="723" t="s">
        <v>13011</v>
      </c>
      <c r="G3730" s="723" t="s">
        <v>13011</v>
      </c>
      <c r="H3730" s="723" t="s">
        <v>13012</v>
      </c>
      <c r="I3730" s="723"/>
      <c r="J3730" s="723" t="s">
        <v>1135</v>
      </c>
      <c r="K3730" s="723">
        <v>33</v>
      </c>
      <c r="L3730" s="784">
        <v>311010000</v>
      </c>
      <c r="M3730" s="723" t="s">
        <v>342</v>
      </c>
      <c r="N3730" s="723" t="s">
        <v>2115</v>
      </c>
      <c r="O3730" s="723" t="s">
        <v>11854</v>
      </c>
      <c r="P3730" s="723" t="s">
        <v>229</v>
      </c>
      <c r="Q3730" s="723" t="s">
        <v>2855</v>
      </c>
      <c r="R3730" s="723" t="s">
        <v>8977</v>
      </c>
      <c r="S3730" s="723">
        <v>166</v>
      </c>
      <c r="T3730" s="723" t="s">
        <v>902</v>
      </c>
      <c r="U3730" s="723">
        <v>35</v>
      </c>
      <c r="V3730" s="785">
        <v>1444.5</v>
      </c>
      <c r="W3730" s="1371">
        <f t="shared" si="162"/>
        <v>50557.5</v>
      </c>
      <c r="X3730" s="785">
        <f t="shared" si="163"/>
        <v>56624.400000000009</v>
      </c>
      <c r="Y3730" s="723" t="s">
        <v>4270</v>
      </c>
      <c r="Z3730" s="723">
        <v>2016</v>
      </c>
      <c r="AA3730" s="723"/>
      <c r="AB3730" s="756" t="s">
        <v>300</v>
      </c>
      <c r="AC3730" s="756"/>
      <c r="AD3730" s="756"/>
      <c r="AE3730" s="756"/>
      <c r="AF3730" s="756"/>
      <c r="AG3730" s="756" t="s">
        <v>13026</v>
      </c>
      <c r="AH3730" s="756" t="s">
        <v>794</v>
      </c>
      <c r="AI3730" s="756">
        <v>210000226</v>
      </c>
      <c r="AJ3730" s="756" t="s">
        <v>13014</v>
      </c>
      <c r="AK3730" s="756" t="s">
        <v>12787</v>
      </c>
    </row>
    <row r="3731" spans="1:37" s="928" customFormat="1" ht="100.5" customHeight="1">
      <c r="A3731" s="723" t="s">
        <v>13027</v>
      </c>
      <c r="B3731" s="723" t="s">
        <v>33</v>
      </c>
      <c r="C3731" s="723" t="s">
        <v>13010</v>
      </c>
      <c r="D3731" s="723" t="s">
        <v>12985</v>
      </c>
      <c r="E3731" s="723" t="s">
        <v>12985</v>
      </c>
      <c r="F3731" s="723" t="s">
        <v>13011</v>
      </c>
      <c r="G3731" s="723" t="s">
        <v>13011</v>
      </c>
      <c r="H3731" s="723" t="s">
        <v>13012</v>
      </c>
      <c r="I3731" s="723"/>
      <c r="J3731" s="723" t="s">
        <v>1135</v>
      </c>
      <c r="K3731" s="723">
        <v>33</v>
      </c>
      <c r="L3731" s="784">
        <v>391010000</v>
      </c>
      <c r="M3731" s="784" t="s">
        <v>341</v>
      </c>
      <c r="N3731" s="723" t="s">
        <v>2115</v>
      </c>
      <c r="O3731" s="723" t="s">
        <v>12064</v>
      </c>
      <c r="P3731" s="723" t="s">
        <v>229</v>
      </c>
      <c r="Q3731" s="723" t="s">
        <v>2855</v>
      </c>
      <c r="R3731" s="723" t="s">
        <v>8977</v>
      </c>
      <c r="S3731" s="723">
        <v>166</v>
      </c>
      <c r="T3731" s="723" t="s">
        <v>902</v>
      </c>
      <c r="U3731" s="723">
        <v>5</v>
      </c>
      <c r="V3731" s="785">
        <v>1444.5</v>
      </c>
      <c r="W3731" s="1371">
        <f t="shared" si="162"/>
        <v>7222.5</v>
      </c>
      <c r="X3731" s="785">
        <f t="shared" si="163"/>
        <v>8089.2000000000007</v>
      </c>
      <c r="Y3731" s="723" t="s">
        <v>4270</v>
      </c>
      <c r="Z3731" s="723">
        <v>2016</v>
      </c>
      <c r="AA3731" s="723"/>
      <c r="AB3731" s="756" t="s">
        <v>300</v>
      </c>
      <c r="AC3731" s="756"/>
      <c r="AD3731" s="756"/>
      <c r="AE3731" s="756"/>
      <c r="AF3731" s="756"/>
      <c r="AG3731" s="756" t="s">
        <v>13028</v>
      </c>
      <c r="AH3731" s="756" t="s">
        <v>794</v>
      </c>
      <c r="AI3731" s="756">
        <v>210000226</v>
      </c>
      <c r="AJ3731" s="756" t="s">
        <v>13014</v>
      </c>
      <c r="AK3731" s="756" t="s">
        <v>12787</v>
      </c>
    </row>
    <row r="3732" spans="1:37" s="928" customFormat="1" ht="100.5" customHeight="1">
      <c r="A3732" s="723" t="s">
        <v>13029</v>
      </c>
      <c r="B3732" s="723" t="s">
        <v>33</v>
      </c>
      <c r="C3732" s="723" t="s">
        <v>13010</v>
      </c>
      <c r="D3732" s="723" t="s">
        <v>12985</v>
      </c>
      <c r="E3732" s="723" t="s">
        <v>12985</v>
      </c>
      <c r="F3732" s="723" t="s">
        <v>13011</v>
      </c>
      <c r="G3732" s="723" t="s">
        <v>13011</v>
      </c>
      <c r="H3732" s="723" t="s">
        <v>13012</v>
      </c>
      <c r="I3732" s="723"/>
      <c r="J3732" s="723" t="s">
        <v>1135</v>
      </c>
      <c r="K3732" s="723">
        <v>33</v>
      </c>
      <c r="L3732" s="723">
        <v>511010000</v>
      </c>
      <c r="M3732" s="749" t="s">
        <v>88</v>
      </c>
      <c r="N3732" s="723" t="s">
        <v>2115</v>
      </c>
      <c r="O3732" s="723" t="s">
        <v>700</v>
      </c>
      <c r="P3732" s="723" t="s">
        <v>229</v>
      </c>
      <c r="Q3732" s="723" t="s">
        <v>2855</v>
      </c>
      <c r="R3732" s="723" t="s">
        <v>8977</v>
      </c>
      <c r="S3732" s="723">
        <v>166</v>
      </c>
      <c r="T3732" s="723" t="s">
        <v>902</v>
      </c>
      <c r="U3732" s="723">
        <v>30</v>
      </c>
      <c r="V3732" s="785">
        <v>1444.5</v>
      </c>
      <c r="W3732" s="1371">
        <f t="shared" si="162"/>
        <v>43335</v>
      </c>
      <c r="X3732" s="785">
        <f t="shared" si="163"/>
        <v>48535.200000000004</v>
      </c>
      <c r="Y3732" s="723" t="s">
        <v>4270</v>
      </c>
      <c r="Z3732" s="723">
        <v>2016</v>
      </c>
      <c r="AA3732" s="723"/>
      <c r="AB3732" s="756" t="s">
        <v>300</v>
      </c>
      <c r="AC3732" s="756"/>
      <c r="AD3732" s="756"/>
      <c r="AE3732" s="756"/>
      <c r="AF3732" s="756"/>
      <c r="AG3732" s="756" t="s">
        <v>13030</v>
      </c>
      <c r="AH3732" s="756" t="s">
        <v>794</v>
      </c>
      <c r="AI3732" s="756">
        <v>210000226</v>
      </c>
      <c r="AJ3732" s="756" t="s">
        <v>13014</v>
      </c>
      <c r="AK3732" s="756" t="s">
        <v>12787</v>
      </c>
    </row>
    <row r="3733" spans="1:37" s="928" customFormat="1" ht="100.5" customHeight="1">
      <c r="A3733" s="723" t="s">
        <v>13031</v>
      </c>
      <c r="B3733" s="723" t="s">
        <v>33</v>
      </c>
      <c r="C3733" s="723" t="s">
        <v>13032</v>
      </c>
      <c r="D3733" s="723" t="s">
        <v>13033</v>
      </c>
      <c r="E3733" s="723" t="s">
        <v>13033</v>
      </c>
      <c r="F3733" s="723" t="s">
        <v>13034</v>
      </c>
      <c r="G3733" s="723" t="s">
        <v>13034</v>
      </c>
      <c r="H3733" s="723" t="s">
        <v>13035</v>
      </c>
      <c r="I3733" s="723"/>
      <c r="J3733" s="723" t="s">
        <v>38</v>
      </c>
      <c r="K3733" s="723">
        <v>0</v>
      </c>
      <c r="L3733" s="1067">
        <v>151010000</v>
      </c>
      <c r="M3733" s="784" t="s">
        <v>82</v>
      </c>
      <c r="N3733" s="723" t="s">
        <v>2115</v>
      </c>
      <c r="O3733" s="723" t="s">
        <v>805</v>
      </c>
      <c r="P3733" s="723" t="s">
        <v>229</v>
      </c>
      <c r="Q3733" s="723" t="s">
        <v>2855</v>
      </c>
      <c r="R3733" s="723" t="s">
        <v>8977</v>
      </c>
      <c r="S3733" s="723">
        <v>796</v>
      </c>
      <c r="T3733" s="723" t="s">
        <v>232</v>
      </c>
      <c r="U3733" s="723">
        <v>1</v>
      </c>
      <c r="V3733" s="785">
        <v>5157.3999999999996</v>
      </c>
      <c r="W3733" s="1371">
        <f t="shared" si="162"/>
        <v>5157.3999999999996</v>
      </c>
      <c r="X3733" s="785">
        <f t="shared" si="163"/>
        <v>5776.2880000000005</v>
      </c>
      <c r="Y3733" s="723"/>
      <c r="Z3733" s="723">
        <v>2016</v>
      </c>
      <c r="AA3733" s="723"/>
      <c r="AB3733" s="756" t="s">
        <v>300</v>
      </c>
      <c r="AC3733" s="756" t="s">
        <v>209</v>
      </c>
      <c r="AD3733" s="756"/>
      <c r="AE3733" s="756"/>
      <c r="AF3733" s="756"/>
      <c r="AG3733" s="756" t="s">
        <v>13036</v>
      </c>
      <c r="AH3733" s="756" t="s">
        <v>794</v>
      </c>
      <c r="AI3733" s="756">
        <v>210004704</v>
      </c>
      <c r="AJ3733" s="756" t="s">
        <v>13037</v>
      </c>
      <c r="AK3733" s="756" t="s">
        <v>12787</v>
      </c>
    </row>
    <row r="3734" spans="1:37" s="928" customFormat="1" ht="100.5" customHeight="1">
      <c r="A3734" s="723" t="s">
        <v>13038</v>
      </c>
      <c r="B3734" s="723" t="s">
        <v>33</v>
      </c>
      <c r="C3734" s="723" t="s">
        <v>13039</v>
      </c>
      <c r="D3734" s="723" t="s">
        <v>12792</v>
      </c>
      <c r="E3734" s="723" t="s">
        <v>12792</v>
      </c>
      <c r="F3734" s="723" t="s">
        <v>13040</v>
      </c>
      <c r="G3734" s="723" t="s">
        <v>13040</v>
      </c>
      <c r="H3734" s="723" t="s">
        <v>13041</v>
      </c>
      <c r="I3734" s="723"/>
      <c r="J3734" s="723" t="s">
        <v>1135</v>
      </c>
      <c r="K3734" s="723">
        <v>88</v>
      </c>
      <c r="L3734" s="762">
        <v>271010000</v>
      </c>
      <c r="M3734" s="723" t="s">
        <v>127</v>
      </c>
      <c r="N3734" s="723" t="s">
        <v>2115</v>
      </c>
      <c r="O3734" s="723" t="s">
        <v>802</v>
      </c>
      <c r="P3734" s="723" t="s">
        <v>229</v>
      </c>
      <c r="Q3734" s="723" t="s">
        <v>2855</v>
      </c>
      <c r="R3734" s="723" t="s">
        <v>8977</v>
      </c>
      <c r="S3734" s="723">
        <v>796</v>
      </c>
      <c r="T3734" s="723" t="s">
        <v>232</v>
      </c>
      <c r="U3734" s="723">
        <v>18</v>
      </c>
      <c r="V3734" s="785">
        <v>535</v>
      </c>
      <c r="W3734" s="1371">
        <f t="shared" si="162"/>
        <v>9630</v>
      </c>
      <c r="X3734" s="785">
        <f t="shared" si="163"/>
        <v>10785.6</v>
      </c>
      <c r="Y3734" s="723" t="s">
        <v>4270</v>
      </c>
      <c r="Z3734" s="723">
        <v>2016</v>
      </c>
      <c r="AA3734" s="723"/>
      <c r="AB3734" s="756" t="s">
        <v>300</v>
      </c>
      <c r="AC3734" s="756"/>
      <c r="AD3734" s="756"/>
      <c r="AE3734" s="756"/>
      <c r="AF3734" s="756"/>
      <c r="AG3734" s="756" t="s">
        <v>13042</v>
      </c>
      <c r="AH3734" s="756" t="s">
        <v>794</v>
      </c>
      <c r="AI3734" s="756">
        <v>210022823</v>
      </c>
      <c r="AJ3734" s="756" t="s">
        <v>13043</v>
      </c>
      <c r="AK3734" s="756" t="s">
        <v>12787</v>
      </c>
    </row>
    <row r="3735" spans="1:37" s="928" customFormat="1" ht="100.5" customHeight="1">
      <c r="A3735" s="723" t="s">
        <v>13044</v>
      </c>
      <c r="B3735" s="723" t="s">
        <v>33</v>
      </c>
      <c r="C3735" s="723" t="s">
        <v>13039</v>
      </c>
      <c r="D3735" s="723" t="s">
        <v>12792</v>
      </c>
      <c r="E3735" s="723" t="s">
        <v>12792</v>
      </c>
      <c r="F3735" s="723" t="s">
        <v>13040</v>
      </c>
      <c r="G3735" s="723" t="s">
        <v>13040</v>
      </c>
      <c r="H3735" s="723" t="s">
        <v>13041</v>
      </c>
      <c r="I3735" s="723"/>
      <c r="J3735" s="723" t="s">
        <v>1135</v>
      </c>
      <c r="K3735" s="723">
        <v>88</v>
      </c>
      <c r="L3735" s="784">
        <v>231010000</v>
      </c>
      <c r="M3735" s="784" t="s">
        <v>128</v>
      </c>
      <c r="N3735" s="723" t="s">
        <v>2115</v>
      </c>
      <c r="O3735" s="723" t="s">
        <v>11843</v>
      </c>
      <c r="P3735" s="723" t="s">
        <v>229</v>
      </c>
      <c r="Q3735" s="723" t="s">
        <v>2855</v>
      </c>
      <c r="R3735" s="723" t="s">
        <v>8977</v>
      </c>
      <c r="S3735" s="723">
        <v>796</v>
      </c>
      <c r="T3735" s="723" t="s">
        <v>232</v>
      </c>
      <c r="U3735" s="723">
        <v>42</v>
      </c>
      <c r="V3735" s="785">
        <v>535</v>
      </c>
      <c r="W3735" s="1371">
        <f t="shared" si="162"/>
        <v>22470</v>
      </c>
      <c r="X3735" s="785">
        <f t="shared" si="163"/>
        <v>25166.400000000001</v>
      </c>
      <c r="Y3735" s="723" t="s">
        <v>4270</v>
      </c>
      <c r="Z3735" s="723">
        <v>2016</v>
      </c>
      <c r="AA3735" s="723"/>
      <c r="AB3735" s="756" t="s">
        <v>300</v>
      </c>
      <c r="AC3735" s="756"/>
      <c r="AD3735" s="756"/>
      <c r="AE3735" s="756"/>
      <c r="AF3735" s="756"/>
      <c r="AG3735" s="756" t="s">
        <v>13045</v>
      </c>
      <c r="AH3735" s="756" t="s">
        <v>794</v>
      </c>
      <c r="AI3735" s="756">
        <v>210022823</v>
      </c>
      <c r="AJ3735" s="756" t="s">
        <v>13043</v>
      </c>
      <c r="AK3735" s="756" t="s">
        <v>12787</v>
      </c>
    </row>
    <row r="3736" spans="1:37" s="928" customFormat="1" ht="100.5" customHeight="1">
      <c r="A3736" s="723" t="s">
        <v>13046</v>
      </c>
      <c r="B3736" s="723" t="s">
        <v>33</v>
      </c>
      <c r="C3736" s="723" t="s">
        <v>13039</v>
      </c>
      <c r="D3736" s="723" t="s">
        <v>12792</v>
      </c>
      <c r="E3736" s="723" t="s">
        <v>12792</v>
      </c>
      <c r="F3736" s="723" t="s">
        <v>13040</v>
      </c>
      <c r="G3736" s="723" t="s">
        <v>13040</v>
      </c>
      <c r="H3736" s="723" t="s">
        <v>13041</v>
      </c>
      <c r="I3736" s="723"/>
      <c r="J3736" s="723" t="s">
        <v>1135</v>
      </c>
      <c r="K3736" s="723">
        <v>88</v>
      </c>
      <c r="L3736" s="1067">
        <v>151010000</v>
      </c>
      <c r="M3736" s="784" t="s">
        <v>82</v>
      </c>
      <c r="N3736" s="723" t="s">
        <v>2115</v>
      </c>
      <c r="O3736" s="723" t="s">
        <v>805</v>
      </c>
      <c r="P3736" s="723" t="s">
        <v>229</v>
      </c>
      <c r="Q3736" s="723" t="s">
        <v>2855</v>
      </c>
      <c r="R3736" s="723" t="s">
        <v>8977</v>
      </c>
      <c r="S3736" s="723">
        <v>796</v>
      </c>
      <c r="T3736" s="723" t="s">
        <v>232</v>
      </c>
      <c r="U3736" s="723">
        <v>89</v>
      </c>
      <c r="V3736" s="785">
        <v>535</v>
      </c>
      <c r="W3736" s="1371">
        <f t="shared" si="162"/>
        <v>47615</v>
      </c>
      <c r="X3736" s="785">
        <f t="shared" si="163"/>
        <v>53328.800000000003</v>
      </c>
      <c r="Y3736" s="723" t="s">
        <v>4270</v>
      </c>
      <c r="Z3736" s="723">
        <v>2016</v>
      </c>
      <c r="AA3736" s="723"/>
      <c r="AB3736" s="756" t="s">
        <v>300</v>
      </c>
      <c r="AC3736" s="756"/>
      <c r="AD3736" s="756"/>
      <c r="AE3736" s="756"/>
      <c r="AF3736" s="756"/>
      <c r="AG3736" s="756" t="s">
        <v>13047</v>
      </c>
      <c r="AH3736" s="756" t="s">
        <v>794</v>
      </c>
      <c r="AI3736" s="756">
        <v>210022823</v>
      </c>
      <c r="AJ3736" s="756" t="s">
        <v>13043</v>
      </c>
      <c r="AK3736" s="756" t="s">
        <v>12787</v>
      </c>
    </row>
    <row r="3737" spans="1:37" s="928" customFormat="1" ht="100.5" customHeight="1">
      <c r="A3737" s="723" t="s">
        <v>13048</v>
      </c>
      <c r="B3737" s="723" t="s">
        <v>33</v>
      </c>
      <c r="C3737" s="723" t="s">
        <v>13039</v>
      </c>
      <c r="D3737" s="723" t="s">
        <v>12792</v>
      </c>
      <c r="E3737" s="723" t="s">
        <v>12792</v>
      </c>
      <c r="F3737" s="723" t="s">
        <v>13040</v>
      </c>
      <c r="G3737" s="723" t="s">
        <v>13040</v>
      </c>
      <c r="H3737" s="723" t="s">
        <v>13041</v>
      </c>
      <c r="I3737" s="723"/>
      <c r="J3737" s="723" t="s">
        <v>1135</v>
      </c>
      <c r="K3737" s="723">
        <v>88</v>
      </c>
      <c r="L3737" s="784">
        <v>311010000</v>
      </c>
      <c r="M3737" s="723" t="s">
        <v>342</v>
      </c>
      <c r="N3737" s="723" t="s">
        <v>2115</v>
      </c>
      <c r="O3737" s="723" t="s">
        <v>11854</v>
      </c>
      <c r="P3737" s="723" t="s">
        <v>229</v>
      </c>
      <c r="Q3737" s="723" t="s">
        <v>2855</v>
      </c>
      <c r="R3737" s="723" t="s">
        <v>8977</v>
      </c>
      <c r="S3737" s="723">
        <v>796</v>
      </c>
      <c r="T3737" s="723" t="s">
        <v>232</v>
      </c>
      <c r="U3737" s="723">
        <v>14</v>
      </c>
      <c r="V3737" s="785">
        <v>535</v>
      </c>
      <c r="W3737" s="1371">
        <f t="shared" si="162"/>
        <v>7490</v>
      </c>
      <c r="X3737" s="785">
        <f t="shared" si="163"/>
        <v>8388.8000000000011</v>
      </c>
      <c r="Y3737" s="723" t="s">
        <v>4270</v>
      </c>
      <c r="Z3737" s="723">
        <v>2016</v>
      </c>
      <c r="AA3737" s="723"/>
      <c r="AB3737" s="756" t="s">
        <v>300</v>
      </c>
      <c r="AC3737" s="756"/>
      <c r="AD3737" s="756"/>
      <c r="AE3737" s="756"/>
      <c r="AF3737" s="756"/>
      <c r="AG3737" s="756" t="s">
        <v>13049</v>
      </c>
      <c r="AH3737" s="756" t="s">
        <v>794</v>
      </c>
      <c r="AI3737" s="756">
        <v>210022823</v>
      </c>
      <c r="AJ3737" s="756" t="s">
        <v>13043</v>
      </c>
      <c r="AK3737" s="756" t="s">
        <v>12787</v>
      </c>
    </row>
    <row r="3738" spans="1:37" s="928" customFormat="1" ht="100.5" customHeight="1">
      <c r="A3738" s="723" t="s">
        <v>13050</v>
      </c>
      <c r="B3738" s="723" t="s">
        <v>33</v>
      </c>
      <c r="C3738" s="723" t="s">
        <v>13039</v>
      </c>
      <c r="D3738" s="723" t="s">
        <v>12792</v>
      </c>
      <c r="E3738" s="723" t="s">
        <v>12792</v>
      </c>
      <c r="F3738" s="723" t="s">
        <v>13040</v>
      </c>
      <c r="G3738" s="723" t="s">
        <v>13040</v>
      </c>
      <c r="H3738" s="723" t="s">
        <v>13041</v>
      </c>
      <c r="I3738" s="723"/>
      <c r="J3738" s="723" t="s">
        <v>1135</v>
      </c>
      <c r="K3738" s="723">
        <v>88</v>
      </c>
      <c r="L3738" s="784">
        <v>391010000</v>
      </c>
      <c r="M3738" s="784" t="s">
        <v>341</v>
      </c>
      <c r="N3738" s="723" t="s">
        <v>2115</v>
      </c>
      <c r="O3738" s="723" t="s">
        <v>12064</v>
      </c>
      <c r="P3738" s="723" t="s">
        <v>229</v>
      </c>
      <c r="Q3738" s="723" t="s">
        <v>2855</v>
      </c>
      <c r="R3738" s="723" t="s">
        <v>8977</v>
      </c>
      <c r="S3738" s="723">
        <v>796</v>
      </c>
      <c r="T3738" s="723" t="s">
        <v>232</v>
      </c>
      <c r="U3738" s="723">
        <v>35</v>
      </c>
      <c r="V3738" s="785">
        <v>535</v>
      </c>
      <c r="W3738" s="1371">
        <f t="shared" si="162"/>
        <v>18725</v>
      </c>
      <c r="X3738" s="785">
        <f t="shared" si="163"/>
        <v>20972.000000000004</v>
      </c>
      <c r="Y3738" s="723" t="s">
        <v>4270</v>
      </c>
      <c r="Z3738" s="723">
        <v>2016</v>
      </c>
      <c r="AA3738" s="723"/>
      <c r="AB3738" s="756" t="s">
        <v>300</v>
      </c>
      <c r="AC3738" s="756"/>
      <c r="AD3738" s="756"/>
      <c r="AE3738" s="756"/>
      <c r="AF3738" s="756"/>
      <c r="AG3738" s="756" t="s">
        <v>13051</v>
      </c>
      <c r="AH3738" s="756" t="s">
        <v>794</v>
      </c>
      <c r="AI3738" s="756">
        <v>210022823</v>
      </c>
      <c r="AJ3738" s="756" t="s">
        <v>13043</v>
      </c>
      <c r="AK3738" s="756" t="s">
        <v>12787</v>
      </c>
    </row>
    <row r="3739" spans="1:37" s="928" customFormat="1" ht="100.5" customHeight="1">
      <c r="A3739" s="723" t="s">
        <v>13052</v>
      </c>
      <c r="B3739" s="723" t="s">
        <v>33</v>
      </c>
      <c r="C3739" s="723" t="s">
        <v>13039</v>
      </c>
      <c r="D3739" s="723" t="s">
        <v>12792</v>
      </c>
      <c r="E3739" s="723" t="s">
        <v>12792</v>
      </c>
      <c r="F3739" s="723" t="s">
        <v>13040</v>
      </c>
      <c r="G3739" s="723" t="s">
        <v>13040</v>
      </c>
      <c r="H3739" s="723" t="s">
        <v>13041</v>
      </c>
      <c r="I3739" s="723"/>
      <c r="J3739" s="723" t="s">
        <v>1135</v>
      </c>
      <c r="K3739" s="723">
        <v>88</v>
      </c>
      <c r="L3739" s="723">
        <v>511010000</v>
      </c>
      <c r="M3739" s="749" t="s">
        <v>88</v>
      </c>
      <c r="N3739" s="723" t="s">
        <v>2115</v>
      </c>
      <c r="O3739" s="723" t="s">
        <v>700</v>
      </c>
      <c r="P3739" s="723" t="s">
        <v>229</v>
      </c>
      <c r="Q3739" s="723" t="s">
        <v>2855</v>
      </c>
      <c r="R3739" s="723" t="s">
        <v>8977</v>
      </c>
      <c r="S3739" s="723">
        <v>796</v>
      </c>
      <c r="T3739" s="723" t="s">
        <v>232</v>
      </c>
      <c r="U3739" s="723">
        <v>10</v>
      </c>
      <c r="V3739" s="785">
        <v>535</v>
      </c>
      <c r="W3739" s="1371">
        <f t="shared" si="162"/>
        <v>5350</v>
      </c>
      <c r="X3739" s="785">
        <f t="shared" si="163"/>
        <v>5992.0000000000009</v>
      </c>
      <c r="Y3739" s="723" t="s">
        <v>4270</v>
      </c>
      <c r="Z3739" s="723">
        <v>2016</v>
      </c>
      <c r="AA3739" s="723"/>
      <c r="AB3739" s="756" t="s">
        <v>300</v>
      </c>
      <c r="AC3739" s="756"/>
      <c r="AD3739" s="756"/>
      <c r="AE3739" s="756"/>
      <c r="AF3739" s="756"/>
      <c r="AG3739" s="756" t="s">
        <v>13053</v>
      </c>
      <c r="AH3739" s="756" t="s">
        <v>794</v>
      </c>
      <c r="AI3739" s="756">
        <v>210022823</v>
      </c>
      <c r="AJ3739" s="756" t="s">
        <v>13043</v>
      </c>
      <c r="AK3739" s="756" t="s">
        <v>12787</v>
      </c>
    </row>
    <row r="3740" spans="1:37" s="928" customFormat="1" ht="100.5" customHeight="1">
      <c r="A3740" s="723" t="s">
        <v>13054</v>
      </c>
      <c r="B3740" s="723" t="s">
        <v>33</v>
      </c>
      <c r="C3740" s="723" t="s">
        <v>13055</v>
      </c>
      <c r="D3740" s="723" t="s">
        <v>13056</v>
      </c>
      <c r="E3740" s="723" t="s">
        <v>13056</v>
      </c>
      <c r="F3740" s="723" t="s">
        <v>13057</v>
      </c>
      <c r="G3740" s="723" t="s">
        <v>13057</v>
      </c>
      <c r="H3740" s="723" t="s">
        <v>13058</v>
      </c>
      <c r="I3740" s="723"/>
      <c r="J3740" s="723" t="s">
        <v>1135</v>
      </c>
      <c r="K3740" s="723">
        <v>71</v>
      </c>
      <c r="L3740" s="784">
        <v>231010000</v>
      </c>
      <c r="M3740" s="784" t="s">
        <v>128</v>
      </c>
      <c r="N3740" s="723" t="s">
        <v>2115</v>
      </c>
      <c r="O3740" s="723" t="s">
        <v>11843</v>
      </c>
      <c r="P3740" s="723" t="s">
        <v>229</v>
      </c>
      <c r="Q3740" s="723" t="s">
        <v>2855</v>
      </c>
      <c r="R3740" s="723" t="s">
        <v>8977</v>
      </c>
      <c r="S3740" s="723">
        <v>736</v>
      </c>
      <c r="T3740" s="723" t="s">
        <v>6256</v>
      </c>
      <c r="U3740" s="723">
        <v>560</v>
      </c>
      <c r="V3740" s="785">
        <v>545.70000000000005</v>
      </c>
      <c r="W3740" s="1371">
        <f t="shared" si="162"/>
        <v>305592</v>
      </c>
      <c r="X3740" s="785">
        <f t="shared" si="163"/>
        <v>342263.04000000004</v>
      </c>
      <c r="Y3740" s="723" t="s">
        <v>4270</v>
      </c>
      <c r="Z3740" s="723">
        <v>2016</v>
      </c>
      <c r="AA3740" s="723"/>
      <c r="AB3740" s="756" t="s">
        <v>300</v>
      </c>
      <c r="AC3740" s="756"/>
      <c r="AD3740" s="756"/>
      <c r="AE3740" s="756"/>
      <c r="AF3740" s="756"/>
      <c r="AG3740" s="756" t="s">
        <v>13059</v>
      </c>
      <c r="AH3740" s="756" t="s">
        <v>794</v>
      </c>
      <c r="AI3740" s="756">
        <v>210004747</v>
      </c>
      <c r="AJ3740" s="756" t="s">
        <v>13060</v>
      </c>
      <c r="AK3740" s="756" t="s">
        <v>12787</v>
      </c>
    </row>
    <row r="3741" spans="1:37" s="928" customFormat="1" ht="100.5" customHeight="1">
      <c r="A3741" s="723" t="s">
        <v>13061</v>
      </c>
      <c r="B3741" s="723" t="s">
        <v>33</v>
      </c>
      <c r="C3741" s="723" t="s">
        <v>13055</v>
      </c>
      <c r="D3741" s="723" t="s">
        <v>13056</v>
      </c>
      <c r="E3741" s="723" t="s">
        <v>13056</v>
      </c>
      <c r="F3741" s="723" t="s">
        <v>13057</v>
      </c>
      <c r="G3741" s="723" t="s">
        <v>13057</v>
      </c>
      <c r="H3741" s="723" t="s">
        <v>13058</v>
      </c>
      <c r="I3741" s="723"/>
      <c r="J3741" s="723" t="s">
        <v>1135</v>
      </c>
      <c r="K3741" s="723">
        <v>71</v>
      </c>
      <c r="L3741" s="1067">
        <v>151010000</v>
      </c>
      <c r="M3741" s="784" t="s">
        <v>82</v>
      </c>
      <c r="N3741" s="723" t="s">
        <v>2115</v>
      </c>
      <c r="O3741" s="723" t="s">
        <v>805</v>
      </c>
      <c r="P3741" s="723" t="s">
        <v>229</v>
      </c>
      <c r="Q3741" s="723" t="s">
        <v>2855</v>
      </c>
      <c r="R3741" s="723" t="s">
        <v>8977</v>
      </c>
      <c r="S3741" s="723">
        <v>736</v>
      </c>
      <c r="T3741" s="723" t="s">
        <v>6256</v>
      </c>
      <c r="U3741" s="723">
        <v>280</v>
      </c>
      <c r="V3741" s="785">
        <v>545.70000000000005</v>
      </c>
      <c r="W3741" s="1371">
        <f t="shared" si="162"/>
        <v>152796</v>
      </c>
      <c r="X3741" s="785">
        <f t="shared" si="163"/>
        <v>171131.52000000002</v>
      </c>
      <c r="Y3741" s="723" t="s">
        <v>4270</v>
      </c>
      <c r="Z3741" s="723">
        <v>2016</v>
      </c>
      <c r="AA3741" s="723"/>
      <c r="AB3741" s="756" t="s">
        <v>300</v>
      </c>
      <c r="AC3741" s="756"/>
      <c r="AD3741" s="756"/>
      <c r="AE3741" s="756"/>
      <c r="AF3741" s="756"/>
      <c r="AG3741" s="756" t="s">
        <v>13062</v>
      </c>
      <c r="AH3741" s="756" t="s">
        <v>794</v>
      </c>
      <c r="AI3741" s="756">
        <v>210004747</v>
      </c>
      <c r="AJ3741" s="756" t="s">
        <v>13060</v>
      </c>
      <c r="AK3741" s="756" t="s">
        <v>12787</v>
      </c>
    </row>
    <row r="3742" spans="1:37" s="928" customFormat="1" ht="100.5" customHeight="1">
      <c r="A3742" s="723" t="s">
        <v>13063</v>
      </c>
      <c r="B3742" s="723" t="s">
        <v>33</v>
      </c>
      <c r="C3742" s="723" t="s">
        <v>13055</v>
      </c>
      <c r="D3742" s="723" t="s">
        <v>13056</v>
      </c>
      <c r="E3742" s="723" t="s">
        <v>13056</v>
      </c>
      <c r="F3742" s="723" t="s">
        <v>13057</v>
      </c>
      <c r="G3742" s="723" t="s">
        <v>13057</v>
      </c>
      <c r="H3742" s="723" t="s">
        <v>13058</v>
      </c>
      <c r="I3742" s="723"/>
      <c r="J3742" s="723" t="s">
        <v>1135</v>
      </c>
      <c r="K3742" s="723">
        <v>71</v>
      </c>
      <c r="L3742" s="784">
        <v>431010000</v>
      </c>
      <c r="M3742" s="784" t="s">
        <v>129</v>
      </c>
      <c r="N3742" s="723" t="s">
        <v>2115</v>
      </c>
      <c r="O3742" s="723" t="s">
        <v>11928</v>
      </c>
      <c r="P3742" s="723" t="s">
        <v>229</v>
      </c>
      <c r="Q3742" s="723" t="s">
        <v>2855</v>
      </c>
      <c r="R3742" s="723" t="s">
        <v>8977</v>
      </c>
      <c r="S3742" s="723">
        <v>736</v>
      </c>
      <c r="T3742" s="723" t="s">
        <v>6256</v>
      </c>
      <c r="U3742" s="723">
        <v>140</v>
      </c>
      <c r="V3742" s="785">
        <v>545.70000000000005</v>
      </c>
      <c r="W3742" s="1371">
        <f t="shared" si="162"/>
        <v>76398</v>
      </c>
      <c r="X3742" s="785">
        <f t="shared" si="163"/>
        <v>85565.760000000009</v>
      </c>
      <c r="Y3742" s="723" t="s">
        <v>4270</v>
      </c>
      <c r="Z3742" s="723">
        <v>2016</v>
      </c>
      <c r="AA3742" s="723"/>
      <c r="AB3742" s="756" t="s">
        <v>300</v>
      </c>
      <c r="AC3742" s="756"/>
      <c r="AD3742" s="756"/>
      <c r="AE3742" s="756"/>
      <c r="AF3742" s="756"/>
      <c r="AG3742" s="756" t="s">
        <v>13064</v>
      </c>
      <c r="AH3742" s="756" t="s">
        <v>794</v>
      </c>
      <c r="AI3742" s="756">
        <v>210004747</v>
      </c>
      <c r="AJ3742" s="756" t="s">
        <v>13060</v>
      </c>
      <c r="AK3742" s="756" t="s">
        <v>12787</v>
      </c>
    </row>
    <row r="3743" spans="1:37" s="928" customFormat="1" ht="100.5" customHeight="1">
      <c r="A3743" s="723" t="s">
        <v>13065</v>
      </c>
      <c r="B3743" s="723" t="s">
        <v>33</v>
      </c>
      <c r="C3743" s="723" t="s">
        <v>13055</v>
      </c>
      <c r="D3743" s="723" t="s">
        <v>13056</v>
      </c>
      <c r="E3743" s="723" t="s">
        <v>13056</v>
      </c>
      <c r="F3743" s="723" t="s">
        <v>13057</v>
      </c>
      <c r="G3743" s="723" t="s">
        <v>13057</v>
      </c>
      <c r="H3743" s="723" t="s">
        <v>13058</v>
      </c>
      <c r="I3743" s="723"/>
      <c r="J3743" s="723" t="s">
        <v>1135</v>
      </c>
      <c r="K3743" s="723">
        <v>71</v>
      </c>
      <c r="L3743" s="762">
        <v>471010000</v>
      </c>
      <c r="M3743" s="1003" t="s">
        <v>125</v>
      </c>
      <c r="N3743" s="723" t="s">
        <v>2115</v>
      </c>
      <c r="O3743" s="723" t="s">
        <v>236</v>
      </c>
      <c r="P3743" s="723" t="s">
        <v>229</v>
      </c>
      <c r="Q3743" s="723" t="s">
        <v>2855</v>
      </c>
      <c r="R3743" s="723" t="s">
        <v>8977</v>
      </c>
      <c r="S3743" s="723">
        <v>736</v>
      </c>
      <c r="T3743" s="723" t="s">
        <v>6256</v>
      </c>
      <c r="U3743" s="723">
        <v>251</v>
      </c>
      <c r="V3743" s="785">
        <v>545.70000000000005</v>
      </c>
      <c r="W3743" s="1371">
        <f t="shared" si="162"/>
        <v>136970.70000000001</v>
      </c>
      <c r="X3743" s="785">
        <f t="shared" si="163"/>
        <v>153407.18400000004</v>
      </c>
      <c r="Y3743" s="723" t="s">
        <v>4270</v>
      </c>
      <c r="Z3743" s="723">
        <v>2016</v>
      </c>
      <c r="AA3743" s="723"/>
      <c r="AB3743" s="756" t="s">
        <v>300</v>
      </c>
      <c r="AC3743" s="756"/>
      <c r="AD3743" s="756"/>
      <c r="AE3743" s="756"/>
      <c r="AF3743" s="756"/>
      <c r="AG3743" s="756" t="s">
        <v>13066</v>
      </c>
      <c r="AH3743" s="756" t="s">
        <v>794</v>
      </c>
      <c r="AI3743" s="756">
        <v>210004747</v>
      </c>
      <c r="AJ3743" s="756" t="s">
        <v>13060</v>
      </c>
      <c r="AK3743" s="756" t="s">
        <v>12787</v>
      </c>
    </row>
    <row r="3744" spans="1:37" s="928" customFormat="1" ht="100.5" customHeight="1">
      <c r="A3744" s="723" t="s">
        <v>13067</v>
      </c>
      <c r="B3744" s="723" t="s">
        <v>33</v>
      </c>
      <c r="C3744" s="723" t="s">
        <v>13055</v>
      </c>
      <c r="D3744" s="723" t="s">
        <v>13056</v>
      </c>
      <c r="E3744" s="723" t="s">
        <v>13056</v>
      </c>
      <c r="F3744" s="723" t="s">
        <v>13057</v>
      </c>
      <c r="G3744" s="723" t="s">
        <v>13057</v>
      </c>
      <c r="H3744" s="723" t="s">
        <v>13058</v>
      </c>
      <c r="I3744" s="723"/>
      <c r="J3744" s="723" t="s">
        <v>1135</v>
      </c>
      <c r="K3744" s="723">
        <v>71</v>
      </c>
      <c r="L3744" s="784">
        <v>311010000</v>
      </c>
      <c r="M3744" s="723" t="s">
        <v>342</v>
      </c>
      <c r="N3744" s="723" t="s">
        <v>2115</v>
      </c>
      <c r="O3744" s="723" t="s">
        <v>11854</v>
      </c>
      <c r="P3744" s="723" t="s">
        <v>229</v>
      </c>
      <c r="Q3744" s="723" t="s">
        <v>2855</v>
      </c>
      <c r="R3744" s="723" t="s">
        <v>8977</v>
      </c>
      <c r="S3744" s="723">
        <v>736</v>
      </c>
      <c r="T3744" s="723" t="s">
        <v>6256</v>
      </c>
      <c r="U3744" s="723">
        <v>13</v>
      </c>
      <c r="V3744" s="785">
        <v>545.70000000000005</v>
      </c>
      <c r="W3744" s="1371">
        <f t="shared" si="162"/>
        <v>7094.1</v>
      </c>
      <c r="X3744" s="785">
        <f t="shared" si="163"/>
        <v>7945.3920000000007</v>
      </c>
      <c r="Y3744" s="723" t="s">
        <v>4270</v>
      </c>
      <c r="Z3744" s="723">
        <v>2016</v>
      </c>
      <c r="AA3744" s="723"/>
      <c r="AB3744" s="756" t="s">
        <v>300</v>
      </c>
      <c r="AC3744" s="756"/>
      <c r="AD3744" s="756"/>
      <c r="AE3744" s="756"/>
      <c r="AF3744" s="756"/>
      <c r="AG3744" s="756" t="s">
        <v>13068</v>
      </c>
      <c r="AH3744" s="756" t="s">
        <v>794</v>
      </c>
      <c r="AI3744" s="756">
        <v>210004747</v>
      </c>
      <c r="AJ3744" s="756" t="s">
        <v>13060</v>
      </c>
      <c r="AK3744" s="756" t="s">
        <v>12787</v>
      </c>
    </row>
    <row r="3745" spans="1:37" s="928" customFormat="1" ht="100.5" customHeight="1">
      <c r="A3745" s="723" t="s">
        <v>13069</v>
      </c>
      <c r="B3745" s="723" t="s">
        <v>33</v>
      </c>
      <c r="C3745" s="723" t="s">
        <v>13055</v>
      </c>
      <c r="D3745" s="723" t="s">
        <v>13056</v>
      </c>
      <c r="E3745" s="723" t="s">
        <v>13056</v>
      </c>
      <c r="F3745" s="723" t="s">
        <v>13057</v>
      </c>
      <c r="G3745" s="723" t="s">
        <v>13057</v>
      </c>
      <c r="H3745" s="723" t="s">
        <v>13058</v>
      </c>
      <c r="I3745" s="723"/>
      <c r="J3745" s="723" t="s">
        <v>1135</v>
      </c>
      <c r="K3745" s="723">
        <v>71</v>
      </c>
      <c r="L3745" s="784">
        <v>391010000</v>
      </c>
      <c r="M3745" s="784" t="s">
        <v>341</v>
      </c>
      <c r="N3745" s="723" t="s">
        <v>2115</v>
      </c>
      <c r="O3745" s="723" t="s">
        <v>12064</v>
      </c>
      <c r="P3745" s="723" t="s">
        <v>229</v>
      </c>
      <c r="Q3745" s="723" t="s">
        <v>2855</v>
      </c>
      <c r="R3745" s="723" t="s">
        <v>8977</v>
      </c>
      <c r="S3745" s="723">
        <v>736</v>
      </c>
      <c r="T3745" s="723" t="s">
        <v>6256</v>
      </c>
      <c r="U3745" s="723">
        <v>30</v>
      </c>
      <c r="V3745" s="785">
        <v>545.70000000000005</v>
      </c>
      <c r="W3745" s="1371">
        <f t="shared" si="162"/>
        <v>16371.000000000002</v>
      </c>
      <c r="X3745" s="785">
        <f t="shared" si="163"/>
        <v>18335.520000000004</v>
      </c>
      <c r="Y3745" s="723" t="s">
        <v>4270</v>
      </c>
      <c r="Z3745" s="723">
        <v>2016</v>
      </c>
      <c r="AA3745" s="723"/>
      <c r="AB3745" s="756" t="s">
        <v>300</v>
      </c>
      <c r="AC3745" s="756"/>
      <c r="AD3745" s="756"/>
      <c r="AE3745" s="756"/>
      <c r="AF3745" s="756"/>
      <c r="AG3745" s="756" t="s">
        <v>13070</v>
      </c>
      <c r="AH3745" s="756" t="s">
        <v>794</v>
      </c>
      <c r="AI3745" s="756">
        <v>210004747</v>
      </c>
      <c r="AJ3745" s="756" t="s">
        <v>13060</v>
      </c>
      <c r="AK3745" s="756" t="s">
        <v>12787</v>
      </c>
    </row>
    <row r="3746" spans="1:37" s="928" customFormat="1" ht="100.5" customHeight="1">
      <c r="A3746" s="723" t="s">
        <v>13071</v>
      </c>
      <c r="B3746" s="723" t="s">
        <v>33</v>
      </c>
      <c r="C3746" s="723" t="s">
        <v>13055</v>
      </c>
      <c r="D3746" s="723" t="s">
        <v>13056</v>
      </c>
      <c r="E3746" s="723" t="s">
        <v>13056</v>
      </c>
      <c r="F3746" s="723" t="s">
        <v>13057</v>
      </c>
      <c r="G3746" s="723" t="s">
        <v>13057</v>
      </c>
      <c r="H3746" s="723" t="s">
        <v>13058</v>
      </c>
      <c r="I3746" s="723"/>
      <c r="J3746" s="723" t="s">
        <v>1135</v>
      </c>
      <c r="K3746" s="723">
        <v>71</v>
      </c>
      <c r="L3746" s="723">
        <v>511010000</v>
      </c>
      <c r="M3746" s="749" t="s">
        <v>88</v>
      </c>
      <c r="N3746" s="723" t="s">
        <v>2115</v>
      </c>
      <c r="O3746" s="723" t="s">
        <v>700</v>
      </c>
      <c r="P3746" s="723" t="s">
        <v>229</v>
      </c>
      <c r="Q3746" s="723" t="s">
        <v>2855</v>
      </c>
      <c r="R3746" s="723" t="s">
        <v>8977</v>
      </c>
      <c r="S3746" s="723">
        <v>736</v>
      </c>
      <c r="T3746" s="723" t="s">
        <v>6256</v>
      </c>
      <c r="U3746" s="723">
        <v>24</v>
      </c>
      <c r="V3746" s="785">
        <v>545.70000000000005</v>
      </c>
      <c r="W3746" s="1371">
        <f t="shared" si="162"/>
        <v>13096.800000000001</v>
      </c>
      <c r="X3746" s="785">
        <f t="shared" si="163"/>
        <v>14668.416000000003</v>
      </c>
      <c r="Y3746" s="723" t="s">
        <v>4270</v>
      </c>
      <c r="Z3746" s="723">
        <v>2016</v>
      </c>
      <c r="AA3746" s="723"/>
      <c r="AB3746" s="756" t="s">
        <v>300</v>
      </c>
      <c r="AC3746" s="756"/>
      <c r="AD3746" s="756"/>
      <c r="AE3746" s="756"/>
      <c r="AF3746" s="756"/>
      <c r="AG3746" s="756" t="s">
        <v>13072</v>
      </c>
      <c r="AH3746" s="756" t="s">
        <v>794</v>
      </c>
      <c r="AI3746" s="756">
        <v>210004747</v>
      </c>
      <c r="AJ3746" s="756" t="s">
        <v>13060</v>
      </c>
      <c r="AK3746" s="756" t="s">
        <v>12787</v>
      </c>
    </row>
    <row r="3747" spans="1:37" s="928" customFormat="1" ht="100.5" customHeight="1">
      <c r="A3747" s="723" t="s">
        <v>13073</v>
      </c>
      <c r="B3747" s="723" t="s">
        <v>33</v>
      </c>
      <c r="C3747" s="723" t="s">
        <v>6886</v>
      </c>
      <c r="D3747" s="723" t="s">
        <v>6297</v>
      </c>
      <c r="E3747" s="723" t="s">
        <v>6297</v>
      </c>
      <c r="F3747" s="723" t="s">
        <v>6887</v>
      </c>
      <c r="G3747" s="723" t="s">
        <v>6887</v>
      </c>
      <c r="H3747" s="723" t="s">
        <v>6887</v>
      </c>
      <c r="I3747" s="723"/>
      <c r="J3747" s="723" t="s">
        <v>1135</v>
      </c>
      <c r="K3747" s="723">
        <v>51</v>
      </c>
      <c r="L3747" s="784">
        <v>431010000</v>
      </c>
      <c r="M3747" s="784" t="s">
        <v>129</v>
      </c>
      <c r="N3747" s="723" t="s">
        <v>2115</v>
      </c>
      <c r="O3747" s="723" t="s">
        <v>11928</v>
      </c>
      <c r="P3747" s="723" t="s">
        <v>229</v>
      </c>
      <c r="Q3747" s="723" t="s">
        <v>2855</v>
      </c>
      <c r="R3747" s="723" t="s">
        <v>8977</v>
      </c>
      <c r="S3747" s="723">
        <v>715</v>
      </c>
      <c r="T3747" s="723" t="s">
        <v>6178</v>
      </c>
      <c r="U3747" s="723">
        <v>30</v>
      </c>
      <c r="V3747" s="785">
        <v>235.4</v>
      </c>
      <c r="W3747" s="1371">
        <f t="shared" si="162"/>
        <v>7062</v>
      </c>
      <c r="X3747" s="785">
        <f t="shared" si="163"/>
        <v>7909.4400000000005</v>
      </c>
      <c r="Y3747" s="723" t="s">
        <v>4270</v>
      </c>
      <c r="Z3747" s="723">
        <v>2016</v>
      </c>
      <c r="AA3747" s="723"/>
      <c r="AB3747" s="756" t="s">
        <v>300</v>
      </c>
      <c r="AC3747" s="756"/>
      <c r="AD3747" s="756"/>
      <c r="AE3747" s="756"/>
      <c r="AF3747" s="756"/>
      <c r="AG3747" s="756" t="s">
        <v>6987</v>
      </c>
      <c r="AH3747" s="756" t="s">
        <v>794</v>
      </c>
      <c r="AI3747" s="756">
        <v>210003951</v>
      </c>
      <c r="AJ3747" s="756" t="s">
        <v>6889</v>
      </c>
      <c r="AK3747" s="756" t="s">
        <v>12787</v>
      </c>
    </row>
    <row r="3748" spans="1:37" s="928" customFormat="1" ht="100.5" customHeight="1">
      <c r="A3748" s="723" t="s">
        <v>13074</v>
      </c>
      <c r="B3748" s="723" t="s">
        <v>33</v>
      </c>
      <c r="C3748" s="723" t="s">
        <v>6886</v>
      </c>
      <c r="D3748" s="723" t="s">
        <v>6297</v>
      </c>
      <c r="E3748" s="723" t="s">
        <v>6297</v>
      </c>
      <c r="F3748" s="723" t="s">
        <v>6887</v>
      </c>
      <c r="G3748" s="723" t="s">
        <v>6887</v>
      </c>
      <c r="H3748" s="723" t="s">
        <v>6887</v>
      </c>
      <c r="I3748" s="723"/>
      <c r="J3748" s="723" t="s">
        <v>1135</v>
      </c>
      <c r="K3748" s="723">
        <v>51</v>
      </c>
      <c r="L3748" s="762">
        <v>471010000</v>
      </c>
      <c r="M3748" s="1003" t="s">
        <v>125</v>
      </c>
      <c r="N3748" s="723" t="s">
        <v>2115</v>
      </c>
      <c r="O3748" s="723" t="s">
        <v>236</v>
      </c>
      <c r="P3748" s="723" t="s">
        <v>229</v>
      </c>
      <c r="Q3748" s="723" t="s">
        <v>2855</v>
      </c>
      <c r="R3748" s="723" t="s">
        <v>8977</v>
      </c>
      <c r="S3748" s="723">
        <v>715</v>
      </c>
      <c r="T3748" s="723" t="s">
        <v>6178</v>
      </c>
      <c r="U3748" s="723">
        <v>84</v>
      </c>
      <c r="V3748" s="785">
        <v>235.4</v>
      </c>
      <c r="W3748" s="1371">
        <f t="shared" si="162"/>
        <v>19773.600000000002</v>
      </c>
      <c r="X3748" s="785">
        <f t="shared" si="163"/>
        <v>22146.432000000004</v>
      </c>
      <c r="Y3748" s="723" t="s">
        <v>4270</v>
      </c>
      <c r="Z3748" s="723">
        <v>2016</v>
      </c>
      <c r="AA3748" s="723"/>
      <c r="AB3748" s="756" t="s">
        <v>300</v>
      </c>
      <c r="AC3748" s="756"/>
      <c r="AD3748" s="756"/>
      <c r="AE3748" s="756"/>
      <c r="AF3748" s="756"/>
      <c r="AG3748" s="756" t="s">
        <v>7054</v>
      </c>
      <c r="AH3748" s="756" t="s">
        <v>794</v>
      </c>
      <c r="AI3748" s="756">
        <v>210003951</v>
      </c>
      <c r="AJ3748" s="756" t="s">
        <v>6889</v>
      </c>
      <c r="AK3748" s="756" t="s">
        <v>12787</v>
      </c>
    </row>
    <row r="3749" spans="1:37" s="928" customFormat="1" ht="100.5" customHeight="1">
      <c r="A3749" s="723" t="s">
        <v>13075</v>
      </c>
      <c r="B3749" s="723" t="s">
        <v>33</v>
      </c>
      <c r="C3749" s="723" t="s">
        <v>13076</v>
      </c>
      <c r="D3749" s="723" t="s">
        <v>13077</v>
      </c>
      <c r="E3749" s="723" t="s">
        <v>13077</v>
      </c>
      <c r="F3749" s="723" t="s">
        <v>13078</v>
      </c>
      <c r="G3749" s="723" t="s">
        <v>13078</v>
      </c>
      <c r="H3749" s="723" t="s">
        <v>13079</v>
      </c>
      <c r="I3749" s="723"/>
      <c r="J3749" s="723" t="s">
        <v>1135</v>
      </c>
      <c r="K3749" s="723">
        <v>60</v>
      </c>
      <c r="L3749" s="1067">
        <v>151010000</v>
      </c>
      <c r="M3749" s="784" t="s">
        <v>82</v>
      </c>
      <c r="N3749" s="723" t="s">
        <v>2115</v>
      </c>
      <c r="O3749" s="723" t="s">
        <v>805</v>
      </c>
      <c r="P3749" s="723" t="s">
        <v>229</v>
      </c>
      <c r="Q3749" s="723" t="s">
        <v>2855</v>
      </c>
      <c r="R3749" s="723" t="s">
        <v>8977</v>
      </c>
      <c r="S3749" s="723">
        <v>796</v>
      </c>
      <c r="T3749" s="723" t="s">
        <v>232</v>
      </c>
      <c r="U3749" s="723">
        <v>10</v>
      </c>
      <c r="V3749" s="785">
        <v>428</v>
      </c>
      <c r="W3749" s="1371">
        <f t="shared" si="162"/>
        <v>4280</v>
      </c>
      <c r="X3749" s="785">
        <f t="shared" si="163"/>
        <v>4793.6000000000004</v>
      </c>
      <c r="Y3749" s="723" t="s">
        <v>4270</v>
      </c>
      <c r="Z3749" s="723">
        <v>2016</v>
      </c>
      <c r="AA3749" s="723"/>
      <c r="AB3749" s="756" t="s">
        <v>300</v>
      </c>
      <c r="AC3749" s="756"/>
      <c r="AD3749" s="756"/>
      <c r="AE3749" s="756"/>
      <c r="AF3749" s="756"/>
      <c r="AG3749" s="756" t="s">
        <v>13080</v>
      </c>
      <c r="AH3749" s="756" t="s">
        <v>794</v>
      </c>
      <c r="AI3749" s="756">
        <v>210003416</v>
      </c>
      <c r="AJ3749" s="756" t="s">
        <v>13081</v>
      </c>
      <c r="AK3749" s="756" t="s">
        <v>12787</v>
      </c>
    </row>
    <row r="3750" spans="1:37" s="928" customFormat="1" ht="100.5" customHeight="1">
      <c r="A3750" s="723" t="s">
        <v>13082</v>
      </c>
      <c r="B3750" s="723" t="s">
        <v>33</v>
      </c>
      <c r="C3750" s="723" t="s">
        <v>13076</v>
      </c>
      <c r="D3750" s="723" t="s">
        <v>13077</v>
      </c>
      <c r="E3750" s="723" t="s">
        <v>13077</v>
      </c>
      <c r="F3750" s="723" t="s">
        <v>13078</v>
      </c>
      <c r="G3750" s="723" t="s">
        <v>13078</v>
      </c>
      <c r="H3750" s="723" t="s">
        <v>13079</v>
      </c>
      <c r="I3750" s="723"/>
      <c r="J3750" s="723" t="s">
        <v>1135</v>
      </c>
      <c r="K3750" s="723">
        <v>60</v>
      </c>
      <c r="L3750" s="784">
        <v>431010000</v>
      </c>
      <c r="M3750" s="784" t="s">
        <v>129</v>
      </c>
      <c r="N3750" s="723" t="s">
        <v>2115</v>
      </c>
      <c r="O3750" s="723" t="s">
        <v>11928</v>
      </c>
      <c r="P3750" s="723" t="s">
        <v>229</v>
      </c>
      <c r="Q3750" s="723" t="s">
        <v>2855</v>
      </c>
      <c r="R3750" s="723" t="s">
        <v>8977</v>
      </c>
      <c r="S3750" s="723">
        <v>796</v>
      </c>
      <c r="T3750" s="723" t="s">
        <v>232</v>
      </c>
      <c r="U3750" s="723">
        <v>40</v>
      </c>
      <c r="V3750" s="785">
        <v>428</v>
      </c>
      <c r="W3750" s="1371">
        <f t="shared" si="162"/>
        <v>17120</v>
      </c>
      <c r="X3750" s="785">
        <f t="shared" si="163"/>
        <v>19174.400000000001</v>
      </c>
      <c r="Y3750" s="723" t="s">
        <v>4270</v>
      </c>
      <c r="Z3750" s="723">
        <v>2016</v>
      </c>
      <c r="AA3750" s="723"/>
      <c r="AB3750" s="756" t="s">
        <v>300</v>
      </c>
      <c r="AC3750" s="756"/>
      <c r="AD3750" s="756"/>
      <c r="AE3750" s="756"/>
      <c r="AF3750" s="756"/>
      <c r="AG3750" s="756" t="s">
        <v>13083</v>
      </c>
      <c r="AH3750" s="756" t="s">
        <v>794</v>
      </c>
      <c r="AI3750" s="756">
        <v>210003416</v>
      </c>
      <c r="AJ3750" s="756" t="s">
        <v>13081</v>
      </c>
      <c r="AK3750" s="756" t="s">
        <v>12787</v>
      </c>
    </row>
    <row r="3751" spans="1:37" s="928" customFormat="1" ht="100.5" customHeight="1">
      <c r="A3751" s="723" t="s">
        <v>13084</v>
      </c>
      <c r="B3751" s="723" t="s">
        <v>33</v>
      </c>
      <c r="C3751" s="723" t="s">
        <v>13076</v>
      </c>
      <c r="D3751" s="723" t="s">
        <v>13077</v>
      </c>
      <c r="E3751" s="723" t="s">
        <v>13077</v>
      </c>
      <c r="F3751" s="723" t="s">
        <v>13078</v>
      </c>
      <c r="G3751" s="723" t="s">
        <v>13078</v>
      </c>
      <c r="H3751" s="723" t="s">
        <v>13079</v>
      </c>
      <c r="I3751" s="723"/>
      <c r="J3751" s="723" t="s">
        <v>1135</v>
      </c>
      <c r="K3751" s="723">
        <v>60</v>
      </c>
      <c r="L3751" s="784">
        <v>311010000</v>
      </c>
      <c r="M3751" s="723" t="s">
        <v>342</v>
      </c>
      <c r="N3751" s="723" t="s">
        <v>2115</v>
      </c>
      <c r="O3751" s="723" t="s">
        <v>11854</v>
      </c>
      <c r="P3751" s="723" t="s">
        <v>229</v>
      </c>
      <c r="Q3751" s="723" t="s">
        <v>2855</v>
      </c>
      <c r="R3751" s="723" t="s">
        <v>8977</v>
      </c>
      <c r="S3751" s="723">
        <v>796</v>
      </c>
      <c r="T3751" s="723" t="s">
        <v>232</v>
      </c>
      <c r="U3751" s="723">
        <v>6</v>
      </c>
      <c r="V3751" s="785">
        <v>428</v>
      </c>
      <c r="W3751" s="1371">
        <f t="shared" si="162"/>
        <v>2568</v>
      </c>
      <c r="X3751" s="785">
        <f t="shared" si="163"/>
        <v>2876.1600000000003</v>
      </c>
      <c r="Y3751" s="723" t="s">
        <v>4270</v>
      </c>
      <c r="Z3751" s="723">
        <v>2016</v>
      </c>
      <c r="AA3751" s="723"/>
      <c r="AB3751" s="756" t="s">
        <v>300</v>
      </c>
      <c r="AC3751" s="756"/>
      <c r="AD3751" s="756"/>
      <c r="AE3751" s="756"/>
      <c r="AF3751" s="756"/>
      <c r="AG3751" s="756" t="s">
        <v>13085</v>
      </c>
      <c r="AH3751" s="756" t="s">
        <v>794</v>
      </c>
      <c r="AI3751" s="756">
        <v>210003416</v>
      </c>
      <c r="AJ3751" s="756" t="s">
        <v>13081</v>
      </c>
      <c r="AK3751" s="756" t="s">
        <v>12787</v>
      </c>
    </row>
    <row r="3752" spans="1:37" s="928" customFormat="1" ht="100.5" customHeight="1">
      <c r="A3752" s="723" t="s">
        <v>13086</v>
      </c>
      <c r="B3752" s="723" t="s">
        <v>33</v>
      </c>
      <c r="C3752" s="723" t="s">
        <v>13076</v>
      </c>
      <c r="D3752" s="723" t="s">
        <v>13077</v>
      </c>
      <c r="E3752" s="723" t="s">
        <v>13077</v>
      </c>
      <c r="F3752" s="723" t="s">
        <v>13078</v>
      </c>
      <c r="G3752" s="723" t="s">
        <v>13078</v>
      </c>
      <c r="H3752" s="723" t="s">
        <v>13079</v>
      </c>
      <c r="I3752" s="723"/>
      <c r="J3752" s="723" t="s">
        <v>1135</v>
      </c>
      <c r="K3752" s="723">
        <v>60</v>
      </c>
      <c r="L3752" s="814">
        <v>711000000</v>
      </c>
      <c r="M3752" s="809" t="s">
        <v>73</v>
      </c>
      <c r="N3752" s="723" t="s">
        <v>2115</v>
      </c>
      <c r="O3752" s="723" t="s">
        <v>73</v>
      </c>
      <c r="P3752" s="723" t="s">
        <v>229</v>
      </c>
      <c r="Q3752" s="723" t="s">
        <v>2855</v>
      </c>
      <c r="R3752" s="723" t="s">
        <v>8977</v>
      </c>
      <c r="S3752" s="723">
        <v>796</v>
      </c>
      <c r="T3752" s="723" t="s">
        <v>232</v>
      </c>
      <c r="U3752" s="723">
        <v>45</v>
      </c>
      <c r="V3752" s="785">
        <v>428</v>
      </c>
      <c r="W3752" s="1371">
        <f t="shared" si="162"/>
        <v>19260</v>
      </c>
      <c r="X3752" s="785">
        <f t="shared" si="163"/>
        <v>21571.200000000001</v>
      </c>
      <c r="Y3752" s="723" t="s">
        <v>4270</v>
      </c>
      <c r="Z3752" s="723">
        <v>2016</v>
      </c>
      <c r="AA3752" s="723"/>
      <c r="AB3752" s="756" t="s">
        <v>300</v>
      </c>
      <c r="AC3752" s="756"/>
      <c r="AD3752" s="756"/>
      <c r="AE3752" s="756"/>
      <c r="AF3752" s="756"/>
      <c r="AG3752" s="756" t="s">
        <v>13087</v>
      </c>
      <c r="AH3752" s="756" t="s">
        <v>794</v>
      </c>
      <c r="AI3752" s="756">
        <v>210003416</v>
      </c>
      <c r="AJ3752" s="756" t="s">
        <v>13081</v>
      </c>
      <c r="AK3752" s="756" t="s">
        <v>12787</v>
      </c>
    </row>
    <row r="3753" spans="1:37" s="928" customFormat="1" ht="100.5" customHeight="1">
      <c r="A3753" s="723" t="s">
        <v>13088</v>
      </c>
      <c r="B3753" s="723" t="s">
        <v>33</v>
      </c>
      <c r="C3753" s="723" t="s">
        <v>13089</v>
      </c>
      <c r="D3753" s="723" t="s">
        <v>13090</v>
      </c>
      <c r="E3753" s="723" t="s">
        <v>13090</v>
      </c>
      <c r="F3753" s="723" t="s">
        <v>13091</v>
      </c>
      <c r="G3753" s="723" t="s">
        <v>13091</v>
      </c>
      <c r="H3753" s="723" t="s">
        <v>13092</v>
      </c>
      <c r="I3753" s="723"/>
      <c r="J3753" s="723" t="s">
        <v>1135</v>
      </c>
      <c r="K3753" s="723">
        <v>70</v>
      </c>
      <c r="L3753" s="784">
        <v>431010000</v>
      </c>
      <c r="M3753" s="784" t="s">
        <v>129</v>
      </c>
      <c r="N3753" s="723" t="s">
        <v>2115</v>
      </c>
      <c r="O3753" s="723" t="s">
        <v>11928</v>
      </c>
      <c r="P3753" s="723" t="s">
        <v>229</v>
      </c>
      <c r="Q3753" s="723" t="s">
        <v>2855</v>
      </c>
      <c r="R3753" s="723" t="s">
        <v>8977</v>
      </c>
      <c r="S3753" s="723">
        <v>736</v>
      </c>
      <c r="T3753" s="723" t="s">
        <v>6256</v>
      </c>
      <c r="U3753" s="723">
        <v>36</v>
      </c>
      <c r="V3753" s="785">
        <v>513.6</v>
      </c>
      <c r="W3753" s="1371">
        <f t="shared" si="162"/>
        <v>18489.600000000002</v>
      </c>
      <c r="X3753" s="785">
        <f t="shared" si="163"/>
        <v>20708.352000000006</v>
      </c>
      <c r="Y3753" s="723" t="s">
        <v>4270</v>
      </c>
      <c r="Z3753" s="723">
        <v>2016</v>
      </c>
      <c r="AA3753" s="723"/>
      <c r="AB3753" s="756" t="s">
        <v>300</v>
      </c>
      <c r="AC3753" s="756"/>
      <c r="AD3753" s="756"/>
      <c r="AE3753" s="756"/>
      <c r="AF3753" s="756"/>
      <c r="AG3753" s="756" t="s">
        <v>13093</v>
      </c>
      <c r="AH3753" s="756" t="s">
        <v>794</v>
      </c>
      <c r="AI3753" s="756">
        <v>210000429</v>
      </c>
      <c r="AJ3753" s="756" t="s">
        <v>13094</v>
      </c>
      <c r="AK3753" s="756" t="s">
        <v>12787</v>
      </c>
    </row>
    <row r="3754" spans="1:37" s="928" customFormat="1" ht="100.5" customHeight="1">
      <c r="A3754" s="723" t="s">
        <v>13095</v>
      </c>
      <c r="B3754" s="723" t="s">
        <v>33</v>
      </c>
      <c r="C3754" s="723" t="s">
        <v>13089</v>
      </c>
      <c r="D3754" s="723" t="s">
        <v>13090</v>
      </c>
      <c r="E3754" s="723" t="s">
        <v>13090</v>
      </c>
      <c r="F3754" s="723" t="s">
        <v>13091</v>
      </c>
      <c r="G3754" s="723" t="s">
        <v>13091</v>
      </c>
      <c r="H3754" s="723" t="s">
        <v>13092</v>
      </c>
      <c r="I3754" s="723"/>
      <c r="J3754" s="723" t="s">
        <v>1135</v>
      </c>
      <c r="K3754" s="723">
        <v>70</v>
      </c>
      <c r="L3754" s="762">
        <v>471010000</v>
      </c>
      <c r="M3754" s="1003" t="s">
        <v>125</v>
      </c>
      <c r="N3754" s="723" t="s">
        <v>2115</v>
      </c>
      <c r="O3754" s="723" t="s">
        <v>236</v>
      </c>
      <c r="P3754" s="723" t="s">
        <v>229</v>
      </c>
      <c r="Q3754" s="723" t="s">
        <v>2855</v>
      </c>
      <c r="R3754" s="723" t="s">
        <v>8977</v>
      </c>
      <c r="S3754" s="723">
        <v>736</v>
      </c>
      <c r="T3754" s="723" t="s">
        <v>6256</v>
      </c>
      <c r="U3754" s="723">
        <v>70</v>
      </c>
      <c r="V3754" s="785">
        <v>513.6</v>
      </c>
      <c r="W3754" s="1371">
        <f t="shared" si="162"/>
        <v>35952</v>
      </c>
      <c r="X3754" s="785">
        <f t="shared" si="163"/>
        <v>40266.240000000005</v>
      </c>
      <c r="Y3754" s="723" t="s">
        <v>4270</v>
      </c>
      <c r="Z3754" s="723">
        <v>2016</v>
      </c>
      <c r="AA3754" s="723"/>
      <c r="AB3754" s="756" t="s">
        <v>300</v>
      </c>
      <c r="AC3754" s="756"/>
      <c r="AD3754" s="756"/>
      <c r="AE3754" s="756"/>
      <c r="AF3754" s="756"/>
      <c r="AG3754" s="756" t="s">
        <v>13096</v>
      </c>
      <c r="AH3754" s="756" t="s">
        <v>794</v>
      </c>
      <c r="AI3754" s="756">
        <v>210000429</v>
      </c>
      <c r="AJ3754" s="756" t="s">
        <v>13094</v>
      </c>
      <c r="AK3754" s="756" t="s">
        <v>12787</v>
      </c>
    </row>
    <row r="3755" spans="1:37" s="928" customFormat="1" ht="100.5" customHeight="1">
      <c r="A3755" s="723" t="s">
        <v>13097</v>
      </c>
      <c r="B3755" s="723" t="s">
        <v>33</v>
      </c>
      <c r="C3755" s="723" t="s">
        <v>13089</v>
      </c>
      <c r="D3755" s="723" t="s">
        <v>13090</v>
      </c>
      <c r="E3755" s="723" t="s">
        <v>13090</v>
      </c>
      <c r="F3755" s="723" t="s">
        <v>13091</v>
      </c>
      <c r="G3755" s="723" t="s">
        <v>13091</v>
      </c>
      <c r="H3755" s="723" t="s">
        <v>13092</v>
      </c>
      <c r="I3755" s="723"/>
      <c r="J3755" s="723" t="s">
        <v>1135</v>
      </c>
      <c r="K3755" s="723">
        <v>70</v>
      </c>
      <c r="L3755" s="723">
        <v>511010000</v>
      </c>
      <c r="M3755" s="749" t="s">
        <v>88</v>
      </c>
      <c r="N3755" s="723" t="s">
        <v>2115</v>
      </c>
      <c r="O3755" s="723" t="s">
        <v>700</v>
      </c>
      <c r="P3755" s="723" t="s">
        <v>229</v>
      </c>
      <c r="Q3755" s="723" t="s">
        <v>2855</v>
      </c>
      <c r="R3755" s="723" t="s">
        <v>8977</v>
      </c>
      <c r="S3755" s="723">
        <v>736</v>
      </c>
      <c r="T3755" s="723" t="s">
        <v>6256</v>
      </c>
      <c r="U3755" s="723">
        <v>130</v>
      </c>
      <c r="V3755" s="785">
        <v>513.6</v>
      </c>
      <c r="W3755" s="1371">
        <f t="shared" si="162"/>
        <v>66768</v>
      </c>
      <c r="X3755" s="785">
        <f t="shared" si="163"/>
        <v>74780.160000000003</v>
      </c>
      <c r="Y3755" s="723" t="s">
        <v>4270</v>
      </c>
      <c r="Z3755" s="723">
        <v>2016</v>
      </c>
      <c r="AA3755" s="723"/>
      <c r="AB3755" s="756" t="s">
        <v>300</v>
      </c>
      <c r="AC3755" s="756"/>
      <c r="AD3755" s="756"/>
      <c r="AE3755" s="756"/>
      <c r="AF3755" s="756"/>
      <c r="AG3755" s="756" t="s">
        <v>13098</v>
      </c>
      <c r="AH3755" s="756" t="s">
        <v>794</v>
      </c>
      <c r="AI3755" s="756">
        <v>210000429</v>
      </c>
      <c r="AJ3755" s="756" t="s">
        <v>13094</v>
      </c>
      <c r="AK3755" s="756" t="s">
        <v>12787</v>
      </c>
    </row>
    <row r="3756" spans="1:37" s="928" customFormat="1" ht="100.5" customHeight="1">
      <c r="A3756" s="723" t="s">
        <v>13099</v>
      </c>
      <c r="B3756" s="723" t="s">
        <v>33</v>
      </c>
      <c r="C3756" s="723" t="s">
        <v>13100</v>
      </c>
      <c r="D3756" s="723" t="s">
        <v>13090</v>
      </c>
      <c r="E3756" s="723" t="s">
        <v>13090</v>
      </c>
      <c r="F3756" s="723" t="s">
        <v>13101</v>
      </c>
      <c r="G3756" s="723" t="s">
        <v>13101</v>
      </c>
      <c r="H3756" s="723" t="s">
        <v>13102</v>
      </c>
      <c r="I3756" s="723"/>
      <c r="J3756" s="723" t="s">
        <v>1135</v>
      </c>
      <c r="K3756" s="723">
        <v>51</v>
      </c>
      <c r="L3756" s="762">
        <v>471010000</v>
      </c>
      <c r="M3756" s="1003" t="s">
        <v>125</v>
      </c>
      <c r="N3756" s="723" t="s">
        <v>2115</v>
      </c>
      <c r="O3756" s="723" t="s">
        <v>236</v>
      </c>
      <c r="P3756" s="723" t="s">
        <v>229</v>
      </c>
      <c r="Q3756" s="723" t="s">
        <v>2855</v>
      </c>
      <c r="R3756" s="723" t="s">
        <v>8977</v>
      </c>
      <c r="S3756" s="723">
        <v>796</v>
      </c>
      <c r="T3756" s="723" t="s">
        <v>232</v>
      </c>
      <c r="U3756" s="723">
        <v>8</v>
      </c>
      <c r="V3756" s="785">
        <v>572.45000000000005</v>
      </c>
      <c r="W3756" s="1371">
        <f t="shared" si="162"/>
        <v>4579.6000000000004</v>
      </c>
      <c r="X3756" s="785">
        <f t="shared" si="163"/>
        <v>5129.152000000001</v>
      </c>
      <c r="Y3756" s="723" t="s">
        <v>4270</v>
      </c>
      <c r="Z3756" s="723">
        <v>2016</v>
      </c>
      <c r="AA3756" s="723"/>
      <c r="AB3756" s="756" t="s">
        <v>300</v>
      </c>
      <c r="AC3756" s="756"/>
      <c r="AD3756" s="756"/>
      <c r="AE3756" s="756"/>
      <c r="AF3756" s="756"/>
      <c r="AG3756" s="756" t="s">
        <v>13103</v>
      </c>
      <c r="AH3756" s="756" t="s">
        <v>794</v>
      </c>
      <c r="AI3756" s="756">
        <v>210022849</v>
      </c>
      <c r="AJ3756" s="756" t="s">
        <v>13104</v>
      </c>
      <c r="AK3756" s="756" t="s">
        <v>12787</v>
      </c>
    </row>
    <row r="3757" spans="1:37" s="928" customFormat="1" ht="100.5" customHeight="1">
      <c r="A3757" s="723" t="s">
        <v>13105</v>
      </c>
      <c r="B3757" s="723" t="s">
        <v>33</v>
      </c>
      <c r="C3757" s="723" t="s">
        <v>13106</v>
      </c>
      <c r="D3757" s="723" t="s">
        <v>13090</v>
      </c>
      <c r="E3757" s="723" t="s">
        <v>13090</v>
      </c>
      <c r="F3757" s="723" t="s">
        <v>13107</v>
      </c>
      <c r="G3757" s="723" t="s">
        <v>13107</v>
      </c>
      <c r="H3757" s="723" t="s">
        <v>13108</v>
      </c>
      <c r="I3757" s="723"/>
      <c r="J3757" s="723" t="s">
        <v>1135</v>
      </c>
      <c r="K3757" s="723">
        <v>51</v>
      </c>
      <c r="L3757" s="762">
        <v>471010000</v>
      </c>
      <c r="M3757" s="1003" t="s">
        <v>125</v>
      </c>
      <c r="N3757" s="723" t="s">
        <v>2115</v>
      </c>
      <c r="O3757" s="723" t="s">
        <v>236</v>
      </c>
      <c r="P3757" s="723" t="s">
        <v>229</v>
      </c>
      <c r="Q3757" s="723" t="s">
        <v>2855</v>
      </c>
      <c r="R3757" s="723" t="s">
        <v>8977</v>
      </c>
      <c r="S3757" s="723">
        <v>796</v>
      </c>
      <c r="T3757" s="723" t="s">
        <v>232</v>
      </c>
      <c r="U3757" s="723">
        <v>16</v>
      </c>
      <c r="V3757" s="785">
        <v>1946.33</v>
      </c>
      <c r="W3757" s="1371">
        <f t="shared" si="162"/>
        <v>31141.279999999999</v>
      </c>
      <c r="X3757" s="785">
        <f t="shared" si="163"/>
        <v>34878.2336</v>
      </c>
      <c r="Y3757" s="723" t="s">
        <v>4270</v>
      </c>
      <c r="Z3757" s="723">
        <v>2016</v>
      </c>
      <c r="AA3757" s="723"/>
      <c r="AB3757" s="756" t="s">
        <v>300</v>
      </c>
      <c r="AC3757" s="756"/>
      <c r="AD3757" s="756"/>
      <c r="AE3757" s="756"/>
      <c r="AF3757" s="756"/>
      <c r="AG3757" s="756" t="s">
        <v>13109</v>
      </c>
      <c r="AH3757" s="756" t="s">
        <v>794</v>
      </c>
      <c r="AI3757" s="756">
        <v>210000785</v>
      </c>
      <c r="AJ3757" s="756" t="s">
        <v>13110</v>
      </c>
      <c r="AK3757" s="756" t="s">
        <v>12787</v>
      </c>
    </row>
    <row r="3758" spans="1:37" s="928" customFormat="1" ht="100.5" customHeight="1">
      <c r="A3758" s="723" t="s">
        <v>13111</v>
      </c>
      <c r="B3758" s="723" t="s">
        <v>33</v>
      </c>
      <c r="C3758" s="723" t="s">
        <v>13106</v>
      </c>
      <c r="D3758" s="723" t="s">
        <v>13090</v>
      </c>
      <c r="E3758" s="723" t="s">
        <v>13090</v>
      </c>
      <c r="F3758" s="723" t="s">
        <v>13107</v>
      </c>
      <c r="G3758" s="723" t="s">
        <v>13107</v>
      </c>
      <c r="H3758" s="723" t="s">
        <v>13108</v>
      </c>
      <c r="I3758" s="723"/>
      <c r="J3758" s="723" t="s">
        <v>1135</v>
      </c>
      <c r="K3758" s="723">
        <v>51</v>
      </c>
      <c r="L3758" s="784">
        <v>311010000</v>
      </c>
      <c r="M3758" s="723" t="s">
        <v>342</v>
      </c>
      <c r="N3758" s="723" t="s">
        <v>2115</v>
      </c>
      <c r="O3758" s="723" t="s">
        <v>11854</v>
      </c>
      <c r="P3758" s="723" t="s">
        <v>229</v>
      </c>
      <c r="Q3758" s="723" t="s">
        <v>2855</v>
      </c>
      <c r="R3758" s="723" t="s">
        <v>8977</v>
      </c>
      <c r="S3758" s="723">
        <v>796</v>
      </c>
      <c r="T3758" s="723" t="s">
        <v>232</v>
      </c>
      <c r="U3758" s="723">
        <v>12</v>
      </c>
      <c r="V3758" s="785">
        <v>1946.33</v>
      </c>
      <c r="W3758" s="1371">
        <f t="shared" si="162"/>
        <v>23355.96</v>
      </c>
      <c r="X3758" s="785">
        <f t="shared" si="163"/>
        <v>26158.675200000001</v>
      </c>
      <c r="Y3758" s="723" t="s">
        <v>4270</v>
      </c>
      <c r="Z3758" s="723">
        <v>2016</v>
      </c>
      <c r="AA3758" s="723"/>
      <c r="AB3758" s="756" t="s">
        <v>300</v>
      </c>
      <c r="AC3758" s="756"/>
      <c r="AD3758" s="756"/>
      <c r="AE3758" s="756"/>
      <c r="AF3758" s="756"/>
      <c r="AG3758" s="756" t="s">
        <v>13112</v>
      </c>
      <c r="AH3758" s="756" t="s">
        <v>794</v>
      </c>
      <c r="AI3758" s="756">
        <v>210000785</v>
      </c>
      <c r="AJ3758" s="756" t="s">
        <v>13110</v>
      </c>
      <c r="AK3758" s="756" t="s">
        <v>12787</v>
      </c>
    </row>
    <row r="3759" spans="1:37" s="928" customFormat="1" ht="100.5" customHeight="1">
      <c r="A3759" s="723" t="s">
        <v>13113</v>
      </c>
      <c r="B3759" s="723" t="s">
        <v>33</v>
      </c>
      <c r="C3759" s="723" t="s">
        <v>13114</v>
      </c>
      <c r="D3759" s="723" t="s">
        <v>5665</v>
      </c>
      <c r="E3759" s="723" t="s">
        <v>5665</v>
      </c>
      <c r="F3759" s="723" t="s">
        <v>13115</v>
      </c>
      <c r="G3759" s="723" t="s">
        <v>13115</v>
      </c>
      <c r="H3759" s="723" t="s">
        <v>13116</v>
      </c>
      <c r="I3759" s="723"/>
      <c r="J3759" s="723" t="s">
        <v>1135</v>
      </c>
      <c r="K3759" s="723">
        <v>79</v>
      </c>
      <c r="L3759" s="762">
        <v>271010000</v>
      </c>
      <c r="M3759" s="723" t="s">
        <v>127</v>
      </c>
      <c r="N3759" s="723" t="s">
        <v>2115</v>
      </c>
      <c r="O3759" s="723" t="s">
        <v>802</v>
      </c>
      <c r="P3759" s="723" t="s">
        <v>229</v>
      </c>
      <c r="Q3759" s="723" t="s">
        <v>2855</v>
      </c>
      <c r="R3759" s="723" t="s">
        <v>8977</v>
      </c>
      <c r="S3759" s="723">
        <v>166</v>
      </c>
      <c r="T3759" s="723" t="s">
        <v>902</v>
      </c>
      <c r="U3759" s="723">
        <v>6</v>
      </c>
      <c r="V3759" s="785">
        <v>834.6</v>
      </c>
      <c r="W3759" s="1371">
        <f t="shared" si="162"/>
        <v>5007.6000000000004</v>
      </c>
      <c r="X3759" s="785">
        <f t="shared" si="163"/>
        <v>5608.5120000000006</v>
      </c>
      <c r="Y3759" s="723" t="s">
        <v>4270</v>
      </c>
      <c r="Z3759" s="723">
        <v>2016</v>
      </c>
      <c r="AA3759" s="723"/>
      <c r="AB3759" s="756" t="s">
        <v>300</v>
      </c>
      <c r="AC3759" s="756"/>
      <c r="AD3759" s="756"/>
      <c r="AE3759" s="756"/>
      <c r="AF3759" s="756"/>
      <c r="AG3759" s="756" t="s">
        <v>13117</v>
      </c>
      <c r="AH3759" s="756" t="s">
        <v>794</v>
      </c>
      <c r="AI3759" s="756">
        <v>210022789</v>
      </c>
      <c r="AJ3759" s="756" t="s">
        <v>13118</v>
      </c>
      <c r="AK3759" s="756" t="s">
        <v>12787</v>
      </c>
    </row>
    <row r="3760" spans="1:37" s="928" customFormat="1" ht="100.5" customHeight="1">
      <c r="A3760" s="723" t="s">
        <v>13119</v>
      </c>
      <c r="B3760" s="723" t="s">
        <v>33</v>
      </c>
      <c r="C3760" s="723" t="s">
        <v>13114</v>
      </c>
      <c r="D3760" s="723" t="s">
        <v>5665</v>
      </c>
      <c r="E3760" s="723" t="s">
        <v>5665</v>
      </c>
      <c r="F3760" s="723" t="s">
        <v>13115</v>
      </c>
      <c r="G3760" s="723" t="s">
        <v>13115</v>
      </c>
      <c r="H3760" s="723" t="s">
        <v>13116</v>
      </c>
      <c r="I3760" s="723"/>
      <c r="J3760" s="723" t="s">
        <v>1135</v>
      </c>
      <c r="K3760" s="723">
        <v>79</v>
      </c>
      <c r="L3760" s="784">
        <v>231010000</v>
      </c>
      <c r="M3760" s="784" t="s">
        <v>128</v>
      </c>
      <c r="N3760" s="723" t="s">
        <v>2115</v>
      </c>
      <c r="O3760" s="723" t="s">
        <v>11843</v>
      </c>
      <c r="P3760" s="723" t="s">
        <v>229</v>
      </c>
      <c r="Q3760" s="723" t="s">
        <v>2855</v>
      </c>
      <c r="R3760" s="723" t="s">
        <v>8977</v>
      </c>
      <c r="S3760" s="723">
        <v>166</v>
      </c>
      <c r="T3760" s="723" t="s">
        <v>902</v>
      </c>
      <c r="U3760" s="723">
        <v>90</v>
      </c>
      <c r="V3760" s="785">
        <v>834.6</v>
      </c>
      <c r="W3760" s="1371">
        <f t="shared" si="162"/>
        <v>75114</v>
      </c>
      <c r="X3760" s="785">
        <f t="shared" si="163"/>
        <v>84127.680000000008</v>
      </c>
      <c r="Y3760" s="723" t="s">
        <v>4270</v>
      </c>
      <c r="Z3760" s="723">
        <v>2016</v>
      </c>
      <c r="AA3760" s="723"/>
      <c r="AB3760" s="756" t="s">
        <v>300</v>
      </c>
      <c r="AC3760" s="756"/>
      <c r="AD3760" s="756"/>
      <c r="AE3760" s="756"/>
      <c r="AF3760" s="756"/>
      <c r="AG3760" s="756" t="s">
        <v>13120</v>
      </c>
      <c r="AH3760" s="756" t="s">
        <v>794</v>
      </c>
      <c r="AI3760" s="756">
        <v>210022789</v>
      </c>
      <c r="AJ3760" s="756" t="s">
        <v>13118</v>
      </c>
      <c r="AK3760" s="756" t="s">
        <v>12787</v>
      </c>
    </row>
    <row r="3761" spans="1:37" s="928" customFormat="1" ht="100.5" customHeight="1">
      <c r="A3761" s="723" t="s">
        <v>13121</v>
      </c>
      <c r="B3761" s="723" t="s">
        <v>33</v>
      </c>
      <c r="C3761" s="723" t="s">
        <v>13114</v>
      </c>
      <c r="D3761" s="723" t="s">
        <v>5665</v>
      </c>
      <c r="E3761" s="723" t="s">
        <v>5665</v>
      </c>
      <c r="F3761" s="723" t="s">
        <v>13115</v>
      </c>
      <c r="G3761" s="723" t="s">
        <v>13115</v>
      </c>
      <c r="H3761" s="723" t="s">
        <v>13116</v>
      </c>
      <c r="I3761" s="723"/>
      <c r="J3761" s="723" t="s">
        <v>1135</v>
      </c>
      <c r="K3761" s="723">
        <v>79</v>
      </c>
      <c r="L3761" s="1067">
        <v>151010000</v>
      </c>
      <c r="M3761" s="784" t="s">
        <v>82</v>
      </c>
      <c r="N3761" s="723" t="s">
        <v>2115</v>
      </c>
      <c r="O3761" s="723" t="s">
        <v>805</v>
      </c>
      <c r="P3761" s="723" t="s">
        <v>229</v>
      </c>
      <c r="Q3761" s="723" t="s">
        <v>2855</v>
      </c>
      <c r="R3761" s="723" t="s">
        <v>8977</v>
      </c>
      <c r="S3761" s="723">
        <v>166</v>
      </c>
      <c r="T3761" s="723" t="s">
        <v>902</v>
      </c>
      <c r="U3761" s="723">
        <v>90</v>
      </c>
      <c r="V3761" s="785">
        <v>834.6</v>
      </c>
      <c r="W3761" s="1371">
        <f t="shared" si="162"/>
        <v>75114</v>
      </c>
      <c r="X3761" s="785">
        <f t="shared" si="163"/>
        <v>84127.680000000008</v>
      </c>
      <c r="Y3761" s="723" t="s">
        <v>4270</v>
      </c>
      <c r="Z3761" s="723">
        <v>2016</v>
      </c>
      <c r="AA3761" s="723"/>
      <c r="AB3761" s="756" t="s">
        <v>300</v>
      </c>
      <c r="AC3761" s="756"/>
      <c r="AD3761" s="756"/>
      <c r="AE3761" s="756"/>
      <c r="AF3761" s="756"/>
      <c r="AG3761" s="756" t="s">
        <v>13122</v>
      </c>
      <c r="AH3761" s="756" t="s">
        <v>794</v>
      </c>
      <c r="AI3761" s="756">
        <v>210022789</v>
      </c>
      <c r="AJ3761" s="756" t="s">
        <v>13118</v>
      </c>
      <c r="AK3761" s="756" t="s">
        <v>12787</v>
      </c>
    </row>
    <row r="3762" spans="1:37" s="928" customFormat="1" ht="100.5" customHeight="1">
      <c r="A3762" s="723" t="s">
        <v>13123</v>
      </c>
      <c r="B3762" s="723" t="s">
        <v>33</v>
      </c>
      <c r="C3762" s="723" t="s">
        <v>13114</v>
      </c>
      <c r="D3762" s="723" t="s">
        <v>5665</v>
      </c>
      <c r="E3762" s="723" t="s">
        <v>5665</v>
      </c>
      <c r="F3762" s="723" t="s">
        <v>13115</v>
      </c>
      <c r="G3762" s="723" t="s">
        <v>13115</v>
      </c>
      <c r="H3762" s="723" t="s">
        <v>13116</v>
      </c>
      <c r="I3762" s="723"/>
      <c r="J3762" s="723" t="s">
        <v>1135</v>
      </c>
      <c r="K3762" s="723">
        <v>79</v>
      </c>
      <c r="L3762" s="762">
        <v>471010000</v>
      </c>
      <c r="M3762" s="1003" t="s">
        <v>125</v>
      </c>
      <c r="N3762" s="723" t="s">
        <v>2115</v>
      </c>
      <c r="O3762" s="723" t="s">
        <v>236</v>
      </c>
      <c r="P3762" s="723" t="s">
        <v>229</v>
      </c>
      <c r="Q3762" s="723" t="s">
        <v>2855</v>
      </c>
      <c r="R3762" s="723" t="s">
        <v>8977</v>
      </c>
      <c r="S3762" s="723">
        <v>166</v>
      </c>
      <c r="T3762" s="723" t="s">
        <v>902</v>
      </c>
      <c r="U3762" s="723">
        <v>41</v>
      </c>
      <c r="V3762" s="785">
        <v>834.6</v>
      </c>
      <c r="W3762" s="1371">
        <f t="shared" si="162"/>
        <v>34218.6</v>
      </c>
      <c r="X3762" s="785">
        <f t="shared" si="163"/>
        <v>38324.832000000002</v>
      </c>
      <c r="Y3762" s="723" t="s">
        <v>4270</v>
      </c>
      <c r="Z3762" s="723">
        <v>2016</v>
      </c>
      <c r="AA3762" s="723"/>
      <c r="AB3762" s="756" t="s">
        <v>300</v>
      </c>
      <c r="AC3762" s="756"/>
      <c r="AD3762" s="756"/>
      <c r="AE3762" s="756"/>
      <c r="AF3762" s="756"/>
      <c r="AG3762" s="756" t="s">
        <v>13124</v>
      </c>
      <c r="AH3762" s="756" t="s">
        <v>794</v>
      </c>
      <c r="AI3762" s="756">
        <v>210022789</v>
      </c>
      <c r="AJ3762" s="756" t="s">
        <v>13118</v>
      </c>
      <c r="AK3762" s="756" t="s">
        <v>12787</v>
      </c>
    </row>
    <row r="3763" spans="1:37" s="928" customFormat="1" ht="100.5" customHeight="1">
      <c r="A3763" s="723" t="s">
        <v>13125</v>
      </c>
      <c r="B3763" s="723" t="s">
        <v>33</v>
      </c>
      <c r="C3763" s="723" t="s">
        <v>13114</v>
      </c>
      <c r="D3763" s="723" t="s">
        <v>5665</v>
      </c>
      <c r="E3763" s="723" t="s">
        <v>5665</v>
      </c>
      <c r="F3763" s="723" t="s">
        <v>13115</v>
      </c>
      <c r="G3763" s="723" t="s">
        <v>13115</v>
      </c>
      <c r="H3763" s="723" t="s">
        <v>13116</v>
      </c>
      <c r="I3763" s="723"/>
      <c r="J3763" s="723" t="s">
        <v>1135</v>
      </c>
      <c r="K3763" s="723">
        <v>79</v>
      </c>
      <c r="L3763" s="784">
        <v>311010000</v>
      </c>
      <c r="M3763" s="723" t="s">
        <v>342</v>
      </c>
      <c r="N3763" s="723" t="s">
        <v>2115</v>
      </c>
      <c r="O3763" s="723" t="s">
        <v>11854</v>
      </c>
      <c r="P3763" s="723" t="s">
        <v>229</v>
      </c>
      <c r="Q3763" s="723" t="s">
        <v>2855</v>
      </c>
      <c r="R3763" s="723" t="s">
        <v>8977</v>
      </c>
      <c r="S3763" s="723">
        <v>166</v>
      </c>
      <c r="T3763" s="723" t="s">
        <v>902</v>
      </c>
      <c r="U3763" s="723">
        <v>22</v>
      </c>
      <c r="V3763" s="785">
        <v>834.6</v>
      </c>
      <c r="W3763" s="1371">
        <f t="shared" si="162"/>
        <v>18361.2</v>
      </c>
      <c r="X3763" s="785">
        <f t="shared" si="163"/>
        <v>20564.544000000002</v>
      </c>
      <c r="Y3763" s="723" t="s">
        <v>4270</v>
      </c>
      <c r="Z3763" s="723">
        <v>2016</v>
      </c>
      <c r="AA3763" s="723"/>
      <c r="AB3763" s="756" t="s">
        <v>300</v>
      </c>
      <c r="AC3763" s="756"/>
      <c r="AD3763" s="756"/>
      <c r="AE3763" s="756"/>
      <c r="AF3763" s="756"/>
      <c r="AG3763" s="756" t="s">
        <v>13126</v>
      </c>
      <c r="AH3763" s="756" t="s">
        <v>794</v>
      </c>
      <c r="AI3763" s="756">
        <v>210022789</v>
      </c>
      <c r="AJ3763" s="756" t="s">
        <v>13118</v>
      </c>
      <c r="AK3763" s="756" t="s">
        <v>12787</v>
      </c>
    </row>
    <row r="3764" spans="1:37" s="928" customFormat="1" ht="100.5" customHeight="1">
      <c r="A3764" s="723" t="s">
        <v>13127</v>
      </c>
      <c r="B3764" s="723" t="s">
        <v>33</v>
      </c>
      <c r="C3764" s="723" t="s">
        <v>13114</v>
      </c>
      <c r="D3764" s="723" t="s">
        <v>5665</v>
      </c>
      <c r="E3764" s="723" t="s">
        <v>5665</v>
      </c>
      <c r="F3764" s="723" t="s">
        <v>13115</v>
      </c>
      <c r="G3764" s="723" t="s">
        <v>13115</v>
      </c>
      <c r="H3764" s="723" t="s">
        <v>13116</v>
      </c>
      <c r="I3764" s="723"/>
      <c r="J3764" s="723" t="s">
        <v>1135</v>
      </c>
      <c r="K3764" s="723">
        <v>79</v>
      </c>
      <c r="L3764" s="723">
        <v>511010000</v>
      </c>
      <c r="M3764" s="749" t="s">
        <v>88</v>
      </c>
      <c r="N3764" s="723" t="s">
        <v>2115</v>
      </c>
      <c r="O3764" s="723" t="s">
        <v>700</v>
      </c>
      <c r="P3764" s="723" t="s">
        <v>229</v>
      </c>
      <c r="Q3764" s="723" t="s">
        <v>2855</v>
      </c>
      <c r="R3764" s="723" t="s">
        <v>8977</v>
      </c>
      <c r="S3764" s="723">
        <v>166</v>
      </c>
      <c r="T3764" s="723" t="s">
        <v>902</v>
      </c>
      <c r="U3764" s="723">
        <v>30</v>
      </c>
      <c r="V3764" s="785">
        <v>834.6</v>
      </c>
      <c r="W3764" s="1371">
        <f t="shared" si="162"/>
        <v>25038</v>
      </c>
      <c r="X3764" s="785">
        <f t="shared" si="163"/>
        <v>28042.560000000001</v>
      </c>
      <c r="Y3764" s="723" t="s">
        <v>4270</v>
      </c>
      <c r="Z3764" s="723">
        <v>2016</v>
      </c>
      <c r="AA3764" s="723"/>
      <c r="AB3764" s="756" t="s">
        <v>300</v>
      </c>
      <c r="AC3764" s="756"/>
      <c r="AD3764" s="756"/>
      <c r="AE3764" s="756"/>
      <c r="AF3764" s="756"/>
      <c r="AG3764" s="756" t="s">
        <v>13128</v>
      </c>
      <c r="AH3764" s="756" t="s">
        <v>794</v>
      </c>
      <c r="AI3764" s="756">
        <v>210022789</v>
      </c>
      <c r="AJ3764" s="756" t="s">
        <v>13118</v>
      </c>
      <c r="AK3764" s="756" t="s">
        <v>12787</v>
      </c>
    </row>
    <row r="3765" spans="1:37" s="928" customFormat="1" ht="100.5" customHeight="1">
      <c r="A3765" s="723" t="s">
        <v>13129</v>
      </c>
      <c r="B3765" s="723" t="s">
        <v>33</v>
      </c>
      <c r="C3765" s="723" t="s">
        <v>13130</v>
      </c>
      <c r="D3765" s="723" t="s">
        <v>13131</v>
      </c>
      <c r="E3765" s="723" t="s">
        <v>13131</v>
      </c>
      <c r="F3765" s="723" t="s">
        <v>13132</v>
      </c>
      <c r="G3765" s="723" t="s">
        <v>13132</v>
      </c>
      <c r="H3765" s="723" t="s">
        <v>13133</v>
      </c>
      <c r="I3765" s="723"/>
      <c r="J3765" s="723" t="s">
        <v>1135</v>
      </c>
      <c r="K3765" s="723">
        <v>70</v>
      </c>
      <c r="L3765" s="784">
        <v>231010000</v>
      </c>
      <c r="M3765" s="784" t="s">
        <v>128</v>
      </c>
      <c r="N3765" s="723" t="s">
        <v>2115</v>
      </c>
      <c r="O3765" s="723" t="s">
        <v>11843</v>
      </c>
      <c r="P3765" s="723" t="s">
        <v>229</v>
      </c>
      <c r="Q3765" s="723" t="s">
        <v>2855</v>
      </c>
      <c r="R3765" s="723" t="s">
        <v>8977</v>
      </c>
      <c r="S3765" s="723">
        <v>5111</v>
      </c>
      <c r="T3765" s="723" t="s">
        <v>11874</v>
      </c>
      <c r="U3765" s="723">
        <v>764</v>
      </c>
      <c r="V3765" s="785">
        <v>321</v>
      </c>
      <c r="W3765" s="1371">
        <f t="shared" si="162"/>
        <v>245244</v>
      </c>
      <c r="X3765" s="785">
        <f t="shared" si="163"/>
        <v>274673.28000000003</v>
      </c>
      <c r="Y3765" s="723" t="s">
        <v>4270</v>
      </c>
      <c r="Z3765" s="723">
        <v>2016</v>
      </c>
      <c r="AA3765" s="723"/>
      <c r="AB3765" s="756" t="s">
        <v>300</v>
      </c>
      <c r="AC3765" s="756"/>
      <c r="AD3765" s="756"/>
      <c r="AE3765" s="756"/>
      <c r="AF3765" s="756"/>
      <c r="AG3765" s="756" t="s">
        <v>13134</v>
      </c>
      <c r="AH3765" s="756" t="s">
        <v>794</v>
      </c>
      <c r="AI3765" s="756">
        <v>210013569</v>
      </c>
      <c r="AJ3765" s="756" t="s">
        <v>13135</v>
      </c>
      <c r="AK3765" s="756" t="s">
        <v>12787</v>
      </c>
    </row>
    <row r="3766" spans="1:37" s="928" customFormat="1" ht="100.5" customHeight="1">
      <c r="A3766" s="723" t="s">
        <v>13136</v>
      </c>
      <c r="B3766" s="723" t="s">
        <v>33</v>
      </c>
      <c r="C3766" s="723" t="s">
        <v>13130</v>
      </c>
      <c r="D3766" s="723" t="s">
        <v>13131</v>
      </c>
      <c r="E3766" s="723" t="s">
        <v>13131</v>
      </c>
      <c r="F3766" s="723" t="s">
        <v>13132</v>
      </c>
      <c r="G3766" s="723" t="s">
        <v>13132</v>
      </c>
      <c r="H3766" s="723" t="s">
        <v>13133</v>
      </c>
      <c r="I3766" s="723"/>
      <c r="J3766" s="723" t="s">
        <v>1135</v>
      </c>
      <c r="K3766" s="723">
        <v>70</v>
      </c>
      <c r="L3766" s="784">
        <v>271034100</v>
      </c>
      <c r="M3766" s="749" t="s">
        <v>84</v>
      </c>
      <c r="N3766" s="723" t="s">
        <v>2115</v>
      </c>
      <c r="O3766" s="723" t="s">
        <v>11849</v>
      </c>
      <c r="P3766" s="723" t="s">
        <v>229</v>
      </c>
      <c r="Q3766" s="723" t="s">
        <v>2855</v>
      </c>
      <c r="R3766" s="723" t="s">
        <v>8977</v>
      </c>
      <c r="S3766" s="723">
        <v>5111</v>
      </c>
      <c r="T3766" s="723" t="s">
        <v>11874</v>
      </c>
      <c r="U3766" s="723">
        <v>60</v>
      </c>
      <c r="V3766" s="785">
        <v>321</v>
      </c>
      <c r="W3766" s="1371">
        <f t="shared" si="162"/>
        <v>19260</v>
      </c>
      <c r="X3766" s="785">
        <f t="shared" si="163"/>
        <v>21571.200000000001</v>
      </c>
      <c r="Y3766" s="723" t="s">
        <v>4270</v>
      </c>
      <c r="Z3766" s="723">
        <v>2016</v>
      </c>
      <c r="AA3766" s="723"/>
      <c r="AB3766" s="756" t="s">
        <v>300</v>
      </c>
      <c r="AC3766" s="756"/>
      <c r="AD3766" s="756"/>
      <c r="AE3766" s="756"/>
      <c r="AF3766" s="756"/>
      <c r="AG3766" s="756" t="s">
        <v>13137</v>
      </c>
      <c r="AH3766" s="756" t="s">
        <v>794</v>
      </c>
      <c r="AI3766" s="756">
        <v>210013569</v>
      </c>
      <c r="AJ3766" s="756" t="s">
        <v>13135</v>
      </c>
      <c r="AK3766" s="756" t="s">
        <v>12787</v>
      </c>
    </row>
    <row r="3767" spans="1:37" s="928" customFormat="1" ht="100.5" customHeight="1">
      <c r="A3767" s="723" t="s">
        <v>13138</v>
      </c>
      <c r="B3767" s="723" t="s">
        <v>33</v>
      </c>
      <c r="C3767" s="723" t="s">
        <v>13130</v>
      </c>
      <c r="D3767" s="723" t="s">
        <v>13131</v>
      </c>
      <c r="E3767" s="723" t="s">
        <v>13131</v>
      </c>
      <c r="F3767" s="723" t="s">
        <v>13132</v>
      </c>
      <c r="G3767" s="723" t="s">
        <v>13132</v>
      </c>
      <c r="H3767" s="723" t="s">
        <v>13133</v>
      </c>
      <c r="I3767" s="723"/>
      <c r="J3767" s="723" t="s">
        <v>1135</v>
      </c>
      <c r="K3767" s="723">
        <v>70</v>
      </c>
      <c r="L3767" s="784">
        <v>431010000</v>
      </c>
      <c r="M3767" s="784" t="s">
        <v>129</v>
      </c>
      <c r="N3767" s="723" t="s">
        <v>2115</v>
      </c>
      <c r="O3767" s="723" t="s">
        <v>11928</v>
      </c>
      <c r="P3767" s="723" t="s">
        <v>229</v>
      </c>
      <c r="Q3767" s="723" t="s">
        <v>2855</v>
      </c>
      <c r="R3767" s="723" t="s">
        <v>8977</v>
      </c>
      <c r="S3767" s="723">
        <v>5111</v>
      </c>
      <c r="T3767" s="723" t="s">
        <v>11874</v>
      </c>
      <c r="U3767" s="723">
        <v>425</v>
      </c>
      <c r="V3767" s="785">
        <v>321</v>
      </c>
      <c r="W3767" s="1371">
        <f t="shared" ref="W3767:W3813" si="164">U3767*V3767</f>
        <v>136425</v>
      </c>
      <c r="X3767" s="785">
        <f t="shared" ref="X3767:X3815" si="165">W3767*1.12</f>
        <v>152796</v>
      </c>
      <c r="Y3767" s="723" t="s">
        <v>4270</v>
      </c>
      <c r="Z3767" s="723">
        <v>2016</v>
      </c>
      <c r="AA3767" s="723"/>
      <c r="AB3767" s="756" t="s">
        <v>300</v>
      </c>
      <c r="AC3767" s="756"/>
      <c r="AD3767" s="756"/>
      <c r="AE3767" s="756"/>
      <c r="AF3767" s="756"/>
      <c r="AG3767" s="756" t="s">
        <v>13139</v>
      </c>
      <c r="AH3767" s="756" t="s">
        <v>794</v>
      </c>
      <c r="AI3767" s="756">
        <v>210013569</v>
      </c>
      <c r="AJ3767" s="756" t="s">
        <v>13135</v>
      </c>
      <c r="AK3767" s="756" t="s">
        <v>12787</v>
      </c>
    </row>
    <row r="3768" spans="1:37" s="928" customFormat="1" ht="100.5" customHeight="1">
      <c r="A3768" s="723" t="s">
        <v>13140</v>
      </c>
      <c r="B3768" s="723" t="s">
        <v>33</v>
      </c>
      <c r="C3768" s="723" t="s">
        <v>13130</v>
      </c>
      <c r="D3768" s="723" t="s">
        <v>13131</v>
      </c>
      <c r="E3768" s="723" t="s">
        <v>13131</v>
      </c>
      <c r="F3768" s="723" t="s">
        <v>13132</v>
      </c>
      <c r="G3768" s="723" t="s">
        <v>13132</v>
      </c>
      <c r="H3768" s="723" t="s">
        <v>13133</v>
      </c>
      <c r="I3768" s="723"/>
      <c r="J3768" s="723" t="s">
        <v>1135</v>
      </c>
      <c r="K3768" s="723">
        <v>70</v>
      </c>
      <c r="L3768" s="762">
        <v>471010000</v>
      </c>
      <c r="M3768" s="1003" t="s">
        <v>125</v>
      </c>
      <c r="N3768" s="723" t="s">
        <v>2115</v>
      </c>
      <c r="O3768" s="723" t="s">
        <v>236</v>
      </c>
      <c r="P3768" s="723" t="s">
        <v>229</v>
      </c>
      <c r="Q3768" s="723" t="s">
        <v>2855</v>
      </c>
      <c r="R3768" s="723" t="s">
        <v>8977</v>
      </c>
      <c r="S3768" s="723">
        <v>5111</v>
      </c>
      <c r="T3768" s="723" t="s">
        <v>11874</v>
      </c>
      <c r="U3768" s="723">
        <v>100</v>
      </c>
      <c r="V3768" s="785">
        <v>321</v>
      </c>
      <c r="W3768" s="1371">
        <f t="shared" si="164"/>
        <v>32100</v>
      </c>
      <c r="X3768" s="785">
        <f t="shared" si="165"/>
        <v>35952</v>
      </c>
      <c r="Y3768" s="723" t="s">
        <v>4270</v>
      </c>
      <c r="Z3768" s="723">
        <v>2016</v>
      </c>
      <c r="AA3768" s="723"/>
      <c r="AB3768" s="756" t="s">
        <v>300</v>
      </c>
      <c r="AC3768" s="756"/>
      <c r="AD3768" s="756"/>
      <c r="AE3768" s="756"/>
      <c r="AF3768" s="756"/>
      <c r="AG3768" s="756" t="s">
        <v>13141</v>
      </c>
      <c r="AH3768" s="756" t="s">
        <v>794</v>
      </c>
      <c r="AI3768" s="756">
        <v>210013569</v>
      </c>
      <c r="AJ3768" s="756" t="s">
        <v>13135</v>
      </c>
      <c r="AK3768" s="756" t="s">
        <v>12787</v>
      </c>
    </row>
    <row r="3769" spans="1:37" s="928" customFormat="1" ht="100.5" customHeight="1">
      <c r="A3769" s="723" t="s">
        <v>13142</v>
      </c>
      <c r="B3769" s="723" t="s">
        <v>33</v>
      </c>
      <c r="C3769" s="723" t="s">
        <v>13130</v>
      </c>
      <c r="D3769" s="723" t="s">
        <v>13131</v>
      </c>
      <c r="E3769" s="723" t="s">
        <v>13131</v>
      </c>
      <c r="F3769" s="723" t="s">
        <v>13132</v>
      </c>
      <c r="G3769" s="723" t="s">
        <v>13132</v>
      </c>
      <c r="H3769" s="723" t="s">
        <v>13133</v>
      </c>
      <c r="I3769" s="723"/>
      <c r="J3769" s="723" t="s">
        <v>1135</v>
      </c>
      <c r="K3769" s="723">
        <v>70</v>
      </c>
      <c r="L3769" s="784">
        <v>311010000</v>
      </c>
      <c r="M3769" s="723" t="s">
        <v>342</v>
      </c>
      <c r="N3769" s="723" t="s">
        <v>2115</v>
      </c>
      <c r="O3769" s="723" t="s">
        <v>11854</v>
      </c>
      <c r="P3769" s="723" t="s">
        <v>229</v>
      </c>
      <c r="Q3769" s="723" t="s">
        <v>2855</v>
      </c>
      <c r="R3769" s="723" t="s">
        <v>8977</v>
      </c>
      <c r="S3769" s="723">
        <v>5111</v>
      </c>
      <c r="T3769" s="723" t="s">
        <v>11874</v>
      </c>
      <c r="U3769" s="723">
        <v>10</v>
      </c>
      <c r="V3769" s="785">
        <v>321</v>
      </c>
      <c r="W3769" s="1371">
        <f t="shared" si="164"/>
        <v>3210</v>
      </c>
      <c r="X3769" s="785">
        <f t="shared" si="165"/>
        <v>3595.2000000000003</v>
      </c>
      <c r="Y3769" s="723" t="s">
        <v>4270</v>
      </c>
      <c r="Z3769" s="723">
        <v>2016</v>
      </c>
      <c r="AA3769" s="723"/>
      <c r="AB3769" s="756" t="s">
        <v>300</v>
      </c>
      <c r="AC3769" s="756"/>
      <c r="AD3769" s="756"/>
      <c r="AE3769" s="756"/>
      <c r="AF3769" s="756"/>
      <c r="AG3769" s="756" t="s">
        <v>13143</v>
      </c>
      <c r="AH3769" s="756" t="s">
        <v>794</v>
      </c>
      <c r="AI3769" s="756">
        <v>210013569</v>
      </c>
      <c r="AJ3769" s="756" t="s">
        <v>13135</v>
      </c>
      <c r="AK3769" s="756" t="s">
        <v>12787</v>
      </c>
    </row>
    <row r="3770" spans="1:37" s="928" customFormat="1" ht="100.5" customHeight="1">
      <c r="A3770" s="723" t="s">
        <v>13144</v>
      </c>
      <c r="B3770" s="723" t="s">
        <v>33</v>
      </c>
      <c r="C3770" s="723" t="s">
        <v>13130</v>
      </c>
      <c r="D3770" s="723" t="s">
        <v>13131</v>
      </c>
      <c r="E3770" s="723" t="s">
        <v>13131</v>
      </c>
      <c r="F3770" s="723" t="s">
        <v>13132</v>
      </c>
      <c r="G3770" s="723" t="s">
        <v>13132</v>
      </c>
      <c r="H3770" s="723" t="s">
        <v>13133</v>
      </c>
      <c r="I3770" s="723"/>
      <c r="J3770" s="723" t="s">
        <v>1135</v>
      </c>
      <c r="K3770" s="723">
        <v>70</v>
      </c>
      <c r="L3770" s="723">
        <v>511010000</v>
      </c>
      <c r="M3770" s="749" t="s">
        <v>88</v>
      </c>
      <c r="N3770" s="723" t="s">
        <v>2115</v>
      </c>
      <c r="O3770" s="723" t="s">
        <v>700</v>
      </c>
      <c r="P3770" s="723" t="s">
        <v>229</v>
      </c>
      <c r="Q3770" s="723" t="s">
        <v>2855</v>
      </c>
      <c r="R3770" s="723" t="s">
        <v>8977</v>
      </c>
      <c r="S3770" s="723">
        <v>5111</v>
      </c>
      <c r="T3770" s="723" t="s">
        <v>11874</v>
      </c>
      <c r="U3770" s="723">
        <v>640</v>
      </c>
      <c r="V3770" s="785">
        <v>321</v>
      </c>
      <c r="W3770" s="1371">
        <f t="shared" si="164"/>
        <v>205440</v>
      </c>
      <c r="X3770" s="785">
        <f t="shared" si="165"/>
        <v>230092.80000000002</v>
      </c>
      <c r="Y3770" s="723" t="s">
        <v>4270</v>
      </c>
      <c r="Z3770" s="723">
        <v>2016</v>
      </c>
      <c r="AA3770" s="723"/>
      <c r="AB3770" s="756" t="s">
        <v>300</v>
      </c>
      <c r="AC3770" s="756"/>
      <c r="AD3770" s="756"/>
      <c r="AE3770" s="756"/>
      <c r="AF3770" s="756"/>
      <c r="AG3770" s="756" t="s">
        <v>13145</v>
      </c>
      <c r="AH3770" s="756" t="s">
        <v>794</v>
      </c>
      <c r="AI3770" s="756">
        <v>210013569</v>
      </c>
      <c r="AJ3770" s="756" t="s">
        <v>13135</v>
      </c>
      <c r="AK3770" s="756" t="s">
        <v>12787</v>
      </c>
    </row>
    <row r="3771" spans="1:37" s="928" customFormat="1" ht="100.5" customHeight="1">
      <c r="A3771" s="723" t="s">
        <v>13146</v>
      </c>
      <c r="B3771" s="723" t="s">
        <v>33</v>
      </c>
      <c r="C3771" s="723" t="s">
        <v>13147</v>
      </c>
      <c r="D3771" s="723" t="s">
        <v>13148</v>
      </c>
      <c r="E3771" s="723" t="s">
        <v>13148</v>
      </c>
      <c r="F3771" s="723" t="s">
        <v>13149</v>
      </c>
      <c r="G3771" s="723" t="s">
        <v>13149</v>
      </c>
      <c r="H3771" s="723" t="s">
        <v>13150</v>
      </c>
      <c r="I3771" s="723"/>
      <c r="J3771" s="723" t="s">
        <v>38</v>
      </c>
      <c r="K3771" s="723">
        <v>0</v>
      </c>
      <c r="L3771" s="784">
        <v>231010000</v>
      </c>
      <c r="M3771" s="784" t="s">
        <v>128</v>
      </c>
      <c r="N3771" s="723" t="s">
        <v>2115</v>
      </c>
      <c r="O3771" s="723" t="s">
        <v>11843</v>
      </c>
      <c r="P3771" s="723" t="s">
        <v>229</v>
      </c>
      <c r="Q3771" s="723" t="s">
        <v>2855</v>
      </c>
      <c r="R3771" s="723" t="s">
        <v>8977</v>
      </c>
      <c r="S3771" s="723">
        <v>796</v>
      </c>
      <c r="T3771" s="723" t="s">
        <v>232</v>
      </c>
      <c r="U3771" s="723">
        <v>1</v>
      </c>
      <c r="V3771" s="785">
        <v>11220.02</v>
      </c>
      <c r="W3771" s="1371">
        <f t="shared" si="164"/>
        <v>11220.02</v>
      </c>
      <c r="X3771" s="785">
        <f t="shared" si="165"/>
        <v>12566.422400000001</v>
      </c>
      <c r="Y3771" s="723"/>
      <c r="Z3771" s="723">
        <v>2016</v>
      </c>
      <c r="AA3771" s="723"/>
      <c r="AB3771" s="756" t="s">
        <v>300</v>
      </c>
      <c r="AC3771" s="756" t="s">
        <v>209</v>
      </c>
      <c r="AD3771" s="756"/>
      <c r="AE3771" s="756"/>
      <c r="AF3771" s="756"/>
      <c r="AG3771" s="756" t="s">
        <v>13151</v>
      </c>
      <c r="AH3771" s="756" t="s">
        <v>794</v>
      </c>
      <c r="AI3771" s="756">
        <v>210000981</v>
      </c>
      <c r="AJ3771" s="756" t="s">
        <v>13152</v>
      </c>
      <c r="AK3771" s="756" t="s">
        <v>12787</v>
      </c>
    </row>
    <row r="3772" spans="1:37" s="928" customFormat="1" ht="100.5" customHeight="1">
      <c r="A3772" s="723" t="s">
        <v>13153</v>
      </c>
      <c r="B3772" s="723" t="s">
        <v>33</v>
      </c>
      <c r="C3772" s="723" t="s">
        <v>13154</v>
      </c>
      <c r="D3772" s="723" t="s">
        <v>13155</v>
      </c>
      <c r="E3772" s="723" t="s">
        <v>13155</v>
      </c>
      <c r="F3772" s="723" t="s">
        <v>13156</v>
      </c>
      <c r="G3772" s="723" t="s">
        <v>13156</v>
      </c>
      <c r="H3772" s="723" t="s">
        <v>13157</v>
      </c>
      <c r="I3772" s="723"/>
      <c r="J3772" s="723" t="s">
        <v>1135</v>
      </c>
      <c r="K3772" s="723">
        <v>90</v>
      </c>
      <c r="L3772" s="784">
        <v>311010000</v>
      </c>
      <c r="M3772" s="723" t="s">
        <v>342</v>
      </c>
      <c r="N3772" s="723" t="s">
        <v>2115</v>
      </c>
      <c r="O3772" s="723" t="s">
        <v>11854</v>
      </c>
      <c r="P3772" s="723" t="s">
        <v>229</v>
      </c>
      <c r="Q3772" s="723" t="s">
        <v>2855</v>
      </c>
      <c r="R3772" s="723" t="s">
        <v>8977</v>
      </c>
      <c r="S3772" s="723">
        <v>796</v>
      </c>
      <c r="T3772" s="723" t="s">
        <v>232</v>
      </c>
      <c r="U3772" s="723">
        <v>1</v>
      </c>
      <c r="V3772" s="785">
        <v>3434.7</v>
      </c>
      <c r="W3772" s="1371">
        <f t="shared" si="164"/>
        <v>3434.7</v>
      </c>
      <c r="X3772" s="785">
        <f t="shared" si="165"/>
        <v>3846.864</v>
      </c>
      <c r="Y3772" s="723" t="s">
        <v>4270</v>
      </c>
      <c r="Z3772" s="723">
        <v>2016</v>
      </c>
      <c r="AA3772" s="723"/>
      <c r="AB3772" s="756" t="s">
        <v>300</v>
      </c>
      <c r="AC3772" s="756"/>
      <c r="AD3772" s="756"/>
      <c r="AE3772" s="756"/>
      <c r="AF3772" s="756"/>
      <c r="AG3772" s="756" t="s">
        <v>13158</v>
      </c>
      <c r="AH3772" s="756" t="s">
        <v>794</v>
      </c>
      <c r="AI3772" s="756">
        <v>210016037</v>
      </c>
      <c r="AJ3772" s="756" t="s">
        <v>13159</v>
      </c>
      <c r="AK3772" s="756" t="s">
        <v>12787</v>
      </c>
    </row>
    <row r="3773" spans="1:37" s="928" customFormat="1" ht="100.5" customHeight="1">
      <c r="A3773" s="723" t="s">
        <v>13160</v>
      </c>
      <c r="B3773" s="723" t="s">
        <v>33</v>
      </c>
      <c r="C3773" s="723" t="s">
        <v>13161</v>
      </c>
      <c r="D3773" s="723" t="s">
        <v>13155</v>
      </c>
      <c r="E3773" s="723" t="s">
        <v>13155</v>
      </c>
      <c r="F3773" s="723" t="s">
        <v>9237</v>
      </c>
      <c r="G3773" s="723" t="s">
        <v>9237</v>
      </c>
      <c r="H3773" s="723" t="s">
        <v>13162</v>
      </c>
      <c r="I3773" s="723"/>
      <c r="J3773" s="723" t="s">
        <v>38</v>
      </c>
      <c r="K3773" s="723">
        <v>0</v>
      </c>
      <c r="L3773" s="762">
        <v>471010000</v>
      </c>
      <c r="M3773" s="1003" t="s">
        <v>125</v>
      </c>
      <c r="N3773" s="723" t="s">
        <v>2115</v>
      </c>
      <c r="O3773" s="723" t="s">
        <v>236</v>
      </c>
      <c r="P3773" s="723" t="s">
        <v>229</v>
      </c>
      <c r="Q3773" s="723" t="s">
        <v>2855</v>
      </c>
      <c r="R3773" s="723" t="s">
        <v>8977</v>
      </c>
      <c r="S3773" s="723">
        <v>796</v>
      </c>
      <c r="T3773" s="723" t="s">
        <v>232</v>
      </c>
      <c r="U3773" s="723">
        <v>19</v>
      </c>
      <c r="V3773" s="785">
        <v>438.7</v>
      </c>
      <c r="W3773" s="1371">
        <f t="shared" si="164"/>
        <v>8335.2999999999993</v>
      </c>
      <c r="X3773" s="785">
        <f t="shared" si="165"/>
        <v>9335.5360000000001</v>
      </c>
      <c r="Y3773" s="723"/>
      <c r="Z3773" s="723">
        <v>2016</v>
      </c>
      <c r="AA3773" s="723"/>
      <c r="AB3773" s="756" t="s">
        <v>300</v>
      </c>
      <c r="AC3773" s="756" t="s">
        <v>209</v>
      </c>
      <c r="AD3773" s="756"/>
      <c r="AE3773" s="756"/>
      <c r="AF3773" s="756"/>
      <c r="AG3773" s="756" t="s">
        <v>13163</v>
      </c>
      <c r="AH3773" s="756" t="s">
        <v>794</v>
      </c>
      <c r="AI3773" s="756">
        <v>210003466</v>
      </c>
      <c r="AJ3773" s="756" t="s">
        <v>13164</v>
      </c>
      <c r="AK3773" s="756" t="s">
        <v>12787</v>
      </c>
    </row>
    <row r="3774" spans="1:37" s="928" customFormat="1" ht="100.5" customHeight="1">
      <c r="A3774" s="723" t="s">
        <v>13165</v>
      </c>
      <c r="B3774" s="723" t="s">
        <v>33</v>
      </c>
      <c r="C3774" s="723" t="s">
        <v>13161</v>
      </c>
      <c r="D3774" s="723" t="s">
        <v>13155</v>
      </c>
      <c r="E3774" s="723" t="s">
        <v>13155</v>
      </c>
      <c r="F3774" s="723" t="s">
        <v>9237</v>
      </c>
      <c r="G3774" s="723" t="s">
        <v>9237</v>
      </c>
      <c r="H3774" s="723" t="s">
        <v>13162</v>
      </c>
      <c r="I3774" s="723"/>
      <c r="J3774" s="723" t="s">
        <v>38</v>
      </c>
      <c r="K3774" s="723">
        <v>0</v>
      </c>
      <c r="L3774" s="784">
        <v>311010000</v>
      </c>
      <c r="M3774" s="723" t="s">
        <v>342</v>
      </c>
      <c r="N3774" s="723" t="s">
        <v>2115</v>
      </c>
      <c r="O3774" s="723" t="s">
        <v>11854</v>
      </c>
      <c r="P3774" s="723" t="s">
        <v>229</v>
      </c>
      <c r="Q3774" s="723" t="s">
        <v>2855</v>
      </c>
      <c r="R3774" s="723" t="s">
        <v>8977</v>
      </c>
      <c r="S3774" s="723">
        <v>796</v>
      </c>
      <c r="T3774" s="723" t="s">
        <v>232</v>
      </c>
      <c r="U3774" s="723">
        <v>1</v>
      </c>
      <c r="V3774" s="785">
        <v>438.7</v>
      </c>
      <c r="W3774" s="1371">
        <f t="shared" si="164"/>
        <v>438.7</v>
      </c>
      <c r="X3774" s="785">
        <f t="shared" si="165"/>
        <v>491.34400000000005</v>
      </c>
      <c r="Y3774" s="723"/>
      <c r="Z3774" s="723">
        <v>2016</v>
      </c>
      <c r="AA3774" s="723"/>
      <c r="AB3774" s="756" t="s">
        <v>300</v>
      </c>
      <c r="AC3774" s="756" t="s">
        <v>209</v>
      </c>
      <c r="AD3774" s="756"/>
      <c r="AE3774" s="756"/>
      <c r="AF3774" s="756"/>
      <c r="AG3774" s="756" t="s">
        <v>13166</v>
      </c>
      <c r="AH3774" s="756" t="s">
        <v>794</v>
      </c>
      <c r="AI3774" s="756">
        <v>210003466</v>
      </c>
      <c r="AJ3774" s="756" t="s">
        <v>13164</v>
      </c>
      <c r="AK3774" s="756" t="s">
        <v>12787</v>
      </c>
    </row>
    <row r="3775" spans="1:37" s="928" customFormat="1" ht="100.5" customHeight="1">
      <c r="A3775" s="723" t="s">
        <v>13167</v>
      </c>
      <c r="B3775" s="723" t="s">
        <v>33</v>
      </c>
      <c r="C3775" s="723" t="s">
        <v>13161</v>
      </c>
      <c r="D3775" s="723" t="s">
        <v>13155</v>
      </c>
      <c r="E3775" s="723" t="s">
        <v>13155</v>
      </c>
      <c r="F3775" s="723" t="s">
        <v>9237</v>
      </c>
      <c r="G3775" s="723" t="s">
        <v>9237</v>
      </c>
      <c r="H3775" s="723" t="s">
        <v>13162</v>
      </c>
      <c r="I3775" s="723"/>
      <c r="J3775" s="723" t="s">
        <v>38</v>
      </c>
      <c r="K3775" s="723">
        <v>0</v>
      </c>
      <c r="L3775" s="723">
        <v>511010000</v>
      </c>
      <c r="M3775" s="749" t="s">
        <v>88</v>
      </c>
      <c r="N3775" s="723" t="s">
        <v>2115</v>
      </c>
      <c r="O3775" s="723" t="s">
        <v>700</v>
      </c>
      <c r="P3775" s="723" t="s">
        <v>229</v>
      </c>
      <c r="Q3775" s="723" t="s">
        <v>2855</v>
      </c>
      <c r="R3775" s="723" t="s">
        <v>8977</v>
      </c>
      <c r="S3775" s="723">
        <v>796</v>
      </c>
      <c r="T3775" s="723" t="s">
        <v>232</v>
      </c>
      <c r="U3775" s="723">
        <v>6</v>
      </c>
      <c r="V3775" s="785">
        <v>438.7</v>
      </c>
      <c r="W3775" s="1371">
        <f t="shared" si="164"/>
        <v>2632.2</v>
      </c>
      <c r="X3775" s="785">
        <f t="shared" si="165"/>
        <v>2948.0639999999999</v>
      </c>
      <c r="Y3775" s="723"/>
      <c r="Z3775" s="723">
        <v>2016</v>
      </c>
      <c r="AA3775" s="723"/>
      <c r="AB3775" s="756" t="s">
        <v>300</v>
      </c>
      <c r="AC3775" s="756" t="s">
        <v>209</v>
      </c>
      <c r="AD3775" s="756"/>
      <c r="AE3775" s="756"/>
      <c r="AF3775" s="756"/>
      <c r="AG3775" s="756" t="s">
        <v>13168</v>
      </c>
      <c r="AH3775" s="756" t="s">
        <v>794</v>
      </c>
      <c r="AI3775" s="756">
        <v>210003466</v>
      </c>
      <c r="AJ3775" s="756" t="s">
        <v>13164</v>
      </c>
      <c r="AK3775" s="756" t="s">
        <v>12787</v>
      </c>
    </row>
    <row r="3776" spans="1:37" s="928" customFormat="1" ht="100.5" customHeight="1">
      <c r="A3776" s="723" t="s">
        <v>13169</v>
      </c>
      <c r="B3776" s="723" t="s">
        <v>33</v>
      </c>
      <c r="C3776" s="723" t="s">
        <v>13170</v>
      </c>
      <c r="D3776" s="723" t="s">
        <v>13171</v>
      </c>
      <c r="E3776" s="723" t="s">
        <v>13171</v>
      </c>
      <c r="F3776" s="723" t="s">
        <v>13172</v>
      </c>
      <c r="G3776" s="723" t="s">
        <v>13172</v>
      </c>
      <c r="H3776" s="723" t="s">
        <v>13173</v>
      </c>
      <c r="I3776" s="723"/>
      <c r="J3776" s="723" t="s">
        <v>38</v>
      </c>
      <c r="K3776" s="723">
        <v>0</v>
      </c>
      <c r="L3776" s="762">
        <v>271010000</v>
      </c>
      <c r="M3776" s="723" t="s">
        <v>127</v>
      </c>
      <c r="N3776" s="723" t="s">
        <v>2115</v>
      </c>
      <c r="O3776" s="723" t="s">
        <v>802</v>
      </c>
      <c r="P3776" s="723" t="s">
        <v>229</v>
      </c>
      <c r="Q3776" s="723" t="s">
        <v>2855</v>
      </c>
      <c r="R3776" s="723" t="s">
        <v>8977</v>
      </c>
      <c r="S3776" s="723">
        <v>796</v>
      </c>
      <c r="T3776" s="723" t="s">
        <v>232</v>
      </c>
      <c r="U3776" s="723">
        <v>27</v>
      </c>
      <c r="V3776" s="785">
        <v>866.7</v>
      </c>
      <c r="W3776" s="1371">
        <f t="shared" si="164"/>
        <v>23400.9</v>
      </c>
      <c r="X3776" s="785">
        <f t="shared" si="165"/>
        <v>26209.008000000005</v>
      </c>
      <c r="Y3776" s="723"/>
      <c r="Z3776" s="723">
        <v>2016</v>
      </c>
      <c r="AA3776" s="723"/>
      <c r="AB3776" s="756" t="s">
        <v>300</v>
      </c>
      <c r="AC3776" s="756" t="s">
        <v>209</v>
      </c>
      <c r="AD3776" s="756"/>
      <c r="AE3776" s="756"/>
      <c r="AF3776" s="756"/>
      <c r="AG3776" s="756" t="s">
        <v>13174</v>
      </c>
      <c r="AH3776" s="756" t="s">
        <v>794</v>
      </c>
      <c r="AI3776" s="756">
        <v>210022821</v>
      </c>
      <c r="AJ3776" s="756" t="s">
        <v>13175</v>
      </c>
      <c r="AK3776" s="756" t="s">
        <v>12787</v>
      </c>
    </row>
    <row r="3777" spans="1:37" s="928" customFormat="1" ht="100.5" customHeight="1">
      <c r="A3777" s="723" t="s">
        <v>13176</v>
      </c>
      <c r="B3777" s="723" t="s">
        <v>33</v>
      </c>
      <c r="C3777" s="723" t="s">
        <v>13170</v>
      </c>
      <c r="D3777" s="723" t="s">
        <v>13171</v>
      </c>
      <c r="E3777" s="723" t="s">
        <v>13171</v>
      </c>
      <c r="F3777" s="723" t="s">
        <v>13172</v>
      </c>
      <c r="G3777" s="723" t="s">
        <v>13172</v>
      </c>
      <c r="H3777" s="723" t="s">
        <v>13173</v>
      </c>
      <c r="I3777" s="723"/>
      <c r="J3777" s="723" t="s">
        <v>38</v>
      </c>
      <c r="K3777" s="723">
        <v>0</v>
      </c>
      <c r="L3777" s="784">
        <v>231010000</v>
      </c>
      <c r="M3777" s="784" t="s">
        <v>128</v>
      </c>
      <c r="N3777" s="723" t="s">
        <v>2115</v>
      </c>
      <c r="O3777" s="723" t="s">
        <v>11843</v>
      </c>
      <c r="P3777" s="723" t="s">
        <v>229</v>
      </c>
      <c r="Q3777" s="723" t="s">
        <v>2855</v>
      </c>
      <c r="R3777" s="723" t="s">
        <v>8977</v>
      </c>
      <c r="S3777" s="723">
        <v>796</v>
      </c>
      <c r="T3777" s="723" t="s">
        <v>232</v>
      </c>
      <c r="U3777" s="723">
        <v>22</v>
      </c>
      <c r="V3777" s="785">
        <v>866.7</v>
      </c>
      <c r="W3777" s="1371">
        <f t="shared" si="164"/>
        <v>19067.400000000001</v>
      </c>
      <c r="X3777" s="785">
        <f t="shared" si="165"/>
        <v>21355.488000000005</v>
      </c>
      <c r="Y3777" s="723"/>
      <c r="Z3777" s="723">
        <v>2016</v>
      </c>
      <c r="AA3777" s="723"/>
      <c r="AB3777" s="756" t="s">
        <v>300</v>
      </c>
      <c r="AC3777" s="756" t="s">
        <v>209</v>
      </c>
      <c r="AD3777" s="756"/>
      <c r="AE3777" s="756"/>
      <c r="AF3777" s="756"/>
      <c r="AG3777" s="756" t="s">
        <v>13177</v>
      </c>
      <c r="AH3777" s="756" t="s">
        <v>794</v>
      </c>
      <c r="AI3777" s="756">
        <v>210022821</v>
      </c>
      <c r="AJ3777" s="756" t="s">
        <v>13175</v>
      </c>
      <c r="AK3777" s="756" t="s">
        <v>12787</v>
      </c>
    </row>
    <row r="3778" spans="1:37" s="928" customFormat="1" ht="100.5" customHeight="1">
      <c r="A3778" s="723" t="s">
        <v>13178</v>
      </c>
      <c r="B3778" s="723" t="s">
        <v>33</v>
      </c>
      <c r="C3778" s="723" t="s">
        <v>13170</v>
      </c>
      <c r="D3778" s="723" t="s">
        <v>13171</v>
      </c>
      <c r="E3778" s="723" t="s">
        <v>13171</v>
      </c>
      <c r="F3778" s="723" t="s">
        <v>13172</v>
      </c>
      <c r="G3778" s="723" t="s">
        <v>13172</v>
      </c>
      <c r="H3778" s="723" t="s">
        <v>13173</v>
      </c>
      <c r="I3778" s="723"/>
      <c r="J3778" s="723" t="s">
        <v>38</v>
      </c>
      <c r="K3778" s="723">
        <v>0</v>
      </c>
      <c r="L3778" s="1067">
        <v>151010000</v>
      </c>
      <c r="M3778" s="784" t="s">
        <v>82</v>
      </c>
      <c r="N3778" s="723" t="s">
        <v>2115</v>
      </c>
      <c r="O3778" s="723" t="s">
        <v>805</v>
      </c>
      <c r="P3778" s="723" t="s">
        <v>229</v>
      </c>
      <c r="Q3778" s="723" t="s">
        <v>2855</v>
      </c>
      <c r="R3778" s="723" t="s">
        <v>8977</v>
      </c>
      <c r="S3778" s="723">
        <v>796</v>
      </c>
      <c r="T3778" s="723" t="s">
        <v>232</v>
      </c>
      <c r="U3778" s="723">
        <v>12</v>
      </c>
      <c r="V3778" s="785">
        <v>866.7</v>
      </c>
      <c r="W3778" s="1371">
        <f t="shared" si="164"/>
        <v>10400.400000000001</v>
      </c>
      <c r="X3778" s="785">
        <f t="shared" si="165"/>
        <v>11648.448000000002</v>
      </c>
      <c r="Y3778" s="723"/>
      <c r="Z3778" s="723">
        <v>2016</v>
      </c>
      <c r="AA3778" s="723"/>
      <c r="AB3778" s="756" t="s">
        <v>300</v>
      </c>
      <c r="AC3778" s="756" t="s">
        <v>209</v>
      </c>
      <c r="AD3778" s="756"/>
      <c r="AE3778" s="756"/>
      <c r="AF3778" s="756"/>
      <c r="AG3778" s="756" t="s">
        <v>13179</v>
      </c>
      <c r="AH3778" s="756" t="s">
        <v>794</v>
      </c>
      <c r="AI3778" s="756">
        <v>210022821</v>
      </c>
      <c r="AJ3778" s="756" t="s">
        <v>13175</v>
      </c>
      <c r="AK3778" s="756" t="s">
        <v>12787</v>
      </c>
    </row>
    <row r="3779" spans="1:37" s="928" customFormat="1" ht="100.5" customHeight="1">
      <c r="A3779" s="723" t="s">
        <v>13180</v>
      </c>
      <c r="B3779" s="723" t="s">
        <v>33</v>
      </c>
      <c r="C3779" s="723" t="s">
        <v>13170</v>
      </c>
      <c r="D3779" s="723" t="s">
        <v>13171</v>
      </c>
      <c r="E3779" s="723" t="s">
        <v>13171</v>
      </c>
      <c r="F3779" s="723" t="s">
        <v>13172</v>
      </c>
      <c r="G3779" s="723" t="s">
        <v>13172</v>
      </c>
      <c r="H3779" s="723" t="s">
        <v>13173</v>
      </c>
      <c r="I3779" s="723"/>
      <c r="J3779" s="723" t="s">
        <v>38</v>
      </c>
      <c r="K3779" s="723">
        <v>0</v>
      </c>
      <c r="L3779" s="762">
        <v>471010000</v>
      </c>
      <c r="M3779" s="1003" t="s">
        <v>125</v>
      </c>
      <c r="N3779" s="723" t="s">
        <v>2115</v>
      </c>
      <c r="O3779" s="723" t="s">
        <v>236</v>
      </c>
      <c r="P3779" s="723" t="s">
        <v>229</v>
      </c>
      <c r="Q3779" s="723" t="s">
        <v>2855</v>
      </c>
      <c r="R3779" s="723" t="s">
        <v>8977</v>
      </c>
      <c r="S3779" s="723">
        <v>796</v>
      </c>
      <c r="T3779" s="723" t="s">
        <v>232</v>
      </c>
      <c r="U3779" s="723">
        <v>18</v>
      </c>
      <c r="V3779" s="785">
        <v>866.7</v>
      </c>
      <c r="W3779" s="1371">
        <f t="shared" si="164"/>
        <v>15600.6</v>
      </c>
      <c r="X3779" s="785">
        <f t="shared" si="165"/>
        <v>17472.672000000002</v>
      </c>
      <c r="Y3779" s="723"/>
      <c r="Z3779" s="723">
        <v>2016</v>
      </c>
      <c r="AA3779" s="723"/>
      <c r="AB3779" s="756" t="s">
        <v>300</v>
      </c>
      <c r="AC3779" s="756" t="s">
        <v>209</v>
      </c>
      <c r="AD3779" s="756"/>
      <c r="AE3779" s="756"/>
      <c r="AF3779" s="756"/>
      <c r="AG3779" s="756" t="s">
        <v>13181</v>
      </c>
      <c r="AH3779" s="756" t="s">
        <v>794</v>
      </c>
      <c r="AI3779" s="756">
        <v>210022821</v>
      </c>
      <c r="AJ3779" s="756" t="s">
        <v>13175</v>
      </c>
      <c r="AK3779" s="756" t="s">
        <v>12787</v>
      </c>
    </row>
    <row r="3780" spans="1:37" s="928" customFormat="1" ht="100.5" customHeight="1">
      <c r="A3780" s="723" t="s">
        <v>13182</v>
      </c>
      <c r="B3780" s="723" t="s">
        <v>33</v>
      </c>
      <c r="C3780" s="723" t="s">
        <v>13170</v>
      </c>
      <c r="D3780" s="723" t="s">
        <v>13171</v>
      </c>
      <c r="E3780" s="723" t="s">
        <v>13171</v>
      </c>
      <c r="F3780" s="723" t="s">
        <v>13172</v>
      </c>
      <c r="G3780" s="723" t="s">
        <v>13172</v>
      </c>
      <c r="H3780" s="723" t="s">
        <v>13173</v>
      </c>
      <c r="I3780" s="723"/>
      <c r="J3780" s="723" t="s">
        <v>38</v>
      </c>
      <c r="K3780" s="723">
        <v>0</v>
      </c>
      <c r="L3780" s="784">
        <v>311010000</v>
      </c>
      <c r="M3780" s="723" t="s">
        <v>342</v>
      </c>
      <c r="N3780" s="723" t="s">
        <v>2115</v>
      </c>
      <c r="O3780" s="723" t="s">
        <v>11854</v>
      </c>
      <c r="P3780" s="723" t="s">
        <v>229</v>
      </c>
      <c r="Q3780" s="723" t="s">
        <v>2855</v>
      </c>
      <c r="R3780" s="723" t="s">
        <v>8977</v>
      </c>
      <c r="S3780" s="723">
        <v>796</v>
      </c>
      <c r="T3780" s="723" t="s">
        <v>232</v>
      </c>
      <c r="U3780" s="723">
        <v>7</v>
      </c>
      <c r="V3780" s="785">
        <v>866.7</v>
      </c>
      <c r="W3780" s="1371">
        <f t="shared" si="164"/>
        <v>6066.9000000000005</v>
      </c>
      <c r="X3780" s="785">
        <f t="shared" si="165"/>
        <v>6794.9280000000017</v>
      </c>
      <c r="Y3780" s="723"/>
      <c r="Z3780" s="723">
        <v>2016</v>
      </c>
      <c r="AA3780" s="723"/>
      <c r="AB3780" s="756" t="s">
        <v>300</v>
      </c>
      <c r="AC3780" s="756" t="s">
        <v>209</v>
      </c>
      <c r="AD3780" s="756"/>
      <c r="AE3780" s="756"/>
      <c r="AF3780" s="756"/>
      <c r="AG3780" s="756" t="s">
        <v>13183</v>
      </c>
      <c r="AH3780" s="756" t="s">
        <v>794</v>
      </c>
      <c r="AI3780" s="756">
        <v>210022821</v>
      </c>
      <c r="AJ3780" s="756" t="s">
        <v>13175</v>
      </c>
      <c r="AK3780" s="756" t="s">
        <v>12787</v>
      </c>
    </row>
    <row r="3781" spans="1:37" s="928" customFormat="1" ht="100.5" customHeight="1">
      <c r="A3781" s="723" t="s">
        <v>13184</v>
      </c>
      <c r="B3781" s="723" t="s">
        <v>33</v>
      </c>
      <c r="C3781" s="723" t="s">
        <v>13170</v>
      </c>
      <c r="D3781" s="723" t="s">
        <v>13171</v>
      </c>
      <c r="E3781" s="723" t="s">
        <v>13171</v>
      </c>
      <c r="F3781" s="723" t="s">
        <v>13172</v>
      </c>
      <c r="G3781" s="723" t="s">
        <v>13172</v>
      </c>
      <c r="H3781" s="723" t="s">
        <v>13173</v>
      </c>
      <c r="I3781" s="723"/>
      <c r="J3781" s="723" t="s">
        <v>38</v>
      </c>
      <c r="K3781" s="723">
        <v>0</v>
      </c>
      <c r="L3781" s="723">
        <v>511010000</v>
      </c>
      <c r="M3781" s="749" t="s">
        <v>88</v>
      </c>
      <c r="N3781" s="723" t="s">
        <v>2115</v>
      </c>
      <c r="O3781" s="723" t="s">
        <v>700</v>
      </c>
      <c r="P3781" s="723" t="s">
        <v>229</v>
      </c>
      <c r="Q3781" s="723" t="s">
        <v>2855</v>
      </c>
      <c r="R3781" s="723" t="s">
        <v>8977</v>
      </c>
      <c r="S3781" s="723">
        <v>796</v>
      </c>
      <c r="T3781" s="723" t="s">
        <v>232</v>
      </c>
      <c r="U3781" s="723">
        <v>13</v>
      </c>
      <c r="V3781" s="785">
        <v>866.7</v>
      </c>
      <c r="W3781" s="1371">
        <f t="shared" si="164"/>
        <v>11267.1</v>
      </c>
      <c r="X3781" s="785">
        <f t="shared" si="165"/>
        <v>12619.152000000002</v>
      </c>
      <c r="Y3781" s="723"/>
      <c r="Z3781" s="723">
        <v>2016</v>
      </c>
      <c r="AA3781" s="723"/>
      <c r="AB3781" s="756" t="s">
        <v>300</v>
      </c>
      <c r="AC3781" s="756" t="s">
        <v>209</v>
      </c>
      <c r="AD3781" s="756"/>
      <c r="AE3781" s="756"/>
      <c r="AF3781" s="756"/>
      <c r="AG3781" s="756" t="s">
        <v>13185</v>
      </c>
      <c r="AH3781" s="756" t="s">
        <v>794</v>
      </c>
      <c r="AI3781" s="756">
        <v>210022821</v>
      </c>
      <c r="AJ3781" s="756" t="s">
        <v>13175</v>
      </c>
      <c r="AK3781" s="756" t="s">
        <v>12787</v>
      </c>
    </row>
    <row r="3782" spans="1:37" s="928" customFormat="1" ht="100.5" customHeight="1">
      <c r="A3782" s="723" t="s">
        <v>13186</v>
      </c>
      <c r="B3782" s="723" t="s">
        <v>33</v>
      </c>
      <c r="C3782" s="723" t="s">
        <v>13187</v>
      </c>
      <c r="D3782" s="723" t="s">
        <v>12792</v>
      </c>
      <c r="E3782" s="723" t="s">
        <v>12792</v>
      </c>
      <c r="F3782" s="723" t="s">
        <v>13188</v>
      </c>
      <c r="G3782" s="723" t="s">
        <v>13188</v>
      </c>
      <c r="H3782" s="723" t="s">
        <v>13189</v>
      </c>
      <c r="I3782" s="723"/>
      <c r="J3782" s="723" t="s">
        <v>1135</v>
      </c>
      <c r="K3782" s="723">
        <v>41</v>
      </c>
      <c r="L3782" s="762">
        <v>271010000</v>
      </c>
      <c r="M3782" s="723" t="s">
        <v>127</v>
      </c>
      <c r="N3782" s="723" t="s">
        <v>2115</v>
      </c>
      <c r="O3782" s="723" t="s">
        <v>802</v>
      </c>
      <c r="P3782" s="723" t="s">
        <v>229</v>
      </c>
      <c r="Q3782" s="723" t="s">
        <v>2855</v>
      </c>
      <c r="R3782" s="723" t="s">
        <v>8977</v>
      </c>
      <c r="S3782" s="723">
        <v>796</v>
      </c>
      <c r="T3782" s="723" t="s">
        <v>232</v>
      </c>
      <c r="U3782" s="723">
        <v>23</v>
      </c>
      <c r="V3782" s="785">
        <v>1030.4100000000001</v>
      </c>
      <c r="W3782" s="1371">
        <f t="shared" si="164"/>
        <v>23699.43</v>
      </c>
      <c r="X3782" s="785">
        <f t="shared" si="165"/>
        <v>26543.361600000004</v>
      </c>
      <c r="Y3782" s="723" t="s">
        <v>4270</v>
      </c>
      <c r="Z3782" s="723">
        <v>2016</v>
      </c>
      <c r="AA3782" s="723"/>
      <c r="AB3782" s="756" t="s">
        <v>300</v>
      </c>
      <c r="AC3782" s="756"/>
      <c r="AD3782" s="756"/>
      <c r="AE3782" s="756"/>
      <c r="AF3782" s="756"/>
      <c r="AG3782" s="756" t="s">
        <v>13190</v>
      </c>
      <c r="AH3782" s="756" t="s">
        <v>794</v>
      </c>
      <c r="AI3782" s="756">
        <v>210022847</v>
      </c>
      <c r="AJ3782" s="756" t="s">
        <v>13191</v>
      </c>
      <c r="AK3782" s="756" t="s">
        <v>12787</v>
      </c>
    </row>
    <row r="3783" spans="1:37" s="928" customFormat="1" ht="100.5" customHeight="1">
      <c r="A3783" s="723" t="s">
        <v>13192</v>
      </c>
      <c r="B3783" s="723" t="s">
        <v>33</v>
      </c>
      <c r="C3783" s="723" t="s">
        <v>13187</v>
      </c>
      <c r="D3783" s="723" t="s">
        <v>12792</v>
      </c>
      <c r="E3783" s="723" t="s">
        <v>12792</v>
      </c>
      <c r="F3783" s="723" t="s">
        <v>13188</v>
      </c>
      <c r="G3783" s="723" t="s">
        <v>13188</v>
      </c>
      <c r="H3783" s="723" t="s">
        <v>13189</v>
      </c>
      <c r="I3783" s="723"/>
      <c r="J3783" s="723" t="s">
        <v>1135</v>
      </c>
      <c r="K3783" s="723">
        <v>41</v>
      </c>
      <c r="L3783" s="784">
        <v>231010000</v>
      </c>
      <c r="M3783" s="784" t="s">
        <v>128</v>
      </c>
      <c r="N3783" s="723" t="s">
        <v>2115</v>
      </c>
      <c r="O3783" s="723" t="s">
        <v>11843</v>
      </c>
      <c r="P3783" s="723" t="s">
        <v>229</v>
      </c>
      <c r="Q3783" s="723" t="s">
        <v>2855</v>
      </c>
      <c r="R3783" s="723" t="s">
        <v>8977</v>
      </c>
      <c r="S3783" s="723">
        <v>796</v>
      </c>
      <c r="T3783" s="723" t="s">
        <v>232</v>
      </c>
      <c r="U3783" s="723">
        <v>46</v>
      </c>
      <c r="V3783" s="785">
        <v>1030.4100000000001</v>
      </c>
      <c r="W3783" s="1371">
        <f t="shared" si="164"/>
        <v>47398.86</v>
      </c>
      <c r="X3783" s="785">
        <f t="shared" si="165"/>
        <v>53086.723200000008</v>
      </c>
      <c r="Y3783" s="723" t="s">
        <v>4270</v>
      </c>
      <c r="Z3783" s="723">
        <v>2016</v>
      </c>
      <c r="AA3783" s="723"/>
      <c r="AB3783" s="756" t="s">
        <v>300</v>
      </c>
      <c r="AC3783" s="756"/>
      <c r="AD3783" s="756"/>
      <c r="AE3783" s="756"/>
      <c r="AF3783" s="756"/>
      <c r="AG3783" s="756" t="s">
        <v>13193</v>
      </c>
      <c r="AH3783" s="756" t="s">
        <v>794</v>
      </c>
      <c r="AI3783" s="756">
        <v>210022847</v>
      </c>
      <c r="AJ3783" s="756" t="s">
        <v>13191</v>
      </c>
      <c r="AK3783" s="756" t="s">
        <v>12787</v>
      </c>
    </row>
    <row r="3784" spans="1:37" s="928" customFormat="1" ht="100.5" customHeight="1">
      <c r="A3784" s="723" t="s">
        <v>13194</v>
      </c>
      <c r="B3784" s="723" t="s">
        <v>33</v>
      </c>
      <c r="C3784" s="723" t="s">
        <v>13187</v>
      </c>
      <c r="D3784" s="723" t="s">
        <v>12792</v>
      </c>
      <c r="E3784" s="723" t="s">
        <v>12792</v>
      </c>
      <c r="F3784" s="723" t="s">
        <v>13188</v>
      </c>
      <c r="G3784" s="723" t="s">
        <v>13188</v>
      </c>
      <c r="H3784" s="723" t="s">
        <v>13189</v>
      </c>
      <c r="I3784" s="723"/>
      <c r="J3784" s="723" t="s">
        <v>1135</v>
      </c>
      <c r="K3784" s="723">
        <v>41</v>
      </c>
      <c r="L3784" s="1067">
        <v>151010000</v>
      </c>
      <c r="M3784" s="784" t="s">
        <v>82</v>
      </c>
      <c r="N3784" s="723" t="s">
        <v>2115</v>
      </c>
      <c r="O3784" s="723" t="s">
        <v>805</v>
      </c>
      <c r="P3784" s="723" t="s">
        <v>229</v>
      </c>
      <c r="Q3784" s="723" t="s">
        <v>2855</v>
      </c>
      <c r="R3784" s="723" t="s">
        <v>8977</v>
      </c>
      <c r="S3784" s="723">
        <v>796</v>
      </c>
      <c r="T3784" s="723" t="s">
        <v>232</v>
      </c>
      <c r="U3784" s="723">
        <v>24</v>
      </c>
      <c r="V3784" s="785">
        <v>1030.4100000000001</v>
      </c>
      <c r="W3784" s="1371">
        <f t="shared" si="164"/>
        <v>24729.840000000004</v>
      </c>
      <c r="X3784" s="785">
        <f t="shared" si="165"/>
        <v>27697.420800000007</v>
      </c>
      <c r="Y3784" s="723" t="s">
        <v>4270</v>
      </c>
      <c r="Z3784" s="723">
        <v>2016</v>
      </c>
      <c r="AA3784" s="723"/>
      <c r="AB3784" s="756" t="s">
        <v>300</v>
      </c>
      <c r="AC3784" s="756"/>
      <c r="AD3784" s="756"/>
      <c r="AE3784" s="756"/>
      <c r="AF3784" s="756"/>
      <c r="AG3784" s="756" t="s">
        <v>13195</v>
      </c>
      <c r="AH3784" s="756" t="s">
        <v>794</v>
      </c>
      <c r="AI3784" s="756">
        <v>210022847</v>
      </c>
      <c r="AJ3784" s="756" t="s">
        <v>13191</v>
      </c>
      <c r="AK3784" s="756" t="s">
        <v>12787</v>
      </c>
    </row>
    <row r="3785" spans="1:37" s="928" customFormat="1" ht="100.5" customHeight="1">
      <c r="A3785" s="723" t="s">
        <v>13196</v>
      </c>
      <c r="B3785" s="723" t="s">
        <v>33</v>
      </c>
      <c r="C3785" s="723" t="s">
        <v>13187</v>
      </c>
      <c r="D3785" s="723" t="s">
        <v>12792</v>
      </c>
      <c r="E3785" s="723" t="s">
        <v>12792</v>
      </c>
      <c r="F3785" s="723" t="s">
        <v>13188</v>
      </c>
      <c r="G3785" s="723" t="s">
        <v>13188</v>
      </c>
      <c r="H3785" s="723" t="s">
        <v>13189</v>
      </c>
      <c r="I3785" s="723"/>
      <c r="J3785" s="723" t="s">
        <v>1135</v>
      </c>
      <c r="K3785" s="723">
        <v>41</v>
      </c>
      <c r="L3785" s="762">
        <v>471010000</v>
      </c>
      <c r="M3785" s="1003" t="s">
        <v>125</v>
      </c>
      <c r="N3785" s="723" t="s">
        <v>2115</v>
      </c>
      <c r="O3785" s="723" t="s">
        <v>236</v>
      </c>
      <c r="P3785" s="723" t="s">
        <v>229</v>
      </c>
      <c r="Q3785" s="723" t="s">
        <v>2855</v>
      </c>
      <c r="R3785" s="723" t="s">
        <v>8977</v>
      </c>
      <c r="S3785" s="723">
        <v>796</v>
      </c>
      <c r="T3785" s="723" t="s">
        <v>232</v>
      </c>
      <c r="U3785" s="723">
        <v>26</v>
      </c>
      <c r="V3785" s="785">
        <v>1030.4100000000001</v>
      </c>
      <c r="W3785" s="1371">
        <f t="shared" si="164"/>
        <v>26790.660000000003</v>
      </c>
      <c r="X3785" s="785">
        <f t="shared" si="165"/>
        <v>30005.539200000007</v>
      </c>
      <c r="Y3785" s="723" t="s">
        <v>4270</v>
      </c>
      <c r="Z3785" s="723">
        <v>2016</v>
      </c>
      <c r="AA3785" s="723"/>
      <c r="AB3785" s="756" t="s">
        <v>300</v>
      </c>
      <c r="AC3785" s="756"/>
      <c r="AD3785" s="756"/>
      <c r="AE3785" s="756"/>
      <c r="AF3785" s="756"/>
      <c r="AG3785" s="756" t="s">
        <v>13197</v>
      </c>
      <c r="AH3785" s="756" t="s">
        <v>794</v>
      </c>
      <c r="AI3785" s="756">
        <v>210022847</v>
      </c>
      <c r="AJ3785" s="756" t="s">
        <v>13191</v>
      </c>
      <c r="AK3785" s="756" t="s">
        <v>12787</v>
      </c>
    </row>
    <row r="3786" spans="1:37" s="928" customFormat="1" ht="100.5" customHeight="1">
      <c r="A3786" s="723" t="s">
        <v>13198</v>
      </c>
      <c r="B3786" s="723" t="s">
        <v>33</v>
      </c>
      <c r="C3786" s="723" t="s">
        <v>13187</v>
      </c>
      <c r="D3786" s="723" t="s">
        <v>12792</v>
      </c>
      <c r="E3786" s="723" t="s">
        <v>12792</v>
      </c>
      <c r="F3786" s="723" t="s">
        <v>13188</v>
      </c>
      <c r="G3786" s="723" t="s">
        <v>13188</v>
      </c>
      <c r="H3786" s="723" t="s">
        <v>13189</v>
      </c>
      <c r="I3786" s="723"/>
      <c r="J3786" s="723" t="s">
        <v>1135</v>
      </c>
      <c r="K3786" s="723">
        <v>41</v>
      </c>
      <c r="L3786" s="784">
        <v>311010000</v>
      </c>
      <c r="M3786" s="723" t="s">
        <v>342</v>
      </c>
      <c r="N3786" s="723" t="s">
        <v>2115</v>
      </c>
      <c r="O3786" s="723" t="s">
        <v>11854</v>
      </c>
      <c r="P3786" s="723" t="s">
        <v>229</v>
      </c>
      <c r="Q3786" s="723" t="s">
        <v>2855</v>
      </c>
      <c r="R3786" s="723" t="s">
        <v>8977</v>
      </c>
      <c r="S3786" s="723">
        <v>796</v>
      </c>
      <c r="T3786" s="723" t="s">
        <v>232</v>
      </c>
      <c r="U3786" s="723">
        <v>23</v>
      </c>
      <c r="V3786" s="785">
        <v>1030.4100000000001</v>
      </c>
      <c r="W3786" s="1371">
        <f t="shared" si="164"/>
        <v>23699.43</v>
      </c>
      <c r="X3786" s="785">
        <f t="shared" si="165"/>
        <v>26543.361600000004</v>
      </c>
      <c r="Y3786" s="723" t="s">
        <v>4270</v>
      </c>
      <c r="Z3786" s="723">
        <v>2016</v>
      </c>
      <c r="AA3786" s="723"/>
      <c r="AB3786" s="756" t="s">
        <v>300</v>
      </c>
      <c r="AC3786" s="756"/>
      <c r="AD3786" s="756"/>
      <c r="AE3786" s="756"/>
      <c r="AF3786" s="756"/>
      <c r="AG3786" s="756" t="s">
        <v>13199</v>
      </c>
      <c r="AH3786" s="756" t="s">
        <v>794</v>
      </c>
      <c r="AI3786" s="756">
        <v>210022847</v>
      </c>
      <c r="AJ3786" s="756" t="s">
        <v>13191</v>
      </c>
      <c r="AK3786" s="756" t="s">
        <v>12787</v>
      </c>
    </row>
    <row r="3787" spans="1:37" s="928" customFormat="1" ht="100.5" customHeight="1">
      <c r="A3787" s="723" t="s">
        <v>13200</v>
      </c>
      <c r="B3787" s="723" t="s">
        <v>33</v>
      </c>
      <c r="C3787" s="723" t="s">
        <v>13187</v>
      </c>
      <c r="D3787" s="723" t="s">
        <v>12792</v>
      </c>
      <c r="E3787" s="723" t="s">
        <v>12792</v>
      </c>
      <c r="F3787" s="723" t="s">
        <v>13188</v>
      </c>
      <c r="G3787" s="723" t="s">
        <v>13188</v>
      </c>
      <c r="H3787" s="723" t="s">
        <v>13189</v>
      </c>
      <c r="I3787" s="723"/>
      <c r="J3787" s="723" t="s">
        <v>1135</v>
      </c>
      <c r="K3787" s="723">
        <v>41</v>
      </c>
      <c r="L3787" s="784">
        <v>391010000</v>
      </c>
      <c r="M3787" s="784" t="s">
        <v>341</v>
      </c>
      <c r="N3787" s="723" t="s">
        <v>2115</v>
      </c>
      <c r="O3787" s="723" t="s">
        <v>12064</v>
      </c>
      <c r="P3787" s="723" t="s">
        <v>229</v>
      </c>
      <c r="Q3787" s="723" t="s">
        <v>2855</v>
      </c>
      <c r="R3787" s="723" t="s">
        <v>8977</v>
      </c>
      <c r="S3787" s="723">
        <v>796</v>
      </c>
      <c r="T3787" s="723" t="s">
        <v>232</v>
      </c>
      <c r="U3787" s="723">
        <v>30</v>
      </c>
      <c r="V3787" s="785">
        <v>1030.4100000000001</v>
      </c>
      <c r="W3787" s="1371">
        <f t="shared" si="164"/>
        <v>30912.300000000003</v>
      </c>
      <c r="X3787" s="785">
        <f t="shared" si="165"/>
        <v>34621.776000000005</v>
      </c>
      <c r="Y3787" s="723" t="s">
        <v>4270</v>
      </c>
      <c r="Z3787" s="723">
        <v>2016</v>
      </c>
      <c r="AA3787" s="723"/>
      <c r="AB3787" s="756" t="s">
        <v>300</v>
      </c>
      <c r="AC3787" s="756"/>
      <c r="AD3787" s="756"/>
      <c r="AE3787" s="756"/>
      <c r="AF3787" s="756"/>
      <c r="AG3787" s="756" t="s">
        <v>13201</v>
      </c>
      <c r="AH3787" s="756" t="s">
        <v>794</v>
      </c>
      <c r="AI3787" s="756">
        <v>210022847</v>
      </c>
      <c r="AJ3787" s="756" t="s">
        <v>13191</v>
      </c>
      <c r="AK3787" s="756" t="s">
        <v>12787</v>
      </c>
    </row>
    <row r="3788" spans="1:37" s="928" customFormat="1" ht="100.5" customHeight="1">
      <c r="A3788" s="723" t="s">
        <v>13202</v>
      </c>
      <c r="B3788" s="723" t="s">
        <v>33</v>
      </c>
      <c r="C3788" s="723" t="s">
        <v>13187</v>
      </c>
      <c r="D3788" s="723" t="s">
        <v>12792</v>
      </c>
      <c r="E3788" s="723" t="s">
        <v>12792</v>
      </c>
      <c r="F3788" s="723" t="s">
        <v>13188</v>
      </c>
      <c r="G3788" s="723" t="s">
        <v>13188</v>
      </c>
      <c r="H3788" s="723" t="s">
        <v>13189</v>
      </c>
      <c r="I3788" s="723"/>
      <c r="J3788" s="723" t="s">
        <v>1135</v>
      </c>
      <c r="K3788" s="723">
        <v>41</v>
      </c>
      <c r="L3788" s="723">
        <v>511010000</v>
      </c>
      <c r="M3788" s="749" t="s">
        <v>88</v>
      </c>
      <c r="N3788" s="723" t="s">
        <v>2115</v>
      </c>
      <c r="O3788" s="723" t="s">
        <v>700</v>
      </c>
      <c r="P3788" s="723" t="s">
        <v>229</v>
      </c>
      <c r="Q3788" s="723" t="s">
        <v>2855</v>
      </c>
      <c r="R3788" s="723" t="s">
        <v>8977</v>
      </c>
      <c r="S3788" s="723">
        <v>796</v>
      </c>
      <c r="T3788" s="723" t="s">
        <v>232</v>
      </c>
      <c r="U3788" s="723">
        <v>29</v>
      </c>
      <c r="V3788" s="785">
        <v>1030.4100000000001</v>
      </c>
      <c r="W3788" s="1371">
        <f t="shared" si="164"/>
        <v>29881.890000000003</v>
      </c>
      <c r="X3788" s="785">
        <f t="shared" si="165"/>
        <v>33467.716800000009</v>
      </c>
      <c r="Y3788" s="723" t="s">
        <v>4270</v>
      </c>
      <c r="Z3788" s="723">
        <v>2016</v>
      </c>
      <c r="AA3788" s="723"/>
      <c r="AB3788" s="756" t="s">
        <v>300</v>
      </c>
      <c r="AC3788" s="756"/>
      <c r="AD3788" s="756"/>
      <c r="AE3788" s="756"/>
      <c r="AF3788" s="756"/>
      <c r="AG3788" s="756" t="s">
        <v>13203</v>
      </c>
      <c r="AH3788" s="756" t="s">
        <v>794</v>
      </c>
      <c r="AI3788" s="756">
        <v>210022847</v>
      </c>
      <c r="AJ3788" s="756" t="s">
        <v>13191</v>
      </c>
      <c r="AK3788" s="756" t="s">
        <v>12787</v>
      </c>
    </row>
    <row r="3789" spans="1:37" s="928" customFormat="1" ht="100.5" customHeight="1">
      <c r="A3789" s="723" t="s">
        <v>13204</v>
      </c>
      <c r="B3789" s="723" t="s">
        <v>33</v>
      </c>
      <c r="C3789" s="723" t="s">
        <v>13205</v>
      </c>
      <c r="D3789" s="723" t="s">
        <v>12792</v>
      </c>
      <c r="E3789" s="723" t="s">
        <v>12792</v>
      </c>
      <c r="F3789" s="723" t="s">
        <v>13206</v>
      </c>
      <c r="G3789" s="723" t="s">
        <v>13206</v>
      </c>
      <c r="H3789" s="723" t="s">
        <v>13207</v>
      </c>
      <c r="I3789" s="723"/>
      <c r="J3789" s="723" t="s">
        <v>1135</v>
      </c>
      <c r="K3789" s="723">
        <v>71</v>
      </c>
      <c r="L3789" s="762">
        <v>271010000</v>
      </c>
      <c r="M3789" s="723" t="s">
        <v>127</v>
      </c>
      <c r="N3789" s="723" t="s">
        <v>2115</v>
      </c>
      <c r="O3789" s="723" t="s">
        <v>802</v>
      </c>
      <c r="P3789" s="723" t="s">
        <v>229</v>
      </c>
      <c r="Q3789" s="723" t="s">
        <v>2855</v>
      </c>
      <c r="R3789" s="723" t="s">
        <v>8977</v>
      </c>
      <c r="S3789" s="723">
        <v>796</v>
      </c>
      <c r="T3789" s="723" t="s">
        <v>232</v>
      </c>
      <c r="U3789" s="723">
        <v>83</v>
      </c>
      <c r="V3789" s="785">
        <v>695.5</v>
      </c>
      <c r="W3789" s="1371">
        <f t="shared" si="164"/>
        <v>57726.5</v>
      </c>
      <c r="X3789" s="785">
        <f t="shared" si="165"/>
        <v>64653.680000000008</v>
      </c>
      <c r="Y3789" s="723" t="s">
        <v>4270</v>
      </c>
      <c r="Z3789" s="723">
        <v>2016</v>
      </c>
      <c r="AA3789" s="723"/>
      <c r="AB3789" s="756" t="s">
        <v>300</v>
      </c>
      <c r="AC3789" s="756"/>
      <c r="AD3789" s="756"/>
      <c r="AE3789" s="756"/>
      <c r="AF3789" s="756"/>
      <c r="AG3789" s="756" t="s">
        <v>13208</v>
      </c>
      <c r="AH3789" s="756" t="s">
        <v>794</v>
      </c>
      <c r="AI3789" s="756">
        <v>210022848</v>
      </c>
      <c r="AJ3789" s="756" t="s">
        <v>13209</v>
      </c>
      <c r="AK3789" s="756" t="s">
        <v>12787</v>
      </c>
    </row>
    <row r="3790" spans="1:37" s="928" customFormat="1" ht="100.5" customHeight="1">
      <c r="A3790" s="723" t="s">
        <v>13210</v>
      </c>
      <c r="B3790" s="723" t="s">
        <v>33</v>
      </c>
      <c r="C3790" s="723" t="s">
        <v>13205</v>
      </c>
      <c r="D3790" s="723" t="s">
        <v>12792</v>
      </c>
      <c r="E3790" s="723" t="s">
        <v>12792</v>
      </c>
      <c r="F3790" s="723" t="s">
        <v>13206</v>
      </c>
      <c r="G3790" s="723" t="s">
        <v>13206</v>
      </c>
      <c r="H3790" s="723" t="s">
        <v>13207</v>
      </c>
      <c r="I3790" s="723"/>
      <c r="J3790" s="723" t="s">
        <v>1135</v>
      </c>
      <c r="K3790" s="723">
        <v>71</v>
      </c>
      <c r="L3790" s="784">
        <v>231010000</v>
      </c>
      <c r="M3790" s="784" t="s">
        <v>128</v>
      </c>
      <c r="N3790" s="723" t="s">
        <v>2115</v>
      </c>
      <c r="O3790" s="723" t="s">
        <v>11843</v>
      </c>
      <c r="P3790" s="723" t="s">
        <v>229</v>
      </c>
      <c r="Q3790" s="723" t="s">
        <v>2855</v>
      </c>
      <c r="R3790" s="723" t="s">
        <v>8977</v>
      </c>
      <c r="S3790" s="723">
        <v>796</v>
      </c>
      <c r="T3790" s="723" t="s">
        <v>232</v>
      </c>
      <c r="U3790" s="723">
        <v>118</v>
      </c>
      <c r="V3790" s="785">
        <v>695.5</v>
      </c>
      <c r="W3790" s="1371">
        <f t="shared" si="164"/>
        <v>82069</v>
      </c>
      <c r="X3790" s="785">
        <f t="shared" si="165"/>
        <v>91917.280000000013</v>
      </c>
      <c r="Y3790" s="723" t="s">
        <v>4270</v>
      </c>
      <c r="Z3790" s="723">
        <v>2016</v>
      </c>
      <c r="AA3790" s="723"/>
      <c r="AB3790" s="756" t="s">
        <v>300</v>
      </c>
      <c r="AC3790" s="756"/>
      <c r="AD3790" s="756"/>
      <c r="AE3790" s="756"/>
      <c r="AF3790" s="756"/>
      <c r="AG3790" s="756" t="s">
        <v>13211</v>
      </c>
      <c r="AH3790" s="756" t="s">
        <v>794</v>
      </c>
      <c r="AI3790" s="756">
        <v>210022848</v>
      </c>
      <c r="AJ3790" s="756" t="s">
        <v>13209</v>
      </c>
      <c r="AK3790" s="756" t="s">
        <v>12787</v>
      </c>
    </row>
    <row r="3791" spans="1:37" s="928" customFormat="1" ht="100.5" customHeight="1">
      <c r="A3791" s="723" t="s">
        <v>13212</v>
      </c>
      <c r="B3791" s="723" t="s">
        <v>33</v>
      </c>
      <c r="C3791" s="723" t="s">
        <v>13205</v>
      </c>
      <c r="D3791" s="723" t="s">
        <v>12792</v>
      </c>
      <c r="E3791" s="723" t="s">
        <v>12792</v>
      </c>
      <c r="F3791" s="723" t="s">
        <v>13206</v>
      </c>
      <c r="G3791" s="723" t="s">
        <v>13206</v>
      </c>
      <c r="H3791" s="723" t="s">
        <v>13207</v>
      </c>
      <c r="I3791" s="723"/>
      <c r="J3791" s="723" t="s">
        <v>1135</v>
      </c>
      <c r="K3791" s="723">
        <v>71</v>
      </c>
      <c r="L3791" s="1067">
        <v>151010000</v>
      </c>
      <c r="M3791" s="784" t="s">
        <v>82</v>
      </c>
      <c r="N3791" s="723" t="s">
        <v>2115</v>
      </c>
      <c r="O3791" s="723" t="s">
        <v>805</v>
      </c>
      <c r="P3791" s="723" t="s">
        <v>229</v>
      </c>
      <c r="Q3791" s="723" t="s">
        <v>2855</v>
      </c>
      <c r="R3791" s="723" t="s">
        <v>8977</v>
      </c>
      <c r="S3791" s="723">
        <v>796</v>
      </c>
      <c r="T3791" s="723" t="s">
        <v>232</v>
      </c>
      <c r="U3791" s="723">
        <v>280</v>
      </c>
      <c r="V3791" s="785">
        <v>695.5</v>
      </c>
      <c r="W3791" s="1371">
        <f t="shared" si="164"/>
        <v>194740</v>
      </c>
      <c r="X3791" s="785">
        <f t="shared" si="165"/>
        <v>218108.80000000002</v>
      </c>
      <c r="Y3791" s="723" t="s">
        <v>4270</v>
      </c>
      <c r="Z3791" s="723">
        <v>2016</v>
      </c>
      <c r="AA3791" s="723"/>
      <c r="AB3791" s="756" t="s">
        <v>300</v>
      </c>
      <c r="AC3791" s="756"/>
      <c r="AD3791" s="756"/>
      <c r="AE3791" s="756"/>
      <c r="AF3791" s="756"/>
      <c r="AG3791" s="756" t="s">
        <v>13213</v>
      </c>
      <c r="AH3791" s="756" t="s">
        <v>794</v>
      </c>
      <c r="AI3791" s="756">
        <v>210022848</v>
      </c>
      <c r="AJ3791" s="756" t="s">
        <v>13209</v>
      </c>
      <c r="AK3791" s="756" t="s">
        <v>12787</v>
      </c>
    </row>
    <row r="3792" spans="1:37" s="928" customFormat="1" ht="100.5" customHeight="1">
      <c r="A3792" s="723" t="s">
        <v>13214</v>
      </c>
      <c r="B3792" s="723" t="s">
        <v>33</v>
      </c>
      <c r="C3792" s="723" t="s">
        <v>13205</v>
      </c>
      <c r="D3792" s="723" t="s">
        <v>12792</v>
      </c>
      <c r="E3792" s="723" t="s">
        <v>12792</v>
      </c>
      <c r="F3792" s="723" t="s">
        <v>13206</v>
      </c>
      <c r="G3792" s="723" t="s">
        <v>13206</v>
      </c>
      <c r="H3792" s="723" t="s">
        <v>13207</v>
      </c>
      <c r="I3792" s="723"/>
      <c r="J3792" s="723" t="s">
        <v>1135</v>
      </c>
      <c r="K3792" s="723">
        <v>71</v>
      </c>
      <c r="L3792" s="784">
        <v>271034100</v>
      </c>
      <c r="M3792" s="749" t="s">
        <v>84</v>
      </c>
      <c r="N3792" s="723" t="s">
        <v>2115</v>
      </c>
      <c r="O3792" s="723" t="s">
        <v>11849</v>
      </c>
      <c r="P3792" s="723" t="s">
        <v>229</v>
      </c>
      <c r="Q3792" s="723" t="s">
        <v>2855</v>
      </c>
      <c r="R3792" s="723" t="s">
        <v>8977</v>
      </c>
      <c r="S3792" s="723">
        <v>796</v>
      </c>
      <c r="T3792" s="723" t="s">
        <v>232</v>
      </c>
      <c r="U3792" s="723">
        <v>12</v>
      </c>
      <c r="V3792" s="785">
        <v>695.5</v>
      </c>
      <c r="W3792" s="1371">
        <f t="shared" si="164"/>
        <v>8346</v>
      </c>
      <c r="X3792" s="785">
        <f t="shared" si="165"/>
        <v>9347.52</v>
      </c>
      <c r="Y3792" s="723" t="s">
        <v>4270</v>
      </c>
      <c r="Z3792" s="723">
        <v>2016</v>
      </c>
      <c r="AA3792" s="723"/>
      <c r="AB3792" s="756" t="s">
        <v>300</v>
      </c>
      <c r="AC3792" s="756"/>
      <c r="AD3792" s="756"/>
      <c r="AE3792" s="756"/>
      <c r="AF3792" s="756"/>
      <c r="AG3792" s="756" t="s">
        <v>13215</v>
      </c>
      <c r="AH3792" s="756" t="s">
        <v>794</v>
      </c>
      <c r="AI3792" s="756">
        <v>210022848</v>
      </c>
      <c r="AJ3792" s="756" t="s">
        <v>13209</v>
      </c>
      <c r="AK3792" s="756" t="s">
        <v>12787</v>
      </c>
    </row>
    <row r="3793" spans="1:37" s="928" customFormat="1" ht="100.5" customHeight="1">
      <c r="A3793" s="723" t="s">
        <v>13216</v>
      </c>
      <c r="B3793" s="723" t="s">
        <v>33</v>
      </c>
      <c r="C3793" s="723" t="s">
        <v>13205</v>
      </c>
      <c r="D3793" s="723" t="s">
        <v>12792</v>
      </c>
      <c r="E3793" s="723" t="s">
        <v>12792</v>
      </c>
      <c r="F3793" s="723" t="s">
        <v>13206</v>
      </c>
      <c r="G3793" s="723" t="s">
        <v>13206</v>
      </c>
      <c r="H3793" s="723" t="s">
        <v>13207</v>
      </c>
      <c r="I3793" s="723"/>
      <c r="J3793" s="723" t="s">
        <v>1135</v>
      </c>
      <c r="K3793" s="723">
        <v>71</v>
      </c>
      <c r="L3793" s="762">
        <v>471010000</v>
      </c>
      <c r="M3793" s="1003" t="s">
        <v>125</v>
      </c>
      <c r="N3793" s="723" t="s">
        <v>2115</v>
      </c>
      <c r="O3793" s="723" t="s">
        <v>236</v>
      </c>
      <c r="P3793" s="723" t="s">
        <v>229</v>
      </c>
      <c r="Q3793" s="723" t="s">
        <v>2855</v>
      </c>
      <c r="R3793" s="723" t="s">
        <v>8977</v>
      </c>
      <c r="S3793" s="723">
        <v>796</v>
      </c>
      <c r="T3793" s="723" t="s">
        <v>232</v>
      </c>
      <c r="U3793" s="723">
        <v>85</v>
      </c>
      <c r="V3793" s="785">
        <v>695.5</v>
      </c>
      <c r="W3793" s="1371">
        <f t="shared" si="164"/>
        <v>59117.5</v>
      </c>
      <c r="X3793" s="785">
        <f t="shared" si="165"/>
        <v>66211.600000000006</v>
      </c>
      <c r="Y3793" s="723" t="s">
        <v>4270</v>
      </c>
      <c r="Z3793" s="723">
        <v>2016</v>
      </c>
      <c r="AA3793" s="723"/>
      <c r="AB3793" s="756" t="s">
        <v>300</v>
      </c>
      <c r="AC3793" s="756"/>
      <c r="AD3793" s="756"/>
      <c r="AE3793" s="756"/>
      <c r="AF3793" s="756"/>
      <c r="AG3793" s="756" t="s">
        <v>13217</v>
      </c>
      <c r="AH3793" s="756" t="s">
        <v>794</v>
      </c>
      <c r="AI3793" s="756">
        <v>210022848</v>
      </c>
      <c r="AJ3793" s="756" t="s">
        <v>13209</v>
      </c>
      <c r="AK3793" s="756" t="s">
        <v>12787</v>
      </c>
    </row>
    <row r="3794" spans="1:37" s="928" customFormat="1" ht="100.5" customHeight="1">
      <c r="A3794" s="723" t="s">
        <v>13218</v>
      </c>
      <c r="B3794" s="723" t="s">
        <v>33</v>
      </c>
      <c r="C3794" s="723" t="s">
        <v>13205</v>
      </c>
      <c r="D3794" s="723" t="s">
        <v>12792</v>
      </c>
      <c r="E3794" s="723" t="s">
        <v>12792</v>
      </c>
      <c r="F3794" s="723" t="s">
        <v>13206</v>
      </c>
      <c r="G3794" s="723" t="s">
        <v>13206</v>
      </c>
      <c r="H3794" s="723" t="s">
        <v>13207</v>
      </c>
      <c r="I3794" s="723"/>
      <c r="J3794" s="723" t="s">
        <v>1135</v>
      </c>
      <c r="K3794" s="723">
        <v>71</v>
      </c>
      <c r="L3794" s="784">
        <v>311010000</v>
      </c>
      <c r="M3794" s="723" t="s">
        <v>342</v>
      </c>
      <c r="N3794" s="723" t="s">
        <v>2115</v>
      </c>
      <c r="O3794" s="723" t="s">
        <v>11854</v>
      </c>
      <c r="P3794" s="723" t="s">
        <v>229</v>
      </c>
      <c r="Q3794" s="723" t="s">
        <v>2855</v>
      </c>
      <c r="R3794" s="723" t="s">
        <v>8977</v>
      </c>
      <c r="S3794" s="723">
        <v>796</v>
      </c>
      <c r="T3794" s="723" t="s">
        <v>232</v>
      </c>
      <c r="U3794" s="723">
        <v>10</v>
      </c>
      <c r="V3794" s="785">
        <v>695.5</v>
      </c>
      <c r="W3794" s="1371">
        <f t="shared" si="164"/>
        <v>6955</v>
      </c>
      <c r="X3794" s="785">
        <f t="shared" si="165"/>
        <v>7789.6</v>
      </c>
      <c r="Y3794" s="723" t="s">
        <v>4270</v>
      </c>
      <c r="Z3794" s="723">
        <v>2016</v>
      </c>
      <c r="AA3794" s="723"/>
      <c r="AB3794" s="756" t="s">
        <v>300</v>
      </c>
      <c r="AC3794" s="756"/>
      <c r="AD3794" s="756"/>
      <c r="AE3794" s="756"/>
      <c r="AF3794" s="756"/>
      <c r="AG3794" s="756" t="s">
        <v>13219</v>
      </c>
      <c r="AH3794" s="756" t="s">
        <v>794</v>
      </c>
      <c r="AI3794" s="756">
        <v>210022848</v>
      </c>
      <c r="AJ3794" s="756" t="s">
        <v>13209</v>
      </c>
      <c r="AK3794" s="756" t="s">
        <v>12787</v>
      </c>
    </row>
    <row r="3795" spans="1:37" s="928" customFormat="1" ht="100.5" customHeight="1">
      <c r="A3795" s="723" t="s">
        <v>13220</v>
      </c>
      <c r="B3795" s="723" t="s">
        <v>33</v>
      </c>
      <c r="C3795" s="723" t="s">
        <v>13205</v>
      </c>
      <c r="D3795" s="723" t="s">
        <v>12792</v>
      </c>
      <c r="E3795" s="723" t="s">
        <v>12792</v>
      </c>
      <c r="F3795" s="723" t="s">
        <v>13206</v>
      </c>
      <c r="G3795" s="723" t="s">
        <v>13206</v>
      </c>
      <c r="H3795" s="723" t="s">
        <v>13207</v>
      </c>
      <c r="I3795" s="723"/>
      <c r="J3795" s="723" t="s">
        <v>1135</v>
      </c>
      <c r="K3795" s="723">
        <v>71</v>
      </c>
      <c r="L3795" s="784">
        <v>391010000</v>
      </c>
      <c r="M3795" s="784" t="s">
        <v>341</v>
      </c>
      <c r="N3795" s="723" t="s">
        <v>2115</v>
      </c>
      <c r="O3795" s="723" t="s">
        <v>12064</v>
      </c>
      <c r="P3795" s="723" t="s">
        <v>229</v>
      </c>
      <c r="Q3795" s="723" t="s">
        <v>2855</v>
      </c>
      <c r="R3795" s="723" t="s">
        <v>8977</v>
      </c>
      <c r="S3795" s="723">
        <v>796</v>
      </c>
      <c r="T3795" s="723" t="s">
        <v>232</v>
      </c>
      <c r="U3795" s="723">
        <v>40</v>
      </c>
      <c r="V3795" s="785">
        <v>695.5</v>
      </c>
      <c r="W3795" s="1371">
        <f t="shared" si="164"/>
        <v>27820</v>
      </c>
      <c r="X3795" s="785">
        <f t="shared" si="165"/>
        <v>31158.400000000001</v>
      </c>
      <c r="Y3795" s="723" t="s">
        <v>4270</v>
      </c>
      <c r="Z3795" s="723">
        <v>2016</v>
      </c>
      <c r="AA3795" s="723"/>
      <c r="AB3795" s="756" t="s">
        <v>300</v>
      </c>
      <c r="AC3795" s="756"/>
      <c r="AD3795" s="756"/>
      <c r="AE3795" s="756"/>
      <c r="AF3795" s="756"/>
      <c r="AG3795" s="756" t="s">
        <v>13221</v>
      </c>
      <c r="AH3795" s="756" t="s">
        <v>794</v>
      </c>
      <c r="AI3795" s="756">
        <v>210022848</v>
      </c>
      <c r="AJ3795" s="756" t="s">
        <v>13209</v>
      </c>
      <c r="AK3795" s="756" t="s">
        <v>12787</v>
      </c>
    </row>
    <row r="3796" spans="1:37" s="928" customFormat="1" ht="100.5" customHeight="1">
      <c r="A3796" s="723" t="s">
        <v>13222</v>
      </c>
      <c r="B3796" s="723" t="s">
        <v>33</v>
      </c>
      <c r="C3796" s="723" t="s">
        <v>13205</v>
      </c>
      <c r="D3796" s="723" t="s">
        <v>12792</v>
      </c>
      <c r="E3796" s="723" t="s">
        <v>12792</v>
      </c>
      <c r="F3796" s="723" t="s">
        <v>13206</v>
      </c>
      <c r="G3796" s="723" t="s">
        <v>13206</v>
      </c>
      <c r="H3796" s="723" t="s">
        <v>13207</v>
      </c>
      <c r="I3796" s="723"/>
      <c r="J3796" s="723" t="s">
        <v>1135</v>
      </c>
      <c r="K3796" s="723">
        <v>71</v>
      </c>
      <c r="L3796" s="723">
        <v>511010000</v>
      </c>
      <c r="M3796" s="749" t="s">
        <v>88</v>
      </c>
      <c r="N3796" s="723" t="s">
        <v>2115</v>
      </c>
      <c r="O3796" s="723" t="s">
        <v>700</v>
      </c>
      <c r="P3796" s="723" t="s">
        <v>229</v>
      </c>
      <c r="Q3796" s="723" t="s">
        <v>2855</v>
      </c>
      <c r="R3796" s="723" t="s">
        <v>8977</v>
      </c>
      <c r="S3796" s="723">
        <v>796</v>
      </c>
      <c r="T3796" s="723" t="s">
        <v>232</v>
      </c>
      <c r="U3796" s="723">
        <v>34</v>
      </c>
      <c r="V3796" s="785">
        <v>695.5</v>
      </c>
      <c r="W3796" s="1371">
        <f t="shared" si="164"/>
        <v>23647</v>
      </c>
      <c r="X3796" s="785">
        <f t="shared" si="165"/>
        <v>26484.640000000003</v>
      </c>
      <c r="Y3796" s="723" t="s">
        <v>4270</v>
      </c>
      <c r="Z3796" s="723">
        <v>2016</v>
      </c>
      <c r="AA3796" s="723"/>
      <c r="AB3796" s="756" t="s">
        <v>300</v>
      </c>
      <c r="AC3796" s="756"/>
      <c r="AD3796" s="756"/>
      <c r="AE3796" s="756"/>
      <c r="AF3796" s="756"/>
      <c r="AG3796" s="756" t="s">
        <v>13223</v>
      </c>
      <c r="AH3796" s="756" t="s">
        <v>794</v>
      </c>
      <c r="AI3796" s="756">
        <v>210022848</v>
      </c>
      <c r="AJ3796" s="756" t="s">
        <v>13209</v>
      </c>
      <c r="AK3796" s="756" t="s">
        <v>12787</v>
      </c>
    </row>
    <row r="3797" spans="1:37" s="928" customFormat="1" ht="100.5" customHeight="1">
      <c r="A3797" s="723" t="s">
        <v>13224</v>
      </c>
      <c r="B3797" s="723" t="s">
        <v>33</v>
      </c>
      <c r="C3797" s="723" t="s">
        <v>13225</v>
      </c>
      <c r="D3797" s="723" t="s">
        <v>12792</v>
      </c>
      <c r="E3797" s="723" t="s">
        <v>12792</v>
      </c>
      <c r="F3797" s="723" t="s">
        <v>13226</v>
      </c>
      <c r="G3797" s="723" t="s">
        <v>13226</v>
      </c>
      <c r="H3797" s="723" t="s">
        <v>13227</v>
      </c>
      <c r="I3797" s="723"/>
      <c r="J3797" s="723" t="s">
        <v>1135</v>
      </c>
      <c r="K3797" s="723">
        <v>89</v>
      </c>
      <c r="L3797" s="723">
        <v>511010000</v>
      </c>
      <c r="M3797" s="749" t="s">
        <v>88</v>
      </c>
      <c r="N3797" s="723" t="s">
        <v>2115</v>
      </c>
      <c r="O3797" s="723" t="s">
        <v>700</v>
      </c>
      <c r="P3797" s="723" t="s">
        <v>229</v>
      </c>
      <c r="Q3797" s="723" t="s">
        <v>2855</v>
      </c>
      <c r="R3797" s="723" t="s">
        <v>8977</v>
      </c>
      <c r="S3797" s="723">
        <v>796</v>
      </c>
      <c r="T3797" s="723" t="s">
        <v>232</v>
      </c>
      <c r="U3797" s="723">
        <v>6</v>
      </c>
      <c r="V3797" s="785">
        <v>941.6</v>
      </c>
      <c r="W3797" s="1371">
        <f t="shared" si="164"/>
        <v>5649.6</v>
      </c>
      <c r="X3797" s="785">
        <f t="shared" si="165"/>
        <v>6327.5520000000006</v>
      </c>
      <c r="Y3797" s="723" t="s">
        <v>4270</v>
      </c>
      <c r="Z3797" s="723">
        <v>2016</v>
      </c>
      <c r="AA3797" s="723"/>
      <c r="AB3797" s="756" t="s">
        <v>300</v>
      </c>
      <c r="AC3797" s="756"/>
      <c r="AD3797" s="756"/>
      <c r="AE3797" s="756"/>
      <c r="AF3797" s="756"/>
      <c r="AG3797" s="756" t="s">
        <v>13228</v>
      </c>
      <c r="AH3797" s="756" t="s">
        <v>794</v>
      </c>
      <c r="AI3797" s="756">
        <v>210022850</v>
      </c>
      <c r="AJ3797" s="756" t="s">
        <v>13229</v>
      </c>
      <c r="AK3797" s="756" t="s">
        <v>12787</v>
      </c>
    </row>
    <row r="3798" spans="1:37" s="928" customFormat="1" ht="100.5" customHeight="1">
      <c r="A3798" s="723" t="s">
        <v>13230</v>
      </c>
      <c r="B3798" s="723" t="s">
        <v>33</v>
      </c>
      <c r="C3798" s="723" t="s">
        <v>13231</v>
      </c>
      <c r="D3798" s="723" t="s">
        <v>13232</v>
      </c>
      <c r="E3798" s="723" t="s">
        <v>13232</v>
      </c>
      <c r="F3798" s="723" t="s">
        <v>13233</v>
      </c>
      <c r="G3798" s="723" t="s">
        <v>13233</v>
      </c>
      <c r="H3798" s="723" t="s">
        <v>13234</v>
      </c>
      <c r="I3798" s="723"/>
      <c r="J3798" s="723" t="s">
        <v>38</v>
      </c>
      <c r="K3798" s="723">
        <v>0</v>
      </c>
      <c r="L3798" s="784">
        <v>431010000</v>
      </c>
      <c r="M3798" s="784" t="s">
        <v>129</v>
      </c>
      <c r="N3798" s="723" t="s">
        <v>2115</v>
      </c>
      <c r="O3798" s="723" t="s">
        <v>11928</v>
      </c>
      <c r="P3798" s="723" t="s">
        <v>229</v>
      </c>
      <c r="Q3798" s="723" t="s">
        <v>2855</v>
      </c>
      <c r="R3798" s="723" t="s">
        <v>8977</v>
      </c>
      <c r="S3798" s="723">
        <v>796</v>
      </c>
      <c r="T3798" s="723" t="s">
        <v>232</v>
      </c>
      <c r="U3798" s="723">
        <v>40</v>
      </c>
      <c r="V3798" s="785">
        <v>915.92</v>
      </c>
      <c r="W3798" s="1371">
        <f t="shared" si="164"/>
        <v>36636.799999999996</v>
      </c>
      <c r="X3798" s="785">
        <f t="shared" si="165"/>
        <v>41033.216</v>
      </c>
      <c r="Y3798" s="723"/>
      <c r="Z3798" s="723">
        <v>2016</v>
      </c>
      <c r="AA3798" s="723"/>
      <c r="AB3798" s="756" t="s">
        <v>300</v>
      </c>
      <c r="AC3798" s="756" t="s">
        <v>209</v>
      </c>
      <c r="AD3798" s="756"/>
      <c r="AE3798" s="756"/>
      <c r="AF3798" s="756"/>
      <c r="AG3798" s="756" t="s">
        <v>13235</v>
      </c>
      <c r="AH3798" s="756" t="s">
        <v>794</v>
      </c>
      <c r="AI3798" s="756">
        <v>210001026</v>
      </c>
      <c r="AJ3798" s="756" t="s">
        <v>13236</v>
      </c>
      <c r="AK3798" s="756" t="s">
        <v>12787</v>
      </c>
    </row>
    <row r="3799" spans="1:37" s="928" customFormat="1" ht="100.5" customHeight="1">
      <c r="A3799" s="723" t="s">
        <v>13237</v>
      </c>
      <c r="B3799" s="723" t="s">
        <v>33</v>
      </c>
      <c r="C3799" s="723" t="s">
        <v>13231</v>
      </c>
      <c r="D3799" s="723" t="s">
        <v>13232</v>
      </c>
      <c r="E3799" s="723" t="s">
        <v>13232</v>
      </c>
      <c r="F3799" s="723" t="s">
        <v>13233</v>
      </c>
      <c r="G3799" s="723" t="s">
        <v>13233</v>
      </c>
      <c r="H3799" s="723" t="s">
        <v>13234</v>
      </c>
      <c r="I3799" s="723"/>
      <c r="J3799" s="723" t="s">
        <v>38</v>
      </c>
      <c r="K3799" s="723">
        <v>0</v>
      </c>
      <c r="L3799" s="784">
        <v>311010000</v>
      </c>
      <c r="M3799" s="723" t="s">
        <v>342</v>
      </c>
      <c r="N3799" s="723" t="s">
        <v>2115</v>
      </c>
      <c r="O3799" s="723" t="s">
        <v>11854</v>
      </c>
      <c r="P3799" s="723" t="s">
        <v>229</v>
      </c>
      <c r="Q3799" s="723" t="s">
        <v>2855</v>
      </c>
      <c r="R3799" s="723" t="s">
        <v>8977</v>
      </c>
      <c r="S3799" s="723">
        <v>796</v>
      </c>
      <c r="T3799" s="723" t="s">
        <v>232</v>
      </c>
      <c r="U3799" s="723">
        <v>4</v>
      </c>
      <c r="V3799" s="785">
        <v>915.92</v>
      </c>
      <c r="W3799" s="1371">
        <f t="shared" si="164"/>
        <v>3663.68</v>
      </c>
      <c r="X3799" s="785">
        <f t="shared" si="165"/>
        <v>4103.3216000000002</v>
      </c>
      <c r="Y3799" s="723"/>
      <c r="Z3799" s="723">
        <v>2016</v>
      </c>
      <c r="AA3799" s="723"/>
      <c r="AB3799" s="756" t="s">
        <v>300</v>
      </c>
      <c r="AC3799" s="756" t="s">
        <v>209</v>
      </c>
      <c r="AD3799" s="756"/>
      <c r="AE3799" s="756"/>
      <c r="AF3799" s="756"/>
      <c r="AG3799" s="756" t="s">
        <v>13238</v>
      </c>
      <c r="AH3799" s="756" t="s">
        <v>794</v>
      </c>
      <c r="AI3799" s="756">
        <v>210001026</v>
      </c>
      <c r="AJ3799" s="756" t="s">
        <v>13236</v>
      </c>
      <c r="AK3799" s="756" t="s">
        <v>12787</v>
      </c>
    </row>
    <row r="3800" spans="1:37" s="928" customFormat="1" ht="100.5" customHeight="1">
      <c r="A3800" s="723" t="s">
        <v>13239</v>
      </c>
      <c r="B3800" s="723" t="s">
        <v>33</v>
      </c>
      <c r="C3800" s="723" t="s">
        <v>13231</v>
      </c>
      <c r="D3800" s="723" t="s">
        <v>13232</v>
      </c>
      <c r="E3800" s="723" t="s">
        <v>13232</v>
      </c>
      <c r="F3800" s="723" t="s">
        <v>13233</v>
      </c>
      <c r="G3800" s="723" t="s">
        <v>13233</v>
      </c>
      <c r="H3800" s="723" t="s">
        <v>13234</v>
      </c>
      <c r="I3800" s="723"/>
      <c r="J3800" s="723" t="s">
        <v>38</v>
      </c>
      <c r="K3800" s="723">
        <v>0</v>
      </c>
      <c r="L3800" s="784">
        <v>391010000</v>
      </c>
      <c r="M3800" s="784" t="s">
        <v>341</v>
      </c>
      <c r="N3800" s="723" t="s">
        <v>2115</v>
      </c>
      <c r="O3800" s="723" t="s">
        <v>12064</v>
      </c>
      <c r="P3800" s="723" t="s">
        <v>229</v>
      </c>
      <c r="Q3800" s="723" t="s">
        <v>2855</v>
      </c>
      <c r="R3800" s="723" t="s">
        <v>8977</v>
      </c>
      <c r="S3800" s="723">
        <v>796</v>
      </c>
      <c r="T3800" s="723" t="s">
        <v>232</v>
      </c>
      <c r="U3800" s="723">
        <v>10</v>
      </c>
      <c r="V3800" s="785">
        <v>915.92</v>
      </c>
      <c r="W3800" s="1371">
        <f t="shared" si="164"/>
        <v>9159.1999999999989</v>
      </c>
      <c r="X3800" s="785">
        <f t="shared" si="165"/>
        <v>10258.304</v>
      </c>
      <c r="Y3800" s="723"/>
      <c r="Z3800" s="723">
        <v>2016</v>
      </c>
      <c r="AA3800" s="723"/>
      <c r="AB3800" s="756" t="s">
        <v>300</v>
      </c>
      <c r="AC3800" s="756" t="s">
        <v>209</v>
      </c>
      <c r="AD3800" s="756"/>
      <c r="AE3800" s="756"/>
      <c r="AF3800" s="756"/>
      <c r="AG3800" s="756" t="s">
        <v>13240</v>
      </c>
      <c r="AH3800" s="756" t="s">
        <v>794</v>
      </c>
      <c r="AI3800" s="756">
        <v>210001026</v>
      </c>
      <c r="AJ3800" s="756" t="s">
        <v>13236</v>
      </c>
      <c r="AK3800" s="756" t="s">
        <v>12787</v>
      </c>
    </row>
    <row r="3801" spans="1:37" s="928" customFormat="1" ht="100.5" customHeight="1">
      <c r="A3801" s="723" t="s">
        <v>13241</v>
      </c>
      <c r="B3801" s="723" t="s">
        <v>33</v>
      </c>
      <c r="C3801" s="723" t="s">
        <v>13242</v>
      </c>
      <c r="D3801" s="723" t="s">
        <v>13243</v>
      </c>
      <c r="E3801" s="723" t="s">
        <v>13243</v>
      </c>
      <c r="F3801" s="723" t="s">
        <v>13244</v>
      </c>
      <c r="G3801" s="723" t="s">
        <v>13244</v>
      </c>
      <c r="H3801" s="723" t="s">
        <v>13245</v>
      </c>
      <c r="I3801" s="723"/>
      <c r="J3801" s="723" t="s">
        <v>1135</v>
      </c>
      <c r="K3801" s="723">
        <v>70</v>
      </c>
      <c r="L3801" s="784">
        <v>231010000</v>
      </c>
      <c r="M3801" s="784" t="s">
        <v>128</v>
      </c>
      <c r="N3801" s="723" t="s">
        <v>2115</v>
      </c>
      <c r="O3801" s="723" t="s">
        <v>11843</v>
      </c>
      <c r="P3801" s="723" t="s">
        <v>229</v>
      </c>
      <c r="Q3801" s="723" t="s">
        <v>2855</v>
      </c>
      <c r="R3801" s="723" t="s">
        <v>8977</v>
      </c>
      <c r="S3801" s="723">
        <v>796</v>
      </c>
      <c r="T3801" s="723" t="s">
        <v>232</v>
      </c>
      <c r="U3801" s="723">
        <v>31</v>
      </c>
      <c r="V3801" s="785">
        <v>18725</v>
      </c>
      <c r="W3801" s="1371">
        <f t="shared" si="164"/>
        <v>580475</v>
      </c>
      <c r="X3801" s="785">
        <f t="shared" si="165"/>
        <v>650132.00000000012</v>
      </c>
      <c r="Y3801" s="723" t="s">
        <v>4270</v>
      </c>
      <c r="Z3801" s="723">
        <v>2016</v>
      </c>
      <c r="AA3801" s="723"/>
      <c r="AB3801" s="756" t="s">
        <v>300</v>
      </c>
      <c r="AC3801" s="756"/>
      <c r="AD3801" s="756"/>
      <c r="AE3801" s="756"/>
      <c r="AF3801" s="756"/>
      <c r="AG3801" s="756" t="s">
        <v>13246</v>
      </c>
      <c r="AH3801" s="756" t="s">
        <v>794</v>
      </c>
      <c r="AI3801" s="756">
        <v>210000778</v>
      </c>
      <c r="AJ3801" s="756" t="s">
        <v>13247</v>
      </c>
      <c r="AK3801" s="756" t="s">
        <v>12787</v>
      </c>
    </row>
    <row r="3802" spans="1:37" s="928" customFormat="1" ht="100.5" customHeight="1">
      <c r="A3802" s="723" t="s">
        <v>13248</v>
      </c>
      <c r="B3802" s="723" t="s">
        <v>33</v>
      </c>
      <c r="C3802" s="723" t="s">
        <v>13242</v>
      </c>
      <c r="D3802" s="723" t="s">
        <v>13243</v>
      </c>
      <c r="E3802" s="723" t="s">
        <v>13243</v>
      </c>
      <c r="F3802" s="723" t="s">
        <v>13244</v>
      </c>
      <c r="G3802" s="723" t="s">
        <v>13244</v>
      </c>
      <c r="H3802" s="723" t="s">
        <v>13245</v>
      </c>
      <c r="I3802" s="723"/>
      <c r="J3802" s="723" t="s">
        <v>1135</v>
      </c>
      <c r="K3802" s="723">
        <v>70</v>
      </c>
      <c r="L3802" s="1067">
        <v>151010000</v>
      </c>
      <c r="M3802" s="784" t="s">
        <v>82</v>
      </c>
      <c r="N3802" s="723" t="s">
        <v>2115</v>
      </c>
      <c r="O3802" s="723" t="s">
        <v>805</v>
      </c>
      <c r="P3802" s="723" t="s">
        <v>229</v>
      </c>
      <c r="Q3802" s="723" t="s">
        <v>2855</v>
      </c>
      <c r="R3802" s="723" t="s">
        <v>8977</v>
      </c>
      <c r="S3802" s="723">
        <v>796</v>
      </c>
      <c r="T3802" s="723" t="s">
        <v>232</v>
      </c>
      <c r="U3802" s="723">
        <v>14</v>
      </c>
      <c r="V3802" s="785">
        <v>18725</v>
      </c>
      <c r="W3802" s="1371">
        <f t="shared" si="164"/>
        <v>262150</v>
      </c>
      <c r="X3802" s="785">
        <f t="shared" si="165"/>
        <v>293608</v>
      </c>
      <c r="Y3802" s="723" t="s">
        <v>4270</v>
      </c>
      <c r="Z3802" s="723">
        <v>2016</v>
      </c>
      <c r="AA3802" s="723"/>
      <c r="AB3802" s="756" t="s">
        <v>300</v>
      </c>
      <c r="AC3802" s="756"/>
      <c r="AD3802" s="756"/>
      <c r="AE3802" s="756"/>
      <c r="AF3802" s="756"/>
      <c r="AG3802" s="756" t="s">
        <v>13249</v>
      </c>
      <c r="AH3802" s="756" t="s">
        <v>794</v>
      </c>
      <c r="AI3802" s="756">
        <v>210000778</v>
      </c>
      <c r="AJ3802" s="756" t="s">
        <v>13247</v>
      </c>
      <c r="AK3802" s="756" t="s">
        <v>12787</v>
      </c>
    </row>
    <row r="3803" spans="1:37" s="928" customFormat="1" ht="100.5" customHeight="1">
      <c r="A3803" s="723" t="s">
        <v>13250</v>
      </c>
      <c r="B3803" s="723" t="s">
        <v>33</v>
      </c>
      <c r="C3803" s="723" t="s">
        <v>13242</v>
      </c>
      <c r="D3803" s="723" t="s">
        <v>13243</v>
      </c>
      <c r="E3803" s="723" t="s">
        <v>13243</v>
      </c>
      <c r="F3803" s="723" t="s">
        <v>13244</v>
      </c>
      <c r="G3803" s="723" t="s">
        <v>13244</v>
      </c>
      <c r="H3803" s="723" t="s">
        <v>13245</v>
      </c>
      <c r="I3803" s="723"/>
      <c r="J3803" s="723" t="s">
        <v>1135</v>
      </c>
      <c r="K3803" s="723">
        <v>70</v>
      </c>
      <c r="L3803" s="762">
        <v>471010000</v>
      </c>
      <c r="M3803" s="1003" t="s">
        <v>125</v>
      </c>
      <c r="N3803" s="723" t="s">
        <v>2115</v>
      </c>
      <c r="O3803" s="723" t="s">
        <v>236</v>
      </c>
      <c r="P3803" s="723" t="s">
        <v>229</v>
      </c>
      <c r="Q3803" s="723" t="s">
        <v>2855</v>
      </c>
      <c r="R3803" s="723" t="s">
        <v>8977</v>
      </c>
      <c r="S3803" s="723">
        <v>796</v>
      </c>
      <c r="T3803" s="723" t="s">
        <v>232</v>
      </c>
      <c r="U3803" s="723">
        <v>2</v>
      </c>
      <c r="V3803" s="785">
        <v>18725</v>
      </c>
      <c r="W3803" s="1371">
        <f t="shared" si="164"/>
        <v>37450</v>
      </c>
      <c r="X3803" s="785">
        <f t="shared" si="165"/>
        <v>41944.000000000007</v>
      </c>
      <c r="Y3803" s="723" t="s">
        <v>4270</v>
      </c>
      <c r="Z3803" s="723">
        <v>2016</v>
      </c>
      <c r="AA3803" s="723"/>
      <c r="AB3803" s="756" t="s">
        <v>300</v>
      </c>
      <c r="AC3803" s="756"/>
      <c r="AD3803" s="756"/>
      <c r="AE3803" s="756"/>
      <c r="AF3803" s="756"/>
      <c r="AG3803" s="756" t="s">
        <v>13251</v>
      </c>
      <c r="AH3803" s="756" t="s">
        <v>794</v>
      </c>
      <c r="AI3803" s="756">
        <v>210000778</v>
      </c>
      <c r="AJ3803" s="756" t="s">
        <v>13247</v>
      </c>
      <c r="AK3803" s="756" t="s">
        <v>12787</v>
      </c>
    </row>
    <row r="3804" spans="1:37" s="928" customFormat="1" ht="100.5" customHeight="1">
      <c r="A3804" s="723" t="s">
        <v>13252</v>
      </c>
      <c r="B3804" s="723" t="s">
        <v>33</v>
      </c>
      <c r="C3804" s="723" t="s">
        <v>13253</v>
      </c>
      <c r="D3804" s="723" t="s">
        <v>13254</v>
      </c>
      <c r="E3804" s="723" t="s">
        <v>13254</v>
      </c>
      <c r="F3804" s="723" t="s">
        <v>13255</v>
      </c>
      <c r="G3804" s="723" t="s">
        <v>13255</v>
      </c>
      <c r="H3804" s="723" t="s">
        <v>13256</v>
      </c>
      <c r="I3804" s="723"/>
      <c r="J3804" s="723" t="s">
        <v>38</v>
      </c>
      <c r="K3804" s="723">
        <v>0</v>
      </c>
      <c r="L3804" s="784">
        <v>231010000</v>
      </c>
      <c r="M3804" s="784" t="s">
        <v>128</v>
      </c>
      <c r="N3804" s="723" t="s">
        <v>2115</v>
      </c>
      <c r="O3804" s="723" t="s">
        <v>11843</v>
      </c>
      <c r="P3804" s="723" t="s">
        <v>229</v>
      </c>
      <c r="Q3804" s="723" t="s">
        <v>2855</v>
      </c>
      <c r="R3804" s="723" t="s">
        <v>8977</v>
      </c>
      <c r="S3804" s="723">
        <v>796</v>
      </c>
      <c r="T3804" s="723" t="s">
        <v>232</v>
      </c>
      <c r="U3804" s="723">
        <v>18</v>
      </c>
      <c r="V3804" s="785">
        <v>2675</v>
      </c>
      <c r="W3804" s="1371">
        <f t="shared" si="164"/>
        <v>48150</v>
      </c>
      <c r="X3804" s="785">
        <f t="shared" si="165"/>
        <v>53928.000000000007</v>
      </c>
      <c r="Y3804" s="723"/>
      <c r="Z3804" s="723">
        <v>2016</v>
      </c>
      <c r="AA3804" s="723"/>
      <c r="AB3804" s="756" t="s">
        <v>300</v>
      </c>
      <c r="AC3804" s="756" t="s">
        <v>209</v>
      </c>
      <c r="AD3804" s="756"/>
      <c r="AE3804" s="756"/>
      <c r="AF3804" s="756"/>
      <c r="AG3804" s="756" t="s">
        <v>13257</v>
      </c>
      <c r="AH3804" s="756" t="s">
        <v>794</v>
      </c>
      <c r="AI3804" s="756">
        <v>210003465</v>
      </c>
      <c r="AJ3804" s="756" t="s">
        <v>13254</v>
      </c>
      <c r="AK3804" s="756" t="s">
        <v>12787</v>
      </c>
    </row>
    <row r="3805" spans="1:37" s="928" customFormat="1" ht="100.5" customHeight="1">
      <c r="A3805" s="723" t="s">
        <v>13258</v>
      </c>
      <c r="B3805" s="723" t="s">
        <v>33</v>
      </c>
      <c r="C3805" s="723" t="s">
        <v>13253</v>
      </c>
      <c r="D3805" s="723" t="s">
        <v>13254</v>
      </c>
      <c r="E3805" s="723" t="s">
        <v>13254</v>
      </c>
      <c r="F3805" s="723" t="s">
        <v>13255</v>
      </c>
      <c r="G3805" s="723" t="s">
        <v>13255</v>
      </c>
      <c r="H3805" s="723" t="s">
        <v>13256</v>
      </c>
      <c r="I3805" s="723"/>
      <c r="J3805" s="723" t="s">
        <v>38</v>
      </c>
      <c r="K3805" s="723">
        <v>0</v>
      </c>
      <c r="L3805" s="1067">
        <v>151010000</v>
      </c>
      <c r="M3805" s="784" t="s">
        <v>82</v>
      </c>
      <c r="N3805" s="723" t="s">
        <v>2115</v>
      </c>
      <c r="O3805" s="723" t="s">
        <v>805</v>
      </c>
      <c r="P3805" s="723" t="s">
        <v>229</v>
      </c>
      <c r="Q3805" s="723" t="s">
        <v>2855</v>
      </c>
      <c r="R3805" s="723" t="s">
        <v>8977</v>
      </c>
      <c r="S3805" s="723">
        <v>796</v>
      </c>
      <c r="T3805" s="723" t="s">
        <v>232</v>
      </c>
      <c r="U3805" s="723">
        <v>3</v>
      </c>
      <c r="V3805" s="785">
        <v>2675</v>
      </c>
      <c r="W3805" s="1371">
        <f t="shared" si="164"/>
        <v>8025</v>
      </c>
      <c r="X3805" s="785">
        <f t="shared" si="165"/>
        <v>8988</v>
      </c>
      <c r="Y3805" s="723"/>
      <c r="Z3805" s="723">
        <v>2016</v>
      </c>
      <c r="AA3805" s="723"/>
      <c r="AB3805" s="756" t="s">
        <v>300</v>
      </c>
      <c r="AC3805" s="756" t="s">
        <v>209</v>
      </c>
      <c r="AD3805" s="756"/>
      <c r="AE3805" s="756"/>
      <c r="AF3805" s="756"/>
      <c r="AG3805" s="756" t="s">
        <v>13259</v>
      </c>
      <c r="AH3805" s="756" t="s">
        <v>794</v>
      </c>
      <c r="AI3805" s="756">
        <v>210003465</v>
      </c>
      <c r="AJ3805" s="756" t="s">
        <v>13254</v>
      </c>
      <c r="AK3805" s="756" t="s">
        <v>12787</v>
      </c>
    </row>
    <row r="3806" spans="1:37" s="928" customFormat="1" ht="100.5" customHeight="1">
      <c r="A3806" s="723" t="s">
        <v>13260</v>
      </c>
      <c r="B3806" s="723" t="s">
        <v>33</v>
      </c>
      <c r="C3806" s="723" t="s">
        <v>13253</v>
      </c>
      <c r="D3806" s="723" t="s">
        <v>13254</v>
      </c>
      <c r="E3806" s="723" t="s">
        <v>13254</v>
      </c>
      <c r="F3806" s="723" t="s">
        <v>13255</v>
      </c>
      <c r="G3806" s="723" t="s">
        <v>13255</v>
      </c>
      <c r="H3806" s="723" t="s">
        <v>13256</v>
      </c>
      <c r="I3806" s="723"/>
      <c r="J3806" s="723" t="s">
        <v>38</v>
      </c>
      <c r="K3806" s="723">
        <v>0</v>
      </c>
      <c r="L3806" s="762">
        <v>471010000</v>
      </c>
      <c r="M3806" s="1003" t="s">
        <v>125</v>
      </c>
      <c r="N3806" s="723" t="s">
        <v>2115</v>
      </c>
      <c r="O3806" s="723" t="s">
        <v>236</v>
      </c>
      <c r="P3806" s="723" t="s">
        <v>229</v>
      </c>
      <c r="Q3806" s="723" t="s">
        <v>2855</v>
      </c>
      <c r="R3806" s="723" t="s">
        <v>8977</v>
      </c>
      <c r="S3806" s="723">
        <v>796</v>
      </c>
      <c r="T3806" s="723" t="s">
        <v>232</v>
      </c>
      <c r="U3806" s="723">
        <v>10</v>
      </c>
      <c r="V3806" s="785">
        <v>2675</v>
      </c>
      <c r="W3806" s="1371">
        <f t="shared" si="164"/>
        <v>26750</v>
      </c>
      <c r="X3806" s="785">
        <f t="shared" si="165"/>
        <v>29960.000000000004</v>
      </c>
      <c r="Y3806" s="723"/>
      <c r="Z3806" s="723">
        <v>2016</v>
      </c>
      <c r="AA3806" s="723"/>
      <c r="AB3806" s="756" t="s">
        <v>300</v>
      </c>
      <c r="AC3806" s="756" t="s">
        <v>209</v>
      </c>
      <c r="AD3806" s="756"/>
      <c r="AE3806" s="756"/>
      <c r="AF3806" s="756"/>
      <c r="AG3806" s="756" t="s">
        <v>13261</v>
      </c>
      <c r="AH3806" s="756" t="s">
        <v>794</v>
      </c>
      <c r="AI3806" s="756">
        <v>210003465</v>
      </c>
      <c r="AJ3806" s="756" t="s">
        <v>13254</v>
      </c>
      <c r="AK3806" s="756" t="s">
        <v>12787</v>
      </c>
    </row>
    <row r="3807" spans="1:37" s="928" customFormat="1" ht="100.5" customHeight="1">
      <c r="A3807" s="723" t="s">
        <v>13262</v>
      </c>
      <c r="B3807" s="723" t="s">
        <v>33</v>
      </c>
      <c r="C3807" s="723" t="s">
        <v>13253</v>
      </c>
      <c r="D3807" s="723" t="s">
        <v>13254</v>
      </c>
      <c r="E3807" s="723" t="s">
        <v>13254</v>
      </c>
      <c r="F3807" s="723" t="s">
        <v>13255</v>
      </c>
      <c r="G3807" s="723" t="s">
        <v>13255</v>
      </c>
      <c r="H3807" s="723" t="s">
        <v>13256</v>
      </c>
      <c r="I3807" s="723"/>
      <c r="J3807" s="723" t="s">
        <v>38</v>
      </c>
      <c r="K3807" s="723">
        <v>0</v>
      </c>
      <c r="L3807" s="784">
        <v>311010000</v>
      </c>
      <c r="M3807" s="723" t="s">
        <v>342</v>
      </c>
      <c r="N3807" s="723" t="s">
        <v>2115</v>
      </c>
      <c r="O3807" s="723" t="s">
        <v>11854</v>
      </c>
      <c r="P3807" s="723" t="s">
        <v>229</v>
      </c>
      <c r="Q3807" s="723" t="s">
        <v>2855</v>
      </c>
      <c r="R3807" s="723" t="s">
        <v>8977</v>
      </c>
      <c r="S3807" s="723">
        <v>796</v>
      </c>
      <c r="T3807" s="723" t="s">
        <v>232</v>
      </c>
      <c r="U3807" s="723">
        <v>1</v>
      </c>
      <c r="V3807" s="785">
        <v>2675</v>
      </c>
      <c r="W3807" s="1371">
        <f t="shared" si="164"/>
        <v>2675</v>
      </c>
      <c r="X3807" s="785">
        <f t="shared" si="165"/>
        <v>2996.0000000000005</v>
      </c>
      <c r="Y3807" s="723"/>
      <c r="Z3807" s="723">
        <v>2016</v>
      </c>
      <c r="AA3807" s="723"/>
      <c r="AB3807" s="756" t="s">
        <v>300</v>
      </c>
      <c r="AC3807" s="756" t="s">
        <v>209</v>
      </c>
      <c r="AD3807" s="756"/>
      <c r="AE3807" s="756"/>
      <c r="AF3807" s="756"/>
      <c r="AG3807" s="756" t="s">
        <v>13263</v>
      </c>
      <c r="AH3807" s="756" t="s">
        <v>794</v>
      </c>
      <c r="AI3807" s="756">
        <v>210003465</v>
      </c>
      <c r="AJ3807" s="756" t="s">
        <v>13254</v>
      </c>
      <c r="AK3807" s="756" t="s">
        <v>12787</v>
      </c>
    </row>
    <row r="3808" spans="1:37" s="928" customFormat="1" ht="100.5" customHeight="1">
      <c r="A3808" s="723" t="s">
        <v>13264</v>
      </c>
      <c r="B3808" s="723" t="s">
        <v>33</v>
      </c>
      <c r="C3808" s="723" t="s">
        <v>13253</v>
      </c>
      <c r="D3808" s="723" t="s">
        <v>13254</v>
      </c>
      <c r="E3808" s="723" t="s">
        <v>13254</v>
      </c>
      <c r="F3808" s="723" t="s">
        <v>13255</v>
      </c>
      <c r="G3808" s="723" t="s">
        <v>13255</v>
      </c>
      <c r="H3808" s="723" t="s">
        <v>13256</v>
      </c>
      <c r="I3808" s="723"/>
      <c r="J3808" s="723" t="s">
        <v>38</v>
      </c>
      <c r="K3808" s="723">
        <v>0</v>
      </c>
      <c r="L3808" s="784">
        <v>391010000</v>
      </c>
      <c r="M3808" s="784" t="s">
        <v>341</v>
      </c>
      <c r="N3808" s="723" t="s">
        <v>2115</v>
      </c>
      <c r="O3808" s="723" t="s">
        <v>12064</v>
      </c>
      <c r="P3808" s="723" t="s">
        <v>229</v>
      </c>
      <c r="Q3808" s="723" t="s">
        <v>2855</v>
      </c>
      <c r="R3808" s="723" t="s">
        <v>8977</v>
      </c>
      <c r="S3808" s="723">
        <v>796</v>
      </c>
      <c r="T3808" s="723" t="s">
        <v>232</v>
      </c>
      <c r="U3808" s="723">
        <v>5</v>
      </c>
      <c r="V3808" s="785">
        <v>2675</v>
      </c>
      <c r="W3808" s="1371">
        <f t="shared" si="164"/>
        <v>13375</v>
      </c>
      <c r="X3808" s="785">
        <f t="shared" si="165"/>
        <v>14980.000000000002</v>
      </c>
      <c r="Y3808" s="723"/>
      <c r="Z3808" s="723">
        <v>2016</v>
      </c>
      <c r="AA3808" s="723"/>
      <c r="AB3808" s="756" t="s">
        <v>300</v>
      </c>
      <c r="AC3808" s="756" t="s">
        <v>209</v>
      </c>
      <c r="AD3808" s="756"/>
      <c r="AE3808" s="756"/>
      <c r="AF3808" s="756"/>
      <c r="AG3808" s="756" t="s">
        <v>13265</v>
      </c>
      <c r="AH3808" s="756" t="s">
        <v>794</v>
      </c>
      <c r="AI3808" s="756">
        <v>210003465</v>
      </c>
      <c r="AJ3808" s="756" t="s">
        <v>13254</v>
      </c>
      <c r="AK3808" s="756" t="s">
        <v>12787</v>
      </c>
    </row>
    <row r="3809" spans="1:16384" s="928" customFormat="1" ht="100.5" customHeight="1">
      <c r="A3809" s="723" t="s">
        <v>13266</v>
      </c>
      <c r="B3809" s="723" t="s">
        <v>33</v>
      </c>
      <c r="C3809" s="723" t="s">
        <v>13253</v>
      </c>
      <c r="D3809" s="723" t="s">
        <v>13254</v>
      </c>
      <c r="E3809" s="723" t="s">
        <v>13254</v>
      </c>
      <c r="F3809" s="723" t="s">
        <v>13255</v>
      </c>
      <c r="G3809" s="723" t="s">
        <v>13255</v>
      </c>
      <c r="H3809" s="723" t="s">
        <v>13256</v>
      </c>
      <c r="I3809" s="723"/>
      <c r="J3809" s="723" t="s">
        <v>38</v>
      </c>
      <c r="K3809" s="723">
        <v>0</v>
      </c>
      <c r="L3809" s="723">
        <v>511010000</v>
      </c>
      <c r="M3809" s="749" t="s">
        <v>88</v>
      </c>
      <c r="N3809" s="723" t="s">
        <v>2115</v>
      </c>
      <c r="O3809" s="723" t="s">
        <v>700</v>
      </c>
      <c r="P3809" s="723" t="s">
        <v>229</v>
      </c>
      <c r="Q3809" s="723" t="s">
        <v>2855</v>
      </c>
      <c r="R3809" s="723" t="s">
        <v>8977</v>
      </c>
      <c r="S3809" s="723">
        <v>796</v>
      </c>
      <c r="T3809" s="723" t="s">
        <v>232</v>
      </c>
      <c r="U3809" s="723">
        <v>7</v>
      </c>
      <c r="V3809" s="785">
        <v>2675</v>
      </c>
      <c r="W3809" s="1371">
        <f t="shared" si="164"/>
        <v>18725</v>
      </c>
      <c r="X3809" s="785">
        <f t="shared" si="165"/>
        <v>20972.000000000004</v>
      </c>
      <c r="Y3809" s="723"/>
      <c r="Z3809" s="723">
        <v>2016</v>
      </c>
      <c r="AA3809" s="723"/>
      <c r="AB3809" s="756" t="s">
        <v>300</v>
      </c>
      <c r="AC3809" s="756" t="s">
        <v>209</v>
      </c>
      <c r="AD3809" s="756"/>
      <c r="AE3809" s="756"/>
      <c r="AF3809" s="756"/>
      <c r="AG3809" s="756" t="s">
        <v>13267</v>
      </c>
      <c r="AH3809" s="756" t="s">
        <v>794</v>
      </c>
      <c r="AI3809" s="756">
        <v>210003465</v>
      </c>
      <c r="AJ3809" s="756" t="s">
        <v>13254</v>
      </c>
      <c r="AK3809" s="756" t="s">
        <v>12787</v>
      </c>
    </row>
    <row r="3810" spans="1:16384" s="928" customFormat="1" ht="100.5" customHeight="1">
      <c r="A3810" s="723" t="s">
        <v>13268</v>
      </c>
      <c r="B3810" s="723" t="s">
        <v>33</v>
      </c>
      <c r="C3810" s="723" t="s">
        <v>13269</v>
      </c>
      <c r="D3810" s="723" t="s">
        <v>10222</v>
      </c>
      <c r="E3810" s="723" t="s">
        <v>10222</v>
      </c>
      <c r="F3810" s="723" t="s">
        <v>13270</v>
      </c>
      <c r="G3810" s="723" t="s">
        <v>13270</v>
      </c>
      <c r="H3810" s="723" t="s">
        <v>13271</v>
      </c>
      <c r="I3810" s="723"/>
      <c r="J3810" s="723" t="s">
        <v>38</v>
      </c>
      <c r="K3810" s="723">
        <v>0</v>
      </c>
      <c r="L3810" s="762">
        <v>471010000</v>
      </c>
      <c r="M3810" s="1003" t="s">
        <v>125</v>
      </c>
      <c r="N3810" s="723" t="s">
        <v>2115</v>
      </c>
      <c r="O3810" s="723" t="s">
        <v>236</v>
      </c>
      <c r="P3810" s="723" t="s">
        <v>229</v>
      </c>
      <c r="Q3810" s="723" t="s">
        <v>2855</v>
      </c>
      <c r="R3810" s="723" t="s">
        <v>8977</v>
      </c>
      <c r="S3810" s="723">
        <v>796</v>
      </c>
      <c r="T3810" s="723" t="s">
        <v>232</v>
      </c>
      <c r="U3810" s="723">
        <v>2</v>
      </c>
      <c r="V3810" s="785">
        <v>1551.5</v>
      </c>
      <c r="W3810" s="1371">
        <f t="shared" si="164"/>
        <v>3103</v>
      </c>
      <c r="X3810" s="785">
        <f t="shared" si="165"/>
        <v>3475.36</v>
      </c>
      <c r="Y3810" s="723"/>
      <c r="Z3810" s="723">
        <v>2016</v>
      </c>
      <c r="AA3810" s="723"/>
      <c r="AB3810" s="756" t="s">
        <v>300</v>
      </c>
      <c r="AC3810" s="756" t="s">
        <v>209</v>
      </c>
      <c r="AD3810" s="756"/>
      <c r="AE3810" s="756"/>
      <c r="AF3810" s="756"/>
      <c r="AG3810" s="756" t="s">
        <v>13272</v>
      </c>
      <c r="AH3810" s="756" t="s">
        <v>794</v>
      </c>
      <c r="AI3810" s="756">
        <v>210017611</v>
      </c>
      <c r="AJ3810" s="756" t="s">
        <v>13273</v>
      </c>
      <c r="AK3810" s="756" t="s">
        <v>12787</v>
      </c>
    </row>
    <row r="3811" spans="1:16384" s="928" customFormat="1" ht="100.5" customHeight="1">
      <c r="A3811" s="723" t="s">
        <v>13274</v>
      </c>
      <c r="B3811" s="723" t="s">
        <v>33</v>
      </c>
      <c r="C3811" s="723" t="s">
        <v>13275</v>
      </c>
      <c r="D3811" s="723" t="s">
        <v>10222</v>
      </c>
      <c r="E3811" s="723" t="s">
        <v>10222</v>
      </c>
      <c r="F3811" s="723" t="s">
        <v>13276</v>
      </c>
      <c r="G3811" s="723" t="s">
        <v>13276</v>
      </c>
      <c r="H3811" s="723" t="s">
        <v>13277</v>
      </c>
      <c r="I3811" s="723"/>
      <c r="J3811" s="723" t="s">
        <v>38</v>
      </c>
      <c r="K3811" s="723">
        <v>0</v>
      </c>
      <c r="L3811" s="762">
        <v>271010000</v>
      </c>
      <c r="M3811" s="723" t="s">
        <v>127</v>
      </c>
      <c r="N3811" s="723" t="s">
        <v>2115</v>
      </c>
      <c r="O3811" s="723" t="s">
        <v>802</v>
      </c>
      <c r="P3811" s="723" t="s">
        <v>229</v>
      </c>
      <c r="Q3811" s="723" t="s">
        <v>2855</v>
      </c>
      <c r="R3811" s="723" t="s">
        <v>8977</v>
      </c>
      <c r="S3811" s="723">
        <v>796</v>
      </c>
      <c r="T3811" s="723" t="s">
        <v>232</v>
      </c>
      <c r="U3811" s="723">
        <v>10</v>
      </c>
      <c r="V3811" s="785">
        <v>1888.55</v>
      </c>
      <c r="W3811" s="1371">
        <f t="shared" si="164"/>
        <v>18885.5</v>
      </c>
      <c r="X3811" s="785">
        <f t="shared" si="165"/>
        <v>21151.760000000002</v>
      </c>
      <c r="Y3811" s="723"/>
      <c r="Z3811" s="723">
        <v>2016</v>
      </c>
      <c r="AA3811" s="723"/>
      <c r="AB3811" s="756" t="s">
        <v>300</v>
      </c>
      <c r="AC3811" s="756" t="s">
        <v>209</v>
      </c>
      <c r="AD3811" s="756"/>
      <c r="AE3811" s="756"/>
      <c r="AF3811" s="756"/>
      <c r="AG3811" s="756" t="s">
        <v>13278</v>
      </c>
      <c r="AH3811" s="756" t="s">
        <v>794</v>
      </c>
      <c r="AI3811" s="756">
        <v>210003463</v>
      </c>
      <c r="AJ3811" s="756" t="s">
        <v>13279</v>
      </c>
      <c r="AK3811" s="756" t="s">
        <v>12787</v>
      </c>
    </row>
    <row r="3812" spans="1:16384" s="928" customFormat="1" ht="100.5" customHeight="1">
      <c r="A3812" s="723" t="s">
        <v>13280</v>
      </c>
      <c r="B3812" s="723" t="s">
        <v>33</v>
      </c>
      <c r="C3812" s="723" t="s">
        <v>13275</v>
      </c>
      <c r="D3812" s="723" t="s">
        <v>10222</v>
      </c>
      <c r="E3812" s="723" t="s">
        <v>10222</v>
      </c>
      <c r="F3812" s="723" t="s">
        <v>13276</v>
      </c>
      <c r="G3812" s="723" t="s">
        <v>13276</v>
      </c>
      <c r="H3812" s="723" t="s">
        <v>13277</v>
      </c>
      <c r="I3812" s="723"/>
      <c r="J3812" s="723" t="s">
        <v>38</v>
      </c>
      <c r="K3812" s="723">
        <v>0</v>
      </c>
      <c r="L3812" s="784">
        <v>231010000</v>
      </c>
      <c r="M3812" s="784" t="s">
        <v>128</v>
      </c>
      <c r="N3812" s="723" t="s">
        <v>2115</v>
      </c>
      <c r="O3812" s="723" t="s">
        <v>11843</v>
      </c>
      <c r="P3812" s="723" t="s">
        <v>229</v>
      </c>
      <c r="Q3812" s="723" t="s">
        <v>2855</v>
      </c>
      <c r="R3812" s="723" t="s">
        <v>8977</v>
      </c>
      <c r="S3812" s="723">
        <v>796</v>
      </c>
      <c r="T3812" s="723" t="s">
        <v>232</v>
      </c>
      <c r="U3812" s="723">
        <v>18</v>
      </c>
      <c r="V3812" s="785">
        <v>1888.55</v>
      </c>
      <c r="W3812" s="1371">
        <f t="shared" si="164"/>
        <v>33993.9</v>
      </c>
      <c r="X3812" s="785">
        <f t="shared" si="165"/>
        <v>38073.168000000005</v>
      </c>
      <c r="Y3812" s="723"/>
      <c r="Z3812" s="723">
        <v>2016</v>
      </c>
      <c r="AA3812" s="723"/>
      <c r="AB3812" s="756" t="s">
        <v>300</v>
      </c>
      <c r="AC3812" s="756" t="s">
        <v>209</v>
      </c>
      <c r="AD3812" s="756"/>
      <c r="AE3812" s="756"/>
      <c r="AF3812" s="756"/>
      <c r="AG3812" s="756" t="s">
        <v>13281</v>
      </c>
      <c r="AH3812" s="756" t="s">
        <v>794</v>
      </c>
      <c r="AI3812" s="756">
        <v>210003463</v>
      </c>
      <c r="AJ3812" s="756" t="s">
        <v>13279</v>
      </c>
      <c r="AK3812" s="756" t="s">
        <v>12787</v>
      </c>
    </row>
    <row r="3813" spans="1:16384" s="928" customFormat="1" ht="100.5" customHeight="1">
      <c r="A3813" s="723" t="s">
        <v>13282</v>
      </c>
      <c r="B3813" s="723" t="s">
        <v>33</v>
      </c>
      <c r="C3813" s="723" t="s">
        <v>13275</v>
      </c>
      <c r="D3813" s="723" t="s">
        <v>10222</v>
      </c>
      <c r="E3813" s="723" t="s">
        <v>10222</v>
      </c>
      <c r="F3813" s="723" t="s">
        <v>13276</v>
      </c>
      <c r="G3813" s="723" t="s">
        <v>13276</v>
      </c>
      <c r="H3813" s="723" t="s">
        <v>13277</v>
      </c>
      <c r="I3813" s="723"/>
      <c r="J3813" s="723" t="s">
        <v>38</v>
      </c>
      <c r="K3813" s="723">
        <v>0</v>
      </c>
      <c r="L3813" s="762">
        <v>471010000</v>
      </c>
      <c r="M3813" s="1003" t="s">
        <v>125</v>
      </c>
      <c r="N3813" s="723" t="s">
        <v>2115</v>
      </c>
      <c r="O3813" s="723" t="s">
        <v>236</v>
      </c>
      <c r="P3813" s="723" t="s">
        <v>229</v>
      </c>
      <c r="Q3813" s="723" t="s">
        <v>2855</v>
      </c>
      <c r="R3813" s="723" t="s">
        <v>8977</v>
      </c>
      <c r="S3813" s="723">
        <v>796</v>
      </c>
      <c r="T3813" s="723" t="s">
        <v>232</v>
      </c>
      <c r="U3813" s="723">
        <v>11</v>
      </c>
      <c r="V3813" s="785">
        <v>1888.55</v>
      </c>
      <c r="W3813" s="1371">
        <f t="shared" si="164"/>
        <v>20774.05</v>
      </c>
      <c r="X3813" s="785">
        <f t="shared" si="165"/>
        <v>23266.936000000002</v>
      </c>
      <c r="Y3813" s="723"/>
      <c r="Z3813" s="723">
        <v>2016</v>
      </c>
      <c r="AA3813" s="723"/>
      <c r="AB3813" s="756" t="s">
        <v>300</v>
      </c>
      <c r="AC3813" s="756" t="s">
        <v>209</v>
      </c>
      <c r="AD3813" s="756"/>
      <c r="AE3813" s="756"/>
      <c r="AF3813" s="756"/>
      <c r="AG3813" s="756" t="s">
        <v>13283</v>
      </c>
      <c r="AH3813" s="756" t="s">
        <v>794</v>
      </c>
      <c r="AI3813" s="756">
        <v>210003463</v>
      </c>
      <c r="AJ3813" s="756" t="s">
        <v>13279</v>
      </c>
      <c r="AK3813" s="756" t="s">
        <v>12787</v>
      </c>
    </row>
    <row r="3814" spans="1:16384" s="1103" customFormat="1" ht="87.75" customHeight="1">
      <c r="A3814" s="1096" t="s">
        <v>13376</v>
      </c>
      <c r="B3814" s="1096" t="s">
        <v>33</v>
      </c>
      <c r="C3814" s="1097" t="s">
        <v>13377</v>
      </c>
      <c r="D3814" s="1097" t="s">
        <v>5043</v>
      </c>
      <c r="E3814" s="1097"/>
      <c r="F3814" s="1097" t="s">
        <v>13378</v>
      </c>
      <c r="G3814" s="1097"/>
      <c r="H3814" s="1097" t="s">
        <v>13378</v>
      </c>
      <c r="I3814" s="1096"/>
      <c r="J3814" s="1096" t="s">
        <v>38</v>
      </c>
      <c r="K3814" s="1096">
        <v>0</v>
      </c>
      <c r="L3814" s="1096">
        <v>311010000</v>
      </c>
      <c r="M3814" s="1096" t="s">
        <v>13379</v>
      </c>
      <c r="N3814" s="1096" t="s">
        <v>2035</v>
      </c>
      <c r="O3814" s="1096" t="s">
        <v>808</v>
      </c>
      <c r="P3814" s="1096" t="s">
        <v>229</v>
      </c>
      <c r="Q3814" s="1096" t="s">
        <v>791</v>
      </c>
      <c r="R3814" s="1096" t="s">
        <v>231</v>
      </c>
      <c r="S3814" s="1096">
        <v>796</v>
      </c>
      <c r="T3814" s="1096" t="s">
        <v>232</v>
      </c>
      <c r="U3814" s="1098">
        <v>4</v>
      </c>
      <c r="V3814" s="1099">
        <v>7490</v>
      </c>
      <c r="W3814" s="1357">
        <f>V3814*U3814</f>
        <v>29960</v>
      </c>
      <c r="X3814" s="1100">
        <f t="shared" si="165"/>
        <v>33555.200000000004</v>
      </c>
      <c r="Y3814" s="1096"/>
      <c r="Z3814" s="1096">
        <v>2016</v>
      </c>
      <c r="AA3814" s="1096"/>
      <c r="AB3814" s="1096" t="s">
        <v>13380</v>
      </c>
      <c r="AC3814" s="1097"/>
      <c r="AD3814" s="1096"/>
      <c r="AE3814" s="1097"/>
      <c r="AF3814" s="1097"/>
      <c r="AG3814" s="1097" t="s">
        <v>13381</v>
      </c>
      <c r="AH3814" s="1101"/>
      <c r="AI3814" s="1097" t="s">
        <v>13382</v>
      </c>
      <c r="AJ3814" s="1097" t="s">
        <v>13383</v>
      </c>
      <c r="AK3814" s="1101"/>
      <c r="AL3814" s="1102"/>
    </row>
    <row r="3815" spans="1:16384" s="1103" customFormat="1" ht="87.75" customHeight="1">
      <c r="A3815" s="1096" t="s">
        <v>13384</v>
      </c>
      <c r="B3815" s="1096" t="s">
        <v>33</v>
      </c>
      <c r="C3815" s="1097" t="s">
        <v>13377</v>
      </c>
      <c r="D3815" s="1097" t="s">
        <v>5043</v>
      </c>
      <c r="E3815" s="1097"/>
      <c r="F3815" s="1097" t="s">
        <v>13378</v>
      </c>
      <c r="G3815" s="1097"/>
      <c r="H3815" s="1097" t="s">
        <v>13378</v>
      </c>
      <c r="I3815" s="1096"/>
      <c r="J3815" s="1096" t="s">
        <v>38</v>
      </c>
      <c r="K3815" s="1096">
        <v>0</v>
      </c>
      <c r="L3815" s="1096">
        <v>311010000</v>
      </c>
      <c r="M3815" s="1096" t="s">
        <v>13379</v>
      </c>
      <c r="N3815" s="1096" t="s">
        <v>2035</v>
      </c>
      <c r="O3815" s="1096" t="s">
        <v>808</v>
      </c>
      <c r="P3815" s="1096" t="s">
        <v>229</v>
      </c>
      <c r="Q3815" s="1096" t="s">
        <v>791</v>
      </c>
      <c r="R3815" s="1096" t="s">
        <v>231</v>
      </c>
      <c r="S3815" s="1096">
        <v>796</v>
      </c>
      <c r="T3815" s="1096" t="s">
        <v>232</v>
      </c>
      <c r="U3815" s="1098">
        <v>6</v>
      </c>
      <c r="V3815" s="1099">
        <v>7704</v>
      </c>
      <c r="W3815" s="1357">
        <f>V3815*U3815</f>
        <v>46224</v>
      </c>
      <c r="X3815" s="1100">
        <f t="shared" si="165"/>
        <v>51770.880000000005</v>
      </c>
      <c r="Y3815" s="1096"/>
      <c r="Z3815" s="1096">
        <v>2016</v>
      </c>
      <c r="AA3815" s="1096"/>
      <c r="AB3815" s="1096" t="s">
        <v>13380</v>
      </c>
      <c r="AC3815" s="1097"/>
      <c r="AD3815" s="1096"/>
      <c r="AE3815" s="1097"/>
      <c r="AF3815" s="1097"/>
      <c r="AG3815" s="1097" t="s">
        <v>13385</v>
      </c>
      <c r="AH3815" s="1101"/>
      <c r="AI3815" s="1097" t="s">
        <v>13386</v>
      </c>
      <c r="AJ3815" s="1097" t="s">
        <v>13387</v>
      </c>
      <c r="AK3815" s="1104"/>
      <c r="AL3815" s="1102"/>
    </row>
    <row r="3816" spans="1:16384" s="1485" customFormat="1" ht="87.75" customHeight="1">
      <c r="A3816" s="1477" t="s">
        <v>13388</v>
      </c>
      <c r="B3816" s="1477" t="s">
        <v>33</v>
      </c>
      <c r="C3816" s="1477" t="s">
        <v>1148</v>
      </c>
      <c r="D3816" s="1477" t="s">
        <v>1149</v>
      </c>
      <c r="E3816" s="1477" t="s">
        <v>1150</v>
      </c>
      <c r="F3816" s="1477" t="s">
        <v>1151</v>
      </c>
      <c r="G3816" s="1477" t="s">
        <v>1152</v>
      </c>
      <c r="H3816" s="1477" t="s">
        <v>13389</v>
      </c>
      <c r="I3816" s="1477" t="s">
        <v>13390</v>
      </c>
      <c r="J3816" s="1477" t="s">
        <v>38</v>
      </c>
      <c r="K3816" s="1477">
        <v>0</v>
      </c>
      <c r="L3816" s="1477">
        <v>711000000</v>
      </c>
      <c r="M3816" s="1477" t="s">
        <v>73</v>
      </c>
      <c r="N3816" s="1477" t="s">
        <v>326</v>
      </c>
      <c r="O3816" s="1477" t="s">
        <v>13391</v>
      </c>
      <c r="P3816" s="1478"/>
      <c r="Q3816" s="1477" t="s">
        <v>1136</v>
      </c>
      <c r="R3816" s="1477" t="s">
        <v>1146</v>
      </c>
      <c r="S3816" s="1477">
        <v>796</v>
      </c>
      <c r="T3816" s="1477" t="s">
        <v>13392</v>
      </c>
      <c r="U3816" s="1477">
        <v>1</v>
      </c>
      <c r="V3816" s="1479">
        <v>140000000</v>
      </c>
      <c r="W3816" s="1479">
        <v>0</v>
      </c>
      <c r="X3816" s="1479">
        <v>0</v>
      </c>
      <c r="Y3816" s="1477"/>
      <c r="Z3816" s="1477">
        <v>2016</v>
      </c>
      <c r="AA3816" s="1477"/>
      <c r="AB3816" s="1143" t="s">
        <v>366</v>
      </c>
      <c r="AC3816" s="1143"/>
      <c r="AD3816" s="1143"/>
      <c r="AE3816" s="1143"/>
      <c r="AF3816" s="1143"/>
      <c r="AG3816" s="1477" t="s">
        <v>13393</v>
      </c>
      <c r="AH3816" s="1143"/>
      <c r="AI3816" s="1477"/>
      <c r="AJ3816" s="1143"/>
      <c r="AK3816" s="1143" t="s">
        <v>13394</v>
      </c>
      <c r="AL3816" s="1480"/>
      <c r="AM3816" s="1480"/>
      <c r="AN3816" s="1480"/>
      <c r="AO3816" s="1480"/>
      <c r="AP3816" s="1481"/>
      <c r="AQ3816" s="1480"/>
      <c r="AR3816" s="1480"/>
      <c r="AS3816" s="1481"/>
      <c r="AT3816" s="1481"/>
      <c r="AU3816" s="1481"/>
      <c r="AV3816" s="1481"/>
      <c r="AW3816" s="1481"/>
      <c r="AX3816" s="1481"/>
      <c r="AY3816" s="1480"/>
      <c r="AZ3816" s="1480"/>
      <c r="BA3816" s="1482"/>
      <c r="BB3816" s="1483"/>
      <c r="BC3816" s="1484"/>
      <c r="BD3816" s="1484"/>
      <c r="BE3816" s="1480"/>
      <c r="BF3816" s="1480"/>
      <c r="BG3816" s="1480"/>
      <c r="BH3816" s="1480"/>
      <c r="BI3816" s="1481"/>
      <c r="BJ3816" s="1480"/>
      <c r="BK3816" s="1480"/>
      <c r="BL3816" s="1480"/>
      <c r="BM3816" s="1480"/>
      <c r="BN3816" s="1481"/>
      <c r="BO3816" s="1480"/>
      <c r="BP3816" s="1480"/>
      <c r="BQ3816" s="1480"/>
      <c r="BR3816" s="1480"/>
      <c r="BS3816" s="1480"/>
      <c r="BT3816" s="1480"/>
      <c r="BU3816" s="1480"/>
      <c r="BV3816" s="1481"/>
      <c r="BW3816" s="1480"/>
      <c r="BX3816" s="1480"/>
      <c r="BY3816" s="1481"/>
      <c r="BZ3816" s="1481"/>
      <c r="CA3816" s="1481"/>
      <c r="CB3816" s="1481"/>
      <c r="CC3816" s="1481"/>
      <c r="CD3816" s="1481"/>
      <c r="CE3816" s="1480"/>
      <c r="CF3816" s="1480"/>
      <c r="CG3816" s="1482"/>
      <c r="CH3816" s="1483"/>
      <c r="CI3816" s="1484"/>
      <c r="CJ3816" s="1484"/>
      <c r="CK3816" s="1480"/>
      <c r="CL3816" s="1480"/>
      <c r="CM3816" s="1480"/>
      <c r="CN3816" s="1480"/>
      <c r="CO3816" s="1481"/>
      <c r="CP3816" s="1480"/>
      <c r="CQ3816" s="1480"/>
      <c r="CR3816" s="1480"/>
      <c r="CS3816" s="1480"/>
      <c r="CT3816" s="1481"/>
      <c r="CU3816" s="1480"/>
      <c r="CV3816" s="1480"/>
      <c r="CW3816" s="1480"/>
      <c r="CX3816" s="1480"/>
      <c r="CY3816" s="1480"/>
      <c r="CZ3816" s="1480"/>
      <c r="DA3816" s="1480"/>
      <c r="DB3816" s="1481"/>
      <c r="DC3816" s="1480"/>
      <c r="DD3816" s="1480"/>
      <c r="DE3816" s="1481"/>
      <c r="DF3816" s="1481"/>
      <c r="DG3816" s="1481"/>
      <c r="DH3816" s="1481"/>
      <c r="DI3816" s="1481"/>
      <c r="DJ3816" s="1481"/>
      <c r="DK3816" s="1480"/>
      <c r="DL3816" s="1480"/>
      <c r="DM3816" s="1482"/>
      <c r="DN3816" s="1483"/>
      <c r="DO3816" s="1484"/>
      <c r="DP3816" s="1484"/>
      <c r="DQ3816" s="1480"/>
      <c r="DR3816" s="1480"/>
      <c r="DS3816" s="1480"/>
      <c r="DT3816" s="1480"/>
      <c r="DU3816" s="1481"/>
      <c r="DV3816" s="1480"/>
      <c r="DW3816" s="1480"/>
      <c r="DX3816" s="1480"/>
      <c r="DY3816" s="1480"/>
      <c r="DZ3816" s="1481"/>
      <c r="EA3816" s="1480"/>
      <c r="EB3816" s="1480"/>
      <c r="EC3816" s="1480"/>
      <c r="ED3816" s="1480"/>
      <c r="EE3816" s="1480"/>
      <c r="EF3816" s="1480"/>
      <c r="EG3816" s="1480"/>
      <c r="EH3816" s="1481"/>
      <c r="EI3816" s="1480"/>
      <c r="EJ3816" s="1480"/>
      <c r="EK3816" s="1481"/>
      <c r="EL3816" s="1481"/>
      <c r="EM3816" s="1481"/>
      <c r="EN3816" s="1481"/>
      <c r="EO3816" s="1481"/>
      <c r="EP3816" s="1481"/>
      <c r="EQ3816" s="1480"/>
      <c r="ER3816" s="1480"/>
      <c r="ES3816" s="1482"/>
      <c r="ET3816" s="1483"/>
      <c r="EU3816" s="1484"/>
      <c r="EV3816" s="1484"/>
      <c r="EW3816" s="1480"/>
      <c r="EX3816" s="1480"/>
      <c r="EY3816" s="1480"/>
      <c r="EZ3816" s="1480"/>
      <c r="FA3816" s="1481"/>
      <c r="FB3816" s="1480"/>
      <c r="FC3816" s="1480"/>
      <c r="FD3816" s="1480"/>
      <c r="FE3816" s="1480"/>
      <c r="FF3816" s="1481"/>
      <c r="FG3816" s="1480"/>
      <c r="FH3816" s="1480"/>
      <c r="FI3816" s="1480"/>
      <c r="FJ3816" s="1480"/>
      <c r="FK3816" s="1480"/>
      <c r="FL3816" s="1480"/>
      <c r="FM3816" s="1480"/>
      <c r="FN3816" s="1481"/>
      <c r="FO3816" s="1480"/>
      <c r="FP3816" s="1480"/>
      <c r="FQ3816" s="1481"/>
      <c r="FR3816" s="1481"/>
      <c r="FS3816" s="1481"/>
      <c r="FT3816" s="1481"/>
      <c r="FU3816" s="1481"/>
      <c r="FV3816" s="1481"/>
      <c r="FW3816" s="1480"/>
      <c r="FX3816" s="1480"/>
      <c r="FY3816" s="1482"/>
      <c r="FZ3816" s="1483"/>
      <c r="GA3816" s="1484"/>
      <c r="GB3816" s="1484"/>
      <c r="GC3816" s="1480"/>
      <c r="GD3816" s="1480"/>
      <c r="GE3816" s="1480"/>
      <c r="GF3816" s="1480"/>
      <c r="GG3816" s="1481"/>
      <c r="GH3816" s="1480"/>
      <c r="GI3816" s="1480"/>
      <c r="GJ3816" s="1480"/>
      <c r="GK3816" s="1480"/>
      <c r="GL3816" s="1481"/>
      <c r="GM3816" s="1480"/>
      <c r="GN3816" s="1480"/>
      <c r="GO3816" s="1480"/>
      <c r="GP3816" s="1480"/>
      <c r="GQ3816" s="1480"/>
      <c r="GR3816" s="1480"/>
      <c r="GS3816" s="1480"/>
      <c r="GT3816" s="1481"/>
      <c r="GU3816" s="1480"/>
      <c r="GV3816" s="1480"/>
      <c r="GW3816" s="1481"/>
      <c r="GX3816" s="1481"/>
      <c r="GY3816" s="1481"/>
      <c r="GZ3816" s="1481"/>
      <c r="HA3816" s="1481"/>
      <c r="HB3816" s="1481"/>
      <c r="HC3816" s="1480"/>
      <c r="HD3816" s="1480"/>
      <c r="HE3816" s="1482"/>
      <c r="HF3816" s="1483"/>
      <c r="HG3816" s="1484"/>
      <c r="HH3816" s="1484"/>
      <c r="HI3816" s="1480"/>
      <c r="HJ3816" s="1480"/>
      <c r="HK3816" s="1480"/>
      <c r="HL3816" s="1480"/>
      <c r="HM3816" s="1481"/>
      <c r="HN3816" s="1480"/>
      <c r="HO3816" s="1480"/>
      <c r="HP3816" s="1480"/>
      <c r="HQ3816" s="1480"/>
      <c r="HR3816" s="1481"/>
      <c r="HS3816" s="1480"/>
      <c r="HT3816" s="1480"/>
      <c r="HU3816" s="1480"/>
      <c r="HV3816" s="1480"/>
      <c r="HW3816" s="1480"/>
      <c r="HX3816" s="1480"/>
      <c r="HY3816" s="1480"/>
      <c r="HZ3816" s="1481"/>
      <c r="IA3816" s="1480"/>
      <c r="IB3816" s="1480"/>
      <c r="IC3816" s="1481"/>
      <c r="ID3816" s="1481"/>
      <c r="IE3816" s="1481"/>
      <c r="IF3816" s="1481"/>
      <c r="IG3816" s="1481"/>
      <c r="IH3816" s="1481"/>
      <c r="II3816" s="1480"/>
      <c r="IJ3816" s="1480"/>
      <c r="IK3816" s="1482"/>
      <c r="IL3816" s="1483"/>
      <c r="IM3816" s="1484"/>
      <c r="IN3816" s="1484"/>
      <c r="IO3816" s="1480"/>
      <c r="IP3816" s="1480"/>
      <c r="IQ3816" s="1480"/>
      <c r="IR3816" s="1480"/>
      <c r="IS3816" s="1481"/>
      <c r="IT3816" s="1480"/>
      <c r="IU3816" s="1480"/>
      <c r="IV3816" s="1480"/>
      <c r="IW3816" s="1480"/>
      <c r="IX3816" s="1481"/>
      <c r="IY3816" s="1480"/>
      <c r="IZ3816" s="1480"/>
      <c r="JA3816" s="1480"/>
      <c r="JB3816" s="1480"/>
      <c r="JC3816" s="1480"/>
      <c r="JD3816" s="1480"/>
      <c r="JE3816" s="1480"/>
      <c r="JF3816" s="1481"/>
      <c r="JG3816" s="1480"/>
      <c r="JH3816" s="1480"/>
      <c r="JI3816" s="1481"/>
      <c r="JJ3816" s="1481"/>
      <c r="JK3816" s="1481"/>
      <c r="JL3816" s="1481"/>
      <c r="JM3816" s="1481"/>
      <c r="JN3816" s="1481"/>
      <c r="JO3816" s="1480"/>
      <c r="JP3816" s="1480"/>
      <c r="JQ3816" s="1482"/>
      <c r="JR3816" s="1483"/>
      <c r="JS3816" s="1484"/>
      <c r="JT3816" s="1484"/>
      <c r="JU3816" s="1480"/>
      <c r="JV3816" s="1480"/>
      <c r="JW3816" s="1480"/>
      <c r="JX3816" s="1480"/>
      <c r="JY3816" s="1481"/>
      <c r="JZ3816" s="1480"/>
      <c r="KA3816" s="1480"/>
      <c r="KB3816" s="1480"/>
      <c r="KC3816" s="1480"/>
      <c r="KD3816" s="1481"/>
      <c r="KE3816" s="1480"/>
      <c r="KF3816" s="1480"/>
      <c r="KG3816" s="1480"/>
      <c r="KH3816" s="1480"/>
      <c r="KI3816" s="1480"/>
      <c r="KJ3816" s="1480"/>
      <c r="KK3816" s="1480"/>
      <c r="KL3816" s="1481"/>
      <c r="KM3816" s="1480"/>
      <c r="KN3816" s="1480"/>
      <c r="KO3816" s="1481"/>
      <c r="KP3816" s="1481"/>
      <c r="KQ3816" s="1481"/>
      <c r="KR3816" s="1481"/>
      <c r="KS3816" s="1481"/>
      <c r="KT3816" s="1481"/>
      <c r="KU3816" s="1480"/>
      <c r="KV3816" s="1480"/>
      <c r="KW3816" s="1482"/>
      <c r="KX3816" s="1483"/>
      <c r="KY3816" s="1484"/>
      <c r="KZ3816" s="1484"/>
      <c r="LA3816" s="1480"/>
      <c r="LB3816" s="1480"/>
      <c r="LC3816" s="1480"/>
      <c r="LD3816" s="1480"/>
      <c r="LE3816" s="1481"/>
      <c r="LF3816" s="1480"/>
      <c r="LG3816" s="1480"/>
      <c r="LH3816" s="1480"/>
      <c r="LI3816" s="1480"/>
      <c r="LJ3816" s="1481"/>
      <c r="LK3816" s="1480"/>
      <c r="LL3816" s="1480"/>
      <c r="LM3816" s="1480"/>
      <c r="LN3816" s="1480"/>
      <c r="LO3816" s="1480"/>
      <c r="LP3816" s="1480"/>
      <c r="LQ3816" s="1480"/>
      <c r="LR3816" s="1481"/>
      <c r="LS3816" s="1480"/>
      <c r="LT3816" s="1480"/>
      <c r="LU3816" s="1481"/>
      <c r="LV3816" s="1481"/>
      <c r="LW3816" s="1481"/>
      <c r="LX3816" s="1481"/>
      <c r="LY3816" s="1481"/>
      <c r="LZ3816" s="1481"/>
      <c r="MA3816" s="1480"/>
      <c r="MB3816" s="1480"/>
      <c r="MC3816" s="1482"/>
      <c r="MD3816" s="1483"/>
      <c r="ME3816" s="1484"/>
      <c r="MF3816" s="1484"/>
      <c r="MG3816" s="1480"/>
      <c r="MH3816" s="1480"/>
      <c r="MI3816" s="1480"/>
      <c r="MJ3816" s="1480"/>
      <c r="MK3816" s="1481"/>
      <c r="ML3816" s="1480"/>
      <c r="MM3816" s="1480"/>
      <c r="MN3816" s="1480"/>
      <c r="MO3816" s="1480"/>
      <c r="MP3816" s="1481"/>
      <c r="MQ3816" s="1480"/>
      <c r="MR3816" s="1480"/>
      <c r="MS3816" s="1480"/>
      <c r="MT3816" s="1480"/>
      <c r="MU3816" s="1480"/>
      <c r="MV3816" s="1480"/>
      <c r="MW3816" s="1480"/>
      <c r="MX3816" s="1481"/>
      <c r="MY3816" s="1480"/>
      <c r="MZ3816" s="1480"/>
      <c r="NA3816" s="1481"/>
      <c r="NB3816" s="1481"/>
      <c r="NC3816" s="1481"/>
      <c r="ND3816" s="1481"/>
      <c r="NE3816" s="1481"/>
      <c r="NF3816" s="1481"/>
      <c r="NG3816" s="1480"/>
      <c r="NH3816" s="1480"/>
      <c r="NI3816" s="1482"/>
      <c r="NJ3816" s="1483"/>
      <c r="NK3816" s="1484"/>
      <c r="NL3816" s="1484"/>
      <c r="NM3816" s="1480"/>
      <c r="NN3816" s="1480"/>
      <c r="NO3816" s="1480"/>
      <c r="NP3816" s="1480"/>
      <c r="NQ3816" s="1481"/>
      <c r="NR3816" s="1480"/>
      <c r="NS3816" s="1480"/>
      <c r="NT3816" s="1480"/>
      <c r="NU3816" s="1480"/>
      <c r="NV3816" s="1481"/>
      <c r="NW3816" s="1480"/>
      <c r="NX3816" s="1480"/>
      <c r="NY3816" s="1480"/>
      <c r="NZ3816" s="1480"/>
      <c r="OA3816" s="1480"/>
      <c r="OB3816" s="1480"/>
      <c r="OC3816" s="1480"/>
      <c r="OD3816" s="1481"/>
      <c r="OE3816" s="1480"/>
      <c r="OF3816" s="1480"/>
      <c r="OG3816" s="1481"/>
      <c r="OH3816" s="1481"/>
      <c r="OI3816" s="1481"/>
      <c r="OJ3816" s="1481"/>
      <c r="OK3816" s="1481"/>
      <c r="OL3816" s="1481"/>
      <c r="OM3816" s="1480"/>
      <c r="ON3816" s="1480"/>
      <c r="OO3816" s="1482"/>
      <c r="OP3816" s="1483"/>
      <c r="OQ3816" s="1484"/>
      <c r="OR3816" s="1484"/>
      <c r="OS3816" s="1480"/>
      <c r="OT3816" s="1480"/>
      <c r="OU3816" s="1480"/>
      <c r="OV3816" s="1480"/>
      <c r="OW3816" s="1481"/>
      <c r="OX3816" s="1480"/>
      <c r="OY3816" s="1480"/>
      <c r="OZ3816" s="1480"/>
      <c r="PA3816" s="1480"/>
      <c r="PB3816" s="1481"/>
      <c r="PC3816" s="1480"/>
      <c r="PD3816" s="1480"/>
      <c r="PE3816" s="1480"/>
      <c r="PF3816" s="1480"/>
      <c r="PG3816" s="1480"/>
      <c r="PH3816" s="1480"/>
      <c r="PI3816" s="1480"/>
      <c r="PJ3816" s="1481"/>
      <c r="PK3816" s="1480"/>
      <c r="PL3816" s="1480"/>
      <c r="PM3816" s="1481"/>
      <c r="PN3816" s="1481"/>
      <c r="PO3816" s="1481"/>
      <c r="PP3816" s="1481"/>
      <c r="PQ3816" s="1481"/>
      <c r="PR3816" s="1481"/>
      <c r="PS3816" s="1480"/>
      <c r="PT3816" s="1480"/>
      <c r="PU3816" s="1482"/>
      <c r="PV3816" s="1483"/>
      <c r="PW3816" s="1484"/>
      <c r="PX3816" s="1484"/>
      <c r="PY3816" s="1480"/>
      <c r="PZ3816" s="1480"/>
      <c r="QA3816" s="1480"/>
      <c r="QB3816" s="1480"/>
      <c r="QC3816" s="1481"/>
      <c r="QD3816" s="1480"/>
      <c r="QE3816" s="1480"/>
      <c r="QF3816" s="1480"/>
      <c r="QG3816" s="1480"/>
      <c r="QH3816" s="1481"/>
      <c r="QI3816" s="1480"/>
      <c r="QJ3816" s="1480"/>
      <c r="QK3816" s="1480"/>
      <c r="QL3816" s="1480"/>
      <c r="QM3816" s="1480"/>
      <c r="QN3816" s="1480"/>
      <c r="QO3816" s="1480"/>
      <c r="QP3816" s="1481"/>
      <c r="QQ3816" s="1480"/>
      <c r="QR3816" s="1480"/>
      <c r="QS3816" s="1481"/>
      <c r="QT3816" s="1481"/>
      <c r="QU3816" s="1481"/>
      <c r="QV3816" s="1481"/>
      <c r="QW3816" s="1481"/>
      <c r="QX3816" s="1481"/>
      <c r="QY3816" s="1480"/>
      <c r="QZ3816" s="1480"/>
      <c r="RA3816" s="1482"/>
      <c r="RB3816" s="1483"/>
      <c r="RC3816" s="1484"/>
      <c r="RD3816" s="1484"/>
      <c r="RE3816" s="1480"/>
      <c r="RF3816" s="1480"/>
      <c r="RG3816" s="1480"/>
      <c r="RH3816" s="1480"/>
      <c r="RI3816" s="1481"/>
      <c r="RJ3816" s="1480"/>
      <c r="RK3816" s="1480"/>
      <c r="RL3816" s="1480"/>
      <c r="RM3816" s="1480"/>
      <c r="RN3816" s="1481"/>
      <c r="RO3816" s="1480"/>
      <c r="RP3816" s="1480"/>
      <c r="RQ3816" s="1480"/>
      <c r="RR3816" s="1480"/>
      <c r="RS3816" s="1480"/>
      <c r="RT3816" s="1480"/>
      <c r="RU3816" s="1480"/>
      <c r="RV3816" s="1481"/>
      <c r="RW3816" s="1480"/>
      <c r="RX3816" s="1480"/>
      <c r="RY3816" s="1481"/>
      <c r="RZ3816" s="1481"/>
      <c r="SA3816" s="1481"/>
      <c r="SB3816" s="1481"/>
      <c r="SC3816" s="1481"/>
      <c r="SD3816" s="1481"/>
      <c r="SE3816" s="1480"/>
      <c r="SF3816" s="1480"/>
      <c r="SG3816" s="1482"/>
      <c r="SH3816" s="1483"/>
      <c r="SI3816" s="1484"/>
      <c r="SJ3816" s="1484"/>
      <c r="SK3816" s="1480"/>
      <c r="SL3816" s="1480"/>
      <c r="SM3816" s="1480"/>
      <c r="SN3816" s="1480"/>
      <c r="SO3816" s="1481"/>
      <c r="SP3816" s="1480"/>
      <c r="SQ3816" s="1480"/>
      <c r="SR3816" s="1480"/>
      <c r="SS3816" s="1480"/>
      <c r="ST3816" s="1481"/>
      <c r="SU3816" s="1480"/>
      <c r="SV3816" s="1480"/>
      <c r="SW3816" s="1480"/>
      <c r="SX3816" s="1480"/>
      <c r="SY3816" s="1480"/>
      <c r="SZ3816" s="1480"/>
      <c r="TA3816" s="1480"/>
      <c r="TB3816" s="1481"/>
      <c r="TC3816" s="1480"/>
      <c r="TD3816" s="1480"/>
      <c r="TE3816" s="1481"/>
      <c r="TF3816" s="1481"/>
      <c r="TG3816" s="1481"/>
      <c r="TH3816" s="1481"/>
      <c r="TI3816" s="1481"/>
      <c r="TJ3816" s="1481"/>
      <c r="TK3816" s="1480"/>
      <c r="TL3816" s="1480"/>
      <c r="TM3816" s="1482"/>
      <c r="TN3816" s="1483"/>
      <c r="TO3816" s="1484"/>
      <c r="TP3816" s="1484"/>
      <c r="TQ3816" s="1480"/>
      <c r="TR3816" s="1480"/>
      <c r="TS3816" s="1480"/>
      <c r="TT3816" s="1480"/>
      <c r="TU3816" s="1481"/>
      <c r="TV3816" s="1480"/>
      <c r="TW3816" s="1480"/>
      <c r="TX3816" s="1480"/>
      <c r="TY3816" s="1480"/>
      <c r="TZ3816" s="1481"/>
      <c r="UA3816" s="1480"/>
      <c r="UB3816" s="1480"/>
      <c r="UC3816" s="1480"/>
      <c r="UD3816" s="1480"/>
      <c r="UE3816" s="1480"/>
      <c r="UF3816" s="1480"/>
      <c r="UG3816" s="1480"/>
      <c r="UH3816" s="1481"/>
      <c r="UI3816" s="1480"/>
      <c r="UJ3816" s="1480"/>
      <c r="UK3816" s="1481"/>
      <c r="UL3816" s="1481"/>
      <c r="UM3816" s="1481"/>
      <c r="UN3816" s="1481"/>
      <c r="UO3816" s="1481"/>
      <c r="UP3816" s="1481"/>
      <c r="UQ3816" s="1480"/>
      <c r="UR3816" s="1480"/>
      <c r="US3816" s="1482"/>
      <c r="UT3816" s="1483"/>
      <c r="UU3816" s="1484"/>
      <c r="UV3816" s="1484"/>
      <c r="UW3816" s="1480"/>
      <c r="UX3816" s="1480"/>
      <c r="UY3816" s="1480"/>
      <c r="UZ3816" s="1480"/>
      <c r="VA3816" s="1481"/>
      <c r="VB3816" s="1480"/>
      <c r="VC3816" s="1480"/>
      <c r="VD3816" s="1480"/>
      <c r="VE3816" s="1480"/>
      <c r="VF3816" s="1481"/>
      <c r="VG3816" s="1480"/>
      <c r="VH3816" s="1480"/>
      <c r="VI3816" s="1480"/>
      <c r="VJ3816" s="1480"/>
      <c r="VK3816" s="1480"/>
      <c r="VL3816" s="1480"/>
      <c r="VM3816" s="1480"/>
      <c r="VN3816" s="1481"/>
      <c r="VO3816" s="1480"/>
      <c r="VP3816" s="1480"/>
      <c r="VQ3816" s="1481"/>
      <c r="VR3816" s="1481"/>
      <c r="VS3816" s="1481"/>
      <c r="VT3816" s="1481"/>
      <c r="VU3816" s="1481"/>
      <c r="VV3816" s="1481"/>
      <c r="VW3816" s="1480"/>
      <c r="VX3816" s="1480"/>
      <c r="VY3816" s="1482"/>
      <c r="VZ3816" s="1483"/>
      <c r="WA3816" s="1484"/>
      <c r="WB3816" s="1484"/>
      <c r="WC3816" s="1480"/>
      <c r="WD3816" s="1480"/>
      <c r="WE3816" s="1480"/>
      <c r="WF3816" s="1480"/>
      <c r="WG3816" s="1481"/>
      <c r="WH3816" s="1480"/>
      <c r="WI3816" s="1480"/>
      <c r="WJ3816" s="1480"/>
      <c r="WK3816" s="1480"/>
      <c r="WL3816" s="1481"/>
      <c r="WM3816" s="1480"/>
      <c r="WN3816" s="1480"/>
      <c r="WO3816" s="1480"/>
      <c r="WP3816" s="1480"/>
      <c r="WQ3816" s="1480"/>
      <c r="WR3816" s="1480"/>
      <c r="WS3816" s="1480"/>
      <c r="WT3816" s="1481"/>
      <c r="WU3816" s="1480"/>
      <c r="WV3816" s="1480"/>
      <c r="WW3816" s="1481"/>
      <c r="WX3816" s="1481"/>
      <c r="WY3816" s="1481"/>
      <c r="WZ3816" s="1481"/>
      <c r="XA3816" s="1481"/>
      <c r="XB3816" s="1481"/>
      <c r="XC3816" s="1480"/>
      <c r="XD3816" s="1480"/>
      <c r="XE3816" s="1482"/>
      <c r="XF3816" s="1483"/>
      <c r="XG3816" s="1484"/>
      <c r="XH3816" s="1484"/>
      <c r="XI3816" s="1480"/>
      <c r="XJ3816" s="1480"/>
      <c r="XK3816" s="1480"/>
      <c r="XL3816" s="1480"/>
      <c r="XM3816" s="1481"/>
      <c r="XN3816" s="1480"/>
      <c r="XO3816" s="1480"/>
      <c r="XP3816" s="1480"/>
      <c r="XQ3816" s="1480"/>
      <c r="XR3816" s="1481"/>
      <c r="XS3816" s="1480"/>
      <c r="XT3816" s="1480"/>
      <c r="XU3816" s="1480"/>
      <c r="XV3816" s="1480"/>
      <c r="XW3816" s="1480"/>
      <c r="XX3816" s="1480"/>
      <c r="XY3816" s="1480"/>
      <c r="XZ3816" s="1481"/>
      <c r="YA3816" s="1480"/>
      <c r="YB3816" s="1480"/>
      <c r="YC3816" s="1481"/>
      <c r="YD3816" s="1481"/>
      <c r="YE3816" s="1481"/>
      <c r="YF3816" s="1481"/>
      <c r="YG3816" s="1481"/>
      <c r="YH3816" s="1481"/>
      <c r="YI3816" s="1480"/>
      <c r="YJ3816" s="1480"/>
      <c r="YK3816" s="1482"/>
      <c r="YL3816" s="1483"/>
      <c r="YM3816" s="1484"/>
      <c r="YN3816" s="1484"/>
      <c r="YO3816" s="1480"/>
      <c r="YP3816" s="1480"/>
      <c r="YQ3816" s="1480"/>
      <c r="YR3816" s="1480"/>
      <c r="YS3816" s="1481"/>
      <c r="YT3816" s="1480"/>
      <c r="YU3816" s="1480"/>
      <c r="YV3816" s="1480"/>
      <c r="YW3816" s="1480"/>
      <c r="YX3816" s="1481"/>
      <c r="YY3816" s="1480"/>
      <c r="YZ3816" s="1480"/>
      <c r="ZA3816" s="1480"/>
      <c r="ZB3816" s="1480"/>
      <c r="ZC3816" s="1480"/>
      <c r="ZD3816" s="1480"/>
      <c r="ZE3816" s="1480"/>
      <c r="ZF3816" s="1481"/>
      <c r="ZG3816" s="1480"/>
      <c r="ZH3816" s="1480"/>
      <c r="ZI3816" s="1481"/>
      <c r="ZJ3816" s="1481"/>
      <c r="ZK3816" s="1481"/>
      <c r="ZL3816" s="1481"/>
      <c r="ZM3816" s="1481"/>
      <c r="ZN3816" s="1481"/>
      <c r="ZO3816" s="1480"/>
      <c r="ZP3816" s="1480"/>
      <c r="ZQ3816" s="1482"/>
      <c r="ZR3816" s="1483"/>
      <c r="ZS3816" s="1484"/>
      <c r="ZT3816" s="1484"/>
      <c r="ZU3816" s="1480"/>
      <c r="ZV3816" s="1480"/>
      <c r="ZW3816" s="1480"/>
      <c r="ZX3816" s="1480"/>
      <c r="ZY3816" s="1481"/>
      <c r="ZZ3816" s="1480"/>
      <c r="AAA3816" s="1480"/>
      <c r="AAB3816" s="1480"/>
      <c r="AAC3816" s="1480"/>
      <c r="AAD3816" s="1481"/>
      <c r="AAE3816" s="1480"/>
      <c r="AAF3816" s="1480"/>
      <c r="AAG3816" s="1480"/>
      <c r="AAH3816" s="1480"/>
      <c r="AAI3816" s="1480"/>
      <c r="AAJ3816" s="1480"/>
      <c r="AAK3816" s="1480"/>
      <c r="AAL3816" s="1481"/>
      <c r="AAM3816" s="1480"/>
      <c r="AAN3816" s="1480"/>
      <c r="AAO3816" s="1481"/>
      <c r="AAP3816" s="1481"/>
      <c r="AAQ3816" s="1481"/>
      <c r="AAR3816" s="1481"/>
      <c r="AAS3816" s="1481"/>
      <c r="AAT3816" s="1481"/>
      <c r="AAU3816" s="1480"/>
      <c r="AAV3816" s="1480"/>
      <c r="AAW3816" s="1482"/>
      <c r="AAX3816" s="1483"/>
      <c r="AAY3816" s="1484"/>
      <c r="AAZ3816" s="1484"/>
      <c r="ABA3816" s="1480"/>
      <c r="ABB3816" s="1480"/>
      <c r="ABC3816" s="1480"/>
      <c r="ABD3816" s="1480"/>
      <c r="ABE3816" s="1481"/>
      <c r="ABF3816" s="1480"/>
      <c r="ABG3816" s="1480"/>
      <c r="ABH3816" s="1480"/>
      <c r="ABI3816" s="1480"/>
      <c r="ABJ3816" s="1481"/>
      <c r="ABK3816" s="1480"/>
      <c r="ABL3816" s="1480"/>
      <c r="ABM3816" s="1480"/>
      <c r="ABN3816" s="1480"/>
      <c r="ABO3816" s="1480"/>
      <c r="ABP3816" s="1480"/>
      <c r="ABQ3816" s="1480"/>
      <c r="ABR3816" s="1481"/>
      <c r="ABS3816" s="1480"/>
      <c r="ABT3816" s="1480"/>
      <c r="ABU3816" s="1481"/>
      <c r="ABV3816" s="1481"/>
      <c r="ABW3816" s="1481"/>
      <c r="ABX3816" s="1481"/>
      <c r="ABY3816" s="1481"/>
      <c r="ABZ3816" s="1481"/>
      <c r="ACA3816" s="1480"/>
      <c r="ACB3816" s="1480"/>
      <c r="ACC3816" s="1482"/>
      <c r="ACD3816" s="1483"/>
      <c r="ACE3816" s="1484"/>
      <c r="ACF3816" s="1484"/>
      <c r="ACG3816" s="1480"/>
      <c r="ACH3816" s="1480"/>
      <c r="ACI3816" s="1480"/>
      <c r="ACJ3816" s="1480"/>
      <c r="ACK3816" s="1481"/>
      <c r="ACL3816" s="1480"/>
      <c r="ACM3816" s="1480"/>
      <c r="ACN3816" s="1480"/>
      <c r="ACO3816" s="1480"/>
      <c r="ACP3816" s="1481"/>
      <c r="ACQ3816" s="1480"/>
      <c r="ACR3816" s="1480"/>
      <c r="ACS3816" s="1480"/>
      <c r="ACT3816" s="1480"/>
      <c r="ACU3816" s="1480"/>
      <c r="ACV3816" s="1480"/>
      <c r="ACW3816" s="1480"/>
      <c r="ACX3816" s="1481"/>
      <c r="ACY3816" s="1480"/>
      <c r="ACZ3816" s="1480"/>
      <c r="ADA3816" s="1481"/>
      <c r="ADB3816" s="1481"/>
      <c r="ADC3816" s="1481"/>
      <c r="ADD3816" s="1481"/>
      <c r="ADE3816" s="1481"/>
      <c r="ADF3816" s="1481"/>
      <c r="ADG3816" s="1480"/>
      <c r="ADH3816" s="1480"/>
      <c r="ADI3816" s="1482"/>
      <c r="ADJ3816" s="1483"/>
      <c r="ADK3816" s="1484"/>
      <c r="ADL3816" s="1484"/>
      <c r="ADM3816" s="1480"/>
      <c r="ADN3816" s="1480"/>
      <c r="ADO3816" s="1480"/>
      <c r="ADP3816" s="1480"/>
      <c r="ADQ3816" s="1481"/>
      <c r="ADR3816" s="1480"/>
      <c r="ADS3816" s="1480"/>
      <c r="ADT3816" s="1480"/>
      <c r="ADU3816" s="1480"/>
      <c r="ADV3816" s="1481"/>
      <c r="ADW3816" s="1480"/>
      <c r="ADX3816" s="1480"/>
      <c r="ADY3816" s="1480"/>
      <c r="ADZ3816" s="1480"/>
      <c r="AEA3816" s="1480"/>
      <c r="AEB3816" s="1480"/>
      <c r="AEC3816" s="1480"/>
      <c r="AED3816" s="1481"/>
      <c r="AEE3816" s="1480"/>
      <c r="AEF3816" s="1480"/>
      <c r="AEG3816" s="1481"/>
      <c r="AEH3816" s="1481"/>
      <c r="AEI3816" s="1481"/>
      <c r="AEJ3816" s="1481"/>
      <c r="AEK3816" s="1481"/>
      <c r="AEL3816" s="1481"/>
      <c r="AEM3816" s="1480"/>
      <c r="AEN3816" s="1480"/>
      <c r="AEO3816" s="1482"/>
      <c r="AEP3816" s="1483"/>
      <c r="AEQ3816" s="1484"/>
      <c r="AER3816" s="1484"/>
      <c r="AES3816" s="1480"/>
      <c r="AET3816" s="1480"/>
      <c r="AEU3816" s="1480"/>
      <c r="AEV3816" s="1480"/>
      <c r="AEW3816" s="1481"/>
      <c r="AEX3816" s="1480"/>
      <c r="AEY3816" s="1480"/>
      <c r="AEZ3816" s="1480"/>
      <c r="AFA3816" s="1480"/>
      <c r="AFB3816" s="1481"/>
      <c r="AFC3816" s="1480"/>
      <c r="AFD3816" s="1480"/>
      <c r="AFE3816" s="1480"/>
      <c r="AFF3816" s="1480"/>
      <c r="AFG3816" s="1480"/>
      <c r="AFH3816" s="1480"/>
      <c r="AFI3816" s="1480"/>
      <c r="AFJ3816" s="1481"/>
      <c r="AFK3816" s="1480"/>
      <c r="AFL3816" s="1480"/>
      <c r="AFM3816" s="1481"/>
      <c r="AFN3816" s="1481"/>
      <c r="AFO3816" s="1481"/>
      <c r="AFP3816" s="1481"/>
      <c r="AFQ3816" s="1481"/>
      <c r="AFR3816" s="1481"/>
      <c r="AFS3816" s="1480"/>
      <c r="AFT3816" s="1480"/>
      <c r="AFU3816" s="1482"/>
      <c r="AFV3816" s="1483"/>
      <c r="AFW3816" s="1484"/>
      <c r="AFX3816" s="1484"/>
      <c r="AFY3816" s="1480"/>
      <c r="AFZ3816" s="1480"/>
      <c r="AGA3816" s="1480"/>
      <c r="AGB3816" s="1480"/>
      <c r="AGC3816" s="1481"/>
      <c r="AGD3816" s="1480"/>
      <c r="AGE3816" s="1480"/>
      <c r="AGF3816" s="1480"/>
      <c r="AGG3816" s="1480"/>
      <c r="AGH3816" s="1481"/>
      <c r="AGI3816" s="1480"/>
      <c r="AGJ3816" s="1480"/>
      <c r="AGK3816" s="1480"/>
      <c r="AGL3816" s="1480"/>
      <c r="AGM3816" s="1480"/>
      <c r="AGN3816" s="1480"/>
      <c r="AGO3816" s="1480"/>
      <c r="AGP3816" s="1481"/>
      <c r="AGQ3816" s="1480"/>
      <c r="AGR3816" s="1480"/>
      <c r="AGS3816" s="1481"/>
      <c r="AGT3816" s="1481"/>
      <c r="AGU3816" s="1481"/>
      <c r="AGV3816" s="1481"/>
      <c r="AGW3816" s="1481"/>
      <c r="AGX3816" s="1481"/>
      <c r="AGY3816" s="1480"/>
      <c r="AGZ3816" s="1480"/>
      <c r="AHA3816" s="1482"/>
      <c r="AHB3816" s="1483"/>
      <c r="AHC3816" s="1484"/>
      <c r="AHD3816" s="1484"/>
      <c r="AHE3816" s="1480"/>
      <c r="AHF3816" s="1480"/>
      <c r="AHG3816" s="1480"/>
      <c r="AHH3816" s="1480"/>
      <c r="AHI3816" s="1481"/>
      <c r="AHJ3816" s="1480"/>
      <c r="AHK3816" s="1480"/>
      <c r="AHL3816" s="1480"/>
      <c r="AHM3816" s="1480"/>
      <c r="AHN3816" s="1481"/>
      <c r="AHO3816" s="1480"/>
      <c r="AHP3816" s="1480"/>
      <c r="AHQ3816" s="1480"/>
      <c r="AHR3816" s="1480"/>
      <c r="AHS3816" s="1480"/>
      <c r="AHT3816" s="1480"/>
      <c r="AHU3816" s="1480"/>
      <c r="AHV3816" s="1481"/>
      <c r="AHW3816" s="1480"/>
      <c r="AHX3816" s="1480"/>
      <c r="AHY3816" s="1481"/>
      <c r="AHZ3816" s="1481"/>
      <c r="AIA3816" s="1481"/>
      <c r="AIB3816" s="1481"/>
      <c r="AIC3816" s="1481"/>
      <c r="AID3816" s="1481"/>
      <c r="AIE3816" s="1480"/>
      <c r="AIF3816" s="1480"/>
      <c r="AIG3816" s="1482"/>
      <c r="AIH3816" s="1483"/>
      <c r="AII3816" s="1484"/>
      <c r="AIJ3816" s="1484"/>
      <c r="AIK3816" s="1480"/>
      <c r="AIL3816" s="1480"/>
      <c r="AIM3816" s="1480"/>
      <c r="AIN3816" s="1480"/>
      <c r="AIO3816" s="1481"/>
      <c r="AIP3816" s="1480"/>
      <c r="AIQ3816" s="1480"/>
      <c r="AIR3816" s="1480"/>
      <c r="AIS3816" s="1480"/>
      <c r="AIT3816" s="1481"/>
      <c r="AIU3816" s="1480"/>
      <c r="AIV3816" s="1480"/>
      <c r="AIW3816" s="1480"/>
      <c r="AIX3816" s="1480"/>
      <c r="AIY3816" s="1480"/>
      <c r="AIZ3816" s="1480"/>
      <c r="AJA3816" s="1480"/>
      <c r="AJB3816" s="1481"/>
      <c r="AJC3816" s="1480"/>
      <c r="AJD3816" s="1480"/>
      <c r="AJE3816" s="1481"/>
      <c r="AJF3816" s="1481"/>
      <c r="AJG3816" s="1481"/>
      <c r="AJH3816" s="1481"/>
      <c r="AJI3816" s="1481"/>
      <c r="AJJ3816" s="1481"/>
      <c r="AJK3816" s="1480"/>
      <c r="AJL3816" s="1480"/>
      <c r="AJM3816" s="1482"/>
      <c r="AJN3816" s="1483"/>
      <c r="AJO3816" s="1484"/>
      <c r="AJP3816" s="1484"/>
      <c r="AJQ3816" s="1480"/>
      <c r="AJR3816" s="1480"/>
      <c r="AJS3816" s="1480"/>
      <c r="AJT3816" s="1480"/>
      <c r="AJU3816" s="1481"/>
      <c r="AJV3816" s="1480"/>
      <c r="AJW3816" s="1480"/>
      <c r="AJX3816" s="1480"/>
      <c r="AJY3816" s="1480"/>
      <c r="AJZ3816" s="1481"/>
      <c r="AKA3816" s="1480"/>
      <c r="AKB3816" s="1480"/>
      <c r="AKC3816" s="1480"/>
      <c r="AKD3816" s="1480"/>
      <c r="AKE3816" s="1480"/>
      <c r="AKF3816" s="1480"/>
      <c r="AKG3816" s="1480"/>
      <c r="AKH3816" s="1481"/>
      <c r="AKI3816" s="1480"/>
      <c r="AKJ3816" s="1480"/>
      <c r="AKK3816" s="1481"/>
      <c r="AKL3816" s="1481"/>
      <c r="AKM3816" s="1481"/>
      <c r="AKN3816" s="1481"/>
      <c r="AKO3816" s="1481"/>
      <c r="AKP3816" s="1481"/>
      <c r="AKQ3816" s="1480"/>
      <c r="AKR3816" s="1480"/>
      <c r="AKS3816" s="1482"/>
      <c r="AKT3816" s="1483"/>
      <c r="AKU3816" s="1484"/>
      <c r="AKV3816" s="1484"/>
      <c r="AKW3816" s="1480"/>
      <c r="AKX3816" s="1480"/>
      <c r="AKY3816" s="1480"/>
      <c r="AKZ3816" s="1480"/>
      <c r="ALA3816" s="1481"/>
      <c r="ALB3816" s="1480"/>
      <c r="ALC3816" s="1480"/>
      <c r="ALD3816" s="1480"/>
      <c r="ALE3816" s="1480"/>
      <c r="ALF3816" s="1481"/>
      <c r="ALG3816" s="1480"/>
      <c r="ALH3816" s="1480"/>
      <c r="ALI3816" s="1480"/>
      <c r="ALJ3816" s="1480"/>
      <c r="ALK3816" s="1480"/>
      <c r="ALL3816" s="1480"/>
      <c r="ALM3816" s="1480"/>
      <c r="ALN3816" s="1481"/>
      <c r="ALO3816" s="1480"/>
      <c r="ALP3816" s="1480"/>
      <c r="ALQ3816" s="1481"/>
      <c r="ALR3816" s="1481"/>
      <c r="ALS3816" s="1481"/>
      <c r="ALT3816" s="1481"/>
      <c r="ALU3816" s="1481"/>
      <c r="ALV3816" s="1481"/>
      <c r="ALW3816" s="1480"/>
      <c r="ALX3816" s="1480"/>
      <c r="ALY3816" s="1482"/>
      <c r="ALZ3816" s="1483"/>
      <c r="AMA3816" s="1484"/>
      <c r="AMB3816" s="1484"/>
      <c r="AMC3816" s="1480"/>
      <c r="AMD3816" s="1480"/>
      <c r="AME3816" s="1480"/>
      <c r="AMF3816" s="1480"/>
      <c r="AMG3816" s="1481"/>
      <c r="AMH3816" s="1480"/>
      <c r="AMI3816" s="1480"/>
      <c r="AMJ3816" s="1480"/>
      <c r="AMK3816" s="1480"/>
      <c r="AML3816" s="1481"/>
      <c r="AMM3816" s="1480"/>
      <c r="AMN3816" s="1480"/>
      <c r="AMO3816" s="1480"/>
      <c r="AMP3816" s="1480"/>
      <c r="AMQ3816" s="1480"/>
      <c r="AMR3816" s="1480"/>
      <c r="AMS3816" s="1480"/>
      <c r="AMT3816" s="1481"/>
      <c r="AMU3816" s="1480"/>
      <c r="AMV3816" s="1480"/>
      <c r="AMW3816" s="1481"/>
      <c r="AMX3816" s="1481"/>
      <c r="AMY3816" s="1481"/>
      <c r="AMZ3816" s="1481"/>
      <c r="ANA3816" s="1481"/>
      <c r="ANB3816" s="1481"/>
      <c r="ANC3816" s="1480"/>
      <c r="AND3816" s="1480"/>
      <c r="ANE3816" s="1482"/>
      <c r="ANF3816" s="1483"/>
      <c r="ANG3816" s="1484"/>
      <c r="ANH3816" s="1484"/>
      <c r="ANI3816" s="1480"/>
      <c r="ANJ3816" s="1480"/>
      <c r="ANK3816" s="1480"/>
      <c r="ANL3816" s="1480"/>
      <c r="ANM3816" s="1481"/>
      <c r="ANN3816" s="1480"/>
      <c r="ANO3816" s="1480"/>
      <c r="ANP3816" s="1480"/>
      <c r="ANQ3816" s="1480"/>
      <c r="ANR3816" s="1481"/>
      <c r="ANS3816" s="1480"/>
      <c r="ANT3816" s="1480"/>
      <c r="ANU3816" s="1480"/>
      <c r="ANV3816" s="1480"/>
      <c r="ANW3816" s="1480"/>
      <c r="ANX3816" s="1480"/>
      <c r="ANY3816" s="1480"/>
      <c r="ANZ3816" s="1481"/>
      <c r="AOA3816" s="1480"/>
      <c r="AOB3816" s="1480"/>
      <c r="AOC3816" s="1481"/>
      <c r="AOD3816" s="1481"/>
      <c r="AOE3816" s="1481"/>
      <c r="AOF3816" s="1481"/>
      <c r="AOG3816" s="1481"/>
      <c r="AOH3816" s="1481"/>
      <c r="AOI3816" s="1480"/>
      <c r="AOJ3816" s="1480"/>
      <c r="AOK3816" s="1482"/>
      <c r="AOL3816" s="1483"/>
      <c r="AOM3816" s="1484"/>
      <c r="AON3816" s="1484"/>
      <c r="AOO3816" s="1480"/>
      <c r="AOP3816" s="1480"/>
      <c r="AOQ3816" s="1480"/>
      <c r="AOR3816" s="1480"/>
      <c r="AOS3816" s="1481"/>
      <c r="AOT3816" s="1480"/>
      <c r="AOU3816" s="1480"/>
      <c r="AOV3816" s="1480"/>
      <c r="AOW3816" s="1480"/>
      <c r="AOX3816" s="1481"/>
      <c r="AOY3816" s="1480"/>
      <c r="AOZ3816" s="1480"/>
      <c r="APA3816" s="1480"/>
      <c r="APB3816" s="1480"/>
      <c r="APC3816" s="1480"/>
      <c r="APD3816" s="1480"/>
      <c r="APE3816" s="1480"/>
      <c r="APF3816" s="1481"/>
      <c r="APG3816" s="1480"/>
      <c r="APH3816" s="1480"/>
      <c r="API3816" s="1481"/>
      <c r="APJ3816" s="1481"/>
      <c r="APK3816" s="1481"/>
      <c r="APL3816" s="1481"/>
      <c r="APM3816" s="1481"/>
      <c r="APN3816" s="1481"/>
      <c r="APO3816" s="1480"/>
      <c r="APP3816" s="1480"/>
      <c r="APQ3816" s="1482"/>
      <c r="APR3816" s="1483"/>
      <c r="APS3816" s="1484"/>
      <c r="APT3816" s="1484"/>
      <c r="APU3816" s="1480"/>
      <c r="APV3816" s="1480"/>
      <c r="APW3816" s="1480"/>
      <c r="APX3816" s="1480"/>
      <c r="APY3816" s="1481"/>
      <c r="APZ3816" s="1480"/>
      <c r="AQA3816" s="1480"/>
      <c r="AQB3816" s="1480"/>
      <c r="AQC3816" s="1480"/>
      <c r="AQD3816" s="1481"/>
      <c r="AQE3816" s="1480"/>
      <c r="AQF3816" s="1480"/>
      <c r="AQG3816" s="1480"/>
      <c r="AQH3816" s="1480"/>
      <c r="AQI3816" s="1480"/>
      <c r="AQJ3816" s="1480"/>
      <c r="AQK3816" s="1480"/>
      <c r="AQL3816" s="1481"/>
      <c r="AQM3816" s="1480"/>
      <c r="AQN3816" s="1480"/>
      <c r="AQO3816" s="1481"/>
      <c r="AQP3816" s="1481"/>
      <c r="AQQ3816" s="1481"/>
      <c r="AQR3816" s="1481"/>
      <c r="AQS3816" s="1481"/>
      <c r="AQT3816" s="1481"/>
      <c r="AQU3816" s="1480"/>
      <c r="AQV3816" s="1480"/>
      <c r="AQW3816" s="1482"/>
      <c r="AQX3816" s="1483"/>
      <c r="AQY3816" s="1484"/>
      <c r="AQZ3816" s="1484"/>
      <c r="ARA3816" s="1480"/>
      <c r="ARB3816" s="1480"/>
      <c r="ARC3816" s="1480"/>
      <c r="ARD3816" s="1480"/>
      <c r="ARE3816" s="1481"/>
      <c r="ARF3816" s="1480"/>
      <c r="ARG3816" s="1480"/>
      <c r="ARH3816" s="1480"/>
      <c r="ARI3816" s="1480"/>
      <c r="ARJ3816" s="1481"/>
      <c r="ARK3816" s="1480"/>
      <c r="ARL3816" s="1480"/>
      <c r="ARM3816" s="1480"/>
      <c r="ARN3816" s="1480"/>
      <c r="ARO3816" s="1480"/>
      <c r="ARP3816" s="1480"/>
      <c r="ARQ3816" s="1480"/>
      <c r="ARR3816" s="1481"/>
      <c r="ARS3816" s="1480"/>
      <c r="ART3816" s="1480"/>
      <c r="ARU3816" s="1481"/>
      <c r="ARV3816" s="1481"/>
      <c r="ARW3816" s="1481"/>
      <c r="ARX3816" s="1481"/>
      <c r="ARY3816" s="1481"/>
      <c r="ARZ3816" s="1481"/>
      <c r="ASA3816" s="1480"/>
      <c r="ASB3816" s="1480"/>
      <c r="ASC3816" s="1482"/>
      <c r="ASD3816" s="1483"/>
      <c r="ASE3816" s="1484"/>
      <c r="ASF3816" s="1484"/>
      <c r="ASG3816" s="1480"/>
      <c r="ASH3816" s="1480"/>
      <c r="ASI3816" s="1480"/>
      <c r="ASJ3816" s="1480"/>
      <c r="ASK3816" s="1481"/>
      <c r="ASL3816" s="1480"/>
      <c r="ASM3816" s="1480"/>
      <c r="ASN3816" s="1480"/>
      <c r="ASO3816" s="1480"/>
      <c r="ASP3816" s="1481"/>
      <c r="ASQ3816" s="1480"/>
      <c r="ASR3816" s="1480"/>
      <c r="ASS3816" s="1480"/>
      <c r="AST3816" s="1480"/>
      <c r="ASU3816" s="1480"/>
      <c r="ASV3816" s="1480"/>
      <c r="ASW3816" s="1480"/>
      <c r="ASX3816" s="1481"/>
      <c r="ASY3816" s="1480"/>
      <c r="ASZ3816" s="1480"/>
      <c r="ATA3816" s="1481"/>
      <c r="ATB3816" s="1481"/>
      <c r="ATC3816" s="1481"/>
      <c r="ATD3816" s="1481"/>
      <c r="ATE3816" s="1481"/>
      <c r="ATF3816" s="1481"/>
      <c r="ATG3816" s="1480"/>
      <c r="ATH3816" s="1480"/>
      <c r="ATI3816" s="1482"/>
      <c r="ATJ3816" s="1483"/>
      <c r="ATK3816" s="1484"/>
      <c r="ATL3816" s="1484"/>
      <c r="ATM3816" s="1480"/>
      <c r="ATN3816" s="1480"/>
      <c r="ATO3816" s="1480"/>
      <c r="ATP3816" s="1480"/>
      <c r="ATQ3816" s="1481"/>
      <c r="ATR3816" s="1480"/>
      <c r="ATS3816" s="1480"/>
      <c r="ATT3816" s="1480"/>
      <c r="ATU3816" s="1480"/>
      <c r="ATV3816" s="1481"/>
      <c r="ATW3816" s="1480"/>
      <c r="ATX3816" s="1480"/>
      <c r="ATY3816" s="1480"/>
      <c r="ATZ3816" s="1480"/>
      <c r="AUA3816" s="1480"/>
      <c r="AUB3816" s="1480"/>
      <c r="AUC3816" s="1480"/>
      <c r="AUD3816" s="1481"/>
      <c r="AUE3816" s="1480"/>
      <c r="AUF3816" s="1480"/>
      <c r="AUG3816" s="1481"/>
      <c r="AUH3816" s="1481"/>
      <c r="AUI3816" s="1481"/>
      <c r="AUJ3816" s="1481"/>
      <c r="AUK3816" s="1481"/>
      <c r="AUL3816" s="1481"/>
      <c r="AUM3816" s="1480"/>
      <c r="AUN3816" s="1480"/>
      <c r="AUO3816" s="1482"/>
      <c r="AUP3816" s="1483"/>
      <c r="AUQ3816" s="1484"/>
      <c r="AUR3816" s="1484"/>
      <c r="AUS3816" s="1480"/>
      <c r="AUT3816" s="1480"/>
      <c r="AUU3816" s="1480"/>
      <c r="AUV3816" s="1480"/>
      <c r="AUW3816" s="1481"/>
      <c r="AUX3816" s="1480"/>
      <c r="AUY3816" s="1480"/>
      <c r="AUZ3816" s="1480"/>
      <c r="AVA3816" s="1480"/>
      <c r="AVB3816" s="1481"/>
      <c r="AVC3816" s="1480"/>
      <c r="AVD3816" s="1480"/>
      <c r="AVE3816" s="1480"/>
      <c r="AVF3816" s="1480"/>
      <c r="AVG3816" s="1480"/>
      <c r="AVH3816" s="1480"/>
      <c r="AVI3816" s="1480"/>
      <c r="AVJ3816" s="1481"/>
      <c r="AVK3816" s="1480"/>
      <c r="AVL3816" s="1480"/>
      <c r="AVM3816" s="1481"/>
      <c r="AVN3816" s="1481"/>
      <c r="AVO3816" s="1481"/>
      <c r="AVP3816" s="1481"/>
      <c r="AVQ3816" s="1481"/>
      <c r="AVR3816" s="1481"/>
      <c r="AVS3816" s="1480"/>
      <c r="AVT3816" s="1480"/>
      <c r="AVU3816" s="1482"/>
      <c r="AVV3816" s="1483"/>
      <c r="AVW3816" s="1484"/>
      <c r="AVX3816" s="1484"/>
      <c r="AVY3816" s="1480"/>
      <c r="AVZ3816" s="1480"/>
      <c r="AWA3816" s="1480"/>
      <c r="AWB3816" s="1480"/>
      <c r="AWC3816" s="1481"/>
      <c r="AWD3816" s="1480"/>
      <c r="AWE3816" s="1480"/>
      <c r="AWF3816" s="1480"/>
      <c r="AWG3816" s="1480"/>
      <c r="AWH3816" s="1481"/>
      <c r="AWI3816" s="1480"/>
      <c r="AWJ3816" s="1480"/>
      <c r="AWK3816" s="1480"/>
      <c r="AWL3816" s="1480"/>
      <c r="AWM3816" s="1480"/>
      <c r="AWN3816" s="1480"/>
      <c r="AWO3816" s="1480"/>
      <c r="AWP3816" s="1481"/>
      <c r="AWQ3816" s="1480"/>
      <c r="AWR3816" s="1480"/>
      <c r="AWS3816" s="1481"/>
      <c r="AWT3816" s="1481"/>
      <c r="AWU3816" s="1481"/>
      <c r="AWV3816" s="1481"/>
      <c r="AWW3816" s="1481"/>
      <c r="AWX3816" s="1481"/>
      <c r="AWY3816" s="1480"/>
      <c r="AWZ3816" s="1480"/>
      <c r="AXA3816" s="1482"/>
      <c r="AXB3816" s="1483"/>
      <c r="AXC3816" s="1484"/>
      <c r="AXD3816" s="1484"/>
      <c r="AXE3816" s="1480"/>
      <c r="AXF3816" s="1480"/>
      <c r="AXG3816" s="1480"/>
      <c r="AXH3816" s="1480"/>
      <c r="AXI3816" s="1481"/>
      <c r="AXJ3816" s="1480"/>
      <c r="AXK3816" s="1480"/>
      <c r="AXL3816" s="1480"/>
      <c r="AXM3816" s="1480"/>
      <c r="AXN3816" s="1481"/>
      <c r="AXO3816" s="1480"/>
      <c r="AXP3816" s="1480"/>
      <c r="AXQ3816" s="1480"/>
      <c r="AXR3816" s="1480"/>
      <c r="AXS3816" s="1480"/>
      <c r="AXT3816" s="1480"/>
      <c r="AXU3816" s="1480"/>
      <c r="AXV3816" s="1481"/>
      <c r="AXW3816" s="1480"/>
      <c r="AXX3816" s="1480"/>
      <c r="AXY3816" s="1481"/>
      <c r="AXZ3816" s="1481"/>
      <c r="AYA3816" s="1481"/>
      <c r="AYB3816" s="1481"/>
      <c r="AYC3816" s="1481"/>
      <c r="AYD3816" s="1481"/>
      <c r="AYE3816" s="1480"/>
      <c r="AYF3816" s="1480"/>
      <c r="AYG3816" s="1482"/>
      <c r="AYH3816" s="1483"/>
      <c r="AYI3816" s="1484"/>
      <c r="AYJ3816" s="1484"/>
      <c r="AYK3816" s="1480"/>
      <c r="AYL3816" s="1480"/>
      <c r="AYM3816" s="1480"/>
      <c r="AYN3816" s="1480"/>
      <c r="AYO3816" s="1481"/>
      <c r="AYP3816" s="1480"/>
      <c r="AYQ3816" s="1480"/>
      <c r="AYR3816" s="1480"/>
      <c r="AYS3816" s="1480"/>
      <c r="AYT3816" s="1481"/>
      <c r="AYU3816" s="1480"/>
      <c r="AYV3816" s="1480"/>
      <c r="AYW3816" s="1480"/>
      <c r="AYX3816" s="1480"/>
      <c r="AYY3816" s="1480"/>
      <c r="AYZ3816" s="1480"/>
      <c r="AZA3816" s="1480"/>
      <c r="AZB3816" s="1481"/>
      <c r="AZC3816" s="1480"/>
      <c r="AZD3816" s="1480"/>
      <c r="AZE3816" s="1481"/>
      <c r="AZF3816" s="1481"/>
      <c r="AZG3816" s="1481"/>
      <c r="AZH3816" s="1481"/>
      <c r="AZI3816" s="1481"/>
      <c r="AZJ3816" s="1481"/>
      <c r="AZK3816" s="1480"/>
      <c r="AZL3816" s="1480"/>
      <c r="AZM3816" s="1482"/>
      <c r="AZN3816" s="1483"/>
      <c r="AZO3816" s="1484"/>
      <c r="AZP3816" s="1484"/>
      <c r="AZQ3816" s="1480"/>
      <c r="AZR3816" s="1480"/>
      <c r="AZS3816" s="1480"/>
      <c r="AZT3816" s="1480"/>
      <c r="AZU3816" s="1481"/>
      <c r="AZV3816" s="1480"/>
      <c r="AZW3816" s="1480"/>
      <c r="AZX3816" s="1480"/>
      <c r="AZY3816" s="1480"/>
      <c r="AZZ3816" s="1481"/>
      <c r="BAA3816" s="1480"/>
      <c r="BAB3816" s="1480"/>
      <c r="BAC3816" s="1480"/>
      <c r="BAD3816" s="1480"/>
      <c r="BAE3816" s="1480"/>
      <c r="BAF3816" s="1480"/>
      <c r="BAG3816" s="1480"/>
      <c r="BAH3816" s="1481"/>
      <c r="BAI3816" s="1480"/>
      <c r="BAJ3816" s="1480"/>
      <c r="BAK3816" s="1481"/>
      <c r="BAL3816" s="1481"/>
      <c r="BAM3816" s="1481"/>
      <c r="BAN3816" s="1481"/>
      <c r="BAO3816" s="1481"/>
      <c r="BAP3816" s="1481"/>
      <c r="BAQ3816" s="1480"/>
      <c r="BAR3816" s="1480"/>
      <c r="BAS3816" s="1482"/>
      <c r="BAT3816" s="1483"/>
      <c r="BAU3816" s="1484"/>
      <c r="BAV3816" s="1484"/>
      <c r="BAW3816" s="1480"/>
      <c r="BAX3816" s="1480"/>
      <c r="BAY3816" s="1480"/>
      <c r="BAZ3816" s="1480"/>
      <c r="BBA3816" s="1481"/>
      <c r="BBB3816" s="1480"/>
      <c r="BBC3816" s="1480"/>
      <c r="BBD3816" s="1480"/>
      <c r="BBE3816" s="1480"/>
      <c r="BBF3816" s="1481"/>
      <c r="BBG3816" s="1480"/>
      <c r="BBH3816" s="1480"/>
      <c r="BBI3816" s="1480"/>
      <c r="BBJ3816" s="1480"/>
      <c r="BBK3816" s="1480"/>
      <c r="BBL3816" s="1480"/>
      <c r="BBM3816" s="1480"/>
      <c r="BBN3816" s="1481"/>
      <c r="BBO3816" s="1480"/>
      <c r="BBP3816" s="1480"/>
      <c r="BBQ3816" s="1481"/>
      <c r="BBR3816" s="1481"/>
      <c r="BBS3816" s="1481"/>
      <c r="BBT3816" s="1481"/>
      <c r="BBU3816" s="1481"/>
      <c r="BBV3816" s="1481"/>
      <c r="BBW3816" s="1480"/>
      <c r="BBX3816" s="1480"/>
      <c r="BBY3816" s="1482"/>
      <c r="BBZ3816" s="1483"/>
      <c r="BCA3816" s="1484"/>
      <c r="BCB3816" s="1484"/>
      <c r="BCC3816" s="1480"/>
      <c r="BCD3816" s="1480"/>
      <c r="BCE3816" s="1480"/>
      <c r="BCF3816" s="1480"/>
      <c r="BCG3816" s="1481"/>
      <c r="BCH3816" s="1480"/>
      <c r="BCI3816" s="1480"/>
      <c r="BCJ3816" s="1480"/>
      <c r="BCK3816" s="1480"/>
      <c r="BCL3816" s="1481"/>
      <c r="BCM3816" s="1480"/>
      <c r="BCN3816" s="1480"/>
      <c r="BCO3816" s="1480"/>
      <c r="BCP3816" s="1480"/>
      <c r="BCQ3816" s="1480"/>
      <c r="BCR3816" s="1480"/>
      <c r="BCS3816" s="1480"/>
      <c r="BCT3816" s="1481"/>
      <c r="BCU3816" s="1480"/>
      <c r="BCV3816" s="1480"/>
      <c r="BCW3816" s="1481"/>
      <c r="BCX3816" s="1481"/>
      <c r="BCY3816" s="1481"/>
      <c r="BCZ3816" s="1481"/>
      <c r="BDA3816" s="1481"/>
      <c r="BDB3816" s="1481"/>
      <c r="BDC3816" s="1480"/>
      <c r="BDD3816" s="1480"/>
      <c r="BDE3816" s="1482"/>
      <c r="BDF3816" s="1483"/>
      <c r="BDG3816" s="1484"/>
      <c r="BDH3816" s="1484"/>
      <c r="BDI3816" s="1480"/>
      <c r="BDJ3816" s="1480"/>
      <c r="BDK3816" s="1480"/>
      <c r="BDL3816" s="1480"/>
      <c r="BDM3816" s="1481"/>
      <c r="BDN3816" s="1480"/>
      <c r="BDO3816" s="1480"/>
      <c r="BDP3816" s="1480"/>
      <c r="BDQ3816" s="1480"/>
      <c r="BDR3816" s="1481"/>
      <c r="BDS3816" s="1480"/>
      <c r="BDT3816" s="1480"/>
      <c r="BDU3816" s="1480"/>
      <c r="BDV3816" s="1480"/>
      <c r="BDW3816" s="1480"/>
      <c r="BDX3816" s="1480"/>
      <c r="BDY3816" s="1480"/>
      <c r="BDZ3816" s="1481"/>
      <c r="BEA3816" s="1480"/>
      <c r="BEB3816" s="1480"/>
      <c r="BEC3816" s="1481"/>
      <c r="BED3816" s="1481"/>
      <c r="BEE3816" s="1481"/>
      <c r="BEF3816" s="1481"/>
      <c r="BEG3816" s="1481"/>
      <c r="BEH3816" s="1481"/>
      <c r="BEI3816" s="1480"/>
      <c r="BEJ3816" s="1480"/>
      <c r="BEK3816" s="1482"/>
      <c r="BEL3816" s="1483"/>
      <c r="BEM3816" s="1484"/>
      <c r="BEN3816" s="1484"/>
      <c r="BEO3816" s="1480"/>
      <c r="BEP3816" s="1480"/>
      <c r="BEQ3816" s="1480"/>
      <c r="BER3816" s="1480"/>
      <c r="BES3816" s="1481"/>
      <c r="BET3816" s="1480"/>
      <c r="BEU3816" s="1480"/>
      <c r="BEV3816" s="1480"/>
      <c r="BEW3816" s="1480"/>
      <c r="BEX3816" s="1481"/>
      <c r="BEY3816" s="1480"/>
      <c r="BEZ3816" s="1480"/>
      <c r="BFA3816" s="1480"/>
      <c r="BFB3816" s="1480"/>
      <c r="BFC3816" s="1480"/>
      <c r="BFD3816" s="1480"/>
      <c r="BFE3816" s="1480"/>
      <c r="BFF3816" s="1481"/>
      <c r="BFG3816" s="1480"/>
      <c r="BFH3816" s="1480"/>
      <c r="BFI3816" s="1481"/>
      <c r="BFJ3816" s="1481"/>
      <c r="BFK3816" s="1481"/>
      <c r="BFL3816" s="1481"/>
      <c r="BFM3816" s="1481"/>
      <c r="BFN3816" s="1481"/>
      <c r="BFO3816" s="1480"/>
      <c r="BFP3816" s="1480"/>
      <c r="BFQ3816" s="1482"/>
      <c r="BFR3816" s="1483"/>
      <c r="BFS3816" s="1484"/>
      <c r="BFT3816" s="1484"/>
      <c r="BFU3816" s="1480"/>
      <c r="BFV3816" s="1480"/>
      <c r="BFW3816" s="1480"/>
      <c r="BFX3816" s="1480"/>
      <c r="BFY3816" s="1481"/>
      <c r="BFZ3816" s="1480"/>
      <c r="BGA3816" s="1480"/>
      <c r="BGB3816" s="1480"/>
      <c r="BGC3816" s="1480"/>
      <c r="BGD3816" s="1481"/>
      <c r="BGE3816" s="1480"/>
      <c r="BGF3816" s="1480"/>
      <c r="BGG3816" s="1480"/>
      <c r="BGH3816" s="1480"/>
      <c r="BGI3816" s="1480"/>
      <c r="BGJ3816" s="1480"/>
      <c r="BGK3816" s="1480"/>
      <c r="BGL3816" s="1481"/>
      <c r="BGM3816" s="1480"/>
      <c r="BGN3816" s="1480"/>
      <c r="BGO3816" s="1481"/>
      <c r="BGP3816" s="1481"/>
      <c r="BGQ3816" s="1481"/>
      <c r="BGR3816" s="1481"/>
      <c r="BGS3816" s="1481"/>
      <c r="BGT3816" s="1481"/>
      <c r="BGU3816" s="1480"/>
      <c r="BGV3816" s="1480"/>
      <c r="BGW3816" s="1482"/>
      <c r="BGX3816" s="1483"/>
      <c r="BGY3816" s="1484"/>
      <c r="BGZ3816" s="1484"/>
      <c r="BHA3816" s="1480"/>
      <c r="BHB3816" s="1480"/>
      <c r="BHC3816" s="1480"/>
      <c r="BHD3816" s="1480"/>
      <c r="BHE3816" s="1481"/>
      <c r="BHF3816" s="1480"/>
      <c r="BHG3816" s="1480"/>
      <c r="BHH3816" s="1480"/>
      <c r="BHI3816" s="1480"/>
      <c r="BHJ3816" s="1481"/>
      <c r="BHK3816" s="1480"/>
      <c r="BHL3816" s="1480"/>
      <c r="BHM3816" s="1480"/>
      <c r="BHN3816" s="1480"/>
      <c r="BHO3816" s="1480"/>
      <c r="BHP3816" s="1480"/>
      <c r="BHQ3816" s="1480"/>
      <c r="BHR3816" s="1481"/>
      <c r="BHS3816" s="1480"/>
      <c r="BHT3816" s="1480"/>
      <c r="BHU3816" s="1481"/>
      <c r="BHV3816" s="1481"/>
      <c r="BHW3816" s="1481"/>
      <c r="BHX3816" s="1481"/>
      <c r="BHY3816" s="1481"/>
      <c r="BHZ3816" s="1481"/>
      <c r="BIA3816" s="1480"/>
      <c r="BIB3816" s="1480"/>
      <c r="BIC3816" s="1482"/>
      <c r="BID3816" s="1483"/>
      <c r="BIE3816" s="1484"/>
      <c r="BIF3816" s="1484"/>
      <c r="BIG3816" s="1480"/>
      <c r="BIH3816" s="1480"/>
      <c r="BII3816" s="1480"/>
      <c r="BIJ3816" s="1480"/>
      <c r="BIK3816" s="1481"/>
      <c r="BIL3816" s="1480"/>
      <c r="BIM3816" s="1480"/>
      <c r="BIN3816" s="1480"/>
      <c r="BIO3816" s="1480"/>
      <c r="BIP3816" s="1481"/>
      <c r="BIQ3816" s="1480"/>
      <c r="BIR3816" s="1480"/>
      <c r="BIS3816" s="1480"/>
      <c r="BIT3816" s="1480"/>
      <c r="BIU3816" s="1480"/>
      <c r="BIV3816" s="1480"/>
      <c r="BIW3816" s="1480"/>
      <c r="BIX3816" s="1481"/>
      <c r="BIY3816" s="1480"/>
      <c r="BIZ3816" s="1480"/>
      <c r="BJA3816" s="1481"/>
      <c r="BJB3816" s="1481"/>
      <c r="BJC3816" s="1481"/>
      <c r="BJD3816" s="1481"/>
      <c r="BJE3816" s="1481"/>
      <c r="BJF3816" s="1481"/>
      <c r="BJG3816" s="1480"/>
      <c r="BJH3816" s="1480"/>
      <c r="BJI3816" s="1482"/>
      <c r="BJJ3816" s="1483"/>
      <c r="BJK3816" s="1484"/>
      <c r="BJL3816" s="1484"/>
      <c r="BJM3816" s="1480"/>
      <c r="BJN3816" s="1480"/>
      <c r="BJO3816" s="1480"/>
      <c r="BJP3816" s="1480"/>
      <c r="BJQ3816" s="1481"/>
      <c r="BJR3816" s="1480"/>
      <c r="BJS3816" s="1480"/>
      <c r="BJT3816" s="1480"/>
      <c r="BJU3816" s="1480"/>
      <c r="BJV3816" s="1481"/>
      <c r="BJW3816" s="1480"/>
      <c r="BJX3816" s="1480"/>
      <c r="BJY3816" s="1480"/>
      <c r="BJZ3816" s="1480"/>
      <c r="BKA3816" s="1480"/>
      <c r="BKB3816" s="1480"/>
      <c r="BKC3816" s="1480"/>
      <c r="BKD3816" s="1481"/>
      <c r="BKE3816" s="1480"/>
      <c r="BKF3816" s="1480"/>
      <c r="BKG3816" s="1481"/>
      <c r="BKH3816" s="1481"/>
      <c r="BKI3816" s="1481"/>
      <c r="BKJ3816" s="1481"/>
      <c r="BKK3816" s="1481"/>
      <c r="BKL3816" s="1481"/>
      <c r="BKM3816" s="1480"/>
      <c r="BKN3816" s="1480"/>
      <c r="BKO3816" s="1482"/>
      <c r="BKP3816" s="1483"/>
      <c r="BKQ3816" s="1484"/>
      <c r="BKR3816" s="1484"/>
      <c r="BKS3816" s="1480"/>
      <c r="BKT3816" s="1480"/>
      <c r="BKU3816" s="1480"/>
      <c r="BKV3816" s="1480"/>
      <c r="BKW3816" s="1481"/>
      <c r="BKX3816" s="1480"/>
      <c r="BKY3816" s="1480"/>
      <c r="BKZ3816" s="1480"/>
      <c r="BLA3816" s="1480"/>
      <c r="BLB3816" s="1481"/>
      <c r="BLC3816" s="1480"/>
      <c r="BLD3816" s="1480"/>
      <c r="BLE3816" s="1480"/>
      <c r="BLF3816" s="1480"/>
      <c r="BLG3816" s="1480"/>
      <c r="BLH3816" s="1480"/>
      <c r="BLI3816" s="1480"/>
      <c r="BLJ3816" s="1481"/>
      <c r="BLK3816" s="1480"/>
      <c r="BLL3816" s="1480"/>
      <c r="BLM3816" s="1481"/>
      <c r="BLN3816" s="1481"/>
      <c r="BLO3816" s="1481"/>
      <c r="BLP3816" s="1481"/>
      <c r="BLQ3816" s="1481"/>
      <c r="BLR3816" s="1481"/>
      <c r="BLS3816" s="1480"/>
      <c r="BLT3816" s="1480"/>
      <c r="BLU3816" s="1482"/>
      <c r="BLV3816" s="1483"/>
      <c r="BLW3816" s="1484"/>
      <c r="BLX3816" s="1484"/>
      <c r="BLY3816" s="1480"/>
      <c r="BLZ3816" s="1480"/>
      <c r="BMA3816" s="1480"/>
      <c r="BMB3816" s="1480"/>
      <c r="BMC3816" s="1481"/>
      <c r="BMD3816" s="1480"/>
      <c r="BME3816" s="1480"/>
      <c r="BMF3816" s="1480"/>
      <c r="BMG3816" s="1480"/>
      <c r="BMH3816" s="1481"/>
      <c r="BMI3816" s="1480"/>
      <c r="BMJ3816" s="1480"/>
      <c r="BMK3816" s="1480"/>
      <c r="BML3816" s="1480"/>
      <c r="BMM3816" s="1480"/>
      <c r="BMN3816" s="1480"/>
      <c r="BMO3816" s="1480"/>
      <c r="BMP3816" s="1481"/>
      <c r="BMQ3816" s="1480"/>
      <c r="BMR3816" s="1480"/>
      <c r="BMS3816" s="1481"/>
      <c r="BMT3816" s="1481"/>
      <c r="BMU3816" s="1481"/>
      <c r="BMV3816" s="1481"/>
      <c r="BMW3816" s="1481"/>
      <c r="BMX3816" s="1481"/>
      <c r="BMY3816" s="1480"/>
      <c r="BMZ3816" s="1480"/>
      <c r="BNA3816" s="1482"/>
      <c r="BNB3816" s="1483"/>
      <c r="BNC3816" s="1484"/>
      <c r="BND3816" s="1484"/>
      <c r="BNE3816" s="1480"/>
      <c r="BNF3816" s="1480"/>
      <c r="BNG3816" s="1480"/>
      <c r="BNH3816" s="1480"/>
      <c r="BNI3816" s="1481"/>
      <c r="BNJ3816" s="1480"/>
      <c r="BNK3816" s="1480"/>
      <c r="BNL3816" s="1480"/>
      <c r="BNM3816" s="1480"/>
      <c r="BNN3816" s="1481"/>
      <c r="BNO3816" s="1480"/>
      <c r="BNP3816" s="1480"/>
      <c r="BNQ3816" s="1480"/>
      <c r="BNR3816" s="1480"/>
      <c r="BNS3816" s="1480"/>
      <c r="BNT3816" s="1480"/>
      <c r="BNU3816" s="1480"/>
      <c r="BNV3816" s="1481"/>
      <c r="BNW3816" s="1480"/>
      <c r="BNX3816" s="1480"/>
      <c r="BNY3816" s="1481"/>
      <c r="BNZ3816" s="1481"/>
      <c r="BOA3816" s="1481"/>
      <c r="BOB3816" s="1481"/>
      <c r="BOC3816" s="1481"/>
      <c r="BOD3816" s="1481"/>
      <c r="BOE3816" s="1480"/>
      <c r="BOF3816" s="1480"/>
      <c r="BOG3816" s="1482"/>
      <c r="BOH3816" s="1483"/>
      <c r="BOI3816" s="1484"/>
      <c r="BOJ3816" s="1484"/>
      <c r="BOK3816" s="1480"/>
      <c r="BOL3816" s="1480"/>
      <c r="BOM3816" s="1480"/>
      <c r="BON3816" s="1480"/>
      <c r="BOO3816" s="1481"/>
      <c r="BOP3816" s="1480"/>
      <c r="BOQ3816" s="1480"/>
      <c r="BOR3816" s="1480"/>
      <c r="BOS3816" s="1480"/>
      <c r="BOT3816" s="1481"/>
      <c r="BOU3816" s="1480"/>
      <c r="BOV3816" s="1480"/>
      <c r="BOW3816" s="1480"/>
      <c r="BOX3816" s="1480"/>
      <c r="BOY3816" s="1480"/>
      <c r="BOZ3816" s="1480"/>
      <c r="BPA3816" s="1480"/>
      <c r="BPB3816" s="1481"/>
      <c r="BPC3816" s="1480"/>
      <c r="BPD3816" s="1480"/>
      <c r="BPE3816" s="1481"/>
      <c r="BPF3816" s="1481"/>
      <c r="BPG3816" s="1481"/>
      <c r="BPH3816" s="1481"/>
      <c r="BPI3816" s="1481"/>
      <c r="BPJ3816" s="1481"/>
      <c r="BPK3816" s="1480"/>
      <c r="BPL3816" s="1480"/>
      <c r="BPM3816" s="1482"/>
      <c r="BPN3816" s="1483"/>
      <c r="BPO3816" s="1484"/>
      <c r="BPP3816" s="1484"/>
      <c r="BPQ3816" s="1480"/>
      <c r="BPR3816" s="1480"/>
      <c r="BPS3816" s="1480"/>
      <c r="BPT3816" s="1480"/>
      <c r="BPU3816" s="1481"/>
      <c r="BPV3816" s="1480"/>
      <c r="BPW3816" s="1480"/>
      <c r="BPX3816" s="1480"/>
      <c r="BPY3816" s="1480"/>
      <c r="BPZ3816" s="1481"/>
      <c r="BQA3816" s="1480"/>
      <c r="BQB3816" s="1480"/>
      <c r="BQC3816" s="1480"/>
      <c r="BQD3816" s="1480"/>
      <c r="BQE3816" s="1480"/>
      <c r="BQF3816" s="1480"/>
      <c r="BQG3816" s="1480"/>
      <c r="BQH3816" s="1481"/>
      <c r="BQI3816" s="1480"/>
      <c r="BQJ3816" s="1480"/>
      <c r="BQK3816" s="1481"/>
      <c r="BQL3816" s="1481"/>
      <c r="BQM3816" s="1481"/>
      <c r="BQN3816" s="1481"/>
      <c r="BQO3816" s="1481"/>
      <c r="BQP3816" s="1481"/>
      <c r="BQQ3816" s="1480"/>
      <c r="BQR3816" s="1480"/>
      <c r="BQS3816" s="1482"/>
      <c r="BQT3816" s="1483"/>
      <c r="BQU3816" s="1484"/>
      <c r="BQV3816" s="1484"/>
      <c r="BQW3816" s="1480"/>
      <c r="BQX3816" s="1480"/>
      <c r="BQY3816" s="1480"/>
      <c r="BQZ3816" s="1480"/>
      <c r="BRA3816" s="1481"/>
      <c r="BRB3816" s="1480"/>
      <c r="BRC3816" s="1480"/>
      <c r="BRD3816" s="1480"/>
      <c r="BRE3816" s="1480"/>
      <c r="BRF3816" s="1481"/>
      <c r="BRG3816" s="1480"/>
      <c r="BRH3816" s="1480"/>
      <c r="BRI3816" s="1480"/>
      <c r="BRJ3816" s="1480"/>
      <c r="BRK3816" s="1480"/>
      <c r="BRL3816" s="1480"/>
      <c r="BRM3816" s="1480"/>
      <c r="BRN3816" s="1481"/>
      <c r="BRO3816" s="1480"/>
      <c r="BRP3816" s="1480"/>
      <c r="BRQ3816" s="1481"/>
      <c r="BRR3816" s="1481"/>
      <c r="BRS3816" s="1481"/>
      <c r="BRT3816" s="1481"/>
      <c r="BRU3816" s="1481"/>
      <c r="BRV3816" s="1481"/>
      <c r="BRW3816" s="1480"/>
      <c r="BRX3816" s="1480"/>
      <c r="BRY3816" s="1482"/>
      <c r="BRZ3816" s="1483"/>
      <c r="BSA3816" s="1484"/>
      <c r="BSB3816" s="1484"/>
      <c r="BSC3816" s="1480"/>
      <c r="BSD3816" s="1480"/>
      <c r="BSE3816" s="1480"/>
      <c r="BSF3816" s="1480"/>
      <c r="BSG3816" s="1481"/>
      <c r="BSH3816" s="1480"/>
      <c r="BSI3816" s="1480"/>
      <c r="BSJ3816" s="1480"/>
      <c r="BSK3816" s="1480"/>
      <c r="BSL3816" s="1481"/>
      <c r="BSM3816" s="1480"/>
      <c r="BSN3816" s="1480"/>
      <c r="BSO3816" s="1480"/>
      <c r="BSP3816" s="1480"/>
      <c r="BSQ3816" s="1480"/>
      <c r="BSR3816" s="1480"/>
      <c r="BSS3816" s="1480"/>
      <c r="BST3816" s="1481"/>
      <c r="BSU3816" s="1480"/>
      <c r="BSV3816" s="1480"/>
      <c r="BSW3816" s="1481"/>
      <c r="BSX3816" s="1481"/>
      <c r="BSY3816" s="1481"/>
      <c r="BSZ3816" s="1481"/>
      <c r="BTA3816" s="1481"/>
      <c r="BTB3816" s="1481"/>
      <c r="BTC3816" s="1480"/>
      <c r="BTD3816" s="1480"/>
      <c r="BTE3816" s="1482"/>
      <c r="BTF3816" s="1483"/>
      <c r="BTG3816" s="1484"/>
      <c r="BTH3816" s="1484"/>
      <c r="BTI3816" s="1480"/>
      <c r="BTJ3816" s="1480"/>
      <c r="BTK3816" s="1480"/>
      <c r="BTL3816" s="1480"/>
      <c r="BTM3816" s="1481"/>
      <c r="BTN3816" s="1480"/>
      <c r="BTO3816" s="1480"/>
      <c r="BTP3816" s="1480"/>
      <c r="BTQ3816" s="1480"/>
      <c r="BTR3816" s="1481"/>
      <c r="BTS3816" s="1480"/>
      <c r="BTT3816" s="1480"/>
      <c r="BTU3816" s="1480"/>
      <c r="BTV3816" s="1480"/>
      <c r="BTW3816" s="1480"/>
      <c r="BTX3816" s="1480"/>
      <c r="BTY3816" s="1480"/>
      <c r="BTZ3816" s="1481"/>
      <c r="BUA3816" s="1480"/>
      <c r="BUB3816" s="1480"/>
      <c r="BUC3816" s="1481"/>
      <c r="BUD3816" s="1481"/>
      <c r="BUE3816" s="1481"/>
      <c r="BUF3816" s="1481"/>
      <c r="BUG3816" s="1481"/>
      <c r="BUH3816" s="1481"/>
      <c r="BUI3816" s="1480"/>
      <c r="BUJ3816" s="1480"/>
      <c r="BUK3816" s="1482"/>
      <c r="BUL3816" s="1483"/>
      <c r="BUM3816" s="1484"/>
      <c r="BUN3816" s="1484"/>
      <c r="BUO3816" s="1480"/>
      <c r="BUP3816" s="1480"/>
      <c r="BUQ3816" s="1480"/>
      <c r="BUR3816" s="1480"/>
      <c r="BUS3816" s="1481"/>
      <c r="BUT3816" s="1480"/>
      <c r="BUU3816" s="1480"/>
      <c r="BUV3816" s="1480"/>
      <c r="BUW3816" s="1480"/>
      <c r="BUX3816" s="1481"/>
      <c r="BUY3816" s="1480"/>
      <c r="BUZ3816" s="1480"/>
      <c r="BVA3816" s="1480"/>
      <c r="BVB3816" s="1480"/>
      <c r="BVC3816" s="1480"/>
      <c r="BVD3816" s="1480"/>
      <c r="BVE3816" s="1480"/>
      <c r="BVF3816" s="1481"/>
      <c r="BVG3816" s="1480"/>
      <c r="BVH3816" s="1480"/>
      <c r="BVI3816" s="1481"/>
      <c r="BVJ3816" s="1481"/>
      <c r="BVK3816" s="1481"/>
      <c r="BVL3816" s="1481"/>
      <c r="BVM3816" s="1481"/>
      <c r="BVN3816" s="1481"/>
      <c r="BVO3816" s="1480"/>
      <c r="BVP3816" s="1480"/>
      <c r="BVQ3816" s="1482"/>
      <c r="BVR3816" s="1483"/>
      <c r="BVS3816" s="1484"/>
      <c r="BVT3816" s="1484"/>
      <c r="BVU3816" s="1480"/>
      <c r="BVV3816" s="1480"/>
      <c r="BVW3816" s="1480"/>
      <c r="BVX3816" s="1480"/>
      <c r="BVY3816" s="1481"/>
      <c r="BVZ3816" s="1480"/>
      <c r="BWA3816" s="1480"/>
      <c r="BWB3816" s="1480"/>
      <c r="BWC3816" s="1480"/>
      <c r="BWD3816" s="1481"/>
      <c r="BWE3816" s="1480"/>
      <c r="BWF3816" s="1480"/>
      <c r="BWG3816" s="1480"/>
      <c r="BWH3816" s="1480"/>
      <c r="BWI3816" s="1480"/>
      <c r="BWJ3816" s="1480"/>
      <c r="BWK3816" s="1480"/>
      <c r="BWL3816" s="1481"/>
      <c r="BWM3816" s="1480"/>
      <c r="BWN3816" s="1480"/>
      <c r="BWO3816" s="1481"/>
      <c r="BWP3816" s="1481"/>
      <c r="BWQ3816" s="1481"/>
      <c r="BWR3816" s="1481"/>
      <c r="BWS3816" s="1481"/>
      <c r="BWT3816" s="1481"/>
      <c r="BWU3816" s="1480"/>
      <c r="BWV3816" s="1480"/>
      <c r="BWW3816" s="1482"/>
      <c r="BWX3816" s="1483"/>
      <c r="BWY3816" s="1484"/>
      <c r="BWZ3816" s="1484"/>
      <c r="BXA3816" s="1480"/>
      <c r="BXB3816" s="1480"/>
      <c r="BXC3816" s="1480"/>
      <c r="BXD3816" s="1480"/>
      <c r="BXE3816" s="1481"/>
      <c r="BXF3816" s="1480"/>
      <c r="BXG3816" s="1480"/>
      <c r="BXH3816" s="1480"/>
      <c r="BXI3816" s="1480"/>
      <c r="BXJ3816" s="1481"/>
      <c r="BXK3816" s="1480"/>
      <c r="BXL3816" s="1480"/>
      <c r="BXM3816" s="1480"/>
      <c r="BXN3816" s="1480"/>
      <c r="BXO3816" s="1480"/>
      <c r="BXP3816" s="1480"/>
      <c r="BXQ3816" s="1480"/>
      <c r="BXR3816" s="1481"/>
      <c r="BXS3816" s="1480"/>
      <c r="BXT3816" s="1480"/>
      <c r="BXU3816" s="1481"/>
      <c r="BXV3816" s="1481"/>
      <c r="BXW3816" s="1481"/>
      <c r="BXX3816" s="1481"/>
      <c r="BXY3816" s="1481"/>
      <c r="BXZ3816" s="1481"/>
      <c r="BYA3816" s="1480"/>
      <c r="BYB3816" s="1480"/>
      <c r="BYC3816" s="1482"/>
      <c r="BYD3816" s="1483"/>
      <c r="BYE3816" s="1484"/>
      <c r="BYF3816" s="1484"/>
      <c r="BYG3816" s="1480"/>
      <c r="BYH3816" s="1480"/>
      <c r="BYI3816" s="1480"/>
      <c r="BYJ3816" s="1480"/>
      <c r="BYK3816" s="1481"/>
      <c r="BYL3816" s="1480"/>
      <c r="BYM3816" s="1480"/>
      <c r="BYN3816" s="1480"/>
      <c r="BYO3816" s="1480"/>
      <c r="BYP3816" s="1481"/>
      <c r="BYQ3816" s="1480"/>
      <c r="BYR3816" s="1480"/>
      <c r="BYS3816" s="1480"/>
      <c r="BYT3816" s="1480"/>
      <c r="BYU3816" s="1480"/>
      <c r="BYV3816" s="1480"/>
      <c r="BYW3816" s="1480"/>
      <c r="BYX3816" s="1481"/>
      <c r="BYY3816" s="1480"/>
      <c r="BYZ3816" s="1480"/>
      <c r="BZA3816" s="1481"/>
      <c r="BZB3816" s="1481"/>
      <c r="BZC3816" s="1481"/>
      <c r="BZD3816" s="1481"/>
      <c r="BZE3816" s="1481"/>
      <c r="BZF3816" s="1481"/>
      <c r="BZG3816" s="1480"/>
      <c r="BZH3816" s="1480"/>
      <c r="BZI3816" s="1482"/>
      <c r="BZJ3816" s="1483"/>
      <c r="BZK3816" s="1484"/>
      <c r="BZL3816" s="1484"/>
      <c r="BZM3816" s="1480"/>
      <c r="BZN3816" s="1480"/>
      <c r="BZO3816" s="1480"/>
      <c r="BZP3816" s="1480"/>
      <c r="BZQ3816" s="1481"/>
      <c r="BZR3816" s="1480"/>
      <c r="BZS3816" s="1480"/>
      <c r="BZT3816" s="1480"/>
      <c r="BZU3816" s="1480"/>
      <c r="BZV3816" s="1481"/>
      <c r="BZW3816" s="1480"/>
      <c r="BZX3816" s="1480"/>
      <c r="BZY3816" s="1480"/>
      <c r="BZZ3816" s="1480"/>
      <c r="CAA3816" s="1480"/>
      <c r="CAB3816" s="1480"/>
      <c r="CAC3816" s="1480"/>
      <c r="CAD3816" s="1481"/>
      <c r="CAE3816" s="1480"/>
      <c r="CAF3816" s="1480"/>
      <c r="CAG3816" s="1481"/>
      <c r="CAH3816" s="1481"/>
      <c r="CAI3816" s="1481"/>
      <c r="CAJ3816" s="1481"/>
      <c r="CAK3816" s="1481"/>
      <c r="CAL3816" s="1481"/>
      <c r="CAM3816" s="1480"/>
      <c r="CAN3816" s="1480"/>
      <c r="CAO3816" s="1482"/>
      <c r="CAP3816" s="1483"/>
      <c r="CAQ3816" s="1484"/>
      <c r="CAR3816" s="1484"/>
      <c r="CAS3816" s="1480"/>
      <c r="CAT3816" s="1480"/>
      <c r="CAU3816" s="1480"/>
      <c r="CAV3816" s="1480"/>
      <c r="CAW3816" s="1481"/>
      <c r="CAX3816" s="1480"/>
      <c r="CAY3816" s="1480"/>
      <c r="CAZ3816" s="1480"/>
      <c r="CBA3816" s="1480"/>
      <c r="CBB3816" s="1481"/>
      <c r="CBC3816" s="1480"/>
      <c r="CBD3816" s="1480"/>
      <c r="CBE3816" s="1480"/>
      <c r="CBF3816" s="1480"/>
      <c r="CBG3816" s="1480"/>
      <c r="CBH3816" s="1480"/>
      <c r="CBI3816" s="1480"/>
      <c r="CBJ3816" s="1481"/>
      <c r="CBK3816" s="1480"/>
      <c r="CBL3816" s="1480"/>
      <c r="CBM3816" s="1481"/>
      <c r="CBN3816" s="1481"/>
      <c r="CBO3816" s="1481"/>
      <c r="CBP3816" s="1481"/>
      <c r="CBQ3816" s="1481"/>
      <c r="CBR3816" s="1481"/>
      <c r="CBS3816" s="1480"/>
      <c r="CBT3816" s="1480"/>
      <c r="CBU3816" s="1482"/>
      <c r="CBV3816" s="1483"/>
      <c r="CBW3816" s="1484"/>
      <c r="CBX3816" s="1484"/>
      <c r="CBY3816" s="1480"/>
      <c r="CBZ3816" s="1480"/>
      <c r="CCA3816" s="1480"/>
      <c r="CCB3816" s="1480"/>
      <c r="CCC3816" s="1481"/>
      <c r="CCD3816" s="1480"/>
      <c r="CCE3816" s="1480"/>
      <c r="CCF3816" s="1480"/>
      <c r="CCG3816" s="1480"/>
      <c r="CCH3816" s="1481"/>
      <c r="CCI3816" s="1480"/>
      <c r="CCJ3816" s="1480"/>
      <c r="CCK3816" s="1480"/>
      <c r="CCL3816" s="1480"/>
      <c r="CCM3816" s="1480"/>
      <c r="CCN3816" s="1480"/>
      <c r="CCO3816" s="1480"/>
      <c r="CCP3816" s="1481"/>
      <c r="CCQ3816" s="1480"/>
      <c r="CCR3816" s="1480"/>
      <c r="CCS3816" s="1481"/>
      <c r="CCT3816" s="1481"/>
      <c r="CCU3816" s="1481"/>
      <c r="CCV3816" s="1481"/>
      <c r="CCW3816" s="1481"/>
      <c r="CCX3816" s="1481"/>
      <c r="CCY3816" s="1480"/>
      <c r="CCZ3816" s="1480"/>
      <c r="CDA3816" s="1482"/>
      <c r="CDB3816" s="1483"/>
      <c r="CDC3816" s="1484"/>
      <c r="CDD3816" s="1484"/>
      <c r="CDE3816" s="1480"/>
      <c r="CDF3816" s="1480"/>
      <c r="CDG3816" s="1480"/>
      <c r="CDH3816" s="1480"/>
      <c r="CDI3816" s="1481"/>
      <c r="CDJ3816" s="1480"/>
      <c r="CDK3816" s="1480"/>
      <c r="CDL3816" s="1480"/>
      <c r="CDM3816" s="1480"/>
      <c r="CDN3816" s="1481"/>
      <c r="CDO3816" s="1480"/>
      <c r="CDP3816" s="1480"/>
      <c r="CDQ3816" s="1480"/>
      <c r="CDR3816" s="1480"/>
      <c r="CDS3816" s="1480"/>
      <c r="CDT3816" s="1480"/>
      <c r="CDU3816" s="1480"/>
      <c r="CDV3816" s="1481"/>
      <c r="CDW3816" s="1480"/>
      <c r="CDX3816" s="1480"/>
      <c r="CDY3816" s="1481"/>
      <c r="CDZ3816" s="1481"/>
      <c r="CEA3816" s="1481"/>
      <c r="CEB3816" s="1481"/>
      <c r="CEC3816" s="1481"/>
      <c r="CED3816" s="1481"/>
      <c r="CEE3816" s="1480"/>
      <c r="CEF3816" s="1480"/>
      <c r="CEG3816" s="1482"/>
      <c r="CEH3816" s="1483"/>
      <c r="CEI3816" s="1484"/>
      <c r="CEJ3816" s="1484"/>
      <c r="CEK3816" s="1480"/>
      <c r="CEL3816" s="1480"/>
      <c r="CEM3816" s="1480"/>
      <c r="CEN3816" s="1480"/>
      <c r="CEO3816" s="1481"/>
      <c r="CEP3816" s="1480"/>
      <c r="CEQ3816" s="1480"/>
      <c r="CER3816" s="1480"/>
      <c r="CES3816" s="1480"/>
      <c r="CET3816" s="1481"/>
      <c r="CEU3816" s="1480"/>
      <c r="CEV3816" s="1480"/>
      <c r="CEW3816" s="1480"/>
      <c r="CEX3816" s="1480"/>
      <c r="CEY3816" s="1480"/>
      <c r="CEZ3816" s="1480"/>
      <c r="CFA3816" s="1480"/>
      <c r="CFB3816" s="1481"/>
      <c r="CFC3816" s="1480"/>
      <c r="CFD3816" s="1480"/>
      <c r="CFE3816" s="1481"/>
      <c r="CFF3816" s="1481"/>
      <c r="CFG3816" s="1481"/>
      <c r="CFH3816" s="1481"/>
      <c r="CFI3816" s="1481"/>
      <c r="CFJ3816" s="1481"/>
      <c r="CFK3816" s="1480"/>
      <c r="CFL3816" s="1480"/>
      <c r="CFM3816" s="1482"/>
      <c r="CFN3816" s="1483"/>
      <c r="CFO3816" s="1484"/>
      <c r="CFP3816" s="1484"/>
      <c r="CFQ3816" s="1480"/>
      <c r="CFR3816" s="1480"/>
      <c r="CFS3816" s="1480"/>
      <c r="CFT3816" s="1480"/>
      <c r="CFU3816" s="1481"/>
      <c r="CFV3816" s="1480"/>
      <c r="CFW3816" s="1480"/>
      <c r="CFX3816" s="1480"/>
      <c r="CFY3816" s="1480"/>
      <c r="CFZ3816" s="1481"/>
      <c r="CGA3816" s="1480"/>
      <c r="CGB3816" s="1480"/>
      <c r="CGC3816" s="1480"/>
      <c r="CGD3816" s="1480"/>
      <c r="CGE3816" s="1480"/>
      <c r="CGF3816" s="1480"/>
      <c r="CGG3816" s="1480"/>
      <c r="CGH3816" s="1481"/>
      <c r="CGI3816" s="1480"/>
      <c r="CGJ3816" s="1480"/>
      <c r="CGK3816" s="1481"/>
      <c r="CGL3816" s="1481"/>
      <c r="CGM3816" s="1481"/>
      <c r="CGN3816" s="1481"/>
      <c r="CGO3816" s="1481"/>
      <c r="CGP3816" s="1481"/>
      <c r="CGQ3816" s="1480"/>
      <c r="CGR3816" s="1480"/>
      <c r="CGS3816" s="1482"/>
      <c r="CGT3816" s="1483"/>
      <c r="CGU3816" s="1484"/>
      <c r="CGV3816" s="1484"/>
      <c r="CGW3816" s="1480"/>
      <c r="CGX3816" s="1480"/>
      <c r="CGY3816" s="1480"/>
      <c r="CGZ3816" s="1480"/>
      <c r="CHA3816" s="1481"/>
      <c r="CHB3816" s="1480"/>
      <c r="CHC3816" s="1480"/>
      <c r="CHD3816" s="1480"/>
      <c r="CHE3816" s="1480"/>
      <c r="CHF3816" s="1481"/>
      <c r="CHG3816" s="1480"/>
      <c r="CHH3816" s="1480"/>
      <c r="CHI3816" s="1480"/>
      <c r="CHJ3816" s="1480"/>
      <c r="CHK3816" s="1480"/>
      <c r="CHL3816" s="1480"/>
      <c r="CHM3816" s="1480"/>
      <c r="CHN3816" s="1481"/>
      <c r="CHO3816" s="1480"/>
      <c r="CHP3816" s="1480"/>
      <c r="CHQ3816" s="1481"/>
      <c r="CHR3816" s="1481"/>
      <c r="CHS3816" s="1481"/>
      <c r="CHT3816" s="1481"/>
      <c r="CHU3816" s="1481"/>
      <c r="CHV3816" s="1481"/>
      <c r="CHW3816" s="1480"/>
      <c r="CHX3816" s="1480"/>
      <c r="CHY3816" s="1482"/>
      <c r="CHZ3816" s="1483"/>
      <c r="CIA3816" s="1484"/>
      <c r="CIB3816" s="1484"/>
      <c r="CIC3816" s="1480"/>
      <c r="CID3816" s="1480"/>
      <c r="CIE3816" s="1480"/>
      <c r="CIF3816" s="1480"/>
      <c r="CIG3816" s="1481"/>
      <c r="CIH3816" s="1480"/>
      <c r="CII3816" s="1480"/>
      <c r="CIJ3816" s="1480"/>
      <c r="CIK3816" s="1480"/>
      <c r="CIL3816" s="1481"/>
      <c r="CIM3816" s="1480"/>
      <c r="CIN3816" s="1480"/>
      <c r="CIO3816" s="1480"/>
      <c r="CIP3816" s="1480"/>
      <c r="CIQ3816" s="1480"/>
      <c r="CIR3816" s="1480"/>
      <c r="CIS3816" s="1480"/>
      <c r="CIT3816" s="1481"/>
      <c r="CIU3816" s="1480"/>
      <c r="CIV3816" s="1480"/>
      <c r="CIW3816" s="1481"/>
      <c r="CIX3816" s="1481"/>
      <c r="CIY3816" s="1481"/>
      <c r="CIZ3816" s="1481"/>
      <c r="CJA3816" s="1481"/>
      <c r="CJB3816" s="1481"/>
      <c r="CJC3816" s="1480"/>
      <c r="CJD3816" s="1480"/>
      <c r="CJE3816" s="1482"/>
      <c r="CJF3816" s="1483"/>
      <c r="CJG3816" s="1484"/>
      <c r="CJH3816" s="1484"/>
      <c r="CJI3816" s="1480"/>
      <c r="CJJ3816" s="1480"/>
      <c r="CJK3816" s="1480"/>
      <c r="CJL3816" s="1480"/>
      <c r="CJM3816" s="1481"/>
      <c r="CJN3816" s="1480"/>
      <c r="CJO3816" s="1480"/>
      <c r="CJP3816" s="1480"/>
      <c r="CJQ3816" s="1480"/>
      <c r="CJR3816" s="1481"/>
      <c r="CJS3816" s="1480"/>
      <c r="CJT3816" s="1480"/>
      <c r="CJU3816" s="1480"/>
      <c r="CJV3816" s="1480"/>
      <c r="CJW3816" s="1480"/>
      <c r="CJX3816" s="1480"/>
      <c r="CJY3816" s="1480"/>
      <c r="CJZ3816" s="1481"/>
      <c r="CKA3816" s="1480"/>
      <c r="CKB3816" s="1480"/>
      <c r="CKC3816" s="1481"/>
      <c r="CKD3816" s="1481"/>
      <c r="CKE3816" s="1481"/>
      <c r="CKF3816" s="1481"/>
      <c r="CKG3816" s="1481"/>
      <c r="CKH3816" s="1481"/>
      <c r="CKI3816" s="1480"/>
      <c r="CKJ3816" s="1480"/>
      <c r="CKK3816" s="1482"/>
      <c r="CKL3816" s="1483"/>
      <c r="CKM3816" s="1484"/>
      <c r="CKN3816" s="1484"/>
      <c r="CKO3816" s="1480"/>
      <c r="CKP3816" s="1480"/>
      <c r="CKQ3816" s="1480"/>
      <c r="CKR3816" s="1480"/>
      <c r="CKS3816" s="1481"/>
      <c r="CKT3816" s="1480"/>
      <c r="CKU3816" s="1480"/>
      <c r="CKV3816" s="1480"/>
      <c r="CKW3816" s="1480"/>
      <c r="CKX3816" s="1481"/>
      <c r="CKY3816" s="1480"/>
      <c r="CKZ3816" s="1480"/>
      <c r="CLA3816" s="1480"/>
      <c r="CLB3816" s="1480"/>
      <c r="CLC3816" s="1480"/>
      <c r="CLD3816" s="1480"/>
      <c r="CLE3816" s="1480"/>
      <c r="CLF3816" s="1481"/>
      <c r="CLG3816" s="1480"/>
      <c r="CLH3816" s="1480"/>
      <c r="CLI3816" s="1481"/>
      <c r="CLJ3816" s="1481"/>
      <c r="CLK3816" s="1481"/>
      <c r="CLL3816" s="1481"/>
      <c r="CLM3816" s="1481"/>
      <c r="CLN3816" s="1481"/>
      <c r="CLO3816" s="1480"/>
      <c r="CLP3816" s="1480"/>
      <c r="CLQ3816" s="1482"/>
      <c r="CLR3816" s="1483"/>
      <c r="CLS3816" s="1484"/>
      <c r="CLT3816" s="1484"/>
      <c r="CLU3816" s="1480"/>
      <c r="CLV3816" s="1480"/>
      <c r="CLW3816" s="1480"/>
      <c r="CLX3816" s="1480"/>
      <c r="CLY3816" s="1481"/>
      <c r="CLZ3816" s="1480"/>
      <c r="CMA3816" s="1480"/>
      <c r="CMB3816" s="1480"/>
      <c r="CMC3816" s="1480"/>
      <c r="CMD3816" s="1481"/>
      <c r="CME3816" s="1480"/>
      <c r="CMF3816" s="1480"/>
      <c r="CMG3816" s="1480"/>
      <c r="CMH3816" s="1480"/>
      <c r="CMI3816" s="1480"/>
      <c r="CMJ3816" s="1480"/>
      <c r="CMK3816" s="1480"/>
      <c r="CML3816" s="1481"/>
      <c r="CMM3816" s="1480"/>
      <c r="CMN3816" s="1480"/>
      <c r="CMO3816" s="1481"/>
      <c r="CMP3816" s="1481"/>
      <c r="CMQ3816" s="1481"/>
      <c r="CMR3816" s="1481"/>
      <c r="CMS3816" s="1481"/>
      <c r="CMT3816" s="1481"/>
      <c r="CMU3816" s="1480"/>
      <c r="CMV3816" s="1480"/>
      <c r="CMW3816" s="1482"/>
      <c r="CMX3816" s="1483"/>
      <c r="CMY3816" s="1484"/>
      <c r="CMZ3816" s="1484"/>
      <c r="CNA3816" s="1480"/>
      <c r="CNB3816" s="1480"/>
      <c r="CNC3816" s="1480"/>
      <c r="CND3816" s="1480"/>
      <c r="CNE3816" s="1481"/>
      <c r="CNF3816" s="1480"/>
      <c r="CNG3816" s="1480"/>
      <c r="CNH3816" s="1480"/>
      <c r="CNI3816" s="1480"/>
      <c r="CNJ3816" s="1481"/>
      <c r="CNK3816" s="1480"/>
      <c r="CNL3816" s="1480"/>
      <c r="CNM3816" s="1480"/>
      <c r="CNN3816" s="1480"/>
      <c r="CNO3816" s="1480"/>
      <c r="CNP3816" s="1480"/>
      <c r="CNQ3816" s="1480"/>
      <c r="CNR3816" s="1481"/>
      <c r="CNS3816" s="1480"/>
      <c r="CNT3816" s="1480"/>
      <c r="CNU3816" s="1481"/>
      <c r="CNV3816" s="1481"/>
      <c r="CNW3816" s="1481"/>
      <c r="CNX3816" s="1481"/>
      <c r="CNY3816" s="1481"/>
      <c r="CNZ3816" s="1481"/>
      <c r="COA3816" s="1480"/>
      <c r="COB3816" s="1480"/>
      <c r="COC3816" s="1482"/>
      <c r="COD3816" s="1483"/>
      <c r="COE3816" s="1484"/>
      <c r="COF3816" s="1484"/>
      <c r="COG3816" s="1480"/>
      <c r="COH3816" s="1480"/>
      <c r="COI3816" s="1480"/>
      <c r="COJ3816" s="1480"/>
      <c r="COK3816" s="1481"/>
      <c r="COL3816" s="1480"/>
      <c r="COM3816" s="1480"/>
      <c r="CON3816" s="1480"/>
      <c r="COO3816" s="1480"/>
      <c r="COP3816" s="1481"/>
      <c r="COQ3816" s="1480"/>
      <c r="COR3816" s="1480"/>
      <c r="COS3816" s="1480"/>
      <c r="COT3816" s="1480"/>
      <c r="COU3816" s="1480"/>
      <c r="COV3816" s="1480"/>
      <c r="COW3816" s="1480"/>
      <c r="COX3816" s="1481"/>
      <c r="COY3816" s="1480"/>
      <c r="COZ3816" s="1480"/>
      <c r="CPA3816" s="1481"/>
      <c r="CPB3816" s="1481"/>
      <c r="CPC3816" s="1481"/>
      <c r="CPD3816" s="1481"/>
      <c r="CPE3816" s="1481"/>
      <c r="CPF3816" s="1481"/>
      <c r="CPG3816" s="1480"/>
      <c r="CPH3816" s="1480"/>
      <c r="CPI3816" s="1482"/>
      <c r="CPJ3816" s="1483"/>
      <c r="CPK3816" s="1484"/>
      <c r="CPL3816" s="1484"/>
      <c r="CPM3816" s="1480"/>
      <c r="CPN3816" s="1480"/>
      <c r="CPO3816" s="1480"/>
      <c r="CPP3816" s="1480"/>
      <c r="CPQ3816" s="1481"/>
      <c r="CPR3816" s="1480"/>
      <c r="CPS3816" s="1480"/>
      <c r="CPT3816" s="1480"/>
      <c r="CPU3816" s="1480"/>
      <c r="CPV3816" s="1481"/>
      <c r="CPW3816" s="1480"/>
      <c r="CPX3816" s="1480"/>
      <c r="CPY3816" s="1480"/>
      <c r="CPZ3816" s="1480"/>
      <c r="CQA3816" s="1480"/>
      <c r="CQB3816" s="1480"/>
      <c r="CQC3816" s="1480"/>
      <c r="CQD3816" s="1481"/>
      <c r="CQE3816" s="1480"/>
      <c r="CQF3816" s="1480"/>
      <c r="CQG3816" s="1481"/>
      <c r="CQH3816" s="1481"/>
      <c r="CQI3816" s="1481"/>
      <c r="CQJ3816" s="1481"/>
      <c r="CQK3816" s="1481"/>
      <c r="CQL3816" s="1481"/>
      <c r="CQM3816" s="1480"/>
      <c r="CQN3816" s="1480"/>
      <c r="CQO3816" s="1482"/>
      <c r="CQP3816" s="1483"/>
      <c r="CQQ3816" s="1484"/>
      <c r="CQR3816" s="1484"/>
      <c r="CQS3816" s="1480"/>
      <c r="CQT3816" s="1480"/>
      <c r="CQU3816" s="1480"/>
      <c r="CQV3816" s="1480"/>
      <c r="CQW3816" s="1481"/>
      <c r="CQX3816" s="1480"/>
      <c r="CQY3816" s="1480"/>
      <c r="CQZ3816" s="1480"/>
      <c r="CRA3816" s="1480"/>
      <c r="CRB3816" s="1481"/>
      <c r="CRC3816" s="1480"/>
      <c r="CRD3816" s="1480"/>
      <c r="CRE3816" s="1480"/>
      <c r="CRF3816" s="1480"/>
      <c r="CRG3816" s="1480"/>
      <c r="CRH3816" s="1480"/>
      <c r="CRI3816" s="1480"/>
      <c r="CRJ3816" s="1481"/>
      <c r="CRK3816" s="1480"/>
      <c r="CRL3816" s="1480"/>
      <c r="CRM3816" s="1481"/>
      <c r="CRN3816" s="1481"/>
      <c r="CRO3816" s="1481"/>
      <c r="CRP3816" s="1481"/>
      <c r="CRQ3816" s="1481"/>
      <c r="CRR3816" s="1481"/>
      <c r="CRS3816" s="1480"/>
      <c r="CRT3816" s="1480"/>
      <c r="CRU3816" s="1482"/>
      <c r="CRV3816" s="1483"/>
      <c r="CRW3816" s="1484"/>
      <c r="CRX3816" s="1484"/>
      <c r="CRY3816" s="1480"/>
      <c r="CRZ3816" s="1480"/>
      <c r="CSA3816" s="1480"/>
      <c r="CSB3816" s="1480"/>
      <c r="CSC3816" s="1481"/>
      <c r="CSD3816" s="1480"/>
      <c r="CSE3816" s="1480"/>
      <c r="CSF3816" s="1480"/>
      <c r="CSG3816" s="1480"/>
      <c r="CSH3816" s="1481"/>
      <c r="CSI3816" s="1480"/>
      <c r="CSJ3816" s="1480"/>
      <c r="CSK3816" s="1480"/>
      <c r="CSL3816" s="1480"/>
      <c r="CSM3816" s="1480"/>
      <c r="CSN3816" s="1480"/>
      <c r="CSO3816" s="1480"/>
      <c r="CSP3816" s="1481"/>
      <c r="CSQ3816" s="1480"/>
      <c r="CSR3816" s="1480"/>
      <c r="CSS3816" s="1481"/>
      <c r="CST3816" s="1481"/>
      <c r="CSU3816" s="1481"/>
      <c r="CSV3816" s="1481"/>
      <c r="CSW3816" s="1481"/>
      <c r="CSX3816" s="1481"/>
      <c r="CSY3816" s="1480"/>
      <c r="CSZ3816" s="1480"/>
      <c r="CTA3816" s="1482"/>
      <c r="CTB3816" s="1483"/>
      <c r="CTC3816" s="1484"/>
      <c r="CTD3816" s="1484"/>
      <c r="CTE3816" s="1480"/>
      <c r="CTF3816" s="1480"/>
      <c r="CTG3816" s="1480"/>
      <c r="CTH3816" s="1480"/>
      <c r="CTI3816" s="1481"/>
      <c r="CTJ3816" s="1480"/>
      <c r="CTK3816" s="1480"/>
      <c r="CTL3816" s="1480"/>
      <c r="CTM3816" s="1480"/>
      <c r="CTN3816" s="1481"/>
      <c r="CTO3816" s="1480"/>
      <c r="CTP3816" s="1480"/>
      <c r="CTQ3816" s="1480"/>
      <c r="CTR3816" s="1480"/>
      <c r="CTS3816" s="1480"/>
      <c r="CTT3816" s="1480"/>
      <c r="CTU3816" s="1480"/>
      <c r="CTV3816" s="1481"/>
      <c r="CTW3816" s="1480"/>
      <c r="CTX3816" s="1480"/>
      <c r="CTY3816" s="1481"/>
      <c r="CTZ3816" s="1481"/>
      <c r="CUA3816" s="1481"/>
      <c r="CUB3816" s="1481"/>
      <c r="CUC3816" s="1481"/>
      <c r="CUD3816" s="1481"/>
      <c r="CUE3816" s="1480"/>
      <c r="CUF3816" s="1480"/>
      <c r="CUG3816" s="1482"/>
      <c r="CUH3816" s="1483"/>
      <c r="CUI3816" s="1484"/>
      <c r="CUJ3816" s="1484"/>
      <c r="CUK3816" s="1480"/>
      <c r="CUL3816" s="1480"/>
      <c r="CUM3816" s="1480"/>
      <c r="CUN3816" s="1480"/>
      <c r="CUO3816" s="1481"/>
      <c r="CUP3816" s="1480"/>
      <c r="CUQ3816" s="1480"/>
      <c r="CUR3816" s="1480"/>
      <c r="CUS3816" s="1480"/>
      <c r="CUT3816" s="1481"/>
      <c r="CUU3816" s="1480"/>
      <c r="CUV3816" s="1480"/>
      <c r="CUW3816" s="1480"/>
      <c r="CUX3816" s="1480"/>
      <c r="CUY3816" s="1480"/>
      <c r="CUZ3816" s="1480"/>
      <c r="CVA3816" s="1480"/>
      <c r="CVB3816" s="1481"/>
      <c r="CVC3816" s="1480"/>
      <c r="CVD3816" s="1480"/>
      <c r="CVE3816" s="1481"/>
      <c r="CVF3816" s="1481"/>
      <c r="CVG3816" s="1481"/>
      <c r="CVH3816" s="1481"/>
      <c r="CVI3816" s="1481"/>
      <c r="CVJ3816" s="1481"/>
      <c r="CVK3816" s="1480"/>
      <c r="CVL3816" s="1480"/>
      <c r="CVM3816" s="1482"/>
      <c r="CVN3816" s="1483"/>
      <c r="CVO3816" s="1484"/>
      <c r="CVP3816" s="1484"/>
      <c r="CVQ3816" s="1480"/>
      <c r="CVR3816" s="1480"/>
      <c r="CVS3816" s="1480"/>
      <c r="CVT3816" s="1480"/>
      <c r="CVU3816" s="1481"/>
      <c r="CVV3816" s="1480"/>
      <c r="CVW3816" s="1480"/>
      <c r="CVX3816" s="1480"/>
      <c r="CVY3816" s="1480"/>
      <c r="CVZ3816" s="1481"/>
      <c r="CWA3816" s="1480"/>
      <c r="CWB3816" s="1480"/>
      <c r="CWC3816" s="1480"/>
      <c r="CWD3816" s="1480"/>
      <c r="CWE3816" s="1480"/>
      <c r="CWF3816" s="1480"/>
      <c r="CWG3816" s="1480"/>
      <c r="CWH3816" s="1481"/>
      <c r="CWI3816" s="1480"/>
      <c r="CWJ3816" s="1480"/>
      <c r="CWK3816" s="1481"/>
      <c r="CWL3816" s="1481"/>
      <c r="CWM3816" s="1481"/>
      <c r="CWN3816" s="1481"/>
      <c r="CWO3816" s="1481"/>
      <c r="CWP3816" s="1481"/>
      <c r="CWQ3816" s="1480"/>
      <c r="CWR3816" s="1480"/>
      <c r="CWS3816" s="1482"/>
      <c r="CWT3816" s="1483"/>
      <c r="CWU3816" s="1484"/>
      <c r="CWV3816" s="1484"/>
      <c r="CWW3816" s="1480"/>
      <c r="CWX3816" s="1480"/>
      <c r="CWY3816" s="1480"/>
      <c r="CWZ3816" s="1480"/>
      <c r="CXA3816" s="1481"/>
      <c r="CXB3816" s="1480"/>
      <c r="CXC3816" s="1480"/>
      <c r="CXD3816" s="1480"/>
      <c r="CXE3816" s="1480"/>
      <c r="CXF3816" s="1481"/>
      <c r="CXG3816" s="1480"/>
      <c r="CXH3816" s="1480"/>
      <c r="CXI3816" s="1480"/>
      <c r="CXJ3816" s="1480"/>
      <c r="CXK3816" s="1480"/>
      <c r="CXL3816" s="1480"/>
      <c r="CXM3816" s="1480"/>
      <c r="CXN3816" s="1481"/>
      <c r="CXO3816" s="1480"/>
      <c r="CXP3816" s="1480"/>
      <c r="CXQ3816" s="1481"/>
      <c r="CXR3816" s="1481"/>
      <c r="CXS3816" s="1481"/>
      <c r="CXT3816" s="1481"/>
      <c r="CXU3816" s="1481"/>
      <c r="CXV3816" s="1481"/>
      <c r="CXW3816" s="1480"/>
      <c r="CXX3816" s="1480"/>
      <c r="CXY3816" s="1482"/>
      <c r="CXZ3816" s="1483"/>
      <c r="CYA3816" s="1484"/>
      <c r="CYB3816" s="1484"/>
      <c r="CYC3816" s="1480"/>
      <c r="CYD3816" s="1480"/>
      <c r="CYE3816" s="1480"/>
      <c r="CYF3816" s="1480"/>
      <c r="CYG3816" s="1481"/>
      <c r="CYH3816" s="1480"/>
      <c r="CYI3816" s="1480"/>
      <c r="CYJ3816" s="1480"/>
      <c r="CYK3816" s="1480"/>
      <c r="CYL3816" s="1481"/>
      <c r="CYM3816" s="1480"/>
      <c r="CYN3816" s="1480"/>
      <c r="CYO3816" s="1480"/>
      <c r="CYP3816" s="1480"/>
      <c r="CYQ3816" s="1480"/>
      <c r="CYR3816" s="1480"/>
      <c r="CYS3816" s="1480"/>
      <c r="CYT3816" s="1481"/>
      <c r="CYU3816" s="1480"/>
      <c r="CYV3816" s="1480"/>
      <c r="CYW3816" s="1481"/>
      <c r="CYX3816" s="1481"/>
      <c r="CYY3816" s="1481"/>
      <c r="CYZ3816" s="1481"/>
      <c r="CZA3816" s="1481"/>
      <c r="CZB3816" s="1481"/>
      <c r="CZC3816" s="1480"/>
      <c r="CZD3816" s="1480"/>
      <c r="CZE3816" s="1482"/>
      <c r="CZF3816" s="1483"/>
      <c r="CZG3816" s="1484"/>
      <c r="CZH3816" s="1484"/>
      <c r="CZI3816" s="1480"/>
      <c r="CZJ3816" s="1480"/>
      <c r="CZK3816" s="1480"/>
      <c r="CZL3816" s="1480"/>
      <c r="CZM3816" s="1481"/>
      <c r="CZN3816" s="1480"/>
      <c r="CZO3816" s="1480"/>
      <c r="CZP3816" s="1480"/>
      <c r="CZQ3816" s="1480"/>
      <c r="CZR3816" s="1481"/>
      <c r="CZS3816" s="1480"/>
      <c r="CZT3816" s="1480"/>
      <c r="CZU3816" s="1480"/>
      <c r="CZV3816" s="1480"/>
      <c r="CZW3816" s="1480"/>
      <c r="CZX3816" s="1480"/>
      <c r="CZY3816" s="1480"/>
      <c r="CZZ3816" s="1481"/>
      <c r="DAA3816" s="1480"/>
      <c r="DAB3816" s="1480"/>
      <c r="DAC3816" s="1481"/>
      <c r="DAD3816" s="1481"/>
      <c r="DAE3816" s="1481"/>
      <c r="DAF3816" s="1481"/>
      <c r="DAG3816" s="1481"/>
      <c r="DAH3816" s="1481"/>
      <c r="DAI3816" s="1480"/>
      <c r="DAJ3816" s="1480"/>
      <c r="DAK3816" s="1482"/>
      <c r="DAL3816" s="1483"/>
      <c r="DAM3816" s="1484"/>
      <c r="DAN3816" s="1484"/>
      <c r="DAO3816" s="1480"/>
      <c r="DAP3816" s="1480"/>
      <c r="DAQ3816" s="1480"/>
      <c r="DAR3816" s="1480"/>
      <c r="DAS3816" s="1481"/>
      <c r="DAT3816" s="1480"/>
      <c r="DAU3816" s="1480"/>
      <c r="DAV3816" s="1480"/>
      <c r="DAW3816" s="1480"/>
      <c r="DAX3816" s="1481"/>
      <c r="DAY3816" s="1480"/>
      <c r="DAZ3816" s="1480"/>
      <c r="DBA3816" s="1480"/>
      <c r="DBB3816" s="1480"/>
      <c r="DBC3816" s="1480"/>
      <c r="DBD3816" s="1480"/>
      <c r="DBE3816" s="1480"/>
      <c r="DBF3816" s="1481"/>
      <c r="DBG3816" s="1480"/>
      <c r="DBH3816" s="1480"/>
      <c r="DBI3816" s="1481"/>
      <c r="DBJ3816" s="1481"/>
      <c r="DBK3816" s="1481"/>
      <c r="DBL3816" s="1481"/>
      <c r="DBM3816" s="1481"/>
      <c r="DBN3816" s="1481"/>
      <c r="DBO3816" s="1480"/>
      <c r="DBP3816" s="1480"/>
      <c r="DBQ3816" s="1482"/>
      <c r="DBR3816" s="1483"/>
      <c r="DBS3816" s="1484"/>
      <c r="DBT3816" s="1484"/>
      <c r="DBU3816" s="1480"/>
      <c r="DBV3816" s="1480"/>
      <c r="DBW3816" s="1480"/>
      <c r="DBX3816" s="1480"/>
      <c r="DBY3816" s="1481"/>
      <c r="DBZ3816" s="1480"/>
      <c r="DCA3816" s="1480"/>
      <c r="DCB3816" s="1480"/>
      <c r="DCC3816" s="1480"/>
      <c r="DCD3816" s="1481"/>
      <c r="DCE3816" s="1480"/>
      <c r="DCF3816" s="1480"/>
      <c r="DCG3816" s="1480"/>
      <c r="DCH3816" s="1480"/>
      <c r="DCI3816" s="1480"/>
      <c r="DCJ3816" s="1480"/>
      <c r="DCK3816" s="1480"/>
      <c r="DCL3816" s="1481"/>
      <c r="DCM3816" s="1480"/>
      <c r="DCN3816" s="1480"/>
      <c r="DCO3816" s="1481"/>
      <c r="DCP3816" s="1481"/>
      <c r="DCQ3816" s="1481"/>
      <c r="DCR3816" s="1481"/>
      <c r="DCS3816" s="1481"/>
      <c r="DCT3816" s="1481"/>
      <c r="DCU3816" s="1480"/>
      <c r="DCV3816" s="1480"/>
      <c r="DCW3816" s="1482"/>
      <c r="DCX3816" s="1483"/>
      <c r="DCY3816" s="1484"/>
      <c r="DCZ3816" s="1484"/>
      <c r="DDA3816" s="1480"/>
      <c r="DDB3816" s="1480"/>
      <c r="DDC3816" s="1480"/>
      <c r="DDD3816" s="1480"/>
      <c r="DDE3816" s="1481"/>
      <c r="DDF3816" s="1480"/>
      <c r="DDG3816" s="1480"/>
      <c r="DDH3816" s="1480"/>
      <c r="DDI3816" s="1480"/>
      <c r="DDJ3816" s="1481"/>
      <c r="DDK3816" s="1480"/>
      <c r="DDL3816" s="1480"/>
      <c r="DDM3816" s="1480"/>
      <c r="DDN3816" s="1480"/>
      <c r="DDO3816" s="1480"/>
      <c r="DDP3816" s="1480"/>
      <c r="DDQ3816" s="1480"/>
      <c r="DDR3816" s="1481"/>
      <c r="DDS3816" s="1480"/>
      <c r="DDT3816" s="1480"/>
      <c r="DDU3816" s="1481"/>
      <c r="DDV3816" s="1481"/>
      <c r="DDW3816" s="1481"/>
      <c r="DDX3816" s="1481"/>
      <c r="DDY3816" s="1481"/>
      <c r="DDZ3816" s="1481"/>
      <c r="DEA3816" s="1480"/>
      <c r="DEB3816" s="1480"/>
      <c r="DEC3816" s="1482"/>
      <c r="DED3816" s="1483"/>
      <c r="DEE3816" s="1484"/>
      <c r="DEF3816" s="1484"/>
      <c r="DEG3816" s="1480"/>
      <c r="DEH3816" s="1480"/>
      <c r="DEI3816" s="1480"/>
      <c r="DEJ3816" s="1480"/>
      <c r="DEK3816" s="1481"/>
      <c r="DEL3816" s="1480"/>
      <c r="DEM3816" s="1480"/>
      <c r="DEN3816" s="1480"/>
      <c r="DEO3816" s="1480"/>
      <c r="DEP3816" s="1481"/>
      <c r="DEQ3816" s="1480"/>
      <c r="DER3816" s="1480"/>
      <c r="DES3816" s="1480"/>
      <c r="DET3816" s="1480"/>
      <c r="DEU3816" s="1480"/>
      <c r="DEV3816" s="1480"/>
      <c r="DEW3816" s="1480"/>
      <c r="DEX3816" s="1481"/>
      <c r="DEY3816" s="1480"/>
      <c r="DEZ3816" s="1480"/>
      <c r="DFA3816" s="1481"/>
      <c r="DFB3816" s="1481"/>
      <c r="DFC3816" s="1481"/>
      <c r="DFD3816" s="1481"/>
      <c r="DFE3816" s="1481"/>
      <c r="DFF3816" s="1481"/>
      <c r="DFG3816" s="1480"/>
      <c r="DFH3816" s="1480"/>
      <c r="DFI3816" s="1482"/>
      <c r="DFJ3816" s="1483"/>
      <c r="DFK3816" s="1484"/>
      <c r="DFL3816" s="1484"/>
      <c r="DFM3816" s="1480"/>
      <c r="DFN3816" s="1480"/>
      <c r="DFO3816" s="1480"/>
      <c r="DFP3816" s="1480"/>
      <c r="DFQ3816" s="1481"/>
      <c r="DFR3816" s="1480"/>
      <c r="DFS3816" s="1480"/>
      <c r="DFT3816" s="1480"/>
      <c r="DFU3816" s="1480"/>
      <c r="DFV3816" s="1481"/>
      <c r="DFW3816" s="1480"/>
      <c r="DFX3816" s="1480"/>
      <c r="DFY3816" s="1480"/>
      <c r="DFZ3816" s="1480"/>
      <c r="DGA3816" s="1480"/>
      <c r="DGB3816" s="1480"/>
      <c r="DGC3816" s="1480"/>
      <c r="DGD3816" s="1481"/>
      <c r="DGE3816" s="1480"/>
      <c r="DGF3816" s="1480"/>
      <c r="DGG3816" s="1481"/>
      <c r="DGH3816" s="1481"/>
      <c r="DGI3816" s="1481"/>
      <c r="DGJ3816" s="1481"/>
      <c r="DGK3816" s="1481"/>
      <c r="DGL3816" s="1481"/>
      <c r="DGM3816" s="1480"/>
      <c r="DGN3816" s="1480"/>
      <c r="DGO3816" s="1482"/>
      <c r="DGP3816" s="1483"/>
      <c r="DGQ3816" s="1484"/>
      <c r="DGR3816" s="1484"/>
      <c r="DGS3816" s="1480"/>
      <c r="DGT3816" s="1480"/>
      <c r="DGU3816" s="1480"/>
      <c r="DGV3816" s="1480"/>
      <c r="DGW3816" s="1481"/>
      <c r="DGX3816" s="1480"/>
      <c r="DGY3816" s="1480"/>
      <c r="DGZ3816" s="1480"/>
      <c r="DHA3816" s="1480"/>
      <c r="DHB3816" s="1481"/>
      <c r="DHC3816" s="1480"/>
      <c r="DHD3816" s="1480"/>
      <c r="DHE3816" s="1480"/>
      <c r="DHF3816" s="1480"/>
      <c r="DHG3816" s="1480"/>
      <c r="DHH3816" s="1480"/>
      <c r="DHI3816" s="1480"/>
      <c r="DHJ3816" s="1481"/>
      <c r="DHK3816" s="1480"/>
      <c r="DHL3816" s="1480"/>
      <c r="DHM3816" s="1481"/>
      <c r="DHN3816" s="1481"/>
      <c r="DHO3816" s="1481"/>
      <c r="DHP3816" s="1481"/>
      <c r="DHQ3816" s="1481"/>
      <c r="DHR3816" s="1481"/>
      <c r="DHS3816" s="1480"/>
      <c r="DHT3816" s="1480"/>
      <c r="DHU3816" s="1482"/>
      <c r="DHV3816" s="1483"/>
      <c r="DHW3816" s="1484"/>
      <c r="DHX3816" s="1484"/>
      <c r="DHY3816" s="1480"/>
      <c r="DHZ3816" s="1480"/>
      <c r="DIA3816" s="1480"/>
      <c r="DIB3816" s="1480"/>
      <c r="DIC3816" s="1481"/>
      <c r="DID3816" s="1480"/>
      <c r="DIE3816" s="1480"/>
      <c r="DIF3816" s="1480"/>
      <c r="DIG3816" s="1480"/>
      <c r="DIH3816" s="1481"/>
      <c r="DII3816" s="1480"/>
      <c r="DIJ3816" s="1480"/>
      <c r="DIK3816" s="1480"/>
      <c r="DIL3816" s="1480"/>
      <c r="DIM3816" s="1480"/>
      <c r="DIN3816" s="1480"/>
      <c r="DIO3816" s="1480"/>
      <c r="DIP3816" s="1481"/>
      <c r="DIQ3816" s="1480"/>
      <c r="DIR3816" s="1480"/>
      <c r="DIS3816" s="1481"/>
      <c r="DIT3816" s="1481"/>
      <c r="DIU3816" s="1481"/>
      <c r="DIV3816" s="1481"/>
      <c r="DIW3816" s="1481"/>
      <c r="DIX3816" s="1481"/>
      <c r="DIY3816" s="1480"/>
      <c r="DIZ3816" s="1480"/>
      <c r="DJA3816" s="1482"/>
      <c r="DJB3816" s="1483"/>
      <c r="DJC3816" s="1484"/>
      <c r="DJD3816" s="1484"/>
      <c r="DJE3816" s="1480"/>
      <c r="DJF3816" s="1480"/>
      <c r="DJG3816" s="1480"/>
      <c r="DJH3816" s="1480"/>
      <c r="DJI3816" s="1481"/>
      <c r="DJJ3816" s="1480"/>
      <c r="DJK3816" s="1480"/>
      <c r="DJL3816" s="1480"/>
      <c r="DJM3816" s="1480"/>
      <c r="DJN3816" s="1481"/>
      <c r="DJO3816" s="1480"/>
      <c r="DJP3816" s="1480"/>
      <c r="DJQ3816" s="1480"/>
      <c r="DJR3816" s="1480"/>
      <c r="DJS3816" s="1480"/>
      <c r="DJT3816" s="1480"/>
      <c r="DJU3816" s="1480"/>
      <c r="DJV3816" s="1481"/>
      <c r="DJW3816" s="1480"/>
      <c r="DJX3816" s="1480"/>
      <c r="DJY3816" s="1481"/>
      <c r="DJZ3816" s="1481"/>
      <c r="DKA3816" s="1481"/>
      <c r="DKB3816" s="1481"/>
      <c r="DKC3816" s="1481"/>
      <c r="DKD3816" s="1481"/>
      <c r="DKE3816" s="1480"/>
      <c r="DKF3816" s="1480"/>
      <c r="DKG3816" s="1482"/>
      <c r="DKH3816" s="1483"/>
      <c r="DKI3816" s="1484"/>
      <c r="DKJ3816" s="1484"/>
      <c r="DKK3816" s="1480"/>
      <c r="DKL3816" s="1480"/>
      <c r="DKM3816" s="1480"/>
      <c r="DKN3816" s="1480"/>
      <c r="DKO3816" s="1481"/>
      <c r="DKP3816" s="1480"/>
      <c r="DKQ3816" s="1480"/>
      <c r="DKR3816" s="1480"/>
      <c r="DKS3816" s="1480"/>
      <c r="DKT3816" s="1481"/>
      <c r="DKU3816" s="1480"/>
      <c r="DKV3816" s="1480"/>
      <c r="DKW3816" s="1480"/>
      <c r="DKX3816" s="1480"/>
      <c r="DKY3816" s="1480"/>
      <c r="DKZ3816" s="1480"/>
      <c r="DLA3816" s="1480"/>
      <c r="DLB3816" s="1481"/>
      <c r="DLC3816" s="1480"/>
      <c r="DLD3816" s="1480"/>
      <c r="DLE3816" s="1481"/>
      <c r="DLF3816" s="1481"/>
      <c r="DLG3816" s="1481"/>
      <c r="DLH3816" s="1481"/>
      <c r="DLI3816" s="1481"/>
      <c r="DLJ3816" s="1481"/>
      <c r="DLK3816" s="1480"/>
      <c r="DLL3816" s="1480"/>
      <c r="DLM3816" s="1482"/>
      <c r="DLN3816" s="1483"/>
      <c r="DLO3816" s="1484"/>
      <c r="DLP3816" s="1484"/>
      <c r="DLQ3816" s="1480"/>
      <c r="DLR3816" s="1480"/>
      <c r="DLS3816" s="1480"/>
      <c r="DLT3816" s="1480"/>
      <c r="DLU3816" s="1481"/>
      <c r="DLV3816" s="1480"/>
      <c r="DLW3816" s="1480"/>
      <c r="DLX3816" s="1480"/>
      <c r="DLY3816" s="1480"/>
      <c r="DLZ3816" s="1481"/>
      <c r="DMA3816" s="1480"/>
      <c r="DMB3816" s="1480"/>
      <c r="DMC3816" s="1480"/>
      <c r="DMD3816" s="1480"/>
      <c r="DME3816" s="1480"/>
      <c r="DMF3816" s="1480"/>
      <c r="DMG3816" s="1480"/>
      <c r="DMH3816" s="1481"/>
      <c r="DMI3816" s="1480"/>
      <c r="DMJ3816" s="1480"/>
      <c r="DMK3816" s="1481"/>
      <c r="DML3816" s="1481"/>
      <c r="DMM3816" s="1481"/>
      <c r="DMN3816" s="1481"/>
      <c r="DMO3816" s="1481"/>
      <c r="DMP3816" s="1481"/>
      <c r="DMQ3816" s="1480"/>
      <c r="DMR3816" s="1480"/>
      <c r="DMS3816" s="1482"/>
      <c r="DMT3816" s="1483"/>
      <c r="DMU3816" s="1484"/>
      <c r="DMV3816" s="1484"/>
      <c r="DMW3816" s="1480"/>
      <c r="DMX3816" s="1480"/>
      <c r="DMY3816" s="1480"/>
      <c r="DMZ3816" s="1480"/>
      <c r="DNA3816" s="1481"/>
      <c r="DNB3816" s="1480"/>
      <c r="DNC3816" s="1480"/>
      <c r="DND3816" s="1480"/>
      <c r="DNE3816" s="1480"/>
      <c r="DNF3816" s="1481"/>
      <c r="DNG3816" s="1480"/>
      <c r="DNH3816" s="1480"/>
      <c r="DNI3816" s="1480"/>
      <c r="DNJ3816" s="1480"/>
      <c r="DNK3816" s="1480"/>
      <c r="DNL3816" s="1480"/>
      <c r="DNM3816" s="1480"/>
      <c r="DNN3816" s="1481"/>
      <c r="DNO3816" s="1480"/>
      <c r="DNP3816" s="1480"/>
      <c r="DNQ3816" s="1481"/>
      <c r="DNR3816" s="1481"/>
      <c r="DNS3816" s="1481"/>
      <c r="DNT3816" s="1481"/>
      <c r="DNU3816" s="1481"/>
      <c r="DNV3816" s="1481"/>
      <c r="DNW3816" s="1480"/>
      <c r="DNX3816" s="1480"/>
      <c r="DNY3816" s="1482"/>
      <c r="DNZ3816" s="1483"/>
      <c r="DOA3816" s="1484"/>
      <c r="DOB3816" s="1484"/>
      <c r="DOC3816" s="1480"/>
      <c r="DOD3816" s="1480"/>
      <c r="DOE3816" s="1480"/>
      <c r="DOF3816" s="1480"/>
      <c r="DOG3816" s="1481"/>
      <c r="DOH3816" s="1480"/>
      <c r="DOI3816" s="1480"/>
      <c r="DOJ3816" s="1480"/>
      <c r="DOK3816" s="1480"/>
      <c r="DOL3816" s="1481"/>
      <c r="DOM3816" s="1480"/>
      <c r="DON3816" s="1480"/>
      <c r="DOO3816" s="1480"/>
      <c r="DOP3816" s="1480"/>
      <c r="DOQ3816" s="1480"/>
      <c r="DOR3816" s="1480"/>
      <c r="DOS3816" s="1480"/>
      <c r="DOT3816" s="1481"/>
      <c r="DOU3816" s="1480"/>
      <c r="DOV3816" s="1480"/>
      <c r="DOW3816" s="1481"/>
      <c r="DOX3816" s="1481"/>
      <c r="DOY3816" s="1481"/>
      <c r="DOZ3816" s="1481"/>
      <c r="DPA3816" s="1481"/>
      <c r="DPB3816" s="1481"/>
      <c r="DPC3816" s="1480"/>
      <c r="DPD3816" s="1480"/>
      <c r="DPE3816" s="1482"/>
      <c r="DPF3816" s="1483"/>
      <c r="DPG3816" s="1484"/>
      <c r="DPH3816" s="1484"/>
      <c r="DPI3816" s="1480"/>
      <c r="DPJ3816" s="1480"/>
      <c r="DPK3816" s="1480"/>
      <c r="DPL3816" s="1480"/>
      <c r="DPM3816" s="1481"/>
      <c r="DPN3816" s="1480"/>
      <c r="DPO3816" s="1480"/>
      <c r="DPP3816" s="1480"/>
      <c r="DPQ3816" s="1480"/>
      <c r="DPR3816" s="1481"/>
      <c r="DPS3816" s="1480"/>
      <c r="DPT3816" s="1480"/>
      <c r="DPU3816" s="1480"/>
      <c r="DPV3816" s="1480"/>
      <c r="DPW3816" s="1480"/>
      <c r="DPX3816" s="1480"/>
      <c r="DPY3816" s="1480"/>
      <c r="DPZ3816" s="1481"/>
      <c r="DQA3816" s="1480"/>
      <c r="DQB3816" s="1480"/>
      <c r="DQC3816" s="1481"/>
      <c r="DQD3816" s="1481"/>
      <c r="DQE3816" s="1481"/>
      <c r="DQF3816" s="1481"/>
      <c r="DQG3816" s="1481"/>
      <c r="DQH3816" s="1481"/>
      <c r="DQI3816" s="1480"/>
      <c r="DQJ3816" s="1480"/>
      <c r="DQK3816" s="1482"/>
      <c r="DQL3816" s="1483"/>
      <c r="DQM3816" s="1484"/>
      <c r="DQN3816" s="1484"/>
      <c r="DQO3816" s="1480"/>
      <c r="DQP3816" s="1480"/>
      <c r="DQQ3816" s="1480"/>
      <c r="DQR3816" s="1480"/>
      <c r="DQS3816" s="1481"/>
      <c r="DQT3816" s="1480"/>
      <c r="DQU3816" s="1480"/>
      <c r="DQV3816" s="1480"/>
      <c r="DQW3816" s="1480"/>
      <c r="DQX3816" s="1481"/>
      <c r="DQY3816" s="1480"/>
      <c r="DQZ3816" s="1480"/>
      <c r="DRA3816" s="1480"/>
      <c r="DRB3816" s="1480"/>
      <c r="DRC3816" s="1480"/>
      <c r="DRD3816" s="1480"/>
      <c r="DRE3816" s="1480"/>
      <c r="DRF3816" s="1481"/>
      <c r="DRG3816" s="1480"/>
      <c r="DRH3816" s="1480"/>
      <c r="DRI3816" s="1481"/>
      <c r="DRJ3816" s="1481"/>
      <c r="DRK3816" s="1481"/>
      <c r="DRL3816" s="1481"/>
      <c r="DRM3816" s="1481"/>
      <c r="DRN3816" s="1481"/>
      <c r="DRO3816" s="1480"/>
      <c r="DRP3816" s="1480"/>
      <c r="DRQ3816" s="1482"/>
      <c r="DRR3816" s="1483"/>
      <c r="DRS3816" s="1484"/>
      <c r="DRT3816" s="1484"/>
      <c r="DRU3816" s="1480"/>
      <c r="DRV3816" s="1480"/>
      <c r="DRW3816" s="1480"/>
      <c r="DRX3816" s="1480"/>
      <c r="DRY3816" s="1481"/>
      <c r="DRZ3816" s="1480"/>
      <c r="DSA3816" s="1480"/>
      <c r="DSB3816" s="1480"/>
      <c r="DSC3816" s="1480"/>
      <c r="DSD3816" s="1481"/>
      <c r="DSE3816" s="1480"/>
      <c r="DSF3816" s="1480"/>
      <c r="DSG3816" s="1480"/>
      <c r="DSH3816" s="1480"/>
      <c r="DSI3816" s="1480"/>
      <c r="DSJ3816" s="1480"/>
      <c r="DSK3816" s="1480"/>
      <c r="DSL3816" s="1481"/>
      <c r="DSM3816" s="1480"/>
      <c r="DSN3816" s="1480"/>
      <c r="DSO3816" s="1481"/>
      <c r="DSP3816" s="1481"/>
      <c r="DSQ3816" s="1481"/>
      <c r="DSR3816" s="1481"/>
      <c r="DSS3816" s="1481"/>
      <c r="DST3816" s="1481"/>
      <c r="DSU3816" s="1480"/>
      <c r="DSV3816" s="1480"/>
      <c r="DSW3816" s="1482"/>
      <c r="DSX3816" s="1483"/>
      <c r="DSY3816" s="1484"/>
      <c r="DSZ3816" s="1484"/>
      <c r="DTA3816" s="1480"/>
      <c r="DTB3816" s="1480"/>
      <c r="DTC3816" s="1480"/>
      <c r="DTD3816" s="1480"/>
      <c r="DTE3816" s="1481"/>
      <c r="DTF3816" s="1480"/>
      <c r="DTG3816" s="1480"/>
      <c r="DTH3816" s="1480"/>
      <c r="DTI3816" s="1480"/>
      <c r="DTJ3816" s="1481"/>
      <c r="DTK3816" s="1480"/>
      <c r="DTL3816" s="1480"/>
      <c r="DTM3816" s="1480"/>
      <c r="DTN3816" s="1480"/>
      <c r="DTO3816" s="1480"/>
      <c r="DTP3816" s="1480"/>
      <c r="DTQ3816" s="1480"/>
      <c r="DTR3816" s="1481"/>
      <c r="DTS3816" s="1480"/>
      <c r="DTT3816" s="1480"/>
      <c r="DTU3816" s="1481"/>
      <c r="DTV3816" s="1481"/>
      <c r="DTW3816" s="1481"/>
      <c r="DTX3816" s="1481"/>
      <c r="DTY3816" s="1481"/>
      <c r="DTZ3816" s="1481"/>
      <c r="DUA3816" s="1480"/>
      <c r="DUB3816" s="1480"/>
      <c r="DUC3816" s="1482"/>
      <c r="DUD3816" s="1483"/>
      <c r="DUE3816" s="1484"/>
      <c r="DUF3816" s="1484"/>
      <c r="DUG3816" s="1480"/>
      <c r="DUH3816" s="1480"/>
      <c r="DUI3816" s="1480"/>
      <c r="DUJ3816" s="1480"/>
      <c r="DUK3816" s="1481"/>
      <c r="DUL3816" s="1480"/>
      <c r="DUM3816" s="1480"/>
      <c r="DUN3816" s="1480"/>
      <c r="DUO3816" s="1480"/>
      <c r="DUP3816" s="1481"/>
      <c r="DUQ3816" s="1480"/>
      <c r="DUR3816" s="1480"/>
      <c r="DUS3816" s="1480"/>
      <c r="DUT3816" s="1480"/>
      <c r="DUU3816" s="1480"/>
      <c r="DUV3816" s="1480"/>
      <c r="DUW3816" s="1480"/>
      <c r="DUX3816" s="1481"/>
      <c r="DUY3816" s="1480"/>
      <c r="DUZ3816" s="1480"/>
      <c r="DVA3816" s="1481"/>
      <c r="DVB3816" s="1481"/>
      <c r="DVC3816" s="1481"/>
      <c r="DVD3816" s="1481"/>
      <c r="DVE3816" s="1481"/>
      <c r="DVF3816" s="1481"/>
      <c r="DVG3816" s="1480"/>
      <c r="DVH3816" s="1480"/>
      <c r="DVI3816" s="1482"/>
      <c r="DVJ3816" s="1483"/>
      <c r="DVK3816" s="1484"/>
      <c r="DVL3816" s="1484"/>
      <c r="DVM3816" s="1480"/>
      <c r="DVN3816" s="1480"/>
      <c r="DVO3816" s="1480"/>
      <c r="DVP3816" s="1480"/>
      <c r="DVQ3816" s="1481"/>
      <c r="DVR3816" s="1480"/>
      <c r="DVS3816" s="1480"/>
      <c r="DVT3816" s="1480"/>
      <c r="DVU3816" s="1480"/>
      <c r="DVV3816" s="1481"/>
      <c r="DVW3816" s="1480"/>
      <c r="DVX3816" s="1480"/>
      <c r="DVY3816" s="1480"/>
      <c r="DVZ3816" s="1480"/>
      <c r="DWA3816" s="1480"/>
      <c r="DWB3816" s="1480"/>
      <c r="DWC3816" s="1480"/>
      <c r="DWD3816" s="1481"/>
      <c r="DWE3816" s="1480"/>
      <c r="DWF3816" s="1480"/>
      <c r="DWG3816" s="1481"/>
      <c r="DWH3816" s="1481"/>
      <c r="DWI3816" s="1481"/>
      <c r="DWJ3816" s="1481"/>
      <c r="DWK3816" s="1481"/>
      <c r="DWL3816" s="1481"/>
      <c r="DWM3816" s="1480"/>
      <c r="DWN3816" s="1480"/>
      <c r="DWO3816" s="1482"/>
      <c r="DWP3816" s="1483"/>
      <c r="DWQ3816" s="1484"/>
      <c r="DWR3816" s="1484"/>
      <c r="DWS3816" s="1480"/>
      <c r="DWT3816" s="1480"/>
      <c r="DWU3816" s="1480"/>
      <c r="DWV3816" s="1480"/>
      <c r="DWW3816" s="1481"/>
      <c r="DWX3816" s="1480"/>
      <c r="DWY3816" s="1480"/>
      <c r="DWZ3816" s="1480"/>
      <c r="DXA3816" s="1480"/>
      <c r="DXB3816" s="1481"/>
      <c r="DXC3816" s="1480"/>
      <c r="DXD3816" s="1480"/>
      <c r="DXE3816" s="1480"/>
      <c r="DXF3816" s="1480"/>
      <c r="DXG3816" s="1480"/>
      <c r="DXH3816" s="1480"/>
      <c r="DXI3816" s="1480"/>
      <c r="DXJ3816" s="1481"/>
      <c r="DXK3816" s="1480"/>
      <c r="DXL3816" s="1480"/>
      <c r="DXM3816" s="1481"/>
      <c r="DXN3816" s="1481"/>
      <c r="DXO3816" s="1481"/>
      <c r="DXP3816" s="1481"/>
      <c r="DXQ3816" s="1481"/>
      <c r="DXR3816" s="1481"/>
      <c r="DXS3816" s="1480"/>
      <c r="DXT3816" s="1480"/>
      <c r="DXU3816" s="1482"/>
      <c r="DXV3816" s="1483"/>
      <c r="DXW3816" s="1484"/>
      <c r="DXX3816" s="1484"/>
      <c r="DXY3816" s="1480"/>
      <c r="DXZ3816" s="1480"/>
      <c r="DYA3816" s="1480"/>
      <c r="DYB3816" s="1480"/>
      <c r="DYC3816" s="1481"/>
      <c r="DYD3816" s="1480"/>
      <c r="DYE3816" s="1480"/>
      <c r="DYF3816" s="1480"/>
      <c r="DYG3816" s="1480"/>
      <c r="DYH3816" s="1481"/>
      <c r="DYI3816" s="1480"/>
      <c r="DYJ3816" s="1480"/>
      <c r="DYK3816" s="1480"/>
      <c r="DYL3816" s="1480"/>
      <c r="DYM3816" s="1480"/>
      <c r="DYN3816" s="1480"/>
      <c r="DYO3816" s="1480"/>
      <c r="DYP3816" s="1481"/>
      <c r="DYQ3816" s="1480"/>
      <c r="DYR3816" s="1480"/>
      <c r="DYS3816" s="1481"/>
      <c r="DYT3816" s="1481"/>
      <c r="DYU3816" s="1481"/>
      <c r="DYV3816" s="1481"/>
      <c r="DYW3816" s="1481"/>
      <c r="DYX3816" s="1481"/>
      <c r="DYY3816" s="1480"/>
      <c r="DYZ3816" s="1480"/>
      <c r="DZA3816" s="1482"/>
      <c r="DZB3816" s="1483"/>
      <c r="DZC3816" s="1484"/>
      <c r="DZD3816" s="1484"/>
      <c r="DZE3816" s="1480"/>
      <c r="DZF3816" s="1480"/>
      <c r="DZG3816" s="1480"/>
      <c r="DZH3816" s="1480"/>
      <c r="DZI3816" s="1481"/>
      <c r="DZJ3816" s="1480"/>
      <c r="DZK3816" s="1480"/>
      <c r="DZL3816" s="1480"/>
      <c r="DZM3816" s="1480"/>
      <c r="DZN3816" s="1481"/>
      <c r="DZO3816" s="1480"/>
      <c r="DZP3816" s="1480"/>
      <c r="DZQ3816" s="1480"/>
      <c r="DZR3816" s="1480"/>
      <c r="DZS3816" s="1480"/>
      <c r="DZT3816" s="1480"/>
      <c r="DZU3816" s="1480"/>
      <c r="DZV3816" s="1481"/>
      <c r="DZW3816" s="1480"/>
      <c r="DZX3816" s="1480"/>
      <c r="DZY3816" s="1481"/>
      <c r="DZZ3816" s="1481"/>
      <c r="EAA3816" s="1481"/>
      <c r="EAB3816" s="1481"/>
      <c r="EAC3816" s="1481"/>
      <c r="EAD3816" s="1481"/>
      <c r="EAE3816" s="1480"/>
      <c r="EAF3816" s="1480"/>
      <c r="EAG3816" s="1482"/>
      <c r="EAH3816" s="1483"/>
      <c r="EAI3816" s="1484"/>
      <c r="EAJ3816" s="1484"/>
      <c r="EAK3816" s="1480"/>
      <c r="EAL3816" s="1480"/>
      <c r="EAM3816" s="1480"/>
      <c r="EAN3816" s="1480"/>
      <c r="EAO3816" s="1481"/>
      <c r="EAP3816" s="1480"/>
      <c r="EAQ3816" s="1480"/>
      <c r="EAR3816" s="1480"/>
      <c r="EAS3816" s="1480"/>
      <c r="EAT3816" s="1481"/>
      <c r="EAU3816" s="1480"/>
      <c r="EAV3816" s="1480"/>
      <c r="EAW3816" s="1480"/>
      <c r="EAX3816" s="1480"/>
      <c r="EAY3816" s="1480"/>
      <c r="EAZ3816" s="1480"/>
      <c r="EBA3816" s="1480"/>
      <c r="EBB3816" s="1481"/>
      <c r="EBC3816" s="1480"/>
      <c r="EBD3816" s="1480"/>
      <c r="EBE3816" s="1481"/>
      <c r="EBF3816" s="1481"/>
      <c r="EBG3816" s="1481"/>
      <c r="EBH3816" s="1481"/>
      <c r="EBI3816" s="1481"/>
      <c r="EBJ3816" s="1481"/>
      <c r="EBK3816" s="1480"/>
      <c r="EBL3816" s="1480"/>
      <c r="EBM3816" s="1482"/>
      <c r="EBN3816" s="1483"/>
      <c r="EBO3816" s="1484"/>
      <c r="EBP3816" s="1484"/>
      <c r="EBQ3816" s="1480"/>
      <c r="EBR3816" s="1480"/>
      <c r="EBS3816" s="1480"/>
      <c r="EBT3816" s="1480"/>
      <c r="EBU3816" s="1481"/>
      <c r="EBV3816" s="1480"/>
      <c r="EBW3816" s="1480"/>
      <c r="EBX3816" s="1480"/>
      <c r="EBY3816" s="1480"/>
      <c r="EBZ3816" s="1481"/>
      <c r="ECA3816" s="1480"/>
      <c r="ECB3816" s="1480"/>
      <c r="ECC3816" s="1480"/>
      <c r="ECD3816" s="1480"/>
      <c r="ECE3816" s="1480"/>
      <c r="ECF3816" s="1480"/>
      <c r="ECG3816" s="1480"/>
      <c r="ECH3816" s="1481"/>
      <c r="ECI3816" s="1480"/>
      <c r="ECJ3816" s="1480"/>
      <c r="ECK3816" s="1481"/>
      <c r="ECL3816" s="1481"/>
      <c r="ECM3816" s="1481"/>
      <c r="ECN3816" s="1481"/>
      <c r="ECO3816" s="1481"/>
      <c r="ECP3816" s="1481"/>
      <c r="ECQ3816" s="1480"/>
      <c r="ECR3816" s="1480"/>
      <c r="ECS3816" s="1482"/>
      <c r="ECT3816" s="1483"/>
      <c r="ECU3816" s="1484"/>
      <c r="ECV3816" s="1484"/>
      <c r="ECW3816" s="1480"/>
      <c r="ECX3816" s="1480"/>
      <c r="ECY3816" s="1480"/>
      <c r="ECZ3816" s="1480"/>
      <c r="EDA3816" s="1481"/>
      <c r="EDB3816" s="1480"/>
      <c r="EDC3816" s="1480"/>
      <c r="EDD3816" s="1480"/>
      <c r="EDE3816" s="1480"/>
      <c r="EDF3816" s="1481"/>
      <c r="EDG3816" s="1480"/>
      <c r="EDH3816" s="1480"/>
      <c r="EDI3816" s="1480"/>
      <c r="EDJ3816" s="1480"/>
      <c r="EDK3816" s="1480"/>
      <c r="EDL3816" s="1480"/>
      <c r="EDM3816" s="1480"/>
      <c r="EDN3816" s="1481"/>
      <c r="EDO3816" s="1480"/>
      <c r="EDP3816" s="1480"/>
      <c r="EDQ3816" s="1481"/>
      <c r="EDR3816" s="1481"/>
      <c r="EDS3816" s="1481"/>
      <c r="EDT3816" s="1481"/>
      <c r="EDU3816" s="1481"/>
      <c r="EDV3816" s="1481"/>
      <c r="EDW3816" s="1480"/>
      <c r="EDX3816" s="1480"/>
      <c r="EDY3816" s="1482"/>
      <c r="EDZ3816" s="1483"/>
      <c r="EEA3816" s="1484"/>
      <c r="EEB3816" s="1484"/>
      <c r="EEC3816" s="1480"/>
      <c r="EED3816" s="1480"/>
      <c r="EEE3816" s="1480"/>
      <c r="EEF3816" s="1480"/>
      <c r="EEG3816" s="1481"/>
      <c r="EEH3816" s="1480"/>
      <c r="EEI3816" s="1480"/>
      <c r="EEJ3816" s="1480"/>
      <c r="EEK3816" s="1480"/>
      <c r="EEL3816" s="1481"/>
      <c r="EEM3816" s="1480"/>
      <c r="EEN3816" s="1480"/>
      <c r="EEO3816" s="1480"/>
      <c r="EEP3816" s="1480"/>
      <c r="EEQ3816" s="1480"/>
      <c r="EER3816" s="1480"/>
      <c r="EES3816" s="1480"/>
      <c r="EET3816" s="1481"/>
      <c r="EEU3816" s="1480"/>
      <c r="EEV3816" s="1480"/>
      <c r="EEW3816" s="1481"/>
      <c r="EEX3816" s="1481"/>
      <c r="EEY3816" s="1481"/>
      <c r="EEZ3816" s="1481"/>
      <c r="EFA3816" s="1481"/>
      <c r="EFB3816" s="1481"/>
      <c r="EFC3816" s="1480"/>
      <c r="EFD3816" s="1480"/>
      <c r="EFE3816" s="1482"/>
      <c r="EFF3816" s="1483"/>
      <c r="EFG3816" s="1484"/>
      <c r="EFH3816" s="1484"/>
      <c r="EFI3816" s="1480"/>
      <c r="EFJ3816" s="1480"/>
      <c r="EFK3816" s="1480"/>
      <c r="EFL3816" s="1480"/>
      <c r="EFM3816" s="1481"/>
      <c r="EFN3816" s="1480"/>
      <c r="EFO3816" s="1480"/>
      <c r="EFP3816" s="1480"/>
      <c r="EFQ3816" s="1480"/>
      <c r="EFR3816" s="1481"/>
      <c r="EFS3816" s="1480"/>
      <c r="EFT3816" s="1480"/>
      <c r="EFU3816" s="1480"/>
      <c r="EFV3816" s="1480"/>
      <c r="EFW3816" s="1480"/>
      <c r="EFX3816" s="1480"/>
      <c r="EFY3816" s="1480"/>
      <c r="EFZ3816" s="1481"/>
      <c r="EGA3816" s="1480"/>
      <c r="EGB3816" s="1480"/>
      <c r="EGC3816" s="1481"/>
      <c r="EGD3816" s="1481"/>
      <c r="EGE3816" s="1481"/>
      <c r="EGF3816" s="1481"/>
      <c r="EGG3816" s="1481"/>
      <c r="EGH3816" s="1481"/>
      <c r="EGI3816" s="1480"/>
      <c r="EGJ3816" s="1480"/>
      <c r="EGK3816" s="1482"/>
      <c r="EGL3816" s="1483"/>
      <c r="EGM3816" s="1484"/>
      <c r="EGN3816" s="1484"/>
      <c r="EGO3816" s="1480"/>
      <c r="EGP3816" s="1480"/>
      <c r="EGQ3816" s="1480"/>
      <c r="EGR3816" s="1480"/>
      <c r="EGS3816" s="1481"/>
      <c r="EGT3816" s="1480"/>
      <c r="EGU3816" s="1480"/>
      <c r="EGV3816" s="1480"/>
      <c r="EGW3816" s="1480"/>
      <c r="EGX3816" s="1481"/>
      <c r="EGY3816" s="1480"/>
      <c r="EGZ3816" s="1480"/>
      <c r="EHA3816" s="1480"/>
      <c r="EHB3816" s="1480"/>
      <c r="EHC3816" s="1480"/>
      <c r="EHD3816" s="1480"/>
      <c r="EHE3816" s="1480"/>
      <c r="EHF3816" s="1481"/>
      <c r="EHG3816" s="1480"/>
      <c r="EHH3816" s="1480"/>
      <c r="EHI3816" s="1481"/>
      <c r="EHJ3816" s="1481"/>
      <c r="EHK3816" s="1481"/>
      <c r="EHL3816" s="1481"/>
      <c r="EHM3816" s="1481"/>
      <c r="EHN3816" s="1481"/>
      <c r="EHO3816" s="1480"/>
      <c r="EHP3816" s="1480"/>
      <c r="EHQ3816" s="1482"/>
      <c r="EHR3816" s="1483"/>
      <c r="EHS3816" s="1484"/>
      <c r="EHT3816" s="1484"/>
      <c r="EHU3816" s="1480"/>
      <c r="EHV3816" s="1480"/>
      <c r="EHW3816" s="1480"/>
      <c r="EHX3816" s="1480"/>
      <c r="EHY3816" s="1481"/>
      <c r="EHZ3816" s="1480"/>
      <c r="EIA3816" s="1480"/>
      <c r="EIB3816" s="1480"/>
      <c r="EIC3816" s="1480"/>
      <c r="EID3816" s="1481"/>
      <c r="EIE3816" s="1480"/>
      <c r="EIF3816" s="1480"/>
      <c r="EIG3816" s="1480"/>
      <c r="EIH3816" s="1480"/>
      <c r="EII3816" s="1480"/>
      <c r="EIJ3816" s="1480"/>
      <c r="EIK3816" s="1480"/>
      <c r="EIL3816" s="1481"/>
      <c r="EIM3816" s="1480"/>
      <c r="EIN3816" s="1480"/>
      <c r="EIO3816" s="1481"/>
      <c r="EIP3816" s="1481"/>
      <c r="EIQ3816" s="1481"/>
      <c r="EIR3816" s="1481"/>
      <c r="EIS3816" s="1481"/>
      <c r="EIT3816" s="1481"/>
      <c r="EIU3816" s="1480"/>
      <c r="EIV3816" s="1480"/>
      <c r="EIW3816" s="1482"/>
      <c r="EIX3816" s="1483"/>
      <c r="EIY3816" s="1484"/>
      <c r="EIZ3816" s="1484"/>
      <c r="EJA3816" s="1480"/>
      <c r="EJB3816" s="1480"/>
      <c r="EJC3816" s="1480"/>
      <c r="EJD3816" s="1480"/>
      <c r="EJE3816" s="1481"/>
      <c r="EJF3816" s="1480"/>
      <c r="EJG3816" s="1480"/>
      <c r="EJH3816" s="1480"/>
      <c r="EJI3816" s="1480"/>
      <c r="EJJ3816" s="1481"/>
      <c r="EJK3816" s="1480"/>
      <c r="EJL3816" s="1480"/>
      <c r="EJM3816" s="1480"/>
      <c r="EJN3816" s="1480"/>
      <c r="EJO3816" s="1480"/>
      <c r="EJP3816" s="1480"/>
      <c r="EJQ3816" s="1480"/>
      <c r="EJR3816" s="1481"/>
      <c r="EJS3816" s="1480"/>
      <c r="EJT3816" s="1480"/>
      <c r="EJU3816" s="1481"/>
      <c r="EJV3816" s="1481"/>
      <c r="EJW3816" s="1481"/>
      <c r="EJX3816" s="1481"/>
      <c r="EJY3816" s="1481"/>
      <c r="EJZ3816" s="1481"/>
      <c r="EKA3816" s="1480"/>
      <c r="EKB3816" s="1480"/>
      <c r="EKC3816" s="1482"/>
      <c r="EKD3816" s="1483"/>
      <c r="EKE3816" s="1484"/>
      <c r="EKF3816" s="1484"/>
      <c r="EKG3816" s="1480"/>
      <c r="EKH3816" s="1480"/>
      <c r="EKI3816" s="1480"/>
      <c r="EKJ3816" s="1480"/>
      <c r="EKK3816" s="1481"/>
      <c r="EKL3816" s="1480"/>
      <c r="EKM3816" s="1480"/>
      <c r="EKN3816" s="1480"/>
      <c r="EKO3816" s="1480"/>
      <c r="EKP3816" s="1481"/>
      <c r="EKQ3816" s="1480"/>
      <c r="EKR3816" s="1480"/>
      <c r="EKS3816" s="1480"/>
      <c r="EKT3816" s="1480"/>
      <c r="EKU3816" s="1480"/>
      <c r="EKV3816" s="1480"/>
      <c r="EKW3816" s="1480"/>
      <c r="EKX3816" s="1481"/>
      <c r="EKY3816" s="1480"/>
      <c r="EKZ3816" s="1480"/>
      <c r="ELA3816" s="1481"/>
      <c r="ELB3816" s="1481"/>
      <c r="ELC3816" s="1481"/>
      <c r="ELD3816" s="1481"/>
      <c r="ELE3816" s="1481"/>
      <c r="ELF3816" s="1481"/>
      <c r="ELG3816" s="1480"/>
      <c r="ELH3816" s="1480"/>
      <c r="ELI3816" s="1482"/>
      <c r="ELJ3816" s="1483"/>
      <c r="ELK3816" s="1484"/>
      <c r="ELL3816" s="1484"/>
      <c r="ELM3816" s="1480"/>
      <c r="ELN3816" s="1480"/>
      <c r="ELO3816" s="1480"/>
      <c r="ELP3816" s="1480"/>
      <c r="ELQ3816" s="1481"/>
      <c r="ELR3816" s="1480"/>
      <c r="ELS3816" s="1480"/>
      <c r="ELT3816" s="1480"/>
      <c r="ELU3816" s="1480"/>
      <c r="ELV3816" s="1481"/>
      <c r="ELW3816" s="1480"/>
      <c r="ELX3816" s="1480"/>
      <c r="ELY3816" s="1480"/>
      <c r="ELZ3816" s="1480"/>
      <c r="EMA3816" s="1480"/>
      <c r="EMB3816" s="1480"/>
      <c r="EMC3816" s="1480"/>
      <c r="EMD3816" s="1481"/>
      <c r="EME3816" s="1480"/>
      <c r="EMF3816" s="1480"/>
      <c r="EMG3816" s="1481"/>
      <c r="EMH3816" s="1481"/>
      <c r="EMI3816" s="1481"/>
      <c r="EMJ3816" s="1481"/>
      <c r="EMK3816" s="1481"/>
      <c r="EML3816" s="1481"/>
      <c r="EMM3816" s="1480"/>
      <c r="EMN3816" s="1480"/>
      <c r="EMO3816" s="1482"/>
      <c r="EMP3816" s="1483"/>
      <c r="EMQ3816" s="1484"/>
      <c r="EMR3816" s="1484"/>
      <c r="EMS3816" s="1480"/>
      <c r="EMT3816" s="1480"/>
      <c r="EMU3816" s="1480"/>
      <c r="EMV3816" s="1480"/>
      <c r="EMW3816" s="1481"/>
      <c r="EMX3816" s="1480"/>
      <c r="EMY3816" s="1480"/>
      <c r="EMZ3816" s="1480"/>
      <c r="ENA3816" s="1480"/>
      <c r="ENB3816" s="1481"/>
      <c r="ENC3816" s="1480"/>
      <c r="END3816" s="1480"/>
      <c r="ENE3816" s="1480"/>
      <c r="ENF3816" s="1480"/>
      <c r="ENG3816" s="1480"/>
      <c r="ENH3816" s="1480"/>
      <c r="ENI3816" s="1480"/>
      <c r="ENJ3816" s="1481"/>
      <c r="ENK3816" s="1480"/>
      <c r="ENL3816" s="1480"/>
      <c r="ENM3816" s="1481"/>
      <c r="ENN3816" s="1481"/>
      <c r="ENO3816" s="1481"/>
      <c r="ENP3816" s="1481"/>
      <c r="ENQ3816" s="1481"/>
      <c r="ENR3816" s="1481"/>
      <c r="ENS3816" s="1480"/>
      <c r="ENT3816" s="1480"/>
      <c r="ENU3816" s="1482"/>
      <c r="ENV3816" s="1483"/>
      <c r="ENW3816" s="1484"/>
      <c r="ENX3816" s="1484"/>
      <c r="ENY3816" s="1480"/>
      <c r="ENZ3816" s="1480"/>
      <c r="EOA3816" s="1480"/>
      <c r="EOB3816" s="1480"/>
      <c r="EOC3816" s="1481"/>
      <c r="EOD3816" s="1480"/>
      <c r="EOE3816" s="1480"/>
      <c r="EOF3816" s="1480"/>
      <c r="EOG3816" s="1480"/>
      <c r="EOH3816" s="1481"/>
      <c r="EOI3816" s="1480"/>
      <c r="EOJ3816" s="1480"/>
      <c r="EOK3816" s="1480"/>
      <c r="EOL3816" s="1480"/>
      <c r="EOM3816" s="1480"/>
      <c r="EON3816" s="1480"/>
      <c r="EOO3816" s="1480"/>
      <c r="EOP3816" s="1481"/>
      <c r="EOQ3816" s="1480"/>
      <c r="EOR3816" s="1480"/>
      <c r="EOS3816" s="1481"/>
      <c r="EOT3816" s="1481"/>
      <c r="EOU3816" s="1481"/>
      <c r="EOV3816" s="1481"/>
      <c r="EOW3816" s="1481"/>
      <c r="EOX3816" s="1481"/>
      <c r="EOY3816" s="1480"/>
      <c r="EOZ3816" s="1480"/>
      <c r="EPA3816" s="1482"/>
      <c r="EPB3816" s="1483"/>
      <c r="EPC3816" s="1484"/>
      <c r="EPD3816" s="1484"/>
      <c r="EPE3816" s="1480"/>
      <c r="EPF3816" s="1480"/>
      <c r="EPG3816" s="1480"/>
      <c r="EPH3816" s="1480"/>
      <c r="EPI3816" s="1481"/>
      <c r="EPJ3816" s="1480"/>
      <c r="EPK3816" s="1480"/>
      <c r="EPL3816" s="1480"/>
      <c r="EPM3816" s="1480"/>
      <c r="EPN3816" s="1481"/>
      <c r="EPO3816" s="1480"/>
      <c r="EPP3816" s="1480"/>
      <c r="EPQ3816" s="1480"/>
      <c r="EPR3816" s="1480"/>
      <c r="EPS3816" s="1480"/>
      <c r="EPT3816" s="1480"/>
      <c r="EPU3816" s="1480"/>
      <c r="EPV3816" s="1481"/>
      <c r="EPW3816" s="1480"/>
      <c r="EPX3816" s="1480"/>
      <c r="EPY3816" s="1481"/>
      <c r="EPZ3816" s="1481"/>
      <c r="EQA3816" s="1481"/>
      <c r="EQB3816" s="1481"/>
      <c r="EQC3816" s="1481"/>
      <c r="EQD3816" s="1481"/>
      <c r="EQE3816" s="1480"/>
      <c r="EQF3816" s="1480"/>
      <c r="EQG3816" s="1482"/>
      <c r="EQH3816" s="1483"/>
      <c r="EQI3816" s="1484"/>
      <c r="EQJ3816" s="1484"/>
      <c r="EQK3816" s="1480"/>
      <c r="EQL3816" s="1480"/>
      <c r="EQM3816" s="1480"/>
      <c r="EQN3816" s="1480"/>
      <c r="EQO3816" s="1481"/>
      <c r="EQP3816" s="1480"/>
      <c r="EQQ3816" s="1480"/>
      <c r="EQR3816" s="1480"/>
      <c r="EQS3816" s="1480"/>
      <c r="EQT3816" s="1481"/>
      <c r="EQU3816" s="1480"/>
      <c r="EQV3816" s="1480"/>
      <c r="EQW3816" s="1480"/>
      <c r="EQX3816" s="1480"/>
      <c r="EQY3816" s="1480"/>
      <c r="EQZ3816" s="1480"/>
      <c r="ERA3816" s="1480"/>
      <c r="ERB3816" s="1481"/>
      <c r="ERC3816" s="1480"/>
      <c r="ERD3816" s="1480"/>
      <c r="ERE3816" s="1481"/>
      <c r="ERF3816" s="1481"/>
      <c r="ERG3816" s="1481"/>
      <c r="ERH3816" s="1481"/>
      <c r="ERI3816" s="1481"/>
      <c r="ERJ3816" s="1481"/>
      <c r="ERK3816" s="1480"/>
      <c r="ERL3816" s="1480"/>
      <c r="ERM3816" s="1482"/>
      <c r="ERN3816" s="1483"/>
      <c r="ERO3816" s="1484"/>
      <c r="ERP3816" s="1484"/>
      <c r="ERQ3816" s="1480"/>
      <c r="ERR3816" s="1480"/>
      <c r="ERS3816" s="1480"/>
      <c r="ERT3816" s="1480"/>
      <c r="ERU3816" s="1481"/>
      <c r="ERV3816" s="1480"/>
      <c r="ERW3816" s="1480"/>
      <c r="ERX3816" s="1480"/>
      <c r="ERY3816" s="1480"/>
      <c r="ERZ3816" s="1481"/>
      <c r="ESA3816" s="1480"/>
      <c r="ESB3816" s="1480"/>
      <c r="ESC3816" s="1480"/>
      <c r="ESD3816" s="1480"/>
      <c r="ESE3816" s="1480"/>
      <c r="ESF3816" s="1480"/>
      <c r="ESG3816" s="1480"/>
      <c r="ESH3816" s="1481"/>
      <c r="ESI3816" s="1480"/>
      <c r="ESJ3816" s="1480"/>
      <c r="ESK3816" s="1481"/>
      <c r="ESL3816" s="1481"/>
      <c r="ESM3816" s="1481"/>
      <c r="ESN3816" s="1481"/>
      <c r="ESO3816" s="1481"/>
      <c r="ESP3816" s="1481"/>
      <c r="ESQ3816" s="1480"/>
      <c r="ESR3816" s="1480"/>
      <c r="ESS3816" s="1482"/>
      <c r="EST3816" s="1483"/>
      <c r="ESU3816" s="1484"/>
      <c r="ESV3816" s="1484"/>
      <c r="ESW3816" s="1480"/>
      <c r="ESX3816" s="1480"/>
      <c r="ESY3816" s="1480"/>
      <c r="ESZ3816" s="1480"/>
      <c r="ETA3816" s="1481"/>
      <c r="ETB3816" s="1480"/>
      <c r="ETC3816" s="1480"/>
      <c r="ETD3816" s="1480"/>
      <c r="ETE3816" s="1480"/>
      <c r="ETF3816" s="1481"/>
      <c r="ETG3816" s="1480"/>
      <c r="ETH3816" s="1480"/>
      <c r="ETI3816" s="1480"/>
      <c r="ETJ3816" s="1480"/>
      <c r="ETK3816" s="1480"/>
      <c r="ETL3816" s="1480"/>
      <c r="ETM3816" s="1480"/>
      <c r="ETN3816" s="1481"/>
      <c r="ETO3816" s="1480"/>
      <c r="ETP3816" s="1480"/>
      <c r="ETQ3816" s="1481"/>
      <c r="ETR3816" s="1481"/>
      <c r="ETS3816" s="1481"/>
      <c r="ETT3816" s="1481"/>
      <c r="ETU3816" s="1481"/>
      <c r="ETV3816" s="1481"/>
      <c r="ETW3816" s="1480"/>
      <c r="ETX3816" s="1480"/>
      <c r="ETY3816" s="1482"/>
      <c r="ETZ3816" s="1483"/>
      <c r="EUA3816" s="1484"/>
      <c r="EUB3816" s="1484"/>
      <c r="EUC3816" s="1480"/>
      <c r="EUD3816" s="1480"/>
      <c r="EUE3816" s="1480"/>
      <c r="EUF3816" s="1480"/>
      <c r="EUG3816" s="1481"/>
      <c r="EUH3816" s="1480"/>
      <c r="EUI3816" s="1480"/>
      <c r="EUJ3816" s="1480"/>
      <c r="EUK3816" s="1480"/>
      <c r="EUL3816" s="1481"/>
      <c r="EUM3816" s="1480"/>
      <c r="EUN3816" s="1480"/>
      <c r="EUO3816" s="1480"/>
      <c r="EUP3816" s="1480"/>
      <c r="EUQ3816" s="1480"/>
      <c r="EUR3816" s="1480"/>
      <c r="EUS3816" s="1480"/>
      <c r="EUT3816" s="1481"/>
      <c r="EUU3816" s="1480"/>
      <c r="EUV3816" s="1480"/>
      <c r="EUW3816" s="1481"/>
      <c r="EUX3816" s="1481"/>
      <c r="EUY3816" s="1481"/>
      <c r="EUZ3816" s="1481"/>
      <c r="EVA3816" s="1481"/>
      <c r="EVB3816" s="1481"/>
      <c r="EVC3816" s="1480"/>
      <c r="EVD3816" s="1480"/>
      <c r="EVE3816" s="1482"/>
      <c r="EVF3816" s="1483"/>
      <c r="EVG3816" s="1484"/>
      <c r="EVH3816" s="1484"/>
      <c r="EVI3816" s="1480"/>
      <c r="EVJ3816" s="1480"/>
      <c r="EVK3816" s="1480"/>
      <c r="EVL3816" s="1480"/>
      <c r="EVM3816" s="1481"/>
      <c r="EVN3816" s="1480"/>
      <c r="EVO3816" s="1480"/>
      <c r="EVP3816" s="1480"/>
      <c r="EVQ3816" s="1480"/>
      <c r="EVR3816" s="1481"/>
      <c r="EVS3816" s="1480"/>
      <c r="EVT3816" s="1480"/>
      <c r="EVU3816" s="1480"/>
      <c r="EVV3816" s="1480"/>
      <c r="EVW3816" s="1480"/>
      <c r="EVX3816" s="1480"/>
      <c r="EVY3816" s="1480"/>
      <c r="EVZ3816" s="1481"/>
      <c r="EWA3816" s="1480"/>
      <c r="EWB3816" s="1480"/>
      <c r="EWC3816" s="1481"/>
      <c r="EWD3816" s="1481"/>
      <c r="EWE3816" s="1481"/>
      <c r="EWF3816" s="1481"/>
      <c r="EWG3816" s="1481"/>
      <c r="EWH3816" s="1481"/>
      <c r="EWI3816" s="1480"/>
      <c r="EWJ3816" s="1480"/>
      <c r="EWK3816" s="1482"/>
      <c r="EWL3816" s="1483"/>
      <c r="EWM3816" s="1484"/>
      <c r="EWN3816" s="1484"/>
      <c r="EWO3816" s="1480"/>
      <c r="EWP3816" s="1480"/>
      <c r="EWQ3816" s="1480"/>
      <c r="EWR3816" s="1480"/>
      <c r="EWS3816" s="1481"/>
      <c r="EWT3816" s="1480"/>
      <c r="EWU3816" s="1480"/>
      <c r="EWV3816" s="1480"/>
      <c r="EWW3816" s="1480"/>
      <c r="EWX3816" s="1481"/>
      <c r="EWY3816" s="1480"/>
      <c r="EWZ3816" s="1480"/>
      <c r="EXA3816" s="1480"/>
      <c r="EXB3816" s="1480"/>
      <c r="EXC3816" s="1480"/>
      <c r="EXD3816" s="1480"/>
      <c r="EXE3816" s="1480"/>
      <c r="EXF3816" s="1481"/>
      <c r="EXG3816" s="1480"/>
      <c r="EXH3816" s="1480"/>
      <c r="EXI3816" s="1481"/>
      <c r="EXJ3816" s="1481"/>
      <c r="EXK3816" s="1481"/>
      <c r="EXL3816" s="1481"/>
      <c r="EXM3816" s="1481"/>
      <c r="EXN3816" s="1481"/>
      <c r="EXO3816" s="1480"/>
      <c r="EXP3816" s="1480"/>
      <c r="EXQ3816" s="1482"/>
      <c r="EXR3816" s="1483"/>
      <c r="EXS3816" s="1484"/>
      <c r="EXT3816" s="1484"/>
      <c r="EXU3816" s="1480"/>
      <c r="EXV3816" s="1480"/>
      <c r="EXW3816" s="1480"/>
      <c r="EXX3816" s="1480"/>
      <c r="EXY3816" s="1481"/>
      <c r="EXZ3816" s="1480"/>
      <c r="EYA3816" s="1480"/>
      <c r="EYB3816" s="1480"/>
      <c r="EYC3816" s="1480"/>
      <c r="EYD3816" s="1481"/>
      <c r="EYE3816" s="1480"/>
      <c r="EYF3816" s="1480"/>
      <c r="EYG3816" s="1480"/>
      <c r="EYH3816" s="1480"/>
      <c r="EYI3816" s="1480"/>
      <c r="EYJ3816" s="1480"/>
      <c r="EYK3816" s="1480"/>
      <c r="EYL3816" s="1481"/>
      <c r="EYM3816" s="1480"/>
      <c r="EYN3816" s="1480"/>
      <c r="EYO3816" s="1481"/>
      <c r="EYP3816" s="1481"/>
      <c r="EYQ3816" s="1481"/>
      <c r="EYR3816" s="1481"/>
      <c r="EYS3816" s="1481"/>
      <c r="EYT3816" s="1481"/>
      <c r="EYU3816" s="1480"/>
      <c r="EYV3816" s="1480"/>
      <c r="EYW3816" s="1482"/>
      <c r="EYX3816" s="1483"/>
      <c r="EYY3816" s="1484"/>
      <c r="EYZ3816" s="1484"/>
      <c r="EZA3816" s="1480"/>
      <c r="EZB3816" s="1480"/>
      <c r="EZC3816" s="1480"/>
      <c r="EZD3816" s="1480"/>
      <c r="EZE3816" s="1481"/>
      <c r="EZF3816" s="1480"/>
      <c r="EZG3816" s="1480"/>
      <c r="EZH3816" s="1480"/>
      <c r="EZI3816" s="1480"/>
      <c r="EZJ3816" s="1481"/>
      <c r="EZK3816" s="1480"/>
      <c r="EZL3816" s="1480"/>
      <c r="EZM3816" s="1480"/>
      <c r="EZN3816" s="1480"/>
      <c r="EZO3816" s="1480"/>
      <c r="EZP3816" s="1480"/>
      <c r="EZQ3816" s="1480"/>
      <c r="EZR3816" s="1481"/>
      <c r="EZS3816" s="1480"/>
      <c r="EZT3816" s="1480"/>
      <c r="EZU3816" s="1481"/>
      <c r="EZV3816" s="1481"/>
      <c r="EZW3816" s="1481"/>
      <c r="EZX3816" s="1481"/>
      <c r="EZY3816" s="1481"/>
      <c r="EZZ3816" s="1481"/>
      <c r="FAA3816" s="1480"/>
      <c r="FAB3816" s="1480"/>
      <c r="FAC3816" s="1482"/>
      <c r="FAD3816" s="1483"/>
      <c r="FAE3816" s="1484"/>
      <c r="FAF3816" s="1484"/>
      <c r="FAG3816" s="1480"/>
      <c r="FAH3816" s="1480"/>
      <c r="FAI3816" s="1480"/>
      <c r="FAJ3816" s="1480"/>
      <c r="FAK3816" s="1481"/>
      <c r="FAL3816" s="1480"/>
      <c r="FAM3816" s="1480"/>
      <c r="FAN3816" s="1480"/>
      <c r="FAO3816" s="1480"/>
      <c r="FAP3816" s="1481"/>
      <c r="FAQ3816" s="1480"/>
      <c r="FAR3816" s="1480"/>
      <c r="FAS3816" s="1480"/>
      <c r="FAT3816" s="1480"/>
      <c r="FAU3816" s="1480"/>
      <c r="FAV3816" s="1480"/>
      <c r="FAW3816" s="1480"/>
      <c r="FAX3816" s="1481"/>
      <c r="FAY3816" s="1480"/>
      <c r="FAZ3816" s="1480"/>
      <c r="FBA3816" s="1481"/>
      <c r="FBB3816" s="1481"/>
      <c r="FBC3816" s="1481"/>
      <c r="FBD3816" s="1481"/>
      <c r="FBE3816" s="1481"/>
      <c r="FBF3816" s="1481"/>
      <c r="FBG3816" s="1480"/>
      <c r="FBH3816" s="1480"/>
      <c r="FBI3816" s="1482"/>
      <c r="FBJ3816" s="1483"/>
      <c r="FBK3816" s="1484"/>
      <c r="FBL3816" s="1484"/>
      <c r="FBM3816" s="1480"/>
      <c r="FBN3816" s="1480"/>
      <c r="FBO3816" s="1480"/>
      <c r="FBP3816" s="1480"/>
      <c r="FBQ3816" s="1481"/>
      <c r="FBR3816" s="1480"/>
      <c r="FBS3816" s="1480"/>
      <c r="FBT3816" s="1480"/>
      <c r="FBU3816" s="1480"/>
      <c r="FBV3816" s="1481"/>
      <c r="FBW3816" s="1480"/>
      <c r="FBX3816" s="1480"/>
      <c r="FBY3816" s="1480"/>
      <c r="FBZ3816" s="1480"/>
      <c r="FCA3816" s="1480"/>
      <c r="FCB3816" s="1480"/>
      <c r="FCC3816" s="1480"/>
      <c r="FCD3816" s="1481"/>
      <c r="FCE3816" s="1480"/>
      <c r="FCF3816" s="1480"/>
      <c r="FCG3816" s="1481"/>
      <c r="FCH3816" s="1481"/>
      <c r="FCI3816" s="1481"/>
      <c r="FCJ3816" s="1481"/>
      <c r="FCK3816" s="1481"/>
      <c r="FCL3816" s="1481"/>
      <c r="FCM3816" s="1480"/>
      <c r="FCN3816" s="1480"/>
      <c r="FCO3816" s="1482"/>
      <c r="FCP3816" s="1483"/>
      <c r="FCQ3816" s="1484"/>
      <c r="FCR3816" s="1484"/>
      <c r="FCS3816" s="1480"/>
      <c r="FCT3816" s="1480"/>
      <c r="FCU3816" s="1480"/>
      <c r="FCV3816" s="1480"/>
      <c r="FCW3816" s="1481"/>
      <c r="FCX3816" s="1480"/>
      <c r="FCY3816" s="1480"/>
      <c r="FCZ3816" s="1480"/>
      <c r="FDA3816" s="1480"/>
      <c r="FDB3816" s="1481"/>
      <c r="FDC3816" s="1480"/>
      <c r="FDD3816" s="1480"/>
      <c r="FDE3816" s="1480"/>
      <c r="FDF3816" s="1480"/>
      <c r="FDG3816" s="1480"/>
      <c r="FDH3816" s="1480"/>
      <c r="FDI3816" s="1480"/>
      <c r="FDJ3816" s="1481"/>
      <c r="FDK3816" s="1480"/>
      <c r="FDL3816" s="1480"/>
      <c r="FDM3816" s="1481"/>
      <c r="FDN3816" s="1481"/>
      <c r="FDO3816" s="1481"/>
      <c r="FDP3816" s="1481"/>
      <c r="FDQ3816" s="1481"/>
      <c r="FDR3816" s="1481"/>
      <c r="FDS3816" s="1480"/>
      <c r="FDT3816" s="1480"/>
      <c r="FDU3816" s="1482"/>
      <c r="FDV3816" s="1483"/>
      <c r="FDW3816" s="1484"/>
      <c r="FDX3816" s="1484"/>
      <c r="FDY3816" s="1480"/>
      <c r="FDZ3816" s="1480"/>
      <c r="FEA3816" s="1480"/>
      <c r="FEB3816" s="1480"/>
      <c r="FEC3816" s="1481"/>
      <c r="FED3816" s="1480"/>
      <c r="FEE3816" s="1480"/>
      <c r="FEF3816" s="1480"/>
      <c r="FEG3816" s="1480"/>
      <c r="FEH3816" s="1481"/>
      <c r="FEI3816" s="1480"/>
      <c r="FEJ3816" s="1480"/>
      <c r="FEK3816" s="1480"/>
      <c r="FEL3816" s="1480"/>
      <c r="FEM3816" s="1480"/>
      <c r="FEN3816" s="1480"/>
      <c r="FEO3816" s="1480"/>
      <c r="FEP3816" s="1481"/>
      <c r="FEQ3816" s="1480"/>
      <c r="FER3816" s="1480"/>
      <c r="FES3816" s="1481"/>
      <c r="FET3816" s="1481"/>
      <c r="FEU3816" s="1481"/>
      <c r="FEV3816" s="1481"/>
      <c r="FEW3816" s="1481"/>
      <c r="FEX3816" s="1481"/>
      <c r="FEY3816" s="1480"/>
      <c r="FEZ3816" s="1480"/>
      <c r="FFA3816" s="1482"/>
      <c r="FFB3816" s="1483"/>
      <c r="FFC3816" s="1484"/>
      <c r="FFD3816" s="1484"/>
      <c r="FFE3816" s="1480"/>
      <c r="FFF3816" s="1480"/>
      <c r="FFG3816" s="1480"/>
      <c r="FFH3816" s="1480"/>
      <c r="FFI3816" s="1481"/>
      <c r="FFJ3816" s="1480"/>
      <c r="FFK3816" s="1480"/>
      <c r="FFL3816" s="1480"/>
      <c r="FFM3816" s="1480"/>
      <c r="FFN3816" s="1481"/>
      <c r="FFO3816" s="1480"/>
      <c r="FFP3816" s="1480"/>
      <c r="FFQ3816" s="1480"/>
      <c r="FFR3816" s="1480"/>
      <c r="FFS3816" s="1480"/>
      <c r="FFT3816" s="1480"/>
      <c r="FFU3816" s="1480"/>
      <c r="FFV3816" s="1481"/>
      <c r="FFW3816" s="1480"/>
      <c r="FFX3816" s="1480"/>
      <c r="FFY3816" s="1481"/>
      <c r="FFZ3816" s="1481"/>
      <c r="FGA3816" s="1481"/>
      <c r="FGB3816" s="1481"/>
      <c r="FGC3816" s="1481"/>
      <c r="FGD3816" s="1481"/>
      <c r="FGE3816" s="1480"/>
      <c r="FGF3816" s="1480"/>
      <c r="FGG3816" s="1482"/>
      <c r="FGH3816" s="1483"/>
      <c r="FGI3816" s="1484"/>
      <c r="FGJ3816" s="1484"/>
      <c r="FGK3816" s="1480"/>
      <c r="FGL3816" s="1480"/>
      <c r="FGM3816" s="1480"/>
      <c r="FGN3816" s="1480"/>
      <c r="FGO3816" s="1481"/>
      <c r="FGP3816" s="1480"/>
      <c r="FGQ3816" s="1480"/>
      <c r="FGR3816" s="1480"/>
      <c r="FGS3816" s="1480"/>
      <c r="FGT3816" s="1481"/>
      <c r="FGU3816" s="1480"/>
      <c r="FGV3816" s="1480"/>
      <c r="FGW3816" s="1480"/>
      <c r="FGX3816" s="1480"/>
      <c r="FGY3816" s="1480"/>
      <c r="FGZ3816" s="1480"/>
      <c r="FHA3816" s="1480"/>
      <c r="FHB3816" s="1481"/>
      <c r="FHC3816" s="1480"/>
      <c r="FHD3816" s="1480"/>
      <c r="FHE3816" s="1481"/>
      <c r="FHF3816" s="1481"/>
      <c r="FHG3816" s="1481"/>
      <c r="FHH3816" s="1481"/>
      <c r="FHI3816" s="1481"/>
      <c r="FHJ3816" s="1481"/>
      <c r="FHK3816" s="1480"/>
      <c r="FHL3816" s="1480"/>
      <c r="FHM3816" s="1482"/>
      <c r="FHN3816" s="1483"/>
      <c r="FHO3816" s="1484"/>
      <c r="FHP3816" s="1484"/>
      <c r="FHQ3816" s="1480"/>
      <c r="FHR3816" s="1480"/>
      <c r="FHS3816" s="1480"/>
      <c r="FHT3816" s="1480"/>
      <c r="FHU3816" s="1481"/>
      <c r="FHV3816" s="1480"/>
      <c r="FHW3816" s="1480"/>
      <c r="FHX3816" s="1480"/>
      <c r="FHY3816" s="1480"/>
      <c r="FHZ3816" s="1481"/>
      <c r="FIA3816" s="1480"/>
      <c r="FIB3816" s="1480"/>
      <c r="FIC3816" s="1480"/>
      <c r="FID3816" s="1480"/>
      <c r="FIE3816" s="1480"/>
      <c r="FIF3816" s="1480"/>
      <c r="FIG3816" s="1480"/>
      <c r="FIH3816" s="1481"/>
      <c r="FII3816" s="1480"/>
      <c r="FIJ3816" s="1480"/>
      <c r="FIK3816" s="1481"/>
      <c r="FIL3816" s="1481"/>
      <c r="FIM3816" s="1481"/>
      <c r="FIN3816" s="1481"/>
      <c r="FIO3816" s="1481"/>
      <c r="FIP3816" s="1481"/>
      <c r="FIQ3816" s="1480"/>
      <c r="FIR3816" s="1480"/>
      <c r="FIS3816" s="1482"/>
      <c r="FIT3816" s="1483"/>
      <c r="FIU3816" s="1484"/>
      <c r="FIV3816" s="1484"/>
      <c r="FIW3816" s="1480"/>
      <c r="FIX3816" s="1480"/>
      <c r="FIY3816" s="1480"/>
      <c r="FIZ3816" s="1480"/>
      <c r="FJA3816" s="1481"/>
      <c r="FJB3816" s="1480"/>
      <c r="FJC3816" s="1480"/>
      <c r="FJD3816" s="1480"/>
      <c r="FJE3816" s="1480"/>
      <c r="FJF3816" s="1481"/>
      <c r="FJG3816" s="1480"/>
      <c r="FJH3816" s="1480"/>
      <c r="FJI3816" s="1480"/>
      <c r="FJJ3816" s="1480"/>
      <c r="FJK3816" s="1480"/>
      <c r="FJL3816" s="1480"/>
      <c r="FJM3816" s="1480"/>
      <c r="FJN3816" s="1481"/>
      <c r="FJO3816" s="1480"/>
      <c r="FJP3816" s="1480"/>
      <c r="FJQ3816" s="1481"/>
      <c r="FJR3816" s="1481"/>
      <c r="FJS3816" s="1481"/>
      <c r="FJT3816" s="1481"/>
      <c r="FJU3816" s="1481"/>
      <c r="FJV3816" s="1481"/>
      <c r="FJW3816" s="1480"/>
      <c r="FJX3816" s="1480"/>
      <c r="FJY3816" s="1482"/>
      <c r="FJZ3816" s="1483"/>
      <c r="FKA3816" s="1484"/>
      <c r="FKB3816" s="1484"/>
      <c r="FKC3816" s="1480"/>
      <c r="FKD3816" s="1480"/>
      <c r="FKE3816" s="1480"/>
      <c r="FKF3816" s="1480"/>
      <c r="FKG3816" s="1481"/>
      <c r="FKH3816" s="1480"/>
      <c r="FKI3816" s="1480"/>
      <c r="FKJ3816" s="1480"/>
      <c r="FKK3816" s="1480"/>
      <c r="FKL3816" s="1481"/>
      <c r="FKM3816" s="1480"/>
      <c r="FKN3816" s="1480"/>
      <c r="FKO3816" s="1480"/>
      <c r="FKP3816" s="1480"/>
      <c r="FKQ3816" s="1480"/>
      <c r="FKR3816" s="1480"/>
      <c r="FKS3816" s="1480"/>
      <c r="FKT3816" s="1481"/>
      <c r="FKU3816" s="1480"/>
      <c r="FKV3816" s="1480"/>
      <c r="FKW3816" s="1481"/>
      <c r="FKX3816" s="1481"/>
      <c r="FKY3816" s="1481"/>
      <c r="FKZ3816" s="1481"/>
      <c r="FLA3816" s="1481"/>
      <c r="FLB3816" s="1481"/>
      <c r="FLC3816" s="1480"/>
      <c r="FLD3816" s="1480"/>
      <c r="FLE3816" s="1482"/>
      <c r="FLF3816" s="1483"/>
      <c r="FLG3816" s="1484"/>
      <c r="FLH3816" s="1484"/>
      <c r="FLI3816" s="1480"/>
      <c r="FLJ3816" s="1480"/>
      <c r="FLK3816" s="1480"/>
      <c r="FLL3816" s="1480"/>
      <c r="FLM3816" s="1481"/>
      <c r="FLN3816" s="1480"/>
      <c r="FLO3816" s="1480"/>
      <c r="FLP3816" s="1480"/>
      <c r="FLQ3816" s="1480"/>
      <c r="FLR3816" s="1481"/>
      <c r="FLS3816" s="1480"/>
      <c r="FLT3816" s="1480"/>
      <c r="FLU3816" s="1480"/>
      <c r="FLV3816" s="1480"/>
      <c r="FLW3816" s="1480"/>
      <c r="FLX3816" s="1480"/>
      <c r="FLY3816" s="1480"/>
      <c r="FLZ3816" s="1481"/>
      <c r="FMA3816" s="1480"/>
      <c r="FMB3816" s="1480"/>
      <c r="FMC3816" s="1481"/>
      <c r="FMD3816" s="1481"/>
      <c r="FME3816" s="1481"/>
      <c r="FMF3816" s="1481"/>
      <c r="FMG3816" s="1481"/>
      <c r="FMH3816" s="1481"/>
      <c r="FMI3816" s="1480"/>
      <c r="FMJ3816" s="1480"/>
      <c r="FMK3816" s="1482"/>
      <c r="FML3816" s="1483"/>
      <c r="FMM3816" s="1484"/>
      <c r="FMN3816" s="1484"/>
      <c r="FMO3816" s="1480"/>
      <c r="FMP3816" s="1480"/>
      <c r="FMQ3816" s="1480"/>
      <c r="FMR3816" s="1480"/>
      <c r="FMS3816" s="1481"/>
      <c r="FMT3816" s="1480"/>
      <c r="FMU3816" s="1480"/>
      <c r="FMV3816" s="1480"/>
      <c r="FMW3816" s="1480"/>
      <c r="FMX3816" s="1481"/>
      <c r="FMY3816" s="1480"/>
      <c r="FMZ3816" s="1480"/>
      <c r="FNA3816" s="1480"/>
      <c r="FNB3816" s="1480"/>
      <c r="FNC3816" s="1480"/>
      <c r="FND3816" s="1480"/>
      <c r="FNE3816" s="1480"/>
      <c r="FNF3816" s="1481"/>
      <c r="FNG3816" s="1480"/>
      <c r="FNH3816" s="1480"/>
      <c r="FNI3816" s="1481"/>
      <c r="FNJ3816" s="1481"/>
      <c r="FNK3816" s="1481"/>
      <c r="FNL3816" s="1481"/>
      <c r="FNM3816" s="1481"/>
      <c r="FNN3816" s="1481"/>
      <c r="FNO3816" s="1480"/>
      <c r="FNP3816" s="1480"/>
      <c r="FNQ3816" s="1482"/>
      <c r="FNR3816" s="1483"/>
      <c r="FNS3816" s="1484"/>
      <c r="FNT3816" s="1484"/>
      <c r="FNU3816" s="1480"/>
      <c r="FNV3816" s="1480"/>
      <c r="FNW3816" s="1480"/>
      <c r="FNX3816" s="1480"/>
      <c r="FNY3816" s="1481"/>
      <c r="FNZ3816" s="1480"/>
      <c r="FOA3816" s="1480"/>
      <c r="FOB3816" s="1480"/>
      <c r="FOC3816" s="1480"/>
      <c r="FOD3816" s="1481"/>
      <c r="FOE3816" s="1480"/>
      <c r="FOF3816" s="1480"/>
      <c r="FOG3816" s="1480"/>
      <c r="FOH3816" s="1480"/>
      <c r="FOI3816" s="1480"/>
      <c r="FOJ3816" s="1480"/>
      <c r="FOK3816" s="1480"/>
      <c r="FOL3816" s="1481"/>
      <c r="FOM3816" s="1480"/>
      <c r="FON3816" s="1480"/>
      <c r="FOO3816" s="1481"/>
      <c r="FOP3816" s="1481"/>
      <c r="FOQ3816" s="1481"/>
      <c r="FOR3816" s="1481"/>
      <c r="FOS3816" s="1481"/>
      <c r="FOT3816" s="1481"/>
      <c r="FOU3816" s="1480"/>
      <c r="FOV3816" s="1480"/>
      <c r="FOW3816" s="1482"/>
      <c r="FOX3816" s="1483"/>
      <c r="FOY3816" s="1484"/>
      <c r="FOZ3816" s="1484"/>
      <c r="FPA3816" s="1480"/>
      <c r="FPB3816" s="1480"/>
      <c r="FPC3816" s="1480"/>
      <c r="FPD3816" s="1480"/>
      <c r="FPE3816" s="1481"/>
      <c r="FPF3816" s="1480"/>
      <c r="FPG3816" s="1480"/>
      <c r="FPH3816" s="1480"/>
      <c r="FPI3816" s="1480"/>
      <c r="FPJ3816" s="1481"/>
      <c r="FPK3816" s="1480"/>
      <c r="FPL3816" s="1480"/>
      <c r="FPM3816" s="1480"/>
      <c r="FPN3816" s="1480"/>
      <c r="FPO3816" s="1480"/>
      <c r="FPP3816" s="1480"/>
      <c r="FPQ3816" s="1480"/>
      <c r="FPR3816" s="1481"/>
      <c r="FPS3816" s="1480"/>
      <c r="FPT3816" s="1480"/>
      <c r="FPU3816" s="1481"/>
      <c r="FPV3816" s="1481"/>
      <c r="FPW3816" s="1481"/>
      <c r="FPX3816" s="1481"/>
      <c r="FPY3816" s="1481"/>
      <c r="FPZ3816" s="1481"/>
      <c r="FQA3816" s="1480"/>
      <c r="FQB3816" s="1480"/>
      <c r="FQC3816" s="1482"/>
      <c r="FQD3816" s="1483"/>
      <c r="FQE3816" s="1484"/>
      <c r="FQF3816" s="1484"/>
      <c r="FQG3816" s="1480"/>
      <c r="FQH3816" s="1480"/>
      <c r="FQI3816" s="1480"/>
      <c r="FQJ3816" s="1480"/>
      <c r="FQK3816" s="1481"/>
      <c r="FQL3816" s="1480"/>
      <c r="FQM3816" s="1480"/>
      <c r="FQN3816" s="1480"/>
      <c r="FQO3816" s="1480"/>
      <c r="FQP3816" s="1481"/>
      <c r="FQQ3816" s="1480"/>
      <c r="FQR3816" s="1480"/>
      <c r="FQS3816" s="1480"/>
      <c r="FQT3816" s="1480"/>
      <c r="FQU3816" s="1480"/>
      <c r="FQV3816" s="1480"/>
      <c r="FQW3816" s="1480"/>
      <c r="FQX3816" s="1481"/>
      <c r="FQY3816" s="1480"/>
      <c r="FQZ3816" s="1480"/>
      <c r="FRA3816" s="1481"/>
      <c r="FRB3816" s="1481"/>
      <c r="FRC3816" s="1481"/>
      <c r="FRD3816" s="1481"/>
      <c r="FRE3816" s="1481"/>
      <c r="FRF3816" s="1481"/>
      <c r="FRG3816" s="1480"/>
      <c r="FRH3816" s="1480"/>
      <c r="FRI3816" s="1482"/>
      <c r="FRJ3816" s="1483"/>
      <c r="FRK3816" s="1484"/>
      <c r="FRL3816" s="1484"/>
      <c r="FRM3816" s="1480"/>
      <c r="FRN3816" s="1480"/>
      <c r="FRO3816" s="1480"/>
      <c r="FRP3816" s="1480"/>
      <c r="FRQ3816" s="1481"/>
      <c r="FRR3816" s="1480"/>
      <c r="FRS3816" s="1480"/>
      <c r="FRT3816" s="1480"/>
      <c r="FRU3816" s="1480"/>
      <c r="FRV3816" s="1481"/>
      <c r="FRW3816" s="1480"/>
      <c r="FRX3816" s="1480"/>
      <c r="FRY3816" s="1480"/>
      <c r="FRZ3816" s="1480"/>
      <c r="FSA3816" s="1480"/>
      <c r="FSB3816" s="1480"/>
      <c r="FSC3816" s="1480"/>
      <c r="FSD3816" s="1481"/>
      <c r="FSE3816" s="1480"/>
      <c r="FSF3816" s="1480"/>
      <c r="FSG3816" s="1481"/>
      <c r="FSH3816" s="1481"/>
      <c r="FSI3816" s="1481"/>
      <c r="FSJ3816" s="1481"/>
      <c r="FSK3816" s="1481"/>
      <c r="FSL3816" s="1481"/>
      <c r="FSM3816" s="1480"/>
      <c r="FSN3816" s="1480"/>
      <c r="FSO3816" s="1482"/>
      <c r="FSP3816" s="1483"/>
      <c r="FSQ3816" s="1484"/>
      <c r="FSR3816" s="1484"/>
      <c r="FSS3816" s="1480"/>
      <c r="FST3816" s="1480"/>
      <c r="FSU3816" s="1480"/>
      <c r="FSV3816" s="1480"/>
      <c r="FSW3816" s="1481"/>
      <c r="FSX3816" s="1480"/>
      <c r="FSY3816" s="1480"/>
      <c r="FSZ3816" s="1480"/>
      <c r="FTA3816" s="1480"/>
      <c r="FTB3816" s="1481"/>
      <c r="FTC3816" s="1480"/>
      <c r="FTD3816" s="1480"/>
      <c r="FTE3816" s="1480"/>
      <c r="FTF3816" s="1480"/>
      <c r="FTG3816" s="1480"/>
      <c r="FTH3816" s="1480"/>
      <c r="FTI3816" s="1480"/>
      <c r="FTJ3816" s="1481"/>
      <c r="FTK3816" s="1480"/>
      <c r="FTL3816" s="1480"/>
      <c r="FTM3816" s="1481"/>
      <c r="FTN3816" s="1481"/>
      <c r="FTO3816" s="1481"/>
      <c r="FTP3816" s="1481"/>
      <c r="FTQ3816" s="1481"/>
      <c r="FTR3816" s="1481"/>
      <c r="FTS3816" s="1480"/>
      <c r="FTT3816" s="1480"/>
      <c r="FTU3816" s="1482"/>
      <c r="FTV3816" s="1483"/>
      <c r="FTW3816" s="1484"/>
      <c r="FTX3816" s="1484"/>
      <c r="FTY3816" s="1480"/>
      <c r="FTZ3816" s="1480"/>
      <c r="FUA3816" s="1480"/>
      <c r="FUB3816" s="1480"/>
      <c r="FUC3816" s="1481"/>
      <c r="FUD3816" s="1480"/>
      <c r="FUE3816" s="1480"/>
      <c r="FUF3816" s="1480"/>
      <c r="FUG3816" s="1480"/>
      <c r="FUH3816" s="1481"/>
      <c r="FUI3816" s="1480"/>
      <c r="FUJ3816" s="1480"/>
      <c r="FUK3816" s="1480"/>
      <c r="FUL3816" s="1480"/>
      <c r="FUM3816" s="1480"/>
      <c r="FUN3816" s="1480"/>
      <c r="FUO3816" s="1480"/>
      <c r="FUP3816" s="1481"/>
      <c r="FUQ3816" s="1480"/>
      <c r="FUR3816" s="1480"/>
      <c r="FUS3816" s="1481"/>
      <c r="FUT3816" s="1481"/>
      <c r="FUU3816" s="1481"/>
      <c r="FUV3816" s="1481"/>
      <c r="FUW3816" s="1481"/>
      <c r="FUX3816" s="1481"/>
      <c r="FUY3816" s="1480"/>
      <c r="FUZ3816" s="1480"/>
      <c r="FVA3816" s="1482"/>
      <c r="FVB3816" s="1483"/>
      <c r="FVC3816" s="1484"/>
      <c r="FVD3816" s="1484"/>
      <c r="FVE3816" s="1480"/>
      <c r="FVF3816" s="1480"/>
      <c r="FVG3816" s="1480"/>
      <c r="FVH3816" s="1480"/>
      <c r="FVI3816" s="1481"/>
      <c r="FVJ3816" s="1480"/>
      <c r="FVK3816" s="1480"/>
      <c r="FVL3816" s="1480"/>
      <c r="FVM3816" s="1480"/>
      <c r="FVN3816" s="1481"/>
      <c r="FVO3816" s="1480"/>
      <c r="FVP3816" s="1480"/>
      <c r="FVQ3816" s="1480"/>
      <c r="FVR3816" s="1480"/>
      <c r="FVS3816" s="1480"/>
      <c r="FVT3816" s="1480"/>
      <c r="FVU3816" s="1480"/>
      <c r="FVV3816" s="1481"/>
      <c r="FVW3816" s="1480"/>
      <c r="FVX3816" s="1480"/>
      <c r="FVY3816" s="1481"/>
      <c r="FVZ3816" s="1481"/>
      <c r="FWA3816" s="1481"/>
      <c r="FWB3816" s="1481"/>
      <c r="FWC3816" s="1481"/>
      <c r="FWD3816" s="1481"/>
      <c r="FWE3816" s="1480"/>
      <c r="FWF3816" s="1480"/>
      <c r="FWG3816" s="1482"/>
      <c r="FWH3816" s="1483"/>
      <c r="FWI3816" s="1484"/>
      <c r="FWJ3816" s="1484"/>
      <c r="FWK3816" s="1480"/>
      <c r="FWL3816" s="1480"/>
      <c r="FWM3816" s="1480"/>
      <c r="FWN3816" s="1480"/>
      <c r="FWO3816" s="1481"/>
      <c r="FWP3816" s="1480"/>
      <c r="FWQ3816" s="1480"/>
      <c r="FWR3816" s="1480"/>
      <c r="FWS3816" s="1480"/>
      <c r="FWT3816" s="1481"/>
      <c r="FWU3816" s="1480"/>
      <c r="FWV3816" s="1480"/>
      <c r="FWW3816" s="1480"/>
      <c r="FWX3816" s="1480"/>
      <c r="FWY3816" s="1480"/>
      <c r="FWZ3816" s="1480"/>
      <c r="FXA3816" s="1480"/>
      <c r="FXB3816" s="1481"/>
      <c r="FXC3816" s="1480"/>
      <c r="FXD3816" s="1480"/>
      <c r="FXE3816" s="1481"/>
      <c r="FXF3816" s="1481"/>
      <c r="FXG3816" s="1481"/>
      <c r="FXH3816" s="1481"/>
      <c r="FXI3816" s="1481"/>
      <c r="FXJ3816" s="1481"/>
      <c r="FXK3816" s="1480"/>
      <c r="FXL3816" s="1480"/>
      <c r="FXM3816" s="1482"/>
      <c r="FXN3816" s="1483"/>
      <c r="FXO3816" s="1484"/>
      <c r="FXP3816" s="1484"/>
      <c r="FXQ3816" s="1480"/>
      <c r="FXR3816" s="1480"/>
      <c r="FXS3816" s="1480"/>
      <c r="FXT3816" s="1480"/>
      <c r="FXU3816" s="1481"/>
      <c r="FXV3816" s="1480"/>
      <c r="FXW3816" s="1480"/>
      <c r="FXX3816" s="1480"/>
      <c r="FXY3816" s="1480"/>
      <c r="FXZ3816" s="1481"/>
      <c r="FYA3816" s="1480"/>
      <c r="FYB3816" s="1480"/>
      <c r="FYC3816" s="1480"/>
      <c r="FYD3816" s="1480"/>
      <c r="FYE3816" s="1480"/>
      <c r="FYF3816" s="1480"/>
      <c r="FYG3816" s="1480"/>
      <c r="FYH3816" s="1481"/>
      <c r="FYI3816" s="1480"/>
      <c r="FYJ3816" s="1480"/>
      <c r="FYK3816" s="1481"/>
      <c r="FYL3816" s="1481"/>
      <c r="FYM3816" s="1481"/>
      <c r="FYN3816" s="1481"/>
      <c r="FYO3816" s="1481"/>
      <c r="FYP3816" s="1481"/>
      <c r="FYQ3816" s="1480"/>
      <c r="FYR3816" s="1480"/>
      <c r="FYS3816" s="1482"/>
      <c r="FYT3816" s="1483"/>
      <c r="FYU3816" s="1484"/>
      <c r="FYV3816" s="1484"/>
      <c r="FYW3816" s="1480"/>
      <c r="FYX3816" s="1480"/>
      <c r="FYY3816" s="1480"/>
      <c r="FYZ3816" s="1480"/>
      <c r="FZA3816" s="1481"/>
      <c r="FZB3816" s="1480"/>
      <c r="FZC3816" s="1480"/>
      <c r="FZD3816" s="1480"/>
      <c r="FZE3816" s="1480"/>
      <c r="FZF3816" s="1481"/>
      <c r="FZG3816" s="1480"/>
      <c r="FZH3816" s="1480"/>
      <c r="FZI3816" s="1480"/>
      <c r="FZJ3816" s="1480"/>
      <c r="FZK3816" s="1480"/>
      <c r="FZL3816" s="1480"/>
      <c r="FZM3816" s="1480"/>
      <c r="FZN3816" s="1481"/>
      <c r="FZO3816" s="1480"/>
      <c r="FZP3816" s="1480"/>
      <c r="FZQ3816" s="1481"/>
      <c r="FZR3816" s="1481"/>
      <c r="FZS3816" s="1481"/>
      <c r="FZT3816" s="1481"/>
      <c r="FZU3816" s="1481"/>
      <c r="FZV3816" s="1481"/>
      <c r="FZW3816" s="1480"/>
      <c r="FZX3816" s="1480"/>
      <c r="FZY3816" s="1482"/>
      <c r="FZZ3816" s="1483"/>
      <c r="GAA3816" s="1484"/>
      <c r="GAB3816" s="1484"/>
      <c r="GAC3816" s="1480"/>
      <c r="GAD3816" s="1480"/>
      <c r="GAE3816" s="1480"/>
      <c r="GAF3816" s="1480"/>
      <c r="GAG3816" s="1481"/>
      <c r="GAH3816" s="1480"/>
      <c r="GAI3816" s="1480"/>
      <c r="GAJ3816" s="1480"/>
      <c r="GAK3816" s="1480"/>
      <c r="GAL3816" s="1481"/>
      <c r="GAM3816" s="1480"/>
      <c r="GAN3816" s="1480"/>
      <c r="GAO3816" s="1480"/>
      <c r="GAP3816" s="1480"/>
      <c r="GAQ3816" s="1480"/>
      <c r="GAR3816" s="1480"/>
      <c r="GAS3816" s="1480"/>
      <c r="GAT3816" s="1481"/>
      <c r="GAU3816" s="1480"/>
      <c r="GAV3816" s="1480"/>
      <c r="GAW3816" s="1481"/>
      <c r="GAX3816" s="1481"/>
      <c r="GAY3816" s="1481"/>
      <c r="GAZ3816" s="1481"/>
      <c r="GBA3816" s="1481"/>
      <c r="GBB3816" s="1481"/>
      <c r="GBC3816" s="1480"/>
      <c r="GBD3816" s="1480"/>
      <c r="GBE3816" s="1482"/>
      <c r="GBF3816" s="1483"/>
      <c r="GBG3816" s="1484"/>
      <c r="GBH3816" s="1484"/>
      <c r="GBI3816" s="1480"/>
      <c r="GBJ3816" s="1480"/>
      <c r="GBK3816" s="1480"/>
      <c r="GBL3816" s="1480"/>
      <c r="GBM3816" s="1481"/>
      <c r="GBN3816" s="1480"/>
      <c r="GBO3816" s="1480"/>
      <c r="GBP3816" s="1480"/>
      <c r="GBQ3816" s="1480"/>
      <c r="GBR3816" s="1481"/>
      <c r="GBS3816" s="1480"/>
      <c r="GBT3816" s="1480"/>
      <c r="GBU3816" s="1480"/>
      <c r="GBV3816" s="1480"/>
      <c r="GBW3816" s="1480"/>
      <c r="GBX3816" s="1480"/>
      <c r="GBY3816" s="1480"/>
      <c r="GBZ3816" s="1481"/>
      <c r="GCA3816" s="1480"/>
      <c r="GCB3816" s="1480"/>
      <c r="GCC3816" s="1481"/>
      <c r="GCD3816" s="1481"/>
      <c r="GCE3816" s="1481"/>
      <c r="GCF3816" s="1481"/>
      <c r="GCG3816" s="1481"/>
      <c r="GCH3816" s="1481"/>
      <c r="GCI3816" s="1480"/>
      <c r="GCJ3816" s="1480"/>
      <c r="GCK3816" s="1482"/>
      <c r="GCL3816" s="1483"/>
      <c r="GCM3816" s="1484"/>
      <c r="GCN3816" s="1484"/>
      <c r="GCO3816" s="1480"/>
      <c r="GCP3816" s="1480"/>
      <c r="GCQ3816" s="1480"/>
      <c r="GCR3816" s="1480"/>
      <c r="GCS3816" s="1481"/>
      <c r="GCT3816" s="1480"/>
      <c r="GCU3816" s="1480"/>
      <c r="GCV3816" s="1480"/>
      <c r="GCW3816" s="1480"/>
      <c r="GCX3816" s="1481"/>
      <c r="GCY3816" s="1480"/>
      <c r="GCZ3816" s="1480"/>
      <c r="GDA3816" s="1480"/>
      <c r="GDB3816" s="1480"/>
      <c r="GDC3816" s="1480"/>
      <c r="GDD3816" s="1480"/>
      <c r="GDE3816" s="1480"/>
      <c r="GDF3816" s="1481"/>
      <c r="GDG3816" s="1480"/>
      <c r="GDH3816" s="1480"/>
      <c r="GDI3816" s="1481"/>
      <c r="GDJ3816" s="1481"/>
      <c r="GDK3816" s="1481"/>
      <c r="GDL3816" s="1481"/>
      <c r="GDM3816" s="1481"/>
      <c r="GDN3816" s="1481"/>
      <c r="GDO3816" s="1480"/>
      <c r="GDP3816" s="1480"/>
      <c r="GDQ3816" s="1482"/>
      <c r="GDR3816" s="1483"/>
      <c r="GDS3816" s="1484"/>
      <c r="GDT3816" s="1484"/>
      <c r="GDU3816" s="1480"/>
      <c r="GDV3816" s="1480"/>
      <c r="GDW3816" s="1480"/>
      <c r="GDX3816" s="1480"/>
      <c r="GDY3816" s="1481"/>
      <c r="GDZ3816" s="1480"/>
      <c r="GEA3816" s="1480"/>
      <c r="GEB3816" s="1480"/>
      <c r="GEC3816" s="1480"/>
      <c r="GED3816" s="1481"/>
      <c r="GEE3816" s="1480"/>
      <c r="GEF3816" s="1480"/>
      <c r="GEG3816" s="1480"/>
      <c r="GEH3816" s="1480"/>
      <c r="GEI3816" s="1480"/>
      <c r="GEJ3816" s="1480"/>
      <c r="GEK3816" s="1480"/>
      <c r="GEL3816" s="1481"/>
      <c r="GEM3816" s="1480"/>
      <c r="GEN3816" s="1480"/>
      <c r="GEO3816" s="1481"/>
      <c r="GEP3816" s="1481"/>
      <c r="GEQ3816" s="1481"/>
      <c r="GER3816" s="1481"/>
      <c r="GES3816" s="1481"/>
      <c r="GET3816" s="1481"/>
      <c r="GEU3816" s="1480"/>
      <c r="GEV3816" s="1480"/>
      <c r="GEW3816" s="1482"/>
      <c r="GEX3816" s="1483"/>
      <c r="GEY3816" s="1484"/>
      <c r="GEZ3816" s="1484"/>
      <c r="GFA3816" s="1480"/>
      <c r="GFB3816" s="1480"/>
      <c r="GFC3816" s="1480"/>
      <c r="GFD3816" s="1480"/>
      <c r="GFE3816" s="1481"/>
      <c r="GFF3816" s="1480"/>
      <c r="GFG3816" s="1480"/>
      <c r="GFH3816" s="1480"/>
      <c r="GFI3816" s="1480"/>
      <c r="GFJ3816" s="1481"/>
      <c r="GFK3816" s="1480"/>
      <c r="GFL3816" s="1480"/>
      <c r="GFM3816" s="1480"/>
      <c r="GFN3816" s="1480"/>
      <c r="GFO3816" s="1480"/>
      <c r="GFP3816" s="1480"/>
      <c r="GFQ3816" s="1480"/>
      <c r="GFR3816" s="1481"/>
      <c r="GFS3816" s="1480"/>
      <c r="GFT3816" s="1480"/>
      <c r="GFU3816" s="1481"/>
      <c r="GFV3816" s="1481"/>
      <c r="GFW3816" s="1481"/>
      <c r="GFX3816" s="1481"/>
      <c r="GFY3816" s="1481"/>
      <c r="GFZ3816" s="1481"/>
      <c r="GGA3816" s="1480"/>
      <c r="GGB3816" s="1480"/>
      <c r="GGC3816" s="1482"/>
      <c r="GGD3816" s="1483"/>
      <c r="GGE3816" s="1484"/>
      <c r="GGF3816" s="1484"/>
      <c r="GGG3816" s="1480"/>
      <c r="GGH3816" s="1480"/>
      <c r="GGI3816" s="1480"/>
      <c r="GGJ3816" s="1480"/>
      <c r="GGK3816" s="1481"/>
      <c r="GGL3816" s="1480"/>
      <c r="GGM3816" s="1480"/>
      <c r="GGN3816" s="1480"/>
      <c r="GGO3816" s="1480"/>
      <c r="GGP3816" s="1481"/>
      <c r="GGQ3816" s="1480"/>
      <c r="GGR3816" s="1480"/>
      <c r="GGS3816" s="1480"/>
      <c r="GGT3816" s="1480"/>
      <c r="GGU3816" s="1480"/>
      <c r="GGV3816" s="1480"/>
      <c r="GGW3816" s="1480"/>
      <c r="GGX3816" s="1481"/>
      <c r="GGY3816" s="1480"/>
      <c r="GGZ3816" s="1480"/>
      <c r="GHA3816" s="1481"/>
      <c r="GHB3816" s="1481"/>
      <c r="GHC3816" s="1481"/>
      <c r="GHD3816" s="1481"/>
      <c r="GHE3816" s="1481"/>
      <c r="GHF3816" s="1481"/>
      <c r="GHG3816" s="1480"/>
      <c r="GHH3816" s="1480"/>
      <c r="GHI3816" s="1482"/>
      <c r="GHJ3816" s="1483"/>
      <c r="GHK3816" s="1484"/>
      <c r="GHL3816" s="1484"/>
      <c r="GHM3816" s="1480"/>
      <c r="GHN3816" s="1480"/>
      <c r="GHO3816" s="1480"/>
      <c r="GHP3816" s="1480"/>
      <c r="GHQ3816" s="1481"/>
      <c r="GHR3816" s="1480"/>
      <c r="GHS3816" s="1480"/>
      <c r="GHT3816" s="1480"/>
      <c r="GHU3816" s="1480"/>
      <c r="GHV3816" s="1481"/>
      <c r="GHW3816" s="1480"/>
      <c r="GHX3816" s="1480"/>
      <c r="GHY3816" s="1480"/>
      <c r="GHZ3816" s="1480"/>
      <c r="GIA3816" s="1480"/>
      <c r="GIB3816" s="1480"/>
      <c r="GIC3816" s="1480"/>
      <c r="GID3816" s="1481"/>
      <c r="GIE3816" s="1480"/>
      <c r="GIF3816" s="1480"/>
      <c r="GIG3816" s="1481"/>
      <c r="GIH3816" s="1481"/>
      <c r="GII3816" s="1481"/>
      <c r="GIJ3816" s="1481"/>
      <c r="GIK3816" s="1481"/>
      <c r="GIL3816" s="1481"/>
      <c r="GIM3816" s="1480"/>
      <c r="GIN3816" s="1480"/>
      <c r="GIO3816" s="1482"/>
      <c r="GIP3816" s="1483"/>
      <c r="GIQ3816" s="1484"/>
      <c r="GIR3816" s="1484"/>
      <c r="GIS3816" s="1480"/>
      <c r="GIT3816" s="1480"/>
      <c r="GIU3816" s="1480"/>
      <c r="GIV3816" s="1480"/>
      <c r="GIW3816" s="1481"/>
      <c r="GIX3816" s="1480"/>
      <c r="GIY3816" s="1480"/>
      <c r="GIZ3816" s="1480"/>
      <c r="GJA3816" s="1480"/>
      <c r="GJB3816" s="1481"/>
      <c r="GJC3816" s="1480"/>
      <c r="GJD3816" s="1480"/>
      <c r="GJE3816" s="1480"/>
      <c r="GJF3816" s="1480"/>
      <c r="GJG3816" s="1480"/>
      <c r="GJH3816" s="1480"/>
      <c r="GJI3816" s="1480"/>
      <c r="GJJ3816" s="1481"/>
      <c r="GJK3816" s="1480"/>
      <c r="GJL3816" s="1480"/>
      <c r="GJM3816" s="1481"/>
      <c r="GJN3816" s="1481"/>
      <c r="GJO3816" s="1481"/>
      <c r="GJP3816" s="1481"/>
      <c r="GJQ3816" s="1481"/>
      <c r="GJR3816" s="1481"/>
      <c r="GJS3816" s="1480"/>
      <c r="GJT3816" s="1480"/>
      <c r="GJU3816" s="1482"/>
      <c r="GJV3816" s="1483"/>
      <c r="GJW3816" s="1484"/>
      <c r="GJX3816" s="1484"/>
      <c r="GJY3816" s="1480"/>
      <c r="GJZ3816" s="1480"/>
      <c r="GKA3816" s="1480"/>
      <c r="GKB3816" s="1480"/>
      <c r="GKC3816" s="1481"/>
      <c r="GKD3816" s="1480"/>
      <c r="GKE3816" s="1480"/>
      <c r="GKF3816" s="1480"/>
      <c r="GKG3816" s="1480"/>
      <c r="GKH3816" s="1481"/>
      <c r="GKI3816" s="1480"/>
      <c r="GKJ3816" s="1480"/>
      <c r="GKK3816" s="1480"/>
      <c r="GKL3816" s="1480"/>
      <c r="GKM3816" s="1480"/>
      <c r="GKN3816" s="1480"/>
      <c r="GKO3816" s="1480"/>
      <c r="GKP3816" s="1481"/>
      <c r="GKQ3816" s="1480"/>
      <c r="GKR3816" s="1480"/>
      <c r="GKS3816" s="1481"/>
      <c r="GKT3816" s="1481"/>
      <c r="GKU3816" s="1481"/>
      <c r="GKV3816" s="1481"/>
      <c r="GKW3816" s="1481"/>
      <c r="GKX3816" s="1481"/>
      <c r="GKY3816" s="1480"/>
      <c r="GKZ3816" s="1480"/>
      <c r="GLA3816" s="1482"/>
      <c r="GLB3816" s="1483"/>
      <c r="GLC3816" s="1484"/>
      <c r="GLD3816" s="1484"/>
      <c r="GLE3816" s="1480"/>
      <c r="GLF3816" s="1480"/>
      <c r="GLG3816" s="1480"/>
      <c r="GLH3816" s="1480"/>
      <c r="GLI3816" s="1481"/>
      <c r="GLJ3816" s="1480"/>
      <c r="GLK3816" s="1480"/>
      <c r="GLL3816" s="1480"/>
      <c r="GLM3816" s="1480"/>
      <c r="GLN3816" s="1481"/>
      <c r="GLO3816" s="1480"/>
      <c r="GLP3816" s="1480"/>
      <c r="GLQ3816" s="1480"/>
      <c r="GLR3816" s="1480"/>
      <c r="GLS3816" s="1480"/>
      <c r="GLT3816" s="1480"/>
      <c r="GLU3816" s="1480"/>
      <c r="GLV3816" s="1481"/>
      <c r="GLW3816" s="1480"/>
      <c r="GLX3816" s="1480"/>
      <c r="GLY3816" s="1481"/>
      <c r="GLZ3816" s="1481"/>
      <c r="GMA3816" s="1481"/>
      <c r="GMB3816" s="1481"/>
      <c r="GMC3816" s="1481"/>
      <c r="GMD3816" s="1481"/>
      <c r="GME3816" s="1480"/>
      <c r="GMF3816" s="1480"/>
      <c r="GMG3816" s="1482"/>
      <c r="GMH3816" s="1483"/>
      <c r="GMI3816" s="1484"/>
      <c r="GMJ3816" s="1484"/>
      <c r="GMK3816" s="1480"/>
      <c r="GML3816" s="1480"/>
      <c r="GMM3816" s="1480"/>
      <c r="GMN3816" s="1480"/>
      <c r="GMO3816" s="1481"/>
      <c r="GMP3816" s="1480"/>
      <c r="GMQ3816" s="1480"/>
      <c r="GMR3816" s="1480"/>
      <c r="GMS3816" s="1480"/>
      <c r="GMT3816" s="1481"/>
      <c r="GMU3816" s="1480"/>
      <c r="GMV3816" s="1480"/>
      <c r="GMW3816" s="1480"/>
      <c r="GMX3816" s="1480"/>
      <c r="GMY3816" s="1480"/>
      <c r="GMZ3816" s="1480"/>
      <c r="GNA3816" s="1480"/>
      <c r="GNB3816" s="1481"/>
      <c r="GNC3816" s="1480"/>
      <c r="GND3816" s="1480"/>
      <c r="GNE3816" s="1481"/>
      <c r="GNF3816" s="1481"/>
      <c r="GNG3816" s="1481"/>
      <c r="GNH3816" s="1481"/>
      <c r="GNI3816" s="1481"/>
      <c r="GNJ3816" s="1481"/>
      <c r="GNK3816" s="1480"/>
      <c r="GNL3816" s="1480"/>
      <c r="GNM3816" s="1482"/>
      <c r="GNN3816" s="1483"/>
      <c r="GNO3816" s="1484"/>
      <c r="GNP3816" s="1484"/>
      <c r="GNQ3816" s="1480"/>
      <c r="GNR3816" s="1480"/>
      <c r="GNS3816" s="1480"/>
      <c r="GNT3816" s="1480"/>
      <c r="GNU3816" s="1481"/>
      <c r="GNV3816" s="1480"/>
      <c r="GNW3816" s="1480"/>
      <c r="GNX3816" s="1480"/>
      <c r="GNY3816" s="1480"/>
      <c r="GNZ3816" s="1481"/>
      <c r="GOA3816" s="1480"/>
      <c r="GOB3816" s="1480"/>
      <c r="GOC3816" s="1480"/>
      <c r="GOD3816" s="1480"/>
      <c r="GOE3816" s="1480"/>
      <c r="GOF3816" s="1480"/>
      <c r="GOG3816" s="1480"/>
      <c r="GOH3816" s="1481"/>
      <c r="GOI3816" s="1480"/>
      <c r="GOJ3816" s="1480"/>
      <c r="GOK3816" s="1481"/>
      <c r="GOL3816" s="1481"/>
      <c r="GOM3816" s="1481"/>
      <c r="GON3816" s="1481"/>
      <c r="GOO3816" s="1481"/>
      <c r="GOP3816" s="1481"/>
      <c r="GOQ3816" s="1480"/>
      <c r="GOR3816" s="1480"/>
      <c r="GOS3816" s="1482"/>
      <c r="GOT3816" s="1483"/>
      <c r="GOU3816" s="1484"/>
      <c r="GOV3816" s="1484"/>
      <c r="GOW3816" s="1480"/>
      <c r="GOX3816" s="1480"/>
      <c r="GOY3816" s="1480"/>
      <c r="GOZ3816" s="1480"/>
      <c r="GPA3816" s="1481"/>
      <c r="GPB3816" s="1480"/>
      <c r="GPC3816" s="1480"/>
      <c r="GPD3816" s="1480"/>
      <c r="GPE3816" s="1480"/>
      <c r="GPF3816" s="1481"/>
      <c r="GPG3816" s="1480"/>
      <c r="GPH3816" s="1480"/>
      <c r="GPI3816" s="1480"/>
      <c r="GPJ3816" s="1480"/>
      <c r="GPK3816" s="1480"/>
      <c r="GPL3816" s="1480"/>
      <c r="GPM3816" s="1480"/>
      <c r="GPN3816" s="1481"/>
      <c r="GPO3816" s="1480"/>
      <c r="GPP3816" s="1480"/>
      <c r="GPQ3816" s="1481"/>
      <c r="GPR3816" s="1481"/>
      <c r="GPS3816" s="1481"/>
      <c r="GPT3816" s="1481"/>
      <c r="GPU3816" s="1481"/>
      <c r="GPV3816" s="1481"/>
      <c r="GPW3816" s="1480"/>
      <c r="GPX3816" s="1480"/>
      <c r="GPY3816" s="1482"/>
      <c r="GPZ3816" s="1483"/>
      <c r="GQA3816" s="1484"/>
      <c r="GQB3816" s="1484"/>
      <c r="GQC3816" s="1480"/>
      <c r="GQD3816" s="1480"/>
      <c r="GQE3816" s="1480"/>
      <c r="GQF3816" s="1480"/>
      <c r="GQG3816" s="1481"/>
      <c r="GQH3816" s="1480"/>
      <c r="GQI3816" s="1480"/>
      <c r="GQJ3816" s="1480"/>
      <c r="GQK3816" s="1480"/>
      <c r="GQL3816" s="1481"/>
      <c r="GQM3816" s="1480"/>
      <c r="GQN3816" s="1480"/>
      <c r="GQO3816" s="1480"/>
      <c r="GQP3816" s="1480"/>
      <c r="GQQ3816" s="1480"/>
      <c r="GQR3816" s="1480"/>
      <c r="GQS3816" s="1480"/>
      <c r="GQT3816" s="1481"/>
      <c r="GQU3816" s="1480"/>
      <c r="GQV3816" s="1480"/>
      <c r="GQW3816" s="1481"/>
      <c r="GQX3816" s="1481"/>
      <c r="GQY3816" s="1481"/>
      <c r="GQZ3816" s="1481"/>
      <c r="GRA3816" s="1481"/>
      <c r="GRB3816" s="1481"/>
      <c r="GRC3816" s="1480"/>
      <c r="GRD3816" s="1480"/>
      <c r="GRE3816" s="1482"/>
      <c r="GRF3816" s="1483"/>
      <c r="GRG3816" s="1484"/>
      <c r="GRH3816" s="1484"/>
      <c r="GRI3816" s="1480"/>
      <c r="GRJ3816" s="1480"/>
      <c r="GRK3816" s="1480"/>
      <c r="GRL3816" s="1480"/>
      <c r="GRM3816" s="1481"/>
      <c r="GRN3816" s="1480"/>
      <c r="GRO3816" s="1480"/>
      <c r="GRP3816" s="1480"/>
      <c r="GRQ3816" s="1480"/>
      <c r="GRR3816" s="1481"/>
      <c r="GRS3816" s="1480"/>
      <c r="GRT3816" s="1480"/>
      <c r="GRU3816" s="1480"/>
      <c r="GRV3816" s="1480"/>
      <c r="GRW3816" s="1480"/>
      <c r="GRX3816" s="1480"/>
      <c r="GRY3816" s="1480"/>
      <c r="GRZ3816" s="1481"/>
      <c r="GSA3816" s="1480"/>
      <c r="GSB3816" s="1480"/>
      <c r="GSC3816" s="1481"/>
      <c r="GSD3816" s="1481"/>
      <c r="GSE3816" s="1481"/>
      <c r="GSF3816" s="1481"/>
      <c r="GSG3816" s="1481"/>
      <c r="GSH3816" s="1481"/>
      <c r="GSI3816" s="1480"/>
      <c r="GSJ3816" s="1480"/>
      <c r="GSK3816" s="1482"/>
      <c r="GSL3816" s="1483"/>
      <c r="GSM3816" s="1484"/>
      <c r="GSN3816" s="1484"/>
      <c r="GSO3816" s="1480"/>
      <c r="GSP3816" s="1480"/>
      <c r="GSQ3816" s="1480"/>
      <c r="GSR3816" s="1480"/>
      <c r="GSS3816" s="1481"/>
      <c r="GST3816" s="1480"/>
      <c r="GSU3816" s="1480"/>
      <c r="GSV3816" s="1480"/>
      <c r="GSW3816" s="1480"/>
      <c r="GSX3816" s="1481"/>
      <c r="GSY3816" s="1480"/>
      <c r="GSZ3816" s="1480"/>
      <c r="GTA3816" s="1480"/>
      <c r="GTB3816" s="1480"/>
      <c r="GTC3816" s="1480"/>
      <c r="GTD3816" s="1480"/>
      <c r="GTE3816" s="1480"/>
      <c r="GTF3816" s="1481"/>
      <c r="GTG3816" s="1480"/>
      <c r="GTH3816" s="1480"/>
      <c r="GTI3816" s="1481"/>
      <c r="GTJ3816" s="1481"/>
      <c r="GTK3816" s="1481"/>
      <c r="GTL3816" s="1481"/>
      <c r="GTM3816" s="1481"/>
      <c r="GTN3816" s="1481"/>
      <c r="GTO3816" s="1480"/>
      <c r="GTP3816" s="1480"/>
      <c r="GTQ3816" s="1482"/>
      <c r="GTR3816" s="1483"/>
      <c r="GTS3816" s="1484"/>
      <c r="GTT3816" s="1484"/>
      <c r="GTU3816" s="1480"/>
      <c r="GTV3816" s="1480"/>
      <c r="GTW3816" s="1480"/>
      <c r="GTX3816" s="1480"/>
      <c r="GTY3816" s="1481"/>
      <c r="GTZ3816" s="1480"/>
      <c r="GUA3816" s="1480"/>
      <c r="GUB3816" s="1480"/>
      <c r="GUC3816" s="1480"/>
      <c r="GUD3816" s="1481"/>
      <c r="GUE3816" s="1480"/>
      <c r="GUF3816" s="1480"/>
      <c r="GUG3816" s="1480"/>
      <c r="GUH3816" s="1480"/>
      <c r="GUI3816" s="1480"/>
      <c r="GUJ3816" s="1480"/>
      <c r="GUK3816" s="1480"/>
      <c r="GUL3816" s="1481"/>
      <c r="GUM3816" s="1480"/>
      <c r="GUN3816" s="1480"/>
      <c r="GUO3816" s="1481"/>
      <c r="GUP3816" s="1481"/>
      <c r="GUQ3816" s="1481"/>
      <c r="GUR3816" s="1481"/>
      <c r="GUS3816" s="1481"/>
      <c r="GUT3816" s="1481"/>
      <c r="GUU3816" s="1480"/>
      <c r="GUV3816" s="1480"/>
      <c r="GUW3816" s="1482"/>
      <c r="GUX3816" s="1483"/>
      <c r="GUY3816" s="1484"/>
      <c r="GUZ3816" s="1484"/>
      <c r="GVA3816" s="1480"/>
      <c r="GVB3816" s="1480"/>
      <c r="GVC3816" s="1480"/>
      <c r="GVD3816" s="1480"/>
      <c r="GVE3816" s="1481"/>
      <c r="GVF3816" s="1480"/>
      <c r="GVG3816" s="1480"/>
      <c r="GVH3816" s="1480"/>
      <c r="GVI3816" s="1480"/>
      <c r="GVJ3816" s="1481"/>
      <c r="GVK3816" s="1480"/>
      <c r="GVL3816" s="1480"/>
      <c r="GVM3816" s="1480"/>
      <c r="GVN3816" s="1480"/>
      <c r="GVO3816" s="1480"/>
      <c r="GVP3816" s="1480"/>
      <c r="GVQ3816" s="1480"/>
      <c r="GVR3816" s="1481"/>
      <c r="GVS3816" s="1480"/>
      <c r="GVT3816" s="1480"/>
      <c r="GVU3816" s="1481"/>
      <c r="GVV3816" s="1481"/>
      <c r="GVW3816" s="1481"/>
      <c r="GVX3816" s="1481"/>
      <c r="GVY3816" s="1481"/>
      <c r="GVZ3816" s="1481"/>
      <c r="GWA3816" s="1480"/>
      <c r="GWB3816" s="1480"/>
      <c r="GWC3816" s="1482"/>
      <c r="GWD3816" s="1483"/>
      <c r="GWE3816" s="1484"/>
      <c r="GWF3816" s="1484"/>
      <c r="GWG3816" s="1480"/>
      <c r="GWH3816" s="1480"/>
      <c r="GWI3816" s="1480"/>
      <c r="GWJ3816" s="1480"/>
      <c r="GWK3816" s="1481"/>
      <c r="GWL3816" s="1480"/>
      <c r="GWM3816" s="1480"/>
      <c r="GWN3816" s="1480"/>
      <c r="GWO3816" s="1480"/>
      <c r="GWP3816" s="1481"/>
      <c r="GWQ3816" s="1480"/>
      <c r="GWR3816" s="1480"/>
      <c r="GWS3816" s="1480"/>
      <c r="GWT3816" s="1480"/>
      <c r="GWU3816" s="1480"/>
      <c r="GWV3816" s="1480"/>
      <c r="GWW3816" s="1480"/>
      <c r="GWX3816" s="1481"/>
      <c r="GWY3816" s="1480"/>
      <c r="GWZ3816" s="1480"/>
      <c r="GXA3816" s="1481"/>
      <c r="GXB3816" s="1481"/>
      <c r="GXC3816" s="1481"/>
      <c r="GXD3816" s="1481"/>
      <c r="GXE3816" s="1481"/>
      <c r="GXF3816" s="1481"/>
      <c r="GXG3816" s="1480"/>
      <c r="GXH3816" s="1480"/>
      <c r="GXI3816" s="1482"/>
      <c r="GXJ3816" s="1483"/>
      <c r="GXK3816" s="1484"/>
      <c r="GXL3816" s="1484"/>
      <c r="GXM3816" s="1480"/>
      <c r="GXN3816" s="1480"/>
      <c r="GXO3816" s="1480"/>
      <c r="GXP3816" s="1480"/>
      <c r="GXQ3816" s="1481"/>
      <c r="GXR3816" s="1480"/>
      <c r="GXS3816" s="1480"/>
      <c r="GXT3816" s="1480"/>
      <c r="GXU3816" s="1480"/>
      <c r="GXV3816" s="1481"/>
      <c r="GXW3816" s="1480"/>
      <c r="GXX3816" s="1480"/>
      <c r="GXY3816" s="1480"/>
      <c r="GXZ3816" s="1480"/>
      <c r="GYA3816" s="1480"/>
      <c r="GYB3816" s="1480"/>
      <c r="GYC3816" s="1480"/>
      <c r="GYD3816" s="1481"/>
      <c r="GYE3816" s="1480"/>
      <c r="GYF3816" s="1480"/>
      <c r="GYG3816" s="1481"/>
      <c r="GYH3816" s="1481"/>
      <c r="GYI3816" s="1481"/>
      <c r="GYJ3816" s="1481"/>
      <c r="GYK3816" s="1481"/>
      <c r="GYL3816" s="1481"/>
      <c r="GYM3816" s="1480"/>
      <c r="GYN3816" s="1480"/>
      <c r="GYO3816" s="1482"/>
      <c r="GYP3816" s="1483"/>
      <c r="GYQ3816" s="1484"/>
      <c r="GYR3816" s="1484"/>
      <c r="GYS3816" s="1480"/>
      <c r="GYT3816" s="1480"/>
      <c r="GYU3816" s="1480"/>
      <c r="GYV3816" s="1480"/>
      <c r="GYW3816" s="1481"/>
      <c r="GYX3816" s="1480"/>
      <c r="GYY3816" s="1480"/>
      <c r="GYZ3816" s="1480"/>
      <c r="GZA3816" s="1480"/>
      <c r="GZB3816" s="1481"/>
      <c r="GZC3816" s="1480"/>
      <c r="GZD3816" s="1480"/>
      <c r="GZE3816" s="1480"/>
      <c r="GZF3816" s="1480"/>
      <c r="GZG3816" s="1480"/>
      <c r="GZH3816" s="1480"/>
      <c r="GZI3816" s="1480"/>
      <c r="GZJ3816" s="1481"/>
      <c r="GZK3816" s="1480"/>
      <c r="GZL3816" s="1480"/>
      <c r="GZM3816" s="1481"/>
      <c r="GZN3816" s="1481"/>
      <c r="GZO3816" s="1481"/>
      <c r="GZP3816" s="1481"/>
      <c r="GZQ3816" s="1481"/>
      <c r="GZR3816" s="1481"/>
      <c r="GZS3816" s="1480"/>
      <c r="GZT3816" s="1480"/>
      <c r="GZU3816" s="1482"/>
      <c r="GZV3816" s="1483"/>
      <c r="GZW3816" s="1484"/>
      <c r="GZX3816" s="1484"/>
      <c r="GZY3816" s="1480"/>
      <c r="GZZ3816" s="1480"/>
      <c r="HAA3816" s="1480"/>
      <c r="HAB3816" s="1480"/>
      <c r="HAC3816" s="1481"/>
      <c r="HAD3816" s="1480"/>
      <c r="HAE3816" s="1480"/>
      <c r="HAF3816" s="1480"/>
      <c r="HAG3816" s="1480"/>
      <c r="HAH3816" s="1481"/>
      <c r="HAI3816" s="1480"/>
      <c r="HAJ3816" s="1480"/>
      <c r="HAK3816" s="1480"/>
      <c r="HAL3816" s="1480"/>
      <c r="HAM3816" s="1480"/>
      <c r="HAN3816" s="1480"/>
      <c r="HAO3816" s="1480"/>
      <c r="HAP3816" s="1481"/>
      <c r="HAQ3816" s="1480"/>
      <c r="HAR3816" s="1480"/>
      <c r="HAS3816" s="1481"/>
      <c r="HAT3816" s="1481"/>
      <c r="HAU3816" s="1481"/>
      <c r="HAV3816" s="1481"/>
      <c r="HAW3816" s="1481"/>
      <c r="HAX3816" s="1481"/>
      <c r="HAY3816" s="1480"/>
      <c r="HAZ3816" s="1480"/>
      <c r="HBA3816" s="1482"/>
      <c r="HBB3816" s="1483"/>
      <c r="HBC3816" s="1484"/>
      <c r="HBD3816" s="1484"/>
      <c r="HBE3816" s="1480"/>
      <c r="HBF3816" s="1480"/>
      <c r="HBG3816" s="1480"/>
      <c r="HBH3816" s="1480"/>
      <c r="HBI3816" s="1481"/>
      <c r="HBJ3816" s="1480"/>
      <c r="HBK3816" s="1480"/>
      <c r="HBL3816" s="1480"/>
      <c r="HBM3816" s="1480"/>
      <c r="HBN3816" s="1481"/>
      <c r="HBO3816" s="1480"/>
      <c r="HBP3816" s="1480"/>
      <c r="HBQ3816" s="1480"/>
      <c r="HBR3816" s="1480"/>
      <c r="HBS3816" s="1480"/>
      <c r="HBT3816" s="1480"/>
      <c r="HBU3816" s="1480"/>
      <c r="HBV3816" s="1481"/>
      <c r="HBW3816" s="1480"/>
      <c r="HBX3816" s="1480"/>
      <c r="HBY3816" s="1481"/>
      <c r="HBZ3816" s="1481"/>
      <c r="HCA3816" s="1481"/>
      <c r="HCB3816" s="1481"/>
      <c r="HCC3816" s="1481"/>
      <c r="HCD3816" s="1481"/>
      <c r="HCE3816" s="1480"/>
      <c r="HCF3816" s="1480"/>
      <c r="HCG3816" s="1482"/>
      <c r="HCH3816" s="1483"/>
      <c r="HCI3816" s="1484"/>
      <c r="HCJ3816" s="1484"/>
      <c r="HCK3816" s="1480"/>
      <c r="HCL3816" s="1480"/>
      <c r="HCM3816" s="1480"/>
      <c r="HCN3816" s="1480"/>
      <c r="HCO3816" s="1481"/>
      <c r="HCP3816" s="1480"/>
      <c r="HCQ3816" s="1480"/>
      <c r="HCR3816" s="1480"/>
      <c r="HCS3816" s="1480"/>
      <c r="HCT3816" s="1481"/>
      <c r="HCU3816" s="1480"/>
      <c r="HCV3816" s="1480"/>
      <c r="HCW3816" s="1480"/>
      <c r="HCX3816" s="1480"/>
      <c r="HCY3816" s="1480"/>
      <c r="HCZ3816" s="1480"/>
      <c r="HDA3816" s="1480"/>
      <c r="HDB3816" s="1481"/>
      <c r="HDC3816" s="1480"/>
      <c r="HDD3816" s="1480"/>
      <c r="HDE3816" s="1481"/>
      <c r="HDF3816" s="1481"/>
      <c r="HDG3816" s="1481"/>
      <c r="HDH3816" s="1481"/>
      <c r="HDI3816" s="1481"/>
      <c r="HDJ3816" s="1481"/>
      <c r="HDK3816" s="1480"/>
      <c r="HDL3816" s="1480"/>
      <c r="HDM3816" s="1482"/>
      <c r="HDN3816" s="1483"/>
      <c r="HDO3816" s="1484"/>
      <c r="HDP3816" s="1484"/>
      <c r="HDQ3816" s="1480"/>
      <c r="HDR3816" s="1480"/>
      <c r="HDS3816" s="1480"/>
      <c r="HDT3816" s="1480"/>
      <c r="HDU3816" s="1481"/>
      <c r="HDV3816" s="1480"/>
      <c r="HDW3816" s="1480"/>
      <c r="HDX3816" s="1480"/>
      <c r="HDY3816" s="1480"/>
      <c r="HDZ3816" s="1481"/>
      <c r="HEA3816" s="1480"/>
      <c r="HEB3816" s="1480"/>
      <c r="HEC3816" s="1480"/>
      <c r="HED3816" s="1480"/>
      <c r="HEE3816" s="1480"/>
      <c r="HEF3816" s="1480"/>
      <c r="HEG3816" s="1480"/>
      <c r="HEH3816" s="1481"/>
      <c r="HEI3816" s="1480"/>
      <c r="HEJ3816" s="1480"/>
      <c r="HEK3816" s="1481"/>
      <c r="HEL3816" s="1481"/>
      <c r="HEM3816" s="1481"/>
      <c r="HEN3816" s="1481"/>
      <c r="HEO3816" s="1481"/>
      <c r="HEP3816" s="1481"/>
      <c r="HEQ3816" s="1480"/>
      <c r="HER3816" s="1480"/>
      <c r="HES3816" s="1482"/>
      <c r="HET3816" s="1483"/>
      <c r="HEU3816" s="1484"/>
      <c r="HEV3816" s="1484"/>
      <c r="HEW3816" s="1480"/>
      <c r="HEX3816" s="1480"/>
      <c r="HEY3816" s="1480"/>
      <c r="HEZ3816" s="1480"/>
      <c r="HFA3816" s="1481"/>
      <c r="HFB3816" s="1480"/>
      <c r="HFC3816" s="1480"/>
      <c r="HFD3816" s="1480"/>
      <c r="HFE3816" s="1480"/>
      <c r="HFF3816" s="1481"/>
      <c r="HFG3816" s="1480"/>
      <c r="HFH3816" s="1480"/>
      <c r="HFI3816" s="1480"/>
      <c r="HFJ3816" s="1480"/>
      <c r="HFK3816" s="1480"/>
      <c r="HFL3816" s="1480"/>
      <c r="HFM3816" s="1480"/>
      <c r="HFN3816" s="1481"/>
      <c r="HFO3816" s="1480"/>
      <c r="HFP3816" s="1480"/>
      <c r="HFQ3816" s="1481"/>
      <c r="HFR3816" s="1481"/>
      <c r="HFS3816" s="1481"/>
      <c r="HFT3816" s="1481"/>
      <c r="HFU3816" s="1481"/>
      <c r="HFV3816" s="1481"/>
      <c r="HFW3816" s="1480"/>
      <c r="HFX3816" s="1480"/>
      <c r="HFY3816" s="1482"/>
      <c r="HFZ3816" s="1483"/>
      <c r="HGA3816" s="1484"/>
      <c r="HGB3816" s="1484"/>
      <c r="HGC3816" s="1480"/>
      <c r="HGD3816" s="1480"/>
      <c r="HGE3816" s="1480"/>
      <c r="HGF3816" s="1480"/>
      <c r="HGG3816" s="1481"/>
      <c r="HGH3816" s="1480"/>
      <c r="HGI3816" s="1480"/>
      <c r="HGJ3816" s="1480"/>
      <c r="HGK3816" s="1480"/>
      <c r="HGL3816" s="1481"/>
      <c r="HGM3816" s="1480"/>
      <c r="HGN3816" s="1480"/>
      <c r="HGO3816" s="1480"/>
      <c r="HGP3816" s="1480"/>
      <c r="HGQ3816" s="1480"/>
      <c r="HGR3816" s="1480"/>
      <c r="HGS3816" s="1480"/>
      <c r="HGT3816" s="1481"/>
      <c r="HGU3816" s="1480"/>
      <c r="HGV3816" s="1480"/>
      <c r="HGW3816" s="1481"/>
      <c r="HGX3816" s="1481"/>
      <c r="HGY3816" s="1481"/>
      <c r="HGZ3816" s="1481"/>
      <c r="HHA3816" s="1481"/>
      <c r="HHB3816" s="1481"/>
      <c r="HHC3816" s="1480"/>
      <c r="HHD3816" s="1480"/>
      <c r="HHE3816" s="1482"/>
      <c r="HHF3816" s="1483"/>
      <c r="HHG3816" s="1484"/>
      <c r="HHH3816" s="1484"/>
      <c r="HHI3816" s="1480"/>
      <c r="HHJ3816" s="1480"/>
      <c r="HHK3816" s="1480"/>
      <c r="HHL3816" s="1480"/>
      <c r="HHM3816" s="1481"/>
      <c r="HHN3816" s="1480"/>
      <c r="HHO3816" s="1480"/>
      <c r="HHP3816" s="1480"/>
      <c r="HHQ3816" s="1480"/>
      <c r="HHR3816" s="1481"/>
      <c r="HHS3816" s="1480"/>
      <c r="HHT3816" s="1480"/>
      <c r="HHU3816" s="1480"/>
      <c r="HHV3816" s="1480"/>
      <c r="HHW3816" s="1480"/>
      <c r="HHX3816" s="1480"/>
      <c r="HHY3816" s="1480"/>
      <c r="HHZ3816" s="1481"/>
      <c r="HIA3816" s="1480"/>
      <c r="HIB3816" s="1480"/>
      <c r="HIC3816" s="1481"/>
      <c r="HID3816" s="1481"/>
      <c r="HIE3816" s="1481"/>
      <c r="HIF3816" s="1481"/>
      <c r="HIG3816" s="1481"/>
      <c r="HIH3816" s="1481"/>
      <c r="HII3816" s="1480"/>
      <c r="HIJ3816" s="1480"/>
      <c r="HIK3816" s="1482"/>
      <c r="HIL3816" s="1483"/>
      <c r="HIM3816" s="1484"/>
      <c r="HIN3816" s="1484"/>
      <c r="HIO3816" s="1480"/>
      <c r="HIP3816" s="1480"/>
      <c r="HIQ3816" s="1480"/>
      <c r="HIR3816" s="1480"/>
      <c r="HIS3816" s="1481"/>
      <c r="HIT3816" s="1480"/>
      <c r="HIU3816" s="1480"/>
      <c r="HIV3816" s="1480"/>
      <c r="HIW3816" s="1480"/>
      <c r="HIX3816" s="1481"/>
      <c r="HIY3816" s="1480"/>
      <c r="HIZ3816" s="1480"/>
      <c r="HJA3816" s="1480"/>
      <c r="HJB3816" s="1480"/>
      <c r="HJC3816" s="1480"/>
      <c r="HJD3816" s="1480"/>
      <c r="HJE3816" s="1480"/>
      <c r="HJF3816" s="1481"/>
      <c r="HJG3816" s="1480"/>
      <c r="HJH3816" s="1480"/>
      <c r="HJI3816" s="1481"/>
      <c r="HJJ3816" s="1481"/>
      <c r="HJK3816" s="1481"/>
      <c r="HJL3816" s="1481"/>
      <c r="HJM3816" s="1481"/>
      <c r="HJN3816" s="1481"/>
      <c r="HJO3816" s="1480"/>
      <c r="HJP3816" s="1480"/>
      <c r="HJQ3816" s="1482"/>
      <c r="HJR3816" s="1483"/>
      <c r="HJS3816" s="1484"/>
      <c r="HJT3816" s="1484"/>
      <c r="HJU3816" s="1480"/>
      <c r="HJV3816" s="1480"/>
      <c r="HJW3816" s="1480"/>
      <c r="HJX3816" s="1480"/>
      <c r="HJY3816" s="1481"/>
      <c r="HJZ3816" s="1480"/>
      <c r="HKA3816" s="1480"/>
      <c r="HKB3816" s="1480"/>
      <c r="HKC3816" s="1480"/>
      <c r="HKD3816" s="1481"/>
      <c r="HKE3816" s="1480"/>
      <c r="HKF3816" s="1480"/>
      <c r="HKG3816" s="1480"/>
      <c r="HKH3816" s="1480"/>
      <c r="HKI3816" s="1480"/>
      <c r="HKJ3816" s="1480"/>
      <c r="HKK3816" s="1480"/>
      <c r="HKL3816" s="1481"/>
      <c r="HKM3816" s="1480"/>
      <c r="HKN3816" s="1480"/>
      <c r="HKO3816" s="1481"/>
      <c r="HKP3816" s="1481"/>
      <c r="HKQ3816" s="1481"/>
      <c r="HKR3816" s="1481"/>
      <c r="HKS3816" s="1481"/>
      <c r="HKT3816" s="1481"/>
      <c r="HKU3816" s="1480"/>
      <c r="HKV3816" s="1480"/>
      <c r="HKW3816" s="1482"/>
      <c r="HKX3816" s="1483"/>
      <c r="HKY3816" s="1484"/>
      <c r="HKZ3816" s="1484"/>
      <c r="HLA3816" s="1480"/>
      <c r="HLB3816" s="1480"/>
      <c r="HLC3816" s="1480"/>
      <c r="HLD3816" s="1480"/>
      <c r="HLE3816" s="1481"/>
      <c r="HLF3816" s="1480"/>
      <c r="HLG3816" s="1480"/>
      <c r="HLH3816" s="1480"/>
      <c r="HLI3816" s="1480"/>
      <c r="HLJ3816" s="1481"/>
      <c r="HLK3816" s="1480"/>
      <c r="HLL3816" s="1480"/>
      <c r="HLM3816" s="1480"/>
      <c r="HLN3816" s="1480"/>
      <c r="HLO3816" s="1480"/>
      <c r="HLP3816" s="1480"/>
      <c r="HLQ3816" s="1480"/>
      <c r="HLR3816" s="1481"/>
      <c r="HLS3816" s="1480"/>
      <c r="HLT3816" s="1480"/>
      <c r="HLU3816" s="1481"/>
      <c r="HLV3816" s="1481"/>
      <c r="HLW3816" s="1481"/>
      <c r="HLX3816" s="1481"/>
      <c r="HLY3816" s="1481"/>
      <c r="HLZ3816" s="1481"/>
      <c r="HMA3816" s="1480"/>
      <c r="HMB3816" s="1480"/>
      <c r="HMC3816" s="1482"/>
      <c r="HMD3816" s="1483"/>
      <c r="HME3816" s="1484"/>
      <c r="HMF3816" s="1484"/>
      <c r="HMG3816" s="1480"/>
      <c r="HMH3816" s="1480"/>
      <c r="HMI3816" s="1480"/>
      <c r="HMJ3816" s="1480"/>
      <c r="HMK3816" s="1481"/>
      <c r="HML3816" s="1480"/>
      <c r="HMM3816" s="1480"/>
      <c r="HMN3816" s="1480"/>
      <c r="HMO3816" s="1480"/>
      <c r="HMP3816" s="1481"/>
      <c r="HMQ3816" s="1480"/>
      <c r="HMR3816" s="1480"/>
      <c r="HMS3816" s="1480"/>
      <c r="HMT3816" s="1480"/>
      <c r="HMU3816" s="1480"/>
      <c r="HMV3816" s="1480"/>
      <c r="HMW3816" s="1480"/>
      <c r="HMX3816" s="1481"/>
      <c r="HMY3816" s="1480"/>
      <c r="HMZ3816" s="1480"/>
      <c r="HNA3816" s="1481"/>
      <c r="HNB3816" s="1481"/>
      <c r="HNC3816" s="1481"/>
      <c r="HND3816" s="1481"/>
      <c r="HNE3816" s="1481"/>
      <c r="HNF3816" s="1481"/>
      <c r="HNG3816" s="1480"/>
      <c r="HNH3816" s="1480"/>
      <c r="HNI3816" s="1482"/>
      <c r="HNJ3816" s="1483"/>
      <c r="HNK3816" s="1484"/>
      <c r="HNL3816" s="1484"/>
      <c r="HNM3816" s="1480"/>
      <c r="HNN3816" s="1480"/>
      <c r="HNO3816" s="1480"/>
      <c r="HNP3816" s="1480"/>
      <c r="HNQ3816" s="1481"/>
      <c r="HNR3816" s="1480"/>
      <c r="HNS3816" s="1480"/>
      <c r="HNT3816" s="1480"/>
      <c r="HNU3816" s="1480"/>
      <c r="HNV3816" s="1481"/>
      <c r="HNW3816" s="1480"/>
      <c r="HNX3816" s="1480"/>
      <c r="HNY3816" s="1480"/>
      <c r="HNZ3816" s="1480"/>
      <c r="HOA3816" s="1480"/>
      <c r="HOB3816" s="1480"/>
      <c r="HOC3816" s="1480"/>
      <c r="HOD3816" s="1481"/>
      <c r="HOE3816" s="1480"/>
      <c r="HOF3816" s="1480"/>
      <c r="HOG3816" s="1481"/>
      <c r="HOH3816" s="1481"/>
      <c r="HOI3816" s="1481"/>
      <c r="HOJ3816" s="1481"/>
      <c r="HOK3816" s="1481"/>
      <c r="HOL3816" s="1481"/>
      <c r="HOM3816" s="1480"/>
      <c r="HON3816" s="1480"/>
      <c r="HOO3816" s="1482"/>
      <c r="HOP3816" s="1483"/>
      <c r="HOQ3816" s="1484"/>
      <c r="HOR3816" s="1484"/>
      <c r="HOS3816" s="1480"/>
      <c r="HOT3816" s="1480"/>
      <c r="HOU3816" s="1480"/>
      <c r="HOV3816" s="1480"/>
      <c r="HOW3816" s="1481"/>
      <c r="HOX3816" s="1480"/>
      <c r="HOY3816" s="1480"/>
      <c r="HOZ3816" s="1480"/>
      <c r="HPA3816" s="1480"/>
      <c r="HPB3816" s="1481"/>
      <c r="HPC3816" s="1480"/>
      <c r="HPD3816" s="1480"/>
      <c r="HPE3816" s="1480"/>
      <c r="HPF3816" s="1480"/>
      <c r="HPG3816" s="1480"/>
      <c r="HPH3816" s="1480"/>
      <c r="HPI3816" s="1480"/>
      <c r="HPJ3816" s="1481"/>
      <c r="HPK3816" s="1480"/>
      <c r="HPL3816" s="1480"/>
      <c r="HPM3816" s="1481"/>
      <c r="HPN3816" s="1481"/>
      <c r="HPO3816" s="1481"/>
      <c r="HPP3816" s="1481"/>
      <c r="HPQ3816" s="1481"/>
      <c r="HPR3816" s="1481"/>
      <c r="HPS3816" s="1480"/>
      <c r="HPT3816" s="1480"/>
      <c r="HPU3816" s="1482"/>
      <c r="HPV3816" s="1483"/>
      <c r="HPW3816" s="1484"/>
      <c r="HPX3816" s="1484"/>
      <c r="HPY3816" s="1480"/>
      <c r="HPZ3816" s="1480"/>
      <c r="HQA3816" s="1480"/>
      <c r="HQB3816" s="1480"/>
      <c r="HQC3816" s="1481"/>
      <c r="HQD3816" s="1480"/>
      <c r="HQE3816" s="1480"/>
      <c r="HQF3816" s="1480"/>
      <c r="HQG3816" s="1480"/>
      <c r="HQH3816" s="1481"/>
      <c r="HQI3816" s="1480"/>
      <c r="HQJ3816" s="1480"/>
      <c r="HQK3816" s="1480"/>
      <c r="HQL3816" s="1480"/>
      <c r="HQM3816" s="1480"/>
      <c r="HQN3816" s="1480"/>
      <c r="HQO3816" s="1480"/>
      <c r="HQP3816" s="1481"/>
      <c r="HQQ3816" s="1480"/>
      <c r="HQR3816" s="1480"/>
      <c r="HQS3816" s="1481"/>
      <c r="HQT3816" s="1481"/>
      <c r="HQU3816" s="1481"/>
      <c r="HQV3816" s="1481"/>
      <c r="HQW3816" s="1481"/>
      <c r="HQX3816" s="1481"/>
      <c r="HQY3816" s="1480"/>
      <c r="HQZ3816" s="1480"/>
      <c r="HRA3816" s="1482"/>
      <c r="HRB3816" s="1483"/>
      <c r="HRC3816" s="1484"/>
      <c r="HRD3816" s="1484"/>
      <c r="HRE3816" s="1480"/>
      <c r="HRF3816" s="1480"/>
      <c r="HRG3816" s="1480"/>
      <c r="HRH3816" s="1480"/>
      <c r="HRI3816" s="1481"/>
      <c r="HRJ3816" s="1480"/>
      <c r="HRK3816" s="1480"/>
      <c r="HRL3816" s="1480"/>
      <c r="HRM3816" s="1480"/>
      <c r="HRN3816" s="1481"/>
      <c r="HRO3816" s="1480"/>
      <c r="HRP3816" s="1480"/>
      <c r="HRQ3816" s="1480"/>
      <c r="HRR3816" s="1480"/>
      <c r="HRS3816" s="1480"/>
      <c r="HRT3816" s="1480"/>
      <c r="HRU3816" s="1480"/>
      <c r="HRV3816" s="1481"/>
      <c r="HRW3816" s="1480"/>
      <c r="HRX3816" s="1480"/>
      <c r="HRY3816" s="1481"/>
      <c r="HRZ3816" s="1481"/>
      <c r="HSA3816" s="1481"/>
      <c r="HSB3816" s="1481"/>
      <c r="HSC3816" s="1481"/>
      <c r="HSD3816" s="1481"/>
      <c r="HSE3816" s="1480"/>
      <c r="HSF3816" s="1480"/>
      <c r="HSG3816" s="1482"/>
      <c r="HSH3816" s="1483"/>
      <c r="HSI3816" s="1484"/>
      <c r="HSJ3816" s="1484"/>
      <c r="HSK3816" s="1480"/>
      <c r="HSL3816" s="1480"/>
      <c r="HSM3816" s="1480"/>
      <c r="HSN3816" s="1480"/>
      <c r="HSO3816" s="1481"/>
      <c r="HSP3816" s="1480"/>
      <c r="HSQ3816" s="1480"/>
      <c r="HSR3816" s="1480"/>
      <c r="HSS3816" s="1480"/>
      <c r="HST3816" s="1481"/>
      <c r="HSU3816" s="1480"/>
      <c r="HSV3816" s="1480"/>
      <c r="HSW3816" s="1480"/>
      <c r="HSX3816" s="1480"/>
      <c r="HSY3816" s="1480"/>
      <c r="HSZ3816" s="1480"/>
      <c r="HTA3816" s="1480"/>
      <c r="HTB3816" s="1481"/>
      <c r="HTC3816" s="1480"/>
      <c r="HTD3816" s="1480"/>
      <c r="HTE3816" s="1481"/>
      <c r="HTF3816" s="1481"/>
      <c r="HTG3816" s="1481"/>
      <c r="HTH3816" s="1481"/>
      <c r="HTI3816" s="1481"/>
      <c r="HTJ3816" s="1481"/>
      <c r="HTK3816" s="1480"/>
      <c r="HTL3816" s="1480"/>
      <c r="HTM3816" s="1482"/>
      <c r="HTN3816" s="1483"/>
      <c r="HTO3816" s="1484"/>
      <c r="HTP3816" s="1484"/>
      <c r="HTQ3816" s="1480"/>
      <c r="HTR3816" s="1480"/>
      <c r="HTS3816" s="1480"/>
      <c r="HTT3816" s="1480"/>
      <c r="HTU3816" s="1481"/>
      <c r="HTV3816" s="1480"/>
      <c r="HTW3816" s="1480"/>
      <c r="HTX3816" s="1480"/>
      <c r="HTY3816" s="1480"/>
      <c r="HTZ3816" s="1481"/>
      <c r="HUA3816" s="1480"/>
      <c r="HUB3816" s="1480"/>
      <c r="HUC3816" s="1480"/>
      <c r="HUD3816" s="1480"/>
      <c r="HUE3816" s="1480"/>
      <c r="HUF3816" s="1480"/>
      <c r="HUG3816" s="1480"/>
      <c r="HUH3816" s="1481"/>
      <c r="HUI3816" s="1480"/>
      <c r="HUJ3816" s="1480"/>
      <c r="HUK3816" s="1481"/>
      <c r="HUL3816" s="1481"/>
      <c r="HUM3816" s="1481"/>
      <c r="HUN3816" s="1481"/>
      <c r="HUO3816" s="1481"/>
      <c r="HUP3816" s="1481"/>
      <c r="HUQ3816" s="1480"/>
      <c r="HUR3816" s="1480"/>
      <c r="HUS3816" s="1482"/>
      <c r="HUT3816" s="1483"/>
      <c r="HUU3816" s="1484"/>
      <c r="HUV3816" s="1484"/>
      <c r="HUW3816" s="1480"/>
      <c r="HUX3816" s="1480"/>
      <c r="HUY3816" s="1480"/>
      <c r="HUZ3816" s="1480"/>
      <c r="HVA3816" s="1481"/>
      <c r="HVB3816" s="1480"/>
      <c r="HVC3816" s="1480"/>
      <c r="HVD3816" s="1480"/>
      <c r="HVE3816" s="1480"/>
      <c r="HVF3816" s="1481"/>
      <c r="HVG3816" s="1480"/>
      <c r="HVH3816" s="1480"/>
      <c r="HVI3816" s="1480"/>
      <c r="HVJ3816" s="1480"/>
      <c r="HVK3816" s="1480"/>
      <c r="HVL3816" s="1480"/>
      <c r="HVM3816" s="1480"/>
      <c r="HVN3816" s="1481"/>
      <c r="HVO3816" s="1480"/>
      <c r="HVP3816" s="1480"/>
      <c r="HVQ3816" s="1481"/>
      <c r="HVR3816" s="1481"/>
      <c r="HVS3816" s="1481"/>
      <c r="HVT3816" s="1481"/>
      <c r="HVU3816" s="1481"/>
      <c r="HVV3816" s="1481"/>
      <c r="HVW3816" s="1480"/>
      <c r="HVX3816" s="1480"/>
      <c r="HVY3816" s="1482"/>
      <c r="HVZ3816" s="1483"/>
      <c r="HWA3816" s="1484"/>
      <c r="HWB3816" s="1484"/>
      <c r="HWC3816" s="1480"/>
      <c r="HWD3816" s="1480"/>
      <c r="HWE3816" s="1480"/>
      <c r="HWF3816" s="1480"/>
      <c r="HWG3816" s="1481"/>
      <c r="HWH3816" s="1480"/>
      <c r="HWI3816" s="1480"/>
      <c r="HWJ3816" s="1480"/>
      <c r="HWK3816" s="1480"/>
      <c r="HWL3816" s="1481"/>
      <c r="HWM3816" s="1480"/>
      <c r="HWN3816" s="1480"/>
      <c r="HWO3816" s="1480"/>
      <c r="HWP3816" s="1480"/>
      <c r="HWQ3816" s="1480"/>
      <c r="HWR3816" s="1480"/>
      <c r="HWS3816" s="1480"/>
      <c r="HWT3816" s="1481"/>
      <c r="HWU3816" s="1480"/>
      <c r="HWV3816" s="1480"/>
      <c r="HWW3816" s="1481"/>
      <c r="HWX3816" s="1481"/>
      <c r="HWY3816" s="1481"/>
      <c r="HWZ3816" s="1481"/>
      <c r="HXA3816" s="1481"/>
      <c r="HXB3816" s="1481"/>
      <c r="HXC3816" s="1480"/>
      <c r="HXD3816" s="1480"/>
      <c r="HXE3816" s="1482"/>
      <c r="HXF3816" s="1483"/>
      <c r="HXG3816" s="1484"/>
      <c r="HXH3816" s="1484"/>
      <c r="HXI3816" s="1480"/>
      <c r="HXJ3816" s="1480"/>
      <c r="HXK3816" s="1480"/>
      <c r="HXL3816" s="1480"/>
      <c r="HXM3816" s="1481"/>
      <c r="HXN3816" s="1480"/>
      <c r="HXO3816" s="1480"/>
      <c r="HXP3816" s="1480"/>
      <c r="HXQ3816" s="1480"/>
      <c r="HXR3816" s="1481"/>
      <c r="HXS3816" s="1480"/>
      <c r="HXT3816" s="1480"/>
      <c r="HXU3816" s="1480"/>
      <c r="HXV3816" s="1480"/>
      <c r="HXW3816" s="1480"/>
      <c r="HXX3816" s="1480"/>
      <c r="HXY3816" s="1480"/>
      <c r="HXZ3816" s="1481"/>
      <c r="HYA3816" s="1480"/>
      <c r="HYB3816" s="1480"/>
      <c r="HYC3816" s="1481"/>
      <c r="HYD3816" s="1481"/>
      <c r="HYE3816" s="1481"/>
      <c r="HYF3816" s="1481"/>
      <c r="HYG3816" s="1481"/>
      <c r="HYH3816" s="1481"/>
      <c r="HYI3816" s="1480"/>
      <c r="HYJ3816" s="1480"/>
      <c r="HYK3816" s="1482"/>
      <c r="HYL3816" s="1483"/>
      <c r="HYM3816" s="1484"/>
      <c r="HYN3816" s="1484"/>
      <c r="HYO3816" s="1480"/>
      <c r="HYP3816" s="1480"/>
      <c r="HYQ3816" s="1480"/>
      <c r="HYR3816" s="1480"/>
      <c r="HYS3816" s="1481"/>
      <c r="HYT3816" s="1480"/>
      <c r="HYU3816" s="1480"/>
      <c r="HYV3816" s="1480"/>
      <c r="HYW3816" s="1480"/>
      <c r="HYX3816" s="1481"/>
      <c r="HYY3816" s="1480"/>
      <c r="HYZ3816" s="1480"/>
      <c r="HZA3816" s="1480"/>
      <c r="HZB3816" s="1480"/>
      <c r="HZC3816" s="1480"/>
      <c r="HZD3816" s="1480"/>
      <c r="HZE3816" s="1480"/>
      <c r="HZF3816" s="1481"/>
      <c r="HZG3816" s="1480"/>
      <c r="HZH3816" s="1480"/>
      <c r="HZI3816" s="1481"/>
      <c r="HZJ3816" s="1481"/>
      <c r="HZK3816" s="1481"/>
      <c r="HZL3816" s="1481"/>
      <c r="HZM3816" s="1481"/>
      <c r="HZN3816" s="1481"/>
      <c r="HZO3816" s="1480"/>
      <c r="HZP3816" s="1480"/>
      <c r="HZQ3816" s="1482"/>
      <c r="HZR3816" s="1483"/>
      <c r="HZS3816" s="1484"/>
      <c r="HZT3816" s="1484"/>
      <c r="HZU3816" s="1480"/>
      <c r="HZV3816" s="1480"/>
      <c r="HZW3816" s="1480"/>
      <c r="HZX3816" s="1480"/>
      <c r="HZY3816" s="1481"/>
      <c r="HZZ3816" s="1480"/>
      <c r="IAA3816" s="1480"/>
      <c r="IAB3816" s="1480"/>
      <c r="IAC3816" s="1480"/>
      <c r="IAD3816" s="1481"/>
      <c r="IAE3816" s="1480"/>
      <c r="IAF3816" s="1480"/>
      <c r="IAG3816" s="1480"/>
      <c r="IAH3816" s="1480"/>
      <c r="IAI3816" s="1480"/>
      <c r="IAJ3816" s="1480"/>
      <c r="IAK3816" s="1480"/>
      <c r="IAL3816" s="1481"/>
      <c r="IAM3816" s="1480"/>
      <c r="IAN3816" s="1480"/>
      <c r="IAO3816" s="1481"/>
      <c r="IAP3816" s="1481"/>
      <c r="IAQ3816" s="1481"/>
      <c r="IAR3816" s="1481"/>
      <c r="IAS3816" s="1481"/>
      <c r="IAT3816" s="1481"/>
      <c r="IAU3816" s="1480"/>
      <c r="IAV3816" s="1480"/>
      <c r="IAW3816" s="1482"/>
      <c r="IAX3816" s="1483"/>
      <c r="IAY3816" s="1484"/>
      <c r="IAZ3816" s="1484"/>
      <c r="IBA3816" s="1480"/>
      <c r="IBB3816" s="1480"/>
      <c r="IBC3816" s="1480"/>
      <c r="IBD3816" s="1480"/>
      <c r="IBE3816" s="1481"/>
      <c r="IBF3816" s="1480"/>
      <c r="IBG3816" s="1480"/>
      <c r="IBH3816" s="1480"/>
      <c r="IBI3816" s="1480"/>
      <c r="IBJ3816" s="1481"/>
      <c r="IBK3816" s="1480"/>
      <c r="IBL3816" s="1480"/>
      <c r="IBM3816" s="1480"/>
      <c r="IBN3816" s="1480"/>
      <c r="IBO3816" s="1480"/>
      <c r="IBP3816" s="1480"/>
      <c r="IBQ3816" s="1480"/>
      <c r="IBR3816" s="1481"/>
      <c r="IBS3816" s="1480"/>
      <c r="IBT3816" s="1480"/>
      <c r="IBU3816" s="1481"/>
      <c r="IBV3816" s="1481"/>
      <c r="IBW3816" s="1481"/>
      <c r="IBX3816" s="1481"/>
      <c r="IBY3816" s="1481"/>
      <c r="IBZ3816" s="1481"/>
      <c r="ICA3816" s="1480"/>
      <c r="ICB3816" s="1480"/>
      <c r="ICC3816" s="1482"/>
      <c r="ICD3816" s="1483"/>
      <c r="ICE3816" s="1484"/>
      <c r="ICF3816" s="1484"/>
      <c r="ICG3816" s="1480"/>
      <c r="ICH3816" s="1480"/>
      <c r="ICI3816" s="1480"/>
      <c r="ICJ3816" s="1480"/>
      <c r="ICK3816" s="1481"/>
      <c r="ICL3816" s="1480"/>
      <c r="ICM3816" s="1480"/>
      <c r="ICN3816" s="1480"/>
      <c r="ICO3816" s="1480"/>
      <c r="ICP3816" s="1481"/>
      <c r="ICQ3816" s="1480"/>
      <c r="ICR3816" s="1480"/>
      <c r="ICS3816" s="1480"/>
      <c r="ICT3816" s="1480"/>
      <c r="ICU3816" s="1480"/>
      <c r="ICV3816" s="1480"/>
      <c r="ICW3816" s="1480"/>
      <c r="ICX3816" s="1481"/>
      <c r="ICY3816" s="1480"/>
      <c r="ICZ3816" s="1480"/>
      <c r="IDA3816" s="1481"/>
      <c r="IDB3816" s="1481"/>
      <c r="IDC3816" s="1481"/>
      <c r="IDD3816" s="1481"/>
      <c r="IDE3816" s="1481"/>
      <c r="IDF3816" s="1481"/>
      <c r="IDG3816" s="1480"/>
      <c r="IDH3816" s="1480"/>
      <c r="IDI3816" s="1482"/>
      <c r="IDJ3816" s="1483"/>
      <c r="IDK3816" s="1484"/>
      <c r="IDL3816" s="1484"/>
      <c r="IDM3816" s="1480"/>
      <c r="IDN3816" s="1480"/>
      <c r="IDO3816" s="1480"/>
      <c r="IDP3816" s="1480"/>
      <c r="IDQ3816" s="1481"/>
      <c r="IDR3816" s="1480"/>
      <c r="IDS3816" s="1480"/>
      <c r="IDT3816" s="1480"/>
      <c r="IDU3816" s="1480"/>
      <c r="IDV3816" s="1481"/>
      <c r="IDW3816" s="1480"/>
      <c r="IDX3816" s="1480"/>
      <c r="IDY3816" s="1480"/>
      <c r="IDZ3816" s="1480"/>
      <c r="IEA3816" s="1480"/>
      <c r="IEB3816" s="1480"/>
      <c r="IEC3816" s="1480"/>
      <c r="IED3816" s="1481"/>
      <c r="IEE3816" s="1480"/>
      <c r="IEF3816" s="1480"/>
      <c r="IEG3816" s="1481"/>
      <c r="IEH3816" s="1481"/>
      <c r="IEI3816" s="1481"/>
      <c r="IEJ3816" s="1481"/>
      <c r="IEK3816" s="1481"/>
      <c r="IEL3816" s="1481"/>
      <c r="IEM3816" s="1480"/>
      <c r="IEN3816" s="1480"/>
      <c r="IEO3816" s="1482"/>
      <c r="IEP3816" s="1483"/>
      <c r="IEQ3816" s="1484"/>
      <c r="IER3816" s="1484"/>
      <c r="IES3816" s="1480"/>
      <c r="IET3816" s="1480"/>
      <c r="IEU3816" s="1480"/>
      <c r="IEV3816" s="1480"/>
      <c r="IEW3816" s="1481"/>
      <c r="IEX3816" s="1480"/>
      <c r="IEY3816" s="1480"/>
      <c r="IEZ3816" s="1480"/>
      <c r="IFA3816" s="1480"/>
      <c r="IFB3816" s="1481"/>
      <c r="IFC3816" s="1480"/>
      <c r="IFD3816" s="1480"/>
      <c r="IFE3816" s="1480"/>
      <c r="IFF3816" s="1480"/>
      <c r="IFG3816" s="1480"/>
      <c r="IFH3816" s="1480"/>
      <c r="IFI3816" s="1480"/>
      <c r="IFJ3816" s="1481"/>
      <c r="IFK3816" s="1480"/>
      <c r="IFL3816" s="1480"/>
      <c r="IFM3816" s="1481"/>
      <c r="IFN3816" s="1481"/>
      <c r="IFO3816" s="1481"/>
      <c r="IFP3816" s="1481"/>
      <c r="IFQ3816" s="1481"/>
      <c r="IFR3816" s="1481"/>
      <c r="IFS3816" s="1480"/>
      <c r="IFT3816" s="1480"/>
      <c r="IFU3816" s="1482"/>
      <c r="IFV3816" s="1483"/>
      <c r="IFW3816" s="1484"/>
      <c r="IFX3816" s="1484"/>
      <c r="IFY3816" s="1480"/>
      <c r="IFZ3816" s="1480"/>
      <c r="IGA3816" s="1480"/>
      <c r="IGB3816" s="1480"/>
      <c r="IGC3816" s="1481"/>
      <c r="IGD3816" s="1480"/>
      <c r="IGE3816" s="1480"/>
      <c r="IGF3816" s="1480"/>
      <c r="IGG3816" s="1480"/>
      <c r="IGH3816" s="1481"/>
      <c r="IGI3816" s="1480"/>
      <c r="IGJ3816" s="1480"/>
      <c r="IGK3816" s="1480"/>
      <c r="IGL3816" s="1480"/>
      <c r="IGM3816" s="1480"/>
      <c r="IGN3816" s="1480"/>
      <c r="IGO3816" s="1480"/>
      <c r="IGP3816" s="1481"/>
      <c r="IGQ3816" s="1480"/>
      <c r="IGR3816" s="1480"/>
      <c r="IGS3816" s="1481"/>
      <c r="IGT3816" s="1481"/>
      <c r="IGU3816" s="1481"/>
      <c r="IGV3816" s="1481"/>
      <c r="IGW3816" s="1481"/>
      <c r="IGX3816" s="1481"/>
      <c r="IGY3816" s="1480"/>
      <c r="IGZ3816" s="1480"/>
      <c r="IHA3816" s="1482"/>
      <c r="IHB3816" s="1483"/>
      <c r="IHC3816" s="1484"/>
      <c r="IHD3816" s="1484"/>
      <c r="IHE3816" s="1480"/>
      <c r="IHF3816" s="1480"/>
      <c r="IHG3816" s="1480"/>
      <c r="IHH3816" s="1480"/>
      <c r="IHI3816" s="1481"/>
      <c r="IHJ3816" s="1480"/>
      <c r="IHK3816" s="1480"/>
      <c r="IHL3816" s="1480"/>
      <c r="IHM3816" s="1480"/>
      <c r="IHN3816" s="1481"/>
      <c r="IHO3816" s="1480"/>
      <c r="IHP3816" s="1480"/>
      <c r="IHQ3816" s="1480"/>
      <c r="IHR3816" s="1480"/>
      <c r="IHS3816" s="1480"/>
      <c r="IHT3816" s="1480"/>
      <c r="IHU3816" s="1480"/>
      <c r="IHV3816" s="1481"/>
      <c r="IHW3816" s="1480"/>
      <c r="IHX3816" s="1480"/>
      <c r="IHY3816" s="1481"/>
      <c r="IHZ3816" s="1481"/>
      <c r="IIA3816" s="1481"/>
      <c r="IIB3816" s="1481"/>
      <c r="IIC3816" s="1481"/>
      <c r="IID3816" s="1481"/>
      <c r="IIE3816" s="1480"/>
      <c r="IIF3816" s="1480"/>
      <c r="IIG3816" s="1482"/>
      <c r="IIH3816" s="1483"/>
      <c r="III3816" s="1484"/>
      <c r="IIJ3816" s="1484"/>
      <c r="IIK3816" s="1480"/>
      <c r="IIL3816" s="1480"/>
      <c r="IIM3816" s="1480"/>
      <c r="IIN3816" s="1480"/>
      <c r="IIO3816" s="1481"/>
      <c r="IIP3816" s="1480"/>
      <c r="IIQ3816" s="1480"/>
      <c r="IIR3816" s="1480"/>
      <c r="IIS3816" s="1480"/>
      <c r="IIT3816" s="1481"/>
      <c r="IIU3816" s="1480"/>
      <c r="IIV3816" s="1480"/>
      <c r="IIW3816" s="1480"/>
      <c r="IIX3816" s="1480"/>
      <c r="IIY3816" s="1480"/>
      <c r="IIZ3816" s="1480"/>
      <c r="IJA3816" s="1480"/>
      <c r="IJB3816" s="1481"/>
      <c r="IJC3816" s="1480"/>
      <c r="IJD3816" s="1480"/>
      <c r="IJE3816" s="1481"/>
      <c r="IJF3816" s="1481"/>
      <c r="IJG3816" s="1481"/>
      <c r="IJH3816" s="1481"/>
      <c r="IJI3816" s="1481"/>
      <c r="IJJ3816" s="1481"/>
      <c r="IJK3816" s="1480"/>
      <c r="IJL3816" s="1480"/>
      <c r="IJM3816" s="1482"/>
      <c r="IJN3816" s="1483"/>
      <c r="IJO3816" s="1484"/>
      <c r="IJP3816" s="1484"/>
      <c r="IJQ3816" s="1480"/>
      <c r="IJR3816" s="1480"/>
      <c r="IJS3816" s="1480"/>
      <c r="IJT3816" s="1480"/>
      <c r="IJU3816" s="1481"/>
      <c r="IJV3816" s="1480"/>
      <c r="IJW3816" s="1480"/>
      <c r="IJX3816" s="1480"/>
      <c r="IJY3816" s="1480"/>
      <c r="IJZ3816" s="1481"/>
      <c r="IKA3816" s="1480"/>
      <c r="IKB3816" s="1480"/>
      <c r="IKC3816" s="1480"/>
      <c r="IKD3816" s="1480"/>
      <c r="IKE3816" s="1480"/>
      <c r="IKF3816" s="1480"/>
      <c r="IKG3816" s="1480"/>
      <c r="IKH3816" s="1481"/>
      <c r="IKI3816" s="1480"/>
      <c r="IKJ3816" s="1480"/>
      <c r="IKK3816" s="1481"/>
      <c r="IKL3816" s="1481"/>
      <c r="IKM3816" s="1481"/>
      <c r="IKN3816" s="1481"/>
      <c r="IKO3816" s="1481"/>
      <c r="IKP3816" s="1481"/>
      <c r="IKQ3816" s="1480"/>
      <c r="IKR3816" s="1480"/>
      <c r="IKS3816" s="1482"/>
      <c r="IKT3816" s="1483"/>
      <c r="IKU3816" s="1484"/>
      <c r="IKV3816" s="1484"/>
      <c r="IKW3816" s="1480"/>
      <c r="IKX3816" s="1480"/>
      <c r="IKY3816" s="1480"/>
      <c r="IKZ3816" s="1480"/>
      <c r="ILA3816" s="1481"/>
      <c r="ILB3816" s="1480"/>
      <c r="ILC3816" s="1480"/>
      <c r="ILD3816" s="1480"/>
      <c r="ILE3816" s="1480"/>
      <c r="ILF3816" s="1481"/>
      <c r="ILG3816" s="1480"/>
      <c r="ILH3816" s="1480"/>
      <c r="ILI3816" s="1480"/>
      <c r="ILJ3816" s="1480"/>
      <c r="ILK3816" s="1480"/>
      <c r="ILL3816" s="1480"/>
      <c r="ILM3816" s="1480"/>
      <c r="ILN3816" s="1481"/>
      <c r="ILO3816" s="1480"/>
      <c r="ILP3816" s="1480"/>
      <c r="ILQ3816" s="1481"/>
      <c r="ILR3816" s="1481"/>
      <c r="ILS3816" s="1481"/>
      <c r="ILT3816" s="1481"/>
      <c r="ILU3816" s="1481"/>
      <c r="ILV3816" s="1481"/>
      <c r="ILW3816" s="1480"/>
      <c r="ILX3816" s="1480"/>
      <c r="ILY3816" s="1482"/>
      <c r="ILZ3816" s="1483"/>
      <c r="IMA3816" s="1484"/>
      <c r="IMB3816" s="1484"/>
      <c r="IMC3816" s="1480"/>
      <c r="IMD3816" s="1480"/>
      <c r="IME3816" s="1480"/>
      <c r="IMF3816" s="1480"/>
      <c r="IMG3816" s="1481"/>
      <c r="IMH3816" s="1480"/>
      <c r="IMI3816" s="1480"/>
      <c r="IMJ3816" s="1480"/>
      <c r="IMK3816" s="1480"/>
      <c r="IML3816" s="1481"/>
      <c r="IMM3816" s="1480"/>
      <c r="IMN3816" s="1480"/>
      <c r="IMO3816" s="1480"/>
      <c r="IMP3816" s="1480"/>
      <c r="IMQ3816" s="1480"/>
      <c r="IMR3816" s="1480"/>
      <c r="IMS3816" s="1480"/>
      <c r="IMT3816" s="1481"/>
      <c r="IMU3816" s="1480"/>
      <c r="IMV3816" s="1480"/>
      <c r="IMW3816" s="1481"/>
      <c r="IMX3816" s="1481"/>
      <c r="IMY3816" s="1481"/>
      <c r="IMZ3816" s="1481"/>
      <c r="INA3816" s="1481"/>
      <c r="INB3816" s="1481"/>
      <c r="INC3816" s="1480"/>
      <c r="IND3816" s="1480"/>
      <c r="INE3816" s="1482"/>
      <c r="INF3816" s="1483"/>
      <c r="ING3816" s="1484"/>
      <c r="INH3816" s="1484"/>
      <c r="INI3816" s="1480"/>
      <c r="INJ3816" s="1480"/>
      <c r="INK3816" s="1480"/>
      <c r="INL3816" s="1480"/>
      <c r="INM3816" s="1481"/>
      <c r="INN3816" s="1480"/>
      <c r="INO3816" s="1480"/>
      <c r="INP3816" s="1480"/>
      <c r="INQ3816" s="1480"/>
      <c r="INR3816" s="1481"/>
      <c r="INS3816" s="1480"/>
      <c r="INT3816" s="1480"/>
      <c r="INU3816" s="1480"/>
      <c r="INV3816" s="1480"/>
      <c r="INW3816" s="1480"/>
      <c r="INX3816" s="1480"/>
      <c r="INY3816" s="1480"/>
      <c r="INZ3816" s="1481"/>
      <c r="IOA3816" s="1480"/>
      <c r="IOB3816" s="1480"/>
      <c r="IOC3816" s="1481"/>
      <c r="IOD3816" s="1481"/>
      <c r="IOE3816" s="1481"/>
      <c r="IOF3816" s="1481"/>
      <c r="IOG3816" s="1481"/>
      <c r="IOH3816" s="1481"/>
      <c r="IOI3816" s="1480"/>
      <c r="IOJ3816" s="1480"/>
      <c r="IOK3816" s="1482"/>
      <c r="IOL3816" s="1483"/>
      <c r="IOM3816" s="1484"/>
      <c r="ION3816" s="1484"/>
      <c r="IOO3816" s="1480"/>
      <c r="IOP3816" s="1480"/>
      <c r="IOQ3816" s="1480"/>
      <c r="IOR3816" s="1480"/>
      <c r="IOS3816" s="1481"/>
      <c r="IOT3816" s="1480"/>
      <c r="IOU3816" s="1480"/>
      <c r="IOV3816" s="1480"/>
      <c r="IOW3816" s="1480"/>
      <c r="IOX3816" s="1481"/>
      <c r="IOY3816" s="1480"/>
      <c r="IOZ3816" s="1480"/>
      <c r="IPA3816" s="1480"/>
      <c r="IPB3816" s="1480"/>
      <c r="IPC3816" s="1480"/>
      <c r="IPD3816" s="1480"/>
      <c r="IPE3816" s="1480"/>
      <c r="IPF3816" s="1481"/>
      <c r="IPG3816" s="1480"/>
      <c r="IPH3816" s="1480"/>
      <c r="IPI3816" s="1481"/>
      <c r="IPJ3816" s="1481"/>
      <c r="IPK3816" s="1481"/>
      <c r="IPL3816" s="1481"/>
      <c r="IPM3816" s="1481"/>
      <c r="IPN3816" s="1481"/>
      <c r="IPO3816" s="1480"/>
      <c r="IPP3816" s="1480"/>
      <c r="IPQ3816" s="1482"/>
      <c r="IPR3816" s="1483"/>
      <c r="IPS3816" s="1484"/>
      <c r="IPT3816" s="1484"/>
      <c r="IPU3816" s="1480"/>
      <c r="IPV3816" s="1480"/>
      <c r="IPW3816" s="1480"/>
      <c r="IPX3816" s="1480"/>
      <c r="IPY3816" s="1481"/>
      <c r="IPZ3816" s="1480"/>
      <c r="IQA3816" s="1480"/>
      <c r="IQB3816" s="1480"/>
      <c r="IQC3816" s="1480"/>
      <c r="IQD3816" s="1481"/>
      <c r="IQE3816" s="1480"/>
      <c r="IQF3816" s="1480"/>
      <c r="IQG3816" s="1480"/>
      <c r="IQH3816" s="1480"/>
      <c r="IQI3816" s="1480"/>
      <c r="IQJ3816" s="1480"/>
      <c r="IQK3816" s="1480"/>
      <c r="IQL3816" s="1481"/>
      <c r="IQM3816" s="1480"/>
      <c r="IQN3816" s="1480"/>
      <c r="IQO3816" s="1481"/>
      <c r="IQP3816" s="1481"/>
      <c r="IQQ3816" s="1481"/>
      <c r="IQR3816" s="1481"/>
      <c r="IQS3816" s="1481"/>
      <c r="IQT3816" s="1481"/>
      <c r="IQU3816" s="1480"/>
      <c r="IQV3816" s="1480"/>
      <c r="IQW3816" s="1482"/>
      <c r="IQX3816" s="1483"/>
      <c r="IQY3816" s="1484"/>
      <c r="IQZ3816" s="1484"/>
      <c r="IRA3816" s="1480"/>
      <c r="IRB3816" s="1480"/>
      <c r="IRC3816" s="1480"/>
      <c r="IRD3816" s="1480"/>
      <c r="IRE3816" s="1481"/>
      <c r="IRF3816" s="1480"/>
      <c r="IRG3816" s="1480"/>
      <c r="IRH3816" s="1480"/>
      <c r="IRI3816" s="1480"/>
      <c r="IRJ3816" s="1481"/>
      <c r="IRK3816" s="1480"/>
      <c r="IRL3816" s="1480"/>
      <c r="IRM3816" s="1480"/>
      <c r="IRN3816" s="1480"/>
      <c r="IRO3816" s="1480"/>
      <c r="IRP3816" s="1480"/>
      <c r="IRQ3816" s="1480"/>
      <c r="IRR3816" s="1481"/>
      <c r="IRS3816" s="1480"/>
      <c r="IRT3816" s="1480"/>
      <c r="IRU3816" s="1481"/>
      <c r="IRV3816" s="1481"/>
      <c r="IRW3816" s="1481"/>
      <c r="IRX3816" s="1481"/>
      <c r="IRY3816" s="1481"/>
      <c r="IRZ3816" s="1481"/>
      <c r="ISA3816" s="1480"/>
      <c r="ISB3816" s="1480"/>
      <c r="ISC3816" s="1482"/>
      <c r="ISD3816" s="1483"/>
      <c r="ISE3816" s="1484"/>
      <c r="ISF3816" s="1484"/>
      <c r="ISG3816" s="1480"/>
      <c r="ISH3816" s="1480"/>
      <c r="ISI3816" s="1480"/>
      <c r="ISJ3816" s="1480"/>
      <c r="ISK3816" s="1481"/>
      <c r="ISL3816" s="1480"/>
      <c r="ISM3816" s="1480"/>
      <c r="ISN3816" s="1480"/>
      <c r="ISO3816" s="1480"/>
      <c r="ISP3816" s="1481"/>
      <c r="ISQ3816" s="1480"/>
      <c r="ISR3816" s="1480"/>
      <c r="ISS3816" s="1480"/>
      <c r="IST3816" s="1480"/>
      <c r="ISU3816" s="1480"/>
      <c r="ISV3816" s="1480"/>
      <c r="ISW3816" s="1480"/>
      <c r="ISX3816" s="1481"/>
      <c r="ISY3816" s="1480"/>
      <c r="ISZ3816" s="1480"/>
      <c r="ITA3816" s="1481"/>
      <c r="ITB3816" s="1481"/>
      <c r="ITC3816" s="1481"/>
      <c r="ITD3816" s="1481"/>
      <c r="ITE3816" s="1481"/>
      <c r="ITF3816" s="1481"/>
      <c r="ITG3816" s="1480"/>
      <c r="ITH3816" s="1480"/>
      <c r="ITI3816" s="1482"/>
      <c r="ITJ3816" s="1483"/>
      <c r="ITK3816" s="1484"/>
      <c r="ITL3816" s="1484"/>
      <c r="ITM3816" s="1480"/>
      <c r="ITN3816" s="1480"/>
      <c r="ITO3816" s="1480"/>
      <c r="ITP3816" s="1480"/>
      <c r="ITQ3816" s="1481"/>
      <c r="ITR3816" s="1480"/>
      <c r="ITS3816" s="1480"/>
      <c r="ITT3816" s="1480"/>
      <c r="ITU3816" s="1480"/>
      <c r="ITV3816" s="1481"/>
      <c r="ITW3816" s="1480"/>
      <c r="ITX3816" s="1480"/>
      <c r="ITY3816" s="1480"/>
      <c r="ITZ3816" s="1480"/>
      <c r="IUA3816" s="1480"/>
      <c r="IUB3816" s="1480"/>
      <c r="IUC3816" s="1480"/>
      <c r="IUD3816" s="1481"/>
      <c r="IUE3816" s="1480"/>
      <c r="IUF3816" s="1480"/>
      <c r="IUG3816" s="1481"/>
      <c r="IUH3816" s="1481"/>
      <c r="IUI3816" s="1481"/>
      <c r="IUJ3816" s="1481"/>
      <c r="IUK3816" s="1481"/>
      <c r="IUL3816" s="1481"/>
      <c r="IUM3816" s="1480"/>
      <c r="IUN3816" s="1480"/>
      <c r="IUO3816" s="1482"/>
      <c r="IUP3816" s="1483"/>
      <c r="IUQ3816" s="1484"/>
      <c r="IUR3816" s="1484"/>
      <c r="IUS3816" s="1480"/>
      <c r="IUT3816" s="1480"/>
      <c r="IUU3816" s="1480"/>
      <c r="IUV3816" s="1480"/>
      <c r="IUW3816" s="1481"/>
      <c r="IUX3816" s="1480"/>
      <c r="IUY3816" s="1480"/>
      <c r="IUZ3816" s="1480"/>
      <c r="IVA3816" s="1480"/>
      <c r="IVB3816" s="1481"/>
      <c r="IVC3816" s="1480"/>
      <c r="IVD3816" s="1480"/>
      <c r="IVE3816" s="1480"/>
      <c r="IVF3816" s="1480"/>
      <c r="IVG3816" s="1480"/>
      <c r="IVH3816" s="1480"/>
      <c r="IVI3816" s="1480"/>
      <c r="IVJ3816" s="1481"/>
      <c r="IVK3816" s="1480"/>
      <c r="IVL3816" s="1480"/>
      <c r="IVM3816" s="1481"/>
      <c r="IVN3816" s="1481"/>
      <c r="IVO3816" s="1481"/>
      <c r="IVP3816" s="1481"/>
      <c r="IVQ3816" s="1481"/>
      <c r="IVR3816" s="1481"/>
      <c r="IVS3816" s="1480"/>
      <c r="IVT3816" s="1480"/>
      <c r="IVU3816" s="1482"/>
      <c r="IVV3816" s="1483"/>
      <c r="IVW3816" s="1484"/>
      <c r="IVX3816" s="1484"/>
      <c r="IVY3816" s="1480"/>
      <c r="IVZ3816" s="1480"/>
      <c r="IWA3816" s="1480"/>
      <c r="IWB3816" s="1480"/>
      <c r="IWC3816" s="1481"/>
      <c r="IWD3816" s="1480"/>
      <c r="IWE3816" s="1480"/>
      <c r="IWF3816" s="1480"/>
      <c r="IWG3816" s="1480"/>
      <c r="IWH3816" s="1481"/>
      <c r="IWI3816" s="1480"/>
      <c r="IWJ3816" s="1480"/>
      <c r="IWK3816" s="1480"/>
      <c r="IWL3816" s="1480"/>
      <c r="IWM3816" s="1480"/>
      <c r="IWN3816" s="1480"/>
      <c r="IWO3816" s="1480"/>
      <c r="IWP3816" s="1481"/>
      <c r="IWQ3816" s="1480"/>
      <c r="IWR3816" s="1480"/>
      <c r="IWS3816" s="1481"/>
      <c r="IWT3816" s="1481"/>
      <c r="IWU3816" s="1481"/>
      <c r="IWV3816" s="1481"/>
      <c r="IWW3816" s="1481"/>
      <c r="IWX3816" s="1481"/>
      <c r="IWY3816" s="1480"/>
      <c r="IWZ3816" s="1480"/>
      <c r="IXA3816" s="1482"/>
      <c r="IXB3816" s="1483"/>
      <c r="IXC3816" s="1484"/>
      <c r="IXD3816" s="1484"/>
      <c r="IXE3816" s="1480"/>
      <c r="IXF3816" s="1480"/>
      <c r="IXG3816" s="1480"/>
      <c r="IXH3816" s="1480"/>
      <c r="IXI3816" s="1481"/>
      <c r="IXJ3816" s="1480"/>
      <c r="IXK3816" s="1480"/>
      <c r="IXL3816" s="1480"/>
      <c r="IXM3816" s="1480"/>
      <c r="IXN3816" s="1481"/>
      <c r="IXO3816" s="1480"/>
      <c r="IXP3816" s="1480"/>
      <c r="IXQ3816" s="1480"/>
      <c r="IXR3816" s="1480"/>
      <c r="IXS3816" s="1480"/>
      <c r="IXT3816" s="1480"/>
      <c r="IXU3816" s="1480"/>
      <c r="IXV3816" s="1481"/>
      <c r="IXW3816" s="1480"/>
      <c r="IXX3816" s="1480"/>
      <c r="IXY3816" s="1481"/>
      <c r="IXZ3816" s="1481"/>
      <c r="IYA3816" s="1481"/>
      <c r="IYB3816" s="1481"/>
      <c r="IYC3816" s="1481"/>
      <c r="IYD3816" s="1481"/>
      <c r="IYE3816" s="1480"/>
      <c r="IYF3816" s="1480"/>
      <c r="IYG3816" s="1482"/>
      <c r="IYH3816" s="1483"/>
      <c r="IYI3816" s="1484"/>
      <c r="IYJ3816" s="1484"/>
      <c r="IYK3816" s="1480"/>
      <c r="IYL3816" s="1480"/>
      <c r="IYM3816" s="1480"/>
      <c r="IYN3816" s="1480"/>
      <c r="IYO3816" s="1481"/>
      <c r="IYP3816" s="1480"/>
      <c r="IYQ3816" s="1480"/>
      <c r="IYR3816" s="1480"/>
      <c r="IYS3816" s="1480"/>
      <c r="IYT3816" s="1481"/>
      <c r="IYU3816" s="1480"/>
      <c r="IYV3816" s="1480"/>
      <c r="IYW3816" s="1480"/>
      <c r="IYX3816" s="1480"/>
      <c r="IYY3816" s="1480"/>
      <c r="IYZ3816" s="1480"/>
      <c r="IZA3816" s="1480"/>
      <c r="IZB3816" s="1481"/>
      <c r="IZC3816" s="1480"/>
      <c r="IZD3816" s="1480"/>
      <c r="IZE3816" s="1481"/>
      <c r="IZF3816" s="1481"/>
      <c r="IZG3816" s="1481"/>
      <c r="IZH3816" s="1481"/>
      <c r="IZI3816" s="1481"/>
      <c r="IZJ3816" s="1481"/>
      <c r="IZK3816" s="1480"/>
      <c r="IZL3816" s="1480"/>
      <c r="IZM3816" s="1482"/>
      <c r="IZN3816" s="1483"/>
      <c r="IZO3816" s="1484"/>
      <c r="IZP3816" s="1484"/>
      <c r="IZQ3816" s="1480"/>
      <c r="IZR3816" s="1480"/>
      <c r="IZS3816" s="1480"/>
      <c r="IZT3816" s="1480"/>
      <c r="IZU3816" s="1481"/>
      <c r="IZV3816" s="1480"/>
      <c r="IZW3816" s="1480"/>
      <c r="IZX3816" s="1480"/>
      <c r="IZY3816" s="1480"/>
      <c r="IZZ3816" s="1481"/>
      <c r="JAA3816" s="1480"/>
      <c r="JAB3816" s="1480"/>
      <c r="JAC3816" s="1480"/>
      <c r="JAD3816" s="1480"/>
      <c r="JAE3816" s="1480"/>
      <c r="JAF3816" s="1480"/>
      <c r="JAG3816" s="1480"/>
      <c r="JAH3816" s="1481"/>
      <c r="JAI3816" s="1480"/>
      <c r="JAJ3816" s="1480"/>
      <c r="JAK3816" s="1481"/>
      <c r="JAL3816" s="1481"/>
      <c r="JAM3816" s="1481"/>
      <c r="JAN3816" s="1481"/>
      <c r="JAO3816" s="1481"/>
      <c r="JAP3816" s="1481"/>
      <c r="JAQ3816" s="1480"/>
      <c r="JAR3816" s="1480"/>
      <c r="JAS3816" s="1482"/>
      <c r="JAT3816" s="1483"/>
      <c r="JAU3816" s="1484"/>
      <c r="JAV3816" s="1484"/>
      <c r="JAW3816" s="1480"/>
      <c r="JAX3816" s="1480"/>
      <c r="JAY3816" s="1480"/>
      <c r="JAZ3816" s="1480"/>
      <c r="JBA3816" s="1481"/>
      <c r="JBB3816" s="1480"/>
      <c r="JBC3816" s="1480"/>
      <c r="JBD3816" s="1480"/>
      <c r="JBE3816" s="1480"/>
      <c r="JBF3816" s="1481"/>
      <c r="JBG3816" s="1480"/>
      <c r="JBH3816" s="1480"/>
      <c r="JBI3816" s="1480"/>
      <c r="JBJ3816" s="1480"/>
      <c r="JBK3816" s="1480"/>
      <c r="JBL3816" s="1480"/>
      <c r="JBM3816" s="1480"/>
      <c r="JBN3816" s="1481"/>
      <c r="JBO3816" s="1480"/>
      <c r="JBP3816" s="1480"/>
      <c r="JBQ3816" s="1481"/>
      <c r="JBR3816" s="1481"/>
      <c r="JBS3816" s="1481"/>
      <c r="JBT3816" s="1481"/>
      <c r="JBU3816" s="1481"/>
      <c r="JBV3816" s="1481"/>
      <c r="JBW3816" s="1480"/>
      <c r="JBX3816" s="1480"/>
      <c r="JBY3816" s="1482"/>
      <c r="JBZ3816" s="1483"/>
      <c r="JCA3816" s="1484"/>
      <c r="JCB3816" s="1484"/>
      <c r="JCC3816" s="1480"/>
      <c r="JCD3816" s="1480"/>
      <c r="JCE3816" s="1480"/>
      <c r="JCF3816" s="1480"/>
      <c r="JCG3816" s="1481"/>
      <c r="JCH3816" s="1480"/>
      <c r="JCI3816" s="1480"/>
      <c r="JCJ3816" s="1480"/>
      <c r="JCK3816" s="1480"/>
      <c r="JCL3816" s="1481"/>
      <c r="JCM3816" s="1480"/>
      <c r="JCN3816" s="1480"/>
      <c r="JCO3816" s="1480"/>
      <c r="JCP3816" s="1480"/>
      <c r="JCQ3816" s="1480"/>
      <c r="JCR3816" s="1480"/>
      <c r="JCS3816" s="1480"/>
      <c r="JCT3816" s="1481"/>
      <c r="JCU3816" s="1480"/>
      <c r="JCV3816" s="1480"/>
      <c r="JCW3816" s="1481"/>
      <c r="JCX3816" s="1481"/>
      <c r="JCY3816" s="1481"/>
      <c r="JCZ3816" s="1481"/>
      <c r="JDA3816" s="1481"/>
      <c r="JDB3816" s="1481"/>
      <c r="JDC3816" s="1480"/>
      <c r="JDD3816" s="1480"/>
      <c r="JDE3816" s="1482"/>
      <c r="JDF3816" s="1483"/>
      <c r="JDG3816" s="1484"/>
      <c r="JDH3816" s="1484"/>
      <c r="JDI3816" s="1480"/>
      <c r="JDJ3816" s="1480"/>
      <c r="JDK3816" s="1480"/>
      <c r="JDL3816" s="1480"/>
      <c r="JDM3816" s="1481"/>
      <c r="JDN3816" s="1480"/>
      <c r="JDO3816" s="1480"/>
      <c r="JDP3816" s="1480"/>
      <c r="JDQ3816" s="1480"/>
      <c r="JDR3816" s="1481"/>
      <c r="JDS3816" s="1480"/>
      <c r="JDT3816" s="1480"/>
      <c r="JDU3816" s="1480"/>
      <c r="JDV3816" s="1480"/>
      <c r="JDW3816" s="1480"/>
      <c r="JDX3816" s="1480"/>
      <c r="JDY3816" s="1480"/>
      <c r="JDZ3816" s="1481"/>
      <c r="JEA3816" s="1480"/>
      <c r="JEB3816" s="1480"/>
      <c r="JEC3816" s="1481"/>
      <c r="JED3816" s="1481"/>
      <c r="JEE3816" s="1481"/>
      <c r="JEF3816" s="1481"/>
      <c r="JEG3816" s="1481"/>
      <c r="JEH3816" s="1481"/>
      <c r="JEI3816" s="1480"/>
      <c r="JEJ3816" s="1480"/>
      <c r="JEK3816" s="1482"/>
      <c r="JEL3816" s="1483"/>
      <c r="JEM3816" s="1484"/>
      <c r="JEN3816" s="1484"/>
      <c r="JEO3816" s="1480"/>
      <c r="JEP3816" s="1480"/>
      <c r="JEQ3816" s="1480"/>
      <c r="JER3816" s="1480"/>
      <c r="JES3816" s="1481"/>
      <c r="JET3816" s="1480"/>
      <c r="JEU3816" s="1480"/>
      <c r="JEV3816" s="1480"/>
      <c r="JEW3816" s="1480"/>
      <c r="JEX3816" s="1481"/>
      <c r="JEY3816" s="1480"/>
      <c r="JEZ3816" s="1480"/>
      <c r="JFA3816" s="1480"/>
      <c r="JFB3816" s="1480"/>
      <c r="JFC3816" s="1480"/>
      <c r="JFD3816" s="1480"/>
      <c r="JFE3816" s="1480"/>
      <c r="JFF3816" s="1481"/>
      <c r="JFG3816" s="1480"/>
      <c r="JFH3816" s="1480"/>
      <c r="JFI3816" s="1481"/>
      <c r="JFJ3816" s="1481"/>
      <c r="JFK3816" s="1481"/>
      <c r="JFL3816" s="1481"/>
      <c r="JFM3816" s="1481"/>
      <c r="JFN3816" s="1481"/>
      <c r="JFO3816" s="1480"/>
      <c r="JFP3816" s="1480"/>
      <c r="JFQ3816" s="1482"/>
      <c r="JFR3816" s="1483"/>
      <c r="JFS3816" s="1484"/>
      <c r="JFT3816" s="1484"/>
      <c r="JFU3816" s="1480"/>
      <c r="JFV3816" s="1480"/>
      <c r="JFW3816" s="1480"/>
      <c r="JFX3816" s="1480"/>
      <c r="JFY3816" s="1481"/>
      <c r="JFZ3816" s="1480"/>
      <c r="JGA3816" s="1480"/>
      <c r="JGB3816" s="1480"/>
      <c r="JGC3816" s="1480"/>
      <c r="JGD3816" s="1481"/>
      <c r="JGE3816" s="1480"/>
      <c r="JGF3816" s="1480"/>
      <c r="JGG3816" s="1480"/>
      <c r="JGH3816" s="1480"/>
      <c r="JGI3816" s="1480"/>
      <c r="JGJ3816" s="1480"/>
      <c r="JGK3816" s="1480"/>
      <c r="JGL3816" s="1481"/>
      <c r="JGM3816" s="1480"/>
      <c r="JGN3816" s="1480"/>
      <c r="JGO3816" s="1481"/>
      <c r="JGP3816" s="1481"/>
      <c r="JGQ3816" s="1481"/>
      <c r="JGR3816" s="1481"/>
      <c r="JGS3816" s="1481"/>
      <c r="JGT3816" s="1481"/>
      <c r="JGU3816" s="1480"/>
      <c r="JGV3816" s="1480"/>
      <c r="JGW3816" s="1482"/>
      <c r="JGX3816" s="1483"/>
      <c r="JGY3816" s="1484"/>
      <c r="JGZ3816" s="1484"/>
      <c r="JHA3816" s="1480"/>
      <c r="JHB3816" s="1480"/>
      <c r="JHC3816" s="1480"/>
      <c r="JHD3816" s="1480"/>
      <c r="JHE3816" s="1481"/>
      <c r="JHF3816" s="1480"/>
      <c r="JHG3816" s="1480"/>
      <c r="JHH3816" s="1480"/>
      <c r="JHI3816" s="1480"/>
      <c r="JHJ3816" s="1481"/>
      <c r="JHK3816" s="1480"/>
      <c r="JHL3816" s="1480"/>
      <c r="JHM3816" s="1480"/>
      <c r="JHN3816" s="1480"/>
      <c r="JHO3816" s="1480"/>
      <c r="JHP3816" s="1480"/>
      <c r="JHQ3816" s="1480"/>
      <c r="JHR3816" s="1481"/>
      <c r="JHS3816" s="1480"/>
      <c r="JHT3816" s="1480"/>
      <c r="JHU3816" s="1481"/>
      <c r="JHV3816" s="1481"/>
      <c r="JHW3816" s="1481"/>
      <c r="JHX3816" s="1481"/>
      <c r="JHY3816" s="1481"/>
      <c r="JHZ3816" s="1481"/>
      <c r="JIA3816" s="1480"/>
      <c r="JIB3816" s="1480"/>
      <c r="JIC3816" s="1482"/>
      <c r="JID3816" s="1483"/>
      <c r="JIE3816" s="1484"/>
      <c r="JIF3816" s="1484"/>
      <c r="JIG3816" s="1480"/>
      <c r="JIH3816" s="1480"/>
      <c r="JII3816" s="1480"/>
      <c r="JIJ3816" s="1480"/>
      <c r="JIK3816" s="1481"/>
      <c r="JIL3816" s="1480"/>
      <c r="JIM3816" s="1480"/>
      <c r="JIN3816" s="1480"/>
      <c r="JIO3816" s="1480"/>
      <c r="JIP3816" s="1481"/>
      <c r="JIQ3816" s="1480"/>
      <c r="JIR3816" s="1480"/>
      <c r="JIS3816" s="1480"/>
      <c r="JIT3816" s="1480"/>
      <c r="JIU3816" s="1480"/>
      <c r="JIV3816" s="1480"/>
      <c r="JIW3816" s="1480"/>
      <c r="JIX3816" s="1481"/>
      <c r="JIY3816" s="1480"/>
      <c r="JIZ3816" s="1480"/>
      <c r="JJA3816" s="1481"/>
      <c r="JJB3816" s="1481"/>
      <c r="JJC3816" s="1481"/>
      <c r="JJD3816" s="1481"/>
      <c r="JJE3816" s="1481"/>
      <c r="JJF3816" s="1481"/>
      <c r="JJG3816" s="1480"/>
      <c r="JJH3816" s="1480"/>
      <c r="JJI3816" s="1482"/>
      <c r="JJJ3816" s="1483"/>
      <c r="JJK3816" s="1484"/>
      <c r="JJL3816" s="1484"/>
      <c r="JJM3816" s="1480"/>
      <c r="JJN3816" s="1480"/>
      <c r="JJO3816" s="1480"/>
      <c r="JJP3816" s="1480"/>
      <c r="JJQ3816" s="1481"/>
      <c r="JJR3816" s="1480"/>
      <c r="JJS3816" s="1480"/>
      <c r="JJT3816" s="1480"/>
      <c r="JJU3816" s="1480"/>
      <c r="JJV3816" s="1481"/>
      <c r="JJW3816" s="1480"/>
      <c r="JJX3816" s="1480"/>
      <c r="JJY3816" s="1480"/>
      <c r="JJZ3816" s="1480"/>
      <c r="JKA3816" s="1480"/>
      <c r="JKB3816" s="1480"/>
      <c r="JKC3816" s="1480"/>
      <c r="JKD3816" s="1481"/>
      <c r="JKE3816" s="1480"/>
      <c r="JKF3816" s="1480"/>
      <c r="JKG3816" s="1481"/>
      <c r="JKH3816" s="1481"/>
      <c r="JKI3816" s="1481"/>
      <c r="JKJ3816" s="1481"/>
      <c r="JKK3816" s="1481"/>
      <c r="JKL3816" s="1481"/>
      <c r="JKM3816" s="1480"/>
      <c r="JKN3816" s="1480"/>
      <c r="JKO3816" s="1482"/>
      <c r="JKP3816" s="1483"/>
      <c r="JKQ3816" s="1484"/>
      <c r="JKR3816" s="1484"/>
      <c r="JKS3816" s="1480"/>
      <c r="JKT3816" s="1480"/>
      <c r="JKU3816" s="1480"/>
      <c r="JKV3816" s="1480"/>
      <c r="JKW3816" s="1481"/>
      <c r="JKX3816" s="1480"/>
      <c r="JKY3816" s="1480"/>
      <c r="JKZ3816" s="1480"/>
      <c r="JLA3816" s="1480"/>
      <c r="JLB3816" s="1481"/>
      <c r="JLC3816" s="1480"/>
      <c r="JLD3816" s="1480"/>
      <c r="JLE3816" s="1480"/>
      <c r="JLF3816" s="1480"/>
      <c r="JLG3816" s="1480"/>
      <c r="JLH3816" s="1480"/>
      <c r="JLI3816" s="1480"/>
      <c r="JLJ3816" s="1481"/>
      <c r="JLK3816" s="1480"/>
      <c r="JLL3816" s="1480"/>
      <c r="JLM3816" s="1481"/>
      <c r="JLN3816" s="1481"/>
      <c r="JLO3816" s="1481"/>
      <c r="JLP3816" s="1481"/>
      <c r="JLQ3816" s="1481"/>
      <c r="JLR3816" s="1481"/>
      <c r="JLS3816" s="1480"/>
      <c r="JLT3816" s="1480"/>
      <c r="JLU3816" s="1482"/>
      <c r="JLV3816" s="1483"/>
      <c r="JLW3816" s="1484"/>
      <c r="JLX3816" s="1484"/>
      <c r="JLY3816" s="1480"/>
      <c r="JLZ3816" s="1480"/>
      <c r="JMA3816" s="1480"/>
      <c r="JMB3816" s="1480"/>
      <c r="JMC3816" s="1481"/>
      <c r="JMD3816" s="1480"/>
      <c r="JME3816" s="1480"/>
      <c r="JMF3816" s="1480"/>
      <c r="JMG3816" s="1480"/>
      <c r="JMH3816" s="1481"/>
      <c r="JMI3816" s="1480"/>
      <c r="JMJ3816" s="1480"/>
      <c r="JMK3816" s="1480"/>
      <c r="JML3816" s="1480"/>
      <c r="JMM3816" s="1480"/>
      <c r="JMN3816" s="1480"/>
      <c r="JMO3816" s="1480"/>
      <c r="JMP3816" s="1481"/>
      <c r="JMQ3816" s="1480"/>
      <c r="JMR3816" s="1480"/>
      <c r="JMS3816" s="1481"/>
      <c r="JMT3816" s="1481"/>
      <c r="JMU3816" s="1481"/>
      <c r="JMV3816" s="1481"/>
      <c r="JMW3816" s="1481"/>
      <c r="JMX3816" s="1481"/>
      <c r="JMY3816" s="1480"/>
      <c r="JMZ3816" s="1480"/>
      <c r="JNA3816" s="1482"/>
      <c r="JNB3816" s="1483"/>
      <c r="JNC3816" s="1484"/>
      <c r="JND3816" s="1484"/>
      <c r="JNE3816" s="1480"/>
      <c r="JNF3816" s="1480"/>
      <c r="JNG3816" s="1480"/>
      <c r="JNH3816" s="1480"/>
      <c r="JNI3816" s="1481"/>
      <c r="JNJ3816" s="1480"/>
      <c r="JNK3816" s="1480"/>
      <c r="JNL3816" s="1480"/>
      <c r="JNM3816" s="1480"/>
      <c r="JNN3816" s="1481"/>
      <c r="JNO3816" s="1480"/>
      <c r="JNP3816" s="1480"/>
      <c r="JNQ3816" s="1480"/>
      <c r="JNR3816" s="1480"/>
      <c r="JNS3816" s="1480"/>
      <c r="JNT3816" s="1480"/>
      <c r="JNU3816" s="1480"/>
      <c r="JNV3816" s="1481"/>
      <c r="JNW3816" s="1480"/>
      <c r="JNX3816" s="1480"/>
      <c r="JNY3816" s="1481"/>
      <c r="JNZ3816" s="1481"/>
      <c r="JOA3816" s="1481"/>
      <c r="JOB3816" s="1481"/>
      <c r="JOC3816" s="1481"/>
      <c r="JOD3816" s="1481"/>
      <c r="JOE3816" s="1480"/>
      <c r="JOF3816" s="1480"/>
      <c r="JOG3816" s="1482"/>
      <c r="JOH3816" s="1483"/>
      <c r="JOI3816" s="1484"/>
      <c r="JOJ3816" s="1484"/>
      <c r="JOK3816" s="1480"/>
      <c r="JOL3816" s="1480"/>
      <c r="JOM3816" s="1480"/>
      <c r="JON3816" s="1480"/>
      <c r="JOO3816" s="1481"/>
      <c r="JOP3816" s="1480"/>
      <c r="JOQ3816" s="1480"/>
      <c r="JOR3816" s="1480"/>
      <c r="JOS3816" s="1480"/>
      <c r="JOT3816" s="1481"/>
      <c r="JOU3816" s="1480"/>
      <c r="JOV3816" s="1480"/>
      <c r="JOW3816" s="1480"/>
      <c r="JOX3816" s="1480"/>
      <c r="JOY3816" s="1480"/>
      <c r="JOZ3816" s="1480"/>
      <c r="JPA3816" s="1480"/>
      <c r="JPB3816" s="1481"/>
      <c r="JPC3816" s="1480"/>
      <c r="JPD3816" s="1480"/>
      <c r="JPE3816" s="1481"/>
      <c r="JPF3816" s="1481"/>
      <c r="JPG3816" s="1481"/>
      <c r="JPH3816" s="1481"/>
      <c r="JPI3816" s="1481"/>
      <c r="JPJ3816" s="1481"/>
      <c r="JPK3816" s="1480"/>
      <c r="JPL3816" s="1480"/>
      <c r="JPM3816" s="1482"/>
      <c r="JPN3816" s="1483"/>
      <c r="JPO3816" s="1484"/>
      <c r="JPP3816" s="1484"/>
      <c r="JPQ3816" s="1480"/>
      <c r="JPR3816" s="1480"/>
      <c r="JPS3816" s="1480"/>
      <c r="JPT3816" s="1480"/>
      <c r="JPU3816" s="1481"/>
      <c r="JPV3816" s="1480"/>
      <c r="JPW3816" s="1480"/>
      <c r="JPX3816" s="1480"/>
      <c r="JPY3816" s="1480"/>
      <c r="JPZ3816" s="1481"/>
      <c r="JQA3816" s="1480"/>
      <c r="JQB3816" s="1480"/>
      <c r="JQC3816" s="1480"/>
      <c r="JQD3816" s="1480"/>
      <c r="JQE3816" s="1480"/>
      <c r="JQF3816" s="1480"/>
      <c r="JQG3816" s="1480"/>
      <c r="JQH3816" s="1481"/>
      <c r="JQI3816" s="1480"/>
      <c r="JQJ3816" s="1480"/>
      <c r="JQK3816" s="1481"/>
      <c r="JQL3816" s="1481"/>
      <c r="JQM3816" s="1481"/>
      <c r="JQN3816" s="1481"/>
      <c r="JQO3816" s="1481"/>
      <c r="JQP3816" s="1481"/>
      <c r="JQQ3816" s="1480"/>
      <c r="JQR3816" s="1480"/>
      <c r="JQS3816" s="1482"/>
      <c r="JQT3816" s="1483"/>
      <c r="JQU3816" s="1484"/>
      <c r="JQV3816" s="1484"/>
      <c r="JQW3816" s="1480"/>
      <c r="JQX3816" s="1480"/>
      <c r="JQY3816" s="1480"/>
      <c r="JQZ3816" s="1480"/>
      <c r="JRA3816" s="1481"/>
      <c r="JRB3816" s="1480"/>
      <c r="JRC3816" s="1480"/>
      <c r="JRD3816" s="1480"/>
      <c r="JRE3816" s="1480"/>
      <c r="JRF3816" s="1481"/>
      <c r="JRG3816" s="1480"/>
      <c r="JRH3816" s="1480"/>
      <c r="JRI3816" s="1480"/>
      <c r="JRJ3816" s="1480"/>
      <c r="JRK3816" s="1480"/>
      <c r="JRL3816" s="1480"/>
      <c r="JRM3816" s="1480"/>
      <c r="JRN3816" s="1481"/>
      <c r="JRO3816" s="1480"/>
      <c r="JRP3816" s="1480"/>
      <c r="JRQ3816" s="1481"/>
      <c r="JRR3816" s="1481"/>
      <c r="JRS3816" s="1481"/>
      <c r="JRT3816" s="1481"/>
      <c r="JRU3816" s="1481"/>
      <c r="JRV3816" s="1481"/>
      <c r="JRW3816" s="1480"/>
      <c r="JRX3816" s="1480"/>
      <c r="JRY3816" s="1482"/>
      <c r="JRZ3816" s="1483"/>
      <c r="JSA3816" s="1484"/>
      <c r="JSB3816" s="1484"/>
      <c r="JSC3816" s="1480"/>
      <c r="JSD3816" s="1480"/>
      <c r="JSE3816" s="1480"/>
      <c r="JSF3816" s="1480"/>
      <c r="JSG3816" s="1481"/>
      <c r="JSH3816" s="1480"/>
      <c r="JSI3816" s="1480"/>
      <c r="JSJ3816" s="1480"/>
      <c r="JSK3816" s="1480"/>
      <c r="JSL3816" s="1481"/>
      <c r="JSM3816" s="1480"/>
      <c r="JSN3816" s="1480"/>
      <c r="JSO3816" s="1480"/>
      <c r="JSP3816" s="1480"/>
      <c r="JSQ3816" s="1480"/>
      <c r="JSR3816" s="1480"/>
      <c r="JSS3816" s="1480"/>
      <c r="JST3816" s="1481"/>
      <c r="JSU3816" s="1480"/>
      <c r="JSV3816" s="1480"/>
      <c r="JSW3816" s="1481"/>
      <c r="JSX3816" s="1481"/>
      <c r="JSY3816" s="1481"/>
      <c r="JSZ3816" s="1481"/>
      <c r="JTA3816" s="1481"/>
      <c r="JTB3816" s="1481"/>
      <c r="JTC3816" s="1480"/>
      <c r="JTD3816" s="1480"/>
      <c r="JTE3816" s="1482"/>
      <c r="JTF3816" s="1483"/>
      <c r="JTG3816" s="1484"/>
      <c r="JTH3816" s="1484"/>
      <c r="JTI3816" s="1480"/>
      <c r="JTJ3816" s="1480"/>
      <c r="JTK3816" s="1480"/>
      <c r="JTL3816" s="1480"/>
      <c r="JTM3816" s="1481"/>
      <c r="JTN3816" s="1480"/>
      <c r="JTO3816" s="1480"/>
      <c r="JTP3816" s="1480"/>
      <c r="JTQ3816" s="1480"/>
      <c r="JTR3816" s="1481"/>
      <c r="JTS3816" s="1480"/>
      <c r="JTT3816" s="1480"/>
      <c r="JTU3816" s="1480"/>
      <c r="JTV3816" s="1480"/>
      <c r="JTW3816" s="1480"/>
      <c r="JTX3816" s="1480"/>
      <c r="JTY3816" s="1480"/>
      <c r="JTZ3816" s="1481"/>
      <c r="JUA3816" s="1480"/>
      <c r="JUB3816" s="1480"/>
      <c r="JUC3816" s="1481"/>
      <c r="JUD3816" s="1481"/>
      <c r="JUE3816" s="1481"/>
      <c r="JUF3816" s="1481"/>
      <c r="JUG3816" s="1481"/>
      <c r="JUH3816" s="1481"/>
      <c r="JUI3816" s="1480"/>
      <c r="JUJ3816" s="1480"/>
      <c r="JUK3816" s="1482"/>
      <c r="JUL3816" s="1483"/>
      <c r="JUM3816" s="1484"/>
      <c r="JUN3816" s="1484"/>
      <c r="JUO3816" s="1480"/>
      <c r="JUP3816" s="1480"/>
      <c r="JUQ3816" s="1480"/>
      <c r="JUR3816" s="1480"/>
      <c r="JUS3816" s="1481"/>
      <c r="JUT3816" s="1480"/>
      <c r="JUU3816" s="1480"/>
      <c r="JUV3816" s="1480"/>
      <c r="JUW3816" s="1480"/>
      <c r="JUX3816" s="1481"/>
      <c r="JUY3816" s="1480"/>
      <c r="JUZ3816" s="1480"/>
      <c r="JVA3816" s="1480"/>
      <c r="JVB3816" s="1480"/>
      <c r="JVC3816" s="1480"/>
      <c r="JVD3816" s="1480"/>
      <c r="JVE3816" s="1480"/>
      <c r="JVF3816" s="1481"/>
      <c r="JVG3816" s="1480"/>
      <c r="JVH3816" s="1480"/>
      <c r="JVI3816" s="1481"/>
      <c r="JVJ3816" s="1481"/>
      <c r="JVK3816" s="1481"/>
      <c r="JVL3816" s="1481"/>
      <c r="JVM3816" s="1481"/>
      <c r="JVN3816" s="1481"/>
      <c r="JVO3816" s="1480"/>
      <c r="JVP3816" s="1480"/>
      <c r="JVQ3816" s="1482"/>
      <c r="JVR3816" s="1483"/>
      <c r="JVS3816" s="1484"/>
      <c r="JVT3816" s="1484"/>
      <c r="JVU3816" s="1480"/>
      <c r="JVV3816" s="1480"/>
      <c r="JVW3816" s="1480"/>
      <c r="JVX3816" s="1480"/>
      <c r="JVY3816" s="1481"/>
      <c r="JVZ3816" s="1480"/>
      <c r="JWA3816" s="1480"/>
      <c r="JWB3816" s="1480"/>
      <c r="JWC3816" s="1480"/>
      <c r="JWD3816" s="1481"/>
      <c r="JWE3816" s="1480"/>
      <c r="JWF3816" s="1480"/>
      <c r="JWG3816" s="1480"/>
      <c r="JWH3816" s="1480"/>
      <c r="JWI3816" s="1480"/>
      <c r="JWJ3816" s="1480"/>
      <c r="JWK3816" s="1480"/>
      <c r="JWL3816" s="1481"/>
      <c r="JWM3816" s="1480"/>
      <c r="JWN3816" s="1480"/>
      <c r="JWO3816" s="1481"/>
      <c r="JWP3816" s="1481"/>
      <c r="JWQ3816" s="1481"/>
      <c r="JWR3816" s="1481"/>
      <c r="JWS3816" s="1481"/>
      <c r="JWT3816" s="1481"/>
      <c r="JWU3816" s="1480"/>
      <c r="JWV3816" s="1480"/>
      <c r="JWW3816" s="1482"/>
      <c r="JWX3816" s="1483"/>
      <c r="JWY3816" s="1484"/>
      <c r="JWZ3816" s="1484"/>
      <c r="JXA3816" s="1480"/>
      <c r="JXB3816" s="1480"/>
      <c r="JXC3816" s="1480"/>
      <c r="JXD3816" s="1480"/>
      <c r="JXE3816" s="1481"/>
      <c r="JXF3816" s="1480"/>
      <c r="JXG3816" s="1480"/>
      <c r="JXH3816" s="1480"/>
      <c r="JXI3816" s="1480"/>
      <c r="JXJ3816" s="1481"/>
      <c r="JXK3816" s="1480"/>
      <c r="JXL3816" s="1480"/>
      <c r="JXM3816" s="1480"/>
      <c r="JXN3816" s="1480"/>
      <c r="JXO3816" s="1480"/>
      <c r="JXP3816" s="1480"/>
      <c r="JXQ3816" s="1480"/>
      <c r="JXR3816" s="1481"/>
      <c r="JXS3816" s="1480"/>
      <c r="JXT3816" s="1480"/>
      <c r="JXU3816" s="1481"/>
      <c r="JXV3816" s="1481"/>
      <c r="JXW3816" s="1481"/>
      <c r="JXX3816" s="1481"/>
      <c r="JXY3816" s="1481"/>
      <c r="JXZ3816" s="1481"/>
      <c r="JYA3816" s="1480"/>
      <c r="JYB3816" s="1480"/>
      <c r="JYC3816" s="1482"/>
      <c r="JYD3816" s="1483"/>
      <c r="JYE3816" s="1484"/>
      <c r="JYF3816" s="1484"/>
      <c r="JYG3816" s="1480"/>
      <c r="JYH3816" s="1480"/>
      <c r="JYI3816" s="1480"/>
      <c r="JYJ3816" s="1480"/>
      <c r="JYK3816" s="1481"/>
      <c r="JYL3816" s="1480"/>
      <c r="JYM3816" s="1480"/>
      <c r="JYN3816" s="1480"/>
      <c r="JYO3816" s="1480"/>
      <c r="JYP3816" s="1481"/>
      <c r="JYQ3816" s="1480"/>
      <c r="JYR3816" s="1480"/>
      <c r="JYS3816" s="1480"/>
      <c r="JYT3816" s="1480"/>
      <c r="JYU3816" s="1480"/>
      <c r="JYV3816" s="1480"/>
      <c r="JYW3816" s="1480"/>
      <c r="JYX3816" s="1481"/>
      <c r="JYY3816" s="1480"/>
      <c r="JYZ3816" s="1480"/>
      <c r="JZA3816" s="1481"/>
      <c r="JZB3816" s="1481"/>
      <c r="JZC3816" s="1481"/>
      <c r="JZD3816" s="1481"/>
      <c r="JZE3816" s="1481"/>
      <c r="JZF3816" s="1481"/>
      <c r="JZG3816" s="1480"/>
      <c r="JZH3816" s="1480"/>
      <c r="JZI3816" s="1482"/>
      <c r="JZJ3816" s="1483"/>
      <c r="JZK3816" s="1484"/>
      <c r="JZL3816" s="1484"/>
      <c r="JZM3816" s="1480"/>
      <c r="JZN3816" s="1480"/>
      <c r="JZO3816" s="1480"/>
      <c r="JZP3816" s="1480"/>
      <c r="JZQ3816" s="1481"/>
      <c r="JZR3816" s="1480"/>
      <c r="JZS3816" s="1480"/>
      <c r="JZT3816" s="1480"/>
      <c r="JZU3816" s="1480"/>
      <c r="JZV3816" s="1481"/>
      <c r="JZW3816" s="1480"/>
      <c r="JZX3816" s="1480"/>
      <c r="JZY3816" s="1480"/>
      <c r="JZZ3816" s="1480"/>
      <c r="KAA3816" s="1480"/>
      <c r="KAB3816" s="1480"/>
      <c r="KAC3816" s="1480"/>
      <c r="KAD3816" s="1481"/>
      <c r="KAE3816" s="1480"/>
      <c r="KAF3816" s="1480"/>
      <c r="KAG3816" s="1481"/>
      <c r="KAH3816" s="1481"/>
      <c r="KAI3816" s="1481"/>
      <c r="KAJ3816" s="1481"/>
      <c r="KAK3816" s="1481"/>
      <c r="KAL3816" s="1481"/>
      <c r="KAM3816" s="1480"/>
      <c r="KAN3816" s="1480"/>
      <c r="KAO3816" s="1482"/>
      <c r="KAP3816" s="1483"/>
      <c r="KAQ3816" s="1484"/>
      <c r="KAR3816" s="1484"/>
      <c r="KAS3816" s="1480"/>
      <c r="KAT3816" s="1480"/>
      <c r="KAU3816" s="1480"/>
      <c r="KAV3816" s="1480"/>
      <c r="KAW3816" s="1481"/>
      <c r="KAX3816" s="1480"/>
      <c r="KAY3816" s="1480"/>
      <c r="KAZ3816" s="1480"/>
      <c r="KBA3816" s="1480"/>
      <c r="KBB3816" s="1481"/>
      <c r="KBC3816" s="1480"/>
      <c r="KBD3816" s="1480"/>
      <c r="KBE3816" s="1480"/>
      <c r="KBF3816" s="1480"/>
      <c r="KBG3816" s="1480"/>
      <c r="KBH3816" s="1480"/>
      <c r="KBI3816" s="1480"/>
      <c r="KBJ3816" s="1481"/>
      <c r="KBK3816" s="1480"/>
      <c r="KBL3816" s="1480"/>
      <c r="KBM3816" s="1481"/>
      <c r="KBN3816" s="1481"/>
      <c r="KBO3816" s="1481"/>
      <c r="KBP3816" s="1481"/>
      <c r="KBQ3816" s="1481"/>
      <c r="KBR3816" s="1481"/>
      <c r="KBS3816" s="1480"/>
      <c r="KBT3816" s="1480"/>
      <c r="KBU3816" s="1482"/>
      <c r="KBV3816" s="1483"/>
      <c r="KBW3816" s="1484"/>
      <c r="KBX3816" s="1484"/>
      <c r="KBY3816" s="1480"/>
      <c r="KBZ3816" s="1480"/>
      <c r="KCA3816" s="1480"/>
      <c r="KCB3816" s="1480"/>
      <c r="KCC3816" s="1481"/>
      <c r="KCD3816" s="1480"/>
      <c r="KCE3816" s="1480"/>
      <c r="KCF3816" s="1480"/>
      <c r="KCG3816" s="1480"/>
      <c r="KCH3816" s="1481"/>
      <c r="KCI3816" s="1480"/>
      <c r="KCJ3816" s="1480"/>
      <c r="KCK3816" s="1480"/>
      <c r="KCL3816" s="1480"/>
      <c r="KCM3816" s="1480"/>
      <c r="KCN3816" s="1480"/>
      <c r="KCO3816" s="1480"/>
      <c r="KCP3816" s="1481"/>
      <c r="KCQ3816" s="1480"/>
      <c r="KCR3816" s="1480"/>
      <c r="KCS3816" s="1481"/>
      <c r="KCT3816" s="1481"/>
      <c r="KCU3816" s="1481"/>
      <c r="KCV3816" s="1481"/>
      <c r="KCW3816" s="1481"/>
      <c r="KCX3816" s="1481"/>
      <c r="KCY3816" s="1480"/>
      <c r="KCZ3816" s="1480"/>
      <c r="KDA3816" s="1482"/>
      <c r="KDB3816" s="1483"/>
      <c r="KDC3816" s="1484"/>
      <c r="KDD3816" s="1484"/>
      <c r="KDE3816" s="1480"/>
      <c r="KDF3816" s="1480"/>
      <c r="KDG3816" s="1480"/>
      <c r="KDH3816" s="1480"/>
      <c r="KDI3816" s="1481"/>
      <c r="KDJ3816" s="1480"/>
      <c r="KDK3816" s="1480"/>
      <c r="KDL3816" s="1480"/>
      <c r="KDM3816" s="1480"/>
      <c r="KDN3816" s="1481"/>
      <c r="KDO3816" s="1480"/>
      <c r="KDP3816" s="1480"/>
      <c r="KDQ3816" s="1480"/>
      <c r="KDR3816" s="1480"/>
      <c r="KDS3816" s="1480"/>
      <c r="KDT3816" s="1480"/>
      <c r="KDU3816" s="1480"/>
      <c r="KDV3816" s="1481"/>
      <c r="KDW3816" s="1480"/>
      <c r="KDX3816" s="1480"/>
      <c r="KDY3816" s="1481"/>
      <c r="KDZ3816" s="1481"/>
      <c r="KEA3816" s="1481"/>
      <c r="KEB3816" s="1481"/>
      <c r="KEC3816" s="1481"/>
      <c r="KED3816" s="1481"/>
      <c r="KEE3816" s="1480"/>
      <c r="KEF3816" s="1480"/>
      <c r="KEG3816" s="1482"/>
      <c r="KEH3816" s="1483"/>
      <c r="KEI3816" s="1484"/>
      <c r="KEJ3816" s="1484"/>
      <c r="KEK3816" s="1480"/>
      <c r="KEL3816" s="1480"/>
      <c r="KEM3816" s="1480"/>
      <c r="KEN3816" s="1480"/>
      <c r="KEO3816" s="1481"/>
      <c r="KEP3816" s="1480"/>
      <c r="KEQ3816" s="1480"/>
      <c r="KER3816" s="1480"/>
      <c r="KES3816" s="1480"/>
      <c r="KET3816" s="1481"/>
      <c r="KEU3816" s="1480"/>
      <c r="KEV3816" s="1480"/>
      <c r="KEW3816" s="1480"/>
      <c r="KEX3816" s="1480"/>
      <c r="KEY3816" s="1480"/>
      <c r="KEZ3816" s="1480"/>
      <c r="KFA3816" s="1480"/>
      <c r="KFB3816" s="1481"/>
      <c r="KFC3816" s="1480"/>
      <c r="KFD3816" s="1480"/>
      <c r="KFE3816" s="1481"/>
      <c r="KFF3816" s="1481"/>
      <c r="KFG3816" s="1481"/>
      <c r="KFH3816" s="1481"/>
      <c r="KFI3816" s="1481"/>
      <c r="KFJ3816" s="1481"/>
      <c r="KFK3816" s="1480"/>
      <c r="KFL3816" s="1480"/>
      <c r="KFM3816" s="1482"/>
      <c r="KFN3816" s="1483"/>
      <c r="KFO3816" s="1484"/>
      <c r="KFP3816" s="1484"/>
      <c r="KFQ3816" s="1480"/>
      <c r="KFR3816" s="1480"/>
      <c r="KFS3816" s="1480"/>
      <c r="KFT3816" s="1480"/>
      <c r="KFU3816" s="1481"/>
      <c r="KFV3816" s="1480"/>
      <c r="KFW3816" s="1480"/>
      <c r="KFX3816" s="1480"/>
      <c r="KFY3816" s="1480"/>
      <c r="KFZ3816" s="1481"/>
      <c r="KGA3816" s="1480"/>
      <c r="KGB3816" s="1480"/>
      <c r="KGC3816" s="1480"/>
      <c r="KGD3816" s="1480"/>
      <c r="KGE3816" s="1480"/>
      <c r="KGF3816" s="1480"/>
      <c r="KGG3816" s="1480"/>
      <c r="KGH3816" s="1481"/>
      <c r="KGI3816" s="1480"/>
      <c r="KGJ3816" s="1480"/>
      <c r="KGK3816" s="1481"/>
      <c r="KGL3816" s="1481"/>
      <c r="KGM3816" s="1481"/>
      <c r="KGN3816" s="1481"/>
      <c r="KGO3816" s="1481"/>
      <c r="KGP3816" s="1481"/>
      <c r="KGQ3816" s="1480"/>
      <c r="KGR3816" s="1480"/>
      <c r="KGS3816" s="1482"/>
      <c r="KGT3816" s="1483"/>
      <c r="KGU3816" s="1484"/>
      <c r="KGV3816" s="1484"/>
      <c r="KGW3816" s="1480"/>
      <c r="KGX3816" s="1480"/>
      <c r="KGY3816" s="1480"/>
      <c r="KGZ3816" s="1480"/>
      <c r="KHA3816" s="1481"/>
      <c r="KHB3816" s="1480"/>
      <c r="KHC3816" s="1480"/>
      <c r="KHD3816" s="1480"/>
      <c r="KHE3816" s="1480"/>
      <c r="KHF3816" s="1481"/>
      <c r="KHG3816" s="1480"/>
      <c r="KHH3816" s="1480"/>
      <c r="KHI3816" s="1480"/>
      <c r="KHJ3816" s="1480"/>
      <c r="KHK3816" s="1480"/>
      <c r="KHL3816" s="1480"/>
      <c r="KHM3816" s="1480"/>
      <c r="KHN3816" s="1481"/>
      <c r="KHO3816" s="1480"/>
      <c r="KHP3816" s="1480"/>
      <c r="KHQ3816" s="1481"/>
      <c r="KHR3816" s="1481"/>
      <c r="KHS3816" s="1481"/>
      <c r="KHT3816" s="1481"/>
      <c r="KHU3816" s="1481"/>
      <c r="KHV3816" s="1481"/>
      <c r="KHW3816" s="1480"/>
      <c r="KHX3816" s="1480"/>
      <c r="KHY3816" s="1482"/>
      <c r="KHZ3816" s="1483"/>
      <c r="KIA3816" s="1484"/>
      <c r="KIB3816" s="1484"/>
      <c r="KIC3816" s="1480"/>
      <c r="KID3816" s="1480"/>
      <c r="KIE3816" s="1480"/>
      <c r="KIF3816" s="1480"/>
      <c r="KIG3816" s="1481"/>
      <c r="KIH3816" s="1480"/>
      <c r="KII3816" s="1480"/>
      <c r="KIJ3816" s="1480"/>
      <c r="KIK3816" s="1480"/>
      <c r="KIL3816" s="1481"/>
      <c r="KIM3816" s="1480"/>
      <c r="KIN3816" s="1480"/>
      <c r="KIO3816" s="1480"/>
      <c r="KIP3816" s="1480"/>
      <c r="KIQ3816" s="1480"/>
      <c r="KIR3816" s="1480"/>
      <c r="KIS3816" s="1480"/>
      <c r="KIT3816" s="1481"/>
      <c r="KIU3816" s="1480"/>
      <c r="KIV3816" s="1480"/>
      <c r="KIW3816" s="1481"/>
      <c r="KIX3816" s="1481"/>
      <c r="KIY3816" s="1481"/>
      <c r="KIZ3816" s="1481"/>
      <c r="KJA3816" s="1481"/>
      <c r="KJB3816" s="1481"/>
      <c r="KJC3816" s="1480"/>
      <c r="KJD3816" s="1480"/>
      <c r="KJE3816" s="1482"/>
      <c r="KJF3816" s="1483"/>
      <c r="KJG3816" s="1484"/>
      <c r="KJH3816" s="1484"/>
      <c r="KJI3816" s="1480"/>
      <c r="KJJ3816" s="1480"/>
      <c r="KJK3816" s="1480"/>
      <c r="KJL3816" s="1480"/>
      <c r="KJM3816" s="1481"/>
      <c r="KJN3816" s="1480"/>
      <c r="KJO3816" s="1480"/>
      <c r="KJP3816" s="1480"/>
      <c r="KJQ3816" s="1480"/>
      <c r="KJR3816" s="1481"/>
      <c r="KJS3816" s="1480"/>
      <c r="KJT3816" s="1480"/>
      <c r="KJU3816" s="1480"/>
      <c r="KJV3816" s="1480"/>
      <c r="KJW3816" s="1480"/>
      <c r="KJX3816" s="1480"/>
      <c r="KJY3816" s="1480"/>
      <c r="KJZ3816" s="1481"/>
      <c r="KKA3816" s="1480"/>
      <c r="KKB3816" s="1480"/>
      <c r="KKC3816" s="1481"/>
      <c r="KKD3816" s="1481"/>
      <c r="KKE3816" s="1481"/>
      <c r="KKF3816" s="1481"/>
      <c r="KKG3816" s="1481"/>
      <c r="KKH3816" s="1481"/>
      <c r="KKI3816" s="1480"/>
      <c r="KKJ3816" s="1480"/>
      <c r="KKK3816" s="1482"/>
      <c r="KKL3816" s="1483"/>
      <c r="KKM3816" s="1484"/>
      <c r="KKN3816" s="1484"/>
      <c r="KKO3816" s="1480"/>
      <c r="KKP3816" s="1480"/>
      <c r="KKQ3816" s="1480"/>
      <c r="KKR3816" s="1480"/>
      <c r="KKS3816" s="1481"/>
      <c r="KKT3816" s="1480"/>
      <c r="KKU3816" s="1480"/>
      <c r="KKV3816" s="1480"/>
      <c r="KKW3816" s="1480"/>
      <c r="KKX3816" s="1481"/>
      <c r="KKY3816" s="1480"/>
      <c r="KKZ3816" s="1480"/>
      <c r="KLA3816" s="1480"/>
      <c r="KLB3816" s="1480"/>
      <c r="KLC3816" s="1480"/>
      <c r="KLD3816" s="1480"/>
      <c r="KLE3816" s="1480"/>
      <c r="KLF3816" s="1481"/>
      <c r="KLG3816" s="1480"/>
      <c r="KLH3816" s="1480"/>
      <c r="KLI3816" s="1481"/>
      <c r="KLJ3816" s="1481"/>
      <c r="KLK3816" s="1481"/>
      <c r="KLL3816" s="1481"/>
      <c r="KLM3816" s="1481"/>
      <c r="KLN3816" s="1481"/>
      <c r="KLO3816" s="1480"/>
      <c r="KLP3816" s="1480"/>
      <c r="KLQ3816" s="1482"/>
      <c r="KLR3816" s="1483"/>
      <c r="KLS3816" s="1484"/>
      <c r="KLT3816" s="1484"/>
      <c r="KLU3816" s="1480"/>
      <c r="KLV3816" s="1480"/>
      <c r="KLW3816" s="1480"/>
      <c r="KLX3816" s="1480"/>
      <c r="KLY3816" s="1481"/>
      <c r="KLZ3816" s="1480"/>
      <c r="KMA3816" s="1480"/>
      <c r="KMB3816" s="1480"/>
      <c r="KMC3816" s="1480"/>
      <c r="KMD3816" s="1481"/>
      <c r="KME3816" s="1480"/>
      <c r="KMF3816" s="1480"/>
      <c r="KMG3816" s="1480"/>
      <c r="KMH3816" s="1480"/>
      <c r="KMI3816" s="1480"/>
      <c r="KMJ3816" s="1480"/>
      <c r="KMK3816" s="1480"/>
      <c r="KML3816" s="1481"/>
      <c r="KMM3816" s="1480"/>
      <c r="KMN3816" s="1480"/>
      <c r="KMO3816" s="1481"/>
      <c r="KMP3816" s="1481"/>
      <c r="KMQ3816" s="1481"/>
      <c r="KMR3816" s="1481"/>
      <c r="KMS3816" s="1481"/>
      <c r="KMT3816" s="1481"/>
      <c r="KMU3816" s="1480"/>
      <c r="KMV3816" s="1480"/>
      <c r="KMW3816" s="1482"/>
      <c r="KMX3816" s="1483"/>
      <c r="KMY3816" s="1484"/>
      <c r="KMZ3816" s="1484"/>
      <c r="KNA3816" s="1480"/>
      <c r="KNB3816" s="1480"/>
      <c r="KNC3816" s="1480"/>
      <c r="KND3816" s="1480"/>
      <c r="KNE3816" s="1481"/>
      <c r="KNF3816" s="1480"/>
      <c r="KNG3816" s="1480"/>
      <c r="KNH3816" s="1480"/>
      <c r="KNI3816" s="1480"/>
      <c r="KNJ3816" s="1481"/>
      <c r="KNK3816" s="1480"/>
      <c r="KNL3816" s="1480"/>
      <c r="KNM3816" s="1480"/>
      <c r="KNN3816" s="1480"/>
      <c r="KNO3816" s="1480"/>
      <c r="KNP3816" s="1480"/>
      <c r="KNQ3816" s="1480"/>
      <c r="KNR3816" s="1481"/>
      <c r="KNS3816" s="1480"/>
      <c r="KNT3816" s="1480"/>
      <c r="KNU3816" s="1481"/>
      <c r="KNV3816" s="1481"/>
      <c r="KNW3816" s="1481"/>
      <c r="KNX3816" s="1481"/>
      <c r="KNY3816" s="1481"/>
      <c r="KNZ3816" s="1481"/>
      <c r="KOA3816" s="1480"/>
      <c r="KOB3816" s="1480"/>
      <c r="KOC3816" s="1482"/>
      <c r="KOD3816" s="1483"/>
      <c r="KOE3816" s="1484"/>
      <c r="KOF3816" s="1484"/>
      <c r="KOG3816" s="1480"/>
      <c r="KOH3816" s="1480"/>
      <c r="KOI3816" s="1480"/>
      <c r="KOJ3816" s="1480"/>
      <c r="KOK3816" s="1481"/>
      <c r="KOL3816" s="1480"/>
      <c r="KOM3816" s="1480"/>
      <c r="KON3816" s="1480"/>
      <c r="KOO3816" s="1480"/>
      <c r="KOP3816" s="1481"/>
      <c r="KOQ3816" s="1480"/>
      <c r="KOR3816" s="1480"/>
      <c r="KOS3816" s="1480"/>
      <c r="KOT3816" s="1480"/>
      <c r="KOU3816" s="1480"/>
      <c r="KOV3816" s="1480"/>
      <c r="KOW3816" s="1480"/>
      <c r="KOX3816" s="1481"/>
      <c r="KOY3816" s="1480"/>
      <c r="KOZ3816" s="1480"/>
      <c r="KPA3816" s="1481"/>
      <c r="KPB3816" s="1481"/>
      <c r="KPC3816" s="1481"/>
      <c r="KPD3816" s="1481"/>
      <c r="KPE3816" s="1481"/>
      <c r="KPF3816" s="1481"/>
      <c r="KPG3816" s="1480"/>
      <c r="KPH3816" s="1480"/>
      <c r="KPI3816" s="1482"/>
      <c r="KPJ3816" s="1483"/>
      <c r="KPK3816" s="1484"/>
      <c r="KPL3816" s="1484"/>
      <c r="KPM3816" s="1480"/>
      <c r="KPN3816" s="1480"/>
      <c r="KPO3816" s="1480"/>
      <c r="KPP3816" s="1480"/>
      <c r="KPQ3816" s="1481"/>
      <c r="KPR3816" s="1480"/>
      <c r="KPS3816" s="1480"/>
      <c r="KPT3816" s="1480"/>
      <c r="KPU3816" s="1480"/>
      <c r="KPV3816" s="1481"/>
      <c r="KPW3816" s="1480"/>
      <c r="KPX3816" s="1480"/>
      <c r="KPY3816" s="1480"/>
      <c r="KPZ3816" s="1480"/>
      <c r="KQA3816" s="1480"/>
      <c r="KQB3816" s="1480"/>
      <c r="KQC3816" s="1480"/>
      <c r="KQD3816" s="1481"/>
      <c r="KQE3816" s="1480"/>
      <c r="KQF3816" s="1480"/>
      <c r="KQG3816" s="1481"/>
      <c r="KQH3816" s="1481"/>
      <c r="KQI3816" s="1481"/>
      <c r="KQJ3816" s="1481"/>
      <c r="KQK3816" s="1481"/>
      <c r="KQL3816" s="1481"/>
      <c r="KQM3816" s="1480"/>
      <c r="KQN3816" s="1480"/>
      <c r="KQO3816" s="1482"/>
      <c r="KQP3816" s="1483"/>
      <c r="KQQ3816" s="1484"/>
      <c r="KQR3816" s="1484"/>
      <c r="KQS3816" s="1480"/>
      <c r="KQT3816" s="1480"/>
      <c r="KQU3816" s="1480"/>
      <c r="KQV3816" s="1480"/>
      <c r="KQW3816" s="1481"/>
      <c r="KQX3816" s="1480"/>
      <c r="KQY3816" s="1480"/>
      <c r="KQZ3816" s="1480"/>
      <c r="KRA3816" s="1480"/>
      <c r="KRB3816" s="1481"/>
      <c r="KRC3816" s="1480"/>
      <c r="KRD3816" s="1480"/>
      <c r="KRE3816" s="1480"/>
      <c r="KRF3816" s="1480"/>
      <c r="KRG3816" s="1480"/>
      <c r="KRH3816" s="1480"/>
      <c r="KRI3816" s="1480"/>
      <c r="KRJ3816" s="1481"/>
      <c r="KRK3816" s="1480"/>
      <c r="KRL3816" s="1480"/>
      <c r="KRM3816" s="1481"/>
      <c r="KRN3816" s="1481"/>
      <c r="KRO3816" s="1481"/>
      <c r="KRP3816" s="1481"/>
      <c r="KRQ3816" s="1481"/>
      <c r="KRR3816" s="1481"/>
      <c r="KRS3816" s="1480"/>
      <c r="KRT3816" s="1480"/>
      <c r="KRU3816" s="1482"/>
      <c r="KRV3816" s="1483"/>
      <c r="KRW3816" s="1484"/>
      <c r="KRX3816" s="1484"/>
      <c r="KRY3816" s="1480"/>
      <c r="KRZ3816" s="1480"/>
      <c r="KSA3816" s="1480"/>
      <c r="KSB3816" s="1480"/>
      <c r="KSC3816" s="1481"/>
      <c r="KSD3816" s="1480"/>
      <c r="KSE3816" s="1480"/>
      <c r="KSF3816" s="1480"/>
      <c r="KSG3816" s="1480"/>
      <c r="KSH3816" s="1481"/>
      <c r="KSI3816" s="1480"/>
      <c r="KSJ3816" s="1480"/>
      <c r="KSK3816" s="1480"/>
      <c r="KSL3816" s="1480"/>
      <c r="KSM3816" s="1480"/>
      <c r="KSN3816" s="1480"/>
      <c r="KSO3816" s="1480"/>
      <c r="KSP3816" s="1481"/>
      <c r="KSQ3816" s="1480"/>
      <c r="KSR3816" s="1480"/>
      <c r="KSS3816" s="1481"/>
      <c r="KST3816" s="1481"/>
      <c r="KSU3816" s="1481"/>
      <c r="KSV3816" s="1481"/>
      <c r="KSW3816" s="1481"/>
      <c r="KSX3816" s="1481"/>
      <c r="KSY3816" s="1480"/>
      <c r="KSZ3816" s="1480"/>
      <c r="KTA3816" s="1482"/>
      <c r="KTB3816" s="1483"/>
      <c r="KTC3816" s="1484"/>
      <c r="KTD3816" s="1484"/>
      <c r="KTE3816" s="1480"/>
      <c r="KTF3816" s="1480"/>
      <c r="KTG3816" s="1480"/>
      <c r="KTH3816" s="1480"/>
      <c r="KTI3816" s="1481"/>
      <c r="KTJ3816" s="1480"/>
      <c r="KTK3816" s="1480"/>
      <c r="KTL3816" s="1480"/>
      <c r="KTM3816" s="1480"/>
      <c r="KTN3816" s="1481"/>
      <c r="KTO3816" s="1480"/>
      <c r="KTP3816" s="1480"/>
      <c r="KTQ3816" s="1480"/>
      <c r="KTR3816" s="1480"/>
      <c r="KTS3816" s="1480"/>
      <c r="KTT3816" s="1480"/>
      <c r="KTU3816" s="1480"/>
      <c r="KTV3816" s="1481"/>
      <c r="KTW3816" s="1480"/>
      <c r="KTX3816" s="1480"/>
      <c r="KTY3816" s="1481"/>
      <c r="KTZ3816" s="1481"/>
      <c r="KUA3816" s="1481"/>
      <c r="KUB3816" s="1481"/>
      <c r="KUC3816" s="1481"/>
      <c r="KUD3816" s="1481"/>
      <c r="KUE3816" s="1480"/>
      <c r="KUF3816" s="1480"/>
      <c r="KUG3816" s="1482"/>
      <c r="KUH3816" s="1483"/>
      <c r="KUI3816" s="1484"/>
      <c r="KUJ3816" s="1484"/>
      <c r="KUK3816" s="1480"/>
      <c r="KUL3816" s="1480"/>
      <c r="KUM3816" s="1480"/>
      <c r="KUN3816" s="1480"/>
      <c r="KUO3816" s="1481"/>
      <c r="KUP3816" s="1480"/>
      <c r="KUQ3816" s="1480"/>
      <c r="KUR3816" s="1480"/>
      <c r="KUS3816" s="1480"/>
      <c r="KUT3816" s="1481"/>
      <c r="KUU3816" s="1480"/>
      <c r="KUV3816" s="1480"/>
      <c r="KUW3816" s="1480"/>
      <c r="KUX3816" s="1480"/>
      <c r="KUY3816" s="1480"/>
      <c r="KUZ3816" s="1480"/>
      <c r="KVA3816" s="1480"/>
      <c r="KVB3816" s="1481"/>
      <c r="KVC3816" s="1480"/>
      <c r="KVD3816" s="1480"/>
      <c r="KVE3816" s="1481"/>
      <c r="KVF3816" s="1481"/>
      <c r="KVG3816" s="1481"/>
      <c r="KVH3816" s="1481"/>
      <c r="KVI3816" s="1481"/>
      <c r="KVJ3816" s="1481"/>
      <c r="KVK3816" s="1480"/>
      <c r="KVL3816" s="1480"/>
      <c r="KVM3816" s="1482"/>
      <c r="KVN3816" s="1483"/>
      <c r="KVO3816" s="1484"/>
      <c r="KVP3816" s="1484"/>
      <c r="KVQ3816" s="1480"/>
      <c r="KVR3816" s="1480"/>
      <c r="KVS3816" s="1480"/>
      <c r="KVT3816" s="1480"/>
      <c r="KVU3816" s="1481"/>
      <c r="KVV3816" s="1480"/>
      <c r="KVW3816" s="1480"/>
      <c r="KVX3816" s="1480"/>
      <c r="KVY3816" s="1480"/>
      <c r="KVZ3816" s="1481"/>
      <c r="KWA3816" s="1480"/>
      <c r="KWB3816" s="1480"/>
      <c r="KWC3816" s="1480"/>
      <c r="KWD3816" s="1480"/>
      <c r="KWE3816" s="1480"/>
      <c r="KWF3816" s="1480"/>
      <c r="KWG3816" s="1480"/>
      <c r="KWH3816" s="1481"/>
      <c r="KWI3816" s="1480"/>
      <c r="KWJ3816" s="1480"/>
      <c r="KWK3816" s="1481"/>
      <c r="KWL3816" s="1481"/>
      <c r="KWM3816" s="1481"/>
      <c r="KWN3816" s="1481"/>
      <c r="KWO3816" s="1481"/>
      <c r="KWP3816" s="1481"/>
      <c r="KWQ3816" s="1480"/>
      <c r="KWR3816" s="1480"/>
      <c r="KWS3816" s="1482"/>
      <c r="KWT3816" s="1483"/>
      <c r="KWU3816" s="1484"/>
      <c r="KWV3816" s="1484"/>
      <c r="KWW3816" s="1480"/>
      <c r="KWX3816" s="1480"/>
      <c r="KWY3816" s="1480"/>
      <c r="KWZ3816" s="1480"/>
      <c r="KXA3816" s="1481"/>
      <c r="KXB3816" s="1480"/>
      <c r="KXC3816" s="1480"/>
      <c r="KXD3816" s="1480"/>
      <c r="KXE3816" s="1480"/>
      <c r="KXF3816" s="1481"/>
      <c r="KXG3816" s="1480"/>
      <c r="KXH3816" s="1480"/>
      <c r="KXI3816" s="1480"/>
      <c r="KXJ3816" s="1480"/>
      <c r="KXK3816" s="1480"/>
      <c r="KXL3816" s="1480"/>
      <c r="KXM3816" s="1480"/>
      <c r="KXN3816" s="1481"/>
      <c r="KXO3816" s="1480"/>
      <c r="KXP3816" s="1480"/>
      <c r="KXQ3816" s="1481"/>
      <c r="KXR3816" s="1481"/>
      <c r="KXS3816" s="1481"/>
      <c r="KXT3816" s="1481"/>
      <c r="KXU3816" s="1481"/>
      <c r="KXV3816" s="1481"/>
      <c r="KXW3816" s="1480"/>
      <c r="KXX3816" s="1480"/>
      <c r="KXY3816" s="1482"/>
      <c r="KXZ3816" s="1483"/>
      <c r="KYA3816" s="1484"/>
      <c r="KYB3816" s="1484"/>
      <c r="KYC3816" s="1480"/>
      <c r="KYD3816" s="1480"/>
      <c r="KYE3816" s="1480"/>
      <c r="KYF3816" s="1480"/>
      <c r="KYG3816" s="1481"/>
      <c r="KYH3816" s="1480"/>
      <c r="KYI3816" s="1480"/>
      <c r="KYJ3816" s="1480"/>
      <c r="KYK3816" s="1480"/>
      <c r="KYL3816" s="1481"/>
      <c r="KYM3816" s="1480"/>
      <c r="KYN3816" s="1480"/>
      <c r="KYO3816" s="1480"/>
      <c r="KYP3816" s="1480"/>
      <c r="KYQ3816" s="1480"/>
      <c r="KYR3816" s="1480"/>
      <c r="KYS3816" s="1480"/>
      <c r="KYT3816" s="1481"/>
      <c r="KYU3816" s="1480"/>
      <c r="KYV3816" s="1480"/>
      <c r="KYW3816" s="1481"/>
      <c r="KYX3816" s="1481"/>
      <c r="KYY3816" s="1481"/>
      <c r="KYZ3816" s="1481"/>
      <c r="KZA3816" s="1481"/>
      <c r="KZB3816" s="1481"/>
      <c r="KZC3816" s="1480"/>
      <c r="KZD3816" s="1480"/>
      <c r="KZE3816" s="1482"/>
      <c r="KZF3816" s="1483"/>
      <c r="KZG3816" s="1484"/>
      <c r="KZH3816" s="1484"/>
      <c r="KZI3816" s="1480"/>
      <c r="KZJ3816" s="1480"/>
      <c r="KZK3816" s="1480"/>
      <c r="KZL3816" s="1480"/>
      <c r="KZM3816" s="1481"/>
      <c r="KZN3816" s="1480"/>
      <c r="KZO3816" s="1480"/>
      <c r="KZP3816" s="1480"/>
      <c r="KZQ3816" s="1480"/>
      <c r="KZR3816" s="1481"/>
      <c r="KZS3816" s="1480"/>
      <c r="KZT3816" s="1480"/>
      <c r="KZU3816" s="1480"/>
      <c r="KZV3816" s="1480"/>
      <c r="KZW3816" s="1480"/>
      <c r="KZX3816" s="1480"/>
      <c r="KZY3816" s="1480"/>
      <c r="KZZ3816" s="1481"/>
      <c r="LAA3816" s="1480"/>
      <c r="LAB3816" s="1480"/>
      <c r="LAC3816" s="1481"/>
      <c r="LAD3816" s="1481"/>
      <c r="LAE3816" s="1481"/>
      <c r="LAF3816" s="1481"/>
      <c r="LAG3816" s="1481"/>
      <c r="LAH3816" s="1481"/>
      <c r="LAI3816" s="1480"/>
      <c r="LAJ3816" s="1480"/>
      <c r="LAK3816" s="1482"/>
      <c r="LAL3816" s="1483"/>
      <c r="LAM3816" s="1484"/>
      <c r="LAN3816" s="1484"/>
      <c r="LAO3816" s="1480"/>
      <c r="LAP3816" s="1480"/>
      <c r="LAQ3816" s="1480"/>
      <c r="LAR3816" s="1480"/>
      <c r="LAS3816" s="1481"/>
      <c r="LAT3816" s="1480"/>
      <c r="LAU3816" s="1480"/>
      <c r="LAV3816" s="1480"/>
      <c r="LAW3816" s="1480"/>
      <c r="LAX3816" s="1481"/>
      <c r="LAY3816" s="1480"/>
      <c r="LAZ3816" s="1480"/>
      <c r="LBA3816" s="1480"/>
      <c r="LBB3816" s="1480"/>
      <c r="LBC3816" s="1480"/>
      <c r="LBD3816" s="1480"/>
      <c r="LBE3816" s="1480"/>
      <c r="LBF3816" s="1481"/>
      <c r="LBG3816" s="1480"/>
      <c r="LBH3816" s="1480"/>
      <c r="LBI3816" s="1481"/>
      <c r="LBJ3816" s="1481"/>
      <c r="LBK3816" s="1481"/>
      <c r="LBL3816" s="1481"/>
      <c r="LBM3816" s="1481"/>
      <c r="LBN3816" s="1481"/>
      <c r="LBO3816" s="1480"/>
      <c r="LBP3816" s="1480"/>
      <c r="LBQ3816" s="1482"/>
      <c r="LBR3816" s="1483"/>
      <c r="LBS3816" s="1484"/>
      <c r="LBT3816" s="1484"/>
      <c r="LBU3816" s="1480"/>
      <c r="LBV3816" s="1480"/>
      <c r="LBW3816" s="1480"/>
      <c r="LBX3816" s="1480"/>
      <c r="LBY3816" s="1481"/>
      <c r="LBZ3816" s="1480"/>
      <c r="LCA3816" s="1480"/>
      <c r="LCB3816" s="1480"/>
      <c r="LCC3816" s="1480"/>
      <c r="LCD3816" s="1481"/>
      <c r="LCE3816" s="1480"/>
      <c r="LCF3816" s="1480"/>
      <c r="LCG3816" s="1480"/>
      <c r="LCH3816" s="1480"/>
      <c r="LCI3816" s="1480"/>
      <c r="LCJ3816" s="1480"/>
      <c r="LCK3816" s="1480"/>
      <c r="LCL3816" s="1481"/>
      <c r="LCM3816" s="1480"/>
      <c r="LCN3816" s="1480"/>
      <c r="LCO3816" s="1481"/>
      <c r="LCP3816" s="1481"/>
      <c r="LCQ3816" s="1481"/>
      <c r="LCR3816" s="1481"/>
      <c r="LCS3816" s="1481"/>
      <c r="LCT3816" s="1481"/>
      <c r="LCU3816" s="1480"/>
      <c r="LCV3816" s="1480"/>
      <c r="LCW3816" s="1482"/>
      <c r="LCX3816" s="1483"/>
      <c r="LCY3816" s="1484"/>
      <c r="LCZ3816" s="1484"/>
      <c r="LDA3816" s="1480"/>
      <c r="LDB3816" s="1480"/>
      <c r="LDC3816" s="1480"/>
      <c r="LDD3816" s="1480"/>
      <c r="LDE3816" s="1481"/>
      <c r="LDF3816" s="1480"/>
      <c r="LDG3816" s="1480"/>
      <c r="LDH3816" s="1480"/>
      <c r="LDI3816" s="1480"/>
      <c r="LDJ3816" s="1481"/>
      <c r="LDK3816" s="1480"/>
      <c r="LDL3816" s="1480"/>
      <c r="LDM3816" s="1480"/>
      <c r="LDN3816" s="1480"/>
      <c r="LDO3816" s="1480"/>
      <c r="LDP3816" s="1480"/>
      <c r="LDQ3816" s="1480"/>
      <c r="LDR3816" s="1481"/>
      <c r="LDS3816" s="1480"/>
      <c r="LDT3816" s="1480"/>
      <c r="LDU3816" s="1481"/>
      <c r="LDV3816" s="1481"/>
      <c r="LDW3816" s="1481"/>
      <c r="LDX3816" s="1481"/>
      <c r="LDY3816" s="1481"/>
      <c r="LDZ3816" s="1481"/>
      <c r="LEA3816" s="1480"/>
      <c r="LEB3816" s="1480"/>
      <c r="LEC3816" s="1482"/>
      <c r="LED3816" s="1483"/>
      <c r="LEE3816" s="1484"/>
      <c r="LEF3816" s="1484"/>
      <c r="LEG3816" s="1480"/>
      <c r="LEH3816" s="1480"/>
      <c r="LEI3816" s="1480"/>
      <c r="LEJ3816" s="1480"/>
      <c r="LEK3816" s="1481"/>
      <c r="LEL3816" s="1480"/>
      <c r="LEM3816" s="1480"/>
      <c r="LEN3816" s="1480"/>
      <c r="LEO3816" s="1480"/>
      <c r="LEP3816" s="1481"/>
      <c r="LEQ3816" s="1480"/>
      <c r="LER3816" s="1480"/>
      <c r="LES3816" s="1480"/>
      <c r="LET3816" s="1480"/>
      <c r="LEU3816" s="1480"/>
      <c r="LEV3816" s="1480"/>
      <c r="LEW3816" s="1480"/>
      <c r="LEX3816" s="1481"/>
      <c r="LEY3816" s="1480"/>
      <c r="LEZ3816" s="1480"/>
      <c r="LFA3816" s="1481"/>
      <c r="LFB3816" s="1481"/>
      <c r="LFC3816" s="1481"/>
      <c r="LFD3816" s="1481"/>
      <c r="LFE3816" s="1481"/>
      <c r="LFF3816" s="1481"/>
      <c r="LFG3816" s="1480"/>
      <c r="LFH3816" s="1480"/>
      <c r="LFI3816" s="1482"/>
      <c r="LFJ3816" s="1483"/>
      <c r="LFK3816" s="1484"/>
      <c r="LFL3816" s="1484"/>
      <c r="LFM3816" s="1480"/>
      <c r="LFN3816" s="1480"/>
      <c r="LFO3816" s="1480"/>
      <c r="LFP3816" s="1480"/>
      <c r="LFQ3816" s="1481"/>
      <c r="LFR3816" s="1480"/>
      <c r="LFS3816" s="1480"/>
      <c r="LFT3816" s="1480"/>
      <c r="LFU3816" s="1480"/>
      <c r="LFV3816" s="1481"/>
      <c r="LFW3816" s="1480"/>
      <c r="LFX3816" s="1480"/>
      <c r="LFY3816" s="1480"/>
      <c r="LFZ3816" s="1480"/>
      <c r="LGA3816" s="1480"/>
      <c r="LGB3816" s="1480"/>
      <c r="LGC3816" s="1480"/>
      <c r="LGD3816" s="1481"/>
      <c r="LGE3816" s="1480"/>
      <c r="LGF3816" s="1480"/>
      <c r="LGG3816" s="1481"/>
      <c r="LGH3816" s="1481"/>
      <c r="LGI3816" s="1481"/>
      <c r="LGJ3816" s="1481"/>
      <c r="LGK3816" s="1481"/>
      <c r="LGL3816" s="1481"/>
      <c r="LGM3816" s="1480"/>
      <c r="LGN3816" s="1480"/>
      <c r="LGO3816" s="1482"/>
      <c r="LGP3816" s="1483"/>
      <c r="LGQ3816" s="1484"/>
      <c r="LGR3816" s="1484"/>
      <c r="LGS3816" s="1480"/>
      <c r="LGT3816" s="1480"/>
      <c r="LGU3816" s="1480"/>
      <c r="LGV3816" s="1480"/>
      <c r="LGW3816" s="1481"/>
      <c r="LGX3816" s="1480"/>
      <c r="LGY3816" s="1480"/>
      <c r="LGZ3816" s="1480"/>
      <c r="LHA3816" s="1480"/>
      <c r="LHB3816" s="1481"/>
      <c r="LHC3816" s="1480"/>
      <c r="LHD3816" s="1480"/>
      <c r="LHE3816" s="1480"/>
      <c r="LHF3816" s="1480"/>
      <c r="LHG3816" s="1480"/>
      <c r="LHH3816" s="1480"/>
      <c r="LHI3816" s="1480"/>
      <c r="LHJ3816" s="1481"/>
      <c r="LHK3816" s="1480"/>
      <c r="LHL3816" s="1480"/>
      <c r="LHM3816" s="1481"/>
      <c r="LHN3816" s="1481"/>
      <c r="LHO3816" s="1481"/>
      <c r="LHP3816" s="1481"/>
      <c r="LHQ3816" s="1481"/>
      <c r="LHR3816" s="1481"/>
      <c r="LHS3816" s="1480"/>
      <c r="LHT3816" s="1480"/>
      <c r="LHU3816" s="1482"/>
      <c r="LHV3816" s="1483"/>
      <c r="LHW3816" s="1484"/>
      <c r="LHX3816" s="1484"/>
      <c r="LHY3816" s="1480"/>
      <c r="LHZ3816" s="1480"/>
      <c r="LIA3816" s="1480"/>
      <c r="LIB3816" s="1480"/>
      <c r="LIC3816" s="1481"/>
      <c r="LID3816" s="1480"/>
      <c r="LIE3816" s="1480"/>
      <c r="LIF3816" s="1480"/>
      <c r="LIG3816" s="1480"/>
      <c r="LIH3816" s="1481"/>
      <c r="LII3816" s="1480"/>
      <c r="LIJ3816" s="1480"/>
      <c r="LIK3816" s="1480"/>
      <c r="LIL3816" s="1480"/>
      <c r="LIM3816" s="1480"/>
      <c r="LIN3816" s="1480"/>
      <c r="LIO3816" s="1480"/>
      <c r="LIP3816" s="1481"/>
      <c r="LIQ3816" s="1480"/>
      <c r="LIR3816" s="1480"/>
      <c r="LIS3816" s="1481"/>
      <c r="LIT3816" s="1481"/>
      <c r="LIU3816" s="1481"/>
      <c r="LIV3816" s="1481"/>
      <c r="LIW3816" s="1481"/>
      <c r="LIX3816" s="1481"/>
      <c r="LIY3816" s="1480"/>
      <c r="LIZ3816" s="1480"/>
      <c r="LJA3816" s="1482"/>
      <c r="LJB3816" s="1483"/>
      <c r="LJC3816" s="1484"/>
      <c r="LJD3816" s="1484"/>
      <c r="LJE3816" s="1480"/>
      <c r="LJF3816" s="1480"/>
      <c r="LJG3816" s="1480"/>
      <c r="LJH3816" s="1480"/>
      <c r="LJI3816" s="1481"/>
      <c r="LJJ3816" s="1480"/>
      <c r="LJK3816" s="1480"/>
      <c r="LJL3816" s="1480"/>
      <c r="LJM3816" s="1480"/>
      <c r="LJN3816" s="1481"/>
      <c r="LJO3816" s="1480"/>
      <c r="LJP3816" s="1480"/>
      <c r="LJQ3816" s="1480"/>
      <c r="LJR3816" s="1480"/>
      <c r="LJS3816" s="1480"/>
      <c r="LJT3816" s="1480"/>
      <c r="LJU3816" s="1480"/>
      <c r="LJV3816" s="1481"/>
      <c r="LJW3816" s="1480"/>
      <c r="LJX3816" s="1480"/>
      <c r="LJY3816" s="1481"/>
      <c r="LJZ3816" s="1481"/>
      <c r="LKA3816" s="1481"/>
      <c r="LKB3816" s="1481"/>
      <c r="LKC3816" s="1481"/>
      <c r="LKD3816" s="1481"/>
      <c r="LKE3816" s="1480"/>
      <c r="LKF3816" s="1480"/>
      <c r="LKG3816" s="1482"/>
      <c r="LKH3816" s="1483"/>
      <c r="LKI3816" s="1484"/>
      <c r="LKJ3816" s="1484"/>
      <c r="LKK3816" s="1480"/>
      <c r="LKL3816" s="1480"/>
      <c r="LKM3816" s="1480"/>
      <c r="LKN3816" s="1480"/>
      <c r="LKO3816" s="1481"/>
      <c r="LKP3816" s="1480"/>
      <c r="LKQ3816" s="1480"/>
      <c r="LKR3816" s="1480"/>
      <c r="LKS3816" s="1480"/>
      <c r="LKT3816" s="1481"/>
      <c r="LKU3816" s="1480"/>
      <c r="LKV3816" s="1480"/>
      <c r="LKW3816" s="1480"/>
      <c r="LKX3816" s="1480"/>
      <c r="LKY3816" s="1480"/>
      <c r="LKZ3816" s="1480"/>
      <c r="LLA3816" s="1480"/>
      <c r="LLB3816" s="1481"/>
      <c r="LLC3816" s="1480"/>
      <c r="LLD3816" s="1480"/>
      <c r="LLE3816" s="1481"/>
      <c r="LLF3816" s="1481"/>
      <c r="LLG3816" s="1481"/>
      <c r="LLH3816" s="1481"/>
      <c r="LLI3816" s="1481"/>
      <c r="LLJ3816" s="1481"/>
      <c r="LLK3816" s="1480"/>
      <c r="LLL3816" s="1480"/>
      <c r="LLM3816" s="1482"/>
      <c r="LLN3816" s="1483"/>
      <c r="LLO3816" s="1484"/>
      <c r="LLP3816" s="1484"/>
      <c r="LLQ3816" s="1480"/>
      <c r="LLR3816" s="1480"/>
      <c r="LLS3816" s="1480"/>
      <c r="LLT3816" s="1480"/>
      <c r="LLU3816" s="1481"/>
      <c r="LLV3816" s="1480"/>
      <c r="LLW3816" s="1480"/>
      <c r="LLX3816" s="1480"/>
      <c r="LLY3816" s="1480"/>
      <c r="LLZ3816" s="1481"/>
      <c r="LMA3816" s="1480"/>
      <c r="LMB3816" s="1480"/>
      <c r="LMC3816" s="1480"/>
      <c r="LMD3816" s="1480"/>
      <c r="LME3816" s="1480"/>
      <c r="LMF3816" s="1480"/>
      <c r="LMG3816" s="1480"/>
      <c r="LMH3816" s="1481"/>
      <c r="LMI3816" s="1480"/>
      <c r="LMJ3816" s="1480"/>
      <c r="LMK3816" s="1481"/>
      <c r="LML3816" s="1481"/>
      <c r="LMM3816" s="1481"/>
      <c r="LMN3816" s="1481"/>
      <c r="LMO3816" s="1481"/>
      <c r="LMP3816" s="1481"/>
      <c r="LMQ3816" s="1480"/>
      <c r="LMR3816" s="1480"/>
      <c r="LMS3816" s="1482"/>
      <c r="LMT3816" s="1483"/>
      <c r="LMU3816" s="1484"/>
      <c r="LMV3816" s="1484"/>
      <c r="LMW3816" s="1480"/>
      <c r="LMX3816" s="1480"/>
      <c r="LMY3816" s="1480"/>
      <c r="LMZ3816" s="1480"/>
      <c r="LNA3816" s="1481"/>
      <c r="LNB3816" s="1480"/>
      <c r="LNC3816" s="1480"/>
      <c r="LND3816" s="1480"/>
      <c r="LNE3816" s="1480"/>
      <c r="LNF3816" s="1481"/>
      <c r="LNG3816" s="1480"/>
      <c r="LNH3816" s="1480"/>
      <c r="LNI3816" s="1480"/>
      <c r="LNJ3816" s="1480"/>
      <c r="LNK3816" s="1480"/>
      <c r="LNL3816" s="1480"/>
      <c r="LNM3816" s="1480"/>
      <c r="LNN3816" s="1481"/>
      <c r="LNO3816" s="1480"/>
      <c r="LNP3816" s="1480"/>
      <c r="LNQ3816" s="1481"/>
      <c r="LNR3816" s="1481"/>
      <c r="LNS3816" s="1481"/>
      <c r="LNT3816" s="1481"/>
      <c r="LNU3816" s="1481"/>
      <c r="LNV3816" s="1481"/>
      <c r="LNW3816" s="1480"/>
      <c r="LNX3816" s="1480"/>
      <c r="LNY3816" s="1482"/>
      <c r="LNZ3816" s="1483"/>
      <c r="LOA3816" s="1484"/>
      <c r="LOB3816" s="1484"/>
      <c r="LOC3816" s="1480"/>
      <c r="LOD3816" s="1480"/>
      <c r="LOE3816" s="1480"/>
      <c r="LOF3816" s="1480"/>
      <c r="LOG3816" s="1481"/>
      <c r="LOH3816" s="1480"/>
      <c r="LOI3816" s="1480"/>
      <c r="LOJ3816" s="1480"/>
      <c r="LOK3816" s="1480"/>
      <c r="LOL3816" s="1481"/>
      <c r="LOM3816" s="1480"/>
      <c r="LON3816" s="1480"/>
      <c r="LOO3816" s="1480"/>
      <c r="LOP3816" s="1480"/>
      <c r="LOQ3816" s="1480"/>
      <c r="LOR3816" s="1480"/>
      <c r="LOS3816" s="1480"/>
      <c r="LOT3816" s="1481"/>
      <c r="LOU3816" s="1480"/>
      <c r="LOV3816" s="1480"/>
      <c r="LOW3816" s="1481"/>
      <c r="LOX3816" s="1481"/>
      <c r="LOY3816" s="1481"/>
      <c r="LOZ3816" s="1481"/>
      <c r="LPA3816" s="1481"/>
      <c r="LPB3816" s="1481"/>
      <c r="LPC3816" s="1480"/>
      <c r="LPD3816" s="1480"/>
      <c r="LPE3816" s="1482"/>
      <c r="LPF3816" s="1483"/>
      <c r="LPG3816" s="1484"/>
      <c r="LPH3816" s="1484"/>
      <c r="LPI3816" s="1480"/>
      <c r="LPJ3816" s="1480"/>
      <c r="LPK3816" s="1480"/>
      <c r="LPL3816" s="1480"/>
      <c r="LPM3816" s="1481"/>
      <c r="LPN3816" s="1480"/>
      <c r="LPO3816" s="1480"/>
      <c r="LPP3816" s="1480"/>
      <c r="LPQ3816" s="1480"/>
      <c r="LPR3816" s="1481"/>
      <c r="LPS3816" s="1480"/>
      <c r="LPT3816" s="1480"/>
      <c r="LPU3816" s="1480"/>
      <c r="LPV3816" s="1480"/>
      <c r="LPW3816" s="1480"/>
      <c r="LPX3816" s="1480"/>
      <c r="LPY3816" s="1480"/>
      <c r="LPZ3816" s="1481"/>
      <c r="LQA3816" s="1480"/>
      <c r="LQB3816" s="1480"/>
      <c r="LQC3816" s="1481"/>
      <c r="LQD3816" s="1481"/>
      <c r="LQE3816" s="1481"/>
      <c r="LQF3816" s="1481"/>
      <c r="LQG3816" s="1481"/>
      <c r="LQH3816" s="1481"/>
      <c r="LQI3816" s="1480"/>
      <c r="LQJ3816" s="1480"/>
      <c r="LQK3816" s="1482"/>
      <c r="LQL3816" s="1483"/>
      <c r="LQM3816" s="1484"/>
      <c r="LQN3816" s="1484"/>
      <c r="LQO3816" s="1480"/>
      <c r="LQP3816" s="1480"/>
      <c r="LQQ3816" s="1480"/>
      <c r="LQR3816" s="1480"/>
      <c r="LQS3816" s="1481"/>
      <c r="LQT3816" s="1480"/>
      <c r="LQU3816" s="1480"/>
      <c r="LQV3816" s="1480"/>
      <c r="LQW3816" s="1480"/>
      <c r="LQX3816" s="1481"/>
      <c r="LQY3816" s="1480"/>
      <c r="LQZ3816" s="1480"/>
      <c r="LRA3816" s="1480"/>
      <c r="LRB3816" s="1480"/>
      <c r="LRC3816" s="1480"/>
      <c r="LRD3816" s="1480"/>
      <c r="LRE3816" s="1480"/>
      <c r="LRF3816" s="1481"/>
      <c r="LRG3816" s="1480"/>
      <c r="LRH3816" s="1480"/>
      <c r="LRI3816" s="1481"/>
      <c r="LRJ3816" s="1481"/>
      <c r="LRK3816" s="1481"/>
      <c r="LRL3816" s="1481"/>
      <c r="LRM3816" s="1481"/>
      <c r="LRN3816" s="1481"/>
      <c r="LRO3816" s="1480"/>
      <c r="LRP3816" s="1480"/>
      <c r="LRQ3816" s="1482"/>
      <c r="LRR3816" s="1483"/>
      <c r="LRS3816" s="1484"/>
      <c r="LRT3816" s="1484"/>
      <c r="LRU3816" s="1480"/>
      <c r="LRV3816" s="1480"/>
      <c r="LRW3816" s="1480"/>
      <c r="LRX3816" s="1480"/>
      <c r="LRY3816" s="1481"/>
      <c r="LRZ3816" s="1480"/>
      <c r="LSA3816" s="1480"/>
      <c r="LSB3816" s="1480"/>
      <c r="LSC3816" s="1480"/>
      <c r="LSD3816" s="1481"/>
      <c r="LSE3816" s="1480"/>
      <c r="LSF3816" s="1480"/>
      <c r="LSG3816" s="1480"/>
      <c r="LSH3816" s="1480"/>
      <c r="LSI3816" s="1480"/>
      <c r="LSJ3816" s="1480"/>
      <c r="LSK3816" s="1480"/>
      <c r="LSL3816" s="1481"/>
      <c r="LSM3816" s="1480"/>
      <c r="LSN3816" s="1480"/>
      <c r="LSO3816" s="1481"/>
      <c r="LSP3816" s="1481"/>
      <c r="LSQ3816" s="1481"/>
      <c r="LSR3816" s="1481"/>
      <c r="LSS3816" s="1481"/>
      <c r="LST3816" s="1481"/>
      <c r="LSU3816" s="1480"/>
      <c r="LSV3816" s="1480"/>
      <c r="LSW3816" s="1482"/>
      <c r="LSX3816" s="1483"/>
      <c r="LSY3816" s="1484"/>
      <c r="LSZ3816" s="1484"/>
      <c r="LTA3816" s="1480"/>
      <c r="LTB3816" s="1480"/>
      <c r="LTC3816" s="1480"/>
      <c r="LTD3816" s="1480"/>
      <c r="LTE3816" s="1481"/>
      <c r="LTF3816" s="1480"/>
      <c r="LTG3816" s="1480"/>
      <c r="LTH3816" s="1480"/>
      <c r="LTI3816" s="1480"/>
      <c r="LTJ3816" s="1481"/>
      <c r="LTK3816" s="1480"/>
      <c r="LTL3816" s="1480"/>
      <c r="LTM3816" s="1480"/>
      <c r="LTN3816" s="1480"/>
      <c r="LTO3816" s="1480"/>
      <c r="LTP3816" s="1480"/>
      <c r="LTQ3816" s="1480"/>
      <c r="LTR3816" s="1481"/>
      <c r="LTS3816" s="1480"/>
      <c r="LTT3816" s="1480"/>
      <c r="LTU3816" s="1481"/>
      <c r="LTV3816" s="1481"/>
      <c r="LTW3816" s="1481"/>
      <c r="LTX3816" s="1481"/>
      <c r="LTY3816" s="1481"/>
      <c r="LTZ3816" s="1481"/>
      <c r="LUA3816" s="1480"/>
      <c r="LUB3816" s="1480"/>
      <c r="LUC3816" s="1482"/>
      <c r="LUD3816" s="1483"/>
      <c r="LUE3816" s="1484"/>
      <c r="LUF3816" s="1484"/>
      <c r="LUG3816" s="1480"/>
      <c r="LUH3816" s="1480"/>
      <c r="LUI3816" s="1480"/>
      <c r="LUJ3816" s="1480"/>
      <c r="LUK3816" s="1481"/>
      <c r="LUL3816" s="1480"/>
      <c r="LUM3816" s="1480"/>
      <c r="LUN3816" s="1480"/>
      <c r="LUO3816" s="1480"/>
      <c r="LUP3816" s="1481"/>
      <c r="LUQ3816" s="1480"/>
      <c r="LUR3816" s="1480"/>
      <c r="LUS3816" s="1480"/>
      <c r="LUT3816" s="1480"/>
      <c r="LUU3816" s="1480"/>
      <c r="LUV3816" s="1480"/>
      <c r="LUW3816" s="1480"/>
      <c r="LUX3816" s="1481"/>
      <c r="LUY3816" s="1480"/>
      <c r="LUZ3816" s="1480"/>
      <c r="LVA3816" s="1481"/>
      <c r="LVB3816" s="1481"/>
      <c r="LVC3816" s="1481"/>
      <c r="LVD3816" s="1481"/>
      <c r="LVE3816" s="1481"/>
      <c r="LVF3816" s="1481"/>
      <c r="LVG3816" s="1480"/>
      <c r="LVH3816" s="1480"/>
      <c r="LVI3816" s="1482"/>
      <c r="LVJ3816" s="1483"/>
      <c r="LVK3816" s="1484"/>
      <c r="LVL3816" s="1484"/>
      <c r="LVM3816" s="1480"/>
      <c r="LVN3816" s="1480"/>
      <c r="LVO3816" s="1480"/>
      <c r="LVP3816" s="1480"/>
      <c r="LVQ3816" s="1481"/>
      <c r="LVR3816" s="1480"/>
      <c r="LVS3816" s="1480"/>
      <c r="LVT3816" s="1480"/>
      <c r="LVU3816" s="1480"/>
      <c r="LVV3816" s="1481"/>
      <c r="LVW3816" s="1480"/>
      <c r="LVX3816" s="1480"/>
      <c r="LVY3816" s="1480"/>
      <c r="LVZ3816" s="1480"/>
      <c r="LWA3816" s="1480"/>
      <c r="LWB3816" s="1480"/>
      <c r="LWC3816" s="1480"/>
      <c r="LWD3816" s="1481"/>
      <c r="LWE3816" s="1480"/>
      <c r="LWF3816" s="1480"/>
      <c r="LWG3816" s="1481"/>
      <c r="LWH3816" s="1481"/>
      <c r="LWI3816" s="1481"/>
      <c r="LWJ3816" s="1481"/>
      <c r="LWK3816" s="1481"/>
      <c r="LWL3816" s="1481"/>
      <c r="LWM3816" s="1480"/>
      <c r="LWN3816" s="1480"/>
      <c r="LWO3816" s="1482"/>
      <c r="LWP3816" s="1483"/>
      <c r="LWQ3816" s="1484"/>
      <c r="LWR3816" s="1484"/>
      <c r="LWS3816" s="1480"/>
      <c r="LWT3816" s="1480"/>
      <c r="LWU3816" s="1480"/>
      <c r="LWV3816" s="1480"/>
      <c r="LWW3816" s="1481"/>
      <c r="LWX3816" s="1480"/>
      <c r="LWY3816" s="1480"/>
      <c r="LWZ3816" s="1480"/>
      <c r="LXA3816" s="1480"/>
      <c r="LXB3816" s="1481"/>
      <c r="LXC3816" s="1480"/>
      <c r="LXD3816" s="1480"/>
      <c r="LXE3816" s="1480"/>
      <c r="LXF3816" s="1480"/>
      <c r="LXG3816" s="1480"/>
      <c r="LXH3816" s="1480"/>
      <c r="LXI3816" s="1480"/>
      <c r="LXJ3816" s="1481"/>
      <c r="LXK3816" s="1480"/>
      <c r="LXL3816" s="1480"/>
      <c r="LXM3816" s="1481"/>
      <c r="LXN3816" s="1481"/>
      <c r="LXO3816" s="1481"/>
      <c r="LXP3816" s="1481"/>
      <c r="LXQ3816" s="1481"/>
      <c r="LXR3816" s="1481"/>
      <c r="LXS3816" s="1480"/>
      <c r="LXT3816" s="1480"/>
      <c r="LXU3816" s="1482"/>
      <c r="LXV3816" s="1483"/>
      <c r="LXW3816" s="1484"/>
      <c r="LXX3816" s="1484"/>
      <c r="LXY3816" s="1480"/>
      <c r="LXZ3816" s="1480"/>
      <c r="LYA3816" s="1480"/>
      <c r="LYB3816" s="1480"/>
      <c r="LYC3816" s="1481"/>
      <c r="LYD3816" s="1480"/>
      <c r="LYE3816" s="1480"/>
      <c r="LYF3816" s="1480"/>
      <c r="LYG3816" s="1480"/>
      <c r="LYH3816" s="1481"/>
      <c r="LYI3816" s="1480"/>
      <c r="LYJ3816" s="1480"/>
      <c r="LYK3816" s="1480"/>
      <c r="LYL3816" s="1480"/>
      <c r="LYM3816" s="1480"/>
      <c r="LYN3816" s="1480"/>
      <c r="LYO3816" s="1480"/>
      <c r="LYP3816" s="1481"/>
      <c r="LYQ3816" s="1480"/>
      <c r="LYR3816" s="1480"/>
      <c r="LYS3816" s="1481"/>
      <c r="LYT3816" s="1481"/>
      <c r="LYU3816" s="1481"/>
      <c r="LYV3816" s="1481"/>
      <c r="LYW3816" s="1481"/>
      <c r="LYX3816" s="1481"/>
      <c r="LYY3816" s="1480"/>
      <c r="LYZ3816" s="1480"/>
      <c r="LZA3816" s="1482"/>
      <c r="LZB3816" s="1483"/>
      <c r="LZC3816" s="1484"/>
      <c r="LZD3816" s="1484"/>
      <c r="LZE3816" s="1480"/>
      <c r="LZF3816" s="1480"/>
      <c r="LZG3816" s="1480"/>
      <c r="LZH3816" s="1480"/>
      <c r="LZI3816" s="1481"/>
      <c r="LZJ3816" s="1480"/>
      <c r="LZK3816" s="1480"/>
      <c r="LZL3816" s="1480"/>
      <c r="LZM3816" s="1480"/>
      <c r="LZN3816" s="1481"/>
      <c r="LZO3816" s="1480"/>
      <c r="LZP3816" s="1480"/>
      <c r="LZQ3816" s="1480"/>
      <c r="LZR3816" s="1480"/>
      <c r="LZS3816" s="1480"/>
      <c r="LZT3816" s="1480"/>
      <c r="LZU3816" s="1480"/>
      <c r="LZV3816" s="1481"/>
      <c r="LZW3816" s="1480"/>
      <c r="LZX3816" s="1480"/>
      <c r="LZY3816" s="1481"/>
      <c r="LZZ3816" s="1481"/>
      <c r="MAA3816" s="1481"/>
      <c r="MAB3816" s="1481"/>
      <c r="MAC3816" s="1481"/>
      <c r="MAD3816" s="1481"/>
      <c r="MAE3816" s="1480"/>
      <c r="MAF3816" s="1480"/>
      <c r="MAG3816" s="1482"/>
      <c r="MAH3816" s="1483"/>
      <c r="MAI3816" s="1484"/>
      <c r="MAJ3816" s="1484"/>
      <c r="MAK3816" s="1480"/>
      <c r="MAL3816" s="1480"/>
      <c r="MAM3816" s="1480"/>
      <c r="MAN3816" s="1480"/>
      <c r="MAO3816" s="1481"/>
      <c r="MAP3816" s="1480"/>
      <c r="MAQ3816" s="1480"/>
      <c r="MAR3816" s="1480"/>
      <c r="MAS3816" s="1480"/>
      <c r="MAT3816" s="1481"/>
      <c r="MAU3816" s="1480"/>
      <c r="MAV3816" s="1480"/>
      <c r="MAW3816" s="1480"/>
      <c r="MAX3816" s="1480"/>
      <c r="MAY3816" s="1480"/>
      <c r="MAZ3816" s="1480"/>
      <c r="MBA3816" s="1480"/>
      <c r="MBB3816" s="1481"/>
      <c r="MBC3816" s="1480"/>
      <c r="MBD3816" s="1480"/>
      <c r="MBE3816" s="1481"/>
      <c r="MBF3816" s="1481"/>
      <c r="MBG3816" s="1481"/>
      <c r="MBH3816" s="1481"/>
      <c r="MBI3816" s="1481"/>
      <c r="MBJ3816" s="1481"/>
      <c r="MBK3816" s="1480"/>
      <c r="MBL3816" s="1480"/>
      <c r="MBM3816" s="1482"/>
      <c r="MBN3816" s="1483"/>
      <c r="MBO3816" s="1484"/>
      <c r="MBP3816" s="1484"/>
      <c r="MBQ3816" s="1480"/>
      <c r="MBR3816" s="1480"/>
      <c r="MBS3816" s="1480"/>
      <c r="MBT3816" s="1480"/>
      <c r="MBU3816" s="1481"/>
      <c r="MBV3816" s="1480"/>
      <c r="MBW3816" s="1480"/>
      <c r="MBX3816" s="1480"/>
      <c r="MBY3816" s="1480"/>
      <c r="MBZ3816" s="1481"/>
      <c r="MCA3816" s="1480"/>
      <c r="MCB3816" s="1480"/>
      <c r="MCC3816" s="1480"/>
      <c r="MCD3816" s="1480"/>
      <c r="MCE3816" s="1480"/>
      <c r="MCF3816" s="1480"/>
      <c r="MCG3816" s="1480"/>
      <c r="MCH3816" s="1481"/>
      <c r="MCI3816" s="1480"/>
      <c r="MCJ3816" s="1480"/>
      <c r="MCK3816" s="1481"/>
      <c r="MCL3816" s="1481"/>
      <c r="MCM3816" s="1481"/>
      <c r="MCN3816" s="1481"/>
      <c r="MCO3816" s="1481"/>
      <c r="MCP3816" s="1481"/>
      <c r="MCQ3816" s="1480"/>
      <c r="MCR3816" s="1480"/>
      <c r="MCS3816" s="1482"/>
      <c r="MCT3816" s="1483"/>
      <c r="MCU3816" s="1484"/>
      <c r="MCV3816" s="1484"/>
      <c r="MCW3816" s="1480"/>
      <c r="MCX3816" s="1480"/>
      <c r="MCY3816" s="1480"/>
      <c r="MCZ3816" s="1480"/>
      <c r="MDA3816" s="1481"/>
      <c r="MDB3816" s="1480"/>
      <c r="MDC3816" s="1480"/>
      <c r="MDD3816" s="1480"/>
      <c r="MDE3816" s="1480"/>
      <c r="MDF3816" s="1481"/>
      <c r="MDG3816" s="1480"/>
      <c r="MDH3816" s="1480"/>
      <c r="MDI3816" s="1480"/>
      <c r="MDJ3816" s="1480"/>
      <c r="MDK3816" s="1480"/>
      <c r="MDL3816" s="1480"/>
      <c r="MDM3816" s="1480"/>
      <c r="MDN3816" s="1481"/>
      <c r="MDO3816" s="1480"/>
      <c r="MDP3816" s="1480"/>
      <c r="MDQ3816" s="1481"/>
      <c r="MDR3816" s="1481"/>
      <c r="MDS3816" s="1481"/>
      <c r="MDT3816" s="1481"/>
      <c r="MDU3816" s="1481"/>
      <c r="MDV3816" s="1481"/>
      <c r="MDW3816" s="1480"/>
      <c r="MDX3816" s="1480"/>
      <c r="MDY3816" s="1482"/>
      <c r="MDZ3816" s="1483"/>
      <c r="MEA3816" s="1484"/>
      <c r="MEB3816" s="1484"/>
      <c r="MEC3816" s="1480"/>
      <c r="MED3816" s="1480"/>
      <c r="MEE3816" s="1480"/>
      <c r="MEF3816" s="1480"/>
      <c r="MEG3816" s="1481"/>
      <c r="MEH3816" s="1480"/>
      <c r="MEI3816" s="1480"/>
      <c r="MEJ3816" s="1480"/>
      <c r="MEK3816" s="1480"/>
      <c r="MEL3816" s="1481"/>
      <c r="MEM3816" s="1480"/>
      <c r="MEN3816" s="1480"/>
      <c r="MEO3816" s="1480"/>
      <c r="MEP3816" s="1480"/>
      <c r="MEQ3816" s="1480"/>
      <c r="MER3816" s="1480"/>
      <c r="MES3816" s="1480"/>
      <c r="MET3816" s="1481"/>
      <c r="MEU3816" s="1480"/>
      <c r="MEV3816" s="1480"/>
      <c r="MEW3816" s="1481"/>
      <c r="MEX3816" s="1481"/>
      <c r="MEY3816" s="1481"/>
      <c r="MEZ3816" s="1481"/>
      <c r="MFA3816" s="1481"/>
      <c r="MFB3816" s="1481"/>
      <c r="MFC3816" s="1480"/>
      <c r="MFD3816" s="1480"/>
      <c r="MFE3816" s="1482"/>
      <c r="MFF3816" s="1483"/>
      <c r="MFG3816" s="1484"/>
      <c r="MFH3816" s="1484"/>
      <c r="MFI3816" s="1480"/>
      <c r="MFJ3816" s="1480"/>
      <c r="MFK3816" s="1480"/>
      <c r="MFL3816" s="1480"/>
      <c r="MFM3816" s="1481"/>
      <c r="MFN3816" s="1480"/>
      <c r="MFO3816" s="1480"/>
      <c r="MFP3816" s="1480"/>
      <c r="MFQ3816" s="1480"/>
      <c r="MFR3816" s="1481"/>
      <c r="MFS3816" s="1480"/>
      <c r="MFT3816" s="1480"/>
      <c r="MFU3816" s="1480"/>
      <c r="MFV3816" s="1480"/>
      <c r="MFW3816" s="1480"/>
      <c r="MFX3816" s="1480"/>
      <c r="MFY3816" s="1480"/>
      <c r="MFZ3816" s="1481"/>
      <c r="MGA3816" s="1480"/>
      <c r="MGB3816" s="1480"/>
      <c r="MGC3816" s="1481"/>
      <c r="MGD3816" s="1481"/>
      <c r="MGE3816" s="1481"/>
      <c r="MGF3816" s="1481"/>
      <c r="MGG3816" s="1481"/>
      <c r="MGH3816" s="1481"/>
      <c r="MGI3816" s="1480"/>
      <c r="MGJ3816" s="1480"/>
      <c r="MGK3816" s="1482"/>
      <c r="MGL3816" s="1483"/>
      <c r="MGM3816" s="1484"/>
      <c r="MGN3816" s="1484"/>
      <c r="MGO3816" s="1480"/>
      <c r="MGP3816" s="1480"/>
      <c r="MGQ3816" s="1480"/>
      <c r="MGR3816" s="1480"/>
      <c r="MGS3816" s="1481"/>
      <c r="MGT3816" s="1480"/>
      <c r="MGU3816" s="1480"/>
      <c r="MGV3816" s="1480"/>
      <c r="MGW3816" s="1480"/>
      <c r="MGX3816" s="1481"/>
      <c r="MGY3816" s="1480"/>
      <c r="MGZ3816" s="1480"/>
      <c r="MHA3816" s="1480"/>
      <c r="MHB3816" s="1480"/>
      <c r="MHC3816" s="1480"/>
      <c r="MHD3816" s="1480"/>
      <c r="MHE3816" s="1480"/>
      <c r="MHF3816" s="1481"/>
      <c r="MHG3816" s="1480"/>
      <c r="MHH3816" s="1480"/>
      <c r="MHI3816" s="1481"/>
      <c r="MHJ3816" s="1481"/>
      <c r="MHK3816" s="1481"/>
      <c r="MHL3816" s="1481"/>
      <c r="MHM3816" s="1481"/>
      <c r="MHN3816" s="1481"/>
      <c r="MHO3816" s="1480"/>
      <c r="MHP3816" s="1480"/>
      <c r="MHQ3816" s="1482"/>
      <c r="MHR3816" s="1483"/>
      <c r="MHS3816" s="1484"/>
      <c r="MHT3816" s="1484"/>
      <c r="MHU3816" s="1480"/>
      <c r="MHV3816" s="1480"/>
      <c r="MHW3816" s="1480"/>
      <c r="MHX3816" s="1480"/>
      <c r="MHY3816" s="1481"/>
      <c r="MHZ3816" s="1480"/>
      <c r="MIA3816" s="1480"/>
      <c r="MIB3816" s="1480"/>
      <c r="MIC3816" s="1480"/>
      <c r="MID3816" s="1481"/>
      <c r="MIE3816" s="1480"/>
      <c r="MIF3816" s="1480"/>
      <c r="MIG3816" s="1480"/>
      <c r="MIH3816" s="1480"/>
      <c r="MII3816" s="1480"/>
      <c r="MIJ3816" s="1480"/>
      <c r="MIK3816" s="1480"/>
      <c r="MIL3816" s="1481"/>
      <c r="MIM3816" s="1480"/>
      <c r="MIN3816" s="1480"/>
      <c r="MIO3816" s="1481"/>
      <c r="MIP3816" s="1481"/>
      <c r="MIQ3816" s="1481"/>
      <c r="MIR3816" s="1481"/>
      <c r="MIS3816" s="1481"/>
      <c r="MIT3816" s="1481"/>
      <c r="MIU3816" s="1480"/>
      <c r="MIV3816" s="1480"/>
      <c r="MIW3816" s="1482"/>
      <c r="MIX3816" s="1483"/>
      <c r="MIY3816" s="1484"/>
      <c r="MIZ3816" s="1484"/>
      <c r="MJA3816" s="1480"/>
      <c r="MJB3816" s="1480"/>
      <c r="MJC3816" s="1480"/>
      <c r="MJD3816" s="1480"/>
      <c r="MJE3816" s="1481"/>
      <c r="MJF3816" s="1480"/>
      <c r="MJG3816" s="1480"/>
      <c r="MJH3816" s="1480"/>
      <c r="MJI3816" s="1480"/>
      <c r="MJJ3816" s="1481"/>
      <c r="MJK3816" s="1480"/>
      <c r="MJL3816" s="1480"/>
      <c r="MJM3816" s="1480"/>
      <c r="MJN3816" s="1480"/>
      <c r="MJO3816" s="1480"/>
      <c r="MJP3816" s="1480"/>
      <c r="MJQ3816" s="1480"/>
      <c r="MJR3816" s="1481"/>
      <c r="MJS3816" s="1480"/>
      <c r="MJT3816" s="1480"/>
      <c r="MJU3816" s="1481"/>
      <c r="MJV3816" s="1481"/>
      <c r="MJW3816" s="1481"/>
      <c r="MJX3816" s="1481"/>
      <c r="MJY3816" s="1481"/>
      <c r="MJZ3816" s="1481"/>
      <c r="MKA3816" s="1480"/>
      <c r="MKB3816" s="1480"/>
      <c r="MKC3816" s="1482"/>
      <c r="MKD3816" s="1483"/>
      <c r="MKE3816" s="1484"/>
      <c r="MKF3816" s="1484"/>
      <c r="MKG3816" s="1480"/>
      <c r="MKH3816" s="1480"/>
      <c r="MKI3816" s="1480"/>
      <c r="MKJ3816" s="1480"/>
      <c r="MKK3816" s="1481"/>
      <c r="MKL3816" s="1480"/>
      <c r="MKM3816" s="1480"/>
      <c r="MKN3816" s="1480"/>
      <c r="MKO3816" s="1480"/>
      <c r="MKP3816" s="1481"/>
      <c r="MKQ3816" s="1480"/>
      <c r="MKR3816" s="1480"/>
      <c r="MKS3816" s="1480"/>
      <c r="MKT3816" s="1480"/>
      <c r="MKU3816" s="1480"/>
      <c r="MKV3816" s="1480"/>
      <c r="MKW3816" s="1480"/>
      <c r="MKX3816" s="1481"/>
      <c r="MKY3816" s="1480"/>
      <c r="MKZ3816" s="1480"/>
      <c r="MLA3816" s="1481"/>
      <c r="MLB3816" s="1481"/>
      <c r="MLC3816" s="1481"/>
      <c r="MLD3816" s="1481"/>
      <c r="MLE3816" s="1481"/>
      <c r="MLF3816" s="1481"/>
      <c r="MLG3816" s="1480"/>
      <c r="MLH3816" s="1480"/>
      <c r="MLI3816" s="1482"/>
      <c r="MLJ3816" s="1483"/>
      <c r="MLK3816" s="1484"/>
      <c r="MLL3816" s="1484"/>
      <c r="MLM3816" s="1480"/>
      <c r="MLN3816" s="1480"/>
      <c r="MLO3816" s="1480"/>
      <c r="MLP3816" s="1480"/>
      <c r="MLQ3816" s="1481"/>
      <c r="MLR3816" s="1480"/>
      <c r="MLS3816" s="1480"/>
      <c r="MLT3816" s="1480"/>
      <c r="MLU3816" s="1480"/>
      <c r="MLV3816" s="1481"/>
      <c r="MLW3816" s="1480"/>
      <c r="MLX3816" s="1480"/>
      <c r="MLY3816" s="1480"/>
      <c r="MLZ3816" s="1480"/>
      <c r="MMA3816" s="1480"/>
      <c r="MMB3816" s="1480"/>
      <c r="MMC3816" s="1480"/>
      <c r="MMD3816" s="1481"/>
      <c r="MME3816" s="1480"/>
      <c r="MMF3816" s="1480"/>
      <c r="MMG3816" s="1481"/>
      <c r="MMH3816" s="1481"/>
      <c r="MMI3816" s="1481"/>
      <c r="MMJ3816" s="1481"/>
      <c r="MMK3816" s="1481"/>
      <c r="MML3816" s="1481"/>
      <c r="MMM3816" s="1480"/>
      <c r="MMN3816" s="1480"/>
      <c r="MMO3816" s="1482"/>
      <c r="MMP3816" s="1483"/>
      <c r="MMQ3816" s="1484"/>
      <c r="MMR3816" s="1484"/>
      <c r="MMS3816" s="1480"/>
      <c r="MMT3816" s="1480"/>
      <c r="MMU3816" s="1480"/>
      <c r="MMV3816" s="1480"/>
      <c r="MMW3816" s="1481"/>
      <c r="MMX3816" s="1480"/>
      <c r="MMY3816" s="1480"/>
      <c r="MMZ3816" s="1480"/>
      <c r="MNA3816" s="1480"/>
      <c r="MNB3816" s="1481"/>
      <c r="MNC3816" s="1480"/>
      <c r="MND3816" s="1480"/>
      <c r="MNE3816" s="1480"/>
      <c r="MNF3816" s="1480"/>
      <c r="MNG3816" s="1480"/>
      <c r="MNH3816" s="1480"/>
      <c r="MNI3816" s="1480"/>
      <c r="MNJ3816" s="1481"/>
      <c r="MNK3816" s="1480"/>
      <c r="MNL3816" s="1480"/>
      <c r="MNM3816" s="1481"/>
      <c r="MNN3816" s="1481"/>
      <c r="MNO3816" s="1481"/>
      <c r="MNP3816" s="1481"/>
      <c r="MNQ3816" s="1481"/>
      <c r="MNR3816" s="1481"/>
      <c r="MNS3816" s="1480"/>
      <c r="MNT3816" s="1480"/>
      <c r="MNU3816" s="1482"/>
      <c r="MNV3816" s="1483"/>
      <c r="MNW3816" s="1484"/>
      <c r="MNX3816" s="1484"/>
      <c r="MNY3816" s="1480"/>
      <c r="MNZ3816" s="1480"/>
      <c r="MOA3816" s="1480"/>
      <c r="MOB3816" s="1480"/>
      <c r="MOC3816" s="1481"/>
      <c r="MOD3816" s="1480"/>
      <c r="MOE3816" s="1480"/>
      <c r="MOF3816" s="1480"/>
      <c r="MOG3816" s="1480"/>
      <c r="MOH3816" s="1481"/>
      <c r="MOI3816" s="1480"/>
      <c r="MOJ3816" s="1480"/>
      <c r="MOK3816" s="1480"/>
      <c r="MOL3816" s="1480"/>
      <c r="MOM3816" s="1480"/>
      <c r="MON3816" s="1480"/>
      <c r="MOO3816" s="1480"/>
      <c r="MOP3816" s="1481"/>
      <c r="MOQ3816" s="1480"/>
      <c r="MOR3816" s="1480"/>
      <c r="MOS3816" s="1481"/>
      <c r="MOT3816" s="1481"/>
      <c r="MOU3816" s="1481"/>
      <c r="MOV3816" s="1481"/>
      <c r="MOW3816" s="1481"/>
      <c r="MOX3816" s="1481"/>
      <c r="MOY3816" s="1480"/>
      <c r="MOZ3816" s="1480"/>
      <c r="MPA3816" s="1482"/>
      <c r="MPB3816" s="1483"/>
      <c r="MPC3816" s="1484"/>
      <c r="MPD3816" s="1484"/>
      <c r="MPE3816" s="1480"/>
      <c r="MPF3816" s="1480"/>
      <c r="MPG3816" s="1480"/>
      <c r="MPH3816" s="1480"/>
      <c r="MPI3816" s="1481"/>
      <c r="MPJ3816" s="1480"/>
      <c r="MPK3816" s="1480"/>
      <c r="MPL3816" s="1480"/>
      <c r="MPM3816" s="1480"/>
      <c r="MPN3816" s="1481"/>
      <c r="MPO3816" s="1480"/>
      <c r="MPP3816" s="1480"/>
      <c r="MPQ3816" s="1480"/>
      <c r="MPR3816" s="1480"/>
      <c r="MPS3816" s="1480"/>
      <c r="MPT3816" s="1480"/>
      <c r="MPU3816" s="1480"/>
      <c r="MPV3816" s="1481"/>
      <c r="MPW3816" s="1480"/>
      <c r="MPX3816" s="1480"/>
      <c r="MPY3816" s="1481"/>
      <c r="MPZ3816" s="1481"/>
      <c r="MQA3816" s="1481"/>
      <c r="MQB3816" s="1481"/>
      <c r="MQC3816" s="1481"/>
      <c r="MQD3816" s="1481"/>
      <c r="MQE3816" s="1480"/>
      <c r="MQF3816" s="1480"/>
      <c r="MQG3816" s="1482"/>
      <c r="MQH3816" s="1483"/>
      <c r="MQI3816" s="1484"/>
      <c r="MQJ3816" s="1484"/>
      <c r="MQK3816" s="1480"/>
      <c r="MQL3816" s="1480"/>
      <c r="MQM3816" s="1480"/>
      <c r="MQN3816" s="1480"/>
      <c r="MQO3816" s="1481"/>
      <c r="MQP3816" s="1480"/>
      <c r="MQQ3816" s="1480"/>
      <c r="MQR3816" s="1480"/>
      <c r="MQS3816" s="1480"/>
      <c r="MQT3816" s="1481"/>
      <c r="MQU3816" s="1480"/>
      <c r="MQV3816" s="1480"/>
      <c r="MQW3816" s="1480"/>
      <c r="MQX3816" s="1480"/>
      <c r="MQY3816" s="1480"/>
      <c r="MQZ3816" s="1480"/>
      <c r="MRA3816" s="1480"/>
      <c r="MRB3816" s="1481"/>
      <c r="MRC3816" s="1480"/>
      <c r="MRD3816" s="1480"/>
      <c r="MRE3816" s="1481"/>
      <c r="MRF3816" s="1481"/>
      <c r="MRG3816" s="1481"/>
      <c r="MRH3816" s="1481"/>
      <c r="MRI3816" s="1481"/>
      <c r="MRJ3816" s="1481"/>
      <c r="MRK3816" s="1480"/>
      <c r="MRL3816" s="1480"/>
      <c r="MRM3816" s="1482"/>
      <c r="MRN3816" s="1483"/>
      <c r="MRO3816" s="1484"/>
      <c r="MRP3816" s="1484"/>
      <c r="MRQ3816" s="1480"/>
      <c r="MRR3816" s="1480"/>
      <c r="MRS3816" s="1480"/>
      <c r="MRT3816" s="1480"/>
      <c r="MRU3816" s="1481"/>
      <c r="MRV3816" s="1480"/>
      <c r="MRW3816" s="1480"/>
      <c r="MRX3816" s="1480"/>
      <c r="MRY3816" s="1480"/>
      <c r="MRZ3816" s="1481"/>
      <c r="MSA3816" s="1480"/>
      <c r="MSB3816" s="1480"/>
      <c r="MSC3816" s="1480"/>
      <c r="MSD3816" s="1480"/>
      <c r="MSE3816" s="1480"/>
      <c r="MSF3816" s="1480"/>
      <c r="MSG3816" s="1480"/>
      <c r="MSH3816" s="1481"/>
      <c r="MSI3816" s="1480"/>
      <c r="MSJ3816" s="1480"/>
      <c r="MSK3816" s="1481"/>
      <c r="MSL3816" s="1481"/>
      <c r="MSM3816" s="1481"/>
      <c r="MSN3816" s="1481"/>
      <c r="MSO3816" s="1481"/>
      <c r="MSP3816" s="1481"/>
      <c r="MSQ3816" s="1480"/>
      <c r="MSR3816" s="1480"/>
      <c r="MSS3816" s="1482"/>
      <c r="MST3816" s="1483"/>
      <c r="MSU3816" s="1484"/>
      <c r="MSV3816" s="1484"/>
      <c r="MSW3816" s="1480"/>
      <c r="MSX3816" s="1480"/>
      <c r="MSY3816" s="1480"/>
      <c r="MSZ3816" s="1480"/>
      <c r="MTA3816" s="1481"/>
      <c r="MTB3816" s="1480"/>
      <c r="MTC3816" s="1480"/>
      <c r="MTD3816" s="1480"/>
      <c r="MTE3816" s="1480"/>
      <c r="MTF3816" s="1481"/>
      <c r="MTG3816" s="1480"/>
      <c r="MTH3816" s="1480"/>
      <c r="MTI3816" s="1480"/>
      <c r="MTJ3816" s="1480"/>
      <c r="MTK3816" s="1480"/>
      <c r="MTL3816" s="1480"/>
      <c r="MTM3816" s="1480"/>
      <c r="MTN3816" s="1481"/>
      <c r="MTO3816" s="1480"/>
      <c r="MTP3816" s="1480"/>
      <c r="MTQ3816" s="1481"/>
      <c r="MTR3816" s="1481"/>
      <c r="MTS3816" s="1481"/>
      <c r="MTT3816" s="1481"/>
      <c r="MTU3816" s="1481"/>
      <c r="MTV3816" s="1481"/>
      <c r="MTW3816" s="1480"/>
      <c r="MTX3816" s="1480"/>
      <c r="MTY3816" s="1482"/>
      <c r="MTZ3816" s="1483"/>
      <c r="MUA3816" s="1484"/>
      <c r="MUB3816" s="1484"/>
      <c r="MUC3816" s="1480"/>
      <c r="MUD3816" s="1480"/>
      <c r="MUE3816" s="1480"/>
      <c r="MUF3816" s="1480"/>
      <c r="MUG3816" s="1481"/>
      <c r="MUH3816" s="1480"/>
      <c r="MUI3816" s="1480"/>
      <c r="MUJ3816" s="1480"/>
      <c r="MUK3816" s="1480"/>
      <c r="MUL3816" s="1481"/>
      <c r="MUM3816" s="1480"/>
      <c r="MUN3816" s="1480"/>
      <c r="MUO3816" s="1480"/>
      <c r="MUP3816" s="1480"/>
      <c r="MUQ3816" s="1480"/>
      <c r="MUR3816" s="1480"/>
      <c r="MUS3816" s="1480"/>
      <c r="MUT3816" s="1481"/>
      <c r="MUU3816" s="1480"/>
      <c r="MUV3816" s="1480"/>
      <c r="MUW3816" s="1481"/>
      <c r="MUX3816" s="1481"/>
      <c r="MUY3816" s="1481"/>
      <c r="MUZ3816" s="1481"/>
      <c r="MVA3816" s="1481"/>
      <c r="MVB3816" s="1481"/>
      <c r="MVC3816" s="1480"/>
      <c r="MVD3816" s="1480"/>
      <c r="MVE3816" s="1482"/>
      <c r="MVF3816" s="1483"/>
      <c r="MVG3816" s="1484"/>
      <c r="MVH3816" s="1484"/>
      <c r="MVI3816" s="1480"/>
      <c r="MVJ3816" s="1480"/>
      <c r="MVK3816" s="1480"/>
      <c r="MVL3816" s="1480"/>
      <c r="MVM3816" s="1481"/>
      <c r="MVN3816" s="1480"/>
      <c r="MVO3816" s="1480"/>
      <c r="MVP3816" s="1480"/>
      <c r="MVQ3816" s="1480"/>
      <c r="MVR3816" s="1481"/>
      <c r="MVS3816" s="1480"/>
      <c r="MVT3816" s="1480"/>
      <c r="MVU3816" s="1480"/>
      <c r="MVV3816" s="1480"/>
      <c r="MVW3816" s="1480"/>
      <c r="MVX3816" s="1480"/>
      <c r="MVY3816" s="1480"/>
      <c r="MVZ3816" s="1481"/>
      <c r="MWA3816" s="1480"/>
      <c r="MWB3816" s="1480"/>
      <c r="MWC3816" s="1481"/>
      <c r="MWD3816" s="1481"/>
      <c r="MWE3816" s="1481"/>
      <c r="MWF3816" s="1481"/>
      <c r="MWG3816" s="1481"/>
      <c r="MWH3816" s="1481"/>
      <c r="MWI3816" s="1480"/>
      <c r="MWJ3816" s="1480"/>
      <c r="MWK3816" s="1482"/>
      <c r="MWL3816" s="1483"/>
      <c r="MWM3816" s="1484"/>
      <c r="MWN3816" s="1484"/>
      <c r="MWO3816" s="1480"/>
      <c r="MWP3816" s="1480"/>
      <c r="MWQ3816" s="1480"/>
      <c r="MWR3816" s="1480"/>
      <c r="MWS3816" s="1481"/>
      <c r="MWT3816" s="1480"/>
      <c r="MWU3816" s="1480"/>
      <c r="MWV3816" s="1480"/>
      <c r="MWW3816" s="1480"/>
      <c r="MWX3816" s="1481"/>
      <c r="MWY3816" s="1480"/>
      <c r="MWZ3816" s="1480"/>
      <c r="MXA3816" s="1480"/>
      <c r="MXB3816" s="1480"/>
      <c r="MXC3816" s="1480"/>
      <c r="MXD3816" s="1480"/>
      <c r="MXE3816" s="1480"/>
      <c r="MXF3816" s="1481"/>
      <c r="MXG3816" s="1480"/>
      <c r="MXH3816" s="1480"/>
      <c r="MXI3816" s="1481"/>
      <c r="MXJ3816" s="1481"/>
      <c r="MXK3816" s="1481"/>
      <c r="MXL3816" s="1481"/>
      <c r="MXM3816" s="1481"/>
      <c r="MXN3816" s="1481"/>
      <c r="MXO3816" s="1480"/>
      <c r="MXP3816" s="1480"/>
      <c r="MXQ3816" s="1482"/>
      <c r="MXR3816" s="1483"/>
      <c r="MXS3816" s="1484"/>
      <c r="MXT3816" s="1484"/>
      <c r="MXU3816" s="1480"/>
      <c r="MXV3816" s="1480"/>
      <c r="MXW3816" s="1480"/>
      <c r="MXX3816" s="1480"/>
      <c r="MXY3816" s="1481"/>
      <c r="MXZ3816" s="1480"/>
      <c r="MYA3816" s="1480"/>
      <c r="MYB3816" s="1480"/>
      <c r="MYC3816" s="1480"/>
      <c r="MYD3816" s="1481"/>
      <c r="MYE3816" s="1480"/>
      <c r="MYF3816" s="1480"/>
      <c r="MYG3816" s="1480"/>
      <c r="MYH3816" s="1480"/>
      <c r="MYI3816" s="1480"/>
      <c r="MYJ3816" s="1480"/>
      <c r="MYK3816" s="1480"/>
      <c r="MYL3816" s="1481"/>
      <c r="MYM3816" s="1480"/>
      <c r="MYN3816" s="1480"/>
      <c r="MYO3816" s="1481"/>
      <c r="MYP3816" s="1481"/>
      <c r="MYQ3816" s="1481"/>
      <c r="MYR3816" s="1481"/>
      <c r="MYS3816" s="1481"/>
      <c r="MYT3816" s="1481"/>
      <c r="MYU3816" s="1480"/>
      <c r="MYV3816" s="1480"/>
      <c r="MYW3816" s="1482"/>
      <c r="MYX3816" s="1483"/>
      <c r="MYY3816" s="1484"/>
      <c r="MYZ3816" s="1484"/>
      <c r="MZA3816" s="1480"/>
      <c r="MZB3816" s="1480"/>
      <c r="MZC3816" s="1480"/>
      <c r="MZD3816" s="1480"/>
      <c r="MZE3816" s="1481"/>
      <c r="MZF3816" s="1480"/>
      <c r="MZG3816" s="1480"/>
      <c r="MZH3816" s="1480"/>
      <c r="MZI3816" s="1480"/>
      <c r="MZJ3816" s="1481"/>
      <c r="MZK3816" s="1480"/>
      <c r="MZL3816" s="1480"/>
      <c r="MZM3816" s="1480"/>
      <c r="MZN3816" s="1480"/>
      <c r="MZO3816" s="1480"/>
      <c r="MZP3816" s="1480"/>
      <c r="MZQ3816" s="1480"/>
      <c r="MZR3816" s="1481"/>
      <c r="MZS3816" s="1480"/>
      <c r="MZT3816" s="1480"/>
      <c r="MZU3816" s="1481"/>
      <c r="MZV3816" s="1481"/>
      <c r="MZW3816" s="1481"/>
      <c r="MZX3816" s="1481"/>
      <c r="MZY3816" s="1481"/>
      <c r="MZZ3816" s="1481"/>
      <c r="NAA3816" s="1480"/>
      <c r="NAB3816" s="1480"/>
      <c r="NAC3816" s="1482"/>
      <c r="NAD3816" s="1483"/>
      <c r="NAE3816" s="1484"/>
      <c r="NAF3816" s="1484"/>
      <c r="NAG3816" s="1480"/>
      <c r="NAH3816" s="1480"/>
      <c r="NAI3816" s="1480"/>
      <c r="NAJ3816" s="1480"/>
      <c r="NAK3816" s="1481"/>
      <c r="NAL3816" s="1480"/>
      <c r="NAM3816" s="1480"/>
      <c r="NAN3816" s="1480"/>
      <c r="NAO3816" s="1480"/>
      <c r="NAP3816" s="1481"/>
      <c r="NAQ3816" s="1480"/>
      <c r="NAR3816" s="1480"/>
      <c r="NAS3816" s="1480"/>
      <c r="NAT3816" s="1480"/>
      <c r="NAU3816" s="1480"/>
      <c r="NAV3816" s="1480"/>
      <c r="NAW3816" s="1480"/>
      <c r="NAX3816" s="1481"/>
      <c r="NAY3816" s="1480"/>
      <c r="NAZ3816" s="1480"/>
      <c r="NBA3816" s="1481"/>
      <c r="NBB3816" s="1481"/>
      <c r="NBC3816" s="1481"/>
      <c r="NBD3816" s="1481"/>
      <c r="NBE3816" s="1481"/>
      <c r="NBF3816" s="1481"/>
      <c r="NBG3816" s="1480"/>
      <c r="NBH3816" s="1480"/>
      <c r="NBI3816" s="1482"/>
      <c r="NBJ3816" s="1483"/>
      <c r="NBK3816" s="1484"/>
      <c r="NBL3816" s="1484"/>
      <c r="NBM3816" s="1480"/>
      <c r="NBN3816" s="1480"/>
      <c r="NBO3816" s="1480"/>
      <c r="NBP3816" s="1480"/>
      <c r="NBQ3816" s="1481"/>
      <c r="NBR3816" s="1480"/>
      <c r="NBS3816" s="1480"/>
      <c r="NBT3816" s="1480"/>
      <c r="NBU3816" s="1480"/>
      <c r="NBV3816" s="1481"/>
      <c r="NBW3816" s="1480"/>
      <c r="NBX3816" s="1480"/>
      <c r="NBY3816" s="1480"/>
      <c r="NBZ3816" s="1480"/>
      <c r="NCA3816" s="1480"/>
      <c r="NCB3816" s="1480"/>
      <c r="NCC3816" s="1480"/>
      <c r="NCD3816" s="1481"/>
      <c r="NCE3816" s="1480"/>
      <c r="NCF3816" s="1480"/>
      <c r="NCG3816" s="1481"/>
      <c r="NCH3816" s="1481"/>
      <c r="NCI3816" s="1481"/>
      <c r="NCJ3816" s="1481"/>
      <c r="NCK3816" s="1481"/>
      <c r="NCL3816" s="1481"/>
      <c r="NCM3816" s="1480"/>
      <c r="NCN3816" s="1480"/>
      <c r="NCO3816" s="1482"/>
      <c r="NCP3816" s="1483"/>
      <c r="NCQ3816" s="1484"/>
      <c r="NCR3816" s="1484"/>
      <c r="NCS3816" s="1480"/>
      <c r="NCT3816" s="1480"/>
      <c r="NCU3816" s="1480"/>
      <c r="NCV3816" s="1480"/>
      <c r="NCW3816" s="1481"/>
      <c r="NCX3816" s="1480"/>
      <c r="NCY3816" s="1480"/>
      <c r="NCZ3816" s="1480"/>
      <c r="NDA3816" s="1480"/>
      <c r="NDB3816" s="1481"/>
      <c r="NDC3816" s="1480"/>
      <c r="NDD3816" s="1480"/>
      <c r="NDE3816" s="1480"/>
      <c r="NDF3816" s="1480"/>
      <c r="NDG3816" s="1480"/>
      <c r="NDH3816" s="1480"/>
      <c r="NDI3816" s="1480"/>
      <c r="NDJ3816" s="1481"/>
      <c r="NDK3816" s="1480"/>
      <c r="NDL3816" s="1480"/>
      <c r="NDM3816" s="1481"/>
      <c r="NDN3816" s="1481"/>
      <c r="NDO3816" s="1481"/>
      <c r="NDP3816" s="1481"/>
      <c r="NDQ3816" s="1481"/>
      <c r="NDR3816" s="1481"/>
      <c r="NDS3816" s="1480"/>
      <c r="NDT3816" s="1480"/>
      <c r="NDU3816" s="1482"/>
      <c r="NDV3816" s="1483"/>
      <c r="NDW3816" s="1484"/>
      <c r="NDX3816" s="1484"/>
      <c r="NDY3816" s="1480"/>
      <c r="NDZ3816" s="1480"/>
      <c r="NEA3816" s="1480"/>
      <c r="NEB3816" s="1480"/>
      <c r="NEC3816" s="1481"/>
      <c r="NED3816" s="1480"/>
      <c r="NEE3816" s="1480"/>
      <c r="NEF3816" s="1480"/>
      <c r="NEG3816" s="1480"/>
      <c r="NEH3816" s="1481"/>
      <c r="NEI3816" s="1480"/>
      <c r="NEJ3816" s="1480"/>
      <c r="NEK3816" s="1480"/>
      <c r="NEL3816" s="1480"/>
      <c r="NEM3816" s="1480"/>
      <c r="NEN3816" s="1480"/>
      <c r="NEO3816" s="1480"/>
      <c r="NEP3816" s="1481"/>
      <c r="NEQ3816" s="1480"/>
      <c r="NER3816" s="1480"/>
      <c r="NES3816" s="1481"/>
      <c r="NET3816" s="1481"/>
      <c r="NEU3816" s="1481"/>
      <c r="NEV3816" s="1481"/>
      <c r="NEW3816" s="1481"/>
      <c r="NEX3816" s="1481"/>
      <c r="NEY3816" s="1480"/>
      <c r="NEZ3816" s="1480"/>
      <c r="NFA3816" s="1482"/>
      <c r="NFB3816" s="1483"/>
      <c r="NFC3816" s="1484"/>
      <c r="NFD3816" s="1484"/>
      <c r="NFE3816" s="1480"/>
      <c r="NFF3816" s="1480"/>
      <c r="NFG3816" s="1480"/>
      <c r="NFH3816" s="1480"/>
      <c r="NFI3816" s="1481"/>
      <c r="NFJ3816" s="1480"/>
      <c r="NFK3816" s="1480"/>
      <c r="NFL3816" s="1480"/>
      <c r="NFM3816" s="1480"/>
      <c r="NFN3816" s="1481"/>
      <c r="NFO3816" s="1480"/>
      <c r="NFP3816" s="1480"/>
      <c r="NFQ3816" s="1480"/>
      <c r="NFR3816" s="1480"/>
      <c r="NFS3816" s="1480"/>
      <c r="NFT3816" s="1480"/>
      <c r="NFU3816" s="1480"/>
      <c r="NFV3816" s="1481"/>
      <c r="NFW3816" s="1480"/>
      <c r="NFX3816" s="1480"/>
      <c r="NFY3816" s="1481"/>
      <c r="NFZ3816" s="1481"/>
      <c r="NGA3816" s="1481"/>
      <c r="NGB3816" s="1481"/>
      <c r="NGC3816" s="1481"/>
      <c r="NGD3816" s="1481"/>
      <c r="NGE3816" s="1480"/>
      <c r="NGF3816" s="1480"/>
      <c r="NGG3816" s="1482"/>
      <c r="NGH3816" s="1483"/>
      <c r="NGI3816" s="1484"/>
      <c r="NGJ3816" s="1484"/>
      <c r="NGK3816" s="1480"/>
      <c r="NGL3816" s="1480"/>
      <c r="NGM3816" s="1480"/>
      <c r="NGN3816" s="1480"/>
      <c r="NGO3816" s="1481"/>
      <c r="NGP3816" s="1480"/>
      <c r="NGQ3816" s="1480"/>
      <c r="NGR3816" s="1480"/>
      <c r="NGS3816" s="1480"/>
      <c r="NGT3816" s="1481"/>
      <c r="NGU3816" s="1480"/>
      <c r="NGV3816" s="1480"/>
      <c r="NGW3816" s="1480"/>
      <c r="NGX3816" s="1480"/>
      <c r="NGY3816" s="1480"/>
      <c r="NGZ3816" s="1480"/>
      <c r="NHA3816" s="1480"/>
      <c r="NHB3816" s="1481"/>
      <c r="NHC3816" s="1480"/>
      <c r="NHD3816" s="1480"/>
      <c r="NHE3816" s="1481"/>
      <c r="NHF3816" s="1481"/>
      <c r="NHG3816" s="1481"/>
      <c r="NHH3816" s="1481"/>
      <c r="NHI3816" s="1481"/>
      <c r="NHJ3816" s="1481"/>
      <c r="NHK3816" s="1480"/>
      <c r="NHL3816" s="1480"/>
      <c r="NHM3816" s="1482"/>
      <c r="NHN3816" s="1483"/>
      <c r="NHO3816" s="1484"/>
      <c r="NHP3816" s="1484"/>
      <c r="NHQ3816" s="1480"/>
      <c r="NHR3816" s="1480"/>
      <c r="NHS3816" s="1480"/>
      <c r="NHT3816" s="1480"/>
      <c r="NHU3816" s="1481"/>
      <c r="NHV3816" s="1480"/>
      <c r="NHW3816" s="1480"/>
      <c r="NHX3816" s="1480"/>
      <c r="NHY3816" s="1480"/>
      <c r="NHZ3816" s="1481"/>
      <c r="NIA3816" s="1480"/>
      <c r="NIB3816" s="1480"/>
      <c r="NIC3816" s="1480"/>
      <c r="NID3816" s="1480"/>
      <c r="NIE3816" s="1480"/>
      <c r="NIF3816" s="1480"/>
      <c r="NIG3816" s="1480"/>
      <c r="NIH3816" s="1481"/>
      <c r="NII3816" s="1480"/>
      <c r="NIJ3816" s="1480"/>
      <c r="NIK3816" s="1481"/>
      <c r="NIL3816" s="1481"/>
      <c r="NIM3816" s="1481"/>
      <c r="NIN3816" s="1481"/>
      <c r="NIO3816" s="1481"/>
      <c r="NIP3816" s="1481"/>
      <c r="NIQ3816" s="1480"/>
      <c r="NIR3816" s="1480"/>
      <c r="NIS3816" s="1482"/>
      <c r="NIT3816" s="1483"/>
      <c r="NIU3816" s="1484"/>
      <c r="NIV3816" s="1484"/>
      <c r="NIW3816" s="1480"/>
      <c r="NIX3816" s="1480"/>
      <c r="NIY3816" s="1480"/>
      <c r="NIZ3816" s="1480"/>
      <c r="NJA3816" s="1481"/>
      <c r="NJB3816" s="1480"/>
      <c r="NJC3816" s="1480"/>
      <c r="NJD3816" s="1480"/>
      <c r="NJE3816" s="1480"/>
      <c r="NJF3816" s="1481"/>
      <c r="NJG3816" s="1480"/>
      <c r="NJH3816" s="1480"/>
      <c r="NJI3816" s="1480"/>
      <c r="NJJ3816" s="1480"/>
      <c r="NJK3816" s="1480"/>
      <c r="NJL3816" s="1480"/>
      <c r="NJM3816" s="1480"/>
      <c r="NJN3816" s="1481"/>
      <c r="NJO3816" s="1480"/>
      <c r="NJP3816" s="1480"/>
      <c r="NJQ3816" s="1481"/>
      <c r="NJR3816" s="1481"/>
      <c r="NJS3816" s="1481"/>
      <c r="NJT3816" s="1481"/>
      <c r="NJU3816" s="1481"/>
      <c r="NJV3816" s="1481"/>
      <c r="NJW3816" s="1480"/>
      <c r="NJX3816" s="1480"/>
      <c r="NJY3816" s="1482"/>
      <c r="NJZ3816" s="1483"/>
      <c r="NKA3816" s="1484"/>
      <c r="NKB3816" s="1484"/>
      <c r="NKC3816" s="1480"/>
      <c r="NKD3816" s="1480"/>
      <c r="NKE3816" s="1480"/>
      <c r="NKF3816" s="1480"/>
      <c r="NKG3816" s="1481"/>
      <c r="NKH3816" s="1480"/>
      <c r="NKI3816" s="1480"/>
      <c r="NKJ3816" s="1480"/>
      <c r="NKK3816" s="1480"/>
      <c r="NKL3816" s="1481"/>
      <c r="NKM3816" s="1480"/>
      <c r="NKN3816" s="1480"/>
      <c r="NKO3816" s="1480"/>
      <c r="NKP3816" s="1480"/>
      <c r="NKQ3816" s="1480"/>
      <c r="NKR3816" s="1480"/>
      <c r="NKS3816" s="1480"/>
      <c r="NKT3816" s="1481"/>
      <c r="NKU3816" s="1480"/>
      <c r="NKV3816" s="1480"/>
      <c r="NKW3816" s="1481"/>
      <c r="NKX3816" s="1481"/>
      <c r="NKY3816" s="1481"/>
      <c r="NKZ3816" s="1481"/>
      <c r="NLA3816" s="1481"/>
      <c r="NLB3816" s="1481"/>
      <c r="NLC3816" s="1480"/>
      <c r="NLD3816" s="1480"/>
      <c r="NLE3816" s="1482"/>
      <c r="NLF3816" s="1483"/>
      <c r="NLG3816" s="1484"/>
      <c r="NLH3816" s="1484"/>
      <c r="NLI3816" s="1480"/>
      <c r="NLJ3816" s="1480"/>
      <c r="NLK3816" s="1480"/>
      <c r="NLL3816" s="1480"/>
      <c r="NLM3816" s="1481"/>
      <c r="NLN3816" s="1480"/>
      <c r="NLO3816" s="1480"/>
      <c r="NLP3816" s="1480"/>
      <c r="NLQ3816" s="1480"/>
      <c r="NLR3816" s="1481"/>
      <c r="NLS3816" s="1480"/>
      <c r="NLT3816" s="1480"/>
      <c r="NLU3816" s="1480"/>
      <c r="NLV3816" s="1480"/>
      <c r="NLW3816" s="1480"/>
      <c r="NLX3816" s="1480"/>
      <c r="NLY3816" s="1480"/>
      <c r="NLZ3816" s="1481"/>
      <c r="NMA3816" s="1480"/>
      <c r="NMB3816" s="1480"/>
      <c r="NMC3816" s="1481"/>
      <c r="NMD3816" s="1481"/>
      <c r="NME3816" s="1481"/>
      <c r="NMF3816" s="1481"/>
      <c r="NMG3816" s="1481"/>
      <c r="NMH3816" s="1481"/>
      <c r="NMI3816" s="1480"/>
      <c r="NMJ3816" s="1480"/>
      <c r="NMK3816" s="1482"/>
      <c r="NML3816" s="1483"/>
      <c r="NMM3816" s="1484"/>
      <c r="NMN3816" s="1484"/>
      <c r="NMO3816" s="1480"/>
      <c r="NMP3816" s="1480"/>
      <c r="NMQ3816" s="1480"/>
      <c r="NMR3816" s="1480"/>
      <c r="NMS3816" s="1481"/>
      <c r="NMT3816" s="1480"/>
      <c r="NMU3816" s="1480"/>
      <c r="NMV3816" s="1480"/>
      <c r="NMW3816" s="1480"/>
      <c r="NMX3816" s="1481"/>
      <c r="NMY3816" s="1480"/>
      <c r="NMZ3816" s="1480"/>
      <c r="NNA3816" s="1480"/>
      <c r="NNB3816" s="1480"/>
      <c r="NNC3816" s="1480"/>
      <c r="NND3816" s="1480"/>
      <c r="NNE3816" s="1480"/>
      <c r="NNF3816" s="1481"/>
      <c r="NNG3816" s="1480"/>
      <c r="NNH3816" s="1480"/>
      <c r="NNI3816" s="1481"/>
      <c r="NNJ3816" s="1481"/>
      <c r="NNK3816" s="1481"/>
      <c r="NNL3816" s="1481"/>
      <c r="NNM3816" s="1481"/>
      <c r="NNN3816" s="1481"/>
      <c r="NNO3816" s="1480"/>
      <c r="NNP3816" s="1480"/>
      <c r="NNQ3816" s="1482"/>
      <c r="NNR3816" s="1483"/>
      <c r="NNS3816" s="1484"/>
      <c r="NNT3816" s="1484"/>
      <c r="NNU3816" s="1480"/>
      <c r="NNV3816" s="1480"/>
      <c r="NNW3816" s="1480"/>
      <c r="NNX3816" s="1480"/>
      <c r="NNY3816" s="1481"/>
      <c r="NNZ3816" s="1480"/>
      <c r="NOA3816" s="1480"/>
      <c r="NOB3816" s="1480"/>
      <c r="NOC3816" s="1480"/>
      <c r="NOD3816" s="1481"/>
      <c r="NOE3816" s="1480"/>
      <c r="NOF3816" s="1480"/>
      <c r="NOG3816" s="1480"/>
      <c r="NOH3816" s="1480"/>
      <c r="NOI3816" s="1480"/>
      <c r="NOJ3816" s="1480"/>
      <c r="NOK3816" s="1480"/>
      <c r="NOL3816" s="1481"/>
      <c r="NOM3816" s="1480"/>
      <c r="NON3816" s="1480"/>
      <c r="NOO3816" s="1481"/>
      <c r="NOP3816" s="1481"/>
      <c r="NOQ3816" s="1481"/>
      <c r="NOR3816" s="1481"/>
      <c r="NOS3816" s="1481"/>
      <c r="NOT3816" s="1481"/>
      <c r="NOU3816" s="1480"/>
      <c r="NOV3816" s="1480"/>
      <c r="NOW3816" s="1482"/>
      <c r="NOX3816" s="1483"/>
      <c r="NOY3816" s="1484"/>
      <c r="NOZ3816" s="1484"/>
      <c r="NPA3816" s="1480"/>
      <c r="NPB3816" s="1480"/>
      <c r="NPC3816" s="1480"/>
      <c r="NPD3816" s="1480"/>
      <c r="NPE3816" s="1481"/>
      <c r="NPF3816" s="1480"/>
      <c r="NPG3816" s="1480"/>
      <c r="NPH3816" s="1480"/>
      <c r="NPI3816" s="1480"/>
      <c r="NPJ3816" s="1481"/>
      <c r="NPK3816" s="1480"/>
      <c r="NPL3816" s="1480"/>
      <c r="NPM3816" s="1480"/>
      <c r="NPN3816" s="1480"/>
      <c r="NPO3816" s="1480"/>
      <c r="NPP3816" s="1480"/>
      <c r="NPQ3816" s="1480"/>
      <c r="NPR3816" s="1481"/>
      <c r="NPS3816" s="1480"/>
      <c r="NPT3816" s="1480"/>
      <c r="NPU3816" s="1481"/>
      <c r="NPV3816" s="1481"/>
      <c r="NPW3816" s="1481"/>
      <c r="NPX3816" s="1481"/>
      <c r="NPY3816" s="1481"/>
      <c r="NPZ3816" s="1481"/>
      <c r="NQA3816" s="1480"/>
      <c r="NQB3816" s="1480"/>
      <c r="NQC3816" s="1482"/>
      <c r="NQD3816" s="1483"/>
      <c r="NQE3816" s="1484"/>
      <c r="NQF3816" s="1484"/>
      <c r="NQG3816" s="1480"/>
      <c r="NQH3816" s="1480"/>
      <c r="NQI3816" s="1480"/>
      <c r="NQJ3816" s="1480"/>
      <c r="NQK3816" s="1481"/>
      <c r="NQL3816" s="1480"/>
      <c r="NQM3816" s="1480"/>
      <c r="NQN3816" s="1480"/>
      <c r="NQO3816" s="1480"/>
      <c r="NQP3816" s="1481"/>
      <c r="NQQ3816" s="1480"/>
      <c r="NQR3816" s="1480"/>
      <c r="NQS3816" s="1480"/>
      <c r="NQT3816" s="1480"/>
      <c r="NQU3816" s="1480"/>
      <c r="NQV3816" s="1480"/>
      <c r="NQW3816" s="1480"/>
      <c r="NQX3816" s="1481"/>
      <c r="NQY3816" s="1480"/>
      <c r="NQZ3816" s="1480"/>
      <c r="NRA3816" s="1481"/>
      <c r="NRB3816" s="1481"/>
      <c r="NRC3816" s="1481"/>
      <c r="NRD3816" s="1481"/>
      <c r="NRE3816" s="1481"/>
      <c r="NRF3816" s="1481"/>
      <c r="NRG3816" s="1480"/>
      <c r="NRH3816" s="1480"/>
      <c r="NRI3816" s="1482"/>
      <c r="NRJ3816" s="1483"/>
      <c r="NRK3816" s="1484"/>
      <c r="NRL3816" s="1484"/>
      <c r="NRM3816" s="1480"/>
      <c r="NRN3816" s="1480"/>
      <c r="NRO3816" s="1480"/>
      <c r="NRP3816" s="1480"/>
      <c r="NRQ3816" s="1481"/>
      <c r="NRR3816" s="1480"/>
      <c r="NRS3816" s="1480"/>
      <c r="NRT3816" s="1480"/>
      <c r="NRU3816" s="1480"/>
      <c r="NRV3816" s="1481"/>
      <c r="NRW3816" s="1480"/>
      <c r="NRX3816" s="1480"/>
      <c r="NRY3816" s="1480"/>
      <c r="NRZ3816" s="1480"/>
      <c r="NSA3816" s="1480"/>
      <c r="NSB3816" s="1480"/>
      <c r="NSC3816" s="1480"/>
      <c r="NSD3816" s="1481"/>
      <c r="NSE3816" s="1480"/>
      <c r="NSF3816" s="1480"/>
      <c r="NSG3816" s="1481"/>
      <c r="NSH3816" s="1481"/>
      <c r="NSI3816" s="1481"/>
      <c r="NSJ3816" s="1481"/>
      <c r="NSK3816" s="1481"/>
      <c r="NSL3816" s="1481"/>
      <c r="NSM3816" s="1480"/>
      <c r="NSN3816" s="1480"/>
      <c r="NSO3816" s="1482"/>
      <c r="NSP3816" s="1483"/>
      <c r="NSQ3816" s="1484"/>
      <c r="NSR3816" s="1484"/>
      <c r="NSS3816" s="1480"/>
      <c r="NST3816" s="1480"/>
      <c r="NSU3816" s="1480"/>
      <c r="NSV3816" s="1480"/>
      <c r="NSW3816" s="1481"/>
      <c r="NSX3816" s="1480"/>
      <c r="NSY3816" s="1480"/>
      <c r="NSZ3816" s="1480"/>
      <c r="NTA3816" s="1480"/>
      <c r="NTB3816" s="1481"/>
      <c r="NTC3816" s="1480"/>
      <c r="NTD3816" s="1480"/>
      <c r="NTE3816" s="1480"/>
      <c r="NTF3816" s="1480"/>
      <c r="NTG3816" s="1480"/>
      <c r="NTH3816" s="1480"/>
      <c r="NTI3816" s="1480"/>
      <c r="NTJ3816" s="1481"/>
      <c r="NTK3816" s="1480"/>
      <c r="NTL3816" s="1480"/>
      <c r="NTM3816" s="1481"/>
      <c r="NTN3816" s="1481"/>
      <c r="NTO3816" s="1481"/>
      <c r="NTP3816" s="1481"/>
      <c r="NTQ3816" s="1481"/>
      <c r="NTR3816" s="1481"/>
      <c r="NTS3816" s="1480"/>
      <c r="NTT3816" s="1480"/>
      <c r="NTU3816" s="1482"/>
      <c r="NTV3816" s="1483"/>
      <c r="NTW3816" s="1484"/>
      <c r="NTX3816" s="1484"/>
      <c r="NTY3816" s="1480"/>
      <c r="NTZ3816" s="1480"/>
      <c r="NUA3816" s="1480"/>
      <c r="NUB3816" s="1480"/>
      <c r="NUC3816" s="1481"/>
      <c r="NUD3816" s="1480"/>
      <c r="NUE3816" s="1480"/>
      <c r="NUF3816" s="1480"/>
      <c r="NUG3816" s="1480"/>
      <c r="NUH3816" s="1481"/>
      <c r="NUI3816" s="1480"/>
      <c r="NUJ3816" s="1480"/>
      <c r="NUK3816" s="1480"/>
      <c r="NUL3816" s="1480"/>
      <c r="NUM3816" s="1480"/>
      <c r="NUN3816" s="1480"/>
      <c r="NUO3816" s="1480"/>
      <c r="NUP3816" s="1481"/>
      <c r="NUQ3816" s="1480"/>
      <c r="NUR3816" s="1480"/>
      <c r="NUS3816" s="1481"/>
      <c r="NUT3816" s="1481"/>
      <c r="NUU3816" s="1481"/>
      <c r="NUV3816" s="1481"/>
      <c r="NUW3816" s="1481"/>
      <c r="NUX3816" s="1481"/>
      <c r="NUY3816" s="1480"/>
      <c r="NUZ3816" s="1480"/>
      <c r="NVA3816" s="1482"/>
      <c r="NVB3816" s="1483"/>
      <c r="NVC3816" s="1484"/>
      <c r="NVD3816" s="1484"/>
      <c r="NVE3816" s="1480"/>
      <c r="NVF3816" s="1480"/>
      <c r="NVG3816" s="1480"/>
      <c r="NVH3816" s="1480"/>
      <c r="NVI3816" s="1481"/>
      <c r="NVJ3816" s="1480"/>
      <c r="NVK3816" s="1480"/>
      <c r="NVL3816" s="1480"/>
      <c r="NVM3816" s="1480"/>
      <c r="NVN3816" s="1481"/>
      <c r="NVO3816" s="1480"/>
      <c r="NVP3816" s="1480"/>
      <c r="NVQ3816" s="1480"/>
      <c r="NVR3816" s="1480"/>
      <c r="NVS3816" s="1480"/>
      <c r="NVT3816" s="1480"/>
      <c r="NVU3816" s="1480"/>
      <c r="NVV3816" s="1481"/>
      <c r="NVW3816" s="1480"/>
      <c r="NVX3816" s="1480"/>
      <c r="NVY3816" s="1481"/>
      <c r="NVZ3816" s="1481"/>
      <c r="NWA3816" s="1481"/>
      <c r="NWB3816" s="1481"/>
      <c r="NWC3816" s="1481"/>
      <c r="NWD3816" s="1481"/>
      <c r="NWE3816" s="1480"/>
      <c r="NWF3816" s="1480"/>
      <c r="NWG3816" s="1482"/>
      <c r="NWH3816" s="1483"/>
      <c r="NWI3816" s="1484"/>
      <c r="NWJ3816" s="1484"/>
      <c r="NWK3816" s="1480"/>
      <c r="NWL3816" s="1480"/>
      <c r="NWM3816" s="1480"/>
      <c r="NWN3816" s="1480"/>
      <c r="NWO3816" s="1481"/>
      <c r="NWP3816" s="1480"/>
      <c r="NWQ3816" s="1480"/>
      <c r="NWR3816" s="1480"/>
      <c r="NWS3816" s="1480"/>
      <c r="NWT3816" s="1481"/>
      <c r="NWU3816" s="1480"/>
      <c r="NWV3816" s="1480"/>
      <c r="NWW3816" s="1480"/>
      <c r="NWX3816" s="1480"/>
      <c r="NWY3816" s="1480"/>
      <c r="NWZ3816" s="1480"/>
      <c r="NXA3816" s="1480"/>
      <c r="NXB3816" s="1481"/>
      <c r="NXC3816" s="1480"/>
      <c r="NXD3816" s="1480"/>
      <c r="NXE3816" s="1481"/>
      <c r="NXF3816" s="1481"/>
      <c r="NXG3816" s="1481"/>
      <c r="NXH3816" s="1481"/>
      <c r="NXI3816" s="1481"/>
      <c r="NXJ3816" s="1481"/>
      <c r="NXK3816" s="1480"/>
      <c r="NXL3816" s="1480"/>
      <c r="NXM3816" s="1482"/>
      <c r="NXN3816" s="1483"/>
      <c r="NXO3816" s="1484"/>
      <c r="NXP3816" s="1484"/>
      <c r="NXQ3816" s="1480"/>
      <c r="NXR3816" s="1480"/>
      <c r="NXS3816" s="1480"/>
      <c r="NXT3816" s="1480"/>
      <c r="NXU3816" s="1481"/>
      <c r="NXV3816" s="1480"/>
      <c r="NXW3816" s="1480"/>
      <c r="NXX3816" s="1480"/>
      <c r="NXY3816" s="1480"/>
      <c r="NXZ3816" s="1481"/>
      <c r="NYA3816" s="1480"/>
      <c r="NYB3816" s="1480"/>
      <c r="NYC3816" s="1480"/>
      <c r="NYD3816" s="1480"/>
      <c r="NYE3816" s="1480"/>
      <c r="NYF3816" s="1480"/>
      <c r="NYG3816" s="1480"/>
      <c r="NYH3816" s="1481"/>
      <c r="NYI3816" s="1480"/>
      <c r="NYJ3816" s="1480"/>
      <c r="NYK3816" s="1481"/>
      <c r="NYL3816" s="1481"/>
      <c r="NYM3816" s="1481"/>
      <c r="NYN3816" s="1481"/>
      <c r="NYO3816" s="1481"/>
      <c r="NYP3816" s="1481"/>
      <c r="NYQ3816" s="1480"/>
      <c r="NYR3816" s="1480"/>
      <c r="NYS3816" s="1482"/>
      <c r="NYT3816" s="1483"/>
      <c r="NYU3816" s="1484"/>
      <c r="NYV3816" s="1484"/>
      <c r="NYW3816" s="1480"/>
      <c r="NYX3816" s="1480"/>
      <c r="NYY3816" s="1480"/>
      <c r="NYZ3816" s="1480"/>
      <c r="NZA3816" s="1481"/>
      <c r="NZB3816" s="1480"/>
      <c r="NZC3816" s="1480"/>
      <c r="NZD3816" s="1480"/>
      <c r="NZE3816" s="1480"/>
      <c r="NZF3816" s="1481"/>
      <c r="NZG3816" s="1480"/>
      <c r="NZH3816" s="1480"/>
      <c r="NZI3816" s="1480"/>
      <c r="NZJ3816" s="1480"/>
      <c r="NZK3816" s="1480"/>
      <c r="NZL3816" s="1480"/>
      <c r="NZM3816" s="1480"/>
      <c r="NZN3816" s="1481"/>
      <c r="NZO3816" s="1480"/>
      <c r="NZP3816" s="1480"/>
      <c r="NZQ3816" s="1481"/>
      <c r="NZR3816" s="1481"/>
      <c r="NZS3816" s="1481"/>
      <c r="NZT3816" s="1481"/>
      <c r="NZU3816" s="1481"/>
      <c r="NZV3816" s="1481"/>
      <c r="NZW3816" s="1480"/>
      <c r="NZX3816" s="1480"/>
      <c r="NZY3816" s="1482"/>
      <c r="NZZ3816" s="1483"/>
      <c r="OAA3816" s="1484"/>
      <c r="OAB3816" s="1484"/>
      <c r="OAC3816" s="1480"/>
      <c r="OAD3816" s="1480"/>
      <c r="OAE3816" s="1480"/>
      <c r="OAF3816" s="1480"/>
      <c r="OAG3816" s="1481"/>
      <c r="OAH3816" s="1480"/>
      <c r="OAI3816" s="1480"/>
      <c r="OAJ3816" s="1480"/>
      <c r="OAK3816" s="1480"/>
      <c r="OAL3816" s="1481"/>
      <c r="OAM3816" s="1480"/>
      <c r="OAN3816" s="1480"/>
      <c r="OAO3816" s="1480"/>
      <c r="OAP3816" s="1480"/>
      <c r="OAQ3816" s="1480"/>
      <c r="OAR3816" s="1480"/>
      <c r="OAS3816" s="1480"/>
      <c r="OAT3816" s="1481"/>
      <c r="OAU3816" s="1480"/>
      <c r="OAV3816" s="1480"/>
      <c r="OAW3816" s="1481"/>
      <c r="OAX3816" s="1481"/>
      <c r="OAY3816" s="1481"/>
      <c r="OAZ3816" s="1481"/>
      <c r="OBA3816" s="1481"/>
      <c r="OBB3816" s="1481"/>
      <c r="OBC3816" s="1480"/>
      <c r="OBD3816" s="1480"/>
      <c r="OBE3816" s="1482"/>
      <c r="OBF3816" s="1483"/>
      <c r="OBG3816" s="1484"/>
      <c r="OBH3816" s="1484"/>
      <c r="OBI3816" s="1480"/>
      <c r="OBJ3816" s="1480"/>
      <c r="OBK3816" s="1480"/>
      <c r="OBL3816" s="1480"/>
      <c r="OBM3816" s="1481"/>
      <c r="OBN3816" s="1480"/>
      <c r="OBO3816" s="1480"/>
      <c r="OBP3816" s="1480"/>
      <c r="OBQ3816" s="1480"/>
      <c r="OBR3816" s="1481"/>
      <c r="OBS3816" s="1480"/>
      <c r="OBT3816" s="1480"/>
      <c r="OBU3816" s="1480"/>
      <c r="OBV3816" s="1480"/>
      <c r="OBW3816" s="1480"/>
      <c r="OBX3816" s="1480"/>
      <c r="OBY3816" s="1480"/>
      <c r="OBZ3816" s="1481"/>
      <c r="OCA3816" s="1480"/>
      <c r="OCB3816" s="1480"/>
      <c r="OCC3816" s="1481"/>
      <c r="OCD3816" s="1481"/>
      <c r="OCE3816" s="1481"/>
      <c r="OCF3816" s="1481"/>
      <c r="OCG3816" s="1481"/>
      <c r="OCH3816" s="1481"/>
      <c r="OCI3816" s="1480"/>
      <c r="OCJ3816" s="1480"/>
      <c r="OCK3816" s="1482"/>
      <c r="OCL3816" s="1483"/>
      <c r="OCM3816" s="1484"/>
      <c r="OCN3816" s="1484"/>
      <c r="OCO3816" s="1480"/>
      <c r="OCP3816" s="1480"/>
      <c r="OCQ3816" s="1480"/>
      <c r="OCR3816" s="1480"/>
      <c r="OCS3816" s="1481"/>
      <c r="OCT3816" s="1480"/>
      <c r="OCU3816" s="1480"/>
      <c r="OCV3816" s="1480"/>
      <c r="OCW3816" s="1480"/>
      <c r="OCX3816" s="1481"/>
      <c r="OCY3816" s="1480"/>
      <c r="OCZ3816" s="1480"/>
      <c r="ODA3816" s="1480"/>
      <c r="ODB3816" s="1480"/>
      <c r="ODC3816" s="1480"/>
      <c r="ODD3816" s="1480"/>
      <c r="ODE3816" s="1480"/>
      <c r="ODF3816" s="1481"/>
      <c r="ODG3816" s="1480"/>
      <c r="ODH3816" s="1480"/>
      <c r="ODI3816" s="1481"/>
      <c r="ODJ3816" s="1481"/>
      <c r="ODK3816" s="1481"/>
      <c r="ODL3816" s="1481"/>
      <c r="ODM3816" s="1481"/>
      <c r="ODN3816" s="1481"/>
      <c r="ODO3816" s="1480"/>
      <c r="ODP3816" s="1480"/>
      <c r="ODQ3816" s="1482"/>
      <c r="ODR3816" s="1483"/>
      <c r="ODS3816" s="1484"/>
      <c r="ODT3816" s="1484"/>
      <c r="ODU3816" s="1480"/>
      <c r="ODV3816" s="1480"/>
      <c r="ODW3816" s="1480"/>
      <c r="ODX3816" s="1480"/>
      <c r="ODY3816" s="1481"/>
      <c r="ODZ3816" s="1480"/>
      <c r="OEA3816" s="1480"/>
      <c r="OEB3816" s="1480"/>
      <c r="OEC3816" s="1480"/>
      <c r="OED3816" s="1481"/>
      <c r="OEE3816" s="1480"/>
      <c r="OEF3816" s="1480"/>
      <c r="OEG3816" s="1480"/>
      <c r="OEH3816" s="1480"/>
      <c r="OEI3816" s="1480"/>
      <c r="OEJ3816" s="1480"/>
      <c r="OEK3816" s="1480"/>
      <c r="OEL3816" s="1481"/>
      <c r="OEM3816" s="1480"/>
      <c r="OEN3816" s="1480"/>
      <c r="OEO3816" s="1481"/>
      <c r="OEP3816" s="1481"/>
      <c r="OEQ3816" s="1481"/>
      <c r="OER3816" s="1481"/>
      <c r="OES3816" s="1481"/>
      <c r="OET3816" s="1481"/>
      <c r="OEU3816" s="1480"/>
      <c r="OEV3816" s="1480"/>
      <c r="OEW3816" s="1482"/>
      <c r="OEX3816" s="1483"/>
      <c r="OEY3816" s="1484"/>
      <c r="OEZ3816" s="1484"/>
      <c r="OFA3816" s="1480"/>
      <c r="OFB3816" s="1480"/>
      <c r="OFC3816" s="1480"/>
      <c r="OFD3816" s="1480"/>
      <c r="OFE3816" s="1481"/>
      <c r="OFF3816" s="1480"/>
      <c r="OFG3816" s="1480"/>
      <c r="OFH3816" s="1480"/>
      <c r="OFI3816" s="1480"/>
      <c r="OFJ3816" s="1481"/>
      <c r="OFK3816" s="1480"/>
      <c r="OFL3816" s="1480"/>
      <c r="OFM3816" s="1480"/>
      <c r="OFN3816" s="1480"/>
      <c r="OFO3816" s="1480"/>
      <c r="OFP3816" s="1480"/>
      <c r="OFQ3816" s="1480"/>
      <c r="OFR3816" s="1481"/>
      <c r="OFS3816" s="1480"/>
      <c r="OFT3816" s="1480"/>
      <c r="OFU3816" s="1481"/>
      <c r="OFV3816" s="1481"/>
      <c r="OFW3816" s="1481"/>
      <c r="OFX3816" s="1481"/>
      <c r="OFY3816" s="1481"/>
      <c r="OFZ3816" s="1481"/>
      <c r="OGA3816" s="1480"/>
      <c r="OGB3816" s="1480"/>
      <c r="OGC3816" s="1482"/>
      <c r="OGD3816" s="1483"/>
      <c r="OGE3816" s="1484"/>
      <c r="OGF3816" s="1484"/>
      <c r="OGG3816" s="1480"/>
      <c r="OGH3816" s="1480"/>
      <c r="OGI3816" s="1480"/>
      <c r="OGJ3816" s="1480"/>
      <c r="OGK3816" s="1481"/>
      <c r="OGL3816" s="1480"/>
      <c r="OGM3816" s="1480"/>
      <c r="OGN3816" s="1480"/>
      <c r="OGO3816" s="1480"/>
      <c r="OGP3816" s="1481"/>
      <c r="OGQ3816" s="1480"/>
      <c r="OGR3816" s="1480"/>
      <c r="OGS3816" s="1480"/>
      <c r="OGT3816" s="1480"/>
      <c r="OGU3816" s="1480"/>
      <c r="OGV3816" s="1480"/>
      <c r="OGW3816" s="1480"/>
      <c r="OGX3816" s="1481"/>
      <c r="OGY3816" s="1480"/>
      <c r="OGZ3816" s="1480"/>
      <c r="OHA3816" s="1481"/>
      <c r="OHB3816" s="1481"/>
      <c r="OHC3816" s="1481"/>
      <c r="OHD3816" s="1481"/>
      <c r="OHE3816" s="1481"/>
      <c r="OHF3816" s="1481"/>
      <c r="OHG3816" s="1480"/>
      <c r="OHH3816" s="1480"/>
      <c r="OHI3816" s="1482"/>
      <c r="OHJ3816" s="1483"/>
      <c r="OHK3816" s="1484"/>
      <c r="OHL3816" s="1484"/>
      <c r="OHM3816" s="1480"/>
      <c r="OHN3816" s="1480"/>
      <c r="OHO3816" s="1480"/>
      <c r="OHP3816" s="1480"/>
      <c r="OHQ3816" s="1481"/>
      <c r="OHR3816" s="1480"/>
      <c r="OHS3816" s="1480"/>
      <c r="OHT3816" s="1480"/>
      <c r="OHU3816" s="1480"/>
      <c r="OHV3816" s="1481"/>
      <c r="OHW3816" s="1480"/>
      <c r="OHX3816" s="1480"/>
      <c r="OHY3816" s="1480"/>
      <c r="OHZ3816" s="1480"/>
      <c r="OIA3816" s="1480"/>
      <c r="OIB3816" s="1480"/>
      <c r="OIC3816" s="1480"/>
      <c r="OID3816" s="1481"/>
      <c r="OIE3816" s="1480"/>
      <c r="OIF3816" s="1480"/>
      <c r="OIG3816" s="1481"/>
      <c r="OIH3816" s="1481"/>
      <c r="OII3816" s="1481"/>
      <c r="OIJ3816" s="1481"/>
      <c r="OIK3816" s="1481"/>
      <c r="OIL3816" s="1481"/>
      <c r="OIM3816" s="1480"/>
      <c r="OIN3816" s="1480"/>
      <c r="OIO3816" s="1482"/>
      <c r="OIP3816" s="1483"/>
      <c r="OIQ3816" s="1484"/>
      <c r="OIR3816" s="1484"/>
      <c r="OIS3816" s="1480"/>
      <c r="OIT3816" s="1480"/>
      <c r="OIU3816" s="1480"/>
      <c r="OIV3816" s="1480"/>
      <c r="OIW3816" s="1481"/>
      <c r="OIX3816" s="1480"/>
      <c r="OIY3816" s="1480"/>
      <c r="OIZ3816" s="1480"/>
      <c r="OJA3816" s="1480"/>
      <c r="OJB3816" s="1481"/>
      <c r="OJC3816" s="1480"/>
      <c r="OJD3816" s="1480"/>
      <c r="OJE3816" s="1480"/>
      <c r="OJF3816" s="1480"/>
      <c r="OJG3816" s="1480"/>
      <c r="OJH3816" s="1480"/>
      <c r="OJI3816" s="1480"/>
      <c r="OJJ3816" s="1481"/>
      <c r="OJK3816" s="1480"/>
      <c r="OJL3816" s="1480"/>
      <c r="OJM3816" s="1481"/>
      <c r="OJN3816" s="1481"/>
      <c r="OJO3816" s="1481"/>
      <c r="OJP3816" s="1481"/>
      <c r="OJQ3816" s="1481"/>
      <c r="OJR3816" s="1481"/>
      <c r="OJS3816" s="1480"/>
      <c r="OJT3816" s="1480"/>
      <c r="OJU3816" s="1482"/>
      <c r="OJV3816" s="1483"/>
      <c r="OJW3816" s="1484"/>
      <c r="OJX3816" s="1484"/>
      <c r="OJY3816" s="1480"/>
      <c r="OJZ3816" s="1480"/>
      <c r="OKA3816" s="1480"/>
      <c r="OKB3816" s="1480"/>
      <c r="OKC3816" s="1481"/>
      <c r="OKD3816" s="1480"/>
      <c r="OKE3816" s="1480"/>
      <c r="OKF3816" s="1480"/>
      <c r="OKG3816" s="1480"/>
      <c r="OKH3816" s="1481"/>
      <c r="OKI3816" s="1480"/>
      <c r="OKJ3816" s="1480"/>
      <c r="OKK3816" s="1480"/>
      <c r="OKL3816" s="1480"/>
      <c r="OKM3816" s="1480"/>
      <c r="OKN3816" s="1480"/>
      <c r="OKO3816" s="1480"/>
      <c r="OKP3816" s="1481"/>
      <c r="OKQ3816" s="1480"/>
      <c r="OKR3816" s="1480"/>
      <c r="OKS3816" s="1481"/>
      <c r="OKT3816" s="1481"/>
      <c r="OKU3816" s="1481"/>
      <c r="OKV3816" s="1481"/>
      <c r="OKW3816" s="1481"/>
      <c r="OKX3816" s="1481"/>
      <c r="OKY3816" s="1480"/>
      <c r="OKZ3816" s="1480"/>
      <c r="OLA3816" s="1482"/>
      <c r="OLB3816" s="1483"/>
      <c r="OLC3816" s="1484"/>
      <c r="OLD3816" s="1484"/>
      <c r="OLE3816" s="1480"/>
      <c r="OLF3816" s="1480"/>
      <c r="OLG3816" s="1480"/>
      <c r="OLH3816" s="1480"/>
      <c r="OLI3816" s="1481"/>
      <c r="OLJ3816" s="1480"/>
      <c r="OLK3816" s="1480"/>
      <c r="OLL3816" s="1480"/>
      <c r="OLM3816" s="1480"/>
      <c r="OLN3816" s="1481"/>
      <c r="OLO3816" s="1480"/>
      <c r="OLP3816" s="1480"/>
      <c r="OLQ3816" s="1480"/>
      <c r="OLR3816" s="1480"/>
      <c r="OLS3816" s="1480"/>
      <c r="OLT3816" s="1480"/>
      <c r="OLU3816" s="1480"/>
      <c r="OLV3816" s="1481"/>
      <c r="OLW3816" s="1480"/>
      <c r="OLX3816" s="1480"/>
      <c r="OLY3816" s="1481"/>
      <c r="OLZ3816" s="1481"/>
      <c r="OMA3816" s="1481"/>
      <c r="OMB3816" s="1481"/>
      <c r="OMC3816" s="1481"/>
      <c r="OMD3816" s="1481"/>
      <c r="OME3816" s="1480"/>
      <c r="OMF3816" s="1480"/>
      <c r="OMG3816" s="1482"/>
      <c r="OMH3816" s="1483"/>
      <c r="OMI3816" s="1484"/>
      <c r="OMJ3816" s="1484"/>
      <c r="OMK3816" s="1480"/>
      <c r="OML3816" s="1480"/>
      <c r="OMM3816" s="1480"/>
      <c r="OMN3816" s="1480"/>
      <c r="OMO3816" s="1481"/>
      <c r="OMP3816" s="1480"/>
      <c r="OMQ3816" s="1480"/>
      <c r="OMR3816" s="1480"/>
      <c r="OMS3816" s="1480"/>
      <c r="OMT3816" s="1481"/>
      <c r="OMU3816" s="1480"/>
      <c r="OMV3816" s="1480"/>
      <c r="OMW3816" s="1480"/>
      <c r="OMX3816" s="1480"/>
      <c r="OMY3816" s="1480"/>
      <c r="OMZ3816" s="1480"/>
      <c r="ONA3816" s="1480"/>
      <c r="ONB3816" s="1481"/>
      <c r="ONC3816" s="1480"/>
      <c r="OND3816" s="1480"/>
      <c r="ONE3816" s="1481"/>
      <c r="ONF3816" s="1481"/>
      <c r="ONG3816" s="1481"/>
      <c r="ONH3816" s="1481"/>
      <c r="ONI3816" s="1481"/>
      <c r="ONJ3816" s="1481"/>
      <c r="ONK3816" s="1480"/>
      <c r="ONL3816" s="1480"/>
      <c r="ONM3816" s="1482"/>
      <c r="ONN3816" s="1483"/>
      <c r="ONO3816" s="1484"/>
      <c r="ONP3816" s="1484"/>
      <c r="ONQ3816" s="1480"/>
      <c r="ONR3816" s="1480"/>
      <c r="ONS3816" s="1480"/>
      <c r="ONT3816" s="1480"/>
      <c r="ONU3816" s="1481"/>
      <c r="ONV3816" s="1480"/>
      <c r="ONW3816" s="1480"/>
      <c r="ONX3816" s="1480"/>
      <c r="ONY3816" s="1480"/>
      <c r="ONZ3816" s="1481"/>
      <c r="OOA3816" s="1480"/>
      <c r="OOB3816" s="1480"/>
      <c r="OOC3816" s="1480"/>
      <c r="OOD3816" s="1480"/>
      <c r="OOE3816" s="1480"/>
      <c r="OOF3816" s="1480"/>
      <c r="OOG3816" s="1480"/>
      <c r="OOH3816" s="1481"/>
      <c r="OOI3816" s="1480"/>
      <c r="OOJ3816" s="1480"/>
      <c r="OOK3816" s="1481"/>
      <c r="OOL3816" s="1481"/>
      <c r="OOM3816" s="1481"/>
      <c r="OON3816" s="1481"/>
      <c r="OOO3816" s="1481"/>
      <c r="OOP3816" s="1481"/>
      <c r="OOQ3816" s="1480"/>
      <c r="OOR3816" s="1480"/>
      <c r="OOS3816" s="1482"/>
      <c r="OOT3816" s="1483"/>
      <c r="OOU3816" s="1484"/>
      <c r="OOV3816" s="1484"/>
      <c r="OOW3816" s="1480"/>
      <c r="OOX3816" s="1480"/>
      <c r="OOY3816" s="1480"/>
      <c r="OOZ3816" s="1480"/>
      <c r="OPA3816" s="1481"/>
      <c r="OPB3816" s="1480"/>
      <c r="OPC3816" s="1480"/>
      <c r="OPD3816" s="1480"/>
      <c r="OPE3816" s="1480"/>
      <c r="OPF3816" s="1481"/>
      <c r="OPG3816" s="1480"/>
      <c r="OPH3816" s="1480"/>
      <c r="OPI3816" s="1480"/>
      <c r="OPJ3816" s="1480"/>
      <c r="OPK3816" s="1480"/>
      <c r="OPL3816" s="1480"/>
      <c r="OPM3816" s="1480"/>
      <c r="OPN3816" s="1481"/>
      <c r="OPO3816" s="1480"/>
      <c r="OPP3816" s="1480"/>
      <c r="OPQ3816" s="1481"/>
      <c r="OPR3816" s="1481"/>
      <c r="OPS3816" s="1481"/>
      <c r="OPT3816" s="1481"/>
      <c r="OPU3816" s="1481"/>
      <c r="OPV3816" s="1481"/>
      <c r="OPW3816" s="1480"/>
      <c r="OPX3816" s="1480"/>
      <c r="OPY3816" s="1482"/>
      <c r="OPZ3816" s="1483"/>
      <c r="OQA3816" s="1484"/>
      <c r="OQB3816" s="1484"/>
      <c r="OQC3816" s="1480"/>
      <c r="OQD3816" s="1480"/>
      <c r="OQE3816" s="1480"/>
      <c r="OQF3816" s="1480"/>
      <c r="OQG3816" s="1481"/>
      <c r="OQH3816" s="1480"/>
      <c r="OQI3816" s="1480"/>
      <c r="OQJ3816" s="1480"/>
      <c r="OQK3816" s="1480"/>
      <c r="OQL3816" s="1481"/>
      <c r="OQM3816" s="1480"/>
      <c r="OQN3816" s="1480"/>
      <c r="OQO3816" s="1480"/>
      <c r="OQP3816" s="1480"/>
      <c r="OQQ3816" s="1480"/>
      <c r="OQR3816" s="1480"/>
      <c r="OQS3816" s="1480"/>
      <c r="OQT3816" s="1481"/>
      <c r="OQU3816" s="1480"/>
      <c r="OQV3816" s="1480"/>
      <c r="OQW3816" s="1481"/>
      <c r="OQX3816" s="1481"/>
      <c r="OQY3816" s="1481"/>
      <c r="OQZ3816" s="1481"/>
      <c r="ORA3816" s="1481"/>
      <c r="ORB3816" s="1481"/>
      <c r="ORC3816" s="1480"/>
      <c r="ORD3816" s="1480"/>
      <c r="ORE3816" s="1482"/>
      <c r="ORF3816" s="1483"/>
      <c r="ORG3816" s="1484"/>
      <c r="ORH3816" s="1484"/>
      <c r="ORI3816" s="1480"/>
      <c r="ORJ3816" s="1480"/>
      <c r="ORK3816" s="1480"/>
      <c r="ORL3816" s="1480"/>
      <c r="ORM3816" s="1481"/>
      <c r="ORN3816" s="1480"/>
      <c r="ORO3816" s="1480"/>
      <c r="ORP3816" s="1480"/>
      <c r="ORQ3816" s="1480"/>
      <c r="ORR3816" s="1481"/>
      <c r="ORS3816" s="1480"/>
      <c r="ORT3816" s="1480"/>
      <c r="ORU3816" s="1480"/>
      <c r="ORV3816" s="1480"/>
      <c r="ORW3816" s="1480"/>
      <c r="ORX3816" s="1480"/>
      <c r="ORY3816" s="1480"/>
      <c r="ORZ3816" s="1481"/>
      <c r="OSA3816" s="1480"/>
      <c r="OSB3816" s="1480"/>
      <c r="OSC3816" s="1481"/>
      <c r="OSD3816" s="1481"/>
      <c r="OSE3816" s="1481"/>
      <c r="OSF3816" s="1481"/>
      <c r="OSG3816" s="1481"/>
      <c r="OSH3816" s="1481"/>
      <c r="OSI3816" s="1480"/>
      <c r="OSJ3816" s="1480"/>
      <c r="OSK3816" s="1482"/>
      <c r="OSL3816" s="1483"/>
      <c r="OSM3816" s="1484"/>
      <c r="OSN3816" s="1484"/>
      <c r="OSO3816" s="1480"/>
      <c r="OSP3816" s="1480"/>
      <c r="OSQ3816" s="1480"/>
      <c r="OSR3816" s="1480"/>
      <c r="OSS3816" s="1481"/>
      <c r="OST3816" s="1480"/>
      <c r="OSU3816" s="1480"/>
      <c r="OSV3816" s="1480"/>
      <c r="OSW3816" s="1480"/>
      <c r="OSX3816" s="1481"/>
      <c r="OSY3816" s="1480"/>
      <c r="OSZ3816" s="1480"/>
      <c r="OTA3816" s="1480"/>
      <c r="OTB3816" s="1480"/>
      <c r="OTC3816" s="1480"/>
      <c r="OTD3816" s="1480"/>
      <c r="OTE3816" s="1480"/>
      <c r="OTF3816" s="1481"/>
      <c r="OTG3816" s="1480"/>
      <c r="OTH3816" s="1480"/>
      <c r="OTI3816" s="1481"/>
      <c r="OTJ3816" s="1481"/>
      <c r="OTK3816" s="1481"/>
      <c r="OTL3816" s="1481"/>
      <c r="OTM3816" s="1481"/>
      <c r="OTN3816" s="1481"/>
      <c r="OTO3816" s="1480"/>
      <c r="OTP3816" s="1480"/>
      <c r="OTQ3816" s="1482"/>
      <c r="OTR3816" s="1483"/>
      <c r="OTS3816" s="1484"/>
      <c r="OTT3816" s="1484"/>
      <c r="OTU3816" s="1480"/>
      <c r="OTV3816" s="1480"/>
      <c r="OTW3816" s="1480"/>
      <c r="OTX3816" s="1480"/>
      <c r="OTY3816" s="1481"/>
      <c r="OTZ3816" s="1480"/>
      <c r="OUA3816" s="1480"/>
      <c r="OUB3816" s="1480"/>
      <c r="OUC3816" s="1480"/>
      <c r="OUD3816" s="1481"/>
      <c r="OUE3816" s="1480"/>
      <c r="OUF3816" s="1480"/>
      <c r="OUG3816" s="1480"/>
      <c r="OUH3816" s="1480"/>
      <c r="OUI3816" s="1480"/>
      <c r="OUJ3816" s="1480"/>
      <c r="OUK3816" s="1480"/>
      <c r="OUL3816" s="1481"/>
      <c r="OUM3816" s="1480"/>
      <c r="OUN3816" s="1480"/>
      <c r="OUO3816" s="1481"/>
      <c r="OUP3816" s="1481"/>
      <c r="OUQ3816" s="1481"/>
      <c r="OUR3816" s="1481"/>
      <c r="OUS3816" s="1481"/>
      <c r="OUT3816" s="1481"/>
      <c r="OUU3816" s="1480"/>
      <c r="OUV3816" s="1480"/>
      <c r="OUW3816" s="1482"/>
      <c r="OUX3816" s="1483"/>
      <c r="OUY3816" s="1484"/>
      <c r="OUZ3816" s="1484"/>
      <c r="OVA3816" s="1480"/>
      <c r="OVB3816" s="1480"/>
      <c r="OVC3816" s="1480"/>
      <c r="OVD3816" s="1480"/>
      <c r="OVE3816" s="1481"/>
      <c r="OVF3816" s="1480"/>
      <c r="OVG3816" s="1480"/>
      <c r="OVH3816" s="1480"/>
      <c r="OVI3816" s="1480"/>
      <c r="OVJ3816" s="1481"/>
      <c r="OVK3816" s="1480"/>
      <c r="OVL3816" s="1480"/>
      <c r="OVM3816" s="1480"/>
      <c r="OVN3816" s="1480"/>
      <c r="OVO3816" s="1480"/>
      <c r="OVP3816" s="1480"/>
      <c r="OVQ3816" s="1480"/>
      <c r="OVR3816" s="1481"/>
      <c r="OVS3816" s="1480"/>
      <c r="OVT3816" s="1480"/>
      <c r="OVU3816" s="1481"/>
      <c r="OVV3816" s="1481"/>
      <c r="OVW3816" s="1481"/>
      <c r="OVX3816" s="1481"/>
      <c r="OVY3816" s="1481"/>
      <c r="OVZ3816" s="1481"/>
      <c r="OWA3816" s="1480"/>
      <c r="OWB3816" s="1480"/>
      <c r="OWC3816" s="1482"/>
      <c r="OWD3816" s="1483"/>
      <c r="OWE3816" s="1484"/>
      <c r="OWF3816" s="1484"/>
      <c r="OWG3816" s="1480"/>
      <c r="OWH3816" s="1480"/>
      <c r="OWI3816" s="1480"/>
      <c r="OWJ3816" s="1480"/>
      <c r="OWK3816" s="1481"/>
      <c r="OWL3816" s="1480"/>
      <c r="OWM3816" s="1480"/>
      <c r="OWN3816" s="1480"/>
      <c r="OWO3816" s="1480"/>
      <c r="OWP3816" s="1481"/>
      <c r="OWQ3816" s="1480"/>
      <c r="OWR3816" s="1480"/>
      <c r="OWS3816" s="1480"/>
      <c r="OWT3816" s="1480"/>
      <c r="OWU3816" s="1480"/>
      <c r="OWV3816" s="1480"/>
      <c r="OWW3816" s="1480"/>
      <c r="OWX3816" s="1481"/>
      <c r="OWY3816" s="1480"/>
      <c r="OWZ3816" s="1480"/>
      <c r="OXA3816" s="1481"/>
      <c r="OXB3816" s="1481"/>
      <c r="OXC3816" s="1481"/>
      <c r="OXD3816" s="1481"/>
      <c r="OXE3816" s="1481"/>
      <c r="OXF3816" s="1481"/>
      <c r="OXG3816" s="1480"/>
      <c r="OXH3816" s="1480"/>
      <c r="OXI3816" s="1482"/>
      <c r="OXJ3816" s="1483"/>
      <c r="OXK3816" s="1484"/>
      <c r="OXL3816" s="1484"/>
      <c r="OXM3816" s="1480"/>
      <c r="OXN3816" s="1480"/>
      <c r="OXO3816" s="1480"/>
      <c r="OXP3816" s="1480"/>
      <c r="OXQ3816" s="1481"/>
      <c r="OXR3816" s="1480"/>
      <c r="OXS3816" s="1480"/>
      <c r="OXT3816" s="1480"/>
      <c r="OXU3816" s="1480"/>
      <c r="OXV3816" s="1481"/>
      <c r="OXW3816" s="1480"/>
      <c r="OXX3816" s="1480"/>
      <c r="OXY3816" s="1480"/>
      <c r="OXZ3816" s="1480"/>
      <c r="OYA3816" s="1480"/>
      <c r="OYB3816" s="1480"/>
      <c r="OYC3816" s="1480"/>
      <c r="OYD3816" s="1481"/>
      <c r="OYE3816" s="1480"/>
      <c r="OYF3816" s="1480"/>
      <c r="OYG3816" s="1481"/>
      <c r="OYH3816" s="1481"/>
      <c r="OYI3816" s="1481"/>
      <c r="OYJ3816" s="1481"/>
      <c r="OYK3816" s="1481"/>
      <c r="OYL3816" s="1481"/>
      <c r="OYM3816" s="1480"/>
      <c r="OYN3816" s="1480"/>
      <c r="OYO3816" s="1482"/>
      <c r="OYP3816" s="1483"/>
      <c r="OYQ3816" s="1484"/>
      <c r="OYR3816" s="1484"/>
      <c r="OYS3816" s="1480"/>
      <c r="OYT3816" s="1480"/>
      <c r="OYU3816" s="1480"/>
      <c r="OYV3816" s="1480"/>
      <c r="OYW3816" s="1481"/>
      <c r="OYX3816" s="1480"/>
      <c r="OYY3816" s="1480"/>
      <c r="OYZ3816" s="1480"/>
      <c r="OZA3816" s="1480"/>
      <c r="OZB3816" s="1481"/>
      <c r="OZC3816" s="1480"/>
      <c r="OZD3816" s="1480"/>
      <c r="OZE3816" s="1480"/>
      <c r="OZF3816" s="1480"/>
      <c r="OZG3816" s="1480"/>
      <c r="OZH3816" s="1480"/>
      <c r="OZI3816" s="1480"/>
      <c r="OZJ3816" s="1481"/>
      <c r="OZK3816" s="1480"/>
      <c r="OZL3816" s="1480"/>
      <c r="OZM3816" s="1481"/>
      <c r="OZN3816" s="1481"/>
      <c r="OZO3816" s="1481"/>
      <c r="OZP3816" s="1481"/>
      <c r="OZQ3816" s="1481"/>
      <c r="OZR3816" s="1481"/>
      <c r="OZS3816" s="1480"/>
      <c r="OZT3816" s="1480"/>
      <c r="OZU3816" s="1482"/>
      <c r="OZV3816" s="1483"/>
      <c r="OZW3816" s="1484"/>
      <c r="OZX3816" s="1484"/>
      <c r="OZY3816" s="1480"/>
      <c r="OZZ3816" s="1480"/>
      <c r="PAA3816" s="1480"/>
      <c r="PAB3816" s="1480"/>
      <c r="PAC3816" s="1481"/>
      <c r="PAD3816" s="1480"/>
      <c r="PAE3816" s="1480"/>
      <c r="PAF3816" s="1480"/>
      <c r="PAG3816" s="1480"/>
      <c r="PAH3816" s="1481"/>
      <c r="PAI3816" s="1480"/>
      <c r="PAJ3816" s="1480"/>
      <c r="PAK3816" s="1480"/>
      <c r="PAL3816" s="1480"/>
      <c r="PAM3816" s="1480"/>
      <c r="PAN3816" s="1480"/>
      <c r="PAO3816" s="1480"/>
      <c r="PAP3816" s="1481"/>
      <c r="PAQ3816" s="1480"/>
      <c r="PAR3816" s="1480"/>
      <c r="PAS3816" s="1481"/>
      <c r="PAT3816" s="1481"/>
      <c r="PAU3816" s="1481"/>
      <c r="PAV3816" s="1481"/>
      <c r="PAW3816" s="1481"/>
      <c r="PAX3816" s="1481"/>
      <c r="PAY3816" s="1480"/>
      <c r="PAZ3816" s="1480"/>
      <c r="PBA3816" s="1482"/>
      <c r="PBB3816" s="1483"/>
      <c r="PBC3816" s="1484"/>
      <c r="PBD3816" s="1484"/>
      <c r="PBE3816" s="1480"/>
      <c r="PBF3816" s="1480"/>
      <c r="PBG3816" s="1480"/>
      <c r="PBH3816" s="1480"/>
      <c r="PBI3816" s="1481"/>
      <c r="PBJ3816" s="1480"/>
      <c r="PBK3816" s="1480"/>
      <c r="PBL3816" s="1480"/>
      <c r="PBM3816" s="1480"/>
      <c r="PBN3816" s="1481"/>
      <c r="PBO3816" s="1480"/>
      <c r="PBP3816" s="1480"/>
      <c r="PBQ3816" s="1480"/>
      <c r="PBR3816" s="1480"/>
      <c r="PBS3816" s="1480"/>
      <c r="PBT3816" s="1480"/>
      <c r="PBU3816" s="1480"/>
      <c r="PBV3816" s="1481"/>
      <c r="PBW3816" s="1480"/>
      <c r="PBX3816" s="1480"/>
      <c r="PBY3816" s="1481"/>
      <c r="PBZ3816" s="1481"/>
      <c r="PCA3816" s="1481"/>
      <c r="PCB3816" s="1481"/>
      <c r="PCC3816" s="1481"/>
      <c r="PCD3816" s="1481"/>
      <c r="PCE3816" s="1480"/>
      <c r="PCF3816" s="1480"/>
      <c r="PCG3816" s="1482"/>
      <c r="PCH3816" s="1483"/>
      <c r="PCI3816" s="1484"/>
      <c r="PCJ3816" s="1484"/>
      <c r="PCK3816" s="1480"/>
      <c r="PCL3816" s="1480"/>
      <c r="PCM3816" s="1480"/>
      <c r="PCN3816" s="1480"/>
      <c r="PCO3816" s="1481"/>
      <c r="PCP3816" s="1480"/>
      <c r="PCQ3816" s="1480"/>
      <c r="PCR3816" s="1480"/>
      <c r="PCS3816" s="1480"/>
      <c r="PCT3816" s="1481"/>
      <c r="PCU3816" s="1480"/>
      <c r="PCV3816" s="1480"/>
      <c r="PCW3816" s="1480"/>
      <c r="PCX3816" s="1480"/>
      <c r="PCY3816" s="1480"/>
      <c r="PCZ3816" s="1480"/>
      <c r="PDA3816" s="1480"/>
      <c r="PDB3816" s="1481"/>
      <c r="PDC3816" s="1480"/>
      <c r="PDD3816" s="1480"/>
      <c r="PDE3816" s="1481"/>
      <c r="PDF3816" s="1481"/>
      <c r="PDG3816" s="1481"/>
      <c r="PDH3816" s="1481"/>
      <c r="PDI3816" s="1481"/>
      <c r="PDJ3816" s="1481"/>
      <c r="PDK3816" s="1480"/>
      <c r="PDL3816" s="1480"/>
      <c r="PDM3816" s="1482"/>
      <c r="PDN3816" s="1483"/>
      <c r="PDO3816" s="1484"/>
      <c r="PDP3816" s="1484"/>
      <c r="PDQ3816" s="1480"/>
      <c r="PDR3816" s="1480"/>
      <c r="PDS3816" s="1480"/>
      <c r="PDT3816" s="1480"/>
      <c r="PDU3816" s="1481"/>
      <c r="PDV3816" s="1480"/>
      <c r="PDW3816" s="1480"/>
      <c r="PDX3816" s="1480"/>
      <c r="PDY3816" s="1480"/>
      <c r="PDZ3816" s="1481"/>
      <c r="PEA3816" s="1480"/>
      <c r="PEB3816" s="1480"/>
      <c r="PEC3816" s="1480"/>
      <c r="PED3816" s="1480"/>
      <c r="PEE3816" s="1480"/>
      <c r="PEF3816" s="1480"/>
      <c r="PEG3816" s="1480"/>
      <c r="PEH3816" s="1481"/>
      <c r="PEI3816" s="1480"/>
      <c r="PEJ3816" s="1480"/>
      <c r="PEK3816" s="1481"/>
      <c r="PEL3816" s="1481"/>
      <c r="PEM3816" s="1481"/>
      <c r="PEN3816" s="1481"/>
      <c r="PEO3816" s="1481"/>
      <c r="PEP3816" s="1481"/>
      <c r="PEQ3816" s="1480"/>
      <c r="PER3816" s="1480"/>
      <c r="PES3816" s="1482"/>
      <c r="PET3816" s="1483"/>
      <c r="PEU3816" s="1484"/>
      <c r="PEV3816" s="1484"/>
      <c r="PEW3816" s="1480"/>
      <c r="PEX3816" s="1480"/>
      <c r="PEY3816" s="1480"/>
      <c r="PEZ3816" s="1480"/>
      <c r="PFA3816" s="1481"/>
      <c r="PFB3816" s="1480"/>
      <c r="PFC3816" s="1480"/>
      <c r="PFD3816" s="1480"/>
      <c r="PFE3816" s="1480"/>
      <c r="PFF3816" s="1481"/>
      <c r="PFG3816" s="1480"/>
      <c r="PFH3816" s="1480"/>
      <c r="PFI3816" s="1480"/>
      <c r="PFJ3816" s="1480"/>
      <c r="PFK3816" s="1480"/>
      <c r="PFL3816" s="1480"/>
      <c r="PFM3816" s="1480"/>
      <c r="PFN3816" s="1481"/>
      <c r="PFO3816" s="1480"/>
      <c r="PFP3816" s="1480"/>
      <c r="PFQ3816" s="1481"/>
      <c r="PFR3816" s="1481"/>
      <c r="PFS3816" s="1481"/>
      <c r="PFT3816" s="1481"/>
      <c r="PFU3816" s="1481"/>
      <c r="PFV3816" s="1481"/>
      <c r="PFW3816" s="1480"/>
      <c r="PFX3816" s="1480"/>
      <c r="PFY3816" s="1482"/>
      <c r="PFZ3816" s="1483"/>
      <c r="PGA3816" s="1484"/>
      <c r="PGB3816" s="1484"/>
      <c r="PGC3816" s="1480"/>
      <c r="PGD3816" s="1480"/>
      <c r="PGE3816" s="1480"/>
      <c r="PGF3816" s="1480"/>
      <c r="PGG3816" s="1481"/>
      <c r="PGH3816" s="1480"/>
      <c r="PGI3816" s="1480"/>
      <c r="PGJ3816" s="1480"/>
      <c r="PGK3816" s="1480"/>
      <c r="PGL3816" s="1481"/>
      <c r="PGM3816" s="1480"/>
      <c r="PGN3816" s="1480"/>
      <c r="PGO3816" s="1480"/>
      <c r="PGP3816" s="1480"/>
      <c r="PGQ3816" s="1480"/>
      <c r="PGR3816" s="1480"/>
      <c r="PGS3816" s="1480"/>
      <c r="PGT3816" s="1481"/>
      <c r="PGU3816" s="1480"/>
      <c r="PGV3816" s="1480"/>
      <c r="PGW3816" s="1481"/>
      <c r="PGX3816" s="1481"/>
      <c r="PGY3816" s="1481"/>
      <c r="PGZ3816" s="1481"/>
      <c r="PHA3816" s="1481"/>
      <c r="PHB3816" s="1481"/>
      <c r="PHC3816" s="1480"/>
      <c r="PHD3816" s="1480"/>
      <c r="PHE3816" s="1482"/>
      <c r="PHF3816" s="1483"/>
      <c r="PHG3816" s="1484"/>
      <c r="PHH3816" s="1484"/>
      <c r="PHI3816" s="1480"/>
      <c r="PHJ3816" s="1480"/>
      <c r="PHK3816" s="1480"/>
      <c r="PHL3816" s="1480"/>
      <c r="PHM3816" s="1481"/>
      <c r="PHN3816" s="1480"/>
      <c r="PHO3816" s="1480"/>
      <c r="PHP3816" s="1480"/>
      <c r="PHQ3816" s="1480"/>
      <c r="PHR3816" s="1481"/>
      <c r="PHS3816" s="1480"/>
      <c r="PHT3816" s="1480"/>
      <c r="PHU3816" s="1480"/>
      <c r="PHV3816" s="1480"/>
      <c r="PHW3816" s="1480"/>
      <c r="PHX3816" s="1480"/>
      <c r="PHY3816" s="1480"/>
      <c r="PHZ3816" s="1481"/>
      <c r="PIA3816" s="1480"/>
      <c r="PIB3816" s="1480"/>
      <c r="PIC3816" s="1481"/>
      <c r="PID3816" s="1481"/>
      <c r="PIE3816" s="1481"/>
      <c r="PIF3816" s="1481"/>
      <c r="PIG3816" s="1481"/>
      <c r="PIH3816" s="1481"/>
      <c r="PII3816" s="1480"/>
      <c r="PIJ3816" s="1480"/>
      <c r="PIK3816" s="1482"/>
      <c r="PIL3816" s="1483"/>
      <c r="PIM3816" s="1484"/>
      <c r="PIN3816" s="1484"/>
      <c r="PIO3816" s="1480"/>
      <c r="PIP3816" s="1480"/>
      <c r="PIQ3816" s="1480"/>
      <c r="PIR3816" s="1480"/>
      <c r="PIS3816" s="1481"/>
      <c r="PIT3816" s="1480"/>
      <c r="PIU3816" s="1480"/>
      <c r="PIV3816" s="1480"/>
      <c r="PIW3816" s="1480"/>
      <c r="PIX3816" s="1481"/>
      <c r="PIY3816" s="1480"/>
      <c r="PIZ3816" s="1480"/>
      <c r="PJA3816" s="1480"/>
      <c r="PJB3816" s="1480"/>
      <c r="PJC3816" s="1480"/>
      <c r="PJD3816" s="1480"/>
      <c r="PJE3816" s="1480"/>
      <c r="PJF3816" s="1481"/>
      <c r="PJG3816" s="1480"/>
      <c r="PJH3816" s="1480"/>
      <c r="PJI3816" s="1481"/>
      <c r="PJJ3816" s="1481"/>
      <c r="PJK3816" s="1481"/>
      <c r="PJL3816" s="1481"/>
      <c r="PJM3816" s="1481"/>
      <c r="PJN3816" s="1481"/>
      <c r="PJO3816" s="1480"/>
      <c r="PJP3816" s="1480"/>
      <c r="PJQ3816" s="1482"/>
      <c r="PJR3816" s="1483"/>
      <c r="PJS3816" s="1484"/>
      <c r="PJT3816" s="1484"/>
      <c r="PJU3816" s="1480"/>
      <c r="PJV3816" s="1480"/>
      <c r="PJW3816" s="1480"/>
      <c r="PJX3816" s="1480"/>
      <c r="PJY3816" s="1481"/>
      <c r="PJZ3816" s="1480"/>
      <c r="PKA3816" s="1480"/>
      <c r="PKB3816" s="1480"/>
      <c r="PKC3816" s="1480"/>
      <c r="PKD3816" s="1481"/>
      <c r="PKE3816" s="1480"/>
      <c r="PKF3816" s="1480"/>
      <c r="PKG3816" s="1480"/>
      <c r="PKH3816" s="1480"/>
      <c r="PKI3816" s="1480"/>
      <c r="PKJ3816" s="1480"/>
      <c r="PKK3816" s="1480"/>
      <c r="PKL3816" s="1481"/>
      <c r="PKM3816" s="1480"/>
      <c r="PKN3816" s="1480"/>
      <c r="PKO3816" s="1481"/>
      <c r="PKP3816" s="1481"/>
      <c r="PKQ3816" s="1481"/>
      <c r="PKR3816" s="1481"/>
      <c r="PKS3816" s="1481"/>
      <c r="PKT3816" s="1481"/>
      <c r="PKU3816" s="1480"/>
      <c r="PKV3816" s="1480"/>
      <c r="PKW3816" s="1482"/>
      <c r="PKX3816" s="1483"/>
      <c r="PKY3816" s="1484"/>
      <c r="PKZ3816" s="1484"/>
      <c r="PLA3816" s="1480"/>
      <c r="PLB3816" s="1480"/>
      <c r="PLC3816" s="1480"/>
      <c r="PLD3816" s="1480"/>
      <c r="PLE3816" s="1481"/>
      <c r="PLF3816" s="1480"/>
      <c r="PLG3816" s="1480"/>
      <c r="PLH3816" s="1480"/>
      <c r="PLI3816" s="1480"/>
      <c r="PLJ3816" s="1481"/>
      <c r="PLK3816" s="1480"/>
      <c r="PLL3816" s="1480"/>
      <c r="PLM3816" s="1480"/>
      <c r="PLN3816" s="1480"/>
      <c r="PLO3816" s="1480"/>
      <c r="PLP3816" s="1480"/>
      <c r="PLQ3816" s="1480"/>
      <c r="PLR3816" s="1481"/>
      <c r="PLS3816" s="1480"/>
      <c r="PLT3816" s="1480"/>
      <c r="PLU3816" s="1481"/>
      <c r="PLV3816" s="1481"/>
      <c r="PLW3816" s="1481"/>
      <c r="PLX3816" s="1481"/>
      <c r="PLY3816" s="1481"/>
      <c r="PLZ3816" s="1481"/>
      <c r="PMA3816" s="1480"/>
      <c r="PMB3816" s="1480"/>
      <c r="PMC3816" s="1482"/>
      <c r="PMD3816" s="1483"/>
      <c r="PME3816" s="1484"/>
      <c r="PMF3816" s="1484"/>
      <c r="PMG3816" s="1480"/>
      <c r="PMH3816" s="1480"/>
      <c r="PMI3816" s="1480"/>
      <c r="PMJ3816" s="1480"/>
      <c r="PMK3816" s="1481"/>
      <c r="PML3816" s="1480"/>
      <c r="PMM3816" s="1480"/>
      <c r="PMN3816" s="1480"/>
      <c r="PMO3816" s="1480"/>
      <c r="PMP3816" s="1481"/>
      <c r="PMQ3816" s="1480"/>
      <c r="PMR3816" s="1480"/>
      <c r="PMS3816" s="1480"/>
      <c r="PMT3816" s="1480"/>
      <c r="PMU3816" s="1480"/>
      <c r="PMV3816" s="1480"/>
      <c r="PMW3816" s="1480"/>
      <c r="PMX3816" s="1481"/>
      <c r="PMY3816" s="1480"/>
      <c r="PMZ3816" s="1480"/>
      <c r="PNA3816" s="1481"/>
      <c r="PNB3816" s="1481"/>
      <c r="PNC3816" s="1481"/>
      <c r="PND3816" s="1481"/>
      <c r="PNE3816" s="1481"/>
      <c r="PNF3816" s="1481"/>
      <c r="PNG3816" s="1480"/>
      <c r="PNH3816" s="1480"/>
      <c r="PNI3816" s="1482"/>
      <c r="PNJ3816" s="1483"/>
      <c r="PNK3816" s="1484"/>
      <c r="PNL3816" s="1484"/>
      <c r="PNM3816" s="1480"/>
      <c r="PNN3816" s="1480"/>
      <c r="PNO3816" s="1480"/>
      <c r="PNP3816" s="1480"/>
      <c r="PNQ3816" s="1481"/>
      <c r="PNR3816" s="1480"/>
      <c r="PNS3816" s="1480"/>
      <c r="PNT3816" s="1480"/>
      <c r="PNU3816" s="1480"/>
      <c r="PNV3816" s="1481"/>
      <c r="PNW3816" s="1480"/>
      <c r="PNX3816" s="1480"/>
      <c r="PNY3816" s="1480"/>
      <c r="PNZ3816" s="1480"/>
      <c r="POA3816" s="1480"/>
      <c r="POB3816" s="1480"/>
      <c r="POC3816" s="1480"/>
      <c r="POD3816" s="1481"/>
      <c r="POE3816" s="1480"/>
      <c r="POF3816" s="1480"/>
      <c r="POG3816" s="1481"/>
      <c r="POH3816" s="1481"/>
      <c r="POI3816" s="1481"/>
      <c r="POJ3816" s="1481"/>
      <c r="POK3816" s="1481"/>
      <c r="POL3816" s="1481"/>
      <c r="POM3816" s="1480"/>
      <c r="PON3816" s="1480"/>
      <c r="POO3816" s="1482"/>
      <c r="POP3816" s="1483"/>
      <c r="POQ3816" s="1484"/>
      <c r="POR3816" s="1484"/>
      <c r="POS3816" s="1480"/>
      <c r="POT3816" s="1480"/>
      <c r="POU3816" s="1480"/>
      <c r="POV3816" s="1480"/>
      <c r="POW3816" s="1481"/>
      <c r="POX3816" s="1480"/>
      <c r="POY3816" s="1480"/>
      <c r="POZ3816" s="1480"/>
      <c r="PPA3816" s="1480"/>
      <c r="PPB3816" s="1481"/>
      <c r="PPC3816" s="1480"/>
      <c r="PPD3816" s="1480"/>
      <c r="PPE3816" s="1480"/>
      <c r="PPF3816" s="1480"/>
      <c r="PPG3816" s="1480"/>
      <c r="PPH3816" s="1480"/>
      <c r="PPI3816" s="1480"/>
      <c r="PPJ3816" s="1481"/>
      <c r="PPK3816" s="1480"/>
      <c r="PPL3816" s="1480"/>
      <c r="PPM3816" s="1481"/>
      <c r="PPN3816" s="1481"/>
      <c r="PPO3816" s="1481"/>
      <c r="PPP3816" s="1481"/>
      <c r="PPQ3816" s="1481"/>
      <c r="PPR3816" s="1481"/>
      <c r="PPS3816" s="1480"/>
      <c r="PPT3816" s="1480"/>
      <c r="PPU3816" s="1482"/>
      <c r="PPV3816" s="1483"/>
      <c r="PPW3816" s="1484"/>
      <c r="PPX3816" s="1484"/>
      <c r="PPY3816" s="1480"/>
      <c r="PPZ3816" s="1480"/>
      <c r="PQA3816" s="1480"/>
      <c r="PQB3816" s="1480"/>
      <c r="PQC3816" s="1481"/>
      <c r="PQD3816" s="1480"/>
      <c r="PQE3816" s="1480"/>
      <c r="PQF3816" s="1480"/>
      <c r="PQG3816" s="1480"/>
      <c r="PQH3816" s="1481"/>
      <c r="PQI3816" s="1480"/>
      <c r="PQJ3816" s="1480"/>
      <c r="PQK3816" s="1480"/>
      <c r="PQL3816" s="1480"/>
      <c r="PQM3816" s="1480"/>
      <c r="PQN3816" s="1480"/>
      <c r="PQO3816" s="1480"/>
      <c r="PQP3816" s="1481"/>
      <c r="PQQ3816" s="1480"/>
      <c r="PQR3816" s="1480"/>
      <c r="PQS3816" s="1481"/>
      <c r="PQT3816" s="1481"/>
      <c r="PQU3816" s="1481"/>
      <c r="PQV3816" s="1481"/>
      <c r="PQW3816" s="1481"/>
      <c r="PQX3816" s="1481"/>
      <c r="PQY3816" s="1480"/>
      <c r="PQZ3816" s="1480"/>
      <c r="PRA3816" s="1482"/>
      <c r="PRB3816" s="1483"/>
      <c r="PRC3816" s="1484"/>
      <c r="PRD3816" s="1484"/>
      <c r="PRE3816" s="1480"/>
      <c r="PRF3816" s="1480"/>
      <c r="PRG3816" s="1480"/>
      <c r="PRH3816" s="1480"/>
      <c r="PRI3816" s="1481"/>
      <c r="PRJ3816" s="1480"/>
      <c r="PRK3816" s="1480"/>
      <c r="PRL3816" s="1480"/>
      <c r="PRM3816" s="1480"/>
      <c r="PRN3816" s="1481"/>
      <c r="PRO3816" s="1480"/>
      <c r="PRP3816" s="1480"/>
      <c r="PRQ3816" s="1480"/>
      <c r="PRR3816" s="1480"/>
      <c r="PRS3816" s="1480"/>
      <c r="PRT3816" s="1480"/>
      <c r="PRU3816" s="1480"/>
      <c r="PRV3816" s="1481"/>
      <c r="PRW3816" s="1480"/>
      <c r="PRX3816" s="1480"/>
      <c r="PRY3816" s="1481"/>
      <c r="PRZ3816" s="1481"/>
      <c r="PSA3816" s="1481"/>
      <c r="PSB3816" s="1481"/>
      <c r="PSC3816" s="1481"/>
      <c r="PSD3816" s="1481"/>
      <c r="PSE3816" s="1480"/>
      <c r="PSF3816" s="1480"/>
      <c r="PSG3816" s="1482"/>
      <c r="PSH3816" s="1483"/>
      <c r="PSI3816" s="1484"/>
      <c r="PSJ3816" s="1484"/>
      <c r="PSK3816" s="1480"/>
      <c r="PSL3816" s="1480"/>
      <c r="PSM3816" s="1480"/>
      <c r="PSN3816" s="1480"/>
      <c r="PSO3816" s="1481"/>
      <c r="PSP3816" s="1480"/>
      <c r="PSQ3816" s="1480"/>
      <c r="PSR3816" s="1480"/>
      <c r="PSS3816" s="1480"/>
      <c r="PST3816" s="1481"/>
      <c r="PSU3816" s="1480"/>
      <c r="PSV3816" s="1480"/>
      <c r="PSW3816" s="1480"/>
      <c r="PSX3816" s="1480"/>
      <c r="PSY3816" s="1480"/>
      <c r="PSZ3816" s="1480"/>
      <c r="PTA3816" s="1480"/>
      <c r="PTB3816" s="1481"/>
      <c r="PTC3816" s="1480"/>
      <c r="PTD3816" s="1480"/>
      <c r="PTE3816" s="1481"/>
      <c r="PTF3816" s="1481"/>
      <c r="PTG3816" s="1481"/>
      <c r="PTH3816" s="1481"/>
      <c r="PTI3816" s="1481"/>
      <c r="PTJ3816" s="1481"/>
      <c r="PTK3816" s="1480"/>
      <c r="PTL3816" s="1480"/>
      <c r="PTM3816" s="1482"/>
      <c r="PTN3816" s="1483"/>
      <c r="PTO3816" s="1484"/>
      <c r="PTP3816" s="1484"/>
      <c r="PTQ3816" s="1480"/>
      <c r="PTR3816" s="1480"/>
      <c r="PTS3816" s="1480"/>
      <c r="PTT3816" s="1480"/>
      <c r="PTU3816" s="1481"/>
      <c r="PTV3816" s="1480"/>
      <c r="PTW3816" s="1480"/>
      <c r="PTX3816" s="1480"/>
      <c r="PTY3816" s="1480"/>
      <c r="PTZ3816" s="1481"/>
      <c r="PUA3816" s="1480"/>
      <c r="PUB3816" s="1480"/>
      <c r="PUC3816" s="1480"/>
      <c r="PUD3816" s="1480"/>
      <c r="PUE3816" s="1480"/>
      <c r="PUF3816" s="1480"/>
      <c r="PUG3816" s="1480"/>
      <c r="PUH3816" s="1481"/>
      <c r="PUI3816" s="1480"/>
      <c r="PUJ3816" s="1480"/>
      <c r="PUK3816" s="1481"/>
      <c r="PUL3816" s="1481"/>
      <c r="PUM3816" s="1481"/>
      <c r="PUN3816" s="1481"/>
      <c r="PUO3816" s="1481"/>
      <c r="PUP3816" s="1481"/>
      <c r="PUQ3816" s="1480"/>
      <c r="PUR3816" s="1480"/>
      <c r="PUS3816" s="1482"/>
      <c r="PUT3816" s="1483"/>
      <c r="PUU3816" s="1484"/>
      <c r="PUV3816" s="1484"/>
      <c r="PUW3816" s="1480"/>
      <c r="PUX3816" s="1480"/>
      <c r="PUY3816" s="1480"/>
      <c r="PUZ3816" s="1480"/>
      <c r="PVA3816" s="1481"/>
      <c r="PVB3816" s="1480"/>
      <c r="PVC3816" s="1480"/>
      <c r="PVD3816" s="1480"/>
      <c r="PVE3816" s="1480"/>
      <c r="PVF3816" s="1481"/>
      <c r="PVG3816" s="1480"/>
      <c r="PVH3816" s="1480"/>
      <c r="PVI3816" s="1480"/>
      <c r="PVJ3816" s="1480"/>
      <c r="PVK3816" s="1480"/>
      <c r="PVL3816" s="1480"/>
      <c r="PVM3816" s="1480"/>
      <c r="PVN3816" s="1481"/>
      <c r="PVO3816" s="1480"/>
      <c r="PVP3816" s="1480"/>
      <c r="PVQ3816" s="1481"/>
      <c r="PVR3816" s="1481"/>
      <c r="PVS3816" s="1481"/>
      <c r="PVT3816" s="1481"/>
      <c r="PVU3816" s="1481"/>
      <c r="PVV3816" s="1481"/>
      <c r="PVW3816" s="1480"/>
      <c r="PVX3816" s="1480"/>
      <c r="PVY3816" s="1482"/>
      <c r="PVZ3816" s="1483"/>
      <c r="PWA3816" s="1484"/>
      <c r="PWB3816" s="1484"/>
      <c r="PWC3816" s="1480"/>
      <c r="PWD3816" s="1480"/>
      <c r="PWE3816" s="1480"/>
      <c r="PWF3816" s="1480"/>
      <c r="PWG3816" s="1481"/>
      <c r="PWH3816" s="1480"/>
      <c r="PWI3816" s="1480"/>
      <c r="PWJ3816" s="1480"/>
      <c r="PWK3816" s="1480"/>
      <c r="PWL3816" s="1481"/>
      <c r="PWM3816" s="1480"/>
      <c r="PWN3816" s="1480"/>
      <c r="PWO3816" s="1480"/>
      <c r="PWP3816" s="1480"/>
      <c r="PWQ3816" s="1480"/>
      <c r="PWR3816" s="1480"/>
      <c r="PWS3816" s="1480"/>
      <c r="PWT3816" s="1481"/>
      <c r="PWU3816" s="1480"/>
      <c r="PWV3816" s="1480"/>
      <c r="PWW3816" s="1481"/>
      <c r="PWX3816" s="1481"/>
      <c r="PWY3816" s="1481"/>
      <c r="PWZ3816" s="1481"/>
      <c r="PXA3816" s="1481"/>
      <c r="PXB3816" s="1481"/>
      <c r="PXC3816" s="1480"/>
      <c r="PXD3816" s="1480"/>
      <c r="PXE3816" s="1482"/>
      <c r="PXF3816" s="1483"/>
      <c r="PXG3816" s="1484"/>
      <c r="PXH3816" s="1484"/>
      <c r="PXI3816" s="1480"/>
      <c r="PXJ3816" s="1480"/>
      <c r="PXK3816" s="1480"/>
      <c r="PXL3816" s="1480"/>
      <c r="PXM3816" s="1481"/>
      <c r="PXN3816" s="1480"/>
      <c r="PXO3816" s="1480"/>
      <c r="PXP3816" s="1480"/>
      <c r="PXQ3816" s="1480"/>
      <c r="PXR3816" s="1481"/>
      <c r="PXS3816" s="1480"/>
      <c r="PXT3816" s="1480"/>
      <c r="PXU3816" s="1480"/>
      <c r="PXV3816" s="1480"/>
      <c r="PXW3816" s="1480"/>
      <c r="PXX3816" s="1480"/>
      <c r="PXY3816" s="1480"/>
      <c r="PXZ3816" s="1481"/>
      <c r="PYA3816" s="1480"/>
      <c r="PYB3816" s="1480"/>
      <c r="PYC3816" s="1481"/>
      <c r="PYD3816" s="1481"/>
      <c r="PYE3816" s="1481"/>
      <c r="PYF3816" s="1481"/>
      <c r="PYG3816" s="1481"/>
      <c r="PYH3816" s="1481"/>
      <c r="PYI3816" s="1480"/>
      <c r="PYJ3816" s="1480"/>
      <c r="PYK3816" s="1482"/>
      <c r="PYL3816" s="1483"/>
      <c r="PYM3816" s="1484"/>
      <c r="PYN3816" s="1484"/>
      <c r="PYO3816" s="1480"/>
      <c r="PYP3816" s="1480"/>
      <c r="PYQ3816" s="1480"/>
      <c r="PYR3816" s="1480"/>
      <c r="PYS3816" s="1481"/>
      <c r="PYT3816" s="1480"/>
      <c r="PYU3816" s="1480"/>
      <c r="PYV3816" s="1480"/>
      <c r="PYW3816" s="1480"/>
      <c r="PYX3816" s="1481"/>
      <c r="PYY3816" s="1480"/>
      <c r="PYZ3816" s="1480"/>
      <c r="PZA3816" s="1480"/>
      <c r="PZB3816" s="1480"/>
      <c r="PZC3816" s="1480"/>
      <c r="PZD3816" s="1480"/>
      <c r="PZE3816" s="1480"/>
      <c r="PZF3816" s="1481"/>
      <c r="PZG3816" s="1480"/>
      <c r="PZH3816" s="1480"/>
      <c r="PZI3816" s="1481"/>
      <c r="PZJ3816" s="1481"/>
      <c r="PZK3816" s="1481"/>
      <c r="PZL3816" s="1481"/>
      <c r="PZM3816" s="1481"/>
      <c r="PZN3816" s="1481"/>
      <c r="PZO3816" s="1480"/>
      <c r="PZP3816" s="1480"/>
      <c r="PZQ3816" s="1482"/>
      <c r="PZR3816" s="1483"/>
      <c r="PZS3816" s="1484"/>
      <c r="PZT3816" s="1484"/>
      <c r="PZU3816" s="1480"/>
      <c r="PZV3816" s="1480"/>
      <c r="PZW3816" s="1480"/>
      <c r="PZX3816" s="1480"/>
      <c r="PZY3816" s="1481"/>
      <c r="PZZ3816" s="1480"/>
      <c r="QAA3816" s="1480"/>
      <c r="QAB3816" s="1480"/>
      <c r="QAC3816" s="1480"/>
      <c r="QAD3816" s="1481"/>
      <c r="QAE3816" s="1480"/>
      <c r="QAF3816" s="1480"/>
      <c r="QAG3816" s="1480"/>
      <c r="QAH3816" s="1480"/>
      <c r="QAI3816" s="1480"/>
      <c r="QAJ3816" s="1480"/>
      <c r="QAK3816" s="1480"/>
      <c r="QAL3816" s="1481"/>
      <c r="QAM3816" s="1480"/>
      <c r="QAN3816" s="1480"/>
      <c r="QAO3816" s="1481"/>
      <c r="QAP3816" s="1481"/>
      <c r="QAQ3816" s="1481"/>
      <c r="QAR3816" s="1481"/>
      <c r="QAS3816" s="1481"/>
      <c r="QAT3816" s="1481"/>
      <c r="QAU3816" s="1480"/>
      <c r="QAV3816" s="1480"/>
      <c r="QAW3816" s="1482"/>
      <c r="QAX3816" s="1483"/>
      <c r="QAY3816" s="1484"/>
      <c r="QAZ3816" s="1484"/>
      <c r="QBA3816" s="1480"/>
      <c r="QBB3816" s="1480"/>
      <c r="QBC3816" s="1480"/>
      <c r="QBD3816" s="1480"/>
      <c r="QBE3816" s="1481"/>
      <c r="QBF3816" s="1480"/>
      <c r="QBG3816" s="1480"/>
      <c r="QBH3816" s="1480"/>
      <c r="QBI3816" s="1480"/>
      <c r="QBJ3816" s="1481"/>
      <c r="QBK3816" s="1480"/>
      <c r="QBL3816" s="1480"/>
      <c r="QBM3816" s="1480"/>
      <c r="QBN3816" s="1480"/>
      <c r="QBO3816" s="1480"/>
      <c r="QBP3816" s="1480"/>
      <c r="QBQ3816" s="1480"/>
      <c r="QBR3816" s="1481"/>
      <c r="QBS3816" s="1480"/>
      <c r="QBT3816" s="1480"/>
      <c r="QBU3816" s="1481"/>
      <c r="QBV3816" s="1481"/>
      <c r="QBW3816" s="1481"/>
      <c r="QBX3816" s="1481"/>
      <c r="QBY3816" s="1481"/>
      <c r="QBZ3816" s="1481"/>
      <c r="QCA3816" s="1480"/>
      <c r="QCB3816" s="1480"/>
      <c r="QCC3816" s="1482"/>
      <c r="QCD3816" s="1483"/>
      <c r="QCE3816" s="1484"/>
      <c r="QCF3816" s="1484"/>
      <c r="QCG3816" s="1480"/>
      <c r="QCH3816" s="1480"/>
      <c r="QCI3816" s="1480"/>
      <c r="QCJ3816" s="1480"/>
      <c r="QCK3816" s="1481"/>
      <c r="QCL3816" s="1480"/>
      <c r="QCM3816" s="1480"/>
      <c r="QCN3816" s="1480"/>
      <c r="QCO3816" s="1480"/>
      <c r="QCP3816" s="1481"/>
      <c r="QCQ3816" s="1480"/>
      <c r="QCR3816" s="1480"/>
      <c r="QCS3816" s="1480"/>
      <c r="QCT3816" s="1480"/>
      <c r="QCU3816" s="1480"/>
      <c r="QCV3816" s="1480"/>
      <c r="QCW3816" s="1480"/>
      <c r="QCX3816" s="1481"/>
      <c r="QCY3816" s="1480"/>
      <c r="QCZ3816" s="1480"/>
      <c r="QDA3816" s="1481"/>
      <c r="QDB3816" s="1481"/>
      <c r="QDC3816" s="1481"/>
      <c r="QDD3816" s="1481"/>
      <c r="QDE3816" s="1481"/>
      <c r="QDF3816" s="1481"/>
      <c r="QDG3816" s="1480"/>
      <c r="QDH3816" s="1480"/>
      <c r="QDI3816" s="1482"/>
      <c r="QDJ3816" s="1483"/>
      <c r="QDK3816" s="1484"/>
      <c r="QDL3816" s="1484"/>
      <c r="QDM3816" s="1480"/>
      <c r="QDN3816" s="1480"/>
      <c r="QDO3816" s="1480"/>
      <c r="QDP3816" s="1480"/>
      <c r="QDQ3816" s="1481"/>
      <c r="QDR3816" s="1480"/>
      <c r="QDS3816" s="1480"/>
      <c r="QDT3816" s="1480"/>
      <c r="QDU3816" s="1480"/>
      <c r="QDV3816" s="1481"/>
      <c r="QDW3816" s="1480"/>
      <c r="QDX3816" s="1480"/>
      <c r="QDY3816" s="1480"/>
      <c r="QDZ3816" s="1480"/>
      <c r="QEA3816" s="1480"/>
      <c r="QEB3816" s="1480"/>
      <c r="QEC3816" s="1480"/>
      <c r="QED3816" s="1481"/>
      <c r="QEE3816" s="1480"/>
      <c r="QEF3816" s="1480"/>
      <c r="QEG3816" s="1481"/>
      <c r="QEH3816" s="1481"/>
      <c r="QEI3816" s="1481"/>
      <c r="QEJ3816" s="1481"/>
      <c r="QEK3816" s="1481"/>
      <c r="QEL3816" s="1481"/>
      <c r="QEM3816" s="1480"/>
      <c r="QEN3816" s="1480"/>
      <c r="QEO3816" s="1482"/>
      <c r="QEP3816" s="1483"/>
      <c r="QEQ3816" s="1484"/>
      <c r="QER3816" s="1484"/>
      <c r="QES3816" s="1480"/>
      <c r="QET3816" s="1480"/>
      <c r="QEU3816" s="1480"/>
      <c r="QEV3816" s="1480"/>
      <c r="QEW3816" s="1481"/>
      <c r="QEX3816" s="1480"/>
      <c r="QEY3816" s="1480"/>
      <c r="QEZ3816" s="1480"/>
      <c r="QFA3816" s="1480"/>
      <c r="QFB3816" s="1481"/>
      <c r="QFC3816" s="1480"/>
      <c r="QFD3816" s="1480"/>
      <c r="QFE3816" s="1480"/>
      <c r="QFF3816" s="1480"/>
      <c r="QFG3816" s="1480"/>
      <c r="QFH3816" s="1480"/>
      <c r="QFI3816" s="1480"/>
      <c r="QFJ3816" s="1481"/>
      <c r="QFK3816" s="1480"/>
      <c r="QFL3816" s="1480"/>
      <c r="QFM3816" s="1481"/>
      <c r="QFN3816" s="1481"/>
      <c r="QFO3816" s="1481"/>
      <c r="QFP3816" s="1481"/>
      <c r="QFQ3816" s="1481"/>
      <c r="QFR3816" s="1481"/>
      <c r="QFS3816" s="1480"/>
      <c r="QFT3816" s="1480"/>
      <c r="QFU3816" s="1482"/>
      <c r="QFV3816" s="1483"/>
      <c r="QFW3816" s="1484"/>
      <c r="QFX3816" s="1484"/>
      <c r="QFY3816" s="1480"/>
      <c r="QFZ3816" s="1480"/>
      <c r="QGA3816" s="1480"/>
      <c r="QGB3816" s="1480"/>
      <c r="QGC3816" s="1481"/>
      <c r="QGD3816" s="1480"/>
      <c r="QGE3816" s="1480"/>
      <c r="QGF3816" s="1480"/>
      <c r="QGG3816" s="1480"/>
      <c r="QGH3816" s="1481"/>
      <c r="QGI3816" s="1480"/>
      <c r="QGJ3816" s="1480"/>
      <c r="QGK3816" s="1480"/>
      <c r="QGL3816" s="1480"/>
      <c r="QGM3816" s="1480"/>
      <c r="QGN3816" s="1480"/>
      <c r="QGO3816" s="1480"/>
      <c r="QGP3816" s="1481"/>
      <c r="QGQ3816" s="1480"/>
      <c r="QGR3816" s="1480"/>
      <c r="QGS3816" s="1481"/>
      <c r="QGT3816" s="1481"/>
      <c r="QGU3816" s="1481"/>
      <c r="QGV3816" s="1481"/>
      <c r="QGW3816" s="1481"/>
      <c r="QGX3816" s="1481"/>
      <c r="QGY3816" s="1480"/>
      <c r="QGZ3816" s="1480"/>
      <c r="QHA3816" s="1482"/>
      <c r="QHB3816" s="1483"/>
      <c r="QHC3816" s="1484"/>
      <c r="QHD3816" s="1484"/>
      <c r="QHE3816" s="1480"/>
      <c r="QHF3816" s="1480"/>
      <c r="QHG3816" s="1480"/>
      <c r="QHH3816" s="1480"/>
      <c r="QHI3816" s="1481"/>
      <c r="QHJ3816" s="1480"/>
      <c r="QHK3816" s="1480"/>
      <c r="QHL3816" s="1480"/>
      <c r="QHM3816" s="1480"/>
      <c r="QHN3816" s="1481"/>
      <c r="QHO3816" s="1480"/>
      <c r="QHP3816" s="1480"/>
      <c r="QHQ3816" s="1480"/>
      <c r="QHR3816" s="1480"/>
      <c r="QHS3816" s="1480"/>
      <c r="QHT3816" s="1480"/>
      <c r="QHU3816" s="1480"/>
      <c r="QHV3816" s="1481"/>
      <c r="QHW3816" s="1480"/>
      <c r="QHX3816" s="1480"/>
      <c r="QHY3816" s="1481"/>
      <c r="QHZ3816" s="1481"/>
      <c r="QIA3816" s="1481"/>
      <c r="QIB3816" s="1481"/>
      <c r="QIC3816" s="1481"/>
      <c r="QID3816" s="1481"/>
      <c r="QIE3816" s="1480"/>
      <c r="QIF3816" s="1480"/>
      <c r="QIG3816" s="1482"/>
      <c r="QIH3816" s="1483"/>
      <c r="QII3816" s="1484"/>
      <c r="QIJ3816" s="1484"/>
      <c r="QIK3816" s="1480"/>
      <c r="QIL3816" s="1480"/>
      <c r="QIM3816" s="1480"/>
      <c r="QIN3816" s="1480"/>
      <c r="QIO3816" s="1481"/>
      <c r="QIP3816" s="1480"/>
      <c r="QIQ3816" s="1480"/>
      <c r="QIR3816" s="1480"/>
      <c r="QIS3816" s="1480"/>
      <c r="QIT3816" s="1481"/>
      <c r="QIU3816" s="1480"/>
      <c r="QIV3816" s="1480"/>
      <c r="QIW3816" s="1480"/>
      <c r="QIX3816" s="1480"/>
      <c r="QIY3816" s="1480"/>
      <c r="QIZ3816" s="1480"/>
      <c r="QJA3816" s="1480"/>
      <c r="QJB3816" s="1481"/>
      <c r="QJC3816" s="1480"/>
      <c r="QJD3816" s="1480"/>
      <c r="QJE3816" s="1481"/>
      <c r="QJF3816" s="1481"/>
      <c r="QJG3816" s="1481"/>
      <c r="QJH3816" s="1481"/>
      <c r="QJI3816" s="1481"/>
      <c r="QJJ3816" s="1481"/>
      <c r="QJK3816" s="1480"/>
      <c r="QJL3816" s="1480"/>
      <c r="QJM3816" s="1482"/>
      <c r="QJN3816" s="1483"/>
      <c r="QJO3816" s="1484"/>
      <c r="QJP3816" s="1484"/>
      <c r="QJQ3816" s="1480"/>
      <c r="QJR3816" s="1480"/>
      <c r="QJS3816" s="1480"/>
      <c r="QJT3816" s="1480"/>
      <c r="QJU3816" s="1481"/>
      <c r="QJV3816" s="1480"/>
      <c r="QJW3816" s="1480"/>
      <c r="QJX3816" s="1480"/>
      <c r="QJY3816" s="1480"/>
      <c r="QJZ3816" s="1481"/>
      <c r="QKA3816" s="1480"/>
      <c r="QKB3816" s="1480"/>
      <c r="QKC3816" s="1480"/>
      <c r="QKD3816" s="1480"/>
      <c r="QKE3816" s="1480"/>
      <c r="QKF3816" s="1480"/>
      <c r="QKG3816" s="1480"/>
      <c r="QKH3816" s="1481"/>
      <c r="QKI3816" s="1480"/>
      <c r="QKJ3816" s="1480"/>
      <c r="QKK3816" s="1481"/>
      <c r="QKL3816" s="1481"/>
      <c r="QKM3816" s="1481"/>
      <c r="QKN3816" s="1481"/>
      <c r="QKO3816" s="1481"/>
      <c r="QKP3816" s="1481"/>
      <c r="QKQ3816" s="1480"/>
      <c r="QKR3816" s="1480"/>
      <c r="QKS3816" s="1482"/>
      <c r="QKT3816" s="1483"/>
      <c r="QKU3816" s="1484"/>
      <c r="QKV3816" s="1484"/>
      <c r="QKW3816" s="1480"/>
      <c r="QKX3816" s="1480"/>
      <c r="QKY3816" s="1480"/>
      <c r="QKZ3816" s="1480"/>
      <c r="QLA3816" s="1481"/>
      <c r="QLB3816" s="1480"/>
      <c r="QLC3816" s="1480"/>
      <c r="QLD3816" s="1480"/>
      <c r="QLE3816" s="1480"/>
      <c r="QLF3816" s="1481"/>
      <c r="QLG3816" s="1480"/>
      <c r="QLH3816" s="1480"/>
      <c r="QLI3816" s="1480"/>
      <c r="QLJ3816" s="1480"/>
      <c r="QLK3816" s="1480"/>
      <c r="QLL3816" s="1480"/>
      <c r="QLM3816" s="1480"/>
      <c r="QLN3816" s="1481"/>
      <c r="QLO3816" s="1480"/>
      <c r="QLP3816" s="1480"/>
      <c r="QLQ3816" s="1481"/>
      <c r="QLR3816" s="1481"/>
      <c r="QLS3816" s="1481"/>
      <c r="QLT3816" s="1481"/>
      <c r="QLU3816" s="1481"/>
      <c r="QLV3816" s="1481"/>
      <c r="QLW3816" s="1480"/>
      <c r="QLX3816" s="1480"/>
      <c r="QLY3816" s="1482"/>
      <c r="QLZ3816" s="1483"/>
      <c r="QMA3816" s="1484"/>
      <c r="QMB3816" s="1484"/>
      <c r="QMC3816" s="1480"/>
      <c r="QMD3816" s="1480"/>
      <c r="QME3816" s="1480"/>
      <c r="QMF3816" s="1480"/>
      <c r="QMG3816" s="1481"/>
      <c r="QMH3816" s="1480"/>
      <c r="QMI3816" s="1480"/>
      <c r="QMJ3816" s="1480"/>
      <c r="QMK3816" s="1480"/>
      <c r="QML3816" s="1481"/>
      <c r="QMM3816" s="1480"/>
      <c r="QMN3816" s="1480"/>
      <c r="QMO3816" s="1480"/>
      <c r="QMP3816" s="1480"/>
      <c r="QMQ3816" s="1480"/>
      <c r="QMR3816" s="1480"/>
      <c r="QMS3816" s="1480"/>
      <c r="QMT3816" s="1481"/>
      <c r="QMU3816" s="1480"/>
      <c r="QMV3816" s="1480"/>
      <c r="QMW3816" s="1481"/>
      <c r="QMX3816" s="1481"/>
      <c r="QMY3816" s="1481"/>
      <c r="QMZ3816" s="1481"/>
      <c r="QNA3816" s="1481"/>
      <c r="QNB3816" s="1481"/>
      <c r="QNC3816" s="1480"/>
      <c r="QND3816" s="1480"/>
      <c r="QNE3816" s="1482"/>
      <c r="QNF3816" s="1483"/>
      <c r="QNG3816" s="1484"/>
      <c r="QNH3816" s="1484"/>
      <c r="QNI3816" s="1480"/>
      <c r="QNJ3816" s="1480"/>
      <c r="QNK3816" s="1480"/>
      <c r="QNL3816" s="1480"/>
      <c r="QNM3816" s="1481"/>
      <c r="QNN3816" s="1480"/>
      <c r="QNO3816" s="1480"/>
      <c r="QNP3816" s="1480"/>
      <c r="QNQ3816" s="1480"/>
      <c r="QNR3816" s="1481"/>
      <c r="QNS3816" s="1480"/>
      <c r="QNT3816" s="1480"/>
      <c r="QNU3816" s="1480"/>
      <c r="QNV3816" s="1480"/>
      <c r="QNW3816" s="1480"/>
      <c r="QNX3816" s="1480"/>
      <c r="QNY3816" s="1480"/>
      <c r="QNZ3816" s="1481"/>
      <c r="QOA3816" s="1480"/>
      <c r="QOB3816" s="1480"/>
      <c r="QOC3816" s="1481"/>
      <c r="QOD3816" s="1481"/>
      <c r="QOE3816" s="1481"/>
      <c r="QOF3816" s="1481"/>
      <c r="QOG3816" s="1481"/>
      <c r="QOH3816" s="1481"/>
      <c r="QOI3816" s="1480"/>
      <c r="QOJ3816" s="1480"/>
      <c r="QOK3816" s="1482"/>
      <c r="QOL3816" s="1483"/>
      <c r="QOM3816" s="1484"/>
      <c r="QON3816" s="1484"/>
      <c r="QOO3816" s="1480"/>
      <c r="QOP3816" s="1480"/>
      <c r="QOQ3816" s="1480"/>
      <c r="QOR3816" s="1480"/>
      <c r="QOS3816" s="1481"/>
      <c r="QOT3816" s="1480"/>
      <c r="QOU3816" s="1480"/>
      <c r="QOV3816" s="1480"/>
      <c r="QOW3816" s="1480"/>
      <c r="QOX3816" s="1481"/>
      <c r="QOY3816" s="1480"/>
      <c r="QOZ3816" s="1480"/>
      <c r="QPA3816" s="1480"/>
      <c r="QPB3816" s="1480"/>
      <c r="QPC3816" s="1480"/>
      <c r="QPD3816" s="1480"/>
      <c r="QPE3816" s="1480"/>
      <c r="QPF3816" s="1481"/>
      <c r="QPG3816" s="1480"/>
      <c r="QPH3816" s="1480"/>
      <c r="QPI3816" s="1481"/>
      <c r="QPJ3816" s="1481"/>
      <c r="QPK3816" s="1481"/>
      <c r="QPL3816" s="1481"/>
      <c r="QPM3816" s="1481"/>
      <c r="QPN3816" s="1481"/>
      <c r="QPO3816" s="1480"/>
      <c r="QPP3816" s="1480"/>
      <c r="QPQ3816" s="1482"/>
      <c r="QPR3816" s="1483"/>
      <c r="QPS3816" s="1484"/>
      <c r="QPT3816" s="1484"/>
      <c r="QPU3816" s="1480"/>
      <c r="QPV3816" s="1480"/>
      <c r="QPW3816" s="1480"/>
      <c r="QPX3816" s="1480"/>
      <c r="QPY3816" s="1481"/>
      <c r="QPZ3816" s="1480"/>
      <c r="QQA3816" s="1480"/>
      <c r="QQB3816" s="1480"/>
      <c r="QQC3816" s="1480"/>
      <c r="QQD3816" s="1481"/>
      <c r="QQE3816" s="1480"/>
      <c r="QQF3816" s="1480"/>
      <c r="QQG3816" s="1480"/>
      <c r="QQH3816" s="1480"/>
      <c r="QQI3816" s="1480"/>
      <c r="QQJ3816" s="1480"/>
      <c r="QQK3816" s="1480"/>
      <c r="QQL3816" s="1481"/>
      <c r="QQM3816" s="1480"/>
      <c r="QQN3816" s="1480"/>
      <c r="QQO3816" s="1481"/>
      <c r="QQP3816" s="1481"/>
      <c r="QQQ3816" s="1481"/>
      <c r="QQR3816" s="1481"/>
      <c r="QQS3816" s="1481"/>
      <c r="QQT3816" s="1481"/>
      <c r="QQU3816" s="1480"/>
      <c r="QQV3816" s="1480"/>
      <c r="QQW3816" s="1482"/>
      <c r="QQX3816" s="1483"/>
      <c r="QQY3816" s="1484"/>
      <c r="QQZ3816" s="1484"/>
      <c r="QRA3816" s="1480"/>
      <c r="QRB3816" s="1480"/>
      <c r="QRC3816" s="1480"/>
      <c r="QRD3816" s="1480"/>
      <c r="QRE3816" s="1481"/>
      <c r="QRF3816" s="1480"/>
      <c r="QRG3816" s="1480"/>
      <c r="QRH3816" s="1480"/>
      <c r="QRI3816" s="1480"/>
      <c r="QRJ3816" s="1481"/>
      <c r="QRK3816" s="1480"/>
      <c r="QRL3816" s="1480"/>
      <c r="QRM3816" s="1480"/>
      <c r="QRN3816" s="1480"/>
      <c r="QRO3816" s="1480"/>
      <c r="QRP3816" s="1480"/>
      <c r="QRQ3816" s="1480"/>
      <c r="QRR3816" s="1481"/>
      <c r="QRS3816" s="1480"/>
      <c r="QRT3816" s="1480"/>
      <c r="QRU3816" s="1481"/>
      <c r="QRV3816" s="1481"/>
      <c r="QRW3816" s="1481"/>
      <c r="QRX3816" s="1481"/>
      <c r="QRY3816" s="1481"/>
      <c r="QRZ3816" s="1481"/>
      <c r="QSA3816" s="1480"/>
      <c r="QSB3816" s="1480"/>
      <c r="QSC3816" s="1482"/>
      <c r="QSD3816" s="1483"/>
      <c r="QSE3816" s="1484"/>
      <c r="QSF3816" s="1484"/>
      <c r="QSG3816" s="1480"/>
      <c r="QSH3816" s="1480"/>
      <c r="QSI3816" s="1480"/>
      <c r="QSJ3816" s="1480"/>
      <c r="QSK3816" s="1481"/>
      <c r="QSL3816" s="1480"/>
      <c r="QSM3816" s="1480"/>
      <c r="QSN3816" s="1480"/>
      <c r="QSO3816" s="1480"/>
      <c r="QSP3816" s="1481"/>
      <c r="QSQ3816" s="1480"/>
      <c r="QSR3816" s="1480"/>
      <c r="QSS3816" s="1480"/>
      <c r="QST3816" s="1480"/>
      <c r="QSU3816" s="1480"/>
      <c r="QSV3816" s="1480"/>
      <c r="QSW3816" s="1480"/>
      <c r="QSX3816" s="1481"/>
      <c r="QSY3816" s="1480"/>
      <c r="QSZ3816" s="1480"/>
      <c r="QTA3816" s="1481"/>
      <c r="QTB3816" s="1481"/>
      <c r="QTC3816" s="1481"/>
      <c r="QTD3816" s="1481"/>
      <c r="QTE3816" s="1481"/>
      <c r="QTF3816" s="1481"/>
      <c r="QTG3816" s="1480"/>
      <c r="QTH3816" s="1480"/>
      <c r="QTI3816" s="1482"/>
      <c r="QTJ3816" s="1483"/>
      <c r="QTK3816" s="1484"/>
      <c r="QTL3816" s="1484"/>
      <c r="QTM3816" s="1480"/>
      <c r="QTN3816" s="1480"/>
      <c r="QTO3816" s="1480"/>
      <c r="QTP3816" s="1480"/>
      <c r="QTQ3816" s="1481"/>
      <c r="QTR3816" s="1480"/>
      <c r="QTS3816" s="1480"/>
      <c r="QTT3816" s="1480"/>
      <c r="QTU3816" s="1480"/>
      <c r="QTV3816" s="1481"/>
      <c r="QTW3816" s="1480"/>
      <c r="QTX3816" s="1480"/>
      <c r="QTY3816" s="1480"/>
      <c r="QTZ3816" s="1480"/>
      <c r="QUA3816" s="1480"/>
      <c r="QUB3816" s="1480"/>
      <c r="QUC3816" s="1480"/>
      <c r="QUD3816" s="1481"/>
      <c r="QUE3816" s="1480"/>
      <c r="QUF3816" s="1480"/>
      <c r="QUG3816" s="1481"/>
      <c r="QUH3816" s="1481"/>
      <c r="QUI3816" s="1481"/>
      <c r="QUJ3816" s="1481"/>
      <c r="QUK3816" s="1481"/>
      <c r="QUL3816" s="1481"/>
      <c r="QUM3816" s="1480"/>
      <c r="QUN3816" s="1480"/>
      <c r="QUO3816" s="1482"/>
      <c r="QUP3816" s="1483"/>
      <c r="QUQ3816" s="1484"/>
      <c r="QUR3816" s="1484"/>
      <c r="QUS3816" s="1480"/>
      <c r="QUT3816" s="1480"/>
      <c r="QUU3816" s="1480"/>
      <c r="QUV3816" s="1480"/>
      <c r="QUW3816" s="1481"/>
      <c r="QUX3816" s="1480"/>
      <c r="QUY3816" s="1480"/>
      <c r="QUZ3816" s="1480"/>
      <c r="QVA3816" s="1480"/>
      <c r="QVB3816" s="1481"/>
      <c r="QVC3816" s="1480"/>
      <c r="QVD3816" s="1480"/>
      <c r="QVE3816" s="1480"/>
      <c r="QVF3816" s="1480"/>
      <c r="QVG3816" s="1480"/>
      <c r="QVH3816" s="1480"/>
      <c r="QVI3816" s="1480"/>
      <c r="QVJ3816" s="1481"/>
      <c r="QVK3816" s="1480"/>
      <c r="QVL3816" s="1480"/>
      <c r="QVM3816" s="1481"/>
      <c r="QVN3816" s="1481"/>
      <c r="QVO3816" s="1481"/>
      <c r="QVP3816" s="1481"/>
      <c r="QVQ3816" s="1481"/>
      <c r="QVR3816" s="1481"/>
      <c r="QVS3816" s="1480"/>
      <c r="QVT3816" s="1480"/>
      <c r="QVU3816" s="1482"/>
      <c r="QVV3816" s="1483"/>
      <c r="QVW3816" s="1484"/>
      <c r="QVX3816" s="1484"/>
      <c r="QVY3816" s="1480"/>
      <c r="QVZ3816" s="1480"/>
      <c r="QWA3816" s="1480"/>
      <c r="QWB3816" s="1480"/>
      <c r="QWC3816" s="1481"/>
      <c r="QWD3816" s="1480"/>
      <c r="QWE3816" s="1480"/>
      <c r="QWF3816" s="1480"/>
      <c r="QWG3816" s="1480"/>
      <c r="QWH3816" s="1481"/>
      <c r="QWI3816" s="1480"/>
      <c r="QWJ3816" s="1480"/>
      <c r="QWK3816" s="1480"/>
      <c r="QWL3816" s="1480"/>
      <c r="QWM3816" s="1480"/>
      <c r="QWN3816" s="1480"/>
      <c r="QWO3816" s="1480"/>
      <c r="QWP3816" s="1481"/>
      <c r="QWQ3816" s="1480"/>
      <c r="QWR3816" s="1480"/>
      <c r="QWS3816" s="1481"/>
      <c r="QWT3816" s="1481"/>
      <c r="QWU3816" s="1481"/>
      <c r="QWV3816" s="1481"/>
      <c r="QWW3816" s="1481"/>
      <c r="QWX3816" s="1481"/>
      <c r="QWY3816" s="1480"/>
      <c r="QWZ3816" s="1480"/>
      <c r="QXA3816" s="1482"/>
      <c r="QXB3816" s="1483"/>
      <c r="QXC3816" s="1484"/>
      <c r="QXD3816" s="1484"/>
      <c r="QXE3816" s="1480"/>
      <c r="QXF3816" s="1480"/>
      <c r="QXG3816" s="1480"/>
      <c r="QXH3816" s="1480"/>
      <c r="QXI3816" s="1481"/>
      <c r="QXJ3816" s="1480"/>
      <c r="QXK3816" s="1480"/>
      <c r="QXL3816" s="1480"/>
      <c r="QXM3816" s="1480"/>
      <c r="QXN3816" s="1481"/>
      <c r="QXO3816" s="1480"/>
      <c r="QXP3816" s="1480"/>
      <c r="QXQ3816" s="1480"/>
      <c r="QXR3816" s="1480"/>
      <c r="QXS3816" s="1480"/>
      <c r="QXT3816" s="1480"/>
      <c r="QXU3816" s="1480"/>
      <c r="QXV3816" s="1481"/>
      <c r="QXW3816" s="1480"/>
      <c r="QXX3816" s="1480"/>
      <c r="QXY3816" s="1481"/>
      <c r="QXZ3816" s="1481"/>
      <c r="QYA3816" s="1481"/>
      <c r="QYB3816" s="1481"/>
      <c r="QYC3816" s="1481"/>
      <c r="QYD3816" s="1481"/>
      <c r="QYE3816" s="1480"/>
      <c r="QYF3816" s="1480"/>
      <c r="QYG3816" s="1482"/>
      <c r="QYH3816" s="1483"/>
      <c r="QYI3816" s="1484"/>
      <c r="QYJ3816" s="1484"/>
      <c r="QYK3816" s="1480"/>
      <c r="QYL3816" s="1480"/>
      <c r="QYM3816" s="1480"/>
      <c r="QYN3816" s="1480"/>
      <c r="QYO3816" s="1481"/>
      <c r="QYP3816" s="1480"/>
      <c r="QYQ3816" s="1480"/>
      <c r="QYR3816" s="1480"/>
      <c r="QYS3816" s="1480"/>
      <c r="QYT3816" s="1481"/>
      <c r="QYU3816" s="1480"/>
      <c r="QYV3816" s="1480"/>
      <c r="QYW3816" s="1480"/>
      <c r="QYX3816" s="1480"/>
      <c r="QYY3816" s="1480"/>
      <c r="QYZ3816" s="1480"/>
      <c r="QZA3816" s="1480"/>
      <c r="QZB3816" s="1481"/>
      <c r="QZC3816" s="1480"/>
      <c r="QZD3816" s="1480"/>
      <c r="QZE3816" s="1481"/>
      <c r="QZF3816" s="1481"/>
      <c r="QZG3816" s="1481"/>
      <c r="QZH3816" s="1481"/>
      <c r="QZI3816" s="1481"/>
      <c r="QZJ3816" s="1481"/>
      <c r="QZK3816" s="1480"/>
      <c r="QZL3816" s="1480"/>
      <c r="QZM3816" s="1482"/>
      <c r="QZN3816" s="1483"/>
      <c r="QZO3816" s="1484"/>
      <c r="QZP3816" s="1484"/>
      <c r="QZQ3816" s="1480"/>
      <c r="QZR3816" s="1480"/>
      <c r="QZS3816" s="1480"/>
      <c r="QZT3816" s="1480"/>
      <c r="QZU3816" s="1481"/>
      <c r="QZV3816" s="1480"/>
      <c r="QZW3816" s="1480"/>
      <c r="QZX3816" s="1480"/>
      <c r="QZY3816" s="1480"/>
      <c r="QZZ3816" s="1481"/>
      <c r="RAA3816" s="1480"/>
      <c r="RAB3816" s="1480"/>
      <c r="RAC3816" s="1480"/>
      <c r="RAD3816" s="1480"/>
      <c r="RAE3816" s="1480"/>
      <c r="RAF3816" s="1480"/>
      <c r="RAG3816" s="1480"/>
      <c r="RAH3816" s="1481"/>
      <c r="RAI3816" s="1480"/>
      <c r="RAJ3816" s="1480"/>
      <c r="RAK3816" s="1481"/>
      <c r="RAL3816" s="1481"/>
      <c r="RAM3816" s="1481"/>
      <c r="RAN3816" s="1481"/>
      <c r="RAO3816" s="1481"/>
      <c r="RAP3816" s="1481"/>
      <c r="RAQ3816" s="1480"/>
      <c r="RAR3816" s="1480"/>
      <c r="RAS3816" s="1482"/>
      <c r="RAT3816" s="1483"/>
      <c r="RAU3816" s="1484"/>
      <c r="RAV3816" s="1484"/>
      <c r="RAW3816" s="1480"/>
      <c r="RAX3816" s="1480"/>
      <c r="RAY3816" s="1480"/>
      <c r="RAZ3816" s="1480"/>
      <c r="RBA3816" s="1481"/>
      <c r="RBB3816" s="1480"/>
      <c r="RBC3816" s="1480"/>
      <c r="RBD3816" s="1480"/>
      <c r="RBE3816" s="1480"/>
      <c r="RBF3816" s="1481"/>
      <c r="RBG3816" s="1480"/>
      <c r="RBH3816" s="1480"/>
      <c r="RBI3816" s="1480"/>
      <c r="RBJ3816" s="1480"/>
      <c r="RBK3816" s="1480"/>
      <c r="RBL3816" s="1480"/>
      <c r="RBM3816" s="1480"/>
      <c r="RBN3816" s="1481"/>
      <c r="RBO3816" s="1480"/>
      <c r="RBP3816" s="1480"/>
      <c r="RBQ3816" s="1481"/>
      <c r="RBR3816" s="1481"/>
      <c r="RBS3816" s="1481"/>
      <c r="RBT3816" s="1481"/>
      <c r="RBU3816" s="1481"/>
      <c r="RBV3816" s="1481"/>
      <c r="RBW3816" s="1480"/>
      <c r="RBX3816" s="1480"/>
      <c r="RBY3816" s="1482"/>
      <c r="RBZ3816" s="1483"/>
      <c r="RCA3816" s="1484"/>
      <c r="RCB3816" s="1484"/>
      <c r="RCC3816" s="1480"/>
      <c r="RCD3816" s="1480"/>
      <c r="RCE3816" s="1480"/>
      <c r="RCF3816" s="1480"/>
      <c r="RCG3816" s="1481"/>
      <c r="RCH3816" s="1480"/>
      <c r="RCI3816" s="1480"/>
      <c r="RCJ3816" s="1480"/>
      <c r="RCK3816" s="1480"/>
      <c r="RCL3816" s="1481"/>
      <c r="RCM3816" s="1480"/>
      <c r="RCN3816" s="1480"/>
      <c r="RCO3816" s="1480"/>
      <c r="RCP3816" s="1480"/>
      <c r="RCQ3816" s="1480"/>
      <c r="RCR3816" s="1480"/>
      <c r="RCS3816" s="1480"/>
      <c r="RCT3816" s="1481"/>
      <c r="RCU3816" s="1480"/>
      <c r="RCV3816" s="1480"/>
      <c r="RCW3816" s="1481"/>
      <c r="RCX3816" s="1481"/>
      <c r="RCY3816" s="1481"/>
      <c r="RCZ3816" s="1481"/>
      <c r="RDA3816" s="1481"/>
      <c r="RDB3816" s="1481"/>
      <c r="RDC3816" s="1480"/>
      <c r="RDD3816" s="1480"/>
      <c r="RDE3816" s="1482"/>
      <c r="RDF3816" s="1483"/>
      <c r="RDG3816" s="1484"/>
      <c r="RDH3816" s="1484"/>
      <c r="RDI3816" s="1480"/>
      <c r="RDJ3816" s="1480"/>
      <c r="RDK3816" s="1480"/>
      <c r="RDL3816" s="1480"/>
      <c r="RDM3816" s="1481"/>
      <c r="RDN3816" s="1480"/>
      <c r="RDO3816" s="1480"/>
      <c r="RDP3816" s="1480"/>
      <c r="RDQ3816" s="1480"/>
      <c r="RDR3816" s="1481"/>
      <c r="RDS3816" s="1480"/>
      <c r="RDT3816" s="1480"/>
      <c r="RDU3816" s="1480"/>
      <c r="RDV3816" s="1480"/>
      <c r="RDW3816" s="1480"/>
      <c r="RDX3816" s="1480"/>
      <c r="RDY3816" s="1480"/>
      <c r="RDZ3816" s="1481"/>
      <c r="REA3816" s="1480"/>
      <c r="REB3816" s="1480"/>
      <c r="REC3816" s="1481"/>
      <c r="RED3816" s="1481"/>
      <c r="REE3816" s="1481"/>
      <c r="REF3816" s="1481"/>
      <c r="REG3816" s="1481"/>
      <c r="REH3816" s="1481"/>
      <c r="REI3816" s="1480"/>
      <c r="REJ3816" s="1480"/>
      <c r="REK3816" s="1482"/>
      <c r="REL3816" s="1483"/>
      <c r="REM3816" s="1484"/>
      <c r="REN3816" s="1484"/>
      <c r="REO3816" s="1480"/>
      <c r="REP3816" s="1480"/>
      <c r="REQ3816" s="1480"/>
      <c r="RER3816" s="1480"/>
      <c r="RES3816" s="1481"/>
      <c r="RET3816" s="1480"/>
      <c r="REU3816" s="1480"/>
      <c r="REV3816" s="1480"/>
      <c r="REW3816" s="1480"/>
      <c r="REX3816" s="1481"/>
      <c r="REY3816" s="1480"/>
      <c r="REZ3816" s="1480"/>
      <c r="RFA3816" s="1480"/>
      <c r="RFB3816" s="1480"/>
      <c r="RFC3816" s="1480"/>
      <c r="RFD3816" s="1480"/>
      <c r="RFE3816" s="1480"/>
      <c r="RFF3816" s="1481"/>
      <c r="RFG3816" s="1480"/>
      <c r="RFH3816" s="1480"/>
      <c r="RFI3816" s="1481"/>
      <c r="RFJ3816" s="1481"/>
      <c r="RFK3816" s="1481"/>
      <c r="RFL3816" s="1481"/>
      <c r="RFM3816" s="1481"/>
      <c r="RFN3816" s="1481"/>
      <c r="RFO3816" s="1480"/>
      <c r="RFP3816" s="1480"/>
      <c r="RFQ3816" s="1482"/>
      <c r="RFR3816" s="1483"/>
      <c r="RFS3816" s="1484"/>
      <c r="RFT3816" s="1484"/>
      <c r="RFU3816" s="1480"/>
      <c r="RFV3816" s="1480"/>
      <c r="RFW3816" s="1480"/>
      <c r="RFX3816" s="1480"/>
      <c r="RFY3816" s="1481"/>
      <c r="RFZ3816" s="1480"/>
      <c r="RGA3816" s="1480"/>
      <c r="RGB3816" s="1480"/>
      <c r="RGC3816" s="1480"/>
      <c r="RGD3816" s="1481"/>
      <c r="RGE3816" s="1480"/>
      <c r="RGF3816" s="1480"/>
      <c r="RGG3816" s="1480"/>
      <c r="RGH3816" s="1480"/>
      <c r="RGI3816" s="1480"/>
      <c r="RGJ3816" s="1480"/>
      <c r="RGK3816" s="1480"/>
      <c r="RGL3816" s="1481"/>
      <c r="RGM3816" s="1480"/>
      <c r="RGN3816" s="1480"/>
      <c r="RGO3816" s="1481"/>
      <c r="RGP3816" s="1481"/>
      <c r="RGQ3816" s="1481"/>
      <c r="RGR3816" s="1481"/>
      <c r="RGS3816" s="1481"/>
      <c r="RGT3816" s="1481"/>
      <c r="RGU3816" s="1480"/>
      <c r="RGV3816" s="1480"/>
      <c r="RGW3816" s="1482"/>
      <c r="RGX3816" s="1483"/>
      <c r="RGY3816" s="1484"/>
      <c r="RGZ3816" s="1484"/>
      <c r="RHA3816" s="1480"/>
      <c r="RHB3816" s="1480"/>
      <c r="RHC3816" s="1480"/>
      <c r="RHD3816" s="1480"/>
      <c r="RHE3816" s="1481"/>
      <c r="RHF3816" s="1480"/>
      <c r="RHG3816" s="1480"/>
      <c r="RHH3816" s="1480"/>
      <c r="RHI3816" s="1480"/>
      <c r="RHJ3816" s="1481"/>
      <c r="RHK3816" s="1480"/>
      <c r="RHL3816" s="1480"/>
      <c r="RHM3816" s="1480"/>
      <c r="RHN3816" s="1480"/>
      <c r="RHO3816" s="1480"/>
      <c r="RHP3816" s="1480"/>
      <c r="RHQ3816" s="1480"/>
      <c r="RHR3816" s="1481"/>
      <c r="RHS3816" s="1480"/>
      <c r="RHT3816" s="1480"/>
      <c r="RHU3816" s="1481"/>
      <c r="RHV3816" s="1481"/>
      <c r="RHW3816" s="1481"/>
      <c r="RHX3816" s="1481"/>
      <c r="RHY3816" s="1481"/>
      <c r="RHZ3816" s="1481"/>
      <c r="RIA3816" s="1480"/>
      <c r="RIB3816" s="1480"/>
      <c r="RIC3816" s="1482"/>
      <c r="RID3816" s="1483"/>
      <c r="RIE3816" s="1484"/>
      <c r="RIF3816" s="1484"/>
      <c r="RIG3816" s="1480"/>
      <c r="RIH3816" s="1480"/>
      <c r="RII3816" s="1480"/>
      <c r="RIJ3816" s="1480"/>
      <c r="RIK3816" s="1481"/>
      <c r="RIL3816" s="1480"/>
      <c r="RIM3816" s="1480"/>
      <c r="RIN3816" s="1480"/>
      <c r="RIO3816" s="1480"/>
      <c r="RIP3816" s="1481"/>
      <c r="RIQ3816" s="1480"/>
      <c r="RIR3816" s="1480"/>
      <c r="RIS3816" s="1480"/>
      <c r="RIT3816" s="1480"/>
      <c r="RIU3816" s="1480"/>
      <c r="RIV3816" s="1480"/>
      <c r="RIW3816" s="1480"/>
      <c r="RIX3816" s="1481"/>
      <c r="RIY3816" s="1480"/>
      <c r="RIZ3816" s="1480"/>
      <c r="RJA3816" s="1481"/>
      <c r="RJB3816" s="1481"/>
      <c r="RJC3816" s="1481"/>
      <c r="RJD3816" s="1481"/>
      <c r="RJE3816" s="1481"/>
      <c r="RJF3816" s="1481"/>
      <c r="RJG3816" s="1480"/>
      <c r="RJH3816" s="1480"/>
      <c r="RJI3816" s="1482"/>
      <c r="RJJ3816" s="1483"/>
      <c r="RJK3816" s="1484"/>
      <c r="RJL3816" s="1484"/>
      <c r="RJM3816" s="1480"/>
      <c r="RJN3816" s="1480"/>
      <c r="RJO3816" s="1480"/>
      <c r="RJP3816" s="1480"/>
      <c r="RJQ3816" s="1481"/>
      <c r="RJR3816" s="1480"/>
      <c r="RJS3816" s="1480"/>
      <c r="RJT3816" s="1480"/>
      <c r="RJU3816" s="1480"/>
      <c r="RJV3816" s="1481"/>
      <c r="RJW3816" s="1480"/>
      <c r="RJX3816" s="1480"/>
      <c r="RJY3816" s="1480"/>
      <c r="RJZ3816" s="1480"/>
      <c r="RKA3816" s="1480"/>
      <c r="RKB3816" s="1480"/>
      <c r="RKC3816" s="1480"/>
      <c r="RKD3816" s="1481"/>
      <c r="RKE3816" s="1480"/>
      <c r="RKF3816" s="1480"/>
      <c r="RKG3816" s="1481"/>
      <c r="RKH3816" s="1481"/>
      <c r="RKI3816" s="1481"/>
      <c r="RKJ3816" s="1481"/>
      <c r="RKK3816" s="1481"/>
      <c r="RKL3816" s="1481"/>
      <c r="RKM3816" s="1480"/>
      <c r="RKN3816" s="1480"/>
      <c r="RKO3816" s="1482"/>
      <c r="RKP3816" s="1483"/>
      <c r="RKQ3816" s="1484"/>
      <c r="RKR3816" s="1484"/>
      <c r="RKS3816" s="1480"/>
      <c r="RKT3816" s="1480"/>
      <c r="RKU3816" s="1480"/>
      <c r="RKV3816" s="1480"/>
      <c r="RKW3816" s="1481"/>
      <c r="RKX3816" s="1480"/>
      <c r="RKY3816" s="1480"/>
      <c r="RKZ3816" s="1480"/>
      <c r="RLA3816" s="1480"/>
      <c r="RLB3816" s="1481"/>
      <c r="RLC3816" s="1480"/>
      <c r="RLD3816" s="1480"/>
      <c r="RLE3816" s="1480"/>
      <c r="RLF3816" s="1480"/>
      <c r="RLG3816" s="1480"/>
      <c r="RLH3816" s="1480"/>
      <c r="RLI3816" s="1480"/>
      <c r="RLJ3816" s="1481"/>
      <c r="RLK3816" s="1480"/>
      <c r="RLL3816" s="1480"/>
      <c r="RLM3816" s="1481"/>
      <c r="RLN3816" s="1481"/>
      <c r="RLO3816" s="1481"/>
      <c r="RLP3816" s="1481"/>
      <c r="RLQ3816" s="1481"/>
      <c r="RLR3816" s="1481"/>
      <c r="RLS3816" s="1480"/>
      <c r="RLT3816" s="1480"/>
      <c r="RLU3816" s="1482"/>
      <c r="RLV3816" s="1483"/>
      <c r="RLW3816" s="1484"/>
      <c r="RLX3816" s="1484"/>
      <c r="RLY3816" s="1480"/>
      <c r="RLZ3816" s="1480"/>
      <c r="RMA3816" s="1480"/>
      <c r="RMB3816" s="1480"/>
      <c r="RMC3816" s="1481"/>
      <c r="RMD3816" s="1480"/>
      <c r="RME3816" s="1480"/>
      <c r="RMF3816" s="1480"/>
      <c r="RMG3816" s="1480"/>
      <c r="RMH3816" s="1481"/>
      <c r="RMI3816" s="1480"/>
      <c r="RMJ3816" s="1480"/>
      <c r="RMK3816" s="1480"/>
      <c r="RML3816" s="1480"/>
      <c r="RMM3816" s="1480"/>
      <c r="RMN3816" s="1480"/>
      <c r="RMO3816" s="1480"/>
      <c r="RMP3816" s="1481"/>
      <c r="RMQ3816" s="1480"/>
      <c r="RMR3816" s="1480"/>
      <c r="RMS3816" s="1481"/>
      <c r="RMT3816" s="1481"/>
      <c r="RMU3816" s="1481"/>
      <c r="RMV3816" s="1481"/>
      <c r="RMW3816" s="1481"/>
      <c r="RMX3816" s="1481"/>
      <c r="RMY3816" s="1480"/>
      <c r="RMZ3816" s="1480"/>
      <c r="RNA3816" s="1482"/>
      <c r="RNB3816" s="1483"/>
      <c r="RNC3816" s="1484"/>
      <c r="RND3816" s="1484"/>
      <c r="RNE3816" s="1480"/>
      <c r="RNF3816" s="1480"/>
      <c r="RNG3816" s="1480"/>
      <c r="RNH3816" s="1480"/>
      <c r="RNI3816" s="1481"/>
      <c r="RNJ3816" s="1480"/>
      <c r="RNK3816" s="1480"/>
      <c r="RNL3816" s="1480"/>
      <c r="RNM3816" s="1480"/>
      <c r="RNN3816" s="1481"/>
      <c r="RNO3816" s="1480"/>
      <c r="RNP3816" s="1480"/>
      <c r="RNQ3816" s="1480"/>
      <c r="RNR3816" s="1480"/>
      <c r="RNS3816" s="1480"/>
      <c r="RNT3816" s="1480"/>
      <c r="RNU3816" s="1480"/>
      <c r="RNV3816" s="1481"/>
      <c r="RNW3816" s="1480"/>
      <c r="RNX3816" s="1480"/>
      <c r="RNY3816" s="1481"/>
      <c r="RNZ3816" s="1481"/>
      <c r="ROA3816" s="1481"/>
      <c r="ROB3816" s="1481"/>
      <c r="ROC3816" s="1481"/>
      <c r="ROD3816" s="1481"/>
      <c r="ROE3816" s="1480"/>
      <c r="ROF3816" s="1480"/>
      <c r="ROG3816" s="1482"/>
      <c r="ROH3816" s="1483"/>
      <c r="ROI3816" s="1484"/>
      <c r="ROJ3816" s="1484"/>
      <c r="ROK3816" s="1480"/>
      <c r="ROL3816" s="1480"/>
      <c r="ROM3816" s="1480"/>
      <c r="RON3816" s="1480"/>
      <c r="ROO3816" s="1481"/>
      <c r="ROP3816" s="1480"/>
      <c r="ROQ3816" s="1480"/>
      <c r="ROR3816" s="1480"/>
      <c r="ROS3816" s="1480"/>
      <c r="ROT3816" s="1481"/>
      <c r="ROU3816" s="1480"/>
      <c r="ROV3816" s="1480"/>
      <c r="ROW3816" s="1480"/>
      <c r="ROX3816" s="1480"/>
      <c r="ROY3816" s="1480"/>
      <c r="ROZ3816" s="1480"/>
      <c r="RPA3816" s="1480"/>
      <c r="RPB3816" s="1481"/>
      <c r="RPC3816" s="1480"/>
      <c r="RPD3816" s="1480"/>
      <c r="RPE3816" s="1481"/>
      <c r="RPF3816" s="1481"/>
      <c r="RPG3816" s="1481"/>
      <c r="RPH3816" s="1481"/>
      <c r="RPI3816" s="1481"/>
      <c r="RPJ3816" s="1481"/>
      <c r="RPK3816" s="1480"/>
      <c r="RPL3816" s="1480"/>
      <c r="RPM3816" s="1482"/>
      <c r="RPN3816" s="1483"/>
      <c r="RPO3816" s="1484"/>
      <c r="RPP3816" s="1484"/>
      <c r="RPQ3816" s="1480"/>
      <c r="RPR3816" s="1480"/>
      <c r="RPS3816" s="1480"/>
      <c r="RPT3816" s="1480"/>
      <c r="RPU3816" s="1481"/>
      <c r="RPV3816" s="1480"/>
      <c r="RPW3816" s="1480"/>
      <c r="RPX3816" s="1480"/>
      <c r="RPY3816" s="1480"/>
      <c r="RPZ3816" s="1481"/>
      <c r="RQA3816" s="1480"/>
      <c r="RQB3816" s="1480"/>
      <c r="RQC3816" s="1480"/>
      <c r="RQD3816" s="1480"/>
      <c r="RQE3816" s="1480"/>
      <c r="RQF3816" s="1480"/>
      <c r="RQG3816" s="1480"/>
      <c r="RQH3816" s="1481"/>
      <c r="RQI3816" s="1480"/>
      <c r="RQJ3816" s="1480"/>
      <c r="RQK3816" s="1481"/>
      <c r="RQL3816" s="1481"/>
      <c r="RQM3816" s="1481"/>
      <c r="RQN3816" s="1481"/>
      <c r="RQO3816" s="1481"/>
      <c r="RQP3816" s="1481"/>
      <c r="RQQ3816" s="1480"/>
      <c r="RQR3816" s="1480"/>
      <c r="RQS3816" s="1482"/>
      <c r="RQT3816" s="1483"/>
      <c r="RQU3816" s="1484"/>
      <c r="RQV3816" s="1484"/>
      <c r="RQW3816" s="1480"/>
      <c r="RQX3816" s="1480"/>
      <c r="RQY3816" s="1480"/>
      <c r="RQZ3816" s="1480"/>
      <c r="RRA3816" s="1481"/>
      <c r="RRB3816" s="1480"/>
      <c r="RRC3816" s="1480"/>
      <c r="RRD3816" s="1480"/>
      <c r="RRE3816" s="1480"/>
      <c r="RRF3816" s="1481"/>
      <c r="RRG3816" s="1480"/>
      <c r="RRH3816" s="1480"/>
      <c r="RRI3816" s="1480"/>
      <c r="RRJ3816" s="1480"/>
      <c r="RRK3816" s="1480"/>
      <c r="RRL3816" s="1480"/>
      <c r="RRM3816" s="1480"/>
      <c r="RRN3816" s="1481"/>
      <c r="RRO3816" s="1480"/>
      <c r="RRP3816" s="1480"/>
      <c r="RRQ3816" s="1481"/>
      <c r="RRR3816" s="1481"/>
      <c r="RRS3816" s="1481"/>
      <c r="RRT3816" s="1481"/>
      <c r="RRU3816" s="1481"/>
      <c r="RRV3816" s="1481"/>
      <c r="RRW3816" s="1480"/>
      <c r="RRX3816" s="1480"/>
      <c r="RRY3816" s="1482"/>
      <c r="RRZ3816" s="1483"/>
      <c r="RSA3816" s="1484"/>
      <c r="RSB3816" s="1484"/>
      <c r="RSC3816" s="1480"/>
      <c r="RSD3816" s="1480"/>
      <c r="RSE3816" s="1480"/>
      <c r="RSF3816" s="1480"/>
      <c r="RSG3816" s="1481"/>
      <c r="RSH3816" s="1480"/>
      <c r="RSI3816" s="1480"/>
      <c r="RSJ3816" s="1480"/>
      <c r="RSK3816" s="1480"/>
      <c r="RSL3816" s="1481"/>
      <c r="RSM3816" s="1480"/>
      <c r="RSN3816" s="1480"/>
      <c r="RSO3816" s="1480"/>
      <c r="RSP3816" s="1480"/>
      <c r="RSQ3816" s="1480"/>
      <c r="RSR3816" s="1480"/>
      <c r="RSS3816" s="1480"/>
      <c r="RST3816" s="1481"/>
      <c r="RSU3816" s="1480"/>
      <c r="RSV3816" s="1480"/>
      <c r="RSW3816" s="1481"/>
      <c r="RSX3816" s="1481"/>
      <c r="RSY3816" s="1481"/>
      <c r="RSZ3816" s="1481"/>
      <c r="RTA3816" s="1481"/>
      <c r="RTB3816" s="1481"/>
      <c r="RTC3816" s="1480"/>
      <c r="RTD3816" s="1480"/>
      <c r="RTE3816" s="1482"/>
      <c r="RTF3816" s="1483"/>
      <c r="RTG3816" s="1484"/>
      <c r="RTH3816" s="1484"/>
      <c r="RTI3816" s="1480"/>
      <c r="RTJ3816" s="1480"/>
      <c r="RTK3816" s="1480"/>
      <c r="RTL3816" s="1480"/>
      <c r="RTM3816" s="1481"/>
      <c r="RTN3816" s="1480"/>
      <c r="RTO3816" s="1480"/>
      <c r="RTP3816" s="1480"/>
      <c r="RTQ3816" s="1480"/>
      <c r="RTR3816" s="1481"/>
      <c r="RTS3816" s="1480"/>
      <c r="RTT3816" s="1480"/>
      <c r="RTU3816" s="1480"/>
      <c r="RTV3816" s="1480"/>
      <c r="RTW3816" s="1480"/>
      <c r="RTX3816" s="1480"/>
      <c r="RTY3816" s="1480"/>
      <c r="RTZ3816" s="1481"/>
      <c r="RUA3816" s="1480"/>
      <c r="RUB3816" s="1480"/>
      <c r="RUC3816" s="1481"/>
      <c r="RUD3816" s="1481"/>
      <c r="RUE3816" s="1481"/>
      <c r="RUF3816" s="1481"/>
      <c r="RUG3816" s="1481"/>
      <c r="RUH3816" s="1481"/>
      <c r="RUI3816" s="1480"/>
      <c r="RUJ3816" s="1480"/>
      <c r="RUK3816" s="1482"/>
      <c r="RUL3816" s="1483"/>
      <c r="RUM3816" s="1484"/>
      <c r="RUN3816" s="1484"/>
      <c r="RUO3816" s="1480"/>
      <c r="RUP3816" s="1480"/>
      <c r="RUQ3816" s="1480"/>
      <c r="RUR3816" s="1480"/>
      <c r="RUS3816" s="1481"/>
      <c r="RUT3816" s="1480"/>
      <c r="RUU3816" s="1480"/>
      <c r="RUV3816" s="1480"/>
      <c r="RUW3816" s="1480"/>
      <c r="RUX3816" s="1481"/>
      <c r="RUY3816" s="1480"/>
      <c r="RUZ3816" s="1480"/>
      <c r="RVA3816" s="1480"/>
      <c r="RVB3816" s="1480"/>
      <c r="RVC3816" s="1480"/>
      <c r="RVD3816" s="1480"/>
      <c r="RVE3816" s="1480"/>
      <c r="RVF3816" s="1481"/>
      <c r="RVG3816" s="1480"/>
      <c r="RVH3816" s="1480"/>
      <c r="RVI3816" s="1481"/>
      <c r="RVJ3816" s="1481"/>
      <c r="RVK3816" s="1481"/>
      <c r="RVL3816" s="1481"/>
      <c r="RVM3816" s="1481"/>
      <c r="RVN3816" s="1481"/>
      <c r="RVO3816" s="1480"/>
      <c r="RVP3816" s="1480"/>
      <c r="RVQ3816" s="1482"/>
      <c r="RVR3816" s="1483"/>
      <c r="RVS3816" s="1484"/>
      <c r="RVT3816" s="1484"/>
      <c r="RVU3816" s="1480"/>
      <c r="RVV3816" s="1480"/>
      <c r="RVW3816" s="1480"/>
      <c r="RVX3816" s="1480"/>
      <c r="RVY3816" s="1481"/>
      <c r="RVZ3816" s="1480"/>
      <c r="RWA3816" s="1480"/>
      <c r="RWB3816" s="1480"/>
      <c r="RWC3816" s="1480"/>
      <c r="RWD3816" s="1481"/>
      <c r="RWE3816" s="1480"/>
      <c r="RWF3816" s="1480"/>
      <c r="RWG3816" s="1480"/>
      <c r="RWH3816" s="1480"/>
      <c r="RWI3816" s="1480"/>
      <c r="RWJ3816" s="1480"/>
      <c r="RWK3816" s="1480"/>
      <c r="RWL3816" s="1481"/>
      <c r="RWM3816" s="1480"/>
      <c r="RWN3816" s="1480"/>
      <c r="RWO3816" s="1481"/>
      <c r="RWP3816" s="1481"/>
      <c r="RWQ3816" s="1481"/>
      <c r="RWR3816" s="1481"/>
      <c r="RWS3816" s="1481"/>
      <c r="RWT3816" s="1481"/>
      <c r="RWU3816" s="1480"/>
      <c r="RWV3816" s="1480"/>
      <c r="RWW3816" s="1482"/>
      <c r="RWX3816" s="1483"/>
      <c r="RWY3816" s="1484"/>
      <c r="RWZ3816" s="1484"/>
      <c r="RXA3816" s="1480"/>
      <c r="RXB3816" s="1480"/>
      <c r="RXC3816" s="1480"/>
      <c r="RXD3816" s="1480"/>
      <c r="RXE3816" s="1481"/>
      <c r="RXF3816" s="1480"/>
      <c r="RXG3816" s="1480"/>
      <c r="RXH3816" s="1480"/>
      <c r="RXI3816" s="1480"/>
      <c r="RXJ3816" s="1481"/>
      <c r="RXK3816" s="1480"/>
      <c r="RXL3816" s="1480"/>
      <c r="RXM3816" s="1480"/>
      <c r="RXN3816" s="1480"/>
      <c r="RXO3816" s="1480"/>
      <c r="RXP3816" s="1480"/>
      <c r="RXQ3816" s="1480"/>
      <c r="RXR3816" s="1481"/>
      <c r="RXS3816" s="1480"/>
      <c r="RXT3816" s="1480"/>
      <c r="RXU3816" s="1481"/>
      <c r="RXV3816" s="1481"/>
      <c r="RXW3816" s="1481"/>
      <c r="RXX3816" s="1481"/>
      <c r="RXY3816" s="1481"/>
      <c r="RXZ3816" s="1481"/>
      <c r="RYA3816" s="1480"/>
      <c r="RYB3816" s="1480"/>
      <c r="RYC3816" s="1482"/>
      <c r="RYD3816" s="1483"/>
      <c r="RYE3816" s="1484"/>
      <c r="RYF3816" s="1484"/>
      <c r="RYG3816" s="1480"/>
      <c r="RYH3816" s="1480"/>
      <c r="RYI3816" s="1480"/>
      <c r="RYJ3816" s="1480"/>
      <c r="RYK3816" s="1481"/>
      <c r="RYL3816" s="1480"/>
      <c r="RYM3816" s="1480"/>
      <c r="RYN3816" s="1480"/>
      <c r="RYO3816" s="1480"/>
      <c r="RYP3816" s="1481"/>
      <c r="RYQ3816" s="1480"/>
      <c r="RYR3816" s="1480"/>
      <c r="RYS3816" s="1480"/>
      <c r="RYT3816" s="1480"/>
      <c r="RYU3816" s="1480"/>
      <c r="RYV3816" s="1480"/>
      <c r="RYW3816" s="1480"/>
      <c r="RYX3816" s="1481"/>
      <c r="RYY3816" s="1480"/>
      <c r="RYZ3816" s="1480"/>
      <c r="RZA3816" s="1481"/>
      <c r="RZB3816" s="1481"/>
      <c r="RZC3816" s="1481"/>
      <c r="RZD3816" s="1481"/>
      <c r="RZE3816" s="1481"/>
      <c r="RZF3816" s="1481"/>
      <c r="RZG3816" s="1480"/>
      <c r="RZH3816" s="1480"/>
      <c r="RZI3816" s="1482"/>
      <c r="RZJ3816" s="1483"/>
      <c r="RZK3816" s="1484"/>
      <c r="RZL3816" s="1484"/>
      <c r="RZM3816" s="1480"/>
      <c r="RZN3816" s="1480"/>
      <c r="RZO3816" s="1480"/>
      <c r="RZP3816" s="1480"/>
      <c r="RZQ3816" s="1481"/>
      <c r="RZR3816" s="1480"/>
      <c r="RZS3816" s="1480"/>
      <c r="RZT3816" s="1480"/>
      <c r="RZU3816" s="1480"/>
      <c r="RZV3816" s="1481"/>
      <c r="RZW3816" s="1480"/>
      <c r="RZX3816" s="1480"/>
      <c r="RZY3816" s="1480"/>
      <c r="RZZ3816" s="1480"/>
      <c r="SAA3816" s="1480"/>
      <c r="SAB3816" s="1480"/>
      <c r="SAC3816" s="1480"/>
      <c r="SAD3816" s="1481"/>
      <c r="SAE3816" s="1480"/>
      <c r="SAF3816" s="1480"/>
      <c r="SAG3816" s="1481"/>
      <c r="SAH3816" s="1481"/>
      <c r="SAI3816" s="1481"/>
      <c r="SAJ3816" s="1481"/>
      <c r="SAK3816" s="1481"/>
      <c r="SAL3816" s="1481"/>
      <c r="SAM3816" s="1480"/>
      <c r="SAN3816" s="1480"/>
      <c r="SAO3816" s="1482"/>
      <c r="SAP3816" s="1483"/>
      <c r="SAQ3816" s="1484"/>
      <c r="SAR3816" s="1484"/>
      <c r="SAS3816" s="1480"/>
      <c r="SAT3816" s="1480"/>
      <c r="SAU3816" s="1480"/>
      <c r="SAV3816" s="1480"/>
      <c r="SAW3816" s="1481"/>
      <c r="SAX3816" s="1480"/>
      <c r="SAY3816" s="1480"/>
      <c r="SAZ3816" s="1480"/>
      <c r="SBA3816" s="1480"/>
      <c r="SBB3816" s="1481"/>
      <c r="SBC3816" s="1480"/>
      <c r="SBD3816" s="1480"/>
      <c r="SBE3816" s="1480"/>
      <c r="SBF3816" s="1480"/>
      <c r="SBG3816" s="1480"/>
      <c r="SBH3816" s="1480"/>
      <c r="SBI3816" s="1480"/>
      <c r="SBJ3816" s="1481"/>
      <c r="SBK3816" s="1480"/>
      <c r="SBL3816" s="1480"/>
      <c r="SBM3816" s="1481"/>
      <c r="SBN3816" s="1481"/>
      <c r="SBO3816" s="1481"/>
      <c r="SBP3816" s="1481"/>
      <c r="SBQ3816" s="1481"/>
      <c r="SBR3816" s="1481"/>
      <c r="SBS3816" s="1480"/>
      <c r="SBT3816" s="1480"/>
      <c r="SBU3816" s="1482"/>
      <c r="SBV3816" s="1483"/>
      <c r="SBW3816" s="1484"/>
      <c r="SBX3816" s="1484"/>
      <c r="SBY3816" s="1480"/>
      <c r="SBZ3816" s="1480"/>
      <c r="SCA3816" s="1480"/>
      <c r="SCB3816" s="1480"/>
      <c r="SCC3816" s="1481"/>
      <c r="SCD3816" s="1480"/>
      <c r="SCE3816" s="1480"/>
      <c r="SCF3816" s="1480"/>
      <c r="SCG3816" s="1480"/>
      <c r="SCH3816" s="1481"/>
      <c r="SCI3816" s="1480"/>
      <c r="SCJ3816" s="1480"/>
      <c r="SCK3816" s="1480"/>
      <c r="SCL3816" s="1480"/>
      <c r="SCM3816" s="1480"/>
      <c r="SCN3816" s="1480"/>
      <c r="SCO3816" s="1480"/>
      <c r="SCP3816" s="1481"/>
      <c r="SCQ3816" s="1480"/>
      <c r="SCR3816" s="1480"/>
      <c r="SCS3816" s="1481"/>
      <c r="SCT3816" s="1481"/>
      <c r="SCU3816" s="1481"/>
      <c r="SCV3816" s="1481"/>
      <c r="SCW3816" s="1481"/>
      <c r="SCX3816" s="1481"/>
      <c r="SCY3816" s="1480"/>
      <c r="SCZ3816" s="1480"/>
      <c r="SDA3816" s="1482"/>
      <c r="SDB3816" s="1483"/>
      <c r="SDC3816" s="1484"/>
      <c r="SDD3816" s="1484"/>
      <c r="SDE3816" s="1480"/>
      <c r="SDF3816" s="1480"/>
      <c r="SDG3816" s="1480"/>
      <c r="SDH3816" s="1480"/>
      <c r="SDI3816" s="1481"/>
      <c r="SDJ3816" s="1480"/>
      <c r="SDK3816" s="1480"/>
      <c r="SDL3816" s="1480"/>
      <c r="SDM3816" s="1480"/>
      <c r="SDN3816" s="1481"/>
      <c r="SDO3816" s="1480"/>
      <c r="SDP3816" s="1480"/>
      <c r="SDQ3816" s="1480"/>
      <c r="SDR3816" s="1480"/>
      <c r="SDS3816" s="1480"/>
      <c r="SDT3816" s="1480"/>
      <c r="SDU3816" s="1480"/>
      <c r="SDV3816" s="1481"/>
      <c r="SDW3816" s="1480"/>
      <c r="SDX3816" s="1480"/>
      <c r="SDY3816" s="1481"/>
      <c r="SDZ3816" s="1481"/>
      <c r="SEA3816" s="1481"/>
      <c r="SEB3816" s="1481"/>
      <c r="SEC3816" s="1481"/>
      <c r="SED3816" s="1481"/>
      <c r="SEE3816" s="1480"/>
      <c r="SEF3816" s="1480"/>
      <c r="SEG3816" s="1482"/>
      <c r="SEH3816" s="1483"/>
      <c r="SEI3816" s="1484"/>
      <c r="SEJ3816" s="1484"/>
      <c r="SEK3816" s="1480"/>
      <c r="SEL3816" s="1480"/>
      <c r="SEM3816" s="1480"/>
      <c r="SEN3816" s="1480"/>
      <c r="SEO3816" s="1481"/>
      <c r="SEP3816" s="1480"/>
      <c r="SEQ3816" s="1480"/>
      <c r="SER3816" s="1480"/>
      <c r="SES3816" s="1480"/>
      <c r="SET3816" s="1481"/>
      <c r="SEU3816" s="1480"/>
      <c r="SEV3816" s="1480"/>
      <c r="SEW3816" s="1480"/>
      <c r="SEX3816" s="1480"/>
      <c r="SEY3816" s="1480"/>
      <c r="SEZ3816" s="1480"/>
      <c r="SFA3816" s="1480"/>
      <c r="SFB3816" s="1481"/>
      <c r="SFC3816" s="1480"/>
      <c r="SFD3816" s="1480"/>
      <c r="SFE3816" s="1481"/>
      <c r="SFF3816" s="1481"/>
      <c r="SFG3816" s="1481"/>
      <c r="SFH3816" s="1481"/>
      <c r="SFI3816" s="1481"/>
      <c r="SFJ3816" s="1481"/>
      <c r="SFK3816" s="1480"/>
      <c r="SFL3816" s="1480"/>
      <c r="SFM3816" s="1482"/>
      <c r="SFN3816" s="1483"/>
      <c r="SFO3816" s="1484"/>
      <c r="SFP3816" s="1484"/>
      <c r="SFQ3816" s="1480"/>
      <c r="SFR3816" s="1480"/>
      <c r="SFS3816" s="1480"/>
      <c r="SFT3816" s="1480"/>
      <c r="SFU3816" s="1481"/>
      <c r="SFV3816" s="1480"/>
      <c r="SFW3816" s="1480"/>
      <c r="SFX3816" s="1480"/>
      <c r="SFY3816" s="1480"/>
      <c r="SFZ3816" s="1481"/>
      <c r="SGA3816" s="1480"/>
      <c r="SGB3816" s="1480"/>
      <c r="SGC3816" s="1480"/>
      <c r="SGD3816" s="1480"/>
      <c r="SGE3816" s="1480"/>
      <c r="SGF3816" s="1480"/>
      <c r="SGG3816" s="1480"/>
      <c r="SGH3816" s="1481"/>
      <c r="SGI3816" s="1480"/>
      <c r="SGJ3816" s="1480"/>
      <c r="SGK3816" s="1481"/>
      <c r="SGL3816" s="1481"/>
      <c r="SGM3816" s="1481"/>
      <c r="SGN3816" s="1481"/>
      <c r="SGO3816" s="1481"/>
      <c r="SGP3816" s="1481"/>
      <c r="SGQ3816" s="1480"/>
      <c r="SGR3816" s="1480"/>
      <c r="SGS3816" s="1482"/>
      <c r="SGT3816" s="1483"/>
      <c r="SGU3816" s="1484"/>
      <c r="SGV3816" s="1484"/>
      <c r="SGW3816" s="1480"/>
      <c r="SGX3816" s="1480"/>
      <c r="SGY3816" s="1480"/>
      <c r="SGZ3816" s="1480"/>
      <c r="SHA3816" s="1481"/>
      <c r="SHB3816" s="1480"/>
      <c r="SHC3816" s="1480"/>
      <c r="SHD3816" s="1480"/>
      <c r="SHE3816" s="1480"/>
      <c r="SHF3816" s="1481"/>
      <c r="SHG3816" s="1480"/>
      <c r="SHH3816" s="1480"/>
      <c r="SHI3816" s="1480"/>
      <c r="SHJ3816" s="1480"/>
      <c r="SHK3816" s="1480"/>
      <c r="SHL3816" s="1480"/>
      <c r="SHM3816" s="1480"/>
      <c r="SHN3816" s="1481"/>
      <c r="SHO3816" s="1480"/>
      <c r="SHP3816" s="1480"/>
      <c r="SHQ3816" s="1481"/>
      <c r="SHR3816" s="1481"/>
      <c r="SHS3816" s="1481"/>
      <c r="SHT3816" s="1481"/>
      <c r="SHU3816" s="1481"/>
      <c r="SHV3816" s="1481"/>
      <c r="SHW3816" s="1480"/>
      <c r="SHX3816" s="1480"/>
      <c r="SHY3816" s="1482"/>
      <c r="SHZ3816" s="1483"/>
      <c r="SIA3816" s="1484"/>
      <c r="SIB3816" s="1484"/>
      <c r="SIC3816" s="1480"/>
      <c r="SID3816" s="1480"/>
      <c r="SIE3816" s="1480"/>
      <c r="SIF3816" s="1480"/>
      <c r="SIG3816" s="1481"/>
      <c r="SIH3816" s="1480"/>
      <c r="SII3816" s="1480"/>
      <c r="SIJ3816" s="1480"/>
      <c r="SIK3816" s="1480"/>
      <c r="SIL3816" s="1481"/>
      <c r="SIM3816" s="1480"/>
      <c r="SIN3816" s="1480"/>
      <c r="SIO3816" s="1480"/>
      <c r="SIP3816" s="1480"/>
      <c r="SIQ3816" s="1480"/>
      <c r="SIR3816" s="1480"/>
      <c r="SIS3816" s="1480"/>
      <c r="SIT3816" s="1481"/>
      <c r="SIU3816" s="1480"/>
      <c r="SIV3816" s="1480"/>
      <c r="SIW3816" s="1481"/>
      <c r="SIX3816" s="1481"/>
      <c r="SIY3816" s="1481"/>
      <c r="SIZ3816" s="1481"/>
      <c r="SJA3816" s="1481"/>
      <c r="SJB3816" s="1481"/>
      <c r="SJC3816" s="1480"/>
      <c r="SJD3816" s="1480"/>
      <c r="SJE3816" s="1482"/>
      <c r="SJF3816" s="1483"/>
      <c r="SJG3816" s="1484"/>
      <c r="SJH3816" s="1484"/>
      <c r="SJI3816" s="1480"/>
      <c r="SJJ3816" s="1480"/>
      <c r="SJK3816" s="1480"/>
      <c r="SJL3816" s="1480"/>
      <c r="SJM3816" s="1481"/>
      <c r="SJN3816" s="1480"/>
      <c r="SJO3816" s="1480"/>
      <c r="SJP3816" s="1480"/>
      <c r="SJQ3816" s="1480"/>
      <c r="SJR3816" s="1481"/>
      <c r="SJS3816" s="1480"/>
      <c r="SJT3816" s="1480"/>
      <c r="SJU3816" s="1480"/>
      <c r="SJV3816" s="1480"/>
      <c r="SJW3816" s="1480"/>
      <c r="SJX3816" s="1480"/>
      <c r="SJY3816" s="1480"/>
      <c r="SJZ3816" s="1481"/>
      <c r="SKA3816" s="1480"/>
      <c r="SKB3816" s="1480"/>
      <c r="SKC3816" s="1481"/>
      <c r="SKD3816" s="1481"/>
      <c r="SKE3816" s="1481"/>
      <c r="SKF3816" s="1481"/>
      <c r="SKG3816" s="1481"/>
      <c r="SKH3816" s="1481"/>
      <c r="SKI3816" s="1480"/>
      <c r="SKJ3816" s="1480"/>
      <c r="SKK3816" s="1482"/>
      <c r="SKL3816" s="1483"/>
      <c r="SKM3816" s="1484"/>
      <c r="SKN3816" s="1484"/>
      <c r="SKO3816" s="1480"/>
      <c r="SKP3816" s="1480"/>
      <c r="SKQ3816" s="1480"/>
      <c r="SKR3816" s="1480"/>
      <c r="SKS3816" s="1481"/>
      <c r="SKT3816" s="1480"/>
      <c r="SKU3816" s="1480"/>
      <c r="SKV3816" s="1480"/>
      <c r="SKW3816" s="1480"/>
      <c r="SKX3816" s="1481"/>
      <c r="SKY3816" s="1480"/>
      <c r="SKZ3816" s="1480"/>
      <c r="SLA3816" s="1480"/>
      <c r="SLB3816" s="1480"/>
      <c r="SLC3816" s="1480"/>
      <c r="SLD3816" s="1480"/>
      <c r="SLE3816" s="1480"/>
      <c r="SLF3816" s="1481"/>
      <c r="SLG3816" s="1480"/>
      <c r="SLH3816" s="1480"/>
      <c r="SLI3816" s="1481"/>
      <c r="SLJ3816" s="1481"/>
      <c r="SLK3816" s="1481"/>
      <c r="SLL3816" s="1481"/>
      <c r="SLM3816" s="1481"/>
      <c r="SLN3816" s="1481"/>
      <c r="SLO3816" s="1480"/>
      <c r="SLP3816" s="1480"/>
      <c r="SLQ3816" s="1482"/>
      <c r="SLR3816" s="1483"/>
      <c r="SLS3816" s="1484"/>
      <c r="SLT3816" s="1484"/>
      <c r="SLU3816" s="1480"/>
      <c r="SLV3816" s="1480"/>
      <c r="SLW3816" s="1480"/>
      <c r="SLX3816" s="1480"/>
      <c r="SLY3816" s="1481"/>
      <c r="SLZ3816" s="1480"/>
      <c r="SMA3816" s="1480"/>
      <c r="SMB3816" s="1480"/>
      <c r="SMC3816" s="1480"/>
      <c r="SMD3816" s="1481"/>
      <c r="SME3816" s="1480"/>
      <c r="SMF3816" s="1480"/>
      <c r="SMG3816" s="1480"/>
      <c r="SMH3816" s="1480"/>
      <c r="SMI3816" s="1480"/>
      <c r="SMJ3816" s="1480"/>
      <c r="SMK3816" s="1480"/>
      <c r="SML3816" s="1481"/>
      <c r="SMM3816" s="1480"/>
      <c r="SMN3816" s="1480"/>
      <c r="SMO3816" s="1481"/>
      <c r="SMP3816" s="1481"/>
      <c r="SMQ3816" s="1481"/>
      <c r="SMR3816" s="1481"/>
      <c r="SMS3816" s="1481"/>
      <c r="SMT3816" s="1481"/>
      <c r="SMU3816" s="1480"/>
      <c r="SMV3816" s="1480"/>
      <c r="SMW3816" s="1482"/>
      <c r="SMX3816" s="1483"/>
      <c r="SMY3816" s="1484"/>
      <c r="SMZ3816" s="1484"/>
      <c r="SNA3816" s="1480"/>
      <c r="SNB3816" s="1480"/>
      <c r="SNC3816" s="1480"/>
      <c r="SND3816" s="1480"/>
      <c r="SNE3816" s="1481"/>
      <c r="SNF3816" s="1480"/>
      <c r="SNG3816" s="1480"/>
      <c r="SNH3816" s="1480"/>
      <c r="SNI3816" s="1480"/>
      <c r="SNJ3816" s="1481"/>
      <c r="SNK3816" s="1480"/>
      <c r="SNL3816" s="1480"/>
      <c r="SNM3816" s="1480"/>
      <c r="SNN3816" s="1480"/>
      <c r="SNO3816" s="1480"/>
      <c r="SNP3816" s="1480"/>
      <c r="SNQ3816" s="1480"/>
      <c r="SNR3816" s="1481"/>
      <c r="SNS3816" s="1480"/>
      <c r="SNT3816" s="1480"/>
      <c r="SNU3816" s="1481"/>
      <c r="SNV3816" s="1481"/>
      <c r="SNW3816" s="1481"/>
      <c r="SNX3816" s="1481"/>
      <c r="SNY3816" s="1481"/>
      <c r="SNZ3816" s="1481"/>
      <c r="SOA3816" s="1480"/>
      <c r="SOB3816" s="1480"/>
      <c r="SOC3816" s="1482"/>
      <c r="SOD3816" s="1483"/>
      <c r="SOE3816" s="1484"/>
      <c r="SOF3816" s="1484"/>
      <c r="SOG3816" s="1480"/>
      <c r="SOH3816" s="1480"/>
      <c r="SOI3816" s="1480"/>
      <c r="SOJ3816" s="1480"/>
      <c r="SOK3816" s="1481"/>
      <c r="SOL3816" s="1480"/>
      <c r="SOM3816" s="1480"/>
      <c r="SON3816" s="1480"/>
      <c r="SOO3816" s="1480"/>
      <c r="SOP3816" s="1481"/>
      <c r="SOQ3816" s="1480"/>
      <c r="SOR3816" s="1480"/>
      <c r="SOS3816" s="1480"/>
      <c r="SOT3816" s="1480"/>
      <c r="SOU3816" s="1480"/>
      <c r="SOV3816" s="1480"/>
      <c r="SOW3816" s="1480"/>
      <c r="SOX3816" s="1481"/>
      <c r="SOY3816" s="1480"/>
      <c r="SOZ3816" s="1480"/>
      <c r="SPA3816" s="1481"/>
      <c r="SPB3816" s="1481"/>
      <c r="SPC3816" s="1481"/>
      <c r="SPD3816" s="1481"/>
      <c r="SPE3816" s="1481"/>
      <c r="SPF3816" s="1481"/>
      <c r="SPG3816" s="1480"/>
      <c r="SPH3816" s="1480"/>
      <c r="SPI3816" s="1482"/>
      <c r="SPJ3816" s="1483"/>
      <c r="SPK3816" s="1484"/>
      <c r="SPL3816" s="1484"/>
      <c r="SPM3816" s="1480"/>
      <c r="SPN3816" s="1480"/>
      <c r="SPO3816" s="1480"/>
      <c r="SPP3816" s="1480"/>
      <c r="SPQ3816" s="1481"/>
      <c r="SPR3816" s="1480"/>
      <c r="SPS3816" s="1480"/>
      <c r="SPT3816" s="1480"/>
      <c r="SPU3816" s="1480"/>
      <c r="SPV3816" s="1481"/>
      <c r="SPW3816" s="1480"/>
      <c r="SPX3816" s="1480"/>
      <c r="SPY3816" s="1480"/>
      <c r="SPZ3816" s="1480"/>
      <c r="SQA3816" s="1480"/>
      <c r="SQB3816" s="1480"/>
      <c r="SQC3816" s="1480"/>
      <c r="SQD3816" s="1481"/>
      <c r="SQE3816" s="1480"/>
      <c r="SQF3816" s="1480"/>
      <c r="SQG3816" s="1481"/>
      <c r="SQH3816" s="1481"/>
      <c r="SQI3816" s="1481"/>
      <c r="SQJ3816" s="1481"/>
      <c r="SQK3816" s="1481"/>
      <c r="SQL3816" s="1481"/>
      <c r="SQM3816" s="1480"/>
      <c r="SQN3816" s="1480"/>
      <c r="SQO3816" s="1482"/>
      <c r="SQP3816" s="1483"/>
      <c r="SQQ3816" s="1484"/>
      <c r="SQR3816" s="1484"/>
      <c r="SQS3816" s="1480"/>
      <c r="SQT3816" s="1480"/>
      <c r="SQU3816" s="1480"/>
      <c r="SQV3816" s="1480"/>
      <c r="SQW3816" s="1481"/>
      <c r="SQX3816" s="1480"/>
      <c r="SQY3816" s="1480"/>
      <c r="SQZ3816" s="1480"/>
      <c r="SRA3816" s="1480"/>
      <c r="SRB3816" s="1481"/>
      <c r="SRC3816" s="1480"/>
      <c r="SRD3816" s="1480"/>
      <c r="SRE3816" s="1480"/>
      <c r="SRF3816" s="1480"/>
      <c r="SRG3816" s="1480"/>
      <c r="SRH3816" s="1480"/>
      <c r="SRI3816" s="1480"/>
      <c r="SRJ3816" s="1481"/>
      <c r="SRK3816" s="1480"/>
      <c r="SRL3816" s="1480"/>
      <c r="SRM3816" s="1481"/>
      <c r="SRN3816" s="1481"/>
      <c r="SRO3816" s="1481"/>
      <c r="SRP3816" s="1481"/>
      <c r="SRQ3816" s="1481"/>
      <c r="SRR3816" s="1481"/>
      <c r="SRS3816" s="1480"/>
      <c r="SRT3816" s="1480"/>
      <c r="SRU3816" s="1482"/>
      <c r="SRV3816" s="1483"/>
      <c r="SRW3816" s="1484"/>
      <c r="SRX3816" s="1484"/>
      <c r="SRY3816" s="1480"/>
      <c r="SRZ3816" s="1480"/>
      <c r="SSA3816" s="1480"/>
      <c r="SSB3816" s="1480"/>
      <c r="SSC3816" s="1481"/>
      <c r="SSD3816" s="1480"/>
      <c r="SSE3816" s="1480"/>
      <c r="SSF3816" s="1480"/>
      <c r="SSG3816" s="1480"/>
      <c r="SSH3816" s="1481"/>
      <c r="SSI3816" s="1480"/>
      <c r="SSJ3816" s="1480"/>
      <c r="SSK3816" s="1480"/>
      <c r="SSL3816" s="1480"/>
      <c r="SSM3816" s="1480"/>
      <c r="SSN3816" s="1480"/>
      <c r="SSO3816" s="1480"/>
      <c r="SSP3816" s="1481"/>
      <c r="SSQ3816" s="1480"/>
      <c r="SSR3816" s="1480"/>
      <c r="SSS3816" s="1481"/>
      <c r="SST3816" s="1481"/>
      <c r="SSU3816" s="1481"/>
      <c r="SSV3816" s="1481"/>
      <c r="SSW3816" s="1481"/>
      <c r="SSX3816" s="1481"/>
      <c r="SSY3816" s="1480"/>
      <c r="SSZ3816" s="1480"/>
      <c r="STA3816" s="1482"/>
      <c r="STB3816" s="1483"/>
      <c r="STC3816" s="1484"/>
      <c r="STD3816" s="1484"/>
      <c r="STE3816" s="1480"/>
      <c r="STF3816" s="1480"/>
      <c r="STG3816" s="1480"/>
      <c r="STH3816" s="1480"/>
      <c r="STI3816" s="1481"/>
      <c r="STJ3816" s="1480"/>
      <c r="STK3816" s="1480"/>
      <c r="STL3816" s="1480"/>
      <c r="STM3816" s="1480"/>
      <c r="STN3816" s="1481"/>
      <c r="STO3816" s="1480"/>
      <c r="STP3816" s="1480"/>
      <c r="STQ3816" s="1480"/>
      <c r="STR3816" s="1480"/>
      <c r="STS3816" s="1480"/>
      <c r="STT3816" s="1480"/>
      <c r="STU3816" s="1480"/>
      <c r="STV3816" s="1481"/>
      <c r="STW3816" s="1480"/>
      <c r="STX3816" s="1480"/>
      <c r="STY3816" s="1481"/>
      <c r="STZ3816" s="1481"/>
      <c r="SUA3816" s="1481"/>
      <c r="SUB3816" s="1481"/>
      <c r="SUC3816" s="1481"/>
      <c r="SUD3816" s="1481"/>
      <c r="SUE3816" s="1480"/>
      <c r="SUF3816" s="1480"/>
      <c r="SUG3816" s="1482"/>
      <c r="SUH3816" s="1483"/>
      <c r="SUI3816" s="1484"/>
      <c r="SUJ3816" s="1484"/>
      <c r="SUK3816" s="1480"/>
      <c r="SUL3816" s="1480"/>
      <c r="SUM3816" s="1480"/>
      <c r="SUN3816" s="1480"/>
      <c r="SUO3816" s="1481"/>
      <c r="SUP3816" s="1480"/>
      <c r="SUQ3816" s="1480"/>
      <c r="SUR3816" s="1480"/>
      <c r="SUS3816" s="1480"/>
      <c r="SUT3816" s="1481"/>
      <c r="SUU3816" s="1480"/>
      <c r="SUV3816" s="1480"/>
      <c r="SUW3816" s="1480"/>
      <c r="SUX3816" s="1480"/>
      <c r="SUY3816" s="1480"/>
      <c r="SUZ3816" s="1480"/>
      <c r="SVA3816" s="1480"/>
      <c r="SVB3816" s="1481"/>
      <c r="SVC3816" s="1480"/>
      <c r="SVD3816" s="1480"/>
      <c r="SVE3816" s="1481"/>
      <c r="SVF3816" s="1481"/>
      <c r="SVG3816" s="1481"/>
      <c r="SVH3816" s="1481"/>
      <c r="SVI3816" s="1481"/>
      <c r="SVJ3816" s="1481"/>
      <c r="SVK3816" s="1480"/>
      <c r="SVL3816" s="1480"/>
      <c r="SVM3816" s="1482"/>
      <c r="SVN3816" s="1483"/>
      <c r="SVO3816" s="1484"/>
      <c r="SVP3816" s="1484"/>
      <c r="SVQ3816" s="1480"/>
      <c r="SVR3816" s="1480"/>
      <c r="SVS3816" s="1480"/>
      <c r="SVT3816" s="1480"/>
      <c r="SVU3816" s="1481"/>
      <c r="SVV3816" s="1480"/>
      <c r="SVW3816" s="1480"/>
      <c r="SVX3816" s="1480"/>
      <c r="SVY3816" s="1480"/>
      <c r="SVZ3816" s="1481"/>
      <c r="SWA3816" s="1480"/>
      <c r="SWB3816" s="1480"/>
      <c r="SWC3816" s="1480"/>
      <c r="SWD3816" s="1480"/>
      <c r="SWE3816" s="1480"/>
      <c r="SWF3816" s="1480"/>
      <c r="SWG3816" s="1480"/>
      <c r="SWH3816" s="1481"/>
      <c r="SWI3816" s="1480"/>
      <c r="SWJ3816" s="1480"/>
      <c r="SWK3816" s="1481"/>
      <c r="SWL3816" s="1481"/>
      <c r="SWM3816" s="1481"/>
      <c r="SWN3816" s="1481"/>
      <c r="SWO3816" s="1481"/>
      <c r="SWP3816" s="1481"/>
      <c r="SWQ3816" s="1480"/>
      <c r="SWR3816" s="1480"/>
      <c r="SWS3816" s="1482"/>
      <c r="SWT3816" s="1483"/>
      <c r="SWU3816" s="1484"/>
      <c r="SWV3816" s="1484"/>
      <c r="SWW3816" s="1480"/>
      <c r="SWX3816" s="1480"/>
      <c r="SWY3816" s="1480"/>
      <c r="SWZ3816" s="1480"/>
      <c r="SXA3816" s="1481"/>
      <c r="SXB3816" s="1480"/>
      <c r="SXC3816" s="1480"/>
      <c r="SXD3816" s="1480"/>
      <c r="SXE3816" s="1480"/>
      <c r="SXF3816" s="1481"/>
      <c r="SXG3816" s="1480"/>
      <c r="SXH3816" s="1480"/>
      <c r="SXI3816" s="1480"/>
      <c r="SXJ3816" s="1480"/>
      <c r="SXK3816" s="1480"/>
      <c r="SXL3816" s="1480"/>
      <c r="SXM3816" s="1480"/>
      <c r="SXN3816" s="1481"/>
      <c r="SXO3816" s="1480"/>
      <c r="SXP3816" s="1480"/>
      <c r="SXQ3816" s="1481"/>
      <c r="SXR3816" s="1481"/>
      <c r="SXS3816" s="1481"/>
      <c r="SXT3816" s="1481"/>
      <c r="SXU3816" s="1481"/>
      <c r="SXV3816" s="1481"/>
      <c r="SXW3816" s="1480"/>
      <c r="SXX3816" s="1480"/>
      <c r="SXY3816" s="1482"/>
      <c r="SXZ3816" s="1483"/>
      <c r="SYA3816" s="1484"/>
      <c r="SYB3816" s="1484"/>
      <c r="SYC3816" s="1480"/>
      <c r="SYD3816" s="1480"/>
      <c r="SYE3816" s="1480"/>
      <c r="SYF3816" s="1480"/>
      <c r="SYG3816" s="1481"/>
      <c r="SYH3816" s="1480"/>
      <c r="SYI3816" s="1480"/>
      <c r="SYJ3816" s="1480"/>
      <c r="SYK3816" s="1480"/>
      <c r="SYL3816" s="1481"/>
      <c r="SYM3816" s="1480"/>
      <c r="SYN3816" s="1480"/>
      <c r="SYO3816" s="1480"/>
      <c r="SYP3816" s="1480"/>
      <c r="SYQ3816" s="1480"/>
      <c r="SYR3816" s="1480"/>
      <c r="SYS3816" s="1480"/>
      <c r="SYT3816" s="1481"/>
      <c r="SYU3816" s="1480"/>
      <c r="SYV3816" s="1480"/>
      <c r="SYW3816" s="1481"/>
      <c r="SYX3816" s="1481"/>
      <c r="SYY3816" s="1481"/>
      <c r="SYZ3816" s="1481"/>
      <c r="SZA3816" s="1481"/>
      <c r="SZB3816" s="1481"/>
      <c r="SZC3816" s="1480"/>
      <c r="SZD3816" s="1480"/>
      <c r="SZE3816" s="1482"/>
      <c r="SZF3816" s="1483"/>
      <c r="SZG3816" s="1484"/>
      <c r="SZH3816" s="1484"/>
      <c r="SZI3816" s="1480"/>
      <c r="SZJ3816" s="1480"/>
      <c r="SZK3816" s="1480"/>
      <c r="SZL3816" s="1480"/>
      <c r="SZM3816" s="1481"/>
      <c r="SZN3816" s="1480"/>
      <c r="SZO3816" s="1480"/>
      <c r="SZP3816" s="1480"/>
      <c r="SZQ3816" s="1480"/>
      <c r="SZR3816" s="1481"/>
      <c r="SZS3816" s="1480"/>
      <c r="SZT3816" s="1480"/>
      <c r="SZU3816" s="1480"/>
      <c r="SZV3816" s="1480"/>
      <c r="SZW3816" s="1480"/>
      <c r="SZX3816" s="1480"/>
      <c r="SZY3816" s="1480"/>
      <c r="SZZ3816" s="1481"/>
      <c r="TAA3816" s="1480"/>
      <c r="TAB3816" s="1480"/>
      <c r="TAC3816" s="1481"/>
      <c r="TAD3816" s="1481"/>
      <c r="TAE3816" s="1481"/>
      <c r="TAF3816" s="1481"/>
      <c r="TAG3816" s="1481"/>
      <c r="TAH3816" s="1481"/>
      <c r="TAI3816" s="1480"/>
      <c r="TAJ3816" s="1480"/>
      <c r="TAK3816" s="1482"/>
      <c r="TAL3816" s="1483"/>
      <c r="TAM3816" s="1484"/>
      <c r="TAN3816" s="1484"/>
      <c r="TAO3816" s="1480"/>
      <c r="TAP3816" s="1480"/>
      <c r="TAQ3816" s="1480"/>
      <c r="TAR3816" s="1480"/>
      <c r="TAS3816" s="1481"/>
      <c r="TAT3816" s="1480"/>
      <c r="TAU3816" s="1480"/>
      <c r="TAV3816" s="1480"/>
      <c r="TAW3816" s="1480"/>
      <c r="TAX3816" s="1481"/>
      <c r="TAY3816" s="1480"/>
      <c r="TAZ3816" s="1480"/>
      <c r="TBA3816" s="1480"/>
      <c r="TBB3816" s="1480"/>
      <c r="TBC3816" s="1480"/>
      <c r="TBD3816" s="1480"/>
      <c r="TBE3816" s="1480"/>
      <c r="TBF3816" s="1481"/>
      <c r="TBG3816" s="1480"/>
      <c r="TBH3816" s="1480"/>
      <c r="TBI3816" s="1481"/>
      <c r="TBJ3816" s="1481"/>
      <c r="TBK3816" s="1481"/>
      <c r="TBL3816" s="1481"/>
      <c r="TBM3816" s="1481"/>
      <c r="TBN3816" s="1481"/>
      <c r="TBO3816" s="1480"/>
      <c r="TBP3816" s="1480"/>
      <c r="TBQ3816" s="1482"/>
      <c r="TBR3816" s="1483"/>
      <c r="TBS3816" s="1484"/>
      <c r="TBT3816" s="1484"/>
      <c r="TBU3816" s="1480"/>
      <c r="TBV3816" s="1480"/>
      <c r="TBW3816" s="1480"/>
      <c r="TBX3816" s="1480"/>
      <c r="TBY3816" s="1481"/>
      <c r="TBZ3816" s="1480"/>
      <c r="TCA3816" s="1480"/>
      <c r="TCB3816" s="1480"/>
      <c r="TCC3816" s="1480"/>
      <c r="TCD3816" s="1481"/>
      <c r="TCE3816" s="1480"/>
      <c r="TCF3816" s="1480"/>
      <c r="TCG3816" s="1480"/>
      <c r="TCH3816" s="1480"/>
      <c r="TCI3816" s="1480"/>
      <c r="TCJ3816" s="1480"/>
      <c r="TCK3816" s="1480"/>
      <c r="TCL3816" s="1481"/>
      <c r="TCM3816" s="1480"/>
      <c r="TCN3816" s="1480"/>
      <c r="TCO3816" s="1481"/>
      <c r="TCP3816" s="1481"/>
      <c r="TCQ3816" s="1481"/>
      <c r="TCR3816" s="1481"/>
      <c r="TCS3816" s="1481"/>
      <c r="TCT3816" s="1481"/>
      <c r="TCU3816" s="1480"/>
      <c r="TCV3816" s="1480"/>
      <c r="TCW3816" s="1482"/>
      <c r="TCX3816" s="1483"/>
      <c r="TCY3816" s="1484"/>
      <c r="TCZ3816" s="1484"/>
      <c r="TDA3816" s="1480"/>
      <c r="TDB3816" s="1480"/>
      <c r="TDC3816" s="1480"/>
      <c r="TDD3816" s="1480"/>
      <c r="TDE3816" s="1481"/>
      <c r="TDF3816" s="1480"/>
      <c r="TDG3816" s="1480"/>
      <c r="TDH3816" s="1480"/>
      <c r="TDI3816" s="1480"/>
      <c r="TDJ3816" s="1481"/>
      <c r="TDK3816" s="1480"/>
      <c r="TDL3816" s="1480"/>
      <c r="TDM3816" s="1480"/>
      <c r="TDN3816" s="1480"/>
      <c r="TDO3816" s="1480"/>
      <c r="TDP3816" s="1480"/>
      <c r="TDQ3816" s="1480"/>
      <c r="TDR3816" s="1481"/>
      <c r="TDS3816" s="1480"/>
      <c r="TDT3816" s="1480"/>
      <c r="TDU3816" s="1481"/>
      <c r="TDV3816" s="1481"/>
      <c r="TDW3816" s="1481"/>
      <c r="TDX3816" s="1481"/>
      <c r="TDY3816" s="1481"/>
      <c r="TDZ3816" s="1481"/>
      <c r="TEA3816" s="1480"/>
      <c r="TEB3816" s="1480"/>
      <c r="TEC3816" s="1482"/>
      <c r="TED3816" s="1483"/>
      <c r="TEE3816" s="1484"/>
      <c r="TEF3816" s="1484"/>
      <c r="TEG3816" s="1480"/>
      <c r="TEH3816" s="1480"/>
      <c r="TEI3816" s="1480"/>
      <c r="TEJ3816" s="1480"/>
      <c r="TEK3816" s="1481"/>
      <c r="TEL3816" s="1480"/>
      <c r="TEM3816" s="1480"/>
      <c r="TEN3816" s="1480"/>
      <c r="TEO3816" s="1480"/>
      <c r="TEP3816" s="1481"/>
      <c r="TEQ3816" s="1480"/>
      <c r="TER3816" s="1480"/>
      <c r="TES3816" s="1480"/>
      <c r="TET3816" s="1480"/>
      <c r="TEU3816" s="1480"/>
      <c r="TEV3816" s="1480"/>
      <c r="TEW3816" s="1480"/>
      <c r="TEX3816" s="1481"/>
      <c r="TEY3816" s="1480"/>
      <c r="TEZ3816" s="1480"/>
      <c r="TFA3816" s="1481"/>
      <c r="TFB3816" s="1481"/>
      <c r="TFC3816" s="1481"/>
      <c r="TFD3816" s="1481"/>
      <c r="TFE3816" s="1481"/>
      <c r="TFF3816" s="1481"/>
      <c r="TFG3816" s="1480"/>
      <c r="TFH3816" s="1480"/>
      <c r="TFI3816" s="1482"/>
      <c r="TFJ3816" s="1483"/>
      <c r="TFK3816" s="1484"/>
      <c r="TFL3816" s="1484"/>
      <c r="TFM3816" s="1480"/>
      <c r="TFN3816" s="1480"/>
      <c r="TFO3816" s="1480"/>
      <c r="TFP3816" s="1480"/>
      <c r="TFQ3816" s="1481"/>
      <c r="TFR3816" s="1480"/>
      <c r="TFS3816" s="1480"/>
      <c r="TFT3816" s="1480"/>
      <c r="TFU3816" s="1480"/>
      <c r="TFV3816" s="1481"/>
      <c r="TFW3816" s="1480"/>
      <c r="TFX3816" s="1480"/>
      <c r="TFY3816" s="1480"/>
      <c r="TFZ3816" s="1480"/>
      <c r="TGA3816" s="1480"/>
      <c r="TGB3816" s="1480"/>
      <c r="TGC3816" s="1480"/>
      <c r="TGD3816" s="1481"/>
      <c r="TGE3816" s="1480"/>
      <c r="TGF3816" s="1480"/>
      <c r="TGG3816" s="1481"/>
      <c r="TGH3816" s="1481"/>
      <c r="TGI3816" s="1481"/>
      <c r="TGJ3816" s="1481"/>
      <c r="TGK3816" s="1481"/>
      <c r="TGL3816" s="1481"/>
      <c r="TGM3816" s="1480"/>
      <c r="TGN3816" s="1480"/>
      <c r="TGO3816" s="1482"/>
      <c r="TGP3816" s="1483"/>
      <c r="TGQ3816" s="1484"/>
      <c r="TGR3816" s="1484"/>
      <c r="TGS3816" s="1480"/>
      <c r="TGT3816" s="1480"/>
      <c r="TGU3816" s="1480"/>
      <c r="TGV3816" s="1480"/>
      <c r="TGW3816" s="1481"/>
      <c r="TGX3816" s="1480"/>
      <c r="TGY3816" s="1480"/>
      <c r="TGZ3816" s="1480"/>
      <c r="THA3816" s="1480"/>
      <c r="THB3816" s="1481"/>
      <c r="THC3816" s="1480"/>
      <c r="THD3816" s="1480"/>
      <c r="THE3816" s="1480"/>
      <c r="THF3816" s="1480"/>
      <c r="THG3816" s="1480"/>
      <c r="THH3816" s="1480"/>
      <c r="THI3816" s="1480"/>
      <c r="THJ3816" s="1481"/>
      <c r="THK3816" s="1480"/>
      <c r="THL3816" s="1480"/>
      <c r="THM3816" s="1481"/>
      <c r="THN3816" s="1481"/>
      <c r="THO3816" s="1481"/>
      <c r="THP3816" s="1481"/>
      <c r="THQ3816" s="1481"/>
      <c r="THR3816" s="1481"/>
      <c r="THS3816" s="1480"/>
      <c r="THT3816" s="1480"/>
      <c r="THU3816" s="1482"/>
      <c r="THV3816" s="1483"/>
      <c r="THW3816" s="1484"/>
      <c r="THX3816" s="1484"/>
      <c r="THY3816" s="1480"/>
      <c r="THZ3816" s="1480"/>
      <c r="TIA3816" s="1480"/>
      <c r="TIB3816" s="1480"/>
      <c r="TIC3816" s="1481"/>
      <c r="TID3816" s="1480"/>
      <c r="TIE3816" s="1480"/>
      <c r="TIF3816" s="1480"/>
      <c r="TIG3816" s="1480"/>
      <c r="TIH3816" s="1481"/>
      <c r="TII3816" s="1480"/>
      <c r="TIJ3816" s="1480"/>
      <c r="TIK3816" s="1480"/>
      <c r="TIL3816" s="1480"/>
      <c r="TIM3816" s="1480"/>
      <c r="TIN3816" s="1480"/>
      <c r="TIO3816" s="1480"/>
      <c r="TIP3816" s="1481"/>
      <c r="TIQ3816" s="1480"/>
      <c r="TIR3816" s="1480"/>
      <c r="TIS3816" s="1481"/>
      <c r="TIT3816" s="1481"/>
      <c r="TIU3816" s="1481"/>
      <c r="TIV3816" s="1481"/>
      <c r="TIW3816" s="1481"/>
      <c r="TIX3816" s="1481"/>
      <c r="TIY3816" s="1480"/>
      <c r="TIZ3816" s="1480"/>
      <c r="TJA3816" s="1482"/>
      <c r="TJB3816" s="1483"/>
      <c r="TJC3816" s="1484"/>
      <c r="TJD3816" s="1484"/>
      <c r="TJE3816" s="1480"/>
      <c r="TJF3816" s="1480"/>
      <c r="TJG3816" s="1480"/>
      <c r="TJH3816" s="1480"/>
      <c r="TJI3816" s="1481"/>
      <c r="TJJ3816" s="1480"/>
      <c r="TJK3816" s="1480"/>
      <c r="TJL3816" s="1480"/>
      <c r="TJM3816" s="1480"/>
      <c r="TJN3816" s="1481"/>
      <c r="TJO3816" s="1480"/>
      <c r="TJP3816" s="1480"/>
      <c r="TJQ3816" s="1480"/>
      <c r="TJR3816" s="1480"/>
      <c r="TJS3816" s="1480"/>
      <c r="TJT3816" s="1480"/>
      <c r="TJU3816" s="1480"/>
      <c r="TJV3816" s="1481"/>
      <c r="TJW3816" s="1480"/>
      <c r="TJX3816" s="1480"/>
      <c r="TJY3816" s="1481"/>
      <c r="TJZ3816" s="1481"/>
      <c r="TKA3816" s="1481"/>
      <c r="TKB3816" s="1481"/>
      <c r="TKC3816" s="1481"/>
      <c r="TKD3816" s="1481"/>
      <c r="TKE3816" s="1480"/>
      <c r="TKF3816" s="1480"/>
      <c r="TKG3816" s="1482"/>
      <c r="TKH3816" s="1483"/>
      <c r="TKI3816" s="1484"/>
      <c r="TKJ3816" s="1484"/>
      <c r="TKK3816" s="1480"/>
      <c r="TKL3816" s="1480"/>
      <c r="TKM3816" s="1480"/>
      <c r="TKN3816" s="1480"/>
      <c r="TKO3816" s="1481"/>
      <c r="TKP3816" s="1480"/>
      <c r="TKQ3816" s="1480"/>
      <c r="TKR3816" s="1480"/>
      <c r="TKS3816" s="1480"/>
      <c r="TKT3816" s="1481"/>
      <c r="TKU3816" s="1480"/>
      <c r="TKV3816" s="1480"/>
      <c r="TKW3816" s="1480"/>
      <c r="TKX3816" s="1480"/>
      <c r="TKY3816" s="1480"/>
      <c r="TKZ3816" s="1480"/>
      <c r="TLA3816" s="1480"/>
      <c r="TLB3816" s="1481"/>
      <c r="TLC3816" s="1480"/>
      <c r="TLD3816" s="1480"/>
      <c r="TLE3816" s="1481"/>
      <c r="TLF3816" s="1481"/>
      <c r="TLG3816" s="1481"/>
      <c r="TLH3816" s="1481"/>
      <c r="TLI3816" s="1481"/>
      <c r="TLJ3816" s="1481"/>
      <c r="TLK3816" s="1480"/>
      <c r="TLL3816" s="1480"/>
      <c r="TLM3816" s="1482"/>
      <c r="TLN3816" s="1483"/>
      <c r="TLO3816" s="1484"/>
      <c r="TLP3816" s="1484"/>
      <c r="TLQ3816" s="1480"/>
      <c r="TLR3816" s="1480"/>
      <c r="TLS3816" s="1480"/>
      <c r="TLT3816" s="1480"/>
      <c r="TLU3816" s="1481"/>
      <c r="TLV3816" s="1480"/>
      <c r="TLW3816" s="1480"/>
      <c r="TLX3816" s="1480"/>
      <c r="TLY3816" s="1480"/>
      <c r="TLZ3816" s="1481"/>
      <c r="TMA3816" s="1480"/>
      <c r="TMB3816" s="1480"/>
      <c r="TMC3816" s="1480"/>
      <c r="TMD3816" s="1480"/>
      <c r="TME3816" s="1480"/>
      <c r="TMF3816" s="1480"/>
      <c r="TMG3816" s="1480"/>
      <c r="TMH3816" s="1481"/>
      <c r="TMI3816" s="1480"/>
      <c r="TMJ3816" s="1480"/>
      <c r="TMK3816" s="1481"/>
      <c r="TML3816" s="1481"/>
      <c r="TMM3816" s="1481"/>
      <c r="TMN3816" s="1481"/>
      <c r="TMO3816" s="1481"/>
      <c r="TMP3816" s="1481"/>
      <c r="TMQ3816" s="1480"/>
      <c r="TMR3816" s="1480"/>
      <c r="TMS3816" s="1482"/>
      <c r="TMT3816" s="1483"/>
      <c r="TMU3816" s="1484"/>
      <c r="TMV3816" s="1484"/>
      <c r="TMW3816" s="1480"/>
      <c r="TMX3816" s="1480"/>
      <c r="TMY3816" s="1480"/>
      <c r="TMZ3816" s="1480"/>
      <c r="TNA3816" s="1481"/>
      <c r="TNB3816" s="1480"/>
      <c r="TNC3816" s="1480"/>
      <c r="TND3816" s="1480"/>
      <c r="TNE3816" s="1480"/>
      <c r="TNF3816" s="1481"/>
      <c r="TNG3816" s="1480"/>
      <c r="TNH3816" s="1480"/>
      <c r="TNI3816" s="1480"/>
      <c r="TNJ3816" s="1480"/>
      <c r="TNK3816" s="1480"/>
      <c r="TNL3816" s="1480"/>
      <c r="TNM3816" s="1480"/>
      <c r="TNN3816" s="1481"/>
      <c r="TNO3816" s="1480"/>
      <c r="TNP3816" s="1480"/>
      <c r="TNQ3816" s="1481"/>
      <c r="TNR3816" s="1481"/>
      <c r="TNS3816" s="1481"/>
      <c r="TNT3816" s="1481"/>
      <c r="TNU3816" s="1481"/>
      <c r="TNV3816" s="1481"/>
      <c r="TNW3816" s="1480"/>
      <c r="TNX3816" s="1480"/>
      <c r="TNY3816" s="1482"/>
      <c r="TNZ3816" s="1483"/>
      <c r="TOA3816" s="1484"/>
      <c r="TOB3816" s="1484"/>
      <c r="TOC3816" s="1480"/>
      <c r="TOD3816" s="1480"/>
      <c r="TOE3816" s="1480"/>
      <c r="TOF3816" s="1480"/>
      <c r="TOG3816" s="1481"/>
      <c r="TOH3816" s="1480"/>
      <c r="TOI3816" s="1480"/>
      <c r="TOJ3816" s="1480"/>
      <c r="TOK3816" s="1480"/>
      <c r="TOL3816" s="1481"/>
      <c r="TOM3816" s="1480"/>
      <c r="TON3816" s="1480"/>
      <c r="TOO3816" s="1480"/>
      <c r="TOP3816" s="1480"/>
      <c r="TOQ3816" s="1480"/>
      <c r="TOR3816" s="1480"/>
      <c r="TOS3816" s="1480"/>
      <c r="TOT3816" s="1481"/>
      <c r="TOU3816" s="1480"/>
      <c r="TOV3816" s="1480"/>
      <c r="TOW3816" s="1481"/>
      <c r="TOX3816" s="1481"/>
      <c r="TOY3816" s="1481"/>
      <c r="TOZ3816" s="1481"/>
      <c r="TPA3816" s="1481"/>
      <c r="TPB3816" s="1481"/>
      <c r="TPC3816" s="1480"/>
      <c r="TPD3816" s="1480"/>
      <c r="TPE3816" s="1482"/>
      <c r="TPF3816" s="1483"/>
      <c r="TPG3816" s="1484"/>
      <c r="TPH3816" s="1484"/>
      <c r="TPI3816" s="1480"/>
      <c r="TPJ3816" s="1480"/>
      <c r="TPK3816" s="1480"/>
      <c r="TPL3816" s="1480"/>
      <c r="TPM3816" s="1481"/>
      <c r="TPN3816" s="1480"/>
      <c r="TPO3816" s="1480"/>
      <c r="TPP3816" s="1480"/>
      <c r="TPQ3816" s="1480"/>
      <c r="TPR3816" s="1481"/>
      <c r="TPS3816" s="1480"/>
      <c r="TPT3816" s="1480"/>
      <c r="TPU3816" s="1480"/>
      <c r="TPV3816" s="1480"/>
      <c r="TPW3816" s="1480"/>
      <c r="TPX3816" s="1480"/>
      <c r="TPY3816" s="1480"/>
      <c r="TPZ3816" s="1481"/>
      <c r="TQA3816" s="1480"/>
      <c r="TQB3816" s="1480"/>
      <c r="TQC3816" s="1481"/>
      <c r="TQD3816" s="1481"/>
      <c r="TQE3816" s="1481"/>
      <c r="TQF3816" s="1481"/>
      <c r="TQG3816" s="1481"/>
      <c r="TQH3816" s="1481"/>
      <c r="TQI3816" s="1480"/>
      <c r="TQJ3816" s="1480"/>
      <c r="TQK3816" s="1482"/>
      <c r="TQL3816" s="1483"/>
      <c r="TQM3816" s="1484"/>
      <c r="TQN3816" s="1484"/>
      <c r="TQO3816" s="1480"/>
      <c r="TQP3816" s="1480"/>
      <c r="TQQ3816" s="1480"/>
      <c r="TQR3816" s="1480"/>
      <c r="TQS3816" s="1481"/>
      <c r="TQT3816" s="1480"/>
      <c r="TQU3816" s="1480"/>
      <c r="TQV3816" s="1480"/>
      <c r="TQW3816" s="1480"/>
      <c r="TQX3816" s="1481"/>
      <c r="TQY3816" s="1480"/>
      <c r="TQZ3816" s="1480"/>
      <c r="TRA3816" s="1480"/>
      <c r="TRB3816" s="1480"/>
      <c r="TRC3816" s="1480"/>
      <c r="TRD3816" s="1480"/>
      <c r="TRE3816" s="1480"/>
      <c r="TRF3816" s="1481"/>
      <c r="TRG3816" s="1480"/>
      <c r="TRH3816" s="1480"/>
      <c r="TRI3816" s="1481"/>
      <c r="TRJ3816" s="1481"/>
      <c r="TRK3816" s="1481"/>
      <c r="TRL3816" s="1481"/>
      <c r="TRM3816" s="1481"/>
      <c r="TRN3816" s="1481"/>
      <c r="TRO3816" s="1480"/>
      <c r="TRP3816" s="1480"/>
      <c r="TRQ3816" s="1482"/>
      <c r="TRR3816" s="1483"/>
      <c r="TRS3816" s="1484"/>
      <c r="TRT3816" s="1484"/>
      <c r="TRU3816" s="1480"/>
      <c r="TRV3816" s="1480"/>
      <c r="TRW3816" s="1480"/>
      <c r="TRX3816" s="1480"/>
      <c r="TRY3816" s="1481"/>
      <c r="TRZ3816" s="1480"/>
      <c r="TSA3816" s="1480"/>
      <c r="TSB3816" s="1480"/>
      <c r="TSC3816" s="1480"/>
      <c r="TSD3816" s="1481"/>
      <c r="TSE3816" s="1480"/>
      <c r="TSF3816" s="1480"/>
      <c r="TSG3816" s="1480"/>
      <c r="TSH3816" s="1480"/>
      <c r="TSI3816" s="1480"/>
      <c r="TSJ3816" s="1480"/>
      <c r="TSK3816" s="1480"/>
      <c r="TSL3816" s="1481"/>
      <c r="TSM3816" s="1480"/>
      <c r="TSN3816" s="1480"/>
      <c r="TSO3816" s="1481"/>
      <c r="TSP3816" s="1481"/>
      <c r="TSQ3816" s="1481"/>
      <c r="TSR3816" s="1481"/>
      <c r="TSS3816" s="1481"/>
      <c r="TST3816" s="1481"/>
      <c r="TSU3816" s="1480"/>
      <c r="TSV3816" s="1480"/>
      <c r="TSW3816" s="1482"/>
      <c r="TSX3816" s="1483"/>
      <c r="TSY3816" s="1484"/>
      <c r="TSZ3816" s="1484"/>
      <c r="TTA3816" s="1480"/>
      <c r="TTB3816" s="1480"/>
      <c r="TTC3816" s="1480"/>
      <c r="TTD3816" s="1480"/>
      <c r="TTE3816" s="1481"/>
      <c r="TTF3816" s="1480"/>
      <c r="TTG3816" s="1480"/>
      <c r="TTH3816" s="1480"/>
      <c r="TTI3816" s="1480"/>
      <c r="TTJ3816" s="1481"/>
      <c r="TTK3816" s="1480"/>
      <c r="TTL3816" s="1480"/>
      <c r="TTM3816" s="1480"/>
      <c r="TTN3816" s="1480"/>
      <c r="TTO3816" s="1480"/>
      <c r="TTP3816" s="1480"/>
      <c r="TTQ3816" s="1480"/>
      <c r="TTR3816" s="1481"/>
      <c r="TTS3816" s="1480"/>
      <c r="TTT3816" s="1480"/>
      <c r="TTU3816" s="1481"/>
      <c r="TTV3816" s="1481"/>
      <c r="TTW3816" s="1481"/>
      <c r="TTX3816" s="1481"/>
      <c r="TTY3816" s="1481"/>
      <c r="TTZ3816" s="1481"/>
      <c r="TUA3816" s="1480"/>
      <c r="TUB3816" s="1480"/>
      <c r="TUC3816" s="1482"/>
      <c r="TUD3816" s="1483"/>
      <c r="TUE3816" s="1484"/>
      <c r="TUF3816" s="1484"/>
      <c r="TUG3816" s="1480"/>
      <c r="TUH3816" s="1480"/>
      <c r="TUI3816" s="1480"/>
      <c r="TUJ3816" s="1480"/>
      <c r="TUK3816" s="1481"/>
      <c r="TUL3816" s="1480"/>
      <c r="TUM3816" s="1480"/>
      <c r="TUN3816" s="1480"/>
      <c r="TUO3816" s="1480"/>
      <c r="TUP3816" s="1481"/>
      <c r="TUQ3816" s="1480"/>
      <c r="TUR3816" s="1480"/>
      <c r="TUS3816" s="1480"/>
      <c r="TUT3816" s="1480"/>
      <c r="TUU3816" s="1480"/>
      <c r="TUV3816" s="1480"/>
      <c r="TUW3816" s="1480"/>
      <c r="TUX3816" s="1481"/>
      <c r="TUY3816" s="1480"/>
      <c r="TUZ3816" s="1480"/>
      <c r="TVA3816" s="1481"/>
      <c r="TVB3816" s="1481"/>
      <c r="TVC3816" s="1481"/>
      <c r="TVD3816" s="1481"/>
      <c r="TVE3816" s="1481"/>
      <c r="TVF3816" s="1481"/>
      <c r="TVG3816" s="1480"/>
      <c r="TVH3816" s="1480"/>
      <c r="TVI3816" s="1482"/>
      <c r="TVJ3816" s="1483"/>
      <c r="TVK3816" s="1484"/>
      <c r="TVL3816" s="1484"/>
      <c r="TVM3816" s="1480"/>
      <c r="TVN3816" s="1480"/>
      <c r="TVO3816" s="1480"/>
      <c r="TVP3816" s="1480"/>
      <c r="TVQ3816" s="1481"/>
      <c r="TVR3816" s="1480"/>
      <c r="TVS3816" s="1480"/>
      <c r="TVT3816" s="1480"/>
      <c r="TVU3816" s="1480"/>
      <c r="TVV3816" s="1481"/>
      <c r="TVW3816" s="1480"/>
      <c r="TVX3816" s="1480"/>
      <c r="TVY3816" s="1480"/>
      <c r="TVZ3816" s="1480"/>
      <c r="TWA3816" s="1480"/>
      <c r="TWB3816" s="1480"/>
      <c r="TWC3816" s="1480"/>
      <c r="TWD3816" s="1481"/>
      <c r="TWE3816" s="1480"/>
      <c r="TWF3816" s="1480"/>
      <c r="TWG3816" s="1481"/>
      <c r="TWH3816" s="1481"/>
      <c r="TWI3816" s="1481"/>
      <c r="TWJ3816" s="1481"/>
      <c r="TWK3816" s="1481"/>
      <c r="TWL3816" s="1481"/>
      <c r="TWM3816" s="1480"/>
      <c r="TWN3816" s="1480"/>
      <c r="TWO3816" s="1482"/>
      <c r="TWP3816" s="1483"/>
      <c r="TWQ3816" s="1484"/>
      <c r="TWR3816" s="1484"/>
      <c r="TWS3816" s="1480"/>
      <c r="TWT3816" s="1480"/>
      <c r="TWU3816" s="1480"/>
      <c r="TWV3816" s="1480"/>
      <c r="TWW3816" s="1481"/>
      <c r="TWX3816" s="1480"/>
      <c r="TWY3816" s="1480"/>
      <c r="TWZ3816" s="1480"/>
      <c r="TXA3816" s="1480"/>
      <c r="TXB3816" s="1481"/>
      <c r="TXC3816" s="1480"/>
      <c r="TXD3816" s="1480"/>
      <c r="TXE3816" s="1480"/>
      <c r="TXF3816" s="1480"/>
      <c r="TXG3816" s="1480"/>
      <c r="TXH3816" s="1480"/>
      <c r="TXI3816" s="1480"/>
      <c r="TXJ3816" s="1481"/>
      <c r="TXK3816" s="1480"/>
      <c r="TXL3816" s="1480"/>
      <c r="TXM3816" s="1481"/>
      <c r="TXN3816" s="1481"/>
      <c r="TXO3816" s="1481"/>
      <c r="TXP3816" s="1481"/>
      <c r="TXQ3816" s="1481"/>
      <c r="TXR3816" s="1481"/>
      <c r="TXS3816" s="1480"/>
      <c r="TXT3816" s="1480"/>
      <c r="TXU3816" s="1482"/>
      <c r="TXV3816" s="1483"/>
      <c r="TXW3816" s="1484"/>
      <c r="TXX3816" s="1484"/>
      <c r="TXY3816" s="1480"/>
      <c r="TXZ3816" s="1480"/>
      <c r="TYA3816" s="1480"/>
      <c r="TYB3816" s="1480"/>
      <c r="TYC3816" s="1481"/>
      <c r="TYD3816" s="1480"/>
      <c r="TYE3816" s="1480"/>
      <c r="TYF3816" s="1480"/>
      <c r="TYG3816" s="1480"/>
      <c r="TYH3816" s="1481"/>
      <c r="TYI3816" s="1480"/>
      <c r="TYJ3816" s="1480"/>
      <c r="TYK3816" s="1480"/>
      <c r="TYL3816" s="1480"/>
      <c r="TYM3816" s="1480"/>
      <c r="TYN3816" s="1480"/>
      <c r="TYO3816" s="1480"/>
      <c r="TYP3816" s="1481"/>
      <c r="TYQ3816" s="1480"/>
      <c r="TYR3816" s="1480"/>
      <c r="TYS3816" s="1481"/>
      <c r="TYT3816" s="1481"/>
      <c r="TYU3816" s="1481"/>
      <c r="TYV3816" s="1481"/>
      <c r="TYW3816" s="1481"/>
      <c r="TYX3816" s="1481"/>
      <c r="TYY3816" s="1480"/>
      <c r="TYZ3816" s="1480"/>
      <c r="TZA3816" s="1482"/>
      <c r="TZB3816" s="1483"/>
      <c r="TZC3816" s="1484"/>
      <c r="TZD3816" s="1484"/>
      <c r="TZE3816" s="1480"/>
      <c r="TZF3816" s="1480"/>
      <c r="TZG3816" s="1480"/>
      <c r="TZH3816" s="1480"/>
      <c r="TZI3816" s="1481"/>
      <c r="TZJ3816" s="1480"/>
      <c r="TZK3816" s="1480"/>
      <c r="TZL3816" s="1480"/>
      <c r="TZM3816" s="1480"/>
      <c r="TZN3816" s="1481"/>
      <c r="TZO3816" s="1480"/>
      <c r="TZP3816" s="1480"/>
      <c r="TZQ3816" s="1480"/>
      <c r="TZR3816" s="1480"/>
      <c r="TZS3816" s="1480"/>
      <c r="TZT3816" s="1480"/>
      <c r="TZU3816" s="1480"/>
      <c r="TZV3816" s="1481"/>
      <c r="TZW3816" s="1480"/>
      <c r="TZX3816" s="1480"/>
      <c r="TZY3816" s="1481"/>
      <c r="TZZ3816" s="1481"/>
      <c r="UAA3816" s="1481"/>
      <c r="UAB3816" s="1481"/>
      <c r="UAC3816" s="1481"/>
      <c r="UAD3816" s="1481"/>
      <c r="UAE3816" s="1480"/>
      <c r="UAF3816" s="1480"/>
      <c r="UAG3816" s="1482"/>
      <c r="UAH3816" s="1483"/>
      <c r="UAI3816" s="1484"/>
      <c r="UAJ3816" s="1484"/>
      <c r="UAK3816" s="1480"/>
      <c r="UAL3816" s="1480"/>
      <c r="UAM3816" s="1480"/>
      <c r="UAN3816" s="1480"/>
      <c r="UAO3816" s="1481"/>
      <c r="UAP3816" s="1480"/>
      <c r="UAQ3816" s="1480"/>
      <c r="UAR3816" s="1480"/>
      <c r="UAS3816" s="1480"/>
      <c r="UAT3816" s="1481"/>
      <c r="UAU3816" s="1480"/>
      <c r="UAV3816" s="1480"/>
      <c r="UAW3816" s="1480"/>
      <c r="UAX3816" s="1480"/>
      <c r="UAY3816" s="1480"/>
      <c r="UAZ3816" s="1480"/>
      <c r="UBA3816" s="1480"/>
      <c r="UBB3816" s="1481"/>
      <c r="UBC3816" s="1480"/>
      <c r="UBD3816" s="1480"/>
      <c r="UBE3816" s="1481"/>
      <c r="UBF3816" s="1481"/>
      <c r="UBG3816" s="1481"/>
      <c r="UBH3816" s="1481"/>
      <c r="UBI3816" s="1481"/>
      <c r="UBJ3816" s="1481"/>
      <c r="UBK3816" s="1480"/>
      <c r="UBL3816" s="1480"/>
      <c r="UBM3816" s="1482"/>
      <c r="UBN3816" s="1483"/>
      <c r="UBO3816" s="1484"/>
      <c r="UBP3816" s="1484"/>
      <c r="UBQ3816" s="1480"/>
      <c r="UBR3816" s="1480"/>
      <c r="UBS3816" s="1480"/>
      <c r="UBT3816" s="1480"/>
      <c r="UBU3816" s="1481"/>
      <c r="UBV3816" s="1480"/>
      <c r="UBW3816" s="1480"/>
      <c r="UBX3816" s="1480"/>
      <c r="UBY3816" s="1480"/>
      <c r="UBZ3816" s="1481"/>
      <c r="UCA3816" s="1480"/>
      <c r="UCB3816" s="1480"/>
      <c r="UCC3816" s="1480"/>
      <c r="UCD3816" s="1480"/>
      <c r="UCE3816" s="1480"/>
      <c r="UCF3816" s="1480"/>
      <c r="UCG3816" s="1480"/>
      <c r="UCH3816" s="1481"/>
      <c r="UCI3816" s="1480"/>
      <c r="UCJ3816" s="1480"/>
      <c r="UCK3816" s="1481"/>
      <c r="UCL3816" s="1481"/>
      <c r="UCM3816" s="1481"/>
      <c r="UCN3816" s="1481"/>
      <c r="UCO3816" s="1481"/>
      <c r="UCP3816" s="1481"/>
      <c r="UCQ3816" s="1480"/>
      <c r="UCR3816" s="1480"/>
      <c r="UCS3816" s="1482"/>
      <c r="UCT3816" s="1483"/>
      <c r="UCU3816" s="1484"/>
      <c r="UCV3816" s="1484"/>
      <c r="UCW3816" s="1480"/>
      <c r="UCX3816" s="1480"/>
      <c r="UCY3816" s="1480"/>
      <c r="UCZ3816" s="1480"/>
      <c r="UDA3816" s="1481"/>
      <c r="UDB3816" s="1480"/>
      <c r="UDC3816" s="1480"/>
      <c r="UDD3816" s="1480"/>
      <c r="UDE3816" s="1480"/>
      <c r="UDF3816" s="1481"/>
      <c r="UDG3816" s="1480"/>
      <c r="UDH3816" s="1480"/>
      <c r="UDI3816" s="1480"/>
      <c r="UDJ3816" s="1480"/>
      <c r="UDK3816" s="1480"/>
      <c r="UDL3816" s="1480"/>
      <c r="UDM3816" s="1480"/>
      <c r="UDN3816" s="1481"/>
      <c r="UDO3816" s="1480"/>
      <c r="UDP3816" s="1480"/>
      <c r="UDQ3816" s="1481"/>
      <c r="UDR3816" s="1481"/>
      <c r="UDS3816" s="1481"/>
      <c r="UDT3816" s="1481"/>
      <c r="UDU3816" s="1481"/>
      <c r="UDV3816" s="1481"/>
      <c r="UDW3816" s="1480"/>
      <c r="UDX3816" s="1480"/>
      <c r="UDY3816" s="1482"/>
      <c r="UDZ3816" s="1483"/>
      <c r="UEA3816" s="1484"/>
      <c r="UEB3816" s="1484"/>
      <c r="UEC3816" s="1480"/>
      <c r="UED3816" s="1480"/>
      <c r="UEE3816" s="1480"/>
      <c r="UEF3816" s="1480"/>
      <c r="UEG3816" s="1481"/>
      <c r="UEH3816" s="1480"/>
      <c r="UEI3816" s="1480"/>
      <c r="UEJ3816" s="1480"/>
      <c r="UEK3816" s="1480"/>
      <c r="UEL3816" s="1481"/>
      <c r="UEM3816" s="1480"/>
      <c r="UEN3816" s="1480"/>
      <c r="UEO3816" s="1480"/>
      <c r="UEP3816" s="1480"/>
      <c r="UEQ3816" s="1480"/>
      <c r="UER3816" s="1480"/>
      <c r="UES3816" s="1480"/>
      <c r="UET3816" s="1481"/>
      <c r="UEU3816" s="1480"/>
      <c r="UEV3816" s="1480"/>
      <c r="UEW3816" s="1481"/>
      <c r="UEX3816" s="1481"/>
      <c r="UEY3816" s="1481"/>
      <c r="UEZ3816" s="1481"/>
      <c r="UFA3816" s="1481"/>
      <c r="UFB3816" s="1481"/>
      <c r="UFC3816" s="1480"/>
      <c r="UFD3816" s="1480"/>
      <c r="UFE3816" s="1482"/>
      <c r="UFF3816" s="1483"/>
      <c r="UFG3816" s="1484"/>
      <c r="UFH3816" s="1484"/>
      <c r="UFI3816" s="1480"/>
      <c r="UFJ3816" s="1480"/>
      <c r="UFK3816" s="1480"/>
      <c r="UFL3816" s="1480"/>
      <c r="UFM3816" s="1481"/>
      <c r="UFN3816" s="1480"/>
      <c r="UFO3816" s="1480"/>
      <c r="UFP3816" s="1480"/>
      <c r="UFQ3816" s="1480"/>
      <c r="UFR3816" s="1481"/>
      <c r="UFS3816" s="1480"/>
      <c r="UFT3816" s="1480"/>
      <c r="UFU3816" s="1480"/>
      <c r="UFV3816" s="1480"/>
      <c r="UFW3816" s="1480"/>
      <c r="UFX3816" s="1480"/>
      <c r="UFY3816" s="1480"/>
      <c r="UFZ3816" s="1481"/>
      <c r="UGA3816" s="1480"/>
      <c r="UGB3816" s="1480"/>
      <c r="UGC3816" s="1481"/>
      <c r="UGD3816" s="1481"/>
      <c r="UGE3816" s="1481"/>
      <c r="UGF3816" s="1481"/>
      <c r="UGG3816" s="1481"/>
      <c r="UGH3816" s="1481"/>
      <c r="UGI3816" s="1480"/>
      <c r="UGJ3816" s="1480"/>
      <c r="UGK3816" s="1482"/>
      <c r="UGL3816" s="1483"/>
      <c r="UGM3816" s="1484"/>
      <c r="UGN3816" s="1484"/>
      <c r="UGO3816" s="1480"/>
      <c r="UGP3816" s="1480"/>
      <c r="UGQ3816" s="1480"/>
      <c r="UGR3816" s="1480"/>
      <c r="UGS3816" s="1481"/>
      <c r="UGT3816" s="1480"/>
      <c r="UGU3816" s="1480"/>
      <c r="UGV3816" s="1480"/>
      <c r="UGW3816" s="1480"/>
      <c r="UGX3816" s="1481"/>
      <c r="UGY3816" s="1480"/>
      <c r="UGZ3816" s="1480"/>
      <c r="UHA3816" s="1480"/>
      <c r="UHB3816" s="1480"/>
      <c r="UHC3816" s="1480"/>
      <c r="UHD3816" s="1480"/>
      <c r="UHE3816" s="1480"/>
      <c r="UHF3816" s="1481"/>
      <c r="UHG3816" s="1480"/>
      <c r="UHH3816" s="1480"/>
      <c r="UHI3816" s="1481"/>
      <c r="UHJ3816" s="1481"/>
      <c r="UHK3816" s="1481"/>
      <c r="UHL3816" s="1481"/>
      <c r="UHM3816" s="1481"/>
      <c r="UHN3816" s="1481"/>
      <c r="UHO3816" s="1480"/>
      <c r="UHP3816" s="1480"/>
      <c r="UHQ3816" s="1482"/>
      <c r="UHR3816" s="1483"/>
      <c r="UHS3816" s="1484"/>
      <c r="UHT3816" s="1484"/>
      <c r="UHU3816" s="1480"/>
      <c r="UHV3816" s="1480"/>
      <c r="UHW3816" s="1480"/>
      <c r="UHX3816" s="1480"/>
      <c r="UHY3816" s="1481"/>
      <c r="UHZ3816" s="1480"/>
      <c r="UIA3816" s="1480"/>
      <c r="UIB3816" s="1480"/>
      <c r="UIC3816" s="1480"/>
      <c r="UID3816" s="1481"/>
      <c r="UIE3816" s="1480"/>
      <c r="UIF3816" s="1480"/>
      <c r="UIG3816" s="1480"/>
      <c r="UIH3816" s="1480"/>
      <c r="UII3816" s="1480"/>
      <c r="UIJ3816" s="1480"/>
      <c r="UIK3816" s="1480"/>
      <c r="UIL3816" s="1481"/>
      <c r="UIM3816" s="1480"/>
      <c r="UIN3816" s="1480"/>
      <c r="UIO3816" s="1481"/>
      <c r="UIP3816" s="1481"/>
      <c r="UIQ3816" s="1481"/>
      <c r="UIR3816" s="1481"/>
      <c r="UIS3816" s="1481"/>
      <c r="UIT3816" s="1481"/>
      <c r="UIU3816" s="1480"/>
      <c r="UIV3816" s="1480"/>
      <c r="UIW3816" s="1482"/>
      <c r="UIX3816" s="1483"/>
      <c r="UIY3816" s="1484"/>
      <c r="UIZ3816" s="1484"/>
      <c r="UJA3816" s="1480"/>
      <c r="UJB3816" s="1480"/>
      <c r="UJC3816" s="1480"/>
      <c r="UJD3816" s="1480"/>
      <c r="UJE3816" s="1481"/>
      <c r="UJF3816" s="1480"/>
      <c r="UJG3816" s="1480"/>
      <c r="UJH3816" s="1480"/>
      <c r="UJI3816" s="1480"/>
      <c r="UJJ3816" s="1481"/>
      <c r="UJK3816" s="1480"/>
      <c r="UJL3816" s="1480"/>
      <c r="UJM3816" s="1480"/>
      <c r="UJN3816" s="1480"/>
      <c r="UJO3816" s="1480"/>
      <c r="UJP3816" s="1480"/>
      <c r="UJQ3816" s="1480"/>
      <c r="UJR3816" s="1481"/>
      <c r="UJS3816" s="1480"/>
      <c r="UJT3816" s="1480"/>
      <c r="UJU3816" s="1481"/>
      <c r="UJV3816" s="1481"/>
      <c r="UJW3816" s="1481"/>
      <c r="UJX3816" s="1481"/>
      <c r="UJY3816" s="1481"/>
      <c r="UJZ3816" s="1481"/>
      <c r="UKA3816" s="1480"/>
      <c r="UKB3816" s="1480"/>
      <c r="UKC3816" s="1482"/>
      <c r="UKD3816" s="1483"/>
      <c r="UKE3816" s="1484"/>
      <c r="UKF3816" s="1484"/>
      <c r="UKG3816" s="1480"/>
      <c r="UKH3816" s="1480"/>
      <c r="UKI3816" s="1480"/>
      <c r="UKJ3816" s="1480"/>
      <c r="UKK3816" s="1481"/>
      <c r="UKL3816" s="1480"/>
      <c r="UKM3816" s="1480"/>
      <c r="UKN3816" s="1480"/>
      <c r="UKO3816" s="1480"/>
      <c r="UKP3816" s="1481"/>
      <c r="UKQ3816" s="1480"/>
      <c r="UKR3816" s="1480"/>
      <c r="UKS3816" s="1480"/>
      <c r="UKT3816" s="1480"/>
      <c r="UKU3816" s="1480"/>
      <c r="UKV3816" s="1480"/>
      <c r="UKW3816" s="1480"/>
      <c r="UKX3816" s="1481"/>
      <c r="UKY3816" s="1480"/>
      <c r="UKZ3816" s="1480"/>
      <c r="ULA3816" s="1481"/>
      <c r="ULB3816" s="1481"/>
      <c r="ULC3816" s="1481"/>
      <c r="ULD3816" s="1481"/>
      <c r="ULE3816" s="1481"/>
      <c r="ULF3816" s="1481"/>
      <c r="ULG3816" s="1480"/>
      <c r="ULH3816" s="1480"/>
      <c r="ULI3816" s="1482"/>
      <c r="ULJ3816" s="1483"/>
      <c r="ULK3816" s="1484"/>
      <c r="ULL3816" s="1484"/>
      <c r="ULM3816" s="1480"/>
      <c r="ULN3816" s="1480"/>
      <c r="ULO3816" s="1480"/>
      <c r="ULP3816" s="1480"/>
      <c r="ULQ3816" s="1481"/>
      <c r="ULR3816" s="1480"/>
      <c r="ULS3816" s="1480"/>
      <c r="ULT3816" s="1480"/>
      <c r="ULU3816" s="1480"/>
      <c r="ULV3816" s="1481"/>
      <c r="ULW3816" s="1480"/>
      <c r="ULX3816" s="1480"/>
      <c r="ULY3816" s="1480"/>
      <c r="ULZ3816" s="1480"/>
      <c r="UMA3816" s="1480"/>
      <c r="UMB3816" s="1480"/>
      <c r="UMC3816" s="1480"/>
      <c r="UMD3816" s="1481"/>
      <c r="UME3816" s="1480"/>
      <c r="UMF3816" s="1480"/>
      <c r="UMG3816" s="1481"/>
      <c r="UMH3816" s="1481"/>
      <c r="UMI3816" s="1481"/>
      <c r="UMJ3816" s="1481"/>
      <c r="UMK3816" s="1481"/>
      <c r="UML3816" s="1481"/>
      <c r="UMM3816" s="1480"/>
      <c r="UMN3816" s="1480"/>
      <c r="UMO3816" s="1482"/>
      <c r="UMP3816" s="1483"/>
      <c r="UMQ3816" s="1484"/>
      <c r="UMR3816" s="1484"/>
      <c r="UMS3816" s="1480"/>
      <c r="UMT3816" s="1480"/>
      <c r="UMU3816" s="1480"/>
      <c r="UMV3816" s="1480"/>
      <c r="UMW3816" s="1481"/>
      <c r="UMX3816" s="1480"/>
      <c r="UMY3816" s="1480"/>
      <c r="UMZ3816" s="1480"/>
      <c r="UNA3816" s="1480"/>
      <c r="UNB3816" s="1481"/>
      <c r="UNC3816" s="1480"/>
      <c r="UND3816" s="1480"/>
      <c r="UNE3816" s="1480"/>
      <c r="UNF3816" s="1480"/>
      <c r="UNG3816" s="1480"/>
      <c r="UNH3816" s="1480"/>
      <c r="UNI3816" s="1480"/>
      <c r="UNJ3816" s="1481"/>
      <c r="UNK3816" s="1480"/>
      <c r="UNL3816" s="1480"/>
      <c r="UNM3816" s="1481"/>
      <c r="UNN3816" s="1481"/>
      <c r="UNO3816" s="1481"/>
      <c r="UNP3816" s="1481"/>
      <c r="UNQ3816" s="1481"/>
      <c r="UNR3816" s="1481"/>
      <c r="UNS3816" s="1480"/>
      <c r="UNT3816" s="1480"/>
      <c r="UNU3816" s="1482"/>
      <c r="UNV3816" s="1483"/>
      <c r="UNW3816" s="1484"/>
      <c r="UNX3816" s="1484"/>
      <c r="UNY3816" s="1480"/>
      <c r="UNZ3816" s="1480"/>
      <c r="UOA3816" s="1480"/>
      <c r="UOB3816" s="1480"/>
      <c r="UOC3816" s="1481"/>
      <c r="UOD3816" s="1480"/>
      <c r="UOE3816" s="1480"/>
      <c r="UOF3816" s="1480"/>
      <c r="UOG3816" s="1480"/>
      <c r="UOH3816" s="1481"/>
      <c r="UOI3816" s="1480"/>
      <c r="UOJ3816" s="1480"/>
      <c r="UOK3816" s="1480"/>
      <c r="UOL3816" s="1480"/>
      <c r="UOM3816" s="1480"/>
      <c r="UON3816" s="1480"/>
      <c r="UOO3816" s="1480"/>
      <c r="UOP3816" s="1481"/>
      <c r="UOQ3816" s="1480"/>
      <c r="UOR3816" s="1480"/>
      <c r="UOS3816" s="1481"/>
      <c r="UOT3816" s="1481"/>
      <c r="UOU3816" s="1481"/>
      <c r="UOV3816" s="1481"/>
      <c r="UOW3816" s="1481"/>
      <c r="UOX3816" s="1481"/>
      <c r="UOY3816" s="1480"/>
      <c r="UOZ3816" s="1480"/>
      <c r="UPA3816" s="1482"/>
      <c r="UPB3816" s="1483"/>
      <c r="UPC3816" s="1484"/>
      <c r="UPD3816" s="1484"/>
      <c r="UPE3816" s="1480"/>
      <c r="UPF3816" s="1480"/>
      <c r="UPG3816" s="1480"/>
      <c r="UPH3816" s="1480"/>
      <c r="UPI3816" s="1481"/>
      <c r="UPJ3816" s="1480"/>
      <c r="UPK3816" s="1480"/>
      <c r="UPL3816" s="1480"/>
      <c r="UPM3816" s="1480"/>
      <c r="UPN3816" s="1481"/>
      <c r="UPO3816" s="1480"/>
      <c r="UPP3816" s="1480"/>
      <c r="UPQ3816" s="1480"/>
      <c r="UPR3816" s="1480"/>
      <c r="UPS3816" s="1480"/>
      <c r="UPT3816" s="1480"/>
      <c r="UPU3816" s="1480"/>
      <c r="UPV3816" s="1481"/>
      <c r="UPW3816" s="1480"/>
      <c r="UPX3816" s="1480"/>
      <c r="UPY3816" s="1481"/>
      <c r="UPZ3816" s="1481"/>
      <c r="UQA3816" s="1481"/>
      <c r="UQB3816" s="1481"/>
      <c r="UQC3816" s="1481"/>
      <c r="UQD3816" s="1481"/>
      <c r="UQE3816" s="1480"/>
      <c r="UQF3816" s="1480"/>
      <c r="UQG3816" s="1482"/>
      <c r="UQH3816" s="1483"/>
      <c r="UQI3816" s="1484"/>
      <c r="UQJ3816" s="1484"/>
      <c r="UQK3816" s="1480"/>
      <c r="UQL3816" s="1480"/>
      <c r="UQM3816" s="1480"/>
      <c r="UQN3816" s="1480"/>
      <c r="UQO3816" s="1481"/>
      <c r="UQP3816" s="1480"/>
      <c r="UQQ3816" s="1480"/>
      <c r="UQR3816" s="1480"/>
      <c r="UQS3816" s="1480"/>
      <c r="UQT3816" s="1481"/>
      <c r="UQU3816" s="1480"/>
      <c r="UQV3816" s="1480"/>
      <c r="UQW3816" s="1480"/>
      <c r="UQX3816" s="1480"/>
      <c r="UQY3816" s="1480"/>
      <c r="UQZ3816" s="1480"/>
      <c r="URA3816" s="1480"/>
      <c r="URB3816" s="1481"/>
      <c r="URC3816" s="1480"/>
      <c r="URD3816" s="1480"/>
      <c r="URE3816" s="1481"/>
      <c r="URF3816" s="1481"/>
      <c r="URG3816" s="1481"/>
      <c r="URH3816" s="1481"/>
      <c r="URI3816" s="1481"/>
      <c r="URJ3816" s="1481"/>
      <c r="URK3816" s="1480"/>
      <c r="URL3816" s="1480"/>
      <c r="URM3816" s="1482"/>
      <c r="URN3816" s="1483"/>
      <c r="URO3816" s="1484"/>
      <c r="URP3816" s="1484"/>
      <c r="URQ3816" s="1480"/>
      <c r="URR3816" s="1480"/>
      <c r="URS3816" s="1480"/>
      <c r="URT3816" s="1480"/>
      <c r="URU3816" s="1481"/>
      <c r="URV3816" s="1480"/>
      <c r="URW3816" s="1480"/>
      <c r="URX3816" s="1480"/>
      <c r="URY3816" s="1480"/>
      <c r="URZ3816" s="1481"/>
      <c r="USA3816" s="1480"/>
      <c r="USB3816" s="1480"/>
      <c r="USC3816" s="1480"/>
      <c r="USD3816" s="1480"/>
      <c r="USE3816" s="1480"/>
      <c r="USF3816" s="1480"/>
      <c r="USG3816" s="1480"/>
      <c r="USH3816" s="1481"/>
      <c r="USI3816" s="1480"/>
      <c r="USJ3816" s="1480"/>
      <c r="USK3816" s="1481"/>
      <c r="USL3816" s="1481"/>
      <c r="USM3816" s="1481"/>
      <c r="USN3816" s="1481"/>
      <c r="USO3816" s="1481"/>
      <c r="USP3816" s="1481"/>
      <c r="USQ3816" s="1480"/>
      <c r="USR3816" s="1480"/>
      <c r="USS3816" s="1482"/>
      <c r="UST3816" s="1483"/>
      <c r="USU3816" s="1484"/>
      <c r="USV3816" s="1484"/>
      <c r="USW3816" s="1480"/>
      <c r="USX3816" s="1480"/>
      <c r="USY3816" s="1480"/>
      <c r="USZ3816" s="1480"/>
      <c r="UTA3816" s="1481"/>
      <c r="UTB3816" s="1480"/>
      <c r="UTC3816" s="1480"/>
      <c r="UTD3816" s="1480"/>
      <c r="UTE3816" s="1480"/>
      <c r="UTF3816" s="1481"/>
      <c r="UTG3816" s="1480"/>
      <c r="UTH3816" s="1480"/>
      <c r="UTI3816" s="1480"/>
      <c r="UTJ3816" s="1480"/>
      <c r="UTK3816" s="1480"/>
      <c r="UTL3816" s="1480"/>
      <c r="UTM3816" s="1480"/>
      <c r="UTN3816" s="1481"/>
      <c r="UTO3816" s="1480"/>
      <c r="UTP3816" s="1480"/>
      <c r="UTQ3816" s="1481"/>
      <c r="UTR3816" s="1481"/>
      <c r="UTS3816" s="1481"/>
      <c r="UTT3816" s="1481"/>
      <c r="UTU3816" s="1481"/>
      <c r="UTV3816" s="1481"/>
      <c r="UTW3816" s="1480"/>
      <c r="UTX3816" s="1480"/>
      <c r="UTY3816" s="1482"/>
      <c r="UTZ3816" s="1483"/>
      <c r="UUA3816" s="1484"/>
      <c r="UUB3816" s="1484"/>
      <c r="UUC3816" s="1480"/>
      <c r="UUD3816" s="1480"/>
      <c r="UUE3816" s="1480"/>
      <c r="UUF3816" s="1480"/>
      <c r="UUG3816" s="1481"/>
      <c r="UUH3816" s="1480"/>
      <c r="UUI3816" s="1480"/>
      <c r="UUJ3816" s="1480"/>
      <c r="UUK3816" s="1480"/>
      <c r="UUL3816" s="1481"/>
      <c r="UUM3816" s="1480"/>
      <c r="UUN3816" s="1480"/>
      <c r="UUO3816" s="1480"/>
      <c r="UUP3816" s="1480"/>
      <c r="UUQ3816" s="1480"/>
      <c r="UUR3816" s="1480"/>
      <c r="UUS3816" s="1480"/>
      <c r="UUT3816" s="1481"/>
      <c r="UUU3816" s="1480"/>
      <c r="UUV3816" s="1480"/>
      <c r="UUW3816" s="1481"/>
      <c r="UUX3816" s="1481"/>
      <c r="UUY3816" s="1481"/>
      <c r="UUZ3816" s="1481"/>
      <c r="UVA3816" s="1481"/>
      <c r="UVB3816" s="1481"/>
      <c r="UVC3816" s="1480"/>
      <c r="UVD3816" s="1480"/>
      <c r="UVE3816" s="1482"/>
      <c r="UVF3816" s="1483"/>
      <c r="UVG3816" s="1484"/>
      <c r="UVH3816" s="1484"/>
      <c r="UVI3816" s="1480"/>
      <c r="UVJ3816" s="1480"/>
      <c r="UVK3816" s="1480"/>
      <c r="UVL3816" s="1480"/>
      <c r="UVM3816" s="1481"/>
      <c r="UVN3816" s="1480"/>
      <c r="UVO3816" s="1480"/>
      <c r="UVP3816" s="1480"/>
      <c r="UVQ3816" s="1480"/>
      <c r="UVR3816" s="1481"/>
      <c r="UVS3816" s="1480"/>
      <c r="UVT3816" s="1480"/>
      <c r="UVU3816" s="1480"/>
      <c r="UVV3816" s="1480"/>
      <c r="UVW3816" s="1480"/>
      <c r="UVX3816" s="1480"/>
      <c r="UVY3816" s="1480"/>
      <c r="UVZ3816" s="1481"/>
      <c r="UWA3816" s="1480"/>
      <c r="UWB3816" s="1480"/>
      <c r="UWC3816" s="1481"/>
      <c r="UWD3816" s="1481"/>
      <c r="UWE3816" s="1481"/>
      <c r="UWF3816" s="1481"/>
      <c r="UWG3816" s="1481"/>
      <c r="UWH3816" s="1481"/>
      <c r="UWI3816" s="1480"/>
      <c r="UWJ3816" s="1480"/>
      <c r="UWK3816" s="1482"/>
      <c r="UWL3816" s="1483"/>
      <c r="UWM3816" s="1484"/>
      <c r="UWN3816" s="1484"/>
      <c r="UWO3816" s="1480"/>
      <c r="UWP3816" s="1480"/>
      <c r="UWQ3816" s="1480"/>
      <c r="UWR3816" s="1480"/>
      <c r="UWS3816" s="1481"/>
      <c r="UWT3816" s="1480"/>
      <c r="UWU3816" s="1480"/>
      <c r="UWV3816" s="1480"/>
      <c r="UWW3816" s="1480"/>
      <c r="UWX3816" s="1481"/>
      <c r="UWY3816" s="1480"/>
      <c r="UWZ3816" s="1480"/>
      <c r="UXA3816" s="1480"/>
      <c r="UXB3816" s="1480"/>
      <c r="UXC3816" s="1480"/>
      <c r="UXD3816" s="1480"/>
      <c r="UXE3816" s="1480"/>
      <c r="UXF3816" s="1481"/>
      <c r="UXG3816" s="1480"/>
      <c r="UXH3816" s="1480"/>
      <c r="UXI3816" s="1481"/>
      <c r="UXJ3816" s="1481"/>
      <c r="UXK3816" s="1481"/>
      <c r="UXL3816" s="1481"/>
      <c r="UXM3816" s="1481"/>
      <c r="UXN3816" s="1481"/>
      <c r="UXO3816" s="1480"/>
      <c r="UXP3816" s="1480"/>
      <c r="UXQ3816" s="1482"/>
      <c r="UXR3816" s="1483"/>
      <c r="UXS3816" s="1484"/>
      <c r="UXT3816" s="1484"/>
      <c r="UXU3816" s="1480"/>
      <c r="UXV3816" s="1480"/>
      <c r="UXW3816" s="1480"/>
      <c r="UXX3816" s="1480"/>
      <c r="UXY3816" s="1481"/>
      <c r="UXZ3816" s="1480"/>
      <c r="UYA3816" s="1480"/>
      <c r="UYB3816" s="1480"/>
      <c r="UYC3816" s="1480"/>
      <c r="UYD3816" s="1481"/>
      <c r="UYE3816" s="1480"/>
      <c r="UYF3816" s="1480"/>
      <c r="UYG3816" s="1480"/>
      <c r="UYH3816" s="1480"/>
      <c r="UYI3816" s="1480"/>
      <c r="UYJ3816" s="1480"/>
      <c r="UYK3816" s="1480"/>
      <c r="UYL3816" s="1481"/>
      <c r="UYM3816" s="1480"/>
      <c r="UYN3816" s="1480"/>
      <c r="UYO3816" s="1481"/>
      <c r="UYP3816" s="1481"/>
      <c r="UYQ3816" s="1481"/>
      <c r="UYR3816" s="1481"/>
      <c r="UYS3816" s="1481"/>
      <c r="UYT3816" s="1481"/>
      <c r="UYU3816" s="1480"/>
      <c r="UYV3816" s="1480"/>
      <c r="UYW3816" s="1482"/>
      <c r="UYX3816" s="1483"/>
      <c r="UYY3816" s="1484"/>
      <c r="UYZ3816" s="1484"/>
      <c r="UZA3816" s="1480"/>
      <c r="UZB3816" s="1480"/>
      <c r="UZC3816" s="1480"/>
      <c r="UZD3816" s="1480"/>
      <c r="UZE3816" s="1481"/>
      <c r="UZF3816" s="1480"/>
      <c r="UZG3816" s="1480"/>
      <c r="UZH3816" s="1480"/>
      <c r="UZI3816" s="1480"/>
      <c r="UZJ3816" s="1481"/>
      <c r="UZK3816" s="1480"/>
      <c r="UZL3816" s="1480"/>
      <c r="UZM3816" s="1480"/>
      <c r="UZN3816" s="1480"/>
      <c r="UZO3816" s="1480"/>
      <c r="UZP3816" s="1480"/>
      <c r="UZQ3816" s="1480"/>
      <c r="UZR3816" s="1481"/>
      <c r="UZS3816" s="1480"/>
      <c r="UZT3816" s="1480"/>
      <c r="UZU3816" s="1481"/>
      <c r="UZV3816" s="1481"/>
      <c r="UZW3816" s="1481"/>
      <c r="UZX3816" s="1481"/>
      <c r="UZY3816" s="1481"/>
      <c r="UZZ3816" s="1481"/>
      <c r="VAA3816" s="1480"/>
      <c r="VAB3816" s="1480"/>
      <c r="VAC3816" s="1482"/>
      <c r="VAD3816" s="1483"/>
      <c r="VAE3816" s="1484"/>
      <c r="VAF3816" s="1484"/>
      <c r="VAG3816" s="1480"/>
      <c r="VAH3816" s="1480"/>
      <c r="VAI3816" s="1480"/>
      <c r="VAJ3816" s="1480"/>
      <c r="VAK3816" s="1481"/>
      <c r="VAL3816" s="1480"/>
      <c r="VAM3816" s="1480"/>
      <c r="VAN3816" s="1480"/>
      <c r="VAO3816" s="1480"/>
      <c r="VAP3816" s="1481"/>
      <c r="VAQ3816" s="1480"/>
      <c r="VAR3816" s="1480"/>
      <c r="VAS3816" s="1480"/>
      <c r="VAT3816" s="1480"/>
      <c r="VAU3816" s="1480"/>
      <c r="VAV3816" s="1480"/>
      <c r="VAW3816" s="1480"/>
      <c r="VAX3816" s="1481"/>
      <c r="VAY3816" s="1480"/>
      <c r="VAZ3816" s="1480"/>
      <c r="VBA3816" s="1481"/>
      <c r="VBB3816" s="1481"/>
      <c r="VBC3816" s="1481"/>
      <c r="VBD3816" s="1481"/>
      <c r="VBE3816" s="1481"/>
      <c r="VBF3816" s="1481"/>
      <c r="VBG3816" s="1480"/>
      <c r="VBH3816" s="1480"/>
      <c r="VBI3816" s="1482"/>
      <c r="VBJ3816" s="1483"/>
      <c r="VBK3816" s="1484"/>
      <c r="VBL3816" s="1484"/>
      <c r="VBM3816" s="1480"/>
      <c r="VBN3816" s="1480"/>
      <c r="VBO3816" s="1480"/>
      <c r="VBP3816" s="1480"/>
      <c r="VBQ3816" s="1481"/>
      <c r="VBR3816" s="1480"/>
      <c r="VBS3816" s="1480"/>
      <c r="VBT3816" s="1480"/>
      <c r="VBU3816" s="1480"/>
      <c r="VBV3816" s="1481"/>
      <c r="VBW3816" s="1480"/>
      <c r="VBX3816" s="1480"/>
      <c r="VBY3816" s="1480"/>
      <c r="VBZ3816" s="1480"/>
      <c r="VCA3816" s="1480"/>
      <c r="VCB3816" s="1480"/>
      <c r="VCC3816" s="1480"/>
      <c r="VCD3816" s="1481"/>
      <c r="VCE3816" s="1480"/>
      <c r="VCF3816" s="1480"/>
      <c r="VCG3816" s="1481"/>
      <c r="VCH3816" s="1481"/>
      <c r="VCI3816" s="1481"/>
      <c r="VCJ3816" s="1481"/>
      <c r="VCK3816" s="1481"/>
      <c r="VCL3816" s="1481"/>
      <c r="VCM3816" s="1480"/>
      <c r="VCN3816" s="1480"/>
      <c r="VCO3816" s="1482"/>
      <c r="VCP3816" s="1483"/>
      <c r="VCQ3816" s="1484"/>
      <c r="VCR3816" s="1484"/>
      <c r="VCS3816" s="1480"/>
      <c r="VCT3816" s="1480"/>
      <c r="VCU3816" s="1480"/>
      <c r="VCV3816" s="1480"/>
      <c r="VCW3816" s="1481"/>
      <c r="VCX3816" s="1480"/>
      <c r="VCY3816" s="1480"/>
      <c r="VCZ3816" s="1480"/>
      <c r="VDA3816" s="1480"/>
      <c r="VDB3816" s="1481"/>
      <c r="VDC3816" s="1480"/>
      <c r="VDD3816" s="1480"/>
      <c r="VDE3816" s="1480"/>
      <c r="VDF3816" s="1480"/>
      <c r="VDG3816" s="1480"/>
      <c r="VDH3816" s="1480"/>
      <c r="VDI3816" s="1480"/>
      <c r="VDJ3816" s="1481"/>
      <c r="VDK3816" s="1480"/>
      <c r="VDL3816" s="1480"/>
      <c r="VDM3816" s="1481"/>
      <c r="VDN3816" s="1481"/>
      <c r="VDO3816" s="1481"/>
      <c r="VDP3816" s="1481"/>
      <c r="VDQ3816" s="1481"/>
      <c r="VDR3816" s="1481"/>
      <c r="VDS3816" s="1480"/>
      <c r="VDT3816" s="1480"/>
      <c r="VDU3816" s="1482"/>
      <c r="VDV3816" s="1483"/>
      <c r="VDW3816" s="1484"/>
      <c r="VDX3816" s="1484"/>
      <c r="VDY3816" s="1480"/>
      <c r="VDZ3816" s="1480"/>
      <c r="VEA3816" s="1480"/>
      <c r="VEB3816" s="1480"/>
      <c r="VEC3816" s="1481"/>
      <c r="VED3816" s="1480"/>
      <c r="VEE3816" s="1480"/>
      <c r="VEF3816" s="1480"/>
      <c r="VEG3816" s="1480"/>
      <c r="VEH3816" s="1481"/>
      <c r="VEI3816" s="1480"/>
      <c r="VEJ3816" s="1480"/>
      <c r="VEK3816" s="1480"/>
      <c r="VEL3816" s="1480"/>
      <c r="VEM3816" s="1480"/>
      <c r="VEN3816" s="1480"/>
      <c r="VEO3816" s="1480"/>
      <c r="VEP3816" s="1481"/>
      <c r="VEQ3816" s="1480"/>
      <c r="VER3816" s="1480"/>
      <c r="VES3816" s="1481"/>
      <c r="VET3816" s="1481"/>
      <c r="VEU3816" s="1481"/>
      <c r="VEV3816" s="1481"/>
      <c r="VEW3816" s="1481"/>
      <c r="VEX3816" s="1481"/>
      <c r="VEY3816" s="1480"/>
      <c r="VEZ3816" s="1480"/>
      <c r="VFA3816" s="1482"/>
      <c r="VFB3816" s="1483"/>
      <c r="VFC3816" s="1484"/>
      <c r="VFD3816" s="1484"/>
      <c r="VFE3816" s="1480"/>
      <c r="VFF3816" s="1480"/>
      <c r="VFG3816" s="1480"/>
      <c r="VFH3816" s="1480"/>
      <c r="VFI3816" s="1481"/>
      <c r="VFJ3816" s="1480"/>
      <c r="VFK3816" s="1480"/>
      <c r="VFL3816" s="1480"/>
      <c r="VFM3816" s="1480"/>
      <c r="VFN3816" s="1481"/>
      <c r="VFO3816" s="1480"/>
      <c r="VFP3816" s="1480"/>
      <c r="VFQ3816" s="1480"/>
      <c r="VFR3816" s="1480"/>
      <c r="VFS3816" s="1480"/>
      <c r="VFT3816" s="1480"/>
      <c r="VFU3816" s="1480"/>
      <c r="VFV3816" s="1481"/>
      <c r="VFW3816" s="1480"/>
      <c r="VFX3816" s="1480"/>
      <c r="VFY3816" s="1481"/>
      <c r="VFZ3816" s="1481"/>
      <c r="VGA3816" s="1481"/>
      <c r="VGB3816" s="1481"/>
      <c r="VGC3816" s="1481"/>
      <c r="VGD3816" s="1481"/>
      <c r="VGE3816" s="1480"/>
      <c r="VGF3816" s="1480"/>
      <c r="VGG3816" s="1482"/>
      <c r="VGH3816" s="1483"/>
      <c r="VGI3816" s="1484"/>
      <c r="VGJ3816" s="1484"/>
      <c r="VGK3816" s="1480"/>
      <c r="VGL3816" s="1480"/>
      <c r="VGM3816" s="1480"/>
      <c r="VGN3816" s="1480"/>
      <c r="VGO3816" s="1481"/>
      <c r="VGP3816" s="1480"/>
      <c r="VGQ3816" s="1480"/>
      <c r="VGR3816" s="1480"/>
      <c r="VGS3816" s="1480"/>
      <c r="VGT3816" s="1481"/>
      <c r="VGU3816" s="1480"/>
      <c r="VGV3816" s="1480"/>
      <c r="VGW3816" s="1480"/>
      <c r="VGX3816" s="1480"/>
      <c r="VGY3816" s="1480"/>
      <c r="VGZ3816" s="1480"/>
      <c r="VHA3816" s="1480"/>
      <c r="VHB3816" s="1481"/>
      <c r="VHC3816" s="1480"/>
      <c r="VHD3816" s="1480"/>
      <c r="VHE3816" s="1481"/>
      <c r="VHF3816" s="1481"/>
      <c r="VHG3816" s="1481"/>
      <c r="VHH3816" s="1481"/>
      <c r="VHI3816" s="1481"/>
      <c r="VHJ3816" s="1481"/>
      <c r="VHK3816" s="1480"/>
      <c r="VHL3816" s="1480"/>
      <c r="VHM3816" s="1482"/>
      <c r="VHN3816" s="1483"/>
      <c r="VHO3816" s="1484"/>
      <c r="VHP3816" s="1484"/>
      <c r="VHQ3816" s="1480"/>
      <c r="VHR3816" s="1480"/>
      <c r="VHS3816" s="1480"/>
      <c r="VHT3816" s="1480"/>
      <c r="VHU3816" s="1481"/>
      <c r="VHV3816" s="1480"/>
      <c r="VHW3816" s="1480"/>
      <c r="VHX3816" s="1480"/>
      <c r="VHY3816" s="1480"/>
      <c r="VHZ3816" s="1481"/>
      <c r="VIA3816" s="1480"/>
      <c r="VIB3816" s="1480"/>
      <c r="VIC3816" s="1480"/>
      <c r="VID3816" s="1480"/>
      <c r="VIE3816" s="1480"/>
      <c r="VIF3816" s="1480"/>
      <c r="VIG3816" s="1480"/>
      <c r="VIH3816" s="1481"/>
      <c r="VII3816" s="1480"/>
      <c r="VIJ3816" s="1480"/>
      <c r="VIK3816" s="1481"/>
      <c r="VIL3816" s="1481"/>
      <c r="VIM3816" s="1481"/>
      <c r="VIN3816" s="1481"/>
      <c r="VIO3816" s="1481"/>
      <c r="VIP3816" s="1481"/>
      <c r="VIQ3816" s="1480"/>
      <c r="VIR3816" s="1480"/>
      <c r="VIS3816" s="1482"/>
      <c r="VIT3816" s="1483"/>
      <c r="VIU3816" s="1484"/>
      <c r="VIV3816" s="1484"/>
      <c r="VIW3816" s="1480"/>
      <c r="VIX3816" s="1480"/>
      <c r="VIY3816" s="1480"/>
      <c r="VIZ3816" s="1480"/>
      <c r="VJA3816" s="1481"/>
      <c r="VJB3816" s="1480"/>
      <c r="VJC3816" s="1480"/>
      <c r="VJD3816" s="1480"/>
      <c r="VJE3816" s="1480"/>
      <c r="VJF3816" s="1481"/>
      <c r="VJG3816" s="1480"/>
      <c r="VJH3816" s="1480"/>
      <c r="VJI3816" s="1480"/>
      <c r="VJJ3816" s="1480"/>
      <c r="VJK3816" s="1480"/>
      <c r="VJL3816" s="1480"/>
      <c r="VJM3816" s="1480"/>
      <c r="VJN3816" s="1481"/>
      <c r="VJO3816" s="1480"/>
      <c r="VJP3816" s="1480"/>
      <c r="VJQ3816" s="1481"/>
      <c r="VJR3816" s="1481"/>
      <c r="VJS3816" s="1481"/>
      <c r="VJT3816" s="1481"/>
      <c r="VJU3816" s="1481"/>
      <c r="VJV3816" s="1481"/>
      <c r="VJW3816" s="1480"/>
      <c r="VJX3816" s="1480"/>
      <c r="VJY3816" s="1482"/>
      <c r="VJZ3816" s="1483"/>
      <c r="VKA3816" s="1484"/>
      <c r="VKB3816" s="1484"/>
      <c r="VKC3816" s="1480"/>
      <c r="VKD3816" s="1480"/>
      <c r="VKE3816" s="1480"/>
      <c r="VKF3816" s="1480"/>
      <c r="VKG3816" s="1481"/>
      <c r="VKH3816" s="1480"/>
      <c r="VKI3816" s="1480"/>
      <c r="VKJ3816" s="1480"/>
      <c r="VKK3816" s="1480"/>
      <c r="VKL3816" s="1481"/>
      <c r="VKM3816" s="1480"/>
      <c r="VKN3816" s="1480"/>
      <c r="VKO3816" s="1480"/>
      <c r="VKP3816" s="1480"/>
      <c r="VKQ3816" s="1480"/>
      <c r="VKR3816" s="1480"/>
      <c r="VKS3816" s="1480"/>
      <c r="VKT3816" s="1481"/>
      <c r="VKU3816" s="1480"/>
      <c r="VKV3816" s="1480"/>
      <c r="VKW3816" s="1481"/>
      <c r="VKX3816" s="1481"/>
      <c r="VKY3816" s="1481"/>
      <c r="VKZ3816" s="1481"/>
      <c r="VLA3816" s="1481"/>
      <c r="VLB3816" s="1481"/>
      <c r="VLC3816" s="1480"/>
      <c r="VLD3816" s="1480"/>
      <c r="VLE3816" s="1482"/>
      <c r="VLF3816" s="1483"/>
      <c r="VLG3816" s="1484"/>
      <c r="VLH3816" s="1484"/>
      <c r="VLI3816" s="1480"/>
      <c r="VLJ3816" s="1480"/>
      <c r="VLK3816" s="1480"/>
      <c r="VLL3816" s="1480"/>
      <c r="VLM3816" s="1481"/>
      <c r="VLN3816" s="1480"/>
      <c r="VLO3816" s="1480"/>
      <c r="VLP3816" s="1480"/>
      <c r="VLQ3816" s="1480"/>
      <c r="VLR3816" s="1481"/>
      <c r="VLS3816" s="1480"/>
      <c r="VLT3816" s="1480"/>
      <c r="VLU3816" s="1480"/>
      <c r="VLV3816" s="1480"/>
      <c r="VLW3816" s="1480"/>
      <c r="VLX3816" s="1480"/>
      <c r="VLY3816" s="1480"/>
      <c r="VLZ3816" s="1481"/>
      <c r="VMA3816" s="1480"/>
      <c r="VMB3816" s="1480"/>
      <c r="VMC3816" s="1481"/>
      <c r="VMD3816" s="1481"/>
      <c r="VME3816" s="1481"/>
      <c r="VMF3816" s="1481"/>
      <c r="VMG3816" s="1481"/>
      <c r="VMH3816" s="1481"/>
      <c r="VMI3816" s="1480"/>
      <c r="VMJ3816" s="1480"/>
      <c r="VMK3816" s="1482"/>
      <c r="VML3816" s="1483"/>
      <c r="VMM3816" s="1484"/>
      <c r="VMN3816" s="1484"/>
      <c r="VMO3816" s="1480"/>
      <c r="VMP3816" s="1480"/>
      <c r="VMQ3816" s="1480"/>
      <c r="VMR3816" s="1480"/>
      <c r="VMS3816" s="1481"/>
      <c r="VMT3816" s="1480"/>
      <c r="VMU3816" s="1480"/>
      <c r="VMV3816" s="1480"/>
      <c r="VMW3816" s="1480"/>
      <c r="VMX3816" s="1481"/>
      <c r="VMY3816" s="1480"/>
      <c r="VMZ3816" s="1480"/>
      <c r="VNA3816" s="1480"/>
      <c r="VNB3816" s="1480"/>
      <c r="VNC3816" s="1480"/>
      <c r="VND3816" s="1480"/>
      <c r="VNE3816" s="1480"/>
      <c r="VNF3816" s="1481"/>
      <c r="VNG3816" s="1480"/>
      <c r="VNH3816" s="1480"/>
      <c r="VNI3816" s="1481"/>
      <c r="VNJ3816" s="1481"/>
      <c r="VNK3816" s="1481"/>
      <c r="VNL3816" s="1481"/>
      <c r="VNM3816" s="1481"/>
      <c r="VNN3816" s="1481"/>
      <c r="VNO3816" s="1480"/>
      <c r="VNP3816" s="1480"/>
      <c r="VNQ3816" s="1482"/>
      <c r="VNR3816" s="1483"/>
      <c r="VNS3816" s="1484"/>
      <c r="VNT3816" s="1484"/>
      <c r="VNU3816" s="1480"/>
      <c r="VNV3816" s="1480"/>
      <c r="VNW3816" s="1480"/>
      <c r="VNX3816" s="1480"/>
      <c r="VNY3816" s="1481"/>
      <c r="VNZ3816" s="1480"/>
      <c r="VOA3816" s="1480"/>
      <c r="VOB3816" s="1480"/>
      <c r="VOC3816" s="1480"/>
      <c r="VOD3816" s="1481"/>
      <c r="VOE3816" s="1480"/>
      <c r="VOF3816" s="1480"/>
      <c r="VOG3816" s="1480"/>
      <c r="VOH3816" s="1480"/>
      <c r="VOI3816" s="1480"/>
      <c r="VOJ3816" s="1480"/>
      <c r="VOK3816" s="1480"/>
      <c r="VOL3816" s="1481"/>
      <c r="VOM3816" s="1480"/>
      <c r="VON3816" s="1480"/>
      <c r="VOO3816" s="1481"/>
      <c r="VOP3816" s="1481"/>
      <c r="VOQ3816" s="1481"/>
      <c r="VOR3816" s="1481"/>
      <c r="VOS3816" s="1481"/>
      <c r="VOT3816" s="1481"/>
      <c r="VOU3816" s="1480"/>
      <c r="VOV3816" s="1480"/>
      <c r="VOW3816" s="1482"/>
      <c r="VOX3816" s="1483"/>
      <c r="VOY3816" s="1484"/>
      <c r="VOZ3816" s="1484"/>
      <c r="VPA3816" s="1480"/>
      <c r="VPB3816" s="1480"/>
      <c r="VPC3816" s="1480"/>
      <c r="VPD3816" s="1480"/>
      <c r="VPE3816" s="1481"/>
      <c r="VPF3816" s="1480"/>
      <c r="VPG3816" s="1480"/>
      <c r="VPH3816" s="1480"/>
      <c r="VPI3816" s="1480"/>
      <c r="VPJ3816" s="1481"/>
      <c r="VPK3816" s="1480"/>
      <c r="VPL3816" s="1480"/>
      <c r="VPM3816" s="1480"/>
      <c r="VPN3816" s="1480"/>
      <c r="VPO3816" s="1480"/>
      <c r="VPP3816" s="1480"/>
      <c r="VPQ3816" s="1480"/>
      <c r="VPR3816" s="1481"/>
      <c r="VPS3816" s="1480"/>
      <c r="VPT3816" s="1480"/>
      <c r="VPU3816" s="1481"/>
      <c r="VPV3816" s="1481"/>
      <c r="VPW3816" s="1481"/>
      <c r="VPX3816" s="1481"/>
      <c r="VPY3816" s="1481"/>
      <c r="VPZ3816" s="1481"/>
      <c r="VQA3816" s="1480"/>
      <c r="VQB3816" s="1480"/>
      <c r="VQC3816" s="1482"/>
      <c r="VQD3816" s="1483"/>
      <c r="VQE3816" s="1484"/>
      <c r="VQF3816" s="1484"/>
      <c r="VQG3816" s="1480"/>
      <c r="VQH3816" s="1480"/>
      <c r="VQI3816" s="1480"/>
      <c r="VQJ3816" s="1480"/>
      <c r="VQK3816" s="1481"/>
      <c r="VQL3816" s="1480"/>
      <c r="VQM3816" s="1480"/>
      <c r="VQN3816" s="1480"/>
      <c r="VQO3816" s="1480"/>
      <c r="VQP3816" s="1481"/>
      <c r="VQQ3816" s="1480"/>
      <c r="VQR3816" s="1480"/>
      <c r="VQS3816" s="1480"/>
      <c r="VQT3816" s="1480"/>
      <c r="VQU3816" s="1480"/>
      <c r="VQV3816" s="1480"/>
      <c r="VQW3816" s="1480"/>
      <c r="VQX3816" s="1481"/>
      <c r="VQY3816" s="1480"/>
      <c r="VQZ3816" s="1480"/>
      <c r="VRA3816" s="1481"/>
      <c r="VRB3816" s="1481"/>
      <c r="VRC3816" s="1481"/>
      <c r="VRD3816" s="1481"/>
      <c r="VRE3816" s="1481"/>
      <c r="VRF3816" s="1481"/>
      <c r="VRG3816" s="1480"/>
      <c r="VRH3816" s="1480"/>
      <c r="VRI3816" s="1482"/>
      <c r="VRJ3816" s="1483"/>
      <c r="VRK3816" s="1484"/>
      <c r="VRL3816" s="1484"/>
      <c r="VRM3816" s="1480"/>
      <c r="VRN3816" s="1480"/>
      <c r="VRO3816" s="1480"/>
      <c r="VRP3816" s="1480"/>
      <c r="VRQ3816" s="1481"/>
      <c r="VRR3816" s="1480"/>
      <c r="VRS3816" s="1480"/>
      <c r="VRT3816" s="1480"/>
      <c r="VRU3816" s="1480"/>
      <c r="VRV3816" s="1481"/>
      <c r="VRW3816" s="1480"/>
      <c r="VRX3816" s="1480"/>
      <c r="VRY3816" s="1480"/>
      <c r="VRZ3816" s="1480"/>
      <c r="VSA3816" s="1480"/>
      <c r="VSB3816" s="1480"/>
      <c r="VSC3816" s="1480"/>
      <c r="VSD3816" s="1481"/>
      <c r="VSE3816" s="1480"/>
      <c r="VSF3816" s="1480"/>
      <c r="VSG3816" s="1481"/>
      <c r="VSH3816" s="1481"/>
      <c r="VSI3816" s="1481"/>
      <c r="VSJ3816" s="1481"/>
      <c r="VSK3816" s="1481"/>
      <c r="VSL3816" s="1481"/>
      <c r="VSM3816" s="1480"/>
      <c r="VSN3816" s="1480"/>
      <c r="VSO3816" s="1482"/>
      <c r="VSP3816" s="1483"/>
      <c r="VSQ3816" s="1484"/>
      <c r="VSR3816" s="1484"/>
      <c r="VSS3816" s="1480"/>
      <c r="VST3816" s="1480"/>
      <c r="VSU3816" s="1480"/>
      <c r="VSV3816" s="1480"/>
      <c r="VSW3816" s="1481"/>
      <c r="VSX3816" s="1480"/>
      <c r="VSY3816" s="1480"/>
      <c r="VSZ3816" s="1480"/>
      <c r="VTA3816" s="1480"/>
      <c r="VTB3816" s="1481"/>
      <c r="VTC3816" s="1480"/>
      <c r="VTD3816" s="1480"/>
      <c r="VTE3816" s="1480"/>
      <c r="VTF3816" s="1480"/>
      <c r="VTG3816" s="1480"/>
      <c r="VTH3816" s="1480"/>
      <c r="VTI3816" s="1480"/>
      <c r="VTJ3816" s="1481"/>
      <c r="VTK3816" s="1480"/>
      <c r="VTL3816" s="1480"/>
      <c r="VTM3816" s="1481"/>
      <c r="VTN3816" s="1481"/>
      <c r="VTO3816" s="1481"/>
      <c r="VTP3816" s="1481"/>
      <c r="VTQ3816" s="1481"/>
      <c r="VTR3816" s="1481"/>
      <c r="VTS3816" s="1480"/>
      <c r="VTT3816" s="1480"/>
      <c r="VTU3816" s="1482"/>
      <c r="VTV3816" s="1483"/>
      <c r="VTW3816" s="1484"/>
      <c r="VTX3816" s="1484"/>
      <c r="VTY3816" s="1480"/>
      <c r="VTZ3816" s="1480"/>
      <c r="VUA3816" s="1480"/>
      <c r="VUB3816" s="1480"/>
      <c r="VUC3816" s="1481"/>
      <c r="VUD3816" s="1480"/>
      <c r="VUE3816" s="1480"/>
      <c r="VUF3816" s="1480"/>
      <c r="VUG3816" s="1480"/>
      <c r="VUH3816" s="1481"/>
      <c r="VUI3816" s="1480"/>
      <c r="VUJ3816" s="1480"/>
      <c r="VUK3816" s="1480"/>
      <c r="VUL3816" s="1480"/>
      <c r="VUM3816" s="1480"/>
      <c r="VUN3816" s="1480"/>
      <c r="VUO3816" s="1480"/>
      <c r="VUP3816" s="1481"/>
      <c r="VUQ3816" s="1480"/>
      <c r="VUR3816" s="1480"/>
      <c r="VUS3816" s="1481"/>
      <c r="VUT3816" s="1481"/>
      <c r="VUU3816" s="1481"/>
      <c r="VUV3816" s="1481"/>
      <c r="VUW3816" s="1481"/>
      <c r="VUX3816" s="1481"/>
      <c r="VUY3816" s="1480"/>
      <c r="VUZ3816" s="1480"/>
      <c r="VVA3816" s="1482"/>
      <c r="VVB3816" s="1483"/>
      <c r="VVC3816" s="1484"/>
      <c r="VVD3816" s="1484"/>
      <c r="VVE3816" s="1480"/>
      <c r="VVF3816" s="1480"/>
      <c r="VVG3816" s="1480"/>
      <c r="VVH3816" s="1480"/>
      <c r="VVI3816" s="1481"/>
      <c r="VVJ3816" s="1480"/>
      <c r="VVK3816" s="1480"/>
      <c r="VVL3816" s="1480"/>
      <c r="VVM3816" s="1480"/>
      <c r="VVN3816" s="1481"/>
      <c r="VVO3816" s="1480"/>
      <c r="VVP3816" s="1480"/>
      <c r="VVQ3816" s="1480"/>
      <c r="VVR3816" s="1480"/>
      <c r="VVS3816" s="1480"/>
      <c r="VVT3816" s="1480"/>
      <c r="VVU3816" s="1480"/>
      <c r="VVV3816" s="1481"/>
      <c r="VVW3816" s="1480"/>
      <c r="VVX3816" s="1480"/>
      <c r="VVY3816" s="1481"/>
      <c r="VVZ3816" s="1481"/>
      <c r="VWA3816" s="1481"/>
      <c r="VWB3816" s="1481"/>
      <c r="VWC3816" s="1481"/>
      <c r="VWD3816" s="1481"/>
      <c r="VWE3816" s="1480"/>
      <c r="VWF3816" s="1480"/>
      <c r="VWG3816" s="1482"/>
      <c r="VWH3816" s="1483"/>
      <c r="VWI3816" s="1484"/>
      <c r="VWJ3816" s="1484"/>
      <c r="VWK3816" s="1480"/>
      <c r="VWL3816" s="1480"/>
      <c r="VWM3816" s="1480"/>
      <c r="VWN3816" s="1480"/>
      <c r="VWO3816" s="1481"/>
      <c r="VWP3816" s="1480"/>
      <c r="VWQ3816" s="1480"/>
      <c r="VWR3816" s="1480"/>
      <c r="VWS3816" s="1480"/>
      <c r="VWT3816" s="1481"/>
      <c r="VWU3816" s="1480"/>
      <c r="VWV3816" s="1480"/>
      <c r="VWW3816" s="1480"/>
      <c r="VWX3816" s="1480"/>
      <c r="VWY3816" s="1480"/>
      <c r="VWZ3816" s="1480"/>
      <c r="VXA3816" s="1480"/>
      <c r="VXB3816" s="1481"/>
      <c r="VXC3816" s="1480"/>
      <c r="VXD3816" s="1480"/>
      <c r="VXE3816" s="1481"/>
      <c r="VXF3816" s="1481"/>
      <c r="VXG3816" s="1481"/>
      <c r="VXH3816" s="1481"/>
      <c r="VXI3816" s="1481"/>
      <c r="VXJ3816" s="1481"/>
      <c r="VXK3816" s="1480"/>
      <c r="VXL3816" s="1480"/>
      <c r="VXM3816" s="1482"/>
      <c r="VXN3816" s="1483"/>
      <c r="VXO3816" s="1484"/>
      <c r="VXP3816" s="1484"/>
      <c r="VXQ3816" s="1480"/>
      <c r="VXR3816" s="1480"/>
      <c r="VXS3816" s="1480"/>
      <c r="VXT3816" s="1480"/>
      <c r="VXU3816" s="1481"/>
      <c r="VXV3816" s="1480"/>
      <c r="VXW3816" s="1480"/>
      <c r="VXX3816" s="1480"/>
      <c r="VXY3816" s="1480"/>
      <c r="VXZ3816" s="1481"/>
      <c r="VYA3816" s="1480"/>
      <c r="VYB3816" s="1480"/>
      <c r="VYC3816" s="1480"/>
      <c r="VYD3816" s="1480"/>
      <c r="VYE3816" s="1480"/>
      <c r="VYF3816" s="1480"/>
      <c r="VYG3816" s="1480"/>
      <c r="VYH3816" s="1481"/>
      <c r="VYI3816" s="1480"/>
      <c r="VYJ3816" s="1480"/>
      <c r="VYK3816" s="1481"/>
      <c r="VYL3816" s="1481"/>
      <c r="VYM3816" s="1481"/>
      <c r="VYN3816" s="1481"/>
      <c r="VYO3816" s="1481"/>
      <c r="VYP3816" s="1481"/>
      <c r="VYQ3816" s="1480"/>
      <c r="VYR3816" s="1480"/>
      <c r="VYS3816" s="1482"/>
      <c r="VYT3816" s="1483"/>
      <c r="VYU3816" s="1484"/>
      <c r="VYV3816" s="1484"/>
      <c r="VYW3816" s="1480"/>
      <c r="VYX3816" s="1480"/>
      <c r="VYY3816" s="1480"/>
      <c r="VYZ3816" s="1480"/>
      <c r="VZA3816" s="1481"/>
      <c r="VZB3816" s="1480"/>
      <c r="VZC3816" s="1480"/>
      <c r="VZD3816" s="1480"/>
      <c r="VZE3816" s="1480"/>
      <c r="VZF3816" s="1481"/>
      <c r="VZG3816" s="1480"/>
      <c r="VZH3816" s="1480"/>
      <c r="VZI3816" s="1480"/>
      <c r="VZJ3816" s="1480"/>
      <c r="VZK3816" s="1480"/>
      <c r="VZL3816" s="1480"/>
      <c r="VZM3816" s="1480"/>
      <c r="VZN3816" s="1481"/>
      <c r="VZO3816" s="1480"/>
      <c r="VZP3816" s="1480"/>
      <c r="VZQ3816" s="1481"/>
      <c r="VZR3816" s="1481"/>
      <c r="VZS3816" s="1481"/>
      <c r="VZT3816" s="1481"/>
      <c r="VZU3816" s="1481"/>
      <c r="VZV3816" s="1481"/>
      <c r="VZW3816" s="1480"/>
      <c r="VZX3816" s="1480"/>
      <c r="VZY3816" s="1482"/>
      <c r="VZZ3816" s="1483"/>
      <c r="WAA3816" s="1484"/>
      <c r="WAB3816" s="1484"/>
      <c r="WAC3816" s="1480"/>
      <c r="WAD3816" s="1480"/>
      <c r="WAE3816" s="1480"/>
      <c r="WAF3816" s="1480"/>
      <c r="WAG3816" s="1481"/>
      <c r="WAH3816" s="1480"/>
      <c r="WAI3816" s="1480"/>
      <c r="WAJ3816" s="1480"/>
      <c r="WAK3816" s="1480"/>
      <c r="WAL3816" s="1481"/>
      <c r="WAM3816" s="1480"/>
      <c r="WAN3816" s="1480"/>
      <c r="WAO3816" s="1480"/>
      <c r="WAP3816" s="1480"/>
      <c r="WAQ3816" s="1480"/>
      <c r="WAR3816" s="1480"/>
      <c r="WAS3816" s="1480"/>
      <c r="WAT3816" s="1481"/>
      <c r="WAU3816" s="1480"/>
      <c r="WAV3816" s="1480"/>
      <c r="WAW3816" s="1481"/>
      <c r="WAX3816" s="1481"/>
      <c r="WAY3816" s="1481"/>
      <c r="WAZ3816" s="1481"/>
      <c r="WBA3816" s="1481"/>
      <c r="WBB3816" s="1481"/>
      <c r="WBC3816" s="1480"/>
      <c r="WBD3816" s="1480"/>
      <c r="WBE3816" s="1482"/>
      <c r="WBF3816" s="1483"/>
      <c r="WBG3816" s="1484"/>
      <c r="WBH3816" s="1484"/>
      <c r="WBI3816" s="1480"/>
      <c r="WBJ3816" s="1480"/>
      <c r="WBK3816" s="1480"/>
      <c r="WBL3816" s="1480"/>
      <c r="WBM3816" s="1481"/>
      <c r="WBN3816" s="1480"/>
      <c r="WBO3816" s="1480"/>
      <c r="WBP3816" s="1480"/>
      <c r="WBQ3816" s="1480"/>
      <c r="WBR3816" s="1481"/>
      <c r="WBS3816" s="1480"/>
      <c r="WBT3816" s="1480"/>
      <c r="WBU3816" s="1480"/>
      <c r="WBV3816" s="1480"/>
      <c r="WBW3816" s="1480"/>
      <c r="WBX3816" s="1480"/>
      <c r="WBY3816" s="1480"/>
      <c r="WBZ3816" s="1481"/>
      <c r="WCA3816" s="1480"/>
      <c r="WCB3816" s="1480"/>
      <c r="WCC3816" s="1481"/>
      <c r="WCD3816" s="1481"/>
      <c r="WCE3816" s="1481"/>
      <c r="WCF3816" s="1481"/>
      <c r="WCG3816" s="1481"/>
      <c r="WCH3816" s="1481"/>
      <c r="WCI3816" s="1480"/>
      <c r="WCJ3816" s="1480"/>
      <c r="WCK3816" s="1482"/>
      <c r="WCL3816" s="1483"/>
      <c r="WCM3816" s="1484"/>
      <c r="WCN3816" s="1484"/>
      <c r="WCO3816" s="1480"/>
      <c r="WCP3816" s="1480"/>
      <c r="WCQ3816" s="1480"/>
      <c r="WCR3816" s="1480"/>
      <c r="WCS3816" s="1481"/>
      <c r="WCT3816" s="1480"/>
      <c r="WCU3816" s="1480"/>
      <c r="WCV3816" s="1480"/>
      <c r="WCW3816" s="1480"/>
      <c r="WCX3816" s="1481"/>
      <c r="WCY3816" s="1480"/>
      <c r="WCZ3816" s="1480"/>
      <c r="WDA3816" s="1480"/>
      <c r="WDB3816" s="1480"/>
      <c r="WDC3816" s="1480"/>
      <c r="WDD3816" s="1480"/>
      <c r="WDE3816" s="1480"/>
      <c r="WDF3816" s="1481"/>
      <c r="WDG3816" s="1480"/>
      <c r="WDH3816" s="1480"/>
      <c r="WDI3816" s="1481"/>
      <c r="WDJ3816" s="1481"/>
      <c r="WDK3816" s="1481"/>
      <c r="WDL3816" s="1481"/>
      <c r="WDM3816" s="1481"/>
      <c r="WDN3816" s="1481"/>
      <c r="WDO3816" s="1480"/>
      <c r="WDP3816" s="1480"/>
      <c r="WDQ3816" s="1482"/>
      <c r="WDR3816" s="1483"/>
      <c r="WDS3816" s="1484"/>
      <c r="WDT3816" s="1484"/>
      <c r="WDU3816" s="1480"/>
      <c r="WDV3816" s="1480"/>
      <c r="WDW3816" s="1480"/>
      <c r="WDX3816" s="1480"/>
      <c r="WDY3816" s="1481"/>
      <c r="WDZ3816" s="1480"/>
      <c r="WEA3816" s="1480"/>
      <c r="WEB3816" s="1480"/>
      <c r="WEC3816" s="1480"/>
      <c r="WED3816" s="1481"/>
      <c r="WEE3816" s="1480"/>
      <c r="WEF3816" s="1480"/>
      <c r="WEG3816" s="1480"/>
      <c r="WEH3816" s="1480"/>
      <c r="WEI3816" s="1480"/>
      <c r="WEJ3816" s="1480"/>
      <c r="WEK3816" s="1480"/>
      <c r="WEL3816" s="1481"/>
      <c r="WEM3816" s="1480"/>
      <c r="WEN3816" s="1480"/>
      <c r="WEO3816" s="1481"/>
      <c r="WEP3816" s="1481"/>
      <c r="WEQ3816" s="1481"/>
      <c r="WER3816" s="1481"/>
      <c r="WES3816" s="1481"/>
      <c r="WET3816" s="1481"/>
      <c r="WEU3816" s="1480"/>
      <c r="WEV3816" s="1480"/>
      <c r="WEW3816" s="1482"/>
      <c r="WEX3816" s="1483"/>
      <c r="WEY3816" s="1484"/>
      <c r="WEZ3816" s="1484"/>
      <c r="WFA3816" s="1480"/>
      <c r="WFB3816" s="1480"/>
      <c r="WFC3816" s="1480"/>
      <c r="WFD3816" s="1480"/>
      <c r="WFE3816" s="1481"/>
      <c r="WFF3816" s="1480"/>
      <c r="WFG3816" s="1480"/>
      <c r="WFH3816" s="1480"/>
      <c r="WFI3816" s="1480"/>
      <c r="WFJ3816" s="1481"/>
      <c r="WFK3816" s="1480"/>
      <c r="WFL3816" s="1480"/>
      <c r="WFM3816" s="1480"/>
      <c r="WFN3816" s="1480"/>
      <c r="WFO3816" s="1480"/>
      <c r="WFP3816" s="1480"/>
      <c r="WFQ3816" s="1480"/>
      <c r="WFR3816" s="1481"/>
      <c r="WFS3816" s="1480"/>
      <c r="WFT3816" s="1480"/>
      <c r="WFU3816" s="1481"/>
      <c r="WFV3816" s="1481"/>
      <c r="WFW3816" s="1481"/>
      <c r="WFX3816" s="1481"/>
      <c r="WFY3816" s="1481"/>
      <c r="WFZ3816" s="1481"/>
      <c r="WGA3816" s="1480"/>
      <c r="WGB3816" s="1480"/>
      <c r="WGC3816" s="1482"/>
      <c r="WGD3816" s="1483"/>
      <c r="WGE3816" s="1484"/>
      <c r="WGF3816" s="1484"/>
      <c r="WGG3816" s="1480"/>
      <c r="WGH3816" s="1480"/>
      <c r="WGI3816" s="1480"/>
      <c r="WGJ3816" s="1480"/>
      <c r="WGK3816" s="1481"/>
      <c r="WGL3816" s="1480"/>
      <c r="WGM3816" s="1480"/>
      <c r="WGN3816" s="1480"/>
      <c r="WGO3816" s="1480"/>
      <c r="WGP3816" s="1481"/>
      <c r="WGQ3816" s="1480"/>
      <c r="WGR3816" s="1480"/>
      <c r="WGS3816" s="1480"/>
      <c r="WGT3816" s="1480"/>
      <c r="WGU3816" s="1480"/>
      <c r="WGV3816" s="1480"/>
      <c r="WGW3816" s="1480"/>
      <c r="WGX3816" s="1481"/>
      <c r="WGY3816" s="1480"/>
      <c r="WGZ3816" s="1480"/>
      <c r="WHA3816" s="1481"/>
      <c r="WHB3816" s="1481"/>
      <c r="WHC3816" s="1481"/>
      <c r="WHD3816" s="1481"/>
      <c r="WHE3816" s="1481"/>
      <c r="WHF3816" s="1481"/>
      <c r="WHG3816" s="1480"/>
      <c r="WHH3816" s="1480"/>
      <c r="WHI3816" s="1482"/>
      <c r="WHJ3816" s="1483"/>
      <c r="WHK3816" s="1484"/>
      <c r="WHL3816" s="1484"/>
      <c r="WHM3816" s="1480"/>
      <c r="WHN3816" s="1480"/>
      <c r="WHO3816" s="1480"/>
      <c r="WHP3816" s="1480"/>
      <c r="WHQ3816" s="1481"/>
      <c r="WHR3816" s="1480"/>
      <c r="WHS3816" s="1480"/>
      <c r="WHT3816" s="1480"/>
      <c r="WHU3816" s="1480"/>
      <c r="WHV3816" s="1481"/>
      <c r="WHW3816" s="1480"/>
      <c r="WHX3816" s="1480"/>
      <c r="WHY3816" s="1480"/>
      <c r="WHZ3816" s="1480"/>
      <c r="WIA3816" s="1480"/>
      <c r="WIB3816" s="1480"/>
      <c r="WIC3816" s="1480"/>
      <c r="WID3816" s="1481"/>
      <c r="WIE3816" s="1480"/>
      <c r="WIF3816" s="1480"/>
      <c r="WIG3816" s="1481"/>
      <c r="WIH3816" s="1481"/>
      <c r="WII3816" s="1481"/>
      <c r="WIJ3816" s="1481"/>
      <c r="WIK3816" s="1481"/>
      <c r="WIL3816" s="1481"/>
      <c r="WIM3816" s="1480"/>
      <c r="WIN3816" s="1480"/>
      <c r="WIO3816" s="1482"/>
      <c r="WIP3816" s="1483"/>
      <c r="WIQ3816" s="1484"/>
      <c r="WIR3816" s="1484"/>
      <c r="WIS3816" s="1480"/>
      <c r="WIT3816" s="1480"/>
      <c r="WIU3816" s="1480"/>
      <c r="WIV3816" s="1480"/>
      <c r="WIW3816" s="1481"/>
      <c r="WIX3816" s="1480"/>
      <c r="WIY3816" s="1480"/>
      <c r="WIZ3816" s="1480"/>
      <c r="WJA3816" s="1480"/>
      <c r="WJB3816" s="1481"/>
      <c r="WJC3816" s="1480"/>
      <c r="WJD3816" s="1480"/>
      <c r="WJE3816" s="1480"/>
      <c r="WJF3816" s="1480"/>
      <c r="WJG3816" s="1480"/>
      <c r="WJH3816" s="1480"/>
      <c r="WJI3816" s="1480"/>
      <c r="WJJ3816" s="1481"/>
      <c r="WJK3816" s="1480"/>
      <c r="WJL3816" s="1480"/>
      <c r="WJM3816" s="1481"/>
      <c r="WJN3816" s="1481"/>
      <c r="WJO3816" s="1481"/>
      <c r="WJP3816" s="1481"/>
      <c r="WJQ3816" s="1481"/>
      <c r="WJR3816" s="1481"/>
      <c r="WJS3816" s="1480"/>
      <c r="WJT3816" s="1480"/>
      <c r="WJU3816" s="1482"/>
      <c r="WJV3816" s="1483"/>
      <c r="WJW3816" s="1484"/>
      <c r="WJX3816" s="1484"/>
      <c r="WJY3816" s="1480"/>
      <c r="WJZ3816" s="1480"/>
      <c r="WKA3816" s="1480"/>
      <c r="WKB3816" s="1480"/>
      <c r="WKC3816" s="1481"/>
      <c r="WKD3816" s="1480"/>
      <c r="WKE3816" s="1480"/>
      <c r="WKF3816" s="1480"/>
      <c r="WKG3816" s="1480"/>
      <c r="WKH3816" s="1481"/>
      <c r="WKI3816" s="1480"/>
      <c r="WKJ3816" s="1480"/>
      <c r="WKK3816" s="1480"/>
      <c r="WKL3816" s="1480"/>
      <c r="WKM3816" s="1480"/>
      <c r="WKN3816" s="1480"/>
      <c r="WKO3816" s="1480"/>
      <c r="WKP3816" s="1481"/>
      <c r="WKQ3816" s="1480"/>
      <c r="WKR3816" s="1480"/>
      <c r="WKS3816" s="1481"/>
      <c r="WKT3816" s="1481"/>
      <c r="WKU3816" s="1481"/>
      <c r="WKV3816" s="1481"/>
      <c r="WKW3816" s="1481"/>
      <c r="WKX3816" s="1481"/>
      <c r="WKY3816" s="1480"/>
      <c r="WKZ3816" s="1480"/>
      <c r="WLA3816" s="1482"/>
      <c r="WLB3816" s="1483"/>
      <c r="WLC3816" s="1484"/>
      <c r="WLD3816" s="1484"/>
      <c r="WLE3816" s="1480"/>
      <c r="WLF3816" s="1480"/>
      <c r="WLG3816" s="1480"/>
      <c r="WLH3816" s="1480"/>
      <c r="WLI3816" s="1481"/>
      <c r="WLJ3816" s="1480"/>
      <c r="WLK3816" s="1480"/>
      <c r="WLL3816" s="1480"/>
      <c r="WLM3816" s="1480"/>
      <c r="WLN3816" s="1481"/>
      <c r="WLO3816" s="1480"/>
      <c r="WLP3816" s="1480"/>
      <c r="WLQ3816" s="1480"/>
      <c r="WLR3816" s="1480"/>
      <c r="WLS3816" s="1480"/>
      <c r="WLT3816" s="1480"/>
      <c r="WLU3816" s="1480"/>
      <c r="WLV3816" s="1481"/>
      <c r="WLW3816" s="1480"/>
      <c r="WLX3816" s="1480"/>
      <c r="WLY3816" s="1481"/>
      <c r="WLZ3816" s="1481"/>
      <c r="WMA3816" s="1481"/>
      <c r="WMB3816" s="1481"/>
      <c r="WMC3816" s="1481"/>
      <c r="WMD3816" s="1481"/>
      <c r="WME3816" s="1480"/>
      <c r="WMF3816" s="1480"/>
      <c r="WMG3816" s="1482"/>
      <c r="WMH3816" s="1483"/>
      <c r="WMI3816" s="1484"/>
      <c r="WMJ3816" s="1484"/>
      <c r="WMK3816" s="1480"/>
      <c r="WML3816" s="1480"/>
      <c r="WMM3816" s="1480"/>
      <c r="WMN3816" s="1480"/>
      <c r="WMO3816" s="1481"/>
      <c r="WMP3816" s="1480"/>
      <c r="WMQ3816" s="1480"/>
      <c r="WMR3816" s="1480"/>
      <c r="WMS3816" s="1480"/>
      <c r="WMT3816" s="1481"/>
      <c r="WMU3816" s="1480"/>
      <c r="WMV3816" s="1480"/>
      <c r="WMW3816" s="1480"/>
      <c r="WMX3816" s="1480"/>
      <c r="WMY3816" s="1480"/>
      <c r="WMZ3816" s="1480"/>
      <c r="WNA3816" s="1480"/>
      <c r="WNB3816" s="1481"/>
      <c r="WNC3816" s="1480"/>
      <c r="WND3816" s="1480"/>
      <c r="WNE3816" s="1481"/>
      <c r="WNF3816" s="1481"/>
      <c r="WNG3816" s="1481"/>
      <c r="WNH3816" s="1481"/>
      <c r="WNI3816" s="1481"/>
      <c r="WNJ3816" s="1481"/>
      <c r="WNK3816" s="1480"/>
      <c r="WNL3816" s="1480"/>
      <c r="WNM3816" s="1482"/>
      <c r="WNN3816" s="1483"/>
      <c r="WNO3816" s="1484"/>
      <c r="WNP3816" s="1484"/>
      <c r="WNQ3816" s="1480"/>
      <c r="WNR3816" s="1480"/>
      <c r="WNS3816" s="1480"/>
      <c r="WNT3816" s="1480"/>
      <c r="WNU3816" s="1481"/>
      <c r="WNV3816" s="1480"/>
      <c r="WNW3816" s="1480"/>
      <c r="WNX3816" s="1480"/>
      <c r="WNY3816" s="1480"/>
      <c r="WNZ3816" s="1481"/>
      <c r="WOA3816" s="1480"/>
      <c r="WOB3816" s="1480"/>
      <c r="WOC3816" s="1480"/>
      <c r="WOD3816" s="1480"/>
      <c r="WOE3816" s="1480"/>
      <c r="WOF3816" s="1480"/>
      <c r="WOG3816" s="1480"/>
      <c r="WOH3816" s="1481"/>
      <c r="WOI3816" s="1480"/>
      <c r="WOJ3816" s="1480"/>
      <c r="WOK3816" s="1481"/>
      <c r="WOL3816" s="1481"/>
      <c r="WOM3816" s="1481"/>
      <c r="WON3816" s="1481"/>
      <c r="WOO3816" s="1481"/>
      <c r="WOP3816" s="1481"/>
      <c r="WOQ3816" s="1480"/>
      <c r="WOR3816" s="1480"/>
      <c r="WOS3816" s="1482"/>
      <c r="WOT3816" s="1483"/>
      <c r="WOU3816" s="1484"/>
      <c r="WOV3816" s="1484"/>
      <c r="WOW3816" s="1480"/>
      <c r="WOX3816" s="1480"/>
      <c r="WOY3816" s="1480"/>
      <c r="WOZ3816" s="1480"/>
      <c r="WPA3816" s="1481"/>
      <c r="WPB3816" s="1480"/>
      <c r="WPC3816" s="1480"/>
      <c r="WPD3816" s="1480"/>
      <c r="WPE3816" s="1480"/>
      <c r="WPF3816" s="1481"/>
      <c r="WPG3816" s="1480"/>
      <c r="WPH3816" s="1480"/>
      <c r="WPI3816" s="1480"/>
      <c r="WPJ3816" s="1480"/>
      <c r="WPK3816" s="1480"/>
      <c r="WPL3816" s="1480"/>
      <c r="WPM3816" s="1480"/>
      <c r="WPN3816" s="1481"/>
      <c r="WPO3816" s="1480"/>
      <c r="WPP3816" s="1480"/>
      <c r="WPQ3816" s="1481"/>
      <c r="WPR3816" s="1481"/>
      <c r="WPS3816" s="1481"/>
      <c r="WPT3816" s="1481"/>
      <c r="WPU3816" s="1481"/>
      <c r="WPV3816" s="1481"/>
      <c r="WPW3816" s="1480"/>
      <c r="WPX3816" s="1480"/>
      <c r="WPY3816" s="1482"/>
      <c r="WPZ3816" s="1483"/>
      <c r="WQA3816" s="1484"/>
      <c r="WQB3816" s="1484"/>
      <c r="WQC3816" s="1480"/>
      <c r="WQD3816" s="1480"/>
      <c r="WQE3816" s="1480"/>
      <c r="WQF3816" s="1480"/>
      <c r="WQG3816" s="1481"/>
      <c r="WQH3816" s="1480"/>
      <c r="WQI3816" s="1480"/>
      <c r="WQJ3816" s="1480"/>
      <c r="WQK3816" s="1480"/>
      <c r="WQL3816" s="1481"/>
      <c r="WQM3816" s="1480"/>
      <c r="WQN3816" s="1480"/>
      <c r="WQO3816" s="1480"/>
      <c r="WQP3816" s="1480"/>
      <c r="WQQ3816" s="1480"/>
      <c r="WQR3816" s="1480"/>
      <c r="WQS3816" s="1480"/>
      <c r="WQT3816" s="1481"/>
      <c r="WQU3816" s="1480"/>
      <c r="WQV3816" s="1480"/>
      <c r="WQW3816" s="1481"/>
      <c r="WQX3816" s="1481"/>
      <c r="WQY3816" s="1481"/>
      <c r="WQZ3816" s="1481"/>
      <c r="WRA3816" s="1481"/>
      <c r="WRB3816" s="1481"/>
      <c r="WRC3816" s="1480"/>
      <c r="WRD3816" s="1480"/>
      <c r="WRE3816" s="1482"/>
      <c r="WRF3816" s="1483"/>
      <c r="WRG3816" s="1484"/>
      <c r="WRH3816" s="1484"/>
      <c r="WRI3816" s="1480"/>
      <c r="WRJ3816" s="1480"/>
      <c r="WRK3816" s="1480"/>
      <c r="WRL3816" s="1480"/>
      <c r="WRM3816" s="1481"/>
      <c r="WRN3816" s="1480"/>
      <c r="WRO3816" s="1480"/>
      <c r="WRP3816" s="1480"/>
      <c r="WRQ3816" s="1480"/>
      <c r="WRR3816" s="1481"/>
      <c r="WRS3816" s="1480"/>
      <c r="WRT3816" s="1480"/>
      <c r="WRU3816" s="1480"/>
      <c r="WRV3816" s="1480"/>
      <c r="WRW3816" s="1480"/>
      <c r="WRX3816" s="1480"/>
      <c r="WRY3816" s="1480"/>
      <c r="WRZ3816" s="1481"/>
      <c r="WSA3816" s="1480"/>
      <c r="WSB3816" s="1480"/>
      <c r="WSC3816" s="1481"/>
      <c r="WSD3816" s="1481"/>
      <c r="WSE3816" s="1481"/>
      <c r="WSF3816" s="1481"/>
      <c r="WSG3816" s="1481"/>
      <c r="WSH3816" s="1481"/>
      <c r="WSI3816" s="1480"/>
      <c r="WSJ3816" s="1480"/>
      <c r="WSK3816" s="1482"/>
      <c r="WSL3816" s="1483"/>
      <c r="WSM3816" s="1484"/>
      <c r="WSN3816" s="1484"/>
      <c r="WSO3816" s="1480"/>
      <c r="WSP3816" s="1480"/>
      <c r="WSQ3816" s="1480"/>
      <c r="WSR3816" s="1480"/>
      <c r="WSS3816" s="1481"/>
      <c r="WST3816" s="1480"/>
      <c r="WSU3816" s="1480"/>
      <c r="WSV3816" s="1480"/>
      <c r="WSW3816" s="1480"/>
      <c r="WSX3816" s="1481"/>
      <c r="WSY3816" s="1480"/>
      <c r="WSZ3816" s="1480"/>
      <c r="WTA3816" s="1480"/>
      <c r="WTB3816" s="1480"/>
      <c r="WTC3816" s="1480"/>
      <c r="WTD3816" s="1480"/>
      <c r="WTE3816" s="1480"/>
      <c r="WTF3816" s="1481"/>
      <c r="WTG3816" s="1480"/>
      <c r="WTH3816" s="1480"/>
      <c r="WTI3816" s="1481"/>
      <c r="WTJ3816" s="1481"/>
      <c r="WTK3816" s="1481"/>
      <c r="WTL3816" s="1481"/>
      <c r="WTM3816" s="1481"/>
      <c r="WTN3816" s="1481"/>
      <c r="WTO3816" s="1480"/>
      <c r="WTP3816" s="1480"/>
      <c r="WTQ3816" s="1482"/>
      <c r="WTR3816" s="1483"/>
      <c r="WTS3816" s="1484"/>
      <c r="WTT3816" s="1484"/>
      <c r="WTU3816" s="1480"/>
      <c r="WTV3816" s="1480"/>
      <c r="WTW3816" s="1480"/>
      <c r="WTX3816" s="1480"/>
      <c r="WTY3816" s="1481"/>
      <c r="WTZ3816" s="1480"/>
      <c r="WUA3816" s="1480"/>
      <c r="WUB3816" s="1480"/>
      <c r="WUC3816" s="1480"/>
      <c r="WUD3816" s="1481"/>
      <c r="WUE3816" s="1480"/>
      <c r="WUF3816" s="1480"/>
      <c r="WUG3816" s="1480"/>
      <c r="WUH3816" s="1480"/>
      <c r="WUI3816" s="1480"/>
      <c r="WUJ3816" s="1480"/>
      <c r="WUK3816" s="1480"/>
      <c r="WUL3816" s="1481"/>
      <c r="WUM3816" s="1480"/>
      <c r="WUN3816" s="1480"/>
      <c r="WUO3816" s="1481"/>
      <c r="WUP3816" s="1481"/>
      <c r="WUQ3816" s="1481"/>
      <c r="WUR3816" s="1481"/>
      <c r="WUS3816" s="1481"/>
      <c r="WUT3816" s="1481"/>
      <c r="WUU3816" s="1480"/>
      <c r="WUV3816" s="1480"/>
      <c r="WUW3816" s="1482"/>
      <c r="WUX3816" s="1483"/>
      <c r="WUY3816" s="1484"/>
      <c r="WUZ3816" s="1484"/>
      <c r="WVA3816" s="1480"/>
      <c r="WVB3816" s="1480"/>
      <c r="WVC3816" s="1480"/>
      <c r="WVD3816" s="1480"/>
      <c r="WVE3816" s="1481"/>
      <c r="WVF3816" s="1480"/>
      <c r="WVG3816" s="1480"/>
      <c r="WVH3816" s="1480"/>
      <c r="WVI3816" s="1480"/>
      <c r="WVJ3816" s="1481"/>
      <c r="WVK3816" s="1480"/>
      <c r="WVL3816" s="1480"/>
      <c r="WVM3816" s="1480"/>
      <c r="WVN3816" s="1480"/>
      <c r="WVO3816" s="1480"/>
      <c r="WVP3816" s="1480"/>
      <c r="WVQ3816" s="1480"/>
      <c r="WVR3816" s="1481"/>
      <c r="WVS3816" s="1480"/>
      <c r="WVT3816" s="1480"/>
      <c r="WVU3816" s="1481"/>
      <c r="WVV3816" s="1481"/>
      <c r="WVW3816" s="1481"/>
      <c r="WVX3816" s="1481"/>
      <c r="WVY3816" s="1481"/>
      <c r="WVZ3816" s="1481"/>
      <c r="WWA3816" s="1480"/>
      <c r="WWB3816" s="1480"/>
      <c r="WWC3816" s="1482"/>
      <c r="WWD3816" s="1483"/>
      <c r="WWE3816" s="1484"/>
      <c r="WWF3816" s="1484"/>
      <c r="WWG3816" s="1480"/>
      <c r="WWH3816" s="1480"/>
      <c r="WWI3816" s="1480"/>
      <c r="WWJ3816" s="1480"/>
      <c r="WWK3816" s="1481"/>
      <c r="WWL3816" s="1480"/>
      <c r="WWM3816" s="1480"/>
      <c r="WWN3816" s="1480"/>
      <c r="WWO3816" s="1480"/>
      <c r="WWP3816" s="1481"/>
      <c r="WWQ3816" s="1480"/>
      <c r="WWR3816" s="1480"/>
      <c r="WWS3816" s="1480"/>
      <c r="WWT3816" s="1480"/>
      <c r="WWU3816" s="1480"/>
      <c r="WWV3816" s="1480"/>
      <c r="WWW3816" s="1480"/>
      <c r="WWX3816" s="1481"/>
      <c r="WWY3816" s="1480"/>
      <c r="WWZ3816" s="1480"/>
      <c r="WXA3816" s="1481"/>
      <c r="WXB3816" s="1481"/>
      <c r="WXC3816" s="1481"/>
      <c r="WXD3816" s="1481"/>
      <c r="WXE3816" s="1481"/>
      <c r="WXF3816" s="1481"/>
      <c r="WXG3816" s="1480"/>
      <c r="WXH3816" s="1480"/>
      <c r="WXI3816" s="1482"/>
      <c r="WXJ3816" s="1483"/>
      <c r="WXK3816" s="1484"/>
      <c r="WXL3816" s="1484"/>
      <c r="WXM3816" s="1480"/>
      <c r="WXN3816" s="1480"/>
      <c r="WXO3816" s="1480"/>
      <c r="WXP3816" s="1480"/>
      <c r="WXQ3816" s="1481"/>
      <c r="WXR3816" s="1480"/>
      <c r="WXS3816" s="1480"/>
      <c r="WXT3816" s="1480"/>
      <c r="WXU3816" s="1480"/>
      <c r="WXV3816" s="1481"/>
      <c r="WXW3816" s="1480"/>
      <c r="WXX3816" s="1480"/>
      <c r="WXY3816" s="1480"/>
      <c r="WXZ3816" s="1480"/>
      <c r="WYA3816" s="1480"/>
      <c r="WYB3816" s="1480"/>
      <c r="WYC3816" s="1480"/>
      <c r="WYD3816" s="1481"/>
      <c r="WYE3816" s="1480"/>
      <c r="WYF3816" s="1480"/>
      <c r="WYG3816" s="1481"/>
      <c r="WYH3816" s="1481"/>
      <c r="WYI3816" s="1481"/>
      <c r="WYJ3816" s="1481"/>
      <c r="WYK3816" s="1481"/>
      <c r="WYL3816" s="1481"/>
      <c r="WYM3816" s="1480"/>
      <c r="WYN3816" s="1480"/>
      <c r="WYO3816" s="1482"/>
      <c r="WYP3816" s="1483"/>
      <c r="WYQ3816" s="1484"/>
      <c r="WYR3816" s="1484"/>
      <c r="WYS3816" s="1480"/>
      <c r="WYT3816" s="1480"/>
      <c r="WYU3816" s="1480"/>
      <c r="WYV3816" s="1480"/>
      <c r="WYW3816" s="1481"/>
      <c r="WYX3816" s="1480"/>
      <c r="WYY3816" s="1480"/>
      <c r="WYZ3816" s="1480"/>
      <c r="WZA3816" s="1480"/>
      <c r="WZB3816" s="1481"/>
      <c r="WZC3816" s="1480"/>
      <c r="WZD3816" s="1480"/>
      <c r="WZE3816" s="1480"/>
      <c r="WZF3816" s="1480"/>
      <c r="WZG3816" s="1480"/>
      <c r="WZH3816" s="1480"/>
      <c r="WZI3816" s="1480"/>
      <c r="WZJ3816" s="1481"/>
      <c r="WZK3816" s="1480"/>
      <c r="WZL3816" s="1480"/>
      <c r="WZM3816" s="1481"/>
      <c r="WZN3816" s="1481"/>
      <c r="WZO3816" s="1481"/>
      <c r="WZP3816" s="1481"/>
      <c r="WZQ3816" s="1481"/>
      <c r="WZR3816" s="1481"/>
      <c r="WZS3816" s="1480"/>
      <c r="WZT3816" s="1480"/>
      <c r="WZU3816" s="1482"/>
      <c r="WZV3816" s="1483"/>
      <c r="WZW3816" s="1484"/>
      <c r="WZX3816" s="1484"/>
      <c r="WZY3816" s="1480"/>
      <c r="WZZ3816" s="1480"/>
      <c r="XAA3816" s="1480"/>
      <c r="XAB3816" s="1480"/>
      <c r="XAC3816" s="1481"/>
      <c r="XAD3816" s="1480"/>
      <c r="XAE3816" s="1480"/>
      <c r="XAF3816" s="1480"/>
      <c r="XAG3816" s="1480"/>
      <c r="XAH3816" s="1481"/>
      <c r="XAI3816" s="1480"/>
      <c r="XAJ3816" s="1480"/>
      <c r="XAK3816" s="1480"/>
      <c r="XAL3816" s="1480"/>
      <c r="XAM3816" s="1480"/>
      <c r="XAN3816" s="1480"/>
      <c r="XAO3816" s="1480"/>
      <c r="XAP3816" s="1481"/>
      <c r="XAQ3816" s="1480"/>
      <c r="XAR3816" s="1480"/>
      <c r="XAS3816" s="1481"/>
      <c r="XAT3816" s="1481"/>
      <c r="XAU3816" s="1481"/>
      <c r="XAV3816" s="1481"/>
      <c r="XAW3816" s="1481"/>
      <c r="XAX3816" s="1481"/>
      <c r="XAY3816" s="1480"/>
      <c r="XAZ3816" s="1480"/>
      <c r="XBA3816" s="1482"/>
      <c r="XBB3816" s="1483"/>
      <c r="XBC3816" s="1484"/>
      <c r="XBD3816" s="1484"/>
      <c r="XBE3816" s="1480"/>
      <c r="XBF3816" s="1480"/>
      <c r="XBG3816" s="1480"/>
      <c r="XBH3816" s="1480"/>
      <c r="XBI3816" s="1481"/>
      <c r="XBJ3816" s="1480"/>
      <c r="XBK3816" s="1480"/>
      <c r="XBL3816" s="1480"/>
      <c r="XBM3816" s="1480"/>
      <c r="XBN3816" s="1481"/>
      <c r="XBO3816" s="1480"/>
      <c r="XBP3816" s="1480"/>
      <c r="XBQ3816" s="1480"/>
      <c r="XBR3816" s="1480"/>
      <c r="XBS3816" s="1480"/>
      <c r="XBT3816" s="1480"/>
      <c r="XBU3816" s="1480"/>
      <c r="XBV3816" s="1481"/>
      <c r="XBW3816" s="1480"/>
      <c r="XBX3816" s="1480"/>
      <c r="XBY3816" s="1481"/>
      <c r="XBZ3816" s="1481"/>
      <c r="XCA3816" s="1481"/>
      <c r="XCB3816" s="1481"/>
      <c r="XCC3816" s="1481"/>
      <c r="XCD3816" s="1481"/>
      <c r="XCE3816" s="1480"/>
      <c r="XCF3816" s="1480"/>
      <c r="XCG3816" s="1482"/>
      <c r="XCH3816" s="1483"/>
      <c r="XCI3816" s="1484"/>
      <c r="XCJ3816" s="1484"/>
      <c r="XCK3816" s="1480"/>
      <c r="XCL3816" s="1480"/>
      <c r="XCM3816" s="1480"/>
      <c r="XCN3816" s="1480"/>
      <c r="XCO3816" s="1481"/>
      <c r="XCP3816" s="1480"/>
      <c r="XCQ3816" s="1480"/>
      <c r="XCR3816" s="1480"/>
      <c r="XCS3816" s="1480"/>
      <c r="XCT3816" s="1481"/>
      <c r="XCU3816" s="1480"/>
      <c r="XCV3816" s="1480"/>
      <c r="XCW3816" s="1480"/>
      <c r="XCX3816" s="1480"/>
      <c r="XCY3816" s="1480"/>
      <c r="XCZ3816" s="1480"/>
      <c r="XDA3816" s="1480"/>
      <c r="XDB3816" s="1481"/>
      <c r="XDC3816" s="1480"/>
      <c r="XDD3816" s="1480"/>
      <c r="XDE3816" s="1481"/>
      <c r="XDF3816" s="1481"/>
      <c r="XDG3816" s="1481"/>
      <c r="XDH3816" s="1481"/>
      <c r="XDI3816" s="1481"/>
      <c r="XDJ3816" s="1481"/>
      <c r="XDK3816" s="1480"/>
      <c r="XDL3816" s="1480"/>
      <c r="XDM3816" s="1482"/>
      <c r="XDN3816" s="1483"/>
      <c r="XDO3816" s="1484"/>
      <c r="XDP3816" s="1484"/>
      <c r="XDQ3816" s="1480"/>
      <c r="XDR3816" s="1480"/>
      <c r="XDS3816" s="1480"/>
      <c r="XDT3816" s="1480"/>
      <c r="XDU3816" s="1481"/>
      <c r="XDV3816" s="1480"/>
      <c r="XDW3816" s="1480"/>
      <c r="XDX3816" s="1480"/>
      <c r="XDY3816" s="1480"/>
      <c r="XDZ3816" s="1481"/>
      <c r="XEA3816" s="1480"/>
      <c r="XEB3816" s="1480"/>
      <c r="XEC3816" s="1480"/>
      <c r="XED3816" s="1480"/>
      <c r="XEE3816" s="1480"/>
      <c r="XEF3816" s="1480"/>
      <c r="XEG3816" s="1480"/>
      <c r="XEH3816" s="1481"/>
      <c r="XEI3816" s="1480"/>
      <c r="XEJ3816" s="1480"/>
      <c r="XEK3816" s="1481"/>
      <c r="XEL3816" s="1481"/>
      <c r="XEM3816" s="1481"/>
      <c r="XEN3816" s="1481"/>
      <c r="XEO3816" s="1481"/>
      <c r="XEP3816" s="1481"/>
      <c r="XEQ3816" s="1480"/>
      <c r="XER3816" s="1480"/>
      <c r="XES3816" s="1482"/>
      <c r="XET3816" s="1483"/>
      <c r="XEU3816" s="1484"/>
      <c r="XEV3816" s="1484"/>
      <c r="XEW3816" s="1480"/>
      <c r="XEX3816" s="1480"/>
      <c r="XEY3816" s="1480"/>
      <c r="XEZ3816" s="1480"/>
      <c r="XFA3816" s="1481"/>
      <c r="XFB3816" s="1480"/>
      <c r="XFC3816" s="1480"/>
      <c r="XFD3816" s="1480"/>
    </row>
    <row r="3817" spans="1:16384" s="1485" customFormat="1" ht="87.75" customHeight="1">
      <c r="A3817" s="1477" t="s">
        <v>13876</v>
      </c>
      <c r="B3817" s="1477" t="s">
        <v>33</v>
      </c>
      <c r="C3817" s="1477" t="s">
        <v>1148</v>
      </c>
      <c r="D3817" s="1477" t="s">
        <v>1149</v>
      </c>
      <c r="E3817" s="1477" t="s">
        <v>1150</v>
      </c>
      <c r="F3817" s="1477" t="s">
        <v>1151</v>
      </c>
      <c r="G3817" s="1477" t="s">
        <v>1152</v>
      </c>
      <c r="H3817" s="1477" t="s">
        <v>13389</v>
      </c>
      <c r="I3817" s="1477" t="s">
        <v>13390</v>
      </c>
      <c r="J3817" s="1477" t="s">
        <v>38</v>
      </c>
      <c r="K3817" s="1477">
        <v>0</v>
      </c>
      <c r="L3817" s="1477">
        <v>711000000</v>
      </c>
      <c r="M3817" s="1477" t="s">
        <v>73</v>
      </c>
      <c r="N3817" s="1477" t="s">
        <v>326</v>
      </c>
      <c r="O3817" s="1477" t="s">
        <v>13391</v>
      </c>
      <c r="P3817" s="1478"/>
      <c r="Q3817" s="1477" t="s">
        <v>1136</v>
      </c>
      <c r="R3817" s="1477" t="s">
        <v>1146</v>
      </c>
      <c r="S3817" s="1477">
        <v>796</v>
      </c>
      <c r="T3817" s="1477" t="s">
        <v>13392</v>
      </c>
      <c r="U3817" s="1477">
        <v>1</v>
      </c>
      <c r="V3817" s="1479">
        <v>140000000</v>
      </c>
      <c r="W3817" s="1479">
        <v>0</v>
      </c>
      <c r="X3817" s="1479">
        <v>0</v>
      </c>
      <c r="Y3817" s="1477"/>
      <c r="Z3817" s="1477">
        <v>2016</v>
      </c>
      <c r="AA3817" s="1477"/>
      <c r="AB3817" s="1143" t="s">
        <v>366</v>
      </c>
      <c r="AC3817" s="1143"/>
      <c r="AD3817" s="1143"/>
      <c r="AE3817" s="1143"/>
      <c r="AF3817" s="1143"/>
      <c r="AG3817" s="1477" t="s">
        <v>13393</v>
      </c>
      <c r="AH3817" s="1143"/>
      <c r="AI3817" s="1477"/>
      <c r="AJ3817" s="1143"/>
      <c r="AK3817" s="1143" t="s">
        <v>13394</v>
      </c>
      <c r="AL3817" s="1480"/>
      <c r="AM3817" s="1480"/>
      <c r="AN3817" s="1480"/>
      <c r="AO3817" s="1480"/>
      <c r="AP3817" s="1481"/>
      <c r="AQ3817" s="1480"/>
      <c r="AR3817" s="1480"/>
      <c r="AS3817" s="1481"/>
      <c r="AT3817" s="1481"/>
      <c r="AU3817" s="1481"/>
      <c r="AV3817" s="1481"/>
      <c r="AW3817" s="1481"/>
      <c r="AX3817" s="1481"/>
      <c r="AY3817" s="1480"/>
      <c r="AZ3817" s="1480"/>
      <c r="BA3817" s="1482"/>
      <c r="BB3817" s="1483"/>
      <c r="BC3817" s="1484"/>
      <c r="BD3817" s="1484"/>
      <c r="BE3817" s="1480"/>
      <c r="BF3817" s="1480"/>
      <c r="BG3817" s="1480"/>
      <c r="BH3817" s="1480"/>
      <c r="BI3817" s="1481"/>
      <c r="BJ3817" s="1480"/>
      <c r="BK3817" s="1480"/>
      <c r="BL3817" s="1480"/>
      <c r="BM3817" s="1480"/>
      <c r="BN3817" s="1481"/>
      <c r="BO3817" s="1480"/>
      <c r="BP3817" s="1480"/>
      <c r="BQ3817" s="1480"/>
      <c r="BR3817" s="1480"/>
      <c r="BS3817" s="1480"/>
      <c r="BT3817" s="1480"/>
      <c r="BU3817" s="1480"/>
      <c r="BV3817" s="1481"/>
      <c r="BW3817" s="1480"/>
      <c r="BX3817" s="1480"/>
      <c r="BY3817" s="1481"/>
      <c r="BZ3817" s="1481"/>
      <c r="CA3817" s="1481"/>
      <c r="CB3817" s="1481"/>
      <c r="CC3817" s="1481"/>
      <c r="CD3817" s="1481"/>
      <c r="CE3817" s="1480"/>
      <c r="CF3817" s="1480"/>
      <c r="CG3817" s="1482"/>
      <c r="CH3817" s="1483"/>
      <c r="CI3817" s="1484"/>
      <c r="CJ3817" s="1484"/>
      <c r="CK3817" s="1480"/>
      <c r="CL3817" s="1480"/>
      <c r="CM3817" s="1480"/>
      <c r="CN3817" s="1480"/>
      <c r="CO3817" s="1481"/>
      <c r="CP3817" s="1480"/>
      <c r="CQ3817" s="1480"/>
      <c r="CR3817" s="1480"/>
      <c r="CS3817" s="1480"/>
      <c r="CT3817" s="1481"/>
      <c r="CU3817" s="1480"/>
      <c r="CV3817" s="1480"/>
      <c r="CW3817" s="1480"/>
      <c r="CX3817" s="1480"/>
      <c r="CY3817" s="1480"/>
      <c r="CZ3817" s="1480"/>
      <c r="DA3817" s="1480"/>
      <c r="DB3817" s="1481"/>
      <c r="DC3817" s="1480"/>
      <c r="DD3817" s="1480"/>
      <c r="DE3817" s="1481"/>
      <c r="DF3817" s="1481"/>
      <c r="DG3817" s="1481"/>
      <c r="DH3817" s="1481"/>
      <c r="DI3817" s="1481"/>
      <c r="DJ3817" s="1481"/>
      <c r="DK3817" s="1480"/>
      <c r="DL3817" s="1480"/>
      <c r="DM3817" s="1482"/>
      <c r="DN3817" s="1483"/>
      <c r="DO3817" s="1484"/>
      <c r="DP3817" s="1484"/>
      <c r="DQ3817" s="1480"/>
      <c r="DR3817" s="1480"/>
      <c r="DS3817" s="1480"/>
      <c r="DT3817" s="1480"/>
      <c r="DU3817" s="1481"/>
      <c r="DV3817" s="1480"/>
      <c r="DW3817" s="1480"/>
      <c r="DX3817" s="1480"/>
      <c r="DY3817" s="1480"/>
      <c r="DZ3817" s="1481"/>
      <c r="EA3817" s="1480"/>
      <c r="EB3817" s="1480"/>
      <c r="EC3817" s="1480"/>
      <c r="ED3817" s="1480"/>
      <c r="EE3817" s="1480"/>
      <c r="EF3817" s="1480"/>
      <c r="EG3817" s="1480"/>
      <c r="EH3817" s="1481"/>
      <c r="EI3817" s="1480"/>
      <c r="EJ3817" s="1480"/>
      <c r="EK3817" s="1481"/>
      <c r="EL3817" s="1481"/>
      <c r="EM3817" s="1481"/>
      <c r="EN3817" s="1481"/>
      <c r="EO3817" s="1481"/>
      <c r="EP3817" s="1481"/>
      <c r="EQ3817" s="1480"/>
      <c r="ER3817" s="1480"/>
      <c r="ES3817" s="1482"/>
      <c r="ET3817" s="1483"/>
      <c r="EU3817" s="1484"/>
      <c r="EV3817" s="1484"/>
      <c r="EW3817" s="1480"/>
      <c r="EX3817" s="1480"/>
      <c r="EY3817" s="1480"/>
      <c r="EZ3817" s="1480"/>
      <c r="FA3817" s="1481"/>
      <c r="FB3817" s="1480"/>
      <c r="FC3817" s="1480"/>
      <c r="FD3817" s="1480"/>
      <c r="FE3817" s="1480"/>
      <c r="FF3817" s="1481"/>
      <c r="FG3817" s="1480"/>
      <c r="FH3817" s="1480"/>
      <c r="FI3817" s="1480"/>
      <c r="FJ3817" s="1480"/>
      <c r="FK3817" s="1480"/>
      <c r="FL3817" s="1480"/>
      <c r="FM3817" s="1480"/>
      <c r="FN3817" s="1481"/>
      <c r="FO3817" s="1480"/>
      <c r="FP3817" s="1480"/>
      <c r="FQ3817" s="1481"/>
      <c r="FR3817" s="1481"/>
      <c r="FS3817" s="1481"/>
      <c r="FT3817" s="1481"/>
      <c r="FU3817" s="1481"/>
      <c r="FV3817" s="1481"/>
      <c r="FW3817" s="1480"/>
      <c r="FX3817" s="1480"/>
      <c r="FY3817" s="1482"/>
      <c r="FZ3817" s="1483"/>
      <c r="GA3817" s="1484"/>
      <c r="GB3817" s="1484"/>
      <c r="GC3817" s="1480"/>
      <c r="GD3817" s="1480"/>
      <c r="GE3817" s="1480"/>
      <c r="GF3817" s="1480"/>
      <c r="GG3817" s="1481"/>
      <c r="GH3817" s="1480"/>
      <c r="GI3817" s="1480"/>
      <c r="GJ3817" s="1480"/>
      <c r="GK3817" s="1480"/>
      <c r="GL3817" s="1481"/>
      <c r="GM3817" s="1480"/>
      <c r="GN3817" s="1480"/>
      <c r="GO3817" s="1480"/>
      <c r="GP3817" s="1480"/>
      <c r="GQ3817" s="1480"/>
      <c r="GR3817" s="1480"/>
      <c r="GS3817" s="1480"/>
      <c r="GT3817" s="1481"/>
      <c r="GU3817" s="1480"/>
      <c r="GV3817" s="1480"/>
      <c r="GW3817" s="1481"/>
      <c r="GX3817" s="1481"/>
      <c r="GY3817" s="1481"/>
      <c r="GZ3817" s="1481"/>
      <c r="HA3817" s="1481"/>
      <c r="HB3817" s="1481"/>
      <c r="HC3817" s="1480"/>
      <c r="HD3817" s="1480"/>
      <c r="HE3817" s="1482"/>
      <c r="HF3817" s="1483"/>
      <c r="HG3817" s="1484"/>
      <c r="HH3817" s="1484"/>
      <c r="HI3817" s="1480"/>
      <c r="HJ3817" s="1480"/>
      <c r="HK3817" s="1480"/>
      <c r="HL3817" s="1480"/>
      <c r="HM3817" s="1481"/>
      <c r="HN3817" s="1480"/>
      <c r="HO3817" s="1480"/>
      <c r="HP3817" s="1480"/>
      <c r="HQ3817" s="1480"/>
      <c r="HR3817" s="1481"/>
      <c r="HS3817" s="1480"/>
      <c r="HT3817" s="1480"/>
      <c r="HU3817" s="1480"/>
      <c r="HV3817" s="1480"/>
      <c r="HW3817" s="1480"/>
      <c r="HX3817" s="1480"/>
      <c r="HY3817" s="1480"/>
      <c r="HZ3817" s="1481"/>
      <c r="IA3817" s="1480"/>
      <c r="IB3817" s="1480"/>
      <c r="IC3817" s="1481"/>
      <c r="ID3817" s="1481"/>
      <c r="IE3817" s="1481"/>
      <c r="IF3817" s="1481"/>
      <c r="IG3817" s="1481"/>
      <c r="IH3817" s="1481"/>
      <c r="II3817" s="1480"/>
      <c r="IJ3817" s="1480"/>
      <c r="IK3817" s="1482"/>
      <c r="IL3817" s="1483"/>
      <c r="IM3817" s="1484"/>
      <c r="IN3817" s="1484"/>
      <c r="IO3817" s="1480"/>
      <c r="IP3817" s="1480"/>
      <c r="IQ3817" s="1480"/>
      <c r="IR3817" s="1480"/>
      <c r="IS3817" s="1481"/>
      <c r="IT3817" s="1480"/>
      <c r="IU3817" s="1480"/>
      <c r="IV3817" s="1480"/>
      <c r="IW3817" s="1480"/>
      <c r="IX3817" s="1481"/>
      <c r="IY3817" s="1480"/>
      <c r="IZ3817" s="1480"/>
      <c r="JA3817" s="1480"/>
      <c r="JB3817" s="1480"/>
      <c r="JC3817" s="1480"/>
      <c r="JD3817" s="1480"/>
      <c r="JE3817" s="1480"/>
      <c r="JF3817" s="1481"/>
      <c r="JG3817" s="1480"/>
      <c r="JH3817" s="1480"/>
      <c r="JI3817" s="1481"/>
      <c r="JJ3817" s="1481"/>
      <c r="JK3817" s="1481"/>
      <c r="JL3817" s="1481"/>
      <c r="JM3817" s="1481"/>
      <c r="JN3817" s="1481"/>
      <c r="JO3817" s="1480"/>
      <c r="JP3817" s="1480"/>
      <c r="JQ3817" s="1482"/>
      <c r="JR3817" s="1483"/>
      <c r="JS3817" s="1484"/>
      <c r="JT3817" s="1484"/>
      <c r="JU3817" s="1480"/>
      <c r="JV3817" s="1480"/>
      <c r="JW3817" s="1480"/>
      <c r="JX3817" s="1480"/>
      <c r="JY3817" s="1481"/>
      <c r="JZ3817" s="1480"/>
      <c r="KA3817" s="1480"/>
      <c r="KB3817" s="1480"/>
      <c r="KC3817" s="1480"/>
      <c r="KD3817" s="1481"/>
      <c r="KE3817" s="1480"/>
      <c r="KF3817" s="1480"/>
      <c r="KG3817" s="1480"/>
      <c r="KH3817" s="1480"/>
      <c r="KI3817" s="1480"/>
      <c r="KJ3817" s="1480"/>
      <c r="KK3817" s="1480"/>
      <c r="KL3817" s="1481"/>
      <c r="KM3817" s="1480"/>
      <c r="KN3817" s="1480"/>
      <c r="KO3817" s="1481"/>
      <c r="KP3817" s="1481"/>
      <c r="KQ3817" s="1481"/>
      <c r="KR3817" s="1481"/>
      <c r="KS3817" s="1481"/>
      <c r="KT3817" s="1481"/>
      <c r="KU3817" s="1480"/>
      <c r="KV3817" s="1480"/>
      <c r="KW3817" s="1482"/>
      <c r="KX3817" s="1483"/>
      <c r="KY3817" s="1484"/>
      <c r="KZ3817" s="1484"/>
      <c r="LA3817" s="1480"/>
      <c r="LB3817" s="1480"/>
      <c r="LC3817" s="1480"/>
      <c r="LD3817" s="1480"/>
      <c r="LE3817" s="1481"/>
      <c r="LF3817" s="1480"/>
      <c r="LG3817" s="1480"/>
      <c r="LH3817" s="1480"/>
      <c r="LI3817" s="1480"/>
      <c r="LJ3817" s="1481"/>
      <c r="LK3817" s="1480"/>
      <c r="LL3817" s="1480"/>
      <c r="LM3817" s="1480"/>
      <c r="LN3817" s="1480"/>
      <c r="LO3817" s="1480"/>
      <c r="LP3817" s="1480"/>
      <c r="LQ3817" s="1480"/>
      <c r="LR3817" s="1481"/>
      <c r="LS3817" s="1480"/>
      <c r="LT3817" s="1480"/>
      <c r="LU3817" s="1481"/>
      <c r="LV3817" s="1481"/>
      <c r="LW3817" s="1481"/>
      <c r="LX3817" s="1481"/>
      <c r="LY3817" s="1481"/>
      <c r="LZ3817" s="1481"/>
      <c r="MA3817" s="1480"/>
      <c r="MB3817" s="1480"/>
      <c r="MC3817" s="1482"/>
      <c r="MD3817" s="1483"/>
      <c r="ME3817" s="1484"/>
      <c r="MF3817" s="1484"/>
      <c r="MG3817" s="1480"/>
      <c r="MH3817" s="1480"/>
      <c r="MI3817" s="1480"/>
      <c r="MJ3817" s="1480"/>
      <c r="MK3817" s="1481"/>
      <c r="ML3817" s="1480"/>
      <c r="MM3817" s="1480"/>
      <c r="MN3817" s="1480"/>
      <c r="MO3817" s="1480"/>
      <c r="MP3817" s="1481"/>
      <c r="MQ3817" s="1480"/>
      <c r="MR3817" s="1480"/>
      <c r="MS3817" s="1480"/>
      <c r="MT3817" s="1480"/>
      <c r="MU3817" s="1480"/>
      <c r="MV3817" s="1480"/>
      <c r="MW3817" s="1480"/>
      <c r="MX3817" s="1481"/>
      <c r="MY3817" s="1480"/>
      <c r="MZ3817" s="1480"/>
      <c r="NA3817" s="1481"/>
      <c r="NB3817" s="1481"/>
      <c r="NC3817" s="1481"/>
      <c r="ND3817" s="1481"/>
      <c r="NE3817" s="1481"/>
      <c r="NF3817" s="1481"/>
      <c r="NG3817" s="1480"/>
      <c r="NH3817" s="1480"/>
      <c r="NI3817" s="1482"/>
      <c r="NJ3817" s="1483"/>
      <c r="NK3817" s="1484"/>
      <c r="NL3817" s="1484"/>
      <c r="NM3817" s="1480"/>
      <c r="NN3817" s="1480"/>
      <c r="NO3817" s="1480"/>
      <c r="NP3817" s="1480"/>
      <c r="NQ3817" s="1481"/>
      <c r="NR3817" s="1480"/>
      <c r="NS3817" s="1480"/>
      <c r="NT3817" s="1480"/>
      <c r="NU3817" s="1480"/>
      <c r="NV3817" s="1481"/>
      <c r="NW3817" s="1480"/>
      <c r="NX3817" s="1480"/>
      <c r="NY3817" s="1480"/>
      <c r="NZ3817" s="1480"/>
      <c r="OA3817" s="1480"/>
      <c r="OB3817" s="1480"/>
      <c r="OC3817" s="1480"/>
      <c r="OD3817" s="1481"/>
      <c r="OE3817" s="1480"/>
      <c r="OF3817" s="1480"/>
      <c r="OG3817" s="1481"/>
      <c r="OH3817" s="1481"/>
      <c r="OI3817" s="1481"/>
      <c r="OJ3817" s="1481"/>
      <c r="OK3817" s="1481"/>
      <c r="OL3817" s="1481"/>
      <c r="OM3817" s="1480"/>
      <c r="ON3817" s="1480"/>
      <c r="OO3817" s="1482"/>
      <c r="OP3817" s="1483"/>
      <c r="OQ3817" s="1484"/>
      <c r="OR3817" s="1484"/>
      <c r="OS3817" s="1480"/>
      <c r="OT3817" s="1480"/>
      <c r="OU3817" s="1480"/>
      <c r="OV3817" s="1480"/>
      <c r="OW3817" s="1481"/>
      <c r="OX3817" s="1480"/>
      <c r="OY3817" s="1480"/>
      <c r="OZ3817" s="1480"/>
      <c r="PA3817" s="1480"/>
      <c r="PB3817" s="1481"/>
      <c r="PC3817" s="1480"/>
      <c r="PD3817" s="1480"/>
      <c r="PE3817" s="1480"/>
      <c r="PF3817" s="1480"/>
      <c r="PG3817" s="1480"/>
      <c r="PH3817" s="1480"/>
      <c r="PI3817" s="1480"/>
      <c r="PJ3817" s="1481"/>
      <c r="PK3817" s="1480"/>
      <c r="PL3817" s="1480"/>
      <c r="PM3817" s="1481"/>
      <c r="PN3817" s="1481"/>
      <c r="PO3817" s="1481"/>
      <c r="PP3817" s="1481"/>
      <c r="PQ3817" s="1481"/>
      <c r="PR3817" s="1481"/>
      <c r="PS3817" s="1480"/>
      <c r="PT3817" s="1480"/>
      <c r="PU3817" s="1482"/>
      <c r="PV3817" s="1483"/>
      <c r="PW3817" s="1484"/>
      <c r="PX3817" s="1484"/>
      <c r="PY3817" s="1480"/>
      <c r="PZ3817" s="1480"/>
      <c r="QA3817" s="1480"/>
      <c r="QB3817" s="1480"/>
      <c r="QC3817" s="1481"/>
      <c r="QD3817" s="1480"/>
      <c r="QE3817" s="1480"/>
      <c r="QF3817" s="1480"/>
      <c r="QG3817" s="1480"/>
      <c r="QH3817" s="1481"/>
      <c r="QI3817" s="1480"/>
      <c r="QJ3817" s="1480"/>
      <c r="QK3817" s="1480"/>
      <c r="QL3817" s="1480"/>
      <c r="QM3817" s="1480"/>
      <c r="QN3817" s="1480"/>
      <c r="QO3817" s="1480"/>
      <c r="QP3817" s="1481"/>
      <c r="QQ3817" s="1480"/>
      <c r="QR3817" s="1480"/>
      <c r="QS3817" s="1481"/>
      <c r="QT3817" s="1481"/>
      <c r="QU3817" s="1481"/>
      <c r="QV3817" s="1481"/>
      <c r="QW3817" s="1481"/>
      <c r="QX3817" s="1481"/>
      <c r="QY3817" s="1480"/>
      <c r="QZ3817" s="1480"/>
      <c r="RA3817" s="1482"/>
      <c r="RB3817" s="1483"/>
      <c r="RC3817" s="1484"/>
      <c r="RD3817" s="1484"/>
      <c r="RE3817" s="1480"/>
      <c r="RF3817" s="1480"/>
      <c r="RG3817" s="1480"/>
      <c r="RH3817" s="1480"/>
      <c r="RI3817" s="1481"/>
      <c r="RJ3817" s="1480"/>
      <c r="RK3817" s="1480"/>
      <c r="RL3817" s="1480"/>
      <c r="RM3817" s="1480"/>
      <c r="RN3817" s="1481"/>
      <c r="RO3817" s="1480"/>
      <c r="RP3817" s="1480"/>
      <c r="RQ3817" s="1480"/>
      <c r="RR3817" s="1480"/>
      <c r="RS3817" s="1480"/>
      <c r="RT3817" s="1480"/>
      <c r="RU3817" s="1480"/>
      <c r="RV3817" s="1481"/>
      <c r="RW3817" s="1480"/>
      <c r="RX3817" s="1480"/>
      <c r="RY3817" s="1481"/>
      <c r="RZ3817" s="1481"/>
      <c r="SA3817" s="1481"/>
      <c r="SB3817" s="1481"/>
      <c r="SC3817" s="1481"/>
      <c r="SD3817" s="1481"/>
      <c r="SE3817" s="1480"/>
      <c r="SF3817" s="1480"/>
      <c r="SG3817" s="1482"/>
      <c r="SH3817" s="1483"/>
      <c r="SI3817" s="1484"/>
      <c r="SJ3817" s="1484"/>
      <c r="SK3817" s="1480"/>
      <c r="SL3817" s="1480"/>
      <c r="SM3817" s="1480"/>
      <c r="SN3817" s="1480"/>
      <c r="SO3817" s="1481"/>
      <c r="SP3817" s="1480"/>
      <c r="SQ3817" s="1480"/>
      <c r="SR3817" s="1480"/>
      <c r="SS3817" s="1480"/>
      <c r="ST3817" s="1481"/>
      <c r="SU3817" s="1480"/>
      <c r="SV3817" s="1480"/>
      <c r="SW3817" s="1480"/>
      <c r="SX3817" s="1480"/>
      <c r="SY3817" s="1480"/>
      <c r="SZ3817" s="1480"/>
      <c r="TA3817" s="1480"/>
      <c r="TB3817" s="1481"/>
      <c r="TC3817" s="1480"/>
      <c r="TD3817" s="1480"/>
      <c r="TE3817" s="1481"/>
      <c r="TF3817" s="1481"/>
      <c r="TG3817" s="1481"/>
      <c r="TH3817" s="1481"/>
      <c r="TI3817" s="1481"/>
      <c r="TJ3817" s="1481"/>
      <c r="TK3817" s="1480"/>
      <c r="TL3817" s="1480"/>
      <c r="TM3817" s="1482"/>
      <c r="TN3817" s="1483"/>
      <c r="TO3817" s="1484"/>
      <c r="TP3817" s="1484"/>
      <c r="TQ3817" s="1480"/>
      <c r="TR3817" s="1480"/>
      <c r="TS3817" s="1480"/>
      <c r="TT3817" s="1480"/>
      <c r="TU3817" s="1481"/>
      <c r="TV3817" s="1480"/>
      <c r="TW3817" s="1480"/>
      <c r="TX3817" s="1480"/>
      <c r="TY3817" s="1480"/>
      <c r="TZ3817" s="1481"/>
      <c r="UA3817" s="1480"/>
      <c r="UB3817" s="1480"/>
      <c r="UC3817" s="1480"/>
      <c r="UD3817" s="1480"/>
      <c r="UE3817" s="1480"/>
      <c r="UF3817" s="1480"/>
      <c r="UG3817" s="1480"/>
      <c r="UH3817" s="1481"/>
      <c r="UI3817" s="1480"/>
      <c r="UJ3817" s="1480"/>
      <c r="UK3817" s="1481"/>
      <c r="UL3817" s="1481"/>
      <c r="UM3817" s="1481"/>
      <c r="UN3817" s="1481"/>
      <c r="UO3817" s="1481"/>
      <c r="UP3817" s="1481"/>
      <c r="UQ3817" s="1480"/>
      <c r="UR3817" s="1480"/>
      <c r="US3817" s="1482"/>
      <c r="UT3817" s="1483"/>
      <c r="UU3817" s="1484"/>
      <c r="UV3817" s="1484"/>
      <c r="UW3817" s="1480"/>
      <c r="UX3817" s="1480"/>
      <c r="UY3817" s="1480"/>
      <c r="UZ3817" s="1480"/>
      <c r="VA3817" s="1481"/>
      <c r="VB3817" s="1480"/>
      <c r="VC3817" s="1480"/>
      <c r="VD3817" s="1480"/>
      <c r="VE3817" s="1480"/>
      <c r="VF3817" s="1481"/>
      <c r="VG3817" s="1480"/>
      <c r="VH3817" s="1480"/>
      <c r="VI3817" s="1480"/>
      <c r="VJ3817" s="1480"/>
      <c r="VK3817" s="1480"/>
      <c r="VL3817" s="1480"/>
      <c r="VM3817" s="1480"/>
      <c r="VN3817" s="1481"/>
      <c r="VO3817" s="1480"/>
      <c r="VP3817" s="1480"/>
      <c r="VQ3817" s="1481"/>
      <c r="VR3817" s="1481"/>
      <c r="VS3817" s="1481"/>
      <c r="VT3817" s="1481"/>
      <c r="VU3817" s="1481"/>
      <c r="VV3817" s="1481"/>
      <c r="VW3817" s="1480"/>
      <c r="VX3817" s="1480"/>
      <c r="VY3817" s="1482"/>
      <c r="VZ3817" s="1483"/>
      <c r="WA3817" s="1484"/>
      <c r="WB3817" s="1484"/>
      <c r="WC3817" s="1480"/>
      <c r="WD3817" s="1480"/>
      <c r="WE3817" s="1480"/>
      <c r="WF3817" s="1480"/>
      <c r="WG3817" s="1481"/>
      <c r="WH3817" s="1480"/>
      <c r="WI3817" s="1480"/>
      <c r="WJ3817" s="1480"/>
      <c r="WK3817" s="1480"/>
      <c r="WL3817" s="1481"/>
      <c r="WM3817" s="1480"/>
      <c r="WN3817" s="1480"/>
      <c r="WO3817" s="1480"/>
      <c r="WP3817" s="1480"/>
      <c r="WQ3817" s="1480"/>
      <c r="WR3817" s="1480"/>
      <c r="WS3817" s="1480"/>
      <c r="WT3817" s="1481"/>
      <c r="WU3817" s="1480"/>
      <c r="WV3817" s="1480"/>
      <c r="WW3817" s="1481"/>
      <c r="WX3817" s="1481"/>
      <c r="WY3817" s="1481"/>
      <c r="WZ3817" s="1481"/>
      <c r="XA3817" s="1481"/>
      <c r="XB3817" s="1481"/>
      <c r="XC3817" s="1480"/>
      <c r="XD3817" s="1480"/>
      <c r="XE3817" s="1482"/>
      <c r="XF3817" s="1483"/>
      <c r="XG3817" s="1484"/>
      <c r="XH3817" s="1484"/>
      <c r="XI3817" s="1480"/>
      <c r="XJ3817" s="1480"/>
      <c r="XK3817" s="1480"/>
      <c r="XL3817" s="1480"/>
      <c r="XM3817" s="1481"/>
      <c r="XN3817" s="1480"/>
      <c r="XO3817" s="1480"/>
      <c r="XP3817" s="1480"/>
      <c r="XQ3817" s="1480"/>
      <c r="XR3817" s="1481"/>
      <c r="XS3817" s="1480"/>
      <c r="XT3817" s="1480"/>
      <c r="XU3817" s="1480"/>
      <c r="XV3817" s="1480"/>
      <c r="XW3817" s="1480"/>
      <c r="XX3817" s="1480"/>
      <c r="XY3817" s="1480"/>
      <c r="XZ3817" s="1481"/>
      <c r="YA3817" s="1480"/>
      <c r="YB3817" s="1480"/>
      <c r="YC3817" s="1481"/>
      <c r="YD3817" s="1481"/>
      <c r="YE3817" s="1481"/>
      <c r="YF3817" s="1481"/>
      <c r="YG3817" s="1481"/>
      <c r="YH3817" s="1481"/>
      <c r="YI3817" s="1480"/>
      <c r="YJ3817" s="1480"/>
      <c r="YK3817" s="1482"/>
      <c r="YL3817" s="1483"/>
      <c r="YM3817" s="1484"/>
      <c r="YN3817" s="1484"/>
      <c r="YO3817" s="1480"/>
      <c r="YP3817" s="1480"/>
      <c r="YQ3817" s="1480"/>
      <c r="YR3817" s="1480"/>
      <c r="YS3817" s="1481"/>
      <c r="YT3817" s="1480"/>
      <c r="YU3817" s="1480"/>
      <c r="YV3817" s="1480"/>
      <c r="YW3817" s="1480"/>
      <c r="YX3817" s="1481"/>
      <c r="YY3817" s="1480"/>
      <c r="YZ3817" s="1480"/>
      <c r="ZA3817" s="1480"/>
      <c r="ZB3817" s="1480"/>
      <c r="ZC3817" s="1480"/>
      <c r="ZD3817" s="1480"/>
      <c r="ZE3817" s="1480"/>
      <c r="ZF3817" s="1481"/>
      <c r="ZG3817" s="1480"/>
      <c r="ZH3817" s="1480"/>
      <c r="ZI3817" s="1481"/>
      <c r="ZJ3817" s="1481"/>
      <c r="ZK3817" s="1481"/>
      <c r="ZL3817" s="1481"/>
      <c r="ZM3817" s="1481"/>
      <c r="ZN3817" s="1481"/>
      <c r="ZO3817" s="1480"/>
      <c r="ZP3817" s="1480"/>
      <c r="ZQ3817" s="1482"/>
      <c r="ZR3817" s="1483"/>
      <c r="ZS3817" s="1484"/>
      <c r="ZT3817" s="1484"/>
      <c r="ZU3817" s="1480"/>
      <c r="ZV3817" s="1480"/>
      <c r="ZW3817" s="1480"/>
      <c r="ZX3817" s="1480"/>
      <c r="ZY3817" s="1481"/>
      <c r="ZZ3817" s="1480"/>
      <c r="AAA3817" s="1480"/>
      <c r="AAB3817" s="1480"/>
      <c r="AAC3817" s="1480"/>
      <c r="AAD3817" s="1481"/>
      <c r="AAE3817" s="1480"/>
      <c r="AAF3817" s="1480"/>
      <c r="AAG3817" s="1480"/>
      <c r="AAH3817" s="1480"/>
      <c r="AAI3817" s="1480"/>
      <c r="AAJ3817" s="1480"/>
      <c r="AAK3817" s="1480"/>
      <c r="AAL3817" s="1481"/>
      <c r="AAM3817" s="1480"/>
      <c r="AAN3817" s="1480"/>
      <c r="AAO3817" s="1481"/>
      <c r="AAP3817" s="1481"/>
      <c r="AAQ3817" s="1481"/>
      <c r="AAR3817" s="1481"/>
      <c r="AAS3817" s="1481"/>
      <c r="AAT3817" s="1481"/>
      <c r="AAU3817" s="1480"/>
      <c r="AAV3817" s="1480"/>
      <c r="AAW3817" s="1482"/>
      <c r="AAX3817" s="1483"/>
      <c r="AAY3817" s="1484"/>
      <c r="AAZ3817" s="1484"/>
      <c r="ABA3817" s="1480"/>
      <c r="ABB3817" s="1480"/>
      <c r="ABC3817" s="1480"/>
      <c r="ABD3817" s="1480"/>
      <c r="ABE3817" s="1481"/>
      <c r="ABF3817" s="1480"/>
      <c r="ABG3817" s="1480"/>
      <c r="ABH3817" s="1480"/>
      <c r="ABI3817" s="1480"/>
      <c r="ABJ3817" s="1481"/>
      <c r="ABK3817" s="1480"/>
      <c r="ABL3817" s="1480"/>
      <c r="ABM3817" s="1480"/>
      <c r="ABN3817" s="1480"/>
      <c r="ABO3817" s="1480"/>
      <c r="ABP3817" s="1480"/>
      <c r="ABQ3817" s="1480"/>
      <c r="ABR3817" s="1481"/>
      <c r="ABS3817" s="1480"/>
      <c r="ABT3817" s="1480"/>
      <c r="ABU3817" s="1481"/>
      <c r="ABV3817" s="1481"/>
      <c r="ABW3817" s="1481"/>
      <c r="ABX3817" s="1481"/>
      <c r="ABY3817" s="1481"/>
      <c r="ABZ3817" s="1481"/>
      <c r="ACA3817" s="1480"/>
      <c r="ACB3817" s="1480"/>
      <c r="ACC3817" s="1482"/>
      <c r="ACD3817" s="1483"/>
      <c r="ACE3817" s="1484"/>
      <c r="ACF3817" s="1484"/>
      <c r="ACG3817" s="1480"/>
      <c r="ACH3817" s="1480"/>
      <c r="ACI3817" s="1480"/>
      <c r="ACJ3817" s="1480"/>
      <c r="ACK3817" s="1481"/>
      <c r="ACL3817" s="1480"/>
      <c r="ACM3817" s="1480"/>
      <c r="ACN3817" s="1480"/>
      <c r="ACO3817" s="1480"/>
      <c r="ACP3817" s="1481"/>
      <c r="ACQ3817" s="1480"/>
      <c r="ACR3817" s="1480"/>
      <c r="ACS3817" s="1480"/>
      <c r="ACT3817" s="1480"/>
      <c r="ACU3817" s="1480"/>
      <c r="ACV3817" s="1480"/>
      <c r="ACW3817" s="1480"/>
      <c r="ACX3817" s="1481"/>
      <c r="ACY3817" s="1480"/>
      <c r="ACZ3817" s="1480"/>
      <c r="ADA3817" s="1481"/>
      <c r="ADB3817" s="1481"/>
      <c r="ADC3817" s="1481"/>
      <c r="ADD3817" s="1481"/>
      <c r="ADE3817" s="1481"/>
      <c r="ADF3817" s="1481"/>
      <c r="ADG3817" s="1480"/>
      <c r="ADH3817" s="1480"/>
      <c r="ADI3817" s="1482"/>
      <c r="ADJ3817" s="1483"/>
      <c r="ADK3817" s="1484"/>
      <c r="ADL3817" s="1484"/>
      <c r="ADM3817" s="1480"/>
      <c r="ADN3817" s="1480"/>
      <c r="ADO3817" s="1480"/>
      <c r="ADP3817" s="1480"/>
      <c r="ADQ3817" s="1481"/>
      <c r="ADR3817" s="1480"/>
      <c r="ADS3817" s="1480"/>
      <c r="ADT3817" s="1480"/>
      <c r="ADU3817" s="1480"/>
      <c r="ADV3817" s="1481"/>
      <c r="ADW3817" s="1480"/>
      <c r="ADX3817" s="1480"/>
      <c r="ADY3817" s="1480"/>
      <c r="ADZ3817" s="1480"/>
      <c r="AEA3817" s="1480"/>
      <c r="AEB3817" s="1480"/>
      <c r="AEC3817" s="1480"/>
      <c r="AED3817" s="1481"/>
      <c r="AEE3817" s="1480"/>
      <c r="AEF3817" s="1480"/>
      <c r="AEG3817" s="1481"/>
      <c r="AEH3817" s="1481"/>
      <c r="AEI3817" s="1481"/>
      <c r="AEJ3817" s="1481"/>
      <c r="AEK3817" s="1481"/>
      <c r="AEL3817" s="1481"/>
      <c r="AEM3817" s="1480"/>
      <c r="AEN3817" s="1480"/>
      <c r="AEO3817" s="1482"/>
      <c r="AEP3817" s="1483"/>
      <c r="AEQ3817" s="1484"/>
      <c r="AER3817" s="1484"/>
      <c r="AES3817" s="1480"/>
      <c r="AET3817" s="1480"/>
      <c r="AEU3817" s="1480"/>
      <c r="AEV3817" s="1480"/>
      <c r="AEW3817" s="1481"/>
      <c r="AEX3817" s="1480"/>
      <c r="AEY3817" s="1480"/>
      <c r="AEZ3817" s="1480"/>
      <c r="AFA3817" s="1480"/>
      <c r="AFB3817" s="1481"/>
      <c r="AFC3817" s="1480"/>
      <c r="AFD3817" s="1480"/>
      <c r="AFE3817" s="1480"/>
      <c r="AFF3817" s="1480"/>
      <c r="AFG3817" s="1480"/>
      <c r="AFH3817" s="1480"/>
      <c r="AFI3817" s="1480"/>
      <c r="AFJ3817" s="1481"/>
      <c r="AFK3817" s="1480"/>
      <c r="AFL3817" s="1480"/>
      <c r="AFM3817" s="1481"/>
      <c r="AFN3817" s="1481"/>
      <c r="AFO3817" s="1481"/>
      <c r="AFP3817" s="1481"/>
      <c r="AFQ3817" s="1481"/>
      <c r="AFR3817" s="1481"/>
      <c r="AFS3817" s="1480"/>
      <c r="AFT3817" s="1480"/>
      <c r="AFU3817" s="1482"/>
      <c r="AFV3817" s="1483"/>
      <c r="AFW3817" s="1484"/>
      <c r="AFX3817" s="1484"/>
      <c r="AFY3817" s="1480"/>
      <c r="AFZ3817" s="1480"/>
      <c r="AGA3817" s="1480"/>
      <c r="AGB3817" s="1480"/>
      <c r="AGC3817" s="1481"/>
      <c r="AGD3817" s="1480"/>
      <c r="AGE3817" s="1480"/>
      <c r="AGF3817" s="1480"/>
      <c r="AGG3817" s="1480"/>
      <c r="AGH3817" s="1481"/>
      <c r="AGI3817" s="1480"/>
      <c r="AGJ3817" s="1480"/>
      <c r="AGK3817" s="1480"/>
      <c r="AGL3817" s="1480"/>
      <c r="AGM3817" s="1480"/>
      <c r="AGN3817" s="1480"/>
      <c r="AGO3817" s="1480"/>
      <c r="AGP3817" s="1481"/>
      <c r="AGQ3817" s="1480"/>
      <c r="AGR3817" s="1480"/>
      <c r="AGS3817" s="1481"/>
      <c r="AGT3817" s="1481"/>
      <c r="AGU3817" s="1481"/>
      <c r="AGV3817" s="1481"/>
      <c r="AGW3817" s="1481"/>
      <c r="AGX3817" s="1481"/>
      <c r="AGY3817" s="1480"/>
      <c r="AGZ3817" s="1480"/>
      <c r="AHA3817" s="1482"/>
      <c r="AHB3817" s="1483"/>
      <c r="AHC3817" s="1484"/>
      <c r="AHD3817" s="1484"/>
      <c r="AHE3817" s="1480"/>
      <c r="AHF3817" s="1480"/>
      <c r="AHG3817" s="1480"/>
      <c r="AHH3817" s="1480"/>
      <c r="AHI3817" s="1481"/>
      <c r="AHJ3817" s="1480"/>
      <c r="AHK3817" s="1480"/>
      <c r="AHL3817" s="1480"/>
      <c r="AHM3817" s="1480"/>
      <c r="AHN3817" s="1481"/>
      <c r="AHO3817" s="1480"/>
      <c r="AHP3817" s="1480"/>
      <c r="AHQ3817" s="1480"/>
      <c r="AHR3817" s="1480"/>
      <c r="AHS3817" s="1480"/>
      <c r="AHT3817" s="1480"/>
      <c r="AHU3817" s="1480"/>
      <c r="AHV3817" s="1481"/>
      <c r="AHW3817" s="1480"/>
      <c r="AHX3817" s="1480"/>
      <c r="AHY3817" s="1481"/>
      <c r="AHZ3817" s="1481"/>
      <c r="AIA3817" s="1481"/>
      <c r="AIB3817" s="1481"/>
      <c r="AIC3817" s="1481"/>
      <c r="AID3817" s="1481"/>
      <c r="AIE3817" s="1480"/>
      <c r="AIF3817" s="1480"/>
      <c r="AIG3817" s="1482"/>
      <c r="AIH3817" s="1483"/>
      <c r="AII3817" s="1484"/>
      <c r="AIJ3817" s="1484"/>
      <c r="AIK3817" s="1480"/>
      <c r="AIL3817" s="1480"/>
      <c r="AIM3817" s="1480"/>
      <c r="AIN3817" s="1480"/>
      <c r="AIO3817" s="1481"/>
      <c r="AIP3817" s="1480"/>
      <c r="AIQ3817" s="1480"/>
      <c r="AIR3817" s="1480"/>
      <c r="AIS3817" s="1480"/>
      <c r="AIT3817" s="1481"/>
      <c r="AIU3817" s="1480"/>
      <c r="AIV3817" s="1480"/>
      <c r="AIW3817" s="1480"/>
      <c r="AIX3817" s="1480"/>
      <c r="AIY3817" s="1480"/>
      <c r="AIZ3817" s="1480"/>
      <c r="AJA3817" s="1480"/>
      <c r="AJB3817" s="1481"/>
      <c r="AJC3817" s="1480"/>
      <c r="AJD3817" s="1480"/>
      <c r="AJE3817" s="1481"/>
      <c r="AJF3817" s="1481"/>
      <c r="AJG3817" s="1481"/>
      <c r="AJH3817" s="1481"/>
      <c r="AJI3817" s="1481"/>
      <c r="AJJ3817" s="1481"/>
      <c r="AJK3817" s="1480"/>
      <c r="AJL3817" s="1480"/>
      <c r="AJM3817" s="1482"/>
      <c r="AJN3817" s="1483"/>
      <c r="AJO3817" s="1484"/>
      <c r="AJP3817" s="1484"/>
      <c r="AJQ3817" s="1480"/>
      <c r="AJR3817" s="1480"/>
      <c r="AJS3817" s="1480"/>
      <c r="AJT3817" s="1480"/>
      <c r="AJU3817" s="1481"/>
      <c r="AJV3817" s="1480"/>
      <c r="AJW3817" s="1480"/>
      <c r="AJX3817" s="1480"/>
      <c r="AJY3817" s="1480"/>
      <c r="AJZ3817" s="1481"/>
      <c r="AKA3817" s="1480"/>
      <c r="AKB3817" s="1480"/>
      <c r="AKC3817" s="1480"/>
      <c r="AKD3817" s="1480"/>
      <c r="AKE3817" s="1480"/>
      <c r="AKF3817" s="1480"/>
      <c r="AKG3817" s="1480"/>
      <c r="AKH3817" s="1481"/>
      <c r="AKI3817" s="1480"/>
      <c r="AKJ3817" s="1480"/>
      <c r="AKK3817" s="1481"/>
      <c r="AKL3817" s="1481"/>
      <c r="AKM3817" s="1481"/>
      <c r="AKN3817" s="1481"/>
      <c r="AKO3817" s="1481"/>
      <c r="AKP3817" s="1481"/>
      <c r="AKQ3817" s="1480"/>
      <c r="AKR3817" s="1480"/>
      <c r="AKS3817" s="1482"/>
      <c r="AKT3817" s="1483"/>
      <c r="AKU3817" s="1484"/>
      <c r="AKV3817" s="1484"/>
      <c r="AKW3817" s="1480"/>
      <c r="AKX3817" s="1480"/>
      <c r="AKY3817" s="1480"/>
      <c r="AKZ3817" s="1480"/>
      <c r="ALA3817" s="1481"/>
      <c r="ALB3817" s="1480"/>
      <c r="ALC3817" s="1480"/>
      <c r="ALD3817" s="1480"/>
      <c r="ALE3817" s="1480"/>
      <c r="ALF3817" s="1481"/>
      <c r="ALG3817" s="1480"/>
      <c r="ALH3817" s="1480"/>
      <c r="ALI3817" s="1480"/>
      <c r="ALJ3817" s="1480"/>
      <c r="ALK3817" s="1480"/>
      <c r="ALL3817" s="1480"/>
      <c r="ALM3817" s="1480"/>
      <c r="ALN3817" s="1481"/>
      <c r="ALO3817" s="1480"/>
      <c r="ALP3817" s="1480"/>
      <c r="ALQ3817" s="1481"/>
      <c r="ALR3817" s="1481"/>
      <c r="ALS3817" s="1481"/>
      <c r="ALT3817" s="1481"/>
      <c r="ALU3817" s="1481"/>
      <c r="ALV3817" s="1481"/>
      <c r="ALW3817" s="1480"/>
      <c r="ALX3817" s="1480"/>
      <c r="ALY3817" s="1482"/>
      <c r="ALZ3817" s="1483"/>
      <c r="AMA3817" s="1484"/>
      <c r="AMB3817" s="1484"/>
      <c r="AMC3817" s="1480"/>
      <c r="AMD3817" s="1480"/>
      <c r="AME3817" s="1480"/>
      <c r="AMF3817" s="1480"/>
      <c r="AMG3817" s="1481"/>
      <c r="AMH3817" s="1480"/>
      <c r="AMI3817" s="1480"/>
      <c r="AMJ3817" s="1480"/>
      <c r="AMK3817" s="1480"/>
      <c r="AML3817" s="1481"/>
      <c r="AMM3817" s="1480"/>
      <c r="AMN3817" s="1480"/>
      <c r="AMO3817" s="1480"/>
      <c r="AMP3817" s="1480"/>
      <c r="AMQ3817" s="1480"/>
      <c r="AMR3817" s="1480"/>
      <c r="AMS3817" s="1480"/>
      <c r="AMT3817" s="1481"/>
      <c r="AMU3817" s="1480"/>
      <c r="AMV3817" s="1480"/>
      <c r="AMW3817" s="1481"/>
      <c r="AMX3817" s="1481"/>
      <c r="AMY3817" s="1481"/>
      <c r="AMZ3817" s="1481"/>
      <c r="ANA3817" s="1481"/>
      <c r="ANB3817" s="1481"/>
      <c r="ANC3817" s="1480"/>
      <c r="AND3817" s="1480"/>
      <c r="ANE3817" s="1482"/>
      <c r="ANF3817" s="1483"/>
      <c r="ANG3817" s="1484"/>
      <c r="ANH3817" s="1484"/>
      <c r="ANI3817" s="1480"/>
      <c r="ANJ3817" s="1480"/>
      <c r="ANK3817" s="1480"/>
      <c r="ANL3817" s="1480"/>
      <c r="ANM3817" s="1481"/>
      <c r="ANN3817" s="1480"/>
      <c r="ANO3817" s="1480"/>
      <c r="ANP3817" s="1480"/>
      <c r="ANQ3817" s="1480"/>
      <c r="ANR3817" s="1481"/>
      <c r="ANS3817" s="1480"/>
      <c r="ANT3817" s="1480"/>
      <c r="ANU3817" s="1480"/>
      <c r="ANV3817" s="1480"/>
      <c r="ANW3817" s="1480"/>
      <c r="ANX3817" s="1480"/>
      <c r="ANY3817" s="1480"/>
      <c r="ANZ3817" s="1481"/>
      <c r="AOA3817" s="1480"/>
      <c r="AOB3817" s="1480"/>
      <c r="AOC3817" s="1481"/>
      <c r="AOD3817" s="1481"/>
      <c r="AOE3817" s="1481"/>
      <c r="AOF3817" s="1481"/>
      <c r="AOG3817" s="1481"/>
      <c r="AOH3817" s="1481"/>
      <c r="AOI3817" s="1480"/>
      <c r="AOJ3817" s="1480"/>
      <c r="AOK3817" s="1482"/>
      <c r="AOL3817" s="1483"/>
      <c r="AOM3817" s="1484"/>
      <c r="AON3817" s="1484"/>
      <c r="AOO3817" s="1480"/>
      <c r="AOP3817" s="1480"/>
      <c r="AOQ3817" s="1480"/>
      <c r="AOR3817" s="1480"/>
      <c r="AOS3817" s="1481"/>
      <c r="AOT3817" s="1480"/>
      <c r="AOU3817" s="1480"/>
      <c r="AOV3817" s="1480"/>
      <c r="AOW3817" s="1480"/>
      <c r="AOX3817" s="1481"/>
      <c r="AOY3817" s="1480"/>
      <c r="AOZ3817" s="1480"/>
      <c r="APA3817" s="1480"/>
      <c r="APB3817" s="1480"/>
      <c r="APC3817" s="1480"/>
      <c r="APD3817" s="1480"/>
      <c r="APE3817" s="1480"/>
      <c r="APF3817" s="1481"/>
      <c r="APG3817" s="1480"/>
      <c r="APH3817" s="1480"/>
      <c r="API3817" s="1481"/>
      <c r="APJ3817" s="1481"/>
      <c r="APK3817" s="1481"/>
      <c r="APL3817" s="1481"/>
      <c r="APM3817" s="1481"/>
      <c r="APN3817" s="1481"/>
      <c r="APO3817" s="1480"/>
      <c r="APP3817" s="1480"/>
      <c r="APQ3817" s="1482"/>
      <c r="APR3817" s="1483"/>
      <c r="APS3817" s="1484"/>
      <c r="APT3817" s="1484"/>
      <c r="APU3817" s="1480"/>
      <c r="APV3817" s="1480"/>
      <c r="APW3817" s="1480"/>
      <c r="APX3817" s="1480"/>
      <c r="APY3817" s="1481"/>
      <c r="APZ3817" s="1480"/>
      <c r="AQA3817" s="1480"/>
      <c r="AQB3817" s="1480"/>
      <c r="AQC3817" s="1480"/>
      <c r="AQD3817" s="1481"/>
      <c r="AQE3817" s="1480"/>
      <c r="AQF3817" s="1480"/>
      <c r="AQG3817" s="1480"/>
      <c r="AQH3817" s="1480"/>
      <c r="AQI3817" s="1480"/>
      <c r="AQJ3817" s="1480"/>
      <c r="AQK3817" s="1480"/>
      <c r="AQL3817" s="1481"/>
      <c r="AQM3817" s="1480"/>
      <c r="AQN3817" s="1480"/>
      <c r="AQO3817" s="1481"/>
      <c r="AQP3817" s="1481"/>
      <c r="AQQ3817" s="1481"/>
      <c r="AQR3817" s="1481"/>
      <c r="AQS3817" s="1481"/>
      <c r="AQT3817" s="1481"/>
      <c r="AQU3817" s="1480"/>
      <c r="AQV3817" s="1480"/>
      <c r="AQW3817" s="1482"/>
      <c r="AQX3817" s="1483"/>
      <c r="AQY3817" s="1484"/>
      <c r="AQZ3817" s="1484"/>
      <c r="ARA3817" s="1480"/>
      <c r="ARB3817" s="1480"/>
      <c r="ARC3817" s="1480"/>
      <c r="ARD3817" s="1480"/>
      <c r="ARE3817" s="1481"/>
      <c r="ARF3817" s="1480"/>
      <c r="ARG3817" s="1480"/>
      <c r="ARH3817" s="1480"/>
      <c r="ARI3817" s="1480"/>
      <c r="ARJ3817" s="1481"/>
      <c r="ARK3817" s="1480"/>
      <c r="ARL3817" s="1480"/>
      <c r="ARM3817" s="1480"/>
      <c r="ARN3817" s="1480"/>
      <c r="ARO3817" s="1480"/>
      <c r="ARP3817" s="1480"/>
      <c r="ARQ3817" s="1480"/>
      <c r="ARR3817" s="1481"/>
      <c r="ARS3817" s="1480"/>
      <c r="ART3817" s="1480"/>
      <c r="ARU3817" s="1481"/>
      <c r="ARV3817" s="1481"/>
      <c r="ARW3817" s="1481"/>
      <c r="ARX3817" s="1481"/>
      <c r="ARY3817" s="1481"/>
      <c r="ARZ3817" s="1481"/>
      <c r="ASA3817" s="1480"/>
      <c r="ASB3817" s="1480"/>
      <c r="ASC3817" s="1482"/>
      <c r="ASD3817" s="1483"/>
      <c r="ASE3817" s="1484"/>
      <c r="ASF3817" s="1484"/>
      <c r="ASG3817" s="1480"/>
      <c r="ASH3817" s="1480"/>
      <c r="ASI3817" s="1480"/>
      <c r="ASJ3817" s="1480"/>
      <c r="ASK3817" s="1481"/>
      <c r="ASL3817" s="1480"/>
      <c r="ASM3817" s="1480"/>
      <c r="ASN3817" s="1480"/>
      <c r="ASO3817" s="1480"/>
      <c r="ASP3817" s="1481"/>
      <c r="ASQ3817" s="1480"/>
      <c r="ASR3817" s="1480"/>
      <c r="ASS3817" s="1480"/>
      <c r="AST3817" s="1480"/>
      <c r="ASU3817" s="1480"/>
      <c r="ASV3817" s="1480"/>
      <c r="ASW3817" s="1480"/>
      <c r="ASX3817" s="1481"/>
      <c r="ASY3817" s="1480"/>
      <c r="ASZ3817" s="1480"/>
      <c r="ATA3817" s="1481"/>
      <c r="ATB3817" s="1481"/>
      <c r="ATC3817" s="1481"/>
      <c r="ATD3817" s="1481"/>
      <c r="ATE3817" s="1481"/>
      <c r="ATF3817" s="1481"/>
      <c r="ATG3817" s="1480"/>
      <c r="ATH3817" s="1480"/>
      <c r="ATI3817" s="1482"/>
      <c r="ATJ3817" s="1483"/>
      <c r="ATK3817" s="1484"/>
      <c r="ATL3817" s="1484"/>
      <c r="ATM3817" s="1480"/>
      <c r="ATN3817" s="1480"/>
      <c r="ATO3817" s="1480"/>
      <c r="ATP3817" s="1480"/>
      <c r="ATQ3817" s="1481"/>
      <c r="ATR3817" s="1480"/>
      <c r="ATS3817" s="1480"/>
      <c r="ATT3817" s="1480"/>
      <c r="ATU3817" s="1480"/>
      <c r="ATV3817" s="1481"/>
      <c r="ATW3817" s="1480"/>
      <c r="ATX3817" s="1480"/>
      <c r="ATY3817" s="1480"/>
      <c r="ATZ3817" s="1480"/>
      <c r="AUA3817" s="1480"/>
      <c r="AUB3817" s="1480"/>
      <c r="AUC3817" s="1480"/>
      <c r="AUD3817" s="1481"/>
      <c r="AUE3817" s="1480"/>
      <c r="AUF3817" s="1480"/>
      <c r="AUG3817" s="1481"/>
      <c r="AUH3817" s="1481"/>
      <c r="AUI3817" s="1481"/>
      <c r="AUJ3817" s="1481"/>
      <c r="AUK3817" s="1481"/>
      <c r="AUL3817" s="1481"/>
      <c r="AUM3817" s="1480"/>
      <c r="AUN3817" s="1480"/>
      <c r="AUO3817" s="1482"/>
      <c r="AUP3817" s="1483"/>
      <c r="AUQ3817" s="1484"/>
      <c r="AUR3817" s="1484"/>
      <c r="AUS3817" s="1480"/>
      <c r="AUT3817" s="1480"/>
      <c r="AUU3817" s="1480"/>
      <c r="AUV3817" s="1480"/>
      <c r="AUW3817" s="1481"/>
      <c r="AUX3817" s="1480"/>
      <c r="AUY3817" s="1480"/>
      <c r="AUZ3817" s="1480"/>
      <c r="AVA3817" s="1480"/>
      <c r="AVB3817" s="1481"/>
      <c r="AVC3817" s="1480"/>
      <c r="AVD3817" s="1480"/>
      <c r="AVE3817" s="1480"/>
      <c r="AVF3817" s="1480"/>
      <c r="AVG3817" s="1480"/>
      <c r="AVH3817" s="1480"/>
      <c r="AVI3817" s="1480"/>
      <c r="AVJ3817" s="1481"/>
      <c r="AVK3817" s="1480"/>
      <c r="AVL3817" s="1480"/>
      <c r="AVM3817" s="1481"/>
      <c r="AVN3817" s="1481"/>
      <c r="AVO3817" s="1481"/>
      <c r="AVP3817" s="1481"/>
      <c r="AVQ3817" s="1481"/>
      <c r="AVR3817" s="1481"/>
      <c r="AVS3817" s="1480"/>
      <c r="AVT3817" s="1480"/>
      <c r="AVU3817" s="1482"/>
      <c r="AVV3817" s="1483"/>
      <c r="AVW3817" s="1484"/>
      <c r="AVX3817" s="1484"/>
      <c r="AVY3817" s="1480"/>
      <c r="AVZ3817" s="1480"/>
      <c r="AWA3817" s="1480"/>
      <c r="AWB3817" s="1480"/>
      <c r="AWC3817" s="1481"/>
      <c r="AWD3817" s="1480"/>
      <c r="AWE3817" s="1480"/>
      <c r="AWF3817" s="1480"/>
      <c r="AWG3817" s="1480"/>
      <c r="AWH3817" s="1481"/>
      <c r="AWI3817" s="1480"/>
      <c r="AWJ3817" s="1480"/>
      <c r="AWK3817" s="1480"/>
      <c r="AWL3817" s="1480"/>
      <c r="AWM3817" s="1480"/>
      <c r="AWN3817" s="1480"/>
      <c r="AWO3817" s="1480"/>
      <c r="AWP3817" s="1481"/>
      <c r="AWQ3817" s="1480"/>
      <c r="AWR3817" s="1480"/>
      <c r="AWS3817" s="1481"/>
      <c r="AWT3817" s="1481"/>
      <c r="AWU3817" s="1481"/>
      <c r="AWV3817" s="1481"/>
      <c r="AWW3817" s="1481"/>
      <c r="AWX3817" s="1481"/>
      <c r="AWY3817" s="1480"/>
      <c r="AWZ3817" s="1480"/>
      <c r="AXA3817" s="1482"/>
      <c r="AXB3817" s="1483"/>
      <c r="AXC3817" s="1484"/>
      <c r="AXD3817" s="1484"/>
      <c r="AXE3817" s="1480"/>
      <c r="AXF3817" s="1480"/>
      <c r="AXG3817" s="1480"/>
      <c r="AXH3817" s="1480"/>
      <c r="AXI3817" s="1481"/>
      <c r="AXJ3817" s="1480"/>
      <c r="AXK3817" s="1480"/>
      <c r="AXL3817" s="1480"/>
      <c r="AXM3817" s="1480"/>
      <c r="AXN3817" s="1481"/>
      <c r="AXO3817" s="1480"/>
      <c r="AXP3817" s="1480"/>
      <c r="AXQ3817" s="1480"/>
      <c r="AXR3817" s="1480"/>
      <c r="AXS3817" s="1480"/>
      <c r="AXT3817" s="1480"/>
      <c r="AXU3817" s="1480"/>
      <c r="AXV3817" s="1481"/>
      <c r="AXW3817" s="1480"/>
      <c r="AXX3817" s="1480"/>
      <c r="AXY3817" s="1481"/>
      <c r="AXZ3817" s="1481"/>
      <c r="AYA3817" s="1481"/>
      <c r="AYB3817" s="1481"/>
      <c r="AYC3817" s="1481"/>
      <c r="AYD3817" s="1481"/>
      <c r="AYE3817" s="1480"/>
      <c r="AYF3817" s="1480"/>
      <c r="AYG3817" s="1482"/>
      <c r="AYH3817" s="1483"/>
      <c r="AYI3817" s="1484"/>
      <c r="AYJ3817" s="1484"/>
      <c r="AYK3817" s="1480"/>
      <c r="AYL3817" s="1480"/>
      <c r="AYM3817" s="1480"/>
      <c r="AYN3817" s="1480"/>
      <c r="AYO3817" s="1481"/>
      <c r="AYP3817" s="1480"/>
      <c r="AYQ3817" s="1480"/>
      <c r="AYR3817" s="1480"/>
      <c r="AYS3817" s="1480"/>
      <c r="AYT3817" s="1481"/>
      <c r="AYU3817" s="1480"/>
      <c r="AYV3817" s="1480"/>
      <c r="AYW3817" s="1480"/>
      <c r="AYX3817" s="1480"/>
      <c r="AYY3817" s="1480"/>
      <c r="AYZ3817" s="1480"/>
      <c r="AZA3817" s="1480"/>
      <c r="AZB3817" s="1481"/>
      <c r="AZC3817" s="1480"/>
      <c r="AZD3817" s="1480"/>
      <c r="AZE3817" s="1481"/>
      <c r="AZF3817" s="1481"/>
      <c r="AZG3817" s="1481"/>
      <c r="AZH3817" s="1481"/>
      <c r="AZI3817" s="1481"/>
      <c r="AZJ3817" s="1481"/>
      <c r="AZK3817" s="1480"/>
      <c r="AZL3817" s="1480"/>
      <c r="AZM3817" s="1482"/>
      <c r="AZN3817" s="1483"/>
      <c r="AZO3817" s="1484"/>
      <c r="AZP3817" s="1484"/>
      <c r="AZQ3817" s="1480"/>
      <c r="AZR3817" s="1480"/>
      <c r="AZS3817" s="1480"/>
      <c r="AZT3817" s="1480"/>
      <c r="AZU3817" s="1481"/>
      <c r="AZV3817" s="1480"/>
      <c r="AZW3817" s="1480"/>
      <c r="AZX3817" s="1480"/>
      <c r="AZY3817" s="1480"/>
      <c r="AZZ3817" s="1481"/>
      <c r="BAA3817" s="1480"/>
      <c r="BAB3817" s="1480"/>
      <c r="BAC3817" s="1480"/>
      <c r="BAD3817" s="1480"/>
      <c r="BAE3817" s="1480"/>
      <c r="BAF3817" s="1480"/>
      <c r="BAG3817" s="1480"/>
      <c r="BAH3817" s="1481"/>
      <c r="BAI3817" s="1480"/>
      <c r="BAJ3817" s="1480"/>
      <c r="BAK3817" s="1481"/>
      <c r="BAL3817" s="1481"/>
      <c r="BAM3817" s="1481"/>
      <c r="BAN3817" s="1481"/>
      <c r="BAO3817" s="1481"/>
      <c r="BAP3817" s="1481"/>
      <c r="BAQ3817" s="1480"/>
      <c r="BAR3817" s="1480"/>
      <c r="BAS3817" s="1482"/>
      <c r="BAT3817" s="1483"/>
      <c r="BAU3817" s="1484"/>
      <c r="BAV3817" s="1484"/>
      <c r="BAW3817" s="1480"/>
      <c r="BAX3817" s="1480"/>
      <c r="BAY3817" s="1480"/>
      <c r="BAZ3817" s="1480"/>
      <c r="BBA3817" s="1481"/>
      <c r="BBB3817" s="1480"/>
      <c r="BBC3817" s="1480"/>
      <c r="BBD3817" s="1480"/>
      <c r="BBE3817" s="1480"/>
      <c r="BBF3817" s="1481"/>
      <c r="BBG3817" s="1480"/>
      <c r="BBH3817" s="1480"/>
      <c r="BBI3817" s="1480"/>
      <c r="BBJ3817" s="1480"/>
      <c r="BBK3817" s="1480"/>
      <c r="BBL3817" s="1480"/>
      <c r="BBM3817" s="1480"/>
      <c r="BBN3817" s="1481"/>
      <c r="BBO3817" s="1480"/>
      <c r="BBP3817" s="1480"/>
      <c r="BBQ3817" s="1481"/>
      <c r="BBR3817" s="1481"/>
      <c r="BBS3817" s="1481"/>
      <c r="BBT3817" s="1481"/>
      <c r="BBU3817" s="1481"/>
      <c r="BBV3817" s="1481"/>
      <c r="BBW3817" s="1480"/>
      <c r="BBX3817" s="1480"/>
      <c r="BBY3817" s="1482"/>
      <c r="BBZ3817" s="1483"/>
      <c r="BCA3817" s="1484"/>
      <c r="BCB3817" s="1484"/>
      <c r="BCC3817" s="1480"/>
      <c r="BCD3817" s="1480"/>
      <c r="BCE3817" s="1480"/>
      <c r="BCF3817" s="1480"/>
      <c r="BCG3817" s="1481"/>
      <c r="BCH3817" s="1480"/>
      <c r="BCI3817" s="1480"/>
      <c r="BCJ3817" s="1480"/>
      <c r="BCK3817" s="1480"/>
      <c r="BCL3817" s="1481"/>
      <c r="BCM3817" s="1480"/>
      <c r="BCN3817" s="1480"/>
      <c r="BCO3817" s="1480"/>
      <c r="BCP3817" s="1480"/>
      <c r="BCQ3817" s="1480"/>
      <c r="BCR3817" s="1480"/>
      <c r="BCS3817" s="1480"/>
      <c r="BCT3817" s="1481"/>
      <c r="BCU3817" s="1480"/>
      <c r="BCV3817" s="1480"/>
      <c r="BCW3817" s="1481"/>
      <c r="BCX3817" s="1481"/>
      <c r="BCY3817" s="1481"/>
      <c r="BCZ3817" s="1481"/>
      <c r="BDA3817" s="1481"/>
      <c r="BDB3817" s="1481"/>
      <c r="BDC3817" s="1480"/>
      <c r="BDD3817" s="1480"/>
      <c r="BDE3817" s="1482"/>
      <c r="BDF3817" s="1483"/>
      <c r="BDG3817" s="1484"/>
      <c r="BDH3817" s="1484"/>
      <c r="BDI3817" s="1480"/>
      <c r="BDJ3817" s="1480"/>
      <c r="BDK3817" s="1480"/>
      <c r="BDL3817" s="1480"/>
      <c r="BDM3817" s="1481"/>
      <c r="BDN3817" s="1480"/>
      <c r="BDO3817" s="1480"/>
      <c r="BDP3817" s="1480"/>
      <c r="BDQ3817" s="1480"/>
      <c r="BDR3817" s="1481"/>
      <c r="BDS3817" s="1480"/>
      <c r="BDT3817" s="1480"/>
      <c r="BDU3817" s="1480"/>
      <c r="BDV3817" s="1480"/>
      <c r="BDW3817" s="1480"/>
      <c r="BDX3817" s="1480"/>
      <c r="BDY3817" s="1480"/>
      <c r="BDZ3817" s="1481"/>
      <c r="BEA3817" s="1480"/>
      <c r="BEB3817" s="1480"/>
      <c r="BEC3817" s="1481"/>
      <c r="BED3817" s="1481"/>
      <c r="BEE3817" s="1481"/>
      <c r="BEF3817" s="1481"/>
      <c r="BEG3817" s="1481"/>
      <c r="BEH3817" s="1481"/>
      <c r="BEI3817" s="1480"/>
      <c r="BEJ3817" s="1480"/>
      <c r="BEK3817" s="1482"/>
      <c r="BEL3817" s="1483"/>
      <c r="BEM3817" s="1484"/>
      <c r="BEN3817" s="1484"/>
      <c r="BEO3817" s="1480"/>
      <c r="BEP3817" s="1480"/>
      <c r="BEQ3817" s="1480"/>
      <c r="BER3817" s="1480"/>
      <c r="BES3817" s="1481"/>
      <c r="BET3817" s="1480"/>
      <c r="BEU3817" s="1480"/>
      <c r="BEV3817" s="1480"/>
      <c r="BEW3817" s="1480"/>
      <c r="BEX3817" s="1481"/>
      <c r="BEY3817" s="1480"/>
      <c r="BEZ3817" s="1480"/>
      <c r="BFA3817" s="1480"/>
      <c r="BFB3817" s="1480"/>
      <c r="BFC3817" s="1480"/>
      <c r="BFD3817" s="1480"/>
      <c r="BFE3817" s="1480"/>
      <c r="BFF3817" s="1481"/>
      <c r="BFG3817" s="1480"/>
      <c r="BFH3817" s="1480"/>
      <c r="BFI3817" s="1481"/>
      <c r="BFJ3817" s="1481"/>
      <c r="BFK3817" s="1481"/>
      <c r="BFL3817" s="1481"/>
      <c r="BFM3817" s="1481"/>
      <c r="BFN3817" s="1481"/>
      <c r="BFO3817" s="1480"/>
      <c r="BFP3817" s="1480"/>
      <c r="BFQ3817" s="1482"/>
      <c r="BFR3817" s="1483"/>
      <c r="BFS3817" s="1484"/>
      <c r="BFT3817" s="1484"/>
      <c r="BFU3817" s="1480"/>
      <c r="BFV3817" s="1480"/>
      <c r="BFW3817" s="1480"/>
      <c r="BFX3817" s="1480"/>
      <c r="BFY3817" s="1481"/>
      <c r="BFZ3817" s="1480"/>
      <c r="BGA3817" s="1480"/>
      <c r="BGB3817" s="1480"/>
      <c r="BGC3817" s="1480"/>
      <c r="BGD3817" s="1481"/>
      <c r="BGE3817" s="1480"/>
      <c r="BGF3817" s="1480"/>
      <c r="BGG3817" s="1480"/>
      <c r="BGH3817" s="1480"/>
      <c r="BGI3817" s="1480"/>
      <c r="BGJ3817" s="1480"/>
      <c r="BGK3817" s="1480"/>
      <c r="BGL3817" s="1481"/>
      <c r="BGM3817" s="1480"/>
      <c r="BGN3817" s="1480"/>
      <c r="BGO3817" s="1481"/>
      <c r="BGP3817" s="1481"/>
      <c r="BGQ3817" s="1481"/>
      <c r="BGR3817" s="1481"/>
      <c r="BGS3817" s="1481"/>
      <c r="BGT3817" s="1481"/>
      <c r="BGU3817" s="1480"/>
      <c r="BGV3817" s="1480"/>
      <c r="BGW3817" s="1482"/>
      <c r="BGX3817" s="1483"/>
      <c r="BGY3817" s="1484"/>
      <c r="BGZ3817" s="1484"/>
      <c r="BHA3817" s="1480"/>
      <c r="BHB3817" s="1480"/>
      <c r="BHC3817" s="1480"/>
      <c r="BHD3817" s="1480"/>
      <c r="BHE3817" s="1481"/>
      <c r="BHF3817" s="1480"/>
      <c r="BHG3817" s="1480"/>
      <c r="BHH3817" s="1480"/>
      <c r="BHI3817" s="1480"/>
      <c r="BHJ3817" s="1481"/>
      <c r="BHK3817" s="1480"/>
      <c r="BHL3817" s="1480"/>
      <c r="BHM3817" s="1480"/>
      <c r="BHN3817" s="1480"/>
      <c r="BHO3817" s="1480"/>
      <c r="BHP3817" s="1480"/>
      <c r="BHQ3817" s="1480"/>
      <c r="BHR3817" s="1481"/>
      <c r="BHS3817" s="1480"/>
      <c r="BHT3817" s="1480"/>
      <c r="BHU3817" s="1481"/>
      <c r="BHV3817" s="1481"/>
      <c r="BHW3817" s="1481"/>
      <c r="BHX3817" s="1481"/>
      <c r="BHY3817" s="1481"/>
      <c r="BHZ3817" s="1481"/>
      <c r="BIA3817" s="1480"/>
      <c r="BIB3817" s="1480"/>
      <c r="BIC3817" s="1482"/>
      <c r="BID3817" s="1483"/>
      <c r="BIE3817" s="1484"/>
      <c r="BIF3817" s="1484"/>
      <c r="BIG3817" s="1480"/>
      <c r="BIH3817" s="1480"/>
      <c r="BII3817" s="1480"/>
      <c r="BIJ3817" s="1480"/>
      <c r="BIK3817" s="1481"/>
      <c r="BIL3817" s="1480"/>
      <c r="BIM3817" s="1480"/>
      <c r="BIN3817" s="1480"/>
      <c r="BIO3817" s="1480"/>
      <c r="BIP3817" s="1481"/>
      <c r="BIQ3817" s="1480"/>
      <c r="BIR3817" s="1480"/>
      <c r="BIS3817" s="1480"/>
      <c r="BIT3817" s="1480"/>
      <c r="BIU3817" s="1480"/>
      <c r="BIV3817" s="1480"/>
      <c r="BIW3817" s="1480"/>
      <c r="BIX3817" s="1481"/>
      <c r="BIY3817" s="1480"/>
      <c r="BIZ3817" s="1480"/>
      <c r="BJA3817" s="1481"/>
      <c r="BJB3817" s="1481"/>
      <c r="BJC3817" s="1481"/>
      <c r="BJD3817" s="1481"/>
      <c r="BJE3817" s="1481"/>
      <c r="BJF3817" s="1481"/>
      <c r="BJG3817" s="1480"/>
      <c r="BJH3817" s="1480"/>
      <c r="BJI3817" s="1482"/>
      <c r="BJJ3817" s="1483"/>
      <c r="BJK3817" s="1484"/>
      <c r="BJL3817" s="1484"/>
      <c r="BJM3817" s="1480"/>
      <c r="BJN3817" s="1480"/>
      <c r="BJO3817" s="1480"/>
      <c r="BJP3817" s="1480"/>
      <c r="BJQ3817" s="1481"/>
      <c r="BJR3817" s="1480"/>
      <c r="BJS3817" s="1480"/>
      <c r="BJT3817" s="1480"/>
      <c r="BJU3817" s="1480"/>
      <c r="BJV3817" s="1481"/>
      <c r="BJW3817" s="1480"/>
      <c r="BJX3817" s="1480"/>
      <c r="BJY3817" s="1480"/>
      <c r="BJZ3817" s="1480"/>
      <c r="BKA3817" s="1480"/>
      <c r="BKB3817" s="1480"/>
      <c r="BKC3817" s="1480"/>
      <c r="BKD3817" s="1481"/>
      <c r="BKE3817" s="1480"/>
      <c r="BKF3817" s="1480"/>
      <c r="BKG3817" s="1481"/>
      <c r="BKH3817" s="1481"/>
      <c r="BKI3817" s="1481"/>
      <c r="BKJ3817" s="1481"/>
      <c r="BKK3817" s="1481"/>
      <c r="BKL3817" s="1481"/>
      <c r="BKM3817" s="1480"/>
      <c r="BKN3817" s="1480"/>
      <c r="BKO3817" s="1482"/>
      <c r="BKP3817" s="1483"/>
      <c r="BKQ3817" s="1484"/>
      <c r="BKR3817" s="1484"/>
      <c r="BKS3817" s="1480"/>
      <c r="BKT3817" s="1480"/>
      <c r="BKU3817" s="1480"/>
      <c r="BKV3817" s="1480"/>
      <c r="BKW3817" s="1481"/>
      <c r="BKX3817" s="1480"/>
      <c r="BKY3817" s="1480"/>
      <c r="BKZ3817" s="1480"/>
      <c r="BLA3817" s="1480"/>
      <c r="BLB3817" s="1481"/>
      <c r="BLC3817" s="1480"/>
      <c r="BLD3817" s="1480"/>
      <c r="BLE3817" s="1480"/>
      <c r="BLF3817" s="1480"/>
      <c r="BLG3817" s="1480"/>
      <c r="BLH3817" s="1480"/>
      <c r="BLI3817" s="1480"/>
      <c r="BLJ3817" s="1481"/>
      <c r="BLK3817" s="1480"/>
      <c r="BLL3817" s="1480"/>
      <c r="BLM3817" s="1481"/>
      <c r="BLN3817" s="1481"/>
      <c r="BLO3817" s="1481"/>
      <c r="BLP3817" s="1481"/>
      <c r="BLQ3817" s="1481"/>
      <c r="BLR3817" s="1481"/>
      <c r="BLS3817" s="1480"/>
      <c r="BLT3817" s="1480"/>
      <c r="BLU3817" s="1482"/>
      <c r="BLV3817" s="1483"/>
      <c r="BLW3817" s="1484"/>
      <c r="BLX3817" s="1484"/>
      <c r="BLY3817" s="1480"/>
      <c r="BLZ3817" s="1480"/>
      <c r="BMA3817" s="1480"/>
      <c r="BMB3817" s="1480"/>
      <c r="BMC3817" s="1481"/>
      <c r="BMD3817" s="1480"/>
      <c r="BME3817" s="1480"/>
      <c r="BMF3817" s="1480"/>
      <c r="BMG3817" s="1480"/>
      <c r="BMH3817" s="1481"/>
      <c r="BMI3817" s="1480"/>
      <c r="BMJ3817" s="1480"/>
      <c r="BMK3817" s="1480"/>
      <c r="BML3817" s="1480"/>
      <c r="BMM3817" s="1480"/>
      <c r="BMN3817" s="1480"/>
      <c r="BMO3817" s="1480"/>
      <c r="BMP3817" s="1481"/>
      <c r="BMQ3817" s="1480"/>
      <c r="BMR3817" s="1480"/>
      <c r="BMS3817" s="1481"/>
      <c r="BMT3817" s="1481"/>
      <c r="BMU3817" s="1481"/>
      <c r="BMV3817" s="1481"/>
      <c r="BMW3817" s="1481"/>
      <c r="BMX3817" s="1481"/>
      <c r="BMY3817" s="1480"/>
      <c r="BMZ3817" s="1480"/>
      <c r="BNA3817" s="1482"/>
      <c r="BNB3817" s="1483"/>
      <c r="BNC3817" s="1484"/>
      <c r="BND3817" s="1484"/>
      <c r="BNE3817" s="1480"/>
      <c r="BNF3817" s="1480"/>
      <c r="BNG3817" s="1480"/>
      <c r="BNH3817" s="1480"/>
      <c r="BNI3817" s="1481"/>
      <c r="BNJ3817" s="1480"/>
      <c r="BNK3817" s="1480"/>
      <c r="BNL3817" s="1480"/>
      <c r="BNM3817" s="1480"/>
      <c r="BNN3817" s="1481"/>
      <c r="BNO3817" s="1480"/>
      <c r="BNP3817" s="1480"/>
      <c r="BNQ3817" s="1480"/>
      <c r="BNR3817" s="1480"/>
      <c r="BNS3817" s="1480"/>
      <c r="BNT3817" s="1480"/>
      <c r="BNU3817" s="1480"/>
      <c r="BNV3817" s="1481"/>
      <c r="BNW3817" s="1480"/>
      <c r="BNX3817" s="1480"/>
      <c r="BNY3817" s="1481"/>
      <c r="BNZ3817" s="1481"/>
      <c r="BOA3817" s="1481"/>
      <c r="BOB3817" s="1481"/>
      <c r="BOC3817" s="1481"/>
      <c r="BOD3817" s="1481"/>
      <c r="BOE3817" s="1480"/>
      <c r="BOF3817" s="1480"/>
      <c r="BOG3817" s="1482"/>
      <c r="BOH3817" s="1483"/>
      <c r="BOI3817" s="1484"/>
      <c r="BOJ3817" s="1484"/>
      <c r="BOK3817" s="1480"/>
      <c r="BOL3817" s="1480"/>
      <c r="BOM3817" s="1480"/>
      <c r="BON3817" s="1480"/>
      <c r="BOO3817" s="1481"/>
      <c r="BOP3817" s="1480"/>
      <c r="BOQ3817" s="1480"/>
      <c r="BOR3817" s="1480"/>
      <c r="BOS3817" s="1480"/>
      <c r="BOT3817" s="1481"/>
      <c r="BOU3817" s="1480"/>
      <c r="BOV3817" s="1480"/>
      <c r="BOW3817" s="1480"/>
      <c r="BOX3817" s="1480"/>
      <c r="BOY3817" s="1480"/>
      <c r="BOZ3817" s="1480"/>
      <c r="BPA3817" s="1480"/>
      <c r="BPB3817" s="1481"/>
      <c r="BPC3817" s="1480"/>
      <c r="BPD3817" s="1480"/>
      <c r="BPE3817" s="1481"/>
      <c r="BPF3817" s="1481"/>
      <c r="BPG3817" s="1481"/>
      <c r="BPH3817" s="1481"/>
      <c r="BPI3817" s="1481"/>
      <c r="BPJ3817" s="1481"/>
      <c r="BPK3817" s="1480"/>
      <c r="BPL3817" s="1480"/>
      <c r="BPM3817" s="1482"/>
      <c r="BPN3817" s="1483"/>
      <c r="BPO3817" s="1484"/>
      <c r="BPP3817" s="1484"/>
      <c r="BPQ3817" s="1480"/>
      <c r="BPR3817" s="1480"/>
      <c r="BPS3817" s="1480"/>
      <c r="BPT3817" s="1480"/>
      <c r="BPU3817" s="1481"/>
      <c r="BPV3817" s="1480"/>
      <c r="BPW3817" s="1480"/>
      <c r="BPX3817" s="1480"/>
      <c r="BPY3817" s="1480"/>
      <c r="BPZ3817" s="1481"/>
      <c r="BQA3817" s="1480"/>
      <c r="BQB3817" s="1480"/>
      <c r="BQC3817" s="1480"/>
      <c r="BQD3817" s="1480"/>
      <c r="BQE3817" s="1480"/>
      <c r="BQF3817" s="1480"/>
      <c r="BQG3817" s="1480"/>
      <c r="BQH3817" s="1481"/>
      <c r="BQI3817" s="1480"/>
      <c r="BQJ3817" s="1480"/>
      <c r="BQK3817" s="1481"/>
      <c r="BQL3817" s="1481"/>
      <c r="BQM3817" s="1481"/>
      <c r="BQN3817" s="1481"/>
      <c r="BQO3817" s="1481"/>
      <c r="BQP3817" s="1481"/>
      <c r="BQQ3817" s="1480"/>
      <c r="BQR3817" s="1480"/>
      <c r="BQS3817" s="1482"/>
      <c r="BQT3817" s="1483"/>
      <c r="BQU3817" s="1484"/>
      <c r="BQV3817" s="1484"/>
      <c r="BQW3817" s="1480"/>
      <c r="BQX3817" s="1480"/>
      <c r="BQY3817" s="1480"/>
      <c r="BQZ3817" s="1480"/>
      <c r="BRA3817" s="1481"/>
      <c r="BRB3817" s="1480"/>
      <c r="BRC3817" s="1480"/>
      <c r="BRD3817" s="1480"/>
      <c r="BRE3817" s="1480"/>
      <c r="BRF3817" s="1481"/>
      <c r="BRG3817" s="1480"/>
      <c r="BRH3817" s="1480"/>
      <c r="BRI3817" s="1480"/>
      <c r="BRJ3817" s="1480"/>
      <c r="BRK3817" s="1480"/>
      <c r="BRL3817" s="1480"/>
      <c r="BRM3817" s="1480"/>
      <c r="BRN3817" s="1481"/>
      <c r="BRO3817" s="1480"/>
      <c r="BRP3817" s="1480"/>
      <c r="BRQ3817" s="1481"/>
      <c r="BRR3817" s="1481"/>
      <c r="BRS3817" s="1481"/>
      <c r="BRT3817" s="1481"/>
      <c r="BRU3817" s="1481"/>
      <c r="BRV3817" s="1481"/>
      <c r="BRW3817" s="1480"/>
      <c r="BRX3817" s="1480"/>
      <c r="BRY3817" s="1482"/>
      <c r="BRZ3817" s="1483"/>
      <c r="BSA3817" s="1484"/>
      <c r="BSB3817" s="1484"/>
      <c r="BSC3817" s="1480"/>
      <c r="BSD3817" s="1480"/>
      <c r="BSE3817" s="1480"/>
      <c r="BSF3817" s="1480"/>
      <c r="BSG3817" s="1481"/>
      <c r="BSH3817" s="1480"/>
      <c r="BSI3817" s="1480"/>
      <c r="BSJ3817" s="1480"/>
      <c r="BSK3817" s="1480"/>
      <c r="BSL3817" s="1481"/>
      <c r="BSM3817" s="1480"/>
      <c r="BSN3817" s="1480"/>
      <c r="BSO3817" s="1480"/>
      <c r="BSP3817" s="1480"/>
      <c r="BSQ3817" s="1480"/>
      <c r="BSR3817" s="1480"/>
      <c r="BSS3817" s="1480"/>
      <c r="BST3817" s="1481"/>
      <c r="BSU3817" s="1480"/>
      <c r="BSV3817" s="1480"/>
      <c r="BSW3817" s="1481"/>
      <c r="BSX3817" s="1481"/>
      <c r="BSY3817" s="1481"/>
      <c r="BSZ3817" s="1481"/>
      <c r="BTA3817" s="1481"/>
      <c r="BTB3817" s="1481"/>
      <c r="BTC3817" s="1480"/>
      <c r="BTD3817" s="1480"/>
      <c r="BTE3817" s="1482"/>
      <c r="BTF3817" s="1483"/>
      <c r="BTG3817" s="1484"/>
      <c r="BTH3817" s="1484"/>
      <c r="BTI3817" s="1480"/>
      <c r="BTJ3817" s="1480"/>
      <c r="BTK3817" s="1480"/>
      <c r="BTL3817" s="1480"/>
      <c r="BTM3817" s="1481"/>
      <c r="BTN3817" s="1480"/>
      <c r="BTO3817" s="1480"/>
      <c r="BTP3817" s="1480"/>
      <c r="BTQ3817" s="1480"/>
      <c r="BTR3817" s="1481"/>
      <c r="BTS3817" s="1480"/>
      <c r="BTT3817" s="1480"/>
      <c r="BTU3817" s="1480"/>
      <c r="BTV3817" s="1480"/>
      <c r="BTW3817" s="1480"/>
      <c r="BTX3817" s="1480"/>
      <c r="BTY3817" s="1480"/>
      <c r="BTZ3817" s="1481"/>
      <c r="BUA3817" s="1480"/>
      <c r="BUB3817" s="1480"/>
      <c r="BUC3817" s="1481"/>
      <c r="BUD3817" s="1481"/>
      <c r="BUE3817" s="1481"/>
      <c r="BUF3817" s="1481"/>
      <c r="BUG3817" s="1481"/>
      <c r="BUH3817" s="1481"/>
      <c r="BUI3817" s="1480"/>
      <c r="BUJ3817" s="1480"/>
      <c r="BUK3817" s="1482"/>
      <c r="BUL3817" s="1483"/>
      <c r="BUM3817" s="1484"/>
      <c r="BUN3817" s="1484"/>
      <c r="BUO3817" s="1480"/>
      <c r="BUP3817" s="1480"/>
      <c r="BUQ3817" s="1480"/>
      <c r="BUR3817" s="1480"/>
      <c r="BUS3817" s="1481"/>
      <c r="BUT3817" s="1480"/>
      <c r="BUU3817" s="1480"/>
      <c r="BUV3817" s="1480"/>
      <c r="BUW3817" s="1480"/>
      <c r="BUX3817" s="1481"/>
      <c r="BUY3817" s="1480"/>
      <c r="BUZ3817" s="1480"/>
      <c r="BVA3817" s="1480"/>
      <c r="BVB3817" s="1480"/>
      <c r="BVC3817" s="1480"/>
      <c r="BVD3817" s="1480"/>
      <c r="BVE3817" s="1480"/>
      <c r="BVF3817" s="1481"/>
      <c r="BVG3817" s="1480"/>
      <c r="BVH3817" s="1480"/>
      <c r="BVI3817" s="1481"/>
      <c r="BVJ3817" s="1481"/>
      <c r="BVK3817" s="1481"/>
      <c r="BVL3817" s="1481"/>
      <c r="BVM3817" s="1481"/>
      <c r="BVN3817" s="1481"/>
      <c r="BVO3817" s="1480"/>
      <c r="BVP3817" s="1480"/>
      <c r="BVQ3817" s="1482"/>
      <c r="BVR3817" s="1483"/>
      <c r="BVS3817" s="1484"/>
      <c r="BVT3817" s="1484"/>
      <c r="BVU3817" s="1480"/>
      <c r="BVV3817" s="1480"/>
      <c r="BVW3817" s="1480"/>
      <c r="BVX3817" s="1480"/>
      <c r="BVY3817" s="1481"/>
      <c r="BVZ3817" s="1480"/>
      <c r="BWA3817" s="1480"/>
      <c r="BWB3817" s="1480"/>
      <c r="BWC3817" s="1480"/>
      <c r="BWD3817" s="1481"/>
      <c r="BWE3817" s="1480"/>
      <c r="BWF3817" s="1480"/>
      <c r="BWG3817" s="1480"/>
      <c r="BWH3817" s="1480"/>
      <c r="BWI3817" s="1480"/>
      <c r="BWJ3817" s="1480"/>
      <c r="BWK3817" s="1480"/>
      <c r="BWL3817" s="1481"/>
      <c r="BWM3817" s="1480"/>
      <c r="BWN3817" s="1480"/>
      <c r="BWO3817" s="1481"/>
      <c r="BWP3817" s="1481"/>
      <c r="BWQ3817" s="1481"/>
      <c r="BWR3817" s="1481"/>
      <c r="BWS3817" s="1481"/>
      <c r="BWT3817" s="1481"/>
      <c r="BWU3817" s="1480"/>
      <c r="BWV3817" s="1480"/>
      <c r="BWW3817" s="1482"/>
      <c r="BWX3817" s="1483"/>
      <c r="BWY3817" s="1484"/>
      <c r="BWZ3817" s="1484"/>
      <c r="BXA3817" s="1480"/>
      <c r="BXB3817" s="1480"/>
      <c r="BXC3817" s="1480"/>
      <c r="BXD3817" s="1480"/>
      <c r="BXE3817" s="1481"/>
      <c r="BXF3817" s="1480"/>
      <c r="BXG3817" s="1480"/>
      <c r="BXH3817" s="1480"/>
      <c r="BXI3817" s="1480"/>
      <c r="BXJ3817" s="1481"/>
      <c r="BXK3817" s="1480"/>
      <c r="BXL3817" s="1480"/>
      <c r="BXM3817" s="1480"/>
      <c r="BXN3817" s="1480"/>
      <c r="BXO3817" s="1480"/>
      <c r="BXP3817" s="1480"/>
      <c r="BXQ3817" s="1480"/>
      <c r="BXR3817" s="1481"/>
      <c r="BXS3817" s="1480"/>
      <c r="BXT3817" s="1480"/>
      <c r="BXU3817" s="1481"/>
      <c r="BXV3817" s="1481"/>
      <c r="BXW3817" s="1481"/>
      <c r="BXX3817" s="1481"/>
      <c r="BXY3817" s="1481"/>
      <c r="BXZ3817" s="1481"/>
      <c r="BYA3817" s="1480"/>
      <c r="BYB3817" s="1480"/>
      <c r="BYC3817" s="1482"/>
      <c r="BYD3817" s="1483"/>
      <c r="BYE3817" s="1484"/>
      <c r="BYF3817" s="1484"/>
      <c r="BYG3817" s="1480"/>
      <c r="BYH3817" s="1480"/>
      <c r="BYI3817" s="1480"/>
      <c r="BYJ3817" s="1480"/>
      <c r="BYK3817" s="1481"/>
      <c r="BYL3817" s="1480"/>
      <c r="BYM3817" s="1480"/>
      <c r="BYN3817" s="1480"/>
      <c r="BYO3817" s="1480"/>
      <c r="BYP3817" s="1481"/>
      <c r="BYQ3817" s="1480"/>
      <c r="BYR3817" s="1480"/>
      <c r="BYS3817" s="1480"/>
      <c r="BYT3817" s="1480"/>
      <c r="BYU3817" s="1480"/>
      <c r="BYV3817" s="1480"/>
      <c r="BYW3817" s="1480"/>
      <c r="BYX3817" s="1481"/>
      <c r="BYY3817" s="1480"/>
      <c r="BYZ3817" s="1480"/>
      <c r="BZA3817" s="1481"/>
      <c r="BZB3817" s="1481"/>
      <c r="BZC3817" s="1481"/>
      <c r="BZD3817" s="1481"/>
      <c r="BZE3817" s="1481"/>
      <c r="BZF3817" s="1481"/>
      <c r="BZG3817" s="1480"/>
      <c r="BZH3817" s="1480"/>
      <c r="BZI3817" s="1482"/>
      <c r="BZJ3817" s="1483"/>
      <c r="BZK3817" s="1484"/>
      <c r="BZL3817" s="1484"/>
      <c r="BZM3817" s="1480"/>
      <c r="BZN3817" s="1480"/>
      <c r="BZO3817" s="1480"/>
      <c r="BZP3817" s="1480"/>
      <c r="BZQ3817" s="1481"/>
      <c r="BZR3817" s="1480"/>
      <c r="BZS3817" s="1480"/>
      <c r="BZT3817" s="1480"/>
      <c r="BZU3817" s="1480"/>
      <c r="BZV3817" s="1481"/>
      <c r="BZW3817" s="1480"/>
      <c r="BZX3817" s="1480"/>
      <c r="BZY3817" s="1480"/>
      <c r="BZZ3817" s="1480"/>
      <c r="CAA3817" s="1480"/>
      <c r="CAB3817" s="1480"/>
      <c r="CAC3817" s="1480"/>
      <c r="CAD3817" s="1481"/>
      <c r="CAE3817" s="1480"/>
      <c r="CAF3817" s="1480"/>
      <c r="CAG3817" s="1481"/>
      <c r="CAH3817" s="1481"/>
      <c r="CAI3817" s="1481"/>
      <c r="CAJ3817" s="1481"/>
      <c r="CAK3817" s="1481"/>
      <c r="CAL3817" s="1481"/>
      <c r="CAM3817" s="1480"/>
      <c r="CAN3817" s="1480"/>
      <c r="CAO3817" s="1482"/>
      <c r="CAP3817" s="1483"/>
      <c r="CAQ3817" s="1484"/>
      <c r="CAR3817" s="1484"/>
      <c r="CAS3817" s="1480"/>
      <c r="CAT3817" s="1480"/>
      <c r="CAU3817" s="1480"/>
      <c r="CAV3817" s="1480"/>
      <c r="CAW3817" s="1481"/>
      <c r="CAX3817" s="1480"/>
      <c r="CAY3817" s="1480"/>
      <c r="CAZ3817" s="1480"/>
      <c r="CBA3817" s="1480"/>
      <c r="CBB3817" s="1481"/>
      <c r="CBC3817" s="1480"/>
      <c r="CBD3817" s="1480"/>
      <c r="CBE3817" s="1480"/>
      <c r="CBF3817" s="1480"/>
      <c r="CBG3817" s="1480"/>
      <c r="CBH3817" s="1480"/>
      <c r="CBI3817" s="1480"/>
      <c r="CBJ3817" s="1481"/>
      <c r="CBK3817" s="1480"/>
      <c r="CBL3817" s="1480"/>
      <c r="CBM3817" s="1481"/>
      <c r="CBN3817" s="1481"/>
      <c r="CBO3817" s="1481"/>
      <c r="CBP3817" s="1481"/>
      <c r="CBQ3817" s="1481"/>
      <c r="CBR3817" s="1481"/>
      <c r="CBS3817" s="1480"/>
      <c r="CBT3817" s="1480"/>
      <c r="CBU3817" s="1482"/>
      <c r="CBV3817" s="1483"/>
      <c r="CBW3817" s="1484"/>
      <c r="CBX3817" s="1484"/>
      <c r="CBY3817" s="1480"/>
      <c r="CBZ3817" s="1480"/>
      <c r="CCA3817" s="1480"/>
      <c r="CCB3817" s="1480"/>
      <c r="CCC3817" s="1481"/>
      <c r="CCD3817" s="1480"/>
      <c r="CCE3817" s="1480"/>
      <c r="CCF3817" s="1480"/>
      <c r="CCG3817" s="1480"/>
      <c r="CCH3817" s="1481"/>
      <c r="CCI3817" s="1480"/>
      <c r="CCJ3817" s="1480"/>
      <c r="CCK3817" s="1480"/>
      <c r="CCL3817" s="1480"/>
      <c r="CCM3817" s="1480"/>
      <c r="CCN3817" s="1480"/>
      <c r="CCO3817" s="1480"/>
      <c r="CCP3817" s="1481"/>
      <c r="CCQ3817" s="1480"/>
      <c r="CCR3817" s="1480"/>
      <c r="CCS3817" s="1481"/>
      <c r="CCT3817" s="1481"/>
      <c r="CCU3817" s="1481"/>
      <c r="CCV3817" s="1481"/>
      <c r="CCW3817" s="1481"/>
      <c r="CCX3817" s="1481"/>
      <c r="CCY3817" s="1480"/>
      <c r="CCZ3817" s="1480"/>
      <c r="CDA3817" s="1482"/>
      <c r="CDB3817" s="1483"/>
      <c r="CDC3817" s="1484"/>
      <c r="CDD3817" s="1484"/>
      <c r="CDE3817" s="1480"/>
      <c r="CDF3817" s="1480"/>
      <c r="CDG3817" s="1480"/>
      <c r="CDH3817" s="1480"/>
      <c r="CDI3817" s="1481"/>
      <c r="CDJ3817" s="1480"/>
      <c r="CDK3817" s="1480"/>
      <c r="CDL3817" s="1480"/>
      <c r="CDM3817" s="1480"/>
      <c r="CDN3817" s="1481"/>
      <c r="CDO3817" s="1480"/>
      <c r="CDP3817" s="1480"/>
      <c r="CDQ3817" s="1480"/>
      <c r="CDR3817" s="1480"/>
      <c r="CDS3817" s="1480"/>
      <c r="CDT3817" s="1480"/>
      <c r="CDU3817" s="1480"/>
      <c r="CDV3817" s="1481"/>
      <c r="CDW3817" s="1480"/>
      <c r="CDX3817" s="1480"/>
      <c r="CDY3817" s="1481"/>
      <c r="CDZ3817" s="1481"/>
      <c r="CEA3817" s="1481"/>
      <c r="CEB3817" s="1481"/>
      <c r="CEC3817" s="1481"/>
      <c r="CED3817" s="1481"/>
      <c r="CEE3817" s="1480"/>
      <c r="CEF3817" s="1480"/>
      <c r="CEG3817" s="1482"/>
      <c r="CEH3817" s="1483"/>
      <c r="CEI3817" s="1484"/>
      <c r="CEJ3817" s="1484"/>
      <c r="CEK3817" s="1480"/>
      <c r="CEL3817" s="1480"/>
      <c r="CEM3817" s="1480"/>
      <c r="CEN3817" s="1480"/>
      <c r="CEO3817" s="1481"/>
      <c r="CEP3817" s="1480"/>
      <c r="CEQ3817" s="1480"/>
      <c r="CER3817" s="1480"/>
      <c r="CES3817" s="1480"/>
      <c r="CET3817" s="1481"/>
      <c r="CEU3817" s="1480"/>
      <c r="CEV3817" s="1480"/>
      <c r="CEW3817" s="1480"/>
      <c r="CEX3817" s="1480"/>
      <c r="CEY3817" s="1480"/>
      <c r="CEZ3817" s="1480"/>
      <c r="CFA3817" s="1480"/>
      <c r="CFB3817" s="1481"/>
      <c r="CFC3817" s="1480"/>
      <c r="CFD3817" s="1480"/>
      <c r="CFE3817" s="1481"/>
      <c r="CFF3817" s="1481"/>
      <c r="CFG3817" s="1481"/>
      <c r="CFH3817" s="1481"/>
      <c r="CFI3817" s="1481"/>
      <c r="CFJ3817" s="1481"/>
      <c r="CFK3817" s="1480"/>
      <c r="CFL3817" s="1480"/>
      <c r="CFM3817" s="1482"/>
      <c r="CFN3817" s="1483"/>
      <c r="CFO3817" s="1484"/>
      <c r="CFP3817" s="1484"/>
      <c r="CFQ3817" s="1480"/>
      <c r="CFR3817" s="1480"/>
      <c r="CFS3817" s="1480"/>
      <c r="CFT3817" s="1480"/>
      <c r="CFU3817" s="1481"/>
      <c r="CFV3817" s="1480"/>
      <c r="CFW3817" s="1480"/>
      <c r="CFX3817" s="1480"/>
      <c r="CFY3817" s="1480"/>
      <c r="CFZ3817" s="1481"/>
      <c r="CGA3817" s="1480"/>
      <c r="CGB3817" s="1480"/>
      <c r="CGC3817" s="1480"/>
      <c r="CGD3817" s="1480"/>
      <c r="CGE3817" s="1480"/>
      <c r="CGF3817" s="1480"/>
      <c r="CGG3817" s="1480"/>
      <c r="CGH3817" s="1481"/>
      <c r="CGI3817" s="1480"/>
      <c r="CGJ3817" s="1480"/>
      <c r="CGK3817" s="1481"/>
      <c r="CGL3817" s="1481"/>
      <c r="CGM3817" s="1481"/>
      <c r="CGN3817" s="1481"/>
      <c r="CGO3817" s="1481"/>
      <c r="CGP3817" s="1481"/>
      <c r="CGQ3817" s="1480"/>
      <c r="CGR3817" s="1480"/>
      <c r="CGS3817" s="1482"/>
      <c r="CGT3817" s="1483"/>
      <c r="CGU3817" s="1484"/>
      <c r="CGV3817" s="1484"/>
      <c r="CGW3817" s="1480"/>
      <c r="CGX3817" s="1480"/>
      <c r="CGY3817" s="1480"/>
      <c r="CGZ3817" s="1480"/>
      <c r="CHA3817" s="1481"/>
      <c r="CHB3817" s="1480"/>
      <c r="CHC3817" s="1480"/>
      <c r="CHD3817" s="1480"/>
      <c r="CHE3817" s="1480"/>
      <c r="CHF3817" s="1481"/>
      <c r="CHG3817" s="1480"/>
      <c r="CHH3817" s="1480"/>
      <c r="CHI3817" s="1480"/>
      <c r="CHJ3817" s="1480"/>
      <c r="CHK3817" s="1480"/>
      <c r="CHL3817" s="1480"/>
      <c r="CHM3817" s="1480"/>
      <c r="CHN3817" s="1481"/>
      <c r="CHO3817" s="1480"/>
      <c r="CHP3817" s="1480"/>
      <c r="CHQ3817" s="1481"/>
      <c r="CHR3817" s="1481"/>
      <c r="CHS3817" s="1481"/>
      <c r="CHT3817" s="1481"/>
      <c r="CHU3817" s="1481"/>
      <c r="CHV3817" s="1481"/>
      <c r="CHW3817" s="1480"/>
      <c r="CHX3817" s="1480"/>
      <c r="CHY3817" s="1482"/>
      <c r="CHZ3817" s="1483"/>
      <c r="CIA3817" s="1484"/>
      <c r="CIB3817" s="1484"/>
      <c r="CIC3817" s="1480"/>
      <c r="CID3817" s="1480"/>
      <c r="CIE3817" s="1480"/>
      <c r="CIF3817" s="1480"/>
      <c r="CIG3817" s="1481"/>
      <c r="CIH3817" s="1480"/>
      <c r="CII3817" s="1480"/>
      <c r="CIJ3817" s="1480"/>
      <c r="CIK3817" s="1480"/>
      <c r="CIL3817" s="1481"/>
      <c r="CIM3817" s="1480"/>
      <c r="CIN3817" s="1480"/>
      <c r="CIO3817" s="1480"/>
      <c r="CIP3817" s="1480"/>
      <c r="CIQ3817" s="1480"/>
      <c r="CIR3817" s="1480"/>
      <c r="CIS3817" s="1480"/>
      <c r="CIT3817" s="1481"/>
      <c r="CIU3817" s="1480"/>
      <c r="CIV3817" s="1480"/>
      <c r="CIW3817" s="1481"/>
      <c r="CIX3817" s="1481"/>
      <c r="CIY3817" s="1481"/>
      <c r="CIZ3817" s="1481"/>
      <c r="CJA3817" s="1481"/>
      <c r="CJB3817" s="1481"/>
      <c r="CJC3817" s="1480"/>
      <c r="CJD3817" s="1480"/>
      <c r="CJE3817" s="1482"/>
      <c r="CJF3817" s="1483"/>
      <c r="CJG3817" s="1484"/>
      <c r="CJH3817" s="1484"/>
      <c r="CJI3817" s="1480"/>
      <c r="CJJ3817" s="1480"/>
      <c r="CJK3817" s="1480"/>
      <c r="CJL3817" s="1480"/>
      <c r="CJM3817" s="1481"/>
      <c r="CJN3817" s="1480"/>
      <c r="CJO3817" s="1480"/>
      <c r="CJP3817" s="1480"/>
      <c r="CJQ3817" s="1480"/>
      <c r="CJR3817" s="1481"/>
      <c r="CJS3817" s="1480"/>
      <c r="CJT3817" s="1480"/>
      <c r="CJU3817" s="1480"/>
      <c r="CJV3817" s="1480"/>
      <c r="CJW3817" s="1480"/>
      <c r="CJX3817" s="1480"/>
      <c r="CJY3817" s="1480"/>
      <c r="CJZ3817" s="1481"/>
      <c r="CKA3817" s="1480"/>
      <c r="CKB3817" s="1480"/>
      <c r="CKC3817" s="1481"/>
      <c r="CKD3817" s="1481"/>
      <c r="CKE3817" s="1481"/>
      <c r="CKF3817" s="1481"/>
      <c r="CKG3817" s="1481"/>
      <c r="CKH3817" s="1481"/>
      <c r="CKI3817" s="1480"/>
      <c r="CKJ3817" s="1480"/>
      <c r="CKK3817" s="1482"/>
      <c r="CKL3817" s="1483"/>
      <c r="CKM3817" s="1484"/>
      <c r="CKN3817" s="1484"/>
      <c r="CKO3817" s="1480"/>
      <c r="CKP3817" s="1480"/>
      <c r="CKQ3817" s="1480"/>
      <c r="CKR3817" s="1480"/>
      <c r="CKS3817" s="1481"/>
      <c r="CKT3817" s="1480"/>
      <c r="CKU3817" s="1480"/>
      <c r="CKV3817" s="1480"/>
      <c r="CKW3817" s="1480"/>
      <c r="CKX3817" s="1481"/>
      <c r="CKY3817" s="1480"/>
      <c r="CKZ3817" s="1480"/>
      <c r="CLA3817" s="1480"/>
      <c r="CLB3817" s="1480"/>
      <c r="CLC3817" s="1480"/>
      <c r="CLD3817" s="1480"/>
      <c r="CLE3817" s="1480"/>
      <c r="CLF3817" s="1481"/>
      <c r="CLG3817" s="1480"/>
      <c r="CLH3817" s="1480"/>
      <c r="CLI3817" s="1481"/>
      <c r="CLJ3817" s="1481"/>
      <c r="CLK3817" s="1481"/>
      <c r="CLL3817" s="1481"/>
      <c r="CLM3817" s="1481"/>
      <c r="CLN3817" s="1481"/>
      <c r="CLO3817" s="1480"/>
      <c r="CLP3817" s="1480"/>
      <c r="CLQ3817" s="1482"/>
      <c r="CLR3817" s="1483"/>
      <c r="CLS3817" s="1484"/>
      <c r="CLT3817" s="1484"/>
      <c r="CLU3817" s="1480"/>
      <c r="CLV3817" s="1480"/>
      <c r="CLW3817" s="1480"/>
      <c r="CLX3817" s="1480"/>
      <c r="CLY3817" s="1481"/>
      <c r="CLZ3817" s="1480"/>
      <c r="CMA3817" s="1480"/>
      <c r="CMB3817" s="1480"/>
      <c r="CMC3817" s="1480"/>
      <c r="CMD3817" s="1481"/>
      <c r="CME3817" s="1480"/>
      <c r="CMF3817" s="1480"/>
      <c r="CMG3817" s="1480"/>
      <c r="CMH3817" s="1480"/>
      <c r="CMI3817" s="1480"/>
      <c r="CMJ3817" s="1480"/>
      <c r="CMK3817" s="1480"/>
      <c r="CML3817" s="1481"/>
      <c r="CMM3817" s="1480"/>
      <c r="CMN3817" s="1480"/>
      <c r="CMO3817" s="1481"/>
      <c r="CMP3817" s="1481"/>
      <c r="CMQ3817" s="1481"/>
      <c r="CMR3817" s="1481"/>
      <c r="CMS3817" s="1481"/>
      <c r="CMT3817" s="1481"/>
      <c r="CMU3817" s="1480"/>
      <c r="CMV3817" s="1480"/>
      <c r="CMW3817" s="1482"/>
      <c r="CMX3817" s="1483"/>
      <c r="CMY3817" s="1484"/>
      <c r="CMZ3817" s="1484"/>
      <c r="CNA3817" s="1480"/>
      <c r="CNB3817" s="1480"/>
      <c r="CNC3817" s="1480"/>
      <c r="CND3817" s="1480"/>
      <c r="CNE3817" s="1481"/>
      <c r="CNF3817" s="1480"/>
      <c r="CNG3817" s="1480"/>
      <c r="CNH3817" s="1480"/>
      <c r="CNI3817" s="1480"/>
      <c r="CNJ3817" s="1481"/>
      <c r="CNK3817" s="1480"/>
      <c r="CNL3817" s="1480"/>
      <c r="CNM3817" s="1480"/>
      <c r="CNN3817" s="1480"/>
      <c r="CNO3817" s="1480"/>
      <c r="CNP3817" s="1480"/>
      <c r="CNQ3817" s="1480"/>
      <c r="CNR3817" s="1481"/>
      <c r="CNS3817" s="1480"/>
      <c r="CNT3817" s="1480"/>
      <c r="CNU3817" s="1481"/>
      <c r="CNV3817" s="1481"/>
      <c r="CNW3817" s="1481"/>
      <c r="CNX3817" s="1481"/>
      <c r="CNY3817" s="1481"/>
      <c r="CNZ3817" s="1481"/>
      <c r="COA3817" s="1480"/>
      <c r="COB3817" s="1480"/>
      <c r="COC3817" s="1482"/>
      <c r="COD3817" s="1483"/>
      <c r="COE3817" s="1484"/>
      <c r="COF3817" s="1484"/>
      <c r="COG3817" s="1480"/>
      <c r="COH3817" s="1480"/>
      <c r="COI3817" s="1480"/>
      <c r="COJ3817" s="1480"/>
      <c r="COK3817" s="1481"/>
      <c r="COL3817" s="1480"/>
      <c r="COM3817" s="1480"/>
      <c r="CON3817" s="1480"/>
      <c r="COO3817" s="1480"/>
      <c r="COP3817" s="1481"/>
      <c r="COQ3817" s="1480"/>
      <c r="COR3817" s="1480"/>
      <c r="COS3817" s="1480"/>
      <c r="COT3817" s="1480"/>
      <c r="COU3817" s="1480"/>
      <c r="COV3817" s="1480"/>
      <c r="COW3817" s="1480"/>
      <c r="COX3817" s="1481"/>
      <c r="COY3817" s="1480"/>
      <c r="COZ3817" s="1480"/>
      <c r="CPA3817" s="1481"/>
      <c r="CPB3817" s="1481"/>
      <c r="CPC3817" s="1481"/>
      <c r="CPD3817" s="1481"/>
      <c r="CPE3817" s="1481"/>
      <c r="CPF3817" s="1481"/>
      <c r="CPG3817" s="1480"/>
      <c r="CPH3817" s="1480"/>
      <c r="CPI3817" s="1482"/>
      <c r="CPJ3817" s="1483"/>
      <c r="CPK3817" s="1484"/>
      <c r="CPL3817" s="1484"/>
      <c r="CPM3817" s="1480"/>
      <c r="CPN3817" s="1480"/>
      <c r="CPO3817" s="1480"/>
      <c r="CPP3817" s="1480"/>
      <c r="CPQ3817" s="1481"/>
      <c r="CPR3817" s="1480"/>
      <c r="CPS3817" s="1480"/>
      <c r="CPT3817" s="1480"/>
      <c r="CPU3817" s="1480"/>
      <c r="CPV3817" s="1481"/>
      <c r="CPW3817" s="1480"/>
      <c r="CPX3817" s="1480"/>
      <c r="CPY3817" s="1480"/>
      <c r="CPZ3817" s="1480"/>
      <c r="CQA3817" s="1480"/>
      <c r="CQB3817" s="1480"/>
      <c r="CQC3817" s="1480"/>
      <c r="CQD3817" s="1481"/>
      <c r="CQE3817" s="1480"/>
      <c r="CQF3817" s="1480"/>
      <c r="CQG3817" s="1481"/>
      <c r="CQH3817" s="1481"/>
      <c r="CQI3817" s="1481"/>
      <c r="CQJ3817" s="1481"/>
      <c r="CQK3817" s="1481"/>
      <c r="CQL3817" s="1481"/>
      <c r="CQM3817" s="1480"/>
      <c r="CQN3817" s="1480"/>
      <c r="CQO3817" s="1482"/>
      <c r="CQP3817" s="1483"/>
      <c r="CQQ3817" s="1484"/>
      <c r="CQR3817" s="1484"/>
      <c r="CQS3817" s="1480"/>
      <c r="CQT3817" s="1480"/>
      <c r="CQU3817" s="1480"/>
      <c r="CQV3817" s="1480"/>
      <c r="CQW3817" s="1481"/>
      <c r="CQX3817" s="1480"/>
      <c r="CQY3817" s="1480"/>
      <c r="CQZ3817" s="1480"/>
      <c r="CRA3817" s="1480"/>
      <c r="CRB3817" s="1481"/>
      <c r="CRC3817" s="1480"/>
      <c r="CRD3817" s="1480"/>
      <c r="CRE3817" s="1480"/>
      <c r="CRF3817" s="1480"/>
      <c r="CRG3817" s="1480"/>
      <c r="CRH3817" s="1480"/>
      <c r="CRI3817" s="1480"/>
      <c r="CRJ3817" s="1481"/>
      <c r="CRK3817" s="1480"/>
      <c r="CRL3817" s="1480"/>
      <c r="CRM3817" s="1481"/>
      <c r="CRN3817" s="1481"/>
      <c r="CRO3817" s="1481"/>
      <c r="CRP3817" s="1481"/>
      <c r="CRQ3817" s="1481"/>
      <c r="CRR3817" s="1481"/>
      <c r="CRS3817" s="1480"/>
      <c r="CRT3817" s="1480"/>
      <c r="CRU3817" s="1482"/>
      <c r="CRV3817" s="1483"/>
      <c r="CRW3817" s="1484"/>
      <c r="CRX3817" s="1484"/>
      <c r="CRY3817" s="1480"/>
      <c r="CRZ3817" s="1480"/>
      <c r="CSA3817" s="1480"/>
      <c r="CSB3817" s="1480"/>
      <c r="CSC3817" s="1481"/>
      <c r="CSD3817" s="1480"/>
      <c r="CSE3817" s="1480"/>
      <c r="CSF3817" s="1480"/>
      <c r="CSG3817" s="1480"/>
      <c r="CSH3817" s="1481"/>
      <c r="CSI3817" s="1480"/>
      <c r="CSJ3817" s="1480"/>
      <c r="CSK3817" s="1480"/>
      <c r="CSL3817" s="1480"/>
      <c r="CSM3817" s="1480"/>
      <c r="CSN3817" s="1480"/>
      <c r="CSO3817" s="1480"/>
      <c r="CSP3817" s="1481"/>
      <c r="CSQ3817" s="1480"/>
      <c r="CSR3817" s="1480"/>
      <c r="CSS3817" s="1481"/>
      <c r="CST3817" s="1481"/>
      <c r="CSU3817" s="1481"/>
      <c r="CSV3817" s="1481"/>
      <c r="CSW3817" s="1481"/>
      <c r="CSX3817" s="1481"/>
      <c r="CSY3817" s="1480"/>
      <c r="CSZ3817" s="1480"/>
      <c r="CTA3817" s="1482"/>
      <c r="CTB3817" s="1483"/>
      <c r="CTC3817" s="1484"/>
      <c r="CTD3817" s="1484"/>
      <c r="CTE3817" s="1480"/>
      <c r="CTF3817" s="1480"/>
      <c r="CTG3817" s="1480"/>
      <c r="CTH3817" s="1480"/>
      <c r="CTI3817" s="1481"/>
      <c r="CTJ3817" s="1480"/>
      <c r="CTK3817" s="1480"/>
      <c r="CTL3817" s="1480"/>
      <c r="CTM3817" s="1480"/>
      <c r="CTN3817" s="1481"/>
      <c r="CTO3817" s="1480"/>
      <c r="CTP3817" s="1480"/>
      <c r="CTQ3817" s="1480"/>
      <c r="CTR3817" s="1480"/>
      <c r="CTS3817" s="1480"/>
      <c r="CTT3817" s="1480"/>
      <c r="CTU3817" s="1480"/>
      <c r="CTV3817" s="1481"/>
      <c r="CTW3817" s="1480"/>
      <c r="CTX3817" s="1480"/>
      <c r="CTY3817" s="1481"/>
      <c r="CTZ3817" s="1481"/>
      <c r="CUA3817" s="1481"/>
      <c r="CUB3817" s="1481"/>
      <c r="CUC3817" s="1481"/>
      <c r="CUD3817" s="1481"/>
      <c r="CUE3817" s="1480"/>
      <c r="CUF3817" s="1480"/>
      <c r="CUG3817" s="1482"/>
      <c r="CUH3817" s="1483"/>
      <c r="CUI3817" s="1484"/>
      <c r="CUJ3817" s="1484"/>
      <c r="CUK3817" s="1480"/>
      <c r="CUL3817" s="1480"/>
      <c r="CUM3817" s="1480"/>
      <c r="CUN3817" s="1480"/>
      <c r="CUO3817" s="1481"/>
      <c r="CUP3817" s="1480"/>
      <c r="CUQ3817" s="1480"/>
      <c r="CUR3817" s="1480"/>
      <c r="CUS3817" s="1480"/>
      <c r="CUT3817" s="1481"/>
      <c r="CUU3817" s="1480"/>
      <c r="CUV3817" s="1480"/>
      <c r="CUW3817" s="1480"/>
      <c r="CUX3817" s="1480"/>
      <c r="CUY3817" s="1480"/>
      <c r="CUZ3817" s="1480"/>
      <c r="CVA3817" s="1480"/>
      <c r="CVB3817" s="1481"/>
      <c r="CVC3817" s="1480"/>
      <c r="CVD3817" s="1480"/>
      <c r="CVE3817" s="1481"/>
      <c r="CVF3817" s="1481"/>
      <c r="CVG3817" s="1481"/>
      <c r="CVH3817" s="1481"/>
      <c r="CVI3817" s="1481"/>
      <c r="CVJ3817" s="1481"/>
      <c r="CVK3817" s="1480"/>
      <c r="CVL3817" s="1480"/>
      <c r="CVM3817" s="1482"/>
      <c r="CVN3817" s="1483"/>
      <c r="CVO3817" s="1484"/>
      <c r="CVP3817" s="1484"/>
      <c r="CVQ3817" s="1480"/>
      <c r="CVR3817" s="1480"/>
      <c r="CVS3817" s="1480"/>
      <c r="CVT3817" s="1480"/>
      <c r="CVU3817" s="1481"/>
      <c r="CVV3817" s="1480"/>
      <c r="CVW3817" s="1480"/>
      <c r="CVX3817" s="1480"/>
      <c r="CVY3817" s="1480"/>
      <c r="CVZ3817" s="1481"/>
      <c r="CWA3817" s="1480"/>
      <c r="CWB3817" s="1480"/>
      <c r="CWC3817" s="1480"/>
      <c r="CWD3817" s="1480"/>
      <c r="CWE3817" s="1480"/>
      <c r="CWF3817" s="1480"/>
      <c r="CWG3817" s="1480"/>
      <c r="CWH3817" s="1481"/>
      <c r="CWI3817" s="1480"/>
      <c r="CWJ3817" s="1480"/>
      <c r="CWK3817" s="1481"/>
      <c r="CWL3817" s="1481"/>
      <c r="CWM3817" s="1481"/>
      <c r="CWN3817" s="1481"/>
      <c r="CWO3817" s="1481"/>
      <c r="CWP3817" s="1481"/>
      <c r="CWQ3817" s="1480"/>
      <c r="CWR3817" s="1480"/>
      <c r="CWS3817" s="1482"/>
      <c r="CWT3817" s="1483"/>
      <c r="CWU3817" s="1484"/>
      <c r="CWV3817" s="1484"/>
      <c r="CWW3817" s="1480"/>
      <c r="CWX3817" s="1480"/>
      <c r="CWY3817" s="1480"/>
      <c r="CWZ3817" s="1480"/>
      <c r="CXA3817" s="1481"/>
      <c r="CXB3817" s="1480"/>
      <c r="CXC3817" s="1480"/>
      <c r="CXD3817" s="1480"/>
      <c r="CXE3817" s="1480"/>
      <c r="CXF3817" s="1481"/>
      <c r="CXG3817" s="1480"/>
      <c r="CXH3817" s="1480"/>
      <c r="CXI3817" s="1480"/>
      <c r="CXJ3817" s="1480"/>
      <c r="CXK3817" s="1480"/>
      <c r="CXL3817" s="1480"/>
      <c r="CXM3817" s="1480"/>
      <c r="CXN3817" s="1481"/>
      <c r="CXO3817" s="1480"/>
      <c r="CXP3817" s="1480"/>
      <c r="CXQ3817" s="1481"/>
      <c r="CXR3817" s="1481"/>
      <c r="CXS3817" s="1481"/>
      <c r="CXT3817" s="1481"/>
      <c r="CXU3817" s="1481"/>
      <c r="CXV3817" s="1481"/>
      <c r="CXW3817" s="1480"/>
      <c r="CXX3817" s="1480"/>
      <c r="CXY3817" s="1482"/>
      <c r="CXZ3817" s="1483"/>
      <c r="CYA3817" s="1484"/>
      <c r="CYB3817" s="1484"/>
      <c r="CYC3817" s="1480"/>
      <c r="CYD3817" s="1480"/>
      <c r="CYE3817" s="1480"/>
      <c r="CYF3817" s="1480"/>
      <c r="CYG3817" s="1481"/>
      <c r="CYH3817" s="1480"/>
      <c r="CYI3817" s="1480"/>
      <c r="CYJ3817" s="1480"/>
      <c r="CYK3817" s="1480"/>
      <c r="CYL3817" s="1481"/>
      <c r="CYM3817" s="1480"/>
      <c r="CYN3817" s="1480"/>
      <c r="CYO3817" s="1480"/>
      <c r="CYP3817" s="1480"/>
      <c r="CYQ3817" s="1480"/>
      <c r="CYR3817" s="1480"/>
      <c r="CYS3817" s="1480"/>
      <c r="CYT3817" s="1481"/>
      <c r="CYU3817" s="1480"/>
      <c r="CYV3817" s="1480"/>
      <c r="CYW3817" s="1481"/>
      <c r="CYX3817" s="1481"/>
      <c r="CYY3817" s="1481"/>
      <c r="CYZ3817" s="1481"/>
      <c r="CZA3817" s="1481"/>
      <c r="CZB3817" s="1481"/>
      <c r="CZC3817" s="1480"/>
      <c r="CZD3817" s="1480"/>
      <c r="CZE3817" s="1482"/>
      <c r="CZF3817" s="1483"/>
      <c r="CZG3817" s="1484"/>
      <c r="CZH3817" s="1484"/>
      <c r="CZI3817" s="1480"/>
      <c r="CZJ3817" s="1480"/>
      <c r="CZK3817" s="1480"/>
      <c r="CZL3817" s="1480"/>
      <c r="CZM3817" s="1481"/>
      <c r="CZN3817" s="1480"/>
      <c r="CZO3817" s="1480"/>
      <c r="CZP3817" s="1480"/>
      <c r="CZQ3817" s="1480"/>
      <c r="CZR3817" s="1481"/>
      <c r="CZS3817" s="1480"/>
      <c r="CZT3817" s="1480"/>
      <c r="CZU3817" s="1480"/>
      <c r="CZV3817" s="1480"/>
      <c r="CZW3817" s="1480"/>
      <c r="CZX3817" s="1480"/>
      <c r="CZY3817" s="1480"/>
      <c r="CZZ3817" s="1481"/>
      <c r="DAA3817" s="1480"/>
      <c r="DAB3817" s="1480"/>
      <c r="DAC3817" s="1481"/>
      <c r="DAD3817" s="1481"/>
      <c r="DAE3817" s="1481"/>
      <c r="DAF3817" s="1481"/>
      <c r="DAG3817" s="1481"/>
      <c r="DAH3817" s="1481"/>
      <c r="DAI3817" s="1480"/>
      <c r="DAJ3817" s="1480"/>
      <c r="DAK3817" s="1482"/>
      <c r="DAL3817" s="1483"/>
      <c r="DAM3817" s="1484"/>
      <c r="DAN3817" s="1484"/>
      <c r="DAO3817" s="1480"/>
      <c r="DAP3817" s="1480"/>
      <c r="DAQ3817" s="1480"/>
      <c r="DAR3817" s="1480"/>
      <c r="DAS3817" s="1481"/>
      <c r="DAT3817" s="1480"/>
      <c r="DAU3817" s="1480"/>
      <c r="DAV3817" s="1480"/>
      <c r="DAW3817" s="1480"/>
      <c r="DAX3817" s="1481"/>
      <c r="DAY3817" s="1480"/>
      <c r="DAZ3817" s="1480"/>
      <c r="DBA3817" s="1480"/>
      <c r="DBB3817" s="1480"/>
      <c r="DBC3817" s="1480"/>
      <c r="DBD3817" s="1480"/>
      <c r="DBE3817" s="1480"/>
      <c r="DBF3817" s="1481"/>
      <c r="DBG3817" s="1480"/>
      <c r="DBH3817" s="1480"/>
      <c r="DBI3817" s="1481"/>
      <c r="DBJ3817" s="1481"/>
      <c r="DBK3817" s="1481"/>
      <c r="DBL3817" s="1481"/>
      <c r="DBM3817" s="1481"/>
      <c r="DBN3817" s="1481"/>
      <c r="DBO3817" s="1480"/>
      <c r="DBP3817" s="1480"/>
      <c r="DBQ3817" s="1482"/>
      <c r="DBR3817" s="1483"/>
      <c r="DBS3817" s="1484"/>
      <c r="DBT3817" s="1484"/>
      <c r="DBU3817" s="1480"/>
      <c r="DBV3817" s="1480"/>
      <c r="DBW3817" s="1480"/>
      <c r="DBX3817" s="1480"/>
      <c r="DBY3817" s="1481"/>
      <c r="DBZ3817" s="1480"/>
      <c r="DCA3817" s="1480"/>
      <c r="DCB3817" s="1480"/>
      <c r="DCC3817" s="1480"/>
      <c r="DCD3817" s="1481"/>
      <c r="DCE3817" s="1480"/>
      <c r="DCF3817" s="1480"/>
      <c r="DCG3817" s="1480"/>
      <c r="DCH3817" s="1480"/>
      <c r="DCI3817" s="1480"/>
      <c r="DCJ3817" s="1480"/>
      <c r="DCK3817" s="1480"/>
      <c r="DCL3817" s="1481"/>
      <c r="DCM3817" s="1480"/>
      <c r="DCN3817" s="1480"/>
      <c r="DCO3817" s="1481"/>
      <c r="DCP3817" s="1481"/>
      <c r="DCQ3817" s="1481"/>
      <c r="DCR3817" s="1481"/>
      <c r="DCS3817" s="1481"/>
      <c r="DCT3817" s="1481"/>
      <c r="DCU3817" s="1480"/>
      <c r="DCV3817" s="1480"/>
      <c r="DCW3817" s="1482"/>
      <c r="DCX3817" s="1483"/>
      <c r="DCY3817" s="1484"/>
      <c r="DCZ3817" s="1484"/>
      <c r="DDA3817" s="1480"/>
      <c r="DDB3817" s="1480"/>
      <c r="DDC3817" s="1480"/>
      <c r="DDD3817" s="1480"/>
      <c r="DDE3817" s="1481"/>
      <c r="DDF3817" s="1480"/>
      <c r="DDG3817" s="1480"/>
      <c r="DDH3817" s="1480"/>
      <c r="DDI3817" s="1480"/>
      <c r="DDJ3817" s="1481"/>
      <c r="DDK3817" s="1480"/>
      <c r="DDL3817" s="1480"/>
      <c r="DDM3817" s="1480"/>
      <c r="DDN3817" s="1480"/>
      <c r="DDO3817" s="1480"/>
      <c r="DDP3817" s="1480"/>
      <c r="DDQ3817" s="1480"/>
      <c r="DDR3817" s="1481"/>
      <c r="DDS3817" s="1480"/>
      <c r="DDT3817" s="1480"/>
      <c r="DDU3817" s="1481"/>
      <c r="DDV3817" s="1481"/>
      <c r="DDW3817" s="1481"/>
      <c r="DDX3817" s="1481"/>
      <c r="DDY3817" s="1481"/>
      <c r="DDZ3817" s="1481"/>
      <c r="DEA3817" s="1480"/>
      <c r="DEB3817" s="1480"/>
      <c r="DEC3817" s="1482"/>
      <c r="DED3817" s="1483"/>
      <c r="DEE3817" s="1484"/>
      <c r="DEF3817" s="1484"/>
      <c r="DEG3817" s="1480"/>
      <c r="DEH3817" s="1480"/>
      <c r="DEI3817" s="1480"/>
      <c r="DEJ3817" s="1480"/>
      <c r="DEK3817" s="1481"/>
      <c r="DEL3817" s="1480"/>
      <c r="DEM3817" s="1480"/>
      <c r="DEN3817" s="1480"/>
      <c r="DEO3817" s="1480"/>
      <c r="DEP3817" s="1481"/>
      <c r="DEQ3817" s="1480"/>
      <c r="DER3817" s="1480"/>
      <c r="DES3817" s="1480"/>
      <c r="DET3817" s="1480"/>
      <c r="DEU3817" s="1480"/>
      <c r="DEV3817" s="1480"/>
      <c r="DEW3817" s="1480"/>
      <c r="DEX3817" s="1481"/>
      <c r="DEY3817" s="1480"/>
      <c r="DEZ3817" s="1480"/>
      <c r="DFA3817" s="1481"/>
      <c r="DFB3817" s="1481"/>
      <c r="DFC3817" s="1481"/>
      <c r="DFD3817" s="1481"/>
      <c r="DFE3817" s="1481"/>
      <c r="DFF3817" s="1481"/>
      <c r="DFG3817" s="1480"/>
      <c r="DFH3817" s="1480"/>
      <c r="DFI3817" s="1482"/>
      <c r="DFJ3817" s="1483"/>
      <c r="DFK3817" s="1484"/>
      <c r="DFL3817" s="1484"/>
      <c r="DFM3817" s="1480"/>
      <c r="DFN3817" s="1480"/>
      <c r="DFO3817" s="1480"/>
      <c r="DFP3817" s="1480"/>
      <c r="DFQ3817" s="1481"/>
      <c r="DFR3817" s="1480"/>
      <c r="DFS3817" s="1480"/>
      <c r="DFT3817" s="1480"/>
      <c r="DFU3817" s="1480"/>
      <c r="DFV3817" s="1481"/>
      <c r="DFW3817" s="1480"/>
      <c r="DFX3817" s="1480"/>
      <c r="DFY3817" s="1480"/>
      <c r="DFZ3817" s="1480"/>
      <c r="DGA3817" s="1480"/>
      <c r="DGB3817" s="1480"/>
      <c r="DGC3817" s="1480"/>
      <c r="DGD3817" s="1481"/>
      <c r="DGE3817" s="1480"/>
      <c r="DGF3817" s="1480"/>
      <c r="DGG3817" s="1481"/>
      <c r="DGH3817" s="1481"/>
      <c r="DGI3817" s="1481"/>
      <c r="DGJ3817" s="1481"/>
      <c r="DGK3817" s="1481"/>
      <c r="DGL3817" s="1481"/>
      <c r="DGM3817" s="1480"/>
      <c r="DGN3817" s="1480"/>
      <c r="DGO3817" s="1482"/>
      <c r="DGP3817" s="1483"/>
      <c r="DGQ3817" s="1484"/>
      <c r="DGR3817" s="1484"/>
      <c r="DGS3817" s="1480"/>
      <c r="DGT3817" s="1480"/>
      <c r="DGU3817" s="1480"/>
      <c r="DGV3817" s="1480"/>
      <c r="DGW3817" s="1481"/>
      <c r="DGX3817" s="1480"/>
      <c r="DGY3817" s="1480"/>
      <c r="DGZ3817" s="1480"/>
      <c r="DHA3817" s="1480"/>
      <c r="DHB3817" s="1481"/>
      <c r="DHC3817" s="1480"/>
      <c r="DHD3817" s="1480"/>
      <c r="DHE3817" s="1480"/>
      <c r="DHF3817" s="1480"/>
      <c r="DHG3817" s="1480"/>
      <c r="DHH3817" s="1480"/>
      <c r="DHI3817" s="1480"/>
      <c r="DHJ3817" s="1481"/>
      <c r="DHK3817" s="1480"/>
      <c r="DHL3817" s="1480"/>
      <c r="DHM3817" s="1481"/>
      <c r="DHN3817" s="1481"/>
      <c r="DHO3817" s="1481"/>
      <c r="DHP3817" s="1481"/>
      <c r="DHQ3817" s="1481"/>
      <c r="DHR3817" s="1481"/>
      <c r="DHS3817" s="1480"/>
      <c r="DHT3817" s="1480"/>
      <c r="DHU3817" s="1482"/>
      <c r="DHV3817" s="1483"/>
      <c r="DHW3817" s="1484"/>
      <c r="DHX3817" s="1484"/>
      <c r="DHY3817" s="1480"/>
      <c r="DHZ3817" s="1480"/>
      <c r="DIA3817" s="1480"/>
      <c r="DIB3817" s="1480"/>
      <c r="DIC3817" s="1481"/>
      <c r="DID3817" s="1480"/>
      <c r="DIE3817" s="1480"/>
      <c r="DIF3817" s="1480"/>
      <c r="DIG3817" s="1480"/>
      <c r="DIH3817" s="1481"/>
      <c r="DII3817" s="1480"/>
      <c r="DIJ3817" s="1480"/>
      <c r="DIK3817" s="1480"/>
      <c r="DIL3817" s="1480"/>
      <c r="DIM3817" s="1480"/>
      <c r="DIN3817" s="1480"/>
      <c r="DIO3817" s="1480"/>
      <c r="DIP3817" s="1481"/>
      <c r="DIQ3817" s="1480"/>
      <c r="DIR3817" s="1480"/>
      <c r="DIS3817" s="1481"/>
      <c r="DIT3817" s="1481"/>
      <c r="DIU3817" s="1481"/>
      <c r="DIV3817" s="1481"/>
      <c r="DIW3817" s="1481"/>
      <c r="DIX3817" s="1481"/>
      <c r="DIY3817" s="1480"/>
      <c r="DIZ3817" s="1480"/>
      <c r="DJA3817" s="1482"/>
      <c r="DJB3817" s="1483"/>
      <c r="DJC3817" s="1484"/>
      <c r="DJD3817" s="1484"/>
      <c r="DJE3817" s="1480"/>
      <c r="DJF3817" s="1480"/>
      <c r="DJG3817" s="1480"/>
      <c r="DJH3817" s="1480"/>
      <c r="DJI3817" s="1481"/>
      <c r="DJJ3817" s="1480"/>
      <c r="DJK3817" s="1480"/>
      <c r="DJL3817" s="1480"/>
      <c r="DJM3817" s="1480"/>
      <c r="DJN3817" s="1481"/>
      <c r="DJO3817" s="1480"/>
      <c r="DJP3817" s="1480"/>
      <c r="DJQ3817" s="1480"/>
      <c r="DJR3817" s="1480"/>
      <c r="DJS3817" s="1480"/>
      <c r="DJT3817" s="1480"/>
      <c r="DJU3817" s="1480"/>
      <c r="DJV3817" s="1481"/>
      <c r="DJW3817" s="1480"/>
      <c r="DJX3817" s="1480"/>
      <c r="DJY3817" s="1481"/>
      <c r="DJZ3817" s="1481"/>
      <c r="DKA3817" s="1481"/>
      <c r="DKB3817" s="1481"/>
      <c r="DKC3817" s="1481"/>
      <c r="DKD3817" s="1481"/>
      <c r="DKE3817" s="1480"/>
      <c r="DKF3817" s="1480"/>
      <c r="DKG3817" s="1482"/>
      <c r="DKH3817" s="1483"/>
      <c r="DKI3817" s="1484"/>
      <c r="DKJ3817" s="1484"/>
      <c r="DKK3817" s="1480"/>
      <c r="DKL3817" s="1480"/>
      <c r="DKM3817" s="1480"/>
      <c r="DKN3817" s="1480"/>
      <c r="DKO3817" s="1481"/>
      <c r="DKP3817" s="1480"/>
      <c r="DKQ3817" s="1480"/>
      <c r="DKR3817" s="1480"/>
      <c r="DKS3817" s="1480"/>
      <c r="DKT3817" s="1481"/>
      <c r="DKU3817" s="1480"/>
      <c r="DKV3817" s="1480"/>
      <c r="DKW3817" s="1480"/>
      <c r="DKX3817" s="1480"/>
      <c r="DKY3817" s="1480"/>
      <c r="DKZ3817" s="1480"/>
      <c r="DLA3817" s="1480"/>
      <c r="DLB3817" s="1481"/>
      <c r="DLC3817" s="1480"/>
      <c r="DLD3817" s="1480"/>
      <c r="DLE3817" s="1481"/>
      <c r="DLF3817" s="1481"/>
      <c r="DLG3817" s="1481"/>
      <c r="DLH3817" s="1481"/>
      <c r="DLI3817" s="1481"/>
      <c r="DLJ3817" s="1481"/>
      <c r="DLK3817" s="1480"/>
      <c r="DLL3817" s="1480"/>
      <c r="DLM3817" s="1482"/>
      <c r="DLN3817" s="1483"/>
      <c r="DLO3817" s="1484"/>
      <c r="DLP3817" s="1484"/>
      <c r="DLQ3817" s="1480"/>
      <c r="DLR3817" s="1480"/>
      <c r="DLS3817" s="1480"/>
      <c r="DLT3817" s="1480"/>
      <c r="DLU3817" s="1481"/>
      <c r="DLV3817" s="1480"/>
      <c r="DLW3817" s="1480"/>
      <c r="DLX3817" s="1480"/>
      <c r="DLY3817" s="1480"/>
      <c r="DLZ3817" s="1481"/>
      <c r="DMA3817" s="1480"/>
      <c r="DMB3817" s="1480"/>
      <c r="DMC3817" s="1480"/>
      <c r="DMD3817" s="1480"/>
      <c r="DME3817" s="1480"/>
      <c r="DMF3817" s="1480"/>
      <c r="DMG3817" s="1480"/>
      <c r="DMH3817" s="1481"/>
      <c r="DMI3817" s="1480"/>
      <c r="DMJ3817" s="1480"/>
      <c r="DMK3817" s="1481"/>
      <c r="DML3817" s="1481"/>
      <c r="DMM3817" s="1481"/>
      <c r="DMN3817" s="1481"/>
      <c r="DMO3817" s="1481"/>
      <c r="DMP3817" s="1481"/>
      <c r="DMQ3817" s="1480"/>
      <c r="DMR3817" s="1480"/>
      <c r="DMS3817" s="1482"/>
      <c r="DMT3817" s="1483"/>
      <c r="DMU3817" s="1484"/>
      <c r="DMV3817" s="1484"/>
      <c r="DMW3817" s="1480"/>
      <c r="DMX3817" s="1480"/>
      <c r="DMY3817" s="1480"/>
      <c r="DMZ3817" s="1480"/>
      <c r="DNA3817" s="1481"/>
      <c r="DNB3817" s="1480"/>
      <c r="DNC3817" s="1480"/>
      <c r="DND3817" s="1480"/>
      <c r="DNE3817" s="1480"/>
      <c r="DNF3817" s="1481"/>
      <c r="DNG3817" s="1480"/>
      <c r="DNH3817" s="1480"/>
      <c r="DNI3817" s="1480"/>
      <c r="DNJ3817" s="1480"/>
      <c r="DNK3817" s="1480"/>
      <c r="DNL3817" s="1480"/>
      <c r="DNM3817" s="1480"/>
      <c r="DNN3817" s="1481"/>
      <c r="DNO3817" s="1480"/>
      <c r="DNP3817" s="1480"/>
      <c r="DNQ3817" s="1481"/>
      <c r="DNR3817" s="1481"/>
      <c r="DNS3817" s="1481"/>
      <c r="DNT3817" s="1481"/>
      <c r="DNU3817" s="1481"/>
      <c r="DNV3817" s="1481"/>
      <c r="DNW3817" s="1480"/>
      <c r="DNX3817" s="1480"/>
      <c r="DNY3817" s="1482"/>
      <c r="DNZ3817" s="1483"/>
      <c r="DOA3817" s="1484"/>
      <c r="DOB3817" s="1484"/>
      <c r="DOC3817" s="1480"/>
      <c r="DOD3817" s="1480"/>
      <c r="DOE3817" s="1480"/>
      <c r="DOF3817" s="1480"/>
      <c r="DOG3817" s="1481"/>
      <c r="DOH3817" s="1480"/>
      <c r="DOI3817" s="1480"/>
      <c r="DOJ3817" s="1480"/>
      <c r="DOK3817" s="1480"/>
      <c r="DOL3817" s="1481"/>
      <c r="DOM3817" s="1480"/>
      <c r="DON3817" s="1480"/>
      <c r="DOO3817" s="1480"/>
      <c r="DOP3817" s="1480"/>
      <c r="DOQ3817" s="1480"/>
      <c r="DOR3817" s="1480"/>
      <c r="DOS3817" s="1480"/>
      <c r="DOT3817" s="1481"/>
      <c r="DOU3817" s="1480"/>
      <c r="DOV3817" s="1480"/>
      <c r="DOW3817" s="1481"/>
      <c r="DOX3817" s="1481"/>
      <c r="DOY3817" s="1481"/>
      <c r="DOZ3817" s="1481"/>
      <c r="DPA3817" s="1481"/>
      <c r="DPB3817" s="1481"/>
      <c r="DPC3817" s="1480"/>
      <c r="DPD3817" s="1480"/>
      <c r="DPE3817" s="1482"/>
      <c r="DPF3817" s="1483"/>
      <c r="DPG3817" s="1484"/>
      <c r="DPH3817" s="1484"/>
      <c r="DPI3817" s="1480"/>
      <c r="DPJ3817" s="1480"/>
      <c r="DPK3817" s="1480"/>
      <c r="DPL3817" s="1480"/>
      <c r="DPM3817" s="1481"/>
      <c r="DPN3817" s="1480"/>
      <c r="DPO3817" s="1480"/>
      <c r="DPP3817" s="1480"/>
      <c r="DPQ3817" s="1480"/>
      <c r="DPR3817" s="1481"/>
      <c r="DPS3817" s="1480"/>
      <c r="DPT3817" s="1480"/>
      <c r="DPU3817" s="1480"/>
      <c r="DPV3817" s="1480"/>
      <c r="DPW3817" s="1480"/>
      <c r="DPX3817" s="1480"/>
      <c r="DPY3817" s="1480"/>
      <c r="DPZ3817" s="1481"/>
      <c r="DQA3817" s="1480"/>
      <c r="DQB3817" s="1480"/>
      <c r="DQC3817" s="1481"/>
      <c r="DQD3817" s="1481"/>
      <c r="DQE3817" s="1481"/>
      <c r="DQF3817" s="1481"/>
      <c r="DQG3817" s="1481"/>
      <c r="DQH3817" s="1481"/>
      <c r="DQI3817" s="1480"/>
      <c r="DQJ3817" s="1480"/>
      <c r="DQK3817" s="1482"/>
      <c r="DQL3817" s="1483"/>
      <c r="DQM3817" s="1484"/>
      <c r="DQN3817" s="1484"/>
      <c r="DQO3817" s="1480"/>
      <c r="DQP3817" s="1480"/>
      <c r="DQQ3817" s="1480"/>
      <c r="DQR3817" s="1480"/>
      <c r="DQS3817" s="1481"/>
      <c r="DQT3817" s="1480"/>
      <c r="DQU3817" s="1480"/>
      <c r="DQV3817" s="1480"/>
      <c r="DQW3817" s="1480"/>
      <c r="DQX3817" s="1481"/>
      <c r="DQY3817" s="1480"/>
      <c r="DQZ3817" s="1480"/>
      <c r="DRA3817" s="1480"/>
      <c r="DRB3817" s="1480"/>
      <c r="DRC3817" s="1480"/>
      <c r="DRD3817" s="1480"/>
      <c r="DRE3817" s="1480"/>
      <c r="DRF3817" s="1481"/>
      <c r="DRG3817" s="1480"/>
      <c r="DRH3817" s="1480"/>
      <c r="DRI3817" s="1481"/>
      <c r="DRJ3817" s="1481"/>
      <c r="DRK3817" s="1481"/>
      <c r="DRL3817" s="1481"/>
      <c r="DRM3817" s="1481"/>
      <c r="DRN3817" s="1481"/>
      <c r="DRO3817" s="1480"/>
      <c r="DRP3817" s="1480"/>
      <c r="DRQ3817" s="1482"/>
      <c r="DRR3817" s="1483"/>
      <c r="DRS3817" s="1484"/>
      <c r="DRT3817" s="1484"/>
      <c r="DRU3817" s="1480"/>
      <c r="DRV3817" s="1480"/>
      <c r="DRW3817" s="1480"/>
      <c r="DRX3817" s="1480"/>
      <c r="DRY3817" s="1481"/>
      <c r="DRZ3817" s="1480"/>
      <c r="DSA3817" s="1480"/>
      <c r="DSB3817" s="1480"/>
      <c r="DSC3817" s="1480"/>
      <c r="DSD3817" s="1481"/>
      <c r="DSE3817" s="1480"/>
      <c r="DSF3817" s="1480"/>
      <c r="DSG3817" s="1480"/>
      <c r="DSH3817" s="1480"/>
      <c r="DSI3817" s="1480"/>
      <c r="DSJ3817" s="1480"/>
      <c r="DSK3817" s="1480"/>
      <c r="DSL3817" s="1481"/>
      <c r="DSM3817" s="1480"/>
      <c r="DSN3817" s="1480"/>
      <c r="DSO3817" s="1481"/>
      <c r="DSP3817" s="1481"/>
      <c r="DSQ3817" s="1481"/>
      <c r="DSR3817" s="1481"/>
      <c r="DSS3817" s="1481"/>
      <c r="DST3817" s="1481"/>
      <c r="DSU3817" s="1480"/>
      <c r="DSV3817" s="1480"/>
      <c r="DSW3817" s="1482"/>
      <c r="DSX3817" s="1483"/>
      <c r="DSY3817" s="1484"/>
      <c r="DSZ3817" s="1484"/>
      <c r="DTA3817" s="1480"/>
      <c r="DTB3817" s="1480"/>
      <c r="DTC3817" s="1480"/>
      <c r="DTD3817" s="1480"/>
      <c r="DTE3817" s="1481"/>
      <c r="DTF3817" s="1480"/>
      <c r="DTG3817" s="1480"/>
      <c r="DTH3817" s="1480"/>
      <c r="DTI3817" s="1480"/>
      <c r="DTJ3817" s="1481"/>
      <c r="DTK3817" s="1480"/>
      <c r="DTL3817" s="1480"/>
      <c r="DTM3817" s="1480"/>
      <c r="DTN3817" s="1480"/>
      <c r="DTO3817" s="1480"/>
      <c r="DTP3817" s="1480"/>
      <c r="DTQ3817" s="1480"/>
      <c r="DTR3817" s="1481"/>
      <c r="DTS3817" s="1480"/>
      <c r="DTT3817" s="1480"/>
      <c r="DTU3817" s="1481"/>
      <c r="DTV3817" s="1481"/>
      <c r="DTW3817" s="1481"/>
      <c r="DTX3817" s="1481"/>
      <c r="DTY3817" s="1481"/>
      <c r="DTZ3817" s="1481"/>
      <c r="DUA3817" s="1480"/>
      <c r="DUB3817" s="1480"/>
      <c r="DUC3817" s="1482"/>
      <c r="DUD3817" s="1483"/>
      <c r="DUE3817" s="1484"/>
      <c r="DUF3817" s="1484"/>
      <c r="DUG3817" s="1480"/>
      <c r="DUH3817" s="1480"/>
      <c r="DUI3817" s="1480"/>
      <c r="DUJ3817" s="1480"/>
      <c r="DUK3817" s="1481"/>
      <c r="DUL3817" s="1480"/>
      <c r="DUM3817" s="1480"/>
      <c r="DUN3817" s="1480"/>
      <c r="DUO3817" s="1480"/>
      <c r="DUP3817" s="1481"/>
      <c r="DUQ3817" s="1480"/>
      <c r="DUR3817" s="1480"/>
      <c r="DUS3817" s="1480"/>
      <c r="DUT3817" s="1480"/>
      <c r="DUU3817" s="1480"/>
      <c r="DUV3817" s="1480"/>
      <c r="DUW3817" s="1480"/>
      <c r="DUX3817" s="1481"/>
      <c r="DUY3817" s="1480"/>
      <c r="DUZ3817" s="1480"/>
      <c r="DVA3817" s="1481"/>
      <c r="DVB3817" s="1481"/>
      <c r="DVC3817" s="1481"/>
      <c r="DVD3817" s="1481"/>
      <c r="DVE3817" s="1481"/>
      <c r="DVF3817" s="1481"/>
      <c r="DVG3817" s="1480"/>
      <c r="DVH3817" s="1480"/>
      <c r="DVI3817" s="1482"/>
      <c r="DVJ3817" s="1483"/>
      <c r="DVK3817" s="1484"/>
      <c r="DVL3817" s="1484"/>
      <c r="DVM3817" s="1480"/>
      <c r="DVN3817" s="1480"/>
      <c r="DVO3817" s="1480"/>
      <c r="DVP3817" s="1480"/>
      <c r="DVQ3817" s="1481"/>
      <c r="DVR3817" s="1480"/>
      <c r="DVS3817" s="1480"/>
      <c r="DVT3817" s="1480"/>
      <c r="DVU3817" s="1480"/>
      <c r="DVV3817" s="1481"/>
      <c r="DVW3817" s="1480"/>
      <c r="DVX3817" s="1480"/>
      <c r="DVY3817" s="1480"/>
      <c r="DVZ3817" s="1480"/>
      <c r="DWA3817" s="1480"/>
      <c r="DWB3817" s="1480"/>
      <c r="DWC3817" s="1480"/>
      <c r="DWD3817" s="1481"/>
      <c r="DWE3817" s="1480"/>
      <c r="DWF3817" s="1480"/>
      <c r="DWG3817" s="1481"/>
      <c r="DWH3817" s="1481"/>
      <c r="DWI3817" s="1481"/>
      <c r="DWJ3817" s="1481"/>
      <c r="DWK3817" s="1481"/>
      <c r="DWL3817" s="1481"/>
      <c r="DWM3817" s="1480"/>
      <c r="DWN3817" s="1480"/>
      <c r="DWO3817" s="1482"/>
      <c r="DWP3817" s="1483"/>
      <c r="DWQ3817" s="1484"/>
      <c r="DWR3817" s="1484"/>
      <c r="DWS3817" s="1480"/>
      <c r="DWT3817" s="1480"/>
      <c r="DWU3817" s="1480"/>
      <c r="DWV3817" s="1480"/>
      <c r="DWW3817" s="1481"/>
      <c r="DWX3817" s="1480"/>
      <c r="DWY3817" s="1480"/>
      <c r="DWZ3817" s="1480"/>
      <c r="DXA3817" s="1480"/>
      <c r="DXB3817" s="1481"/>
      <c r="DXC3817" s="1480"/>
      <c r="DXD3817" s="1480"/>
      <c r="DXE3817" s="1480"/>
      <c r="DXF3817" s="1480"/>
      <c r="DXG3817" s="1480"/>
      <c r="DXH3817" s="1480"/>
      <c r="DXI3817" s="1480"/>
      <c r="DXJ3817" s="1481"/>
      <c r="DXK3817" s="1480"/>
      <c r="DXL3817" s="1480"/>
      <c r="DXM3817" s="1481"/>
      <c r="DXN3817" s="1481"/>
      <c r="DXO3817" s="1481"/>
      <c r="DXP3817" s="1481"/>
      <c r="DXQ3817" s="1481"/>
      <c r="DXR3817" s="1481"/>
      <c r="DXS3817" s="1480"/>
      <c r="DXT3817" s="1480"/>
      <c r="DXU3817" s="1482"/>
      <c r="DXV3817" s="1483"/>
      <c r="DXW3817" s="1484"/>
      <c r="DXX3817" s="1484"/>
      <c r="DXY3817" s="1480"/>
      <c r="DXZ3817" s="1480"/>
      <c r="DYA3817" s="1480"/>
      <c r="DYB3817" s="1480"/>
      <c r="DYC3817" s="1481"/>
      <c r="DYD3817" s="1480"/>
      <c r="DYE3817" s="1480"/>
      <c r="DYF3817" s="1480"/>
      <c r="DYG3817" s="1480"/>
      <c r="DYH3817" s="1481"/>
      <c r="DYI3817" s="1480"/>
      <c r="DYJ3817" s="1480"/>
      <c r="DYK3817" s="1480"/>
      <c r="DYL3817" s="1480"/>
      <c r="DYM3817" s="1480"/>
      <c r="DYN3817" s="1480"/>
      <c r="DYO3817" s="1480"/>
      <c r="DYP3817" s="1481"/>
      <c r="DYQ3817" s="1480"/>
      <c r="DYR3817" s="1480"/>
      <c r="DYS3817" s="1481"/>
      <c r="DYT3817" s="1481"/>
      <c r="DYU3817" s="1481"/>
      <c r="DYV3817" s="1481"/>
      <c r="DYW3817" s="1481"/>
      <c r="DYX3817" s="1481"/>
      <c r="DYY3817" s="1480"/>
      <c r="DYZ3817" s="1480"/>
      <c r="DZA3817" s="1482"/>
      <c r="DZB3817" s="1483"/>
      <c r="DZC3817" s="1484"/>
      <c r="DZD3817" s="1484"/>
      <c r="DZE3817" s="1480"/>
      <c r="DZF3817" s="1480"/>
      <c r="DZG3817" s="1480"/>
      <c r="DZH3817" s="1480"/>
      <c r="DZI3817" s="1481"/>
      <c r="DZJ3817" s="1480"/>
      <c r="DZK3817" s="1480"/>
      <c r="DZL3817" s="1480"/>
      <c r="DZM3817" s="1480"/>
      <c r="DZN3817" s="1481"/>
      <c r="DZO3817" s="1480"/>
      <c r="DZP3817" s="1480"/>
      <c r="DZQ3817" s="1480"/>
      <c r="DZR3817" s="1480"/>
      <c r="DZS3817" s="1480"/>
      <c r="DZT3817" s="1480"/>
      <c r="DZU3817" s="1480"/>
      <c r="DZV3817" s="1481"/>
      <c r="DZW3817" s="1480"/>
      <c r="DZX3817" s="1480"/>
      <c r="DZY3817" s="1481"/>
      <c r="DZZ3817" s="1481"/>
      <c r="EAA3817" s="1481"/>
      <c r="EAB3817" s="1481"/>
      <c r="EAC3817" s="1481"/>
      <c r="EAD3817" s="1481"/>
      <c r="EAE3817" s="1480"/>
      <c r="EAF3817" s="1480"/>
      <c r="EAG3817" s="1482"/>
      <c r="EAH3817" s="1483"/>
      <c r="EAI3817" s="1484"/>
      <c r="EAJ3817" s="1484"/>
      <c r="EAK3817" s="1480"/>
      <c r="EAL3817" s="1480"/>
      <c r="EAM3817" s="1480"/>
      <c r="EAN3817" s="1480"/>
      <c r="EAO3817" s="1481"/>
      <c r="EAP3817" s="1480"/>
      <c r="EAQ3817" s="1480"/>
      <c r="EAR3817" s="1480"/>
      <c r="EAS3817" s="1480"/>
      <c r="EAT3817" s="1481"/>
      <c r="EAU3817" s="1480"/>
      <c r="EAV3817" s="1480"/>
      <c r="EAW3817" s="1480"/>
      <c r="EAX3817" s="1480"/>
      <c r="EAY3817" s="1480"/>
      <c r="EAZ3817" s="1480"/>
      <c r="EBA3817" s="1480"/>
      <c r="EBB3817" s="1481"/>
      <c r="EBC3817" s="1480"/>
      <c r="EBD3817" s="1480"/>
      <c r="EBE3817" s="1481"/>
      <c r="EBF3817" s="1481"/>
      <c r="EBG3817" s="1481"/>
      <c r="EBH3817" s="1481"/>
      <c r="EBI3817" s="1481"/>
      <c r="EBJ3817" s="1481"/>
      <c r="EBK3817" s="1480"/>
      <c r="EBL3817" s="1480"/>
      <c r="EBM3817" s="1482"/>
      <c r="EBN3817" s="1483"/>
      <c r="EBO3817" s="1484"/>
      <c r="EBP3817" s="1484"/>
      <c r="EBQ3817" s="1480"/>
      <c r="EBR3817" s="1480"/>
      <c r="EBS3817" s="1480"/>
      <c r="EBT3817" s="1480"/>
      <c r="EBU3817" s="1481"/>
      <c r="EBV3817" s="1480"/>
      <c r="EBW3817" s="1480"/>
      <c r="EBX3817" s="1480"/>
      <c r="EBY3817" s="1480"/>
      <c r="EBZ3817" s="1481"/>
      <c r="ECA3817" s="1480"/>
      <c r="ECB3817" s="1480"/>
      <c r="ECC3817" s="1480"/>
      <c r="ECD3817" s="1480"/>
      <c r="ECE3817" s="1480"/>
      <c r="ECF3817" s="1480"/>
      <c r="ECG3817" s="1480"/>
      <c r="ECH3817" s="1481"/>
      <c r="ECI3817" s="1480"/>
      <c r="ECJ3817" s="1480"/>
      <c r="ECK3817" s="1481"/>
      <c r="ECL3817" s="1481"/>
      <c r="ECM3817" s="1481"/>
      <c r="ECN3817" s="1481"/>
      <c r="ECO3817" s="1481"/>
      <c r="ECP3817" s="1481"/>
      <c r="ECQ3817" s="1480"/>
      <c r="ECR3817" s="1480"/>
      <c r="ECS3817" s="1482"/>
      <c r="ECT3817" s="1483"/>
      <c r="ECU3817" s="1484"/>
      <c r="ECV3817" s="1484"/>
      <c r="ECW3817" s="1480"/>
      <c r="ECX3817" s="1480"/>
      <c r="ECY3817" s="1480"/>
      <c r="ECZ3817" s="1480"/>
      <c r="EDA3817" s="1481"/>
      <c r="EDB3817" s="1480"/>
      <c r="EDC3817" s="1480"/>
      <c r="EDD3817" s="1480"/>
      <c r="EDE3817" s="1480"/>
      <c r="EDF3817" s="1481"/>
      <c r="EDG3817" s="1480"/>
      <c r="EDH3817" s="1480"/>
      <c r="EDI3817" s="1480"/>
      <c r="EDJ3817" s="1480"/>
      <c r="EDK3817" s="1480"/>
      <c r="EDL3817" s="1480"/>
      <c r="EDM3817" s="1480"/>
      <c r="EDN3817" s="1481"/>
      <c r="EDO3817" s="1480"/>
      <c r="EDP3817" s="1480"/>
      <c r="EDQ3817" s="1481"/>
      <c r="EDR3817" s="1481"/>
      <c r="EDS3817" s="1481"/>
      <c r="EDT3817" s="1481"/>
      <c r="EDU3817" s="1481"/>
      <c r="EDV3817" s="1481"/>
      <c r="EDW3817" s="1480"/>
      <c r="EDX3817" s="1480"/>
      <c r="EDY3817" s="1482"/>
      <c r="EDZ3817" s="1483"/>
      <c r="EEA3817" s="1484"/>
      <c r="EEB3817" s="1484"/>
      <c r="EEC3817" s="1480"/>
      <c r="EED3817" s="1480"/>
      <c r="EEE3817" s="1480"/>
      <c r="EEF3817" s="1480"/>
      <c r="EEG3817" s="1481"/>
      <c r="EEH3817" s="1480"/>
      <c r="EEI3817" s="1480"/>
      <c r="EEJ3817" s="1480"/>
      <c r="EEK3817" s="1480"/>
      <c r="EEL3817" s="1481"/>
      <c r="EEM3817" s="1480"/>
      <c r="EEN3817" s="1480"/>
      <c r="EEO3817" s="1480"/>
      <c r="EEP3817" s="1480"/>
      <c r="EEQ3817" s="1480"/>
      <c r="EER3817" s="1480"/>
      <c r="EES3817" s="1480"/>
      <c r="EET3817" s="1481"/>
      <c r="EEU3817" s="1480"/>
      <c r="EEV3817" s="1480"/>
      <c r="EEW3817" s="1481"/>
      <c r="EEX3817" s="1481"/>
      <c r="EEY3817" s="1481"/>
      <c r="EEZ3817" s="1481"/>
      <c r="EFA3817" s="1481"/>
      <c r="EFB3817" s="1481"/>
      <c r="EFC3817" s="1480"/>
      <c r="EFD3817" s="1480"/>
      <c r="EFE3817" s="1482"/>
      <c r="EFF3817" s="1483"/>
      <c r="EFG3817" s="1484"/>
      <c r="EFH3817" s="1484"/>
      <c r="EFI3817" s="1480"/>
      <c r="EFJ3817" s="1480"/>
      <c r="EFK3817" s="1480"/>
      <c r="EFL3817" s="1480"/>
      <c r="EFM3817" s="1481"/>
      <c r="EFN3817" s="1480"/>
      <c r="EFO3817" s="1480"/>
      <c r="EFP3817" s="1480"/>
      <c r="EFQ3817" s="1480"/>
      <c r="EFR3817" s="1481"/>
      <c r="EFS3817" s="1480"/>
      <c r="EFT3817" s="1480"/>
      <c r="EFU3817" s="1480"/>
      <c r="EFV3817" s="1480"/>
      <c r="EFW3817" s="1480"/>
      <c r="EFX3817" s="1480"/>
      <c r="EFY3817" s="1480"/>
      <c r="EFZ3817" s="1481"/>
      <c r="EGA3817" s="1480"/>
      <c r="EGB3817" s="1480"/>
      <c r="EGC3817" s="1481"/>
      <c r="EGD3817" s="1481"/>
      <c r="EGE3817" s="1481"/>
      <c r="EGF3817" s="1481"/>
      <c r="EGG3817" s="1481"/>
      <c r="EGH3817" s="1481"/>
      <c r="EGI3817" s="1480"/>
      <c r="EGJ3817" s="1480"/>
      <c r="EGK3817" s="1482"/>
      <c r="EGL3817" s="1483"/>
      <c r="EGM3817" s="1484"/>
      <c r="EGN3817" s="1484"/>
      <c r="EGO3817" s="1480"/>
      <c r="EGP3817" s="1480"/>
      <c r="EGQ3817" s="1480"/>
      <c r="EGR3817" s="1480"/>
      <c r="EGS3817" s="1481"/>
      <c r="EGT3817" s="1480"/>
      <c r="EGU3817" s="1480"/>
      <c r="EGV3817" s="1480"/>
      <c r="EGW3817" s="1480"/>
      <c r="EGX3817" s="1481"/>
      <c r="EGY3817" s="1480"/>
      <c r="EGZ3817" s="1480"/>
      <c r="EHA3817" s="1480"/>
      <c r="EHB3817" s="1480"/>
      <c r="EHC3817" s="1480"/>
      <c r="EHD3817" s="1480"/>
      <c r="EHE3817" s="1480"/>
      <c r="EHF3817" s="1481"/>
      <c r="EHG3817" s="1480"/>
      <c r="EHH3817" s="1480"/>
      <c r="EHI3817" s="1481"/>
      <c r="EHJ3817" s="1481"/>
      <c r="EHK3817" s="1481"/>
      <c r="EHL3817" s="1481"/>
      <c r="EHM3817" s="1481"/>
      <c r="EHN3817" s="1481"/>
      <c r="EHO3817" s="1480"/>
      <c r="EHP3817" s="1480"/>
      <c r="EHQ3817" s="1482"/>
      <c r="EHR3817" s="1483"/>
      <c r="EHS3817" s="1484"/>
      <c r="EHT3817" s="1484"/>
      <c r="EHU3817" s="1480"/>
      <c r="EHV3817" s="1480"/>
      <c r="EHW3817" s="1480"/>
      <c r="EHX3817" s="1480"/>
      <c r="EHY3817" s="1481"/>
      <c r="EHZ3817" s="1480"/>
      <c r="EIA3817" s="1480"/>
      <c r="EIB3817" s="1480"/>
      <c r="EIC3817" s="1480"/>
      <c r="EID3817" s="1481"/>
      <c r="EIE3817" s="1480"/>
      <c r="EIF3817" s="1480"/>
      <c r="EIG3817" s="1480"/>
      <c r="EIH3817" s="1480"/>
      <c r="EII3817" s="1480"/>
      <c r="EIJ3817" s="1480"/>
      <c r="EIK3817" s="1480"/>
      <c r="EIL3817" s="1481"/>
      <c r="EIM3817" s="1480"/>
      <c r="EIN3817" s="1480"/>
      <c r="EIO3817" s="1481"/>
      <c r="EIP3817" s="1481"/>
      <c r="EIQ3817" s="1481"/>
      <c r="EIR3817" s="1481"/>
      <c r="EIS3817" s="1481"/>
      <c r="EIT3817" s="1481"/>
      <c r="EIU3817" s="1480"/>
      <c r="EIV3817" s="1480"/>
      <c r="EIW3817" s="1482"/>
      <c r="EIX3817" s="1483"/>
      <c r="EIY3817" s="1484"/>
      <c r="EIZ3817" s="1484"/>
      <c r="EJA3817" s="1480"/>
      <c r="EJB3817" s="1480"/>
      <c r="EJC3817" s="1480"/>
      <c r="EJD3817" s="1480"/>
      <c r="EJE3817" s="1481"/>
      <c r="EJF3817" s="1480"/>
      <c r="EJG3817" s="1480"/>
      <c r="EJH3817" s="1480"/>
      <c r="EJI3817" s="1480"/>
      <c r="EJJ3817" s="1481"/>
      <c r="EJK3817" s="1480"/>
      <c r="EJL3817" s="1480"/>
      <c r="EJM3817" s="1480"/>
      <c r="EJN3817" s="1480"/>
      <c r="EJO3817" s="1480"/>
      <c r="EJP3817" s="1480"/>
      <c r="EJQ3817" s="1480"/>
      <c r="EJR3817" s="1481"/>
      <c r="EJS3817" s="1480"/>
      <c r="EJT3817" s="1480"/>
      <c r="EJU3817" s="1481"/>
      <c r="EJV3817" s="1481"/>
      <c r="EJW3817" s="1481"/>
      <c r="EJX3817" s="1481"/>
      <c r="EJY3817" s="1481"/>
      <c r="EJZ3817" s="1481"/>
      <c r="EKA3817" s="1480"/>
      <c r="EKB3817" s="1480"/>
      <c r="EKC3817" s="1482"/>
      <c r="EKD3817" s="1483"/>
      <c r="EKE3817" s="1484"/>
      <c r="EKF3817" s="1484"/>
      <c r="EKG3817" s="1480"/>
      <c r="EKH3817" s="1480"/>
      <c r="EKI3817" s="1480"/>
      <c r="EKJ3817" s="1480"/>
      <c r="EKK3817" s="1481"/>
      <c r="EKL3817" s="1480"/>
      <c r="EKM3817" s="1480"/>
      <c r="EKN3817" s="1480"/>
      <c r="EKO3817" s="1480"/>
      <c r="EKP3817" s="1481"/>
      <c r="EKQ3817" s="1480"/>
      <c r="EKR3817" s="1480"/>
      <c r="EKS3817" s="1480"/>
      <c r="EKT3817" s="1480"/>
      <c r="EKU3817" s="1480"/>
      <c r="EKV3817" s="1480"/>
      <c r="EKW3817" s="1480"/>
      <c r="EKX3817" s="1481"/>
      <c r="EKY3817" s="1480"/>
      <c r="EKZ3817" s="1480"/>
      <c r="ELA3817" s="1481"/>
      <c r="ELB3817" s="1481"/>
      <c r="ELC3817" s="1481"/>
      <c r="ELD3817" s="1481"/>
      <c r="ELE3817" s="1481"/>
      <c r="ELF3817" s="1481"/>
      <c r="ELG3817" s="1480"/>
      <c r="ELH3817" s="1480"/>
      <c r="ELI3817" s="1482"/>
      <c r="ELJ3817" s="1483"/>
      <c r="ELK3817" s="1484"/>
      <c r="ELL3817" s="1484"/>
      <c r="ELM3817" s="1480"/>
      <c r="ELN3817" s="1480"/>
      <c r="ELO3817" s="1480"/>
      <c r="ELP3817" s="1480"/>
      <c r="ELQ3817" s="1481"/>
      <c r="ELR3817" s="1480"/>
      <c r="ELS3817" s="1480"/>
      <c r="ELT3817" s="1480"/>
      <c r="ELU3817" s="1480"/>
      <c r="ELV3817" s="1481"/>
      <c r="ELW3817" s="1480"/>
      <c r="ELX3817" s="1480"/>
      <c r="ELY3817" s="1480"/>
      <c r="ELZ3817" s="1480"/>
      <c r="EMA3817" s="1480"/>
      <c r="EMB3817" s="1480"/>
      <c r="EMC3817" s="1480"/>
      <c r="EMD3817" s="1481"/>
      <c r="EME3817" s="1480"/>
      <c r="EMF3817" s="1480"/>
      <c r="EMG3817" s="1481"/>
      <c r="EMH3817" s="1481"/>
      <c r="EMI3817" s="1481"/>
      <c r="EMJ3817" s="1481"/>
      <c r="EMK3817" s="1481"/>
      <c r="EML3817" s="1481"/>
      <c r="EMM3817" s="1480"/>
      <c r="EMN3817" s="1480"/>
      <c r="EMO3817" s="1482"/>
      <c r="EMP3817" s="1483"/>
      <c r="EMQ3817" s="1484"/>
      <c r="EMR3817" s="1484"/>
      <c r="EMS3817" s="1480"/>
      <c r="EMT3817" s="1480"/>
      <c r="EMU3817" s="1480"/>
      <c r="EMV3817" s="1480"/>
      <c r="EMW3817" s="1481"/>
      <c r="EMX3817" s="1480"/>
      <c r="EMY3817" s="1480"/>
      <c r="EMZ3817" s="1480"/>
      <c r="ENA3817" s="1480"/>
      <c r="ENB3817" s="1481"/>
      <c r="ENC3817" s="1480"/>
      <c r="END3817" s="1480"/>
      <c r="ENE3817" s="1480"/>
      <c r="ENF3817" s="1480"/>
      <c r="ENG3817" s="1480"/>
      <c r="ENH3817" s="1480"/>
      <c r="ENI3817" s="1480"/>
      <c r="ENJ3817" s="1481"/>
      <c r="ENK3817" s="1480"/>
      <c r="ENL3817" s="1480"/>
      <c r="ENM3817" s="1481"/>
      <c r="ENN3817" s="1481"/>
      <c r="ENO3817" s="1481"/>
      <c r="ENP3817" s="1481"/>
      <c r="ENQ3817" s="1481"/>
      <c r="ENR3817" s="1481"/>
      <c r="ENS3817" s="1480"/>
      <c r="ENT3817" s="1480"/>
      <c r="ENU3817" s="1482"/>
      <c r="ENV3817" s="1483"/>
      <c r="ENW3817" s="1484"/>
      <c r="ENX3817" s="1484"/>
      <c r="ENY3817" s="1480"/>
      <c r="ENZ3817" s="1480"/>
      <c r="EOA3817" s="1480"/>
      <c r="EOB3817" s="1480"/>
      <c r="EOC3817" s="1481"/>
      <c r="EOD3817" s="1480"/>
      <c r="EOE3817" s="1480"/>
      <c r="EOF3817" s="1480"/>
      <c r="EOG3817" s="1480"/>
      <c r="EOH3817" s="1481"/>
      <c r="EOI3817" s="1480"/>
      <c r="EOJ3817" s="1480"/>
      <c r="EOK3817" s="1480"/>
      <c r="EOL3817" s="1480"/>
      <c r="EOM3817" s="1480"/>
      <c r="EON3817" s="1480"/>
      <c r="EOO3817" s="1480"/>
      <c r="EOP3817" s="1481"/>
      <c r="EOQ3817" s="1480"/>
      <c r="EOR3817" s="1480"/>
      <c r="EOS3817" s="1481"/>
      <c r="EOT3817" s="1481"/>
      <c r="EOU3817" s="1481"/>
      <c r="EOV3817" s="1481"/>
      <c r="EOW3817" s="1481"/>
      <c r="EOX3817" s="1481"/>
      <c r="EOY3817" s="1480"/>
      <c r="EOZ3817" s="1480"/>
      <c r="EPA3817" s="1482"/>
      <c r="EPB3817" s="1483"/>
      <c r="EPC3817" s="1484"/>
      <c r="EPD3817" s="1484"/>
      <c r="EPE3817" s="1480"/>
      <c r="EPF3817" s="1480"/>
      <c r="EPG3817" s="1480"/>
      <c r="EPH3817" s="1480"/>
      <c r="EPI3817" s="1481"/>
      <c r="EPJ3817" s="1480"/>
      <c r="EPK3817" s="1480"/>
      <c r="EPL3817" s="1480"/>
      <c r="EPM3817" s="1480"/>
      <c r="EPN3817" s="1481"/>
      <c r="EPO3817" s="1480"/>
      <c r="EPP3817" s="1480"/>
      <c r="EPQ3817" s="1480"/>
      <c r="EPR3817" s="1480"/>
      <c r="EPS3817" s="1480"/>
      <c r="EPT3817" s="1480"/>
      <c r="EPU3817" s="1480"/>
      <c r="EPV3817" s="1481"/>
      <c r="EPW3817" s="1480"/>
      <c r="EPX3817" s="1480"/>
      <c r="EPY3817" s="1481"/>
      <c r="EPZ3817" s="1481"/>
      <c r="EQA3817" s="1481"/>
      <c r="EQB3817" s="1481"/>
      <c r="EQC3817" s="1481"/>
      <c r="EQD3817" s="1481"/>
      <c r="EQE3817" s="1480"/>
      <c r="EQF3817" s="1480"/>
      <c r="EQG3817" s="1482"/>
      <c r="EQH3817" s="1483"/>
      <c r="EQI3817" s="1484"/>
      <c r="EQJ3817" s="1484"/>
      <c r="EQK3817" s="1480"/>
      <c r="EQL3817" s="1480"/>
      <c r="EQM3817" s="1480"/>
      <c r="EQN3817" s="1480"/>
      <c r="EQO3817" s="1481"/>
      <c r="EQP3817" s="1480"/>
      <c r="EQQ3817" s="1480"/>
      <c r="EQR3817" s="1480"/>
      <c r="EQS3817" s="1480"/>
      <c r="EQT3817" s="1481"/>
      <c r="EQU3817" s="1480"/>
      <c r="EQV3817" s="1480"/>
      <c r="EQW3817" s="1480"/>
      <c r="EQX3817" s="1480"/>
      <c r="EQY3817" s="1480"/>
      <c r="EQZ3817" s="1480"/>
      <c r="ERA3817" s="1480"/>
      <c r="ERB3817" s="1481"/>
      <c r="ERC3817" s="1480"/>
      <c r="ERD3817" s="1480"/>
      <c r="ERE3817" s="1481"/>
      <c r="ERF3817" s="1481"/>
      <c r="ERG3817" s="1481"/>
      <c r="ERH3817" s="1481"/>
      <c r="ERI3817" s="1481"/>
      <c r="ERJ3817" s="1481"/>
      <c r="ERK3817" s="1480"/>
      <c r="ERL3817" s="1480"/>
      <c r="ERM3817" s="1482"/>
      <c r="ERN3817" s="1483"/>
      <c r="ERO3817" s="1484"/>
      <c r="ERP3817" s="1484"/>
      <c r="ERQ3817" s="1480"/>
      <c r="ERR3817" s="1480"/>
      <c r="ERS3817" s="1480"/>
      <c r="ERT3817" s="1480"/>
      <c r="ERU3817" s="1481"/>
      <c r="ERV3817" s="1480"/>
      <c r="ERW3817" s="1480"/>
      <c r="ERX3817" s="1480"/>
      <c r="ERY3817" s="1480"/>
      <c r="ERZ3817" s="1481"/>
      <c r="ESA3817" s="1480"/>
      <c r="ESB3817" s="1480"/>
      <c r="ESC3817" s="1480"/>
      <c r="ESD3817" s="1480"/>
      <c r="ESE3817" s="1480"/>
      <c r="ESF3817" s="1480"/>
      <c r="ESG3817" s="1480"/>
      <c r="ESH3817" s="1481"/>
      <c r="ESI3817" s="1480"/>
      <c r="ESJ3817" s="1480"/>
      <c r="ESK3817" s="1481"/>
      <c r="ESL3817" s="1481"/>
      <c r="ESM3817" s="1481"/>
      <c r="ESN3817" s="1481"/>
      <c r="ESO3817" s="1481"/>
      <c r="ESP3817" s="1481"/>
      <c r="ESQ3817" s="1480"/>
      <c r="ESR3817" s="1480"/>
      <c r="ESS3817" s="1482"/>
      <c r="EST3817" s="1483"/>
      <c r="ESU3817" s="1484"/>
      <c r="ESV3817" s="1484"/>
      <c r="ESW3817" s="1480"/>
      <c r="ESX3817" s="1480"/>
      <c r="ESY3817" s="1480"/>
      <c r="ESZ3817" s="1480"/>
      <c r="ETA3817" s="1481"/>
      <c r="ETB3817" s="1480"/>
      <c r="ETC3817" s="1480"/>
      <c r="ETD3817" s="1480"/>
      <c r="ETE3817" s="1480"/>
      <c r="ETF3817" s="1481"/>
      <c r="ETG3817" s="1480"/>
      <c r="ETH3817" s="1480"/>
      <c r="ETI3817" s="1480"/>
      <c r="ETJ3817" s="1480"/>
      <c r="ETK3817" s="1480"/>
      <c r="ETL3817" s="1480"/>
      <c r="ETM3817" s="1480"/>
      <c r="ETN3817" s="1481"/>
      <c r="ETO3817" s="1480"/>
      <c r="ETP3817" s="1480"/>
      <c r="ETQ3817" s="1481"/>
      <c r="ETR3817" s="1481"/>
      <c r="ETS3817" s="1481"/>
      <c r="ETT3817" s="1481"/>
      <c r="ETU3817" s="1481"/>
      <c r="ETV3817" s="1481"/>
      <c r="ETW3817" s="1480"/>
      <c r="ETX3817" s="1480"/>
      <c r="ETY3817" s="1482"/>
      <c r="ETZ3817" s="1483"/>
      <c r="EUA3817" s="1484"/>
      <c r="EUB3817" s="1484"/>
      <c r="EUC3817" s="1480"/>
      <c r="EUD3817" s="1480"/>
      <c r="EUE3817" s="1480"/>
      <c r="EUF3817" s="1480"/>
      <c r="EUG3817" s="1481"/>
      <c r="EUH3817" s="1480"/>
      <c r="EUI3817" s="1480"/>
      <c r="EUJ3817" s="1480"/>
      <c r="EUK3817" s="1480"/>
      <c r="EUL3817" s="1481"/>
      <c r="EUM3817" s="1480"/>
      <c r="EUN3817" s="1480"/>
      <c r="EUO3817" s="1480"/>
      <c r="EUP3817" s="1480"/>
      <c r="EUQ3817" s="1480"/>
      <c r="EUR3817" s="1480"/>
      <c r="EUS3817" s="1480"/>
      <c r="EUT3817" s="1481"/>
      <c r="EUU3817" s="1480"/>
      <c r="EUV3817" s="1480"/>
      <c r="EUW3817" s="1481"/>
      <c r="EUX3817" s="1481"/>
      <c r="EUY3817" s="1481"/>
      <c r="EUZ3817" s="1481"/>
      <c r="EVA3817" s="1481"/>
      <c r="EVB3817" s="1481"/>
      <c r="EVC3817" s="1480"/>
      <c r="EVD3817" s="1480"/>
      <c r="EVE3817" s="1482"/>
      <c r="EVF3817" s="1483"/>
      <c r="EVG3817" s="1484"/>
      <c r="EVH3817" s="1484"/>
      <c r="EVI3817" s="1480"/>
      <c r="EVJ3817" s="1480"/>
      <c r="EVK3817" s="1480"/>
      <c r="EVL3817" s="1480"/>
      <c r="EVM3817" s="1481"/>
      <c r="EVN3817" s="1480"/>
      <c r="EVO3817" s="1480"/>
      <c r="EVP3817" s="1480"/>
      <c r="EVQ3817" s="1480"/>
      <c r="EVR3817" s="1481"/>
      <c r="EVS3817" s="1480"/>
      <c r="EVT3817" s="1480"/>
      <c r="EVU3817" s="1480"/>
      <c r="EVV3817" s="1480"/>
      <c r="EVW3817" s="1480"/>
      <c r="EVX3817" s="1480"/>
      <c r="EVY3817" s="1480"/>
      <c r="EVZ3817" s="1481"/>
      <c r="EWA3817" s="1480"/>
      <c r="EWB3817" s="1480"/>
      <c r="EWC3817" s="1481"/>
      <c r="EWD3817" s="1481"/>
      <c r="EWE3817" s="1481"/>
      <c r="EWF3817" s="1481"/>
      <c r="EWG3817" s="1481"/>
      <c r="EWH3817" s="1481"/>
      <c r="EWI3817" s="1480"/>
      <c r="EWJ3817" s="1480"/>
      <c r="EWK3817" s="1482"/>
      <c r="EWL3817" s="1483"/>
      <c r="EWM3817" s="1484"/>
      <c r="EWN3817" s="1484"/>
      <c r="EWO3817" s="1480"/>
      <c r="EWP3817" s="1480"/>
      <c r="EWQ3817" s="1480"/>
      <c r="EWR3817" s="1480"/>
      <c r="EWS3817" s="1481"/>
      <c r="EWT3817" s="1480"/>
      <c r="EWU3817" s="1480"/>
      <c r="EWV3817" s="1480"/>
      <c r="EWW3817" s="1480"/>
      <c r="EWX3817" s="1481"/>
      <c r="EWY3817" s="1480"/>
      <c r="EWZ3817" s="1480"/>
      <c r="EXA3817" s="1480"/>
      <c r="EXB3817" s="1480"/>
      <c r="EXC3817" s="1480"/>
      <c r="EXD3817" s="1480"/>
      <c r="EXE3817" s="1480"/>
      <c r="EXF3817" s="1481"/>
      <c r="EXG3817" s="1480"/>
      <c r="EXH3817" s="1480"/>
      <c r="EXI3817" s="1481"/>
      <c r="EXJ3817" s="1481"/>
      <c r="EXK3817" s="1481"/>
      <c r="EXL3817" s="1481"/>
      <c r="EXM3817" s="1481"/>
      <c r="EXN3817" s="1481"/>
      <c r="EXO3817" s="1480"/>
      <c r="EXP3817" s="1480"/>
      <c r="EXQ3817" s="1482"/>
      <c r="EXR3817" s="1483"/>
      <c r="EXS3817" s="1484"/>
      <c r="EXT3817" s="1484"/>
      <c r="EXU3817" s="1480"/>
      <c r="EXV3817" s="1480"/>
      <c r="EXW3817" s="1480"/>
      <c r="EXX3817" s="1480"/>
      <c r="EXY3817" s="1481"/>
      <c r="EXZ3817" s="1480"/>
      <c r="EYA3817" s="1480"/>
      <c r="EYB3817" s="1480"/>
      <c r="EYC3817" s="1480"/>
      <c r="EYD3817" s="1481"/>
      <c r="EYE3817" s="1480"/>
      <c r="EYF3817" s="1480"/>
      <c r="EYG3817" s="1480"/>
      <c r="EYH3817" s="1480"/>
      <c r="EYI3817" s="1480"/>
      <c r="EYJ3817" s="1480"/>
      <c r="EYK3817" s="1480"/>
      <c r="EYL3817" s="1481"/>
      <c r="EYM3817" s="1480"/>
      <c r="EYN3817" s="1480"/>
      <c r="EYO3817" s="1481"/>
      <c r="EYP3817" s="1481"/>
      <c r="EYQ3817" s="1481"/>
      <c r="EYR3817" s="1481"/>
      <c r="EYS3817" s="1481"/>
      <c r="EYT3817" s="1481"/>
      <c r="EYU3817" s="1480"/>
      <c r="EYV3817" s="1480"/>
      <c r="EYW3817" s="1482"/>
      <c r="EYX3817" s="1483"/>
      <c r="EYY3817" s="1484"/>
      <c r="EYZ3817" s="1484"/>
      <c r="EZA3817" s="1480"/>
      <c r="EZB3817" s="1480"/>
      <c r="EZC3817" s="1480"/>
      <c r="EZD3817" s="1480"/>
      <c r="EZE3817" s="1481"/>
      <c r="EZF3817" s="1480"/>
      <c r="EZG3817" s="1480"/>
      <c r="EZH3817" s="1480"/>
      <c r="EZI3817" s="1480"/>
      <c r="EZJ3817" s="1481"/>
      <c r="EZK3817" s="1480"/>
      <c r="EZL3817" s="1480"/>
      <c r="EZM3817" s="1480"/>
      <c r="EZN3817" s="1480"/>
      <c r="EZO3817" s="1480"/>
      <c r="EZP3817" s="1480"/>
      <c r="EZQ3817" s="1480"/>
      <c r="EZR3817" s="1481"/>
      <c r="EZS3817" s="1480"/>
      <c r="EZT3817" s="1480"/>
      <c r="EZU3817" s="1481"/>
      <c r="EZV3817" s="1481"/>
      <c r="EZW3817" s="1481"/>
      <c r="EZX3817" s="1481"/>
      <c r="EZY3817" s="1481"/>
      <c r="EZZ3817" s="1481"/>
      <c r="FAA3817" s="1480"/>
      <c r="FAB3817" s="1480"/>
      <c r="FAC3817" s="1482"/>
      <c r="FAD3817" s="1483"/>
      <c r="FAE3817" s="1484"/>
      <c r="FAF3817" s="1484"/>
      <c r="FAG3817" s="1480"/>
      <c r="FAH3817" s="1480"/>
      <c r="FAI3817" s="1480"/>
      <c r="FAJ3817" s="1480"/>
      <c r="FAK3817" s="1481"/>
      <c r="FAL3817" s="1480"/>
      <c r="FAM3817" s="1480"/>
      <c r="FAN3817" s="1480"/>
      <c r="FAO3817" s="1480"/>
      <c r="FAP3817" s="1481"/>
      <c r="FAQ3817" s="1480"/>
      <c r="FAR3817" s="1480"/>
      <c r="FAS3817" s="1480"/>
      <c r="FAT3817" s="1480"/>
      <c r="FAU3817" s="1480"/>
      <c r="FAV3817" s="1480"/>
      <c r="FAW3817" s="1480"/>
      <c r="FAX3817" s="1481"/>
      <c r="FAY3817" s="1480"/>
      <c r="FAZ3817" s="1480"/>
      <c r="FBA3817" s="1481"/>
      <c r="FBB3817" s="1481"/>
      <c r="FBC3817" s="1481"/>
      <c r="FBD3817" s="1481"/>
      <c r="FBE3817" s="1481"/>
      <c r="FBF3817" s="1481"/>
      <c r="FBG3817" s="1480"/>
      <c r="FBH3817" s="1480"/>
      <c r="FBI3817" s="1482"/>
      <c r="FBJ3817" s="1483"/>
      <c r="FBK3817" s="1484"/>
      <c r="FBL3817" s="1484"/>
      <c r="FBM3817" s="1480"/>
      <c r="FBN3817" s="1480"/>
      <c r="FBO3817" s="1480"/>
      <c r="FBP3817" s="1480"/>
      <c r="FBQ3817" s="1481"/>
      <c r="FBR3817" s="1480"/>
      <c r="FBS3817" s="1480"/>
      <c r="FBT3817" s="1480"/>
      <c r="FBU3817" s="1480"/>
      <c r="FBV3817" s="1481"/>
      <c r="FBW3817" s="1480"/>
      <c r="FBX3817" s="1480"/>
      <c r="FBY3817" s="1480"/>
      <c r="FBZ3817" s="1480"/>
      <c r="FCA3817" s="1480"/>
      <c r="FCB3817" s="1480"/>
      <c r="FCC3817" s="1480"/>
      <c r="FCD3817" s="1481"/>
      <c r="FCE3817" s="1480"/>
      <c r="FCF3817" s="1480"/>
      <c r="FCG3817" s="1481"/>
      <c r="FCH3817" s="1481"/>
      <c r="FCI3817" s="1481"/>
      <c r="FCJ3817" s="1481"/>
      <c r="FCK3817" s="1481"/>
      <c r="FCL3817" s="1481"/>
      <c r="FCM3817" s="1480"/>
      <c r="FCN3817" s="1480"/>
      <c r="FCO3817" s="1482"/>
      <c r="FCP3817" s="1483"/>
      <c r="FCQ3817" s="1484"/>
      <c r="FCR3817" s="1484"/>
      <c r="FCS3817" s="1480"/>
      <c r="FCT3817" s="1480"/>
      <c r="FCU3817" s="1480"/>
      <c r="FCV3817" s="1480"/>
      <c r="FCW3817" s="1481"/>
      <c r="FCX3817" s="1480"/>
      <c r="FCY3817" s="1480"/>
      <c r="FCZ3817" s="1480"/>
      <c r="FDA3817" s="1480"/>
      <c r="FDB3817" s="1481"/>
      <c r="FDC3817" s="1480"/>
      <c r="FDD3817" s="1480"/>
      <c r="FDE3817" s="1480"/>
      <c r="FDF3817" s="1480"/>
      <c r="FDG3817" s="1480"/>
      <c r="FDH3817" s="1480"/>
      <c r="FDI3817" s="1480"/>
      <c r="FDJ3817" s="1481"/>
      <c r="FDK3817" s="1480"/>
      <c r="FDL3817" s="1480"/>
      <c r="FDM3817" s="1481"/>
      <c r="FDN3817" s="1481"/>
      <c r="FDO3817" s="1481"/>
      <c r="FDP3817" s="1481"/>
      <c r="FDQ3817" s="1481"/>
      <c r="FDR3817" s="1481"/>
      <c r="FDS3817" s="1480"/>
      <c r="FDT3817" s="1480"/>
      <c r="FDU3817" s="1482"/>
      <c r="FDV3817" s="1483"/>
      <c r="FDW3817" s="1484"/>
      <c r="FDX3817" s="1484"/>
      <c r="FDY3817" s="1480"/>
      <c r="FDZ3817" s="1480"/>
      <c r="FEA3817" s="1480"/>
      <c r="FEB3817" s="1480"/>
      <c r="FEC3817" s="1481"/>
      <c r="FED3817" s="1480"/>
      <c r="FEE3817" s="1480"/>
      <c r="FEF3817" s="1480"/>
      <c r="FEG3817" s="1480"/>
      <c r="FEH3817" s="1481"/>
      <c r="FEI3817" s="1480"/>
      <c r="FEJ3817" s="1480"/>
      <c r="FEK3817" s="1480"/>
      <c r="FEL3817" s="1480"/>
      <c r="FEM3817" s="1480"/>
      <c r="FEN3817" s="1480"/>
      <c r="FEO3817" s="1480"/>
      <c r="FEP3817" s="1481"/>
      <c r="FEQ3817" s="1480"/>
      <c r="FER3817" s="1480"/>
      <c r="FES3817" s="1481"/>
      <c r="FET3817" s="1481"/>
      <c r="FEU3817" s="1481"/>
      <c r="FEV3817" s="1481"/>
      <c r="FEW3817" s="1481"/>
      <c r="FEX3817" s="1481"/>
      <c r="FEY3817" s="1480"/>
      <c r="FEZ3817" s="1480"/>
      <c r="FFA3817" s="1482"/>
      <c r="FFB3817" s="1483"/>
      <c r="FFC3817" s="1484"/>
      <c r="FFD3817" s="1484"/>
      <c r="FFE3817" s="1480"/>
      <c r="FFF3817" s="1480"/>
      <c r="FFG3817" s="1480"/>
      <c r="FFH3817" s="1480"/>
      <c r="FFI3817" s="1481"/>
      <c r="FFJ3817" s="1480"/>
      <c r="FFK3817" s="1480"/>
      <c r="FFL3817" s="1480"/>
      <c r="FFM3817" s="1480"/>
      <c r="FFN3817" s="1481"/>
      <c r="FFO3817" s="1480"/>
      <c r="FFP3817" s="1480"/>
      <c r="FFQ3817" s="1480"/>
      <c r="FFR3817" s="1480"/>
      <c r="FFS3817" s="1480"/>
      <c r="FFT3817" s="1480"/>
      <c r="FFU3817" s="1480"/>
      <c r="FFV3817" s="1481"/>
      <c r="FFW3817" s="1480"/>
      <c r="FFX3817" s="1480"/>
      <c r="FFY3817" s="1481"/>
      <c r="FFZ3817" s="1481"/>
      <c r="FGA3817" s="1481"/>
      <c r="FGB3817" s="1481"/>
      <c r="FGC3817" s="1481"/>
      <c r="FGD3817" s="1481"/>
      <c r="FGE3817" s="1480"/>
      <c r="FGF3817" s="1480"/>
      <c r="FGG3817" s="1482"/>
      <c r="FGH3817" s="1483"/>
      <c r="FGI3817" s="1484"/>
      <c r="FGJ3817" s="1484"/>
      <c r="FGK3817" s="1480"/>
      <c r="FGL3817" s="1480"/>
      <c r="FGM3817" s="1480"/>
      <c r="FGN3817" s="1480"/>
      <c r="FGO3817" s="1481"/>
      <c r="FGP3817" s="1480"/>
      <c r="FGQ3817" s="1480"/>
      <c r="FGR3817" s="1480"/>
      <c r="FGS3817" s="1480"/>
      <c r="FGT3817" s="1481"/>
      <c r="FGU3817" s="1480"/>
      <c r="FGV3817" s="1480"/>
      <c r="FGW3817" s="1480"/>
      <c r="FGX3817" s="1480"/>
      <c r="FGY3817" s="1480"/>
      <c r="FGZ3817" s="1480"/>
      <c r="FHA3817" s="1480"/>
      <c r="FHB3817" s="1481"/>
      <c r="FHC3817" s="1480"/>
      <c r="FHD3817" s="1480"/>
      <c r="FHE3817" s="1481"/>
      <c r="FHF3817" s="1481"/>
      <c r="FHG3817" s="1481"/>
      <c r="FHH3817" s="1481"/>
      <c r="FHI3817" s="1481"/>
      <c r="FHJ3817" s="1481"/>
      <c r="FHK3817" s="1480"/>
      <c r="FHL3817" s="1480"/>
      <c r="FHM3817" s="1482"/>
      <c r="FHN3817" s="1483"/>
      <c r="FHO3817" s="1484"/>
      <c r="FHP3817" s="1484"/>
      <c r="FHQ3817" s="1480"/>
      <c r="FHR3817" s="1480"/>
      <c r="FHS3817" s="1480"/>
      <c r="FHT3817" s="1480"/>
      <c r="FHU3817" s="1481"/>
      <c r="FHV3817" s="1480"/>
      <c r="FHW3817" s="1480"/>
      <c r="FHX3817" s="1480"/>
      <c r="FHY3817" s="1480"/>
      <c r="FHZ3817" s="1481"/>
      <c r="FIA3817" s="1480"/>
      <c r="FIB3817" s="1480"/>
      <c r="FIC3817" s="1480"/>
      <c r="FID3817" s="1480"/>
      <c r="FIE3817" s="1480"/>
      <c r="FIF3817" s="1480"/>
      <c r="FIG3817" s="1480"/>
      <c r="FIH3817" s="1481"/>
      <c r="FII3817" s="1480"/>
      <c r="FIJ3817" s="1480"/>
      <c r="FIK3817" s="1481"/>
      <c r="FIL3817" s="1481"/>
      <c r="FIM3817" s="1481"/>
      <c r="FIN3817" s="1481"/>
      <c r="FIO3817" s="1481"/>
      <c r="FIP3817" s="1481"/>
      <c r="FIQ3817" s="1480"/>
      <c r="FIR3817" s="1480"/>
      <c r="FIS3817" s="1482"/>
      <c r="FIT3817" s="1483"/>
      <c r="FIU3817" s="1484"/>
      <c r="FIV3817" s="1484"/>
      <c r="FIW3817" s="1480"/>
      <c r="FIX3817" s="1480"/>
      <c r="FIY3817" s="1480"/>
      <c r="FIZ3817" s="1480"/>
      <c r="FJA3817" s="1481"/>
      <c r="FJB3817" s="1480"/>
      <c r="FJC3817" s="1480"/>
      <c r="FJD3817" s="1480"/>
      <c r="FJE3817" s="1480"/>
      <c r="FJF3817" s="1481"/>
      <c r="FJG3817" s="1480"/>
      <c r="FJH3817" s="1480"/>
      <c r="FJI3817" s="1480"/>
      <c r="FJJ3817" s="1480"/>
      <c r="FJK3817" s="1480"/>
      <c r="FJL3817" s="1480"/>
      <c r="FJM3817" s="1480"/>
      <c r="FJN3817" s="1481"/>
      <c r="FJO3817" s="1480"/>
      <c r="FJP3817" s="1480"/>
      <c r="FJQ3817" s="1481"/>
      <c r="FJR3817" s="1481"/>
      <c r="FJS3817" s="1481"/>
      <c r="FJT3817" s="1481"/>
      <c r="FJU3817" s="1481"/>
      <c r="FJV3817" s="1481"/>
      <c r="FJW3817" s="1480"/>
      <c r="FJX3817" s="1480"/>
      <c r="FJY3817" s="1482"/>
      <c r="FJZ3817" s="1483"/>
      <c r="FKA3817" s="1484"/>
      <c r="FKB3817" s="1484"/>
      <c r="FKC3817" s="1480"/>
      <c r="FKD3817" s="1480"/>
      <c r="FKE3817" s="1480"/>
      <c r="FKF3817" s="1480"/>
      <c r="FKG3817" s="1481"/>
      <c r="FKH3817" s="1480"/>
      <c r="FKI3817" s="1480"/>
      <c r="FKJ3817" s="1480"/>
      <c r="FKK3817" s="1480"/>
      <c r="FKL3817" s="1481"/>
      <c r="FKM3817" s="1480"/>
      <c r="FKN3817" s="1480"/>
      <c r="FKO3817" s="1480"/>
      <c r="FKP3817" s="1480"/>
      <c r="FKQ3817" s="1480"/>
      <c r="FKR3817" s="1480"/>
      <c r="FKS3817" s="1480"/>
      <c r="FKT3817" s="1481"/>
      <c r="FKU3817" s="1480"/>
      <c r="FKV3817" s="1480"/>
      <c r="FKW3817" s="1481"/>
      <c r="FKX3817" s="1481"/>
      <c r="FKY3817" s="1481"/>
      <c r="FKZ3817" s="1481"/>
      <c r="FLA3817" s="1481"/>
      <c r="FLB3817" s="1481"/>
      <c r="FLC3817" s="1480"/>
      <c r="FLD3817" s="1480"/>
      <c r="FLE3817" s="1482"/>
      <c r="FLF3817" s="1483"/>
      <c r="FLG3817" s="1484"/>
      <c r="FLH3817" s="1484"/>
      <c r="FLI3817" s="1480"/>
      <c r="FLJ3817" s="1480"/>
      <c r="FLK3817" s="1480"/>
      <c r="FLL3817" s="1480"/>
      <c r="FLM3817" s="1481"/>
      <c r="FLN3817" s="1480"/>
      <c r="FLO3817" s="1480"/>
      <c r="FLP3817" s="1480"/>
      <c r="FLQ3817" s="1480"/>
      <c r="FLR3817" s="1481"/>
      <c r="FLS3817" s="1480"/>
      <c r="FLT3817" s="1480"/>
      <c r="FLU3817" s="1480"/>
      <c r="FLV3817" s="1480"/>
      <c r="FLW3817" s="1480"/>
      <c r="FLX3817" s="1480"/>
      <c r="FLY3817" s="1480"/>
      <c r="FLZ3817" s="1481"/>
      <c r="FMA3817" s="1480"/>
      <c r="FMB3817" s="1480"/>
      <c r="FMC3817" s="1481"/>
      <c r="FMD3817" s="1481"/>
      <c r="FME3817" s="1481"/>
      <c r="FMF3817" s="1481"/>
      <c r="FMG3817" s="1481"/>
      <c r="FMH3817" s="1481"/>
      <c r="FMI3817" s="1480"/>
      <c r="FMJ3817" s="1480"/>
      <c r="FMK3817" s="1482"/>
      <c r="FML3817" s="1483"/>
      <c r="FMM3817" s="1484"/>
      <c r="FMN3817" s="1484"/>
      <c r="FMO3817" s="1480"/>
      <c r="FMP3817" s="1480"/>
      <c r="FMQ3817" s="1480"/>
      <c r="FMR3817" s="1480"/>
      <c r="FMS3817" s="1481"/>
      <c r="FMT3817" s="1480"/>
      <c r="FMU3817" s="1480"/>
      <c r="FMV3817" s="1480"/>
      <c r="FMW3817" s="1480"/>
      <c r="FMX3817" s="1481"/>
      <c r="FMY3817" s="1480"/>
      <c r="FMZ3817" s="1480"/>
      <c r="FNA3817" s="1480"/>
      <c r="FNB3817" s="1480"/>
      <c r="FNC3817" s="1480"/>
      <c r="FND3817" s="1480"/>
      <c r="FNE3817" s="1480"/>
      <c r="FNF3817" s="1481"/>
      <c r="FNG3817" s="1480"/>
      <c r="FNH3817" s="1480"/>
      <c r="FNI3817" s="1481"/>
      <c r="FNJ3817" s="1481"/>
      <c r="FNK3817" s="1481"/>
      <c r="FNL3817" s="1481"/>
      <c r="FNM3817" s="1481"/>
      <c r="FNN3817" s="1481"/>
      <c r="FNO3817" s="1480"/>
      <c r="FNP3817" s="1480"/>
      <c r="FNQ3817" s="1482"/>
      <c r="FNR3817" s="1483"/>
      <c r="FNS3817" s="1484"/>
      <c r="FNT3817" s="1484"/>
      <c r="FNU3817" s="1480"/>
      <c r="FNV3817" s="1480"/>
      <c r="FNW3817" s="1480"/>
      <c r="FNX3817" s="1480"/>
      <c r="FNY3817" s="1481"/>
      <c r="FNZ3817" s="1480"/>
      <c r="FOA3817" s="1480"/>
      <c r="FOB3817" s="1480"/>
      <c r="FOC3817" s="1480"/>
      <c r="FOD3817" s="1481"/>
      <c r="FOE3817" s="1480"/>
      <c r="FOF3817" s="1480"/>
      <c r="FOG3817" s="1480"/>
      <c r="FOH3817" s="1480"/>
      <c r="FOI3817" s="1480"/>
      <c r="FOJ3817" s="1480"/>
      <c r="FOK3817" s="1480"/>
      <c r="FOL3817" s="1481"/>
      <c r="FOM3817" s="1480"/>
      <c r="FON3817" s="1480"/>
      <c r="FOO3817" s="1481"/>
      <c r="FOP3817" s="1481"/>
      <c r="FOQ3817" s="1481"/>
      <c r="FOR3817" s="1481"/>
      <c r="FOS3817" s="1481"/>
      <c r="FOT3817" s="1481"/>
      <c r="FOU3817" s="1480"/>
      <c r="FOV3817" s="1480"/>
      <c r="FOW3817" s="1482"/>
      <c r="FOX3817" s="1483"/>
      <c r="FOY3817" s="1484"/>
      <c r="FOZ3817" s="1484"/>
      <c r="FPA3817" s="1480"/>
      <c r="FPB3817" s="1480"/>
      <c r="FPC3817" s="1480"/>
      <c r="FPD3817" s="1480"/>
      <c r="FPE3817" s="1481"/>
      <c r="FPF3817" s="1480"/>
      <c r="FPG3817" s="1480"/>
      <c r="FPH3817" s="1480"/>
      <c r="FPI3817" s="1480"/>
      <c r="FPJ3817" s="1481"/>
      <c r="FPK3817" s="1480"/>
      <c r="FPL3817" s="1480"/>
      <c r="FPM3817" s="1480"/>
      <c r="FPN3817" s="1480"/>
      <c r="FPO3817" s="1480"/>
      <c r="FPP3817" s="1480"/>
      <c r="FPQ3817" s="1480"/>
      <c r="FPR3817" s="1481"/>
      <c r="FPS3817" s="1480"/>
      <c r="FPT3817" s="1480"/>
      <c r="FPU3817" s="1481"/>
      <c r="FPV3817" s="1481"/>
      <c r="FPW3817" s="1481"/>
      <c r="FPX3817" s="1481"/>
      <c r="FPY3817" s="1481"/>
      <c r="FPZ3817" s="1481"/>
      <c r="FQA3817" s="1480"/>
      <c r="FQB3817" s="1480"/>
      <c r="FQC3817" s="1482"/>
      <c r="FQD3817" s="1483"/>
      <c r="FQE3817" s="1484"/>
      <c r="FQF3817" s="1484"/>
      <c r="FQG3817" s="1480"/>
      <c r="FQH3817" s="1480"/>
      <c r="FQI3817" s="1480"/>
      <c r="FQJ3817" s="1480"/>
      <c r="FQK3817" s="1481"/>
      <c r="FQL3817" s="1480"/>
      <c r="FQM3817" s="1480"/>
      <c r="FQN3817" s="1480"/>
      <c r="FQO3817" s="1480"/>
      <c r="FQP3817" s="1481"/>
      <c r="FQQ3817" s="1480"/>
      <c r="FQR3817" s="1480"/>
      <c r="FQS3817" s="1480"/>
      <c r="FQT3817" s="1480"/>
      <c r="FQU3817" s="1480"/>
      <c r="FQV3817" s="1480"/>
      <c r="FQW3817" s="1480"/>
      <c r="FQX3817" s="1481"/>
      <c r="FQY3817" s="1480"/>
      <c r="FQZ3817" s="1480"/>
      <c r="FRA3817" s="1481"/>
      <c r="FRB3817" s="1481"/>
      <c r="FRC3817" s="1481"/>
      <c r="FRD3817" s="1481"/>
      <c r="FRE3817" s="1481"/>
      <c r="FRF3817" s="1481"/>
      <c r="FRG3817" s="1480"/>
      <c r="FRH3817" s="1480"/>
      <c r="FRI3817" s="1482"/>
      <c r="FRJ3817" s="1483"/>
      <c r="FRK3817" s="1484"/>
      <c r="FRL3817" s="1484"/>
      <c r="FRM3817" s="1480"/>
      <c r="FRN3817" s="1480"/>
      <c r="FRO3817" s="1480"/>
      <c r="FRP3817" s="1480"/>
      <c r="FRQ3817" s="1481"/>
      <c r="FRR3817" s="1480"/>
      <c r="FRS3817" s="1480"/>
      <c r="FRT3817" s="1480"/>
      <c r="FRU3817" s="1480"/>
      <c r="FRV3817" s="1481"/>
      <c r="FRW3817" s="1480"/>
      <c r="FRX3817" s="1480"/>
      <c r="FRY3817" s="1480"/>
      <c r="FRZ3817" s="1480"/>
      <c r="FSA3817" s="1480"/>
      <c r="FSB3817" s="1480"/>
      <c r="FSC3817" s="1480"/>
      <c r="FSD3817" s="1481"/>
      <c r="FSE3817" s="1480"/>
      <c r="FSF3817" s="1480"/>
      <c r="FSG3817" s="1481"/>
      <c r="FSH3817" s="1481"/>
      <c r="FSI3817" s="1481"/>
      <c r="FSJ3817" s="1481"/>
      <c r="FSK3817" s="1481"/>
      <c r="FSL3817" s="1481"/>
      <c r="FSM3817" s="1480"/>
      <c r="FSN3817" s="1480"/>
      <c r="FSO3817" s="1482"/>
      <c r="FSP3817" s="1483"/>
      <c r="FSQ3817" s="1484"/>
      <c r="FSR3817" s="1484"/>
      <c r="FSS3817" s="1480"/>
      <c r="FST3817" s="1480"/>
      <c r="FSU3817" s="1480"/>
      <c r="FSV3817" s="1480"/>
      <c r="FSW3817" s="1481"/>
      <c r="FSX3817" s="1480"/>
      <c r="FSY3817" s="1480"/>
      <c r="FSZ3817" s="1480"/>
      <c r="FTA3817" s="1480"/>
      <c r="FTB3817" s="1481"/>
      <c r="FTC3817" s="1480"/>
      <c r="FTD3817" s="1480"/>
      <c r="FTE3817" s="1480"/>
      <c r="FTF3817" s="1480"/>
      <c r="FTG3817" s="1480"/>
      <c r="FTH3817" s="1480"/>
      <c r="FTI3817" s="1480"/>
      <c r="FTJ3817" s="1481"/>
      <c r="FTK3817" s="1480"/>
      <c r="FTL3817" s="1480"/>
      <c r="FTM3817" s="1481"/>
      <c r="FTN3817" s="1481"/>
      <c r="FTO3817" s="1481"/>
      <c r="FTP3817" s="1481"/>
      <c r="FTQ3817" s="1481"/>
      <c r="FTR3817" s="1481"/>
      <c r="FTS3817" s="1480"/>
      <c r="FTT3817" s="1480"/>
      <c r="FTU3817" s="1482"/>
      <c r="FTV3817" s="1483"/>
      <c r="FTW3817" s="1484"/>
      <c r="FTX3817" s="1484"/>
      <c r="FTY3817" s="1480"/>
      <c r="FTZ3817" s="1480"/>
      <c r="FUA3817" s="1480"/>
      <c r="FUB3817" s="1480"/>
      <c r="FUC3817" s="1481"/>
      <c r="FUD3817" s="1480"/>
      <c r="FUE3817" s="1480"/>
      <c r="FUF3817" s="1480"/>
      <c r="FUG3817" s="1480"/>
      <c r="FUH3817" s="1481"/>
      <c r="FUI3817" s="1480"/>
      <c r="FUJ3817" s="1480"/>
      <c r="FUK3817" s="1480"/>
      <c r="FUL3817" s="1480"/>
      <c r="FUM3817" s="1480"/>
      <c r="FUN3817" s="1480"/>
      <c r="FUO3817" s="1480"/>
      <c r="FUP3817" s="1481"/>
      <c r="FUQ3817" s="1480"/>
      <c r="FUR3817" s="1480"/>
      <c r="FUS3817" s="1481"/>
      <c r="FUT3817" s="1481"/>
      <c r="FUU3817" s="1481"/>
      <c r="FUV3817" s="1481"/>
      <c r="FUW3817" s="1481"/>
      <c r="FUX3817" s="1481"/>
      <c r="FUY3817" s="1480"/>
      <c r="FUZ3817" s="1480"/>
      <c r="FVA3817" s="1482"/>
      <c r="FVB3817" s="1483"/>
      <c r="FVC3817" s="1484"/>
      <c r="FVD3817" s="1484"/>
      <c r="FVE3817" s="1480"/>
      <c r="FVF3817" s="1480"/>
      <c r="FVG3817" s="1480"/>
      <c r="FVH3817" s="1480"/>
      <c r="FVI3817" s="1481"/>
      <c r="FVJ3817" s="1480"/>
      <c r="FVK3817" s="1480"/>
      <c r="FVL3817" s="1480"/>
      <c r="FVM3817" s="1480"/>
      <c r="FVN3817" s="1481"/>
      <c r="FVO3817" s="1480"/>
      <c r="FVP3817" s="1480"/>
      <c r="FVQ3817" s="1480"/>
      <c r="FVR3817" s="1480"/>
      <c r="FVS3817" s="1480"/>
      <c r="FVT3817" s="1480"/>
      <c r="FVU3817" s="1480"/>
      <c r="FVV3817" s="1481"/>
      <c r="FVW3817" s="1480"/>
      <c r="FVX3817" s="1480"/>
      <c r="FVY3817" s="1481"/>
      <c r="FVZ3817" s="1481"/>
      <c r="FWA3817" s="1481"/>
      <c r="FWB3817" s="1481"/>
      <c r="FWC3817" s="1481"/>
      <c r="FWD3817" s="1481"/>
      <c r="FWE3817" s="1480"/>
      <c r="FWF3817" s="1480"/>
      <c r="FWG3817" s="1482"/>
      <c r="FWH3817" s="1483"/>
      <c r="FWI3817" s="1484"/>
      <c r="FWJ3817" s="1484"/>
      <c r="FWK3817" s="1480"/>
      <c r="FWL3817" s="1480"/>
      <c r="FWM3817" s="1480"/>
      <c r="FWN3817" s="1480"/>
      <c r="FWO3817" s="1481"/>
      <c r="FWP3817" s="1480"/>
      <c r="FWQ3817" s="1480"/>
      <c r="FWR3817" s="1480"/>
      <c r="FWS3817" s="1480"/>
      <c r="FWT3817" s="1481"/>
      <c r="FWU3817" s="1480"/>
      <c r="FWV3817" s="1480"/>
      <c r="FWW3817" s="1480"/>
      <c r="FWX3817" s="1480"/>
      <c r="FWY3817" s="1480"/>
      <c r="FWZ3817" s="1480"/>
      <c r="FXA3817" s="1480"/>
      <c r="FXB3817" s="1481"/>
      <c r="FXC3817" s="1480"/>
      <c r="FXD3817" s="1480"/>
      <c r="FXE3817" s="1481"/>
      <c r="FXF3817" s="1481"/>
      <c r="FXG3817" s="1481"/>
      <c r="FXH3817" s="1481"/>
      <c r="FXI3817" s="1481"/>
      <c r="FXJ3817" s="1481"/>
      <c r="FXK3817" s="1480"/>
      <c r="FXL3817" s="1480"/>
      <c r="FXM3817" s="1482"/>
      <c r="FXN3817" s="1483"/>
      <c r="FXO3817" s="1484"/>
      <c r="FXP3817" s="1484"/>
      <c r="FXQ3817" s="1480"/>
      <c r="FXR3817" s="1480"/>
      <c r="FXS3817" s="1480"/>
      <c r="FXT3817" s="1480"/>
      <c r="FXU3817" s="1481"/>
      <c r="FXV3817" s="1480"/>
      <c r="FXW3817" s="1480"/>
      <c r="FXX3817" s="1480"/>
      <c r="FXY3817" s="1480"/>
      <c r="FXZ3817" s="1481"/>
      <c r="FYA3817" s="1480"/>
      <c r="FYB3817" s="1480"/>
      <c r="FYC3817" s="1480"/>
      <c r="FYD3817" s="1480"/>
      <c r="FYE3817" s="1480"/>
      <c r="FYF3817" s="1480"/>
      <c r="FYG3817" s="1480"/>
      <c r="FYH3817" s="1481"/>
      <c r="FYI3817" s="1480"/>
      <c r="FYJ3817" s="1480"/>
      <c r="FYK3817" s="1481"/>
      <c r="FYL3817" s="1481"/>
      <c r="FYM3817" s="1481"/>
      <c r="FYN3817" s="1481"/>
      <c r="FYO3817" s="1481"/>
      <c r="FYP3817" s="1481"/>
      <c r="FYQ3817" s="1480"/>
      <c r="FYR3817" s="1480"/>
      <c r="FYS3817" s="1482"/>
      <c r="FYT3817" s="1483"/>
      <c r="FYU3817" s="1484"/>
      <c r="FYV3817" s="1484"/>
      <c r="FYW3817" s="1480"/>
      <c r="FYX3817" s="1480"/>
      <c r="FYY3817" s="1480"/>
      <c r="FYZ3817" s="1480"/>
      <c r="FZA3817" s="1481"/>
      <c r="FZB3817" s="1480"/>
      <c r="FZC3817" s="1480"/>
      <c r="FZD3817" s="1480"/>
      <c r="FZE3817" s="1480"/>
      <c r="FZF3817" s="1481"/>
      <c r="FZG3817" s="1480"/>
      <c r="FZH3817" s="1480"/>
      <c r="FZI3817" s="1480"/>
      <c r="FZJ3817" s="1480"/>
      <c r="FZK3817" s="1480"/>
      <c r="FZL3817" s="1480"/>
      <c r="FZM3817" s="1480"/>
      <c r="FZN3817" s="1481"/>
      <c r="FZO3817" s="1480"/>
      <c r="FZP3817" s="1480"/>
      <c r="FZQ3817" s="1481"/>
      <c r="FZR3817" s="1481"/>
      <c r="FZS3817" s="1481"/>
      <c r="FZT3817" s="1481"/>
      <c r="FZU3817" s="1481"/>
      <c r="FZV3817" s="1481"/>
      <c r="FZW3817" s="1480"/>
      <c r="FZX3817" s="1480"/>
      <c r="FZY3817" s="1482"/>
      <c r="FZZ3817" s="1483"/>
      <c r="GAA3817" s="1484"/>
      <c r="GAB3817" s="1484"/>
      <c r="GAC3817" s="1480"/>
      <c r="GAD3817" s="1480"/>
      <c r="GAE3817" s="1480"/>
      <c r="GAF3817" s="1480"/>
      <c r="GAG3817" s="1481"/>
      <c r="GAH3817" s="1480"/>
      <c r="GAI3817" s="1480"/>
      <c r="GAJ3817" s="1480"/>
      <c r="GAK3817" s="1480"/>
      <c r="GAL3817" s="1481"/>
      <c r="GAM3817" s="1480"/>
      <c r="GAN3817" s="1480"/>
      <c r="GAO3817" s="1480"/>
      <c r="GAP3817" s="1480"/>
      <c r="GAQ3817" s="1480"/>
      <c r="GAR3817" s="1480"/>
      <c r="GAS3817" s="1480"/>
      <c r="GAT3817" s="1481"/>
      <c r="GAU3817" s="1480"/>
      <c r="GAV3817" s="1480"/>
      <c r="GAW3817" s="1481"/>
      <c r="GAX3817" s="1481"/>
      <c r="GAY3817" s="1481"/>
      <c r="GAZ3817" s="1481"/>
      <c r="GBA3817" s="1481"/>
      <c r="GBB3817" s="1481"/>
      <c r="GBC3817" s="1480"/>
      <c r="GBD3817" s="1480"/>
      <c r="GBE3817" s="1482"/>
      <c r="GBF3817" s="1483"/>
      <c r="GBG3817" s="1484"/>
      <c r="GBH3817" s="1484"/>
      <c r="GBI3817" s="1480"/>
      <c r="GBJ3817" s="1480"/>
      <c r="GBK3817" s="1480"/>
      <c r="GBL3817" s="1480"/>
      <c r="GBM3817" s="1481"/>
      <c r="GBN3817" s="1480"/>
      <c r="GBO3817" s="1480"/>
      <c r="GBP3817" s="1480"/>
      <c r="GBQ3817" s="1480"/>
      <c r="GBR3817" s="1481"/>
      <c r="GBS3817" s="1480"/>
      <c r="GBT3817" s="1480"/>
      <c r="GBU3817" s="1480"/>
      <c r="GBV3817" s="1480"/>
      <c r="GBW3817" s="1480"/>
      <c r="GBX3817" s="1480"/>
      <c r="GBY3817" s="1480"/>
      <c r="GBZ3817" s="1481"/>
      <c r="GCA3817" s="1480"/>
      <c r="GCB3817" s="1480"/>
      <c r="GCC3817" s="1481"/>
      <c r="GCD3817" s="1481"/>
      <c r="GCE3817" s="1481"/>
      <c r="GCF3817" s="1481"/>
      <c r="GCG3817" s="1481"/>
      <c r="GCH3817" s="1481"/>
      <c r="GCI3817" s="1480"/>
      <c r="GCJ3817" s="1480"/>
      <c r="GCK3817" s="1482"/>
      <c r="GCL3817" s="1483"/>
      <c r="GCM3817" s="1484"/>
      <c r="GCN3817" s="1484"/>
      <c r="GCO3817" s="1480"/>
      <c r="GCP3817" s="1480"/>
      <c r="GCQ3817" s="1480"/>
      <c r="GCR3817" s="1480"/>
      <c r="GCS3817" s="1481"/>
      <c r="GCT3817" s="1480"/>
      <c r="GCU3817" s="1480"/>
      <c r="GCV3817" s="1480"/>
      <c r="GCW3817" s="1480"/>
      <c r="GCX3817" s="1481"/>
      <c r="GCY3817" s="1480"/>
      <c r="GCZ3817" s="1480"/>
      <c r="GDA3817" s="1480"/>
      <c r="GDB3817" s="1480"/>
      <c r="GDC3817" s="1480"/>
      <c r="GDD3817" s="1480"/>
      <c r="GDE3817" s="1480"/>
      <c r="GDF3817" s="1481"/>
      <c r="GDG3817" s="1480"/>
      <c r="GDH3817" s="1480"/>
      <c r="GDI3817" s="1481"/>
      <c r="GDJ3817" s="1481"/>
      <c r="GDK3817" s="1481"/>
      <c r="GDL3817" s="1481"/>
      <c r="GDM3817" s="1481"/>
      <c r="GDN3817" s="1481"/>
      <c r="GDO3817" s="1480"/>
      <c r="GDP3817" s="1480"/>
      <c r="GDQ3817" s="1482"/>
      <c r="GDR3817" s="1483"/>
      <c r="GDS3817" s="1484"/>
      <c r="GDT3817" s="1484"/>
      <c r="GDU3817" s="1480"/>
      <c r="GDV3817" s="1480"/>
      <c r="GDW3817" s="1480"/>
      <c r="GDX3817" s="1480"/>
      <c r="GDY3817" s="1481"/>
      <c r="GDZ3817" s="1480"/>
      <c r="GEA3817" s="1480"/>
      <c r="GEB3817" s="1480"/>
      <c r="GEC3817" s="1480"/>
      <c r="GED3817" s="1481"/>
      <c r="GEE3817" s="1480"/>
      <c r="GEF3817" s="1480"/>
      <c r="GEG3817" s="1480"/>
      <c r="GEH3817" s="1480"/>
      <c r="GEI3817" s="1480"/>
      <c r="GEJ3817" s="1480"/>
      <c r="GEK3817" s="1480"/>
      <c r="GEL3817" s="1481"/>
      <c r="GEM3817" s="1480"/>
      <c r="GEN3817" s="1480"/>
      <c r="GEO3817" s="1481"/>
      <c r="GEP3817" s="1481"/>
      <c r="GEQ3817" s="1481"/>
      <c r="GER3817" s="1481"/>
      <c r="GES3817" s="1481"/>
      <c r="GET3817" s="1481"/>
      <c r="GEU3817" s="1480"/>
      <c r="GEV3817" s="1480"/>
      <c r="GEW3817" s="1482"/>
      <c r="GEX3817" s="1483"/>
      <c r="GEY3817" s="1484"/>
      <c r="GEZ3817" s="1484"/>
      <c r="GFA3817" s="1480"/>
      <c r="GFB3817" s="1480"/>
      <c r="GFC3817" s="1480"/>
      <c r="GFD3817" s="1480"/>
      <c r="GFE3817" s="1481"/>
      <c r="GFF3817" s="1480"/>
      <c r="GFG3817" s="1480"/>
      <c r="GFH3817" s="1480"/>
      <c r="GFI3817" s="1480"/>
      <c r="GFJ3817" s="1481"/>
      <c r="GFK3817" s="1480"/>
      <c r="GFL3817" s="1480"/>
      <c r="GFM3817" s="1480"/>
      <c r="GFN3817" s="1480"/>
      <c r="GFO3817" s="1480"/>
      <c r="GFP3817" s="1480"/>
      <c r="GFQ3817" s="1480"/>
      <c r="GFR3817" s="1481"/>
      <c r="GFS3817" s="1480"/>
      <c r="GFT3817" s="1480"/>
      <c r="GFU3817" s="1481"/>
      <c r="GFV3817" s="1481"/>
      <c r="GFW3817" s="1481"/>
      <c r="GFX3817" s="1481"/>
      <c r="GFY3817" s="1481"/>
      <c r="GFZ3817" s="1481"/>
      <c r="GGA3817" s="1480"/>
      <c r="GGB3817" s="1480"/>
      <c r="GGC3817" s="1482"/>
      <c r="GGD3817" s="1483"/>
      <c r="GGE3817" s="1484"/>
      <c r="GGF3817" s="1484"/>
      <c r="GGG3817" s="1480"/>
      <c r="GGH3817" s="1480"/>
      <c r="GGI3817" s="1480"/>
      <c r="GGJ3817" s="1480"/>
      <c r="GGK3817" s="1481"/>
      <c r="GGL3817" s="1480"/>
      <c r="GGM3817" s="1480"/>
      <c r="GGN3817" s="1480"/>
      <c r="GGO3817" s="1480"/>
      <c r="GGP3817" s="1481"/>
      <c r="GGQ3817" s="1480"/>
      <c r="GGR3817" s="1480"/>
      <c r="GGS3817" s="1480"/>
      <c r="GGT3817" s="1480"/>
      <c r="GGU3817" s="1480"/>
      <c r="GGV3817" s="1480"/>
      <c r="GGW3817" s="1480"/>
      <c r="GGX3817" s="1481"/>
      <c r="GGY3817" s="1480"/>
      <c r="GGZ3817" s="1480"/>
      <c r="GHA3817" s="1481"/>
      <c r="GHB3817" s="1481"/>
      <c r="GHC3817" s="1481"/>
      <c r="GHD3817" s="1481"/>
      <c r="GHE3817" s="1481"/>
      <c r="GHF3817" s="1481"/>
      <c r="GHG3817" s="1480"/>
      <c r="GHH3817" s="1480"/>
      <c r="GHI3817" s="1482"/>
      <c r="GHJ3817" s="1483"/>
      <c r="GHK3817" s="1484"/>
      <c r="GHL3817" s="1484"/>
      <c r="GHM3817" s="1480"/>
      <c r="GHN3817" s="1480"/>
      <c r="GHO3817" s="1480"/>
      <c r="GHP3817" s="1480"/>
      <c r="GHQ3817" s="1481"/>
      <c r="GHR3817" s="1480"/>
      <c r="GHS3817" s="1480"/>
      <c r="GHT3817" s="1480"/>
      <c r="GHU3817" s="1480"/>
      <c r="GHV3817" s="1481"/>
      <c r="GHW3817" s="1480"/>
      <c r="GHX3817" s="1480"/>
      <c r="GHY3817" s="1480"/>
      <c r="GHZ3817" s="1480"/>
      <c r="GIA3817" s="1480"/>
      <c r="GIB3817" s="1480"/>
      <c r="GIC3817" s="1480"/>
      <c r="GID3817" s="1481"/>
      <c r="GIE3817" s="1480"/>
      <c r="GIF3817" s="1480"/>
      <c r="GIG3817" s="1481"/>
      <c r="GIH3817" s="1481"/>
      <c r="GII3817" s="1481"/>
      <c r="GIJ3817" s="1481"/>
      <c r="GIK3817" s="1481"/>
      <c r="GIL3817" s="1481"/>
      <c r="GIM3817" s="1480"/>
      <c r="GIN3817" s="1480"/>
      <c r="GIO3817" s="1482"/>
      <c r="GIP3817" s="1483"/>
      <c r="GIQ3817" s="1484"/>
      <c r="GIR3817" s="1484"/>
      <c r="GIS3817" s="1480"/>
      <c r="GIT3817" s="1480"/>
      <c r="GIU3817" s="1480"/>
      <c r="GIV3817" s="1480"/>
      <c r="GIW3817" s="1481"/>
      <c r="GIX3817" s="1480"/>
      <c r="GIY3817" s="1480"/>
      <c r="GIZ3817" s="1480"/>
      <c r="GJA3817" s="1480"/>
      <c r="GJB3817" s="1481"/>
      <c r="GJC3817" s="1480"/>
      <c r="GJD3817" s="1480"/>
      <c r="GJE3817" s="1480"/>
      <c r="GJF3817" s="1480"/>
      <c r="GJG3817" s="1480"/>
      <c r="GJH3817" s="1480"/>
      <c r="GJI3817" s="1480"/>
      <c r="GJJ3817" s="1481"/>
      <c r="GJK3817" s="1480"/>
      <c r="GJL3817" s="1480"/>
      <c r="GJM3817" s="1481"/>
      <c r="GJN3817" s="1481"/>
      <c r="GJO3817" s="1481"/>
      <c r="GJP3817" s="1481"/>
      <c r="GJQ3817" s="1481"/>
      <c r="GJR3817" s="1481"/>
      <c r="GJS3817" s="1480"/>
      <c r="GJT3817" s="1480"/>
      <c r="GJU3817" s="1482"/>
      <c r="GJV3817" s="1483"/>
      <c r="GJW3817" s="1484"/>
      <c r="GJX3817" s="1484"/>
      <c r="GJY3817" s="1480"/>
      <c r="GJZ3817" s="1480"/>
      <c r="GKA3817" s="1480"/>
      <c r="GKB3817" s="1480"/>
      <c r="GKC3817" s="1481"/>
      <c r="GKD3817" s="1480"/>
      <c r="GKE3817" s="1480"/>
      <c r="GKF3817" s="1480"/>
      <c r="GKG3817" s="1480"/>
      <c r="GKH3817" s="1481"/>
      <c r="GKI3817" s="1480"/>
      <c r="GKJ3817" s="1480"/>
      <c r="GKK3817" s="1480"/>
      <c r="GKL3817" s="1480"/>
      <c r="GKM3817" s="1480"/>
      <c r="GKN3817" s="1480"/>
      <c r="GKO3817" s="1480"/>
      <c r="GKP3817" s="1481"/>
      <c r="GKQ3817" s="1480"/>
      <c r="GKR3817" s="1480"/>
      <c r="GKS3817" s="1481"/>
      <c r="GKT3817" s="1481"/>
      <c r="GKU3817" s="1481"/>
      <c r="GKV3817" s="1481"/>
      <c r="GKW3817" s="1481"/>
      <c r="GKX3817" s="1481"/>
      <c r="GKY3817" s="1480"/>
      <c r="GKZ3817" s="1480"/>
      <c r="GLA3817" s="1482"/>
      <c r="GLB3817" s="1483"/>
      <c r="GLC3817" s="1484"/>
      <c r="GLD3817" s="1484"/>
      <c r="GLE3817" s="1480"/>
      <c r="GLF3817" s="1480"/>
      <c r="GLG3817" s="1480"/>
      <c r="GLH3817" s="1480"/>
      <c r="GLI3817" s="1481"/>
      <c r="GLJ3817" s="1480"/>
      <c r="GLK3817" s="1480"/>
      <c r="GLL3817" s="1480"/>
      <c r="GLM3817" s="1480"/>
      <c r="GLN3817" s="1481"/>
      <c r="GLO3817" s="1480"/>
      <c r="GLP3817" s="1480"/>
      <c r="GLQ3817" s="1480"/>
      <c r="GLR3817" s="1480"/>
      <c r="GLS3817" s="1480"/>
      <c r="GLT3817" s="1480"/>
      <c r="GLU3817" s="1480"/>
      <c r="GLV3817" s="1481"/>
      <c r="GLW3817" s="1480"/>
      <c r="GLX3817" s="1480"/>
      <c r="GLY3817" s="1481"/>
      <c r="GLZ3817" s="1481"/>
      <c r="GMA3817" s="1481"/>
      <c r="GMB3817" s="1481"/>
      <c r="GMC3817" s="1481"/>
      <c r="GMD3817" s="1481"/>
      <c r="GME3817" s="1480"/>
      <c r="GMF3817" s="1480"/>
      <c r="GMG3817" s="1482"/>
      <c r="GMH3817" s="1483"/>
      <c r="GMI3817" s="1484"/>
      <c r="GMJ3817" s="1484"/>
      <c r="GMK3817" s="1480"/>
      <c r="GML3817" s="1480"/>
      <c r="GMM3817" s="1480"/>
      <c r="GMN3817" s="1480"/>
      <c r="GMO3817" s="1481"/>
      <c r="GMP3817" s="1480"/>
      <c r="GMQ3817" s="1480"/>
      <c r="GMR3817" s="1480"/>
      <c r="GMS3817" s="1480"/>
      <c r="GMT3817" s="1481"/>
      <c r="GMU3817" s="1480"/>
      <c r="GMV3817" s="1480"/>
      <c r="GMW3817" s="1480"/>
      <c r="GMX3817" s="1480"/>
      <c r="GMY3817" s="1480"/>
      <c r="GMZ3817" s="1480"/>
      <c r="GNA3817" s="1480"/>
      <c r="GNB3817" s="1481"/>
      <c r="GNC3817" s="1480"/>
      <c r="GND3817" s="1480"/>
      <c r="GNE3817" s="1481"/>
      <c r="GNF3817" s="1481"/>
      <c r="GNG3817" s="1481"/>
      <c r="GNH3817" s="1481"/>
      <c r="GNI3817" s="1481"/>
      <c r="GNJ3817" s="1481"/>
      <c r="GNK3817" s="1480"/>
      <c r="GNL3817" s="1480"/>
      <c r="GNM3817" s="1482"/>
      <c r="GNN3817" s="1483"/>
      <c r="GNO3817" s="1484"/>
      <c r="GNP3817" s="1484"/>
      <c r="GNQ3817" s="1480"/>
      <c r="GNR3817" s="1480"/>
      <c r="GNS3817" s="1480"/>
      <c r="GNT3817" s="1480"/>
      <c r="GNU3817" s="1481"/>
      <c r="GNV3817" s="1480"/>
      <c r="GNW3817" s="1480"/>
      <c r="GNX3817" s="1480"/>
      <c r="GNY3817" s="1480"/>
      <c r="GNZ3817" s="1481"/>
      <c r="GOA3817" s="1480"/>
      <c r="GOB3817" s="1480"/>
      <c r="GOC3817" s="1480"/>
      <c r="GOD3817" s="1480"/>
      <c r="GOE3817" s="1480"/>
      <c r="GOF3817" s="1480"/>
      <c r="GOG3817" s="1480"/>
      <c r="GOH3817" s="1481"/>
      <c r="GOI3817" s="1480"/>
      <c r="GOJ3817" s="1480"/>
      <c r="GOK3817" s="1481"/>
      <c r="GOL3817" s="1481"/>
      <c r="GOM3817" s="1481"/>
      <c r="GON3817" s="1481"/>
      <c r="GOO3817" s="1481"/>
      <c r="GOP3817" s="1481"/>
      <c r="GOQ3817" s="1480"/>
      <c r="GOR3817" s="1480"/>
      <c r="GOS3817" s="1482"/>
      <c r="GOT3817" s="1483"/>
      <c r="GOU3817" s="1484"/>
      <c r="GOV3817" s="1484"/>
      <c r="GOW3817" s="1480"/>
      <c r="GOX3817" s="1480"/>
      <c r="GOY3817" s="1480"/>
      <c r="GOZ3817" s="1480"/>
      <c r="GPA3817" s="1481"/>
      <c r="GPB3817" s="1480"/>
      <c r="GPC3817" s="1480"/>
      <c r="GPD3817" s="1480"/>
      <c r="GPE3817" s="1480"/>
      <c r="GPF3817" s="1481"/>
      <c r="GPG3817" s="1480"/>
      <c r="GPH3817" s="1480"/>
      <c r="GPI3817" s="1480"/>
      <c r="GPJ3817" s="1480"/>
      <c r="GPK3817" s="1480"/>
      <c r="GPL3817" s="1480"/>
      <c r="GPM3817" s="1480"/>
      <c r="GPN3817" s="1481"/>
      <c r="GPO3817" s="1480"/>
      <c r="GPP3817" s="1480"/>
      <c r="GPQ3817" s="1481"/>
      <c r="GPR3817" s="1481"/>
      <c r="GPS3817" s="1481"/>
      <c r="GPT3817" s="1481"/>
      <c r="GPU3817" s="1481"/>
      <c r="GPV3817" s="1481"/>
      <c r="GPW3817" s="1480"/>
      <c r="GPX3817" s="1480"/>
      <c r="GPY3817" s="1482"/>
      <c r="GPZ3817" s="1483"/>
      <c r="GQA3817" s="1484"/>
      <c r="GQB3817" s="1484"/>
      <c r="GQC3817" s="1480"/>
      <c r="GQD3817" s="1480"/>
      <c r="GQE3817" s="1480"/>
      <c r="GQF3817" s="1480"/>
      <c r="GQG3817" s="1481"/>
      <c r="GQH3817" s="1480"/>
      <c r="GQI3817" s="1480"/>
      <c r="GQJ3817" s="1480"/>
      <c r="GQK3817" s="1480"/>
      <c r="GQL3817" s="1481"/>
      <c r="GQM3817" s="1480"/>
      <c r="GQN3817" s="1480"/>
      <c r="GQO3817" s="1480"/>
      <c r="GQP3817" s="1480"/>
      <c r="GQQ3817" s="1480"/>
      <c r="GQR3817" s="1480"/>
      <c r="GQS3817" s="1480"/>
      <c r="GQT3817" s="1481"/>
      <c r="GQU3817" s="1480"/>
      <c r="GQV3817" s="1480"/>
      <c r="GQW3817" s="1481"/>
      <c r="GQX3817" s="1481"/>
      <c r="GQY3817" s="1481"/>
      <c r="GQZ3817" s="1481"/>
      <c r="GRA3817" s="1481"/>
      <c r="GRB3817" s="1481"/>
      <c r="GRC3817" s="1480"/>
      <c r="GRD3817" s="1480"/>
      <c r="GRE3817" s="1482"/>
      <c r="GRF3817" s="1483"/>
      <c r="GRG3817" s="1484"/>
      <c r="GRH3817" s="1484"/>
      <c r="GRI3817" s="1480"/>
      <c r="GRJ3817" s="1480"/>
      <c r="GRK3817" s="1480"/>
      <c r="GRL3817" s="1480"/>
      <c r="GRM3817" s="1481"/>
      <c r="GRN3817" s="1480"/>
      <c r="GRO3817" s="1480"/>
      <c r="GRP3817" s="1480"/>
      <c r="GRQ3817" s="1480"/>
      <c r="GRR3817" s="1481"/>
      <c r="GRS3817" s="1480"/>
      <c r="GRT3817" s="1480"/>
      <c r="GRU3817" s="1480"/>
      <c r="GRV3817" s="1480"/>
      <c r="GRW3817" s="1480"/>
      <c r="GRX3817" s="1480"/>
      <c r="GRY3817" s="1480"/>
      <c r="GRZ3817" s="1481"/>
      <c r="GSA3817" s="1480"/>
      <c r="GSB3817" s="1480"/>
      <c r="GSC3817" s="1481"/>
      <c r="GSD3817" s="1481"/>
      <c r="GSE3817" s="1481"/>
      <c r="GSF3817" s="1481"/>
      <c r="GSG3817" s="1481"/>
      <c r="GSH3817" s="1481"/>
      <c r="GSI3817" s="1480"/>
      <c r="GSJ3817" s="1480"/>
      <c r="GSK3817" s="1482"/>
      <c r="GSL3817" s="1483"/>
      <c r="GSM3817" s="1484"/>
      <c r="GSN3817" s="1484"/>
      <c r="GSO3817" s="1480"/>
      <c r="GSP3817" s="1480"/>
      <c r="GSQ3817" s="1480"/>
      <c r="GSR3817" s="1480"/>
      <c r="GSS3817" s="1481"/>
      <c r="GST3817" s="1480"/>
      <c r="GSU3817" s="1480"/>
      <c r="GSV3817" s="1480"/>
      <c r="GSW3817" s="1480"/>
      <c r="GSX3817" s="1481"/>
      <c r="GSY3817" s="1480"/>
      <c r="GSZ3817" s="1480"/>
      <c r="GTA3817" s="1480"/>
      <c r="GTB3817" s="1480"/>
      <c r="GTC3817" s="1480"/>
      <c r="GTD3817" s="1480"/>
      <c r="GTE3817" s="1480"/>
      <c r="GTF3817" s="1481"/>
      <c r="GTG3817" s="1480"/>
      <c r="GTH3817" s="1480"/>
      <c r="GTI3817" s="1481"/>
      <c r="GTJ3817" s="1481"/>
      <c r="GTK3817" s="1481"/>
      <c r="GTL3817" s="1481"/>
      <c r="GTM3817" s="1481"/>
      <c r="GTN3817" s="1481"/>
      <c r="GTO3817" s="1480"/>
      <c r="GTP3817" s="1480"/>
      <c r="GTQ3817" s="1482"/>
      <c r="GTR3817" s="1483"/>
      <c r="GTS3817" s="1484"/>
      <c r="GTT3817" s="1484"/>
      <c r="GTU3817" s="1480"/>
      <c r="GTV3817" s="1480"/>
      <c r="GTW3817" s="1480"/>
      <c r="GTX3817" s="1480"/>
      <c r="GTY3817" s="1481"/>
      <c r="GTZ3817" s="1480"/>
      <c r="GUA3817" s="1480"/>
      <c r="GUB3817" s="1480"/>
      <c r="GUC3817" s="1480"/>
      <c r="GUD3817" s="1481"/>
      <c r="GUE3817" s="1480"/>
      <c r="GUF3817" s="1480"/>
      <c r="GUG3817" s="1480"/>
      <c r="GUH3817" s="1480"/>
      <c r="GUI3817" s="1480"/>
      <c r="GUJ3817" s="1480"/>
      <c r="GUK3817" s="1480"/>
      <c r="GUL3817" s="1481"/>
      <c r="GUM3817" s="1480"/>
      <c r="GUN3817" s="1480"/>
      <c r="GUO3817" s="1481"/>
      <c r="GUP3817" s="1481"/>
      <c r="GUQ3817" s="1481"/>
      <c r="GUR3817" s="1481"/>
      <c r="GUS3817" s="1481"/>
      <c r="GUT3817" s="1481"/>
      <c r="GUU3817" s="1480"/>
      <c r="GUV3817" s="1480"/>
      <c r="GUW3817" s="1482"/>
      <c r="GUX3817" s="1483"/>
      <c r="GUY3817" s="1484"/>
      <c r="GUZ3817" s="1484"/>
      <c r="GVA3817" s="1480"/>
      <c r="GVB3817" s="1480"/>
      <c r="GVC3817" s="1480"/>
      <c r="GVD3817" s="1480"/>
      <c r="GVE3817" s="1481"/>
      <c r="GVF3817" s="1480"/>
      <c r="GVG3817" s="1480"/>
      <c r="GVH3817" s="1480"/>
      <c r="GVI3817" s="1480"/>
      <c r="GVJ3817" s="1481"/>
      <c r="GVK3817" s="1480"/>
      <c r="GVL3817" s="1480"/>
      <c r="GVM3817" s="1480"/>
      <c r="GVN3817" s="1480"/>
      <c r="GVO3817" s="1480"/>
      <c r="GVP3817" s="1480"/>
      <c r="GVQ3817" s="1480"/>
      <c r="GVR3817" s="1481"/>
      <c r="GVS3817" s="1480"/>
      <c r="GVT3817" s="1480"/>
      <c r="GVU3817" s="1481"/>
      <c r="GVV3817" s="1481"/>
      <c r="GVW3817" s="1481"/>
      <c r="GVX3817" s="1481"/>
      <c r="GVY3817" s="1481"/>
      <c r="GVZ3817" s="1481"/>
      <c r="GWA3817" s="1480"/>
      <c r="GWB3817" s="1480"/>
      <c r="GWC3817" s="1482"/>
      <c r="GWD3817" s="1483"/>
      <c r="GWE3817" s="1484"/>
      <c r="GWF3817" s="1484"/>
      <c r="GWG3817" s="1480"/>
      <c r="GWH3817" s="1480"/>
      <c r="GWI3817" s="1480"/>
      <c r="GWJ3817" s="1480"/>
      <c r="GWK3817" s="1481"/>
      <c r="GWL3817" s="1480"/>
      <c r="GWM3817" s="1480"/>
      <c r="GWN3817" s="1480"/>
      <c r="GWO3817" s="1480"/>
      <c r="GWP3817" s="1481"/>
      <c r="GWQ3817" s="1480"/>
      <c r="GWR3817" s="1480"/>
      <c r="GWS3817" s="1480"/>
      <c r="GWT3817" s="1480"/>
      <c r="GWU3817" s="1480"/>
      <c r="GWV3817" s="1480"/>
      <c r="GWW3817" s="1480"/>
      <c r="GWX3817" s="1481"/>
      <c r="GWY3817" s="1480"/>
      <c r="GWZ3817" s="1480"/>
      <c r="GXA3817" s="1481"/>
      <c r="GXB3817" s="1481"/>
      <c r="GXC3817" s="1481"/>
      <c r="GXD3817" s="1481"/>
      <c r="GXE3817" s="1481"/>
      <c r="GXF3817" s="1481"/>
      <c r="GXG3817" s="1480"/>
      <c r="GXH3817" s="1480"/>
      <c r="GXI3817" s="1482"/>
      <c r="GXJ3817" s="1483"/>
      <c r="GXK3817" s="1484"/>
      <c r="GXL3817" s="1484"/>
      <c r="GXM3817" s="1480"/>
      <c r="GXN3817" s="1480"/>
      <c r="GXO3817" s="1480"/>
      <c r="GXP3817" s="1480"/>
      <c r="GXQ3817" s="1481"/>
      <c r="GXR3817" s="1480"/>
      <c r="GXS3817" s="1480"/>
      <c r="GXT3817" s="1480"/>
      <c r="GXU3817" s="1480"/>
      <c r="GXV3817" s="1481"/>
      <c r="GXW3817" s="1480"/>
      <c r="GXX3817" s="1480"/>
      <c r="GXY3817" s="1480"/>
      <c r="GXZ3817" s="1480"/>
      <c r="GYA3817" s="1480"/>
      <c r="GYB3817" s="1480"/>
      <c r="GYC3817" s="1480"/>
      <c r="GYD3817" s="1481"/>
      <c r="GYE3817" s="1480"/>
      <c r="GYF3817" s="1480"/>
      <c r="GYG3817" s="1481"/>
      <c r="GYH3817" s="1481"/>
      <c r="GYI3817" s="1481"/>
      <c r="GYJ3817" s="1481"/>
      <c r="GYK3817" s="1481"/>
      <c r="GYL3817" s="1481"/>
      <c r="GYM3817" s="1480"/>
      <c r="GYN3817" s="1480"/>
      <c r="GYO3817" s="1482"/>
      <c r="GYP3817" s="1483"/>
      <c r="GYQ3817" s="1484"/>
      <c r="GYR3817" s="1484"/>
      <c r="GYS3817" s="1480"/>
      <c r="GYT3817" s="1480"/>
      <c r="GYU3817" s="1480"/>
      <c r="GYV3817" s="1480"/>
      <c r="GYW3817" s="1481"/>
      <c r="GYX3817" s="1480"/>
      <c r="GYY3817" s="1480"/>
      <c r="GYZ3817" s="1480"/>
      <c r="GZA3817" s="1480"/>
      <c r="GZB3817" s="1481"/>
      <c r="GZC3817" s="1480"/>
      <c r="GZD3817" s="1480"/>
      <c r="GZE3817" s="1480"/>
      <c r="GZF3817" s="1480"/>
      <c r="GZG3817" s="1480"/>
      <c r="GZH3817" s="1480"/>
      <c r="GZI3817" s="1480"/>
      <c r="GZJ3817" s="1481"/>
      <c r="GZK3817" s="1480"/>
      <c r="GZL3817" s="1480"/>
      <c r="GZM3817" s="1481"/>
      <c r="GZN3817" s="1481"/>
      <c r="GZO3817" s="1481"/>
      <c r="GZP3817" s="1481"/>
      <c r="GZQ3817" s="1481"/>
      <c r="GZR3817" s="1481"/>
      <c r="GZS3817" s="1480"/>
      <c r="GZT3817" s="1480"/>
      <c r="GZU3817" s="1482"/>
      <c r="GZV3817" s="1483"/>
      <c r="GZW3817" s="1484"/>
      <c r="GZX3817" s="1484"/>
      <c r="GZY3817" s="1480"/>
      <c r="GZZ3817" s="1480"/>
      <c r="HAA3817" s="1480"/>
      <c r="HAB3817" s="1480"/>
      <c r="HAC3817" s="1481"/>
      <c r="HAD3817" s="1480"/>
      <c r="HAE3817" s="1480"/>
      <c r="HAF3817" s="1480"/>
      <c r="HAG3817" s="1480"/>
      <c r="HAH3817" s="1481"/>
      <c r="HAI3817" s="1480"/>
      <c r="HAJ3817" s="1480"/>
      <c r="HAK3817" s="1480"/>
      <c r="HAL3817" s="1480"/>
      <c r="HAM3817" s="1480"/>
      <c r="HAN3817" s="1480"/>
      <c r="HAO3817" s="1480"/>
      <c r="HAP3817" s="1481"/>
      <c r="HAQ3817" s="1480"/>
      <c r="HAR3817" s="1480"/>
      <c r="HAS3817" s="1481"/>
      <c r="HAT3817" s="1481"/>
      <c r="HAU3817" s="1481"/>
      <c r="HAV3817" s="1481"/>
      <c r="HAW3817" s="1481"/>
      <c r="HAX3817" s="1481"/>
      <c r="HAY3817" s="1480"/>
      <c r="HAZ3817" s="1480"/>
      <c r="HBA3817" s="1482"/>
      <c r="HBB3817" s="1483"/>
      <c r="HBC3817" s="1484"/>
      <c r="HBD3817" s="1484"/>
      <c r="HBE3817" s="1480"/>
      <c r="HBF3817" s="1480"/>
      <c r="HBG3817" s="1480"/>
      <c r="HBH3817" s="1480"/>
      <c r="HBI3817" s="1481"/>
      <c r="HBJ3817" s="1480"/>
      <c r="HBK3817" s="1480"/>
      <c r="HBL3817" s="1480"/>
      <c r="HBM3817" s="1480"/>
      <c r="HBN3817" s="1481"/>
      <c r="HBO3817" s="1480"/>
      <c r="HBP3817" s="1480"/>
      <c r="HBQ3817" s="1480"/>
      <c r="HBR3817" s="1480"/>
      <c r="HBS3817" s="1480"/>
      <c r="HBT3817" s="1480"/>
      <c r="HBU3817" s="1480"/>
      <c r="HBV3817" s="1481"/>
      <c r="HBW3817" s="1480"/>
      <c r="HBX3817" s="1480"/>
      <c r="HBY3817" s="1481"/>
      <c r="HBZ3817" s="1481"/>
      <c r="HCA3817" s="1481"/>
      <c r="HCB3817" s="1481"/>
      <c r="HCC3817" s="1481"/>
      <c r="HCD3817" s="1481"/>
      <c r="HCE3817" s="1480"/>
      <c r="HCF3817" s="1480"/>
      <c r="HCG3817" s="1482"/>
      <c r="HCH3817" s="1483"/>
      <c r="HCI3817" s="1484"/>
      <c r="HCJ3817" s="1484"/>
      <c r="HCK3817" s="1480"/>
      <c r="HCL3817" s="1480"/>
      <c r="HCM3817" s="1480"/>
      <c r="HCN3817" s="1480"/>
      <c r="HCO3817" s="1481"/>
      <c r="HCP3817" s="1480"/>
      <c r="HCQ3817" s="1480"/>
      <c r="HCR3817" s="1480"/>
      <c r="HCS3817" s="1480"/>
      <c r="HCT3817" s="1481"/>
      <c r="HCU3817" s="1480"/>
      <c r="HCV3817" s="1480"/>
      <c r="HCW3817" s="1480"/>
      <c r="HCX3817" s="1480"/>
      <c r="HCY3817" s="1480"/>
      <c r="HCZ3817" s="1480"/>
      <c r="HDA3817" s="1480"/>
      <c r="HDB3817" s="1481"/>
      <c r="HDC3817" s="1480"/>
      <c r="HDD3817" s="1480"/>
      <c r="HDE3817" s="1481"/>
      <c r="HDF3817" s="1481"/>
      <c r="HDG3817" s="1481"/>
      <c r="HDH3817" s="1481"/>
      <c r="HDI3817" s="1481"/>
      <c r="HDJ3817" s="1481"/>
      <c r="HDK3817" s="1480"/>
      <c r="HDL3817" s="1480"/>
      <c r="HDM3817" s="1482"/>
      <c r="HDN3817" s="1483"/>
      <c r="HDO3817" s="1484"/>
      <c r="HDP3817" s="1484"/>
      <c r="HDQ3817" s="1480"/>
      <c r="HDR3817" s="1480"/>
      <c r="HDS3817" s="1480"/>
      <c r="HDT3817" s="1480"/>
      <c r="HDU3817" s="1481"/>
      <c r="HDV3817" s="1480"/>
      <c r="HDW3817" s="1480"/>
      <c r="HDX3817" s="1480"/>
      <c r="HDY3817" s="1480"/>
      <c r="HDZ3817" s="1481"/>
      <c r="HEA3817" s="1480"/>
      <c r="HEB3817" s="1480"/>
      <c r="HEC3817" s="1480"/>
      <c r="HED3817" s="1480"/>
      <c r="HEE3817" s="1480"/>
      <c r="HEF3817" s="1480"/>
      <c r="HEG3817" s="1480"/>
      <c r="HEH3817" s="1481"/>
      <c r="HEI3817" s="1480"/>
      <c r="HEJ3817" s="1480"/>
      <c r="HEK3817" s="1481"/>
      <c r="HEL3817" s="1481"/>
      <c r="HEM3817" s="1481"/>
      <c r="HEN3817" s="1481"/>
      <c r="HEO3817" s="1481"/>
      <c r="HEP3817" s="1481"/>
      <c r="HEQ3817" s="1480"/>
      <c r="HER3817" s="1480"/>
      <c r="HES3817" s="1482"/>
      <c r="HET3817" s="1483"/>
      <c r="HEU3817" s="1484"/>
      <c r="HEV3817" s="1484"/>
      <c r="HEW3817" s="1480"/>
      <c r="HEX3817" s="1480"/>
      <c r="HEY3817" s="1480"/>
      <c r="HEZ3817" s="1480"/>
      <c r="HFA3817" s="1481"/>
      <c r="HFB3817" s="1480"/>
      <c r="HFC3817" s="1480"/>
      <c r="HFD3817" s="1480"/>
      <c r="HFE3817" s="1480"/>
      <c r="HFF3817" s="1481"/>
      <c r="HFG3817" s="1480"/>
      <c r="HFH3817" s="1480"/>
      <c r="HFI3817" s="1480"/>
      <c r="HFJ3817" s="1480"/>
      <c r="HFK3817" s="1480"/>
      <c r="HFL3817" s="1480"/>
      <c r="HFM3817" s="1480"/>
      <c r="HFN3817" s="1481"/>
      <c r="HFO3817" s="1480"/>
      <c r="HFP3817" s="1480"/>
      <c r="HFQ3817" s="1481"/>
      <c r="HFR3817" s="1481"/>
      <c r="HFS3817" s="1481"/>
      <c r="HFT3817" s="1481"/>
      <c r="HFU3817" s="1481"/>
      <c r="HFV3817" s="1481"/>
      <c r="HFW3817" s="1480"/>
      <c r="HFX3817" s="1480"/>
      <c r="HFY3817" s="1482"/>
      <c r="HFZ3817" s="1483"/>
      <c r="HGA3817" s="1484"/>
      <c r="HGB3817" s="1484"/>
      <c r="HGC3817" s="1480"/>
      <c r="HGD3817" s="1480"/>
      <c r="HGE3817" s="1480"/>
      <c r="HGF3817" s="1480"/>
      <c r="HGG3817" s="1481"/>
      <c r="HGH3817" s="1480"/>
      <c r="HGI3817" s="1480"/>
      <c r="HGJ3817" s="1480"/>
      <c r="HGK3817" s="1480"/>
      <c r="HGL3817" s="1481"/>
      <c r="HGM3817" s="1480"/>
      <c r="HGN3817" s="1480"/>
      <c r="HGO3817" s="1480"/>
      <c r="HGP3817" s="1480"/>
      <c r="HGQ3817" s="1480"/>
      <c r="HGR3817" s="1480"/>
      <c r="HGS3817" s="1480"/>
      <c r="HGT3817" s="1481"/>
      <c r="HGU3817" s="1480"/>
      <c r="HGV3817" s="1480"/>
      <c r="HGW3817" s="1481"/>
      <c r="HGX3817" s="1481"/>
      <c r="HGY3817" s="1481"/>
      <c r="HGZ3817" s="1481"/>
      <c r="HHA3817" s="1481"/>
      <c r="HHB3817" s="1481"/>
      <c r="HHC3817" s="1480"/>
      <c r="HHD3817" s="1480"/>
      <c r="HHE3817" s="1482"/>
      <c r="HHF3817" s="1483"/>
      <c r="HHG3817" s="1484"/>
      <c r="HHH3817" s="1484"/>
      <c r="HHI3817" s="1480"/>
      <c r="HHJ3817" s="1480"/>
      <c r="HHK3817" s="1480"/>
      <c r="HHL3817" s="1480"/>
      <c r="HHM3817" s="1481"/>
      <c r="HHN3817" s="1480"/>
      <c r="HHO3817" s="1480"/>
      <c r="HHP3817" s="1480"/>
      <c r="HHQ3817" s="1480"/>
      <c r="HHR3817" s="1481"/>
      <c r="HHS3817" s="1480"/>
      <c r="HHT3817" s="1480"/>
      <c r="HHU3817" s="1480"/>
      <c r="HHV3817" s="1480"/>
      <c r="HHW3817" s="1480"/>
      <c r="HHX3817" s="1480"/>
      <c r="HHY3817" s="1480"/>
      <c r="HHZ3817" s="1481"/>
      <c r="HIA3817" s="1480"/>
      <c r="HIB3817" s="1480"/>
      <c r="HIC3817" s="1481"/>
      <c r="HID3817" s="1481"/>
      <c r="HIE3817" s="1481"/>
      <c r="HIF3817" s="1481"/>
      <c r="HIG3817" s="1481"/>
      <c r="HIH3817" s="1481"/>
      <c r="HII3817" s="1480"/>
      <c r="HIJ3817" s="1480"/>
      <c r="HIK3817" s="1482"/>
      <c r="HIL3817" s="1483"/>
      <c r="HIM3817" s="1484"/>
      <c r="HIN3817" s="1484"/>
      <c r="HIO3817" s="1480"/>
      <c r="HIP3817" s="1480"/>
      <c r="HIQ3817" s="1480"/>
      <c r="HIR3817" s="1480"/>
      <c r="HIS3817" s="1481"/>
      <c r="HIT3817" s="1480"/>
      <c r="HIU3817" s="1480"/>
      <c r="HIV3817" s="1480"/>
      <c r="HIW3817" s="1480"/>
      <c r="HIX3817" s="1481"/>
      <c r="HIY3817" s="1480"/>
      <c r="HIZ3817" s="1480"/>
      <c r="HJA3817" s="1480"/>
      <c r="HJB3817" s="1480"/>
      <c r="HJC3817" s="1480"/>
      <c r="HJD3817" s="1480"/>
      <c r="HJE3817" s="1480"/>
      <c r="HJF3817" s="1481"/>
      <c r="HJG3817" s="1480"/>
      <c r="HJH3817" s="1480"/>
      <c r="HJI3817" s="1481"/>
      <c r="HJJ3817" s="1481"/>
      <c r="HJK3817" s="1481"/>
      <c r="HJL3817" s="1481"/>
      <c r="HJM3817" s="1481"/>
      <c r="HJN3817" s="1481"/>
      <c r="HJO3817" s="1480"/>
      <c r="HJP3817" s="1480"/>
      <c r="HJQ3817" s="1482"/>
      <c r="HJR3817" s="1483"/>
      <c r="HJS3817" s="1484"/>
      <c r="HJT3817" s="1484"/>
      <c r="HJU3817" s="1480"/>
      <c r="HJV3817" s="1480"/>
      <c r="HJW3817" s="1480"/>
      <c r="HJX3817" s="1480"/>
      <c r="HJY3817" s="1481"/>
      <c r="HJZ3817" s="1480"/>
      <c r="HKA3817" s="1480"/>
      <c r="HKB3817" s="1480"/>
      <c r="HKC3817" s="1480"/>
      <c r="HKD3817" s="1481"/>
      <c r="HKE3817" s="1480"/>
      <c r="HKF3817" s="1480"/>
      <c r="HKG3817" s="1480"/>
      <c r="HKH3817" s="1480"/>
      <c r="HKI3817" s="1480"/>
      <c r="HKJ3817" s="1480"/>
      <c r="HKK3817" s="1480"/>
      <c r="HKL3817" s="1481"/>
      <c r="HKM3817" s="1480"/>
      <c r="HKN3817" s="1480"/>
      <c r="HKO3817" s="1481"/>
      <c r="HKP3817" s="1481"/>
      <c r="HKQ3817" s="1481"/>
      <c r="HKR3817" s="1481"/>
      <c r="HKS3817" s="1481"/>
      <c r="HKT3817" s="1481"/>
      <c r="HKU3817" s="1480"/>
      <c r="HKV3817" s="1480"/>
      <c r="HKW3817" s="1482"/>
      <c r="HKX3817" s="1483"/>
      <c r="HKY3817" s="1484"/>
      <c r="HKZ3817" s="1484"/>
      <c r="HLA3817" s="1480"/>
      <c r="HLB3817" s="1480"/>
      <c r="HLC3817" s="1480"/>
      <c r="HLD3817" s="1480"/>
      <c r="HLE3817" s="1481"/>
      <c r="HLF3817" s="1480"/>
      <c r="HLG3817" s="1480"/>
      <c r="HLH3817" s="1480"/>
      <c r="HLI3817" s="1480"/>
      <c r="HLJ3817" s="1481"/>
      <c r="HLK3817" s="1480"/>
      <c r="HLL3817" s="1480"/>
      <c r="HLM3817" s="1480"/>
      <c r="HLN3817" s="1480"/>
      <c r="HLO3817" s="1480"/>
      <c r="HLP3817" s="1480"/>
      <c r="HLQ3817" s="1480"/>
      <c r="HLR3817" s="1481"/>
      <c r="HLS3817" s="1480"/>
      <c r="HLT3817" s="1480"/>
      <c r="HLU3817" s="1481"/>
      <c r="HLV3817" s="1481"/>
      <c r="HLW3817" s="1481"/>
      <c r="HLX3817" s="1481"/>
      <c r="HLY3817" s="1481"/>
      <c r="HLZ3817" s="1481"/>
      <c r="HMA3817" s="1480"/>
      <c r="HMB3817" s="1480"/>
      <c r="HMC3817" s="1482"/>
      <c r="HMD3817" s="1483"/>
      <c r="HME3817" s="1484"/>
      <c r="HMF3817" s="1484"/>
      <c r="HMG3817" s="1480"/>
      <c r="HMH3817" s="1480"/>
      <c r="HMI3817" s="1480"/>
      <c r="HMJ3817" s="1480"/>
      <c r="HMK3817" s="1481"/>
      <c r="HML3817" s="1480"/>
      <c r="HMM3817" s="1480"/>
      <c r="HMN3817" s="1480"/>
      <c r="HMO3817" s="1480"/>
      <c r="HMP3817" s="1481"/>
      <c r="HMQ3817" s="1480"/>
      <c r="HMR3817" s="1480"/>
      <c r="HMS3817" s="1480"/>
      <c r="HMT3817" s="1480"/>
      <c r="HMU3817" s="1480"/>
      <c r="HMV3817" s="1480"/>
      <c r="HMW3817" s="1480"/>
      <c r="HMX3817" s="1481"/>
      <c r="HMY3817" s="1480"/>
      <c r="HMZ3817" s="1480"/>
      <c r="HNA3817" s="1481"/>
      <c r="HNB3817" s="1481"/>
      <c r="HNC3817" s="1481"/>
      <c r="HND3817" s="1481"/>
      <c r="HNE3817" s="1481"/>
      <c r="HNF3817" s="1481"/>
      <c r="HNG3817" s="1480"/>
      <c r="HNH3817" s="1480"/>
      <c r="HNI3817" s="1482"/>
      <c r="HNJ3817" s="1483"/>
      <c r="HNK3817" s="1484"/>
      <c r="HNL3817" s="1484"/>
      <c r="HNM3817" s="1480"/>
      <c r="HNN3817" s="1480"/>
      <c r="HNO3817" s="1480"/>
      <c r="HNP3817" s="1480"/>
      <c r="HNQ3817" s="1481"/>
      <c r="HNR3817" s="1480"/>
      <c r="HNS3817" s="1480"/>
      <c r="HNT3817" s="1480"/>
      <c r="HNU3817" s="1480"/>
      <c r="HNV3817" s="1481"/>
      <c r="HNW3817" s="1480"/>
      <c r="HNX3817" s="1480"/>
      <c r="HNY3817" s="1480"/>
      <c r="HNZ3817" s="1480"/>
      <c r="HOA3817" s="1480"/>
      <c r="HOB3817" s="1480"/>
      <c r="HOC3817" s="1480"/>
      <c r="HOD3817" s="1481"/>
      <c r="HOE3817" s="1480"/>
      <c r="HOF3817" s="1480"/>
      <c r="HOG3817" s="1481"/>
      <c r="HOH3817" s="1481"/>
      <c r="HOI3817" s="1481"/>
      <c r="HOJ3817" s="1481"/>
      <c r="HOK3817" s="1481"/>
      <c r="HOL3817" s="1481"/>
      <c r="HOM3817" s="1480"/>
      <c r="HON3817" s="1480"/>
      <c r="HOO3817" s="1482"/>
      <c r="HOP3817" s="1483"/>
      <c r="HOQ3817" s="1484"/>
      <c r="HOR3817" s="1484"/>
      <c r="HOS3817" s="1480"/>
      <c r="HOT3817" s="1480"/>
      <c r="HOU3817" s="1480"/>
      <c r="HOV3817" s="1480"/>
      <c r="HOW3817" s="1481"/>
      <c r="HOX3817" s="1480"/>
      <c r="HOY3817" s="1480"/>
      <c r="HOZ3817" s="1480"/>
      <c r="HPA3817" s="1480"/>
      <c r="HPB3817" s="1481"/>
      <c r="HPC3817" s="1480"/>
      <c r="HPD3817" s="1480"/>
      <c r="HPE3817" s="1480"/>
      <c r="HPF3817" s="1480"/>
      <c r="HPG3817" s="1480"/>
      <c r="HPH3817" s="1480"/>
      <c r="HPI3817" s="1480"/>
      <c r="HPJ3817" s="1481"/>
      <c r="HPK3817" s="1480"/>
      <c r="HPL3817" s="1480"/>
      <c r="HPM3817" s="1481"/>
      <c r="HPN3817" s="1481"/>
      <c r="HPO3817" s="1481"/>
      <c r="HPP3817" s="1481"/>
      <c r="HPQ3817" s="1481"/>
      <c r="HPR3817" s="1481"/>
      <c r="HPS3817" s="1480"/>
      <c r="HPT3817" s="1480"/>
      <c r="HPU3817" s="1482"/>
      <c r="HPV3817" s="1483"/>
      <c r="HPW3817" s="1484"/>
      <c r="HPX3817" s="1484"/>
      <c r="HPY3817" s="1480"/>
      <c r="HPZ3817" s="1480"/>
      <c r="HQA3817" s="1480"/>
      <c r="HQB3817" s="1480"/>
      <c r="HQC3817" s="1481"/>
      <c r="HQD3817" s="1480"/>
      <c r="HQE3817" s="1480"/>
      <c r="HQF3817" s="1480"/>
      <c r="HQG3817" s="1480"/>
      <c r="HQH3817" s="1481"/>
      <c r="HQI3817" s="1480"/>
      <c r="HQJ3817" s="1480"/>
      <c r="HQK3817" s="1480"/>
      <c r="HQL3817" s="1480"/>
      <c r="HQM3817" s="1480"/>
      <c r="HQN3817" s="1480"/>
      <c r="HQO3817" s="1480"/>
      <c r="HQP3817" s="1481"/>
      <c r="HQQ3817" s="1480"/>
      <c r="HQR3817" s="1480"/>
      <c r="HQS3817" s="1481"/>
      <c r="HQT3817" s="1481"/>
      <c r="HQU3817" s="1481"/>
      <c r="HQV3817" s="1481"/>
      <c r="HQW3817" s="1481"/>
      <c r="HQX3817" s="1481"/>
      <c r="HQY3817" s="1480"/>
      <c r="HQZ3817" s="1480"/>
      <c r="HRA3817" s="1482"/>
      <c r="HRB3817" s="1483"/>
      <c r="HRC3817" s="1484"/>
      <c r="HRD3817" s="1484"/>
      <c r="HRE3817" s="1480"/>
      <c r="HRF3817" s="1480"/>
      <c r="HRG3817" s="1480"/>
      <c r="HRH3817" s="1480"/>
      <c r="HRI3817" s="1481"/>
      <c r="HRJ3817" s="1480"/>
      <c r="HRK3817" s="1480"/>
      <c r="HRL3817" s="1480"/>
      <c r="HRM3817" s="1480"/>
      <c r="HRN3817" s="1481"/>
      <c r="HRO3817" s="1480"/>
      <c r="HRP3817" s="1480"/>
      <c r="HRQ3817" s="1480"/>
      <c r="HRR3817" s="1480"/>
      <c r="HRS3817" s="1480"/>
      <c r="HRT3817" s="1480"/>
      <c r="HRU3817" s="1480"/>
      <c r="HRV3817" s="1481"/>
      <c r="HRW3817" s="1480"/>
      <c r="HRX3817" s="1480"/>
      <c r="HRY3817" s="1481"/>
      <c r="HRZ3817" s="1481"/>
      <c r="HSA3817" s="1481"/>
      <c r="HSB3817" s="1481"/>
      <c r="HSC3817" s="1481"/>
      <c r="HSD3817" s="1481"/>
      <c r="HSE3817" s="1480"/>
      <c r="HSF3817" s="1480"/>
      <c r="HSG3817" s="1482"/>
      <c r="HSH3817" s="1483"/>
      <c r="HSI3817" s="1484"/>
      <c r="HSJ3817" s="1484"/>
      <c r="HSK3817" s="1480"/>
      <c r="HSL3817" s="1480"/>
      <c r="HSM3817" s="1480"/>
      <c r="HSN3817" s="1480"/>
      <c r="HSO3817" s="1481"/>
      <c r="HSP3817" s="1480"/>
      <c r="HSQ3817" s="1480"/>
      <c r="HSR3817" s="1480"/>
      <c r="HSS3817" s="1480"/>
      <c r="HST3817" s="1481"/>
      <c r="HSU3817" s="1480"/>
      <c r="HSV3817" s="1480"/>
      <c r="HSW3817" s="1480"/>
      <c r="HSX3817" s="1480"/>
      <c r="HSY3817" s="1480"/>
      <c r="HSZ3817" s="1480"/>
      <c r="HTA3817" s="1480"/>
      <c r="HTB3817" s="1481"/>
      <c r="HTC3817" s="1480"/>
      <c r="HTD3817" s="1480"/>
      <c r="HTE3817" s="1481"/>
      <c r="HTF3817" s="1481"/>
      <c r="HTG3817" s="1481"/>
      <c r="HTH3817" s="1481"/>
      <c r="HTI3817" s="1481"/>
      <c r="HTJ3817" s="1481"/>
      <c r="HTK3817" s="1480"/>
      <c r="HTL3817" s="1480"/>
      <c r="HTM3817" s="1482"/>
      <c r="HTN3817" s="1483"/>
      <c r="HTO3817" s="1484"/>
      <c r="HTP3817" s="1484"/>
      <c r="HTQ3817" s="1480"/>
      <c r="HTR3817" s="1480"/>
      <c r="HTS3817" s="1480"/>
      <c r="HTT3817" s="1480"/>
      <c r="HTU3817" s="1481"/>
      <c r="HTV3817" s="1480"/>
      <c r="HTW3817" s="1480"/>
      <c r="HTX3817" s="1480"/>
      <c r="HTY3817" s="1480"/>
      <c r="HTZ3817" s="1481"/>
      <c r="HUA3817" s="1480"/>
      <c r="HUB3817" s="1480"/>
      <c r="HUC3817" s="1480"/>
      <c r="HUD3817" s="1480"/>
      <c r="HUE3817" s="1480"/>
      <c r="HUF3817" s="1480"/>
      <c r="HUG3817" s="1480"/>
      <c r="HUH3817" s="1481"/>
      <c r="HUI3817" s="1480"/>
      <c r="HUJ3817" s="1480"/>
      <c r="HUK3817" s="1481"/>
      <c r="HUL3817" s="1481"/>
      <c r="HUM3817" s="1481"/>
      <c r="HUN3817" s="1481"/>
      <c r="HUO3817" s="1481"/>
      <c r="HUP3817" s="1481"/>
      <c r="HUQ3817" s="1480"/>
      <c r="HUR3817" s="1480"/>
      <c r="HUS3817" s="1482"/>
      <c r="HUT3817" s="1483"/>
      <c r="HUU3817" s="1484"/>
      <c r="HUV3817" s="1484"/>
      <c r="HUW3817" s="1480"/>
      <c r="HUX3817" s="1480"/>
      <c r="HUY3817" s="1480"/>
      <c r="HUZ3817" s="1480"/>
      <c r="HVA3817" s="1481"/>
      <c r="HVB3817" s="1480"/>
      <c r="HVC3817" s="1480"/>
      <c r="HVD3817" s="1480"/>
      <c r="HVE3817" s="1480"/>
      <c r="HVF3817" s="1481"/>
      <c r="HVG3817" s="1480"/>
      <c r="HVH3817" s="1480"/>
      <c r="HVI3817" s="1480"/>
      <c r="HVJ3817" s="1480"/>
      <c r="HVK3817" s="1480"/>
      <c r="HVL3817" s="1480"/>
      <c r="HVM3817" s="1480"/>
      <c r="HVN3817" s="1481"/>
      <c r="HVO3817" s="1480"/>
      <c r="HVP3817" s="1480"/>
      <c r="HVQ3817" s="1481"/>
      <c r="HVR3817" s="1481"/>
      <c r="HVS3817" s="1481"/>
      <c r="HVT3817" s="1481"/>
      <c r="HVU3817" s="1481"/>
      <c r="HVV3817" s="1481"/>
      <c r="HVW3817" s="1480"/>
      <c r="HVX3817" s="1480"/>
      <c r="HVY3817" s="1482"/>
      <c r="HVZ3817" s="1483"/>
      <c r="HWA3817" s="1484"/>
      <c r="HWB3817" s="1484"/>
      <c r="HWC3817" s="1480"/>
      <c r="HWD3817" s="1480"/>
      <c r="HWE3817" s="1480"/>
      <c r="HWF3817" s="1480"/>
      <c r="HWG3817" s="1481"/>
      <c r="HWH3817" s="1480"/>
      <c r="HWI3817" s="1480"/>
      <c r="HWJ3817" s="1480"/>
      <c r="HWK3817" s="1480"/>
      <c r="HWL3817" s="1481"/>
      <c r="HWM3817" s="1480"/>
      <c r="HWN3817" s="1480"/>
      <c r="HWO3817" s="1480"/>
      <c r="HWP3817" s="1480"/>
      <c r="HWQ3817" s="1480"/>
      <c r="HWR3817" s="1480"/>
      <c r="HWS3817" s="1480"/>
      <c r="HWT3817" s="1481"/>
      <c r="HWU3817" s="1480"/>
      <c r="HWV3817" s="1480"/>
      <c r="HWW3817" s="1481"/>
      <c r="HWX3817" s="1481"/>
      <c r="HWY3817" s="1481"/>
      <c r="HWZ3817" s="1481"/>
      <c r="HXA3817" s="1481"/>
      <c r="HXB3817" s="1481"/>
      <c r="HXC3817" s="1480"/>
      <c r="HXD3817" s="1480"/>
      <c r="HXE3817" s="1482"/>
      <c r="HXF3817" s="1483"/>
      <c r="HXG3817" s="1484"/>
      <c r="HXH3817" s="1484"/>
      <c r="HXI3817" s="1480"/>
      <c r="HXJ3817" s="1480"/>
      <c r="HXK3817" s="1480"/>
      <c r="HXL3817" s="1480"/>
      <c r="HXM3817" s="1481"/>
      <c r="HXN3817" s="1480"/>
      <c r="HXO3817" s="1480"/>
      <c r="HXP3817" s="1480"/>
      <c r="HXQ3817" s="1480"/>
      <c r="HXR3817" s="1481"/>
      <c r="HXS3817" s="1480"/>
      <c r="HXT3817" s="1480"/>
      <c r="HXU3817" s="1480"/>
      <c r="HXV3817" s="1480"/>
      <c r="HXW3817" s="1480"/>
      <c r="HXX3817" s="1480"/>
      <c r="HXY3817" s="1480"/>
      <c r="HXZ3817" s="1481"/>
      <c r="HYA3817" s="1480"/>
      <c r="HYB3817" s="1480"/>
      <c r="HYC3817" s="1481"/>
      <c r="HYD3817" s="1481"/>
      <c r="HYE3817" s="1481"/>
      <c r="HYF3817" s="1481"/>
      <c r="HYG3817" s="1481"/>
      <c r="HYH3817" s="1481"/>
      <c r="HYI3817" s="1480"/>
      <c r="HYJ3817" s="1480"/>
      <c r="HYK3817" s="1482"/>
      <c r="HYL3817" s="1483"/>
      <c r="HYM3817" s="1484"/>
      <c r="HYN3817" s="1484"/>
      <c r="HYO3817" s="1480"/>
      <c r="HYP3817" s="1480"/>
      <c r="HYQ3817" s="1480"/>
      <c r="HYR3817" s="1480"/>
      <c r="HYS3817" s="1481"/>
      <c r="HYT3817" s="1480"/>
      <c r="HYU3817" s="1480"/>
      <c r="HYV3817" s="1480"/>
      <c r="HYW3817" s="1480"/>
      <c r="HYX3817" s="1481"/>
      <c r="HYY3817" s="1480"/>
      <c r="HYZ3817" s="1480"/>
      <c r="HZA3817" s="1480"/>
      <c r="HZB3817" s="1480"/>
      <c r="HZC3817" s="1480"/>
      <c r="HZD3817" s="1480"/>
      <c r="HZE3817" s="1480"/>
      <c r="HZF3817" s="1481"/>
      <c r="HZG3817" s="1480"/>
      <c r="HZH3817" s="1480"/>
      <c r="HZI3817" s="1481"/>
      <c r="HZJ3817" s="1481"/>
      <c r="HZK3817" s="1481"/>
      <c r="HZL3817" s="1481"/>
      <c r="HZM3817" s="1481"/>
      <c r="HZN3817" s="1481"/>
      <c r="HZO3817" s="1480"/>
      <c r="HZP3817" s="1480"/>
      <c r="HZQ3817" s="1482"/>
      <c r="HZR3817" s="1483"/>
      <c r="HZS3817" s="1484"/>
      <c r="HZT3817" s="1484"/>
      <c r="HZU3817" s="1480"/>
      <c r="HZV3817" s="1480"/>
      <c r="HZW3817" s="1480"/>
      <c r="HZX3817" s="1480"/>
      <c r="HZY3817" s="1481"/>
      <c r="HZZ3817" s="1480"/>
      <c r="IAA3817" s="1480"/>
      <c r="IAB3817" s="1480"/>
      <c r="IAC3817" s="1480"/>
      <c r="IAD3817" s="1481"/>
      <c r="IAE3817" s="1480"/>
      <c r="IAF3817" s="1480"/>
      <c r="IAG3817" s="1480"/>
      <c r="IAH3817" s="1480"/>
      <c r="IAI3817" s="1480"/>
      <c r="IAJ3817" s="1480"/>
      <c r="IAK3817" s="1480"/>
      <c r="IAL3817" s="1481"/>
      <c r="IAM3817" s="1480"/>
      <c r="IAN3817" s="1480"/>
      <c r="IAO3817" s="1481"/>
      <c r="IAP3817" s="1481"/>
      <c r="IAQ3817" s="1481"/>
      <c r="IAR3817" s="1481"/>
      <c r="IAS3817" s="1481"/>
      <c r="IAT3817" s="1481"/>
      <c r="IAU3817" s="1480"/>
      <c r="IAV3817" s="1480"/>
      <c r="IAW3817" s="1482"/>
      <c r="IAX3817" s="1483"/>
      <c r="IAY3817" s="1484"/>
      <c r="IAZ3817" s="1484"/>
      <c r="IBA3817" s="1480"/>
      <c r="IBB3817" s="1480"/>
      <c r="IBC3817" s="1480"/>
      <c r="IBD3817" s="1480"/>
      <c r="IBE3817" s="1481"/>
      <c r="IBF3817" s="1480"/>
      <c r="IBG3817" s="1480"/>
      <c r="IBH3817" s="1480"/>
      <c r="IBI3817" s="1480"/>
      <c r="IBJ3817" s="1481"/>
      <c r="IBK3817" s="1480"/>
      <c r="IBL3817" s="1480"/>
      <c r="IBM3817" s="1480"/>
      <c r="IBN3817" s="1480"/>
      <c r="IBO3817" s="1480"/>
      <c r="IBP3817" s="1480"/>
      <c r="IBQ3817" s="1480"/>
      <c r="IBR3817" s="1481"/>
      <c r="IBS3817" s="1480"/>
      <c r="IBT3817" s="1480"/>
      <c r="IBU3817" s="1481"/>
      <c r="IBV3817" s="1481"/>
      <c r="IBW3817" s="1481"/>
      <c r="IBX3817" s="1481"/>
      <c r="IBY3817" s="1481"/>
      <c r="IBZ3817" s="1481"/>
      <c r="ICA3817" s="1480"/>
      <c r="ICB3817" s="1480"/>
      <c r="ICC3817" s="1482"/>
      <c r="ICD3817" s="1483"/>
      <c r="ICE3817" s="1484"/>
      <c r="ICF3817" s="1484"/>
      <c r="ICG3817" s="1480"/>
      <c r="ICH3817" s="1480"/>
      <c r="ICI3817" s="1480"/>
      <c r="ICJ3817" s="1480"/>
      <c r="ICK3817" s="1481"/>
      <c r="ICL3817" s="1480"/>
      <c r="ICM3817" s="1480"/>
      <c r="ICN3817" s="1480"/>
      <c r="ICO3817" s="1480"/>
      <c r="ICP3817" s="1481"/>
      <c r="ICQ3817" s="1480"/>
      <c r="ICR3817" s="1480"/>
      <c r="ICS3817" s="1480"/>
      <c r="ICT3817" s="1480"/>
      <c r="ICU3817" s="1480"/>
      <c r="ICV3817" s="1480"/>
      <c r="ICW3817" s="1480"/>
      <c r="ICX3817" s="1481"/>
      <c r="ICY3817" s="1480"/>
      <c r="ICZ3817" s="1480"/>
      <c r="IDA3817" s="1481"/>
      <c r="IDB3817" s="1481"/>
      <c r="IDC3817" s="1481"/>
      <c r="IDD3817" s="1481"/>
      <c r="IDE3817" s="1481"/>
      <c r="IDF3817" s="1481"/>
      <c r="IDG3817" s="1480"/>
      <c r="IDH3817" s="1480"/>
      <c r="IDI3817" s="1482"/>
      <c r="IDJ3817" s="1483"/>
      <c r="IDK3817" s="1484"/>
      <c r="IDL3817" s="1484"/>
      <c r="IDM3817" s="1480"/>
      <c r="IDN3817" s="1480"/>
      <c r="IDO3817" s="1480"/>
      <c r="IDP3817" s="1480"/>
      <c r="IDQ3817" s="1481"/>
      <c r="IDR3817" s="1480"/>
      <c r="IDS3817" s="1480"/>
      <c r="IDT3817" s="1480"/>
      <c r="IDU3817" s="1480"/>
      <c r="IDV3817" s="1481"/>
      <c r="IDW3817" s="1480"/>
      <c r="IDX3817" s="1480"/>
      <c r="IDY3817" s="1480"/>
      <c r="IDZ3817" s="1480"/>
      <c r="IEA3817" s="1480"/>
      <c r="IEB3817" s="1480"/>
      <c r="IEC3817" s="1480"/>
      <c r="IED3817" s="1481"/>
      <c r="IEE3817" s="1480"/>
      <c r="IEF3817" s="1480"/>
      <c r="IEG3817" s="1481"/>
      <c r="IEH3817" s="1481"/>
      <c r="IEI3817" s="1481"/>
      <c r="IEJ3817" s="1481"/>
      <c r="IEK3817" s="1481"/>
      <c r="IEL3817" s="1481"/>
      <c r="IEM3817" s="1480"/>
      <c r="IEN3817" s="1480"/>
      <c r="IEO3817" s="1482"/>
      <c r="IEP3817" s="1483"/>
      <c r="IEQ3817" s="1484"/>
      <c r="IER3817" s="1484"/>
      <c r="IES3817" s="1480"/>
      <c r="IET3817" s="1480"/>
      <c r="IEU3817" s="1480"/>
      <c r="IEV3817" s="1480"/>
      <c r="IEW3817" s="1481"/>
      <c r="IEX3817" s="1480"/>
      <c r="IEY3817" s="1480"/>
      <c r="IEZ3817" s="1480"/>
      <c r="IFA3817" s="1480"/>
      <c r="IFB3817" s="1481"/>
      <c r="IFC3817" s="1480"/>
      <c r="IFD3817" s="1480"/>
      <c r="IFE3817" s="1480"/>
      <c r="IFF3817" s="1480"/>
      <c r="IFG3817" s="1480"/>
      <c r="IFH3817" s="1480"/>
      <c r="IFI3817" s="1480"/>
      <c r="IFJ3817" s="1481"/>
      <c r="IFK3817" s="1480"/>
      <c r="IFL3817" s="1480"/>
      <c r="IFM3817" s="1481"/>
      <c r="IFN3817" s="1481"/>
      <c r="IFO3817" s="1481"/>
      <c r="IFP3817" s="1481"/>
      <c r="IFQ3817" s="1481"/>
      <c r="IFR3817" s="1481"/>
      <c r="IFS3817" s="1480"/>
      <c r="IFT3817" s="1480"/>
      <c r="IFU3817" s="1482"/>
      <c r="IFV3817" s="1483"/>
      <c r="IFW3817" s="1484"/>
      <c r="IFX3817" s="1484"/>
      <c r="IFY3817" s="1480"/>
      <c r="IFZ3817" s="1480"/>
      <c r="IGA3817" s="1480"/>
      <c r="IGB3817" s="1480"/>
      <c r="IGC3817" s="1481"/>
      <c r="IGD3817" s="1480"/>
      <c r="IGE3817" s="1480"/>
      <c r="IGF3817" s="1480"/>
      <c r="IGG3817" s="1480"/>
      <c r="IGH3817" s="1481"/>
      <c r="IGI3817" s="1480"/>
      <c r="IGJ3817" s="1480"/>
      <c r="IGK3817" s="1480"/>
      <c r="IGL3817" s="1480"/>
      <c r="IGM3817" s="1480"/>
      <c r="IGN3817" s="1480"/>
      <c r="IGO3817" s="1480"/>
      <c r="IGP3817" s="1481"/>
      <c r="IGQ3817" s="1480"/>
      <c r="IGR3817" s="1480"/>
      <c r="IGS3817" s="1481"/>
      <c r="IGT3817" s="1481"/>
      <c r="IGU3817" s="1481"/>
      <c r="IGV3817" s="1481"/>
      <c r="IGW3817" s="1481"/>
      <c r="IGX3817" s="1481"/>
      <c r="IGY3817" s="1480"/>
      <c r="IGZ3817" s="1480"/>
      <c r="IHA3817" s="1482"/>
      <c r="IHB3817" s="1483"/>
      <c r="IHC3817" s="1484"/>
      <c r="IHD3817" s="1484"/>
      <c r="IHE3817" s="1480"/>
      <c r="IHF3817" s="1480"/>
      <c r="IHG3817" s="1480"/>
      <c r="IHH3817" s="1480"/>
      <c r="IHI3817" s="1481"/>
      <c r="IHJ3817" s="1480"/>
      <c r="IHK3817" s="1480"/>
      <c r="IHL3817" s="1480"/>
      <c r="IHM3817" s="1480"/>
      <c r="IHN3817" s="1481"/>
      <c r="IHO3817" s="1480"/>
      <c r="IHP3817" s="1480"/>
      <c r="IHQ3817" s="1480"/>
      <c r="IHR3817" s="1480"/>
      <c r="IHS3817" s="1480"/>
      <c r="IHT3817" s="1480"/>
      <c r="IHU3817" s="1480"/>
      <c r="IHV3817" s="1481"/>
      <c r="IHW3817" s="1480"/>
      <c r="IHX3817" s="1480"/>
      <c r="IHY3817" s="1481"/>
      <c r="IHZ3817" s="1481"/>
      <c r="IIA3817" s="1481"/>
      <c r="IIB3817" s="1481"/>
      <c r="IIC3817" s="1481"/>
      <c r="IID3817" s="1481"/>
      <c r="IIE3817" s="1480"/>
      <c r="IIF3817" s="1480"/>
      <c r="IIG3817" s="1482"/>
      <c r="IIH3817" s="1483"/>
      <c r="III3817" s="1484"/>
      <c r="IIJ3817" s="1484"/>
      <c r="IIK3817" s="1480"/>
      <c r="IIL3817" s="1480"/>
      <c r="IIM3817" s="1480"/>
      <c r="IIN3817" s="1480"/>
      <c r="IIO3817" s="1481"/>
      <c r="IIP3817" s="1480"/>
      <c r="IIQ3817" s="1480"/>
      <c r="IIR3817" s="1480"/>
      <c r="IIS3817" s="1480"/>
      <c r="IIT3817" s="1481"/>
      <c r="IIU3817" s="1480"/>
      <c r="IIV3817" s="1480"/>
      <c r="IIW3817" s="1480"/>
      <c r="IIX3817" s="1480"/>
      <c r="IIY3817" s="1480"/>
      <c r="IIZ3817" s="1480"/>
      <c r="IJA3817" s="1480"/>
      <c r="IJB3817" s="1481"/>
      <c r="IJC3817" s="1480"/>
      <c r="IJD3817" s="1480"/>
      <c r="IJE3817" s="1481"/>
      <c r="IJF3817" s="1481"/>
      <c r="IJG3817" s="1481"/>
      <c r="IJH3817" s="1481"/>
      <c r="IJI3817" s="1481"/>
      <c r="IJJ3817" s="1481"/>
      <c r="IJK3817" s="1480"/>
      <c r="IJL3817" s="1480"/>
      <c r="IJM3817" s="1482"/>
      <c r="IJN3817" s="1483"/>
      <c r="IJO3817" s="1484"/>
      <c r="IJP3817" s="1484"/>
      <c r="IJQ3817" s="1480"/>
      <c r="IJR3817" s="1480"/>
      <c r="IJS3817" s="1480"/>
      <c r="IJT3817" s="1480"/>
      <c r="IJU3817" s="1481"/>
      <c r="IJV3817" s="1480"/>
      <c r="IJW3817" s="1480"/>
      <c r="IJX3817" s="1480"/>
      <c r="IJY3817" s="1480"/>
      <c r="IJZ3817" s="1481"/>
      <c r="IKA3817" s="1480"/>
      <c r="IKB3817" s="1480"/>
      <c r="IKC3817" s="1480"/>
      <c r="IKD3817" s="1480"/>
      <c r="IKE3817" s="1480"/>
      <c r="IKF3817" s="1480"/>
      <c r="IKG3817" s="1480"/>
      <c r="IKH3817" s="1481"/>
      <c r="IKI3817" s="1480"/>
      <c r="IKJ3817" s="1480"/>
      <c r="IKK3817" s="1481"/>
      <c r="IKL3817" s="1481"/>
      <c r="IKM3817" s="1481"/>
      <c r="IKN3817" s="1481"/>
      <c r="IKO3817" s="1481"/>
      <c r="IKP3817" s="1481"/>
      <c r="IKQ3817" s="1480"/>
      <c r="IKR3817" s="1480"/>
      <c r="IKS3817" s="1482"/>
      <c r="IKT3817" s="1483"/>
      <c r="IKU3817" s="1484"/>
      <c r="IKV3817" s="1484"/>
      <c r="IKW3817" s="1480"/>
      <c r="IKX3817" s="1480"/>
      <c r="IKY3817" s="1480"/>
      <c r="IKZ3817" s="1480"/>
      <c r="ILA3817" s="1481"/>
      <c r="ILB3817" s="1480"/>
      <c r="ILC3817" s="1480"/>
      <c r="ILD3817" s="1480"/>
      <c r="ILE3817" s="1480"/>
      <c r="ILF3817" s="1481"/>
      <c r="ILG3817" s="1480"/>
      <c r="ILH3817" s="1480"/>
      <c r="ILI3817" s="1480"/>
      <c r="ILJ3817" s="1480"/>
      <c r="ILK3817" s="1480"/>
      <c r="ILL3817" s="1480"/>
      <c r="ILM3817" s="1480"/>
      <c r="ILN3817" s="1481"/>
      <c r="ILO3817" s="1480"/>
      <c r="ILP3817" s="1480"/>
      <c r="ILQ3817" s="1481"/>
      <c r="ILR3817" s="1481"/>
      <c r="ILS3817" s="1481"/>
      <c r="ILT3817" s="1481"/>
      <c r="ILU3817" s="1481"/>
      <c r="ILV3817" s="1481"/>
      <c r="ILW3817" s="1480"/>
      <c r="ILX3817" s="1480"/>
      <c r="ILY3817" s="1482"/>
      <c r="ILZ3817" s="1483"/>
      <c r="IMA3817" s="1484"/>
      <c r="IMB3817" s="1484"/>
      <c r="IMC3817" s="1480"/>
      <c r="IMD3817" s="1480"/>
      <c r="IME3817" s="1480"/>
      <c r="IMF3817" s="1480"/>
      <c r="IMG3817" s="1481"/>
      <c r="IMH3817" s="1480"/>
      <c r="IMI3817" s="1480"/>
      <c r="IMJ3817" s="1480"/>
      <c r="IMK3817" s="1480"/>
      <c r="IML3817" s="1481"/>
      <c r="IMM3817" s="1480"/>
      <c r="IMN3817" s="1480"/>
      <c r="IMO3817" s="1480"/>
      <c r="IMP3817" s="1480"/>
      <c r="IMQ3817" s="1480"/>
      <c r="IMR3817" s="1480"/>
      <c r="IMS3817" s="1480"/>
      <c r="IMT3817" s="1481"/>
      <c r="IMU3817" s="1480"/>
      <c r="IMV3817" s="1480"/>
      <c r="IMW3817" s="1481"/>
      <c r="IMX3817" s="1481"/>
      <c r="IMY3817" s="1481"/>
      <c r="IMZ3817" s="1481"/>
      <c r="INA3817" s="1481"/>
      <c r="INB3817" s="1481"/>
      <c r="INC3817" s="1480"/>
      <c r="IND3817" s="1480"/>
      <c r="INE3817" s="1482"/>
      <c r="INF3817" s="1483"/>
      <c r="ING3817" s="1484"/>
      <c r="INH3817" s="1484"/>
      <c r="INI3817" s="1480"/>
      <c r="INJ3817" s="1480"/>
      <c r="INK3817" s="1480"/>
      <c r="INL3817" s="1480"/>
      <c r="INM3817" s="1481"/>
      <c r="INN3817" s="1480"/>
      <c r="INO3817" s="1480"/>
      <c r="INP3817" s="1480"/>
      <c r="INQ3817" s="1480"/>
      <c r="INR3817" s="1481"/>
      <c r="INS3817" s="1480"/>
      <c r="INT3817" s="1480"/>
      <c r="INU3817" s="1480"/>
      <c r="INV3817" s="1480"/>
      <c r="INW3817" s="1480"/>
      <c r="INX3817" s="1480"/>
      <c r="INY3817" s="1480"/>
      <c r="INZ3817" s="1481"/>
      <c r="IOA3817" s="1480"/>
      <c r="IOB3817" s="1480"/>
      <c r="IOC3817" s="1481"/>
      <c r="IOD3817" s="1481"/>
      <c r="IOE3817" s="1481"/>
      <c r="IOF3817" s="1481"/>
      <c r="IOG3817" s="1481"/>
      <c r="IOH3817" s="1481"/>
      <c r="IOI3817" s="1480"/>
      <c r="IOJ3817" s="1480"/>
      <c r="IOK3817" s="1482"/>
      <c r="IOL3817" s="1483"/>
      <c r="IOM3817" s="1484"/>
      <c r="ION3817" s="1484"/>
      <c r="IOO3817" s="1480"/>
      <c r="IOP3817" s="1480"/>
      <c r="IOQ3817" s="1480"/>
      <c r="IOR3817" s="1480"/>
      <c r="IOS3817" s="1481"/>
      <c r="IOT3817" s="1480"/>
      <c r="IOU3817" s="1480"/>
      <c r="IOV3817" s="1480"/>
      <c r="IOW3817" s="1480"/>
      <c r="IOX3817" s="1481"/>
      <c r="IOY3817" s="1480"/>
      <c r="IOZ3817" s="1480"/>
      <c r="IPA3817" s="1480"/>
      <c r="IPB3817" s="1480"/>
      <c r="IPC3817" s="1480"/>
      <c r="IPD3817" s="1480"/>
      <c r="IPE3817" s="1480"/>
      <c r="IPF3817" s="1481"/>
      <c r="IPG3817" s="1480"/>
      <c r="IPH3817" s="1480"/>
      <c r="IPI3817" s="1481"/>
      <c r="IPJ3817" s="1481"/>
      <c r="IPK3817" s="1481"/>
      <c r="IPL3817" s="1481"/>
      <c r="IPM3817" s="1481"/>
      <c r="IPN3817" s="1481"/>
      <c r="IPO3817" s="1480"/>
      <c r="IPP3817" s="1480"/>
      <c r="IPQ3817" s="1482"/>
      <c r="IPR3817" s="1483"/>
      <c r="IPS3817" s="1484"/>
      <c r="IPT3817" s="1484"/>
      <c r="IPU3817" s="1480"/>
      <c r="IPV3817" s="1480"/>
      <c r="IPW3817" s="1480"/>
      <c r="IPX3817" s="1480"/>
      <c r="IPY3817" s="1481"/>
      <c r="IPZ3817" s="1480"/>
      <c r="IQA3817" s="1480"/>
      <c r="IQB3817" s="1480"/>
      <c r="IQC3817" s="1480"/>
      <c r="IQD3817" s="1481"/>
      <c r="IQE3817" s="1480"/>
      <c r="IQF3817" s="1480"/>
      <c r="IQG3817" s="1480"/>
      <c r="IQH3817" s="1480"/>
      <c r="IQI3817" s="1480"/>
      <c r="IQJ3817" s="1480"/>
      <c r="IQK3817" s="1480"/>
      <c r="IQL3817" s="1481"/>
      <c r="IQM3817" s="1480"/>
      <c r="IQN3817" s="1480"/>
      <c r="IQO3817" s="1481"/>
      <c r="IQP3817" s="1481"/>
      <c r="IQQ3817" s="1481"/>
      <c r="IQR3817" s="1481"/>
      <c r="IQS3817" s="1481"/>
      <c r="IQT3817" s="1481"/>
      <c r="IQU3817" s="1480"/>
      <c r="IQV3817" s="1480"/>
      <c r="IQW3817" s="1482"/>
      <c r="IQX3817" s="1483"/>
      <c r="IQY3817" s="1484"/>
      <c r="IQZ3817" s="1484"/>
      <c r="IRA3817" s="1480"/>
      <c r="IRB3817" s="1480"/>
      <c r="IRC3817" s="1480"/>
      <c r="IRD3817" s="1480"/>
      <c r="IRE3817" s="1481"/>
      <c r="IRF3817" s="1480"/>
      <c r="IRG3817" s="1480"/>
      <c r="IRH3817" s="1480"/>
      <c r="IRI3817" s="1480"/>
      <c r="IRJ3817" s="1481"/>
      <c r="IRK3817" s="1480"/>
      <c r="IRL3817" s="1480"/>
      <c r="IRM3817" s="1480"/>
      <c r="IRN3817" s="1480"/>
      <c r="IRO3817" s="1480"/>
      <c r="IRP3817" s="1480"/>
      <c r="IRQ3817" s="1480"/>
      <c r="IRR3817" s="1481"/>
      <c r="IRS3817" s="1480"/>
      <c r="IRT3817" s="1480"/>
      <c r="IRU3817" s="1481"/>
      <c r="IRV3817" s="1481"/>
      <c r="IRW3817" s="1481"/>
      <c r="IRX3817" s="1481"/>
      <c r="IRY3817" s="1481"/>
      <c r="IRZ3817" s="1481"/>
      <c r="ISA3817" s="1480"/>
      <c r="ISB3817" s="1480"/>
      <c r="ISC3817" s="1482"/>
      <c r="ISD3817" s="1483"/>
      <c r="ISE3817" s="1484"/>
      <c r="ISF3817" s="1484"/>
      <c r="ISG3817" s="1480"/>
      <c r="ISH3817" s="1480"/>
      <c r="ISI3817" s="1480"/>
      <c r="ISJ3817" s="1480"/>
      <c r="ISK3817" s="1481"/>
      <c r="ISL3817" s="1480"/>
      <c r="ISM3817" s="1480"/>
      <c r="ISN3817" s="1480"/>
      <c r="ISO3817" s="1480"/>
      <c r="ISP3817" s="1481"/>
      <c r="ISQ3817" s="1480"/>
      <c r="ISR3817" s="1480"/>
      <c r="ISS3817" s="1480"/>
      <c r="IST3817" s="1480"/>
      <c r="ISU3817" s="1480"/>
      <c r="ISV3817" s="1480"/>
      <c r="ISW3817" s="1480"/>
      <c r="ISX3817" s="1481"/>
      <c r="ISY3817" s="1480"/>
      <c r="ISZ3817" s="1480"/>
      <c r="ITA3817" s="1481"/>
      <c r="ITB3817" s="1481"/>
      <c r="ITC3817" s="1481"/>
      <c r="ITD3817" s="1481"/>
      <c r="ITE3817" s="1481"/>
      <c r="ITF3817" s="1481"/>
      <c r="ITG3817" s="1480"/>
      <c r="ITH3817" s="1480"/>
      <c r="ITI3817" s="1482"/>
      <c r="ITJ3817" s="1483"/>
      <c r="ITK3817" s="1484"/>
      <c r="ITL3817" s="1484"/>
      <c r="ITM3817" s="1480"/>
      <c r="ITN3817" s="1480"/>
      <c r="ITO3817" s="1480"/>
      <c r="ITP3817" s="1480"/>
      <c r="ITQ3817" s="1481"/>
      <c r="ITR3817" s="1480"/>
      <c r="ITS3817" s="1480"/>
      <c r="ITT3817" s="1480"/>
      <c r="ITU3817" s="1480"/>
      <c r="ITV3817" s="1481"/>
      <c r="ITW3817" s="1480"/>
      <c r="ITX3817" s="1480"/>
      <c r="ITY3817" s="1480"/>
      <c r="ITZ3817" s="1480"/>
      <c r="IUA3817" s="1480"/>
      <c r="IUB3817" s="1480"/>
      <c r="IUC3817" s="1480"/>
      <c r="IUD3817" s="1481"/>
      <c r="IUE3817" s="1480"/>
      <c r="IUF3817" s="1480"/>
      <c r="IUG3817" s="1481"/>
      <c r="IUH3817" s="1481"/>
      <c r="IUI3817" s="1481"/>
      <c r="IUJ3817" s="1481"/>
      <c r="IUK3817" s="1481"/>
      <c r="IUL3817" s="1481"/>
      <c r="IUM3817" s="1480"/>
      <c r="IUN3817" s="1480"/>
      <c r="IUO3817" s="1482"/>
      <c r="IUP3817" s="1483"/>
      <c r="IUQ3817" s="1484"/>
      <c r="IUR3817" s="1484"/>
      <c r="IUS3817" s="1480"/>
      <c r="IUT3817" s="1480"/>
      <c r="IUU3817" s="1480"/>
      <c r="IUV3817" s="1480"/>
      <c r="IUW3817" s="1481"/>
      <c r="IUX3817" s="1480"/>
      <c r="IUY3817" s="1480"/>
      <c r="IUZ3817" s="1480"/>
      <c r="IVA3817" s="1480"/>
      <c r="IVB3817" s="1481"/>
      <c r="IVC3817" s="1480"/>
      <c r="IVD3817" s="1480"/>
      <c r="IVE3817" s="1480"/>
      <c r="IVF3817" s="1480"/>
      <c r="IVG3817" s="1480"/>
      <c r="IVH3817" s="1480"/>
      <c r="IVI3817" s="1480"/>
      <c r="IVJ3817" s="1481"/>
      <c r="IVK3817" s="1480"/>
      <c r="IVL3817" s="1480"/>
      <c r="IVM3817" s="1481"/>
      <c r="IVN3817" s="1481"/>
      <c r="IVO3817" s="1481"/>
      <c r="IVP3817" s="1481"/>
      <c r="IVQ3817" s="1481"/>
      <c r="IVR3817" s="1481"/>
      <c r="IVS3817" s="1480"/>
      <c r="IVT3817" s="1480"/>
      <c r="IVU3817" s="1482"/>
      <c r="IVV3817" s="1483"/>
      <c r="IVW3817" s="1484"/>
      <c r="IVX3817" s="1484"/>
      <c r="IVY3817" s="1480"/>
      <c r="IVZ3817" s="1480"/>
      <c r="IWA3817" s="1480"/>
      <c r="IWB3817" s="1480"/>
      <c r="IWC3817" s="1481"/>
      <c r="IWD3817" s="1480"/>
      <c r="IWE3817" s="1480"/>
      <c r="IWF3817" s="1480"/>
      <c r="IWG3817" s="1480"/>
      <c r="IWH3817" s="1481"/>
      <c r="IWI3817" s="1480"/>
      <c r="IWJ3817" s="1480"/>
      <c r="IWK3817" s="1480"/>
      <c r="IWL3817" s="1480"/>
      <c r="IWM3817" s="1480"/>
      <c r="IWN3817" s="1480"/>
      <c r="IWO3817" s="1480"/>
      <c r="IWP3817" s="1481"/>
      <c r="IWQ3817" s="1480"/>
      <c r="IWR3817" s="1480"/>
      <c r="IWS3817" s="1481"/>
      <c r="IWT3817" s="1481"/>
      <c r="IWU3817" s="1481"/>
      <c r="IWV3817" s="1481"/>
      <c r="IWW3817" s="1481"/>
      <c r="IWX3817" s="1481"/>
      <c r="IWY3817" s="1480"/>
      <c r="IWZ3817" s="1480"/>
      <c r="IXA3817" s="1482"/>
      <c r="IXB3817" s="1483"/>
      <c r="IXC3817" s="1484"/>
      <c r="IXD3817" s="1484"/>
      <c r="IXE3817" s="1480"/>
      <c r="IXF3817" s="1480"/>
      <c r="IXG3817" s="1480"/>
      <c r="IXH3817" s="1480"/>
      <c r="IXI3817" s="1481"/>
      <c r="IXJ3817" s="1480"/>
      <c r="IXK3817" s="1480"/>
      <c r="IXL3817" s="1480"/>
      <c r="IXM3817" s="1480"/>
      <c r="IXN3817" s="1481"/>
      <c r="IXO3817" s="1480"/>
      <c r="IXP3817" s="1480"/>
      <c r="IXQ3817" s="1480"/>
      <c r="IXR3817" s="1480"/>
      <c r="IXS3817" s="1480"/>
      <c r="IXT3817" s="1480"/>
      <c r="IXU3817" s="1480"/>
      <c r="IXV3817" s="1481"/>
      <c r="IXW3817" s="1480"/>
      <c r="IXX3817" s="1480"/>
      <c r="IXY3817" s="1481"/>
      <c r="IXZ3817" s="1481"/>
      <c r="IYA3817" s="1481"/>
      <c r="IYB3817" s="1481"/>
      <c r="IYC3817" s="1481"/>
      <c r="IYD3817" s="1481"/>
      <c r="IYE3817" s="1480"/>
      <c r="IYF3817" s="1480"/>
      <c r="IYG3817" s="1482"/>
      <c r="IYH3817" s="1483"/>
      <c r="IYI3817" s="1484"/>
      <c r="IYJ3817" s="1484"/>
      <c r="IYK3817" s="1480"/>
      <c r="IYL3817" s="1480"/>
      <c r="IYM3817" s="1480"/>
      <c r="IYN3817" s="1480"/>
      <c r="IYO3817" s="1481"/>
      <c r="IYP3817" s="1480"/>
      <c r="IYQ3817" s="1480"/>
      <c r="IYR3817" s="1480"/>
      <c r="IYS3817" s="1480"/>
      <c r="IYT3817" s="1481"/>
      <c r="IYU3817" s="1480"/>
      <c r="IYV3817" s="1480"/>
      <c r="IYW3817" s="1480"/>
      <c r="IYX3817" s="1480"/>
      <c r="IYY3817" s="1480"/>
      <c r="IYZ3817" s="1480"/>
      <c r="IZA3817" s="1480"/>
      <c r="IZB3817" s="1481"/>
      <c r="IZC3817" s="1480"/>
      <c r="IZD3817" s="1480"/>
      <c r="IZE3817" s="1481"/>
      <c r="IZF3817" s="1481"/>
      <c r="IZG3817" s="1481"/>
      <c r="IZH3817" s="1481"/>
      <c r="IZI3817" s="1481"/>
      <c r="IZJ3817" s="1481"/>
      <c r="IZK3817" s="1480"/>
      <c r="IZL3817" s="1480"/>
      <c r="IZM3817" s="1482"/>
      <c r="IZN3817" s="1483"/>
      <c r="IZO3817" s="1484"/>
      <c r="IZP3817" s="1484"/>
      <c r="IZQ3817" s="1480"/>
      <c r="IZR3817" s="1480"/>
      <c r="IZS3817" s="1480"/>
      <c r="IZT3817" s="1480"/>
      <c r="IZU3817" s="1481"/>
      <c r="IZV3817" s="1480"/>
      <c r="IZW3817" s="1480"/>
      <c r="IZX3817" s="1480"/>
      <c r="IZY3817" s="1480"/>
      <c r="IZZ3817" s="1481"/>
      <c r="JAA3817" s="1480"/>
      <c r="JAB3817" s="1480"/>
      <c r="JAC3817" s="1480"/>
      <c r="JAD3817" s="1480"/>
      <c r="JAE3817" s="1480"/>
      <c r="JAF3817" s="1480"/>
      <c r="JAG3817" s="1480"/>
      <c r="JAH3817" s="1481"/>
      <c r="JAI3817" s="1480"/>
      <c r="JAJ3817" s="1480"/>
      <c r="JAK3817" s="1481"/>
      <c r="JAL3817" s="1481"/>
      <c r="JAM3817" s="1481"/>
      <c r="JAN3817" s="1481"/>
      <c r="JAO3817" s="1481"/>
      <c r="JAP3817" s="1481"/>
      <c r="JAQ3817" s="1480"/>
      <c r="JAR3817" s="1480"/>
      <c r="JAS3817" s="1482"/>
      <c r="JAT3817" s="1483"/>
      <c r="JAU3817" s="1484"/>
      <c r="JAV3817" s="1484"/>
      <c r="JAW3817" s="1480"/>
      <c r="JAX3817" s="1480"/>
      <c r="JAY3817" s="1480"/>
      <c r="JAZ3817" s="1480"/>
      <c r="JBA3817" s="1481"/>
      <c r="JBB3817" s="1480"/>
      <c r="JBC3817" s="1480"/>
      <c r="JBD3817" s="1480"/>
      <c r="JBE3817" s="1480"/>
      <c r="JBF3817" s="1481"/>
      <c r="JBG3817" s="1480"/>
      <c r="JBH3817" s="1480"/>
      <c r="JBI3817" s="1480"/>
      <c r="JBJ3817" s="1480"/>
      <c r="JBK3817" s="1480"/>
      <c r="JBL3817" s="1480"/>
      <c r="JBM3817" s="1480"/>
      <c r="JBN3817" s="1481"/>
      <c r="JBO3817" s="1480"/>
      <c r="JBP3817" s="1480"/>
      <c r="JBQ3817" s="1481"/>
      <c r="JBR3817" s="1481"/>
      <c r="JBS3817" s="1481"/>
      <c r="JBT3817" s="1481"/>
      <c r="JBU3817" s="1481"/>
      <c r="JBV3817" s="1481"/>
      <c r="JBW3817" s="1480"/>
      <c r="JBX3817" s="1480"/>
      <c r="JBY3817" s="1482"/>
      <c r="JBZ3817" s="1483"/>
      <c r="JCA3817" s="1484"/>
      <c r="JCB3817" s="1484"/>
      <c r="JCC3817" s="1480"/>
      <c r="JCD3817" s="1480"/>
      <c r="JCE3817" s="1480"/>
      <c r="JCF3817" s="1480"/>
      <c r="JCG3817" s="1481"/>
      <c r="JCH3817" s="1480"/>
      <c r="JCI3817" s="1480"/>
      <c r="JCJ3817" s="1480"/>
      <c r="JCK3817" s="1480"/>
      <c r="JCL3817" s="1481"/>
      <c r="JCM3817" s="1480"/>
      <c r="JCN3817" s="1480"/>
      <c r="JCO3817" s="1480"/>
      <c r="JCP3817" s="1480"/>
      <c r="JCQ3817" s="1480"/>
      <c r="JCR3817" s="1480"/>
      <c r="JCS3817" s="1480"/>
      <c r="JCT3817" s="1481"/>
      <c r="JCU3817" s="1480"/>
      <c r="JCV3817" s="1480"/>
      <c r="JCW3817" s="1481"/>
      <c r="JCX3817" s="1481"/>
      <c r="JCY3817" s="1481"/>
      <c r="JCZ3817" s="1481"/>
      <c r="JDA3817" s="1481"/>
      <c r="JDB3817" s="1481"/>
      <c r="JDC3817" s="1480"/>
      <c r="JDD3817" s="1480"/>
      <c r="JDE3817" s="1482"/>
      <c r="JDF3817" s="1483"/>
      <c r="JDG3817" s="1484"/>
      <c r="JDH3817" s="1484"/>
      <c r="JDI3817" s="1480"/>
      <c r="JDJ3817" s="1480"/>
      <c r="JDK3817" s="1480"/>
      <c r="JDL3817" s="1480"/>
      <c r="JDM3817" s="1481"/>
      <c r="JDN3817" s="1480"/>
      <c r="JDO3817" s="1480"/>
      <c r="JDP3817" s="1480"/>
      <c r="JDQ3817" s="1480"/>
      <c r="JDR3817" s="1481"/>
      <c r="JDS3817" s="1480"/>
      <c r="JDT3817" s="1480"/>
      <c r="JDU3817" s="1480"/>
      <c r="JDV3817" s="1480"/>
      <c r="JDW3817" s="1480"/>
      <c r="JDX3817" s="1480"/>
      <c r="JDY3817" s="1480"/>
      <c r="JDZ3817" s="1481"/>
      <c r="JEA3817" s="1480"/>
      <c r="JEB3817" s="1480"/>
      <c r="JEC3817" s="1481"/>
      <c r="JED3817" s="1481"/>
      <c r="JEE3817" s="1481"/>
      <c r="JEF3817" s="1481"/>
      <c r="JEG3817" s="1481"/>
      <c r="JEH3817" s="1481"/>
      <c r="JEI3817" s="1480"/>
      <c r="JEJ3817" s="1480"/>
      <c r="JEK3817" s="1482"/>
      <c r="JEL3817" s="1483"/>
      <c r="JEM3817" s="1484"/>
      <c r="JEN3817" s="1484"/>
      <c r="JEO3817" s="1480"/>
      <c r="JEP3817" s="1480"/>
      <c r="JEQ3817" s="1480"/>
      <c r="JER3817" s="1480"/>
      <c r="JES3817" s="1481"/>
      <c r="JET3817" s="1480"/>
      <c r="JEU3817" s="1480"/>
      <c r="JEV3817" s="1480"/>
      <c r="JEW3817" s="1480"/>
      <c r="JEX3817" s="1481"/>
      <c r="JEY3817" s="1480"/>
      <c r="JEZ3817" s="1480"/>
      <c r="JFA3817" s="1480"/>
      <c r="JFB3817" s="1480"/>
      <c r="JFC3817" s="1480"/>
      <c r="JFD3817" s="1480"/>
      <c r="JFE3817" s="1480"/>
      <c r="JFF3817" s="1481"/>
      <c r="JFG3817" s="1480"/>
      <c r="JFH3817" s="1480"/>
      <c r="JFI3817" s="1481"/>
      <c r="JFJ3817" s="1481"/>
      <c r="JFK3817" s="1481"/>
      <c r="JFL3817" s="1481"/>
      <c r="JFM3817" s="1481"/>
      <c r="JFN3817" s="1481"/>
      <c r="JFO3817" s="1480"/>
      <c r="JFP3817" s="1480"/>
      <c r="JFQ3817" s="1482"/>
      <c r="JFR3817" s="1483"/>
      <c r="JFS3817" s="1484"/>
      <c r="JFT3817" s="1484"/>
      <c r="JFU3817" s="1480"/>
      <c r="JFV3817" s="1480"/>
      <c r="JFW3817" s="1480"/>
      <c r="JFX3817" s="1480"/>
      <c r="JFY3817" s="1481"/>
      <c r="JFZ3817" s="1480"/>
      <c r="JGA3817" s="1480"/>
      <c r="JGB3817" s="1480"/>
      <c r="JGC3817" s="1480"/>
      <c r="JGD3817" s="1481"/>
      <c r="JGE3817" s="1480"/>
      <c r="JGF3817" s="1480"/>
      <c r="JGG3817" s="1480"/>
      <c r="JGH3817" s="1480"/>
      <c r="JGI3817" s="1480"/>
      <c r="JGJ3817" s="1480"/>
      <c r="JGK3817" s="1480"/>
      <c r="JGL3817" s="1481"/>
      <c r="JGM3817" s="1480"/>
      <c r="JGN3817" s="1480"/>
      <c r="JGO3817" s="1481"/>
      <c r="JGP3817" s="1481"/>
      <c r="JGQ3817" s="1481"/>
      <c r="JGR3817" s="1481"/>
      <c r="JGS3817" s="1481"/>
      <c r="JGT3817" s="1481"/>
      <c r="JGU3817" s="1480"/>
      <c r="JGV3817" s="1480"/>
      <c r="JGW3817" s="1482"/>
      <c r="JGX3817" s="1483"/>
      <c r="JGY3817" s="1484"/>
      <c r="JGZ3817" s="1484"/>
      <c r="JHA3817" s="1480"/>
      <c r="JHB3817" s="1480"/>
      <c r="JHC3817" s="1480"/>
      <c r="JHD3817" s="1480"/>
      <c r="JHE3817" s="1481"/>
      <c r="JHF3817" s="1480"/>
      <c r="JHG3817" s="1480"/>
      <c r="JHH3817" s="1480"/>
      <c r="JHI3817" s="1480"/>
      <c r="JHJ3817" s="1481"/>
      <c r="JHK3817" s="1480"/>
      <c r="JHL3817" s="1480"/>
      <c r="JHM3817" s="1480"/>
      <c r="JHN3817" s="1480"/>
      <c r="JHO3817" s="1480"/>
      <c r="JHP3817" s="1480"/>
      <c r="JHQ3817" s="1480"/>
      <c r="JHR3817" s="1481"/>
      <c r="JHS3817" s="1480"/>
      <c r="JHT3817" s="1480"/>
      <c r="JHU3817" s="1481"/>
      <c r="JHV3817" s="1481"/>
      <c r="JHW3817" s="1481"/>
      <c r="JHX3817" s="1481"/>
      <c r="JHY3817" s="1481"/>
      <c r="JHZ3817" s="1481"/>
      <c r="JIA3817" s="1480"/>
      <c r="JIB3817" s="1480"/>
      <c r="JIC3817" s="1482"/>
      <c r="JID3817" s="1483"/>
      <c r="JIE3817" s="1484"/>
      <c r="JIF3817" s="1484"/>
      <c r="JIG3817" s="1480"/>
      <c r="JIH3817" s="1480"/>
      <c r="JII3817" s="1480"/>
      <c r="JIJ3817" s="1480"/>
      <c r="JIK3817" s="1481"/>
      <c r="JIL3817" s="1480"/>
      <c r="JIM3817" s="1480"/>
      <c r="JIN3817" s="1480"/>
      <c r="JIO3817" s="1480"/>
      <c r="JIP3817" s="1481"/>
      <c r="JIQ3817" s="1480"/>
      <c r="JIR3817" s="1480"/>
      <c r="JIS3817" s="1480"/>
      <c r="JIT3817" s="1480"/>
      <c r="JIU3817" s="1480"/>
      <c r="JIV3817" s="1480"/>
      <c r="JIW3817" s="1480"/>
      <c r="JIX3817" s="1481"/>
      <c r="JIY3817" s="1480"/>
      <c r="JIZ3817" s="1480"/>
      <c r="JJA3817" s="1481"/>
      <c r="JJB3817" s="1481"/>
      <c r="JJC3817" s="1481"/>
      <c r="JJD3817" s="1481"/>
      <c r="JJE3817" s="1481"/>
      <c r="JJF3817" s="1481"/>
      <c r="JJG3817" s="1480"/>
      <c r="JJH3817" s="1480"/>
      <c r="JJI3817" s="1482"/>
      <c r="JJJ3817" s="1483"/>
      <c r="JJK3817" s="1484"/>
      <c r="JJL3817" s="1484"/>
      <c r="JJM3817" s="1480"/>
      <c r="JJN3817" s="1480"/>
      <c r="JJO3817" s="1480"/>
      <c r="JJP3817" s="1480"/>
      <c r="JJQ3817" s="1481"/>
      <c r="JJR3817" s="1480"/>
      <c r="JJS3817" s="1480"/>
      <c r="JJT3817" s="1480"/>
      <c r="JJU3817" s="1480"/>
      <c r="JJV3817" s="1481"/>
      <c r="JJW3817" s="1480"/>
      <c r="JJX3817" s="1480"/>
      <c r="JJY3817" s="1480"/>
      <c r="JJZ3817" s="1480"/>
      <c r="JKA3817" s="1480"/>
      <c r="JKB3817" s="1480"/>
      <c r="JKC3817" s="1480"/>
      <c r="JKD3817" s="1481"/>
      <c r="JKE3817" s="1480"/>
      <c r="JKF3817" s="1480"/>
      <c r="JKG3817" s="1481"/>
      <c r="JKH3817" s="1481"/>
      <c r="JKI3817" s="1481"/>
      <c r="JKJ3817" s="1481"/>
      <c r="JKK3817" s="1481"/>
      <c r="JKL3817" s="1481"/>
      <c r="JKM3817" s="1480"/>
      <c r="JKN3817" s="1480"/>
      <c r="JKO3817" s="1482"/>
      <c r="JKP3817" s="1483"/>
      <c r="JKQ3817" s="1484"/>
      <c r="JKR3817" s="1484"/>
      <c r="JKS3817" s="1480"/>
      <c r="JKT3817" s="1480"/>
      <c r="JKU3817" s="1480"/>
      <c r="JKV3817" s="1480"/>
      <c r="JKW3817" s="1481"/>
      <c r="JKX3817" s="1480"/>
      <c r="JKY3817" s="1480"/>
      <c r="JKZ3817" s="1480"/>
      <c r="JLA3817" s="1480"/>
      <c r="JLB3817" s="1481"/>
      <c r="JLC3817" s="1480"/>
      <c r="JLD3817" s="1480"/>
      <c r="JLE3817" s="1480"/>
      <c r="JLF3817" s="1480"/>
      <c r="JLG3817" s="1480"/>
      <c r="JLH3817" s="1480"/>
      <c r="JLI3817" s="1480"/>
      <c r="JLJ3817" s="1481"/>
      <c r="JLK3817" s="1480"/>
      <c r="JLL3817" s="1480"/>
      <c r="JLM3817" s="1481"/>
      <c r="JLN3817" s="1481"/>
      <c r="JLO3817" s="1481"/>
      <c r="JLP3817" s="1481"/>
      <c r="JLQ3817" s="1481"/>
      <c r="JLR3817" s="1481"/>
      <c r="JLS3817" s="1480"/>
      <c r="JLT3817" s="1480"/>
      <c r="JLU3817" s="1482"/>
      <c r="JLV3817" s="1483"/>
      <c r="JLW3817" s="1484"/>
      <c r="JLX3817" s="1484"/>
      <c r="JLY3817" s="1480"/>
      <c r="JLZ3817" s="1480"/>
      <c r="JMA3817" s="1480"/>
      <c r="JMB3817" s="1480"/>
      <c r="JMC3817" s="1481"/>
      <c r="JMD3817" s="1480"/>
      <c r="JME3817" s="1480"/>
      <c r="JMF3817" s="1480"/>
      <c r="JMG3817" s="1480"/>
      <c r="JMH3817" s="1481"/>
      <c r="JMI3817" s="1480"/>
      <c r="JMJ3817" s="1480"/>
      <c r="JMK3817" s="1480"/>
      <c r="JML3817" s="1480"/>
      <c r="JMM3817" s="1480"/>
      <c r="JMN3817" s="1480"/>
      <c r="JMO3817" s="1480"/>
      <c r="JMP3817" s="1481"/>
      <c r="JMQ3817" s="1480"/>
      <c r="JMR3817" s="1480"/>
      <c r="JMS3817" s="1481"/>
      <c r="JMT3817" s="1481"/>
      <c r="JMU3817" s="1481"/>
      <c r="JMV3817" s="1481"/>
      <c r="JMW3817" s="1481"/>
      <c r="JMX3817" s="1481"/>
      <c r="JMY3817" s="1480"/>
      <c r="JMZ3817" s="1480"/>
      <c r="JNA3817" s="1482"/>
      <c r="JNB3817" s="1483"/>
      <c r="JNC3817" s="1484"/>
      <c r="JND3817" s="1484"/>
      <c r="JNE3817" s="1480"/>
      <c r="JNF3817" s="1480"/>
      <c r="JNG3817" s="1480"/>
      <c r="JNH3817" s="1480"/>
      <c r="JNI3817" s="1481"/>
      <c r="JNJ3817" s="1480"/>
      <c r="JNK3817" s="1480"/>
      <c r="JNL3817" s="1480"/>
      <c r="JNM3817" s="1480"/>
      <c r="JNN3817" s="1481"/>
      <c r="JNO3817" s="1480"/>
      <c r="JNP3817" s="1480"/>
      <c r="JNQ3817" s="1480"/>
      <c r="JNR3817" s="1480"/>
      <c r="JNS3817" s="1480"/>
      <c r="JNT3817" s="1480"/>
      <c r="JNU3817" s="1480"/>
      <c r="JNV3817" s="1481"/>
      <c r="JNW3817" s="1480"/>
      <c r="JNX3817" s="1480"/>
      <c r="JNY3817" s="1481"/>
      <c r="JNZ3817" s="1481"/>
      <c r="JOA3817" s="1481"/>
      <c r="JOB3817" s="1481"/>
      <c r="JOC3817" s="1481"/>
      <c r="JOD3817" s="1481"/>
      <c r="JOE3817" s="1480"/>
      <c r="JOF3817" s="1480"/>
      <c r="JOG3817" s="1482"/>
      <c r="JOH3817" s="1483"/>
      <c r="JOI3817" s="1484"/>
      <c r="JOJ3817" s="1484"/>
      <c r="JOK3817" s="1480"/>
      <c r="JOL3817" s="1480"/>
      <c r="JOM3817" s="1480"/>
      <c r="JON3817" s="1480"/>
      <c r="JOO3817" s="1481"/>
      <c r="JOP3817" s="1480"/>
      <c r="JOQ3817" s="1480"/>
      <c r="JOR3817" s="1480"/>
      <c r="JOS3817" s="1480"/>
      <c r="JOT3817" s="1481"/>
      <c r="JOU3817" s="1480"/>
      <c r="JOV3817" s="1480"/>
      <c r="JOW3817" s="1480"/>
      <c r="JOX3817" s="1480"/>
      <c r="JOY3817" s="1480"/>
      <c r="JOZ3817" s="1480"/>
      <c r="JPA3817" s="1480"/>
      <c r="JPB3817" s="1481"/>
      <c r="JPC3817" s="1480"/>
      <c r="JPD3817" s="1480"/>
      <c r="JPE3817" s="1481"/>
      <c r="JPF3817" s="1481"/>
      <c r="JPG3817" s="1481"/>
      <c r="JPH3817" s="1481"/>
      <c r="JPI3817" s="1481"/>
      <c r="JPJ3817" s="1481"/>
      <c r="JPK3817" s="1480"/>
      <c r="JPL3817" s="1480"/>
      <c r="JPM3817" s="1482"/>
      <c r="JPN3817" s="1483"/>
      <c r="JPO3817" s="1484"/>
      <c r="JPP3817" s="1484"/>
      <c r="JPQ3817" s="1480"/>
      <c r="JPR3817" s="1480"/>
      <c r="JPS3817" s="1480"/>
      <c r="JPT3817" s="1480"/>
      <c r="JPU3817" s="1481"/>
      <c r="JPV3817" s="1480"/>
      <c r="JPW3817" s="1480"/>
      <c r="JPX3817" s="1480"/>
      <c r="JPY3817" s="1480"/>
      <c r="JPZ3817" s="1481"/>
      <c r="JQA3817" s="1480"/>
      <c r="JQB3817" s="1480"/>
      <c r="JQC3817" s="1480"/>
      <c r="JQD3817" s="1480"/>
      <c r="JQE3817" s="1480"/>
      <c r="JQF3817" s="1480"/>
      <c r="JQG3817" s="1480"/>
      <c r="JQH3817" s="1481"/>
      <c r="JQI3817" s="1480"/>
      <c r="JQJ3817" s="1480"/>
      <c r="JQK3817" s="1481"/>
      <c r="JQL3817" s="1481"/>
      <c r="JQM3817" s="1481"/>
      <c r="JQN3817" s="1481"/>
      <c r="JQO3817" s="1481"/>
      <c r="JQP3817" s="1481"/>
      <c r="JQQ3817" s="1480"/>
      <c r="JQR3817" s="1480"/>
      <c r="JQS3817" s="1482"/>
      <c r="JQT3817" s="1483"/>
      <c r="JQU3817" s="1484"/>
      <c r="JQV3817" s="1484"/>
      <c r="JQW3817" s="1480"/>
      <c r="JQX3817" s="1480"/>
      <c r="JQY3817" s="1480"/>
      <c r="JQZ3817" s="1480"/>
      <c r="JRA3817" s="1481"/>
      <c r="JRB3817" s="1480"/>
      <c r="JRC3817" s="1480"/>
      <c r="JRD3817" s="1480"/>
      <c r="JRE3817" s="1480"/>
      <c r="JRF3817" s="1481"/>
      <c r="JRG3817" s="1480"/>
      <c r="JRH3817" s="1480"/>
      <c r="JRI3817" s="1480"/>
      <c r="JRJ3817" s="1480"/>
      <c r="JRK3817" s="1480"/>
      <c r="JRL3817" s="1480"/>
      <c r="JRM3817" s="1480"/>
      <c r="JRN3817" s="1481"/>
      <c r="JRO3817" s="1480"/>
      <c r="JRP3817" s="1480"/>
      <c r="JRQ3817" s="1481"/>
      <c r="JRR3817" s="1481"/>
      <c r="JRS3817" s="1481"/>
      <c r="JRT3817" s="1481"/>
      <c r="JRU3817" s="1481"/>
      <c r="JRV3817" s="1481"/>
      <c r="JRW3817" s="1480"/>
      <c r="JRX3817" s="1480"/>
      <c r="JRY3817" s="1482"/>
      <c r="JRZ3817" s="1483"/>
      <c r="JSA3817" s="1484"/>
      <c r="JSB3817" s="1484"/>
      <c r="JSC3817" s="1480"/>
      <c r="JSD3817" s="1480"/>
      <c r="JSE3817" s="1480"/>
      <c r="JSF3817" s="1480"/>
      <c r="JSG3817" s="1481"/>
      <c r="JSH3817" s="1480"/>
      <c r="JSI3817" s="1480"/>
      <c r="JSJ3817" s="1480"/>
      <c r="JSK3817" s="1480"/>
      <c r="JSL3817" s="1481"/>
      <c r="JSM3817" s="1480"/>
      <c r="JSN3817" s="1480"/>
      <c r="JSO3817" s="1480"/>
      <c r="JSP3817" s="1480"/>
      <c r="JSQ3817" s="1480"/>
      <c r="JSR3817" s="1480"/>
      <c r="JSS3817" s="1480"/>
      <c r="JST3817" s="1481"/>
      <c r="JSU3817" s="1480"/>
      <c r="JSV3817" s="1480"/>
      <c r="JSW3817" s="1481"/>
      <c r="JSX3817" s="1481"/>
      <c r="JSY3817" s="1481"/>
      <c r="JSZ3817" s="1481"/>
      <c r="JTA3817" s="1481"/>
      <c r="JTB3817" s="1481"/>
      <c r="JTC3817" s="1480"/>
      <c r="JTD3817" s="1480"/>
      <c r="JTE3817" s="1482"/>
      <c r="JTF3817" s="1483"/>
      <c r="JTG3817" s="1484"/>
      <c r="JTH3817" s="1484"/>
      <c r="JTI3817" s="1480"/>
      <c r="JTJ3817" s="1480"/>
      <c r="JTK3817" s="1480"/>
      <c r="JTL3817" s="1480"/>
      <c r="JTM3817" s="1481"/>
      <c r="JTN3817" s="1480"/>
      <c r="JTO3817" s="1480"/>
      <c r="JTP3817" s="1480"/>
      <c r="JTQ3817" s="1480"/>
      <c r="JTR3817" s="1481"/>
      <c r="JTS3817" s="1480"/>
      <c r="JTT3817" s="1480"/>
      <c r="JTU3817" s="1480"/>
      <c r="JTV3817" s="1480"/>
      <c r="JTW3817" s="1480"/>
      <c r="JTX3817" s="1480"/>
      <c r="JTY3817" s="1480"/>
      <c r="JTZ3817" s="1481"/>
      <c r="JUA3817" s="1480"/>
      <c r="JUB3817" s="1480"/>
      <c r="JUC3817" s="1481"/>
      <c r="JUD3817" s="1481"/>
      <c r="JUE3817" s="1481"/>
      <c r="JUF3817" s="1481"/>
      <c r="JUG3817" s="1481"/>
      <c r="JUH3817" s="1481"/>
      <c r="JUI3817" s="1480"/>
      <c r="JUJ3817" s="1480"/>
      <c r="JUK3817" s="1482"/>
      <c r="JUL3817" s="1483"/>
      <c r="JUM3817" s="1484"/>
      <c r="JUN3817" s="1484"/>
      <c r="JUO3817" s="1480"/>
      <c r="JUP3817" s="1480"/>
      <c r="JUQ3817" s="1480"/>
      <c r="JUR3817" s="1480"/>
      <c r="JUS3817" s="1481"/>
      <c r="JUT3817" s="1480"/>
      <c r="JUU3817" s="1480"/>
      <c r="JUV3817" s="1480"/>
      <c r="JUW3817" s="1480"/>
      <c r="JUX3817" s="1481"/>
      <c r="JUY3817" s="1480"/>
      <c r="JUZ3817" s="1480"/>
      <c r="JVA3817" s="1480"/>
      <c r="JVB3817" s="1480"/>
      <c r="JVC3817" s="1480"/>
      <c r="JVD3817" s="1480"/>
      <c r="JVE3817" s="1480"/>
      <c r="JVF3817" s="1481"/>
      <c r="JVG3817" s="1480"/>
      <c r="JVH3817" s="1480"/>
      <c r="JVI3817" s="1481"/>
      <c r="JVJ3817" s="1481"/>
      <c r="JVK3817" s="1481"/>
      <c r="JVL3817" s="1481"/>
      <c r="JVM3817" s="1481"/>
      <c r="JVN3817" s="1481"/>
      <c r="JVO3817" s="1480"/>
      <c r="JVP3817" s="1480"/>
      <c r="JVQ3817" s="1482"/>
      <c r="JVR3817" s="1483"/>
      <c r="JVS3817" s="1484"/>
      <c r="JVT3817" s="1484"/>
      <c r="JVU3817" s="1480"/>
      <c r="JVV3817" s="1480"/>
      <c r="JVW3817" s="1480"/>
      <c r="JVX3817" s="1480"/>
      <c r="JVY3817" s="1481"/>
      <c r="JVZ3817" s="1480"/>
      <c r="JWA3817" s="1480"/>
      <c r="JWB3817" s="1480"/>
      <c r="JWC3817" s="1480"/>
      <c r="JWD3817" s="1481"/>
      <c r="JWE3817" s="1480"/>
      <c r="JWF3817" s="1480"/>
      <c r="JWG3817" s="1480"/>
      <c r="JWH3817" s="1480"/>
      <c r="JWI3817" s="1480"/>
      <c r="JWJ3817" s="1480"/>
      <c r="JWK3817" s="1480"/>
      <c r="JWL3817" s="1481"/>
      <c r="JWM3817" s="1480"/>
      <c r="JWN3817" s="1480"/>
      <c r="JWO3817" s="1481"/>
      <c r="JWP3817" s="1481"/>
      <c r="JWQ3817" s="1481"/>
      <c r="JWR3817" s="1481"/>
      <c r="JWS3817" s="1481"/>
      <c r="JWT3817" s="1481"/>
      <c r="JWU3817" s="1480"/>
      <c r="JWV3817" s="1480"/>
      <c r="JWW3817" s="1482"/>
      <c r="JWX3817" s="1483"/>
      <c r="JWY3817" s="1484"/>
      <c r="JWZ3817" s="1484"/>
      <c r="JXA3817" s="1480"/>
      <c r="JXB3817" s="1480"/>
      <c r="JXC3817" s="1480"/>
      <c r="JXD3817" s="1480"/>
      <c r="JXE3817" s="1481"/>
      <c r="JXF3817" s="1480"/>
      <c r="JXG3817" s="1480"/>
      <c r="JXH3817" s="1480"/>
      <c r="JXI3817" s="1480"/>
      <c r="JXJ3817" s="1481"/>
      <c r="JXK3817" s="1480"/>
      <c r="JXL3817" s="1480"/>
      <c r="JXM3817" s="1480"/>
      <c r="JXN3817" s="1480"/>
      <c r="JXO3817" s="1480"/>
      <c r="JXP3817" s="1480"/>
      <c r="JXQ3817" s="1480"/>
      <c r="JXR3817" s="1481"/>
      <c r="JXS3817" s="1480"/>
      <c r="JXT3817" s="1480"/>
      <c r="JXU3817" s="1481"/>
      <c r="JXV3817" s="1481"/>
      <c r="JXW3817" s="1481"/>
      <c r="JXX3817" s="1481"/>
      <c r="JXY3817" s="1481"/>
      <c r="JXZ3817" s="1481"/>
      <c r="JYA3817" s="1480"/>
      <c r="JYB3817" s="1480"/>
      <c r="JYC3817" s="1482"/>
      <c r="JYD3817" s="1483"/>
      <c r="JYE3817" s="1484"/>
      <c r="JYF3817" s="1484"/>
      <c r="JYG3817" s="1480"/>
      <c r="JYH3817" s="1480"/>
      <c r="JYI3817" s="1480"/>
      <c r="JYJ3817" s="1480"/>
      <c r="JYK3817" s="1481"/>
      <c r="JYL3817" s="1480"/>
      <c r="JYM3817" s="1480"/>
      <c r="JYN3817" s="1480"/>
      <c r="JYO3817" s="1480"/>
      <c r="JYP3817" s="1481"/>
      <c r="JYQ3817" s="1480"/>
      <c r="JYR3817" s="1480"/>
      <c r="JYS3817" s="1480"/>
      <c r="JYT3817" s="1480"/>
      <c r="JYU3817" s="1480"/>
      <c r="JYV3817" s="1480"/>
      <c r="JYW3817" s="1480"/>
      <c r="JYX3817" s="1481"/>
      <c r="JYY3817" s="1480"/>
      <c r="JYZ3817" s="1480"/>
      <c r="JZA3817" s="1481"/>
      <c r="JZB3817" s="1481"/>
      <c r="JZC3817" s="1481"/>
      <c r="JZD3817" s="1481"/>
      <c r="JZE3817" s="1481"/>
      <c r="JZF3817" s="1481"/>
      <c r="JZG3817" s="1480"/>
      <c r="JZH3817" s="1480"/>
      <c r="JZI3817" s="1482"/>
      <c r="JZJ3817" s="1483"/>
      <c r="JZK3817" s="1484"/>
      <c r="JZL3817" s="1484"/>
      <c r="JZM3817" s="1480"/>
      <c r="JZN3817" s="1480"/>
      <c r="JZO3817" s="1480"/>
      <c r="JZP3817" s="1480"/>
      <c r="JZQ3817" s="1481"/>
      <c r="JZR3817" s="1480"/>
      <c r="JZS3817" s="1480"/>
      <c r="JZT3817" s="1480"/>
      <c r="JZU3817" s="1480"/>
      <c r="JZV3817" s="1481"/>
      <c r="JZW3817" s="1480"/>
      <c r="JZX3817" s="1480"/>
      <c r="JZY3817" s="1480"/>
      <c r="JZZ3817" s="1480"/>
      <c r="KAA3817" s="1480"/>
      <c r="KAB3817" s="1480"/>
      <c r="KAC3817" s="1480"/>
      <c r="KAD3817" s="1481"/>
      <c r="KAE3817" s="1480"/>
      <c r="KAF3817" s="1480"/>
      <c r="KAG3817" s="1481"/>
      <c r="KAH3817" s="1481"/>
      <c r="KAI3817" s="1481"/>
      <c r="KAJ3817" s="1481"/>
      <c r="KAK3817" s="1481"/>
      <c r="KAL3817" s="1481"/>
      <c r="KAM3817" s="1480"/>
      <c r="KAN3817" s="1480"/>
      <c r="KAO3817" s="1482"/>
      <c r="KAP3817" s="1483"/>
      <c r="KAQ3817" s="1484"/>
      <c r="KAR3817" s="1484"/>
      <c r="KAS3817" s="1480"/>
      <c r="KAT3817" s="1480"/>
      <c r="KAU3817" s="1480"/>
      <c r="KAV3817" s="1480"/>
      <c r="KAW3817" s="1481"/>
      <c r="KAX3817" s="1480"/>
      <c r="KAY3817" s="1480"/>
      <c r="KAZ3817" s="1480"/>
      <c r="KBA3817" s="1480"/>
      <c r="KBB3817" s="1481"/>
      <c r="KBC3817" s="1480"/>
      <c r="KBD3817" s="1480"/>
      <c r="KBE3817" s="1480"/>
      <c r="KBF3817" s="1480"/>
      <c r="KBG3817" s="1480"/>
      <c r="KBH3817" s="1480"/>
      <c r="KBI3817" s="1480"/>
      <c r="KBJ3817" s="1481"/>
      <c r="KBK3817" s="1480"/>
      <c r="KBL3817" s="1480"/>
      <c r="KBM3817" s="1481"/>
      <c r="KBN3817" s="1481"/>
      <c r="KBO3817" s="1481"/>
      <c r="KBP3817" s="1481"/>
      <c r="KBQ3817" s="1481"/>
      <c r="KBR3817" s="1481"/>
      <c r="KBS3817" s="1480"/>
      <c r="KBT3817" s="1480"/>
      <c r="KBU3817" s="1482"/>
      <c r="KBV3817" s="1483"/>
      <c r="KBW3817" s="1484"/>
      <c r="KBX3817" s="1484"/>
      <c r="KBY3817" s="1480"/>
      <c r="KBZ3817" s="1480"/>
      <c r="KCA3817" s="1480"/>
      <c r="KCB3817" s="1480"/>
      <c r="KCC3817" s="1481"/>
      <c r="KCD3817" s="1480"/>
      <c r="KCE3817" s="1480"/>
      <c r="KCF3817" s="1480"/>
      <c r="KCG3817" s="1480"/>
      <c r="KCH3817" s="1481"/>
      <c r="KCI3817" s="1480"/>
      <c r="KCJ3817" s="1480"/>
      <c r="KCK3817" s="1480"/>
      <c r="KCL3817" s="1480"/>
      <c r="KCM3817" s="1480"/>
      <c r="KCN3817" s="1480"/>
      <c r="KCO3817" s="1480"/>
      <c r="KCP3817" s="1481"/>
      <c r="KCQ3817" s="1480"/>
      <c r="KCR3817" s="1480"/>
      <c r="KCS3817" s="1481"/>
      <c r="KCT3817" s="1481"/>
      <c r="KCU3817" s="1481"/>
      <c r="KCV3817" s="1481"/>
      <c r="KCW3817" s="1481"/>
      <c r="KCX3817" s="1481"/>
      <c r="KCY3817" s="1480"/>
      <c r="KCZ3817" s="1480"/>
      <c r="KDA3817" s="1482"/>
      <c r="KDB3817" s="1483"/>
      <c r="KDC3817" s="1484"/>
      <c r="KDD3817" s="1484"/>
      <c r="KDE3817" s="1480"/>
      <c r="KDF3817" s="1480"/>
      <c r="KDG3817" s="1480"/>
      <c r="KDH3817" s="1480"/>
      <c r="KDI3817" s="1481"/>
      <c r="KDJ3817" s="1480"/>
      <c r="KDK3817" s="1480"/>
      <c r="KDL3817" s="1480"/>
      <c r="KDM3817" s="1480"/>
      <c r="KDN3817" s="1481"/>
      <c r="KDO3817" s="1480"/>
      <c r="KDP3817" s="1480"/>
      <c r="KDQ3817" s="1480"/>
      <c r="KDR3817" s="1480"/>
      <c r="KDS3817" s="1480"/>
      <c r="KDT3817" s="1480"/>
      <c r="KDU3817" s="1480"/>
      <c r="KDV3817" s="1481"/>
      <c r="KDW3817" s="1480"/>
      <c r="KDX3817" s="1480"/>
      <c r="KDY3817" s="1481"/>
      <c r="KDZ3817" s="1481"/>
      <c r="KEA3817" s="1481"/>
      <c r="KEB3817" s="1481"/>
      <c r="KEC3817" s="1481"/>
      <c r="KED3817" s="1481"/>
      <c r="KEE3817" s="1480"/>
      <c r="KEF3817" s="1480"/>
      <c r="KEG3817" s="1482"/>
      <c r="KEH3817" s="1483"/>
      <c r="KEI3817" s="1484"/>
      <c r="KEJ3817" s="1484"/>
      <c r="KEK3817" s="1480"/>
      <c r="KEL3817" s="1480"/>
      <c r="KEM3817" s="1480"/>
      <c r="KEN3817" s="1480"/>
      <c r="KEO3817" s="1481"/>
      <c r="KEP3817" s="1480"/>
      <c r="KEQ3817" s="1480"/>
      <c r="KER3817" s="1480"/>
      <c r="KES3817" s="1480"/>
      <c r="KET3817" s="1481"/>
      <c r="KEU3817" s="1480"/>
      <c r="KEV3817" s="1480"/>
      <c r="KEW3817" s="1480"/>
      <c r="KEX3817" s="1480"/>
      <c r="KEY3817" s="1480"/>
      <c r="KEZ3817" s="1480"/>
      <c r="KFA3817" s="1480"/>
      <c r="KFB3817" s="1481"/>
      <c r="KFC3817" s="1480"/>
      <c r="KFD3817" s="1480"/>
      <c r="KFE3817" s="1481"/>
      <c r="KFF3817" s="1481"/>
      <c r="KFG3817" s="1481"/>
      <c r="KFH3817" s="1481"/>
      <c r="KFI3817" s="1481"/>
      <c r="KFJ3817" s="1481"/>
      <c r="KFK3817" s="1480"/>
      <c r="KFL3817" s="1480"/>
      <c r="KFM3817" s="1482"/>
      <c r="KFN3817" s="1483"/>
      <c r="KFO3817" s="1484"/>
      <c r="KFP3817" s="1484"/>
      <c r="KFQ3817" s="1480"/>
      <c r="KFR3817" s="1480"/>
      <c r="KFS3817" s="1480"/>
      <c r="KFT3817" s="1480"/>
      <c r="KFU3817" s="1481"/>
      <c r="KFV3817" s="1480"/>
      <c r="KFW3817" s="1480"/>
      <c r="KFX3817" s="1480"/>
      <c r="KFY3817" s="1480"/>
      <c r="KFZ3817" s="1481"/>
      <c r="KGA3817" s="1480"/>
      <c r="KGB3817" s="1480"/>
      <c r="KGC3817" s="1480"/>
      <c r="KGD3817" s="1480"/>
      <c r="KGE3817" s="1480"/>
      <c r="KGF3817" s="1480"/>
      <c r="KGG3817" s="1480"/>
      <c r="KGH3817" s="1481"/>
      <c r="KGI3817" s="1480"/>
      <c r="KGJ3817" s="1480"/>
      <c r="KGK3817" s="1481"/>
      <c r="KGL3817" s="1481"/>
      <c r="KGM3817" s="1481"/>
      <c r="KGN3817" s="1481"/>
      <c r="KGO3817" s="1481"/>
      <c r="KGP3817" s="1481"/>
      <c r="KGQ3817" s="1480"/>
      <c r="KGR3817" s="1480"/>
      <c r="KGS3817" s="1482"/>
      <c r="KGT3817" s="1483"/>
      <c r="KGU3817" s="1484"/>
      <c r="KGV3817" s="1484"/>
      <c r="KGW3817" s="1480"/>
      <c r="KGX3817" s="1480"/>
      <c r="KGY3817" s="1480"/>
      <c r="KGZ3817" s="1480"/>
      <c r="KHA3817" s="1481"/>
      <c r="KHB3817" s="1480"/>
      <c r="KHC3817" s="1480"/>
      <c r="KHD3817" s="1480"/>
      <c r="KHE3817" s="1480"/>
      <c r="KHF3817" s="1481"/>
      <c r="KHG3817" s="1480"/>
      <c r="KHH3817" s="1480"/>
      <c r="KHI3817" s="1480"/>
      <c r="KHJ3817" s="1480"/>
      <c r="KHK3817" s="1480"/>
      <c r="KHL3817" s="1480"/>
      <c r="KHM3817" s="1480"/>
      <c r="KHN3817" s="1481"/>
      <c r="KHO3817" s="1480"/>
      <c r="KHP3817" s="1480"/>
      <c r="KHQ3817" s="1481"/>
      <c r="KHR3817" s="1481"/>
      <c r="KHS3817" s="1481"/>
      <c r="KHT3817" s="1481"/>
      <c r="KHU3817" s="1481"/>
      <c r="KHV3817" s="1481"/>
      <c r="KHW3817" s="1480"/>
      <c r="KHX3817" s="1480"/>
      <c r="KHY3817" s="1482"/>
      <c r="KHZ3817" s="1483"/>
      <c r="KIA3817" s="1484"/>
      <c r="KIB3817" s="1484"/>
      <c r="KIC3817" s="1480"/>
      <c r="KID3817" s="1480"/>
      <c r="KIE3817" s="1480"/>
      <c r="KIF3817" s="1480"/>
      <c r="KIG3817" s="1481"/>
      <c r="KIH3817" s="1480"/>
      <c r="KII3817" s="1480"/>
      <c r="KIJ3817" s="1480"/>
      <c r="KIK3817" s="1480"/>
      <c r="KIL3817" s="1481"/>
      <c r="KIM3817" s="1480"/>
      <c r="KIN3817" s="1480"/>
      <c r="KIO3817" s="1480"/>
      <c r="KIP3817" s="1480"/>
      <c r="KIQ3817" s="1480"/>
      <c r="KIR3817" s="1480"/>
      <c r="KIS3817" s="1480"/>
      <c r="KIT3817" s="1481"/>
      <c r="KIU3817" s="1480"/>
      <c r="KIV3817" s="1480"/>
      <c r="KIW3817" s="1481"/>
      <c r="KIX3817" s="1481"/>
      <c r="KIY3817" s="1481"/>
      <c r="KIZ3817" s="1481"/>
      <c r="KJA3817" s="1481"/>
      <c r="KJB3817" s="1481"/>
      <c r="KJC3817" s="1480"/>
      <c r="KJD3817" s="1480"/>
      <c r="KJE3817" s="1482"/>
      <c r="KJF3817" s="1483"/>
      <c r="KJG3817" s="1484"/>
      <c r="KJH3817" s="1484"/>
      <c r="KJI3817" s="1480"/>
      <c r="KJJ3817" s="1480"/>
      <c r="KJK3817" s="1480"/>
      <c r="KJL3817" s="1480"/>
      <c r="KJM3817" s="1481"/>
      <c r="KJN3817" s="1480"/>
      <c r="KJO3817" s="1480"/>
      <c r="KJP3817" s="1480"/>
      <c r="KJQ3817" s="1480"/>
      <c r="KJR3817" s="1481"/>
      <c r="KJS3817" s="1480"/>
      <c r="KJT3817" s="1480"/>
      <c r="KJU3817" s="1480"/>
      <c r="KJV3817" s="1480"/>
      <c r="KJW3817" s="1480"/>
      <c r="KJX3817" s="1480"/>
      <c r="KJY3817" s="1480"/>
      <c r="KJZ3817" s="1481"/>
      <c r="KKA3817" s="1480"/>
      <c r="KKB3817" s="1480"/>
      <c r="KKC3817" s="1481"/>
      <c r="KKD3817" s="1481"/>
      <c r="KKE3817" s="1481"/>
      <c r="KKF3817" s="1481"/>
      <c r="KKG3817" s="1481"/>
      <c r="KKH3817" s="1481"/>
      <c r="KKI3817" s="1480"/>
      <c r="KKJ3817" s="1480"/>
      <c r="KKK3817" s="1482"/>
      <c r="KKL3817" s="1483"/>
      <c r="KKM3817" s="1484"/>
      <c r="KKN3817" s="1484"/>
      <c r="KKO3817" s="1480"/>
      <c r="KKP3817" s="1480"/>
      <c r="KKQ3817" s="1480"/>
      <c r="KKR3817" s="1480"/>
      <c r="KKS3817" s="1481"/>
      <c r="KKT3817" s="1480"/>
      <c r="KKU3817" s="1480"/>
      <c r="KKV3817" s="1480"/>
      <c r="KKW3817" s="1480"/>
      <c r="KKX3817" s="1481"/>
      <c r="KKY3817" s="1480"/>
      <c r="KKZ3817" s="1480"/>
      <c r="KLA3817" s="1480"/>
      <c r="KLB3817" s="1480"/>
      <c r="KLC3817" s="1480"/>
      <c r="KLD3817" s="1480"/>
      <c r="KLE3817" s="1480"/>
      <c r="KLF3817" s="1481"/>
      <c r="KLG3817" s="1480"/>
      <c r="KLH3817" s="1480"/>
      <c r="KLI3817" s="1481"/>
      <c r="KLJ3817" s="1481"/>
      <c r="KLK3817" s="1481"/>
      <c r="KLL3817" s="1481"/>
      <c r="KLM3817" s="1481"/>
      <c r="KLN3817" s="1481"/>
      <c r="KLO3817" s="1480"/>
      <c r="KLP3817" s="1480"/>
      <c r="KLQ3817" s="1482"/>
      <c r="KLR3817" s="1483"/>
      <c r="KLS3817" s="1484"/>
      <c r="KLT3817" s="1484"/>
      <c r="KLU3817" s="1480"/>
      <c r="KLV3817" s="1480"/>
      <c r="KLW3817" s="1480"/>
      <c r="KLX3817" s="1480"/>
      <c r="KLY3817" s="1481"/>
      <c r="KLZ3817" s="1480"/>
      <c r="KMA3817" s="1480"/>
      <c r="KMB3817" s="1480"/>
      <c r="KMC3817" s="1480"/>
      <c r="KMD3817" s="1481"/>
      <c r="KME3817" s="1480"/>
      <c r="KMF3817" s="1480"/>
      <c r="KMG3817" s="1480"/>
      <c r="KMH3817" s="1480"/>
      <c r="KMI3817" s="1480"/>
      <c r="KMJ3817" s="1480"/>
      <c r="KMK3817" s="1480"/>
      <c r="KML3817" s="1481"/>
      <c r="KMM3817" s="1480"/>
      <c r="KMN3817" s="1480"/>
      <c r="KMO3817" s="1481"/>
      <c r="KMP3817" s="1481"/>
      <c r="KMQ3817" s="1481"/>
      <c r="KMR3817" s="1481"/>
      <c r="KMS3817" s="1481"/>
      <c r="KMT3817" s="1481"/>
      <c r="KMU3817" s="1480"/>
      <c r="KMV3817" s="1480"/>
      <c r="KMW3817" s="1482"/>
      <c r="KMX3817" s="1483"/>
      <c r="KMY3817" s="1484"/>
      <c r="KMZ3817" s="1484"/>
      <c r="KNA3817" s="1480"/>
      <c r="KNB3817" s="1480"/>
      <c r="KNC3817" s="1480"/>
      <c r="KND3817" s="1480"/>
      <c r="KNE3817" s="1481"/>
      <c r="KNF3817" s="1480"/>
      <c r="KNG3817" s="1480"/>
      <c r="KNH3817" s="1480"/>
      <c r="KNI3817" s="1480"/>
      <c r="KNJ3817" s="1481"/>
      <c r="KNK3817" s="1480"/>
      <c r="KNL3817" s="1480"/>
      <c r="KNM3817" s="1480"/>
      <c r="KNN3817" s="1480"/>
      <c r="KNO3817" s="1480"/>
      <c r="KNP3817" s="1480"/>
      <c r="KNQ3817" s="1480"/>
      <c r="KNR3817" s="1481"/>
      <c r="KNS3817" s="1480"/>
      <c r="KNT3817" s="1480"/>
      <c r="KNU3817" s="1481"/>
      <c r="KNV3817" s="1481"/>
      <c r="KNW3817" s="1481"/>
      <c r="KNX3817" s="1481"/>
      <c r="KNY3817" s="1481"/>
      <c r="KNZ3817" s="1481"/>
      <c r="KOA3817" s="1480"/>
      <c r="KOB3817" s="1480"/>
      <c r="KOC3817" s="1482"/>
      <c r="KOD3817" s="1483"/>
      <c r="KOE3817" s="1484"/>
      <c r="KOF3817" s="1484"/>
      <c r="KOG3817" s="1480"/>
      <c r="KOH3817" s="1480"/>
      <c r="KOI3817" s="1480"/>
      <c r="KOJ3817" s="1480"/>
      <c r="KOK3817" s="1481"/>
      <c r="KOL3817" s="1480"/>
      <c r="KOM3817" s="1480"/>
      <c r="KON3817" s="1480"/>
      <c r="KOO3817" s="1480"/>
      <c r="KOP3817" s="1481"/>
      <c r="KOQ3817" s="1480"/>
      <c r="KOR3817" s="1480"/>
      <c r="KOS3817" s="1480"/>
      <c r="KOT3817" s="1480"/>
      <c r="KOU3817" s="1480"/>
      <c r="KOV3817" s="1480"/>
      <c r="KOW3817" s="1480"/>
      <c r="KOX3817" s="1481"/>
      <c r="KOY3817" s="1480"/>
      <c r="KOZ3817" s="1480"/>
      <c r="KPA3817" s="1481"/>
      <c r="KPB3817" s="1481"/>
      <c r="KPC3817" s="1481"/>
      <c r="KPD3817" s="1481"/>
      <c r="KPE3817" s="1481"/>
      <c r="KPF3817" s="1481"/>
      <c r="KPG3817" s="1480"/>
      <c r="KPH3817" s="1480"/>
      <c r="KPI3817" s="1482"/>
      <c r="KPJ3817" s="1483"/>
      <c r="KPK3817" s="1484"/>
      <c r="KPL3817" s="1484"/>
      <c r="KPM3817" s="1480"/>
      <c r="KPN3817" s="1480"/>
      <c r="KPO3817" s="1480"/>
      <c r="KPP3817" s="1480"/>
      <c r="KPQ3817" s="1481"/>
      <c r="KPR3817" s="1480"/>
      <c r="KPS3817" s="1480"/>
      <c r="KPT3817" s="1480"/>
      <c r="KPU3817" s="1480"/>
      <c r="KPV3817" s="1481"/>
      <c r="KPW3817" s="1480"/>
      <c r="KPX3817" s="1480"/>
      <c r="KPY3817" s="1480"/>
      <c r="KPZ3817" s="1480"/>
      <c r="KQA3817" s="1480"/>
      <c r="KQB3817" s="1480"/>
      <c r="KQC3817" s="1480"/>
      <c r="KQD3817" s="1481"/>
      <c r="KQE3817" s="1480"/>
      <c r="KQF3817" s="1480"/>
      <c r="KQG3817" s="1481"/>
      <c r="KQH3817" s="1481"/>
      <c r="KQI3817" s="1481"/>
      <c r="KQJ3817" s="1481"/>
      <c r="KQK3817" s="1481"/>
      <c r="KQL3817" s="1481"/>
      <c r="KQM3817" s="1480"/>
      <c r="KQN3817" s="1480"/>
      <c r="KQO3817" s="1482"/>
      <c r="KQP3817" s="1483"/>
      <c r="KQQ3817" s="1484"/>
      <c r="KQR3817" s="1484"/>
      <c r="KQS3817" s="1480"/>
      <c r="KQT3817" s="1480"/>
      <c r="KQU3817" s="1480"/>
      <c r="KQV3817" s="1480"/>
      <c r="KQW3817" s="1481"/>
      <c r="KQX3817" s="1480"/>
      <c r="KQY3817" s="1480"/>
      <c r="KQZ3817" s="1480"/>
      <c r="KRA3817" s="1480"/>
      <c r="KRB3817" s="1481"/>
      <c r="KRC3817" s="1480"/>
      <c r="KRD3817" s="1480"/>
      <c r="KRE3817" s="1480"/>
      <c r="KRF3817" s="1480"/>
      <c r="KRG3817" s="1480"/>
      <c r="KRH3817" s="1480"/>
      <c r="KRI3817" s="1480"/>
      <c r="KRJ3817" s="1481"/>
      <c r="KRK3817" s="1480"/>
      <c r="KRL3817" s="1480"/>
      <c r="KRM3817" s="1481"/>
      <c r="KRN3817" s="1481"/>
      <c r="KRO3817" s="1481"/>
      <c r="KRP3817" s="1481"/>
      <c r="KRQ3817" s="1481"/>
      <c r="KRR3817" s="1481"/>
      <c r="KRS3817" s="1480"/>
      <c r="KRT3817" s="1480"/>
      <c r="KRU3817" s="1482"/>
      <c r="KRV3817" s="1483"/>
      <c r="KRW3817" s="1484"/>
      <c r="KRX3817" s="1484"/>
      <c r="KRY3817" s="1480"/>
      <c r="KRZ3817" s="1480"/>
      <c r="KSA3817" s="1480"/>
      <c r="KSB3817" s="1480"/>
      <c r="KSC3817" s="1481"/>
      <c r="KSD3817" s="1480"/>
      <c r="KSE3817" s="1480"/>
      <c r="KSF3817" s="1480"/>
      <c r="KSG3817" s="1480"/>
      <c r="KSH3817" s="1481"/>
      <c r="KSI3817" s="1480"/>
      <c r="KSJ3817" s="1480"/>
      <c r="KSK3817" s="1480"/>
      <c r="KSL3817" s="1480"/>
      <c r="KSM3817" s="1480"/>
      <c r="KSN3817" s="1480"/>
      <c r="KSO3817" s="1480"/>
      <c r="KSP3817" s="1481"/>
      <c r="KSQ3817" s="1480"/>
      <c r="KSR3817" s="1480"/>
      <c r="KSS3817" s="1481"/>
      <c r="KST3817" s="1481"/>
      <c r="KSU3817" s="1481"/>
      <c r="KSV3817" s="1481"/>
      <c r="KSW3817" s="1481"/>
      <c r="KSX3817" s="1481"/>
      <c r="KSY3817" s="1480"/>
      <c r="KSZ3817" s="1480"/>
      <c r="KTA3817" s="1482"/>
      <c r="KTB3817" s="1483"/>
      <c r="KTC3817" s="1484"/>
      <c r="KTD3817" s="1484"/>
      <c r="KTE3817" s="1480"/>
      <c r="KTF3817" s="1480"/>
      <c r="KTG3817" s="1480"/>
      <c r="KTH3817" s="1480"/>
      <c r="KTI3817" s="1481"/>
      <c r="KTJ3817" s="1480"/>
      <c r="KTK3817" s="1480"/>
      <c r="KTL3817" s="1480"/>
      <c r="KTM3817" s="1480"/>
      <c r="KTN3817" s="1481"/>
      <c r="KTO3817" s="1480"/>
      <c r="KTP3817" s="1480"/>
      <c r="KTQ3817" s="1480"/>
      <c r="KTR3817" s="1480"/>
      <c r="KTS3817" s="1480"/>
      <c r="KTT3817" s="1480"/>
      <c r="KTU3817" s="1480"/>
      <c r="KTV3817" s="1481"/>
      <c r="KTW3817" s="1480"/>
      <c r="KTX3817" s="1480"/>
      <c r="KTY3817" s="1481"/>
      <c r="KTZ3817" s="1481"/>
      <c r="KUA3817" s="1481"/>
      <c r="KUB3817" s="1481"/>
      <c r="KUC3817" s="1481"/>
      <c r="KUD3817" s="1481"/>
      <c r="KUE3817" s="1480"/>
      <c r="KUF3817" s="1480"/>
      <c r="KUG3817" s="1482"/>
      <c r="KUH3817" s="1483"/>
      <c r="KUI3817" s="1484"/>
      <c r="KUJ3817" s="1484"/>
      <c r="KUK3817" s="1480"/>
      <c r="KUL3817" s="1480"/>
      <c r="KUM3817" s="1480"/>
      <c r="KUN3817" s="1480"/>
      <c r="KUO3817" s="1481"/>
      <c r="KUP3817" s="1480"/>
      <c r="KUQ3817" s="1480"/>
      <c r="KUR3817" s="1480"/>
      <c r="KUS3817" s="1480"/>
      <c r="KUT3817" s="1481"/>
      <c r="KUU3817" s="1480"/>
      <c r="KUV3817" s="1480"/>
      <c r="KUW3817" s="1480"/>
      <c r="KUX3817" s="1480"/>
      <c r="KUY3817" s="1480"/>
      <c r="KUZ3817" s="1480"/>
      <c r="KVA3817" s="1480"/>
      <c r="KVB3817" s="1481"/>
      <c r="KVC3817" s="1480"/>
      <c r="KVD3817" s="1480"/>
      <c r="KVE3817" s="1481"/>
      <c r="KVF3817" s="1481"/>
      <c r="KVG3817" s="1481"/>
      <c r="KVH3817" s="1481"/>
      <c r="KVI3817" s="1481"/>
      <c r="KVJ3817" s="1481"/>
      <c r="KVK3817" s="1480"/>
      <c r="KVL3817" s="1480"/>
      <c r="KVM3817" s="1482"/>
      <c r="KVN3817" s="1483"/>
      <c r="KVO3817" s="1484"/>
      <c r="KVP3817" s="1484"/>
      <c r="KVQ3817" s="1480"/>
      <c r="KVR3817" s="1480"/>
      <c r="KVS3817" s="1480"/>
      <c r="KVT3817" s="1480"/>
      <c r="KVU3817" s="1481"/>
      <c r="KVV3817" s="1480"/>
      <c r="KVW3817" s="1480"/>
      <c r="KVX3817" s="1480"/>
      <c r="KVY3817" s="1480"/>
      <c r="KVZ3817" s="1481"/>
      <c r="KWA3817" s="1480"/>
      <c r="KWB3817" s="1480"/>
      <c r="KWC3817" s="1480"/>
      <c r="KWD3817" s="1480"/>
      <c r="KWE3817" s="1480"/>
      <c r="KWF3817" s="1480"/>
      <c r="KWG3817" s="1480"/>
      <c r="KWH3817" s="1481"/>
      <c r="KWI3817" s="1480"/>
      <c r="KWJ3817" s="1480"/>
      <c r="KWK3817" s="1481"/>
      <c r="KWL3817" s="1481"/>
      <c r="KWM3817" s="1481"/>
      <c r="KWN3817" s="1481"/>
      <c r="KWO3817" s="1481"/>
      <c r="KWP3817" s="1481"/>
      <c r="KWQ3817" s="1480"/>
      <c r="KWR3817" s="1480"/>
      <c r="KWS3817" s="1482"/>
      <c r="KWT3817" s="1483"/>
      <c r="KWU3817" s="1484"/>
      <c r="KWV3817" s="1484"/>
      <c r="KWW3817" s="1480"/>
      <c r="KWX3817" s="1480"/>
      <c r="KWY3817" s="1480"/>
      <c r="KWZ3817" s="1480"/>
      <c r="KXA3817" s="1481"/>
      <c r="KXB3817" s="1480"/>
      <c r="KXC3817" s="1480"/>
      <c r="KXD3817" s="1480"/>
      <c r="KXE3817" s="1480"/>
      <c r="KXF3817" s="1481"/>
      <c r="KXG3817" s="1480"/>
      <c r="KXH3817" s="1480"/>
      <c r="KXI3817" s="1480"/>
      <c r="KXJ3817" s="1480"/>
      <c r="KXK3817" s="1480"/>
      <c r="KXL3817" s="1480"/>
      <c r="KXM3817" s="1480"/>
      <c r="KXN3817" s="1481"/>
      <c r="KXO3817" s="1480"/>
      <c r="KXP3817" s="1480"/>
      <c r="KXQ3817" s="1481"/>
      <c r="KXR3817" s="1481"/>
      <c r="KXS3817" s="1481"/>
      <c r="KXT3817" s="1481"/>
      <c r="KXU3817" s="1481"/>
      <c r="KXV3817" s="1481"/>
      <c r="KXW3817" s="1480"/>
      <c r="KXX3817" s="1480"/>
      <c r="KXY3817" s="1482"/>
      <c r="KXZ3817" s="1483"/>
      <c r="KYA3817" s="1484"/>
      <c r="KYB3817" s="1484"/>
      <c r="KYC3817" s="1480"/>
      <c r="KYD3817" s="1480"/>
      <c r="KYE3817" s="1480"/>
      <c r="KYF3817" s="1480"/>
      <c r="KYG3817" s="1481"/>
      <c r="KYH3817" s="1480"/>
      <c r="KYI3817" s="1480"/>
      <c r="KYJ3817" s="1480"/>
      <c r="KYK3817" s="1480"/>
      <c r="KYL3817" s="1481"/>
      <c r="KYM3817" s="1480"/>
      <c r="KYN3817" s="1480"/>
      <c r="KYO3817" s="1480"/>
      <c r="KYP3817" s="1480"/>
      <c r="KYQ3817" s="1480"/>
      <c r="KYR3817" s="1480"/>
      <c r="KYS3817" s="1480"/>
      <c r="KYT3817" s="1481"/>
      <c r="KYU3817" s="1480"/>
      <c r="KYV3817" s="1480"/>
      <c r="KYW3817" s="1481"/>
      <c r="KYX3817" s="1481"/>
      <c r="KYY3817" s="1481"/>
      <c r="KYZ3817" s="1481"/>
      <c r="KZA3817" s="1481"/>
      <c r="KZB3817" s="1481"/>
      <c r="KZC3817" s="1480"/>
      <c r="KZD3817" s="1480"/>
      <c r="KZE3817" s="1482"/>
      <c r="KZF3817" s="1483"/>
      <c r="KZG3817" s="1484"/>
      <c r="KZH3817" s="1484"/>
      <c r="KZI3817" s="1480"/>
      <c r="KZJ3817" s="1480"/>
      <c r="KZK3817" s="1480"/>
      <c r="KZL3817" s="1480"/>
      <c r="KZM3817" s="1481"/>
      <c r="KZN3817" s="1480"/>
      <c r="KZO3817" s="1480"/>
      <c r="KZP3817" s="1480"/>
      <c r="KZQ3817" s="1480"/>
      <c r="KZR3817" s="1481"/>
      <c r="KZS3817" s="1480"/>
      <c r="KZT3817" s="1480"/>
      <c r="KZU3817" s="1480"/>
      <c r="KZV3817" s="1480"/>
      <c r="KZW3817" s="1480"/>
      <c r="KZX3817" s="1480"/>
      <c r="KZY3817" s="1480"/>
      <c r="KZZ3817" s="1481"/>
      <c r="LAA3817" s="1480"/>
      <c r="LAB3817" s="1480"/>
      <c r="LAC3817" s="1481"/>
      <c r="LAD3817" s="1481"/>
      <c r="LAE3817" s="1481"/>
      <c r="LAF3817" s="1481"/>
      <c r="LAG3817" s="1481"/>
      <c r="LAH3817" s="1481"/>
      <c r="LAI3817" s="1480"/>
      <c r="LAJ3817" s="1480"/>
      <c r="LAK3817" s="1482"/>
      <c r="LAL3817" s="1483"/>
      <c r="LAM3817" s="1484"/>
      <c r="LAN3817" s="1484"/>
      <c r="LAO3817" s="1480"/>
      <c r="LAP3817" s="1480"/>
      <c r="LAQ3817" s="1480"/>
      <c r="LAR3817" s="1480"/>
      <c r="LAS3817" s="1481"/>
      <c r="LAT3817" s="1480"/>
      <c r="LAU3817" s="1480"/>
      <c r="LAV3817" s="1480"/>
      <c r="LAW3817" s="1480"/>
      <c r="LAX3817" s="1481"/>
      <c r="LAY3817" s="1480"/>
      <c r="LAZ3817" s="1480"/>
      <c r="LBA3817" s="1480"/>
      <c r="LBB3817" s="1480"/>
      <c r="LBC3817" s="1480"/>
      <c r="LBD3817" s="1480"/>
      <c r="LBE3817" s="1480"/>
      <c r="LBF3817" s="1481"/>
      <c r="LBG3817" s="1480"/>
      <c r="LBH3817" s="1480"/>
      <c r="LBI3817" s="1481"/>
      <c r="LBJ3817" s="1481"/>
      <c r="LBK3817" s="1481"/>
      <c r="LBL3817" s="1481"/>
      <c r="LBM3817" s="1481"/>
      <c r="LBN3817" s="1481"/>
      <c r="LBO3817" s="1480"/>
      <c r="LBP3817" s="1480"/>
      <c r="LBQ3817" s="1482"/>
      <c r="LBR3817" s="1483"/>
      <c r="LBS3817" s="1484"/>
      <c r="LBT3817" s="1484"/>
      <c r="LBU3817" s="1480"/>
      <c r="LBV3817" s="1480"/>
      <c r="LBW3817" s="1480"/>
      <c r="LBX3817" s="1480"/>
      <c r="LBY3817" s="1481"/>
      <c r="LBZ3817" s="1480"/>
      <c r="LCA3817" s="1480"/>
      <c r="LCB3817" s="1480"/>
      <c r="LCC3817" s="1480"/>
      <c r="LCD3817" s="1481"/>
      <c r="LCE3817" s="1480"/>
      <c r="LCF3817" s="1480"/>
      <c r="LCG3817" s="1480"/>
      <c r="LCH3817" s="1480"/>
      <c r="LCI3817" s="1480"/>
      <c r="LCJ3817" s="1480"/>
      <c r="LCK3817" s="1480"/>
      <c r="LCL3817" s="1481"/>
      <c r="LCM3817" s="1480"/>
      <c r="LCN3817" s="1480"/>
      <c r="LCO3817" s="1481"/>
      <c r="LCP3817" s="1481"/>
      <c r="LCQ3817" s="1481"/>
      <c r="LCR3817" s="1481"/>
      <c r="LCS3817" s="1481"/>
      <c r="LCT3817" s="1481"/>
      <c r="LCU3817" s="1480"/>
      <c r="LCV3817" s="1480"/>
      <c r="LCW3817" s="1482"/>
      <c r="LCX3817" s="1483"/>
      <c r="LCY3817" s="1484"/>
      <c r="LCZ3817" s="1484"/>
      <c r="LDA3817" s="1480"/>
      <c r="LDB3817" s="1480"/>
      <c r="LDC3817" s="1480"/>
      <c r="LDD3817" s="1480"/>
      <c r="LDE3817" s="1481"/>
      <c r="LDF3817" s="1480"/>
      <c r="LDG3817" s="1480"/>
      <c r="LDH3817" s="1480"/>
      <c r="LDI3817" s="1480"/>
      <c r="LDJ3817" s="1481"/>
      <c r="LDK3817" s="1480"/>
      <c r="LDL3817" s="1480"/>
      <c r="LDM3817" s="1480"/>
      <c r="LDN3817" s="1480"/>
      <c r="LDO3817" s="1480"/>
      <c r="LDP3817" s="1480"/>
      <c r="LDQ3817" s="1480"/>
      <c r="LDR3817" s="1481"/>
      <c r="LDS3817" s="1480"/>
      <c r="LDT3817" s="1480"/>
      <c r="LDU3817" s="1481"/>
      <c r="LDV3817" s="1481"/>
      <c r="LDW3817" s="1481"/>
      <c r="LDX3817" s="1481"/>
      <c r="LDY3817" s="1481"/>
      <c r="LDZ3817" s="1481"/>
      <c r="LEA3817" s="1480"/>
      <c r="LEB3817" s="1480"/>
      <c r="LEC3817" s="1482"/>
      <c r="LED3817" s="1483"/>
      <c r="LEE3817" s="1484"/>
      <c r="LEF3817" s="1484"/>
      <c r="LEG3817" s="1480"/>
      <c r="LEH3817" s="1480"/>
      <c r="LEI3817" s="1480"/>
      <c r="LEJ3817" s="1480"/>
      <c r="LEK3817" s="1481"/>
      <c r="LEL3817" s="1480"/>
      <c r="LEM3817" s="1480"/>
      <c r="LEN3817" s="1480"/>
      <c r="LEO3817" s="1480"/>
      <c r="LEP3817" s="1481"/>
      <c r="LEQ3817" s="1480"/>
      <c r="LER3817" s="1480"/>
      <c r="LES3817" s="1480"/>
      <c r="LET3817" s="1480"/>
      <c r="LEU3817" s="1480"/>
      <c r="LEV3817" s="1480"/>
      <c r="LEW3817" s="1480"/>
      <c r="LEX3817" s="1481"/>
      <c r="LEY3817" s="1480"/>
      <c r="LEZ3817" s="1480"/>
      <c r="LFA3817" s="1481"/>
      <c r="LFB3817" s="1481"/>
      <c r="LFC3817" s="1481"/>
      <c r="LFD3817" s="1481"/>
      <c r="LFE3817" s="1481"/>
      <c r="LFF3817" s="1481"/>
      <c r="LFG3817" s="1480"/>
      <c r="LFH3817" s="1480"/>
      <c r="LFI3817" s="1482"/>
      <c r="LFJ3817" s="1483"/>
      <c r="LFK3817" s="1484"/>
      <c r="LFL3817" s="1484"/>
      <c r="LFM3817" s="1480"/>
      <c r="LFN3817" s="1480"/>
      <c r="LFO3817" s="1480"/>
      <c r="LFP3817" s="1480"/>
      <c r="LFQ3817" s="1481"/>
      <c r="LFR3817" s="1480"/>
      <c r="LFS3817" s="1480"/>
      <c r="LFT3817" s="1480"/>
      <c r="LFU3817" s="1480"/>
      <c r="LFV3817" s="1481"/>
      <c r="LFW3817" s="1480"/>
      <c r="LFX3817" s="1480"/>
      <c r="LFY3817" s="1480"/>
      <c r="LFZ3817" s="1480"/>
      <c r="LGA3817" s="1480"/>
      <c r="LGB3817" s="1480"/>
      <c r="LGC3817" s="1480"/>
      <c r="LGD3817" s="1481"/>
      <c r="LGE3817" s="1480"/>
      <c r="LGF3817" s="1480"/>
      <c r="LGG3817" s="1481"/>
      <c r="LGH3817" s="1481"/>
      <c r="LGI3817" s="1481"/>
      <c r="LGJ3817" s="1481"/>
      <c r="LGK3817" s="1481"/>
      <c r="LGL3817" s="1481"/>
      <c r="LGM3817" s="1480"/>
      <c r="LGN3817" s="1480"/>
      <c r="LGO3817" s="1482"/>
      <c r="LGP3817" s="1483"/>
      <c r="LGQ3817" s="1484"/>
      <c r="LGR3817" s="1484"/>
      <c r="LGS3817" s="1480"/>
      <c r="LGT3817" s="1480"/>
      <c r="LGU3817" s="1480"/>
      <c r="LGV3817" s="1480"/>
      <c r="LGW3817" s="1481"/>
      <c r="LGX3817" s="1480"/>
      <c r="LGY3817" s="1480"/>
      <c r="LGZ3817" s="1480"/>
      <c r="LHA3817" s="1480"/>
      <c r="LHB3817" s="1481"/>
      <c r="LHC3817" s="1480"/>
      <c r="LHD3817" s="1480"/>
      <c r="LHE3817" s="1480"/>
      <c r="LHF3817" s="1480"/>
      <c r="LHG3817" s="1480"/>
      <c r="LHH3817" s="1480"/>
      <c r="LHI3817" s="1480"/>
      <c r="LHJ3817" s="1481"/>
      <c r="LHK3817" s="1480"/>
      <c r="LHL3817" s="1480"/>
      <c r="LHM3817" s="1481"/>
      <c r="LHN3817" s="1481"/>
      <c r="LHO3817" s="1481"/>
      <c r="LHP3817" s="1481"/>
      <c r="LHQ3817" s="1481"/>
      <c r="LHR3817" s="1481"/>
      <c r="LHS3817" s="1480"/>
      <c r="LHT3817" s="1480"/>
      <c r="LHU3817" s="1482"/>
      <c r="LHV3817" s="1483"/>
      <c r="LHW3817" s="1484"/>
      <c r="LHX3817" s="1484"/>
      <c r="LHY3817" s="1480"/>
      <c r="LHZ3817" s="1480"/>
      <c r="LIA3817" s="1480"/>
      <c r="LIB3817" s="1480"/>
      <c r="LIC3817" s="1481"/>
      <c r="LID3817" s="1480"/>
      <c r="LIE3817" s="1480"/>
      <c r="LIF3817" s="1480"/>
      <c r="LIG3817" s="1480"/>
      <c r="LIH3817" s="1481"/>
      <c r="LII3817" s="1480"/>
      <c r="LIJ3817" s="1480"/>
      <c r="LIK3817" s="1480"/>
      <c r="LIL3817" s="1480"/>
      <c r="LIM3817" s="1480"/>
      <c r="LIN3817" s="1480"/>
      <c r="LIO3817" s="1480"/>
      <c r="LIP3817" s="1481"/>
      <c r="LIQ3817" s="1480"/>
      <c r="LIR3817" s="1480"/>
      <c r="LIS3817" s="1481"/>
      <c r="LIT3817" s="1481"/>
      <c r="LIU3817" s="1481"/>
      <c r="LIV3817" s="1481"/>
      <c r="LIW3817" s="1481"/>
      <c r="LIX3817" s="1481"/>
      <c r="LIY3817" s="1480"/>
      <c r="LIZ3817" s="1480"/>
      <c r="LJA3817" s="1482"/>
      <c r="LJB3817" s="1483"/>
      <c r="LJC3817" s="1484"/>
      <c r="LJD3817" s="1484"/>
      <c r="LJE3817" s="1480"/>
      <c r="LJF3817" s="1480"/>
      <c r="LJG3817" s="1480"/>
      <c r="LJH3817" s="1480"/>
      <c r="LJI3817" s="1481"/>
      <c r="LJJ3817" s="1480"/>
      <c r="LJK3817" s="1480"/>
      <c r="LJL3817" s="1480"/>
      <c r="LJM3817" s="1480"/>
      <c r="LJN3817" s="1481"/>
      <c r="LJO3817" s="1480"/>
      <c r="LJP3817" s="1480"/>
      <c r="LJQ3817" s="1480"/>
      <c r="LJR3817" s="1480"/>
      <c r="LJS3817" s="1480"/>
      <c r="LJT3817" s="1480"/>
      <c r="LJU3817" s="1480"/>
      <c r="LJV3817" s="1481"/>
      <c r="LJW3817" s="1480"/>
      <c r="LJX3817" s="1480"/>
      <c r="LJY3817" s="1481"/>
      <c r="LJZ3817" s="1481"/>
      <c r="LKA3817" s="1481"/>
      <c r="LKB3817" s="1481"/>
      <c r="LKC3817" s="1481"/>
      <c r="LKD3817" s="1481"/>
      <c r="LKE3817" s="1480"/>
      <c r="LKF3817" s="1480"/>
      <c r="LKG3817" s="1482"/>
      <c r="LKH3817" s="1483"/>
      <c r="LKI3817" s="1484"/>
      <c r="LKJ3817" s="1484"/>
      <c r="LKK3817" s="1480"/>
      <c r="LKL3817" s="1480"/>
      <c r="LKM3817" s="1480"/>
      <c r="LKN3817" s="1480"/>
      <c r="LKO3817" s="1481"/>
      <c r="LKP3817" s="1480"/>
      <c r="LKQ3817" s="1480"/>
      <c r="LKR3817" s="1480"/>
      <c r="LKS3817" s="1480"/>
      <c r="LKT3817" s="1481"/>
      <c r="LKU3817" s="1480"/>
      <c r="LKV3817" s="1480"/>
      <c r="LKW3817" s="1480"/>
      <c r="LKX3817" s="1480"/>
      <c r="LKY3817" s="1480"/>
      <c r="LKZ3817" s="1480"/>
      <c r="LLA3817" s="1480"/>
      <c r="LLB3817" s="1481"/>
      <c r="LLC3817" s="1480"/>
      <c r="LLD3817" s="1480"/>
      <c r="LLE3817" s="1481"/>
      <c r="LLF3817" s="1481"/>
      <c r="LLG3817" s="1481"/>
      <c r="LLH3817" s="1481"/>
      <c r="LLI3817" s="1481"/>
      <c r="LLJ3817" s="1481"/>
      <c r="LLK3817" s="1480"/>
      <c r="LLL3817" s="1480"/>
      <c r="LLM3817" s="1482"/>
      <c r="LLN3817" s="1483"/>
      <c r="LLO3817" s="1484"/>
      <c r="LLP3817" s="1484"/>
      <c r="LLQ3817" s="1480"/>
      <c r="LLR3817" s="1480"/>
      <c r="LLS3817" s="1480"/>
      <c r="LLT3817" s="1480"/>
      <c r="LLU3817" s="1481"/>
      <c r="LLV3817" s="1480"/>
      <c r="LLW3817" s="1480"/>
      <c r="LLX3817" s="1480"/>
      <c r="LLY3817" s="1480"/>
      <c r="LLZ3817" s="1481"/>
      <c r="LMA3817" s="1480"/>
      <c r="LMB3817" s="1480"/>
      <c r="LMC3817" s="1480"/>
      <c r="LMD3817" s="1480"/>
      <c r="LME3817" s="1480"/>
      <c r="LMF3817" s="1480"/>
      <c r="LMG3817" s="1480"/>
      <c r="LMH3817" s="1481"/>
      <c r="LMI3817" s="1480"/>
      <c r="LMJ3817" s="1480"/>
      <c r="LMK3817" s="1481"/>
      <c r="LML3817" s="1481"/>
      <c r="LMM3817" s="1481"/>
      <c r="LMN3817" s="1481"/>
      <c r="LMO3817" s="1481"/>
      <c r="LMP3817" s="1481"/>
      <c r="LMQ3817" s="1480"/>
      <c r="LMR3817" s="1480"/>
      <c r="LMS3817" s="1482"/>
      <c r="LMT3817" s="1483"/>
      <c r="LMU3817" s="1484"/>
      <c r="LMV3817" s="1484"/>
      <c r="LMW3817" s="1480"/>
      <c r="LMX3817" s="1480"/>
      <c r="LMY3817" s="1480"/>
      <c r="LMZ3817" s="1480"/>
      <c r="LNA3817" s="1481"/>
      <c r="LNB3817" s="1480"/>
      <c r="LNC3817" s="1480"/>
      <c r="LND3817" s="1480"/>
      <c r="LNE3817" s="1480"/>
      <c r="LNF3817" s="1481"/>
      <c r="LNG3817" s="1480"/>
      <c r="LNH3817" s="1480"/>
      <c r="LNI3817" s="1480"/>
      <c r="LNJ3817" s="1480"/>
      <c r="LNK3817" s="1480"/>
      <c r="LNL3817" s="1480"/>
      <c r="LNM3817" s="1480"/>
      <c r="LNN3817" s="1481"/>
      <c r="LNO3817" s="1480"/>
      <c r="LNP3817" s="1480"/>
      <c r="LNQ3817" s="1481"/>
      <c r="LNR3817" s="1481"/>
      <c r="LNS3817" s="1481"/>
      <c r="LNT3817" s="1481"/>
      <c r="LNU3817" s="1481"/>
      <c r="LNV3817" s="1481"/>
      <c r="LNW3817" s="1480"/>
      <c r="LNX3817" s="1480"/>
      <c r="LNY3817" s="1482"/>
      <c r="LNZ3817" s="1483"/>
      <c r="LOA3817" s="1484"/>
      <c r="LOB3817" s="1484"/>
      <c r="LOC3817" s="1480"/>
      <c r="LOD3817" s="1480"/>
      <c r="LOE3817" s="1480"/>
      <c r="LOF3817" s="1480"/>
      <c r="LOG3817" s="1481"/>
      <c r="LOH3817" s="1480"/>
      <c r="LOI3817" s="1480"/>
      <c r="LOJ3817" s="1480"/>
      <c r="LOK3817" s="1480"/>
      <c r="LOL3817" s="1481"/>
      <c r="LOM3817" s="1480"/>
      <c r="LON3817" s="1480"/>
      <c r="LOO3817" s="1480"/>
      <c r="LOP3817" s="1480"/>
      <c r="LOQ3817" s="1480"/>
      <c r="LOR3817" s="1480"/>
      <c r="LOS3817" s="1480"/>
      <c r="LOT3817" s="1481"/>
      <c r="LOU3817" s="1480"/>
      <c r="LOV3817" s="1480"/>
      <c r="LOW3817" s="1481"/>
      <c r="LOX3817" s="1481"/>
      <c r="LOY3817" s="1481"/>
      <c r="LOZ3817" s="1481"/>
      <c r="LPA3817" s="1481"/>
      <c r="LPB3817" s="1481"/>
      <c r="LPC3817" s="1480"/>
      <c r="LPD3817" s="1480"/>
      <c r="LPE3817" s="1482"/>
      <c r="LPF3817" s="1483"/>
      <c r="LPG3817" s="1484"/>
      <c r="LPH3817" s="1484"/>
      <c r="LPI3817" s="1480"/>
      <c r="LPJ3817" s="1480"/>
      <c r="LPK3817" s="1480"/>
      <c r="LPL3817" s="1480"/>
      <c r="LPM3817" s="1481"/>
      <c r="LPN3817" s="1480"/>
      <c r="LPO3817" s="1480"/>
      <c r="LPP3817" s="1480"/>
      <c r="LPQ3817" s="1480"/>
      <c r="LPR3817" s="1481"/>
      <c r="LPS3817" s="1480"/>
      <c r="LPT3817" s="1480"/>
      <c r="LPU3817" s="1480"/>
      <c r="LPV3817" s="1480"/>
      <c r="LPW3817" s="1480"/>
      <c r="LPX3817" s="1480"/>
      <c r="LPY3817" s="1480"/>
      <c r="LPZ3817" s="1481"/>
      <c r="LQA3817" s="1480"/>
      <c r="LQB3817" s="1480"/>
      <c r="LQC3817" s="1481"/>
      <c r="LQD3817" s="1481"/>
      <c r="LQE3817" s="1481"/>
      <c r="LQF3817" s="1481"/>
      <c r="LQG3817" s="1481"/>
      <c r="LQH3817" s="1481"/>
      <c r="LQI3817" s="1480"/>
      <c r="LQJ3817" s="1480"/>
      <c r="LQK3817" s="1482"/>
      <c r="LQL3817" s="1483"/>
      <c r="LQM3817" s="1484"/>
      <c r="LQN3817" s="1484"/>
      <c r="LQO3817" s="1480"/>
      <c r="LQP3817" s="1480"/>
      <c r="LQQ3817" s="1480"/>
      <c r="LQR3817" s="1480"/>
      <c r="LQS3817" s="1481"/>
      <c r="LQT3817" s="1480"/>
      <c r="LQU3817" s="1480"/>
      <c r="LQV3817" s="1480"/>
      <c r="LQW3817" s="1480"/>
      <c r="LQX3817" s="1481"/>
      <c r="LQY3817" s="1480"/>
      <c r="LQZ3817" s="1480"/>
      <c r="LRA3817" s="1480"/>
      <c r="LRB3817" s="1480"/>
      <c r="LRC3817" s="1480"/>
      <c r="LRD3817" s="1480"/>
      <c r="LRE3817" s="1480"/>
      <c r="LRF3817" s="1481"/>
      <c r="LRG3817" s="1480"/>
      <c r="LRH3817" s="1480"/>
      <c r="LRI3817" s="1481"/>
      <c r="LRJ3817" s="1481"/>
      <c r="LRK3817" s="1481"/>
      <c r="LRL3817" s="1481"/>
      <c r="LRM3817" s="1481"/>
      <c r="LRN3817" s="1481"/>
      <c r="LRO3817" s="1480"/>
      <c r="LRP3817" s="1480"/>
      <c r="LRQ3817" s="1482"/>
      <c r="LRR3817" s="1483"/>
      <c r="LRS3817" s="1484"/>
      <c r="LRT3817" s="1484"/>
      <c r="LRU3817" s="1480"/>
      <c r="LRV3817" s="1480"/>
      <c r="LRW3817" s="1480"/>
      <c r="LRX3817" s="1480"/>
      <c r="LRY3817" s="1481"/>
      <c r="LRZ3817" s="1480"/>
      <c r="LSA3817" s="1480"/>
      <c r="LSB3817" s="1480"/>
      <c r="LSC3817" s="1480"/>
      <c r="LSD3817" s="1481"/>
      <c r="LSE3817" s="1480"/>
      <c r="LSF3817" s="1480"/>
      <c r="LSG3817" s="1480"/>
      <c r="LSH3817" s="1480"/>
      <c r="LSI3817" s="1480"/>
      <c r="LSJ3817" s="1480"/>
      <c r="LSK3817" s="1480"/>
      <c r="LSL3817" s="1481"/>
      <c r="LSM3817" s="1480"/>
      <c r="LSN3817" s="1480"/>
      <c r="LSO3817" s="1481"/>
      <c r="LSP3817" s="1481"/>
      <c r="LSQ3817" s="1481"/>
      <c r="LSR3817" s="1481"/>
      <c r="LSS3817" s="1481"/>
      <c r="LST3817" s="1481"/>
      <c r="LSU3817" s="1480"/>
      <c r="LSV3817" s="1480"/>
      <c r="LSW3817" s="1482"/>
      <c r="LSX3817" s="1483"/>
      <c r="LSY3817" s="1484"/>
      <c r="LSZ3817" s="1484"/>
      <c r="LTA3817" s="1480"/>
      <c r="LTB3817" s="1480"/>
      <c r="LTC3817" s="1480"/>
      <c r="LTD3817" s="1480"/>
      <c r="LTE3817" s="1481"/>
      <c r="LTF3817" s="1480"/>
      <c r="LTG3817" s="1480"/>
      <c r="LTH3817" s="1480"/>
      <c r="LTI3817" s="1480"/>
      <c r="LTJ3817" s="1481"/>
      <c r="LTK3817" s="1480"/>
      <c r="LTL3817" s="1480"/>
      <c r="LTM3817" s="1480"/>
      <c r="LTN3817" s="1480"/>
      <c r="LTO3817" s="1480"/>
      <c r="LTP3817" s="1480"/>
      <c r="LTQ3817" s="1480"/>
      <c r="LTR3817" s="1481"/>
      <c r="LTS3817" s="1480"/>
      <c r="LTT3817" s="1480"/>
      <c r="LTU3817" s="1481"/>
      <c r="LTV3817" s="1481"/>
      <c r="LTW3817" s="1481"/>
      <c r="LTX3817" s="1481"/>
      <c r="LTY3817" s="1481"/>
      <c r="LTZ3817" s="1481"/>
      <c r="LUA3817" s="1480"/>
      <c r="LUB3817" s="1480"/>
      <c r="LUC3817" s="1482"/>
      <c r="LUD3817" s="1483"/>
      <c r="LUE3817" s="1484"/>
      <c r="LUF3817" s="1484"/>
      <c r="LUG3817" s="1480"/>
      <c r="LUH3817" s="1480"/>
      <c r="LUI3817" s="1480"/>
      <c r="LUJ3817" s="1480"/>
      <c r="LUK3817" s="1481"/>
      <c r="LUL3817" s="1480"/>
      <c r="LUM3817" s="1480"/>
      <c r="LUN3817" s="1480"/>
      <c r="LUO3817" s="1480"/>
      <c r="LUP3817" s="1481"/>
      <c r="LUQ3817" s="1480"/>
      <c r="LUR3817" s="1480"/>
      <c r="LUS3817" s="1480"/>
      <c r="LUT3817" s="1480"/>
      <c r="LUU3817" s="1480"/>
      <c r="LUV3817" s="1480"/>
      <c r="LUW3817" s="1480"/>
      <c r="LUX3817" s="1481"/>
      <c r="LUY3817" s="1480"/>
      <c r="LUZ3817" s="1480"/>
      <c r="LVA3817" s="1481"/>
      <c r="LVB3817" s="1481"/>
      <c r="LVC3817" s="1481"/>
      <c r="LVD3817" s="1481"/>
      <c r="LVE3817" s="1481"/>
      <c r="LVF3817" s="1481"/>
      <c r="LVG3817" s="1480"/>
      <c r="LVH3817" s="1480"/>
      <c r="LVI3817" s="1482"/>
      <c r="LVJ3817" s="1483"/>
      <c r="LVK3817" s="1484"/>
      <c r="LVL3817" s="1484"/>
      <c r="LVM3817" s="1480"/>
      <c r="LVN3817" s="1480"/>
      <c r="LVO3817" s="1480"/>
      <c r="LVP3817" s="1480"/>
      <c r="LVQ3817" s="1481"/>
      <c r="LVR3817" s="1480"/>
      <c r="LVS3817" s="1480"/>
      <c r="LVT3817" s="1480"/>
      <c r="LVU3817" s="1480"/>
      <c r="LVV3817" s="1481"/>
      <c r="LVW3817" s="1480"/>
      <c r="LVX3817" s="1480"/>
      <c r="LVY3817" s="1480"/>
      <c r="LVZ3817" s="1480"/>
      <c r="LWA3817" s="1480"/>
      <c r="LWB3817" s="1480"/>
      <c r="LWC3817" s="1480"/>
      <c r="LWD3817" s="1481"/>
      <c r="LWE3817" s="1480"/>
      <c r="LWF3817" s="1480"/>
      <c r="LWG3817" s="1481"/>
      <c r="LWH3817" s="1481"/>
      <c r="LWI3817" s="1481"/>
      <c r="LWJ3817" s="1481"/>
      <c r="LWK3817" s="1481"/>
      <c r="LWL3817" s="1481"/>
      <c r="LWM3817" s="1480"/>
      <c r="LWN3817" s="1480"/>
      <c r="LWO3817" s="1482"/>
      <c r="LWP3817" s="1483"/>
      <c r="LWQ3817" s="1484"/>
      <c r="LWR3817" s="1484"/>
      <c r="LWS3817" s="1480"/>
      <c r="LWT3817" s="1480"/>
      <c r="LWU3817" s="1480"/>
      <c r="LWV3817" s="1480"/>
      <c r="LWW3817" s="1481"/>
      <c r="LWX3817" s="1480"/>
      <c r="LWY3817" s="1480"/>
      <c r="LWZ3817" s="1480"/>
      <c r="LXA3817" s="1480"/>
      <c r="LXB3817" s="1481"/>
      <c r="LXC3817" s="1480"/>
      <c r="LXD3817" s="1480"/>
      <c r="LXE3817" s="1480"/>
      <c r="LXF3817" s="1480"/>
      <c r="LXG3817" s="1480"/>
      <c r="LXH3817" s="1480"/>
      <c r="LXI3817" s="1480"/>
      <c r="LXJ3817" s="1481"/>
      <c r="LXK3817" s="1480"/>
      <c r="LXL3817" s="1480"/>
      <c r="LXM3817" s="1481"/>
      <c r="LXN3817" s="1481"/>
      <c r="LXO3817" s="1481"/>
      <c r="LXP3817" s="1481"/>
      <c r="LXQ3817" s="1481"/>
      <c r="LXR3817" s="1481"/>
      <c r="LXS3817" s="1480"/>
      <c r="LXT3817" s="1480"/>
      <c r="LXU3817" s="1482"/>
      <c r="LXV3817" s="1483"/>
      <c r="LXW3817" s="1484"/>
      <c r="LXX3817" s="1484"/>
      <c r="LXY3817" s="1480"/>
      <c r="LXZ3817" s="1480"/>
      <c r="LYA3817" s="1480"/>
      <c r="LYB3817" s="1480"/>
      <c r="LYC3817" s="1481"/>
      <c r="LYD3817" s="1480"/>
      <c r="LYE3817" s="1480"/>
      <c r="LYF3817" s="1480"/>
      <c r="LYG3817" s="1480"/>
      <c r="LYH3817" s="1481"/>
      <c r="LYI3817" s="1480"/>
      <c r="LYJ3817" s="1480"/>
      <c r="LYK3817" s="1480"/>
      <c r="LYL3817" s="1480"/>
      <c r="LYM3817" s="1480"/>
      <c r="LYN3817" s="1480"/>
      <c r="LYO3817" s="1480"/>
      <c r="LYP3817" s="1481"/>
      <c r="LYQ3817" s="1480"/>
      <c r="LYR3817" s="1480"/>
      <c r="LYS3817" s="1481"/>
      <c r="LYT3817" s="1481"/>
      <c r="LYU3817" s="1481"/>
      <c r="LYV3817" s="1481"/>
      <c r="LYW3817" s="1481"/>
      <c r="LYX3817" s="1481"/>
      <c r="LYY3817" s="1480"/>
      <c r="LYZ3817" s="1480"/>
      <c r="LZA3817" s="1482"/>
      <c r="LZB3817" s="1483"/>
      <c r="LZC3817" s="1484"/>
      <c r="LZD3817" s="1484"/>
      <c r="LZE3817" s="1480"/>
      <c r="LZF3817" s="1480"/>
      <c r="LZG3817" s="1480"/>
      <c r="LZH3817" s="1480"/>
      <c r="LZI3817" s="1481"/>
      <c r="LZJ3817" s="1480"/>
      <c r="LZK3817" s="1480"/>
      <c r="LZL3817" s="1480"/>
      <c r="LZM3817" s="1480"/>
      <c r="LZN3817" s="1481"/>
      <c r="LZO3817" s="1480"/>
      <c r="LZP3817" s="1480"/>
      <c r="LZQ3817" s="1480"/>
      <c r="LZR3817" s="1480"/>
      <c r="LZS3817" s="1480"/>
      <c r="LZT3817" s="1480"/>
      <c r="LZU3817" s="1480"/>
      <c r="LZV3817" s="1481"/>
      <c r="LZW3817" s="1480"/>
      <c r="LZX3817" s="1480"/>
      <c r="LZY3817" s="1481"/>
      <c r="LZZ3817" s="1481"/>
      <c r="MAA3817" s="1481"/>
      <c r="MAB3817" s="1481"/>
      <c r="MAC3817" s="1481"/>
      <c r="MAD3817" s="1481"/>
      <c r="MAE3817" s="1480"/>
      <c r="MAF3817" s="1480"/>
      <c r="MAG3817" s="1482"/>
      <c r="MAH3817" s="1483"/>
      <c r="MAI3817" s="1484"/>
      <c r="MAJ3817" s="1484"/>
      <c r="MAK3817" s="1480"/>
      <c r="MAL3817" s="1480"/>
      <c r="MAM3817" s="1480"/>
      <c r="MAN3817" s="1480"/>
      <c r="MAO3817" s="1481"/>
      <c r="MAP3817" s="1480"/>
      <c r="MAQ3817" s="1480"/>
      <c r="MAR3817" s="1480"/>
      <c r="MAS3817" s="1480"/>
      <c r="MAT3817" s="1481"/>
      <c r="MAU3817" s="1480"/>
      <c r="MAV3817" s="1480"/>
      <c r="MAW3817" s="1480"/>
      <c r="MAX3817" s="1480"/>
      <c r="MAY3817" s="1480"/>
      <c r="MAZ3817" s="1480"/>
      <c r="MBA3817" s="1480"/>
      <c r="MBB3817" s="1481"/>
      <c r="MBC3817" s="1480"/>
      <c r="MBD3817" s="1480"/>
      <c r="MBE3817" s="1481"/>
      <c r="MBF3817" s="1481"/>
      <c r="MBG3817" s="1481"/>
      <c r="MBH3817" s="1481"/>
      <c r="MBI3817" s="1481"/>
      <c r="MBJ3817" s="1481"/>
      <c r="MBK3817" s="1480"/>
      <c r="MBL3817" s="1480"/>
      <c r="MBM3817" s="1482"/>
      <c r="MBN3817" s="1483"/>
      <c r="MBO3817" s="1484"/>
      <c r="MBP3817" s="1484"/>
      <c r="MBQ3817" s="1480"/>
      <c r="MBR3817" s="1480"/>
      <c r="MBS3817" s="1480"/>
      <c r="MBT3817" s="1480"/>
      <c r="MBU3817" s="1481"/>
      <c r="MBV3817" s="1480"/>
      <c r="MBW3817" s="1480"/>
      <c r="MBX3817" s="1480"/>
      <c r="MBY3817" s="1480"/>
      <c r="MBZ3817" s="1481"/>
      <c r="MCA3817" s="1480"/>
      <c r="MCB3817" s="1480"/>
      <c r="MCC3817" s="1480"/>
      <c r="MCD3817" s="1480"/>
      <c r="MCE3817" s="1480"/>
      <c r="MCF3817" s="1480"/>
      <c r="MCG3817" s="1480"/>
      <c r="MCH3817" s="1481"/>
      <c r="MCI3817" s="1480"/>
      <c r="MCJ3817" s="1480"/>
      <c r="MCK3817" s="1481"/>
      <c r="MCL3817" s="1481"/>
      <c r="MCM3817" s="1481"/>
      <c r="MCN3817" s="1481"/>
      <c r="MCO3817" s="1481"/>
      <c r="MCP3817" s="1481"/>
      <c r="MCQ3817" s="1480"/>
      <c r="MCR3817" s="1480"/>
      <c r="MCS3817" s="1482"/>
      <c r="MCT3817" s="1483"/>
      <c r="MCU3817" s="1484"/>
      <c r="MCV3817" s="1484"/>
      <c r="MCW3817" s="1480"/>
      <c r="MCX3817" s="1480"/>
      <c r="MCY3817" s="1480"/>
      <c r="MCZ3817" s="1480"/>
      <c r="MDA3817" s="1481"/>
      <c r="MDB3817" s="1480"/>
      <c r="MDC3817" s="1480"/>
      <c r="MDD3817" s="1480"/>
      <c r="MDE3817" s="1480"/>
      <c r="MDF3817" s="1481"/>
      <c r="MDG3817" s="1480"/>
      <c r="MDH3817" s="1480"/>
      <c r="MDI3817" s="1480"/>
      <c r="MDJ3817" s="1480"/>
      <c r="MDK3817" s="1480"/>
      <c r="MDL3817" s="1480"/>
      <c r="MDM3817" s="1480"/>
      <c r="MDN3817" s="1481"/>
      <c r="MDO3817" s="1480"/>
      <c r="MDP3817" s="1480"/>
      <c r="MDQ3817" s="1481"/>
      <c r="MDR3817" s="1481"/>
      <c r="MDS3817" s="1481"/>
      <c r="MDT3817" s="1481"/>
      <c r="MDU3817" s="1481"/>
      <c r="MDV3817" s="1481"/>
      <c r="MDW3817" s="1480"/>
      <c r="MDX3817" s="1480"/>
      <c r="MDY3817" s="1482"/>
      <c r="MDZ3817" s="1483"/>
      <c r="MEA3817" s="1484"/>
      <c r="MEB3817" s="1484"/>
      <c r="MEC3817" s="1480"/>
      <c r="MED3817" s="1480"/>
      <c r="MEE3817" s="1480"/>
      <c r="MEF3817" s="1480"/>
      <c r="MEG3817" s="1481"/>
      <c r="MEH3817" s="1480"/>
      <c r="MEI3817" s="1480"/>
      <c r="MEJ3817" s="1480"/>
      <c r="MEK3817" s="1480"/>
      <c r="MEL3817" s="1481"/>
      <c r="MEM3817" s="1480"/>
      <c r="MEN3817" s="1480"/>
      <c r="MEO3817" s="1480"/>
      <c r="MEP3817" s="1480"/>
      <c r="MEQ3817" s="1480"/>
      <c r="MER3817" s="1480"/>
      <c r="MES3817" s="1480"/>
      <c r="MET3817" s="1481"/>
      <c r="MEU3817" s="1480"/>
      <c r="MEV3817" s="1480"/>
      <c r="MEW3817" s="1481"/>
      <c r="MEX3817" s="1481"/>
      <c r="MEY3817" s="1481"/>
      <c r="MEZ3817" s="1481"/>
      <c r="MFA3817" s="1481"/>
      <c r="MFB3817" s="1481"/>
      <c r="MFC3817" s="1480"/>
      <c r="MFD3817" s="1480"/>
      <c r="MFE3817" s="1482"/>
      <c r="MFF3817" s="1483"/>
      <c r="MFG3817" s="1484"/>
      <c r="MFH3817" s="1484"/>
      <c r="MFI3817" s="1480"/>
      <c r="MFJ3817" s="1480"/>
      <c r="MFK3817" s="1480"/>
      <c r="MFL3817" s="1480"/>
      <c r="MFM3817" s="1481"/>
      <c r="MFN3817" s="1480"/>
      <c r="MFO3817" s="1480"/>
      <c r="MFP3817" s="1480"/>
      <c r="MFQ3817" s="1480"/>
      <c r="MFR3817" s="1481"/>
      <c r="MFS3817" s="1480"/>
      <c r="MFT3817" s="1480"/>
      <c r="MFU3817" s="1480"/>
      <c r="MFV3817" s="1480"/>
      <c r="MFW3817" s="1480"/>
      <c r="MFX3817" s="1480"/>
      <c r="MFY3817" s="1480"/>
      <c r="MFZ3817" s="1481"/>
      <c r="MGA3817" s="1480"/>
      <c r="MGB3817" s="1480"/>
      <c r="MGC3817" s="1481"/>
      <c r="MGD3817" s="1481"/>
      <c r="MGE3817" s="1481"/>
      <c r="MGF3817" s="1481"/>
      <c r="MGG3817" s="1481"/>
      <c r="MGH3817" s="1481"/>
      <c r="MGI3817" s="1480"/>
      <c r="MGJ3817" s="1480"/>
      <c r="MGK3817" s="1482"/>
      <c r="MGL3817" s="1483"/>
      <c r="MGM3817" s="1484"/>
      <c r="MGN3817" s="1484"/>
      <c r="MGO3817" s="1480"/>
      <c r="MGP3817" s="1480"/>
      <c r="MGQ3817" s="1480"/>
      <c r="MGR3817" s="1480"/>
      <c r="MGS3817" s="1481"/>
      <c r="MGT3817" s="1480"/>
      <c r="MGU3817" s="1480"/>
      <c r="MGV3817" s="1480"/>
      <c r="MGW3817" s="1480"/>
      <c r="MGX3817" s="1481"/>
      <c r="MGY3817" s="1480"/>
      <c r="MGZ3817" s="1480"/>
      <c r="MHA3817" s="1480"/>
      <c r="MHB3817" s="1480"/>
      <c r="MHC3817" s="1480"/>
      <c r="MHD3817" s="1480"/>
      <c r="MHE3817" s="1480"/>
      <c r="MHF3817" s="1481"/>
      <c r="MHG3817" s="1480"/>
      <c r="MHH3817" s="1480"/>
      <c r="MHI3817" s="1481"/>
      <c r="MHJ3817" s="1481"/>
      <c r="MHK3817" s="1481"/>
      <c r="MHL3817" s="1481"/>
      <c r="MHM3817" s="1481"/>
      <c r="MHN3817" s="1481"/>
      <c r="MHO3817" s="1480"/>
      <c r="MHP3817" s="1480"/>
      <c r="MHQ3817" s="1482"/>
      <c r="MHR3817" s="1483"/>
      <c r="MHS3817" s="1484"/>
      <c r="MHT3817" s="1484"/>
      <c r="MHU3817" s="1480"/>
      <c r="MHV3817" s="1480"/>
      <c r="MHW3817" s="1480"/>
      <c r="MHX3817" s="1480"/>
      <c r="MHY3817" s="1481"/>
      <c r="MHZ3817" s="1480"/>
      <c r="MIA3817" s="1480"/>
      <c r="MIB3817" s="1480"/>
      <c r="MIC3817" s="1480"/>
      <c r="MID3817" s="1481"/>
      <c r="MIE3817" s="1480"/>
      <c r="MIF3817" s="1480"/>
      <c r="MIG3817" s="1480"/>
      <c r="MIH3817" s="1480"/>
      <c r="MII3817" s="1480"/>
      <c r="MIJ3817" s="1480"/>
      <c r="MIK3817" s="1480"/>
      <c r="MIL3817" s="1481"/>
      <c r="MIM3817" s="1480"/>
      <c r="MIN3817" s="1480"/>
      <c r="MIO3817" s="1481"/>
      <c r="MIP3817" s="1481"/>
      <c r="MIQ3817" s="1481"/>
      <c r="MIR3817" s="1481"/>
      <c r="MIS3817" s="1481"/>
      <c r="MIT3817" s="1481"/>
      <c r="MIU3817" s="1480"/>
      <c r="MIV3817" s="1480"/>
      <c r="MIW3817" s="1482"/>
      <c r="MIX3817" s="1483"/>
      <c r="MIY3817" s="1484"/>
      <c r="MIZ3817" s="1484"/>
      <c r="MJA3817" s="1480"/>
      <c r="MJB3817" s="1480"/>
      <c r="MJC3817" s="1480"/>
      <c r="MJD3817" s="1480"/>
      <c r="MJE3817" s="1481"/>
      <c r="MJF3817" s="1480"/>
      <c r="MJG3817" s="1480"/>
      <c r="MJH3817" s="1480"/>
      <c r="MJI3817" s="1480"/>
      <c r="MJJ3817" s="1481"/>
      <c r="MJK3817" s="1480"/>
      <c r="MJL3817" s="1480"/>
      <c r="MJM3817" s="1480"/>
      <c r="MJN3817" s="1480"/>
      <c r="MJO3817" s="1480"/>
      <c r="MJP3817" s="1480"/>
      <c r="MJQ3817" s="1480"/>
      <c r="MJR3817" s="1481"/>
      <c r="MJS3817" s="1480"/>
      <c r="MJT3817" s="1480"/>
      <c r="MJU3817" s="1481"/>
      <c r="MJV3817" s="1481"/>
      <c r="MJW3817" s="1481"/>
      <c r="MJX3817" s="1481"/>
      <c r="MJY3817" s="1481"/>
      <c r="MJZ3817" s="1481"/>
      <c r="MKA3817" s="1480"/>
      <c r="MKB3817" s="1480"/>
      <c r="MKC3817" s="1482"/>
      <c r="MKD3817" s="1483"/>
      <c r="MKE3817" s="1484"/>
      <c r="MKF3817" s="1484"/>
      <c r="MKG3817" s="1480"/>
      <c r="MKH3817" s="1480"/>
      <c r="MKI3817" s="1480"/>
      <c r="MKJ3817" s="1480"/>
      <c r="MKK3817" s="1481"/>
      <c r="MKL3817" s="1480"/>
      <c r="MKM3817" s="1480"/>
      <c r="MKN3817" s="1480"/>
      <c r="MKO3817" s="1480"/>
      <c r="MKP3817" s="1481"/>
      <c r="MKQ3817" s="1480"/>
      <c r="MKR3817" s="1480"/>
      <c r="MKS3817" s="1480"/>
      <c r="MKT3817" s="1480"/>
      <c r="MKU3817" s="1480"/>
      <c r="MKV3817" s="1480"/>
      <c r="MKW3817" s="1480"/>
      <c r="MKX3817" s="1481"/>
      <c r="MKY3817" s="1480"/>
      <c r="MKZ3817" s="1480"/>
      <c r="MLA3817" s="1481"/>
      <c r="MLB3817" s="1481"/>
      <c r="MLC3817" s="1481"/>
      <c r="MLD3817" s="1481"/>
      <c r="MLE3817" s="1481"/>
      <c r="MLF3817" s="1481"/>
      <c r="MLG3817" s="1480"/>
      <c r="MLH3817" s="1480"/>
      <c r="MLI3817" s="1482"/>
      <c r="MLJ3817" s="1483"/>
      <c r="MLK3817" s="1484"/>
      <c r="MLL3817" s="1484"/>
      <c r="MLM3817" s="1480"/>
      <c r="MLN3817" s="1480"/>
      <c r="MLO3817" s="1480"/>
      <c r="MLP3817" s="1480"/>
      <c r="MLQ3817" s="1481"/>
      <c r="MLR3817" s="1480"/>
      <c r="MLS3817" s="1480"/>
      <c r="MLT3817" s="1480"/>
      <c r="MLU3817" s="1480"/>
      <c r="MLV3817" s="1481"/>
      <c r="MLW3817" s="1480"/>
      <c r="MLX3817" s="1480"/>
      <c r="MLY3817" s="1480"/>
      <c r="MLZ3817" s="1480"/>
      <c r="MMA3817" s="1480"/>
      <c r="MMB3817" s="1480"/>
      <c r="MMC3817" s="1480"/>
      <c r="MMD3817" s="1481"/>
      <c r="MME3817" s="1480"/>
      <c r="MMF3817" s="1480"/>
      <c r="MMG3817" s="1481"/>
      <c r="MMH3817" s="1481"/>
      <c r="MMI3817" s="1481"/>
      <c r="MMJ3817" s="1481"/>
      <c r="MMK3817" s="1481"/>
      <c r="MML3817" s="1481"/>
      <c r="MMM3817" s="1480"/>
      <c r="MMN3817" s="1480"/>
      <c r="MMO3817" s="1482"/>
      <c r="MMP3817" s="1483"/>
      <c r="MMQ3817" s="1484"/>
      <c r="MMR3817" s="1484"/>
      <c r="MMS3817" s="1480"/>
      <c r="MMT3817" s="1480"/>
      <c r="MMU3817" s="1480"/>
      <c r="MMV3817" s="1480"/>
      <c r="MMW3817" s="1481"/>
      <c r="MMX3817" s="1480"/>
      <c r="MMY3817" s="1480"/>
      <c r="MMZ3817" s="1480"/>
      <c r="MNA3817" s="1480"/>
      <c r="MNB3817" s="1481"/>
      <c r="MNC3817" s="1480"/>
      <c r="MND3817" s="1480"/>
      <c r="MNE3817" s="1480"/>
      <c r="MNF3817" s="1480"/>
      <c r="MNG3817" s="1480"/>
      <c r="MNH3817" s="1480"/>
      <c r="MNI3817" s="1480"/>
      <c r="MNJ3817" s="1481"/>
      <c r="MNK3817" s="1480"/>
      <c r="MNL3817" s="1480"/>
      <c r="MNM3817" s="1481"/>
      <c r="MNN3817" s="1481"/>
      <c r="MNO3817" s="1481"/>
      <c r="MNP3817" s="1481"/>
      <c r="MNQ3817" s="1481"/>
      <c r="MNR3817" s="1481"/>
      <c r="MNS3817" s="1480"/>
      <c r="MNT3817" s="1480"/>
      <c r="MNU3817" s="1482"/>
      <c r="MNV3817" s="1483"/>
      <c r="MNW3817" s="1484"/>
      <c r="MNX3817" s="1484"/>
      <c r="MNY3817" s="1480"/>
      <c r="MNZ3817" s="1480"/>
      <c r="MOA3817" s="1480"/>
      <c r="MOB3817" s="1480"/>
      <c r="MOC3817" s="1481"/>
      <c r="MOD3817" s="1480"/>
      <c r="MOE3817" s="1480"/>
      <c r="MOF3817" s="1480"/>
      <c r="MOG3817" s="1480"/>
      <c r="MOH3817" s="1481"/>
      <c r="MOI3817" s="1480"/>
      <c r="MOJ3817" s="1480"/>
      <c r="MOK3817" s="1480"/>
      <c r="MOL3817" s="1480"/>
      <c r="MOM3817" s="1480"/>
      <c r="MON3817" s="1480"/>
      <c r="MOO3817" s="1480"/>
      <c r="MOP3817" s="1481"/>
      <c r="MOQ3817" s="1480"/>
      <c r="MOR3817" s="1480"/>
      <c r="MOS3817" s="1481"/>
      <c r="MOT3817" s="1481"/>
      <c r="MOU3817" s="1481"/>
      <c r="MOV3817" s="1481"/>
      <c r="MOW3817" s="1481"/>
      <c r="MOX3817" s="1481"/>
      <c r="MOY3817" s="1480"/>
      <c r="MOZ3817" s="1480"/>
      <c r="MPA3817" s="1482"/>
      <c r="MPB3817" s="1483"/>
      <c r="MPC3817" s="1484"/>
      <c r="MPD3817" s="1484"/>
      <c r="MPE3817" s="1480"/>
      <c r="MPF3817" s="1480"/>
      <c r="MPG3817" s="1480"/>
      <c r="MPH3817" s="1480"/>
      <c r="MPI3817" s="1481"/>
      <c r="MPJ3817" s="1480"/>
      <c r="MPK3817" s="1480"/>
      <c r="MPL3817" s="1480"/>
      <c r="MPM3817" s="1480"/>
      <c r="MPN3817" s="1481"/>
      <c r="MPO3817" s="1480"/>
      <c r="MPP3817" s="1480"/>
      <c r="MPQ3817" s="1480"/>
      <c r="MPR3817" s="1480"/>
      <c r="MPS3817" s="1480"/>
      <c r="MPT3817" s="1480"/>
      <c r="MPU3817" s="1480"/>
      <c r="MPV3817" s="1481"/>
      <c r="MPW3817" s="1480"/>
      <c r="MPX3817" s="1480"/>
      <c r="MPY3817" s="1481"/>
      <c r="MPZ3817" s="1481"/>
      <c r="MQA3817" s="1481"/>
      <c r="MQB3817" s="1481"/>
      <c r="MQC3817" s="1481"/>
      <c r="MQD3817" s="1481"/>
      <c r="MQE3817" s="1480"/>
      <c r="MQF3817" s="1480"/>
      <c r="MQG3817" s="1482"/>
      <c r="MQH3817" s="1483"/>
      <c r="MQI3817" s="1484"/>
      <c r="MQJ3817" s="1484"/>
      <c r="MQK3817" s="1480"/>
      <c r="MQL3817" s="1480"/>
      <c r="MQM3817" s="1480"/>
      <c r="MQN3817" s="1480"/>
      <c r="MQO3817" s="1481"/>
      <c r="MQP3817" s="1480"/>
      <c r="MQQ3817" s="1480"/>
      <c r="MQR3817" s="1480"/>
      <c r="MQS3817" s="1480"/>
      <c r="MQT3817" s="1481"/>
      <c r="MQU3817" s="1480"/>
      <c r="MQV3817" s="1480"/>
      <c r="MQW3817" s="1480"/>
      <c r="MQX3817" s="1480"/>
      <c r="MQY3817" s="1480"/>
      <c r="MQZ3817" s="1480"/>
      <c r="MRA3817" s="1480"/>
      <c r="MRB3817" s="1481"/>
      <c r="MRC3817" s="1480"/>
      <c r="MRD3817" s="1480"/>
      <c r="MRE3817" s="1481"/>
      <c r="MRF3817" s="1481"/>
      <c r="MRG3817" s="1481"/>
      <c r="MRH3817" s="1481"/>
      <c r="MRI3817" s="1481"/>
      <c r="MRJ3817" s="1481"/>
      <c r="MRK3817" s="1480"/>
      <c r="MRL3817" s="1480"/>
      <c r="MRM3817" s="1482"/>
      <c r="MRN3817" s="1483"/>
      <c r="MRO3817" s="1484"/>
      <c r="MRP3817" s="1484"/>
      <c r="MRQ3817" s="1480"/>
      <c r="MRR3817" s="1480"/>
      <c r="MRS3817" s="1480"/>
      <c r="MRT3817" s="1480"/>
      <c r="MRU3817" s="1481"/>
      <c r="MRV3817" s="1480"/>
      <c r="MRW3817" s="1480"/>
      <c r="MRX3817" s="1480"/>
      <c r="MRY3817" s="1480"/>
      <c r="MRZ3817" s="1481"/>
      <c r="MSA3817" s="1480"/>
      <c r="MSB3817" s="1480"/>
      <c r="MSC3817" s="1480"/>
      <c r="MSD3817" s="1480"/>
      <c r="MSE3817" s="1480"/>
      <c r="MSF3817" s="1480"/>
      <c r="MSG3817" s="1480"/>
      <c r="MSH3817" s="1481"/>
      <c r="MSI3817" s="1480"/>
      <c r="MSJ3817" s="1480"/>
      <c r="MSK3817" s="1481"/>
      <c r="MSL3817" s="1481"/>
      <c r="MSM3817" s="1481"/>
      <c r="MSN3817" s="1481"/>
      <c r="MSO3817" s="1481"/>
      <c r="MSP3817" s="1481"/>
      <c r="MSQ3817" s="1480"/>
      <c r="MSR3817" s="1480"/>
      <c r="MSS3817" s="1482"/>
      <c r="MST3817" s="1483"/>
      <c r="MSU3817" s="1484"/>
      <c r="MSV3817" s="1484"/>
      <c r="MSW3817" s="1480"/>
      <c r="MSX3817" s="1480"/>
      <c r="MSY3817" s="1480"/>
      <c r="MSZ3817" s="1480"/>
      <c r="MTA3817" s="1481"/>
      <c r="MTB3817" s="1480"/>
      <c r="MTC3817" s="1480"/>
      <c r="MTD3817" s="1480"/>
      <c r="MTE3817" s="1480"/>
      <c r="MTF3817" s="1481"/>
      <c r="MTG3817" s="1480"/>
      <c r="MTH3817" s="1480"/>
      <c r="MTI3817" s="1480"/>
      <c r="MTJ3817" s="1480"/>
      <c r="MTK3817" s="1480"/>
      <c r="MTL3817" s="1480"/>
      <c r="MTM3817" s="1480"/>
      <c r="MTN3817" s="1481"/>
      <c r="MTO3817" s="1480"/>
      <c r="MTP3817" s="1480"/>
      <c r="MTQ3817" s="1481"/>
      <c r="MTR3817" s="1481"/>
      <c r="MTS3817" s="1481"/>
      <c r="MTT3817" s="1481"/>
      <c r="MTU3817" s="1481"/>
      <c r="MTV3817" s="1481"/>
      <c r="MTW3817" s="1480"/>
      <c r="MTX3817" s="1480"/>
      <c r="MTY3817" s="1482"/>
      <c r="MTZ3817" s="1483"/>
      <c r="MUA3817" s="1484"/>
      <c r="MUB3817" s="1484"/>
      <c r="MUC3817" s="1480"/>
      <c r="MUD3817" s="1480"/>
      <c r="MUE3817" s="1480"/>
      <c r="MUF3817" s="1480"/>
      <c r="MUG3817" s="1481"/>
      <c r="MUH3817" s="1480"/>
      <c r="MUI3817" s="1480"/>
      <c r="MUJ3817" s="1480"/>
      <c r="MUK3817" s="1480"/>
      <c r="MUL3817" s="1481"/>
      <c r="MUM3817" s="1480"/>
      <c r="MUN3817" s="1480"/>
      <c r="MUO3817" s="1480"/>
      <c r="MUP3817" s="1480"/>
      <c r="MUQ3817" s="1480"/>
      <c r="MUR3817" s="1480"/>
      <c r="MUS3817" s="1480"/>
      <c r="MUT3817" s="1481"/>
      <c r="MUU3817" s="1480"/>
      <c r="MUV3817" s="1480"/>
      <c r="MUW3817" s="1481"/>
      <c r="MUX3817" s="1481"/>
      <c r="MUY3817" s="1481"/>
      <c r="MUZ3817" s="1481"/>
      <c r="MVA3817" s="1481"/>
      <c r="MVB3817" s="1481"/>
      <c r="MVC3817" s="1480"/>
      <c r="MVD3817" s="1480"/>
      <c r="MVE3817" s="1482"/>
      <c r="MVF3817" s="1483"/>
      <c r="MVG3817" s="1484"/>
      <c r="MVH3817" s="1484"/>
      <c r="MVI3817" s="1480"/>
      <c r="MVJ3817" s="1480"/>
      <c r="MVK3817" s="1480"/>
      <c r="MVL3817" s="1480"/>
      <c r="MVM3817" s="1481"/>
      <c r="MVN3817" s="1480"/>
      <c r="MVO3817" s="1480"/>
      <c r="MVP3817" s="1480"/>
      <c r="MVQ3817" s="1480"/>
      <c r="MVR3817" s="1481"/>
      <c r="MVS3817" s="1480"/>
      <c r="MVT3817" s="1480"/>
      <c r="MVU3817" s="1480"/>
      <c r="MVV3817" s="1480"/>
      <c r="MVW3817" s="1480"/>
      <c r="MVX3817" s="1480"/>
      <c r="MVY3817" s="1480"/>
      <c r="MVZ3817" s="1481"/>
      <c r="MWA3817" s="1480"/>
      <c r="MWB3817" s="1480"/>
      <c r="MWC3817" s="1481"/>
      <c r="MWD3817" s="1481"/>
      <c r="MWE3817" s="1481"/>
      <c r="MWF3817" s="1481"/>
      <c r="MWG3817" s="1481"/>
      <c r="MWH3817" s="1481"/>
      <c r="MWI3817" s="1480"/>
      <c r="MWJ3817" s="1480"/>
      <c r="MWK3817" s="1482"/>
      <c r="MWL3817" s="1483"/>
      <c r="MWM3817" s="1484"/>
      <c r="MWN3817" s="1484"/>
      <c r="MWO3817" s="1480"/>
      <c r="MWP3817" s="1480"/>
      <c r="MWQ3817" s="1480"/>
      <c r="MWR3817" s="1480"/>
      <c r="MWS3817" s="1481"/>
      <c r="MWT3817" s="1480"/>
      <c r="MWU3817" s="1480"/>
      <c r="MWV3817" s="1480"/>
      <c r="MWW3817" s="1480"/>
      <c r="MWX3817" s="1481"/>
      <c r="MWY3817" s="1480"/>
      <c r="MWZ3817" s="1480"/>
      <c r="MXA3817" s="1480"/>
      <c r="MXB3817" s="1480"/>
      <c r="MXC3817" s="1480"/>
      <c r="MXD3817" s="1480"/>
      <c r="MXE3817" s="1480"/>
      <c r="MXF3817" s="1481"/>
      <c r="MXG3817" s="1480"/>
      <c r="MXH3817" s="1480"/>
      <c r="MXI3817" s="1481"/>
      <c r="MXJ3817" s="1481"/>
      <c r="MXK3817" s="1481"/>
      <c r="MXL3817" s="1481"/>
      <c r="MXM3817" s="1481"/>
      <c r="MXN3817" s="1481"/>
      <c r="MXO3817" s="1480"/>
      <c r="MXP3817" s="1480"/>
      <c r="MXQ3817" s="1482"/>
      <c r="MXR3817" s="1483"/>
      <c r="MXS3817" s="1484"/>
      <c r="MXT3817" s="1484"/>
      <c r="MXU3817" s="1480"/>
      <c r="MXV3817" s="1480"/>
      <c r="MXW3817" s="1480"/>
      <c r="MXX3817" s="1480"/>
      <c r="MXY3817" s="1481"/>
      <c r="MXZ3817" s="1480"/>
      <c r="MYA3817" s="1480"/>
      <c r="MYB3817" s="1480"/>
      <c r="MYC3817" s="1480"/>
      <c r="MYD3817" s="1481"/>
      <c r="MYE3817" s="1480"/>
      <c r="MYF3817" s="1480"/>
      <c r="MYG3817" s="1480"/>
      <c r="MYH3817" s="1480"/>
      <c r="MYI3817" s="1480"/>
      <c r="MYJ3817" s="1480"/>
      <c r="MYK3817" s="1480"/>
      <c r="MYL3817" s="1481"/>
      <c r="MYM3817" s="1480"/>
      <c r="MYN3817" s="1480"/>
      <c r="MYO3817" s="1481"/>
      <c r="MYP3817" s="1481"/>
      <c r="MYQ3817" s="1481"/>
      <c r="MYR3817" s="1481"/>
      <c r="MYS3817" s="1481"/>
      <c r="MYT3817" s="1481"/>
      <c r="MYU3817" s="1480"/>
      <c r="MYV3817" s="1480"/>
      <c r="MYW3817" s="1482"/>
      <c r="MYX3817" s="1483"/>
      <c r="MYY3817" s="1484"/>
      <c r="MYZ3817" s="1484"/>
      <c r="MZA3817" s="1480"/>
      <c r="MZB3817" s="1480"/>
      <c r="MZC3817" s="1480"/>
      <c r="MZD3817" s="1480"/>
      <c r="MZE3817" s="1481"/>
      <c r="MZF3817" s="1480"/>
      <c r="MZG3817" s="1480"/>
      <c r="MZH3817" s="1480"/>
      <c r="MZI3817" s="1480"/>
      <c r="MZJ3817" s="1481"/>
      <c r="MZK3817" s="1480"/>
      <c r="MZL3817" s="1480"/>
      <c r="MZM3817" s="1480"/>
      <c r="MZN3817" s="1480"/>
      <c r="MZO3817" s="1480"/>
      <c r="MZP3817" s="1480"/>
      <c r="MZQ3817" s="1480"/>
      <c r="MZR3817" s="1481"/>
      <c r="MZS3817" s="1480"/>
      <c r="MZT3817" s="1480"/>
      <c r="MZU3817" s="1481"/>
      <c r="MZV3817" s="1481"/>
      <c r="MZW3817" s="1481"/>
      <c r="MZX3817" s="1481"/>
      <c r="MZY3817" s="1481"/>
      <c r="MZZ3817" s="1481"/>
      <c r="NAA3817" s="1480"/>
      <c r="NAB3817" s="1480"/>
      <c r="NAC3817" s="1482"/>
      <c r="NAD3817" s="1483"/>
      <c r="NAE3817" s="1484"/>
      <c r="NAF3817" s="1484"/>
      <c r="NAG3817" s="1480"/>
      <c r="NAH3817" s="1480"/>
      <c r="NAI3817" s="1480"/>
      <c r="NAJ3817" s="1480"/>
      <c r="NAK3817" s="1481"/>
      <c r="NAL3817" s="1480"/>
      <c r="NAM3817" s="1480"/>
      <c r="NAN3817" s="1480"/>
      <c r="NAO3817" s="1480"/>
      <c r="NAP3817" s="1481"/>
      <c r="NAQ3817" s="1480"/>
      <c r="NAR3817" s="1480"/>
      <c r="NAS3817" s="1480"/>
      <c r="NAT3817" s="1480"/>
      <c r="NAU3817" s="1480"/>
      <c r="NAV3817" s="1480"/>
      <c r="NAW3817" s="1480"/>
      <c r="NAX3817" s="1481"/>
      <c r="NAY3817" s="1480"/>
      <c r="NAZ3817" s="1480"/>
      <c r="NBA3817" s="1481"/>
      <c r="NBB3817" s="1481"/>
      <c r="NBC3817" s="1481"/>
      <c r="NBD3817" s="1481"/>
      <c r="NBE3817" s="1481"/>
      <c r="NBF3817" s="1481"/>
      <c r="NBG3817" s="1480"/>
      <c r="NBH3817" s="1480"/>
      <c r="NBI3817" s="1482"/>
      <c r="NBJ3817" s="1483"/>
      <c r="NBK3817" s="1484"/>
      <c r="NBL3817" s="1484"/>
      <c r="NBM3817" s="1480"/>
      <c r="NBN3817" s="1480"/>
      <c r="NBO3817" s="1480"/>
      <c r="NBP3817" s="1480"/>
      <c r="NBQ3817" s="1481"/>
      <c r="NBR3817" s="1480"/>
      <c r="NBS3817" s="1480"/>
      <c r="NBT3817" s="1480"/>
      <c r="NBU3817" s="1480"/>
      <c r="NBV3817" s="1481"/>
      <c r="NBW3817" s="1480"/>
      <c r="NBX3817" s="1480"/>
      <c r="NBY3817" s="1480"/>
      <c r="NBZ3817" s="1480"/>
      <c r="NCA3817" s="1480"/>
      <c r="NCB3817" s="1480"/>
      <c r="NCC3817" s="1480"/>
      <c r="NCD3817" s="1481"/>
      <c r="NCE3817" s="1480"/>
      <c r="NCF3817" s="1480"/>
      <c r="NCG3817" s="1481"/>
      <c r="NCH3817" s="1481"/>
      <c r="NCI3817" s="1481"/>
      <c r="NCJ3817" s="1481"/>
      <c r="NCK3817" s="1481"/>
      <c r="NCL3817" s="1481"/>
      <c r="NCM3817" s="1480"/>
      <c r="NCN3817" s="1480"/>
      <c r="NCO3817" s="1482"/>
      <c r="NCP3817" s="1483"/>
      <c r="NCQ3817" s="1484"/>
      <c r="NCR3817" s="1484"/>
      <c r="NCS3817" s="1480"/>
      <c r="NCT3817" s="1480"/>
      <c r="NCU3817" s="1480"/>
      <c r="NCV3817" s="1480"/>
      <c r="NCW3817" s="1481"/>
      <c r="NCX3817" s="1480"/>
      <c r="NCY3817" s="1480"/>
      <c r="NCZ3817" s="1480"/>
      <c r="NDA3817" s="1480"/>
      <c r="NDB3817" s="1481"/>
      <c r="NDC3817" s="1480"/>
      <c r="NDD3817" s="1480"/>
      <c r="NDE3817" s="1480"/>
      <c r="NDF3817" s="1480"/>
      <c r="NDG3817" s="1480"/>
      <c r="NDH3817" s="1480"/>
      <c r="NDI3817" s="1480"/>
      <c r="NDJ3817" s="1481"/>
      <c r="NDK3817" s="1480"/>
      <c r="NDL3817" s="1480"/>
      <c r="NDM3817" s="1481"/>
      <c r="NDN3817" s="1481"/>
      <c r="NDO3817" s="1481"/>
      <c r="NDP3817" s="1481"/>
      <c r="NDQ3817" s="1481"/>
      <c r="NDR3817" s="1481"/>
      <c r="NDS3817" s="1480"/>
      <c r="NDT3817" s="1480"/>
      <c r="NDU3817" s="1482"/>
      <c r="NDV3817" s="1483"/>
      <c r="NDW3817" s="1484"/>
      <c r="NDX3817" s="1484"/>
      <c r="NDY3817" s="1480"/>
      <c r="NDZ3817" s="1480"/>
      <c r="NEA3817" s="1480"/>
      <c r="NEB3817" s="1480"/>
      <c r="NEC3817" s="1481"/>
      <c r="NED3817" s="1480"/>
      <c r="NEE3817" s="1480"/>
      <c r="NEF3817" s="1480"/>
      <c r="NEG3817" s="1480"/>
      <c r="NEH3817" s="1481"/>
      <c r="NEI3817" s="1480"/>
      <c r="NEJ3817" s="1480"/>
      <c r="NEK3817" s="1480"/>
      <c r="NEL3817" s="1480"/>
      <c r="NEM3817" s="1480"/>
      <c r="NEN3817" s="1480"/>
      <c r="NEO3817" s="1480"/>
      <c r="NEP3817" s="1481"/>
      <c r="NEQ3817" s="1480"/>
      <c r="NER3817" s="1480"/>
      <c r="NES3817" s="1481"/>
      <c r="NET3817" s="1481"/>
      <c r="NEU3817" s="1481"/>
      <c r="NEV3817" s="1481"/>
      <c r="NEW3817" s="1481"/>
      <c r="NEX3817" s="1481"/>
      <c r="NEY3817" s="1480"/>
      <c r="NEZ3817" s="1480"/>
      <c r="NFA3817" s="1482"/>
      <c r="NFB3817" s="1483"/>
      <c r="NFC3817" s="1484"/>
      <c r="NFD3817" s="1484"/>
      <c r="NFE3817" s="1480"/>
      <c r="NFF3817" s="1480"/>
      <c r="NFG3817" s="1480"/>
      <c r="NFH3817" s="1480"/>
      <c r="NFI3817" s="1481"/>
      <c r="NFJ3817" s="1480"/>
      <c r="NFK3817" s="1480"/>
      <c r="NFL3817" s="1480"/>
      <c r="NFM3817" s="1480"/>
      <c r="NFN3817" s="1481"/>
      <c r="NFO3817" s="1480"/>
      <c r="NFP3817" s="1480"/>
      <c r="NFQ3817" s="1480"/>
      <c r="NFR3817" s="1480"/>
      <c r="NFS3817" s="1480"/>
      <c r="NFT3817" s="1480"/>
      <c r="NFU3817" s="1480"/>
      <c r="NFV3817" s="1481"/>
      <c r="NFW3817" s="1480"/>
      <c r="NFX3817" s="1480"/>
      <c r="NFY3817" s="1481"/>
      <c r="NFZ3817" s="1481"/>
      <c r="NGA3817" s="1481"/>
      <c r="NGB3817" s="1481"/>
      <c r="NGC3817" s="1481"/>
      <c r="NGD3817" s="1481"/>
      <c r="NGE3817" s="1480"/>
      <c r="NGF3817" s="1480"/>
      <c r="NGG3817" s="1482"/>
      <c r="NGH3817" s="1483"/>
      <c r="NGI3817" s="1484"/>
      <c r="NGJ3817" s="1484"/>
      <c r="NGK3817" s="1480"/>
      <c r="NGL3817" s="1480"/>
      <c r="NGM3817" s="1480"/>
      <c r="NGN3817" s="1480"/>
      <c r="NGO3817" s="1481"/>
      <c r="NGP3817" s="1480"/>
      <c r="NGQ3817" s="1480"/>
      <c r="NGR3817" s="1480"/>
      <c r="NGS3817" s="1480"/>
      <c r="NGT3817" s="1481"/>
      <c r="NGU3817" s="1480"/>
      <c r="NGV3817" s="1480"/>
      <c r="NGW3817" s="1480"/>
      <c r="NGX3817" s="1480"/>
      <c r="NGY3817" s="1480"/>
      <c r="NGZ3817" s="1480"/>
      <c r="NHA3817" s="1480"/>
      <c r="NHB3817" s="1481"/>
      <c r="NHC3817" s="1480"/>
      <c r="NHD3817" s="1480"/>
      <c r="NHE3817" s="1481"/>
      <c r="NHF3817" s="1481"/>
      <c r="NHG3817" s="1481"/>
      <c r="NHH3817" s="1481"/>
      <c r="NHI3817" s="1481"/>
      <c r="NHJ3817" s="1481"/>
      <c r="NHK3817" s="1480"/>
      <c r="NHL3817" s="1480"/>
      <c r="NHM3817" s="1482"/>
      <c r="NHN3817" s="1483"/>
      <c r="NHO3817" s="1484"/>
      <c r="NHP3817" s="1484"/>
      <c r="NHQ3817" s="1480"/>
      <c r="NHR3817" s="1480"/>
      <c r="NHS3817" s="1480"/>
      <c r="NHT3817" s="1480"/>
      <c r="NHU3817" s="1481"/>
      <c r="NHV3817" s="1480"/>
      <c r="NHW3817" s="1480"/>
      <c r="NHX3817" s="1480"/>
      <c r="NHY3817" s="1480"/>
      <c r="NHZ3817" s="1481"/>
      <c r="NIA3817" s="1480"/>
      <c r="NIB3817" s="1480"/>
      <c r="NIC3817" s="1480"/>
      <c r="NID3817" s="1480"/>
      <c r="NIE3817" s="1480"/>
      <c r="NIF3817" s="1480"/>
      <c r="NIG3817" s="1480"/>
      <c r="NIH3817" s="1481"/>
      <c r="NII3817" s="1480"/>
      <c r="NIJ3817" s="1480"/>
      <c r="NIK3817" s="1481"/>
      <c r="NIL3817" s="1481"/>
      <c r="NIM3817" s="1481"/>
      <c r="NIN3817" s="1481"/>
      <c r="NIO3817" s="1481"/>
      <c r="NIP3817" s="1481"/>
      <c r="NIQ3817" s="1480"/>
      <c r="NIR3817" s="1480"/>
      <c r="NIS3817" s="1482"/>
      <c r="NIT3817" s="1483"/>
      <c r="NIU3817" s="1484"/>
      <c r="NIV3817" s="1484"/>
      <c r="NIW3817" s="1480"/>
      <c r="NIX3817" s="1480"/>
      <c r="NIY3817" s="1480"/>
      <c r="NIZ3817" s="1480"/>
      <c r="NJA3817" s="1481"/>
      <c r="NJB3817" s="1480"/>
      <c r="NJC3817" s="1480"/>
      <c r="NJD3817" s="1480"/>
      <c r="NJE3817" s="1480"/>
      <c r="NJF3817" s="1481"/>
      <c r="NJG3817" s="1480"/>
      <c r="NJH3817" s="1480"/>
      <c r="NJI3817" s="1480"/>
      <c r="NJJ3817" s="1480"/>
      <c r="NJK3817" s="1480"/>
      <c r="NJL3817" s="1480"/>
      <c r="NJM3817" s="1480"/>
      <c r="NJN3817" s="1481"/>
      <c r="NJO3817" s="1480"/>
      <c r="NJP3817" s="1480"/>
      <c r="NJQ3817" s="1481"/>
      <c r="NJR3817" s="1481"/>
      <c r="NJS3817" s="1481"/>
      <c r="NJT3817" s="1481"/>
      <c r="NJU3817" s="1481"/>
      <c r="NJV3817" s="1481"/>
      <c r="NJW3817" s="1480"/>
      <c r="NJX3817" s="1480"/>
      <c r="NJY3817" s="1482"/>
      <c r="NJZ3817" s="1483"/>
      <c r="NKA3817" s="1484"/>
      <c r="NKB3817" s="1484"/>
      <c r="NKC3817" s="1480"/>
      <c r="NKD3817" s="1480"/>
      <c r="NKE3817" s="1480"/>
      <c r="NKF3817" s="1480"/>
      <c r="NKG3817" s="1481"/>
      <c r="NKH3817" s="1480"/>
      <c r="NKI3817" s="1480"/>
      <c r="NKJ3817" s="1480"/>
      <c r="NKK3817" s="1480"/>
      <c r="NKL3817" s="1481"/>
      <c r="NKM3817" s="1480"/>
      <c r="NKN3817" s="1480"/>
      <c r="NKO3817" s="1480"/>
      <c r="NKP3817" s="1480"/>
      <c r="NKQ3817" s="1480"/>
      <c r="NKR3817" s="1480"/>
      <c r="NKS3817" s="1480"/>
      <c r="NKT3817" s="1481"/>
      <c r="NKU3817" s="1480"/>
      <c r="NKV3817" s="1480"/>
      <c r="NKW3817" s="1481"/>
      <c r="NKX3817" s="1481"/>
      <c r="NKY3817" s="1481"/>
      <c r="NKZ3817" s="1481"/>
      <c r="NLA3817" s="1481"/>
      <c r="NLB3817" s="1481"/>
      <c r="NLC3817" s="1480"/>
      <c r="NLD3817" s="1480"/>
      <c r="NLE3817" s="1482"/>
      <c r="NLF3817" s="1483"/>
      <c r="NLG3817" s="1484"/>
      <c r="NLH3817" s="1484"/>
      <c r="NLI3817" s="1480"/>
      <c r="NLJ3817" s="1480"/>
      <c r="NLK3817" s="1480"/>
      <c r="NLL3817" s="1480"/>
      <c r="NLM3817" s="1481"/>
      <c r="NLN3817" s="1480"/>
      <c r="NLO3817" s="1480"/>
      <c r="NLP3817" s="1480"/>
      <c r="NLQ3817" s="1480"/>
      <c r="NLR3817" s="1481"/>
      <c r="NLS3817" s="1480"/>
      <c r="NLT3817" s="1480"/>
      <c r="NLU3817" s="1480"/>
      <c r="NLV3817" s="1480"/>
      <c r="NLW3817" s="1480"/>
      <c r="NLX3817" s="1480"/>
      <c r="NLY3817" s="1480"/>
      <c r="NLZ3817" s="1481"/>
      <c r="NMA3817" s="1480"/>
      <c r="NMB3817" s="1480"/>
      <c r="NMC3817" s="1481"/>
      <c r="NMD3817" s="1481"/>
      <c r="NME3817" s="1481"/>
      <c r="NMF3817" s="1481"/>
      <c r="NMG3817" s="1481"/>
      <c r="NMH3817" s="1481"/>
      <c r="NMI3817" s="1480"/>
      <c r="NMJ3817" s="1480"/>
      <c r="NMK3817" s="1482"/>
      <c r="NML3817" s="1483"/>
      <c r="NMM3817" s="1484"/>
      <c r="NMN3817" s="1484"/>
      <c r="NMO3817" s="1480"/>
      <c r="NMP3817" s="1480"/>
      <c r="NMQ3817" s="1480"/>
      <c r="NMR3817" s="1480"/>
      <c r="NMS3817" s="1481"/>
      <c r="NMT3817" s="1480"/>
      <c r="NMU3817" s="1480"/>
      <c r="NMV3817" s="1480"/>
      <c r="NMW3817" s="1480"/>
      <c r="NMX3817" s="1481"/>
      <c r="NMY3817" s="1480"/>
      <c r="NMZ3817" s="1480"/>
      <c r="NNA3817" s="1480"/>
      <c r="NNB3817" s="1480"/>
      <c r="NNC3817" s="1480"/>
      <c r="NND3817" s="1480"/>
      <c r="NNE3817" s="1480"/>
      <c r="NNF3817" s="1481"/>
      <c r="NNG3817" s="1480"/>
      <c r="NNH3817" s="1480"/>
      <c r="NNI3817" s="1481"/>
      <c r="NNJ3817" s="1481"/>
      <c r="NNK3817" s="1481"/>
      <c r="NNL3817" s="1481"/>
      <c r="NNM3817" s="1481"/>
      <c r="NNN3817" s="1481"/>
      <c r="NNO3817" s="1480"/>
      <c r="NNP3817" s="1480"/>
      <c r="NNQ3817" s="1482"/>
      <c r="NNR3817" s="1483"/>
      <c r="NNS3817" s="1484"/>
      <c r="NNT3817" s="1484"/>
      <c r="NNU3817" s="1480"/>
      <c r="NNV3817" s="1480"/>
      <c r="NNW3817" s="1480"/>
      <c r="NNX3817" s="1480"/>
      <c r="NNY3817" s="1481"/>
      <c r="NNZ3817" s="1480"/>
      <c r="NOA3817" s="1480"/>
      <c r="NOB3817" s="1480"/>
      <c r="NOC3817" s="1480"/>
      <c r="NOD3817" s="1481"/>
      <c r="NOE3817" s="1480"/>
      <c r="NOF3817" s="1480"/>
      <c r="NOG3817" s="1480"/>
      <c r="NOH3817" s="1480"/>
      <c r="NOI3817" s="1480"/>
      <c r="NOJ3817" s="1480"/>
      <c r="NOK3817" s="1480"/>
      <c r="NOL3817" s="1481"/>
      <c r="NOM3817" s="1480"/>
      <c r="NON3817" s="1480"/>
      <c r="NOO3817" s="1481"/>
      <c r="NOP3817" s="1481"/>
      <c r="NOQ3817" s="1481"/>
      <c r="NOR3817" s="1481"/>
      <c r="NOS3817" s="1481"/>
      <c r="NOT3817" s="1481"/>
      <c r="NOU3817" s="1480"/>
      <c r="NOV3817" s="1480"/>
      <c r="NOW3817" s="1482"/>
      <c r="NOX3817" s="1483"/>
      <c r="NOY3817" s="1484"/>
      <c r="NOZ3817" s="1484"/>
      <c r="NPA3817" s="1480"/>
      <c r="NPB3817" s="1480"/>
      <c r="NPC3817" s="1480"/>
      <c r="NPD3817" s="1480"/>
      <c r="NPE3817" s="1481"/>
      <c r="NPF3817" s="1480"/>
      <c r="NPG3817" s="1480"/>
      <c r="NPH3817" s="1480"/>
      <c r="NPI3817" s="1480"/>
      <c r="NPJ3817" s="1481"/>
      <c r="NPK3817" s="1480"/>
      <c r="NPL3817" s="1480"/>
      <c r="NPM3817" s="1480"/>
      <c r="NPN3817" s="1480"/>
      <c r="NPO3817" s="1480"/>
      <c r="NPP3817" s="1480"/>
      <c r="NPQ3817" s="1480"/>
      <c r="NPR3817" s="1481"/>
      <c r="NPS3817" s="1480"/>
      <c r="NPT3817" s="1480"/>
      <c r="NPU3817" s="1481"/>
      <c r="NPV3817" s="1481"/>
      <c r="NPW3817" s="1481"/>
      <c r="NPX3817" s="1481"/>
      <c r="NPY3817" s="1481"/>
      <c r="NPZ3817" s="1481"/>
      <c r="NQA3817" s="1480"/>
      <c r="NQB3817" s="1480"/>
      <c r="NQC3817" s="1482"/>
      <c r="NQD3817" s="1483"/>
      <c r="NQE3817" s="1484"/>
      <c r="NQF3817" s="1484"/>
      <c r="NQG3817" s="1480"/>
      <c r="NQH3817" s="1480"/>
      <c r="NQI3817" s="1480"/>
      <c r="NQJ3817" s="1480"/>
      <c r="NQK3817" s="1481"/>
      <c r="NQL3817" s="1480"/>
      <c r="NQM3817" s="1480"/>
      <c r="NQN3817" s="1480"/>
      <c r="NQO3817" s="1480"/>
      <c r="NQP3817" s="1481"/>
      <c r="NQQ3817" s="1480"/>
      <c r="NQR3817" s="1480"/>
      <c r="NQS3817" s="1480"/>
      <c r="NQT3817" s="1480"/>
      <c r="NQU3817" s="1480"/>
      <c r="NQV3817" s="1480"/>
      <c r="NQW3817" s="1480"/>
      <c r="NQX3817" s="1481"/>
      <c r="NQY3817" s="1480"/>
      <c r="NQZ3817" s="1480"/>
      <c r="NRA3817" s="1481"/>
      <c r="NRB3817" s="1481"/>
      <c r="NRC3817" s="1481"/>
      <c r="NRD3817" s="1481"/>
      <c r="NRE3817" s="1481"/>
      <c r="NRF3817" s="1481"/>
      <c r="NRG3817" s="1480"/>
      <c r="NRH3817" s="1480"/>
      <c r="NRI3817" s="1482"/>
      <c r="NRJ3817" s="1483"/>
      <c r="NRK3817" s="1484"/>
      <c r="NRL3817" s="1484"/>
      <c r="NRM3817" s="1480"/>
      <c r="NRN3817" s="1480"/>
      <c r="NRO3817" s="1480"/>
      <c r="NRP3817" s="1480"/>
      <c r="NRQ3817" s="1481"/>
      <c r="NRR3817" s="1480"/>
      <c r="NRS3817" s="1480"/>
      <c r="NRT3817" s="1480"/>
      <c r="NRU3817" s="1480"/>
      <c r="NRV3817" s="1481"/>
      <c r="NRW3817" s="1480"/>
      <c r="NRX3817" s="1480"/>
      <c r="NRY3817" s="1480"/>
      <c r="NRZ3817" s="1480"/>
      <c r="NSA3817" s="1480"/>
      <c r="NSB3817" s="1480"/>
      <c r="NSC3817" s="1480"/>
      <c r="NSD3817" s="1481"/>
      <c r="NSE3817" s="1480"/>
      <c r="NSF3817" s="1480"/>
      <c r="NSG3817" s="1481"/>
      <c r="NSH3817" s="1481"/>
      <c r="NSI3817" s="1481"/>
      <c r="NSJ3817" s="1481"/>
      <c r="NSK3817" s="1481"/>
      <c r="NSL3817" s="1481"/>
      <c r="NSM3817" s="1480"/>
      <c r="NSN3817" s="1480"/>
      <c r="NSO3817" s="1482"/>
      <c r="NSP3817" s="1483"/>
      <c r="NSQ3817" s="1484"/>
      <c r="NSR3817" s="1484"/>
      <c r="NSS3817" s="1480"/>
      <c r="NST3817" s="1480"/>
      <c r="NSU3817" s="1480"/>
      <c r="NSV3817" s="1480"/>
      <c r="NSW3817" s="1481"/>
      <c r="NSX3817" s="1480"/>
      <c r="NSY3817" s="1480"/>
      <c r="NSZ3817" s="1480"/>
      <c r="NTA3817" s="1480"/>
      <c r="NTB3817" s="1481"/>
      <c r="NTC3817" s="1480"/>
      <c r="NTD3817" s="1480"/>
      <c r="NTE3817" s="1480"/>
      <c r="NTF3817" s="1480"/>
      <c r="NTG3817" s="1480"/>
      <c r="NTH3817" s="1480"/>
      <c r="NTI3817" s="1480"/>
      <c r="NTJ3817" s="1481"/>
      <c r="NTK3817" s="1480"/>
      <c r="NTL3817" s="1480"/>
      <c r="NTM3817" s="1481"/>
      <c r="NTN3817" s="1481"/>
      <c r="NTO3817" s="1481"/>
      <c r="NTP3817" s="1481"/>
      <c r="NTQ3817" s="1481"/>
      <c r="NTR3817" s="1481"/>
      <c r="NTS3817" s="1480"/>
      <c r="NTT3817" s="1480"/>
      <c r="NTU3817" s="1482"/>
      <c r="NTV3817" s="1483"/>
      <c r="NTW3817" s="1484"/>
      <c r="NTX3817" s="1484"/>
      <c r="NTY3817" s="1480"/>
      <c r="NTZ3817" s="1480"/>
      <c r="NUA3817" s="1480"/>
      <c r="NUB3817" s="1480"/>
      <c r="NUC3817" s="1481"/>
      <c r="NUD3817" s="1480"/>
      <c r="NUE3817" s="1480"/>
      <c r="NUF3817" s="1480"/>
      <c r="NUG3817" s="1480"/>
      <c r="NUH3817" s="1481"/>
      <c r="NUI3817" s="1480"/>
      <c r="NUJ3817" s="1480"/>
      <c r="NUK3817" s="1480"/>
      <c r="NUL3817" s="1480"/>
      <c r="NUM3817" s="1480"/>
      <c r="NUN3817" s="1480"/>
      <c r="NUO3817" s="1480"/>
      <c r="NUP3817" s="1481"/>
      <c r="NUQ3817" s="1480"/>
      <c r="NUR3817" s="1480"/>
      <c r="NUS3817" s="1481"/>
      <c r="NUT3817" s="1481"/>
      <c r="NUU3817" s="1481"/>
      <c r="NUV3817" s="1481"/>
      <c r="NUW3817" s="1481"/>
      <c r="NUX3817" s="1481"/>
      <c r="NUY3817" s="1480"/>
      <c r="NUZ3817" s="1480"/>
      <c r="NVA3817" s="1482"/>
      <c r="NVB3817" s="1483"/>
      <c r="NVC3817" s="1484"/>
      <c r="NVD3817" s="1484"/>
      <c r="NVE3817" s="1480"/>
      <c r="NVF3817" s="1480"/>
      <c r="NVG3817" s="1480"/>
      <c r="NVH3817" s="1480"/>
      <c r="NVI3817" s="1481"/>
      <c r="NVJ3817" s="1480"/>
      <c r="NVK3817" s="1480"/>
      <c r="NVL3817" s="1480"/>
      <c r="NVM3817" s="1480"/>
      <c r="NVN3817" s="1481"/>
      <c r="NVO3817" s="1480"/>
      <c r="NVP3817" s="1480"/>
      <c r="NVQ3817" s="1480"/>
      <c r="NVR3817" s="1480"/>
      <c r="NVS3817" s="1480"/>
      <c r="NVT3817" s="1480"/>
      <c r="NVU3817" s="1480"/>
      <c r="NVV3817" s="1481"/>
      <c r="NVW3817" s="1480"/>
      <c r="NVX3817" s="1480"/>
      <c r="NVY3817" s="1481"/>
      <c r="NVZ3817" s="1481"/>
      <c r="NWA3817" s="1481"/>
      <c r="NWB3817" s="1481"/>
      <c r="NWC3817" s="1481"/>
      <c r="NWD3817" s="1481"/>
      <c r="NWE3817" s="1480"/>
      <c r="NWF3817" s="1480"/>
      <c r="NWG3817" s="1482"/>
      <c r="NWH3817" s="1483"/>
      <c r="NWI3817" s="1484"/>
      <c r="NWJ3817" s="1484"/>
      <c r="NWK3817" s="1480"/>
      <c r="NWL3817" s="1480"/>
      <c r="NWM3817" s="1480"/>
      <c r="NWN3817" s="1480"/>
      <c r="NWO3817" s="1481"/>
      <c r="NWP3817" s="1480"/>
      <c r="NWQ3817" s="1480"/>
      <c r="NWR3817" s="1480"/>
      <c r="NWS3817" s="1480"/>
      <c r="NWT3817" s="1481"/>
      <c r="NWU3817" s="1480"/>
      <c r="NWV3817" s="1480"/>
      <c r="NWW3817" s="1480"/>
      <c r="NWX3817" s="1480"/>
      <c r="NWY3817" s="1480"/>
      <c r="NWZ3817" s="1480"/>
      <c r="NXA3817" s="1480"/>
      <c r="NXB3817" s="1481"/>
      <c r="NXC3817" s="1480"/>
      <c r="NXD3817" s="1480"/>
      <c r="NXE3817" s="1481"/>
      <c r="NXF3817" s="1481"/>
      <c r="NXG3817" s="1481"/>
      <c r="NXH3817" s="1481"/>
      <c r="NXI3817" s="1481"/>
      <c r="NXJ3817" s="1481"/>
      <c r="NXK3817" s="1480"/>
      <c r="NXL3817" s="1480"/>
      <c r="NXM3817" s="1482"/>
      <c r="NXN3817" s="1483"/>
      <c r="NXO3817" s="1484"/>
      <c r="NXP3817" s="1484"/>
      <c r="NXQ3817" s="1480"/>
      <c r="NXR3817" s="1480"/>
      <c r="NXS3817" s="1480"/>
      <c r="NXT3817" s="1480"/>
      <c r="NXU3817" s="1481"/>
      <c r="NXV3817" s="1480"/>
      <c r="NXW3817" s="1480"/>
      <c r="NXX3817" s="1480"/>
      <c r="NXY3817" s="1480"/>
      <c r="NXZ3817" s="1481"/>
      <c r="NYA3817" s="1480"/>
      <c r="NYB3817" s="1480"/>
      <c r="NYC3817" s="1480"/>
      <c r="NYD3817" s="1480"/>
      <c r="NYE3817" s="1480"/>
      <c r="NYF3817" s="1480"/>
      <c r="NYG3817" s="1480"/>
      <c r="NYH3817" s="1481"/>
      <c r="NYI3817" s="1480"/>
      <c r="NYJ3817" s="1480"/>
      <c r="NYK3817" s="1481"/>
      <c r="NYL3817" s="1481"/>
      <c r="NYM3817" s="1481"/>
      <c r="NYN3817" s="1481"/>
      <c r="NYO3817" s="1481"/>
      <c r="NYP3817" s="1481"/>
      <c r="NYQ3817" s="1480"/>
      <c r="NYR3817" s="1480"/>
      <c r="NYS3817" s="1482"/>
      <c r="NYT3817" s="1483"/>
      <c r="NYU3817" s="1484"/>
      <c r="NYV3817" s="1484"/>
      <c r="NYW3817" s="1480"/>
      <c r="NYX3817" s="1480"/>
      <c r="NYY3817" s="1480"/>
      <c r="NYZ3817" s="1480"/>
      <c r="NZA3817" s="1481"/>
      <c r="NZB3817" s="1480"/>
      <c r="NZC3817" s="1480"/>
      <c r="NZD3817" s="1480"/>
      <c r="NZE3817" s="1480"/>
      <c r="NZF3817" s="1481"/>
      <c r="NZG3817" s="1480"/>
      <c r="NZH3817" s="1480"/>
      <c r="NZI3817" s="1480"/>
      <c r="NZJ3817" s="1480"/>
      <c r="NZK3817" s="1480"/>
      <c r="NZL3817" s="1480"/>
      <c r="NZM3817" s="1480"/>
      <c r="NZN3817" s="1481"/>
      <c r="NZO3817" s="1480"/>
      <c r="NZP3817" s="1480"/>
      <c r="NZQ3817" s="1481"/>
      <c r="NZR3817" s="1481"/>
      <c r="NZS3817" s="1481"/>
      <c r="NZT3817" s="1481"/>
      <c r="NZU3817" s="1481"/>
      <c r="NZV3817" s="1481"/>
      <c r="NZW3817" s="1480"/>
      <c r="NZX3817" s="1480"/>
      <c r="NZY3817" s="1482"/>
      <c r="NZZ3817" s="1483"/>
      <c r="OAA3817" s="1484"/>
      <c r="OAB3817" s="1484"/>
      <c r="OAC3817" s="1480"/>
      <c r="OAD3817" s="1480"/>
      <c r="OAE3817" s="1480"/>
      <c r="OAF3817" s="1480"/>
      <c r="OAG3817" s="1481"/>
      <c r="OAH3817" s="1480"/>
      <c r="OAI3817" s="1480"/>
      <c r="OAJ3817" s="1480"/>
      <c r="OAK3817" s="1480"/>
      <c r="OAL3817" s="1481"/>
      <c r="OAM3817" s="1480"/>
      <c r="OAN3817" s="1480"/>
      <c r="OAO3817" s="1480"/>
      <c r="OAP3817" s="1480"/>
      <c r="OAQ3817" s="1480"/>
      <c r="OAR3817" s="1480"/>
      <c r="OAS3817" s="1480"/>
      <c r="OAT3817" s="1481"/>
      <c r="OAU3817" s="1480"/>
      <c r="OAV3817" s="1480"/>
      <c r="OAW3817" s="1481"/>
      <c r="OAX3817" s="1481"/>
      <c r="OAY3817" s="1481"/>
      <c r="OAZ3817" s="1481"/>
      <c r="OBA3817" s="1481"/>
      <c r="OBB3817" s="1481"/>
      <c r="OBC3817" s="1480"/>
      <c r="OBD3817" s="1480"/>
      <c r="OBE3817" s="1482"/>
      <c r="OBF3817" s="1483"/>
      <c r="OBG3817" s="1484"/>
      <c r="OBH3817" s="1484"/>
      <c r="OBI3817" s="1480"/>
      <c r="OBJ3817" s="1480"/>
      <c r="OBK3817" s="1480"/>
      <c r="OBL3817" s="1480"/>
      <c r="OBM3817" s="1481"/>
      <c r="OBN3817" s="1480"/>
      <c r="OBO3817" s="1480"/>
      <c r="OBP3817" s="1480"/>
      <c r="OBQ3817" s="1480"/>
      <c r="OBR3817" s="1481"/>
      <c r="OBS3817" s="1480"/>
      <c r="OBT3817" s="1480"/>
      <c r="OBU3817" s="1480"/>
      <c r="OBV3817" s="1480"/>
      <c r="OBW3817" s="1480"/>
      <c r="OBX3817" s="1480"/>
      <c r="OBY3817" s="1480"/>
      <c r="OBZ3817" s="1481"/>
      <c r="OCA3817" s="1480"/>
      <c r="OCB3817" s="1480"/>
      <c r="OCC3817" s="1481"/>
      <c r="OCD3817" s="1481"/>
      <c r="OCE3817" s="1481"/>
      <c r="OCF3817" s="1481"/>
      <c r="OCG3817" s="1481"/>
      <c r="OCH3817" s="1481"/>
      <c r="OCI3817" s="1480"/>
      <c r="OCJ3817" s="1480"/>
      <c r="OCK3817" s="1482"/>
      <c r="OCL3817" s="1483"/>
      <c r="OCM3817" s="1484"/>
      <c r="OCN3817" s="1484"/>
      <c r="OCO3817" s="1480"/>
      <c r="OCP3817" s="1480"/>
      <c r="OCQ3817" s="1480"/>
      <c r="OCR3817" s="1480"/>
      <c r="OCS3817" s="1481"/>
      <c r="OCT3817" s="1480"/>
      <c r="OCU3817" s="1480"/>
      <c r="OCV3817" s="1480"/>
      <c r="OCW3817" s="1480"/>
      <c r="OCX3817" s="1481"/>
      <c r="OCY3817" s="1480"/>
      <c r="OCZ3817" s="1480"/>
      <c r="ODA3817" s="1480"/>
      <c r="ODB3817" s="1480"/>
      <c r="ODC3817" s="1480"/>
      <c r="ODD3817" s="1480"/>
      <c r="ODE3817" s="1480"/>
      <c r="ODF3817" s="1481"/>
      <c r="ODG3817" s="1480"/>
      <c r="ODH3817" s="1480"/>
      <c r="ODI3817" s="1481"/>
      <c r="ODJ3817" s="1481"/>
      <c r="ODK3817" s="1481"/>
      <c r="ODL3817" s="1481"/>
      <c r="ODM3817" s="1481"/>
      <c r="ODN3817" s="1481"/>
      <c r="ODO3817" s="1480"/>
      <c r="ODP3817" s="1480"/>
      <c r="ODQ3817" s="1482"/>
      <c r="ODR3817" s="1483"/>
      <c r="ODS3817" s="1484"/>
      <c r="ODT3817" s="1484"/>
      <c r="ODU3817" s="1480"/>
      <c r="ODV3817" s="1480"/>
      <c r="ODW3817" s="1480"/>
      <c r="ODX3817" s="1480"/>
      <c r="ODY3817" s="1481"/>
      <c r="ODZ3817" s="1480"/>
      <c r="OEA3817" s="1480"/>
      <c r="OEB3817" s="1480"/>
      <c r="OEC3817" s="1480"/>
      <c r="OED3817" s="1481"/>
      <c r="OEE3817" s="1480"/>
      <c r="OEF3817" s="1480"/>
      <c r="OEG3817" s="1480"/>
      <c r="OEH3817" s="1480"/>
      <c r="OEI3817" s="1480"/>
      <c r="OEJ3817" s="1480"/>
      <c r="OEK3817" s="1480"/>
      <c r="OEL3817" s="1481"/>
      <c r="OEM3817" s="1480"/>
      <c r="OEN3817" s="1480"/>
      <c r="OEO3817" s="1481"/>
      <c r="OEP3817" s="1481"/>
      <c r="OEQ3817" s="1481"/>
      <c r="OER3817" s="1481"/>
      <c r="OES3817" s="1481"/>
      <c r="OET3817" s="1481"/>
      <c r="OEU3817" s="1480"/>
      <c r="OEV3817" s="1480"/>
      <c r="OEW3817" s="1482"/>
      <c r="OEX3817" s="1483"/>
      <c r="OEY3817" s="1484"/>
      <c r="OEZ3817" s="1484"/>
      <c r="OFA3817" s="1480"/>
      <c r="OFB3817" s="1480"/>
      <c r="OFC3817" s="1480"/>
      <c r="OFD3817" s="1480"/>
      <c r="OFE3817" s="1481"/>
      <c r="OFF3817" s="1480"/>
      <c r="OFG3817" s="1480"/>
      <c r="OFH3817" s="1480"/>
      <c r="OFI3817" s="1480"/>
      <c r="OFJ3817" s="1481"/>
      <c r="OFK3817" s="1480"/>
      <c r="OFL3817" s="1480"/>
      <c r="OFM3817" s="1480"/>
      <c r="OFN3817" s="1480"/>
      <c r="OFO3817" s="1480"/>
      <c r="OFP3817" s="1480"/>
      <c r="OFQ3817" s="1480"/>
      <c r="OFR3817" s="1481"/>
      <c r="OFS3817" s="1480"/>
      <c r="OFT3817" s="1480"/>
      <c r="OFU3817" s="1481"/>
      <c r="OFV3817" s="1481"/>
      <c r="OFW3817" s="1481"/>
      <c r="OFX3817" s="1481"/>
      <c r="OFY3817" s="1481"/>
      <c r="OFZ3817" s="1481"/>
      <c r="OGA3817" s="1480"/>
      <c r="OGB3817" s="1480"/>
      <c r="OGC3817" s="1482"/>
      <c r="OGD3817" s="1483"/>
      <c r="OGE3817" s="1484"/>
      <c r="OGF3817" s="1484"/>
      <c r="OGG3817" s="1480"/>
      <c r="OGH3817" s="1480"/>
      <c r="OGI3817" s="1480"/>
      <c r="OGJ3817" s="1480"/>
      <c r="OGK3817" s="1481"/>
      <c r="OGL3817" s="1480"/>
      <c r="OGM3817" s="1480"/>
      <c r="OGN3817" s="1480"/>
      <c r="OGO3817" s="1480"/>
      <c r="OGP3817" s="1481"/>
      <c r="OGQ3817" s="1480"/>
      <c r="OGR3817" s="1480"/>
      <c r="OGS3817" s="1480"/>
      <c r="OGT3817" s="1480"/>
      <c r="OGU3817" s="1480"/>
      <c r="OGV3817" s="1480"/>
      <c r="OGW3817" s="1480"/>
      <c r="OGX3817" s="1481"/>
      <c r="OGY3817" s="1480"/>
      <c r="OGZ3817" s="1480"/>
      <c r="OHA3817" s="1481"/>
      <c r="OHB3817" s="1481"/>
      <c r="OHC3817" s="1481"/>
      <c r="OHD3817" s="1481"/>
      <c r="OHE3817" s="1481"/>
      <c r="OHF3817" s="1481"/>
      <c r="OHG3817" s="1480"/>
      <c r="OHH3817" s="1480"/>
      <c r="OHI3817" s="1482"/>
      <c r="OHJ3817" s="1483"/>
      <c r="OHK3817" s="1484"/>
      <c r="OHL3817" s="1484"/>
      <c r="OHM3817" s="1480"/>
      <c r="OHN3817" s="1480"/>
      <c r="OHO3817" s="1480"/>
      <c r="OHP3817" s="1480"/>
      <c r="OHQ3817" s="1481"/>
      <c r="OHR3817" s="1480"/>
      <c r="OHS3817" s="1480"/>
      <c r="OHT3817" s="1480"/>
      <c r="OHU3817" s="1480"/>
      <c r="OHV3817" s="1481"/>
      <c r="OHW3817" s="1480"/>
      <c r="OHX3817" s="1480"/>
      <c r="OHY3817" s="1480"/>
      <c r="OHZ3817" s="1480"/>
      <c r="OIA3817" s="1480"/>
      <c r="OIB3817" s="1480"/>
      <c r="OIC3817" s="1480"/>
      <c r="OID3817" s="1481"/>
      <c r="OIE3817" s="1480"/>
      <c r="OIF3817" s="1480"/>
      <c r="OIG3817" s="1481"/>
      <c r="OIH3817" s="1481"/>
      <c r="OII3817" s="1481"/>
      <c r="OIJ3817" s="1481"/>
      <c r="OIK3817" s="1481"/>
      <c r="OIL3817" s="1481"/>
      <c r="OIM3817" s="1480"/>
      <c r="OIN3817" s="1480"/>
      <c r="OIO3817" s="1482"/>
      <c r="OIP3817" s="1483"/>
      <c r="OIQ3817" s="1484"/>
      <c r="OIR3817" s="1484"/>
      <c r="OIS3817" s="1480"/>
      <c r="OIT3817" s="1480"/>
      <c r="OIU3817" s="1480"/>
      <c r="OIV3817" s="1480"/>
      <c r="OIW3817" s="1481"/>
      <c r="OIX3817" s="1480"/>
      <c r="OIY3817" s="1480"/>
      <c r="OIZ3817" s="1480"/>
      <c r="OJA3817" s="1480"/>
      <c r="OJB3817" s="1481"/>
      <c r="OJC3817" s="1480"/>
      <c r="OJD3817" s="1480"/>
      <c r="OJE3817" s="1480"/>
      <c r="OJF3817" s="1480"/>
      <c r="OJG3817" s="1480"/>
      <c r="OJH3817" s="1480"/>
      <c r="OJI3817" s="1480"/>
      <c r="OJJ3817" s="1481"/>
      <c r="OJK3817" s="1480"/>
      <c r="OJL3817" s="1480"/>
      <c r="OJM3817" s="1481"/>
      <c r="OJN3817" s="1481"/>
      <c r="OJO3817" s="1481"/>
      <c r="OJP3817" s="1481"/>
      <c r="OJQ3817" s="1481"/>
      <c r="OJR3817" s="1481"/>
      <c r="OJS3817" s="1480"/>
      <c r="OJT3817" s="1480"/>
      <c r="OJU3817" s="1482"/>
      <c r="OJV3817" s="1483"/>
      <c r="OJW3817" s="1484"/>
      <c r="OJX3817" s="1484"/>
      <c r="OJY3817" s="1480"/>
      <c r="OJZ3817" s="1480"/>
      <c r="OKA3817" s="1480"/>
      <c r="OKB3817" s="1480"/>
      <c r="OKC3817" s="1481"/>
      <c r="OKD3817" s="1480"/>
      <c r="OKE3817" s="1480"/>
      <c r="OKF3817" s="1480"/>
      <c r="OKG3817" s="1480"/>
      <c r="OKH3817" s="1481"/>
      <c r="OKI3817" s="1480"/>
      <c r="OKJ3817" s="1480"/>
      <c r="OKK3817" s="1480"/>
      <c r="OKL3817" s="1480"/>
      <c r="OKM3817" s="1480"/>
      <c r="OKN3817" s="1480"/>
      <c r="OKO3817" s="1480"/>
      <c r="OKP3817" s="1481"/>
      <c r="OKQ3817" s="1480"/>
      <c r="OKR3817" s="1480"/>
      <c r="OKS3817" s="1481"/>
      <c r="OKT3817" s="1481"/>
      <c r="OKU3817" s="1481"/>
      <c r="OKV3817" s="1481"/>
      <c r="OKW3817" s="1481"/>
      <c r="OKX3817" s="1481"/>
      <c r="OKY3817" s="1480"/>
      <c r="OKZ3817" s="1480"/>
      <c r="OLA3817" s="1482"/>
      <c r="OLB3817" s="1483"/>
      <c r="OLC3817" s="1484"/>
      <c r="OLD3817" s="1484"/>
      <c r="OLE3817" s="1480"/>
      <c r="OLF3817" s="1480"/>
      <c r="OLG3817" s="1480"/>
      <c r="OLH3817" s="1480"/>
      <c r="OLI3817" s="1481"/>
      <c r="OLJ3817" s="1480"/>
      <c r="OLK3817" s="1480"/>
      <c r="OLL3817" s="1480"/>
      <c r="OLM3817" s="1480"/>
      <c r="OLN3817" s="1481"/>
      <c r="OLO3817" s="1480"/>
      <c r="OLP3817" s="1480"/>
      <c r="OLQ3817" s="1480"/>
      <c r="OLR3817" s="1480"/>
      <c r="OLS3817" s="1480"/>
      <c r="OLT3817" s="1480"/>
      <c r="OLU3817" s="1480"/>
      <c r="OLV3817" s="1481"/>
      <c r="OLW3817" s="1480"/>
      <c r="OLX3817" s="1480"/>
      <c r="OLY3817" s="1481"/>
      <c r="OLZ3817" s="1481"/>
      <c r="OMA3817" s="1481"/>
      <c r="OMB3817" s="1481"/>
      <c r="OMC3817" s="1481"/>
      <c r="OMD3817" s="1481"/>
      <c r="OME3817" s="1480"/>
      <c r="OMF3817" s="1480"/>
      <c r="OMG3817" s="1482"/>
      <c r="OMH3817" s="1483"/>
      <c r="OMI3817" s="1484"/>
      <c r="OMJ3817" s="1484"/>
      <c r="OMK3817" s="1480"/>
      <c r="OML3817" s="1480"/>
      <c r="OMM3817" s="1480"/>
      <c r="OMN3817" s="1480"/>
      <c r="OMO3817" s="1481"/>
      <c r="OMP3817" s="1480"/>
      <c r="OMQ3817" s="1480"/>
      <c r="OMR3817" s="1480"/>
      <c r="OMS3817" s="1480"/>
      <c r="OMT3817" s="1481"/>
      <c r="OMU3817" s="1480"/>
      <c r="OMV3817" s="1480"/>
      <c r="OMW3817" s="1480"/>
      <c r="OMX3817" s="1480"/>
      <c r="OMY3817" s="1480"/>
      <c r="OMZ3817" s="1480"/>
      <c r="ONA3817" s="1480"/>
      <c r="ONB3817" s="1481"/>
      <c r="ONC3817" s="1480"/>
      <c r="OND3817" s="1480"/>
      <c r="ONE3817" s="1481"/>
      <c r="ONF3817" s="1481"/>
      <c r="ONG3817" s="1481"/>
      <c r="ONH3817" s="1481"/>
      <c r="ONI3817" s="1481"/>
      <c r="ONJ3817" s="1481"/>
      <c r="ONK3817" s="1480"/>
      <c r="ONL3817" s="1480"/>
      <c r="ONM3817" s="1482"/>
      <c r="ONN3817" s="1483"/>
      <c r="ONO3817" s="1484"/>
      <c r="ONP3817" s="1484"/>
      <c r="ONQ3817" s="1480"/>
      <c r="ONR3817" s="1480"/>
      <c r="ONS3817" s="1480"/>
      <c r="ONT3817" s="1480"/>
      <c r="ONU3817" s="1481"/>
      <c r="ONV3817" s="1480"/>
      <c r="ONW3817" s="1480"/>
      <c r="ONX3817" s="1480"/>
      <c r="ONY3817" s="1480"/>
      <c r="ONZ3817" s="1481"/>
      <c r="OOA3817" s="1480"/>
      <c r="OOB3817" s="1480"/>
      <c r="OOC3817" s="1480"/>
      <c r="OOD3817" s="1480"/>
      <c r="OOE3817" s="1480"/>
      <c r="OOF3817" s="1480"/>
      <c r="OOG3817" s="1480"/>
      <c r="OOH3817" s="1481"/>
      <c r="OOI3817" s="1480"/>
      <c r="OOJ3817" s="1480"/>
      <c r="OOK3817" s="1481"/>
      <c r="OOL3817" s="1481"/>
      <c r="OOM3817" s="1481"/>
      <c r="OON3817" s="1481"/>
      <c r="OOO3817" s="1481"/>
      <c r="OOP3817" s="1481"/>
      <c r="OOQ3817" s="1480"/>
      <c r="OOR3817" s="1480"/>
      <c r="OOS3817" s="1482"/>
      <c r="OOT3817" s="1483"/>
      <c r="OOU3817" s="1484"/>
      <c r="OOV3817" s="1484"/>
      <c r="OOW3817" s="1480"/>
      <c r="OOX3817" s="1480"/>
      <c r="OOY3817" s="1480"/>
      <c r="OOZ3817" s="1480"/>
      <c r="OPA3817" s="1481"/>
      <c r="OPB3817" s="1480"/>
      <c r="OPC3817" s="1480"/>
      <c r="OPD3817" s="1480"/>
      <c r="OPE3817" s="1480"/>
      <c r="OPF3817" s="1481"/>
      <c r="OPG3817" s="1480"/>
      <c r="OPH3817" s="1480"/>
      <c r="OPI3817" s="1480"/>
      <c r="OPJ3817" s="1480"/>
      <c r="OPK3817" s="1480"/>
      <c r="OPL3817" s="1480"/>
      <c r="OPM3817" s="1480"/>
      <c r="OPN3817" s="1481"/>
      <c r="OPO3817" s="1480"/>
      <c r="OPP3817" s="1480"/>
      <c r="OPQ3817" s="1481"/>
      <c r="OPR3817" s="1481"/>
      <c r="OPS3817" s="1481"/>
      <c r="OPT3817" s="1481"/>
      <c r="OPU3817" s="1481"/>
      <c r="OPV3817" s="1481"/>
      <c r="OPW3817" s="1480"/>
      <c r="OPX3817" s="1480"/>
      <c r="OPY3817" s="1482"/>
      <c r="OPZ3817" s="1483"/>
      <c r="OQA3817" s="1484"/>
      <c r="OQB3817" s="1484"/>
      <c r="OQC3817" s="1480"/>
      <c r="OQD3817" s="1480"/>
      <c r="OQE3817" s="1480"/>
      <c r="OQF3817" s="1480"/>
      <c r="OQG3817" s="1481"/>
      <c r="OQH3817" s="1480"/>
      <c r="OQI3817" s="1480"/>
      <c r="OQJ3817" s="1480"/>
      <c r="OQK3817" s="1480"/>
      <c r="OQL3817" s="1481"/>
      <c r="OQM3817" s="1480"/>
      <c r="OQN3817" s="1480"/>
      <c r="OQO3817" s="1480"/>
      <c r="OQP3817" s="1480"/>
      <c r="OQQ3817" s="1480"/>
      <c r="OQR3817" s="1480"/>
      <c r="OQS3817" s="1480"/>
      <c r="OQT3817" s="1481"/>
      <c r="OQU3817" s="1480"/>
      <c r="OQV3817" s="1480"/>
      <c r="OQW3817" s="1481"/>
      <c r="OQX3817" s="1481"/>
      <c r="OQY3817" s="1481"/>
      <c r="OQZ3817" s="1481"/>
      <c r="ORA3817" s="1481"/>
      <c r="ORB3817" s="1481"/>
      <c r="ORC3817" s="1480"/>
      <c r="ORD3817" s="1480"/>
      <c r="ORE3817" s="1482"/>
      <c r="ORF3817" s="1483"/>
      <c r="ORG3817" s="1484"/>
      <c r="ORH3817" s="1484"/>
      <c r="ORI3817" s="1480"/>
      <c r="ORJ3817" s="1480"/>
      <c r="ORK3817" s="1480"/>
      <c r="ORL3817" s="1480"/>
      <c r="ORM3817" s="1481"/>
      <c r="ORN3817" s="1480"/>
      <c r="ORO3817" s="1480"/>
      <c r="ORP3817" s="1480"/>
      <c r="ORQ3817" s="1480"/>
      <c r="ORR3817" s="1481"/>
      <c r="ORS3817" s="1480"/>
      <c r="ORT3817" s="1480"/>
      <c r="ORU3817" s="1480"/>
      <c r="ORV3817" s="1480"/>
      <c r="ORW3817" s="1480"/>
      <c r="ORX3817" s="1480"/>
      <c r="ORY3817" s="1480"/>
      <c r="ORZ3817" s="1481"/>
      <c r="OSA3817" s="1480"/>
      <c r="OSB3817" s="1480"/>
      <c r="OSC3817" s="1481"/>
      <c r="OSD3817" s="1481"/>
      <c r="OSE3817" s="1481"/>
      <c r="OSF3817" s="1481"/>
      <c r="OSG3817" s="1481"/>
      <c r="OSH3817" s="1481"/>
      <c r="OSI3817" s="1480"/>
      <c r="OSJ3817" s="1480"/>
      <c r="OSK3817" s="1482"/>
      <c r="OSL3817" s="1483"/>
      <c r="OSM3817" s="1484"/>
      <c r="OSN3817" s="1484"/>
      <c r="OSO3817" s="1480"/>
      <c r="OSP3817" s="1480"/>
      <c r="OSQ3817" s="1480"/>
      <c r="OSR3817" s="1480"/>
      <c r="OSS3817" s="1481"/>
      <c r="OST3817" s="1480"/>
      <c r="OSU3817" s="1480"/>
      <c r="OSV3817" s="1480"/>
      <c r="OSW3817" s="1480"/>
      <c r="OSX3817" s="1481"/>
      <c r="OSY3817" s="1480"/>
      <c r="OSZ3817" s="1480"/>
      <c r="OTA3817" s="1480"/>
      <c r="OTB3817" s="1480"/>
      <c r="OTC3817" s="1480"/>
      <c r="OTD3817" s="1480"/>
      <c r="OTE3817" s="1480"/>
      <c r="OTF3817" s="1481"/>
      <c r="OTG3817" s="1480"/>
      <c r="OTH3817" s="1480"/>
      <c r="OTI3817" s="1481"/>
      <c r="OTJ3817" s="1481"/>
      <c r="OTK3817" s="1481"/>
      <c r="OTL3817" s="1481"/>
      <c r="OTM3817" s="1481"/>
      <c r="OTN3817" s="1481"/>
      <c r="OTO3817" s="1480"/>
      <c r="OTP3817" s="1480"/>
      <c r="OTQ3817" s="1482"/>
      <c r="OTR3817" s="1483"/>
      <c r="OTS3817" s="1484"/>
      <c r="OTT3817" s="1484"/>
      <c r="OTU3817" s="1480"/>
      <c r="OTV3817" s="1480"/>
      <c r="OTW3817" s="1480"/>
      <c r="OTX3817" s="1480"/>
      <c r="OTY3817" s="1481"/>
      <c r="OTZ3817" s="1480"/>
      <c r="OUA3817" s="1480"/>
      <c r="OUB3817" s="1480"/>
      <c r="OUC3817" s="1480"/>
      <c r="OUD3817" s="1481"/>
      <c r="OUE3817" s="1480"/>
      <c r="OUF3817" s="1480"/>
      <c r="OUG3817" s="1480"/>
      <c r="OUH3817" s="1480"/>
      <c r="OUI3817" s="1480"/>
      <c r="OUJ3817" s="1480"/>
      <c r="OUK3817" s="1480"/>
      <c r="OUL3817" s="1481"/>
      <c r="OUM3817" s="1480"/>
      <c r="OUN3817" s="1480"/>
      <c r="OUO3817" s="1481"/>
      <c r="OUP3817" s="1481"/>
      <c r="OUQ3817" s="1481"/>
      <c r="OUR3817" s="1481"/>
      <c r="OUS3817" s="1481"/>
      <c r="OUT3817" s="1481"/>
      <c r="OUU3817" s="1480"/>
      <c r="OUV3817" s="1480"/>
      <c r="OUW3817" s="1482"/>
      <c r="OUX3817" s="1483"/>
      <c r="OUY3817" s="1484"/>
      <c r="OUZ3817" s="1484"/>
      <c r="OVA3817" s="1480"/>
      <c r="OVB3817" s="1480"/>
      <c r="OVC3817" s="1480"/>
      <c r="OVD3817" s="1480"/>
      <c r="OVE3817" s="1481"/>
      <c r="OVF3817" s="1480"/>
      <c r="OVG3817" s="1480"/>
      <c r="OVH3817" s="1480"/>
      <c r="OVI3817" s="1480"/>
      <c r="OVJ3817" s="1481"/>
      <c r="OVK3817" s="1480"/>
      <c r="OVL3817" s="1480"/>
      <c r="OVM3817" s="1480"/>
      <c r="OVN3817" s="1480"/>
      <c r="OVO3817" s="1480"/>
      <c r="OVP3817" s="1480"/>
      <c r="OVQ3817" s="1480"/>
      <c r="OVR3817" s="1481"/>
      <c r="OVS3817" s="1480"/>
      <c r="OVT3817" s="1480"/>
      <c r="OVU3817" s="1481"/>
      <c r="OVV3817" s="1481"/>
      <c r="OVW3817" s="1481"/>
      <c r="OVX3817" s="1481"/>
      <c r="OVY3817" s="1481"/>
      <c r="OVZ3817" s="1481"/>
      <c r="OWA3817" s="1480"/>
      <c r="OWB3817" s="1480"/>
      <c r="OWC3817" s="1482"/>
      <c r="OWD3817" s="1483"/>
      <c r="OWE3817" s="1484"/>
      <c r="OWF3817" s="1484"/>
      <c r="OWG3817" s="1480"/>
      <c r="OWH3817" s="1480"/>
      <c r="OWI3817" s="1480"/>
      <c r="OWJ3817" s="1480"/>
      <c r="OWK3817" s="1481"/>
      <c r="OWL3817" s="1480"/>
      <c r="OWM3817" s="1480"/>
      <c r="OWN3817" s="1480"/>
      <c r="OWO3817" s="1480"/>
      <c r="OWP3817" s="1481"/>
      <c r="OWQ3817" s="1480"/>
      <c r="OWR3817" s="1480"/>
      <c r="OWS3817" s="1480"/>
      <c r="OWT3817" s="1480"/>
      <c r="OWU3817" s="1480"/>
      <c r="OWV3817" s="1480"/>
      <c r="OWW3817" s="1480"/>
      <c r="OWX3817" s="1481"/>
      <c r="OWY3817" s="1480"/>
      <c r="OWZ3817" s="1480"/>
      <c r="OXA3817" s="1481"/>
      <c r="OXB3817" s="1481"/>
      <c r="OXC3817" s="1481"/>
      <c r="OXD3817" s="1481"/>
      <c r="OXE3817" s="1481"/>
      <c r="OXF3817" s="1481"/>
      <c r="OXG3817" s="1480"/>
      <c r="OXH3817" s="1480"/>
      <c r="OXI3817" s="1482"/>
      <c r="OXJ3817" s="1483"/>
      <c r="OXK3817" s="1484"/>
      <c r="OXL3817" s="1484"/>
      <c r="OXM3817" s="1480"/>
      <c r="OXN3817" s="1480"/>
      <c r="OXO3817" s="1480"/>
      <c r="OXP3817" s="1480"/>
      <c r="OXQ3817" s="1481"/>
      <c r="OXR3817" s="1480"/>
      <c r="OXS3817" s="1480"/>
      <c r="OXT3817" s="1480"/>
      <c r="OXU3817" s="1480"/>
      <c r="OXV3817" s="1481"/>
      <c r="OXW3817" s="1480"/>
      <c r="OXX3817" s="1480"/>
      <c r="OXY3817" s="1480"/>
      <c r="OXZ3817" s="1480"/>
      <c r="OYA3817" s="1480"/>
      <c r="OYB3817" s="1480"/>
      <c r="OYC3817" s="1480"/>
      <c r="OYD3817" s="1481"/>
      <c r="OYE3817" s="1480"/>
      <c r="OYF3817" s="1480"/>
      <c r="OYG3817" s="1481"/>
      <c r="OYH3817" s="1481"/>
      <c r="OYI3817" s="1481"/>
      <c r="OYJ3817" s="1481"/>
      <c r="OYK3817" s="1481"/>
      <c r="OYL3817" s="1481"/>
      <c r="OYM3817" s="1480"/>
      <c r="OYN3817" s="1480"/>
      <c r="OYO3817" s="1482"/>
      <c r="OYP3817" s="1483"/>
      <c r="OYQ3817" s="1484"/>
      <c r="OYR3817" s="1484"/>
      <c r="OYS3817" s="1480"/>
      <c r="OYT3817" s="1480"/>
      <c r="OYU3817" s="1480"/>
      <c r="OYV3817" s="1480"/>
      <c r="OYW3817" s="1481"/>
      <c r="OYX3817" s="1480"/>
      <c r="OYY3817" s="1480"/>
      <c r="OYZ3817" s="1480"/>
      <c r="OZA3817" s="1480"/>
      <c r="OZB3817" s="1481"/>
      <c r="OZC3817" s="1480"/>
      <c r="OZD3817" s="1480"/>
      <c r="OZE3817" s="1480"/>
      <c r="OZF3817" s="1480"/>
      <c r="OZG3817" s="1480"/>
      <c r="OZH3817" s="1480"/>
      <c r="OZI3817" s="1480"/>
      <c r="OZJ3817" s="1481"/>
      <c r="OZK3817" s="1480"/>
      <c r="OZL3817" s="1480"/>
      <c r="OZM3817" s="1481"/>
      <c r="OZN3817" s="1481"/>
      <c r="OZO3817" s="1481"/>
      <c r="OZP3817" s="1481"/>
      <c r="OZQ3817" s="1481"/>
      <c r="OZR3817" s="1481"/>
      <c r="OZS3817" s="1480"/>
      <c r="OZT3817" s="1480"/>
      <c r="OZU3817" s="1482"/>
      <c r="OZV3817" s="1483"/>
      <c r="OZW3817" s="1484"/>
      <c r="OZX3817" s="1484"/>
      <c r="OZY3817" s="1480"/>
      <c r="OZZ3817" s="1480"/>
      <c r="PAA3817" s="1480"/>
      <c r="PAB3817" s="1480"/>
      <c r="PAC3817" s="1481"/>
      <c r="PAD3817" s="1480"/>
      <c r="PAE3817" s="1480"/>
      <c r="PAF3817" s="1480"/>
      <c r="PAG3817" s="1480"/>
      <c r="PAH3817" s="1481"/>
      <c r="PAI3817" s="1480"/>
      <c r="PAJ3817" s="1480"/>
      <c r="PAK3817" s="1480"/>
      <c r="PAL3817" s="1480"/>
      <c r="PAM3817" s="1480"/>
      <c r="PAN3817" s="1480"/>
      <c r="PAO3817" s="1480"/>
      <c r="PAP3817" s="1481"/>
      <c r="PAQ3817" s="1480"/>
      <c r="PAR3817" s="1480"/>
      <c r="PAS3817" s="1481"/>
      <c r="PAT3817" s="1481"/>
      <c r="PAU3817" s="1481"/>
      <c r="PAV3817" s="1481"/>
      <c r="PAW3817" s="1481"/>
      <c r="PAX3817" s="1481"/>
      <c r="PAY3817" s="1480"/>
      <c r="PAZ3817" s="1480"/>
      <c r="PBA3817" s="1482"/>
      <c r="PBB3817" s="1483"/>
      <c r="PBC3817" s="1484"/>
      <c r="PBD3817" s="1484"/>
      <c r="PBE3817" s="1480"/>
      <c r="PBF3817" s="1480"/>
      <c r="PBG3817" s="1480"/>
      <c r="PBH3817" s="1480"/>
      <c r="PBI3817" s="1481"/>
      <c r="PBJ3817" s="1480"/>
      <c r="PBK3817" s="1480"/>
      <c r="PBL3817" s="1480"/>
      <c r="PBM3817" s="1480"/>
      <c r="PBN3817" s="1481"/>
      <c r="PBO3817" s="1480"/>
      <c r="PBP3817" s="1480"/>
      <c r="PBQ3817" s="1480"/>
      <c r="PBR3817" s="1480"/>
      <c r="PBS3817" s="1480"/>
      <c r="PBT3817" s="1480"/>
      <c r="PBU3817" s="1480"/>
      <c r="PBV3817" s="1481"/>
      <c r="PBW3817" s="1480"/>
      <c r="PBX3817" s="1480"/>
      <c r="PBY3817" s="1481"/>
      <c r="PBZ3817" s="1481"/>
      <c r="PCA3817" s="1481"/>
      <c r="PCB3817" s="1481"/>
      <c r="PCC3817" s="1481"/>
      <c r="PCD3817" s="1481"/>
      <c r="PCE3817" s="1480"/>
      <c r="PCF3817" s="1480"/>
      <c r="PCG3817" s="1482"/>
      <c r="PCH3817" s="1483"/>
      <c r="PCI3817" s="1484"/>
      <c r="PCJ3817" s="1484"/>
      <c r="PCK3817" s="1480"/>
      <c r="PCL3817" s="1480"/>
      <c r="PCM3817" s="1480"/>
      <c r="PCN3817" s="1480"/>
      <c r="PCO3817" s="1481"/>
      <c r="PCP3817" s="1480"/>
      <c r="PCQ3817" s="1480"/>
      <c r="PCR3817" s="1480"/>
      <c r="PCS3817" s="1480"/>
      <c r="PCT3817" s="1481"/>
      <c r="PCU3817" s="1480"/>
      <c r="PCV3817" s="1480"/>
      <c r="PCW3817" s="1480"/>
      <c r="PCX3817" s="1480"/>
      <c r="PCY3817" s="1480"/>
      <c r="PCZ3817" s="1480"/>
      <c r="PDA3817" s="1480"/>
      <c r="PDB3817" s="1481"/>
      <c r="PDC3817" s="1480"/>
      <c r="PDD3817" s="1480"/>
      <c r="PDE3817" s="1481"/>
      <c r="PDF3817" s="1481"/>
      <c r="PDG3817" s="1481"/>
      <c r="PDH3817" s="1481"/>
      <c r="PDI3817" s="1481"/>
      <c r="PDJ3817" s="1481"/>
      <c r="PDK3817" s="1480"/>
      <c r="PDL3817" s="1480"/>
      <c r="PDM3817" s="1482"/>
      <c r="PDN3817" s="1483"/>
      <c r="PDO3817" s="1484"/>
      <c r="PDP3817" s="1484"/>
      <c r="PDQ3817" s="1480"/>
      <c r="PDR3817" s="1480"/>
      <c r="PDS3817" s="1480"/>
      <c r="PDT3817" s="1480"/>
      <c r="PDU3817" s="1481"/>
      <c r="PDV3817" s="1480"/>
      <c r="PDW3817" s="1480"/>
      <c r="PDX3817" s="1480"/>
      <c r="PDY3817" s="1480"/>
      <c r="PDZ3817" s="1481"/>
      <c r="PEA3817" s="1480"/>
      <c r="PEB3817" s="1480"/>
      <c r="PEC3817" s="1480"/>
      <c r="PED3817" s="1480"/>
      <c r="PEE3817" s="1480"/>
      <c r="PEF3817" s="1480"/>
      <c r="PEG3817" s="1480"/>
      <c r="PEH3817" s="1481"/>
      <c r="PEI3817" s="1480"/>
      <c r="PEJ3817" s="1480"/>
      <c r="PEK3817" s="1481"/>
      <c r="PEL3817" s="1481"/>
      <c r="PEM3817" s="1481"/>
      <c r="PEN3817" s="1481"/>
      <c r="PEO3817" s="1481"/>
      <c r="PEP3817" s="1481"/>
      <c r="PEQ3817" s="1480"/>
      <c r="PER3817" s="1480"/>
      <c r="PES3817" s="1482"/>
      <c r="PET3817" s="1483"/>
      <c r="PEU3817" s="1484"/>
      <c r="PEV3817" s="1484"/>
      <c r="PEW3817" s="1480"/>
      <c r="PEX3817" s="1480"/>
      <c r="PEY3817" s="1480"/>
      <c r="PEZ3817" s="1480"/>
      <c r="PFA3817" s="1481"/>
      <c r="PFB3817" s="1480"/>
      <c r="PFC3817" s="1480"/>
      <c r="PFD3817" s="1480"/>
      <c r="PFE3817" s="1480"/>
      <c r="PFF3817" s="1481"/>
      <c r="PFG3817" s="1480"/>
      <c r="PFH3817" s="1480"/>
      <c r="PFI3817" s="1480"/>
      <c r="PFJ3817" s="1480"/>
      <c r="PFK3817" s="1480"/>
      <c r="PFL3817" s="1480"/>
      <c r="PFM3817" s="1480"/>
      <c r="PFN3817" s="1481"/>
      <c r="PFO3817" s="1480"/>
      <c r="PFP3817" s="1480"/>
      <c r="PFQ3817" s="1481"/>
      <c r="PFR3817" s="1481"/>
      <c r="PFS3817" s="1481"/>
      <c r="PFT3817" s="1481"/>
      <c r="PFU3817" s="1481"/>
      <c r="PFV3817" s="1481"/>
      <c r="PFW3817" s="1480"/>
      <c r="PFX3817" s="1480"/>
      <c r="PFY3817" s="1482"/>
      <c r="PFZ3817" s="1483"/>
      <c r="PGA3817" s="1484"/>
      <c r="PGB3817" s="1484"/>
      <c r="PGC3817" s="1480"/>
      <c r="PGD3817" s="1480"/>
      <c r="PGE3817" s="1480"/>
      <c r="PGF3817" s="1480"/>
      <c r="PGG3817" s="1481"/>
      <c r="PGH3817" s="1480"/>
      <c r="PGI3817" s="1480"/>
      <c r="PGJ3817" s="1480"/>
      <c r="PGK3817" s="1480"/>
      <c r="PGL3817" s="1481"/>
      <c r="PGM3817" s="1480"/>
      <c r="PGN3817" s="1480"/>
      <c r="PGO3817" s="1480"/>
      <c r="PGP3817" s="1480"/>
      <c r="PGQ3817" s="1480"/>
      <c r="PGR3817" s="1480"/>
      <c r="PGS3817" s="1480"/>
      <c r="PGT3817" s="1481"/>
      <c r="PGU3817" s="1480"/>
      <c r="PGV3817" s="1480"/>
      <c r="PGW3817" s="1481"/>
      <c r="PGX3817" s="1481"/>
      <c r="PGY3817" s="1481"/>
      <c r="PGZ3817" s="1481"/>
      <c r="PHA3817" s="1481"/>
      <c r="PHB3817" s="1481"/>
      <c r="PHC3817" s="1480"/>
      <c r="PHD3817" s="1480"/>
      <c r="PHE3817" s="1482"/>
      <c r="PHF3817" s="1483"/>
      <c r="PHG3817" s="1484"/>
      <c r="PHH3817" s="1484"/>
      <c r="PHI3817" s="1480"/>
      <c r="PHJ3817" s="1480"/>
      <c r="PHK3817" s="1480"/>
      <c r="PHL3817" s="1480"/>
      <c r="PHM3817" s="1481"/>
      <c r="PHN3817" s="1480"/>
      <c r="PHO3817" s="1480"/>
      <c r="PHP3817" s="1480"/>
      <c r="PHQ3817" s="1480"/>
      <c r="PHR3817" s="1481"/>
      <c r="PHS3817" s="1480"/>
      <c r="PHT3817" s="1480"/>
      <c r="PHU3817" s="1480"/>
      <c r="PHV3817" s="1480"/>
      <c r="PHW3817" s="1480"/>
      <c r="PHX3817" s="1480"/>
      <c r="PHY3817" s="1480"/>
      <c r="PHZ3817" s="1481"/>
      <c r="PIA3817" s="1480"/>
      <c r="PIB3817" s="1480"/>
      <c r="PIC3817" s="1481"/>
      <c r="PID3817" s="1481"/>
      <c r="PIE3817" s="1481"/>
      <c r="PIF3817" s="1481"/>
      <c r="PIG3817" s="1481"/>
      <c r="PIH3817" s="1481"/>
      <c r="PII3817" s="1480"/>
      <c r="PIJ3817" s="1480"/>
      <c r="PIK3817" s="1482"/>
      <c r="PIL3817" s="1483"/>
      <c r="PIM3817" s="1484"/>
      <c r="PIN3817" s="1484"/>
      <c r="PIO3817" s="1480"/>
      <c r="PIP3817" s="1480"/>
      <c r="PIQ3817" s="1480"/>
      <c r="PIR3817" s="1480"/>
      <c r="PIS3817" s="1481"/>
      <c r="PIT3817" s="1480"/>
      <c r="PIU3817" s="1480"/>
      <c r="PIV3817" s="1480"/>
      <c r="PIW3817" s="1480"/>
      <c r="PIX3817" s="1481"/>
      <c r="PIY3817" s="1480"/>
      <c r="PIZ3817" s="1480"/>
      <c r="PJA3817" s="1480"/>
      <c r="PJB3817" s="1480"/>
      <c r="PJC3817" s="1480"/>
      <c r="PJD3817" s="1480"/>
      <c r="PJE3817" s="1480"/>
      <c r="PJF3817" s="1481"/>
      <c r="PJG3817" s="1480"/>
      <c r="PJH3817" s="1480"/>
      <c r="PJI3817" s="1481"/>
      <c r="PJJ3817" s="1481"/>
      <c r="PJK3817" s="1481"/>
      <c r="PJL3817" s="1481"/>
      <c r="PJM3817" s="1481"/>
      <c r="PJN3817" s="1481"/>
      <c r="PJO3817" s="1480"/>
      <c r="PJP3817" s="1480"/>
      <c r="PJQ3817" s="1482"/>
      <c r="PJR3817" s="1483"/>
      <c r="PJS3817" s="1484"/>
      <c r="PJT3817" s="1484"/>
      <c r="PJU3817" s="1480"/>
      <c r="PJV3817" s="1480"/>
      <c r="PJW3817" s="1480"/>
      <c r="PJX3817" s="1480"/>
      <c r="PJY3817" s="1481"/>
      <c r="PJZ3817" s="1480"/>
      <c r="PKA3817" s="1480"/>
      <c r="PKB3817" s="1480"/>
      <c r="PKC3817" s="1480"/>
      <c r="PKD3817" s="1481"/>
      <c r="PKE3817" s="1480"/>
      <c r="PKF3817" s="1480"/>
      <c r="PKG3817" s="1480"/>
      <c r="PKH3817" s="1480"/>
      <c r="PKI3817" s="1480"/>
      <c r="PKJ3817" s="1480"/>
      <c r="PKK3817" s="1480"/>
      <c r="PKL3817" s="1481"/>
      <c r="PKM3817" s="1480"/>
      <c r="PKN3817" s="1480"/>
      <c r="PKO3817" s="1481"/>
      <c r="PKP3817" s="1481"/>
      <c r="PKQ3817" s="1481"/>
      <c r="PKR3817" s="1481"/>
      <c r="PKS3817" s="1481"/>
      <c r="PKT3817" s="1481"/>
      <c r="PKU3817" s="1480"/>
      <c r="PKV3817" s="1480"/>
      <c r="PKW3817" s="1482"/>
      <c r="PKX3817" s="1483"/>
      <c r="PKY3817" s="1484"/>
      <c r="PKZ3817" s="1484"/>
      <c r="PLA3817" s="1480"/>
      <c r="PLB3817" s="1480"/>
      <c r="PLC3817" s="1480"/>
      <c r="PLD3817" s="1480"/>
      <c r="PLE3817" s="1481"/>
      <c r="PLF3817" s="1480"/>
      <c r="PLG3817" s="1480"/>
      <c r="PLH3817" s="1480"/>
      <c r="PLI3817" s="1480"/>
      <c r="PLJ3817" s="1481"/>
      <c r="PLK3817" s="1480"/>
      <c r="PLL3817" s="1480"/>
      <c r="PLM3817" s="1480"/>
      <c r="PLN3817" s="1480"/>
      <c r="PLO3817" s="1480"/>
      <c r="PLP3817" s="1480"/>
      <c r="PLQ3817" s="1480"/>
      <c r="PLR3817" s="1481"/>
      <c r="PLS3817" s="1480"/>
      <c r="PLT3817" s="1480"/>
      <c r="PLU3817" s="1481"/>
      <c r="PLV3817" s="1481"/>
      <c r="PLW3817" s="1481"/>
      <c r="PLX3817" s="1481"/>
      <c r="PLY3817" s="1481"/>
      <c r="PLZ3817" s="1481"/>
      <c r="PMA3817" s="1480"/>
      <c r="PMB3817" s="1480"/>
      <c r="PMC3817" s="1482"/>
      <c r="PMD3817" s="1483"/>
      <c r="PME3817" s="1484"/>
      <c r="PMF3817" s="1484"/>
      <c r="PMG3817" s="1480"/>
      <c r="PMH3817" s="1480"/>
      <c r="PMI3817" s="1480"/>
      <c r="PMJ3817" s="1480"/>
      <c r="PMK3817" s="1481"/>
      <c r="PML3817" s="1480"/>
      <c r="PMM3817" s="1480"/>
      <c r="PMN3817" s="1480"/>
      <c r="PMO3817" s="1480"/>
      <c r="PMP3817" s="1481"/>
      <c r="PMQ3817" s="1480"/>
      <c r="PMR3817" s="1480"/>
      <c r="PMS3817" s="1480"/>
      <c r="PMT3817" s="1480"/>
      <c r="PMU3817" s="1480"/>
      <c r="PMV3817" s="1480"/>
      <c r="PMW3817" s="1480"/>
      <c r="PMX3817" s="1481"/>
      <c r="PMY3817" s="1480"/>
      <c r="PMZ3817" s="1480"/>
      <c r="PNA3817" s="1481"/>
      <c r="PNB3817" s="1481"/>
      <c r="PNC3817" s="1481"/>
      <c r="PND3817" s="1481"/>
      <c r="PNE3817" s="1481"/>
      <c r="PNF3817" s="1481"/>
      <c r="PNG3817" s="1480"/>
      <c r="PNH3817" s="1480"/>
      <c r="PNI3817" s="1482"/>
      <c r="PNJ3817" s="1483"/>
      <c r="PNK3817" s="1484"/>
      <c r="PNL3817" s="1484"/>
      <c r="PNM3817" s="1480"/>
      <c r="PNN3817" s="1480"/>
      <c r="PNO3817" s="1480"/>
      <c r="PNP3817" s="1480"/>
      <c r="PNQ3817" s="1481"/>
      <c r="PNR3817" s="1480"/>
      <c r="PNS3817" s="1480"/>
      <c r="PNT3817" s="1480"/>
      <c r="PNU3817" s="1480"/>
      <c r="PNV3817" s="1481"/>
      <c r="PNW3817" s="1480"/>
      <c r="PNX3817" s="1480"/>
      <c r="PNY3817" s="1480"/>
      <c r="PNZ3817" s="1480"/>
      <c r="POA3817" s="1480"/>
      <c r="POB3817" s="1480"/>
      <c r="POC3817" s="1480"/>
      <c r="POD3817" s="1481"/>
      <c r="POE3817" s="1480"/>
      <c r="POF3817" s="1480"/>
      <c r="POG3817" s="1481"/>
      <c r="POH3817" s="1481"/>
      <c r="POI3817" s="1481"/>
      <c r="POJ3817" s="1481"/>
      <c r="POK3817" s="1481"/>
      <c r="POL3817" s="1481"/>
      <c r="POM3817" s="1480"/>
      <c r="PON3817" s="1480"/>
      <c r="POO3817" s="1482"/>
      <c r="POP3817" s="1483"/>
      <c r="POQ3817" s="1484"/>
      <c r="POR3817" s="1484"/>
      <c r="POS3817" s="1480"/>
      <c r="POT3817" s="1480"/>
      <c r="POU3817" s="1480"/>
      <c r="POV3817" s="1480"/>
      <c r="POW3817" s="1481"/>
      <c r="POX3817" s="1480"/>
      <c r="POY3817" s="1480"/>
      <c r="POZ3817" s="1480"/>
      <c r="PPA3817" s="1480"/>
      <c r="PPB3817" s="1481"/>
      <c r="PPC3817" s="1480"/>
      <c r="PPD3817" s="1480"/>
      <c r="PPE3817" s="1480"/>
      <c r="PPF3817" s="1480"/>
      <c r="PPG3817" s="1480"/>
      <c r="PPH3817" s="1480"/>
      <c r="PPI3817" s="1480"/>
      <c r="PPJ3817" s="1481"/>
      <c r="PPK3817" s="1480"/>
      <c r="PPL3817" s="1480"/>
      <c r="PPM3817" s="1481"/>
      <c r="PPN3817" s="1481"/>
      <c r="PPO3817" s="1481"/>
      <c r="PPP3817" s="1481"/>
      <c r="PPQ3817" s="1481"/>
      <c r="PPR3817" s="1481"/>
      <c r="PPS3817" s="1480"/>
      <c r="PPT3817" s="1480"/>
      <c r="PPU3817" s="1482"/>
      <c r="PPV3817" s="1483"/>
      <c r="PPW3817" s="1484"/>
      <c r="PPX3817" s="1484"/>
      <c r="PPY3817" s="1480"/>
      <c r="PPZ3817" s="1480"/>
      <c r="PQA3817" s="1480"/>
      <c r="PQB3817" s="1480"/>
      <c r="PQC3817" s="1481"/>
      <c r="PQD3817" s="1480"/>
      <c r="PQE3817" s="1480"/>
      <c r="PQF3817" s="1480"/>
      <c r="PQG3817" s="1480"/>
      <c r="PQH3817" s="1481"/>
      <c r="PQI3817" s="1480"/>
      <c r="PQJ3817" s="1480"/>
      <c r="PQK3817" s="1480"/>
      <c r="PQL3817" s="1480"/>
      <c r="PQM3817" s="1480"/>
      <c r="PQN3817" s="1480"/>
      <c r="PQO3817" s="1480"/>
      <c r="PQP3817" s="1481"/>
      <c r="PQQ3817" s="1480"/>
      <c r="PQR3817" s="1480"/>
      <c r="PQS3817" s="1481"/>
      <c r="PQT3817" s="1481"/>
      <c r="PQU3817" s="1481"/>
      <c r="PQV3817" s="1481"/>
      <c r="PQW3817" s="1481"/>
      <c r="PQX3817" s="1481"/>
      <c r="PQY3817" s="1480"/>
      <c r="PQZ3817" s="1480"/>
      <c r="PRA3817" s="1482"/>
      <c r="PRB3817" s="1483"/>
      <c r="PRC3817" s="1484"/>
      <c r="PRD3817" s="1484"/>
      <c r="PRE3817" s="1480"/>
      <c r="PRF3817" s="1480"/>
      <c r="PRG3817" s="1480"/>
      <c r="PRH3817" s="1480"/>
      <c r="PRI3817" s="1481"/>
      <c r="PRJ3817" s="1480"/>
      <c r="PRK3817" s="1480"/>
      <c r="PRL3817" s="1480"/>
      <c r="PRM3817" s="1480"/>
      <c r="PRN3817" s="1481"/>
      <c r="PRO3817" s="1480"/>
      <c r="PRP3817" s="1480"/>
      <c r="PRQ3817" s="1480"/>
      <c r="PRR3817" s="1480"/>
      <c r="PRS3817" s="1480"/>
      <c r="PRT3817" s="1480"/>
      <c r="PRU3817" s="1480"/>
      <c r="PRV3817" s="1481"/>
      <c r="PRW3817" s="1480"/>
      <c r="PRX3817" s="1480"/>
      <c r="PRY3817" s="1481"/>
      <c r="PRZ3817" s="1481"/>
      <c r="PSA3817" s="1481"/>
      <c r="PSB3817" s="1481"/>
      <c r="PSC3817" s="1481"/>
      <c r="PSD3817" s="1481"/>
      <c r="PSE3817" s="1480"/>
      <c r="PSF3817" s="1480"/>
      <c r="PSG3817" s="1482"/>
      <c r="PSH3817" s="1483"/>
      <c r="PSI3817" s="1484"/>
      <c r="PSJ3817" s="1484"/>
      <c r="PSK3817" s="1480"/>
      <c r="PSL3817" s="1480"/>
      <c r="PSM3817" s="1480"/>
      <c r="PSN3817" s="1480"/>
      <c r="PSO3817" s="1481"/>
      <c r="PSP3817" s="1480"/>
      <c r="PSQ3817" s="1480"/>
      <c r="PSR3817" s="1480"/>
      <c r="PSS3817" s="1480"/>
      <c r="PST3817" s="1481"/>
      <c r="PSU3817" s="1480"/>
      <c r="PSV3817" s="1480"/>
      <c r="PSW3817" s="1480"/>
      <c r="PSX3817" s="1480"/>
      <c r="PSY3817" s="1480"/>
      <c r="PSZ3817" s="1480"/>
      <c r="PTA3817" s="1480"/>
      <c r="PTB3817" s="1481"/>
      <c r="PTC3817" s="1480"/>
      <c r="PTD3817" s="1480"/>
      <c r="PTE3817" s="1481"/>
      <c r="PTF3817" s="1481"/>
      <c r="PTG3817" s="1481"/>
      <c r="PTH3817" s="1481"/>
      <c r="PTI3817" s="1481"/>
      <c r="PTJ3817" s="1481"/>
      <c r="PTK3817" s="1480"/>
      <c r="PTL3817" s="1480"/>
      <c r="PTM3817" s="1482"/>
      <c r="PTN3817" s="1483"/>
      <c r="PTO3817" s="1484"/>
      <c r="PTP3817" s="1484"/>
      <c r="PTQ3817" s="1480"/>
      <c r="PTR3817" s="1480"/>
      <c r="PTS3817" s="1480"/>
      <c r="PTT3817" s="1480"/>
      <c r="PTU3817" s="1481"/>
      <c r="PTV3817" s="1480"/>
      <c r="PTW3817" s="1480"/>
      <c r="PTX3817" s="1480"/>
      <c r="PTY3817" s="1480"/>
      <c r="PTZ3817" s="1481"/>
      <c r="PUA3817" s="1480"/>
      <c r="PUB3817" s="1480"/>
      <c r="PUC3817" s="1480"/>
      <c r="PUD3817" s="1480"/>
      <c r="PUE3817" s="1480"/>
      <c r="PUF3817" s="1480"/>
      <c r="PUG3817" s="1480"/>
      <c r="PUH3817" s="1481"/>
      <c r="PUI3817" s="1480"/>
      <c r="PUJ3817" s="1480"/>
      <c r="PUK3817" s="1481"/>
      <c r="PUL3817" s="1481"/>
      <c r="PUM3817" s="1481"/>
      <c r="PUN3817" s="1481"/>
      <c r="PUO3817" s="1481"/>
      <c r="PUP3817" s="1481"/>
      <c r="PUQ3817" s="1480"/>
      <c r="PUR3817" s="1480"/>
      <c r="PUS3817" s="1482"/>
      <c r="PUT3817" s="1483"/>
      <c r="PUU3817" s="1484"/>
      <c r="PUV3817" s="1484"/>
      <c r="PUW3817" s="1480"/>
      <c r="PUX3817" s="1480"/>
      <c r="PUY3817" s="1480"/>
      <c r="PUZ3817" s="1480"/>
      <c r="PVA3817" s="1481"/>
      <c r="PVB3817" s="1480"/>
      <c r="PVC3817" s="1480"/>
      <c r="PVD3817" s="1480"/>
      <c r="PVE3817" s="1480"/>
      <c r="PVF3817" s="1481"/>
      <c r="PVG3817" s="1480"/>
      <c r="PVH3817" s="1480"/>
      <c r="PVI3817" s="1480"/>
      <c r="PVJ3817" s="1480"/>
      <c r="PVK3817" s="1480"/>
      <c r="PVL3817" s="1480"/>
      <c r="PVM3817" s="1480"/>
      <c r="PVN3817" s="1481"/>
      <c r="PVO3817" s="1480"/>
      <c r="PVP3817" s="1480"/>
      <c r="PVQ3817" s="1481"/>
      <c r="PVR3817" s="1481"/>
      <c r="PVS3817" s="1481"/>
      <c r="PVT3817" s="1481"/>
      <c r="PVU3817" s="1481"/>
      <c r="PVV3817" s="1481"/>
      <c r="PVW3817" s="1480"/>
      <c r="PVX3817" s="1480"/>
      <c r="PVY3817" s="1482"/>
      <c r="PVZ3817" s="1483"/>
      <c r="PWA3817" s="1484"/>
      <c r="PWB3817" s="1484"/>
      <c r="PWC3817" s="1480"/>
      <c r="PWD3817" s="1480"/>
      <c r="PWE3817" s="1480"/>
      <c r="PWF3817" s="1480"/>
      <c r="PWG3817" s="1481"/>
      <c r="PWH3817" s="1480"/>
      <c r="PWI3817" s="1480"/>
      <c r="PWJ3817" s="1480"/>
      <c r="PWK3817" s="1480"/>
      <c r="PWL3817" s="1481"/>
      <c r="PWM3817" s="1480"/>
      <c r="PWN3817" s="1480"/>
      <c r="PWO3817" s="1480"/>
      <c r="PWP3817" s="1480"/>
      <c r="PWQ3817" s="1480"/>
      <c r="PWR3817" s="1480"/>
      <c r="PWS3817" s="1480"/>
      <c r="PWT3817" s="1481"/>
      <c r="PWU3817" s="1480"/>
      <c r="PWV3817" s="1480"/>
      <c r="PWW3817" s="1481"/>
      <c r="PWX3817" s="1481"/>
      <c r="PWY3817" s="1481"/>
      <c r="PWZ3817" s="1481"/>
      <c r="PXA3817" s="1481"/>
      <c r="PXB3817" s="1481"/>
      <c r="PXC3817" s="1480"/>
      <c r="PXD3817" s="1480"/>
      <c r="PXE3817" s="1482"/>
      <c r="PXF3817" s="1483"/>
      <c r="PXG3817" s="1484"/>
      <c r="PXH3817" s="1484"/>
      <c r="PXI3817" s="1480"/>
      <c r="PXJ3817" s="1480"/>
      <c r="PXK3817" s="1480"/>
      <c r="PXL3817" s="1480"/>
      <c r="PXM3817" s="1481"/>
      <c r="PXN3817" s="1480"/>
      <c r="PXO3817" s="1480"/>
      <c r="PXP3817" s="1480"/>
      <c r="PXQ3817" s="1480"/>
      <c r="PXR3817" s="1481"/>
      <c r="PXS3817" s="1480"/>
      <c r="PXT3817" s="1480"/>
      <c r="PXU3817" s="1480"/>
      <c r="PXV3817" s="1480"/>
      <c r="PXW3817" s="1480"/>
      <c r="PXX3817" s="1480"/>
      <c r="PXY3817" s="1480"/>
      <c r="PXZ3817" s="1481"/>
      <c r="PYA3817" s="1480"/>
      <c r="PYB3817" s="1480"/>
      <c r="PYC3817" s="1481"/>
      <c r="PYD3817" s="1481"/>
      <c r="PYE3817" s="1481"/>
      <c r="PYF3817" s="1481"/>
      <c r="PYG3817" s="1481"/>
      <c r="PYH3817" s="1481"/>
      <c r="PYI3817" s="1480"/>
      <c r="PYJ3817" s="1480"/>
      <c r="PYK3817" s="1482"/>
      <c r="PYL3817" s="1483"/>
      <c r="PYM3817" s="1484"/>
      <c r="PYN3817" s="1484"/>
      <c r="PYO3817" s="1480"/>
      <c r="PYP3817" s="1480"/>
      <c r="PYQ3817" s="1480"/>
      <c r="PYR3817" s="1480"/>
      <c r="PYS3817" s="1481"/>
      <c r="PYT3817" s="1480"/>
      <c r="PYU3817" s="1480"/>
      <c r="PYV3817" s="1480"/>
      <c r="PYW3817" s="1480"/>
      <c r="PYX3817" s="1481"/>
      <c r="PYY3817" s="1480"/>
      <c r="PYZ3817" s="1480"/>
      <c r="PZA3817" s="1480"/>
      <c r="PZB3817" s="1480"/>
      <c r="PZC3817" s="1480"/>
      <c r="PZD3817" s="1480"/>
      <c r="PZE3817" s="1480"/>
      <c r="PZF3817" s="1481"/>
      <c r="PZG3817" s="1480"/>
      <c r="PZH3817" s="1480"/>
      <c r="PZI3817" s="1481"/>
      <c r="PZJ3817" s="1481"/>
      <c r="PZK3817" s="1481"/>
      <c r="PZL3817" s="1481"/>
      <c r="PZM3817" s="1481"/>
      <c r="PZN3817" s="1481"/>
      <c r="PZO3817" s="1480"/>
      <c r="PZP3817" s="1480"/>
      <c r="PZQ3817" s="1482"/>
      <c r="PZR3817" s="1483"/>
      <c r="PZS3817" s="1484"/>
      <c r="PZT3817" s="1484"/>
      <c r="PZU3817" s="1480"/>
      <c r="PZV3817" s="1480"/>
      <c r="PZW3817" s="1480"/>
      <c r="PZX3817" s="1480"/>
      <c r="PZY3817" s="1481"/>
      <c r="PZZ3817" s="1480"/>
      <c r="QAA3817" s="1480"/>
      <c r="QAB3817" s="1480"/>
      <c r="QAC3817" s="1480"/>
      <c r="QAD3817" s="1481"/>
      <c r="QAE3817" s="1480"/>
      <c r="QAF3817" s="1480"/>
      <c r="QAG3817" s="1480"/>
      <c r="QAH3817" s="1480"/>
      <c r="QAI3817" s="1480"/>
      <c r="QAJ3817" s="1480"/>
      <c r="QAK3817" s="1480"/>
      <c r="QAL3817" s="1481"/>
      <c r="QAM3817" s="1480"/>
      <c r="QAN3817" s="1480"/>
      <c r="QAO3817" s="1481"/>
      <c r="QAP3817" s="1481"/>
      <c r="QAQ3817" s="1481"/>
      <c r="QAR3817" s="1481"/>
      <c r="QAS3817" s="1481"/>
      <c r="QAT3817" s="1481"/>
      <c r="QAU3817" s="1480"/>
      <c r="QAV3817" s="1480"/>
      <c r="QAW3817" s="1482"/>
      <c r="QAX3817" s="1483"/>
      <c r="QAY3817" s="1484"/>
      <c r="QAZ3817" s="1484"/>
      <c r="QBA3817" s="1480"/>
      <c r="QBB3817" s="1480"/>
      <c r="QBC3817" s="1480"/>
      <c r="QBD3817" s="1480"/>
      <c r="QBE3817" s="1481"/>
      <c r="QBF3817" s="1480"/>
      <c r="QBG3817" s="1480"/>
      <c r="QBH3817" s="1480"/>
      <c r="QBI3817" s="1480"/>
      <c r="QBJ3817" s="1481"/>
      <c r="QBK3817" s="1480"/>
      <c r="QBL3817" s="1480"/>
      <c r="QBM3817" s="1480"/>
      <c r="QBN3817" s="1480"/>
      <c r="QBO3817" s="1480"/>
      <c r="QBP3817" s="1480"/>
      <c r="QBQ3817" s="1480"/>
      <c r="QBR3817" s="1481"/>
      <c r="QBS3817" s="1480"/>
      <c r="QBT3817" s="1480"/>
      <c r="QBU3817" s="1481"/>
      <c r="QBV3817" s="1481"/>
      <c r="QBW3817" s="1481"/>
      <c r="QBX3817" s="1481"/>
      <c r="QBY3817" s="1481"/>
      <c r="QBZ3817" s="1481"/>
      <c r="QCA3817" s="1480"/>
      <c r="QCB3817" s="1480"/>
      <c r="QCC3817" s="1482"/>
      <c r="QCD3817" s="1483"/>
      <c r="QCE3817" s="1484"/>
      <c r="QCF3817" s="1484"/>
      <c r="QCG3817" s="1480"/>
      <c r="QCH3817" s="1480"/>
      <c r="QCI3817" s="1480"/>
      <c r="QCJ3817" s="1480"/>
      <c r="QCK3817" s="1481"/>
      <c r="QCL3817" s="1480"/>
      <c r="QCM3817" s="1480"/>
      <c r="QCN3817" s="1480"/>
      <c r="QCO3817" s="1480"/>
      <c r="QCP3817" s="1481"/>
      <c r="QCQ3817" s="1480"/>
      <c r="QCR3817" s="1480"/>
      <c r="QCS3817" s="1480"/>
      <c r="QCT3817" s="1480"/>
      <c r="QCU3817" s="1480"/>
      <c r="QCV3817" s="1480"/>
      <c r="QCW3817" s="1480"/>
      <c r="QCX3817" s="1481"/>
      <c r="QCY3817" s="1480"/>
      <c r="QCZ3817" s="1480"/>
      <c r="QDA3817" s="1481"/>
      <c r="QDB3817" s="1481"/>
      <c r="QDC3817" s="1481"/>
      <c r="QDD3817" s="1481"/>
      <c r="QDE3817" s="1481"/>
      <c r="QDF3817" s="1481"/>
      <c r="QDG3817" s="1480"/>
      <c r="QDH3817" s="1480"/>
      <c r="QDI3817" s="1482"/>
      <c r="QDJ3817" s="1483"/>
      <c r="QDK3817" s="1484"/>
      <c r="QDL3817" s="1484"/>
      <c r="QDM3817" s="1480"/>
      <c r="QDN3817" s="1480"/>
      <c r="QDO3817" s="1480"/>
      <c r="QDP3817" s="1480"/>
      <c r="QDQ3817" s="1481"/>
      <c r="QDR3817" s="1480"/>
      <c r="QDS3817" s="1480"/>
      <c r="QDT3817" s="1480"/>
      <c r="QDU3817" s="1480"/>
      <c r="QDV3817" s="1481"/>
      <c r="QDW3817" s="1480"/>
      <c r="QDX3817" s="1480"/>
      <c r="QDY3817" s="1480"/>
      <c r="QDZ3817" s="1480"/>
      <c r="QEA3817" s="1480"/>
      <c r="QEB3817" s="1480"/>
      <c r="QEC3817" s="1480"/>
      <c r="QED3817" s="1481"/>
      <c r="QEE3817" s="1480"/>
      <c r="QEF3817" s="1480"/>
      <c r="QEG3817" s="1481"/>
      <c r="QEH3817" s="1481"/>
      <c r="QEI3817" s="1481"/>
      <c r="QEJ3817" s="1481"/>
      <c r="QEK3817" s="1481"/>
      <c r="QEL3817" s="1481"/>
      <c r="QEM3817" s="1480"/>
      <c r="QEN3817" s="1480"/>
      <c r="QEO3817" s="1482"/>
      <c r="QEP3817" s="1483"/>
      <c r="QEQ3817" s="1484"/>
      <c r="QER3817" s="1484"/>
      <c r="QES3817" s="1480"/>
      <c r="QET3817" s="1480"/>
      <c r="QEU3817" s="1480"/>
      <c r="QEV3817" s="1480"/>
      <c r="QEW3817" s="1481"/>
      <c r="QEX3817" s="1480"/>
      <c r="QEY3817" s="1480"/>
      <c r="QEZ3817" s="1480"/>
      <c r="QFA3817" s="1480"/>
      <c r="QFB3817" s="1481"/>
      <c r="QFC3817" s="1480"/>
      <c r="QFD3817" s="1480"/>
      <c r="QFE3817" s="1480"/>
      <c r="QFF3817" s="1480"/>
      <c r="QFG3817" s="1480"/>
      <c r="QFH3817" s="1480"/>
      <c r="QFI3817" s="1480"/>
      <c r="QFJ3817" s="1481"/>
      <c r="QFK3817" s="1480"/>
      <c r="QFL3817" s="1480"/>
      <c r="QFM3817" s="1481"/>
      <c r="QFN3817" s="1481"/>
      <c r="QFO3817" s="1481"/>
      <c r="QFP3817" s="1481"/>
      <c r="QFQ3817" s="1481"/>
      <c r="QFR3817" s="1481"/>
      <c r="QFS3817" s="1480"/>
      <c r="QFT3817" s="1480"/>
      <c r="QFU3817" s="1482"/>
      <c r="QFV3817" s="1483"/>
      <c r="QFW3817" s="1484"/>
      <c r="QFX3817" s="1484"/>
      <c r="QFY3817" s="1480"/>
      <c r="QFZ3817" s="1480"/>
      <c r="QGA3817" s="1480"/>
      <c r="QGB3817" s="1480"/>
      <c r="QGC3817" s="1481"/>
      <c r="QGD3817" s="1480"/>
      <c r="QGE3817" s="1480"/>
      <c r="QGF3817" s="1480"/>
      <c r="QGG3817" s="1480"/>
      <c r="QGH3817" s="1481"/>
      <c r="QGI3817" s="1480"/>
      <c r="QGJ3817" s="1480"/>
      <c r="QGK3817" s="1480"/>
      <c r="QGL3817" s="1480"/>
      <c r="QGM3817" s="1480"/>
      <c r="QGN3817" s="1480"/>
      <c r="QGO3817" s="1480"/>
      <c r="QGP3817" s="1481"/>
      <c r="QGQ3817" s="1480"/>
      <c r="QGR3817" s="1480"/>
      <c r="QGS3817" s="1481"/>
      <c r="QGT3817" s="1481"/>
      <c r="QGU3817" s="1481"/>
      <c r="QGV3817" s="1481"/>
      <c r="QGW3817" s="1481"/>
      <c r="QGX3817" s="1481"/>
      <c r="QGY3817" s="1480"/>
      <c r="QGZ3817" s="1480"/>
      <c r="QHA3817" s="1482"/>
      <c r="QHB3817" s="1483"/>
      <c r="QHC3817" s="1484"/>
      <c r="QHD3817" s="1484"/>
      <c r="QHE3817" s="1480"/>
      <c r="QHF3817" s="1480"/>
      <c r="QHG3817" s="1480"/>
      <c r="QHH3817" s="1480"/>
      <c r="QHI3817" s="1481"/>
      <c r="QHJ3817" s="1480"/>
      <c r="QHK3817" s="1480"/>
      <c r="QHL3817" s="1480"/>
      <c r="QHM3817" s="1480"/>
      <c r="QHN3817" s="1481"/>
      <c r="QHO3817" s="1480"/>
      <c r="QHP3817" s="1480"/>
      <c r="QHQ3817" s="1480"/>
      <c r="QHR3817" s="1480"/>
      <c r="QHS3817" s="1480"/>
      <c r="QHT3817" s="1480"/>
      <c r="QHU3817" s="1480"/>
      <c r="QHV3817" s="1481"/>
      <c r="QHW3817" s="1480"/>
      <c r="QHX3817" s="1480"/>
      <c r="QHY3817" s="1481"/>
      <c r="QHZ3817" s="1481"/>
      <c r="QIA3817" s="1481"/>
      <c r="QIB3817" s="1481"/>
      <c r="QIC3817" s="1481"/>
      <c r="QID3817" s="1481"/>
      <c r="QIE3817" s="1480"/>
      <c r="QIF3817" s="1480"/>
      <c r="QIG3817" s="1482"/>
      <c r="QIH3817" s="1483"/>
      <c r="QII3817" s="1484"/>
      <c r="QIJ3817" s="1484"/>
      <c r="QIK3817" s="1480"/>
      <c r="QIL3817" s="1480"/>
      <c r="QIM3817" s="1480"/>
      <c r="QIN3817" s="1480"/>
      <c r="QIO3817" s="1481"/>
      <c r="QIP3817" s="1480"/>
      <c r="QIQ3817" s="1480"/>
      <c r="QIR3817" s="1480"/>
      <c r="QIS3817" s="1480"/>
      <c r="QIT3817" s="1481"/>
      <c r="QIU3817" s="1480"/>
      <c r="QIV3817" s="1480"/>
      <c r="QIW3817" s="1480"/>
      <c r="QIX3817" s="1480"/>
      <c r="QIY3817" s="1480"/>
      <c r="QIZ3817" s="1480"/>
      <c r="QJA3817" s="1480"/>
      <c r="QJB3817" s="1481"/>
      <c r="QJC3817" s="1480"/>
      <c r="QJD3817" s="1480"/>
      <c r="QJE3817" s="1481"/>
      <c r="QJF3817" s="1481"/>
      <c r="QJG3817" s="1481"/>
      <c r="QJH3817" s="1481"/>
      <c r="QJI3817" s="1481"/>
      <c r="QJJ3817" s="1481"/>
      <c r="QJK3817" s="1480"/>
      <c r="QJL3817" s="1480"/>
      <c r="QJM3817" s="1482"/>
      <c r="QJN3817" s="1483"/>
      <c r="QJO3817" s="1484"/>
      <c r="QJP3817" s="1484"/>
      <c r="QJQ3817" s="1480"/>
      <c r="QJR3817" s="1480"/>
      <c r="QJS3817" s="1480"/>
      <c r="QJT3817" s="1480"/>
      <c r="QJU3817" s="1481"/>
      <c r="QJV3817" s="1480"/>
      <c r="QJW3817" s="1480"/>
      <c r="QJX3817" s="1480"/>
      <c r="QJY3817" s="1480"/>
      <c r="QJZ3817" s="1481"/>
      <c r="QKA3817" s="1480"/>
      <c r="QKB3817" s="1480"/>
      <c r="QKC3817" s="1480"/>
      <c r="QKD3817" s="1480"/>
      <c r="QKE3817" s="1480"/>
      <c r="QKF3817" s="1480"/>
      <c r="QKG3817" s="1480"/>
      <c r="QKH3817" s="1481"/>
      <c r="QKI3817" s="1480"/>
      <c r="QKJ3817" s="1480"/>
      <c r="QKK3817" s="1481"/>
      <c r="QKL3817" s="1481"/>
      <c r="QKM3817" s="1481"/>
      <c r="QKN3817" s="1481"/>
      <c r="QKO3817" s="1481"/>
      <c r="QKP3817" s="1481"/>
      <c r="QKQ3817" s="1480"/>
      <c r="QKR3817" s="1480"/>
      <c r="QKS3817" s="1482"/>
      <c r="QKT3817" s="1483"/>
      <c r="QKU3817" s="1484"/>
      <c r="QKV3817" s="1484"/>
      <c r="QKW3817" s="1480"/>
      <c r="QKX3817" s="1480"/>
      <c r="QKY3817" s="1480"/>
      <c r="QKZ3817" s="1480"/>
      <c r="QLA3817" s="1481"/>
      <c r="QLB3817" s="1480"/>
      <c r="QLC3817" s="1480"/>
      <c r="QLD3817" s="1480"/>
      <c r="QLE3817" s="1480"/>
      <c r="QLF3817" s="1481"/>
      <c r="QLG3817" s="1480"/>
      <c r="QLH3817" s="1480"/>
      <c r="QLI3817" s="1480"/>
      <c r="QLJ3817" s="1480"/>
      <c r="QLK3817" s="1480"/>
      <c r="QLL3817" s="1480"/>
      <c r="QLM3817" s="1480"/>
      <c r="QLN3817" s="1481"/>
      <c r="QLO3817" s="1480"/>
      <c r="QLP3817" s="1480"/>
      <c r="QLQ3817" s="1481"/>
      <c r="QLR3817" s="1481"/>
      <c r="QLS3817" s="1481"/>
      <c r="QLT3817" s="1481"/>
      <c r="QLU3817" s="1481"/>
      <c r="QLV3817" s="1481"/>
      <c r="QLW3817" s="1480"/>
      <c r="QLX3817" s="1480"/>
      <c r="QLY3817" s="1482"/>
      <c r="QLZ3817" s="1483"/>
      <c r="QMA3817" s="1484"/>
      <c r="QMB3817" s="1484"/>
      <c r="QMC3817" s="1480"/>
      <c r="QMD3817" s="1480"/>
      <c r="QME3817" s="1480"/>
      <c r="QMF3817" s="1480"/>
      <c r="QMG3817" s="1481"/>
      <c r="QMH3817" s="1480"/>
      <c r="QMI3817" s="1480"/>
      <c r="QMJ3817" s="1480"/>
      <c r="QMK3817" s="1480"/>
      <c r="QML3817" s="1481"/>
      <c r="QMM3817" s="1480"/>
      <c r="QMN3817" s="1480"/>
      <c r="QMO3817" s="1480"/>
      <c r="QMP3817" s="1480"/>
      <c r="QMQ3817" s="1480"/>
      <c r="QMR3817" s="1480"/>
      <c r="QMS3817" s="1480"/>
      <c r="QMT3817" s="1481"/>
      <c r="QMU3817" s="1480"/>
      <c r="QMV3817" s="1480"/>
      <c r="QMW3817" s="1481"/>
      <c r="QMX3817" s="1481"/>
      <c r="QMY3817" s="1481"/>
      <c r="QMZ3817" s="1481"/>
      <c r="QNA3817" s="1481"/>
      <c r="QNB3817" s="1481"/>
      <c r="QNC3817" s="1480"/>
      <c r="QND3817" s="1480"/>
      <c r="QNE3817" s="1482"/>
      <c r="QNF3817" s="1483"/>
      <c r="QNG3817" s="1484"/>
      <c r="QNH3817" s="1484"/>
      <c r="QNI3817" s="1480"/>
      <c r="QNJ3817" s="1480"/>
      <c r="QNK3817" s="1480"/>
      <c r="QNL3817" s="1480"/>
      <c r="QNM3817" s="1481"/>
      <c r="QNN3817" s="1480"/>
      <c r="QNO3817" s="1480"/>
      <c r="QNP3817" s="1480"/>
      <c r="QNQ3817" s="1480"/>
      <c r="QNR3817" s="1481"/>
      <c r="QNS3817" s="1480"/>
      <c r="QNT3817" s="1480"/>
      <c r="QNU3817" s="1480"/>
      <c r="QNV3817" s="1480"/>
      <c r="QNW3817" s="1480"/>
      <c r="QNX3817" s="1480"/>
      <c r="QNY3817" s="1480"/>
      <c r="QNZ3817" s="1481"/>
      <c r="QOA3817" s="1480"/>
      <c r="QOB3817" s="1480"/>
      <c r="QOC3817" s="1481"/>
      <c r="QOD3817" s="1481"/>
      <c r="QOE3817" s="1481"/>
      <c r="QOF3817" s="1481"/>
      <c r="QOG3817" s="1481"/>
      <c r="QOH3817" s="1481"/>
      <c r="QOI3817" s="1480"/>
      <c r="QOJ3817" s="1480"/>
      <c r="QOK3817" s="1482"/>
      <c r="QOL3817" s="1483"/>
      <c r="QOM3817" s="1484"/>
      <c r="QON3817" s="1484"/>
      <c r="QOO3817" s="1480"/>
      <c r="QOP3817" s="1480"/>
      <c r="QOQ3817" s="1480"/>
      <c r="QOR3817" s="1480"/>
      <c r="QOS3817" s="1481"/>
      <c r="QOT3817" s="1480"/>
      <c r="QOU3817" s="1480"/>
      <c r="QOV3817" s="1480"/>
      <c r="QOW3817" s="1480"/>
      <c r="QOX3817" s="1481"/>
      <c r="QOY3817" s="1480"/>
      <c r="QOZ3817" s="1480"/>
      <c r="QPA3817" s="1480"/>
      <c r="QPB3817" s="1480"/>
      <c r="QPC3817" s="1480"/>
      <c r="QPD3817" s="1480"/>
      <c r="QPE3817" s="1480"/>
      <c r="QPF3817" s="1481"/>
      <c r="QPG3817" s="1480"/>
      <c r="QPH3817" s="1480"/>
      <c r="QPI3817" s="1481"/>
      <c r="QPJ3817" s="1481"/>
      <c r="QPK3817" s="1481"/>
      <c r="QPL3817" s="1481"/>
      <c r="QPM3817" s="1481"/>
      <c r="QPN3817" s="1481"/>
      <c r="QPO3817" s="1480"/>
      <c r="QPP3817" s="1480"/>
      <c r="QPQ3817" s="1482"/>
      <c r="QPR3817" s="1483"/>
      <c r="QPS3817" s="1484"/>
      <c r="QPT3817" s="1484"/>
      <c r="QPU3817" s="1480"/>
      <c r="QPV3817" s="1480"/>
      <c r="QPW3817" s="1480"/>
      <c r="QPX3817" s="1480"/>
      <c r="QPY3817" s="1481"/>
      <c r="QPZ3817" s="1480"/>
      <c r="QQA3817" s="1480"/>
      <c r="QQB3817" s="1480"/>
      <c r="QQC3817" s="1480"/>
      <c r="QQD3817" s="1481"/>
      <c r="QQE3817" s="1480"/>
      <c r="QQF3817" s="1480"/>
      <c r="QQG3817" s="1480"/>
      <c r="QQH3817" s="1480"/>
      <c r="QQI3817" s="1480"/>
      <c r="QQJ3817" s="1480"/>
      <c r="QQK3817" s="1480"/>
      <c r="QQL3817" s="1481"/>
      <c r="QQM3817" s="1480"/>
      <c r="QQN3817" s="1480"/>
      <c r="QQO3817" s="1481"/>
      <c r="QQP3817" s="1481"/>
      <c r="QQQ3817" s="1481"/>
      <c r="QQR3817" s="1481"/>
      <c r="QQS3817" s="1481"/>
      <c r="QQT3817" s="1481"/>
      <c r="QQU3817" s="1480"/>
      <c r="QQV3817" s="1480"/>
      <c r="QQW3817" s="1482"/>
      <c r="QQX3817" s="1483"/>
      <c r="QQY3817" s="1484"/>
      <c r="QQZ3817" s="1484"/>
      <c r="QRA3817" s="1480"/>
      <c r="QRB3817" s="1480"/>
      <c r="QRC3817" s="1480"/>
      <c r="QRD3817" s="1480"/>
      <c r="QRE3817" s="1481"/>
      <c r="QRF3817" s="1480"/>
      <c r="QRG3817" s="1480"/>
      <c r="QRH3817" s="1480"/>
      <c r="QRI3817" s="1480"/>
      <c r="QRJ3817" s="1481"/>
      <c r="QRK3817" s="1480"/>
      <c r="QRL3817" s="1480"/>
      <c r="QRM3817" s="1480"/>
      <c r="QRN3817" s="1480"/>
      <c r="QRO3817" s="1480"/>
      <c r="QRP3817" s="1480"/>
      <c r="QRQ3817" s="1480"/>
      <c r="QRR3817" s="1481"/>
      <c r="QRS3817" s="1480"/>
      <c r="QRT3817" s="1480"/>
      <c r="QRU3817" s="1481"/>
      <c r="QRV3817" s="1481"/>
      <c r="QRW3817" s="1481"/>
      <c r="QRX3817" s="1481"/>
      <c r="QRY3817" s="1481"/>
      <c r="QRZ3817" s="1481"/>
      <c r="QSA3817" s="1480"/>
      <c r="QSB3817" s="1480"/>
      <c r="QSC3817" s="1482"/>
      <c r="QSD3817" s="1483"/>
      <c r="QSE3817" s="1484"/>
      <c r="QSF3817" s="1484"/>
      <c r="QSG3817" s="1480"/>
      <c r="QSH3817" s="1480"/>
      <c r="QSI3817" s="1480"/>
      <c r="QSJ3817" s="1480"/>
      <c r="QSK3817" s="1481"/>
      <c r="QSL3817" s="1480"/>
      <c r="QSM3817" s="1480"/>
      <c r="QSN3817" s="1480"/>
      <c r="QSO3817" s="1480"/>
      <c r="QSP3817" s="1481"/>
      <c r="QSQ3817" s="1480"/>
      <c r="QSR3817" s="1480"/>
      <c r="QSS3817" s="1480"/>
      <c r="QST3817" s="1480"/>
      <c r="QSU3817" s="1480"/>
      <c r="QSV3817" s="1480"/>
      <c r="QSW3817" s="1480"/>
      <c r="QSX3817" s="1481"/>
      <c r="QSY3817" s="1480"/>
      <c r="QSZ3817" s="1480"/>
      <c r="QTA3817" s="1481"/>
      <c r="QTB3817" s="1481"/>
      <c r="QTC3817" s="1481"/>
      <c r="QTD3817" s="1481"/>
      <c r="QTE3817" s="1481"/>
      <c r="QTF3817" s="1481"/>
      <c r="QTG3817" s="1480"/>
      <c r="QTH3817" s="1480"/>
      <c r="QTI3817" s="1482"/>
      <c r="QTJ3817" s="1483"/>
      <c r="QTK3817" s="1484"/>
      <c r="QTL3817" s="1484"/>
      <c r="QTM3817" s="1480"/>
      <c r="QTN3817" s="1480"/>
      <c r="QTO3817" s="1480"/>
      <c r="QTP3817" s="1480"/>
      <c r="QTQ3817" s="1481"/>
      <c r="QTR3817" s="1480"/>
      <c r="QTS3817" s="1480"/>
      <c r="QTT3817" s="1480"/>
      <c r="QTU3817" s="1480"/>
      <c r="QTV3817" s="1481"/>
      <c r="QTW3817" s="1480"/>
      <c r="QTX3817" s="1480"/>
      <c r="QTY3817" s="1480"/>
      <c r="QTZ3817" s="1480"/>
      <c r="QUA3817" s="1480"/>
      <c r="QUB3817" s="1480"/>
      <c r="QUC3817" s="1480"/>
      <c r="QUD3817" s="1481"/>
      <c r="QUE3817" s="1480"/>
      <c r="QUF3817" s="1480"/>
      <c r="QUG3817" s="1481"/>
      <c r="QUH3817" s="1481"/>
      <c r="QUI3817" s="1481"/>
      <c r="QUJ3817" s="1481"/>
      <c r="QUK3817" s="1481"/>
      <c r="QUL3817" s="1481"/>
      <c r="QUM3817" s="1480"/>
      <c r="QUN3817" s="1480"/>
      <c r="QUO3817" s="1482"/>
      <c r="QUP3817" s="1483"/>
      <c r="QUQ3817" s="1484"/>
      <c r="QUR3817" s="1484"/>
      <c r="QUS3817" s="1480"/>
      <c r="QUT3817" s="1480"/>
      <c r="QUU3817" s="1480"/>
      <c r="QUV3817" s="1480"/>
      <c r="QUW3817" s="1481"/>
      <c r="QUX3817" s="1480"/>
      <c r="QUY3817" s="1480"/>
      <c r="QUZ3817" s="1480"/>
      <c r="QVA3817" s="1480"/>
      <c r="QVB3817" s="1481"/>
      <c r="QVC3817" s="1480"/>
      <c r="QVD3817" s="1480"/>
      <c r="QVE3817" s="1480"/>
      <c r="QVF3817" s="1480"/>
      <c r="QVG3817" s="1480"/>
      <c r="QVH3817" s="1480"/>
      <c r="QVI3817" s="1480"/>
      <c r="QVJ3817" s="1481"/>
      <c r="QVK3817" s="1480"/>
      <c r="QVL3817" s="1480"/>
      <c r="QVM3817" s="1481"/>
      <c r="QVN3817" s="1481"/>
      <c r="QVO3817" s="1481"/>
      <c r="QVP3817" s="1481"/>
      <c r="QVQ3817" s="1481"/>
      <c r="QVR3817" s="1481"/>
      <c r="QVS3817" s="1480"/>
      <c r="QVT3817" s="1480"/>
      <c r="QVU3817" s="1482"/>
      <c r="QVV3817" s="1483"/>
      <c r="QVW3817" s="1484"/>
      <c r="QVX3817" s="1484"/>
      <c r="QVY3817" s="1480"/>
      <c r="QVZ3817" s="1480"/>
      <c r="QWA3817" s="1480"/>
      <c r="QWB3817" s="1480"/>
      <c r="QWC3817" s="1481"/>
      <c r="QWD3817" s="1480"/>
      <c r="QWE3817" s="1480"/>
      <c r="QWF3817" s="1480"/>
      <c r="QWG3817" s="1480"/>
      <c r="QWH3817" s="1481"/>
      <c r="QWI3817" s="1480"/>
      <c r="QWJ3817" s="1480"/>
      <c r="QWK3817" s="1480"/>
      <c r="QWL3817" s="1480"/>
      <c r="QWM3817" s="1480"/>
      <c r="QWN3817" s="1480"/>
      <c r="QWO3817" s="1480"/>
      <c r="QWP3817" s="1481"/>
      <c r="QWQ3817" s="1480"/>
      <c r="QWR3817" s="1480"/>
      <c r="QWS3817" s="1481"/>
      <c r="QWT3817" s="1481"/>
      <c r="QWU3817" s="1481"/>
      <c r="QWV3817" s="1481"/>
      <c r="QWW3817" s="1481"/>
      <c r="QWX3817" s="1481"/>
      <c r="QWY3817" s="1480"/>
      <c r="QWZ3817" s="1480"/>
      <c r="QXA3817" s="1482"/>
      <c r="QXB3817" s="1483"/>
      <c r="QXC3817" s="1484"/>
      <c r="QXD3817" s="1484"/>
      <c r="QXE3817" s="1480"/>
      <c r="QXF3817" s="1480"/>
      <c r="QXG3817" s="1480"/>
      <c r="QXH3817" s="1480"/>
      <c r="QXI3817" s="1481"/>
      <c r="QXJ3817" s="1480"/>
      <c r="QXK3817" s="1480"/>
      <c r="QXL3817" s="1480"/>
      <c r="QXM3817" s="1480"/>
      <c r="QXN3817" s="1481"/>
      <c r="QXO3817" s="1480"/>
      <c r="QXP3817" s="1480"/>
      <c r="QXQ3817" s="1480"/>
      <c r="QXR3817" s="1480"/>
      <c r="QXS3817" s="1480"/>
      <c r="QXT3817" s="1480"/>
      <c r="QXU3817" s="1480"/>
      <c r="QXV3817" s="1481"/>
      <c r="QXW3817" s="1480"/>
      <c r="QXX3817" s="1480"/>
      <c r="QXY3817" s="1481"/>
      <c r="QXZ3817" s="1481"/>
      <c r="QYA3817" s="1481"/>
      <c r="QYB3817" s="1481"/>
      <c r="QYC3817" s="1481"/>
      <c r="QYD3817" s="1481"/>
      <c r="QYE3817" s="1480"/>
      <c r="QYF3817" s="1480"/>
      <c r="QYG3817" s="1482"/>
      <c r="QYH3817" s="1483"/>
      <c r="QYI3817" s="1484"/>
      <c r="QYJ3817" s="1484"/>
      <c r="QYK3817" s="1480"/>
      <c r="QYL3817" s="1480"/>
      <c r="QYM3817" s="1480"/>
      <c r="QYN3817" s="1480"/>
      <c r="QYO3817" s="1481"/>
      <c r="QYP3817" s="1480"/>
      <c r="QYQ3817" s="1480"/>
      <c r="QYR3817" s="1480"/>
      <c r="QYS3817" s="1480"/>
      <c r="QYT3817" s="1481"/>
      <c r="QYU3817" s="1480"/>
      <c r="QYV3817" s="1480"/>
      <c r="QYW3817" s="1480"/>
      <c r="QYX3817" s="1480"/>
      <c r="QYY3817" s="1480"/>
      <c r="QYZ3817" s="1480"/>
      <c r="QZA3817" s="1480"/>
      <c r="QZB3817" s="1481"/>
      <c r="QZC3817" s="1480"/>
      <c r="QZD3817" s="1480"/>
      <c r="QZE3817" s="1481"/>
      <c r="QZF3817" s="1481"/>
      <c r="QZG3817" s="1481"/>
      <c r="QZH3817" s="1481"/>
      <c r="QZI3817" s="1481"/>
      <c r="QZJ3817" s="1481"/>
      <c r="QZK3817" s="1480"/>
      <c r="QZL3817" s="1480"/>
      <c r="QZM3817" s="1482"/>
      <c r="QZN3817" s="1483"/>
      <c r="QZO3817" s="1484"/>
      <c r="QZP3817" s="1484"/>
      <c r="QZQ3817" s="1480"/>
      <c r="QZR3817" s="1480"/>
      <c r="QZS3817" s="1480"/>
      <c r="QZT3817" s="1480"/>
      <c r="QZU3817" s="1481"/>
      <c r="QZV3817" s="1480"/>
      <c r="QZW3817" s="1480"/>
      <c r="QZX3817" s="1480"/>
      <c r="QZY3817" s="1480"/>
      <c r="QZZ3817" s="1481"/>
      <c r="RAA3817" s="1480"/>
      <c r="RAB3817" s="1480"/>
      <c r="RAC3817" s="1480"/>
      <c r="RAD3817" s="1480"/>
      <c r="RAE3817" s="1480"/>
      <c r="RAF3817" s="1480"/>
      <c r="RAG3817" s="1480"/>
      <c r="RAH3817" s="1481"/>
      <c r="RAI3817" s="1480"/>
      <c r="RAJ3817" s="1480"/>
      <c r="RAK3817" s="1481"/>
      <c r="RAL3817" s="1481"/>
      <c r="RAM3817" s="1481"/>
      <c r="RAN3817" s="1481"/>
      <c r="RAO3817" s="1481"/>
      <c r="RAP3817" s="1481"/>
      <c r="RAQ3817" s="1480"/>
      <c r="RAR3817" s="1480"/>
      <c r="RAS3817" s="1482"/>
      <c r="RAT3817" s="1483"/>
      <c r="RAU3817" s="1484"/>
      <c r="RAV3817" s="1484"/>
      <c r="RAW3817" s="1480"/>
      <c r="RAX3817" s="1480"/>
      <c r="RAY3817" s="1480"/>
      <c r="RAZ3817" s="1480"/>
      <c r="RBA3817" s="1481"/>
      <c r="RBB3817" s="1480"/>
      <c r="RBC3817" s="1480"/>
      <c r="RBD3817" s="1480"/>
      <c r="RBE3817" s="1480"/>
      <c r="RBF3817" s="1481"/>
      <c r="RBG3817" s="1480"/>
      <c r="RBH3817" s="1480"/>
      <c r="RBI3817" s="1480"/>
      <c r="RBJ3817" s="1480"/>
      <c r="RBK3817" s="1480"/>
      <c r="RBL3817" s="1480"/>
      <c r="RBM3817" s="1480"/>
      <c r="RBN3817" s="1481"/>
      <c r="RBO3817" s="1480"/>
      <c r="RBP3817" s="1480"/>
      <c r="RBQ3817" s="1481"/>
      <c r="RBR3817" s="1481"/>
      <c r="RBS3817" s="1481"/>
      <c r="RBT3817" s="1481"/>
      <c r="RBU3817" s="1481"/>
      <c r="RBV3817" s="1481"/>
      <c r="RBW3817" s="1480"/>
      <c r="RBX3817" s="1480"/>
      <c r="RBY3817" s="1482"/>
      <c r="RBZ3817" s="1483"/>
      <c r="RCA3817" s="1484"/>
      <c r="RCB3817" s="1484"/>
      <c r="RCC3817" s="1480"/>
      <c r="RCD3817" s="1480"/>
      <c r="RCE3817" s="1480"/>
      <c r="RCF3817" s="1480"/>
      <c r="RCG3817" s="1481"/>
      <c r="RCH3817" s="1480"/>
      <c r="RCI3817" s="1480"/>
      <c r="RCJ3817" s="1480"/>
      <c r="RCK3817" s="1480"/>
      <c r="RCL3817" s="1481"/>
      <c r="RCM3817" s="1480"/>
      <c r="RCN3817" s="1480"/>
      <c r="RCO3817" s="1480"/>
      <c r="RCP3817" s="1480"/>
      <c r="RCQ3817" s="1480"/>
      <c r="RCR3817" s="1480"/>
      <c r="RCS3817" s="1480"/>
      <c r="RCT3817" s="1481"/>
      <c r="RCU3817" s="1480"/>
      <c r="RCV3817" s="1480"/>
      <c r="RCW3817" s="1481"/>
      <c r="RCX3817" s="1481"/>
      <c r="RCY3817" s="1481"/>
      <c r="RCZ3817" s="1481"/>
      <c r="RDA3817" s="1481"/>
      <c r="RDB3817" s="1481"/>
      <c r="RDC3817" s="1480"/>
      <c r="RDD3817" s="1480"/>
      <c r="RDE3817" s="1482"/>
      <c r="RDF3817" s="1483"/>
      <c r="RDG3817" s="1484"/>
      <c r="RDH3817" s="1484"/>
      <c r="RDI3817" s="1480"/>
      <c r="RDJ3817" s="1480"/>
      <c r="RDK3817" s="1480"/>
      <c r="RDL3817" s="1480"/>
      <c r="RDM3817" s="1481"/>
      <c r="RDN3817" s="1480"/>
      <c r="RDO3817" s="1480"/>
      <c r="RDP3817" s="1480"/>
      <c r="RDQ3817" s="1480"/>
      <c r="RDR3817" s="1481"/>
      <c r="RDS3817" s="1480"/>
      <c r="RDT3817" s="1480"/>
      <c r="RDU3817" s="1480"/>
      <c r="RDV3817" s="1480"/>
      <c r="RDW3817" s="1480"/>
      <c r="RDX3817" s="1480"/>
      <c r="RDY3817" s="1480"/>
      <c r="RDZ3817" s="1481"/>
      <c r="REA3817" s="1480"/>
      <c r="REB3817" s="1480"/>
      <c r="REC3817" s="1481"/>
      <c r="RED3817" s="1481"/>
      <c r="REE3817" s="1481"/>
      <c r="REF3817" s="1481"/>
      <c r="REG3817" s="1481"/>
      <c r="REH3817" s="1481"/>
      <c r="REI3817" s="1480"/>
      <c r="REJ3817" s="1480"/>
      <c r="REK3817" s="1482"/>
      <c r="REL3817" s="1483"/>
      <c r="REM3817" s="1484"/>
      <c r="REN3817" s="1484"/>
      <c r="REO3817" s="1480"/>
      <c r="REP3817" s="1480"/>
      <c r="REQ3817" s="1480"/>
      <c r="RER3817" s="1480"/>
      <c r="RES3817" s="1481"/>
      <c r="RET3817" s="1480"/>
      <c r="REU3817" s="1480"/>
      <c r="REV3817" s="1480"/>
      <c r="REW3817" s="1480"/>
      <c r="REX3817" s="1481"/>
      <c r="REY3817" s="1480"/>
      <c r="REZ3817" s="1480"/>
      <c r="RFA3817" s="1480"/>
      <c r="RFB3817" s="1480"/>
      <c r="RFC3817" s="1480"/>
      <c r="RFD3817" s="1480"/>
      <c r="RFE3817" s="1480"/>
      <c r="RFF3817" s="1481"/>
      <c r="RFG3817" s="1480"/>
      <c r="RFH3817" s="1480"/>
      <c r="RFI3817" s="1481"/>
      <c r="RFJ3817" s="1481"/>
      <c r="RFK3817" s="1481"/>
      <c r="RFL3817" s="1481"/>
      <c r="RFM3817" s="1481"/>
      <c r="RFN3817" s="1481"/>
      <c r="RFO3817" s="1480"/>
      <c r="RFP3817" s="1480"/>
      <c r="RFQ3817" s="1482"/>
      <c r="RFR3817" s="1483"/>
      <c r="RFS3817" s="1484"/>
      <c r="RFT3817" s="1484"/>
      <c r="RFU3817" s="1480"/>
      <c r="RFV3817" s="1480"/>
      <c r="RFW3817" s="1480"/>
      <c r="RFX3817" s="1480"/>
      <c r="RFY3817" s="1481"/>
      <c r="RFZ3817" s="1480"/>
      <c r="RGA3817" s="1480"/>
      <c r="RGB3817" s="1480"/>
      <c r="RGC3817" s="1480"/>
      <c r="RGD3817" s="1481"/>
      <c r="RGE3817" s="1480"/>
      <c r="RGF3817" s="1480"/>
      <c r="RGG3817" s="1480"/>
      <c r="RGH3817" s="1480"/>
      <c r="RGI3817" s="1480"/>
      <c r="RGJ3817" s="1480"/>
      <c r="RGK3817" s="1480"/>
      <c r="RGL3817" s="1481"/>
      <c r="RGM3817" s="1480"/>
      <c r="RGN3817" s="1480"/>
      <c r="RGO3817" s="1481"/>
      <c r="RGP3817" s="1481"/>
      <c r="RGQ3817" s="1481"/>
      <c r="RGR3817" s="1481"/>
      <c r="RGS3817" s="1481"/>
      <c r="RGT3817" s="1481"/>
      <c r="RGU3817" s="1480"/>
      <c r="RGV3817" s="1480"/>
      <c r="RGW3817" s="1482"/>
      <c r="RGX3817" s="1483"/>
      <c r="RGY3817" s="1484"/>
      <c r="RGZ3817" s="1484"/>
      <c r="RHA3817" s="1480"/>
      <c r="RHB3817" s="1480"/>
      <c r="RHC3817" s="1480"/>
      <c r="RHD3817" s="1480"/>
      <c r="RHE3817" s="1481"/>
      <c r="RHF3817" s="1480"/>
      <c r="RHG3817" s="1480"/>
      <c r="RHH3817" s="1480"/>
      <c r="RHI3817" s="1480"/>
      <c r="RHJ3817" s="1481"/>
      <c r="RHK3817" s="1480"/>
      <c r="RHL3817" s="1480"/>
      <c r="RHM3817" s="1480"/>
      <c r="RHN3817" s="1480"/>
      <c r="RHO3817" s="1480"/>
      <c r="RHP3817" s="1480"/>
      <c r="RHQ3817" s="1480"/>
      <c r="RHR3817" s="1481"/>
      <c r="RHS3817" s="1480"/>
      <c r="RHT3817" s="1480"/>
      <c r="RHU3817" s="1481"/>
      <c r="RHV3817" s="1481"/>
      <c r="RHW3817" s="1481"/>
      <c r="RHX3817" s="1481"/>
      <c r="RHY3817" s="1481"/>
      <c r="RHZ3817" s="1481"/>
      <c r="RIA3817" s="1480"/>
      <c r="RIB3817" s="1480"/>
      <c r="RIC3817" s="1482"/>
      <c r="RID3817" s="1483"/>
      <c r="RIE3817" s="1484"/>
      <c r="RIF3817" s="1484"/>
      <c r="RIG3817" s="1480"/>
      <c r="RIH3817" s="1480"/>
      <c r="RII3817" s="1480"/>
      <c r="RIJ3817" s="1480"/>
      <c r="RIK3817" s="1481"/>
      <c r="RIL3817" s="1480"/>
      <c r="RIM3817" s="1480"/>
      <c r="RIN3817" s="1480"/>
      <c r="RIO3817" s="1480"/>
      <c r="RIP3817" s="1481"/>
      <c r="RIQ3817" s="1480"/>
      <c r="RIR3817" s="1480"/>
      <c r="RIS3817" s="1480"/>
      <c r="RIT3817" s="1480"/>
      <c r="RIU3817" s="1480"/>
      <c r="RIV3817" s="1480"/>
      <c r="RIW3817" s="1480"/>
      <c r="RIX3817" s="1481"/>
      <c r="RIY3817" s="1480"/>
      <c r="RIZ3817" s="1480"/>
      <c r="RJA3817" s="1481"/>
      <c r="RJB3817" s="1481"/>
      <c r="RJC3817" s="1481"/>
      <c r="RJD3817" s="1481"/>
      <c r="RJE3817" s="1481"/>
      <c r="RJF3817" s="1481"/>
      <c r="RJG3817" s="1480"/>
      <c r="RJH3817" s="1480"/>
      <c r="RJI3817" s="1482"/>
      <c r="RJJ3817" s="1483"/>
      <c r="RJK3817" s="1484"/>
      <c r="RJL3817" s="1484"/>
      <c r="RJM3817" s="1480"/>
      <c r="RJN3817" s="1480"/>
      <c r="RJO3817" s="1480"/>
      <c r="RJP3817" s="1480"/>
      <c r="RJQ3817" s="1481"/>
      <c r="RJR3817" s="1480"/>
      <c r="RJS3817" s="1480"/>
      <c r="RJT3817" s="1480"/>
      <c r="RJU3817" s="1480"/>
      <c r="RJV3817" s="1481"/>
      <c r="RJW3817" s="1480"/>
      <c r="RJX3817" s="1480"/>
      <c r="RJY3817" s="1480"/>
      <c r="RJZ3817" s="1480"/>
      <c r="RKA3817" s="1480"/>
      <c r="RKB3817" s="1480"/>
      <c r="RKC3817" s="1480"/>
      <c r="RKD3817" s="1481"/>
      <c r="RKE3817" s="1480"/>
      <c r="RKF3817" s="1480"/>
      <c r="RKG3817" s="1481"/>
      <c r="RKH3817" s="1481"/>
      <c r="RKI3817" s="1481"/>
      <c r="RKJ3817" s="1481"/>
      <c r="RKK3817" s="1481"/>
      <c r="RKL3817" s="1481"/>
      <c r="RKM3817" s="1480"/>
      <c r="RKN3817" s="1480"/>
      <c r="RKO3817" s="1482"/>
      <c r="RKP3817" s="1483"/>
      <c r="RKQ3817" s="1484"/>
      <c r="RKR3817" s="1484"/>
      <c r="RKS3817" s="1480"/>
      <c r="RKT3817" s="1480"/>
      <c r="RKU3817" s="1480"/>
      <c r="RKV3817" s="1480"/>
      <c r="RKW3817" s="1481"/>
      <c r="RKX3817" s="1480"/>
      <c r="RKY3817" s="1480"/>
      <c r="RKZ3817" s="1480"/>
      <c r="RLA3817" s="1480"/>
      <c r="RLB3817" s="1481"/>
      <c r="RLC3817" s="1480"/>
      <c r="RLD3817" s="1480"/>
      <c r="RLE3817" s="1480"/>
      <c r="RLF3817" s="1480"/>
      <c r="RLG3817" s="1480"/>
      <c r="RLH3817" s="1480"/>
      <c r="RLI3817" s="1480"/>
      <c r="RLJ3817" s="1481"/>
      <c r="RLK3817" s="1480"/>
      <c r="RLL3817" s="1480"/>
      <c r="RLM3817" s="1481"/>
      <c r="RLN3817" s="1481"/>
      <c r="RLO3817" s="1481"/>
      <c r="RLP3817" s="1481"/>
      <c r="RLQ3817" s="1481"/>
      <c r="RLR3817" s="1481"/>
      <c r="RLS3817" s="1480"/>
      <c r="RLT3817" s="1480"/>
      <c r="RLU3817" s="1482"/>
      <c r="RLV3817" s="1483"/>
      <c r="RLW3817" s="1484"/>
      <c r="RLX3817" s="1484"/>
      <c r="RLY3817" s="1480"/>
      <c r="RLZ3817" s="1480"/>
      <c r="RMA3817" s="1480"/>
      <c r="RMB3817" s="1480"/>
      <c r="RMC3817" s="1481"/>
      <c r="RMD3817" s="1480"/>
      <c r="RME3817" s="1480"/>
      <c r="RMF3817" s="1480"/>
      <c r="RMG3817" s="1480"/>
      <c r="RMH3817" s="1481"/>
      <c r="RMI3817" s="1480"/>
      <c r="RMJ3817" s="1480"/>
      <c r="RMK3817" s="1480"/>
      <c r="RML3817" s="1480"/>
      <c r="RMM3817" s="1480"/>
      <c r="RMN3817" s="1480"/>
      <c r="RMO3817" s="1480"/>
      <c r="RMP3817" s="1481"/>
      <c r="RMQ3817" s="1480"/>
      <c r="RMR3817" s="1480"/>
      <c r="RMS3817" s="1481"/>
      <c r="RMT3817" s="1481"/>
      <c r="RMU3817" s="1481"/>
      <c r="RMV3817" s="1481"/>
      <c r="RMW3817" s="1481"/>
      <c r="RMX3817" s="1481"/>
      <c r="RMY3817" s="1480"/>
      <c r="RMZ3817" s="1480"/>
      <c r="RNA3817" s="1482"/>
      <c r="RNB3817" s="1483"/>
      <c r="RNC3817" s="1484"/>
      <c r="RND3817" s="1484"/>
      <c r="RNE3817" s="1480"/>
      <c r="RNF3817" s="1480"/>
      <c r="RNG3817" s="1480"/>
      <c r="RNH3817" s="1480"/>
      <c r="RNI3817" s="1481"/>
      <c r="RNJ3817" s="1480"/>
      <c r="RNK3817" s="1480"/>
      <c r="RNL3817" s="1480"/>
      <c r="RNM3817" s="1480"/>
      <c r="RNN3817" s="1481"/>
      <c r="RNO3817" s="1480"/>
      <c r="RNP3817" s="1480"/>
      <c r="RNQ3817" s="1480"/>
      <c r="RNR3817" s="1480"/>
      <c r="RNS3817" s="1480"/>
      <c r="RNT3817" s="1480"/>
      <c r="RNU3817" s="1480"/>
      <c r="RNV3817" s="1481"/>
      <c r="RNW3817" s="1480"/>
      <c r="RNX3817" s="1480"/>
      <c r="RNY3817" s="1481"/>
      <c r="RNZ3817" s="1481"/>
      <c r="ROA3817" s="1481"/>
      <c r="ROB3817" s="1481"/>
      <c r="ROC3817" s="1481"/>
      <c r="ROD3817" s="1481"/>
      <c r="ROE3817" s="1480"/>
      <c r="ROF3817" s="1480"/>
      <c r="ROG3817" s="1482"/>
      <c r="ROH3817" s="1483"/>
      <c r="ROI3817" s="1484"/>
      <c r="ROJ3817" s="1484"/>
      <c r="ROK3817" s="1480"/>
      <c r="ROL3817" s="1480"/>
      <c r="ROM3817" s="1480"/>
      <c r="RON3817" s="1480"/>
      <c r="ROO3817" s="1481"/>
      <c r="ROP3817" s="1480"/>
      <c r="ROQ3817" s="1480"/>
      <c r="ROR3817" s="1480"/>
      <c r="ROS3817" s="1480"/>
      <c r="ROT3817" s="1481"/>
      <c r="ROU3817" s="1480"/>
      <c r="ROV3817" s="1480"/>
      <c r="ROW3817" s="1480"/>
      <c r="ROX3817" s="1480"/>
      <c r="ROY3817" s="1480"/>
      <c r="ROZ3817" s="1480"/>
      <c r="RPA3817" s="1480"/>
      <c r="RPB3817" s="1481"/>
      <c r="RPC3817" s="1480"/>
      <c r="RPD3817" s="1480"/>
      <c r="RPE3817" s="1481"/>
      <c r="RPF3817" s="1481"/>
      <c r="RPG3817" s="1481"/>
      <c r="RPH3817" s="1481"/>
      <c r="RPI3817" s="1481"/>
      <c r="RPJ3817" s="1481"/>
      <c r="RPK3817" s="1480"/>
      <c r="RPL3817" s="1480"/>
      <c r="RPM3817" s="1482"/>
      <c r="RPN3817" s="1483"/>
      <c r="RPO3817" s="1484"/>
      <c r="RPP3817" s="1484"/>
      <c r="RPQ3817" s="1480"/>
      <c r="RPR3817" s="1480"/>
      <c r="RPS3817" s="1480"/>
      <c r="RPT3817" s="1480"/>
      <c r="RPU3817" s="1481"/>
      <c r="RPV3817" s="1480"/>
      <c r="RPW3817" s="1480"/>
      <c r="RPX3817" s="1480"/>
      <c r="RPY3817" s="1480"/>
      <c r="RPZ3817" s="1481"/>
      <c r="RQA3817" s="1480"/>
      <c r="RQB3817" s="1480"/>
      <c r="RQC3817" s="1480"/>
      <c r="RQD3817" s="1480"/>
      <c r="RQE3817" s="1480"/>
      <c r="RQF3817" s="1480"/>
      <c r="RQG3817" s="1480"/>
      <c r="RQH3817" s="1481"/>
      <c r="RQI3817" s="1480"/>
      <c r="RQJ3817" s="1480"/>
      <c r="RQK3817" s="1481"/>
      <c r="RQL3817" s="1481"/>
      <c r="RQM3817" s="1481"/>
      <c r="RQN3817" s="1481"/>
      <c r="RQO3817" s="1481"/>
      <c r="RQP3817" s="1481"/>
      <c r="RQQ3817" s="1480"/>
      <c r="RQR3817" s="1480"/>
      <c r="RQS3817" s="1482"/>
      <c r="RQT3817" s="1483"/>
      <c r="RQU3817" s="1484"/>
      <c r="RQV3817" s="1484"/>
      <c r="RQW3817" s="1480"/>
      <c r="RQX3817" s="1480"/>
      <c r="RQY3817" s="1480"/>
      <c r="RQZ3817" s="1480"/>
      <c r="RRA3817" s="1481"/>
      <c r="RRB3817" s="1480"/>
      <c r="RRC3817" s="1480"/>
      <c r="RRD3817" s="1480"/>
      <c r="RRE3817" s="1480"/>
      <c r="RRF3817" s="1481"/>
      <c r="RRG3817" s="1480"/>
      <c r="RRH3817" s="1480"/>
      <c r="RRI3817" s="1480"/>
      <c r="RRJ3817" s="1480"/>
      <c r="RRK3817" s="1480"/>
      <c r="RRL3817" s="1480"/>
      <c r="RRM3817" s="1480"/>
      <c r="RRN3817" s="1481"/>
      <c r="RRO3817" s="1480"/>
      <c r="RRP3817" s="1480"/>
      <c r="RRQ3817" s="1481"/>
      <c r="RRR3817" s="1481"/>
      <c r="RRS3817" s="1481"/>
      <c r="RRT3817" s="1481"/>
      <c r="RRU3817" s="1481"/>
      <c r="RRV3817" s="1481"/>
      <c r="RRW3817" s="1480"/>
      <c r="RRX3817" s="1480"/>
      <c r="RRY3817" s="1482"/>
      <c r="RRZ3817" s="1483"/>
      <c r="RSA3817" s="1484"/>
      <c r="RSB3817" s="1484"/>
      <c r="RSC3817" s="1480"/>
      <c r="RSD3817" s="1480"/>
      <c r="RSE3817" s="1480"/>
      <c r="RSF3817" s="1480"/>
      <c r="RSG3817" s="1481"/>
      <c r="RSH3817" s="1480"/>
      <c r="RSI3817" s="1480"/>
      <c r="RSJ3817" s="1480"/>
      <c r="RSK3817" s="1480"/>
      <c r="RSL3817" s="1481"/>
      <c r="RSM3817" s="1480"/>
      <c r="RSN3817" s="1480"/>
      <c r="RSO3817" s="1480"/>
      <c r="RSP3817" s="1480"/>
      <c r="RSQ3817" s="1480"/>
      <c r="RSR3817" s="1480"/>
      <c r="RSS3817" s="1480"/>
      <c r="RST3817" s="1481"/>
      <c r="RSU3817" s="1480"/>
      <c r="RSV3817" s="1480"/>
      <c r="RSW3817" s="1481"/>
      <c r="RSX3817" s="1481"/>
      <c r="RSY3817" s="1481"/>
      <c r="RSZ3817" s="1481"/>
      <c r="RTA3817" s="1481"/>
      <c r="RTB3817" s="1481"/>
      <c r="RTC3817" s="1480"/>
      <c r="RTD3817" s="1480"/>
      <c r="RTE3817" s="1482"/>
      <c r="RTF3817" s="1483"/>
      <c r="RTG3817" s="1484"/>
      <c r="RTH3817" s="1484"/>
      <c r="RTI3817" s="1480"/>
      <c r="RTJ3817" s="1480"/>
      <c r="RTK3817" s="1480"/>
      <c r="RTL3817" s="1480"/>
      <c r="RTM3817" s="1481"/>
      <c r="RTN3817" s="1480"/>
      <c r="RTO3817" s="1480"/>
      <c r="RTP3817" s="1480"/>
      <c r="RTQ3817" s="1480"/>
      <c r="RTR3817" s="1481"/>
      <c r="RTS3817" s="1480"/>
      <c r="RTT3817" s="1480"/>
      <c r="RTU3817" s="1480"/>
      <c r="RTV3817" s="1480"/>
      <c r="RTW3817" s="1480"/>
      <c r="RTX3817" s="1480"/>
      <c r="RTY3817" s="1480"/>
      <c r="RTZ3817" s="1481"/>
      <c r="RUA3817" s="1480"/>
      <c r="RUB3817" s="1480"/>
      <c r="RUC3817" s="1481"/>
      <c r="RUD3817" s="1481"/>
      <c r="RUE3817" s="1481"/>
      <c r="RUF3817" s="1481"/>
      <c r="RUG3817" s="1481"/>
      <c r="RUH3817" s="1481"/>
      <c r="RUI3817" s="1480"/>
      <c r="RUJ3817" s="1480"/>
      <c r="RUK3817" s="1482"/>
      <c r="RUL3817" s="1483"/>
      <c r="RUM3817" s="1484"/>
      <c r="RUN3817" s="1484"/>
      <c r="RUO3817" s="1480"/>
      <c r="RUP3817" s="1480"/>
      <c r="RUQ3817" s="1480"/>
      <c r="RUR3817" s="1480"/>
      <c r="RUS3817" s="1481"/>
      <c r="RUT3817" s="1480"/>
      <c r="RUU3817" s="1480"/>
      <c r="RUV3817" s="1480"/>
      <c r="RUW3817" s="1480"/>
      <c r="RUX3817" s="1481"/>
      <c r="RUY3817" s="1480"/>
      <c r="RUZ3817" s="1480"/>
      <c r="RVA3817" s="1480"/>
      <c r="RVB3817" s="1480"/>
      <c r="RVC3817" s="1480"/>
      <c r="RVD3817" s="1480"/>
      <c r="RVE3817" s="1480"/>
      <c r="RVF3817" s="1481"/>
      <c r="RVG3817" s="1480"/>
      <c r="RVH3817" s="1480"/>
      <c r="RVI3817" s="1481"/>
      <c r="RVJ3817" s="1481"/>
      <c r="RVK3817" s="1481"/>
      <c r="RVL3817" s="1481"/>
      <c r="RVM3817" s="1481"/>
      <c r="RVN3817" s="1481"/>
      <c r="RVO3817" s="1480"/>
      <c r="RVP3817" s="1480"/>
      <c r="RVQ3817" s="1482"/>
      <c r="RVR3817" s="1483"/>
      <c r="RVS3817" s="1484"/>
      <c r="RVT3817" s="1484"/>
      <c r="RVU3817" s="1480"/>
      <c r="RVV3817" s="1480"/>
      <c r="RVW3817" s="1480"/>
      <c r="RVX3817" s="1480"/>
      <c r="RVY3817" s="1481"/>
      <c r="RVZ3817" s="1480"/>
      <c r="RWA3817" s="1480"/>
      <c r="RWB3817" s="1480"/>
      <c r="RWC3817" s="1480"/>
      <c r="RWD3817" s="1481"/>
      <c r="RWE3817" s="1480"/>
      <c r="RWF3817" s="1480"/>
      <c r="RWG3817" s="1480"/>
      <c r="RWH3817" s="1480"/>
      <c r="RWI3817" s="1480"/>
      <c r="RWJ3817" s="1480"/>
      <c r="RWK3817" s="1480"/>
      <c r="RWL3817" s="1481"/>
      <c r="RWM3817" s="1480"/>
      <c r="RWN3817" s="1480"/>
      <c r="RWO3817" s="1481"/>
      <c r="RWP3817" s="1481"/>
      <c r="RWQ3817" s="1481"/>
      <c r="RWR3817" s="1481"/>
      <c r="RWS3817" s="1481"/>
      <c r="RWT3817" s="1481"/>
      <c r="RWU3817" s="1480"/>
      <c r="RWV3817" s="1480"/>
      <c r="RWW3817" s="1482"/>
      <c r="RWX3817" s="1483"/>
      <c r="RWY3817" s="1484"/>
      <c r="RWZ3817" s="1484"/>
      <c r="RXA3817" s="1480"/>
      <c r="RXB3817" s="1480"/>
      <c r="RXC3817" s="1480"/>
      <c r="RXD3817" s="1480"/>
      <c r="RXE3817" s="1481"/>
      <c r="RXF3817" s="1480"/>
      <c r="RXG3817" s="1480"/>
      <c r="RXH3817" s="1480"/>
      <c r="RXI3817" s="1480"/>
      <c r="RXJ3817" s="1481"/>
      <c r="RXK3817" s="1480"/>
      <c r="RXL3817" s="1480"/>
      <c r="RXM3817" s="1480"/>
      <c r="RXN3817" s="1480"/>
      <c r="RXO3817" s="1480"/>
      <c r="RXP3817" s="1480"/>
      <c r="RXQ3817" s="1480"/>
      <c r="RXR3817" s="1481"/>
      <c r="RXS3817" s="1480"/>
      <c r="RXT3817" s="1480"/>
      <c r="RXU3817" s="1481"/>
      <c r="RXV3817" s="1481"/>
      <c r="RXW3817" s="1481"/>
      <c r="RXX3817" s="1481"/>
      <c r="RXY3817" s="1481"/>
      <c r="RXZ3817" s="1481"/>
      <c r="RYA3817" s="1480"/>
      <c r="RYB3817" s="1480"/>
      <c r="RYC3817" s="1482"/>
      <c r="RYD3817" s="1483"/>
      <c r="RYE3817" s="1484"/>
      <c r="RYF3817" s="1484"/>
      <c r="RYG3817" s="1480"/>
      <c r="RYH3817" s="1480"/>
      <c r="RYI3817" s="1480"/>
      <c r="RYJ3817" s="1480"/>
      <c r="RYK3817" s="1481"/>
      <c r="RYL3817" s="1480"/>
      <c r="RYM3817" s="1480"/>
      <c r="RYN3817" s="1480"/>
      <c r="RYO3817" s="1480"/>
      <c r="RYP3817" s="1481"/>
      <c r="RYQ3817" s="1480"/>
      <c r="RYR3817" s="1480"/>
      <c r="RYS3817" s="1480"/>
      <c r="RYT3817" s="1480"/>
      <c r="RYU3817" s="1480"/>
      <c r="RYV3817" s="1480"/>
      <c r="RYW3817" s="1480"/>
      <c r="RYX3817" s="1481"/>
      <c r="RYY3817" s="1480"/>
      <c r="RYZ3817" s="1480"/>
      <c r="RZA3817" s="1481"/>
      <c r="RZB3817" s="1481"/>
      <c r="RZC3817" s="1481"/>
      <c r="RZD3817" s="1481"/>
      <c r="RZE3817" s="1481"/>
      <c r="RZF3817" s="1481"/>
      <c r="RZG3817" s="1480"/>
      <c r="RZH3817" s="1480"/>
      <c r="RZI3817" s="1482"/>
      <c r="RZJ3817" s="1483"/>
      <c r="RZK3817" s="1484"/>
      <c r="RZL3817" s="1484"/>
      <c r="RZM3817" s="1480"/>
      <c r="RZN3817" s="1480"/>
      <c r="RZO3817" s="1480"/>
      <c r="RZP3817" s="1480"/>
      <c r="RZQ3817" s="1481"/>
      <c r="RZR3817" s="1480"/>
      <c r="RZS3817" s="1480"/>
      <c r="RZT3817" s="1480"/>
      <c r="RZU3817" s="1480"/>
      <c r="RZV3817" s="1481"/>
      <c r="RZW3817" s="1480"/>
      <c r="RZX3817" s="1480"/>
      <c r="RZY3817" s="1480"/>
      <c r="RZZ3817" s="1480"/>
      <c r="SAA3817" s="1480"/>
      <c r="SAB3817" s="1480"/>
      <c r="SAC3817" s="1480"/>
      <c r="SAD3817" s="1481"/>
      <c r="SAE3817" s="1480"/>
      <c r="SAF3817" s="1480"/>
      <c r="SAG3817" s="1481"/>
      <c r="SAH3817" s="1481"/>
      <c r="SAI3817" s="1481"/>
      <c r="SAJ3817" s="1481"/>
      <c r="SAK3817" s="1481"/>
      <c r="SAL3817" s="1481"/>
      <c r="SAM3817" s="1480"/>
      <c r="SAN3817" s="1480"/>
      <c r="SAO3817" s="1482"/>
      <c r="SAP3817" s="1483"/>
      <c r="SAQ3817" s="1484"/>
      <c r="SAR3817" s="1484"/>
      <c r="SAS3817" s="1480"/>
      <c r="SAT3817" s="1480"/>
      <c r="SAU3817" s="1480"/>
      <c r="SAV3817" s="1480"/>
      <c r="SAW3817" s="1481"/>
      <c r="SAX3817" s="1480"/>
      <c r="SAY3817" s="1480"/>
      <c r="SAZ3817" s="1480"/>
      <c r="SBA3817" s="1480"/>
      <c r="SBB3817" s="1481"/>
      <c r="SBC3817" s="1480"/>
      <c r="SBD3817" s="1480"/>
      <c r="SBE3817" s="1480"/>
      <c r="SBF3817" s="1480"/>
      <c r="SBG3817" s="1480"/>
      <c r="SBH3817" s="1480"/>
      <c r="SBI3817" s="1480"/>
      <c r="SBJ3817" s="1481"/>
      <c r="SBK3817" s="1480"/>
      <c r="SBL3817" s="1480"/>
      <c r="SBM3817" s="1481"/>
      <c r="SBN3817" s="1481"/>
      <c r="SBO3817" s="1481"/>
      <c r="SBP3817" s="1481"/>
      <c r="SBQ3817" s="1481"/>
      <c r="SBR3817" s="1481"/>
      <c r="SBS3817" s="1480"/>
      <c r="SBT3817" s="1480"/>
      <c r="SBU3817" s="1482"/>
      <c r="SBV3817" s="1483"/>
      <c r="SBW3817" s="1484"/>
      <c r="SBX3817" s="1484"/>
      <c r="SBY3817" s="1480"/>
      <c r="SBZ3817" s="1480"/>
      <c r="SCA3817" s="1480"/>
      <c r="SCB3817" s="1480"/>
      <c r="SCC3817" s="1481"/>
      <c r="SCD3817" s="1480"/>
      <c r="SCE3817" s="1480"/>
      <c r="SCF3817" s="1480"/>
      <c r="SCG3817" s="1480"/>
      <c r="SCH3817" s="1481"/>
      <c r="SCI3817" s="1480"/>
      <c r="SCJ3817" s="1480"/>
      <c r="SCK3817" s="1480"/>
      <c r="SCL3817" s="1480"/>
      <c r="SCM3817" s="1480"/>
      <c r="SCN3817" s="1480"/>
      <c r="SCO3817" s="1480"/>
      <c r="SCP3817" s="1481"/>
      <c r="SCQ3817" s="1480"/>
      <c r="SCR3817" s="1480"/>
      <c r="SCS3817" s="1481"/>
      <c r="SCT3817" s="1481"/>
      <c r="SCU3817" s="1481"/>
      <c r="SCV3817" s="1481"/>
      <c r="SCW3817" s="1481"/>
      <c r="SCX3817" s="1481"/>
      <c r="SCY3817" s="1480"/>
      <c r="SCZ3817" s="1480"/>
      <c r="SDA3817" s="1482"/>
      <c r="SDB3817" s="1483"/>
      <c r="SDC3817" s="1484"/>
      <c r="SDD3817" s="1484"/>
      <c r="SDE3817" s="1480"/>
      <c r="SDF3817" s="1480"/>
      <c r="SDG3817" s="1480"/>
      <c r="SDH3817" s="1480"/>
      <c r="SDI3817" s="1481"/>
      <c r="SDJ3817" s="1480"/>
      <c r="SDK3817" s="1480"/>
      <c r="SDL3817" s="1480"/>
      <c r="SDM3817" s="1480"/>
      <c r="SDN3817" s="1481"/>
      <c r="SDO3817" s="1480"/>
      <c r="SDP3817" s="1480"/>
      <c r="SDQ3817" s="1480"/>
      <c r="SDR3817" s="1480"/>
      <c r="SDS3817" s="1480"/>
      <c r="SDT3817" s="1480"/>
      <c r="SDU3817" s="1480"/>
      <c r="SDV3817" s="1481"/>
      <c r="SDW3817" s="1480"/>
      <c r="SDX3817" s="1480"/>
      <c r="SDY3817" s="1481"/>
      <c r="SDZ3817" s="1481"/>
      <c r="SEA3817" s="1481"/>
      <c r="SEB3817" s="1481"/>
      <c r="SEC3817" s="1481"/>
      <c r="SED3817" s="1481"/>
      <c r="SEE3817" s="1480"/>
      <c r="SEF3817" s="1480"/>
      <c r="SEG3817" s="1482"/>
      <c r="SEH3817" s="1483"/>
      <c r="SEI3817" s="1484"/>
      <c r="SEJ3817" s="1484"/>
      <c r="SEK3817" s="1480"/>
      <c r="SEL3817" s="1480"/>
      <c r="SEM3817" s="1480"/>
      <c r="SEN3817" s="1480"/>
      <c r="SEO3817" s="1481"/>
      <c r="SEP3817" s="1480"/>
      <c r="SEQ3817" s="1480"/>
      <c r="SER3817" s="1480"/>
      <c r="SES3817" s="1480"/>
      <c r="SET3817" s="1481"/>
      <c r="SEU3817" s="1480"/>
      <c r="SEV3817" s="1480"/>
      <c r="SEW3817" s="1480"/>
      <c r="SEX3817" s="1480"/>
      <c r="SEY3817" s="1480"/>
      <c r="SEZ3817" s="1480"/>
      <c r="SFA3817" s="1480"/>
      <c r="SFB3817" s="1481"/>
      <c r="SFC3817" s="1480"/>
      <c r="SFD3817" s="1480"/>
      <c r="SFE3817" s="1481"/>
      <c r="SFF3817" s="1481"/>
      <c r="SFG3817" s="1481"/>
      <c r="SFH3817" s="1481"/>
      <c r="SFI3817" s="1481"/>
      <c r="SFJ3817" s="1481"/>
      <c r="SFK3817" s="1480"/>
      <c r="SFL3817" s="1480"/>
      <c r="SFM3817" s="1482"/>
      <c r="SFN3817" s="1483"/>
      <c r="SFO3817" s="1484"/>
      <c r="SFP3817" s="1484"/>
      <c r="SFQ3817" s="1480"/>
      <c r="SFR3817" s="1480"/>
      <c r="SFS3817" s="1480"/>
      <c r="SFT3817" s="1480"/>
      <c r="SFU3817" s="1481"/>
      <c r="SFV3817" s="1480"/>
      <c r="SFW3817" s="1480"/>
      <c r="SFX3817" s="1480"/>
      <c r="SFY3817" s="1480"/>
      <c r="SFZ3817" s="1481"/>
      <c r="SGA3817" s="1480"/>
      <c r="SGB3817" s="1480"/>
      <c r="SGC3817" s="1480"/>
      <c r="SGD3817" s="1480"/>
      <c r="SGE3817" s="1480"/>
      <c r="SGF3817" s="1480"/>
      <c r="SGG3817" s="1480"/>
      <c r="SGH3817" s="1481"/>
      <c r="SGI3817" s="1480"/>
      <c r="SGJ3817" s="1480"/>
      <c r="SGK3817" s="1481"/>
      <c r="SGL3817" s="1481"/>
      <c r="SGM3817" s="1481"/>
      <c r="SGN3817" s="1481"/>
      <c r="SGO3817" s="1481"/>
      <c r="SGP3817" s="1481"/>
      <c r="SGQ3817" s="1480"/>
      <c r="SGR3817" s="1480"/>
      <c r="SGS3817" s="1482"/>
      <c r="SGT3817" s="1483"/>
      <c r="SGU3817" s="1484"/>
      <c r="SGV3817" s="1484"/>
      <c r="SGW3817" s="1480"/>
      <c r="SGX3817" s="1480"/>
      <c r="SGY3817" s="1480"/>
      <c r="SGZ3817" s="1480"/>
      <c r="SHA3817" s="1481"/>
      <c r="SHB3817" s="1480"/>
      <c r="SHC3817" s="1480"/>
      <c r="SHD3817" s="1480"/>
      <c r="SHE3817" s="1480"/>
      <c r="SHF3817" s="1481"/>
      <c r="SHG3817" s="1480"/>
      <c r="SHH3817" s="1480"/>
      <c r="SHI3817" s="1480"/>
      <c r="SHJ3817" s="1480"/>
      <c r="SHK3817" s="1480"/>
      <c r="SHL3817" s="1480"/>
      <c r="SHM3817" s="1480"/>
      <c r="SHN3817" s="1481"/>
      <c r="SHO3817" s="1480"/>
      <c r="SHP3817" s="1480"/>
      <c r="SHQ3817" s="1481"/>
      <c r="SHR3817" s="1481"/>
      <c r="SHS3817" s="1481"/>
      <c r="SHT3817" s="1481"/>
      <c r="SHU3817" s="1481"/>
      <c r="SHV3817" s="1481"/>
      <c r="SHW3817" s="1480"/>
      <c r="SHX3817" s="1480"/>
      <c r="SHY3817" s="1482"/>
      <c r="SHZ3817" s="1483"/>
      <c r="SIA3817" s="1484"/>
      <c r="SIB3817" s="1484"/>
      <c r="SIC3817" s="1480"/>
      <c r="SID3817" s="1480"/>
      <c r="SIE3817" s="1480"/>
      <c r="SIF3817" s="1480"/>
      <c r="SIG3817" s="1481"/>
      <c r="SIH3817" s="1480"/>
      <c r="SII3817" s="1480"/>
      <c r="SIJ3817" s="1480"/>
      <c r="SIK3817" s="1480"/>
      <c r="SIL3817" s="1481"/>
      <c r="SIM3817" s="1480"/>
      <c r="SIN3817" s="1480"/>
      <c r="SIO3817" s="1480"/>
      <c r="SIP3817" s="1480"/>
      <c r="SIQ3817" s="1480"/>
      <c r="SIR3817" s="1480"/>
      <c r="SIS3817" s="1480"/>
      <c r="SIT3817" s="1481"/>
      <c r="SIU3817" s="1480"/>
      <c r="SIV3817" s="1480"/>
      <c r="SIW3817" s="1481"/>
      <c r="SIX3817" s="1481"/>
      <c r="SIY3817" s="1481"/>
      <c r="SIZ3817" s="1481"/>
      <c r="SJA3817" s="1481"/>
      <c r="SJB3817" s="1481"/>
      <c r="SJC3817" s="1480"/>
      <c r="SJD3817" s="1480"/>
      <c r="SJE3817" s="1482"/>
      <c r="SJF3817" s="1483"/>
      <c r="SJG3817" s="1484"/>
      <c r="SJH3817" s="1484"/>
      <c r="SJI3817" s="1480"/>
      <c r="SJJ3817" s="1480"/>
      <c r="SJK3817" s="1480"/>
      <c r="SJL3817" s="1480"/>
      <c r="SJM3817" s="1481"/>
      <c r="SJN3817" s="1480"/>
      <c r="SJO3817" s="1480"/>
      <c r="SJP3817" s="1480"/>
      <c r="SJQ3817" s="1480"/>
      <c r="SJR3817" s="1481"/>
      <c r="SJS3817" s="1480"/>
      <c r="SJT3817" s="1480"/>
      <c r="SJU3817" s="1480"/>
      <c r="SJV3817" s="1480"/>
      <c r="SJW3817" s="1480"/>
      <c r="SJX3817" s="1480"/>
      <c r="SJY3817" s="1480"/>
      <c r="SJZ3817" s="1481"/>
      <c r="SKA3817" s="1480"/>
      <c r="SKB3817" s="1480"/>
      <c r="SKC3817" s="1481"/>
      <c r="SKD3817" s="1481"/>
      <c r="SKE3817" s="1481"/>
      <c r="SKF3817" s="1481"/>
      <c r="SKG3817" s="1481"/>
      <c r="SKH3817" s="1481"/>
      <c r="SKI3817" s="1480"/>
      <c r="SKJ3817" s="1480"/>
      <c r="SKK3817" s="1482"/>
      <c r="SKL3817" s="1483"/>
      <c r="SKM3817" s="1484"/>
      <c r="SKN3817" s="1484"/>
      <c r="SKO3817" s="1480"/>
      <c r="SKP3817" s="1480"/>
      <c r="SKQ3817" s="1480"/>
      <c r="SKR3817" s="1480"/>
      <c r="SKS3817" s="1481"/>
      <c r="SKT3817" s="1480"/>
      <c r="SKU3817" s="1480"/>
      <c r="SKV3817" s="1480"/>
      <c r="SKW3817" s="1480"/>
      <c r="SKX3817" s="1481"/>
      <c r="SKY3817" s="1480"/>
      <c r="SKZ3817" s="1480"/>
      <c r="SLA3817" s="1480"/>
      <c r="SLB3817" s="1480"/>
      <c r="SLC3817" s="1480"/>
      <c r="SLD3817" s="1480"/>
      <c r="SLE3817" s="1480"/>
      <c r="SLF3817" s="1481"/>
      <c r="SLG3817" s="1480"/>
      <c r="SLH3817" s="1480"/>
      <c r="SLI3817" s="1481"/>
      <c r="SLJ3817" s="1481"/>
      <c r="SLK3817" s="1481"/>
      <c r="SLL3817" s="1481"/>
      <c r="SLM3817" s="1481"/>
      <c r="SLN3817" s="1481"/>
      <c r="SLO3817" s="1480"/>
      <c r="SLP3817" s="1480"/>
      <c r="SLQ3817" s="1482"/>
      <c r="SLR3817" s="1483"/>
      <c r="SLS3817" s="1484"/>
      <c r="SLT3817" s="1484"/>
      <c r="SLU3817" s="1480"/>
      <c r="SLV3817" s="1480"/>
      <c r="SLW3817" s="1480"/>
      <c r="SLX3817" s="1480"/>
      <c r="SLY3817" s="1481"/>
      <c r="SLZ3817" s="1480"/>
      <c r="SMA3817" s="1480"/>
      <c r="SMB3817" s="1480"/>
      <c r="SMC3817" s="1480"/>
      <c r="SMD3817" s="1481"/>
      <c r="SME3817" s="1480"/>
      <c r="SMF3817" s="1480"/>
      <c r="SMG3817" s="1480"/>
      <c r="SMH3817" s="1480"/>
      <c r="SMI3817" s="1480"/>
      <c r="SMJ3817" s="1480"/>
      <c r="SMK3817" s="1480"/>
      <c r="SML3817" s="1481"/>
      <c r="SMM3817" s="1480"/>
      <c r="SMN3817" s="1480"/>
      <c r="SMO3817" s="1481"/>
      <c r="SMP3817" s="1481"/>
      <c r="SMQ3817" s="1481"/>
      <c r="SMR3817" s="1481"/>
      <c r="SMS3817" s="1481"/>
      <c r="SMT3817" s="1481"/>
      <c r="SMU3817" s="1480"/>
      <c r="SMV3817" s="1480"/>
      <c r="SMW3817" s="1482"/>
      <c r="SMX3817" s="1483"/>
      <c r="SMY3817" s="1484"/>
      <c r="SMZ3817" s="1484"/>
      <c r="SNA3817" s="1480"/>
      <c r="SNB3817" s="1480"/>
      <c r="SNC3817" s="1480"/>
      <c r="SND3817" s="1480"/>
      <c r="SNE3817" s="1481"/>
      <c r="SNF3817" s="1480"/>
      <c r="SNG3817" s="1480"/>
      <c r="SNH3817" s="1480"/>
      <c r="SNI3817" s="1480"/>
      <c r="SNJ3817" s="1481"/>
      <c r="SNK3817" s="1480"/>
      <c r="SNL3817" s="1480"/>
      <c r="SNM3817" s="1480"/>
      <c r="SNN3817" s="1480"/>
      <c r="SNO3817" s="1480"/>
      <c r="SNP3817" s="1480"/>
      <c r="SNQ3817" s="1480"/>
      <c r="SNR3817" s="1481"/>
      <c r="SNS3817" s="1480"/>
      <c r="SNT3817" s="1480"/>
      <c r="SNU3817" s="1481"/>
      <c r="SNV3817" s="1481"/>
      <c r="SNW3817" s="1481"/>
      <c r="SNX3817" s="1481"/>
      <c r="SNY3817" s="1481"/>
      <c r="SNZ3817" s="1481"/>
      <c r="SOA3817" s="1480"/>
      <c r="SOB3817" s="1480"/>
      <c r="SOC3817" s="1482"/>
      <c r="SOD3817" s="1483"/>
      <c r="SOE3817" s="1484"/>
      <c r="SOF3817" s="1484"/>
      <c r="SOG3817" s="1480"/>
      <c r="SOH3817" s="1480"/>
      <c r="SOI3817" s="1480"/>
      <c r="SOJ3817" s="1480"/>
      <c r="SOK3817" s="1481"/>
      <c r="SOL3817" s="1480"/>
      <c r="SOM3817" s="1480"/>
      <c r="SON3817" s="1480"/>
      <c r="SOO3817" s="1480"/>
      <c r="SOP3817" s="1481"/>
      <c r="SOQ3817" s="1480"/>
      <c r="SOR3817" s="1480"/>
      <c r="SOS3817" s="1480"/>
      <c r="SOT3817" s="1480"/>
      <c r="SOU3817" s="1480"/>
      <c r="SOV3817" s="1480"/>
      <c r="SOW3817" s="1480"/>
      <c r="SOX3817" s="1481"/>
      <c r="SOY3817" s="1480"/>
      <c r="SOZ3817" s="1480"/>
      <c r="SPA3817" s="1481"/>
      <c r="SPB3817" s="1481"/>
      <c r="SPC3817" s="1481"/>
      <c r="SPD3817" s="1481"/>
      <c r="SPE3817" s="1481"/>
      <c r="SPF3817" s="1481"/>
      <c r="SPG3817" s="1480"/>
      <c r="SPH3817" s="1480"/>
      <c r="SPI3817" s="1482"/>
      <c r="SPJ3817" s="1483"/>
      <c r="SPK3817" s="1484"/>
      <c r="SPL3817" s="1484"/>
      <c r="SPM3817" s="1480"/>
      <c r="SPN3817" s="1480"/>
      <c r="SPO3817" s="1480"/>
      <c r="SPP3817" s="1480"/>
      <c r="SPQ3817" s="1481"/>
      <c r="SPR3817" s="1480"/>
      <c r="SPS3817" s="1480"/>
      <c r="SPT3817" s="1480"/>
      <c r="SPU3817" s="1480"/>
      <c r="SPV3817" s="1481"/>
      <c r="SPW3817" s="1480"/>
      <c r="SPX3817" s="1480"/>
      <c r="SPY3817" s="1480"/>
      <c r="SPZ3817" s="1480"/>
      <c r="SQA3817" s="1480"/>
      <c r="SQB3817" s="1480"/>
      <c r="SQC3817" s="1480"/>
      <c r="SQD3817" s="1481"/>
      <c r="SQE3817" s="1480"/>
      <c r="SQF3817" s="1480"/>
      <c r="SQG3817" s="1481"/>
      <c r="SQH3817" s="1481"/>
      <c r="SQI3817" s="1481"/>
      <c r="SQJ3817" s="1481"/>
      <c r="SQK3817" s="1481"/>
      <c r="SQL3817" s="1481"/>
      <c r="SQM3817" s="1480"/>
      <c r="SQN3817" s="1480"/>
      <c r="SQO3817" s="1482"/>
      <c r="SQP3817" s="1483"/>
      <c r="SQQ3817" s="1484"/>
      <c r="SQR3817" s="1484"/>
      <c r="SQS3817" s="1480"/>
      <c r="SQT3817" s="1480"/>
      <c r="SQU3817" s="1480"/>
      <c r="SQV3817" s="1480"/>
      <c r="SQW3817" s="1481"/>
      <c r="SQX3817" s="1480"/>
      <c r="SQY3817" s="1480"/>
      <c r="SQZ3817" s="1480"/>
      <c r="SRA3817" s="1480"/>
      <c r="SRB3817" s="1481"/>
      <c r="SRC3817" s="1480"/>
      <c r="SRD3817" s="1480"/>
      <c r="SRE3817" s="1480"/>
      <c r="SRF3817" s="1480"/>
      <c r="SRG3817" s="1480"/>
      <c r="SRH3817" s="1480"/>
      <c r="SRI3817" s="1480"/>
      <c r="SRJ3817" s="1481"/>
      <c r="SRK3817" s="1480"/>
      <c r="SRL3817" s="1480"/>
      <c r="SRM3817" s="1481"/>
      <c r="SRN3817" s="1481"/>
      <c r="SRO3817" s="1481"/>
      <c r="SRP3817" s="1481"/>
      <c r="SRQ3817" s="1481"/>
      <c r="SRR3817" s="1481"/>
      <c r="SRS3817" s="1480"/>
      <c r="SRT3817" s="1480"/>
      <c r="SRU3817" s="1482"/>
      <c r="SRV3817" s="1483"/>
      <c r="SRW3817" s="1484"/>
      <c r="SRX3817" s="1484"/>
      <c r="SRY3817" s="1480"/>
      <c r="SRZ3817" s="1480"/>
      <c r="SSA3817" s="1480"/>
      <c r="SSB3817" s="1480"/>
      <c r="SSC3817" s="1481"/>
      <c r="SSD3817" s="1480"/>
      <c r="SSE3817" s="1480"/>
      <c r="SSF3817" s="1480"/>
      <c r="SSG3817" s="1480"/>
      <c r="SSH3817" s="1481"/>
      <c r="SSI3817" s="1480"/>
      <c r="SSJ3817" s="1480"/>
      <c r="SSK3817" s="1480"/>
      <c r="SSL3817" s="1480"/>
      <c r="SSM3817" s="1480"/>
      <c r="SSN3817" s="1480"/>
      <c r="SSO3817" s="1480"/>
      <c r="SSP3817" s="1481"/>
      <c r="SSQ3817" s="1480"/>
      <c r="SSR3817" s="1480"/>
      <c r="SSS3817" s="1481"/>
      <c r="SST3817" s="1481"/>
      <c r="SSU3817" s="1481"/>
      <c r="SSV3817" s="1481"/>
      <c r="SSW3817" s="1481"/>
      <c r="SSX3817" s="1481"/>
      <c r="SSY3817" s="1480"/>
      <c r="SSZ3817" s="1480"/>
      <c r="STA3817" s="1482"/>
      <c r="STB3817" s="1483"/>
      <c r="STC3817" s="1484"/>
      <c r="STD3817" s="1484"/>
      <c r="STE3817" s="1480"/>
      <c r="STF3817" s="1480"/>
      <c r="STG3817" s="1480"/>
      <c r="STH3817" s="1480"/>
      <c r="STI3817" s="1481"/>
      <c r="STJ3817" s="1480"/>
      <c r="STK3817" s="1480"/>
      <c r="STL3817" s="1480"/>
      <c r="STM3817" s="1480"/>
      <c r="STN3817" s="1481"/>
      <c r="STO3817" s="1480"/>
      <c r="STP3817" s="1480"/>
      <c r="STQ3817" s="1480"/>
      <c r="STR3817" s="1480"/>
      <c r="STS3817" s="1480"/>
      <c r="STT3817" s="1480"/>
      <c r="STU3817" s="1480"/>
      <c r="STV3817" s="1481"/>
      <c r="STW3817" s="1480"/>
      <c r="STX3817" s="1480"/>
      <c r="STY3817" s="1481"/>
      <c r="STZ3817" s="1481"/>
      <c r="SUA3817" s="1481"/>
      <c r="SUB3817" s="1481"/>
      <c r="SUC3817" s="1481"/>
      <c r="SUD3817" s="1481"/>
      <c r="SUE3817" s="1480"/>
      <c r="SUF3817" s="1480"/>
      <c r="SUG3817" s="1482"/>
      <c r="SUH3817" s="1483"/>
      <c r="SUI3817" s="1484"/>
      <c r="SUJ3817" s="1484"/>
      <c r="SUK3817" s="1480"/>
      <c r="SUL3817" s="1480"/>
      <c r="SUM3817" s="1480"/>
      <c r="SUN3817" s="1480"/>
      <c r="SUO3817" s="1481"/>
      <c r="SUP3817" s="1480"/>
      <c r="SUQ3817" s="1480"/>
      <c r="SUR3817" s="1480"/>
      <c r="SUS3817" s="1480"/>
      <c r="SUT3817" s="1481"/>
      <c r="SUU3817" s="1480"/>
      <c r="SUV3817" s="1480"/>
      <c r="SUW3817" s="1480"/>
      <c r="SUX3817" s="1480"/>
      <c r="SUY3817" s="1480"/>
      <c r="SUZ3817" s="1480"/>
      <c r="SVA3817" s="1480"/>
      <c r="SVB3817" s="1481"/>
      <c r="SVC3817" s="1480"/>
      <c r="SVD3817" s="1480"/>
      <c r="SVE3817" s="1481"/>
      <c r="SVF3817" s="1481"/>
      <c r="SVG3817" s="1481"/>
      <c r="SVH3817" s="1481"/>
      <c r="SVI3817" s="1481"/>
      <c r="SVJ3817" s="1481"/>
      <c r="SVK3817" s="1480"/>
      <c r="SVL3817" s="1480"/>
      <c r="SVM3817" s="1482"/>
      <c r="SVN3817" s="1483"/>
      <c r="SVO3817" s="1484"/>
      <c r="SVP3817" s="1484"/>
      <c r="SVQ3817" s="1480"/>
      <c r="SVR3817" s="1480"/>
      <c r="SVS3817" s="1480"/>
      <c r="SVT3817" s="1480"/>
      <c r="SVU3817" s="1481"/>
      <c r="SVV3817" s="1480"/>
      <c r="SVW3817" s="1480"/>
      <c r="SVX3817" s="1480"/>
      <c r="SVY3817" s="1480"/>
      <c r="SVZ3817" s="1481"/>
      <c r="SWA3817" s="1480"/>
      <c r="SWB3817" s="1480"/>
      <c r="SWC3817" s="1480"/>
      <c r="SWD3817" s="1480"/>
      <c r="SWE3817" s="1480"/>
      <c r="SWF3817" s="1480"/>
      <c r="SWG3817" s="1480"/>
      <c r="SWH3817" s="1481"/>
      <c r="SWI3817" s="1480"/>
      <c r="SWJ3817" s="1480"/>
      <c r="SWK3817" s="1481"/>
      <c r="SWL3817" s="1481"/>
      <c r="SWM3817" s="1481"/>
      <c r="SWN3817" s="1481"/>
      <c r="SWO3817" s="1481"/>
      <c r="SWP3817" s="1481"/>
      <c r="SWQ3817" s="1480"/>
      <c r="SWR3817" s="1480"/>
      <c r="SWS3817" s="1482"/>
      <c r="SWT3817" s="1483"/>
      <c r="SWU3817" s="1484"/>
      <c r="SWV3817" s="1484"/>
      <c r="SWW3817" s="1480"/>
      <c r="SWX3817" s="1480"/>
      <c r="SWY3817" s="1480"/>
      <c r="SWZ3817" s="1480"/>
      <c r="SXA3817" s="1481"/>
      <c r="SXB3817" s="1480"/>
      <c r="SXC3817" s="1480"/>
      <c r="SXD3817" s="1480"/>
      <c r="SXE3817" s="1480"/>
      <c r="SXF3817" s="1481"/>
      <c r="SXG3817" s="1480"/>
      <c r="SXH3817" s="1480"/>
      <c r="SXI3817" s="1480"/>
      <c r="SXJ3817" s="1480"/>
      <c r="SXK3817" s="1480"/>
      <c r="SXL3817" s="1480"/>
      <c r="SXM3817" s="1480"/>
      <c r="SXN3817" s="1481"/>
      <c r="SXO3817" s="1480"/>
      <c r="SXP3817" s="1480"/>
      <c r="SXQ3817" s="1481"/>
      <c r="SXR3817" s="1481"/>
      <c r="SXS3817" s="1481"/>
      <c r="SXT3817" s="1481"/>
      <c r="SXU3817" s="1481"/>
      <c r="SXV3817" s="1481"/>
      <c r="SXW3817" s="1480"/>
      <c r="SXX3817" s="1480"/>
      <c r="SXY3817" s="1482"/>
      <c r="SXZ3817" s="1483"/>
      <c r="SYA3817" s="1484"/>
      <c r="SYB3817" s="1484"/>
      <c r="SYC3817" s="1480"/>
      <c r="SYD3817" s="1480"/>
      <c r="SYE3817" s="1480"/>
      <c r="SYF3817" s="1480"/>
      <c r="SYG3817" s="1481"/>
      <c r="SYH3817" s="1480"/>
      <c r="SYI3817" s="1480"/>
      <c r="SYJ3817" s="1480"/>
      <c r="SYK3817" s="1480"/>
      <c r="SYL3817" s="1481"/>
      <c r="SYM3817" s="1480"/>
      <c r="SYN3817" s="1480"/>
      <c r="SYO3817" s="1480"/>
      <c r="SYP3817" s="1480"/>
      <c r="SYQ3817" s="1480"/>
      <c r="SYR3817" s="1480"/>
      <c r="SYS3817" s="1480"/>
      <c r="SYT3817" s="1481"/>
      <c r="SYU3817" s="1480"/>
      <c r="SYV3817" s="1480"/>
      <c r="SYW3817" s="1481"/>
      <c r="SYX3817" s="1481"/>
      <c r="SYY3817" s="1481"/>
      <c r="SYZ3817" s="1481"/>
      <c r="SZA3817" s="1481"/>
      <c r="SZB3817" s="1481"/>
      <c r="SZC3817" s="1480"/>
      <c r="SZD3817" s="1480"/>
      <c r="SZE3817" s="1482"/>
      <c r="SZF3817" s="1483"/>
      <c r="SZG3817" s="1484"/>
      <c r="SZH3817" s="1484"/>
      <c r="SZI3817" s="1480"/>
      <c r="SZJ3817" s="1480"/>
      <c r="SZK3817" s="1480"/>
      <c r="SZL3817" s="1480"/>
      <c r="SZM3817" s="1481"/>
      <c r="SZN3817" s="1480"/>
      <c r="SZO3817" s="1480"/>
      <c r="SZP3817" s="1480"/>
      <c r="SZQ3817" s="1480"/>
      <c r="SZR3817" s="1481"/>
      <c r="SZS3817" s="1480"/>
      <c r="SZT3817" s="1480"/>
      <c r="SZU3817" s="1480"/>
      <c r="SZV3817" s="1480"/>
      <c r="SZW3817" s="1480"/>
      <c r="SZX3817" s="1480"/>
      <c r="SZY3817" s="1480"/>
      <c r="SZZ3817" s="1481"/>
      <c r="TAA3817" s="1480"/>
      <c r="TAB3817" s="1480"/>
      <c r="TAC3817" s="1481"/>
      <c r="TAD3817" s="1481"/>
      <c r="TAE3817" s="1481"/>
      <c r="TAF3817" s="1481"/>
      <c r="TAG3817" s="1481"/>
      <c r="TAH3817" s="1481"/>
      <c r="TAI3817" s="1480"/>
      <c r="TAJ3817" s="1480"/>
      <c r="TAK3817" s="1482"/>
      <c r="TAL3817" s="1483"/>
      <c r="TAM3817" s="1484"/>
      <c r="TAN3817" s="1484"/>
      <c r="TAO3817" s="1480"/>
      <c r="TAP3817" s="1480"/>
      <c r="TAQ3817" s="1480"/>
      <c r="TAR3817" s="1480"/>
      <c r="TAS3817" s="1481"/>
      <c r="TAT3817" s="1480"/>
      <c r="TAU3817" s="1480"/>
      <c r="TAV3817" s="1480"/>
      <c r="TAW3817" s="1480"/>
      <c r="TAX3817" s="1481"/>
      <c r="TAY3817" s="1480"/>
      <c r="TAZ3817" s="1480"/>
      <c r="TBA3817" s="1480"/>
      <c r="TBB3817" s="1480"/>
      <c r="TBC3817" s="1480"/>
      <c r="TBD3817" s="1480"/>
      <c r="TBE3817" s="1480"/>
      <c r="TBF3817" s="1481"/>
      <c r="TBG3817" s="1480"/>
      <c r="TBH3817" s="1480"/>
      <c r="TBI3817" s="1481"/>
      <c r="TBJ3817" s="1481"/>
      <c r="TBK3817" s="1481"/>
      <c r="TBL3817" s="1481"/>
      <c r="TBM3817" s="1481"/>
      <c r="TBN3817" s="1481"/>
      <c r="TBO3817" s="1480"/>
      <c r="TBP3817" s="1480"/>
      <c r="TBQ3817" s="1482"/>
      <c r="TBR3817" s="1483"/>
      <c r="TBS3817" s="1484"/>
      <c r="TBT3817" s="1484"/>
      <c r="TBU3817" s="1480"/>
      <c r="TBV3817" s="1480"/>
      <c r="TBW3817" s="1480"/>
      <c r="TBX3817" s="1480"/>
      <c r="TBY3817" s="1481"/>
      <c r="TBZ3817" s="1480"/>
      <c r="TCA3817" s="1480"/>
      <c r="TCB3817" s="1480"/>
      <c r="TCC3817" s="1480"/>
      <c r="TCD3817" s="1481"/>
      <c r="TCE3817" s="1480"/>
      <c r="TCF3817" s="1480"/>
      <c r="TCG3817" s="1480"/>
      <c r="TCH3817" s="1480"/>
      <c r="TCI3817" s="1480"/>
      <c r="TCJ3817" s="1480"/>
      <c r="TCK3817" s="1480"/>
      <c r="TCL3817" s="1481"/>
      <c r="TCM3817" s="1480"/>
      <c r="TCN3817" s="1480"/>
      <c r="TCO3817" s="1481"/>
      <c r="TCP3817" s="1481"/>
      <c r="TCQ3817" s="1481"/>
      <c r="TCR3817" s="1481"/>
      <c r="TCS3817" s="1481"/>
      <c r="TCT3817" s="1481"/>
      <c r="TCU3817" s="1480"/>
      <c r="TCV3817" s="1480"/>
      <c r="TCW3817" s="1482"/>
      <c r="TCX3817" s="1483"/>
      <c r="TCY3817" s="1484"/>
      <c r="TCZ3817" s="1484"/>
      <c r="TDA3817" s="1480"/>
      <c r="TDB3817" s="1480"/>
      <c r="TDC3817" s="1480"/>
      <c r="TDD3817" s="1480"/>
      <c r="TDE3817" s="1481"/>
      <c r="TDF3817" s="1480"/>
      <c r="TDG3817" s="1480"/>
      <c r="TDH3817" s="1480"/>
      <c r="TDI3817" s="1480"/>
      <c r="TDJ3817" s="1481"/>
      <c r="TDK3817" s="1480"/>
      <c r="TDL3817" s="1480"/>
      <c r="TDM3817" s="1480"/>
      <c r="TDN3817" s="1480"/>
      <c r="TDO3817" s="1480"/>
      <c r="TDP3817" s="1480"/>
      <c r="TDQ3817" s="1480"/>
      <c r="TDR3817" s="1481"/>
      <c r="TDS3817" s="1480"/>
      <c r="TDT3817" s="1480"/>
      <c r="TDU3817" s="1481"/>
      <c r="TDV3817" s="1481"/>
      <c r="TDW3817" s="1481"/>
      <c r="TDX3817" s="1481"/>
      <c r="TDY3817" s="1481"/>
      <c r="TDZ3817" s="1481"/>
      <c r="TEA3817" s="1480"/>
      <c r="TEB3817" s="1480"/>
      <c r="TEC3817" s="1482"/>
      <c r="TED3817" s="1483"/>
      <c r="TEE3817" s="1484"/>
      <c r="TEF3817" s="1484"/>
      <c r="TEG3817" s="1480"/>
      <c r="TEH3817" s="1480"/>
      <c r="TEI3817" s="1480"/>
      <c r="TEJ3817" s="1480"/>
      <c r="TEK3817" s="1481"/>
      <c r="TEL3817" s="1480"/>
      <c r="TEM3817" s="1480"/>
      <c r="TEN3817" s="1480"/>
      <c r="TEO3817" s="1480"/>
      <c r="TEP3817" s="1481"/>
      <c r="TEQ3817" s="1480"/>
      <c r="TER3817" s="1480"/>
      <c r="TES3817" s="1480"/>
      <c r="TET3817" s="1480"/>
      <c r="TEU3817" s="1480"/>
      <c r="TEV3817" s="1480"/>
      <c r="TEW3817" s="1480"/>
      <c r="TEX3817" s="1481"/>
      <c r="TEY3817" s="1480"/>
      <c r="TEZ3817" s="1480"/>
      <c r="TFA3817" s="1481"/>
      <c r="TFB3817" s="1481"/>
      <c r="TFC3817" s="1481"/>
      <c r="TFD3817" s="1481"/>
      <c r="TFE3817" s="1481"/>
      <c r="TFF3817" s="1481"/>
      <c r="TFG3817" s="1480"/>
      <c r="TFH3817" s="1480"/>
      <c r="TFI3817" s="1482"/>
      <c r="TFJ3817" s="1483"/>
      <c r="TFK3817" s="1484"/>
      <c r="TFL3817" s="1484"/>
      <c r="TFM3817" s="1480"/>
      <c r="TFN3817" s="1480"/>
      <c r="TFO3817" s="1480"/>
      <c r="TFP3817" s="1480"/>
      <c r="TFQ3817" s="1481"/>
      <c r="TFR3817" s="1480"/>
      <c r="TFS3817" s="1480"/>
      <c r="TFT3817" s="1480"/>
      <c r="TFU3817" s="1480"/>
      <c r="TFV3817" s="1481"/>
      <c r="TFW3817" s="1480"/>
      <c r="TFX3817" s="1480"/>
      <c r="TFY3817" s="1480"/>
      <c r="TFZ3817" s="1480"/>
      <c r="TGA3817" s="1480"/>
      <c r="TGB3817" s="1480"/>
      <c r="TGC3817" s="1480"/>
      <c r="TGD3817" s="1481"/>
      <c r="TGE3817" s="1480"/>
      <c r="TGF3817" s="1480"/>
      <c r="TGG3817" s="1481"/>
      <c r="TGH3817" s="1481"/>
      <c r="TGI3817" s="1481"/>
      <c r="TGJ3817" s="1481"/>
      <c r="TGK3817" s="1481"/>
      <c r="TGL3817" s="1481"/>
      <c r="TGM3817" s="1480"/>
      <c r="TGN3817" s="1480"/>
      <c r="TGO3817" s="1482"/>
      <c r="TGP3817" s="1483"/>
      <c r="TGQ3817" s="1484"/>
      <c r="TGR3817" s="1484"/>
      <c r="TGS3817" s="1480"/>
      <c r="TGT3817" s="1480"/>
      <c r="TGU3817" s="1480"/>
      <c r="TGV3817" s="1480"/>
      <c r="TGW3817" s="1481"/>
      <c r="TGX3817" s="1480"/>
      <c r="TGY3817" s="1480"/>
      <c r="TGZ3817" s="1480"/>
      <c r="THA3817" s="1480"/>
      <c r="THB3817" s="1481"/>
      <c r="THC3817" s="1480"/>
      <c r="THD3817" s="1480"/>
      <c r="THE3817" s="1480"/>
      <c r="THF3817" s="1480"/>
      <c r="THG3817" s="1480"/>
      <c r="THH3817" s="1480"/>
      <c r="THI3817" s="1480"/>
      <c r="THJ3817" s="1481"/>
      <c r="THK3817" s="1480"/>
      <c r="THL3817" s="1480"/>
      <c r="THM3817" s="1481"/>
      <c r="THN3817" s="1481"/>
      <c r="THO3817" s="1481"/>
      <c r="THP3817" s="1481"/>
      <c r="THQ3817" s="1481"/>
      <c r="THR3817" s="1481"/>
      <c r="THS3817" s="1480"/>
      <c r="THT3817" s="1480"/>
      <c r="THU3817" s="1482"/>
      <c r="THV3817" s="1483"/>
      <c r="THW3817" s="1484"/>
      <c r="THX3817" s="1484"/>
      <c r="THY3817" s="1480"/>
      <c r="THZ3817" s="1480"/>
      <c r="TIA3817" s="1480"/>
      <c r="TIB3817" s="1480"/>
      <c r="TIC3817" s="1481"/>
      <c r="TID3817" s="1480"/>
      <c r="TIE3817" s="1480"/>
      <c r="TIF3817" s="1480"/>
      <c r="TIG3817" s="1480"/>
      <c r="TIH3817" s="1481"/>
      <c r="TII3817" s="1480"/>
      <c r="TIJ3817" s="1480"/>
      <c r="TIK3817" s="1480"/>
      <c r="TIL3817" s="1480"/>
      <c r="TIM3817" s="1480"/>
      <c r="TIN3817" s="1480"/>
      <c r="TIO3817" s="1480"/>
      <c r="TIP3817" s="1481"/>
      <c r="TIQ3817" s="1480"/>
      <c r="TIR3817" s="1480"/>
      <c r="TIS3817" s="1481"/>
      <c r="TIT3817" s="1481"/>
      <c r="TIU3817" s="1481"/>
      <c r="TIV3817" s="1481"/>
      <c r="TIW3817" s="1481"/>
      <c r="TIX3817" s="1481"/>
      <c r="TIY3817" s="1480"/>
      <c r="TIZ3817" s="1480"/>
      <c r="TJA3817" s="1482"/>
      <c r="TJB3817" s="1483"/>
      <c r="TJC3817" s="1484"/>
      <c r="TJD3817" s="1484"/>
      <c r="TJE3817" s="1480"/>
      <c r="TJF3817" s="1480"/>
      <c r="TJG3817" s="1480"/>
      <c r="TJH3817" s="1480"/>
      <c r="TJI3817" s="1481"/>
      <c r="TJJ3817" s="1480"/>
      <c r="TJK3817" s="1480"/>
      <c r="TJL3817" s="1480"/>
      <c r="TJM3817" s="1480"/>
      <c r="TJN3817" s="1481"/>
      <c r="TJO3817" s="1480"/>
      <c r="TJP3817" s="1480"/>
      <c r="TJQ3817" s="1480"/>
      <c r="TJR3817" s="1480"/>
      <c r="TJS3817" s="1480"/>
      <c r="TJT3817" s="1480"/>
      <c r="TJU3817" s="1480"/>
      <c r="TJV3817" s="1481"/>
      <c r="TJW3817" s="1480"/>
      <c r="TJX3817" s="1480"/>
      <c r="TJY3817" s="1481"/>
      <c r="TJZ3817" s="1481"/>
      <c r="TKA3817" s="1481"/>
      <c r="TKB3817" s="1481"/>
      <c r="TKC3817" s="1481"/>
      <c r="TKD3817" s="1481"/>
      <c r="TKE3817" s="1480"/>
      <c r="TKF3817" s="1480"/>
      <c r="TKG3817" s="1482"/>
      <c r="TKH3817" s="1483"/>
      <c r="TKI3817" s="1484"/>
      <c r="TKJ3817" s="1484"/>
      <c r="TKK3817" s="1480"/>
      <c r="TKL3817" s="1480"/>
      <c r="TKM3817" s="1480"/>
      <c r="TKN3817" s="1480"/>
      <c r="TKO3817" s="1481"/>
      <c r="TKP3817" s="1480"/>
      <c r="TKQ3817" s="1480"/>
      <c r="TKR3817" s="1480"/>
      <c r="TKS3817" s="1480"/>
      <c r="TKT3817" s="1481"/>
      <c r="TKU3817" s="1480"/>
      <c r="TKV3817" s="1480"/>
      <c r="TKW3817" s="1480"/>
      <c r="TKX3817" s="1480"/>
      <c r="TKY3817" s="1480"/>
      <c r="TKZ3817" s="1480"/>
      <c r="TLA3817" s="1480"/>
      <c r="TLB3817" s="1481"/>
      <c r="TLC3817" s="1480"/>
      <c r="TLD3817" s="1480"/>
      <c r="TLE3817" s="1481"/>
      <c r="TLF3817" s="1481"/>
      <c r="TLG3817" s="1481"/>
      <c r="TLH3817" s="1481"/>
      <c r="TLI3817" s="1481"/>
      <c r="TLJ3817" s="1481"/>
      <c r="TLK3817" s="1480"/>
      <c r="TLL3817" s="1480"/>
      <c r="TLM3817" s="1482"/>
      <c r="TLN3817" s="1483"/>
      <c r="TLO3817" s="1484"/>
      <c r="TLP3817" s="1484"/>
      <c r="TLQ3817" s="1480"/>
      <c r="TLR3817" s="1480"/>
      <c r="TLS3817" s="1480"/>
      <c r="TLT3817" s="1480"/>
      <c r="TLU3817" s="1481"/>
      <c r="TLV3817" s="1480"/>
      <c r="TLW3817" s="1480"/>
      <c r="TLX3817" s="1480"/>
      <c r="TLY3817" s="1480"/>
      <c r="TLZ3817" s="1481"/>
      <c r="TMA3817" s="1480"/>
      <c r="TMB3817" s="1480"/>
      <c r="TMC3817" s="1480"/>
      <c r="TMD3817" s="1480"/>
      <c r="TME3817" s="1480"/>
      <c r="TMF3817" s="1480"/>
      <c r="TMG3817" s="1480"/>
      <c r="TMH3817" s="1481"/>
      <c r="TMI3817" s="1480"/>
      <c r="TMJ3817" s="1480"/>
      <c r="TMK3817" s="1481"/>
      <c r="TML3817" s="1481"/>
      <c r="TMM3817" s="1481"/>
      <c r="TMN3817" s="1481"/>
      <c r="TMO3817" s="1481"/>
      <c r="TMP3817" s="1481"/>
      <c r="TMQ3817" s="1480"/>
      <c r="TMR3817" s="1480"/>
      <c r="TMS3817" s="1482"/>
      <c r="TMT3817" s="1483"/>
      <c r="TMU3817" s="1484"/>
      <c r="TMV3817" s="1484"/>
      <c r="TMW3817" s="1480"/>
      <c r="TMX3817" s="1480"/>
      <c r="TMY3817" s="1480"/>
      <c r="TMZ3817" s="1480"/>
      <c r="TNA3817" s="1481"/>
      <c r="TNB3817" s="1480"/>
      <c r="TNC3817" s="1480"/>
      <c r="TND3817" s="1480"/>
      <c r="TNE3817" s="1480"/>
      <c r="TNF3817" s="1481"/>
      <c r="TNG3817" s="1480"/>
      <c r="TNH3817" s="1480"/>
      <c r="TNI3817" s="1480"/>
      <c r="TNJ3817" s="1480"/>
      <c r="TNK3817" s="1480"/>
      <c r="TNL3817" s="1480"/>
      <c r="TNM3817" s="1480"/>
      <c r="TNN3817" s="1481"/>
      <c r="TNO3817" s="1480"/>
      <c r="TNP3817" s="1480"/>
      <c r="TNQ3817" s="1481"/>
      <c r="TNR3817" s="1481"/>
      <c r="TNS3817" s="1481"/>
      <c r="TNT3817" s="1481"/>
      <c r="TNU3817" s="1481"/>
      <c r="TNV3817" s="1481"/>
      <c r="TNW3817" s="1480"/>
      <c r="TNX3817" s="1480"/>
      <c r="TNY3817" s="1482"/>
      <c r="TNZ3817" s="1483"/>
      <c r="TOA3817" s="1484"/>
      <c r="TOB3817" s="1484"/>
      <c r="TOC3817" s="1480"/>
      <c r="TOD3817" s="1480"/>
      <c r="TOE3817" s="1480"/>
      <c r="TOF3817" s="1480"/>
      <c r="TOG3817" s="1481"/>
      <c r="TOH3817" s="1480"/>
      <c r="TOI3817" s="1480"/>
      <c r="TOJ3817" s="1480"/>
      <c r="TOK3817" s="1480"/>
      <c r="TOL3817" s="1481"/>
      <c r="TOM3817" s="1480"/>
      <c r="TON3817" s="1480"/>
      <c r="TOO3817" s="1480"/>
      <c r="TOP3817" s="1480"/>
      <c r="TOQ3817" s="1480"/>
      <c r="TOR3817" s="1480"/>
      <c r="TOS3817" s="1480"/>
      <c r="TOT3817" s="1481"/>
      <c r="TOU3817" s="1480"/>
      <c r="TOV3817" s="1480"/>
      <c r="TOW3817" s="1481"/>
      <c r="TOX3817" s="1481"/>
      <c r="TOY3817" s="1481"/>
      <c r="TOZ3817" s="1481"/>
      <c r="TPA3817" s="1481"/>
      <c r="TPB3817" s="1481"/>
      <c r="TPC3817" s="1480"/>
      <c r="TPD3817" s="1480"/>
      <c r="TPE3817" s="1482"/>
      <c r="TPF3817" s="1483"/>
      <c r="TPG3817" s="1484"/>
      <c r="TPH3817" s="1484"/>
      <c r="TPI3817" s="1480"/>
      <c r="TPJ3817" s="1480"/>
      <c r="TPK3817" s="1480"/>
      <c r="TPL3817" s="1480"/>
      <c r="TPM3817" s="1481"/>
      <c r="TPN3817" s="1480"/>
      <c r="TPO3817" s="1480"/>
      <c r="TPP3817" s="1480"/>
      <c r="TPQ3817" s="1480"/>
      <c r="TPR3817" s="1481"/>
      <c r="TPS3817" s="1480"/>
      <c r="TPT3817" s="1480"/>
      <c r="TPU3817" s="1480"/>
      <c r="TPV3817" s="1480"/>
      <c r="TPW3817" s="1480"/>
      <c r="TPX3817" s="1480"/>
      <c r="TPY3817" s="1480"/>
      <c r="TPZ3817" s="1481"/>
      <c r="TQA3817" s="1480"/>
      <c r="TQB3817" s="1480"/>
      <c r="TQC3817" s="1481"/>
      <c r="TQD3817" s="1481"/>
      <c r="TQE3817" s="1481"/>
      <c r="TQF3817" s="1481"/>
      <c r="TQG3817" s="1481"/>
      <c r="TQH3817" s="1481"/>
      <c r="TQI3817" s="1480"/>
      <c r="TQJ3817" s="1480"/>
      <c r="TQK3817" s="1482"/>
      <c r="TQL3817" s="1483"/>
      <c r="TQM3817" s="1484"/>
      <c r="TQN3817" s="1484"/>
      <c r="TQO3817" s="1480"/>
      <c r="TQP3817" s="1480"/>
      <c r="TQQ3817" s="1480"/>
      <c r="TQR3817" s="1480"/>
      <c r="TQS3817" s="1481"/>
      <c r="TQT3817" s="1480"/>
      <c r="TQU3817" s="1480"/>
      <c r="TQV3817" s="1480"/>
      <c r="TQW3817" s="1480"/>
      <c r="TQX3817" s="1481"/>
      <c r="TQY3817" s="1480"/>
      <c r="TQZ3817" s="1480"/>
      <c r="TRA3817" s="1480"/>
      <c r="TRB3817" s="1480"/>
      <c r="TRC3817" s="1480"/>
      <c r="TRD3817" s="1480"/>
      <c r="TRE3817" s="1480"/>
      <c r="TRF3817" s="1481"/>
      <c r="TRG3817" s="1480"/>
      <c r="TRH3817" s="1480"/>
      <c r="TRI3817" s="1481"/>
      <c r="TRJ3817" s="1481"/>
      <c r="TRK3817" s="1481"/>
      <c r="TRL3817" s="1481"/>
      <c r="TRM3817" s="1481"/>
      <c r="TRN3817" s="1481"/>
      <c r="TRO3817" s="1480"/>
      <c r="TRP3817" s="1480"/>
      <c r="TRQ3817" s="1482"/>
      <c r="TRR3817" s="1483"/>
      <c r="TRS3817" s="1484"/>
      <c r="TRT3817" s="1484"/>
      <c r="TRU3817" s="1480"/>
      <c r="TRV3817" s="1480"/>
      <c r="TRW3817" s="1480"/>
      <c r="TRX3817" s="1480"/>
      <c r="TRY3817" s="1481"/>
      <c r="TRZ3817" s="1480"/>
      <c r="TSA3817" s="1480"/>
      <c r="TSB3817" s="1480"/>
      <c r="TSC3817" s="1480"/>
      <c r="TSD3817" s="1481"/>
      <c r="TSE3817" s="1480"/>
      <c r="TSF3817" s="1480"/>
      <c r="TSG3817" s="1480"/>
      <c r="TSH3817" s="1480"/>
      <c r="TSI3817" s="1480"/>
      <c r="TSJ3817" s="1480"/>
      <c r="TSK3817" s="1480"/>
      <c r="TSL3817" s="1481"/>
      <c r="TSM3817" s="1480"/>
      <c r="TSN3817" s="1480"/>
      <c r="TSO3817" s="1481"/>
      <c r="TSP3817" s="1481"/>
      <c r="TSQ3817" s="1481"/>
      <c r="TSR3817" s="1481"/>
      <c r="TSS3817" s="1481"/>
      <c r="TST3817" s="1481"/>
      <c r="TSU3817" s="1480"/>
      <c r="TSV3817" s="1480"/>
      <c r="TSW3817" s="1482"/>
      <c r="TSX3817" s="1483"/>
      <c r="TSY3817" s="1484"/>
      <c r="TSZ3817" s="1484"/>
      <c r="TTA3817" s="1480"/>
      <c r="TTB3817" s="1480"/>
      <c r="TTC3817" s="1480"/>
      <c r="TTD3817" s="1480"/>
      <c r="TTE3817" s="1481"/>
      <c r="TTF3817" s="1480"/>
      <c r="TTG3817" s="1480"/>
      <c r="TTH3817" s="1480"/>
      <c r="TTI3817" s="1480"/>
      <c r="TTJ3817" s="1481"/>
      <c r="TTK3817" s="1480"/>
      <c r="TTL3817" s="1480"/>
      <c r="TTM3817" s="1480"/>
      <c r="TTN3817" s="1480"/>
      <c r="TTO3817" s="1480"/>
      <c r="TTP3817" s="1480"/>
      <c r="TTQ3817" s="1480"/>
      <c r="TTR3817" s="1481"/>
      <c r="TTS3817" s="1480"/>
      <c r="TTT3817" s="1480"/>
      <c r="TTU3817" s="1481"/>
      <c r="TTV3817" s="1481"/>
      <c r="TTW3817" s="1481"/>
      <c r="TTX3817" s="1481"/>
      <c r="TTY3817" s="1481"/>
      <c r="TTZ3817" s="1481"/>
      <c r="TUA3817" s="1480"/>
      <c r="TUB3817" s="1480"/>
      <c r="TUC3817" s="1482"/>
      <c r="TUD3817" s="1483"/>
      <c r="TUE3817" s="1484"/>
      <c r="TUF3817" s="1484"/>
      <c r="TUG3817" s="1480"/>
      <c r="TUH3817" s="1480"/>
      <c r="TUI3817" s="1480"/>
      <c r="TUJ3817" s="1480"/>
      <c r="TUK3817" s="1481"/>
      <c r="TUL3817" s="1480"/>
      <c r="TUM3817" s="1480"/>
      <c r="TUN3817" s="1480"/>
      <c r="TUO3817" s="1480"/>
      <c r="TUP3817" s="1481"/>
      <c r="TUQ3817" s="1480"/>
      <c r="TUR3817" s="1480"/>
      <c r="TUS3817" s="1480"/>
      <c r="TUT3817" s="1480"/>
      <c r="TUU3817" s="1480"/>
      <c r="TUV3817" s="1480"/>
      <c r="TUW3817" s="1480"/>
      <c r="TUX3817" s="1481"/>
      <c r="TUY3817" s="1480"/>
      <c r="TUZ3817" s="1480"/>
      <c r="TVA3817" s="1481"/>
      <c r="TVB3817" s="1481"/>
      <c r="TVC3817" s="1481"/>
      <c r="TVD3817" s="1481"/>
      <c r="TVE3817" s="1481"/>
      <c r="TVF3817" s="1481"/>
      <c r="TVG3817" s="1480"/>
      <c r="TVH3817" s="1480"/>
      <c r="TVI3817" s="1482"/>
      <c r="TVJ3817" s="1483"/>
      <c r="TVK3817" s="1484"/>
      <c r="TVL3817" s="1484"/>
      <c r="TVM3817" s="1480"/>
      <c r="TVN3817" s="1480"/>
      <c r="TVO3817" s="1480"/>
      <c r="TVP3817" s="1480"/>
      <c r="TVQ3817" s="1481"/>
      <c r="TVR3817" s="1480"/>
      <c r="TVS3817" s="1480"/>
      <c r="TVT3817" s="1480"/>
      <c r="TVU3817" s="1480"/>
      <c r="TVV3817" s="1481"/>
      <c r="TVW3817" s="1480"/>
      <c r="TVX3817" s="1480"/>
      <c r="TVY3817" s="1480"/>
      <c r="TVZ3817" s="1480"/>
      <c r="TWA3817" s="1480"/>
      <c r="TWB3817" s="1480"/>
      <c r="TWC3817" s="1480"/>
      <c r="TWD3817" s="1481"/>
      <c r="TWE3817" s="1480"/>
      <c r="TWF3817" s="1480"/>
      <c r="TWG3817" s="1481"/>
      <c r="TWH3817" s="1481"/>
      <c r="TWI3817" s="1481"/>
      <c r="TWJ3817" s="1481"/>
      <c r="TWK3817" s="1481"/>
      <c r="TWL3817" s="1481"/>
      <c r="TWM3817" s="1480"/>
      <c r="TWN3817" s="1480"/>
      <c r="TWO3817" s="1482"/>
      <c r="TWP3817" s="1483"/>
      <c r="TWQ3817" s="1484"/>
      <c r="TWR3817" s="1484"/>
      <c r="TWS3817" s="1480"/>
      <c r="TWT3817" s="1480"/>
      <c r="TWU3817" s="1480"/>
      <c r="TWV3817" s="1480"/>
      <c r="TWW3817" s="1481"/>
      <c r="TWX3817" s="1480"/>
      <c r="TWY3817" s="1480"/>
      <c r="TWZ3817" s="1480"/>
      <c r="TXA3817" s="1480"/>
      <c r="TXB3817" s="1481"/>
      <c r="TXC3817" s="1480"/>
      <c r="TXD3817" s="1480"/>
      <c r="TXE3817" s="1480"/>
      <c r="TXF3817" s="1480"/>
      <c r="TXG3817" s="1480"/>
      <c r="TXH3817" s="1480"/>
      <c r="TXI3817" s="1480"/>
      <c r="TXJ3817" s="1481"/>
      <c r="TXK3817" s="1480"/>
      <c r="TXL3817" s="1480"/>
      <c r="TXM3817" s="1481"/>
      <c r="TXN3817" s="1481"/>
      <c r="TXO3817" s="1481"/>
      <c r="TXP3817" s="1481"/>
      <c r="TXQ3817" s="1481"/>
      <c r="TXR3817" s="1481"/>
      <c r="TXS3817" s="1480"/>
      <c r="TXT3817" s="1480"/>
      <c r="TXU3817" s="1482"/>
      <c r="TXV3817" s="1483"/>
      <c r="TXW3817" s="1484"/>
      <c r="TXX3817" s="1484"/>
      <c r="TXY3817" s="1480"/>
      <c r="TXZ3817" s="1480"/>
      <c r="TYA3817" s="1480"/>
      <c r="TYB3817" s="1480"/>
      <c r="TYC3817" s="1481"/>
      <c r="TYD3817" s="1480"/>
      <c r="TYE3817" s="1480"/>
      <c r="TYF3817" s="1480"/>
      <c r="TYG3817" s="1480"/>
      <c r="TYH3817" s="1481"/>
      <c r="TYI3817" s="1480"/>
      <c r="TYJ3817" s="1480"/>
      <c r="TYK3817" s="1480"/>
      <c r="TYL3817" s="1480"/>
      <c r="TYM3817" s="1480"/>
      <c r="TYN3817" s="1480"/>
      <c r="TYO3817" s="1480"/>
      <c r="TYP3817" s="1481"/>
      <c r="TYQ3817" s="1480"/>
      <c r="TYR3817" s="1480"/>
      <c r="TYS3817" s="1481"/>
      <c r="TYT3817" s="1481"/>
      <c r="TYU3817" s="1481"/>
      <c r="TYV3817" s="1481"/>
      <c r="TYW3817" s="1481"/>
      <c r="TYX3817" s="1481"/>
      <c r="TYY3817" s="1480"/>
      <c r="TYZ3817" s="1480"/>
      <c r="TZA3817" s="1482"/>
      <c r="TZB3817" s="1483"/>
      <c r="TZC3817" s="1484"/>
      <c r="TZD3817" s="1484"/>
      <c r="TZE3817" s="1480"/>
      <c r="TZF3817" s="1480"/>
      <c r="TZG3817" s="1480"/>
      <c r="TZH3817" s="1480"/>
      <c r="TZI3817" s="1481"/>
      <c r="TZJ3817" s="1480"/>
      <c r="TZK3817" s="1480"/>
      <c r="TZL3817" s="1480"/>
      <c r="TZM3817" s="1480"/>
      <c r="TZN3817" s="1481"/>
      <c r="TZO3817" s="1480"/>
      <c r="TZP3817" s="1480"/>
      <c r="TZQ3817" s="1480"/>
      <c r="TZR3817" s="1480"/>
      <c r="TZS3817" s="1480"/>
      <c r="TZT3817" s="1480"/>
      <c r="TZU3817" s="1480"/>
      <c r="TZV3817" s="1481"/>
      <c r="TZW3817" s="1480"/>
      <c r="TZX3817" s="1480"/>
      <c r="TZY3817" s="1481"/>
      <c r="TZZ3817" s="1481"/>
      <c r="UAA3817" s="1481"/>
      <c r="UAB3817" s="1481"/>
      <c r="UAC3817" s="1481"/>
      <c r="UAD3817" s="1481"/>
      <c r="UAE3817" s="1480"/>
      <c r="UAF3817" s="1480"/>
      <c r="UAG3817" s="1482"/>
      <c r="UAH3817" s="1483"/>
      <c r="UAI3817" s="1484"/>
      <c r="UAJ3817" s="1484"/>
      <c r="UAK3817" s="1480"/>
      <c r="UAL3817" s="1480"/>
      <c r="UAM3817" s="1480"/>
      <c r="UAN3817" s="1480"/>
      <c r="UAO3817" s="1481"/>
      <c r="UAP3817" s="1480"/>
      <c r="UAQ3817" s="1480"/>
      <c r="UAR3817" s="1480"/>
      <c r="UAS3817" s="1480"/>
      <c r="UAT3817" s="1481"/>
      <c r="UAU3817" s="1480"/>
      <c r="UAV3817" s="1480"/>
      <c r="UAW3817" s="1480"/>
      <c r="UAX3817" s="1480"/>
      <c r="UAY3817" s="1480"/>
      <c r="UAZ3817" s="1480"/>
      <c r="UBA3817" s="1480"/>
      <c r="UBB3817" s="1481"/>
      <c r="UBC3817" s="1480"/>
      <c r="UBD3817" s="1480"/>
      <c r="UBE3817" s="1481"/>
      <c r="UBF3817" s="1481"/>
      <c r="UBG3817" s="1481"/>
      <c r="UBH3817" s="1481"/>
      <c r="UBI3817" s="1481"/>
      <c r="UBJ3817" s="1481"/>
      <c r="UBK3817" s="1480"/>
      <c r="UBL3817" s="1480"/>
      <c r="UBM3817" s="1482"/>
      <c r="UBN3817" s="1483"/>
      <c r="UBO3817" s="1484"/>
      <c r="UBP3817" s="1484"/>
      <c r="UBQ3817" s="1480"/>
      <c r="UBR3817" s="1480"/>
      <c r="UBS3817" s="1480"/>
      <c r="UBT3817" s="1480"/>
      <c r="UBU3817" s="1481"/>
      <c r="UBV3817" s="1480"/>
      <c r="UBW3817" s="1480"/>
      <c r="UBX3817" s="1480"/>
      <c r="UBY3817" s="1480"/>
      <c r="UBZ3817" s="1481"/>
      <c r="UCA3817" s="1480"/>
      <c r="UCB3817" s="1480"/>
      <c r="UCC3817" s="1480"/>
      <c r="UCD3817" s="1480"/>
      <c r="UCE3817" s="1480"/>
      <c r="UCF3817" s="1480"/>
      <c r="UCG3817" s="1480"/>
      <c r="UCH3817" s="1481"/>
      <c r="UCI3817" s="1480"/>
      <c r="UCJ3817" s="1480"/>
      <c r="UCK3817" s="1481"/>
      <c r="UCL3817" s="1481"/>
      <c r="UCM3817" s="1481"/>
      <c r="UCN3817" s="1481"/>
      <c r="UCO3817" s="1481"/>
      <c r="UCP3817" s="1481"/>
      <c r="UCQ3817" s="1480"/>
      <c r="UCR3817" s="1480"/>
      <c r="UCS3817" s="1482"/>
      <c r="UCT3817" s="1483"/>
      <c r="UCU3817" s="1484"/>
      <c r="UCV3817" s="1484"/>
      <c r="UCW3817" s="1480"/>
      <c r="UCX3817" s="1480"/>
      <c r="UCY3817" s="1480"/>
      <c r="UCZ3817" s="1480"/>
      <c r="UDA3817" s="1481"/>
      <c r="UDB3817" s="1480"/>
      <c r="UDC3817" s="1480"/>
      <c r="UDD3817" s="1480"/>
      <c r="UDE3817" s="1480"/>
      <c r="UDF3817" s="1481"/>
      <c r="UDG3817" s="1480"/>
      <c r="UDH3817" s="1480"/>
      <c r="UDI3817" s="1480"/>
      <c r="UDJ3817" s="1480"/>
      <c r="UDK3817" s="1480"/>
      <c r="UDL3817" s="1480"/>
      <c r="UDM3817" s="1480"/>
      <c r="UDN3817" s="1481"/>
      <c r="UDO3817" s="1480"/>
      <c r="UDP3817" s="1480"/>
      <c r="UDQ3817" s="1481"/>
      <c r="UDR3817" s="1481"/>
      <c r="UDS3817" s="1481"/>
      <c r="UDT3817" s="1481"/>
      <c r="UDU3817" s="1481"/>
      <c r="UDV3817" s="1481"/>
      <c r="UDW3817" s="1480"/>
      <c r="UDX3817" s="1480"/>
      <c r="UDY3817" s="1482"/>
      <c r="UDZ3817" s="1483"/>
      <c r="UEA3817" s="1484"/>
      <c r="UEB3817" s="1484"/>
      <c r="UEC3817" s="1480"/>
      <c r="UED3817" s="1480"/>
      <c r="UEE3817" s="1480"/>
      <c r="UEF3817" s="1480"/>
      <c r="UEG3817" s="1481"/>
      <c r="UEH3817" s="1480"/>
      <c r="UEI3817" s="1480"/>
      <c r="UEJ3817" s="1480"/>
      <c r="UEK3817" s="1480"/>
      <c r="UEL3817" s="1481"/>
      <c r="UEM3817" s="1480"/>
      <c r="UEN3817" s="1480"/>
      <c r="UEO3817" s="1480"/>
      <c r="UEP3817" s="1480"/>
      <c r="UEQ3817" s="1480"/>
      <c r="UER3817" s="1480"/>
      <c r="UES3817" s="1480"/>
      <c r="UET3817" s="1481"/>
      <c r="UEU3817" s="1480"/>
      <c r="UEV3817" s="1480"/>
      <c r="UEW3817" s="1481"/>
      <c r="UEX3817" s="1481"/>
      <c r="UEY3817" s="1481"/>
      <c r="UEZ3817" s="1481"/>
      <c r="UFA3817" s="1481"/>
      <c r="UFB3817" s="1481"/>
      <c r="UFC3817" s="1480"/>
      <c r="UFD3817" s="1480"/>
      <c r="UFE3817" s="1482"/>
      <c r="UFF3817" s="1483"/>
      <c r="UFG3817" s="1484"/>
      <c r="UFH3817" s="1484"/>
      <c r="UFI3817" s="1480"/>
      <c r="UFJ3817" s="1480"/>
      <c r="UFK3817" s="1480"/>
      <c r="UFL3817" s="1480"/>
      <c r="UFM3817" s="1481"/>
      <c r="UFN3817" s="1480"/>
      <c r="UFO3817" s="1480"/>
      <c r="UFP3817" s="1480"/>
      <c r="UFQ3817" s="1480"/>
      <c r="UFR3817" s="1481"/>
      <c r="UFS3817" s="1480"/>
      <c r="UFT3817" s="1480"/>
      <c r="UFU3817" s="1480"/>
      <c r="UFV3817" s="1480"/>
      <c r="UFW3817" s="1480"/>
      <c r="UFX3817" s="1480"/>
      <c r="UFY3817" s="1480"/>
      <c r="UFZ3817" s="1481"/>
      <c r="UGA3817" s="1480"/>
      <c r="UGB3817" s="1480"/>
      <c r="UGC3817" s="1481"/>
      <c r="UGD3817" s="1481"/>
      <c r="UGE3817" s="1481"/>
      <c r="UGF3817" s="1481"/>
      <c r="UGG3817" s="1481"/>
      <c r="UGH3817" s="1481"/>
      <c r="UGI3817" s="1480"/>
      <c r="UGJ3817" s="1480"/>
      <c r="UGK3817" s="1482"/>
      <c r="UGL3817" s="1483"/>
      <c r="UGM3817" s="1484"/>
      <c r="UGN3817" s="1484"/>
      <c r="UGO3817" s="1480"/>
      <c r="UGP3817" s="1480"/>
      <c r="UGQ3817" s="1480"/>
      <c r="UGR3817" s="1480"/>
      <c r="UGS3817" s="1481"/>
      <c r="UGT3817" s="1480"/>
      <c r="UGU3817" s="1480"/>
      <c r="UGV3817" s="1480"/>
      <c r="UGW3817" s="1480"/>
      <c r="UGX3817" s="1481"/>
      <c r="UGY3817" s="1480"/>
      <c r="UGZ3817" s="1480"/>
      <c r="UHA3817" s="1480"/>
      <c r="UHB3817" s="1480"/>
      <c r="UHC3817" s="1480"/>
      <c r="UHD3817" s="1480"/>
      <c r="UHE3817" s="1480"/>
      <c r="UHF3817" s="1481"/>
      <c r="UHG3817" s="1480"/>
      <c r="UHH3817" s="1480"/>
      <c r="UHI3817" s="1481"/>
      <c r="UHJ3817" s="1481"/>
      <c r="UHK3817" s="1481"/>
      <c r="UHL3817" s="1481"/>
      <c r="UHM3817" s="1481"/>
      <c r="UHN3817" s="1481"/>
      <c r="UHO3817" s="1480"/>
      <c r="UHP3817" s="1480"/>
      <c r="UHQ3817" s="1482"/>
      <c r="UHR3817" s="1483"/>
      <c r="UHS3817" s="1484"/>
      <c r="UHT3817" s="1484"/>
      <c r="UHU3817" s="1480"/>
      <c r="UHV3817" s="1480"/>
      <c r="UHW3817" s="1480"/>
      <c r="UHX3817" s="1480"/>
      <c r="UHY3817" s="1481"/>
      <c r="UHZ3817" s="1480"/>
      <c r="UIA3817" s="1480"/>
      <c r="UIB3817" s="1480"/>
      <c r="UIC3817" s="1480"/>
      <c r="UID3817" s="1481"/>
      <c r="UIE3817" s="1480"/>
      <c r="UIF3817" s="1480"/>
      <c r="UIG3817" s="1480"/>
      <c r="UIH3817" s="1480"/>
      <c r="UII3817" s="1480"/>
      <c r="UIJ3817" s="1480"/>
      <c r="UIK3817" s="1480"/>
      <c r="UIL3817" s="1481"/>
      <c r="UIM3817" s="1480"/>
      <c r="UIN3817" s="1480"/>
      <c r="UIO3817" s="1481"/>
      <c r="UIP3817" s="1481"/>
      <c r="UIQ3817" s="1481"/>
      <c r="UIR3817" s="1481"/>
      <c r="UIS3817" s="1481"/>
      <c r="UIT3817" s="1481"/>
      <c r="UIU3817" s="1480"/>
      <c r="UIV3817" s="1480"/>
      <c r="UIW3817" s="1482"/>
      <c r="UIX3817" s="1483"/>
      <c r="UIY3817" s="1484"/>
      <c r="UIZ3817" s="1484"/>
      <c r="UJA3817" s="1480"/>
      <c r="UJB3817" s="1480"/>
      <c r="UJC3817" s="1480"/>
      <c r="UJD3817" s="1480"/>
      <c r="UJE3817" s="1481"/>
      <c r="UJF3817" s="1480"/>
      <c r="UJG3817" s="1480"/>
      <c r="UJH3817" s="1480"/>
      <c r="UJI3817" s="1480"/>
      <c r="UJJ3817" s="1481"/>
      <c r="UJK3817" s="1480"/>
      <c r="UJL3817" s="1480"/>
      <c r="UJM3817" s="1480"/>
      <c r="UJN3817" s="1480"/>
      <c r="UJO3817" s="1480"/>
      <c r="UJP3817" s="1480"/>
      <c r="UJQ3817" s="1480"/>
      <c r="UJR3817" s="1481"/>
      <c r="UJS3817" s="1480"/>
      <c r="UJT3817" s="1480"/>
      <c r="UJU3817" s="1481"/>
      <c r="UJV3817" s="1481"/>
      <c r="UJW3817" s="1481"/>
      <c r="UJX3817" s="1481"/>
      <c r="UJY3817" s="1481"/>
      <c r="UJZ3817" s="1481"/>
      <c r="UKA3817" s="1480"/>
      <c r="UKB3817" s="1480"/>
      <c r="UKC3817" s="1482"/>
      <c r="UKD3817" s="1483"/>
      <c r="UKE3817" s="1484"/>
      <c r="UKF3817" s="1484"/>
      <c r="UKG3817" s="1480"/>
      <c r="UKH3817" s="1480"/>
      <c r="UKI3817" s="1480"/>
      <c r="UKJ3817" s="1480"/>
      <c r="UKK3817" s="1481"/>
      <c r="UKL3817" s="1480"/>
      <c r="UKM3817" s="1480"/>
      <c r="UKN3817" s="1480"/>
      <c r="UKO3817" s="1480"/>
      <c r="UKP3817" s="1481"/>
      <c r="UKQ3817" s="1480"/>
      <c r="UKR3817" s="1480"/>
      <c r="UKS3817" s="1480"/>
      <c r="UKT3817" s="1480"/>
      <c r="UKU3817" s="1480"/>
      <c r="UKV3817" s="1480"/>
      <c r="UKW3817" s="1480"/>
      <c r="UKX3817" s="1481"/>
      <c r="UKY3817" s="1480"/>
      <c r="UKZ3817" s="1480"/>
      <c r="ULA3817" s="1481"/>
      <c r="ULB3817" s="1481"/>
      <c r="ULC3817" s="1481"/>
      <c r="ULD3817" s="1481"/>
      <c r="ULE3817" s="1481"/>
      <c r="ULF3817" s="1481"/>
      <c r="ULG3817" s="1480"/>
      <c r="ULH3817" s="1480"/>
      <c r="ULI3817" s="1482"/>
      <c r="ULJ3817" s="1483"/>
      <c r="ULK3817" s="1484"/>
      <c r="ULL3817" s="1484"/>
      <c r="ULM3817" s="1480"/>
      <c r="ULN3817" s="1480"/>
      <c r="ULO3817" s="1480"/>
      <c r="ULP3817" s="1480"/>
      <c r="ULQ3817" s="1481"/>
      <c r="ULR3817" s="1480"/>
      <c r="ULS3817" s="1480"/>
      <c r="ULT3817" s="1480"/>
      <c r="ULU3817" s="1480"/>
      <c r="ULV3817" s="1481"/>
      <c r="ULW3817" s="1480"/>
      <c r="ULX3817" s="1480"/>
      <c r="ULY3817" s="1480"/>
      <c r="ULZ3817" s="1480"/>
      <c r="UMA3817" s="1480"/>
      <c r="UMB3817" s="1480"/>
      <c r="UMC3817" s="1480"/>
      <c r="UMD3817" s="1481"/>
      <c r="UME3817" s="1480"/>
      <c r="UMF3817" s="1480"/>
      <c r="UMG3817" s="1481"/>
      <c r="UMH3817" s="1481"/>
      <c r="UMI3817" s="1481"/>
      <c r="UMJ3817" s="1481"/>
      <c r="UMK3817" s="1481"/>
      <c r="UML3817" s="1481"/>
      <c r="UMM3817" s="1480"/>
      <c r="UMN3817" s="1480"/>
      <c r="UMO3817" s="1482"/>
      <c r="UMP3817" s="1483"/>
      <c r="UMQ3817" s="1484"/>
      <c r="UMR3817" s="1484"/>
      <c r="UMS3817" s="1480"/>
      <c r="UMT3817" s="1480"/>
      <c r="UMU3817" s="1480"/>
      <c r="UMV3817" s="1480"/>
      <c r="UMW3817" s="1481"/>
      <c r="UMX3817" s="1480"/>
      <c r="UMY3817" s="1480"/>
      <c r="UMZ3817" s="1480"/>
      <c r="UNA3817" s="1480"/>
      <c r="UNB3817" s="1481"/>
      <c r="UNC3817" s="1480"/>
      <c r="UND3817" s="1480"/>
      <c r="UNE3817" s="1480"/>
      <c r="UNF3817" s="1480"/>
      <c r="UNG3817" s="1480"/>
      <c r="UNH3817" s="1480"/>
      <c r="UNI3817" s="1480"/>
      <c r="UNJ3817" s="1481"/>
      <c r="UNK3817" s="1480"/>
      <c r="UNL3817" s="1480"/>
      <c r="UNM3817" s="1481"/>
      <c r="UNN3817" s="1481"/>
      <c r="UNO3817" s="1481"/>
      <c r="UNP3817" s="1481"/>
      <c r="UNQ3817" s="1481"/>
      <c r="UNR3817" s="1481"/>
      <c r="UNS3817" s="1480"/>
      <c r="UNT3817" s="1480"/>
      <c r="UNU3817" s="1482"/>
      <c r="UNV3817" s="1483"/>
      <c r="UNW3817" s="1484"/>
      <c r="UNX3817" s="1484"/>
      <c r="UNY3817" s="1480"/>
      <c r="UNZ3817" s="1480"/>
      <c r="UOA3817" s="1480"/>
      <c r="UOB3817" s="1480"/>
      <c r="UOC3817" s="1481"/>
      <c r="UOD3817" s="1480"/>
      <c r="UOE3817" s="1480"/>
      <c r="UOF3817" s="1480"/>
      <c r="UOG3817" s="1480"/>
      <c r="UOH3817" s="1481"/>
      <c r="UOI3817" s="1480"/>
      <c r="UOJ3817" s="1480"/>
      <c r="UOK3817" s="1480"/>
      <c r="UOL3817" s="1480"/>
      <c r="UOM3817" s="1480"/>
      <c r="UON3817" s="1480"/>
      <c r="UOO3817" s="1480"/>
      <c r="UOP3817" s="1481"/>
      <c r="UOQ3817" s="1480"/>
      <c r="UOR3817" s="1480"/>
      <c r="UOS3817" s="1481"/>
      <c r="UOT3817" s="1481"/>
      <c r="UOU3817" s="1481"/>
      <c r="UOV3817" s="1481"/>
      <c r="UOW3817" s="1481"/>
      <c r="UOX3817" s="1481"/>
      <c r="UOY3817" s="1480"/>
      <c r="UOZ3817" s="1480"/>
      <c r="UPA3817" s="1482"/>
      <c r="UPB3817" s="1483"/>
      <c r="UPC3817" s="1484"/>
      <c r="UPD3817" s="1484"/>
      <c r="UPE3817" s="1480"/>
      <c r="UPF3817" s="1480"/>
      <c r="UPG3817" s="1480"/>
      <c r="UPH3817" s="1480"/>
      <c r="UPI3817" s="1481"/>
      <c r="UPJ3817" s="1480"/>
      <c r="UPK3817" s="1480"/>
      <c r="UPL3817" s="1480"/>
      <c r="UPM3817" s="1480"/>
      <c r="UPN3817" s="1481"/>
      <c r="UPO3817" s="1480"/>
      <c r="UPP3817" s="1480"/>
      <c r="UPQ3817" s="1480"/>
      <c r="UPR3817" s="1480"/>
      <c r="UPS3817" s="1480"/>
      <c r="UPT3817" s="1480"/>
      <c r="UPU3817" s="1480"/>
      <c r="UPV3817" s="1481"/>
      <c r="UPW3817" s="1480"/>
      <c r="UPX3817" s="1480"/>
      <c r="UPY3817" s="1481"/>
      <c r="UPZ3817" s="1481"/>
      <c r="UQA3817" s="1481"/>
      <c r="UQB3817" s="1481"/>
      <c r="UQC3817" s="1481"/>
      <c r="UQD3817" s="1481"/>
      <c r="UQE3817" s="1480"/>
      <c r="UQF3817" s="1480"/>
      <c r="UQG3817" s="1482"/>
      <c r="UQH3817" s="1483"/>
      <c r="UQI3817" s="1484"/>
      <c r="UQJ3817" s="1484"/>
      <c r="UQK3817" s="1480"/>
      <c r="UQL3817" s="1480"/>
      <c r="UQM3817" s="1480"/>
      <c r="UQN3817" s="1480"/>
      <c r="UQO3817" s="1481"/>
      <c r="UQP3817" s="1480"/>
      <c r="UQQ3817" s="1480"/>
      <c r="UQR3817" s="1480"/>
      <c r="UQS3817" s="1480"/>
      <c r="UQT3817" s="1481"/>
      <c r="UQU3817" s="1480"/>
      <c r="UQV3817" s="1480"/>
      <c r="UQW3817" s="1480"/>
      <c r="UQX3817" s="1480"/>
      <c r="UQY3817" s="1480"/>
      <c r="UQZ3817" s="1480"/>
      <c r="URA3817" s="1480"/>
      <c r="URB3817" s="1481"/>
      <c r="URC3817" s="1480"/>
      <c r="URD3817" s="1480"/>
      <c r="URE3817" s="1481"/>
      <c r="URF3817" s="1481"/>
      <c r="URG3817" s="1481"/>
      <c r="URH3817" s="1481"/>
      <c r="URI3817" s="1481"/>
      <c r="URJ3817" s="1481"/>
      <c r="URK3817" s="1480"/>
      <c r="URL3817" s="1480"/>
      <c r="URM3817" s="1482"/>
      <c r="URN3817" s="1483"/>
      <c r="URO3817" s="1484"/>
      <c r="URP3817" s="1484"/>
      <c r="URQ3817" s="1480"/>
      <c r="URR3817" s="1480"/>
      <c r="URS3817" s="1480"/>
      <c r="URT3817" s="1480"/>
      <c r="URU3817" s="1481"/>
      <c r="URV3817" s="1480"/>
      <c r="URW3817" s="1480"/>
      <c r="URX3817" s="1480"/>
      <c r="URY3817" s="1480"/>
      <c r="URZ3817" s="1481"/>
      <c r="USA3817" s="1480"/>
      <c r="USB3817" s="1480"/>
      <c r="USC3817" s="1480"/>
      <c r="USD3817" s="1480"/>
      <c r="USE3817" s="1480"/>
      <c r="USF3817" s="1480"/>
      <c r="USG3817" s="1480"/>
      <c r="USH3817" s="1481"/>
      <c r="USI3817" s="1480"/>
      <c r="USJ3817" s="1480"/>
      <c r="USK3817" s="1481"/>
      <c r="USL3817" s="1481"/>
      <c r="USM3817" s="1481"/>
      <c r="USN3817" s="1481"/>
      <c r="USO3817" s="1481"/>
      <c r="USP3817" s="1481"/>
      <c r="USQ3817" s="1480"/>
      <c r="USR3817" s="1480"/>
      <c r="USS3817" s="1482"/>
      <c r="UST3817" s="1483"/>
      <c r="USU3817" s="1484"/>
      <c r="USV3817" s="1484"/>
      <c r="USW3817" s="1480"/>
      <c r="USX3817" s="1480"/>
      <c r="USY3817" s="1480"/>
      <c r="USZ3817" s="1480"/>
      <c r="UTA3817" s="1481"/>
      <c r="UTB3817" s="1480"/>
      <c r="UTC3817" s="1480"/>
      <c r="UTD3817" s="1480"/>
      <c r="UTE3817" s="1480"/>
      <c r="UTF3817" s="1481"/>
      <c r="UTG3817" s="1480"/>
      <c r="UTH3817" s="1480"/>
      <c r="UTI3817" s="1480"/>
      <c r="UTJ3817" s="1480"/>
      <c r="UTK3817" s="1480"/>
      <c r="UTL3817" s="1480"/>
      <c r="UTM3817" s="1480"/>
      <c r="UTN3817" s="1481"/>
      <c r="UTO3817" s="1480"/>
      <c r="UTP3817" s="1480"/>
      <c r="UTQ3817" s="1481"/>
      <c r="UTR3817" s="1481"/>
      <c r="UTS3817" s="1481"/>
      <c r="UTT3817" s="1481"/>
      <c r="UTU3817" s="1481"/>
      <c r="UTV3817" s="1481"/>
      <c r="UTW3817" s="1480"/>
      <c r="UTX3817" s="1480"/>
      <c r="UTY3817" s="1482"/>
      <c r="UTZ3817" s="1483"/>
      <c r="UUA3817" s="1484"/>
      <c r="UUB3817" s="1484"/>
      <c r="UUC3817" s="1480"/>
      <c r="UUD3817" s="1480"/>
      <c r="UUE3817" s="1480"/>
      <c r="UUF3817" s="1480"/>
      <c r="UUG3817" s="1481"/>
      <c r="UUH3817" s="1480"/>
      <c r="UUI3817" s="1480"/>
      <c r="UUJ3817" s="1480"/>
      <c r="UUK3817" s="1480"/>
      <c r="UUL3817" s="1481"/>
      <c r="UUM3817" s="1480"/>
      <c r="UUN3817" s="1480"/>
      <c r="UUO3817" s="1480"/>
      <c r="UUP3817" s="1480"/>
      <c r="UUQ3817" s="1480"/>
      <c r="UUR3817" s="1480"/>
      <c r="UUS3817" s="1480"/>
      <c r="UUT3817" s="1481"/>
      <c r="UUU3817" s="1480"/>
      <c r="UUV3817" s="1480"/>
      <c r="UUW3817" s="1481"/>
      <c r="UUX3817" s="1481"/>
      <c r="UUY3817" s="1481"/>
      <c r="UUZ3817" s="1481"/>
      <c r="UVA3817" s="1481"/>
      <c r="UVB3817" s="1481"/>
      <c r="UVC3817" s="1480"/>
      <c r="UVD3817" s="1480"/>
      <c r="UVE3817" s="1482"/>
      <c r="UVF3817" s="1483"/>
      <c r="UVG3817" s="1484"/>
      <c r="UVH3817" s="1484"/>
      <c r="UVI3817" s="1480"/>
      <c r="UVJ3817" s="1480"/>
      <c r="UVK3817" s="1480"/>
      <c r="UVL3817" s="1480"/>
      <c r="UVM3817" s="1481"/>
      <c r="UVN3817" s="1480"/>
      <c r="UVO3817" s="1480"/>
      <c r="UVP3817" s="1480"/>
      <c r="UVQ3817" s="1480"/>
      <c r="UVR3817" s="1481"/>
      <c r="UVS3817" s="1480"/>
      <c r="UVT3817" s="1480"/>
      <c r="UVU3817" s="1480"/>
      <c r="UVV3817" s="1480"/>
      <c r="UVW3817" s="1480"/>
      <c r="UVX3817" s="1480"/>
      <c r="UVY3817" s="1480"/>
      <c r="UVZ3817" s="1481"/>
      <c r="UWA3817" s="1480"/>
      <c r="UWB3817" s="1480"/>
      <c r="UWC3817" s="1481"/>
      <c r="UWD3817" s="1481"/>
      <c r="UWE3817" s="1481"/>
      <c r="UWF3817" s="1481"/>
      <c r="UWG3817" s="1481"/>
      <c r="UWH3817" s="1481"/>
      <c r="UWI3817" s="1480"/>
      <c r="UWJ3817" s="1480"/>
      <c r="UWK3817" s="1482"/>
      <c r="UWL3817" s="1483"/>
      <c r="UWM3817" s="1484"/>
      <c r="UWN3817" s="1484"/>
      <c r="UWO3817" s="1480"/>
      <c r="UWP3817" s="1480"/>
      <c r="UWQ3817" s="1480"/>
      <c r="UWR3817" s="1480"/>
      <c r="UWS3817" s="1481"/>
      <c r="UWT3817" s="1480"/>
      <c r="UWU3817" s="1480"/>
      <c r="UWV3817" s="1480"/>
      <c r="UWW3817" s="1480"/>
      <c r="UWX3817" s="1481"/>
      <c r="UWY3817" s="1480"/>
      <c r="UWZ3817" s="1480"/>
      <c r="UXA3817" s="1480"/>
      <c r="UXB3817" s="1480"/>
      <c r="UXC3817" s="1480"/>
      <c r="UXD3817" s="1480"/>
      <c r="UXE3817" s="1480"/>
      <c r="UXF3817" s="1481"/>
      <c r="UXG3817" s="1480"/>
      <c r="UXH3817" s="1480"/>
      <c r="UXI3817" s="1481"/>
      <c r="UXJ3817" s="1481"/>
      <c r="UXK3817" s="1481"/>
      <c r="UXL3817" s="1481"/>
      <c r="UXM3817" s="1481"/>
      <c r="UXN3817" s="1481"/>
      <c r="UXO3817" s="1480"/>
      <c r="UXP3817" s="1480"/>
      <c r="UXQ3817" s="1482"/>
      <c r="UXR3817" s="1483"/>
      <c r="UXS3817" s="1484"/>
      <c r="UXT3817" s="1484"/>
      <c r="UXU3817" s="1480"/>
      <c r="UXV3817" s="1480"/>
      <c r="UXW3817" s="1480"/>
      <c r="UXX3817" s="1480"/>
      <c r="UXY3817" s="1481"/>
      <c r="UXZ3817" s="1480"/>
      <c r="UYA3817" s="1480"/>
      <c r="UYB3817" s="1480"/>
      <c r="UYC3817" s="1480"/>
      <c r="UYD3817" s="1481"/>
      <c r="UYE3817" s="1480"/>
      <c r="UYF3817" s="1480"/>
      <c r="UYG3817" s="1480"/>
      <c r="UYH3817" s="1480"/>
      <c r="UYI3817" s="1480"/>
      <c r="UYJ3817" s="1480"/>
      <c r="UYK3817" s="1480"/>
      <c r="UYL3817" s="1481"/>
      <c r="UYM3817" s="1480"/>
      <c r="UYN3817" s="1480"/>
      <c r="UYO3817" s="1481"/>
      <c r="UYP3817" s="1481"/>
      <c r="UYQ3817" s="1481"/>
      <c r="UYR3817" s="1481"/>
      <c r="UYS3817" s="1481"/>
      <c r="UYT3817" s="1481"/>
      <c r="UYU3817" s="1480"/>
      <c r="UYV3817" s="1480"/>
      <c r="UYW3817" s="1482"/>
      <c r="UYX3817" s="1483"/>
      <c r="UYY3817" s="1484"/>
      <c r="UYZ3817" s="1484"/>
      <c r="UZA3817" s="1480"/>
      <c r="UZB3817" s="1480"/>
      <c r="UZC3817" s="1480"/>
      <c r="UZD3817" s="1480"/>
      <c r="UZE3817" s="1481"/>
      <c r="UZF3817" s="1480"/>
      <c r="UZG3817" s="1480"/>
      <c r="UZH3817" s="1480"/>
      <c r="UZI3817" s="1480"/>
      <c r="UZJ3817" s="1481"/>
      <c r="UZK3817" s="1480"/>
      <c r="UZL3817" s="1480"/>
      <c r="UZM3817" s="1480"/>
      <c r="UZN3817" s="1480"/>
      <c r="UZO3817" s="1480"/>
      <c r="UZP3817" s="1480"/>
      <c r="UZQ3817" s="1480"/>
      <c r="UZR3817" s="1481"/>
      <c r="UZS3817" s="1480"/>
      <c r="UZT3817" s="1480"/>
      <c r="UZU3817" s="1481"/>
      <c r="UZV3817" s="1481"/>
      <c r="UZW3817" s="1481"/>
      <c r="UZX3817" s="1481"/>
      <c r="UZY3817" s="1481"/>
      <c r="UZZ3817" s="1481"/>
      <c r="VAA3817" s="1480"/>
      <c r="VAB3817" s="1480"/>
      <c r="VAC3817" s="1482"/>
      <c r="VAD3817" s="1483"/>
      <c r="VAE3817" s="1484"/>
      <c r="VAF3817" s="1484"/>
      <c r="VAG3817" s="1480"/>
      <c r="VAH3817" s="1480"/>
      <c r="VAI3817" s="1480"/>
      <c r="VAJ3817" s="1480"/>
      <c r="VAK3817" s="1481"/>
      <c r="VAL3817" s="1480"/>
      <c r="VAM3817" s="1480"/>
      <c r="VAN3817" s="1480"/>
      <c r="VAO3817" s="1480"/>
      <c r="VAP3817" s="1481"/>
      <c r="VAQ3817" s="1480"/>
      <c r="VAR3817" s="1480"/>
      <c r="VAS3817" s="1480"/>
      <c r="VAT3817" s="1480"/>
      <c r="VAU3817" s="1480"/>
      <c r="VAV3817" s="1480"/>
      <c r="VAW3817" s="1480"/>
      <c r="VAX3817" s="1481"/>
      <c r="VAY3817" s="1480"/>
      <c r="VAZ3817" s="1480"/>
      <c r="VBA3817" s="1481"/>
      <c r="VBB3817" s="1481"/>
      <c r="VBC3817" s="1481"/>
      <c r="VBD3817" s="1481"/>
      <c r="VBE3817" s="1481"/>
      <c r="VBF3817" s="1481"/>
      <c r="VBG3817" s="1480"/>
      <c r="VBH3817" s="1480"/>
      <c r="VBI3817" s="1482"/>
      <c r="VBJ3817" s="1483"/>
      <c r="VBK3817" s="1484"/>
      <c r="VBL3817" s="1484"/>
      <c r="VBM3817" s="1480"/>
      <c r="VBN3817" s="1480"/>
      <c r="VBO3817" s="1480"/>
      <c r="VBP3817" s="1480"/>
      <c r="VBQ3817" s="1481"/>
      <c r="VBR3817" s="1480"/>
      <c r="VBS3817" s="1480"/>
      <c r="VBT3817" s="1480"/>
      <c r="VBU3817" s="1480"/>
      <c r="VBV3817" s="1481"/>
      <c r="VBW3817" s="1480"/>
      <c r="VBX3817" s="1480"/>
      <c r="VBY3817" s="1480"/>
      <c r="VBZ3817" s="1480"/>
      <c r="VCA3817" s="1480"/>
      <c r="VCB3817" s="1480"/>
      <c r="VCC3817" s="1480"/>
      <c r="VCD3817" s="1481"/>
      <c r="VCE3817" s="1480"/>
      <c r="VCF3817" s="1480"/>
      <c r="VCG3817" s="1481"/>
      <c r="VCH3817" s="1481"/>
      <c r="VCI3817" s="1481"/>
      <c r="VCJ3817" s="1481"/>
      <c r="VCK3817" s="1481"/>
      <c r="VCL3817" s="1481"/>
      <c r="VCM3817" s="1480"/>
      <c r="VCN3817" s="1480"/>
      <c r="VCO3817" s="1482"/>
      <c r="VCP3817" s="1483"/>
      <c r="VCQ3817" s="1484"/>
      <c r="VCR3817" s="1484"/>
      <c r="VCS3817" s="1480"/>
      <c r="VCT3817" s="1480"/>
      <c r="VCU3817" s="1480"/>
      <c r="VCV3817" s="1480"/>
      <c r="VCW3817" s="1481"/>
      <c r="VCX3817" s="1480"/>
      <c r="VCY3817" s="1480"/>
      <c r="VCZ3817" s="1480"/>
      <c r="VDA3817" s="1480"/>
      <c r="VDB3817" s="1481"/>
      <c r="VDC3817" s="1480"/>
      <c r="VDD3817" s="1480"/>
      <c r="VDE3817" s="1480"/>
      <c r="VDF3817" s="1480"/>
      <c r="VDG3817" s="1480"/>
      <c r="VDH3817" s="1480"/>
      <c r="VDI3817" s="1480"/>
      <c r="VDJ3817" s="1481"/>
      <c r="VDK3817" s="1480"/>
      <c r="VDL3817" s="1480"/>
      <c r="VDM3817" s="1481"/>
      <c r="VDN3817" s="1481"/>
      <c r="VDO3817" s="1481"/>
      <c r="VDP3817" s="1481"/>
      <c r="VDQ3817" s="1481"/>
      <c r="VDR3817" s="1481"/>
      <c r="VDS3817" s="1480"/>
      <c r="VDT3817" s="1480"/>
      <c r="VDU3817" s="1482"/>
      <c r="VDV3817" s="1483"/>
      <c r="VDW3817" s="1484"/>
      <c r="VDX3817" s="1484"/>
      <c r="VDY3817" s="1480"/>
      <c r="VDZ3817" s="1480"/>
      <c r="VEA3817" s="1480"/>
      <c r="VEB3817" s="1480"/>
      <c r="VEC3817" s="1481"/>
      <c r="VED3817" s="1480"/>
      <c r="VEE3817" s="1480"/>
      <c r="VEF3817" s="1480"/>
      <c r="VEG3817" s="1480"/>
      <c r="VEH3817" s="1481"/>
      <c r="VEI3817" s="1480"/>
      <c r="VEJ3817" s="1480"/>
      <c r="VEK3817" s="1480"/>
      <c r="VEL3817" s="1480"/>
      <c r="VEM3817" s="1480"/>
      <c r="VEN3817" s="1480"/>
      <c r="VEO3817" s="1480"/>
      <c r="VEP3817" s="1481"/>
      <c r="VEQ3817" s="1480"/>
      <c r="VER3817" s="1480"/>
      <c r="VES3817" s="1481"/>
      <c r="VET3817" s="1481"/>
      <c r="VEU3817" s="1481"/>
      <c r="VEV3817" s="1481"/>
      <c r="VEW3817" s="1481"/>
      <c r="VEX3817" s="1481"/>
      <c r="VEY3817" s="1480"/>
      <c r="VEZ3817" s="1480"/>
      <c r="VFA3817" s="1482"/>
      <c r="VFB3817" s="1483"/>
      <c r="VFC3817" s="1484"/>
      <c r="VFD3817" s="1484"/>
      <c r="VFE3817" s="1480"/>
      <c r="VFF3817" s="1480"/>
      <c r="VFG3817" s="1480"/>
      <c r="VFH3817" s="1480"/>
      <c r="VFI3817" s="1481"/>
      <c r="VFJ3817" s="1480"/>
      <c r="VFK3817" s="1480"/>
      <c r="VFL3817" s="1480"/>
      <c r="VFM3817" s="1480"/>
      <c r="VFN3817" s="1481"/>
      <c r="VFO3817" s="1480"/>
      <c r="VFP3817" s="1480"/>
      <c r="VFQ3817" s="1480"/>
      <c r="VFR3817" s="1480"/>
      <c r="VFS3817" s="1480"/>
      <c r="VFT3817" s="1480"/>
      <c r="VFU3817" s="1480"/>
      <c r="VFV3817" s="1481"/>
      <c r="VFW3817" s="1480"/>
      <c r="VFX3817" s="1480"/>
      <c r="VFY3817" s="1481"/>
      <c r="VFZ3817" s="1481"/>
      <c r="VGA3817" s="1481"/>
      <c r="VGB3817" s="1481"/>
      <c r="VGC3817" s="1481"/>
      <c r="VGD3817" s="1481"/>
      <c r="VGE3817" s="1480"/>
      <c r="VGF3817" s="1480"/>
      <c r="VGG3817" s="1482"/>
      <c r="VGH3817" s="1483"/>
      <c r="VGI3817" s="1484"/>
      <c r="VGJ3817" s="1484"/>
      <c r="VGK3817" s="1480"/>
      <c r="VGL3817" s="1480"/>
      <c r="VGM3817" s="1480"/>
      <c r="VGN3817" s="1480"/>
      <c r="VGO3817" s="1481"/>
      <c r="VGP3817" s="1480"/>
      <c r="VGQ3817" s="1480"/>
      <c r="VGR3817" s="1480"/>
      <c r="VGS3817" s="1480"/>
      <c r="VGT3817" s="1481"/>
      <c r="VGU3817" s="1480"/>
      <c r="VGV3817" s="1480"/>
      <c r="VGW3817" s="1480"/>
      <c r="VGX3817" s="1480"/>
      <c r="VGY3817" s="1480"/>
      <c r="VGZ3817" s="1480"/>
      <c r="VHA3817" s="1480"/>
      <c r="VHB3817" s="1481"/>
      <c r="VHC3817" s="1480"/>
      <c r="VHD3817" s="1480"/>
      <c r="VHE3817" s="1481"/>
      <c r="VHF3817" s="1481"/>
      <c r="VHG3817" s="1481"/>
      <c r="VHH3817" s="1481"/>
      <c r="VHI3817" s="1481"/>
      <c r="VHJ3817" s="1481"/>
      <c r="VHK3817" s="1480"/>
      <c r="VHL3817" s="1480"/>
      <c r="VHM3817" s="1482"/>
      <c r="VHN3817" s="1483"/>
      <c r="VHO3817" s="1484"/>
      <c r="VHP3817" s="1484"/>
      <c r="VHQ3817" s="1480"/>
      <c r="VHR3817" s="1480"/>
      <c r="VHS3817" s="1480"/>
      <c r="VHT3817" s="1480"/>
      <c r="VHU3817" s="1481"/>
      <c r="VHV3817" s="1480"/>
      <c r="VHW3817" s="1480"/>
      <c r="VHX3817" s="1480"/>
      <c r="VHY3817" s="1480"/>
      <c r="VHZ3817" s="1481"/>
      <c r="VIA3817" s="1480"/>
      <c r="VIB3817" s="1480"/>
      <c r="VIC3817" s="1480"/>
      <c r="VID3817" s="1480"/>
      <c r="VIE3817" s="1480"/>
      <c r="VIF3817" s="1480"/>
      <c r="VIG3817" s="1480"/>
      <c r="VIH3817" s="1481"/>
      <c r="VII3817" s="1480"/>
      <c r="VIJ3817" s="1480"/>
      <c r="VIK3817" s="1481"/>
      <c r="VIL3817" s="1481"/>
      <c r="VIM3817" s="1481"/>
      <c r="VIN3817" s="1481"/>
      <c r="VIO3817" s="1481"/>
      <c r="VIP3817" s="1481"/>
      <c r="VIQ3817" s="1480"/>
      <c r="VIR3817" s="1480"/>
      <c r="VIS3817" s="1482"/>
      <c r="VIT3817" s="1483"/>
      <c r="VIU3817" s="1484"/>
      <c r="VIV3817" s="1484"/>
      <c r="VIW3817" s="1480"/>
      <c r="VIX3817" s="1480"/>
      <c r="VIY3817" s="1480"/>
      <c r="VIZ3817" s="1480"/>
      <c r="VJA3817" s="1481"/>
      <c r="VJB3817" s="1480"/>
      <c r="VJC3817" s="1480"/>
      <c r="VJD3817" s="1480"/>
      <c r="VJE3817" s="1480"/>
      <c r="VJF3817" s="1481"/>
      <c r="VJG3817" s="1480"/>
      <c r="VJH3817" s="1480"/>
      <c r="VJI3817" s="1480"/>
      <c r="VJJ3817" s="1480"/>
      <c r="VJK3817" s="1480"/>
      <c r="VJL3817" s="1480"/>
      <c r="VJM3817" s="1480"/>
      <c r="VJN3817" s="1481"/>
      <c r="VJO3817" s="1480"/>
      <c r="VJP3817" s="1480"/>
      <c r="VJQ3817" s="1481"/>
      <c r="VJR3817" s="1481"/>
      <c r="VJS3817" s="1481"/>
      <c r="VJT3817" s="1481"/>
      <c r="VJU3817" s="1481"/>
      <c r="VJV3817" s="1481"/>
      <c r="VJW3817" s="1480"/>
      <c r="VJX3817" s="1480"/>
      <c r="VJY3817" s="1482"/>
      <c r="VJZ3817" s="1483"/>
      <c r="VKA3817" s="1484"/>
      <c r="VKB3817" s="1484"/>
      <c r="VKC3817" s="1480"/>
      <c r="VKD3817" s="1480"/>
      <c r="VKE3817" s="1480"/>
      <c r="VKF3817" s="1480"/>
      <c r="VKG3817" s="1481"/>
      <c r="VKH3817" s="1480"/>
      <c r="VKI3817" s="1480"/>
      <c r="VKJ3817" s="1480"/>
      <c r="VKK3817" s="1480"/>
      <c r="VKL3817" s="1481"/>
      <c r="VKM3817" s="1480"/>
      <c r="VKN3817" s="1480"/>
      <c r="VKO3817" s="1480"/>
      <c r="VKP3817" s="1480"/>
      <c r="VKQ3817" s="1480"/>
      <c r="VKR3817" s="1480"/>
      <c r="VKS3817" s="1480"/>
      <c r="VKT3817" s="1481"/>
      <c r="VKU3817" s="1480"/>
      <c r="VKV3817" s="1480"/>
      <c r="VKW3817" s="1481"/>
      <c r="VKX3817" s="1481"/>
      <c r="VKY3817" s="1481"/>
      <c r="VKZ3817" s="1481"/>
      <c r="VLA3817" s="1481"/>
      <c r="VLB3817" s="1481"/>
      <c r="VLC3817" s="1480"/>
      <c r="VLD3817" s="1480"/>
      <c r="VLE3817" s="1482"/>
      <c r="VLF3817" s="1483"/>
      <c r="VLG3817" s="1484"/>
      <c r="VLH3817" s="1484"/>
      <c r="VLI3817" s="1480"/>
      <c r="VLJ3817" s="1480"/>
      <c r="VLK3817" s="1480"/>
      <c r="VLL3817" s="1480"/>
      <c r="VLM3817" s="1481"/>
      <c r="VLN3817" s="1480"/>
      <c r="VLO3817" s="1480"/>
      <c r="VLP3817" s="1480"/>
      <c r="VLQ3817" s="1480"/>
      <c r="VLR3817" s="1481"/>
      <c r="VLS3817" s="1480"/>
      <c r="VLT3817" s="1480"/>
      <c r="VLU3817" s="1480"/>
      <c r="VLV3817" s="1480"/>
      <c r="VLW3817" s="1480"/>
      <c r="VLX3817" s="1480"/>
      <c r="VLY3817" s="1480"/>
      <c r="VLZ3817" s="1481"/>
      <c r="VMA3817" s="1480"/>
      <c r="VMB3817" s="1480"/>
      <c r="VMC3817" s="1481"/>
      <c r="VMD3817" s="1481"/>
      <c r="VME3817" s="1481"/>
      <c r="VMF3817" s="1481"/>
      <c r="VMG3817" s="1481"/>
      <c r="VMH3817" s="1481"/>
      <c r="VMI3817" s="1480"/>
      <c r="VMJ3817" s="1480"/>
      <c r="VMK3817" s="1482"/>
      <c r="VML3817" s="1483"/>
      <c r="VMM3817" s="1484"/>
      <c r="VMN3817" s="1484"/>
      <c r="VMO3817" s="1480"/>
      <c r="VMP3817" s="1480"/>
      <c r="VMQ3817" s="1480"/>
      <c r="VMR3817" s="1480"/>
      <c r="VMS3817" s="1481"/>
      <c r="VMT3817" s="1480"/>
      <c r="VMU3817" s="1480"/>
      <c r="VMV3817" s="1480"/>
      <c r="VMW3817" s="1480"/>
      <c r="VMX3817" s="1481"/>
      <c r="VMY3817" s="1480"/>
      <c r="VMZ3817" s="1480"/>
      <c r="VNA3817" s="1480"/>
      <c r="VNB3817" s="1480"/>
      <c r="VNC3817" s="1480"/>
      <c r="VND3817" s="1480"/>
      <c r="VNE3817" s="1480"/>
      <c r="VNF3817" s="1481"/>
      <c r="VNG3817" s="1480"/>
      <c r="VNH3817" s="1480"/>
      <c r="VNI3817" s="1481"/>
      <c r="VNJ3817" s="1481"/>
      <c r="VNK3817" s="1481"/>
      <c r="VNL3817" s="1481"/>
      <c r="VNM3817" s="1481"/>
      <c r="VNN3817" s="1481"/>
      <c r="VNO3817" s="1480"/>
      <c r="VNP3817" s="1480"/>
      <c r="VNQ3817" s="1482"/>
      <c r="VNR3817" s="1483"/>
      <c r="VNS3817" s="1484"/>
      <c r="VNT3817" s="1484"/>
      <c r="VNU3817" s="1480"/>
      <c r="VNV3817" s="1480"/>
      <c r="VNW3817" s="1480"/>
      <c r="VNX3817" s="1480"/>
      <c r="VNY3817" s="1481"/>
      <c r="VNZ3817" s="1480"/>
      <c r="VOA3817" s="1480"/>
      <c r="VOB3817" s="1480"/>
      <c r="VOC3817" s="1480"/>
      <c r="VOD3817" s="1481"/>
      <c r="VOE3817" s="1480"/>
      <c r="VOF3817" s="1480"/>
      <c r="VOG3817" s="1480"/>
      <c r="VOH3817" s="1480"/>
      <c r="VOI3817" s="1480"/>
      <c r="VOJ3817" s="1480"/>
      <c r="VOK3817" s="1480"/>
      <c r="VOL3817" s="1481"/>
      <c r="VOM3817" s="1480"/>
      <c r="VON3817" s="1480"/>
      <c r="VOO3817" s="1481"/>
      <c r="VOP3817" s="1481"/>
      <c r="VOQ3817" s="1481"/>
      <c r="VOR3817" s="1481"/>
      <c r="VOS3817" s="1481"/>
      <c r="VOT3817" s="1481"/>
      <c r="VOU3817" s="1480"/>
      <c r="VOV3817" s="1480"/>
      <c r="VOW3817" s="1482"/>
      <c r="VOX3817" s="1483"/>
      <c r="VOY3817" s="1484"/>
      <c r="VOZ3817" s="1484"/>
      <c r="VPA3817" s="1480"/>
      <c r="VPB3817" s="1480"/>
      <c r="VPC3817" s="1480"/>
      <c r="VPD3817" s="1480"/>
      <c r="VPE3817" s="1481"/>
      <c r="VPF3817" s="1480"/>
      <c r="VPG3817" s="1480"/>
      <c r="VPH3817" s="1480"/>
      <c r="VPI3817" s="1480"/>
      <c r="VPJ3817" s="1481"/>
      <c r="VPK3817" s="1480"/>
      <c r="VPL3817" s="1480"/>
      <c r="VPM3817" s="1480"/>
      <c r="VPN3817" s="1480"/>
      <c r="VPO3817" s="1480"/>
      <c r="VPP3817" s="1480"/>
      <c r="VPQ3817" s="1480"/>
      <c r="VPR3817" s="1481"/>
      <c r="VPS3817" s="1480"/>
      <c r="VPT3817" s="1480"/>
      <c r="VPU3817" s="1481"/>
      <c r="VPV3817" s="1481"/>
      <c r="VPW3817" s="1481"/>
      <c r="VPX3817" s="1481"/>
      <c r="VPY3817" s="1481"/>
      <c r="VPZ3817" s="1481"/>
      <c r="VQA3817" s="1480"/>
      <c r="VQB3817" s="1480"/>
      <c r="VQC3817" s="1482"/>
      <c r="VQD3817" s="1483"/>
      <c r="VQE3817" s="1484"/>
      <c r="VQF3817" s="1484"/>
      <c r="VQG3817" s="1480"/>
      <c r="VQH3817" s="1480"/>
      <c r="VQI3817" s="1480"/>
      <c r="VQJ3817" s="1480"/>
      <c r="VQK3817" s="1481"/>
      <c r="VQL3817" s="1480"/>
      <c r="VQM3817" s="1480"/>
      <c r="VQN3817" s="1480"/>
      <c r="VQO3817" s="1480"/>
      <c r="VQP3817" s="1481"/>
      <c r="VQQ3817" s="1480"/>
      <c r="VQR3817" s="1480"/>
      <c r="VQS3817" s="1480"/>
      <c r="VQT3817" s="1480"/>
      <c r="VQU3817" s="1480"/>
      <c r="VQV3817" s="1480"/>
      <c r="VQW3817" s="1480"/>
      <c r="VQX3817" s="1481"/>
      <c r="VQY3817" s="1480"/>
      <c r="VQZ3817" s="1480"/>
      <c r="VRA3817" s="1481"/>
      <c r="VRB3817" s="1481"/>
      <c r="VRC3817" s="1481"/>
      <c r="VRD3817" s="1481"/>
      <c r="VRE3817" s="1481"/>
      <c r="VRF3817" s="1481"/>
      <c r="VRG3817" s="1480"/>
      <c r="VRH3817" s="1480"/>
      <c r="VRI3817" s="1482"/>
      <c r="VRJ3817" s="1483"/>
      <c r="VRK3817" s="1484"/>
      <c r="VRL3817" s="1484"/>
      <c r="VRM3817" s="1480"/>
      <c r="VRN3817" s="1480"/>
      <c r="VRO3817" s="1480"/>
      <c r="VRP3817" s="1480"/>
      <c r="VRQ3817" s="1481"/>
      <c r="VRR3817" s="1480"/>
      <c r="VRS3817" s="1480"/>
      <c r="VRT3817" s="1480"/>
      <c r="VRU3817" s="1480"/>
      <c r="VRV3817" s="1481"/>
      <c r="VRW3817" s="1480"/>
      <c r="VRX3817" s="1480"/>
      <c r="VRY3817" s="1480"/>
      <c r="VRZ3817" s="1480"/>
      <c r="VSA3817" s="1480"/>
      <c r="VSB3817" s="1480"/>
      <c r="VSC3817" s="1480"/>
      <c r="VSD3817" s="1481"/>
      <c r="VSE3817" s="1480"/>
      <c r="VSF3817" s="1480"/>
      <c r="VSG3817" s="1481"/>
      <c r="VSH3817" s="1481"/>
      <c r="VSI3817" s="1481"/>
      <c r="VSJ3817" s="1481"/>
      <c r="VSK3817" s="1481"/>
      <c r="VSL3817" s="1481"/>
      <c r="VSM3817" s="1480"/>
      <c r="VSN3817" s="1480"/>
      <c r="VSO3817" s="1482"/>
      <c r="VSP3817" s="1483"/>
      <c r="VSQ3817" s="1484"/>
      <c r="VSR3817" s="1484"/>
      <c r="VSS3817" s="1480"/>
      <c r="VST3817" s="1480"/>
      <c r="VSU3817" s="1480"/>
      <c r="VSV3817" s="1480"/>
      <c r="VSW3817" s="1481"/>
      <c r="VSX3817" s="1480"/>
      <c r="VSY3817" s="1480"/>
      <c r="VSZ3817" s="1480"/>
      <c r="VTA3817" s="1480"/>
      <c r="VTB3817" s="1481"/>
      <c r="VTC3817" s="1480"/>
      <c r="VTD3817" s="1480"/>
      <c r="VTE3817" s="1480"/>
      <c r="VTF3817" s="1480"/>
      <c r="VTG3817" s="1480"/>
      <c r="VTH3817" s="1480"/>
      <c r="VTI3817" s="1480"/>
      <c r="VTJ3817" s="1481"/>
      <c r="VTK3817" s="1480"/>
      <c r="VTL3817" s="1480"/>
      <c r="VTM3817" s="1481"/>
      <c r="VTN3817" s="1481"/>
      <c r="VTO3817" s="1481"/>
      <c r="VTP3817" s="1481"/>
      <c r="VTQ3817" s="1481"/>
      <c r="VTR3817" s="1481"/>
      <c r="VTS3817" s="1480"/>
      <c r="VTT3817" s="1480"/>
      <c r="VTU3817" s="1482"/>
      <c r="VTV3817" s="1483"/>
      <c r="VTW3817" s="1484"/>
      <c r="VTX3817" s="1484"/>
      <c r="VTY3817" s="1480"/>
      <c r="VTZ3817" s="1480"/>
      <c r="VUA3817" s="1480"/>
      <c r="VUB3817" s="1480"/>
      <c r="VUC3817" s="1481"/>
      <c r="VUD3817" s="1480"/>
      <c r="VUE3817" s="1480"/>
      <c r="VUF3817" s="1480"/>
      <c r="VUG3817" s="1480"/>
      <c r="VUH3817" s="1481"/>
      <c r="VUI3817" s="1480"/>
      <c r="VUJ3817" s="1480"/>
      <c r="VUK3817" s="1480"/>
      <c r="VUL3817" s="1480"/>
      <c r="VUM3817" s="1480"/>
      <c r="VUN3817" s="1480"/>
      <c r="VUO3817" s="1480"/>
      <c r="VUP3817" s="1481"/>
      <c r="VUQ3817" s="1480"/>
      <c r="VUR3817" s="1480"/>
      <c r="VUS3817" s="1481"/>
      <c r="VUT3817" s="1481"/>
      <c r="VUU3817" s="1481"/>
      <c r="VUV3817" s="1481"/>
      <c r="VUW3817" s="1481"/>
      <c r="VUX3817" s="1481"/>
      <c r="VUY3817" s="1480"/>
      <c r="VUZ3817" s="1480"/>
      <c r="VVA3817" s="1482"/>
      <c r="VVB3817" s="1483"/>
      <c r="VVC3817" s="1484"/>
      <c r="VVD3817" s="1484"/>
      <c r="VVE3817" s="1480"/>
      <c r="VVF3817" s="1480"/>
      <c r="VVG3817" s="1480"/>
      <c r="VVH3817" s="1480"/>
      <c r="VVI3817" s="1481"/>
      <c r="VVJ3817" s="1480"/>
      <c r="VVK3817" s="1480"/>
      <c r="VVL3817" s="1480"/>
      <c r="VVM3817" s="1480"/>
      <c r="VVN3817" s="1481"/>
      <c r="VVO3817" s="1480"/>
      <c r="VVP3817" s="1480"/>
      <c r="VVQ3817" s="1480"/>
      <c r="VVR3817" s="1480"/>
      <c r="VVS3817" s="1480"/>
      <c r="VVT3817" s="1480"/>
      <c r="VVU3817" s="1480"/>
      <c r="VVV3817" s="1481"/>
      <c r="VVW3817" s="1480"/>
      <c r="VVX3817" s="1480"/>
      <c r="VVY3817" s="1481"/>
      <c r="VVZ3817" s="1481"/>
      <c r="VWA3817" s="1481"/>
      <c r="VWB3817" s="1481"/>
      <c r="VWC3817" s="1481"/>
      <c r="VWD3817" s="1481"/>
      <c r="VWE3817" s="1480"/>
      <c r="VWF3817" s="1480"/>
      <c r="VWG3817" s="1482"/>
      <c r="VWH3817" s="1483"/>
      <c r="VWI3817" s="1484"/>
      <c r="VWJ3817" s="1484"/>
      <c r="VWK3817" s="1480"/>
      <c r="VWL3817" s="1480"/>
      <c r="VWM3817" s="1480"/>
      <c r="VWN3817" s="1480"/>
      <c r="VWO3817" s="1481"/>
      <c r="VWP3817" s="1480"/>
      <c r="VWQ3817" s="1480"/>
      <c r="VWR3817" s="1480"/>
      <c r="VWS3817" s="1480"/>
      <c r="VWT3817" s="1481"/>
      <c r="VWU3817" s="1480"/>
      <c r="VWV3817" s="1480"/>
      <c r="VWW3817" s="1480"/>
      <c r="VWX3817" s="1480"/>
      <c r="VWY3817" s="1480"/>
      <c r="VWZ3817" s="1480"/>
      <c r="VXA3817" s="1480"/>
      <c r="VXB3817" s="1481"/>
      <c r="VXC3817" s="1480"/>
      <c r="VXD3817" s="1480"/>
      <c r="VXE3817" s="1481"/>
      <c r="VXF3817" s="1481"/>
      <c r="VXG3817" s="1481"/>
      <c r="VXH3817" s="1481"/>
      <c r="VXI3817" s="1481"/>
      <c r="VXJ3817" s="1481"/>
      <c r="VXK3817" s="1480"/>
      <c r="VXL3817" s="1480"/>
      <c r="VXM3817" s="1482"/>
      <c r="VXN3817" s="1483"/>
      <c r="VXO3817" s="1484"/>
      <c r="VXP3817" s="1484"/>
      <c r="VXQ3817" s="1480"/>
      <c r="VXR3817" s="1480"/>
      <c r="VXS3817" s="1480"/>
      <c r="VXT3817" s="1480"/>
      <c r="VXU3817" s="1481"/>
      <c r="VXV3817" s="1480"/>
      <c r="VXW3817" s="1480"/>
      <c r="VXX3817" s="1480"/>
      <c r="VXY3817" s="1480"/>
      <c r="VXZ3817" s="1481"/>
      <c r="VYA3817" s="1480"/>
      <c r="VYB3817" s="1480"/>
      <c r="VYC3817" s="1480"/>
      <c r="VYD3817" s="1480"/>
      <c r="VYE3817" s="1480"/>
      <c r="VYF3817" s="1480"/>
      <c r="VYG3817" s="1480"/>
      <c r="VYH3817" s="1481"/>
      <c r="VYI3817" s="1480"/>
      <c r="VYJ3817" s="1480"/>
      <c r="VYK3817" s="1481"/>
      <c r="VYL3817" s="1481"/>
      <c r="VYM3817" s="1481"/>
      <c r="VYN3817" s="1481"/>
      <c r="VYO3817" s="1481"/>
      <c r="VYP3817" s="1481"/>
      <c r="VYQ3817" s="1480"/>
      <c r="VYR3817" s="1480"/>
      <c r="VYS3817" s="1482"/>
      <c r="VYT3817" s="1483"/>
      <c r="VYU3817" s="1484"/>
      <c r="VYV3817" s="1484"/>
      <c r="VYW3817" s="1480"/>
      <c r="VYX3817" s="1480"/>
      <c r="VYY3817" s="1480"/>
      <c r="VYZ3817" s="1480"/>
      <c r="VZA3817" s="1481"/>
      <c r="VZB3817" s="1480"/>
      <c r="VZC3817" s="1480"/>
      <c r="VZD3817" s="1480"/>
      <c r="VZE3817" s="1480"/>
      <c r="VZF3817" s="1481"/>
      <c r="VZG3817" s="1480"/>
      <c r="VZH3817" s="1480"/>
      <c r="VZI3817" s="1480"/>
      <c r="VZJ3817" s="1480"/>
      <c r="VZK3817" s="1480"/>
      <c r="VZL3817" s="1480"/>
      <c r="VZM3817" s="1480"/>
      <c r="VZN3817" s="1481"/>
      <c r="VZO3817" s="1480"/>
      <c r="VZP3817" s="1480"/>
      <c r="VZQ3817" s="1481"/>
      <c r="VZR3817" s="1481"/>
      <c r="VZS3817" s="1481"/>
      <c r="VZT3817" s="1481"/>
      <c r="VZU3817" s="1481"/>
      <c r="VZV3817" s="1481"/>
      <c r="VZW3817" s="1480"/>
      <c r="VZX3817" s="1480"/>
      <c r="VZY3817" s="1482"/>
      <c r="VZZ3817" s="1483"/>
      <c r="WAA3817" s="1484"/>
      <c r="WAB3817" s="1484"/>
      <c r="WAC3817" s="1480"/>
      <c r="WAD3817" s="1480"/>
      <c r="WAE3817" s="1480"/>
      <c r="WAF3817" s="1480"/>
      <c r="WAG3817" s="1481"/>
      <c r="WAH3817" s="1480"/>
      <c r="WAI3817" s="1480"/>
      <c r="WAJ3817" s="1480"/>
      <c r="WAK3817" s="1480"/>
      <c r="WAL3817" s="1481"/>
      <c r="WAM3817" s="1480"/>
      <c r="WAN3817" s="1480"/>
      <c r="WAO3817" s="1480"/>
      <c r="WAP3817" s="1480"/>
      <c r="WAQ3817" s="1480"/>
      <c r="WAR3817" s="1480"/>
      <c r="WAS3817" s="1480"/>
      <c r="WAT3817" s="1481"/>
      <c r="WAU3817" s="1480"/>
      <c r="WAV3817" s="1480"/>
      <c r="WAW3817" s="1481"/>
      <c r="WAX3817" s="1481"/>
      <c r="WAY3817" s="1481"/>
      <c r="WAZ3817" s="1481"/>
      <c r="WBA3817" s="1481"/>
      <c r="WBB3817" s="1481"/>
      <c r="WBC3817" s="1480"/>
      <c r="WBD3817" s="1480"/>
      <c r="WBE3817" s="1482"/>
      <c r="WBF3817" s="1483"/>
      <c r="WBG3817" s="1484"/>
      <c r="WBH3817" s="1484"/>
      <c r="WBI3817" s="1480"/>
      <c r="WBJ3817" s="1480"/>
      <c r="WBK3817" s="1480"/>
      <c r="WBL3817" s="1480"/>
      <c r="WBM3817" s="1481"/>
      <c r="WBN3817" s="1480"/>
      <c r="WBO3817" s="1480"/>
      <c r="WBP3817" s="1480"/>
      <c r="WBQ3817" s="1480"/>
      <c r="WBR3817" s="1481"/>
      <c r="WBS3817" s="1480"/>
      <c r="WBT3817" s="1480"/>
      <c r="WBU3817" s="1480"/>
      <c r="WBV3817" s="1480"/>
      <c r="WBW3817" s="1480"/>
      <c r="WBX3817" s="1480"/>
      <c r="WBY3817" s="1480"/>
      <c r="WBZ3817" s="1481"/>
      <c r="WCA3817" s="1480"/>
      <c r="WCB3817" s="1480"/>
      <c r="WCC3817" s="1481"/>
      <c r="WCD3817" s="1481"/>
      <c r="WCE3817" s="1481"/>
      <c r="WCF3817" s="1481"/>
      <c r="WCG3817" s="1481"/>
      <c r="WCH3817" s="1481"/>
      <c r="WCI3817" s="1480"/>
      <c r="WCJ3817" s="1480"/>
      <c r="WCK3817" s="1482"/>
      <c r="WCL3817" s="1483"/>
      <c r="WCM3817" s="1484"/>
      <c r="WCN3817" s="1484"/>
      <c r="WCO3817" s="1480"/>
      <c r="WCP3817" s="1480"/>
      <c r="WCQ3817" s="1480"/>
      <c r="WCR3817" s="1480"/>
      <c r="WCS3817" s="1481"/>
      <c r="WCT3817" s="1480"/>
      <c r="WCU3817" s="1480"/>
      <c r="WCV3817" s="1480"/>
      <c r="WCW3817" s="1480"/>
      <c r="WCX3817" s="1481"/>
      <c r="WCY3817" s="1480"/>
      <c r="WCZ3817" s="1480"/>
      <c r="WDA3817" s="1480"/>
      <c r="WDB3817" s="1480"/>
      <c r="WDC3817" s="1480"/>
      <c r="WDD3817" s="1480"/>
      <c r="WDE3817" s="1480"/>
      <c r="WDF3817" s="1481"/>
      <c r="WDG3817" s="1480"/>
      <c r="WDH3817" s="1480"/>
      <c r="WDI3817" s="1481"/>
      <c r="WDJ3817" s="1481"/>
      <c r="WDK3817" s="1481"/>
      <c r="WDL3817" s="1481"/>
      <c r="WDM3817" s="1481"/>
      <c r="WDN3817" s="1481"/>
      <c r="WDO3817" s="1480"/>
      <c r="WDP3817" s="1480"/>
      <c r="WDQ3817" s="1482"/>
      <c r="WDR3817" s="1483"/>
      <c r="WDS3817" s="1484"/>
      <c r="WDT3817" s="1484"/>
      <c r="WDU3817" s="1480"/>
      <c r="WDV3817" s="1480"/>
      <c r="WDW3817" s="1480"/>
      <c r="WDX3817" s="1480"/>
      <c r="WDY3817" s="1481"/>
      <c r="WDZ3817" s="1480"/>
      <c r="WEA3817" s="1480"/>
      <c r="WEB3817" s="1480"/>
      <c r="WEC3817" s="1480"/>
      <c r="WED3817" s="1481"/>
      <c r="WEE3817" s="1480"/>
      <c r="WEF3817" s="1480"/>
      <c r="WEG3817" s="1480"/>
      <c r="WEH3817" s="1480"/>
      <c r="WEI3817" s="1480"/>
      <c r="WEJ3817" s="1480"/>
      <c r="WEK3817" s="1480"/>
      <c r="WEL3817" s="1481"/>
      <c r="WEM3817" s="1480"/>
      <c r="WEN3817" s="1480"/>
      <c r="WEO3817" s="1481"/>
      <c r="WEP3817" s="1481"/>
      <c r="WEQ3817" s="1481"/>
      <c r="WER3817" s="1481"/>
      <c r="WES3817" s="1481"/>
      <c r="WET3817" s="1481"/>
      <c r="WEU3817" s="1480"/>
      <c r="WEV3817" s="1480"/>
      <c r="WEW3817" s="1482"/>
      <c r="WEX3817" s="1483"/>
      <c r="WEY3817" s="1484"/>
      <c r="WEZ3817" s="1484"/>
      <c r="WFA3817" s="1480"/>
      <c r="WFB3817" s="1480"/>
      <c r="WFC3817" s="1480"/>
      <c r="WFD3817" s="1480"/>
      <c r="WFE3817" s="1481"/>
      <c r="WFF3817" s="1480"/>
      <c r="WFG3817" s="1480"/>
      <c r="WFH3817" s="1480"/>
      <c r="WFI3817" s="1480"/>
      <c r="WFJ3817" s="1481"/>
      <c r="WFK3817" s="1480"/>
      <c r="WFL3817" s="1480"/>
      <c r="WFM3817" s="1480"/>
      <c r="WFN3817" s="1480"/>
      <c r="WFO3817" s="1480"/>
      <c r="WFP3817" s="1480"/>
      <c r="WFQ3817" s="1480"/>
      <c r="WFR3817" s="1481"/>
      <c r="WFS3817" s="1480"/>
      <c r="WFT3817" s="1480"/>
      <c r="WFU3817" s="1481"/>
      <c r="WFV3817" s="1481"/>
      <c r="WFW3817" s="1481"/>
      <c r="WFX3817" s="1481"/>
      <c r="WFY3817" s="1481"/>
      <c r="WFZ3817" s="1481"/>
      <c r="WGA3817" s="1480"/>
      <c r="WGB3817" s="1480"/>
      <c r="WGC3817" s="1482"/>
      <c r="WGD3817" s="1483"/>
      <c r="WGE3817" s="1484"/>
      <c r="WGF3817" s="1484"/>
      <c r="WGG3817" s="1480"/>
      <c r="WGH3817" s="1480"/>
      <c r="WGI3817" s="1480"/>
      <c r="WGJ3817" s="1480"/>
      <c r="WGK3817" s="1481"/>
      <c r="WGL3817" s="1480"/>
      <c r="WGM3817" s="1480"/>
      <c r="WGN3817" s="1480"/>
      <c r="WGO3817" s="1480"/>
      <c r="WGP3817" s="1481"/>
      <c r="WGQ3817" s="1480"/>
      <c r="WGR3817" s="1480"/>
      <c r="WGS3817" s="1480"/>
      <c r="WGT3817" s="1480"/>
      <c r="WGU3817" s="1480"/>
      <c r="WGV3817" s="1480"/>
      <c r="WGW3817" s="1480"/>
      <c r="WGX3817" s="1481"/>
      <c r="WGY3817" s="1480"/>
      <c r="WGZ3817" s="1480"/>
      <c r="WHA3817" s="1481"/>
      <c r="WHB3817" s="1481"/>
      <c r="WHC3817" s="1481"/>
      <c r="WHD3817" s="1481"/>
      <c r="WHE3817" s="1481"/>
      <c r="WHF3817" s="1481"/>
      <c r="WHG3817" s="1480"/>
      <c r="WHH3817" s="1480"/>
      <c r="WHI3817" s="1482"/>
      <c r="WHJ3817" s="1483"/>
      <c r="WHK3817" s="1484"/>
      <c r="WHL3817" s="1484"/>
      <c r="WHM3817" s="1480"/>
      <c r="WHN3817" s="1480"/>
      <c r="WHO3817" s="1480"/>
      <c r="WHP3817" s="1480"/>
      <c r="WHQ3817" s="1481"/>
      <c r="WHR3817" s="1480"/>
      <c r="WHS3817" s="1480"/>
      <c r="WHT3817" s="1480"/>
      <c r="WHU3817" s="1480"/>
      <c r="WHV3817" s="1481"/>
      <c r="WHW3817" s="1480"/>
      <c r="WHX3817" s="1480"/>
      <c r="WHY3817" s="1480"/>
      <c r="WHZ3817" s="1480"/>
      <c r="WIA3817" s="1480"/>
      <c r="WIB3817" s="1480"/>
      <c r="WIC3817" s="1480"/>
      <c r="WID3817" s="1481"/>
      <c r="WIE3817" s="1480"/>
      <c r="WIF3817" s="1480"/>
      <c r="WIG3817" s="1481"/>
      <c r="WIH3817" s="1481"/>
      <c r="WII3817" s="1481"/>
      <c r="WIJ3817" s="1481"/>
      <c r="WIK3817" s="1481"/>
      <c r="WIL3817" s="1481"/>
      <c r="WIM3817" s="1480"/>
      <c r="WIN3817" s="1480"/>
      <c r="WIO3817" s="1482"/>
      <c r="WIP3817" s="1483"/>
      <c r="WIQ3817" s="1484"/>
      <c r="WIR3817" s="1484"/>
      <c r="WIS3817" s="1480"/>
      <c r="WIT3817" s="1480"/>
      <c r="WIU3817" s="1480"/>
      <c r="WIV3817" s="1480"/>
      <c r="WIW3817" s="1481"/>
      <c r="WIX3817" s="1480"/>
      <c r="WIY3817" s="1480"/>
      <c r="WIZ3817" s="1480"/>
      <c r="WJA3817" s="1480"/>
      <c r="WJB3817" s="1481"/>
      <c r="WJC3817" s="1480"/>
      <c r="WJD3817" s="1480"/>
      <c r="WJE3817" s="1480"/>
      <c r="WJF3817" s="1480"/>
      <c r="WJG3817" s="1480"/>
      <c r="WJH3817" s="1480"/>
      <c r="WJI3817" s="1480"/>
      <c r="WJJ3817" s="1481"/>
      <c r="WJK3817" s="1480"/>
      <c r="WJL3817" s="1480"/>
      <c r="WJM3817" s="1481"/>
      <c r="WJN3817" s="1481"/>
      <c r="WJO3817" s="1481"/>
      <c r="WJP3817" s="1481"/>
      <c r="WJQ3817" s="1481"/>
      <c r="WJR3817" s="1481"/>
      <c r="WJS3817" s="1480"/>
      <c r="WJT3817" s="1480"/>
      <c r="WJU3817" s="1482"/>
      <c r="WJV3817" s="1483"/>
      <c r="WJW3817" s="1484"/>
      <c r="WJX3817" s="1484"/>
      <c r="WJY3817" s="1480"/>
      <c r="WJZ3817" s="1480"/>
      <c r="WKA3817" s="1480"/>
      <c r="WKB3817" s="1480"/>
      <c r="WKC3817" s="1481"/>
      <c r="WKD3817" s="1480"/>
      <c r="WKE3817" s="1480"/>
      <c r="WKF3817" s="1480"/>
      <c r="WKG3817" s="1480"/>
      <c r="WKH3817" s="1481"/>
      <c r="WKI3817" s="1480"/>
      <c r="WKJ3817" s="1480"/>
      <c r="WKK3817" s="1480"/>
      <c r="WKL3817" s="1480"/>
      <c r="WKM3817" s="1480"/>
      <c r="WKN3817" s="1480"/>
      <c r="WKO3817" s="1480"/>
      <c r="WKP3817" s="1481"/>
      <c r="WKQ3817" s="1480"/>
      <c r="WKR3817" s="1480"/>
      <c r="WKS3817" s="1481"/>
      <c r="WKT3817" s="1481"/>
      <c r="WKU3817" s="1481"/>
      <c r="WKV3817" s="1481"/>
      <c r="WKW3817" s="1481"/>
      <c r="WKX3817" s="1481"/>
      <c r="WKY3817" s="1480"/>
      <c r="WKZ3817" s="1480"/>
      <c r="WLA3817" s="1482"/>
      <c r="WLB3817" s="1483"/>
      <c r="WLC3817" s="1484"/>
      <c r="WLD3817" s="1484"/>
      <c r="WLE3817" s="1480"/>
      <c r="WLF3817" s="1480"/>
      <c r="WLG3817" s="1480"/>
      <c r="WLH3817" s="1480"/>
      <c r="WLI3817" s="1481"/>
      <c r="WLJ3817" s="1480"/>
      <c r="WLK3817" s="1480"/>
      <c r="WLL3817" s="1480"/>
      <c r="WLM3817" s="1480"/>
      <c r="WLN3817" s="1481"/>
      <c r="WLO3817" s="1480"/>
      <c r="WLP3817" s="1480"/>
      <c r="WLQ3817" s="1480"/>
      <c r="WLR3817" s="1480"/>
      <c r="WLS3817" s="1480"/>
      <c r="WLT3817" s="1480"/>
      <c r="WLU3817" s="1480"/>
      <c r="WLV3817" s="1481"/>
      <c r="WLW3817" s="1480"/>
      <c r="WLX3817" s="1480"/>
      <c r="WLY3817" s="1481"/>
      <c r="WLZ3817" s="1481"/>
      <c r="WMA3817" s="1481"/>
      <c r="WMB3817" s="1481"/>
      <c r="WMC3817" s="1481"/>
      <c r="WMD3817" s="1481"/>
      <c r="WME3817" s="1480"/>
      <c r="WMF3817" s="1480"/>
      <c r="WMG3817" s="1482"/>
      <c r="WMH3817" s="1483"/>
      <c r="WMI3817" s="1484"/>
      <c r="WMJ3817" s="1484"/>
      <c r="WMK3817" s="1480"/>
      <c r="WML3817" s="1480"/>
      <c r="WMM3817" s="1480"/>
      <c r="WMN3817" s="1480"/>
      <c r="WMO3817" s="1481"/>
      <c r="WMP3817" s="1480"/>
      <c r="WMQ3817" s="1480"/>
      <c r="WMR3817" s="1480"/>
      <c r="WMS3817" s="1480"/>
      <c r="WMT3817" s="1481"/>
      <c r="WMU3817" s="1480"/>
      <c r="WMV3817" s="1480"/>
      <c r="WMW3817" s="1480"/>
      <c r="WMX3817" s="1480"/>
      <c r="WMY3817" s="1480"/>
      <c r="WMZ3817" s="1480"/>
      <c r="WNA3817" s="1480"/>
      <c r="WNB3817" s="1481"/>
      <c r="WNC3817" s="1480"/>
      <c r="WND3817" s="1480"/>
      <c r="WNE3817" s="1481"/>
      <c r="WNF3817" s="1481"/>
      <c r="WNG3817" s="1481"/>
      <c r="WNH3817" s="1481"/>
      <c r="WNI3817" s="1481"/>
      <c r="WNJ3817" s="1481"/>
      <c r="WNK3817" s="1480"/>
      <c r="WNL3817" s="1480"/>
      <c r="WNM3817" s="1482"/>
      <c r="WNN3817" s="1483"/>
      <c r="WNO3817" s="1484"/>
      <c r="WNP3817" s="1484"/>
      <c r="WNQ3817" s="1480"/>
      <c r="WNR3817" s="1480"/>
      <c r="WNS3817" s="1480"/>
      <c r="WNT3817" s="1480"/>
      <c r="WNU3817" s="1481"/>
      <c r="WNV3817" s="1480"/>
      <c r="WNW3817" s="1480"/>
      <c r="WNX3817" s="1480"/>
      <c r="WNY3817" s="1480"/>
      <c r="WNZ3817" s="1481"/>
      <c r="WOA3817" s="1480"/>
      <c r="WOB3817" s="1480"/>
      <c r="WOC3817" s="1480"/>
      <c r="WOD3817" s="1480"/>
      <c r="WOE3817" s="1480"/>
      <c r="WOF3817" s="1480"/>
      <c r="WOG3817" s="1480"/>
      <c r="WOH3817" s="1481"/>
      <c r="WOI3817" s="1480"/>
      <c r="WOJ3817" s="1480"/>
      <c r="WOK3817" s="1481"/>
      <c r="WOL3817" s="1481"/>
      <c r="WOM3817" s="1481"/>
      <c r="WON3817" s="1481"/>
      <c r="WOO3817" s="1481"/>
      <c r="WOP3817" s="1481"/>
      <c r="WOQ3817" s="1480"/>
      <c r="WOR3817" s="1480"/>
      <c r="WOS3817" s="1482"/>
      <c r="WOT3817" s="1483"/>
      <c r="WOU3817" s="1484"/>
      <c r="WOV3817" s="1484"/>
      <c r="WOW3817" s="1480"/>
      <c r="WOX3817" s="1480"/>
      <c r="WOY3817" s="1480"/>
      <c r="WOZ3817" s="1480"/>
      <c r="WPA3817" s="1481"/>
      <c r="WPB3817" s="1480"/>
      <c r="WPC3817" s="1480"/>
      <c r="WPD3817" s="1480"/>
      <c r="WPE3817" s="1480"/>
      <c r="WPF3817" s="1481"/>
      <c r="WPG3817" s="1480"/>
      <c r="WPH3817" s="1480"/>
      <c r="WPI3817" s="1480"/>
      <c r="WPJ3817" s="1480"/>
      <c r="WPK3817" s="1480"/>
      <c r="WPL3817" s="1480"/>
      <c r="WPM3817" s="1480"/>
      <c r="WPN3817" s="1481"/>
      <c r="WPO3817" s="1480"/>
      <c r="WPP3817" s="1480"/>
      <c r="WPQ3817" s="1481"/>
      <c r="WPR3817" s="1481"/>
      <c r="WPS3817" s="1481"/>
      <c r="WPT3817" s="1481"/>
      <c r="WPU3817" s="1481"/>
      <c r="WPV3817" s="1481"/>
      <c r="WPW3817" s="1480"/>
      <c r="WPX3817" s="1480"/>
      <c r="WPY3817" s="1482"/>
      <c r="WPZ3817" s="1483"/>
      <c r="WQA3817" s="1484"/>
      <c r="WQB3817" s="1484"/>
      <c r="WQC3817" s="1480"/>
      <c r="WQD3817" s="1480"/>
      <c r="WQE3817" s="1480"/>
      <c r="WQF3817" s="1480"/>
      <c r="WQG3817" s="1481"/>
      <c r="WQH3817" s="1480"/>
      <c r="WQI3817" s="1480"/>
      <c r="WQJ3817" s="1480"/>
      <c r="WQK3817" s="1480"/>
      <c r="WQL3817" s="1481"/>
      <c r="WQM3817" s="1480"/>
      <c r="WQN3817" s="1480"/>
      <c r="WQO3817" s="1480"/>
      <c r="WQP3817" s="1480"/>
      <c r="WQQ3817" s="1480"/>
      <c r="WQR3817" s="1480"/>
      <c r="WQS3817" s="1480"/>
      <c r="WQT3817" s="1481"/>
      <c r="WQU3817" s="1480"/>
      <c r="WQV3817" s="1480"/>
      <c r="WQW3817" s="1481"/>
      <c r="WQX3817" s="1481"/>
      <c r="WQY3817" s="1481"/>
      <c r="WQZ3817" s="1481"/>
      <c r="WRA3817" s="1481"/>
      <c r="WRB3817" s="1481"/>
      <c r="WRC3817" s="1480"/>
      <c r="WRD3817" s="1480"/>
      <c r="WRE3817" s="1482"/>
      <c r="WRF3817" s="1483"/>
      <c r="WRG3817" s="1484"/>
      <c r="WRH3817" s="1484"/>
      <c r="WRI3817" s="1480"/>
      <c r="WRJ3817" s="1480"/>
      <c r="WRK3817" s="1480"/>
      <c r="WRL3817" s="1480"/>
      <c r="WRM3817" s="1481"/>
      <c r="WRN3817" s="1480"/>
      <c r="WRO3817" s="1480"/>
      <c r="WRP3817" s="1480"/>
      <c r="WRQ3817" s="1480"/>
      <c r="WRR3817" s="1481"/>
      <c r="WRS3817" s="1480"/>
      <c r="WRT3817" s="1480"/>
      <c r="WRU3817" s="1480"/>
      <c r="WRV3817" s="1480"/>
      <c r="WRW3817" s="1480"/>
      <c r="WRX3817" s="1480"/>
      <c r="WRY3817" s="1480"/>
      <c r="WRZ3817" s="1481"/>
      <c r="WSA3817" s="1480"/>
      <c r="WSB3817" s="1480"/>
      <c r="WSC3817" s="1481"/>
      <c r="WSD3817" s="1481"/>
      <c r="WSE3817" s="1481"/>
      <c r="WSF3817" s="1481"/>
      <c r="WSG3817" s="1481"/>
      <c r="WSH3817" s="1481"/>
      <c r="WSI3817" s="1480"/>
      <c r="WSJ3817" s="1480"/>
      <c r="WSK3817" s="1482"/>
      <c r="WSL3817" s="1483"/>
      <c r="WSM3817" s="1484"/>
      <c r="WSN3817" s="1484"/>
      <c r="WSO3817" s="1480"/>
      <c r="WSP3817" s="1480"/>
      <c r="WSQ3817" s="1480"/>
      <c r="WSR3817" s="1480"/>
      <c r="WSS3817" s="1481"/>
      <c r="WST3817" s="1480"/>
      <c r="WSU3817" s="1480"/>
      <c r="WSV3817" s="1480"/>
      <c r="WSW3817" s="1480"/>
      <c r="WSX3817" s="1481"/>
      <c r="WSY3817" s="1480"/>
      <c r="WSZ3817" s="1480"/>
      <c r="WTA3817" s="1480"/>
      <c r="WTB3817" s="1480"/>
      <c r="WTC3817" s="1480"/>
      <c r="WTD3817" s="1480"/>
      <c r="WTE3817" s="1480"/>
      <c r="WTF3817" s="1481"/>
      <c r="WTG3817" s="1480"/>
      <c r="WTH3817" s="1480"/>
      <c r="WTI3817" s="1481"/>
      <c r="WTJ3817" s="1481"/>
      <c r="WTK3817" s="1481"/>
      <c r="WTL3817" s="1481"/>
      <c r="WTM3817" s="1481"/>
      <c r="WTN3817" s="1481"/>
      <c r="WTO3817" s="1480"/>
      <c r="WTP3817" s="1480"/>
      <c r="WTQ3817" s="1482"/>
      <c r="WTR3817" s="1483"/>
      <c r="WTS3817" s="1484"/>
      <c r="WTT3817" s="1484"/>
      <c r="WTU3817" s="1480"/>
      <c r="WTV3817" s="1480"/>
      <c r="WTW3817" s="1480"/>
      <c r="WTX3817" s="1480"/>
      <c r="WTY3817" s="1481"/>
      <c r="WTZ3817" s="1480"/>
      <c r="WUA3817" s="1480"/>
      <c r="WUB3817" s="1480"/>
      <c r="WUC3817" s="1480"/>
      <c r="WUD3817" s="1481"/>
      <c r="WUE3817" s="1480"/>
      <c r="WUF3817" s="1480"/>
      <c r="WUG3817" s="1480"/>
      <c r="WUH3817" s="1480"/>
      <c r="WUI3817" s="1480"/>
      <c r="WUJ3817" s="1480"/>
      <c r="WUK3817" s="1480"/>
      <c r="WUL3817" s="1481"/>
      <c r="WUM3817" s="1480"/>
      <c r="WUN3817" s="1480"/>
      <c r="WUO3817" s="1481"/>
      <c r="WUP3817" s="1481"/>
      <c r="WUQ3817" s="1481"/>
      <c r="WUR3817" s="1481"/>
      <c r="WUS3817" s="1481"/>
      <c r="WUT3817" s="1481"/>
      <c r="WUU3817" s="1480"/>
      <c r="WUV3817" s="1480"/>
      <c r="WUW3817" s="1482"/>
      <c r="WUX3817" s="1483"/>
      <c r="WUY3817" s="1484"/>
      <c r="WUZ3817" s="1484"/>
      <c r="WVA3817" s="1480"/>
      <c r="WVB3817" s="1480"/>
      <c r="WVC3817" s="1480"/>
      <c r="WVD3817" s="1480"/>
      <c r="WVE3817" s="1481"/>
      <c r="WVF3817" s="1480"/>
      <c r="WVG3817" s="1480"/>
      <c r="WVH3817" s="1480"/>
      <c r="WVI3817" s="1480"/>
      <c r="WVJ3817" s="1481"/>
      <c r="WVK3817" s="1480"/>
      <c r="WVL3817" s="1480"/>
      <c r="WVM3817" s="1480"/>
      <c r="WVN3817" s="1480"/>
      <c r="WVO3817" s="1480"/>
      <c r="WVP3817" s="1480"/>
      <c r="WVQ3817" s="1480"/>
      <c r="WVR3817" s="1481"/>
      <c r="WVS3817" s="1480"/>
      <c r="WVT3817" s="1480"/>
      <c r="WVU3817" s="1481"/>
      <c r="WVV3817" s="1481"/>
      <c r="WVW3817" s="1481"/>
      <c r="WVX3817" s="1481"/>
      <c r="WVY3817" s="1481"/>
      <c r="WVZ3817" s="1481"/>
      <c r="WWA3817" s="1480"/>
      <c r="WWB3817" s="1480"/>
      <c r="WWC3817" s="1482"/>
      <c r="WWD3817" s="1483"/>
      <c r="WWE3817" s="1484"/>
      <c r="WWF3817" s="1484"/>
      <c r="WWG3817" s="1480"/>
      <c r="WWH3817" s="1480"/>
      <c r="WWI3817" s="1480"/>
      <c r="WWJ3817" s="1480"/>
      <c r="WWK3817" s="1481"/>
      <c r="WWL3817" s="1480"/>
      <c r="WWM3817" s="1480"/>
      <c r="WWN3817" s="1480"/>
      <c r="WWO3817" s="1480"/>
      <c r="WWP3817" s="1481"/>
      <c r="WWQ3817" s="1480"/>
      <c r="WWR3817" s="1480"/>
      <c r="WWS3817" s="1480"/>
      <c r="WWT3817" s="1480"/>
      <c r="WWU3817" s="1480"/>
      <c r="WWV3817" s="1480"/>
      <c r="WWW3817" s="1480"/>
      <c r="WWX3817" s="1481"/>
      <c r="WWY3817" s="1480"/>
      <c r="WWZ3817" s="1480"/>
      <c r="WXA3817" s="1481"/>
      <c r="WXB3817" s="1481"/>
      <c r="WXC3817" s="1481"/>
      <c r="WXD3817" s="1481"/>
      <c r="WXE3817" s="1481"/>
      <c r="WXF3817" s="1481"/>
      <c r="WXG3817" s="1480"/>
      <c r="WXH3817" s="1480"/>
      <c r="WXI3817" s="1482"/>
      <c r="WXJ3817" s="1483"/>
      <c r="WXK3817" s="1484"/>
      <c r="WXL3817" s="1484"/>
      <c r="WXM3817" s="1480"/>
      <c r="WXN3817" s="1480"/>
      <c r="WXO3817" s="1480"/>
      <c r="WXP3817" s="1480"/>
      <c r="WXQ3817" s="1481"/>
      <c r="WXR3817" s="1480"/>
      <c r="WXS3817" s="1480"/>
      <c r="WXT3817" s="1480"/>
      <c r="WXU3817" s="1480"/>
      <c r="WXV3817" s="1481"/>
      <c r="WXW3817" s="1480"/>
      <c r="WXX3817" s="1480"/>
      <c r="WXY3817" s="1480"/>
      <c r="WXZ3817" s="1480"/>
      <c r="WYA3817" s="1480"/>
      <c r="WYB3817" s="1480"/>
      <c r="WYC3817" s="1480"/>
      <c r="WYD3817" s="1481"/>
      <c r="WYE3817" s="1480"/>
      <c r="WYF3817" s="1480"/>
      <c r="WYG3817" s="1481"/>
      <c r="WYH3817" s="1481"/>
      <c r="WYI3817" s="1481"/>
      <c r="WYJ3817" s="1481"/>
      <c r="WYK3817" s="1481"/>
      <c r="WYL3817" s="1481"/>
      <c r="WYM3817" s="1480"/>
      <c r="WYN3817" s="1480"/>
      <c r="WYO3817" s="1482"/>
      <c r="WYP3817" s="1483"/>
      <c r="WYQ3817" s="1484"/>
      <c r="WYR3817" s="1484"/>
      <c r="WYS3817" s="1480"/>
      <c r="WYT3817" s="1480"/>
      <c r="WYU3817" s="1480"/>
      <c r="WYV3817" s="1480"/>
      <c r="WYW3817" s="1481"/>
      <c r="WYX3817" s="1480"/>
      <c r="WYY3817" s="1480"/>
      <c r="WYZ3817" s="1480"/>
      <c r="WZA3817" s="1480"/>
      <c r="WZB3817" s="1481"/>
      <c r="WZC3817" s="1480"/>
      <c r="WZD3817" s="1480"/>
      <c r="WZE3817" s="1480"/>
      <c r="WZF3817" s="1480"/>
      <c r="WZG3817" s="1480"/>
      <c r="WZH3817" s="1480"/>
      <c r="WZI3817" s="1480"/>
      <c r="WZJ3817" s="1481"/>
      <c r="WZK3817" s="1480"/>
      <c r="WZL3817" s="1480"/>
      <c r="WZM3817" s="1481"/>
      <c r="WZN3817" s="1481"/>
      <c r="WZO3817" s="1481"/>
      <c r="WZP3817" s="1481"/>
      <c r="WZQ3817" s="1481"/>
      <c r="WZR3817" s="1481"/>
      <c r="WZS3817" s="1480"/>
      <c r="WZT3817" s="1480"/>
      <c r="WZU3817" s="1482"/>
      <c r="WZV3817" s="1483"/>
      <c r="WZW3817" s="1484"/>
      <c r="WZX3817" s="1484"/>
      <c r="WZY3817" s="1480"/>
      <c r="WZZ3817" s="1480"/>
      <c r="XAA3817" s="1480"/>
      <c r="XAB3817" s="1480"/>
      <c r="XAC3817" s="1481"/>
      <c r="XAD3817" s="1480"/>
      <c r="XAE3817" s="1480"/>
      <c r="XAF3817" s="1480"/>
      <c r="XAG3817" s="1480"/>
      <c r="XAH3817" s="1481"/>
      <c r="XAI3817" s="1480"/>
      <c r="XAJ3817" s="1480"/>
      <c r="XAK3817" s="1480"/>
      <c r="XAL3817" s="1480"/>
      <c r="XAM3817" s="1480"/>
      <c r="XAN3817" s="1480"/>
      <c r="XAO3817" s="1480"/>
      <c r="XAP3817" s="1481"/>
      <c r="XAQ3817" s="1480"/>
      <c r="XAR3817" s="1480"/>
      <c r="XAS3817" s="1481"/>
      <c r="XAT3817" s="1481"/>
      <c r="XAU3817" s="1481"/>
      <c r="XAV3817" s="1481"/>
      <c r="XAW3817" s="1481"/>
      <c r="XAX3817" s="1481"/>
      <c r="XAY3817" s="1480"/>
      <c r="XAZ3817" s="1480"/>
      <c r="XBA3817" s="1482"/>
      <c r="XBB3817" s="1483"/>
      <c r="XBC3817" s="1484"/>
      <c r="XBD3817" s="1484"/>
      <c r="XBE3817" s="1480"/>
      <c r="XBF3817" s="1480"/>
      <c r="XBG3817" s="1480"/>
      <c r="XBH3817" s="1480"/>
      <c r="XBI3817" s="1481"/>
      <c r="XBJ3817" s="1480"/>
      <c r="XBK3817" s="1480"/>
      <c r="XBL3817" s="1480"/>
      <c r="XBM3817" s="1480"/>
      <c r="XBN3817" s="1481"/>
      <c r="XBO3817" s="1480"/>
      <c r="XBP3817" s="1480"/>
      <c r="XBQ3817" s="1480"/>
      <c r="XBR3817" s="1480"/>
      <c r="XBS3817" s="1480"/>
      <c r="XBT3817" s="1480"/>
      <c r="XBU3817" s="1480"/>
      <c r="XBV3817" s="1481"/>
      <c r="XBW3817" s="1480"/>
      <c r="XBX3817" s="1480"/>
      <c r="XBY3817" s="1481"/>
      <c r="XBZ3817" s="1481"/>
      <c r="XCA3817" s="1481"/>
      <c r="XCB3817" s="1481"/>
      <c r="XCC3817" s="1481"/>
      <c r="XCD3817" s="1481"/>
      <c r="XCE3817" s="1480"/>
      <c r="XCF3817" s="1480"/>
      <c r="XCG3817" s="1482"/>
      <c r="XCH3817" s="1483"/>
      <c r="XCI3817" s="1484"/>
      <c r="XCJ3817" s="1484"/>
      <c r="XCK3817" s="1480"/>
      <c r="XCL3817" s="1480"/>
      <c r="XCM3817" s="1480"/>
      <c r="XCN3817" s="1480"/>
      <c r="XCO3817" s="1481"/>
      <c r="XCP3817" s="1480"/>
      <c r="XCQ3817" s="1480"/>
      <c r="XCR3817" s="1480"/>
      <c r="XCS3817" s="1480"/>
      <c r="XCT3817" s="1481"/>
      <c r="XCU3817" s="1480"/>
      <c r="XCV3817" s="1480"/>
      <c r="XCW3817" s="1480"/>
      <c r="XCX3817" s="1480"/>
      <c r="XCY3817" s="1480"/>
      <c r="XCZ3817" s="1480"/>
      <c r="XDA3817" s="1480"/>
      <c r="XDB3817" s="1481"/>
      <c r="XDC3817" s="1480"/>
      <c r="XDD3817" s="1480"/>
      <c r="XDE3817" s="1481"/>
      <c r="XDF3817" s="1481"/>
      <c r="XDG3817" s="1481"/>
      <c r="XDH3817" s="1481"/>
      <c r="XDI3817" s="1481"/>
      <c r="XDJ3817" s="1481"/>
      <c r="XDK3817" s="1480"/>
      <c r="XDL3817" s="1480"/>
      <c r="XDM3817" s="1482"/>
      <c r="XDN3817" s="1483"/>
      <c r="XDO3817" s="1484"/>
      <c r="XDP3817" s="1484"/>
      <c r="XDQ3817" s="1480"/>
      <c r="XDR3817" s="1480"/>
      <c r="XDS3817" s="1480"/>
      <c r="XDT3817" s="1480"/>
      <c r="XDU3817" s="1481"/>
      <c r="XDV3817" s="1480"/>
      <c r="XDW3817" s="1480"/>
      <c r="XDX3817" s="1480"/>
      <c r="XDY3817" s="1480"/>
      <c r="XDZ3817" s="1481"/>
      <c r="XEA3817" s="1480"/>
      <c r="XEB3817" s="1480"/>
      <c r="XEC3817" s="1480"/>
      <c r="XED3817" s="1480"/>
      <c r="XEE3817" s="1480"/>
      <c r="XEF3817" s="1480"/>
      <c r="XEG3817" s="1480"/>
      <c r="XEH3817" s="1481"/>
      <c r="XEI3817" s="1480"/>
      <c r="XEJ3817" s="1480"/>
      <c r="XEK3817" s="1481"/>
      <c r="XEL3817" s="1481"/>
      <c r="XEM3817" s="1481"/>
      <c r="XEN3817" s="1481"/>
      <c r="XEO3817" s="1481"/>
      <c r="XEP3817" s="1481"/>
      <c r="XEQ3817" s="1480"/>
      <c r="XER3817" s="1480"/>
      <c r="XES3817" s="1482"/>
      <c r="XET3817" s="1483"/>
      <c r="XEU3817" s="1484"/>
      <c r="XEV3817" s="1484"/>
      <c r="XEW3817" s="1480"/>
      <c r="XEX3817" s="1480"/>
      <c r="XEY3817" s="1480"/>
      <c r="XEZ3817" s="1480"/>
      <c r="XFA3817" s="1481"/>
      <c r="XFB3817" s="1480"/>
      <c r="XFC3817" s="1480"/>
      <c r="XFD3817" s="1480"/>
    </row>
    <row r="3818" spans="1:16384" s="1103" customFormat="1" ht="87.75" customHeight="1">
      <c r="A3818" s="1467" t="s">
        <v>13858</v>
      </c>
      <c r="B3818" s="1468" t="s">
        <v>33</v>
      </c>
      <c r="C3818" s="1468" t="s">
        <v>1148</v>
      </c>
      <c r="D3818" s="1468" t="s">
        <v>1149</v>
      </c>
      <c r="E3818" s="1468" t="s">
        <v>1150</v>
      </c>
      <c r="F3818" s="1468" t="s">
        <v>1151</v>
      </c>
      <c r="G3818" s="1468" t="s">
        <v>1152</v>
      </c>
      <c r="H3818" s="1468" t="s">
        <v>13389</v>
      </c>
      <c r="I3818" s="1468" t="s">
        <v>13390</v>
      </c>
      <c r="J3818" s="1468" t="s">
        <v>38</v>
      </c>
      <c r="K3818" s="1468">
        <v>0</v>
      </c>
      <c r="L3818" s="1468">
        <v>711000000</v>
      </c>
      <c r="M3818" s="1469" t="s">
        <v>73</v>
      </c>
      <c r="N3818" s="1470" t="s">
        <v>2035</v>
      </c>
      <c r="O3818" s="1468" t="s">
        <v>13391</v>
      </c>
      <c r="P3818" s="1471"/>
      <c r="Q3818" s="1468" t="s">
        <v>1136</v>
      </c>
      <c r="R3818" s="1468" t="s">
        <v>1146</v>
      </c>
      <c r="S3818" s="1468">
        <v>796</v>
      </c>
      <c r="T3818" s="1468" t="s">
        <v>13392</v>
      </c>
      <c r="U3818" s="1468">
        <v>1</v>
      </c>
      <c r="V3818" s="1472">
        <v>28000000</v>
      </c>
      <c r="W3818" s="1472">
        <f t="shared" ref="W3818:W3822" si="166">V3818</f>
        <v>28000000</v>
      </c>
      <c r="X3818" s="1472">
        <f t="shared" ref="X3818:X3823" si="167">W3818*1.12</f>
        <v>31360000.000000004</v>
      </c>
      <c r="Y3818" s="1468"/>
      <c r="Z3818" s="1468">
        <v>2016</v>
      </c>
      <c r="AA3818" s="1470"/>
      <c r="AB3818" s="1473"/>
      <c r="AC3818" s="1474" t="s">
        <v>1999</v>
      </c>
      <c r="AD3818" s="1473"/>
      <c r="AE3818" s="1473"/>
      <c r="AF3818" s="1473"/>
      <c r="AG3818" s="1470" t="s">
        <v>13393</v>
      </c>
      <c r="AH3818" s="1474"/>
      <c r="AI3818" s="1475"/>
      <c r="AJ3818" s="1473"/>
      <c r="AK3818" s="1473"/>
      <c r="AL3818" s="1462"/>
      <c r="AM3818" s="1462"/>
      <c r="AN3818" s="1462"/>
      <c r="AO3818" s="1462"/>
      <c r="AP3818" s="1463"/>
      <c r="AQ3818" s="1462"/>
      <c r="AR3818" s="1462"/>
      <c r="AS3818" s="1463"/>
      <c r="AT3818" s="1463"/>
      <c r="AU3818" s="1463"/>
      <c r="AV3818" s="1463"/>
      <c r="AW3818" s="1463"/>
      <c r="AX3818" s="1463"/>
      <c r="AY3818" s="1462"/>
      <c r="AZ3818" s="1462"/>
      <c r="BA3818" s="1464"/>
      <c r="BB3818" s="1465"/>
      <c r="BC3818" s="1466"/>
      <c r="BD3818" s="1466"/>
      <c r="BE3818" s="1462"/>
      <c r="BF3818" s="1462"/>
      <c r="BG3818" s="1462"/>
      <c r="BH3818" s="1462"/>
      <c r="BI3818" s="1463"/>
      <c r="BJ3818" s="1462"/>
      <c r="BK3818" s="1462"/>
      <c r="BL3818" s="1462"/>
      <c r="BM3818" s="1462"/>
      <c r="BN3818" s="1463"/>
      <c r="BO3818" s="1462"/>
      <c r="BP3818" s="1462"/>
      <c r="BQ3818" s="1462"/>
      <c r="BR3818" s="1462"/>
      <c r="BS3818" s="1462"/>
      <c r="BT3818" s="1462"/>
      <c r="BU3818" s="1462"/>
      <c r="BV3818" s="1463"/>
      <c r="BW3818" s="1462"/>
      <c r="BX3818" s="1462"/>
      <c r="BY3818" s="1463"/>
      <c r="BZ3818" s="1463"/>
      <c r="CA3818" s="1463"/>
      <c r="CB3818" s="1463"/>
      <c r="CC3818" s="1463"/>
      <c r="CD3818" s="1463"/>
      <c r="CE3818" s="1462"/>
      <c r="CF3818" s="1462"/>
      <c r="CG3818" s="1464"/>
      <c r="CH3818" s="1465"/>
      <c r="CI3818" s="1466"/>
      <c r="CJ3818" s="1466"/>
      <c r="CK3818" s="1462"/>
      <c r="CL3818" s="1462"/>
      <c r="CM3818" s="1462"/>
      <c r="CN3818" s="1462"/>
      <c r="CO3818" s="1463"/>
      <c r="CP3818" s="1462"/>
      <c r="CQ3818" s="1462"/>
      <c r="CR3818" s="1462"/>
      <c r="CS3818" s="1462"/>
      <c r="CT3818" s="1463"/>
      <c r="CU3818" s="1462"/>
      <c r="CV3818" s="1462"/>
      <c r="CW3818" s="1462"/>
      <c r="CX3818" s="1462"/>
      <c r="CY3818" s="1462"/>
      <c r="CZ3818" s="1462"/>
      <c r="DA3818" s="1462"/>
      <c r="DB3818" s="1463"/>
      <c r="DC3818" s="1462"/>
      <c r="DD3818" s="1462"/>
      <c r="DE3818" s="1463"/>
      <c r="DF3818" s="1463"/>
      <c r="DG3818" s="1463"/>
      <c r="DH3818" s="1463"/>
      <c r="DI3818" s="1463"/>
      <c r="DJ3818" s="1463"/>
      <c r="DK3818" s="1462"/>
      <c r="DL3818" s="1462"/>
      <c r="DM3818" s="1464"/>
      <c r="DN3818" s="1465"/>
      <c r="DO3818" s="1466"/>
      <c r="DP3818" s="1466"/>
      <c r="DQ3818" s="1462"/>
      <c r="DR3818" s="1462"/>
      <c r="DS3818" s="1462"/>
      <c r="DT3818" s="1462"/>
      <c r="DU3818" s="1463"/>
      <c r="DV3818" s="1462"/>
      <c r="DW3818" s="1462"/>
      <c r="DX3818" s="1462"/>
      <c r="DY3818" s="1462"/>
      <c r="DZ3818" s="1463"/>
      <c r="EA3818" s="1462"/>
      <c r="EB3818" s="1462"/>
      <c r="EC3818" s="1462"/>
      <c r="ED3818" s="1462"/>
      <c r="EE3818" s="1462"/>
      <c r="EF3818" s="1462"/>
      <c r="EG3818" s="1462"/>
      <c r="EH3818" s="1463"/>
      <c r="EI3818" s="1462"/>
      <c r="EJ3818" s="1462"/>
      <c r="EK3818" s="1463"/>
      <c r="EL3818" s="1463"/>
      <c r="EM3818" s="1463"/>
      <c r="EN3818" s="1463"/>
      <c r="EO3818" s="1463"/>
      <c r="EP3818" s="1463"/>
      <c r="EQ3818" s="1462"/>
      <c r="ER3818" s="1462"/>
      <c r="ES3818" s="1464"/>
      <c r="ET3818" s="1465"/>
      <c r="EU3818" s="1466"/>
      <c r="EV3818" s="1466"/>
      <c r="EW3818" s="1462"/>
      <c r="EX3818" s="1462"/>
      <c r="EY3818" s="1462"/>
      <c r="EZ3818" s="1462"/>
      <c r="FA3818" s="1463"/>
      <c r="FB3818" s="1462"/>
      <c r="FC3818" s="1462"/>
      <c r="FD3818" s="1462"/>
      <c r="FE3818" s="1462"/>
      <c r="FF3818" s="1463"/>
      <c r="FG3818" s="1462"/>
      <c r="FH3818" s="1462"/>
      <c r="FI3818" s="1462"/>
      <c r="FJ3818" s="1462"/>
      <c r="FK3818" s="1462"/>
      <c r="FL3818" s="1462"/>
      <c r="FM3818" s="1462"/>
      <c r="FN3818" s="1463"/>
      <c r="FO3818" s="1462"/>
      <c r="FP3818" s="1462"/>
      <c r="FQ3818" s="1463"/>
      <c r="FR3818" s="1463"/>
      <c r="FS3818" s="1463"/>
      <c r="FT3818" s="1463"/>
      <c r="FU3818" s="1463"/>
      <c r="FV3818" s="1463"/>
      <c r="FW3818" s="1462"/>
      <c r="FX3818" s="1462"/>
      <c r="FY3818" s="1464"/>
      <c r="FZ3818" s="1465"/>
      <c r="GA3818" s="1466"/>
      <c r="GB3818" s="1466"/>
      <c r="GC3818" s="1462"/>
      <c r="GD3818" s="1462"/>
      <c r="GE3818" s="1462"/>
      <c r="GF3818" s="1462"/>
      <c r="GG3818" s="1463"/>
      <c r="GH3818" s="1462"/>
      <c r="GI3818" s="1462"/>
      <c r="GJ3818" s="1462"/>
      <c r="GK3818" s="1462"/>
      <c r="GL3818" s="1463"/>
      <c r="GM3818" s="1462"/>
      <c r="GN3818" s="1462"/>
      <c r="GO3818" s="1462"/>
      <c r="GP3818" s="1462"/>
      <c r="GQ3818" s="1462"/>
      <c r="GR3818" s="1462"/>
      <c r="GS3818" s="1462"/>
      <c r="GT3818" s="1463"/>
      <c r="GU3818" s="1462"/>
      <c r="GV3818" s="1462"/>
      <c r="GW3818" s="1463"/>
      <c r="GX3818" s="1463"/>
      <c r="GY3818" s="1463"/>
      <c r="GZ3818" s="1463"/>
      <c r="HA3818" s="1463"/>
      <c r="HB3818" s="1463"/>
      <c r="HC3818" s="1462"/>
      <c r="HD3818" s="1462"/>
      <c r="HE3818" s="1464"/>
      <c r="HF3818" s="1465"/>
      <c r="HG3818" s="1466"/>
      <c r="HH3818" s="1466"/>
      <c r="HI3818" s="1462"/>
      <c r="HJ3818" s="1462"/>
      <c r="HK3818" s="1462"/>
      <c r="HL3818" s="1462"/>
      <c r="HM3818" s="1463"/>
      <c r="HN3818" s="1462"/>
      <c r="HO3818" s="1462"/>
      <c r="HP3818" s="1462"/>
      <c r="HQ3818" s="1462"/>
      <c r="HR3818" s="1463"/>
      <c r="HS3818" s="1462"/>
      <c r="HT3818" s="1462"/>
      <c r="HU3818" s="1462"/>
      <c r="HV3818" s="1462"/>
      <c r="HW3818" s="1462"/>
      <c r="HX3818" s="1462"/>
      <c r="HY3818" s="1462"/>
      <c r="HZ3818" s="1463"/>
      <c r="IA3818" s="1462"/>
      <c r="IB3818" s="1462"/>
      <c r="IC3818" s="1463"/>
      <c r="ID3818" s="1463"/>
      <c r="IE3818" s="1463"/>
      <c r="IF3818" s="1463"/>
      <c r="IG3818" s="1463"/>
      <c r="IH3818" s="1463"/>
      <c r="II3818" s="1462"/>
      <c r="IJ3818" s="1462"/>
      <c r="IK3818" s="1464"/>
      <c r="IL3818" s="1465"/>
      <c r="IM3818" s="1466"/>
      <c r="IN3818" s="1466"/>
      <c r="IO3818" s="1462"/>
      <c r="IP3818" s="1462"/>
      <c r="IQ3818" s="1462"/>
      <c r="IR3818" s="1462"/>
      <c r="IS3818" s="1463"/>
      <c r="IT3818" s="1462"/>
      <c r="IU3818" s="1462"/>
      <c r="IV3818" s="1462"/>
      <c r="IW3818" s="1462"/>
      <c r="IX3818" s="1463"/>
      <c r="IY3818" s="1462"/>
      <c r="IZ3818" s="1462"/>
      <c r="JA3818" s="1462"/>
      <c r="JB3818" s="1462"/>
      <c r="JC3818" s="1462"/>
      <c r="JD3818" s="1462"/>
      <c r="JE3818" s="1462"/>
      <c r="JF3818" s="1463"/>
      <c r="JG3818" s="1462"/>
      <c r="JH3818" s="1462"/>
      <c r="JI3818" s="1463"/>
      <c r="JJ3818" s="1463"/>
      <c r="JK3818" s="1463"/>
      <c r="JL3818" s="1463"/>
      <c r="JM3818" s="1463"/>
      <c r="JN3818" s="1463"/>
      <c r="JO3818" s="1462"/>
      <c r="JP3818" s="1462"/>
      <c r="JQ3818" s="1464"/>
      <c r="JR3818" s="1465"/>
      <c r="JS3818" s="1466"/>
      <c r="JT3818" s="1466"/>
      <c r="JU3818" s="1462"/>
      <c r="JV3818" s="1462"/>
      <c r="JW3818" s="1462"/>
      <c r="JX3818" s="1462"/>
      <c r="JY3818" s="1463"/>
      <c r="JZ3818" s="1462"/>
      <c r="KA3818" s="1462"/>
      <c r="KB3818" s="1462"/>
      <c r="KC3818" s="1462"/>
      <c r="KD3818" s="1463"/>
      <c r="KE3818" s="1462"/>
      <c r="KF3818" s="1462"/>
      <c r="KG3818" s="1462"/>
      <c r="KH3818" s="1462"/>
      <c r="KI3818" s="1462"/>
      <c r="KJ3818" s="1462"/>
      <c r="KK3818" s="1462"/>
      <c r="KL3818" s="1463"/>
      <c r="KM3818" s="1462"/>
      <c r="KN3818" s="1462"/>
      <c r="KO3818" s="1463"/>
      <c r="KP3818" s="1463"/>
      <c r="KQ3818" s="1463"/>
      <c r="KR3818" s="1463"/>
      <c r="KS3818" s="1463"/>
      <c r="KT3818" s="1463"/>
      <c r="KU3818" s="1462"/>
      <c r="KV3818" s="1462"/>
      <c r="KW3818" s="1464"/>
      <c r="KX3818" s="1465"/>
      <c r="KY3818" s="1466"/>
      <c r="KZ3818" s="1466"/>
      <c r="LA3818" s="1462"/>
      <c r="LB3818" s="1462"/>
      <c r="LC3818" s="1462"/>
      <c r="LD3818" s="1462"/>
      <c r="LE3818" s="1463"/>
      <c r="LF3818" s="1462"/>
      <c r="LG3818" s="1462"/>
      <c r="LH3818" s="1462"/>
      <c r="LI3818" s="1462"/>
      <c r="LJ3818" s="1463"/>
      <c r="LK3818" s="1462"/>
      <c r="LL3818" s="1462"/>
      <c r="LM3818" s="1462"/>
      <c r="LN3818" s="1462"/>
      <c r="LO3818" s="1462"/>
      <c r="LP3818" s="1462"/>
      <c r="LQ3818" s="1462"/>
      <c r="LR3818" s="1463"/>
      <c r="LS3818" s="1462"/>
      <c r="LT3818" s="1462"/>
      <c r="LU3818" s="1463"/>
      <c r="LV3818" s="1463"/>
      <c r="LW3818" s="1463"/>
      <c r="LX3818" s="1463"/>
      <c r="LY3818" s="1463"/>
      <c r="LZ3818" s="1463"/>
      <c r="MA3818" s="1462"/>
      <c r="MB3818" s="1462"/>
      <c r="MC3818" s="1464"/>
      <c r="MD3818" s="1465"/>
      <c r="ME3818" s="1466"/>
      <c r="MF3818" s="1466"/>
      <c r="MG3818" s="1462"/>
      <c r="MH3818" s="1462"/>
      <c r="MI3818" s="1462"/>
      <c r="MJ3818" s="1462"/>
      <c r="MK3818" s="1463"/>
      <c r="ML3818" s="1462"/>
      <c r="MM3818" s="1462"/>
      <c r="MN3818" s="1462"/>
      <c r="MO3818" s="1462"/>
      <c r="MP3818" s="1463"/>
      <c r="MQ3818" s="1462"/>
      <c r="MR3818" s="1462"/>
      <c r="MS3818" s="1462"/>
      <c r="MT3818" s="1462"/>
      <c r="MU3818" s="1462"/>
      <c r="MV3818" s="1462"/>
      <c r="MW3818" s="1462"/>
      <c r="MX3818" s="1463"/>
      <c r="MY3818" s="1462"/>
      <c r="MZ3818" s="1462"/>
      <c r="NA3818" s="1463"/>
      <c r="NB3818" s="1463"/>
      <c r="NC3818" s="1463"/>
      <c r="ND3818" s="1463"/>
      <c r="NE3818" s="1463"/>
      <c r="NF3818" s="1463"/>
      <c r="NG3818" s="1462"/>
      <c r="NH3818" s="1462"/>
      <c r="NI3818" s="1464"/>
      <c r="NJ3818" s="1465"/>
      <c r="NK3818" s="1466"/>
      <c r="NL3818" s="1466"/>
      <c r="NM3818" s="1462"/>
      <c r="NN3818" s="1462"/>
      <c r="NO3818" s="1462"/>
      <c r="NP3818" s="1462"/>
      <c r="NQ3818" s="1463"/>
      <c r="NR3818" s="1462"/>
      <c r="NS3818" s="1462"/>
      <c r="NT3818" s="1462"/>
      <c r="NU3818" s="1462"/>
      <c r="NV3818" s="1463"/>
      <c r="NW3818" s="1462"/>
      <c r="NX3818" s="1462"/>
      <c r="NY3818" s="1462"/>
      <c r="NZ3818" s="1462"/>
      <c r="OA3818" s="1462"/>
      <c r="OB3818" s="1462"/>
      <c r="OC3818" s="1462"/>
      <c r="OD3818" s="1463"/>
      <c r="OE3818" s="1462"/>
      <c r="OF3818" s="1462"/>
      <c r="OG3818" s="1463"/>
      <c r="OH3818" s="1463"/>
      <c r="OI3818" s="1463"/>
      <c r="OJ3818" s="1463"/>
      <c r="OK3818" s="1463"/>
      <c r="OL3818" s="1463"/>
      <c r="OM3818" s="1462"/>
      <c r="ON3818" s="1462"/>
      <c r="OO3818" s="1464"/>
      <c r="OP3818" s="1465"/>
      <c r="OQ3818" s="1466"/>
      <c r="OR3818" s="1466"/>
      <c r="OS3818" s="1462"/>
      <c r="OT3818" s="1462"/>
      <c r="OU3818" s="1462"/>
      <c r="OV3818" s="1462"/>
      <c r="OW3818" s="1463"/>
      <c r="OX3818" s="1462"/>
      <c r="OY3818" s="1462"/>
      <c r="OZ3818" s="1462"/>
      <c r="PA3818" s="1462"/>
      <c r="PB3818" s="1463"/>
      <c r="PC3818" s="1462"/>
      <c r="PD3818" s="1462"/>
      <c r="PE3818" s="1462"/>
      <c r="PF3818" s="1462"/>
      <c r="PG3818" s="1462"/>
      <c r="PH3818" s="1462"/>
      <c r="PI3818" s="1462"/>
      <c r="PJ3818" s="1463"/>
      <c r="PK3818" s="1462"/>
      <c r="PL3818" s="1462"/>
      <c r="PM3818" s="1463"/>
      <c r="PN3818" s="1463"/>
      <c r="PO3818" s="1463"/>
      <c r="PP3818" s="1463"/>
      <c r="PQ3818" s="1463"/>
      <c r="PR3818" s="1463"/>
      <c r="PS3818" s="1462"/>
      <c r="PT3818" s="1462"/>
      <c r="PU3818" s="1464"/>
      <c r="PV3818" s="1465"/>
      <c r="PW3818" s="1466"/>
      <c r="PX3818" s="1466"/>
      <c r="PY3818" s="1462"/>
      <c r="PZ3818" s="1462"/>
      <c r="QA3818" s="1462"/>
      <c r="QB3818" s="1462"/>
      <c r="QC3818" s="1463"/>
      <c r="QD3818" s="1462"/>
      <c r="QE3818" s="1462"/>
      <c r="QF3818" s="1462"/>
      <c r="QG3818" s="1462"/>
      <c r="QH3818" s="1463"/>
      <c r="QI3818" s="1462"/>
      <c r="QJ3818" s="1462"/>
      <c r="QK3818" s="1462"/>
      <c r="QL3818" s="1462"/>
      <c r="QM3818" s="1462"/>
      <c r="QN3818" s="1462"/>
      <c r="QO3818" s="1462"/>
      <c r="QP3818" s="1463"/>
      <c r="QQ3818" s="1462"/>
      <c r="QR3818" s="1462"/>
      <c r="QS3818" s="1463"/>
      <c r="QT3818" s="1463"/>
      <c r="QU3818" s="1463"/>
      <c r="QV3818" s="1463"/>
      <c r="QW3818" s="1463"/>
      <c r="QX3818" s="1463"/>
      <c r="QY3818" s="1462"/>
      <c r="QZ3818" s="1462"/>
      <c r="RA3818" s="1464"/>
      <c r="RB3818" s="1465"/>
      <c r="RC3818" s="1466"/>
      <c r="RD3818" s="1466"/>
      <c r="RE3818" s="1462"/>
      <c r="RF3818" s="1462"/>
      <c r="RG3818" s="1462"/>
      <c r="RH3818" s="1462"/>
      <c r="RI3818" s="1463"/>
      <c r="RJ3818" s="1462"/>
      <c r="RK3818" s="1462"/>
      <c r="RL3818" s="1462"/>
      <c r="RM3818" s="1462"/>
      <c r="RN3818" s="1463"/>
      <c r="RO3818" s="1462"/>
      <c r="RP3818" s="1462"/>
      <c r="RQ3818" s="1462"/>
      <c r="RR3818" s="1462"/>
      <c r="RS3818" s="1462"/>
      <c r="RT3818" s="1462"/>
      <c r="RU3818" s="1462"/>
      <c r="RV3818" s="1463"/>
      <c r="RW3818" s="1462"/>
      <c r="RX3818" s="1462"/>
      <c r="RY3818" s="1463"/>
      <c r="RZ3818" s="1463"/>
      <c r="SA3818" s="1463"/>
      <c r="SB3818" s="1463"/>
      <c r="SC3818" s="1463"/>
      <c r="SD3818" s="1463"/>
      <c r="SE3818" s="1462"/>
      <c r="SF3818" s="1462"/>
      <c r="SG3818" s="1464"/>
      <c r="SH3818" s="1465"/>
      <c r="SI3818" s="1466"/>
      <c r="SJ3818" s="1466"/>
      <c r="SK3818" s="1462"/>
      <c r="SL3818" s="1462"/>
      <c r="SM3818" s="1462"/>
      <c r="SN3818" s="1462"/>
      <c r="SO3818" s="1463"/>
      <c r="SP3818" s="1462"/>
      <c r="SQ3818" s="1462"/>
      <c r="SR3818" s="1462"/>
      <c r="SS3818" s="1462"/>
      <c r="ST3818" s="1463"/>
      <c r="SU3818" s="1462"/>
      <c r="SV3818" s="1462"/>
      <c r="SW3818" s="1462"/>
      <c r="SX3818" s="1462"/>
      <c r="SY3818" s="1462"/>
      <c r="SZ3818" s="1462"/>
      <c r="TA3818" s="1462"/>
      <c r="TB3818" s="1463"/>
      <c r="TC3818" s="1462"/>
      <c r="TD3818" s="1462"/>
      <c r="TE3818" s="1463"/>
      <c r="TF3818" s="1463"/>
      <c r="TG3818" s="1463"/>
      <c r="TH3818" s="1463"/>
      <c r="TI3818" s="1463"/>
      <c r="TJ3818" s="1463"/>
      <c r="TK3818" s="1462"/>
      <c r="TL3818" s="1462"/>
      <c r="TM3818" s="1464"/>
      <c r="TN3818" s="1465"/>
      <c r="TO3818" s="1466"/>
      <c r="TP3818" s="1466"/>
      <c r="TQ3818" s="1462"/>
      <c r="TR3818" s="1462"/>
      <c r="TS3818" s="1462"/>
      <c r="TT3818" s="1462"/>
      <c r="TU3818" s="1463"/>
      <c r="TV3818" s="1462"/>
      <c r="TW3818" s="1462"/>
      <c r="TX3818" s="1462"/>
      <c r="TY3818" s="1462"/>
      <c r="TZ3818" s="1463"/>
      <c r="UA3818" s="1462"/>
      <c r="UB3818" s="1462"/>
      <c r="UC3818" s="1462"/>
      <c r="UD3818" s="1462"/>
      <c r="UE3818" s="1462"/>
      <c r="UF3818" s="1462"/>
      <c r="UG3818" s="1462"/>
      <c r="UH3818" s="1463"/>
      <c r="UI3818" s="1462"/>
      <c r="UJ3818" s="1462"/>
      <c r="UK3818" s="1463"/>
      <c r="UL3818" s="1463"/>
      <c r="UM3818" s="1463"/>
      <c r="UN3818" s="1463"/>
      <c r="UO3818" s="1463"/>
      <c r="UP3818" s="1463"/>
      <c r="UQ3818" s="1462"/>
      <c r="UR3818" s="1462"/>
      <c r="US3818" s="1464"/>
      <c r="UT3818" s="1465"/>
      <c r="UU3818" s="1466"/>
      <c r="UV3818" s="1466"/>
      <c r="UW3818" s="1462"/>
      <c r="UX3818" s="1462"/>
      <c r="UY3818" s="1462"/>
      <c r="UZ3818" s="1462"/>
      <c r="VA3818" s="1463"/>
      <c r="VB3818" s="1462"/>
      <c r="VC3818" s="1462"/>
      <c r="VD3818" s="1462"/>
      <c r="VE3818" s="1462"/>
      <c r="VF3818" s="1463"/>
      <c r="VG3818" s="1462"/>
      <c r="VH3818" s="1462"/>
      <c r="VI3818" s="1462"/>
      <c r="VJ3818" s="1462"/>
      <c r="VK3818" s="1462"/>
      <c r="VL3818" s="1462"/>
      <c r="VM3818" s="1462"/>
      <c r="VN3818" s="1463"/>
      <c r="VO3818" s="1462"/>
      <c r="VP3818" s="1462"/>
      <c r="VQ3818" s="1463"/>
      <c r="VR3818" s="1463"/>
      <c r="VS3818" s="1463"/>
      <c r="VT3818" s="1463"/>
      <c r="VU3818" s="1463"/>
      <c r="VV3818" s="1463"/>
      <c r="VW3818" s="1462"/>
      <c r="VX3818" s="1462"/>
      <c r="VY3818" s="1464"/>
      <c r="VZ3818" s="1465"/>
      <c r="WA3818" s="1466"/>
      <c r="WB3818" s="1466"/>
      <c r="WC3818" s="1462"/>
      <c r="WD3818" s="1462"/>
      <c r="WE3818" s="1462"/>
      <c r="WF3818" s="1462"/>
      <c r="WG3818" s="1463"/>
      <c r="WH3818" s="1462"/>
      <c r="WI3818" s="1462"/>
      <c r="WJ3818" s="1462"/>
      <c r="WK3818" s="1462"/>
      <c r="WL3818" s="1463"/>
      <c r="WM3818" s="1462"/>
      <c r="WN3818" s="1462"/>
      <c r="WO3818" s="1462"/>
      <c r="WP3818" s="1462"/>
      <c r="WQ3818" s="1462"/>
      <c r="WR3818" s="1462"/>
      <c r="WS3818" s="1462"/>
      <c r="WT3818" s="1463"/>
      <c r="WU3818" s="1462"/>
      <c r="WV3818" s="1462"/>
      <c r="WW3818" s="1463"/>
      <c r="WX3818" s="1463"/>
      <c r="WY3818" s="1463"/>
      <c r="WZ3818" s="1463"/>
      <c r="XA3818" s="1463"/>
      <c r="XB3818" s="1463"/>
      <c r="XC3818" s="1462"/>
      <c r="XD3818" s="1462"/>
      <c r="XE3818" s="1464"/>
      <c r="XF3818" s="1465"/>
      <c r="XG3818" s="1466"/>
      <c r="XH3818" s="1466"/>
      <c r="XI3818" s="1462"/>
      <c r="XJ3818" s="1462"/>
      <c r="XK3818" s="1462"/>
      <c r="XL3818" s="1462"/>
      <c r="XM3818" s="1463"/>
      <c r="XN3818" s="1462"/>
      <c r="XO3818" s="1462"/>
      <c r="XP3818" s="1462"/>
      <c r="XQ3818" s="1462"/>
      <c r="XR3818" s="1463"/>
      <c r="XS3818" s="1462"/>
      <c r="XT3818" s="1462"/>
      <c r="XU3818" s="1462"/>
      <c r="XV3818" s="1462"/>
      <c r="XW3818" s="1462"/>
      <c r="XX3818" s="1462"/>
      <c r="XY3818" s="1462"/>
      <c r="XZ3818" s="1463"/>
      <c r="YA3818" s="1462"/>
      <c r="YB3818" s="1462"/>
      <c r="YC3818" s="1463"/>
      <c r="YD3818" s="1463"/>
      <c r="YE3818" s="1463"/>
      <c r="YF3818" s="1463"/>
      <c r="YG3818" s="1463"/>
      <c r="YH3818" s="1463"/>
      <c r="YI3818" s="1462"/>
      <c r="YJ3818" s="1462"/>
      <c r="YK3818" s="1464"/>
      <c r="YL3818" s="1465"/>
      <c r="YM3818" s="1466"/>
      <c r="YN3818" s="1466"/>
      <c r="YO3818" s="1462"/>
      <c r="YP3818" s="1462"/>
      <c r="YQ3818" s="1462"/>
      <c r="YR3818" s="1462"/>
      <c r="YS3818" s="1463"/>
      <c r="YT3818" s="1462"/>
      <c r="YU3818" s="1462"/>
      <c r="YV3818" s="1462"/>
      <c r="YW3818" s="1462"/>
      <c r="YX3818" s="1463"/>
      <c r="YY3818" s="1462"/>
      <c r="YZ3818" s="1462"/>
      <c r="ZA3818" s="1462"/>
      <c r="ZB3818" s="1462"/>
      <c r="ZC3818" s="1462"/>
      <c r="ZD3818" s="1462"/>
      <c r="ZE3818" s="1462"/>
      <c r="ZF3818" s="1463"/>
      <c r="ZG3818" s="1462"/>
      <c r="ZH3818" s="1462"/>
      <c r="ZI3818" s="1463"/>
      <c r="ZJ3818" s="1463"/>
      <c r="ZK3818" s="1463"/>
      <c r="ZL3818" s="1463"/>
      <c r="ZM3818" s="1463"/>
      <c r="ZN3818" s="1463"/>
      <c r="ZO3818" s="1462"/>
      <c r="ZP3818" s="1462"/>
      <c r="ZQ3818" s="1464"/>
      <c r="ZR3818" s="1465"/>
      <c r="ZS3818" s="1466"/>
      <c r="ZT3818" s="1466"/>
      <c r="ZU3818" s="1462"/>
      <c r="ZV3818" s="1462"/>
      <c r="ZW3818" s="1462"/>
      <c r="ZX3818" s="1462"/>
      <c r="ZY3818" s="1463"/>
      <c r="ZZ3818" s="1462"/>
      <c r="AAA3818" s="1462"/>
      <c r="AAB3818" s="1462"/>
      <c r="AAC3818" s="1462"/>
      <c r="AAD3818" s="1463"/>
      <c r="AAE3818" s="1462"/>
      <c r="AAF3818" s="1462"/>
      <c r="AAG3818" s="1462"/>
      <c r="AAH3818" s="1462"/>
      <c r="AAI3818" s="1462"/>
      <c r="AAJ3818" s="1462"/>
      <c r="AAK3818" s="1462"/>
      <c r="AAL3818" s="1463"/>
      <c r="AAM3818" s="1462"/>
      <c r="AAN3818" s="1462"/>
      <c r="AAO3818" s="1463"/>
      <c r="AAP3818" s="1463"/>
      <c r="AAQ3818" s="1463"/>
      <c r="AAR3818" s="1463"/>
      <c r="AAS3818" s="1463"/>
      <c r="AAT3818" s="1463"/>
      <c r="AAU3818" s="1462"/>
      <c r="AAV3818" s="1462"/>
      <c r="AAW3818" s="1464"/>
      <c r="AAX3818" s="1465"/>
      <c r="AAY3818" s="1466"/>
      <c r="AAZ3818" s="1466"/>
      <c r="ABA3818" s="1462"/>
      <c r="ABB3818" s="1462"/>
      <c r="ABC3818" s="1462"/>
      <c r="ABD3818" s="1462"/>
      <c r="ABE3818" s="1463"/>
      <c r="ABF3818" s="1462"/>
      <c r="ABG3818" s="1462"/>
      <c r="ABH3818" s="1462"/>
      <c r="ABI3818" s="1462"/>
      <c r="ABJ3818" s="1463"/>
      <c r="ABK3818" s="1462"/>
      <c r="ABL3818" s="1462"/>
      <c r="ABM3818" s="1462"/>
      <c r="ABN3818" s="1462"/>
      <c r="ABO3818" s="1462"/>
      <c r="ABP3818" s="1462"/>
      <c r="ABQ3818" s="1462"/>
      <c r="ABR3818" s="1463"/>
      <c r="ABS3818" s="1462"/>
      <c r="ABT3818" s="1462"/>
      <c r="ABU3818" s="1463"/>
      <c r="ABV3818" s="1463"/>
      <c r="ABW3818" s="1463"/>
      <c r="ABX3818" s="1463"/>
      <c r="ABY3818" s="1463"/>
      <c r="ABZ3818" s="1463"/>
      <c r="ACA3818" s="1462"/>
      <c r="ACB3818" s="1462"/>
      <c r="ACC3818" s="1464"/>
      <c r="ACD3818" s="1465"/>
      <c r="ACE3818" s="1466"/>
      <c r="ACF3818" s="1466"/>
      <c r="ACG3818" s="1462"/>
      <c r="ACH3818" s="1462"/>
      <c r="ACI3818" s="1462"/>
      <c r="ACJ3818" s="1462"/>
      <c r="ACK3818" s="1463"/>
      <c r="ACL3818" s="1462"/>
      <c r="ACM3818" s="1462"/>
      <c r="ACN3818" s="1462"/>
      <c r="ACO3818" s="1462"/>
      <c r="ACP3818" s="1463"/>
      <c r="ACQ3818" s="1462"/>
      <c r="ACR3818" s="1462"/>
      <c r="ACS3818" s="1462"/>
      <c r="ACT3818" s="1462"/>
      <c r="ACU3818" s="1462"/>
      <c r="ACV3818" s="1462"/>
      <c r="ACW3818" s="1462"/>
      <c r="ACX3818" s="1463"/>
      <c r="ACY3818" s="1462"/>
      <c r="ACZ3818" s="1462"/>
      <c r="ADA3818" s="1463"/>
      <c r="ADB3818" s="1463"/>
      <c r="ADC3818" s="1463"/>
      <c r="ADD3818" s="1463"/>
      <c r="ADE3818" s="1463"/>
      <c r="ADF3818" s="1463"/>
      <c r="ADG3818" s="1462"/>
      <c r="ADH3818" s="1462"/>
      <c r="ADI3818" s="1464"/>
      <c r="ADJ3818" s="1465"/>
      <c r="ADK3818" s="1466"/>
      <c r="ADL3818" s="1466"/>
      <c r="ADM3818" s="1462"/>
      <c r="ADN3818" s="1462"/>
      <c r="ADO3818" s="1462"/>
      <c r="ADP3818" s="1462"/>
      <c r="ADQ3818" s="1463"/>
      <c r="ADR3818" s="1462"/>
      <c r="ADS3818" s="1462"/>
      <c r="ADT3818" s="1462"/>
      <c r="ADU3818" s="1462"/>
      <c r="ADV3818" s="1463"/>
      <c r="ADW3818" s="1462"/>
      <c r="ADX3818" s="1462"/>
      <c r="ADY3818" s="1462"/>
      <c r="ADZ3818" s="1462"/>
      <c r="AEA3818" s="1462"/>
      <c r="AEB3818" s="1462"/>
      <c r="AEC3818" s="1462"/>
      <c r="AED3818" s="1463"/>
      <c r="AEE3818" s="1462"/>
      <c r="AEF3818" s="1462"/>
      <c r="AEG3818" s="1463"/>
      <c r="AEH3818" s="1463"/>
      <c r="AEI3818" s="1463"/>
      <c r="AEJ3818" s="1463"/>
      <c r="AEK3818" s="1463"/>
      <c r="AEL3818" s="1463"/>
      <c r="AEM3818" s="1462"/>
      <c r="AEN3818" s="1462"/>
      <c r="AEO3818" s="1464"/>
      <c r="AEP3818" s="1465"/>
      <c r="AEQ3818" s="1466"/>
      <c r="AER3818" s="1466"/>
      <c r="AES3818" s="1462"/>
      <c r="AET3818" s="1462"/>
      <c r="AEU3818" s="1462"/>
      <c r="AEV3818" s="1462"/>
      <c r="AEW3818" s="1463"/>
      <c r="AEX3818" s="1462"/>
      <c r="AEY3818" s="1462"/>
      <c r="AEZ3818" s="1462"/>
      <c r="AFA3818" s="1462"/>
      <c r="AFB3818" s="1463"/>
      <c r="AFC3818" s="1462"/>
      <c r="AFD3818" s="1462"/>
      <c r="AFE3818" s="1462"/>
      <c r="AFF3818" s="1462"/>
      <c r="AFG3818" s="1462"/>
      <c r="AFH3818" s="1462"/>
      <c r="AFI3818" s="1462"/>
      <c r="AFJ3818" s="1463"/>
      <c r="AFK3818" s="1462"/>
      <c r="AFL3818" s="1462"/>
      <c r="AFM3818" s="1463"/>
      <c r="AFN3818" s="1463"/>
      <c r="AFO3818" s="1463"/>
      <c r="AFP3818" s="1463"/>
      <c r="AFQ3818" s="1463"/>
      <c r="AFR3818" s="1463"/>
      <c r="AFS3818" s="1462"/>
      <c r="AFT3818" s="1462"/>
      <c r="AFU3818" s="1464"/>
      <c r="AFV3818" s="1465"/>
      <c r="AFW3818" s="1466"/>
      <c r="AFX3818" s="1466"/>
      <c r="AFY3818" s="1462"/>
      <c r="AFZ3818" s="1462"/>
      <c r="AGA3818" s="1462"/>
      <c r="AGB3818" s="1462"/>
      <c r="AGC3818" s="1463"/>
      <c r="AGD3818" s="1462"/>
      <c r="AGE3818" s="1462"/>
      <c r="AGF3818" s="1462"/>
      <c r="AGG3818" s="1462"/>
      <c r="AGH3818" s="1463"/>
      <c r="AGI3818" s="1462"/>
      <c r="AGJ3818" s="1462"/>
      <c r="AGK3818" s="1462"/>
      <c r="AGL3818" s="1462"/>
      <c r="AGM3818" s="1462"/>
      <c r="AGN3818" s="1462"/>
      <c r="AGO3818" s="1462"/>
      <c r="AGP3818" s="1463"/>
      <c r="AGQ3818" s="1462"/>
      <c r="AGR3818" s="1462"/>
      <c r="AGS3818" s="1463"/>
      <c r="AGT3818" s="1463"/>
      <c r="AGU3818" s="1463"/>
      <c r="AGV3818" s="1463"/>
      <c r="AGW3818" s="1463"/>
      <c r="AGX3818" s="1463"/>
      <c r="AGY3818" s="1462"/>
      <c r="AGZ3818" s="1462"/>
      <c r="AHA3818" s="1464"/>
      <c r="AHB3818" s="1465"/>
      <c r="AHC3818" s="1466"/>
      <c r="AHD3818" s="1466"/>
      <c r="AHE3818" s="1462"/>
      <c r="AHF3818" s="1462"/>
      <c r="AHG3818" s="1462"/>
      <c r="AHH3818" s="1462"/>
      <c r="AHI3818" s="1463"/>
      <c r="AHJ3818" s="1462"/>
      <c r="AHK3818" s="1462"/>
      <c r="AHL3818" s="1462"/>
      <c r="AHM3818" s="1462"/>
      <c r="AHN3818" s="1463"/>
      <c r="AHO3818" s="1462"/>
      <c r="AHP3818" s="1462"/>
      <c r="AHQ3818" s="1462"/>
      <c r="AHR3818" s="1462"/>
      <c r="AHS3818" s="1462"/>
      <c r="AHT3818" s="1462"/>
      <c r="AHU3818" s="1462"/>
      <c r="AHV3818" s="1463"/>
      <c r="AHW3818" s="1462"/>
      <c r="AHX3818" s="1462"/>
      <c r="AHY3818" s="1463"/>
      <c r="AHZ3818" s="1463"/>
      <c r="AIA3818" s="1463"/>
      <c r="AIB3818" s="1463"/>
      <c r="AIC3818" s="1463"/>
      <c r="AID3818" s="1463"/>
      <c r="AIE3818" s="1462"/>
      <c r="AIF3818" s="1462"/>
      <c r="AIG3818" s="1464"/>
      <c r="AIH3818" s="1465"/>
      <c r="AII3818" s="1466"/>
      <c r="AIJ3818" s="1466"/>
      <c r="AIK3818" s="1462"/>
      <c r="AIL3818" s="1462"/>
      <c r="AIM3818" s="1462"/>
      <c r="AIN3818" s="1462"/>
      <c r="AIO3818" s="1463"/>
      <c r="AIP3818" s="1462"/>
      <c r="AIQ3818" s="1462"/>
      <c r="AIR3818" s="1462"/>
      <c r="AIS3818" s="1462"/>
      <c r="AIT3818" s="1463"/>
      <c r="AIU3818" s="1462"/>
      <c r="AIV3818" s="1462"/>
      <c r="AIW3818" s="1462"/>
      <c r="AIX3818" s="1462"/>
      <c r="AIY3818" s="1462"/>
      <c r="AIZ3818" s="1462"/>
      <c r="AJA3818" s="1462"/>
      <c r="AJB3818" s="1463"/>
      <c r="AJC3818" s="1462"/>
      <c r="AJD3818" s="1462"/>
      <c r="AJE3818" s="1463"/>
      <c r="AJF3818" s="1463"/>
      <c r="AJG3818" s="1463"/>
      <c r="AJH3818" s="1463"/>
      <c r="AJI3818" s="1463"/>
      <c r="AJJ3818" s="1463"/>
      <c r="AJK3818" s="1462"/>
      <c r="AJL3818" s="1462"/>
      <c r="AJM3818" s="1464"/>
      <c r="AJN3818" s="1465"/>
      <c r="AJO3818" s="1466"/>
      <c r="AJP3818" s="1466"/>
      <c r="AJQ3818" s="1462"/>
      <c r="AJR3818" s="1462"/>
      <c r="AJS3818" s="1462"/>
      <c r="AJT3818" s="1462"/>
      <c r="AJU3818" s="1463"/>
      <c r="AJV3818" s="1462"/>
      <c r="AJW3818" s="1462"/>
      <c r="AJX3818" s="1462"/>
      <c r="AJY3818" s="1462"/>
      <c r="AJZ3818" s="1463"/>
      <c r="AKA3818" s="1462"/>
      <c r="AKB3818" s="1462"/>
      <c r="AKC3818" s="1462"/>
      <c r="AKD3818" s="1462"/>
      <c r="AKE3818" s="1462"/>
      <c r="AKF3818" s="1462"/>
      <c r="AKG3818" s="1462"/>
      <c r="AKH3818" s="1463"/>
      <c r="AKI3818" s="1462"/>
      <c r="AKJ3818" s="1462"/>
      <c r="AKK3818" s="1463"/>
      <c r="AKL3818" s="1463"/>
      <c r="AKM3818" s="1463"/>
      <c r="AKN3818" s="1463"/>
      <c r="AKO3818" s="1463"/>
      <c r="AKP3818" s="1463"/>
      <c r="AKQ3818" s="1462"/>
      <c r="AKR3818" s="1462"/>
      <c r="AKS3818" s="1464"/>
      <c r="AKT3818" s="1465"/>
      <c r="AKU3818" s="1466"/>
      <c r="AKV3818" s="1466"/>
      <c r="AKW3818" s="1462"/>
      <c r="AKX3818" s="1462"/>
      <c r="AKY3818" s="1462"/>
      <c r="AKZ3818" s="1462"/>
      <c r="ALA3818" s="1463"/>
      <c r="ALB3818" s="1462"/>
      <c r="ALC3818" s="1462"/>
      <c r="ALD3818" s="1462"/>
      <c r="ALE3818" s="1462"/>
      <c r="ALF3818" s="1463"/>
      <c r="ALG3818" s="1462"/>
      <c r="ALH3818" s="1462"/>
      <c r="ALI3818" s="1462"/>
      <c r="ALJ3818" s="1462"/>
      <c r="ALK3818" s="1462"/>
      <c r="ALL3818" s="1462"/>
      <c r="ALM3818" s="1462"/>
      <c r="ALN3818" s="1463"/>
      <c r="ALO3818" s="1462"/>
      <c r="ALP3818" s="1462"/>
      <c r="ALQ3818" s="1463"/>
      <c r="ALR3818" s="1463"/>
      <c r="ALS3818" s="1463"/>
      <c r="ALT3818" s="1463"/>
      <c r="ALU3818" s="1463"/>
      <c r="ALV3818" s="1463"/>
      <c r="ALW3818" s="1462"/>
      <c r="ALX3818" s="1462"/>
      <c r="ALY3818" s="1464"/>
      <c r="ALZ3818" s="1465"/>
      <c r="AMA3818" s="1466"/>
      <c r="AMB3818" s="1466"/>
      <c r="AMC3818" s="1462"/>
      <c r="AMD3818" s="1462"/>
      <c r="AME3818" s="1462"/>
      <c r="AMF3818" s="1462"/>
      <c r="AMG3818" s="1463"/>
      <c r="AMH3818" s="1462"/>
      <c r="AMI3818" s="1462"/>
      <c r="AMJ3818" s="1462"/>
      <c r="AMK3818" s="1462"/>
      <c r="AML3818" s="1463"/>
      <c r="AMM3818" s="1462"/>
      <c r="AMN3818" s="1462"/>
      <c r="AMO3818" s="1462"/>
      <c r="AMP3818" s="1462"/>
      <c r="AMQ3818" s="1462"/>
      <c r="AMR3818" s="1462"/>
      <c r="AMS3818" s="1462"/>
      <c r="AMT3818" s="1463"/>
      <c r="AMU3818" s="1462"/>
      <c r="AMV3818" s="1462"/>
      <c r="AMW3818" s="1463"/>
      <c r="AMX3818" s="1463"/>
      <c r="AMY3818" s="1463"/>
      <c r="AMZ3818" s="1463"/>
      <c r="ANA3818" s="1463"/>
      <c r="ANB3818" s="1463"/>
      <c r="ANC3818" s="1462"/>
      <c r="AND3818" s="1462"/>
      <c r="ANE3818" s="1464"/>
      <c r="ANF3818" s="1465"/>
      <c r="ANG3818" s="1466"/>
      <c r="ANH3818" s="1466"/>
      <c r="ANI3818" s="1462"/>
      <c r="ANJ3818" s="1462"/>
      <c r="ANK3818" s="1462"/>
      <c r="ANL3818" s="1462"/>
      <c r="ANM3818" s="1463"/>
      <c r="ANN3818" s="1462"/>
      <c r="ANO3818" s="1462"/>
      <c r="ANP3818" s="1462"/>
      <c r="ANQ3818" s="1462"/>
      <c r="ANR3818" s="1463"/>
      <c r="ANS3818" s="1462"/>
      <c r="ANT3818" s="1462"/>
      <c r="ANU3818" s="1462"/>
      <c r="ANV3818" s="1462"/>
      <c r="ANW3818" s="1462"/>
      <c r="ANX3818" s="1462"/>
      <c r="ANY3818" s="1462"/>
      <c r="ANZ3818" s="1463"/>
      <c r="AOA3818" s="1462"/>
      <c r="AOB3818" s="1462"/>
      <c r="AOC3818" s="1463"/>
      <c r="AOD3818" s="1463"/>
      <c r="AOE3818" s="1463"/>
      <c r="AOF3818" s="1463"/>
      <c r="AOG3818" s="1463"/>
      <c r="AOH3818" s="1463"/>
      <c r="AOI3818" s="1462"/>
      <c r="AOJ3818" s="1462"/>
      <c r="AOK3818" s="1464"/>
      <c r="AOL3818" s="1465"/>
      <c r="AOM3818" s="1466"/>
      <c r="AON3818" s="1466"/>
      <c r="AOO3818" s="1462"/>
      <c r="AOP3818" s="1462"/>
      <c r="AOQ3818" s="1462"/>
      <c r="AOR3818" s="1462"/>
      <c r="AOS3818" s="1463"/>
      <c r="AOT3818" s="1462"/>
      <c r="AOU3818" s="1462"/>
      <c r="AOV3818" s="1462"/>
      <c r="AOW3818" s="1462"/>
      <c r="AOX3818" s="1463"/>
      <c r="AOY3818" s="1462"/>
      <c r="AOZ3818" s="1462"/>
      <c r="APA3818" s="1462"/>
      <c r="APB3818" s="1462"/>
      <c r="APC3818" s="1462"/>
      <c r="APD3818" s="1462"/>
      <c r="APE3818" s="1462"/>
      <c r="APF3818" s="1463"/>
      <c r="APG3818" s="1462"/>
      <c r="APH3818" s="1462"/>
      <c r="API3818" s="1463"/>
      <c r="APJ3818" s="1463"/>
      <c r="APK3818" s="1463"/>
      <c r="APL3818" s="1463"/>
      <c r="APM3818" s="1463"/>
      <c r="APN3818" s="1463"/>
      <c r="APO3818" s="1462"/>
      <c r="APP3818" s="1462"/>
      <c r="APQ3818" s="1464"/>
      <c r="APR3818" s="1465"/>
      <c r="APS3818" s="1466"/>
      <c r="APT3818" s="1466"/>
      <c r="APU3818" s="1462"/>
      <c r="APV3818" s="1462"/>
      <c r="APW3818" s="1462"/>
      <c r="APX3818" s="1462"/>
      <c r="APY3818" s="1463"/>
      <c r="APZ3818" s="1462"/>
      <c r="AQA3818" s="1462"/>
      <c r="AQB3818" s="1462"/>
      <c r="AQC3818" s="1462"/>
      <c r="AQD3818" s="1463"/>
      <c r="AQE3818" s="1462"/>
      <c r="AQF3818" s="1462"/>
      <c r="AQG3818" s="1462"/>
      <c r="AQH3818" s="1462"/>
      <c r="AQI3818" s="1462"/>
      <c r="AQJ3818" s="1462"/>
      <c r="AQK3818" s="1462"/>
      <c r="AQL3818" s="1463"/>
      <c r="AQM3818" s="1462"/>
      <c r="AQN3818" s="1462"/>
      <c r="AQO3818" s="1463"/>
      <c r="AQP3818" s="1463"/>
      <c r="AQQ3818" s="1463"/>
      <c r="AQR3818" s="1463"/>
      <c r="AQS3818" s="1463"/>
      <c r="AQT3818" s="1463"/>
      <c r="AQU3818" s="1462"/>
      <c r="AQV3818" s="1462"/>
      <c r="AQW3818" s="1464"/>
      <c r="AQX3818" s="1465"/>
      <c r="AQY3818" s="1466"/>
      <c r="AQZ3818" s="1466"/>
      <c r="ARA3818" s="1462"/>
      <c r="ARB3818" s="1462"/>
      <c r="ARC3818" s="1462"/>
      <c r="ARD3818" s="1462"/>
      <c r="ARE3818" s="1463"/>
      <c r="ARF3818" s="1462"/>
      <c r="ARG3818" s="1462"/>
      <c r="ARH3818" s="1462"/>
      <c r="ARI3818" s="1462"/>
      <c r="ARJ3818" s="1463"/>
      <c r="ARK3818" s="1462"/>
      <c r="ARL3818" s="1462"/>
      <c r="ARM3818" s="1462"/>
      <c r="ARN3818" s="1462"/>
      <c r="ARO3818" s="1462"/>
      <c r="ARP3818" s="1462"/>
      <c r="ARQ3818" s="1462"/>
      <c r="ARR3818" s="1463"/>
      <c r="ARS3818" s="1462"/>
      <c r="ART3818" s="1462"/>
      <c r="ARU3818" s="1463"/>
      <c r="ARV3818" s="1463"/>
      <c r="ARW3818" s="1463"/>
      <c r="ARX3818" s="1463"/>
      <c r="ARY3818" s="1463"/>
      <c r="ARZ3818" s="1463"/>
      <c r="ASA3818" s="1462"/>
      <c r="ASB3818" s="1462"/>
      <c r="ASC3818" s="1464"/>
      <c r="ASD3818" s="1465"/>
      <c r="ASE3818" s="1466"/>
      <c r="ASF3818" s="1466"/>
      <c r="ASG3818" s="1462"/>
      <c r="ASH3818" s="1462"/>
      <c r="ASI3818" s="1462"/>
      <c r="ASJ3818" s="1462"/>
      <c r="ASK3818" s="1463"/>
      <c r="ASL3818" s="1462"/>
      <c r="ASM3818" s="1462"/>
      <c r="ASN3818" s="1462"/>
      <c r="ASO3818" s="1462"/>
      <c r="ASP3818" s="1463"/>
      <c r="ASQ3818" s="1462"/>
      <c r="ASR3818" s="1462"/>
      <c r="ASS3818" s="1462"/>
      <c r="AST3818" s="1462"/>
      <c r="ASU3818" s="1462"/>
      <c r="ASV3818" s="1462"/>
      <c r="ASW3818" s="1462"/>
      <c r="ASX3818" s="1463"/>
      <c r="ASY3818" s="1462"/>
      <c r="ASZ3818" s="1462"/>
      <c r="ATA3818" s="1463"/>
      <c r="ATB3818" s="1463"/>
      <c r="ATC3818" s="1463"/>
      <c r="ATD3818" s="1463"/>
      <c r="ATE3818" s="1463"/>
      <c r="ATF3818" s="1463"/>
      <c r="ATG3818" s="1462"/>
      <c r="ATH3818" s="1462"/>
      <c r="ATI3818" s="1464"/>
      <c r="ATJ3818" s="1465"/>
      <c r="ATK3818" s="1466"/>
      <c r="ATL3818" s="1466"/>
      <c r="ATM3818" s="1462"/>
      <c r="ATN3818" s="1462"/>
      <c r="ATO3818" s="1462"/>
      <c r="ATP3818" s="1462"/>
      <c r="ATQ3818" s="1463"/>
      <c r="ATR3818" s="1462"/>
      <c r="ATS3818" s="1462"/>
      <c r="ATT3818" s="1462"/>
      <c r="ATU3818" s="1462"/>
      <c r="ATV3818" s="1463"/>
      <c r="ATW3818" s="1462"/>
      <c r="ATX3818" s="1462"/>
      <c r="ATY3818" s="1462"/>
      <c r="ATZ3818" s="1462"/>
      <c r="AUA3818" s="1462"/>
      <c r="AUB3818" s="1462"/>
      <c r="AUC3818" s="1462"/>
      <c r="AUD3818" s="1463"/>
      <c r="AUE3818" s="1462"/>
      <c r="AUF3818" s="1462"/>
      <c r="AUG3818" s="1463"/>
      <c r="AUH3818" s="1463"/>
      <c r="AUI3818" s="1463"/>
      <c r="AUJ3818" s="1463"/>
      <c r="AUK3818" s="1463"/>
      <c r="AUL3818" s="1463"/>
      <c r="AUM3818" s="1462"/>
      <c r="AUN3818" s="1462"/>
      <c r="AUO3818" s="1464"/>
      <c r="AUP3818" s="1465"/>
      <c r="AUQ3818" s="1466"/>
      <c r="AUR3818" s="1466"/>
      <c r="AUS3818" s="1462"/>
      <c r="AUT3818" s="1462"/>
      <c r="AUU3818" s="1462"/>
      <c r="AUV3818" s="1462"/>
      <c r="AUW3818" s="1463"/>
      <c r="AUX3818" s="1462"/>
      <c r="AUY3818" s="1462"/>
      <c r="AUZ3818" s="1462"/>
      <c r="AVA3818" s="1462"/>
      <c r="AVB3818" s="1463"/>
      <c r="AVC3818" s="1462"/>
      <c r="AVD3818" s="1462"/>
      <c r="AVE3818" s="1462"/>
      <c r="AVF3818" s="1462"/>
      <c r="AVG3818" s="1462"/>
      <c r="AVH3818" s="1462"/>
      <c r="AVI3818" s="1462"/>
      <c r="AVJ3818" s="1463"/>
      <c r="AVK3818" s="1462"/>
      <c r="AVL3818" s="1462"/>
      <c r="AVM3818" s="1463"/>
      <c r="AVN3818" s="1463"/>
      <c r="AVO3818" s="1463"/>
      <c r="AVP3818" s="1463"/>
      <c r="AVQ3818" s="1463"/>
      <c r="AVR3818" s="1463"/>
      <c r="AVS3818" s="1462"/>
      <c r="AVT3818" s="1462"/>
      <c r="AVU3818" s="1464"/>
      <c r="AVV3818" s="1465"/>
      <c r="AVW3818" s="1466"/>
      <c r="AVX3818" s="1466"/>
      <c r="AVY3818" s="1462"/>
      <c r="AVZ3818" s="1462"/>
      <c r="AWA3818" s="1462"/>
      <c r="AWB3818" s="1462"/>
      <c r="AWC3818" s="1463"/>
      <c r="AWD3818" s="1462"/>
      <c r="AWE3818" s="1462"/>
      <c r="AWF3818" s="1462"/>
      <c r="AWG3818" s="1462"/>
      <c r="AWH3818" s="1463"/>
      <c r="AWI3818" s="1462"/>
      <c r="AWJ3818" s="1462"/>
      <c r="AWK3818" s="1462"/>
      <c r="AWL3818" s="1462"/>
      <c r="AWM3818" s="1462"/>
      <c r="AWN3818" s="1462"/>
      <c r="AWO3818" s="1462"/>
      <c r="AWP3818" s="1463"/>
      <c r="AWQ3818" s="1462"/>
      <c r="AWR3818" s="1462"/>
      <c r="AWS3818" s="1463"/>
      <c r="AWT3818" s="1463"/>
      <c r="AWU3818" s="1463"/>
      <c r="AWV3818" s="1463"/>
      <c r="AWW3818" s="1463"/>
      <c r="AWX3818" s="1463"/>
      <c r="AWY3818" s="1462"/>
      <c r="AWZ3818" s="1462"/>
      <c r="AXA3818" s="1464"/>
      <c r="AXB3818" s="1465"/>
      <c r="AXC3818" s="1466"/>
      <c r="AXD3818" s="1466"/>
      <c r="AXE3818" s="1462"/>
      <c r="AXF3818" s="1462"/>
      <c r="AXG3818" s="1462"/>
      <c r="AXH3818" s="1462"/>
      <c r="AXI3818" s="1463"/>
      <c r="AXJ3818" s="1462"/>
      <c r="AXK3818" s="1462"/>
      <c r="AXL3818" s="1462"/>
      <c r="AXM3818" s="1462"/>
      <c r="AXN3818" s="1463"/>
      <c r="AXO3818" s="1462"/>
      <c r="AXP3818" s="1462"/>
      <c r="AXQ3818" s="1462"/>
      <c r="AXR3818" s="1462"/>
      <c r="AXS3818" s="1462"/>
      <c r="AXT3818" s="1462"/>
      <c r="AXU3818" s="1462"/>
      <c r="AXV3818" s="1463"/>
      <c r="AXW3818" s="1462"/>
      <c r="AXX3818" s="1462"/>
      <c r="AXY3818" s="1463"/>
      <c r="AXZ3818" s="1463"/>
      <c r="AYA3818" s="1463"/>
      <c r="AYB3818" s="1463"/>
      <c r="AYC3818" s="1463"/>
      <c r="AYD3818" s="1463"/>
      <c r="AYE3818" s="1462"/>
      <c r="AYF3818" s="1462"/>
      <c r="AYG3818" s="1464"/>
      <c r="AYH3818" s="1465"/>
      <c r="AYI3818" s="1466"/>
      <c r="AYJ3818" s="1466"/>
      <c r="AYK3818" s="1462"/>
      <c r="AYL3818" s="1462"/>
      <c r="AYM3818" s="1462"/>
      <c r="AYN3818" s="1462"/>
      <c r="AYO3818" s="1463"/>
      <c r="AYP3818" s="1462"/>
      <c r="AYQ3818" s="1462"/>
      <c r="AYR3818" s="1462"/>
      <c r="AYS3818" s="1462"/>
      <c r="AYT3818" s="1463"/>
      <c r="AYU3818" s="1462"/>
      <c r="AYV3818" s="1462"/>
      <c r="AYW3818" s="1462"/>
      <c r="AYX3818" s="1462"/>
      <c r="AYY3818" s="1462"/>
      <c r="AYZ3818" s="1462"/>
      <c r="AZA3818" s="1462"/>
      <c r="AZB3818" s="1463"/>
      <c r="AZC3818" s="1462"/>
      <c r="AZD3818" s="1462"/>
      <c r="AZE3818" s="1463"/>
      <c r="AZF3818" s="1463"/>
      <c r="AZG3818" s="1463"/>
      <c r="AZH3818" s="1463"/>
      <c r="AZI3818" s="1463"/>
      <c r="AZJ3818" s="1463"/>
      <c r="AZK3818" s="1462"/>
      <c r="AZL3818" s="1462"/>
      <c r="AZM3818" s="1464"/>
      <c r="AZN3818" s="1465"/>
      <c r="AZO3818" s="1466"/>
      <c r="AZP3818" s="1466"/>
      <c r="AZQ3818" s="1462"/>
      <c r="AZR3818" s="1462"/>
      <c r="AZS3818" s="1462"/>
      <c r="AZT3818" s="1462"/>
      <c r="AZU3818" s="1463"/>
      <c r="AZV3818" s="1462"/>
      <c r="AZW3818" s="1462"/>
      <c r="AZX3818" s="1462"/>
      <c r="AZY3818" s="1462"/>
      <c r="AZZ3818" s="1463"/>
      <c r="BAA3818" s="1462"/>
      <c r="BAB3818" s="1462"/>
      <c r="BAC3818" s="1462"/>
      <c r="BAD3818" s="1462"/>
      <c r="BAE3818" s="1462"/>
      <c r="BAF3818" s="1462"/>
      <c r="BAG3818" s="1462"/>
      <c r="BAH3818" s="1463"/>
      <c r="BAI3818" s="1462"/>
      <c r="BAJ3818" s="1462"/>
      <c r="BAK3818" s="1463"/>
      <c r="BAL3818" s="1463"/>
      <c r="BAM3818" s="1463"/>
      <c r="BAN3818" s="1463"/>
      <c r="BAO3818" s="1463"/>
      <c r="BAP3818" s="1463"/>
      <c r="BAQ3818" s="1462"/>
      <c r="BAR3818" s="1462"/>
      <c r="BAS3818" s="1464"/>
      <c r="BAT3818" s="1465"/>
      <c r="BAU3818" s="1466"/>
      <c r="BAV3818" s="1466"/>
      <c r="BAW3818" s="1462"/>
      <c r="BAX3818" s="1462"/>
      <c r="BAY3818" s="1462"/>
      <c r="BAZ3818" s="1462"/>
      <c r="BBA3818" s="1463"/>
      <c r="BBB3818" s="1462"/>
      <c r="BBC3818" s="1462"/>
      <c r="BBD3818" s="1462"/>
      <c r="BBE3818" s="1462"/>
      <c r="BBF3818" s="1463"/>
      <c r="BBG3818" s="1462"/>
      <c r="BBH3818" s="1462"/>
      <c r="BBI3818" s="1462"/>
      <c r="BBJ3818" s="1462"/>
      <c r="BBK3818" s="1462"/>
      <c r="BBL3818" s="1462"/>
      <c r="BBM3818" s="1462"/>
      <c r="BBN3818" s="1463"/>
      <c r="BBO3818" s="1462"/>
      <c r="BBP3818" s="1462"/>
      <c r="BBQ3818" s="1463"/>
      <c r="BBR3818" s="1463"/>
      <c r="BBS3818" s="1463"/>
      <c r="BBT3818" s="1463"/>
      <c r="BBU3818" s="1463"/>
      <c r="BBV3818" s="1463"/>
      <c r="BBW3818" s="1462"/>
      <c r="BBX3818" s="1462"/>
      <c r="BBY3818" s="1464"/>
      <c r="BBZ3818" s="1465"/>
      <c r="BCA3818" s="1466"/>
      <c r="BCB3818" s="1466"/>
      <c r="BCC3818" s="1462"/>
      <c r="BCD3818" s="1462"/>
      <c r="BCE3818" s="1462"/>
      <c r="BCF3818" s="1462"/>
      <c r="BCG3818" s="1463"/>
      <c r="BCH3818" s="1462"/>
      <c r="BCI3818" s="1462"/>
      <c r="BCJ3818" s="1462"/>
      <c r="BCK3818" s="1462"/>
      <c r="BCL3818" s="1463"/>
      <c r="BCM3818" s="1462"/>
      <c r="BCN3818" s="1462"/>
      <c r="BCO3818" s="1462"/>
      <c r="BCP3818" s="1462"/>
      <c r="BCQ3818" s="1462"/>
      <c r="BCR3818" s="1462"/>
      <c r="BCS3818" s="1462"/>
      <c r="BCT3818" s="1463"/>
      <c r="BCU3818" s="1462"/>
      <c r="BCV3818" s="1462"/>
      <c r="BCW3818" s="1463"/>
      <c r="BCX3818" s="1463"/>
      <c r="BCY3818" s="1463"/>
      <c r="BCZ3818" s="1463"/>
      <c r="BDA3818" s="1463"/>
      <c r="BDB3818" s="1463"/>
      <c r="BDC3818" s="1462"/>
      <c r="BDD3818" s="1462"/>
      <c r="BDE3818" s="1464"/>
      <c r="BDF3818" s="1465"/>
      <c r="BDG3818" s="1466"/>
      <c r="BDH3818" s="1466"/>
      <c r="BDI3818" s="1462"/>
      <c r="BDJ3818" s="1462"/>
      <c r="BDK3818" s="1462"/>
      <c r="BDL3818" s="1462"/>
      <c r="BDM3818" s="1463"/>
      <c r="BDN3818" s="1462"/>
      <c r="BDO3818" s="1462"/>
      <c r="BDP3818" s="1462"/>
      <c r="BDQ3818" s="1462"/>
      <c r="BDR3818" s="1463"/>
      <c r="BDS3818" s="1462"/>
      <c r="BDT3818" s="1462"/>
      <c r="BDU3818" s="1462"/>
      <c r="BDV3818" s="1462"/>
      <c r="BDW3818" s="1462"/>
      <c r="BDX3818" s="1462"/>
      <c r="BDY3818" s="1462"/>
      <c r="BDZ3818" s="1463"/>
      <c r="BEA3818" s="1462"/>
      <c r="BEB3818" s="1462"/>
      <c r="BEC3818" s="1463"/>
      <c r="BED3818" s="1463"/>
      <c r="BEE3818" s="1463"/>
      <c r="BEF3818" s="1463"/>
      <c r="BEG3818" s="1463"/>
      <c r="BEH3818" s="1463"/>
      <c r="BEI3818" s="1462"/>
      <c r="BEJ3818" s="1462"/>
      <c r="BEK3818" s="1464"/>
      <c r="BEL3818" s="1465"/>
      <c r="BEM3818" s="1466"/>
      <c r="BEN3818" s="1466"/>
      <c r="BEO3818" s="1462"/>
      <c r="BEP3818" s="1462"/>
      <c r="BEQ3818" s="1462"/>
      <c r="BER3818" s="1462"/>
      <c r="BES3818" s="1463"/>
      <c r="BET3818" s="1462"/>
      <c r="BEU3818" s="1462"/>
      <c r="BEV3818" s="1462"/>
      <c r="BEW3818" s="1462"/>
      <c r="BEX3818" s="1463"/>
      <c r="BEY3818" s="1462"/>
      <c r="BEZ3818" s="1462"/>
      <c r="BFA3818" s="1462"/>
      <c r="BFB3818" s="1462"/>
      <c r="BFC3818" s="1462"/>
      <c r="BFD3818" s="1462"/>
      <c r="BFE3818" s="1462"/>
      <c r="BFF3818" s="1463"/>
      <c r="BFG3818" s="1462"/>
      <c r="BFH3818" s="1462"/>
      <c r="BFI3818" s="1463"/>
      <c r="BFJ3818" s="1463"/>
      <c r="BFK3818" s="1463"/>
      <c r="BFL3818" s="1463"/>
      <c r="BFM3818" s="1463"/>
      <c r="BFN3818" s="1463"/>
      <c r="BFO3818" s="1462"/>
      <c r="BFP3818" s="1462"/>
      <c r="BFQ3818" s="1464"/>
      <c r="BFR3818" s="1465"/>
      <c r="BFS3818" s="1466"/>
      <c r="BFT3818" s="1466"/>
      <c r="BFU3818" s="1462"/>
      <c r="BFV3818" s="1462"/>
      <c r="BFW3818" s="1462"/>
      <c r="BFX3818" s="1462"/>
      <c r="BFY3818" s="1463"/>
      <c r="BFZ3818" s="1462"/>
      <c r="BGA3818" s="1462"/>
      <c r="BGB3818" s="1462"/>
      <c r="BGC3818" s="1462"/>
      <c r="BGD3818" s="1463"/>
      <c r="BGE3818" s="1462"/>
      <c r="BGF3818" s="1462"/>
      <c r="BGG3818" s="1462"/>
      <c r="BGH3818" s="1462"/>
      <c r="BGI3818" s="1462"/>
      <c r="BGJ3818" s="1462"/>
      <c r="BGK3818" s="1462"/>
      <c r="BGL3818" s="1463"/>
      <c r="BGM3818" s="1462"/>
      <c r="BGN3818" s="1462"/>
      <c r="BGO3818" s="1463"/>
      <c r="BGP3818" s="1463"/>
      <c r="BGQ3818" s="1463"/>
      <c r="BGR3818" s="1463"/>
      <c r="BGS3818" s="1463"/>
      <c r="BGT3818" s="1463"/>
      <c r="BGU3818" s="1462"/>
      <c r="BGV3818" s="1462"/>
      <c r="BGW3818" s="1464"/>
      <c r="BGX3818" s="1465"/>
      <c r="BGY3818" s="1466"/>
      <c r="BGZ3818" s="1466"/>
      <c r="BHA3818" s="1462"/>
      <c r="BHB3818" s="1462"/>
      <c r="BHC3818" s="1462"/>
      <c r="BHD3818" s="1462"/>
      <c r="BHE3818" s="1463"/>
      <c r="BHF3818" s="1462"/>
      <c r="BHG3818" s="1462"/>
      <c r="BHH3818" s="1462"/>
      <c r="BHI3818" s="1462"/>
      <c r="BHJ3818" s="1463"/>
      <c r="BHK3818" s="1462"/>
      <c r="BHL3818" s="1462"/>
      <c r="BHM3818" s="1462"/>
      <c r="BHN3818" s="1462"/>
      <c r="BHO3818" s="1462"/>
      <c r="BHP3818" s="1462"/>
      <c r="BHQ3818" s="1462"/>
      <c r="BHR3818" s="1463"/>
      <c r="BHS3818" s="1462"/>
      <c r="BHT3818" s="1462"/>
      <c r="BHU3818" s="1463"/>
      <c r="BHV3818" s="1463"/>
      <c r="BHW3818" s="1463"/>
      <c r="BHX3818" s="1463"/>
      <c r="BHY3818" s="1463"/>
      <c r="BHZ3818" s="1463"/>
      <c r="BIA3818" s="1462"/>
      <c r="BIB3818" s="1462"/>
      <c r="BIC3818" s="1464"/>
      <c r="BID3818" s="1465"/>
      <c r="BIE3818" s="1466"/>
      <c r="BIF3818" s="1466"/>
      <c r="BIG3818" s="1462"/>
      <c r="BIH3818" s="1462"/>
      <c r="BII3818" s="1462"/>
      <c r="BIJ3818" s="1462"/>
      <c r="BIK3818" s="1463"/>
      <c r="BIL3818" s="1462"/>
      <c r="BIM3818" s="1462"/>
      <c r="BIN3818" s="1462"/>
      <c r="BIO3818" s="1462"/>
      <c r="BIP3818" s="1463"/>
      <c r="BIQ3818" s="1462"/>
      <c r="BIR3818" s="1462"/>
      <c r="BIS3818" s="1462"/>
      <c r="BIT3818" s="1462"/>
      <c r="BIU3818" s="1462"/>
      <c r="BIV3818" s="1462"/>
      <c r="BIW3818" s="1462"/>
      <c r="BIX3818" s="1463"/>
      <c r="BIY3818" s="1462"/>
      <c r="BIZ3818" s="1462"/>
      <c r="BJA3818" s="1463"/>
      <c r="BJB3818" s="1463"/>
      <c r="BJC3818" s="1463"/>
      <c r="BJD3818" s="1463"/>
      <c r="BJE3818" s="1463"/>
      <c r="BJF3818" s="1463"/>
      <c r="BJG3818" s="1462"/>
      <c r="BJH3818" s="1462"/>
      <c r="BJI3818" s="1464"/>
      <c r="BJJ3818" s="1465"/>
      <c r="BJK3818" s="1466"/>
      <c r="BJL3818" s="1466"/>
      <c r="BJM3818" s="1462"/>
      <c r="BJN3818" s="1462"/>
      <c r="BJO3818" s="1462"/>
      <c r="BJP3818" s="1462"/>
      <c r="BJQ3818" s="1463"/>
      <c r="BJR3818" s="1462"/>
      <c r="BJS3818" s="1462"/>
      <c r="BJT3818" s="1462"/>
      <c r="BJU3818" s="1462"/>
      <c r="BJV3818" s="1463"/>
      <c r="BJW3818" s="1462"/>
      <c r="BJX3818" s="1462"/>
      <c r="BJY3818" s="1462"/>
      <c r="BJZ3818" s="1462"/>
      <c r="BKA3818" s="1462"/>
      <c r="BKB3818" s="1462"/>
      <c r="BKC3818" s="1462"/>
      <c r="BKD3818" s="1463"/>
      <c r="BKE3818" s="1462"/>
      <c r="BKF3818" s="1462"/>
      <c r="BKG3818" s="1463"/>
      <c r="BKH3818" s="1463"/>
      <c r="BKI3818" s="1463"/>
      <c r="BKJ3818" s="1463"/>
      <c r="BKK3818" s="1463"/>
      <c r="BKL3818" s="1463"/>
      <c r="BKM3818" s="1462"/>
      <c r="BKN3818" s="1462"/>
      <c r="BKO3818" s="1464"/>
      <c r="BKP3818" s="1465"/>
      <c r="BKQ3818" s="1466"/>
      <c r="BKR3818" s="1466"/>
      <c r="BKS3818" s="1462"/>
      <c r="BKT3818" s="1462"/>
      <c r="BKU3818" s="1462"/>
      <c r="BKV3818" s="1462"/>
      <c r="BKW3818" s="1463"/>
      <c r="BKX3818" s="1462"/>
      <c r="BKY3818" s="1462"/>
      <c r="BKZ3818" s="1462"/>
      <c r="BLA3818" s="1462"/>
      <c r="BLB3818" s="1463"/>
      <c r="BLC3818" s="1462"/>
      <c r="BLD3818" s="1462"/>
      <c r="BLE3818" s="1462"/>
      <c r="BLF3818" s="1462"/>
      <c r="BLG3818" s="1462"/>
      <c r="BLH3818" s="1462"/>
      <c r="BLI3818" s="1462"/>
      <c r="BLJ3818" s="1463"/>
      <c r="BLK3818" s="1462"/>
      <c r="BLL3818" s="1462"/>
      <c r="BLM3818" s="1463"/>
      <c r="BLN3818" s="1463"/>
      <c r="BLO3818" s="1463"/>
      <c r="BLP3818" s="1463"/>
      <c r="BLQ3818" s="1463"/>
      <c r="BLR3818" s="1463"/>
      <c r="BLS3818" s="1462"/>
      <c r="BLT3818" s="1462"/>
      <c r="BLU3818" s="1464"/>
      <c r="BLV3818" s="1465"/>
      <c r="BLW3818" s="1466"/>
      <c r="BLX3818" s="1466"/>
      <c r="BLY3818" s="1462"/>
      <c r="BLZ3818" s="1462"/>
      <c r="BMA3818" s="1462"/>
      <c r="BMB3818" s="1462"/>
      <c r="BMC3818" s="1463"/>
      <c r="BMD3818" s="1462"/>
      <c r="BME3818" s="1462"/>
      <c r="BMF3818" s="1462"/>
      <c r="BMG3818" s="1462"/>
      <c r="BMH3818" s="1463"/>
      <c r="BMI3818" s="1462"/>
      <c r="BMJ3818" s="1462"/>
      <c r="BMK3818" s="1462"/>
      <c r="BML3818" s="1462"/>
      <c r="BMM3818" s="1462"/>
      <c r="BMN3818" s="1462"/>
      <c r="BMO3818" s="1462"/>
      <c r="BMP3818" s="1463"/>
      <c r="BMQ3818" s="1462"/>
      <c r="BMR3818" s="1462"/>
      <c r="BMS3818" s="1463"/>
      <c r="BMT3818" s="1463"/>
      <c r="BMU3818" s="1463"/>
      <c r="BMV3818" s="1463"/>
      <c r="BMW3818" s="1463"/>
      <c r="BMX3818" s="1463"/>
      <c r="BMY3818" s="1462"/>
      <c r="BMZ3818" s="1462"/>
      <c r="BNA3818" s="1464"/>
      <c r="BNB3818" s="1465"/>
      <c r="BNC3818" s="1466"/>
      <c r="BND3818" s="1466"/>
      <c r="BNE3818" s="1462"/>
      <c r="BNF3818" s="1462"/>
      <c r="BNG3818" s="1462"/>
      <c r="BNH3818" s="1462"/>
      <c r="BNI3818" s="1463"/>
      <c r="BNJ3818" s="1462"/>
      <c r="BNK3818" s="1462"/>
      <c r="BNL3818" s="1462"/>
      <c r="BNM3818" s="1462"/>
      <c r="BNN3818" s="1463"/>
      <c r="BNO3818" s="1462"/>
      <c r="BNP3818" s="1462"/>
      <c r="BNQ3818" s="1462"/>
      <c r="BNR3818" s="1462"/>
      <c r="BNS3818" s="1462"/>
      <c r="BNT3818" s="1462"/>
      <c r="BNU3818" s="1462"/>
      <c r="BNV3818" s="1463"/>
      <c r="BNW3818" s="1462"/>
      <c r="BNX3818" s="1462"/>
      <c r="BNY3818" s="1463"/>
      <c r="BNZ3818" s="1463"/>
      <c r="BOA3818" s="1463"/>
      <c r="BOB3818" s="1463"/>
      <c r="BOC3818" s="1463"/>
      <c r="BOD3818" s="1463"/>
      <c r="BOE3818" s="1462"/>
      <c r="BOF3818" s="1462"/>
      <c r="BOG3818" s="1464"/>
      <c r="BOH3818" s="1465"/>
      <c r="BOI3818" s="1466"/>
      <c r="BOJ3818" s="1466"/>
      <c r="BOK3818" s="1462"/>
      <c r="BOL3818" s="1462"/>
      <c r="BOM3818" s="1462"/>
      <c r="BON3818" s="1462"/>
      <c r="BOO3818" s="1463"/>
      <c r="BOP3818" s="1462"/>
      <c r="BOQ3818" s="1462"/>
      <c r="BOR3818" s="1462"/>
      <c r="BOS3818" s="1462"/>
      <c r="BOT3818" s="1463"/>
      <c r="BOU3818" s="1462"/>
      <c r="BOV3818" s="1462"/>
      <c r="BOW3818" s="1462"/>
      <c r="BOX3818" s="1462"/>
      <c r="BOY3818" s="1462"/>
      <c r="BOZ3818" s="1462"/>
      <c r="BPA3818" s="1462"/>
      <c r="BPB3818" s="1463"/>
      <c r="BPC3818" s="1462"/>
      <c r="BPD3818" s="1462"/>
      <c r="BPE3818" s="1463"/>
      <c r="BPF3818" s="1463"/>
      <c r="BPG3818" s="1463"/>
      <c r="BPH3818" s="1463"/>
      <c r="BPI3818" s="1463"/>
      <c r="BPJ3818" s="1463"/>
      <c r="BPK3818" s="1462"/>
      <c r="BPL3818" s="1462"/>
      <c r="BPM3818" s="1464"/>
      <c r="BPN3818" s="1465"/>
      <c r="BPO3818" s="1466"/>
      <c r="BPP3818" s="1466"/>
      <c r="BPQ3818" s="1462"/>
      <c r="BPR3818" s="1462"/>
      <c r="BPS3818" s="1462"/>
      <c r="BPT3818" s="1462"/>
      <c r="BPU3818" s="1463"/>
      <c r="BPV3818" s="1462"/>
      <c r="BPW3818" s="1462"/>
      <c r="BPX3818" s="1462"/>
      <c r="BPY3818" s="1462"/>
      <c r="BPZ3818" s="1463"/>
      <c r="BQA3818" s="1462"/>
      <c r="BQB3818" s="1462"/>
      <c r="BQC3818" s="1462"/>
      <c r="BQD3818" s="1462"/>
      <c r="BQE3818" s="1462"/>
      <c r="BQF3818" s="1462"/>
      <c r="BQG3818" s="1462"/>
      <c r="BQH3818" s="1463"/>
      <c r="BQI3818" s="1462"/>
      <c r="BQJ3818" s="1462"/>
      <c r="BQK3818" s="1463"/>
      <c r="BQL3818" s="1463"/>
      <c r="BQM3818" s="1463"/>
      <c r="BQN3818" s="1463"/>
      <c r="BQO3818" s="1463"/>
      <c r="BQP3818" s="1463"/>
      <c r="BQQ3818" s="1462"/>
      <c r="BQR3818" s="1462"/>
      <c r="BQS3818" s="1464"/>
      <c r="BQT3818" s="1465"/>
      <c r="BQU3818" s="1466"/>
      <c r="BQV3818" s="1466"/>
      <c r="BQW3818" s="1462"/>
      <c r="BQX3818" s="1462"/>
      <c r="BQY3818" s="1462"/>
      <c r="BQZ3818" s="1462"/>
      <c r="BRA3818" s="1463"/>
      <c r="BRB3818" s="1462"/>
      <c r="BRC3818" s="1462"/>
      <c r="BRD3818" s="1462"/>
      <c r="BRE3818" s="1462"/>
      <c r="BRF3818" s="1463"/>
      <c r="BRG3818" s="1462"/>
      <c r="BRH3818" s="1462"/>
      <c r="BRI3818" s="1462"/>
      <c r="BRJ3818" s="1462"/>
      <c r="BRK3818" s="1462"/>
      <c r="BRL3818" s="1462"/>
      <c r="BRM3818" s="1462"/>
      <c r="BRN3818" s="1463"/>
      <c r="BRO3818" s="1462"/>
      <c r="BRP3818" s="1462"/>
      <c r="BRQ3818" s="1463"/>
      <c r="BRR3818" s="1463"/>
      <c r="BRS3818" s="1463"/>
      <c r="BRT3818" s="1463"/>
      <c r="BRU3818" s="1463"/>
      <c r="BRV3818" s="1463"/>
      <c r="BRW3818" s="1462"/>
      <c r="BRX3818" s="1462"/>
      <c r="BRY3818" s="1464"/>
      <c r="BRZ3818" s="1465"/>
      <c r="BSA3818" s="1466"/>
      <c r="BSB3818" s="1466"/>
      <c r="BSC3818" s="1462"/>
      <c r="BSD3818" s="1462"/>
      <c r="BSE3818" s="1462"/>
      <c r="BSF3818" s="1462"/>
      <c r="BSG3818" s="1463"/>
      <c r="BSH3818" s="1462"/>
      <c r="BSI3818" s="1462"/>
      <c r="BSJ3818" s="1462"/>
      <c r="BSK3818" s="1462"/>
      <c r="BSL3818" s="1463"/>
      <c r="BSM3818" s="1462"/>
      <c r="BSN3818" s="1462"/>
      <c r="BSO3818" s="1462"/>
      <c r="BSP3818" s="1462"/>
      <c r="BSQ3818" s="1462"/>
      <c r="BSR3818" s="1462"/>
      <c r="BSS3818" s="1462"/>
      <c r="BST3818" s="1463"/>
      <c r="BSU3818" s="1462"/>
      <c r="BSV3818" s="1462"/>
      <c r="BSW3818" s="1463"/>
      <c r="BSX3818" s="1463"/>
      <c r="BSY3818" s="1463"/>
      <c r="BSZ3818" s="1463"/>
      <c r="BTA3818" s="1463"/>
      <c r="BTB3818" s="1463"/>
      <c r="BTC3818" s="1462"/>
      <c r="BTD3818" s="1462"/>
      <c r="BTE3818" s="1464"/>
      <c r="BTF3818" s="1465"/>
      <c r="BTG3818" s="1466"/>
      <c r="BTH3818" s="1466"/>
      <c r="BTI3818" s="1462"/>
      <c r="BTJ3818" s="1462"/>
      <c r="BTK3818" s="1462"/>
      <c r="BTL3818" s="1462"/>
      <c r="BTM3818" s="1463"/>
      <c r="BTN3818" s="1462"/>
      <c r="BTO3818" s="1462"/>
      <c r="BTP3818" s="1462"/>
      <c r="BTQ3818" s="1462"/>
      <c r="BTR3818" s="1463"/>
      <c r="BTS3818" s="1462"/>
      <c r="BTT3818" s="1462"/>
      <c r="BTU3818" s="1462"/>
      <c r="BTV3818" s="1462"/>
      <c r="BTW3818" s="1462"/>
      <c r="BTX3818" s="1462"/>
      <c r="BTY3818" s="1462"/>
      <c r="BTZ3818" s="1463"/>
      <c r="BUA3818" s="1462"/>
      <c r="BUB3818" s="1462"/>
      <c r="BUC3818" s="1463"/>
      <c r="BUD3818" s="1463"/>
      <c r="BUE3818" s="1463"/>
      <c r="BUF3818" s="1463"/>
      <c r="BUG3818" s="1463"/>
      <c r="BUH3818" s="1463"/>
      <c r="BUI3818" s="1462"/>
      <c r="BUJ3818" s="1462"/>
      <c r="BUK3818" s="1464"/>
      <c r="BUL3818" s="1465"/>
      <c r="BUM3818" s="1466"/>
      <c r="BUN3818" s="1466"/>
      <c r="BUO3818" s="1462"/>
      <c r="BUP3818" s="1462"/>
      <c r="BUQ3818" s="1462"/>
      <c r="BUR3818" s="1462"/>
      <c r="BUS3818" s="1463"/>
      <c r="BUT3818" s="1462"/>
      <c r="BUU3818" s="1462"/>
      <c r="BUV3818" s="1462"/>
      <c r="BUW3818" s="1462"/>
      <c r="BUX3818" s="1463"/>
      <c r="BUY3818" s="1462"/>
      <c r="BUZ3818" s="1462"/>
      <c r="BVA3818" s="1462"/>
      <c r="BVB3818" s="1462"/>
      <c r="BVC3818" s="1462"/>
      <c r="BVD3818" s="1462"/>
      <c r="BVE3818" s="1462"/>
      <c r="BVF3818" s="1463"/>
      <c r="BVG3818" s="1462"/>
      <c r="BVH3818" s="1462"/>
      <c r="BVI3818" s="1463"/>
      <c r="BVJ3818" s="1463"/>
      <c r="BVK3818" s="1463"/>
      <c r="BVL3818" s="1463"/>
      <c r="BVM3818" s="1463"/>
      <c r="BVN3818" s="1463"/>
      <c r="BVO3818" s="1462"/>
      <c r="BVP3818" s="1462"/>
      <c r="BVQ3818" s="1464"/>
      <c r="BVR3818" s="1465"/>
      <c r="BVS3818" s="1466"/>
      <c r="BVT3818" s="1466"/>
      <c r="BVU3818" s="1462"/>
      <c r="BVV3818" s="1462"/>
      <c r="BVW3818" s="1462"/>
      <c r="BVX3818" s="1462"/>
      <c r="BVY3818" s="1463"/>
      <c r="BVZ3818" s="1462"/>
      <c r="BWA3818" s="1462"/>
      <c r="BWB3818" s="1462"/>
      <c r="BWC3818" s="1462"/>
      <c r="BWD3818" s="1463"/>
      <c r="BWE3818" s="1462"/>
      <c r="BWF3818" s="1462"/>
      <c r="BWG3818" s="1462"/>
      <c r="BWH3818" s="1462"/>
      <c r="BWI3818" s="1462"/>
      <c r="BWJ3818" s="1462"/>
      <c r="BWK3818" s="1462"/>
      <c r="BWL3818" s="1463"/>
      <c r="BWM3818" s="1462"/>
      <c r="BWN3818" s="1462"/>
      <c r="BWO3818" s="1463"/>
      <c r="BWP3818" s="1463"/>
      <c r="BWQ3818" s="1463"/>
      <c r="BWR3818" s="1463"/>
      <c r="BWS3818" s="1463"/>
      <c r="BWT3818" s="1463"/>
      <c r="BWU3818" s="1462"/>
      <c r="BWV3818" s="1462"/>
      <c r="BWW3818" s="1464"/>
      <c r="BWX3818" s="1465"/>
      <c r="BWY3818" s="1466"/>
      <c r="BWZ3818" s="1466"/>
      <c r="BXA3818" s="1462"/>
      <c r="BXB3818" s="1462"/>
      <c r="BXC3818" s="1462"/>
      <c r="BXD3818" s="1462"/>
      <c r="BXE3818" s="1463"/>
      <c r="BXF3818" s="1462"/>
      <c r="BXG3818" s="1462"/>
      <c r="BXH3818" s="1462"/>
      <c r="BXI3818" s="1462"/>
      <c r="BXJ3818" s="1463"/>
      <c r="BXK3818" s="1462"/>
      <c r="BXL3818" s="1462"/>
      <c r="BXM3818" s="1462"/>
      <c r="BXN3818" s="1462"/>
      <c r="BXO3818" s="1462"/>
      <c r="BXP3818" s="1462"/>
      <c r="BXQ3818" s="1462"/>
      <c r="BXR3818" s="1463"/>
      <c r="BXS3818" s="1462"/>
      <c r="BXT3818" s="1462"/>
      <c r="BXU3818" s="1463"/>
      <c r="BXV3818" s="1463"/>
      <c r="BXW3818" s="1463"/>
      <c r="BXX3818" s="1463"/>
      <c r="BXY3818" s="1463"/>
      <c r="BXZ3818" s="1463"/>
      <c r="BYA3818" s="1462"/>
      <c r="BYB3818" s="1462"/>
      <c r="BYC3818" s="1464"/>
      <c r="BYD3818" s="1465"/>
      <c r="BYE3818" s="1466"/>
      <c r="BYF3818" s="1466"/>
      <c r="BYG3818" s="1462"/>
      <c r="BYH3818" s="1462"/>
      <c r="BYI3818" s="1462"/>
      <c r="BYJ3818" s="1462"/>
      <c r="BYK3818" s="1463"/>
      <c r="BYL3818" s="1462"/>
      <c r="BYM3818" s="1462"/>
      <c r="BYN3818" s="1462"/>
      <c r="BYO3818" s="1462"/>
      <c r="BYP3818" s="1463"/>
      <c r="BYQ3818" s="1462"/>
      <c r="BYR3818" s="1462"/>
      <c r="BYS3818" s="1462"/>
      <c r="BYT3818" s="1462"/>
      <c r="BYU3818" s="1462"/>
      <c r="BYV3818" s="1462"/>
      <c r="BYW3818" s="1462"/>
      <c r="BYX3818" s="1463"/>
      <c r="BYY3818" s="1462"/>
      <c r="BYZ3818" s="1462"/>
      <c r="BZA3818" s="1463"/>
      <c r="BZB3818" s="1463"/>
      <c r="BZC3818" s="1463"/>
      <c r="BZD3818" s="1463"/>
      <c r="BZE3818" s="1463"/>
      <c r="BZF3818" s="1463"/>
      <c r="BZG3818" s="1462"/>
      <c r="BZH3818" s="1462"/>
      <c r="BZI3818" s="1464"/>
      <c r="BZJ3818" s="1465"/>
      <c r="BZK3818" s="1466"/>
      <c r="BZL3818" s="1466"/>
      <c r="BZM3818" s="1462"/>
      <c r="BZN3818" s="1462"/>
      <c r="BZO3818" s="1462"/>
      <c r="BZP3818" s="1462"/>
      <c r="BZQ3818" s="1463"/>
      <c r="BZR3818" s="1462"/>
      <c r="BZS3818" s="1462"/>
      <c r="BZT3818" s="1462"/>
      <c r="BZU3818" s="1462"/>
      <c r="BZV3818" s="1463"/>
      <c r="BZW3818" s="1462"/>
      <c r="BZX3818" s="1462"/>
      <c r="BZY3818" s="1462"/>
      <c r="BZZ3818" s="1462"/>
      <c r="CAA3818" s="1462"/>
      <c r="CAB3818" s="1462"/>
      <c r="CAC3818" s="1462"/>
      <c r="CAD3818" s="1463"/>
      <c r="CAE3818" s="1462"/>
      <c r="CAF3818" s="1462"/>
      <c r="CAG3818" s="1463"/>
      <c r="CAH3818" s="1463"/>
      <c r="CAI3818" s="1463"/>
      <c r="CAJ3818" s="1463"/>
      <c r="CAK3818" s="1463"/>
      <c r="CAL3818" s="1463"/>
      <c r="CAM3818" s="1462"/>
      <c r="CAN3818" s="1462"/>
      <c r="CAO3818" s="1464"/>
      <c r="CAP3818" s="1465"/>
      <c r="CAQ3818" s="1466"/>
      <c r="CAR3818" s="1466"/>
      <c r="CAS3818" s="1462"/>
      <c r="CAT3818" s="1462"/>
      <c r="CAU3818" s="1462"/>
      <c r="CAV3818" s="1462"/>
      <c r="CAW3818" s="1463"/>
      <c r="CAX3818" s="1462"/>
      <c r="CAY3818" s="1462"/>
      <c r="CAZ3818" s="1462"/>
      <c r="CBA3818" s="1462"/>
      <c r="CBB3818" s="1463"/>
      <c r="CBC3818" s="1462"/>
      <c r="CBD3818" s="1462"/>
      <c r="CBE3818" s="1462"/>
      <c r="CBF3818" s="1462"/>
      <c r="CBG3818" s="1462"/>
      <c r="CBH3818" s="1462"/>
      <c r="CBI3818" s="1462"/>
      <c r="CBJ3818" s="1463"/>
      <c r="CBK3818" s="1462"/>
      <c r="CBL3818" s="1462"/>
      <c r="CBM3818" s="1463"/>
      <c r="CBN3818" s="1463"/>
      <c r="CBO3818" s="1463"/>
      <c r="CBP3818" s="1463"/>
      <c r="CBQ3818" s="1463"/>
      <c r="CBR3818" s="1463"/>
      <c r="CBS3818" s="1462"/>
      <c r="CBT3818" s="1462"/>
      <c r="CBU3818" s="1464"/>
      <c r="CBV3818" s="1465"/>
      <c r="CBW3818" s="1466"/>
      <c r="CBX3818" s="1466"/>
      <c r="CBY3818" s="1462"/>
      <c r="CBZ3818" s="1462"/>
      <c r="CCA3818" s="1462"/>
      <c r="CCB3818" s="1462"/>
      <c r="CCC3818" s="1463"/>
      <c r="CCD3818" s="1462"/>
      <c r="CCE3818" s="1462"/>
      <c r="CCF3818" s="1462"/>
      <c r="CCG3818" s="1462"/>
      <c r="CCH3818" s="1463"/>
      <c r="CCI3818" s="1462"/>
      <c r="CCJ3818" s="1462"/>
      <c r="CCK3818" s="1462"/>
      <c r="CCL3818" s="1462"/>
      <c r="CCM3818" s="1462"/>
      <c r="CCN3818" s="1462"/>
      <c r="CCO3818" s="1462"/>
      <c r="CCP3818" s="1463"/>
      <c r="CCQ3818" s="1462"/>
      <c r="CCR3818" s="1462"/>
      <c r="CCS3818" s="1463"/>
      <c r="CCT3818" s="1463"/>
      <c r="CCU3818" s="1463"/>
      <c r="CCV3818" s="1463"/>
      <c r="CCW3818" s="1463"/>
      <c r="CCX3818" s="1463"/>
      <c r="CCY3818" s="1462"/>
      <c r="CCZ3818" s="1462"/>
      <c r="CDA3818" s="1464"/>
      <c r="CDB3818" s="1465"/>
      <c r="CDC3818" s="1466"/>
      <c r="CDD3818" s="1466"/>
      <c r="CDE3818" s="1462"/>
      <c r="CDF3818" s="1462"/>
      <c r="CDG3818" s="1462"/>
      <c r="CDH3818" s="1462"/>
      <c r="CDI3818" s="1463"/>
      <c r="CDJ3818" s="1462"/>
      <c r="CDK3818" s="1462"/>
      <c r="CDL3818" s="1462"/>
      <c r="CDM3818" s="1462"/>
      <c r="CDN3818" s="1463"/>
      <c r="CDO3818" s="1462"/>
      <c r="CDP3818" s="1462"/>
      <c r="CDQ3818" s="1462"/>
      <c r="CDR3818" s="1462"/>
      <c r="CDS3818" s="1462"/>
      <c r="CDT3818" s="1462"/>
      <c r="CDU3818" s="1462"/>
      <c r="CDV3818" s="1463"/>
      <c r="CDW3818" s="1462"/>
      <c r="CDX3818" s="1462"/>
      <c r="CDY3818" s="1463"/>
      <c r="CDZ3818" s="1463"/>
      <c r="CEA3818" s="1463"/>
      <c r="CEB3818" s="1463"/>
      <c r="CEC3818" s="1463"/>
      <c r="CED3818" s="1463"/>
      <c r="CEE3818" s="1462"/>
      <c r="CEF3818" s="1462"/>
      <c r="CEG3818" s="1464"/>
      <c r="CEH3818" s="1465"/>
      <c r="CEI3818" s="1466"/>
      <c r="CEJ3818" s="1466"/>
      <c r="CEK3818" s="1462"/>
      <c r="CEL3818" s="1462"/>
      <c r="CEM3818" s="1462"/>
      <c r="CEN3818" s="1462"/>
      <c r="CEO3818" s="1463"/>
      <c r="CEP3818" s="1462"/>
      <c r="CEQ3818" s="1462"/>
      <c r="CER3818" s="1462"/>
      <c r="CES3818" s="1462"/>
      <c r="CET3818" s="1463"/>
      <c r="CEU3818" s="1462"/>
      <c r="CEV3818" s="1462"/>
      <c r="CEW3818" s="1462"/>
      <c r="CEX3818" s="1462"/>
      <c r="CEY3818" s="1462"/>
      <c r="CEZ3818" s="1462"/>
      <c r="CFA3818" s="1462"/>
      <c r="CFB3818" s="1463"/>
      <c r="CFC3818" s="1462"/>
      <c r="CFD3818" s="1462"/>
      <c r="CFE3818" s="1463"/>
      <c r="CFF3818" s="1463"/>
      <c r="CFG3818" s="1463"/>
      <c r="CFH3818" s="1463"/>
      <c r="CFI3818" s="1463"/>
      <c r="CFJ3818" s="1463"/>
      <c r="CFK3818" s="1462"/>
      <c r="CFL3818" s="1462"/>
      <c r="CFM3818" s="1464"/>
      <c r="CFN3818" s="1465"/>
      <c r="CFO3818" s="1466"/>
      <c r="CFP3818" s="1466"/>
      <c r="CFQ3818" s="1462"/>
      <c r="CFR3818" s="1462"/>
      <c r="CFS3818" s="1462"/>
      <c r="CFT3818" s="1462"/>
      <c r="CFU3818" s="1463"/>
      <c r="CFV3818" s="1462"/>
      <c r="CFW3818" s="1462"/>
      <c r="CFX3818" s="1462"/>
      <c r="CFY3818" s="1462"/>
      <c r="CFZ3818" s="1463"/>
      <c r="CGA3818" s="1462"/>
      <c r="CGB3818" s="1462"/>
      <c r="CGC3818" s="1462"/>
      <c r="CGD3818" s="1462"/>
      <c r="CGE3818" s="1462"/>
      <c r="CGF3818" s="1462"/>
      <c r="CGG3818" s="1462"/>
      <c r="CGH3818" s="1463"/>
      <c r="CGI3818" s="1462"/>
      <c r="CGJ3818" s="1462"/>
      <c r="CGK3818" s="1463"/>
      <c r="CGL3818" s="1463"/>
      <c r="CGM3818" s="1463"/>
      <c r="CGN3818" s="1463"/>
      <c r="CGO3818" s="1463"/>
      <c r="CGP3818" s="1463"/>
      <c r="CGQ3818" s="1462"/>
      <c r="CGR3818" s="1462"/>
      <c r="CGS3818" s="1464"/>
      <c r="CGT3818" s="1465"/>
      <c r="CGU3818" s="1466"/>
      <c r="CGV3818" s="1466"/>
      <c r="CGW3818" s="1462"/>
      <c r="CGX3818" s="1462"/>
      <c r="CGY3818" s="1462"/>
      <c r="CGZ3818" s="1462"/>
      <c r="CHA3818" s="1463"/>
      <c r="CHB3818" s="1462"/>
      <c r="CHC3818" s="1462"/>
      <c r="CHD3818" s="1462"/>
      <c r="CHE3818" s="1462"/>
      <c r="CHF3818" s="1463"/>
      <c r="CHG3818" s="1462"/>
      <c r="CHH3818" s="1462"/>
      <c r="CHI3818" s="1462"/>
      <c r="CHJ3818" s="1462"/>
      <c r="CHK3818" s="1462"/>
      <c r="CHL3818" s="1462"/>
      <c r="CHM3818" s="1462"/>
      <c r="CHN3818" s="1463"/>
      <c r="CHO3818" s="1462"/>
      <c r="CHP3818" s="1462"/>
      <c r="CHQ3818" s="1463"/>
      <c r="CHR3818" s="1463"/>
      <c r="CHS3818" s="1463"/>
      <c r="CHT3818" s="1463"/>
      <c r="CHU3818" s="1463"/>
      <c r="CHV3818" s="1463"/>
      <c r="CHW3818" s="1462"/>
      <c r="CHX3818" s="1462"/>
      <c r="CHY3818" s="1464"/>
      <c r="CHZ3818" s="1465"/>
      <c r="CIA3818" s="1466"/>
      <c r="CIB3818" s="1466"/>
      <c r="CIC3818" s="1462"/>
      <c r="CID3818" s="1462"/>
      <c r="CIE3818" s="1462"/>
      <c r="CIF3818" s="1462"/>
      <c r="CIG3818" s="1463"/>
      <c r="CIH3818" s="1462"/>
      <c r="CII3818" s="1462"/>
      <c r="CIJ3818" s="1462"/>
      <c r="CIK3818" s="1462"/>
      <c r="CIL3818" s="1463"/>
      <c r="CIM3818" s="1462"/>
      <c r="CIN3818" s="1462"/>
      <c r="CIO3818" s="1462"/>
      <c r="CIP3818" s="1462"/>
      <c r="CIQ3818" s="1462"/>
      <c r="CIR3818" s="1462"/>
      <c r="CIS3818" s="1462"/>
      <c r="CIT3818" s="1463"/>
      <c r="CIU3818" s="1462"/>
      <c r="CIV3818" s="1462"/>
      <c r="CIW3818" s="1463"/>
      <c r="CIX3818" s="1463"/>
      <c r="CIY3818" s="1463"/>
      <c r="CIZ3818" s="1463"/>
      <c r="CJA3818" s="1463"/>
      <c r="CJB3818" s="1463"/>
      <c r="CJC3818" s="1462"/>
      <c r="CJD3818" s="1462"/>
      <c r="CJE3818" s="1464"/>
      <c r="CJF3818" s="1465"/>
      <c r="CJG3818" s="1466"/>
      <c r="CJH3818" s="1466"/>
      <c r="CJI3818" s="1462"/>
      <c r="CJJ3818" s="1462"/>
      <c r="CJK3818" s="1462"/>
      <c r="CJL3818" s="1462"/>
      <c r="CJM3818" s="1463"/>
      <c r="CJN3818" s="1462"/>
      <c r="CJO3818" s="1462"/>
      <c r="CJP3818" s="1462"/>
      <c r="CJQ3818" s="1462"/>
      <c r="CJR3818" s="1463"/>
      <c r="CJS3818" s="1462"/>
      <c r="CJT3818" s="1462"/>
      <c r="CJU3818" s="1462"/>
      <c r="CJV3818" s="1462"/>
      <c r="CJW3818" s="1462"/>
      <c r="CJX3818" s="1462"/>
      <c r="CJY3818" s="1462"/>
      <c r="CJZ3818" s="1463"/>
      <c r="CKA3818" s="1462"/>
      <c r="CKB3818" s="1462"/>
      <c r="CKC3818" s="1463"/>
      <c r="CKD3818" s="1463"/>
      <c r="CKE3818" s="1463"/>
      <c r="CKF3818" s="1463"/>
      <c r="CKG3818" s="1463"/>
      <c r="CKH3818" s="1463"/>
      <c r="CKI3818" s="1462"/>
      <c r="CKJ3818" s="1462"/>
      <c r="CKK3818" s="1464"/>
      <c r="CKL3818" s="1465"/>
      <c r="CKM3818" s="1466"/>
      <c r="CKN3818" s="1466"/>
      <c r="CKO3818" s="1462"/>
      <c r="CKP3818" s="1462"/>
      <c r="CKQ3818" s="1462"/>
      <c r="CKR3818" s="1462"/>
      <c r="CKS3818" s="1463"/>
      <c r="CKT3818" s="1462"/>
      <c r="CKU3818" s="1462"/>
      <c r="CKV3818" s="1462"/>
      <c r="CKW3818" s="1462"/>
      <c r="CKX3818" s="1463"/>
      <c r="CKY3818" s="1462"/>
      <c r="CKZ3818" s="1462"/>
      <c r="CLA3818" s="1462"/>
      <c r="CLB3818" s="1462"/>
      <c r="CLC3818" s="1462"/>
      <c r="CLD3818" s="1462"/>
      <c r="CLE3818" s="1462"/>
      <c r="CLF3818" s="1463"/>
      <c r="CLG3818" s="1462"/>
      <c r="CLH3818" s="1462"/>
      <c r="CLI3818" s="1463"/>
      <c r="CLJ3818" s="1463"/>
      <c r="CLK3818" s="1463"/>
      <c r="CLL3818" s="1463"/>
      <c r="CLM3818" s="1463"/>
      <c r="CLN3818" s="1463"/>
      <c r="CLO3818" s="1462"/>
      <c r="CLP3818" s="1462"/>
      <c r="CLQ3818" s="1464"/>
      <c r="CLR3818" s="1465"/>
      <c r="CLS3818" s="1466"/>
      <c r="CLT3818" s="1466"/>
      <c r="CLU3818" s="1462"/>
      <c r="CLV3818" s="1462"/>
      <c r="CLW3818" s="1462"/>
      <c r="CLX3818" s="1462"/>
      <c r="CLY3818" s="1463"/>
      <c r="CLZ3818" s="1462"/>
      <c r="CMA3818" s="1462"/>
      <c r="CMB3818" s="1462"/>
      <c r="CMC3818" s="1462"/>
      <c r="CMD3818" s="1463"/>
      <c r="CME3818" s="1462"/>
      <c r="CMF3818" s="1462"/>
      <c r="CMG3818" s="1462"/>
      <c r="CMH3818" s="1462"/>
      <c r="CMI3818" s="1462"/>
      <c r="CMJ3818" s="1462"/>
      <c r="CMK3818" s="1462"/>
      <c r="CML3818" s="1463"/>
      <c r="CMM3818" s="1462"/>
      <c r="CMN3818" s="1462"/>
      <c r="CMO3818" s="1463"/>
      <c r="CMP3818" s="1463"/>
      <c r="CMQ3818" s="1463"/>
      <c r="CMR3818" s="1463"/>
      <c r="CMS3818" s="1463"/>
      <c r="CMT3818" s="1463"/>
      <c r="CMU3818" s="1462"/>
      <c r="CMV3818" s="1462"/>
      <c r="CMW3818" s="1464"/>
      <c r="CMX3818" s="1465"/>
      <c r="CMY3818" s="1466"/>
      <c r="CMZ3818" s="1466"/>
      <c r="CNA3818" s="1462"/>
      <c r="CNB3818" s="1462"/>
      <c r="CNC3818" s="1462"/>
      <c r="CND3818" s="1462"/>
      <c r="CNE3818" s="1463"/>
      <c r="CNF3818" s="1462"/>
      <c r="CNG3818" s="1462"/>
      <c r="CNH3818" s="1462"/>
      <c r="CNI3818" s="1462"/>
      <c r="CNJ3818" s="1463"/>
      <c r="CNK3818" s="1462"/>
      <c r="CNL3818" s="1462"/>
      <c r="CNM3818" s="1462"/>
      <c r="CNN3818" s="1462"/>
      <c r="CNO3818" s="1462"/>
      <c r="CNP3818" s="1462"/>
      <c r="CNQ3818" s="1462"/>
      <c r="CNR3818" s="1463"/>
      <c r="CNS3818" s="1462"/>
      <c r="CNT3818" s="1462"/>
      <c r="CNU3818" s="1463"/>
      <c r="CNV3818" s="1463"/>
      <c r="CNW3818" s="1463"/>
      <c r="CNX3818" s="1463"/>
      <c r="CNY3818" s="1463"/>
      <c r="CNZ3818" s="1463"/>
      <c r="COA3818" s="1462"/>
      <c r="COB3818" s="1462"/>
      <c r="COC3818" s="1464"/>
      <c r="COD3818" s="1465"/>
      <c r="COE3818" s="1466"/>
      <c r="COF3818" s="1466"/>
      <c r="COG3818" s="1462"/>
      <c r="COH3818" s="1462"/>
      <c r="COI3818" s="1462"/>
      <c r="COJ3818" s="1462"/>
      <c r="COK3818" s="1463"/>
      <c r="COL3818" s="1462"/>
      <c r="COM3818" s="1462"/>
      <c r="CON3818" s="1462"/>
      <c r="COO3818" s="1462"/>
      <c r="COP3818" s="1463"/>
      <c r="COQ3818" s="1462"/>
      <c r="COR3818" s="1462"/>
      <c r="COS3818" s="1462"/>
      <c r="COT3818" s="1462"/>
      <c r="COU3818" s="1462"/>
      <c r="COV3818" s="1462"/>
      <c r="COW3818" s="1462"/>
      <c r="COX3818" s="1463"/>
      <c r="COY3818" s="1462"/>
      <c r="COZ3818" s="1462"/>
      <c r="CPA3818" s="1463"/>
      <c r="CPB3818" s="1463"/>
      <c r="CPC3818" s="1463"/>
      <c r="CPD3818" s="1463"/>
      <c r="CPE3818" s="1463"/>
      <c r="CPF3818" s="1463"/>
      <c r="CPG3818" s="1462"/>
      <c r="CPH3818" s="1462"/>
      <c r="CPI3818" s="1464"/>
      <c r="CPJ3818" s="1465"/>
      <c r="CPK3818" s="1466"/>
      <c r="CPL3818" s="1466"/>
      <c r="CPM3818" s="1462"/>
      <c r="CPN3818" s="1462"/>
      <c r="CPO3818" s="1462"/>
      <c r="CPP3818" s="1462"/>
      <c r="CPQ3818" s="1463"/>
      <c r="CPR3818" s="1462"/>
      <c r="CPS3818" s="1462"/>
      <c r="CPT3818" s="1462"/>
      <c r="CPU3818" s="1462"/>
      <c r="CPV3818" s="1463"/>
      <c r="CPW3818" s="1462"/>
      <c r="CPX3818" s="1462"/>
      <c r="CPY3818" s="1462"/>
      <c r="CPZ3818" s="1462"/>
      <c r="CQA3818" s="1462"/>
      <c r="CQB3818" s="1462"/>
      <c r="CQC3818" s="1462"/>
      <c r="CQD3818" s="1463"/>
      <c r="CQE3818" s="1462"/>
      <c r="CQF3818" s="1462"/>
      <c r="CQG3818" s="1463"/>
      <c r="CQH3818" s="1463"/>
      <c r="CQI3818" s="1463"/>
      <c r="CQJ3818" s="1463"/>
      <c r="CQK3818" s="1463"/>
      <c r="CQL3818" s="1463"/>
      <c r="CQM3818" s="1462"/>
      <c r="CQN3818" s="1462"/>
      <c r="CQO3818" s="1464"/>
      <c r="CQP3818" s="1465"/>
      <c r="CQQ3818" s="1466"/>
      <c r="CQR3818" s="1466"/>
      <c r="CQS3818" s="1462"/>
      <c r="CQT3818" s="1462"/>
      <c r="CQU3818" s="1462"/>
      <c r="CQV3818" s="1462"/>
      <c r="CQW3818" s="1463"/>
      <c r="CQX3818" s="1462"/>
      <c r="CQY3818" s="1462"/>
      <c r="CQZ3818" s="1462"/>
      <c r="CRA3818" s="1462"/>
      <c r="CRB3818" s="1463"/>
      <c r="CRC3818" s="1462"/>
      <c r="CRD3818" s="1462"/>
      <c r="CRE3818" s="1462"/>
      <c r="CRF3818" s="1462"/>
      <c r="CRG3818" s="1462"/>
      <c r="CRH3818" s="1462"/>
      <c r="CRI3818" s="1462"/>
      <c r="CRJ3818" s="1463"/>
      <c r="CRK3818" s="1462"/>
      <c r="CRL3818" s="1462"/>
      <c r="CRM3818" s="1463"/>
      <c r="CRN3818" s="1463"/>
      <c r="CRO3818" s="1463"/>
      <c r="CRP3818" s="1463"/>
      <c r="CRQ3818" s="1463"/>
      <c r="CRR3818" s="1463"/>
      <c r="CRS3818" s="1462"/>
      <c r="CRT3818" s="1462"/>
      <c r="CRU3818" s="1464"/>
      <c r="CRV3818" s="1465"/>
      <c r="CRW3818" s="1466"/>
      <c r="CRX3818" s="1466"/>
      <c r="CRY3818" s="1462"/>
      <c r="CRZ3818" s="1462"/>
      <c r="CSA3818" s="1462"/>
      <c r="CSB3818" s="1462"/>
      <c r="CSC3818" s="1463"/>
      <c r="CSD3818" s="1462"/>
      <c r="CSE3818" s="1462"/>
      <c r="CSF3818" s="1462"/>
      <c r="CSG3818" s="1462"/>
      <c r="CSH3818" s="1463"/>
      <c r="CSI3818" s="1462"/>
      <c r="CSJ3818" s="1462"/>
      <c r="CSK3818" s="1462"/>
      <c r="CSL3818" s="1462"/>
      <c r="CSM3818" s="1462"/>
      <c r="CSN3818" s="1462"/>
      <c r="CSO3818" s="1462"/>
      <c r="CSP3818" s="1463"/>
      <c r="CSQ3818" s="1462"/>
      <c r="CSR3818" s="1462"/>
      <c r="CSS3818" s="1463"/>
      <c r="CST3818" s="1463"/>
      <c r="CSU3818" s="1463"/>
      <c r="CSV3818" s="1463"/>
      <c r="CSW3818" s="1463"/>
      <c r="CSX3818" s="1463"/>
      <c r="CSY3818" s="1462"/>
      <c r="CSZ3818" s="1462"/>
      <c r="CTA3818" s="1464"/>
      <c r="CTB3818" s="1465"/>
      <c r="CTC3818" s="1466"/>
      <c r="CTD3818" s="1466"/>
      <c r="CTE3818" s="1462"/>
      <c r="CTF3818" s="1462"/>
      <c r="CTG3818" s="1462"/>
      <c r="CTH3818" s="1462"/>
      <c r="CTI3818" s="1463"/>
      <c r="CTJ3818" s="1462"/>
      <c r="CTK3818" s="1462"/>
      <c r="CTL3818" s="1462"/>
      <c r="CTM3818" s="1462"/>
      <c r="CTN3818" s="1463"/>
      <c r="CTO3818" s="1462"/>
      <c r="CTP3818" s="1462"/>
      <c r="CTQ3818" s="1462"/>
      <c r="CTR3818" s="1462"/>
      <c r="CTS3818" s="1462"/>
      <c r="CTT3818" s="1462"/>
      <c r="CTU3818" s="1462"/>
      <c r="CTV3818" s="1463"/>
      <c r="CTW3818" s="1462"/>
      <c r="CTX3818" s="1462"/>
      <c r="CTY3818" s="1463"/>
      <c r="CTZ3818" s="1463"/>
      <c r="CUA3818" s="1463"/>
      <c r="CUB3818" s="1463"/>
      <c r="CUC3818" s="1463"/>
      <c r="CUD3818" s="1463"/>
      <c r="CUE3818" s="1462"/>
      <c r="CUF3818" s="1462"/>
      <c r="CUG3818" s="1464"/>
      <c r="CUH3818" s="1465"/>
      <c r="CUI3818" s="1466"/>
      <c r="CUJ3818" s="1466"/>
      <c r="CUK3818" s="1462"/>
      <c r="CUL3818" s="1462"/>
      <c r="CUM3818" s="1462"/>
      <c r="CUN3818" s="1462"/>
      <c r="CUO3818" s="1463"/>
      <c r="CUP3818" s="1462"/>
      <c r="CUQ3818" s="1462"/>
      <c r="CUR3818" s="1462"/>
      <c r="CUS3818" s="1462"/>
      <c r="CUT3818" s="1463"/>
      <c r="CUU3818" s="1462"/>
      <c r="CUV3818" s="1462"/>
      <c r="CUW3818" s="1462"/>
      <c r="CUX3818" s="1462"/>
      <c r="CUY3818" s="1462"/>
      <c r="CUZ3818" s="1462"/>
      <c r="CVA3818" s="1462"/>
      <c r="CVB3818" s="1463"/>
      <c r="CVC3818" s="1462"/>
      <c r="CVD3818" s="1462"/>
      <c r="CVE3818" s="1463"/>
      <c r="CVF3818" s="1463"/>
      <c r="CVG3818" s="1463"/>
      <c r="CVH3818" s="1463"/>
      <c r="CVI3818" s="1463"/>
      <c r="CVJ3818" s="1463"/>
      <c r="CVK3818" s="1462"/>
      <c r="CVL3818" s="1462"/>
      <c r="CVM3818" s="1464"/>
      <c r="CVN3818" s="1465"/>
      <c r="CVO3818" s="1466"/>
      <c r="CVP3818" s="1466"/>
      <c r="CVQ3818" s="1462"/>
      <c r="CVR3818" s="1462"/>
      <c r="CVS3818" s="1462"/>
      <c r="CVT3818" s="1462"/>
      <c r="CVU3818" s="1463"/>
      <c r="CVV3818" s="1462"/>
      <c r="CVW3818" s="1462"/>
      <c r="CVX3818" s="1462"/>
      <c r="CVY3818" s="1462"/>
      <c r="CVZ3818" s="1463"/>
      <c r="CWA3818" s="1462"/>
      <c r="CWB3818" s="1462"/>
      <c r="CWC3818" s="1462"/>
      <c r="CWD3818" s="1462"/>
      <c r="CWE3818" s="1462"/>
      <c r="CWF3818" s="1462"/>
      <c r="CWG3818" s="1462"/>
      <c r="CWH3818" s="1463"/>
      <c r="CWI3818" s="1462"/>
      <c r="CWJ3818" s="1462"/>
      <c r="CWK3818" s="1463"/>
      <c r="CWL3818" s="1463"/>
      <c r="CWM3818" s="1463"/>
      <c r="CWN3818" s="1463"/>
      <c r="CWO3818" s="1463"/>
      <c r="CWP3818" s="1463"/>
      <c r="CWQ3818" s="1462"/>
      <c r="CWR3818" s="1462"/>
      <c r="CWS3818" s="1464"/>
      <c r="CWT3818" s="1465"/>
      <c r="CWU3818" s="1466"/>
      <c r="CWV3818" s="1466"/>
      <c r="CWW3818" s="1462"/>
      <c r="CWX3818" s="1462"/>
      <c r="CWY3818" s="1462"/>
      <c r="CWZ3818" s="1462"/>
      <c r="CXA3818" s="1463"/>
      <c r="CXB3818" s="1462"/>
      <c r="CXC3818" s="1462"/>
      <c r="CXD3818" s="1462"/>
      <c r="CXE3818" s="1462"/>
      <c r="CXF3818" s="1463"/>
      <c r="CXG3818" s="1462"/>
      <c r="CXH3818" s="1462"/>
      <c r="CXI3818" s="1462"/>
      <c r="CXJ3818" s="1462"/>
      <c r="CXK3818" s="1462"/>
      <c r="CXL3818" s="1462"/>
      <c r="CXM3818" s="1462"/>
      <c r="CXN3818" s="1463"/>
      <c r="CXO3818" s="1462"/>
      <c r="CXP3818" s="1462"/>
      <c r="CXQ3818" s="1463"/>
      <c r="CXR3818" s="1463"/>
      <c r="CXS3818" s="1463"/>
      <c r="CXT3818" s="1463"/>
      <c r="CXU3818" s="1463"/>
      <c r="CXV3818" s="1463"/>
      <c r="CXW3818" s="1462"/>
      <c r="CXX3818" s="1462"/>
      <c r="CXY3818" s="1464"/>
      <c r="CXZ3818" s="1465"/>
      <c r="CYA3818" s="1466"/>
      <c r="CYB3818" s="1466"/>
      <c r="CYC3818" s="1462"/>
      <c r="CYD3818" s="1462"/>
      <c r="CYE3818" s="1462"/>
      <c r="CYF3818" s="1462"/>
      <c r="CYG3818" s="1463"/>
      <c r="CYH3818" s="1462"/>
      <c r="CYI3818" s="1462"/>
      <c r="CYJ3818" s="1462"/>
      <c r="CYK3818" s="1462"/>
      <c r="CYL3818" s="1463"/>
      <c r="CYM3818" s="1462"/>
      <c r="CYN3818" s="1462"/>
      <c r="CYO3818" s="1462"/>
      <c r="CYP3818" s="1462"/>
      <c r="CYQ3818" s="1462"/>
      <c r="CYR3818" s="1462"/>
      <c r="CYS3818" s="1462"/>
      <c r="CYT3818" s="1463"/>
      <c r="CYU3818" s="1462"/>
      <c r="CYV3818" s="1462"/>
      <c r="CYW3818" s="1463"/>
      <c r="CYX3818" s="1463"/>
      <c r="CYY3818" s="1463"/>
      <c r="CYZ3818" s="1463"/>
      <c r="CZA3818" s="1463"/>
      <c r="CZB3818" s="1463"/>
      <c r="CZC3818" s="1462"/>
      <c r="CZD3818" s="1462"/>
      <c r="CZE3818" s="1464"/>
      <c r="CZF3818" s="1465"/>
      <c r="CZG3818" s="1466"/>
      <c r="CZH3818" s="1466"/>
      <c r="CZI3818" s="1462"/>
      <c r="CZJ3818" s="1462"/>
      <c r="CZK3818" s="1462"/>
      <c r="CZL3818" s="1462"/>
      <c r="CZM3818" s="1463"/>
      <c r="CZN3818" s="1462"/>
      <c r="CZO3818" s="1462"/>
      <c r="CZP3818" s="1462"/>
      <c r="CZQ3818" s="1462"/>
      <c r="CZR3818" s="1463"/>
      <c r="CZS3818" s="1462"/>
      <c r="CZT3818" s="1462"/>
      <c r="CZU3818" s="1462"/>
      <c r="CZV3818" s="1462"/>
      <c r="CZW3818" s="1462"/>
      <c r="CZX3818" s="1462"/>
      <c r="CZY3818" s="1462"/>
      <c r="CZZ3818" s="1463"/>
      <c r="DAA3818" s="1462"/>
      <c r="DAB3818" s="1462"/>
      <c r="DAC3818" s="1463"/>
      <c r="DAD3818" s="1463"/>
      <c r="DAE3818" s="1463"/>
      <c r="DAF3818" s="1463"/>
      <c r="DAG3818" s="1463"/>
      <c r="DAH3818" s="1463"/>
      <c r="DAI3818" s="1462"/>
      <c r="DAJ3818" s="1462"/>
      <c r="DAK3818" s="1464"/>
      <c r="DAL3818" s="1465"/>
      <c r="DAM3818" s="1466"/>
      <c r="DAN3818" s="1466"/>
      <c r="DAO3818" s="1462"/>
      <c r="DAP3818" s="1462"/>
      <c r="DAQ3818" s="1462"/>
      <c r="DAR3818" s="1462"/>
      <c r="DAS3818" s="1463"/>
      <c r="DAT3818" s="1462"/>
      <c r="DAU3818" s="1462"/>
      <c r="DAV3818" s="1462"/>
      <c r="DAW3818" s="1462"/>
      <c r="DAX3818" s="1463"/>
      <c r="DAY3818" s="1462"/>
      <c r="DAZ3818" s="1462"/>
      <c r="DBA3818" s="1462"/>
      <c r="DBB3818" s="1462"/>
      <c r="DBC3818" s="1462"/>
      <c r="DBD3818" s="1462"/>
      <c r="DBE3818" s="1462"/>
      <c r="DBF3818" s="1463"/>
      <c r="DBG3818" s="1462"/>
      <c r="DBH3818" s="1462"/>
      <c r="DBI3818" s="1463"/>
      <c r="DBJ3818" s="1463"/>
      <c r="DBK3818" s="1463"/>
      <c r="DBL3818" s="1463"/>
      <c r="DBM3818" s="1463"/>
      <c r="DBN3818" s="1463"/>
      <c r="DBO3818" s="1462"/>
      <c r="DBP3818" s="1462"/>
      <c r="DBQ3818" s="1464"/>
      <c r="DBR3818" s="1465"/>
      <c r="DBS3818" s="1466"/>
      <c r="DBT3818" s="1466"/>
      <c r="DBU3818" s="1462"/>
      <c r="DBV3818" s="1462"/>
      <c r="DBW3818" s="1462"/>
      <c r="DBX3818" s="1462"/>
      <c r="DBY3818" s="1463"/>
      <c r="DBZ3818" s="1462"/>
      <c r="DCA3818" s="1462"/>
      <c r="DCB3818" s="1462"/>
      <c r="DCC3818" s="1462"/>
      <c r="DCD3818" s="1463"/>
      <c r="DCE3818" s="1462"/>
      <c r="DCF3818" s="1462"/>
      <c r="DCG3818" s="1462"/>
      <c r="DCH3818" s="1462"/>
      <c r="DCI3818" s="1462"/>
      <c r="DCJ3818" s="1462"/>
      <c r="DCK3818" s="1462"/>
      <c r="DCL3818" s="1463"/>
      <c r="DCM3818" s="1462"/>
      <c r="DCN3818" s="1462"/>
      <c r="DCO3818" s="1463"/>
      <c r="DCP3818" s="1463"/>
      <c r="DCQ3818" s="1463"/>
      <c r="DCR3818" s="1463"/>
      <c r="DCS3818" s="1463"/>
      <c r="DCT3818" s="1463"/>
      <c r="DCU3818" s="1462"/>
      <c r="DCV3818" s="1462"/>
      <c r="DCW3818" s="1464"/>
      <c r="DCX3818" s="1465"/>
      <c r="DCY3818" s="1466"/>
      <c r="DCZ3818" s="1466"/>
      <c r="DDA3818" s="1462"/>
      <c r="DDB3818" s="1462"/>
      <c r="DDC3818" s="1462"/>
      <c r="DDD3818" s="1462"/>
      <c r="DDE3818" s="1463"/>
      <c r="DDF3818" s="1462"/>
      <c r="DDG3818" s="1462"/>
      <c r="DDH3818" s="1462"/>
      <c r="DDI3818" s="1462"/>
      <c r="DDJ3818" s="1463"/>
      <c r="DDK3818" s="1462"/>
      <c r="DDL3818" s="1462"/>
      <c r="DDM3818" s="1462"/>
      <c r="DDN3818" s="1462"/>
      <c r="DDO3818" s="1462"/>
      <c r="DDP3818" s="1462"/>
      <c r="DDQ3818" s="1462"/>
      <c r="DDR3818" s="1463"/>
      <c r="DDS3818" s="1462"/>
      <c r="DDT3818" s="1462"/>
      <c r="DDU3818" s="1463"/>
      <c r="DDV3818" s="1463"/>
      <c r="DDW3818" s="1463"/>
      <c r="DDX3818" s="1463"/>
      <c r="DDY3818" s="1463"/>
      <c r="DDZ3818" s="1463"/>
      <c r="DEA3818" s="1462"/>
      <c r="DEB3818" s="1462"/>
      <c r="DEC3818" s="1464"/>
      <c r="DED3818" s="1465"/>
      <c r="DEE3818" s="1466"/>
      <c r="DEF3818" s="1466"/>
      <c r="DEG3818" s="1462"/>
      <c r="DEH3818" s="1462"/>
      <c r="DEI3818" s="1462"/>
      <c r="DEJ3818" s="1462"/>
      <c r="DEK3818" s="1463"/>
      <c r="DEL3818" s="1462"/>
      <c r="DEM3818" s="1462"/>
      <c r="DEN3818" s="1462"/>
      <c r="DEO3818" s="1462"/>
      <c r="DEP3818" s="1463"/>
      <c r="DEQ3818" s="1462"/>
      <c r="DER3818" s="1462"/>
      <c r="DES3818" s="1462"/>
      <c r="DET3818" s="1462"/>
      <c r="DEU3818" s="1462"/>
      <c r="DEV3818" s="1462"/>
      <c r="DEW3818" s="1462"/>
      <c r="DEX3818" s="1463"/>
      <c r="DEY3818" s="1462"/>
      <c r="DEZ3818" s="1462"/>
      <c r="DFA3818" s="1463"/>
      <c r="DFB3818" s="1463"/>
      <c r="DFC3818" s="1463"/>
      <c r="DFD3818" s="1463"/>
      <c r="DFE3818" s="1463"/>
      <c r="DFF3818" s="1463"/>
      <c r="DFG3818" s="1462"/>
      <c r="DFH3818" s="1462"/>
      <c r="DFI3818" s="1464"/>
      <c r="DFJ3818" s="1465"/>
      <c r="DFK3818" s="1466"/>
      <c r="DFL3818" s="1466"/>
      <c r="DFM3818" s="1462"/>
      <c r="DFN3818" s="1462"/>
      <c r="DFO3818" s="1462"/>
      <c r="DFP3818" s="1462"/>
      <c r="DFQ3818" s="1463"/>
      <c r="DFR3818" s="1462"/>
      <c r="DFS3818" s="1462"/>
      <c r="DFT3818" s="1462"/>
      <c r="DFU3818" s="1462"/>
      <c r="DFV3818" s="1463"/>
      <c r="DFW3818" s="1462"/>
      <c r="DFX3818" s="1462"/>
      <c r="DFY3818" s="1462"/>
      <c r="DFZ3818" s="1462"/>
      <c r="DGA3818" s="1462"/>
      <c r="DGB3818" s="1462"/>
      <c r="DGC3818" s="1462"/>
      <c r="DGD3818" s="1463"/>
      <c r="DGE3818" s="1462"/>
      <c r="DGF3818" s="1462"/>
      <c r="DGG3818" s="1463"/>
      <c r="DGH3818" s="1463"/>
      <c r="DGI3818" s="1463"/>
      <c r="DGJ3818" s="1463"/>
      <c r="DGK3818" s="1463"/>
      <c r="DGL3818" s="1463"/>
      <c r="DGM3818" s="1462"/>
      <c r="DGN3818" s="1462"/>
      <c r="DGO3818" s="1464"/>
      <c r="DGP3818" s="1465"/>
      <c r="DGQ3818" s="1466"/>
      <c r="DGR3818" s="1466"/>
      <c r="DGS3818" s="1462"/>
      <c r="DGT3818" s="1462"/>
      <c r="DGU3818" s="1462"/>
      <c r="DGV3818" s="1462"/>
      <c r="DGW3818" s="1463"/>
      <c r="DGX3818" s="1462"/>
      <c r="DGY3818" s="1462"/>
      <c r="DGZ3818" s="1462"/>
      <c r="DHA3818" s="1462"/>
      <c r="DHB3818" s="1463"/>
      <c r="DHC3818" s="1462"/>
      <c r="DHD3818" s="1462"/>
      <c r="DHE3818" s="1462"/>
      <c r="DHF3818" s="1462"/>
      <c r="DHG3818" s="1462"/>
      <c r="DHH3818" s="1462"/>
      <c r="DHI3818" s="1462"/>
      <c r="DHJ3818" s="1463"/>
      <c r="DHK3818" s="1462"/>
      <c r="DHL3818" s="1462"/>
      <c r="DHM3818" s="1463"/>
      <c r="DHN3818" s="1463"/>
      <c r="DHO3818" s="1463"/>
      <c r="DHP3818" s="1463"/>
      <c r="DHQ3818" s="1463"/>
      <c r="DHR3818" s="1463"/>
      <c r="DHS3818" s="1462"/>
      <c r="DHT3818" s="1462"/>
      <c r="DHU3818" s="1464"/>
      <c r="DHV3818" s="1465"/>
      <c r="DHW3818" s="1466"/>
      <c r="DHX3818" s="1466"/>
      <c r="DHY3818" s="1462"/>
      <c r="DHZ3818" s="1462"/>
      <c r="DIA3818" s="1462"/>
      <c r="DIB3818" s="1462"/>
      <c r="DIC3818" s="1463"/>
      <c r="DID3818" s="1462"/>
      <c r="DIE3818" s="1462"/>
      <c r="DIF3818" s="1462"/>
      <c r="DIG3818" s="1462"/>
      <c r="DIH3818" s="1463"/>
      <c r="DII3818" s="1462"/>
      <c r="DIJ3818" s="1462"/>
      <c r="DIK3818" s="1462"/>
      <c r="DIL3818" s="1462"/>
      <c r="DIM3818" s="1462"/>
      <c r="DIN3818" s="1462"/>
      <c r="DIO3818" s="1462"/>
      <c r="DIP3818" s="1463"/>
      <c r="DIQ3818" s="1462"/>
      <c r="DIR3818" s="1462"/>
      <c r="DIS3818" s="1463"/>
      <c r="DIT3818" s="1463"/>
      <c r="DIU3818" s="1463"/>
      <c r="DIV3818" s="1463"/>
      <c r="DIW3818" s="1463"/>
      <c r="DIX3818" s="1463"/>
      <c r="DIY3818" s="1462"/>
      <c r="DIZ3818" s="1462"/>
      <c r="DJA3818" s="1464"/>
      <c r="DJB3818" s="1465"/>
      <c r="DJC3818" s="1466"/>
      <c r="DJD3818" s="1466"/>
      <c r="DJE3818" s="1462"/>
      <c r="DJF3818" s="1462"/>
      <c r="DJG3818" s="1462"/>
      <c r="DJH3818" s="1462"/>
      <c r="DJI3818" s="1463"/>
      <c r="DJJ3818" s="1462"/>
      <c r="DJK3818" s="1462"/>
      <c r="DJL3818" s="1462"/>
      <c r="DJM3818" s="1462"/>
      <c r="DJN3818" s="1463"/>
      <c r="DJO3818" s="1462"/>
      <c r="DJP3818" s="1462"/>
      <c r="DJQ3818" s="1462"/>
      <c r="DJR3818" s="1462"/>
      <c r="DJS3818" s="1462"/>
      <c r="DJT3818" s="1462"/>
      <c r="DJU3818" s="1462"/>
      <c r="DJV3818" s="1463"/>
      <c r="DJW3818" s="1462"/>
      <c r="DJX3818" s="1462"/>
      <c r="DJY3818" s="1463"/>
      <c r="DJZ3818" s="1463"/>
      <c r="DKA3818" s="1463"/>
      <c r="DKB3818" s="1463"/>
      <c r="DKC3818" s="1463"/>
      <c r="DKD3818" s="1463"/>
      <c r="DKE3818" s="1462"/>
      <c r="DKF3818" s="1462"/>
      <c r="DKG3818" s="1464"/>
      <c r="DKH3818" s="1465"/>
      <c r="DKI3818" s="1466"/>
      <c r="DKJ3818" s="1466"/>
      <c r="DKK3818" s="1462"/>
      <c r="DKL3818" s="1462"/>
      <c r="DKM3818" s="1462"/>
      <c r="DKN3818" s="1462"/>
      <c r="DKO3818" s="1463"/>
      <c r="DKP3818" s="1462"/>
      <c r="DKQ3818" s="1462"/>
      <c r="DKR3818" s="1462"/>
      <c r="DKS3818" s="1462"/>
      <c r="DKT3818" s="1463"/>
      <c r="DKU3818" s="1462"/>
      <c r="DKV3818" s="1462"/>
      <c r="DKW3818" s="1462"/>
      <c r="DKX3818" s="1462"/>
      <c r="DKY3818" s="1462"/>
      <c r="DKZ3818" s="1462"/>
      <c r="DLA3818" s="1462"/>
      <c r="DLB3818" s="1463"/>
      <c r="DLC3818" s="1462"/>
      <c r="DLD3818" s="1462"/>
      <c r="DLE3818" s="1463"/>
      <c r="DLF3818" s="1463"/>
      <c r="DLG3818" s="1463"/>
      <c r="DLH3818" s="1463"/>
      <c r="DLI3818" s="1463"/>
      <c r="DLJ3818" s="1463"/>
      <c r="DLK3818" s="1462"/>
      <c r="DLL3818" s="1462"/>
      <c r="DLM3818" s="1464"/>
      <c r="DLN3818" s="1465"/>
      <c r="DLO3818" s="1466"/>
      <c r="DLP3818" s="1466"/>
      <c r="DLQ3818" s="1462"/>
      <c r="DLR3818" s="1462"/>
      <c r="DLS3818" s="1462"/>
      <c r="DLT3818" s="1462"/>
      <c r="DLU3818" s="1463"/>
      <c r="DLV3818" s="1462"/>
      <c r="DLW3818" s="1462"/>
      <c r="DLX3818" s="1462"/>
      <c r="DLY3818" s="1462"/>
      <c r="DLZ3818" s="1463"/>
      <c r="DMA3818" s="1462"/>
      <c r="DMB3818" s="1462"/>
      <c r="DMC3818" s="1462"/>
      <c r="DMD3818" s="1462"/>
      <c r="DME3818" s="1462"/>
      <c r="DMF3818" s="1462"/>
      <c r="DMG3818" s="1462"/>
      <c r="DMH3818" s="1463"/>
      <c r="DMI3818" s="1462"/>
      <c r="DMJ3818" s="1462"/>
      <c r="DMK3818" s="1463"/>
      <c r="DML3818" s="1463"/>
      <c r="DMM3818" s="1463"/>
      <c r="DMN3818" s="1463"/>
      <c r="DMO3818" s="1463"/>
      <c r="DMP3818" s="1463"/>
      <c r="DMQ3818" s="1462"/>
      <c r="DMR3818" s="1462"/>
      <c r="DMS3818" s="1464"/>
      <c r="DMT3818" s="1465"/>
      <c r="DMU3818" s="1466"/>
      <c r="DMV3818" s="1466"/>
      <c r="DMW3818" s="1462"/>
      <c r="DMX3818" s="1462"/>
      <c r="DMY3818" s="1462"/>
      <c r="DMZ3818" s="1462"/>
      <c r="DNA3818" s="1463"/>
      <c r="DNB3818" s="1462"/>
      <c r="DNC3818" s="1462"/>
      <c r="DND3818" s="1462"/>
      <c r="DNE3818" s="1462"/>
      <c r="DNF3818" s="1463"/>
      <c r="DNG3818" s="1462"/>
      <c r="DNH3818" s="1462"/>
      <c r="DNI3818" s="1462"/>
      <c r="DNJ3818" s="1462"/>
      <c r="DNK3818" s="1462"/>
      <c r="DNL3818" s="1462"/>
      <c r="DNM3818" s="1462"/>
      <c r="DNN3818" s="1463"/>
      <c r="DNO3818" s="1462"/>
      <c r="DNP3818" s="1462"/>
      <c r="DNQ3818" s="1463"/>
      <c r="DNR3818" s="1463"/>
      <c r="DNS3818" s="1463"/>
      <c r="DNT3818" s="1463"/>
      <c r="DNU3818" s="1463"/>
      <c r="DNV3818" s="1463"/>
      <c r="DNW3818" s="1462"/>
      <c r="DNX3818" s="1462"/>
      <c r="DNY3818" s="1464"/>
      <c r="DNZ3818" s="1465"/>
      <c r="DOA3818" s="1466"/>
      <c r="DOB3818" s="1466"/>
      <c r="DOC3818" s="1462"/>
      <c r="DOD3818" s="1462"/>
      <c r="DOE3818" s="1462"/>
      <c r="DOF3818" s="1462"/>
      <c r="DOG3818" s="1463"/>
      <c r="DOH3818" s="1462"/>
      <c r="DOI3818" s="1462"/>
      <c r="DOJ3818" s="1462"/>
      <c r="DOK3818" s="1462"/>
      <c r="DOL3818" s="1463"/>
      <c r="DOM3818" s="1462"/>
      <c r="DON3818" s="1462"/>
      <c r="DOO3818" s="1462"/>
      <c r="DOP3818" s="1462"/>
      <c r="DOQ3818" s="1462"/>
      <c r="DOR3818" s="1462"/>
      <c r="DOS3818" s="1462"/>
      <c r="DOT3818" s="1463"/>
      <c r="DOU3818" s="1462"/>
      <c r="DOV3818" s="1462"/>
      <c r="DOW3818" s="1463"/>
      <c r="DOX3818" s="1463"/>
      <c r="DOY3818" s="1463"/>
      <c r="DOZ3818" s="1463"/>
      <c r="DPA3818" s="1463"/>
      <c r="DPB3818" s="1463"/>
      <c r="DPC3818" s="1462"/>
      <c r="DPD3818" s="1462"/>
      <c r="DPE3818" s="1464"/>
      <c r="DPF3818" s="1465"/>
      <c r="DPG3818" s="1466"/>
      <c r="DPH3818" s="1466"/>
      <c r="DPI3818" s="1462"/>
      <c r="DPJ3818" s="1462"/>
      <c r="DPK3818" s="1462"/>
      <c r="DPL3818" s="1462"/>
      <c r="DPM3818" s="1463"/>
      <c r="DPN3818" s="1462"/>
      <c r="DPO3818" s="1462"/>
      <c r="DPP3818" s="1462"/>
      <c r="DPQ3818" s="1462"/>
      <c r="DPR3818" s="1463"/>
      <c r="DPS3818" s="1462"/>
      <c r="DPT3818" s="1462"/>
      <c r="DPU3818" s="1462"/>
      <c r="DPV3818" s="1462"/>
      <c r="DPW3818" s="1462"/>
      <c r="DPX3818" s="1462"/>
      <c r="DPY3818" s="1462"/>
      <c r="DPZ3818" s="1463"/>
      <c r="DQA3818" s="1462"/>
      <c r="DQB3818" s="1462"/>
      <c r="DQC3818" s="1463"/>
      <c r="DQD3818" s="1463"/>
      <c r="DQE3818" s="1463"/>
      <c r="DQF3818" s="1463"/>
      <c r="DQG3818" s="1463"/>
      <c r="DQH3818" s="1463"/>
      <c r="DQI3818" s="1462"/>
      <c r="DQJ3818" s="1462"/>
      <c r="DQK3818" s="1464"/>
      <c r="DQL3818" s="1465"/>
      <c r="DQM3818" s="1466"/>
      <c r="DQN3818" s="1466"/>
      <c r="DQO3818" s="1462"/>
      <c r="DQP3818" s="1462"/>
      <c r="DQQ3818" s="1462"/>
      <c r="DQR3818" s="1462"/>
      <c r="DQS3818" s="1463"/>
      <c r="DQT3818" s="1462"/>
      <c r="DQU3818" s="1462"/>
      <c r="DQV3818" s="1462"/>
      <c r="DQW3818" s="1462"/>
      <c r="DQX3818" s="1463"/>
      <c r="DQY3818" s="1462"/>
      <c r="DQZ3818" s="1462"/>
      <c r="DRA3818" s="1462"/>
      <c r="DRB3818" s="1462"/>
      <c r="DRC3818" s="1462"/>
      <c r="DRD3818" s="1462"/>
      <c r="DRE3818" s="1462"/>
      <c r="DRF3818" s="1463"/>
      <c r="DRG3818" s="1462"/>
      <c r="DRH3818" s="1462"/>
      <c r="DRI3818" s="1463"/>
      <c r="DRJ3818" s="1463"/>
      <c r="DRK3818" s="1463"/>
      <c r="DRL3818" s="1463"/>
      <c r="DRM3818" s="1463"/>
      <c r="DRN3818" s="1463"/>
      <c r="DRO3818" s="1462"/>
      <c r="DRP3818" s="1462"/>
      <c r="DRQ3818" s="1464"/>
      <c r="DRR3818" s="1465"/>
      <c r="DRS3818" s="1466"/>
      <c r="DRT3818" s="1466"/>
      <c r="DRU3818" s="1462"/>
      <c r="DRV3818" s="1462"/>
      <c r="DRW3818" s="1462"/>
      <c r="DRX3818" s="1462"/>
      <c r="DRY3818" s="1463"/>
      <c r="DRZ3818" s="1462"/>
      <c r="DSA3818" s="1462"/>
      <c r="DSB3818" s="1462"/>
      <c r="DSC3818" s="1462"/>
      <c r="DSD3818" s="1463"/>
      <c r="DSE3818" s="1462"/>
      <c r="DSF3818" s="1462"/>
      <c r="DSG3818" s="1462"/>
      <c r="DSH3818" s="1462"/>
      <c r="DSI3818" s="1462"/>
      <c r="DSJ3818" s="1462"/>
      <c r="DSK3818" s="1462"/>
      <c r="DSL3818" s="1463"/>
      <c r="DSM3818" s="1462"/>
      <c r="DSN3818" s="1462"/>
      <c r="DSO3818" s="1463"/>
      <c r="DSP3818" s="1463"/>
      <c r="DSQ3818" s="1463"/>
      <c r="DSR3818" s="1463"/>
      <c r="DSS3818" s="1463"/>
      <c r="DST3818" s="1463"/>
      <c r="DSU3818" s="1462"/>
      <c r="DSV3818" s="1462"/>
      <c r="DSW3818" s="1464"/>
      <c r="DSX3818" s="1465"/>
      <c r="DSY3818" s="1466"/>
      <c r="DSZ3818" s="1466"/>
      <c r="DTA3818" s="1462"/>
      <c r="DTB3818" s="1462"/>
      <c r="DTC3818" s="1462"/>
      <c r="DTD3818" s="1462"/>
      <c r="DTE3818" s="1463"/>
      <c r="DTF3818" s="1462"/>
      <c r="DTG3818" s="1462"/>
      <c r="DTH3818" s="1462"/>
      <c r="DTI3818" s="1462"/>
      <c r="DTJ3818" s="1463"/>
      <c r="DTK3818" s="1462"/>
      <c r="DTL3818" s="1462"/>
      <c r="DTM3818" s="1462"/>
      <c r="DTN3818" s="1462"/>
      <c r="DTO3818" s="1462"/>
      <c r="DTP3818" s="1462"/>
      <c r="DTQ3818" s="1462"/>
      <c r="DTR3818" s="1463"/>
      <c r="DTS3818" s="1462"/>
      <c r="DTT3818" s="1462"/>
      <c r="DTU3818" s="1463"/>
      <c r="DTV3818" s="1463"/>
      <c r="DTW3818" s="1463"/>
      <c r="DTX3818" s="1463"/>
      <c r="DTY3818" s="1463"/>
      <c r="DTZ3818" s="1463"/>
      <c r="DUA3818" s="1462"/>
      <c r="DUB3818" s="1462"/>
      <c r="DUC3818" s="1464"/>
      <c r="DUD3818" s="1465"/>
      <c r="DUE3818" s="1466"/>
      <c r="DUF3818" s="1466"/>
      <c r="DUG3818" s="1462"/>
      <c r="DUH3818" s="1462"/>
      <c r="DUI3818" s="1462"/>
      <c r="DUJ3818" s="1462"/>
      <c r="DUK3818" s="1463"/>
      <c r="DUL3818" s="1462"/>
      <c r="DUM3818" s="1462"/>
      <c r="DUN3818" s="1462"/>
      <c r="DUO3818" s="1462"/>
      <c r="DUP3818" s="1463"/>
      <c r="DUQ3818" s="1462"/>
      <c r="DUR3818" s="1462"/>
      <c r="DUS3818" s="1462"/>
      <c r="DUT3818" s="1462"/>
      <c r="DUU3818" s="1462"/>
      <c r="DUV3818" s="1462"/>
      <c r="DUW3818" s="1462"/>
      <c r="DUX3818" s="1463"/>
      <c r="DUY3818" s="1462"/>
      <c r="DUZ3818" s="1462"/>
      <c r="DVA3818" s="1463"/>
      <c r="DVB3818" s="1463"/>
      <c r="DVC3818" s="1463"/>
      <c r="DVD3818" s="1463"/>
      <c r="DVE3818" s="1463"/>
      <c r="DVF3818" s="1463"/>
      <c r="DVG3818" s="1462"/>
      <c r="DVH3818" s="1462"/>
      <c r="DVI3818" s="1464"/>
      <c r="DVJ3818" s="1465"/>
      <c r="DVK3818" s="1466"/>
      <c r="DVL3818" s="1466"/>
      <c r="DVM3818" s="1462"/>
      <c r="DVN3818" s="1462"/>
      <c r="DVO3818" s="1462"/>
      <c r="DVP3818" s="1462"/>
      <c r="DVQ3818" s="1463"/>
      <c r="DVR3818" s="1462"/>
      <c r="DVS3818" s="1462"/>
      <c r="DVT3818" s="1462"/>
      <c r="DVU3818" s="1462"/>
      <c r="DVV3818" s="1463"/>
      <c r="DVW3818" s="1462"/>
      <c r="DVX3818" s="1462"/>
      <c r="DVY3818" s="1462"/>
      <c r="DVZ3818" s="1462"/>
      <c r="DWA3818" s="1462"/>
      <c r="DWB3818" s="1462"/>
      <c r="DWC3818" s="1462"/>
      <c r="DWD3818" s="1463"/>
      <c r="DWE3818" s="1462"/>
      <c r="DWF3818" s="1462"/>
      <c r="DWG3818" s="1463"/>
      <c r="DWH3818" s="1463"/>
      <c r="DWI3818" s="1463"/>
      <c r="DWJ3818" s="1463"/>
      <c r="DWK3818" s="1463"/>
      <c r="DWL3818" s="1463"/>
      <c r="DWM3818" s="1462"/>
      <c r="DWN3818" s="1462"/>
      <c r="DWO3818" s="1464"/>
      <c r="DWP3818" s="1465"/>
      <c r="DWQ3818" s="1466"/>
      <c r="DWR3818" s="1466"/>
      <c r="DWS3818" s="1462"/>
      <c r="DWT3818" s="1462"/>
      <c r="DWU3818" s="1462"/>
      <c r="DWV3818" s="1462"/>
      <c r="DWW3818" s="1463"/>
      <c r="DWX3818" s="1462"/>
      <c r="DWY3818" s="1462"/>
      <c r="DWZ3818" s="1462"/>
      <c r="DXA3818" s="1462"/>
      <c r="DXB3818" s="1463"/>
      <c r="DXC3818" s="1462"/>
      <c r="DXD3818" s="1462"/>
      <c r="DXE3818" s="1462"/>
      <c r="DXF3818" s="1462"/>
      <c r="DXG3818" s="1462"/>
      <c r="DXH3818" s="1462"/>
      <c r="DXI3818" s="1462"/>
      <c r="DXJ3818" s="1463"/>
      <c r="DXK3818" s="1462"/>
      <c r="DXL3818" s="1462"/>
      <c r="DXM3818" s="1463"/>
      <c r="DXN3818" s="1463"/>
      <c r="DXO3818" s="1463"/>
      <c r="DXP3818" s="1463"/>
      <c r="DXQ3818" s="1463"/>
      <c r="DXR3818" s="1463"/>
      <c r="DXS3818" s="1462"/>
      <c r="DXT3818" s="1462"/>
      <c r="DXU3818" s="1464"/>
      <c r="DXV3818" s="1465"/>
      <c r="DXW3818" s="1466"/>
      <c r="DXX3818" s="1466"/>
      <c r="DXY3818" s="1462"/>
      <c r="DXZ3818" s="1462"/>
      <c r="DYA3818" s="1462"/>
      <c r="DYB3818" s="1462"/>
      <c r="DYC3818" s="1463"/>
      <c r="DYD3818" s="1462"/>
      <c r="DYE3818" s="1462"/>
      <c r="DYF3818" s="1462"/>
      <c r="DYG3818" s="1462"/>
      <c r="DYH3818" s="1463"/>
      <c r="DYI3818" s="1462"/>
      <c r="DYJ3818" s="1462"/>
      <c r="DYK3818" s="1462"/>
      <c r="DYL3818" s="1462"/>
      <c r="DYM3818" s="1462"/>
      <c r="DYN3818" s="1462"/>
      <c r="DYO3818" s="1462"/>
      <c r="DYP3818" s="1463"/>
      <c r="DYQ3818" s="1462"/>
      <c r="DYR3818" s="1462"/>
      <c r="DYS3818" s="1463"/>
      <c r="DYT3818" s="1463"/>
      <c r="DYU3818" s="1463"/>
      <c r="DYV3818" s="1463"/>
      <c r="DYW3818" s="1463"/>
      <c r="DYX3818" s="1463"/>
      <c r="DYY3818" s="1462"/>
      <c r="DYZ3818" s="1462"/>
      <c r="DZA3818" s="1464"/>
      <c r="DZB3818" s="1465"/>
      <c r="DZC3818" s="1466"/>
      <c r="DZD3818" s="1466"/>
      <c r="DZE3818" s="1462"/>
      <c r="DZF3818" s="1462"/>
      <c r="DZG3818" s="1462"/>
      <c r="DZH3818" s="1462"/>
      <c r="DZI3818" s="1463"/>
      <c r="DZJ3818" s="1462"/>
      <c r="DZK3818" s="1462"/>
      <c r="DZL3818" s="1462"/>
      <c r="DZM3818" s="1462"/>
      <c r="DZN3818" s="1463"/>
      <c r="DZO3818" s="1462"/>
      <c r="DZP3818" s="1462"/>
      <c r="DZQ3818" s="1462"/>
      <c r="DZR3818" s="1462"/>
      <c r="DZS3818" s="1462"/>
      <c r="DZT3818" s="1462"/>
      <c r="DZU3818" s="1462"/>
      <c r="DZV3818" s="1463"/>
      <c r="DZW3818" s="1462"/>
      <c r="DZX3818" s="1462"/>
      <c r="DZY3818" s="1463"/>
      <c r="DZZ3818" s="1463"/>
      <c r="EAA3818" s="1463"/>
      <c r="EAB3818" s="1463"/>
      <c r="EAC3818" s="1463"/>
      <c r="EAD3818" s="1463"/>
      <c r="EAE3818" s="1462"/>
      <c r="EAF3818" s="1462"/>
      <c r="EAG3818" s="1464"/>
      <c r="EAH3818" s="1465"/>
      <c r="EAI3818" s="1466"/>
      <c r="EAJ3818" s="1466"/>
      <c r="EAK3818" s="1462"/>
      <c r="EAL3818" s="1462"/>
      <c r="EAM3818" s="1462"/>
      <c r="EAN3818" s="1462"/>
      <c r="EAO3818" s="1463"/>
      <c r="EAP3818" s="1462"/>
      <c r="EAQ3818" s="1462"/>
      <c r="EAR3818" s="1462"/>
      <c r="EAS3818" s="1462"/>
      <c r="EAT3818" s="1463"/>
      <c r="EAU3818" s="1462"/>
      <c r="EAV3818" s="1462"/>
      <c r="EAW3818" s="1462"/>
      <c r="EAX3818" s="1462"/>
      <c r="EAY3818" s="1462"/>
      <c r="EAZ3818" s="1462"/>
      <c r="EBA3818" s="1462"/>
      <c r="EBB3818" s="1463"/>
      <c r="EBC3818" s="1462"/>
      <c r="EBD3818" s="1462"/>
      <c r="EBE3818" s="1463"/>
      <c r="EBF3818" s="1463"/>
      <c r="EBG3818" s="1463"/>
      <c r="EBH3818" s="1463"/>
      <c r="EBI3818" s="1463"/>
      <c r="EBJ3818" s="1463"/>
      <c r="EBK3818" s="1462"/>
      <c r="EBL3818" s="1462"/>
      <c r="EBM3818" s="1464"/>
      <c r="EBN3818" s="1465"/>
      <c r="EBO3818" s="1466"/>
      <c r="EBP3818" s="1466"/>
      <c r="EBQ3818" s="1462"/>
      <c r="EBR3818" s="1462"/>
      <c r="EBS3818" s="1462"/>
      <c r="EBT3818" s="1462"/>
      <c r="EBU3818" s="1463"/>
      <c r="EBV3818" s="1462"/>
      <c r="EBW3818" s="1462"/>
      <c r="EBX3818" s="1462"/>
      <c r="EBY3818" s="1462"/>
      <c r="EBZ3818" s="1463"/>
      <c r="ECA3818" s="1462"/>
      <c r="ECB3818" s="1462"/>
      <c r="ECC3818" s="1462"/>
      <c r="ECD3818" s="1462"/>
      <c r="ECE3818" s="1462"/>
      <c r="ECF3818" s="1462"/>
      <c r="ECG3818" s="1462"/>
      <c r="ECH3818" s="1463"/>
      <c r="ECI3818" s="1462"/>
      <c r="ECJ3818" s="1462"/>
      <c r="ECK3818" s="1463"/>
      <c r="ECL3818" s="1463"/>
      <c r="ECM3818" s="1463"/>
      <c r="ECN3818" s="1463"/>
      <c r="ECO3818" s="1463"/>
      <c r="ECP3818" s="1463"/>
      <c r="ECQ3818" s="1462"/>
      <c r="ECR3818" s="1462"/>
      <c r="ECS3818" s="1464"/>
      <c r="ECT3818" s="1465"/>
      <c r="ECU3818" s="1466"/>
      <c r="ECV3818" s="1466"/>
      <c r="ECW3818" s="1462"/>
      <c r="ECX3818" s="1462"/>
      <c r="ECY3818" s="1462"/>
      <c r="ECZ3818" s="1462"/>
      <c r="EDA3818" s="1463"/>
      <c r="EDB3818" s="1462"/>
      <c r="EDC3818" s="1462"/>
      <c r="EDD3818" s="1462"/>
      <c r="EDE3818" s="1462"/>
      <c r="EDF3818" s="1463"/>
      <c r="EDG3818" s="1462"/>
      <c r="EDH3818" s="1462"/>
      <c r="EDI3818" s="1462"/>
      <c r="EDJ3818" s="1462"/>
      <c r="EDK3818" s="1462"/>
      <c r="EDL3818" s="1462"/>
      <c r="EDM3818" s="1462"/>
      <c r="EDN3818" s="1463"/>
      <c r="EDO3818" s="1462"/>
      <c r="EDP3818" s="1462"/>
      <c r="EDQ3818" s="1463"/>
      <c r="EDR3818" s="1463"/>
      <c r="EDS3818" s="1463"/>
      <c r="EDT3818" s="1463"/>
      <c r="EDU3818" s="1463"/>
      <c r="EDV3818" s="1463"/>
      <c r="EDW3818" s="1462"/>
      <c r="EDX3818" s="1462"/>
      <c r="EDY3818" s="1464"/>
      <c r="EDZ3818" s="1465"/>
      <c r="EEA3818" s="1466"/>
      <c r="EEB3818" s="1466"/>
      <c r="EEC3818" s="1462"/>
      <c r="EED3818" s="1462"/>
      <c r="EEE3818" s="1462"/>
      <c r="EEF3818" s="1462"/>
      <c r="EEG3818" s="1463"/>
      <c r="EEH3818" s="1462"/>
      <c r="EEI3818" s="1462"/>
      <c r="EEJ3818" s="1462"/>
      <c r="EEK3818" s="1462"/>
      <c r="EEL3818" s="1463"/>
      <c r="EEM3818" s="1462"/>
      <c r="EEN3818" s="1462"/>
      <c r="EEO3818" s="1462"/>
      <c r="EEP3818" s="1462"/>
      <c r="EEQ3818" s="1462"/>
      <c r="EER3818" s="1462"/>
      <c r="EES3818" s="1462"/>
      <c r="EET3818" s="1463"/>
      <c r="EEU3818" s="1462"/>
      <c r="EEV3818" s="1462"/>
      <c r="EEW3818" s="1463"/>
      <c r="EEX3818" s="1463"/>
      <c r="EEY3818" s="1463"/>
      <c r="EEZ3818" s="1463"/>
      <c r="EFA3818" s="1463"/>
      <c r="EFB3818" s="1463"/>
      <c r="EFC3818" s="1462"/>
      <c r="EFD3818" s="1462"/>
      <c r="EFE3818" s="1464"/>
      <c r="EFF3818" s="1465"/>
      <c r="EFG3818" s="1466"/>
      <c r="EFH3818" s="1466"/>
      <c r="EFI3818" s="1462"/>
      <c r="EFJ3818" s="1462"/>
      <c r="EFK3818" s="1462"/>
      <c r="EFL3818" s="1462"/>
      <c r="EFM3818" s="1463"/>
      <c r="EFN3818" s="1462"/>
      <c r="EFO3818" s="1462"/>
      <c r="EFP3818" s="1462"/>
      <c r="EFQ3818" s="1462"/>
      <c r="EFR3818" s="1463"/>
      <c r="EFS3818" s="1462"/>
      <c r="EFT3818" s="1462"/>
      <c r="EFU3818" s="1462"/>
      <c r="EFV3818" s="1462"/>
      <c r="EFW3818" s="1462"/>
      <c r="EFX3818" s="1462"/>
      <c r="EFY3818" s="1462"/>
      <c r="EFZ3818" s="1463"/>
      <c r="EGA3818" s="1462"/>
      <c r="EGB3818" s="1462"/>
      <c r="EGC3818" s="1463"/>
      <c r="EGD3818" s="1463"/>
      <c r="EGE3818" s="1463"/>
      <c r="EGF3818" s="1463"/>
      <c r="EGG3818" s="1463"/>
      <c r="EGH3818" s="1463"/>
      <c r="EGI3818" s="1462"/>
      <c r="EGJ3818" s="1462"/>
      <c r="EGK3818" s="1464"/>
      <c r="EGL3818" s="1465"/>
      <c r="EGM3818" s="1466"/>
      <c r="EGN3818" s="1466"/>
      <c r="EGO3818" s="1462"/>
      <c r="EGP3818" s="1462"/>
      <c r="EGQ3818" s="1462"/>
      <c r="EGR3818" s="1462"/>
      <c r="EGS3818" s="1463"/>
      <c r="EGT3818" s="1462"/>
      <c r="EGU3818" s="1462"/>
      <c r="EGV3818" s="1462"/>
      <c r="EGW3818" s="1462"/>
      <c r="EGX3818" s="1463"/>
      <c r="EGY3818" s="1462"/>
      <c r="EGZ3818" s="1462"/>
      <c r="EHA3818" s="1462"/>
      <c r="EHB3818" s="1462"/>
      <c r="EHC3818" s="1462"/>
      <c r="EHD3818" s="1462"/>
      <c r="EHE3818" s="1462"/>
      <c r="EHF3818" s="1463"/>
      <c r="EHG3818" s="1462"/>
      <c r="EHH3818" s="1462"/>
      <c r="EHI3818" s="1463"/>
      <c r="EHJ3818" s="1463"/>
      <c r="EHK3818" s="1463"/>
      <c r="EHL3818" s="1463"/>
      <c r="EHM3818" s="1463"/>
      <c r="EHN3818" s="1463"/>
      <c r="EHO3818" s="1462"/>
      <c r="EHP3818" s="1462"/>
      <c r="EHQ3818" s="1464"/>
      <c r="EHR3818" s="1465"/>
      <c r="EHS3818" s="1466"/>
      <c r="EHT3818" s="1466"/>
      <c r="EHU3818" s="1462"/>
      <c r="EHV3818" s="1462"/>
      <c r="EHW3818" s="1462"/>
      <c r="EHX3818" s="1462"/>
      <c r="EHY3818" s="1463"/>
      <c r="EHZ3818" s="1462"/>
      <c r="EIA3818" s="1462"/>
      <c r="EIB3818" s="1462"/>
      <c r="EIC3818" s="1462"/>
      <c r="EID3818" s="1463"/>
      <c r="EIE3818" s="1462"/>
      <c r="EIF3818" s="1462"/>
      <c r="EIG3818" s="1462"/>
      <c r="EIH3818" s="1462"/>
      <c r="EII3818" s="1462"/>
      <c r="EIJ3818" s="1462"/>
      <c r="EIK3818" s="1462"/>
      <c r="EIL3818" s="1463"/>
      <c r="EIM3818" s="1462"/>
      <c r="EIN3818" s="1462"/>
      <c r="EIO3818" s="1463"/>
      <c r="EIP3818" s="1463"/>
      <c r="EIQ3818" s="1463"/>
      <c r="EIR3818" s="1463"/>
      <c r="EIS3818" s="1463"/>
      <c r="EIT3818" s="1463"/>
      <c r="EIU3818" s="1462"/>
      <c r="EIV3818" s="1462"/>
      <c r="EIW3818" s="1464"/>
      <c r="EIX3818" s="1465"/>
      <c r="EIY3818" s="1466"/>
      <c r="EIZ3818" s="1466"/>
      <c r="EJA3818" s="1462"/>
      <c r="EJB3818" s="1462"/>
      <c r="EJC3818" s="1462"/>
      <c r="EJD3818" s="1462"/>
      <c r="EJE3818" s="1463"/>
      <c r="EJF3818" s="1462"/>
      <c r="EJG3818" s="1462"/>
      <c r="EJH3818" s="1462"/>
      <c r="EJI3818" s="1462"/>
      <c r="EJJ3818" s="1463"/>
      <c r="EJK3818" s="1462"/>
      <c r="EJL3818" s="1462"/>
      <c r="EJM3818" s="1462"/>
      <c r="EJN3818" s="1462"/>
      <c r="EJO3818" s="1462"/>
      <c r="EJP3818" s="1462"/>
      <c r="EJQ3818" s="1462"/>
      <c r="EJR3818" s="1463"/>
      <c r="EJS3818" s="1462"/>
      <c r="EJT3818" s="1462"/>
      <c r="EJU3818" s="1463"/>
      <c r="EJV3818" s="1463"/>
      <c r="EJW3818" s="1463"/>
      <c r="EJX3818" s="1463"/>
      <c r="EJY3818" s="1463"/>
      <c r="EJZ3818" s="1463"/>
      <c r="EKA3818" s="1462"/>
      <c r="EKB3818" s="1462"/>
      <c r="EKC3818" s="1464"/>
      <c r="EKD3818" s="1465"/>
      <c r="EKE3818" s="1466"/>
      <c r="EKF3818" s="1466"/>
      <c r="EKG3818" s="1462"/>
      <c r="EKH3818" s="1462"/>
      <c r="EKI3818" s="1462"/>
      <c r="EKJ3818" s="1462"/>
      <c r="EKK3818" s="1463"/>
      <c r="EKL3818" s="1462"/>
      <c r="EKM3818" s="1462"/>
      <c r="EKN3818" s="1462"/>
      <c r="EKO3818" s="1462"/>
      <c r="EKP3818" s="1463"/>
      <c r="EKQ3818" s="1462"/>
      <c r="EKR3818" s="1462"/>
      <c r="EKS3818" s="1462"/>
      <c r="EKT3818" s="1462"/>
      <c r="EKU3818" s="1462"/>
      <c r="EKV3818" s="1462"/>
      <c r="EKW3818" s="1462"/>
      <c r="EKX3818" s="1463"/>
      <c r="EKY3818" s="1462"/>
      <c r="EKZ3818" s="1462"/>
      <c r="ELA3818" s="1463"/>
      <c r="ELB3818" s="1463"/>
      <c r="ELC3818" s="1463"/>
      <c r="ELD3818" s="1463"/>
      <c r="ELE3818" s="1463"/>
      <c r="ELF3818" s="1463"/>
      <c r="ELG3818" s="1462"/>
      <c r="ELH3818" s="1462"/>
      <c r="ELI3818" s="1464"/>
      <c r="ELJ3818" s="1465"/>
      <c r="ELK3818" s="1466"/>
      <c r="ELL3818" s="1466"/>
      <c r="ELM3818" s="1462"/>
      <c r="ELN3818" s="1462"/>
      <c r="ELO3818" s="1462"/>
      <c r="ELP3818" s="1462"/>
      <c r="ELQ3818" s="1463"/>
      <c r="ELR3818" s="1462"/>
      <c r="ELS3818" s="1462"/>
      <c r="ELT3818" s="1462"/>
      <c r="ELU3818" s="1462"/>
      <c r="ELV3818" s="1463"/>
      <c r="ELW3818" s="1462"/>
      <c r="ELX3818" s="1462"/>
      <c r="ELY3818" s="1462"/>
      <c r="ELZ3818" s="1462"/>
      <c r="EMA3818" s="1462"/>
      <c r="EMB3818" s="1462"/>
      <c r="EMC3818" s="1462"/>
      <c r="EMD3818" s="1463"/>
      <c r="EME3818" s="1462"/>
      <c r="EMF3818" s="1462"/>
      <c r="EMG3818" s="1463"/>
      <c r="EMH3818" s="1463"/>
      <c r="EMI3818" s="1463"/>
      <c r="EMJ3818" s="1463"/>
      <c r="EMK3818" s="1463"/>
      <c r="EML3818" s="1463"/>
      <c r="EMM3818" s="1462"/>
      <c r="EMN3818" s="1462"/>
      <c r="EMO3818" s="1464"/>
      <c r="EMP3818" s="1465"/>
      <c r="EMQ3818" s="1466"/>
      <c r="EMR3818" s="1466"/>
      <c r="EMS3818" s="1462"/>
      <c r="EMT3818" s="1462"/>
      <c r="EMU3818" s="1462"/>
      <c r="EMV3818" s="1462"/>
      <c r="EMW3818" s="1463"/>
      <c r="EMX3818" s="1462"/>
      <c r="EMY3818" s="1462"/>
      <c r="EMZ3818" s="1462"/>
      <c r="ENA3818" s="1462"/>
      <c r="ENB3818" s="1463"/>
      <c r="ENC3818" s="1462"/>
      <c r="END3818" s="1462"/>
      <c r="ENE3818" s="1462"/>
      <c r="ENF3818" s="1462"/>
      <c r="ENG3818" s="1462"/>
      <c r="ENH3818" s="1462"/>
      <c r="ENI3818" s="1462"/>
      <c r="ENJ3818" s="1463"/>
      <c r="ENK3818" s="1462"/>
      <c r="ENL3818" s="1462"/>
      <c r="ENM3818" s="1463"/>
      <c r="ENN3818" s="1463"/>
      <c r="ENO3818" s="1463"/>
      <c r="ENP3818" s="1463"/>
      <c r="ENQ3818" s="1463"/>
      <c r="ENR3818" s="1463"/>
      <c r="ENS3818" s="1462"/>
      <c r="ENT3818" s="1462"/>
      <c r="ENU3818" s="1464"/>
      <c r="ENV3818" s="1465"/>
      <c r="ENW3818" s="1466"/>
      <c r="ENX3818" s="1466"/>
      <c r="ENY3818" s="1462"/>
      <c r="ENZ3818" s="1462"/>
      <c r="EOA3818" s="1462"/>
      <c r="EOB3818" s="1462"/>
      <c r="EOC3818" s="1463"/>
      <c r="EOD3818" s="1462"/>
      <c r="EOE3818" s="1462"/>
      <c r="EOF3818" s="1462"/>
      <c r="EOG3818" s="1462"/>
      <c r="EOH3818" s="1463"/>
      <c r="EOI3818" s="1462"/>
      <c r="EOJ3818" s="1462"/>
      <c r="EOK3818" s="1462"/>
      <c r="EOL3818" s="1462"/>
      <c r="EOM3818" s="1462"/>
      <c r="EON3818" s="1462"/>
      <c r="EOO3818" s="1462"/>
      <c r="EOP3818" s="1463"/>
      <c r="EOQ3818" s="1462"/>
      <c r="EOR3818" s="1462"/>
      <c r="EOS3818" s="1463"/>
      <c r="EOT3818" s="1463"/>
      <c r="EOU3818" s="1463"/>
      <c r="EOV3818" s="1463"/>
      <c r="EOW3818" s="1463"/>
      <c r="EOX3818" s="1463"/>
      <c r="EOY3818" s="1462"/>
      <c r="EOZ3818" s="1462"/>
      <c r="EPA3818" s="1464"/>
      <c r="EPB3818" s="1465"/>
      <c r="EPC3818" s="1466"/>
      <c r="EPD3818" s="1466"/>
      <c r="EPE3818" s="1462"/>
      <c r="EPF3818" s="1462"/>
      <c r="EPG3818" s="1462"/>
      <c r="EPH3818" s="1462"/>
      <c r="EPI3818" s="1463"/>
      <c r="EPJ3818" s="1462"/>
      <c r="EPK3818" s="1462"/>
      <c r="EPL3818" s="1462"/>
      <c r="EPM3818" s="1462"/>
      <c r="EPN3818" s="1463"/>
      <c r="EPO3818" s="1462"/>
      <c r="EPP3818" s="1462"/>
      <c r="EPQ3818" s="1462"/>
      <c r="EPR3818" s="1462"/>
      <c r="EPS3818" s="1462"/>
      <c r="EPT3818" s="1462"/>
      <c r="EPU3818" s="1462"/>
      <c r="EPV3818" s="1463"/>
      <c r="EPW3818" s="1462"/>
      <c r="EPX3818" s="1462"/>
      <c r="EPY3818" s="1463"/>
      <c r="EPZ3818" s="1463"/>
      <c r="EQA3818" s="1463"/>
      <c r="EQB3818" s="1463"/>
      <c r="EQC3818" s="1463"/>
      <c r="EQD3818" s="1463"/>
      <c r="EQE3818" s="1462"/>
      <c r="EQF3818" s="1462"/>
      <c r="EQG3818" s="1464"/>
      <c r="EQH3818" s="1465"/>
      <c r="EQI3818" s="1466"/>
      <c r="EQJ3818" s="1466"/>
      <c r="EQK3818" s="1462"/>
      <c r="EQL3818" s="1462"/>
      <c r="EQM3818" s="1462"/>
      <c r="EQN3818" s="1462"/>
      <c r="EQO3818" s="1463"/>
      <c r="EQP3818" s="1462"/>
      <c r="EQQ3818" s="1462"/>
      <c r="EQR3818" s="1462"/>
      <c r="EQS3818" s="1462"/>
      <c r="EQT3818" s="1463"/>
      <c r="EQU3818" s="1462"/>
      <c r="EQV3818" s="1462"/>
      <c r="EQW3818" s="1462"/>
      <c r="EQX3818" s="1462"/>
      <c r="EQY3818" s="1462"/>
      <c r="EQZ3818" s="1462"/>
      <c r="ERA3818" s="1462"/>
      <c r="ERB3818" s="1463"/>
      <c r="ERC3818" s="1462"/>
      <c r="ERD3818" s="1462"/>
      <c r="ERE3818" s="1463"/>
      <c r="ERF3818" s="1463"/>
      <c r="ERG3818" s="1463"/>
      <c r="ERH3818" s="1463"/>
      <c r="ERI3818" s="1463"/>
      <c r="ERJ3818" s="1463"/>
      <c r="ERK3818" s="1462"/>
      <c r="ERL3818" s="1462"/>
      <c r="ERM3818" s="1464"/>
      <c r="ERN3818" s="1465"/>
      <c r="ERO3818" s="1466"/>
      <c r="ERP3818" s="1466"/>
      <c r="ERQ3818" s="1462"/>
      <c r="ERR3818" s="1462"/>
      <c r="ERS3818" s="1462"/>
      <c r="ERT3818" s="1462"/>
      <c r="ERU3818" s="1463"/>
      <c r="ERV3818" s="1462"/>
      <c r="ERW3818" s="1462"/>
      <c r="ERX3818" s="1462"/>
      <c r="ERY3818" s="1462"/>
      <c r="ERZ3818" s="1463"/>
      <c r="ESA3818" s="1462"/>
      <c r="ESB3818" s="1462"/>
      <c r="ESC3818" s="1462"/>
      <c r="ESD3818" s="1462"/>
      <c r="ESE3818" s="1462"/>
      <c r="ESF3818" s="1462"/>
      <c r="ESG3818" s="1462"/>
      <c r="ESH3818" s="1463"/>
      <c r="ESI3818" s="1462"/>
      <c r="ESJ3818" s="1462"/>
      <c r="ESK3818" s="1463"/>
      <c r="ESL3818" s="1463"/>
      <c r="ESM3818" s="1463"/>
      <c r="ESN3818" s="1463"/>
      <c r="ESO3818" s="1463"/>
      <c r="ESP3818" s="1463"/>
      <c r="ESQ3818" s="1462"/>
      <c r="ESR3818" s="1462"/>
      <c r="ESS3818" s="1464"/>
      <c r="EST3818" s="1465"/>
      <c r="ESU3818" s="1466"/>
      <c r="ESV3818" s="1466"/>
      <c r="ESW3818" s="1462"/>
      <c r="ESX3818" s="1462"/>
      <c r="ESY3818" s="1462"/>
      <c r="ESZ3818" s="1462"/>
      <c r="ETA3818" s="1463"/>
      <c r="ETB3818" s="1462"/>
      <c r="ETC3818" s="1462"/>
      <c r="ETD3818" s="1462"/>
      <c r="ETE3818" s="1462"/>
      <c r="ETF3818" s="1463"/>
      <c r="ETG3818" s="1462"/>
      <c r="ETH3818" s="1462"/>
      <c r="ETI3818" s="1462"/>
      <c r="ETJ3818" s="1462"/>
      <c r="ETK3818" s="1462"/>
      <c r="ETL3818" s="1462"/>
      <c r="ETM3818" s="1462"/>
      <c r="ETN3818" s="1463"/>
      <c r="ETO3818" s="1462"/>
      <c r="ETP3818" s="1462"/>
      <c r="ETQ3818" s="1463"/>
      <c r="ETR3818" s="1463"/>
      <c r="ETS3818" s="1463"/>
      <c r="ETT3818" s="1463"/>
      <c r="ETU3818" s="1463"/>
      <c r="ETV3818" s="1463"/>
      <c r="ETW3818" s="1462"/>
      <c r="ETX3818" s="1462"/>
      <c r="ETY3818" s="1464"/>
      <c r="ETZ3818" s="1465"/>
      <c r="EUA3818" s="1466"/>
      <c r="EUB3818" s="1466"/>
      <c r="EUC3818" s="1462"/>
      <c r="EUD3818" s="1462"/>
      <c r="EUE3818" s="1462"/>
      <c r="EUF3818" s="1462"/>
      <c r="EUG3818" s="1463"/>
      <c r="EUH3818" s="1462"/>
      <c r="EUI3818" s="1462"/>
      <c r="EUJ3818" s="1462"/>
      <c r="EUK3818" s="1462"/>
      <c r="EUL3818" s="1463"/>
      <c r="EUM3818" s="1462"/>
      <c r="EUN3818" s="1462"/>
      <c r="EUO3818" s="1462"/>
      <c r="EUP3818" s="1462"/>
      <c r="EUQ3818" s="1462"/>
      <c r="EUR3818" s="1462"/>
      <c r="EUS3818" s="1462"/>
      <c r="EUT3818" s="1463"/>
      <c r="EUU3818" s="1462"/>
      <c r="EUV3818" s="1462"/>
      <c r="EUW3818" s="1463"/>
      <c r="EUX3818" s="1463"/>
      <c r="EUY3818" s="1463"/>
      <c r="EUZ3818" s="1463"/>
      <c r="EVA3818" s="1463"/>
      <c r="EVB3818" s="1463"/>
      <c r="EVC3818" s="1462"/>
      <c r="EVD3818" s="1462"/>
      <c r="EVE3818" s="1464"/>
      <c r="EVF3818" s="1465"/>
      <c r="EVG3818" s="1466"/>
      <c r="EVH3818" s="1466"/>
      <c r="EVI3818" s="1462"/>
      <c r="EVJ3818" s="1462"/>
      <c r="EVK3818" s="1462"/>
      <c r="EVL3818" s="1462"/>
      <c r="EVM3818" s="1463"/>
      <c r="EVN3818" s="1462"/>
      <c r="EVO3818" s="1462"/>
      <c r="EVP3818" s="1462"/>
      <c r="EVQ3818" s="1462"/>
      <c r="EVR3818" s="1463"/>
      <c r="EVS3818" s="1462"/>
      <c r="EVT3818" s="1462"/>
      <c r="EVU3818" s="1462"/>
      <c r="EVV3818" s="1462"/>
      <c r="EVW3818" s="1462"/>
      <c r="EVX3818" s="1462"/>
      <c r="EVY3818" s="1462"/>
      <c r="EVZ3818" s="1463"/>
      <c r="EWA3818" s="1462"/>
      <c r="EWB3818" s="1462"/>
      <c r="EWC3818" s="1463"/>
      <c r="EWD3818" s="1463"/>
      <c r="EWE3818" s="1463"/>
      <c r="EWF3818" s="1463"/>
      <c r="EWG3818" s="1463"/>
      <c r="EWH3818" s="1463"/>
      <c r="EWI3818" s="1462"/>
      <c r="EWJ3818" s="1462"/>
      <c r="EWK3818" s="1464"/>
      <c r="EWL3818" s="1465"/>
      <c r="EWM3818" s="1466"/>
      <c r="EWN3818" s="1466"/>
      <c r="EWO3818" s="1462"/>
      <c r="EWP3818" s="1462"/>
      <c r="EWQ3818" s="1462"/>
      <c r="EWR3818" s="1462"/>
      <c r="EWS3818" s="1463"/>
      <c r="EWT3818" s="1462"/>
      <c r="EWU3818" s="1462"/>
      <c r="EWV3818" s="1462"/>
      <c r="EWW3818" s="1462"/>
      <c r="EWX3818" s="1463"/>
      <c r="EWY3818" s="1462"/>
      <c r="EWZ3818" s="1462"/>
      <c r="EXA3818" s="1462"/>
      <c r="EXB3818" s="1462"/>
      <c r="EXC3818" s="1462"/>
      <c r="EXD3818" s="1462"/>
      <c r="EXE3818" s="1462"/>
      <c r="EXF3818" s="1463"/>
      <c r="EXG3818" s="1462"/>
      <c r="EXH3818" s="1462"/>
      <c r="EXI3818" s="1463"/>
      <c r="EXJ3818" s="1463"/>
      <c r="EXK3818" s="1463"/>
      <c r="EXL3818" s="1463"/>
      <c r="EXM3818" s="1463"/>
      <c r="EXN3818" s="1463"/>
      <c r="EXO3818" s="1462"/>
      <c r="EXP3818" s="1462"/>
      <c r="EXQ3818" s="1464"/>
      <c r="EXR3818" s="1465"/>
      <c r="EXS3818" s="1466"/>
      <c r="EXT3818" s="1466"/>
      <c r="EXU3818" s="1462"/>
      <c r="EXV3818" s="1462"/>
      <c r="EXW3818" s="1462"/>
      <c r="EXX3818" s="1462"/>
      <c r="EXY3818" s="1463"/>
      <c r="EXZ3818" s="1462"/>
      <c r="EYA3818" s="1462"/>
      <c r="EYB3818" s="1462"/>
      <c r="EYC3818" s="1462"/>
      <c r="EYD3818" s="1463"/>
      <c r="EYE3818" s="1462"/>
      <c r="EYF3818" s="1462"/>
      <c r="EYG3818" s="1462"/>
      <c r="EYH3818" s="1462"/>
      <c r="EYI3818" s="1462"/>
      <c r="EYJ3818" s="1462"/>
      <c r="EYK3818" s="1462"/>
      <c r="EYL3818" s="1463"/>
      <c r="EYM3818" s="1462"/>
      <c r="EYN3818" s="1462"/>
      <c r="EYO3818" s="1463"/>
      <c r="EYP3818" s="1463"/>
      <c r="EYQ3818" s="1463"/>
      <c r="EYR3818" s="1463"/>
      <c r="EYS3818" s="1463"/>
      <c r="EYT3818" s="1463"/>
      <c r="EYU3818" s="1462"/>
      <c r="EYV3818" s="1462"/>
      <c r="EYW3818" s="1464"/>
      <c r="EYX3818" s="1465"/>
      <c r="EYY3818" s="1466"/>
      <c r="EYZ3818" s="1466"/>
      <c r="EZA3818" s="1462"/>
      <c r="EZB3818" s="1462"/>
      <c r="EZC3818" s="1462"/>
      <c r="EZD3818" s="1462"/>
      <c r="EZE3818" s="1463"/>
      <c r="EZF3818" s="1462"/>
      <c r="EZG3818" s="1462"/>
      <c r="EZH3818" s="1462"/>
      <c r="EZI3818" s="1462"/>
      <c r="EZJ3818" s="1463"/>
      <c r="EZK3818" s="1462"/>
      <c r="EZL3818" s="1462"/>
      <c r="EZM3818" s="1462"/>
      <c r="EZN3818" s="1462"/>
      <c r="EZO3818" s="1462"/>
      <c r="EZP3818" s="1462"/>
      <c r="EZQ3818" s="1462"/>
      <c r="EZR3818" s="1463"/>
      <c r="EZS3818" s="1462"/>
      <c r="EZT3818" s="1462"/>
      <c r="EZU3818" s="1463"/>
      <c r="EZV3818" s="1463"/>
      <c r="EZW3818" s="1463"/>
      <c r="EZX3818" s="1463"/>
      <c r="EZY3818" s="1463"/>
      <c r="EZZ3818" s="1463"/>
      <c r="FAA3818" s="1462"/>
      <c r="FAB3818" s="1462"/>
      <c r="FAC3818" s="1464"/>
      <c r="FAD3818" s="1465"/>
      <c r="FAE3818" s="1466"/>
      <c r="FAF3818" s="1466"/>
      <c r="FAG3818" s="1462"/>
      <c r="FAH3818" s="1462"/>
      <c r="FAI3818" s="1462"/>
      <c r="FAJ3818" s="1462"/>
      <c r="FAK3818" s="1463"/>
      <c r="FAL3818" s="1462"/>
      <c r="FAM3818" s="1462"/>
      <c r="FAN3818" s="1462"/>
      <c r="FAO3818" s="1462"/>
      <c r="FAP3818" s="1463"/>
      <c r="FAQ3818" s="1462"/>
      <c r="FAR3818" s="1462"/>
      <c r="FAS3818" s="1462"/>
      <c r="FAT3818" s="1462"/>
      <c r="FAU3818" s="1462"/>
      <c r="FAV3818" s="1462"/>
      <c r="FAW3818" s="1462"/>
      <c r="FAX3818" s="1463"/>
      <c r="FAY3818" s="1462"/>
      <c r="FAZ3818" s="1462"/>
      <c r="FBA3818" s="1463"/>
      <c r="FBB3818" s="1463"/>
      <c r="FBC3818" s="1463"/>
      <c r="FBD3818" s="1463"/>
      <c r="FBE3818" s="1463"/>
      <c r="FBF3818" s="1463"/>
      <c r="FBG3818" s="1462"/>
      <c r="FBH3818" s="1462"/>
      <c r="FBI3818" s="1464"/>
      <c r="FBJ3818" s="1465"/>
      <c r="FBK3818" s="1466"/>
      <c r="FBL3818" s="1466"/>
      <c r="FBM3818" s="1462"/>
      <c r="FBN3818" s="1462"/>
      <c r="FBO3818" s="1462"/>
      <c r="FBP3818" s="1462"/>
      <c r="FBQ3818" s="1463"/>
      <c r="FBR3818" s="1462"/>
      <c r="FBS3818" s="1462"/>
      <c r="FBT3818" s="1462"/>
      <c r="FBU3818" s="1462"/>
      <c r="FBV3818" s="1463"/>
      <c r="FBW3818" s="1462"/>
      <c r="FBX3818" s="1462"/>
      <c r="FBY3818" s="1462"/>
      <c r="FBZ3818" s="1462"/>
      <c r="FCA3818" s="1462"/>
      <c r="FCB3818" s="1462"/>
      <c r="FCC3818" s="1462"/>
      <c r="FCD3818" s="1463"/>
      <c r="FCE3818" s="1462"/>
      <c r="FCF3818" s="1462"/>
      <c r="FCG3818" s="1463"/>
      <c r="FCH3818" s="1463"/>
      <c r="FCI3818" s="1463"/>
      <c r="FCJ3818" s="1463"/>
      <c r="FCK3818" s="1463"/>
      <c r="FCL3818" s="1463"/>
      <c r="FCM3818" s="1462"/>
      <c r="FCN3818" s="1462"/>
      <c r="FCO3818" s="1464"/>
      <c r="FCP3818" s="1465"/>
      <c r="FCQ3818" s="1466"/>
      <c r="FCR3818" s="1466"/>
      <c r="FCS3818" s="1462"/>
      <c r="FCT3818" s="1462"/>
      <c r="FCU3818" s="1462"/>
      <c r="FCV3818" s="1462"/>
      <c r="FCW3818" s="1463"/>
      <c r="FCX3818" s="1462"/>
      <c r="FCY3818" s="1462"/>
      <c r="FCZ3818" s="1462"/>
      <c r="FDA3818" s="1462"/>
      <c r="FDB3818" s="1463"/>
      <c r="FDC3818" s="1462"/>
      <c r="FDD3818" s="1462"/>
      <c r="FDE3818" s="1462"/>
      <c r="FDF3818" s="1462"/>
      <c r="FDG3818" s="1462"/>
      <c r="FDH3818" s="1462"/>
      <c r="FDI3818" s="1462"/>
      <c r="FDJ3818" s="1463"/>
      <c r="FDK3818" s="1462"/>
      <c r="FDL3818" s="1462"/>
      <c r="FDM3818" s="1463"/>
      <c r="FDN3818" s="1463"/>
      <c r="FDO3818" s="1463"/>
      <c r="FDP3818" s="1463"/>
      <c r="FDQ3818" s="1463"/>
      <c r="FDR3818" s="1463"/>
      <c r="FDS3818" s="1462"/>
      <c r="FDT3818" s="1462"/>
      <c r="FDU3818" s="1464"/>
      <c r="FDV3818" s="1465"/>
      <c r="FDW3818" s="1466"/>
      <c r="FDX3818" s="1466"/>
      <c r="FDY3818" s="1462"/>
      <c r="FDZ3818" s="1462"/>
      <c r="FEA3818" s="1462"/>
      <c r="FEB3818" s="1462"/>
      <c r="FEC3818" s="1463"/>
      <c r="FED3818" s="1462"/>
      <c r="FEE3818" s="1462"/>
      <c r="FEF3818" s="1462"/>
      <c r="FEG3818" s="1462"/>
      <c r="FEH3818" s="1463"/>
      <c r="FEI3818" s="1462"/>
      <c r="FEJ3818" s="1462"/>
      <c r="FEK3818" s="1462"/>
      <c r="FEL3818" s="1462"/>
      <c r="FEM3818" s="1462"/>
      <c r="FEN3818" s="1462"/>
      <c r="FEO3818" s="1462"/>
      <c r="FEP3818" s="1463"/>
      <c r="FEQ3818" s="1462"/>
      <c r="FER3818" s="1462"/>
      <c r="FES3818" s="1463"/>
      <c r="FET3818" s="1463"/>
      <c r="FEU3818" s="1463"/>
      <c r="FEV3818" s="1463"/>
      <c r="FEW3818" s="1463"/>
      <c r="FEX3818" s="1463"/>
      <c r="FEY3818" s="1462"/>
      <c r="FEZ3818" s="1462"/>
      <c r="FFA3818" s="1464"/>
      <c r="FFB3818" s="1465"/>
      <c r="FFC3818" s="1466"/>
      <c r="FFD3818" s="1466"/>
      <c r="FFE3818" s="1462"/>
      <c r="FFF3818" s="1462"/>
      <c r="FFG3818" s="1462"/>
      <c r="FFH3818" s="1462"/>
      <c r="FFI3818" s="1463"/>
      <c r="FFJ3818" s="1462"/>
      <c r="FFK3818" s="1462"/>
      <c r="FFL3818" s="1462"/>
      <c r="FFM3818" s="1462"/>
      <c r="FFN3818" s="1463"/>
      <c r="FFO3818" s="1462"/>
      <c r="FFP3818" s="1462"/>
      <c r="FFQ3818" s="1462"/>
      <c r="FFR3818" s="1462"/>
      <c r="FFS3818" s="1462"/>
      <c r="FFT3818" s="1462"/>
      <c r="FFU3818" s="1462"/>
      <c r="FFV3818" s="1463"/>
      <c r="FFW3818" s="1462"/>
      <c r="FFX3818" s="1462"/>
      <c r="FFY3818" s="1463"/>
      <c r="FFZ3818" s="1463"/>
      <c r="FGA3818" s="1463"/>
      <c r="FGB3818" s="1463"/>
      <c r="FGC3818" s="1463"/>
      <c r="FGD3818" s="1463"/>
      <c r="FGE3818" s="1462"/>
      <c r="FGF3818" s="1462"/>
      <c r="FGG3818" s="1464"/>
      <c r="FGH3818" s="1465"/>
      <c r="FGI3818" s="1466"/>
      <c r="FGJ3818" s="1466"/>
      <c r="FGK3818" s="1462"/>
      <c r="FGL3818" s="1462"/>
      <c r="FGM3818" s="1462"/>
      <c r="FGN3818" s="1462"/>
      <c r="FGO3818" s="1463"/>
      <c r="FGP3818" s="1462"/>
      <c r="FGQ3818" s="1462"/>
      <c r="FGR3818" s="1462"/>
      <c r="FGS3818" s="1462"/>
      <c r="FGT3818" s="1463"/>
      <c r="FGU3818" s="1462"/>
      <c r="FGV3818" s="1462"/>
      <c r="FGW3818" s="1462"/>
      <c r="FGX3818" s="1462"/>
      <c r="FGY3818" s="1462"/>
      <c r="FGZ3818" s="1462"/>
      <c r="FHA3818" s="1462"/>
      <c r="FHB3818" s="1463"/>
      <c r="FHC3818" s="1462"/>
      <c r="FHD3818" s="1462"/>
      <c r="FHE3818" s="1463"/>
      <c r="FHF3818" s="1463"/>
      <c r="FHG3818" s="1463"/>
      <c r="FHH3818" s="1463"/>
      <c r="FHI3818" s="1463"/>
      <c r="FHJ3818" s="1463"/>
      <c r="FHK3818" s="1462"/>
      <c r="FHL3818" s="1462"/>
      <c r="FHM3818" s="1464"/>
      <c r="FHN3818" s="1465"/>
      <c r="FHO3818" s="1466"/>
      <c r="FHP3818" s="1466"/>
      <c r="FHQ3818" s="1462"/>
      <c r="FHR3818" s="1462"/>
      <c r="FHS3818" s="1462"/>
      <c r="FHT3818" s="1462"/>
      <c r="FHU3818" s="1463"/>
      <c r="FHV3818" s="1462"/>
      <c r="FHW3818" s="1462"/>
      <c r="FHX3818" s="1462"/>
      <c r="FHY3818" s="1462"/>
      <c r="FHZ3818" s="1463"/>
      <c r="FIA3818" s="1462"/>
      <c r="FIB3818" s="1462"/>
      <c r="FIC3818" s="1462"/>
      <c r="FID3818" s="1462"/>
      <c r="FIE3818" s="1462"/>
      <c r="FIF3818" s="1462"/>
      <c r="FIG3818" s="1462"/>
      <c r="FIH3818" s="1463"/>
      <c r="FII3818" s="1462"/>
      <c r="FIJ3818" s="1462"/>
      <c r="FIK3818" s="1463"/>
      <c r="FIL3818" s="1463"/>
      <c r="FIM3818" s="1463"/>
      <c r="FIN3818" s="1463"/>
      <c r="FIO3818" s="1463"/>
      <c r="FIP3818" s="1463"/>
      <c r="FIQ3818" s="1462"/>
      <c r="FIR3818" s="1462"/>
      <c r="FIS3818" s="1464"/>
      <c r="FIT3818" s="1465"/>
      <c r="FIU3818" s="1466"/>
      <c r="FIV3818" s="1466"/>
      <c r="FIW3818" s="1462"/>
      <c r="FIX3818" s="1462"/>
      <c r="FIY3818" s="1462"/>
      <c r="FIZ3818" s="1462"/>
      <c r="FJA3818" s="1463"/>
      <c r="FJB3818" s="1462"/>
      <c r="FJC3818" s="1462"/>
      <c r="FJD3818" s="1462"/>
      <c r="FJE3818" s="1462"/>
      <c r="FJF3818" s="1463"/>
      <c r="FJG3818" s="1462"/>
      <c r="FJH3818" s="1462"/>
      <c r="FJI3818" s="1462"/>
      <c r="FJJ3818" s="1462"/>
      <c r="FJK3818" s="1462"/>
      <c r="FJL3818" s="1462"/>
      <c r="FJM3818" s="1462"/>
      <c r="FJN3818" s="1463"/>
      <c r="FJO3818" s="1462"/>
      <c r="FJP3818" s="1462"/>
      <c r="FJQ3818" s="1463"/>
      <c r="FJR3818" s="1463"/>
      <c r="FJS3818" s="1463"/>
      <c r="FJT3818" s="1463"/>
      <c r="FJU3818" s="1463"/>
      <c r="FJV3818" s="1463"/>
      <c r="FJW3818" s="1462"/>
      <c r="FJX3818" s="1462"/>
      <c r="FJY3818" s="1464"/>
      <c r="FJZ3818" s="1465"/>
      <c r="FKA3818" s="1466"/>
      <c r="FKB3818" s="1466"/>
      <c r="FKC3818" s="1462"/>
      <c r="FKD3818" s="1462"/>
      <c r="FKE3818" s="1462"/>
      <c r="FKF3818" s="1462"/>
      <c r="FKG3818" s="1463"/>
      <c r="FKH3818" s="1462"/>
      <c r="FKI3818" s="1462"/>
      <c r="FKJ3818" s="1462"/>
      <c r="FKK3818" s="1462"/>
      <c r="FKL3818" s="1463"/>
      <c r="FKM3818" s="1462"/>
      <c r="FKN3818" s="1462"/>
      <c r="FKO3818" s="1462"/>
      <c r="FKP3818" s="1462"/>
      <c r="FKQ3818" s="1462"/>
      <c r="FKR3818" s="1462"/>
      <c r="FKS3818" s="1462"/>
      <c r="FKT3818" s="1463"/>
      <c r="FKU3818" s="1462"/>
      <c r="FKV3818" s="1462"/>
      <c r="FKW3818" s="1463"/>
      <c r="FKX3818" s="1463"/>
      <c r="FKY3818" s="1463"/>
      <c r="FKZ3818" s="1463"/>
      <c r="FLA3818" s="1463"/>
      <c r="FLB3818" s="1463"/>
      <c r="FLC3818" s="1462"/>
      <c r="FLD3818" s="1462"/>
      <c r="FLE3818" s="1464"/>
      <c r="FLF3818" s="1465"/>
      <c r="FLG3818" s="1466"/>
      <c r="FLH3818" s="1466"/>
      <c r="FLI3818" s="1462"/>
      <c r="FLJ3818" s="1462"/>
      <c r="FLK3818" s="1462"/>
      <c r="FLL3818" s="1462"/>
      <c r="FLM3818" s="1463"/>
      <c r="FLN3818" s="1462"/>
      <c r="FLO3818" s="1462"/>
      <c r="FLP3818" s="1462"/>
      <c r="FLQ3818" s="1462"/>
      <c r="FLR3818" s="1463"/>
      <c r="FLS3818" s="1462"/>
      <c r="FLT3818" s="1462"/>
      <c r="FLU3818" s="1462"/>
      <c r="FLV3818" s="1462"/>
      <c r="FLW3818" s="1462"/>
      <c r="FLX3818" s="1462"/>
      <c r="FLY3818" s="1462"/>
      <c r="FLZ3818" s="1463"/>
      <c r="FMA3818" s="1462"/>
      <c r="FMB3818" s="1462"/>
      <c r="FMC3818" s="1463"/>
      <c r="FMD3818" s="1463"/>
      <c r="FME3818" s="1463"/>
      <c r="FMF3818" s="1463"/>
      <c r="FMG3818" s="1463"/>
      <c r="FMH3818" s="1463"/>
      <c r="FMI3818" s="1462"/>
      <c r="FMJ3818" s="1462"/>
      <c r="FMK3818" s="1464"/>
      <c r="FML3818" s="1465"/>
      <c r="FMM3818" s="1466"/>
      <c r="FMN3818" s="1466"/>
      <c r="FMO3818" s="1462"/>
      <c r="FMP3818" s="1462"/>
      <c r="FMQ3818" s="1462"/>
      <c r="FMR3818" s="1462"/>
      <c r="FMS3818" s="1463"/>
      <c r="FMT3818" s="1462"/>
      <c r="FMU3818" s="1462"/>
      <c r="FMV3818" s="1462"/>
      <c r="FMW3818" s="1462"/>
      <c r="FMX3818" s="1463"/>
      <c r="FMY3818" s="1462"/>
      <c r="FMZ3818" s="1462"/>
      <c r="FNA3818" s="1462"/>
      <c r="FNB3818" s="1462"/>
      <c r="FNC3818" s="1462"/>
      <c r="FND3818" s="1462"/>
      <c r="FNE3818" s="1462"/>
      <c r="FNF3818" s="1463"/>
      <c r="FNG3818" s="1462"/>
      <c r="FNH3818" s="1462"/>
      <c r="FNI3818" s="1463"/>
      <c r="FNJ3818" s="1463"/>
      <c r="FNK3818" s="1463"/>
      <c r="FNL3818" s="1463"/>
      <c r="FNM3818" s="1463"/>
      <c r="FNN3818" s="1463"/>
      <c r="FNO3818" s="1462"/>
      <c r="FNP3818" s="1462"/>
      <c r="FNQ3818" s="1464"/>
      <c r="FNR3818" s="1465"/>
      <c r="FNS3818" s="1466"/>
      <c r="FNT3818" s="1466"/>
      <c r="FNU3818" s="1462"/>
      <c r="FNV3818" s="1462"/>
      <c r="FNW3818" s="1462"/>
      <c r="FNX3818" s="1462"/>
      <c r="FNY3818" s="1463"/>
      <c r="FNZ3818" s="1462"/>
      <c r="FOA3818" s="1462"/>
      <c r="FOB3818" s="1462"/>
      <c r="FOC3818" s="1462"/>
      <c r="FOD3818" s="1463"/>
      <c r="FOE3818" s="1462"/>
      <c r="FOF3818" s="1462"/>
      <c r="FOG3818" s="1462"/>
      <c r="FOH3818" s="1462"/>
      <c r="FOI3818" s="1462"/>
      <c r="FOJ3818" s="1462"/>
      <c r="FOK3818" s="1462"/>
      <c r="FOL3818" s="1463"/>
      <c r="FOM3818" s="1462"/>
      <c r="FON3818" s="1462"/>
      <c r="FOO3818" s="1463"/>
      <c r="FOP3818" s="1463"/>
      <c r="FOQ3818" s="1463"/>
      <c r="FOR3818" s="1463"/>
      <c r="FOS3818" s="1463"/>
      <c r="FOT3818" s="1463"/>
      <c r="FOU3818" s="1462"/>
      <c r="FOV3818" s="1462"/>
      <c r="FOW3818" s="1464"/>
      <c r="FOX3818" s="1465"/>
      <c r="FOY3818" s="1466"/>
      <c r="FOZ3818" s="1466"/>
      <c r="FPA3818" s="1462"/>
      <c r="FPB3818" s="1462"/>
      <c r="FPC3818" s="1462"/>
      <c r="FPD3818" s="1462"/>
      <c r="FPE3818" s="1463"/>
      <c r="FPF3818" s="1462"/>
      <c r="FPG3818" s="1462"/>
      <c r="FPH3818" s="1462"/>
      <c r="FPI3818" s="1462"/>
      <c r="FPJ3818" s="1463"/>
      <c r="FPK3818" s="1462"/>
      <c r="FPL3818" s="1462"/>
      <c r="FPM3818" s="1462"/>
      <c r="FPN3818" s="1462"/>
      <c r="FPO3818" s="1462"/>
      <c r="FPP3818" s="1462"/>
      <c r="FPQ3818" s="1462"/>
      <c r="FPR3818" s="1463"/>
      <c r="FPS3818" s="1462"/>
      <c r="FPT3818" s="1462"/>
      <c r="FPU3818" s="1463"/>
      <c r="FPV3818" s="1463"/>
      <c r="FPW3818" s="1463"/>
      <c r="FPX3818" s="1463"/>
      <c r="FPY3818" s="1463"/>
      <c r="FPZ3818" s="1463"/>
      <c r="FQA3818" s="1462"/>
      <c r="FQB3818" s="1462"/>
      <c r="FQC3818" s="1464"/>
      <c r="FQD3818" s="1465"/>
      <c r="FQE3818" s="1466"/>
      <c r="FQF3818" s="1466"/>
      <c r="FQG3818" s="1462"/>
      <c r="FQH3818" s="1462"/>
      <c r="FQI3818" s="1462"/>
      <c r="FQJ3818" s="1462"/>
      <c r="FQK3818" s="1463"/>
      <c r="FQL3818" s="1462"/>
      <c r="FQM3818" s="1462"/>
      <c r="FQN3818" s="1462"/>
      <c r="FQO3818" s="1462"/>
      <c r="FQP3818" s="1463"/>
      <c r="FQQ3818" s="1462"/>
      <c r="FQR3818" s="1462"/>
      <c r="FQS3818" s="1462"/>
      <c r="FQT3818" s="1462"/>
      <c r="FQU3818" s="1462"/>
      <c r="FQV3818" s="1462"/>
      <c r="FQW3818" s="1462"/>
      <c r="FQX3818" s="1463"/>
      <c r="FQY3818" s="1462"/>
      <c r="FQZ3818" s="1462"/>
      <c r="FRA3818" s="1463"/>
      <c r="FRB3818" s="1463"/>
      <c r="FRC3818" s="1463"/>
      <c r="FRD3818" s="1463"/>
      <c r="FRE3818" s="1463"/>
      <c r="FRF3818" s="1463"/>
      <c r="FRG3818" s="1462"/>
      <c r="FRH3818" s="1462"/>
      <c r="FRI3818" s="1464"/>
      <c r="FRJ3818" s="1465"/>
      <c r="FRK3818" s="1466"/>
      <c r="FRL3818" s="1466"/>
      <c r="FRM3818" s="1462"/>
      <c r="FRN3818" s="1462"/>
      <c r="FRO3818" s="1462"/>
      <c r="FRP3818" s="1462"/>
      <c r="FRQ3818" s="1463"/>
      <c r="FRR3818" s="1462"/>
      <c r="FRS3818" s="1462"/>
      <c r="FRT3818" s="1462"/>
      <c r="FRU3818" s="1462"/>
      <c r="FRV3818" s="1463"/>
      <c r="FRW3818" s="1462"/>
      <c r="FRX3818" s="1462"/>
      <c r="FRY3818" s="1462"/>
      <c r="FRZ3818" s="1462"/>
      <c r="FSA3818" s="1462"/>
      <c r="FSB3818" s="1462"/>
      <c r="FSC3818" s="1462"/>
      <c r="FSD3818" s="1463"/>
      <c r="FSE3818" s="1462"/>
      <c r="FSF3818" s="1462"/>
      <c r="FSG3818" s="1463"/>
      <c r="FSH3818" s="1463"/>
      <c r="FSI3818" s="1463"/>
      <c r="FSJ3818" s="1463"/>
      <c r="FSK3818" s="1463"/>
      <c r="FSL3818" s="1463"/>
      <c r="FSM3818" s="1462"/>
      <c r="FSN3818" s="1462"/>
      <c r="FSO3818" s="1464"/>
      <c r="FSP3818" s="1465"/>
      <c r="FSQ3818" s="1466"/>
      <c r="FSR3818" s="1466"/>
      <c r="FSS3818" s="1462"/>
      <c r="FST3818" s="1462"/>
      <c r="FSU3818" s="1462"/>
      <c r="FSV3818" s="1462"/>
      <c r="FSW3818" s="1463"/>
      <c r="FSX3818" s="1462"/>
      <c r="FSY3818" s="1462"/>
      <c r="FSZ3818" s="1462"/>
      <c r="FTA3818" s="1462"/>
      <c r="FTB3818" s="1463"/>
      <c r="FTC3818" s="1462"/>
      <c r="FTD3818" s="1462"/>
      <c r="FTE3818" s="1462"/>
      <c r="FTF3818" s="1462"/>
      <c r="FTG3818" s="1462"/>
      <c r="FTH3818" s="1462"/>
      <c r="FTI3818" s="1462"/>
      <c r="FTJ3818" s="1463"/>
      <c r="FTK3818" s="1462"/>
      <c r="FTL3818" s="1462"/>
      <c r="FTM3818" s="1463"/>
      <c r="FTN3818" s="1463"/>
      <c r="FTO3818" s="1463"/>
      <c r="FTP3818" s="1463"/>
      <c r="FTQ3818" s="1463"/>
      <c r="FTR3818" s="1463"/>
      <c r="FTS3818" s="1462"/>
      <c r="FTT3818" s="1462"/>
      <c r="FTU3818" s="1464"/>
      <c r="FTV3818" s="1465"/>
      <c r="FTW3818" s="1466"/>
      <c r="FTX3818" s="1466"/>
      <c r="FTY3818" s="1462"/>
      <c r="FTZ3818" s="1462"/>
      <c r="FUA3818" s="1462"/>
      <c r="FUB3818" s="1462"/>
      <c r="FUC3818" s="1463"/>
      <c r="FUD3818" s="1462"/>
      <c r="FUE3818" s="1462"/>
      <c r="FUF3818" s="1462"/>
      <c r="FUG3818" s="1462"/>
      <c r="FUH3818" s="1463"/>
      <c r="FUI3818" s="1462"/>
      <c r="FUJ3818" s="1462"/>
      <c r="FUK3818" s="1462"/>
      <c r="FUL3818" s="1462"/>
      <c r="FUM3818" s="1462"/>
      <c r="FUN3818" s="1462"/>
      <c r="FUO3818" s="1462"/>
      <c r="FUP3818" s="1463"/>
      <c r="FUQ3818" s="1462"/>
      <c r="FUR3818" s="1462"/>
      <c r="FUS3818" s="1463"/>
      <c r="FUT3818" s="1463"/>
      <c r="FUU3818" s="1463"/>
      <c r="FUV3818" s="1463"/>
      <c r="FUW3818" s="1463"/>
      <c r="FUX3818" s="1463"/>
      <c r="FUY3818" s="1462"/>
      <c r="FUZ3818" s="1462"/>
      <c r="FVA3818" s="1464"/>
      <c r="FVB3818" s="1465"/>
      <c r="FVC3818" s="1466"/>
      <c r="FVD3818" s="1466"/>
      <c r="FVE3818" s="1462"/>
      <c r="FVF3818" s="1462"/>
      <c r="FVG3818" s="1462"/>
      <c r="FVH3818" s="1462"/>
      <c r="FVI3818" s="1463"/>
      <c r="FVJ3818" s="1462"/>
      <c r="FVK3818" s="1462"/>
      <c r="FVL3818" s="1462"/>
      <c r="FVM3818" s="1462"/>
      <c r="FVN3818" s="1463"/>
      <c r="FVO3818" s="1462"/>
      <c r="FVP3818" s="1462"/>
      <c r="FVQ3818" s="1462"/>
      <c r="FVR3818" s="1462"/>
      <c r="FVS3818" s="1462"/>
      <c r="FVT3818" s="1462"/>
      <c r="FVU3818" s="1462"/>
      <c r="FVV3818" s="1463"/>
      <c r="FVW3818" s="1462"/>
      <c r="FVX3818" s="1462"/>
      <c r="FVY3818" s="1463"/>
      <c r="FVZ3818" s="1463"/>
      <c r="FWA3818" s="1463"/>
      <c r="FWB3818" s="1463"/>
      <c r="FWC3818" s="1463"/>
      <c r="FWD3818" s="1463"/>
      <c r="FWE3818" s="1462"/>
      <c r="FWF3818" s="1462"/>
      <c r="FWG3818" s="1464"/>
      <c r="FWH3818" s="1465"/>
      <c r="FWI3818" s="1466"/>
      <c r="FWJ3818" s="1466"/>
      <c r="FWK3818" s="1462"/>
      <c r="FWL3818" s="1462"/>
      <c r="FWM3818" s="1462"/>
      <c r="FWN3818" s="1462"/>
      <c r="FWO3818" s="1463"/>
      <c r="FWP3818" s="1462"/>
      <c r="FWQ3818" s="1462"/>
      <c r="FWR3818" s="1462"/>
      <c r="FWS3818" s="1462"/>
      <c r="FWT3818" s="1463"/>
      <c r="FWU3818" s="1462"/>
      <c r="FWV3818" s="1462"/>
      <c r="FWW3818" s="1462"/>
      <c r="FWX3818" s="1462"/>
      <c r="FWY3818" s="1462"/>
      <c r="FWZ3818" s="1462"/>
      <c r="FXA3818" s="1462"/>
      <c r="FXB3818" s="1463"/>
      <c r="FXC3818" s="1462"/>
      <c r="FXD3818" s="1462"/>
      <c r="FXE3818" s="1463"/>
      <c r="FXF3818" s="1463"/>
      <c r="FXG3818" s="1463"/>
      <c r="FXH3818" s="1463"/>
      <c r="FXI3818" s="1463"/>
      <c r="FXJ3818" s="1463"/>
      <c r="FXK3818" s="1462"/>
      <c r="FXL3818" s="1462"/>
      <c r="FXM3818" s="1464"/>
      <c r="FXN3818" s="1465"/>
      <c r="FXO3818" s="1466"/>
      <c r="FXP3818" s="1466"/>
      <c r="FXQ3818" s="1462"/>
      <c r="FXR3818" s="1462"/>
      <c r="FXS3818" s="1462"/>
      <c r="FXT3818" s="1462"/>
      <c r="FXU3818" s="1463"/>
      <c r="FXV3818" s="1462"/>
      <c r="FXW3818" s="1462"/>
      <c r="FXX3818" s="1462"/>
      <c r="FXY3818" s="1462"/>
      <c r="FXZ3818" s="1463"/>
      <c r="FYA3818" s="1462"/>
      <c r="FYB3818" s="1462"/>
      <c r="FYC3818" s="1462"/>
      <c r="FYD3818" s="1462"/>
      <c r="FYE3818" s="1462"/>
      <c r="FYF3818" s="1462"/>
      <c r="FYG3818" s="1462"/>
      <c r="FYH3818" s="1463"/>
      <c r="FYI3818" s="1462"/>
      <c r="FYJ3818" s="1462"/>
      <c r="FYK3818" s="1463"/>
      <c r="FYL3818" s="1463"/>
      <c r="FYM3818" s="1463"/>
      <c r="FYN3818" s="1463"/>
      <c r="FYO3818" s="1463"/>
      <c r="FYP3818" s="1463"/>
      <c r="FYQ3818" s="1462"/>
      <c r="FYR3818" s="1462"/>
      <c r="FYS3818" s="1464"/>
      <c r="FYT3818" s="1465"/>
      <c r="FYU3818" s="1466"/>
      <c r="FYV3818" s="1466"/>
      <c r="FYW3818" s="1462"/>
      <c r="FYX3818" s="1462"/>
      <c r="FYY3818" s="1462"/>
      <c r="FYZ3818" s="1462"/>
      <c r="FZA3818" s="1463"/>
      <c r="FZB3818" s="1462"/>
      <c r="FZC3818" s="1462"/>
      <c r="FZD3818" s="1462"/>
      <c r="FZE3818" s="1462"/>
      <c r="FZF3818" s="1463"/>
      <c r="FZG3818" s="1462"/>
      <c r="FZH3818" s="1462"/>
      <c r="FZI3818" s="1462"/>
      <c r="FZJ3818" s="1462"/>
      <c r="FZK3818" s="1462"/>
      <c r="FZL3818" s="1462"/>
      <c r="FZM3818" s="1462"/>
      <c r="FZN3818" s="1463"/>
      <c r="FZO3818" s="1462"/>
      <c r="FZP3818" s="1462"/>
      <c r="FZQ3818" s="1463"/>
      <c r="FZR3818" s="1463"/>
      <c r="FZS3818" s="1463"/>
      <c r="FZT3818" s="1463"/>
      <c r="FZU3818" s="1463"/>
      <c r="FZV3818" s="1463"/>
      <c r="FZW3818" s="1462"/>
      <c r="FZX3818" s="1462"/>
      <c r="FZY3818" s="1464"/>
      <c r="FZZ3818" s="1465"/>
      <c r="GAA3818" s="1466"/>
      <c r="GAB3818" s="1466"/>
      <c r="GAC3818" s="1462"/>
      <c r="GAD3818" s="1462"/>
      <c r="GAE3818" s="1462"/>
      <c r="GAF3818" s="1462"/>
      <c r="GAG3818" s="1463"/>
      <c r="GAH3818" s="1462"/>
      <c r="GAI3818" s="1462"/>
      <c r="GAJ3818" s="1462"/>
      <c r="GAK3818" s="1462"/>
      <c r="GAL3818" s="1463"/>
      <c r="GAM3818" s="1462"/>
      <c r="GAN3818" s="1462"/>
      <c r="GAO3818" s="1462"/>
      <c r="GAP3818" s="1462"/>
      <c r="GAQ3818" s="1462"/>
      <c r="GAR3818" s="1462"/>
      <c r="GAS3818" s="1462"/>
      <c r="GAT3818" s="1463"/>
      <c r="GAU3818" s="1462"/>
      <c r="GAV3818" s="1462"/>
      <c r="GAW3818" s="1463"/>
      <c r="GAX3818" s="1463"/>
      <c r="GAY3818" s="1463"/>
      <c r="GAZ3818" s="1463"/>
      <c r="GBA3818" s="1463"/>
      <c r="GBB3818" s="1463"/>
      <c r="GBC3818" s="1462"/>
      <c r="GBD3818" s="1462"/>
      <c r="GBE3818" s="1464"/>
      <c r="GBF3818" s="1465"/>
      <c r="GBG3818" s="1466"/>
      <c r="GBH3818" s="1466"/>
      <c r="GBI3818" s="1462"/>
      <c r="GBJ3818" s="1462"/>
      <c r="GBK3818" s="1462"/>
      <c r="GBL3818" s="1462"/>
      <c r="GBM3818" s="1463"/>
      <c r="GBN3818" s="1462"/>
      <c r="GBO3818" s="1462"/>
      <c r="GBP3818" s="1462"/>
      <c r="GBQ3818" s="1462"/>
      <c r="GBR3818" s="1463"/>
      <c r="GBS3818" s="1462"/>
      <c r="GBT3818" s="1462"/>
      <c r="GBU3818" s="1462"/>
      <c r="GBV3818" s="1462"/>
      <c r="GBW3818" s="1462"/>
      <c r="GBX3818" s="1462"/>
      <c r="GBY3818" s="1462"/>
      <c r="GBZ3818" s="1463"/>
      <c r="GCA3818" s="1462"/>
      <c r="GCB3818" s="1462"/>
      <c r="GCC3818" s="1463"/>
      <c r="GCD3818" s="1463"/>
      <c r="GCE3818" s="1463"/>
      <c r="GCF3818" s="1463"/>
      <c r="GCG3818" s="1463"/>
      <c r="GCH3818" s="1463"/>
      <c r="GCI3818" s="1462"/>
      <c r="GCJ3818" s="1462"/>
      <c r="GCK3818" s="1464"/>
      <c r="GCL3818" s="1465"/>
      <c r="GCM3818" s="1466"/>
      <c r="GCN3818" s="1466"/>
      <c r="GCO3818" s="1462"/>
      <c r="GCP3818" s="1462"/>
      <c r="GCQ3818" s="1462"/>
      <c r="GCR3818" s="1462"/>
      <c r="GCS3818" s="1463"/>
      <c r="GCT3818" s="1462"/>
      <c r="GCU3818" s="1462"/>
      <c r="GCV3818" s="1462"/>
      <c r="GCW3818" s="1462"/>
      <c r="GCX3818" s="1463"/>
      <c r="GCY3818" s="1462"/>
      <c r="GCZ3818" s="1462"/>
      <c r="GDA3818" s="1462"/>
      <c r="GDB3818" s="1462"/>
      <c r="GDC3818" s="1462"/>
      <c r="GDD3818" s="1462"/>
      <c r="GDE3818" s="1462"/>
      <c r="GDF3818" s="1463"/>
      <c r="GDG3818" s="1462"/>
      <c r="GDH3818" s="1462"/>
      <c r="GDI3818" s="1463"/>
      <c r="GDJ3818" s="1463"/>
      <c r="GDK3818" s="1463"/>
      <c r="GDL3818" s="1463"/>
      <c r="GDM3818" s="1463"/>
      <c r="GDN3818" s="1463"/>
      <c r="GDO3818" s="1462"/>
      <c r="GDP3818" s="1462"/>
      <c r="GDQ3818" s="1464"/>
      <c r="GDR3818" s="1465"/>
      <c r="GDS3818" s="1466"/>
      <c r="GDT3818" s="1466"/>
      <c r="GDU3818" s="1462"/>
      <c r="GDV3818" s="1462"/>
      <c r="GDW3818" s="1462"/>
      <c r="GDX3818" s="1462"/>
      <c r="GDY3818" s="1463"/>
      <c r="GDZ3818" s="1462"/>
      <c r="GEA3818" s="1462"/>
      <c r="GEB3818" s="1462"/>
      <c r="GEC3818" s="1462"/>
      <c r="GED3818" s="1463"/>
      <c r="GEE3818" s="1462"/>
      <c r="GEF3818" s="1462"/>
      <c r="GEG3818" s="1462"/>
      <c r="GEH3818" s="1462"/>
      <c r="GEI3818" s="1462"/>
      <c r="GEJ3818" s="1462"/>
      <c r="GEK3818" s="1462"/>
      <c r="GEL3818" s="1463"/>
      <c r="GEM3818" s="1462"/>
      <c r="GEN3818" s="1462"/>
      <c r="GEO3818" s="1463"/>
      <c r="GEP3818" s="1463"/>
      <c r="GEQ3818" s="1463"/>
      <c r="GER3818" s="1463"/>
      <c r="GES3818" s="1463"/>
      <c r="GET3818" s="1463"/>
      <c r="GEU3818" s="1462"/>
      <c r="GEV3818" s="1462"/>
      <c r="GEW3818" s="1464"/>
      <c r="GEX3818" s="1465"/>
      <c r="GEY3818" s="1466"/>
      <c r="GEZ3818" s="1466"/>
      <c r="GFA3818" s="1462"/>
      <c r="GFB3818" s="1462"/>
      <c r="GFC3818" s="1462"/>
      <c r="GFD3818" s="1462"/>
      <c r="GFE3818" s="1463"/>
      <c r="GFF3818" s="1462"/>
      <c r="GFG3818" s="1462"/>
      <c r="GFH3818" s="1462"/>
      <c r="GFI3818" s="1462"/>
      <c r="GFJ3818" s="1463"/>
      <c r="GFK3818" s="1462"/>
      <c r="GFL3818" s="1462"/>
      <c r="GFM3818" s="1462"/>
      <c r="GFN3818" s="1462"/>
      <c r="GFO3818" s="1462"/>
      <c r="GFP3818" s="1462"/>
      <c r="GFQ3818" s="1462"/>
      <c r="GFR3818" s="1463"/>
      <c r="GFS3818" s="1462"/>
      <c r="GFT3818" s="1462"/>
      <c r="GFU3818" s="1463"/>
      <c r="GFV3818" s="1463"/>
      <c r="GFW3818" s="1463"/>
      <c r="GFX3818" s="1463"/>
      <c r="GFY3818" s="1463"/>
      <c r="GFZ3818" s="1463"/>
      <c r="GGA3818" s="1462"/>
      <c r="GGB3818" s="1462"/>
      <c r="GGC3818" s="1464"/>
      <c r="GGD3818" s="1465"/>
      <c r="GGE3818" s="1466"/>
      <c r="GGF3818" s="1466"/>
      <c r="GGG3818" s="1462"/>
      <c r="GGH3818" s="1462"/>
      <c r="GGI3818" s="1462"/>
      <c r="GGJ3818" s="1462"/>
      <c r="GGK3818" s="1463"/>
      <c r="GGL3818" s="1462"/>
      <c r="GGM3818" s="1462"/>
      <c r="GGN3818" s="1462"/>
      <c r="GGO3818" s="1462"/>
      <c r="GGP3818" s="1463"/>
      <c r="GGQ3818" s="1462"/>
      <c r="GGR3818" s="1462"/>
      <c r="GGS3818" s="1462"/>
      <c r="GGT3818" s="1462"/>
      <c r="GGU3818" s="1462"/>
      <c r="GGV3818" s="1462"/>
      <c r="GGW3818" s="1462"/>
      <c r="GGX3818" s="1463"/>
      <c r="GGY3818" s="1462"/>
      <c r="GGZ3818" s="1462"/>
      <c r="GHA3818" s="1463"/>
      <c r="GHB3818" s="1463"/>
      <c r="GHC3818" s="1463"/>
      <c r="GHD3818" s="1463"/>
      <c r="GHE3818" s="1463"/>
      <c r="GHF3818" s="1463"/>
      <c r="GHG3818" s="1462"/>
      <c r="GHH3818" s="1462"/>
      <c r="GHI3818" s="1464"/>
      <c r="GHJ3818" s="1465"/>
      <c r="GHK3818" s="1466"/>
      <c r="GHL3818" s="1466"/>
      <c r="GHM3818" s="1462"/>
      <c r="GHN3818" s="1462"/>
      <c r="GHO3818" s="1462"/>
      <c r="GHP3818" s="1462"/>
      <c r="GHQ3818" s="1463"/>
      <c r="GHR3818" s="1462"/>
      <c r="GHS3818" s="1462"/>
      <c r="GHT3818" s="1462"/>
      <c r="GHU3818" s="1462"/>
      <c r="GHV3818" s="1463"/>
      <c r="GHW3818" s="1462"/>
      <c r="GHX3818" s="1462"/>
      <c r="GHY3818" s="1462"/>
      <c r="GHZ3818" s="1462"/>
      <c r="GIA3818" s="1462"/>
      <c r="GIB3818" s="1462"/>
      <c r="GIC3818" s="1462"/>
      <c r="GID3818" s="1463"/>
      <c r="GIE3818" s="1462"/>
      <c r="GIF3818" s="1462"/>
      <c r="GIG3818" s="1463"/>
      <c r="GIH3818" s="1463"/>
      <c r="GII3818" s="1463"/>
      <c r="GIJ3818" s="1463"/>
      <c r="GIK3818" s="1463"/>
      <c r="GIL3818" s="1463"/>
      <c r="GIM3818" s="1462"/>
      <c r="GIN3818" s="1462"/>
      <c r="GIO3818" s="1464"/>
      <c r="GIP3818" s="1465"/>
      <c r="GIQ3818" s="1466"/>
      <c r="GIR3818" s="1466"/>
      <c r="GIS3818" s="1462"/>
      <c r="GIT3818" s="1462"/>
      <c r="GIU3818" s="1462"/>
      <c r="GIV3818" s="1462"/>
      <c r="GIW3818" s="1463"/>
      <c r="GIX3818" s="1462"/>
      <c r="GIY3818" s="1462"/>
      <c r="GIZ3818" s="1462"/>
      <c r="GJA3818" s="1462"/>
      <c r="GJB3818" s="1463"/>
      <c r="GJC3818" s="1462"/>
      <c r="GJD3818" s="1462"/>
      <c r="GJE3818" s="1462"/>
      <c r="GJF3818" s="1462"/>
      <c r="GJG3818" s="1462"/>
      <c r="GJH3818" s="1462"/>
      <c r="GJI3818" s="1462"/>
      <c r="GJJ3818" s="1463"/>
      <c r="GJK3818" s="1462"/>
      <c r="GJL3818" s="1462"/>
      <c r="GJM3818" s="1463"/>
      <c r="GJN3818" s="1463"/>
      <c r="GJO3818" s="1463"/>
      <c r="GJP3818" s="1463"/>
      <c r="GJQ3818" s="1463"/>
      <c r="GJR3818" s="1463"/>
      <c r="GJS3818" s="1462"/>
      <c r="GJT3818" s="1462"/>
      <c r="GJU3818" s="1464"/>
      <c r="GJV3818" s="1465"/>
      <c r="GJW3818" s="1466"/>
      <c r="GJX3818" s="1466"/>
      <c r="GJY3818" s="1462"/>
      <c r="GJZ3818" s="1462"/>
      <c r="GKA3818" s="1462"/>
      <c r="GKB3818" s="1462"/>
      <c r="GKC3818" s="1463"/>
      <c r="GKD3818" s="1462"/>
      <c r="GKE3818" s="1462"/>
      <c r="GKF3818" s="1462"/>
      <c r="GKG3818" s="1462"/>
      <c r="GKH3818" s="1463"/>
      <c r="GKI3818" s="1462"/>
      <c r="GKJ3818" s="1462"/>
      <c r="GKK3818" s="1462"/>
      <c r="GKL3818" s="1462"/>
      <c r="GKM3818" s="1462"/>
      <c r="GKN3818" s="1462"/>
      <c r="GKO3818" s="1462"/>
      <c r="GKP3818" s="1463"/>
      <c r="GKQ3818" s="1462"/>
      <c r="GKR3818" s="1462"/>
      <c r="GKS3818" s="1463"/>
      <c r="GKT3818" s="1463"/>
      <c r="GKU3818" s="1463"/>
      <c r="GKV3818" s="1463"/>
      <c r="GKW3818" s="1463"/>
      <c r="GKX3818" s="1463"/>
      <c r="GKY3818" s="1462"/>
      <c r="GKZ3818" s="1462"/>
      <c r="GLA3818" s="1464"/>
      <c r="GLB3818" s="1465"/>
      <c r="GLC3818" s="1466"/>
      <c r="GLD3818" s="1466"/>
      <c r="GLE3818" s="1462"/>
      <c r="GLF3818" s="1462"/>
      <c r="GLG3818" s="1462"/>
      <c r="GLH3818" s="1462"/>
      <c r="GLI3818" s="1463"/>
      <c r="GLJ3818" s="1462"/>
      <c r="GLK3818" s="1462"/>
      <c r="GLL3818" s="1462"/>
      <c r="GLM3818" s="1462"/>
      <c r="GLN3818" s="1463"/>
      <c r="GLO3818" s="1462"/>
      <c r="GLP3818" s="1462"/>
      <c r="GLQ3818" s="1462"/>
      <c r="GLR3818" s="1462"/>
      <c r="GLS3818" s="1462"/>
      <c r="GLT3818" s="1462"/>
      <c r="GLU3818" s="1462"/>
      <c r="GLV3818" s="1463"/>
      <c r="GLW3818" s="1462"/>
      <c r="GLX3818" s="1462"/>
      <c r="GLY3818" s="1463"/>
      <c r="GLZ3818" s="1463"/>
      <c r="GMA3818" s="1463"/>
      <c r="GMB3818" s="1463"/>
      <c r="GMC3818" s="1463"/>
      <c r="GMD3818" s="1463"/>
      <c r="GME3818" s="1462"/>
      <c r="GMF3818" s="1462"/>
      <c r="GMG3818" s="1464"/>
      <c r="GMH3818" s="1465"/>
      <c r="GMI3818" s="1466"/>
      <c r="GMJ3818" s="1466"/>
      <c r="GMK3818" s="1462"/>
      <c r="GML3818" s="1462"/>
      <c r="GMM3818" s="1462"/>
      <c r="GMN3818" s="1462"/>
      <c r="GMO3818" s="1463"/>
      <c r="GMP3818" s="1462"/>
      <c r="GMQ3818" s="1462"/>
      <c r="GMR3818" s="1462"/>
      <c r="GMS3818" s="1462"/>
      <c r="GMT3818" s="1463"/>
      <c r="GMU3818" s="1462"/>
      <c r="GMV3818" s="1462"/>
      <c r="GMW3818" s="1462"/>
      <c r="GMX3818" s="1462"/>
      <c r="GMY3818" s="1462"/>
      <c r="GMZ3818" s="1462"/>
      <c r="GNA3818" s="1462"/>
      <c r="GNB3818" s="1463"/>
      <c r="GNC3818" s="1462"/>
      <c r="GND3818" s="1462"/>
      <c r="GNE3818" s="1463"/>
      <c r="GNF3818" s="1463"/>
      <c r="GNG3818" s="1463"/>
      <c r="GNH3818" s="1463"/>
      <c r="GNI3818" s="1463"/>
      <c r="GNJ3818" s="1463"/>
      <c r="GNK3818" s="1462"/>
      <c r="GNL3818" s="1462"/>
      <c r="GNM3818" s="1464"/>
      <c r="GNN3818" s="1465"/>
      <c r="GNO3818" s="1466"/>
      <c r="GNP3818" s="1466"/>
      <c r="GNQ3818" s="1462"/>
      <c r="GNR3818" s="1462"/>
      <c r="GNS3818" s="1462"/>
      <c r="GNT3818" s="1462"/>
      <c r="GNU3818" s="1463"/>
      <c r="GNV3818" s="1462"/>
      <c r="GNW3818" s="1462"/>
      <c r="GNX3818" s="1462"/>
      <c r="GNY3818" s="1462"/>
      <c r="GNZ3818" s="1463"/>
      <c r="GOA3818" s="1462"/>
      <c r="GOB3818" s="1462"/>
      <c r="GOC3818" s="1462"/>
      <c r="GOD3818" s="1462"/>
      <c r="GOE3818" s="1462"/>
      <c r="GOF3818" s="1462"/>
      <c r="GOG3818" s="1462"/>
      <c r="GOH3818" s="1463"/>
      <c r="GOI3818" s="1462"/>
      <c r="GOJ3818" s="1462"/>
      <c r="GOK3818" s="1463"/>
      <c r="GOL3818" s="1463"/>
      <c r="GOM3818" s="1463"/>
      <c r="GON3818" s="1463"/>
      <c r="GOO3818" s="1463"/>
      <c r="GOP3818" s="1463"/>
      <c r="GOQ3818" s="1462"/>
      <c r="GOR3818" s="1462"/>
      <c r="GOS3818" s="1464"/>
      <c r="GOT3818" s="1465"/>
      <c r="GOU3818" s="1466"/>
      <c r="GOV3818" s="1466"/>
      <c r="GOW3818" s="1462"/>
      <c r="GOX3818" s="1462"/>
      <c r="GOY3818" s="1462"/>
      <c r="GOZ3818" s="1462"/>
      <c r="GPA3818" s="1463"/>
      <c r="GPB3818" s="1462"/>
      <c r="GPC3818" s="1462"/>
      <c r="GPD3818" s="1462"/>
      <c r="GPE3818" s="1462"/>
      <c r="GPF3818" s="1463"/>
      <c r="GPG3818" s="1462"/>
      <c r="GPH3818" s="1462"/>
      <c r="GPI3818" s="1462"/>
      <c r="GPJ3818" s="1462"/>
      <c r="GPK3818" s="1462"/>
      <c r="GPL3818" s="1462"/>
      <c r="GPM3818" s="1462"/>
      <c r="GPN3818" s="1463"/>
      <c r="GPO3818" s="1462"/>
      <c r="GPP3818" s="1462"/>
      <c r="GPQ3818" s="1463"/>
      <c r="GPR3818" s="1463"/>
      <c r="GPS3818" s="1463"/>
      <c r="GPT3818" s="1463"/>
      <c r="GPU3818" s="1463"/>
      <c r="GPV3818" s="1463"/>
      <c r="GPW3818" s="1462"/>
      <c r="GPX3818" s="1462"/>
      <c r="GPY3818" s="1464"/>
      <c r="GPZ3818" s="1465"/>
      <c r="GQA3818" s="1466"/>
      <c r="GQB3818" s="1466"/>
      <c r="GQC3818" s="1462"/>
      <c r="GQD3818" s="1462"/>
      <c r="GQE3818" s="1462"/>
      <c r="GQF3818" s="1462"/>
      <c r="GQG3818" s="1463"/>
      <c r="GQH3818" s="1462"/>
      <c r="GQI3818" s="1462"/>
      <c r="GQJ3818" s="1462"/>
      <c r="GQK3818" s="1462"/>
      <c r="GQL3818" s="1463"/>
      <c r="GQM3818" s="1462"/>
      <c r="GQN3818" s="1462"/>
      <c r="GQO3818" s="1462"/>
      <c r="GQP3818" s="1462"/>
      <c r="GQQ3818" s="1462"/>
      <c r="GQR3818" s="1462"/>
      <c r="GQS3818" s="1462"/>
      <c r="GQT3818" s="1463"/>
      <c r="GQU3818" s="1462"/>
      <c r="GQV3818" s="1462"/>
      <c r="GQW3818" s="1463"/>
      <c r="GQX3818" s="1463"/>
      <c r="GQY3818" s="1463"/>
      <c r="GQZ3818" s="1463"/>
      <c r="GRA3818" s="1463"/>
      <c r="GRB3818" s="1463"/>
      <c r="GRC3818" s="1462"/>
      <c r="GRD3818" s="1462"/>
      <c r="GRE3818" s="1464"/>
      <c r="GRF3818" s="1465"/>
      <c r="GRG3818" s="1466"/>
      <c r="GRH3818" s="1466"/>
      <c r="GRI3818" s="1462"/>
      <c r="GRJ3818" s="1462"/>
      <c r="GRK3818" s="1462"/>
      <c r="GRL3818" s="1462"/>
      <c r="GRM3818" s="1463"/>
      <c r="GRN3818" s="1462"/>
      <c r="GRO3818" s="1462"/>
      <c r="GRP3818" s="1462"/>
      <c r="GRQ3818" s="1462"/>
      <c r="GRR3818" s="1463"/>
      <c r="GRS3818" s="1462"/>
      <c r="GRT3818" s="1462"/>
      <c r="GRU3818" s="1462"/>
      <c r="GRV3818" s="1462"/>
      <c r="GRW3818" s="1462"/>
      <c r="GRX3818" s="1462"/>
      <c r="GRY3818" s="1462"/>
      <c r="GRZ3818" s="1463"/>
      <c r="GSA3818" s="1462"/>
      <c r="GSB3818" s="1462"/>
      <c r="GSC3818" s="1463"/>
      <c r="GSD3818" s="1463"/>
      <c r="GSE3818" s="1463"/>
      <c r="GSF3818" s="1463"/>
      <c r="GSG3818" s="1463"/>
      <c r="GSH3818" s="1463"/>
      <c r="GSI3818" s="1462"/>
      <c r="GSJ3818" s="1462"/>
      <c r="GSK3818" s="1464"/>
      <c r="GSL3818" s="1465"/>
      <c r="GSM3818" s="1466"/>
      <c r="GSN3818" s="1466"/>
      <c r="GSO3818" s="1462"/>
      <c r="GSP3818" s="1462"/>
      <c r="GSQ3818" s="1462"/>
      <c r="GSR3818" s="1462"/>
      <c r="GSS3818" s="1463"/>
      <c r="GST3818" s="1462"/>
      <c r="GSU3818" s="1462"/>
      <c r="GSV3818" s="1462"/>
      <c r="GSW3818" s="1462"/>
      <c r="GSX3818" s="1463"/>
      <c r="GSY3818" s="1462"/>
      <c r="GSZ3818" s="1462"/>
      <c r="GTA3818" s="1462"/>
      <c r="GTB3818" s="1462"/>
      <c r="GTC3818" s="1462"/>
      <c r="GTD3818" s="1462"/>
      <c r="GTE3818" s="1462"/>
      <c r="GTF3818" s="1463"/>
      <c r="GTG3818" s="1462"/>
      <c r="GTH3818" s="1462"/>
      <c r="GTI3818" s="1463"/>
      <c r="GTJ3818" s="1463"/>
      <c r="GTK3818" s="1463"/>
      <c r="GTL3818" s="1463"/>
      <c r="GTM3818" s="1463"/>
      <c r="GTN3818" s="1463"/>
      <c r="GTO3818" s="1462"/>
      <c r="GTP3818" s="1462"/>
      <c r="GTQ3818" s="1464"/>
      <c r="GTR3818" s="1465"/>
      <c r="GTS3818" s="1466"/>
      <c r="GTT3818" s="1466"/>
      <c r="GTU3818" s="1462"/>
      <c r="GTV3818" s="1462"/>
      <c r="GTW3818" s="1462"/>
      <c r="GTX3818" s="1462"/>
      <c r="GTY3818" s="1463"/>
      <c r="GTZ3818" s="1462"/>
      <c r="GUA3818" s="1462"/>
      <c r="GUB3818" s="1462"/>
      <c r="GUC3818" s="1462"/>
      <c r="GUD3818" s="1463"/>
      <c r="GUE3818" s="1462"/>
      <c r="GUF3818" s="1462"/>
      <c r="GUG3818" s="1462"/>
      <c r="GUH3818" s="1462"/>
      <c r="GUI3818" s="1462"/>
      <c r="GUJ3818" s="1462"/>
      <c r="GUK3818" s="1462"/>
      <c r="GUL3818" s="1463"/>
      <c r="GUM3818" s="1462"/>
      <c r="GUN3818" s="1462"/>
      <c r="GUO3818" s="1463"/>
      <c r="GUP3818" s="1463"/>
      <c r="GUQ3818" s="1463"/>
      <c r="GUR3818" s="1463"/>
      <c r="GUS3818" s="1463"/>
      <c r="GUT3818" s="1463"/>
      <c r="GUU3818" s="1462"/>
      <c r="GUV3818" s="1462"/>
      <c r="GUW3818" s="1464"/>
      <c r="GUX3818" s="1465"/>
      <c r="GUY3818" s="1466"/>
      <c r="GUZ3818" s="1466"/>
      <c r="GVA3818" s="1462"/>
      <c r="GVB3818" s="1462"/>
      <c r="GVC3818" s="1462"/>
      <c r="GVD3818" s="1462"/>
      <c r="GVE3818" s="1463"/>
      <c r="GVF3818" s="1462"/>
      <c r="GVG3818" s="1462"/>
      <c r="GVH3818" s="1462"/>
      <c r="GVI3818" s="1462"/>
      <c r="GVJ3818" s="1463"/>
      <c r="GVK3818" s="1462"/>
      <c r="GVL3818" s="1462"/>
      <c r="GVM3818" s="1462"/>
      <c r="GVN3818" s="1462"/>
      <c r="GVO3818" s="1462"/>
      <c r="GVP3818" s="1462"/>
      <c r="GVQ3818" s="1462"/>
      <c r="GVR3818" s="1463"/>
      <c r="GVS3818" s="1462"/>
      <c r="GVT3818" s="1462"/>
      <c r="GVU3818" s="1463"/>
      <c r="GVV3818" s="1463"/>
      <c r="GVW3818" s="1463"/>
      <c r="GVX3818" s="1463"/>
      <c r="GVY3818" s="1463"/>
      <c r="GVZ3818" s="1463"/>
      <c r="GWA3818" s="1462"/>
      <c r="GWB3818" s="1462"/>
      <c r="GWC3818" s="1464"/>
      <c r="GWD3818" s="1465"/>
      <c r="GWE3818" s="1466"/>
      <c r="GWF3818" s="1466"/>
      <c r="GWG3818" s="1462"/>
      <c r="GWH3818" s="1462"/>
      <c r="GWI3818" s="1462"/>
      <c r="GWJ3818" s="1462"/>
      <c r="GWK3818" s="1463"/>
      <c r="GWL3818" s="1462"/>
      <c r="GWM3818" s="1462"/>
      <c r="GWN3818" s="1462"/>
      <c r="GWO3818" s="1462"/>
      <c r="GWP3818" s="1463"/>
      <c r="GWQ3818" s="1462"/>
      <c r="GWR3818" s="1462"/>
      <c r="GWS3818" s="1462"/>
      <c r="GWT3818" s="1462"/>
      <c r="GWU3818" s="1462"/>
      <c r="GWV3818" s="1462"/>
      <c r="GWW3818" s="1462"/>
      <c r="GWX3818" s="1463"/>
      <c r="GWY3818" s="1462"/>
      <c r="GWZ3818" s="1462"/>
      <c r="GXA3818" s="1463"/>
      <c r="GXB3818" s="1463"/>
      <c r="GXC3818" s="1463"/>
      <c r="GXD3818" s="1463"/>
      <c r="GXE3818" s="1463"/>
      <c r="GXF3818" s="1463"/>
      <c r="GXG3818" s="1462"/>
      <c r="GXH3818" s="1462"/>
      <c r="GXI3818" s="1464"/>
      <c r="GXJ3818" s="1465"/>
      <c r="GXK3818" s="1466"/>
      <c r="GXL3818" s="1466"/>
      <c r="GXM3818" s="1462"/>
      <c r="GXN3818" s="1462"/>
      <c r="GXO3818" s="1462"/>
      <c r="GXP3818" s="1462"/>
      <c r="GXQ3818" s="1463"/>
      <c r="GXR3818" s="1462"/>
      <c r="GXS3818" s="1462"/>
      <c r="GXT3818" s="1462"/>
      <c r="GXU3818" s="1462"/>
      <c r="GXV3818" s="1463"/>
      <c r="GXW3818" s="1462"/>
      <c r="GXX3818" s="1462"/>
      <c r="GXY3818" s="1462"/>
      <c r="GXZ3818" s="1462"/>
      <c r="GYA3818" s="1462"/>
      <c r="GYB3818" s="1462"/>
      <c r="GYC3818" s="1462"/>
      <c r="GYD3818" s="1463"/>
      <c r="GYE3818" s="1462"/>
      <c r="GYF3818" s="1462"/>
      <c r="GYG3818" s="1463"/>
      <c r="GYH3818" s="1463"/>
      <c r="GYI3818" s="1463"/>
      <c r="GYJ3818" s="1463"/>
      <c r="GYK3818" s="1463"/>
      <c r="GYL3818" s="1463"/>
      <c r="GYM3818" s="1462"/>
      <c r="GYN3818" s="1462"/>
      <c r="GYO3818" s="1464"/>
      <c r="GYP3818" s="1465"/>
      <c r="GYQ3818" s="1466"/>
      <c r="GYR3818" s="1466"/>
      <c r="GYS3818" s="1462"/>
      <c r="GYT3818" s="1462"/>
      <c r="GYU3818" s="1462"/>
      <c r="GYV3818" s="1462"/>
      <c r="GYW3818" s="1463"/>
      <c r="GYX3818" s="1462"/>
      <c r="GYY3818" s="1462"/>
      <c r="GYZ3818" s="1462"/>
      <c r="GZA3818" s="1462"/>
      <c r="GZB3818" s="1463"/>
      <c r="GZC3818" s="1462"/>
      <c r="GZD3818" s="1462"/>
      <c r="GZE3818" s="1462"/>
      <c r="GZF3818" s="1462"/>
      <c r="GZG3818" s="1462"/>
      <c r="GZH3818" s="1462"/>
      <c r="GZI3818" s="1462"/>
      <c r="GZJ3818" s="1463"/>
      <c r="GZK3818" s="1462"/>
      <c r="GZL3818" s="1462"/>
      <c r="GZM3818" s="1463"/>
      <c r="GZN3818" s="1463"/>
      <c r="GZO3818" s="1463"/>
      <c r="GZP3818" s="1463"/>
      <c r="GZQ3818" s="1463"/>
      <c r="GZR3818" s="1463"/>
      <c r="GZS3818" s="1462"/>
      <c r="GZT3818" s="1462"/>
      <c r="GZU3818" s="1464"/>
      <c r="GZV3818" s="1465"/>
      <c r="GZW3818" s="1466"/>
      <c r="GZX3818" s="1466"/>
      <c r="GZY3818" s="1462"/>
      <c r="GZZ3818" s="1462"/>
      <c r="HAA3818" s="1462"/>
      <c r="HAB3818" s="1462"/>
      <c r="HAC3818" s="1463"/>
      <c r="HAD3818" s="1462"/>
      <c r="HAE3818" s="1462"/>
      <c r="HAF3818" s="1462"/>
      <c r="HAG3818" s="1462"/>
      <c r="HAH3818" s="1463"/>
      <c r="HAI3818" s="1462"/>
      <c r="HAJ3818" s="1462"/>
      <c r="HAK3818" s="1462"/>
      <c r="HAL3818" s="1462"/>
      <c r="HAM3818" s="1462"/>
      <c r="HAN3818" s="1462"/>
      <c r="HAO3818" s="1462"/>
      <c r="HAP3818" s="1463"/>
      <c r="HAQ3818" s="1462"/>
      <c r="HAR3818" s="1462"/>
      <c r="HAS3818" s="1463"/>
      <c r="HAT3818" s="1463"/>
      <c r="HAU3818" s="1463"/>
      <c r="HAV3818" s="1463"/>
      <c r="HAW3818" s="1463"/>
      <c r="HAX3818" s="1463"/>
      <c r="HAY3818" s="1462"/>
      <c r="HAZ3818" s="1462"/>
      <c r="HBA3818" s="1464"/>
      <c r="HBB3818" s="1465"/>
      <c r="HBC3818" s="1466"/>
      <c r="HBD3818" s="1466"/>
      <c r="HBE3818" s="1462"/>
      <c r="HBF3818" s="1462"/>
      <c r="HBG3818" s="1462"/>
      <c r="HBH3818" s="1462"/>
      <c r="HBI3818" s="1463"/>
      <c r="HBJ3818" s="1462"/>
      <c r="HBK3818" s="1462"/>
      <c r="HBL3818" s="1462"/>
      <c r="HBM3818" s="1462"/>
      <c r="HBN3818" s="1463"/>
      <c r="HBO3818" s="1462"/>
      <c r="HBP3818" s="1462"/>
      <c r="HBQ3818" s="1462"/>
      <c r="HBR3818" s="1462"/>
      <c r="HBS3818" s="1462"/>
      <c r="HBT3818" s="1462"/>
      <c r="HBU3818" s="1462"/>
      <c r="HBV3818" s="1463"/>
      <c r="HBW3818" s="1462"/>
      <c r="HBX3818" s="1462"/>
      <c r="HBY3818" s="1463"/>
      <c r="HBZ3818" s="1463"/>
      <c r="HCA3818" s="1463"/>
      <c r="HCB3818" s="1463"/>
      <c r="HCC3818" s="1463"/>
      <c r="HCD3818" s="1463"/>
      <c r="HCE3818" s="1462"/>
      <c r="HCF3818" s="1462"/>
      <c r="HCG3818" s="1464"/>
      <c r="HCH3818" s="1465"/>
      <c r="HCI3818" s="1466"/>
      <c r="HCJ3818" s="1466"/>
      <c r="HCK3818" s="1462"/>
      <c r="HCL3818" s="1462"/>
      <c r="HCM3818" s="1462"/>
      <c r="HCN3818" s="1462"/>
      <c r="HCO3818" s="1463"/>
      <c r="HCP3818" s="1462"/>
      <c r="HCQ3818" s="1462"/>
      <c r="HCR3818" s="1462"/>
      <c r="HCS3818" s="1462"/>
      <c r="HCT3818" s="1463"/>
      <c r="HCU3818" s="1462"/>
      <c r="HCV3818" s="1462"/>
      <c r="HCW3818" s="1462"/>
      <c r="HCX3818" s="1462"/>
      <c r="HCY3818" s="1462"/>
      <c r="HCZ3818" s="1462"/>
      <c r="HDA3818" s="1462"/>
      <c r="HDB3818" s="1463"/>
      <c r="HDC3818" s="1462"/>
      <c r="HDD3818" s="1462"/>
      <c r="HDE3818" s="1463"/>
      <c r="HDF3818" s="1463"/>
      <c r="HDG3818" s="1463"/>
      <c r="HDH3818" s="1463"/>
      <c r="HDI3818" s="1463"/>
      <c r="HDJ3818" s="1463"/>
      <c r="HDK3818" s="1462"/>
      <c r="HDL3818" s="1462"/>
      <c r="HDM3818" s="1464"/>
      <c r="HDN3818" s="1465"/>
      <c r="HDO3818" s="1466"/>
      <c r="HDP3818" s="1466"/>
      <c r="HDQ3818" s="1462"/>
      <c r="HDR3818" s="1462"/>
      <c r="HDS3818" s="1462"/>
      <c r="HDT3818" s="1462"/>
      <c r="HDU3818" s="1463"/>
      <c r="HDV3818" s="1462"/>
      <c r="HDW3818" s="1462"/>
      <c r="HDX3818" s="1462"/>
      <c r="HDY3818" s="1462"/>
      <c r="HDZ3818" s="1463"/>
      <c r="HEA3818" s="1462"/>
      <c r="HEB3818" s="1462"/>
      <c r="HEC3818" s="1462"/>
      <c r="HED3818" s="1462"/>
      <c r="HEE3818" s="1462"/>
      <c r="HEF3818" s="1462"/>
      <c r="HEG3818" s="1462"/>
      <c r="HEH3818" s="1463"/>
      <c r="HEI3818" s="1462"/>
      <c r="HEJ3818" s="1462"/>
      <c r="HEK3818" s="1463"/>
      <c r="HEL3818" s="1463"/>
      <c r="HEM3818" s="1463"/>
      <c r="HEN3818" s="1463"/>
      <c r="HEO3818" s="1463"/>
      <c r="HEP3818" s="1463"/>
      <c r="HEQ3818" s="1462"/>
      <c r="HER3818" s="1462"/>
      <c r="HES3818" s="1464"/>
      <c r="HET3818" s="1465"/>
      <c r="HEU3818" s="1466"/>
      <c r="HEV3818" s="1466"/>
      <c r="HEW3818" s="1462"/>
      <c r="HEX3818" s="1462"/>
      <c r="HEY3818" s="1462"/>
      <c r="HEZ3818" s="1462"/>
      <c r="HFA3818" s="1463"/>
      <c r="HFB3818" s="1462"/>
      <c r="HFC3818" s="1462"/>
      <c r="HFD3818" s="1462"/>
      <c r="HFE3818" s="1462"/>
      <c r="HFF3818" s="1463"/>
      <c r="HFG3818" s="1462"/>
      <c r="HFH3818" s="1462"/>
      <c r="HFI3818" s="1462"/>
      <c r="HFJ3818" s="1462"/>
      <c r="HFK3818" s="1462"/>
      <c r="HFL3818" s="1462"/>
      <c r="HFM3818" s="1462"/>
      <c r="HFN3818" s="1463"/>
      <c r="HFO3818" s="1462"/>
      <c r="HFP3818" s="1462"/>
      <c r="HFQ3818" s="1463"/>
      <c r="HFR3818" s="1463"/>
      <c r="HFS3818" s="1463"/>
      <c r="HFT3818" s="1463"/>
      <c r="HFU3818" s="1463"/>
      <c r="HFV3818" s="1463"/>
      <c r="HFW3818" s="1462"/>
      <c r="HFX3818" s="1462"/>
      <c r="HFY3818" s="1464"/>
      <c r="HFZ3818" s="1465"/>
      <c r="HGA3818" s="1466"/>
      <c r="HGB3818" s="1466"/>
      <c r="HGC3818" s="1462"/>
      <c r="HGD3818" s="1462"/>
      <c r="HGE3818" s="1462"/>
      <c r="HGF3818" s="1462"/>
      <c r="HGG3818" s="1463"/>
      <c r="HGH3818" s="1462"/>
      <c r="HGI3818" s="1462"/>
      <c r="HGJ3818" s="1462"/>
      <c r="HGK3818" s="1462"/>
      <c r="HGL3818" s="1463"/>
      <c r="HGM3818" s="1462"/>
      <c r="HGN3818" s="1462"/>
      <c r="HGO3818" s="1462"/>
      <c r="HGP3818" s="1462"/>
      <c r="HGQ3818" s="1462"/>
      <c r="HGR3818" s="1462"/>
      <c r="HGS3818" s="1462"/>
      <c r="HGT3818" s="1463"/>
      <c r="HGU3818" s="1462"/>
      <c r="HGV3818" s="1462"/>
      <c r="HGW3818" s="1463"/>
      <c r="HGX3818" s="1463"/>
      <c r="HGY3818" s="1463"/>
      <c r="HGZ3818" s="1463"/>
      <c r="HHA3818" s="1463"/>
      <c r="HHB3818" s="1463"/>
      <c r="HHC3818" s="1462"/>
      <c r="HHD3818" s="1462"/>
      <c r="HHE3818" s="1464"/>
      <c r="HHF3818" s="1465"/>
      <c r="HHG3818" s="1466"/>
      <c r="HHH3818" s="1466"/>
      <c r="HHI3818" s="1462"/>
      <c r="HHJ3818" s="1462"/>
      <c r="HHK3818" s="1462"/>
      <c r="HHL3818" s="1462"/>
      <c r="HHM3818" s="1463"/>
      <c r="HHN3818" s="1462"/>
      <c r="HHO3818" s="1462"/>
      <c r="HHP3818" s="1462"/>
      <c r="HHQ3818" s="1462"/>
      <c r="HHR3818" s="1463"/>
      <c r="HHS3818" s="1462"/>
      <c r="HHT3818" s="1462"/>
      <c r="HHU3818" s="1462"/>
      <c r="HHV3818" s="1462"/>
      <c r="HHW3818" s="1462"/>
      <c r="HHX3818" s="1462"/>
      <c r="HHY3818" s="1462"/>
      <c r="HHZ3818" s="1463"/>
      <c r="HIA3818" s="1462"/>
      <c r="HIB3818" s="1462"/>
      <c r="HIC3818" s="1463"/>
      <c r="HID3818" s="1463"/>
      <c r="HIE3818" s="1463"/>
      <c r="HIF3818" s="1463"/>
      <c r="HIG3818" s="1463"/>
      <c r="HIH3818" s="1463"/>
      <c r="HII3818" s="1462"/>
      <c r="HIJ3818" s="1462"/>
      <c r="HIK3818" s="1464"/>
      <c r="HIL3818" s="1465"/>
      <c r="HIM3818" s="1466"/>
      <c r="HIN3818" s="1466"/>
      <c r="HIO3818" s="1462"/>
      <c r="HIP3818" s="1462"/>
      <c r="HIQ3818" s="1462"/>
      <c r="HIR3818" s="1462"/>
      <c r="HIS3818" s="1463"/>
      <c r="HIT3818" s="1462"/>
      <c r="HIU3818" s="1462"/>
      <c r="HIV3818" s="1462"/>
      <c r="HIW3818" s="1462"/>
      <c r="HIX3818" s="1463"/>
      <c r="HIY3818" s="1462"/>
      <c r="HIZ3818" s="1462"/>
      <c r="HJA3818" s="1462"/>
      <c r="HJB3818" s="1462"/>
      <c r="HJC3818" s="1462"/>
      <c r="HJD3818" s="1462"/>
      <c r="HJE3818" s="1462"/>
      <c r="HJF3818" s="1463"/>
      <c r="HJG3818" s="1462"/>
      <c r="HJH3818" s="1462"/>
      <c r="HJI3818" s="1463"/>
      <c r="HJJ3818" s="1463"/>
      <c r="HJK3818" s="1463"/>
      <c r="HJL3818" s="1463"/>
      <c r="HJM3818" s="1463"/>
      <c r="HJN3818" s="1463"/>
      <c r="HJO3818" s="1462"/>
      <c r="HJP3818" s="1462"/>
      <c r="HJQ3818" s="1464"/>
      <c r="HJR3818" s="1465"/>
      <c r="HJS3818" s="1466"/>
      <c r="HJT3818" s="1466"/>
      <c r="HJU3818" s="1462"/>
      <c r="HJV3818" s="1462"/>
      <c r="HJW3818" s="1462"/>
      <c r="HJX3818" s="1462"/>
      <c r="HJY3818" s="1463"/>
      <c r="HJZ3818" s="1462"/>
      <c r="HKA3818" s="1462"/>
      <c r="HKB3818" s="1462"/>
      <c r="HKC3818" s="1462"/>
      <c r="HKD3818" s="1463"/>
      <c r="HKE3818" s="1462"/>
      <c r="HKF3818" s="1462"/>
      <c r="HKG3818" s="1462"/>
      <c r="HKH3818" s="1462"/>
      <c r="HKI3818" s="1462"/>
      <c r="HKJ3818" s="1462"/>
      <c r="HKK3818" s="1462"/>
      <c r="HKL3818" s="1463"/>
      <c r="HKM3818" s="1462"/>
      <c r="HKN3818" s="1462"/>
      <c r="HKO3818" s="1463"/>
      <c r="HKP3818" s="1463"/>
      <c r="HKQ3818" s="1463"/>
      <c r="HKR3818" s="1463"/>
      <c r="HKS3818" s="1463"/>
      <c r="HKT3818" s="1463"/>
      <c r="HKU3818" s="1462"/>
      <c r="HKV3818" s="1462"/>
      <c r="HKW3818" s="1464"/>
      <c r="HKX3818" s="1465"/>
      <c r="HKY3818" s="1466"/>
      <c r="HKZ3818" s="1466"/>
      <c r="HLA3818" s="1462"/>
      <c r="HLB3818" s="1462"/>
      <c r="HLC3818" s="1462"/>
      <c r="HLD3818" s="1462"/>
      <c r="HLE3818" s="1463"/>
      <c r="HLF3818" s="1462"/>
      <c r="HLG3818" s="1462"/>
      <c r="HLH3818" s="1462"/>
      <c r="HLI3818" s="1462"/>
      <c r="HLJ3818" s="1463"/>
      <c r="HLK3818" s="1462"/>
      <c r="HLL3818" s="1462"/>
      <c r="HLM3818" s="1462"/>
      <c r="HLN3818" s="1462"/>
      <c r="HLO3818" s="1462"/>
      <c r="HLP3818" s="1462"/>
      <c r="HLQ3818" s="1462"/>
      <c r="HLR3818" s="1463"/>
      <c r="HLS3818" s="1462"/>
      <c r="HLT3818" s="1462"/>
      <c r="HLU3818" s="1463"/>
      <c r="HLV3818" s="1463"/>
      <c r="HLW3818" s="1463"/>
      <c r="HLX3818" s="1463"/>
      <c r="HLY3818" s="1463"/>
      <c r="HLZ3818" s="1463"/>
      <c r="HMA3818" s="1462"/>
      <c r="HMB3818" s="1462"/>
      <c r="HMC3818" s="1464"/>
      <c r="HMD3818" s="1465"/>
      <c r="HME3818" s="1466"/>
      <c r="HMF3818" s="1466"/>
      <c r="HMG3818" s="1462"/>
      <c r="HMH3818" s="1462"/>
      <c r="HMI3818" s="1462"/>
      <c r="HMJ3818" s="1462"/>
      <c r="HMK3818" s="1463"/>
      <c r="HML3818" s="1462"/>
      <c r="HMM3818" s="1462"/>
      <c r="HMN3818" s="1462"/>
      <c r="HMO3818" s="1462"/>
      <c r="HMP3818" s="1463"/>
      <c r="HMQ3818" s="1462"/>
      <c r="HMR3818" s="1462"/>
      <c r="HMS3818" s="1462"/>
      <c r="HMT3818" s="1462"/>
      <c r="HMU3818" s="1462"/>
      <c r="HMV3818" s="1462"/>
      <c r="HMW3818" s="1462"/>
      <c r="HMX3818" s="1463"/>
      <c r="HMY3818" s="1462"/>
      <c r="HMZ3818" s="1462"/>
      <c r="HNA3818" s="1463"/>
      <c r="HNB3818" s="1463"/>
      <c r="HNC3818" s="1463"/>
      <c r="HND3818" s="1463"/>
      <c r="HNE3818" s="1463"/>
      <c r="HNF3818" s="1463"/>
      <c r="HNG3818" s="1462"/>
      <c r="HNH3818" s="1462"/>
      <c r="HNI3818" s="1464"/>
      <c r="HNJ3818" s="1465"/>
      <c r="HNK3818" s="1466"/>
      <c r="HNL3818" s="1466"/>
      <c r="HNM3818" s="1462"/>
      <c r="HNN3818" s="1462"/>
      <c r="HNO3818" s="1462"/>
      <c r="HNP3818" s="1462"/>
      <c r="HNQ3818" s="1463"/>
      <c r="HNR3818" s="1462"/>
      <c r="HNS3818" s="1462"/>
      <c r="HNT3818" s="1462"/>
      <c r="HNU3818" s="1462"/>
      <c r="HNV3818" s="1463"/>
      <c r="HNW3818" s="1462"/>
      <c r="HNX3818" s="1462"/>
      <c r="HNY3818" s="1462"/>
      <c r="HNZ3818" s="1462"/>
      <c r="HOA3818" s="1462"/>
      <c r="HOB3818" s="1462"/>
      <c r="HOC3818" s="1462"/>
      <c r="HOD3818" s="1463"/>
      <c r="HOE3818" s="1462"/>
      <c r="HOF3818" s="1462"/>
      <c r="HOG3818" s="1463"/>
      <c r="HOH3818" s="1463"/>
      <c r="HOI3818" s="1463"/>
      <c r="HOJ3818" s="1463"/>
      <c r="HOK3818" s="1463"/>
      <c r="HOL3818" s="1463"/>
      <c r="HOM3818" s="1462"/>
      <c r="HON3818" s="1462"/>
      <c r="HOO3818" s="1464"/>
      <c r="HOP3818" s="1465"/>
      <c r="HOQ3818" s="1466"/>
      <c r="HOR3818" s="1466"/>
      <c r="HOS3818" s="1462"/>
      <c r="HOT3818" s="1462"/>
      <c r="HOU3818" s="1462"/>
      <c r="HOV3818" s="1462"/>
      <c r="HOW3818" s="1463"/>
      <c r="HOX3818" s="1462"/>
      <c r="HOY3818" s="1462"/>
      <c r="HOZ3818" s="1462"/>
      <c r="HPA3818" s="1462"/>
      <c r="HPB3818" s="1463"/>
      <c r="HPC3818" s="1462"/>
      <c r="HPD3818" s="1462"/>
      <c r="HPE3818" s="1462"/>
      <c r="HPF3818" s="1462"/>
      <c r="HPG3818" s="1462"/>
      <c r="HPH3818" s="1462"/>
      <c r="HPI3818" s="1462"/>
      <c r="HPJ3818" s="1463"/>
      <c r="HPK3818" s="1462"/>
      <c r="HPL3818" s="1462"/>
      <c r="HPM3818" s="1463"/>
      <c r="HPN3818" s="1463"/>
      <c r="HPO3818" s="1463"/>
      <c r="HPP3818" s="1463"/>
      <c r="HPQ3818" s="1463"/>
      <c r="HPR3818" s="1463"/>
      <c r="HPS3818" s="1462"/>
      <c r="HPT3818" s="1462"/>
      <c r="HPU3818" s="1464"/>
      <c r="HPV3818" s="1465"/>
      <c r="HPW3818" s="1466"/>
      <c r="HPX3818" s="1466"/>
      <c r="HPY3818" s="1462"/>
      <c r="HPZ3818" s="1462"/>
      <c r="HQA3818" s="1462"/>
      <c r="HQB3818" s="1462"/>
      <c r="HQC3818" s="1463"/>
      <c r="HQD3818" s="1462"/>
      <c r="HQE3818" s="1462"/>
      <c r="HQF3818" s="1462"/>
      <c r="HQG3818" s="1462"/>
      <c r="HQH3818" s="1463"/>
      <c r="HQI3818" s="1462"/>
      <c r="HQJ3818" s="1462"/>
      <c r="HQK3818" s="1462"/>
      <c r="HQL3818" s="1462"/>
      <c r="HQM3818" s="1462"/>
      <c r="HQN3818" s="1462"/>
      <c r="HQO3818" s="1462"/>
      <c r="HQP3818" s="1463"/>
      <c r="HQQ3818" s="1462"/>
      <c r="HQR3818" s="1462"/>
      <c r="HQS3818" s="1463"/>
      <c r="HQT3818" s="1463"/>
      <c r="HQU3818" s="1463"/>
      <c r="HQV3818" s="1463"/>
      <c r="HQW3818" s="1463"/>
      <c r="HQX3818" s="1463"/>
      <c r="HQY3818" s="1462"/>
      <c r="HQZ3818" s="1462"/>
      <c r="HRA3818" s="1464"/>
      <c r="HRB3818" s="1465"/>
      <c r="HRC3818" s="1466"/>
      <c r="HRD3818" s="1466"/>
      <c r="HRE3818" s="1462"/>
      <c r="HRF3818" s="1462"/>
      <c r="HRG3818" s="1462"/>
      <c r="HRH3818" s="1462"/>
      <c r="HRI3818" s="1463"/>
      <c r="HRJ3818" s="1462"/>
      <c r="HRK3818" s="1462"/>
      <c r="HRL3818" s="1462"/>
      <c r="HRM3818" s="1462"/>
      <c r="HRN3818" s="1463"/>
      <c r="HRO3818" s="1462"/>
      <c r="HRP3818" s="1462"/>
      <c r="HRQ3818" s="1462"/>
      <c r="HRR3818" s="1462"/>
      <c r="HRS3818" s="1462"/>
      <c r="HRT3818" s="1462"/>
      <c r="HRU3818" s="1462"/>
      <c r="HRV3818" s="1463"/>
      <c r="HRW3818" s="1462"/>
      <c r="HRX3818" s="1462"/>
      <c r="HRY3818" s="1463"/>
      <c r="HRZ3818" s="1463"/>
      <c r="HSA3818" s="1463"/>
      <c r="HSB3818" s="1463"/>
      <c r="HSC3818" s="1463"/>
      <c r="HSD3818" s="1463"/>
      <c r="HSE3818" s="1462"/>
      <c r="HSF3818" s="1462"/>
      <c r="HSG3818" s="1464"/>
      <c r="HSH3818" s="1465"/>
      <c r="HSI3818" s="1466"/>
      <c r="HSJ3818" s="1466"/>
      <c r="HSK3818" s="1462"/>
      <c r="HSL3818" s="1462"/>
      <c r="HSM3818" s="1462"/>
      <c r="HSN3818" s="1462"/>
      <c r="HSO3818" s="1463"/>
      <c r="HSP3818" s="1462"/>
      <c r="HSQ3818" s="1462"/>
      <c r="HSR3818" s="1462"/>
      <c r="HSS3818" s="1462"/>
      <c r="HST3818" s="1463"/>
      <c r="HSU3818" s="1462"/>
      <c r="HSV3818" s="1462"/>
      <c r="HSW3818" s="1462"/>
      <c r="HSX3818" s="1462"/>
      <c r="HSY3818" s="1462"/>
      <c r="HSZ3818" s="1462"/>
      <c r="HTA3818" s="1462"/>
      <c r="HTB3818" s="1463"/>
      <c r="HTC3818" s="1462"/>
      <c r="HTD3818" s="1462"/>
      <c r="HTE3818" s="1463"/>
      <c r="HTF3818" s="1463"/>
      <c r="HTG3818" s="1463"/>
      <c r="HTH3818" s="1463"/>
      <c r="HTI3818" s="1463"/>
      <c r="HTJ3818" s="1463"/>
      <c r="HTK3818" s="1462"/>
      <c r="HTL3818" s="1462"/>
      <c r="HTM3818" s="1464"/>
      <c r="HTN3818" s="1465"/>
      <c r="HTO3818" s="1466"/>
      <c r="HTP3818" s="1466"/>
      <c r="HTQ3818" s="1462"/>
      <c r="HTR3818" s="1462"/>
      <c r="HTS3818" s="1462"/>
      <c r="HTT3818" s="1462"/>
      <c r="HTU3818" s="1463"/>
      <c r="HTV3818" s="1462"/>
      <c r="HTW3818" s="1462"/>
      <c r="HTX3818" s="1462"/>
      <c r="HTY3818" s="1462"/>
      <c r="HTZ3818" s="1463"/>
      <c r="HUA3818" s="1462"/>
      <c r="HUB3818" s="1462"/>
      <c r="HUC3818" s="1462"/>
      <c r="HUD3818" s="1462"/>
      <c r="HUE3818" s="1462"/>
      <c r="HUF3818" s="1462"/>
      <c r="HUG3818" s="1462"/>
      <c r="HUH3818" s="1463"/>
      <c r="HUI3818" s="1462"/>
      <c r="HUJ3818" s="1462"/>
      <c r="HUK3818" s="1463"/>
      <c r="HUL3818" s="1463"/>
      <c r="HUM3818" s="1463"/>
      <c r="HUN3818" s="1463"/>
      <c r="HUO3818" s="1463"/>
      <c r="HUP3818" s="1463"/>
      <c r="HUQ3818" s="1462"/>
      <c r="HUR3818" s="1462"/>
      <c r="HUS3818" s="1464"/>
      <c r="HUT3818" s="1465"/>
      <c r="HUU3818" s="1466"/>
      <c r="HUV3818" s="1466"/>
      <c r="HUW3818" s="1462"/>
      <c r="HUX3818" s="1462"/>
      <c r="HUY3818" s="1462"/>
      <c r="HUZ3818" s="1462"/>
      <c r="HVA3818" s="1463"/>
      <c r="HVB3818" s="1462"/>
      <c r="HVC3818" s="1462"/>
      <c r="HVD3818" s="1462"/>
      <c r="HVE3818" s="1462"/>
      <c r="HVF3818" s="1463"/>
      <c r="HVG3818" s="1462"/>
      <c r="HVH3818" s="1462"/>
      <c r="HVI3818" s="1462"/>
      <c r="HVJ3818" s="1462"/>
      <c r="HVK3818" s="1462"/>
      <c r="HVL3818" s="1462"/>
      <c r="HVM3818" s="1462"/>
      <c r="HVN3818" s="1463"/>
      <c r="HVO3818" s="1462"/>
      <c r="HVP3818" s="1462"/>
      <c r="HVQ3818" s="1463"/>
      <c r="HVR3818" s="1463"/>
      <c r="HVS3818" s="1463"/>
      <c r="HVT3818" s="1463"/>
      <c r="HVU3818" s="1463"/>
      <c r="HVV3818" s="1463"/>
      <c r="HVW3818" s="1462"/>
      <c r="HVX3818" s="1462"/>
      <c r="HVY3818" s="1464"/>
      <c r="HVZ3818" s="1465"/>
      <c r="HWA3818" s="1466"/>
      <c r="HWB3818" s="1466"/>
      <c r="HWC3818" s="1462"/>
      <c r="HWD3818" s="1462"/>
      <c r="HWE3818" s="1462"/>
      <c r="HWF3818" s="1462"/>
      <c r="HWG3818" s="1463"/>
      <c r="HWH3818" s="1462"/>
      <c r="HWI3818" s="1462"/>
      <c r="HWJ3818" s="1462"/>
      <c r="HWK3818" s="1462"/>
      <c r="HWL3818" s="1463"/>
      <c r="HWM3818" s="1462"/>
      <c r="HWN3818" s="1462"/>
      <c r="HWO3818" s="1462"/>
      <c r="HWP3818" s="1462"/>
      <c r="HWQ3818" s="1462"/>
      <c r="HWR3818" s="1462"/>
      <c r="HWS3818" s="1462"/>
      <c r="HWT3818" s="1463"/>
      <c r="HWU3818" s="1462"/>
      <c r="HWV3818" s="1462"/>
      <c r="HWW3818" s="1463"/>
      <c r="HWX3818" s="1463"/>
      <c r="HWY3818" s="1463"/>
      <c r="HWZ3818" s="1463"/>
      <c r="HXA3818" s="1463"/>
      <c r="HXB3818" s="1463"/>
      <c r="HXC3818" s="1462"/>
      <c r="HXD3818" s="1462"/>
      <c r="HXE3818" s="1464"/>
      <c r="HXF3818" s="1465"/>
      <c r="HXG3818" s="1466"/>
      <c r="HXH3818" s="1466"/>
      <c r="HXI3818" s="1462"/>
      <c r="HXJ3818" s="1462"/>
      <c r="HXK3818" s="1462"/>
      <c r="HXL3818" s="1462"/>
      <c r="HXM3818" s="1463"/>
      <c r="HXN3818" s="1462"/>
      <c r="HXO3818" s="1462"/>
      <c r="HXP3818" s="1462"/>
      <c r="HXQ3818" s="1462"/>
      <c r="HXR3818" s="1463"/>
      <c r="HXS3818" s="1462"/>
      <c r="HXT3818" s="1462"/>
      <c r="HXU3818" s="1462"/>
      <c r="HXV3818" s="1462"/>
      <c r="HXW3818" s="1462"/>
      <c r="HXX3818" s="1462"/>
      <c r="HXY3818" s="1462"/>
      <c r="HXZ3818" s="1463"/>
      <c r="HYA3818" s="1462"/>
      <c r="HYB3818" s="1462"/>
      <c r="HYC3818" s="1463"/>
      <c r="HYD3818" s="1463"/>
      <c r="HYE3818" s="1463"/>
      <c r="HYF3818" s="1463"/>
      <c r="HYG3818" s="1463"/>
      <c r="HYH3818" s="1463"/>
      <c r="HYI3818" s="1462"/>
      <c r="HYJ3818" s="1462"/>
      <c r="HYK3818" s="1464"/>
      <c r="HYL3818" s="1465"/>
      <c r="HYM3818" s="1466"/>
      <c r="HYN3818" s="1466"/>
      <c r="HYO3818" s="1462"/>
      <c r="HYP3818" s="1462"/>
      <c r="HYQ3818" s="1462"/>
      <c r="HYR3818" s="1462"/>
      <c r="HYS3818" s="1463"/>
      <c r="HYT3818" s="1462"/>
      <c r="HYU3818" s="1462"/>
      <c r="HYV3818" s="1462"/>
      <c r="HYW3818" s="1462"/>
      <c r="HYX3818" s="1463"/>
      <c r="HYY3818" s="1462"/>
      <c r="HYZ3818" s="1462"/>
      <c r="HZA3818" s="1462"/>
      <c r="HZB3818" s="1462"/>
      <c r="HZC3818" s="1462"/>
      <c r="HZD3818" s="1462"/>
      <c r="HZE3818" s="1462"/>
      <c r="HZF3818" s="1463"/>
      <c r="HZG3818" s="1462"/>
      <c r="HZH3818" s="1462"/>
      <c r="HZI3818" s="1463"/>
      <c r="HZJ3818" s="1463"/>
      <c r="HZK3818" s="1463"/>
      <c r="HZL3818" s="1463"/>
      <c r="HZM3818" s="1463"/>
      <c r="HZN3818" s="1463"/>
      <c r="HZO3818" s="1462"/>
      <c r="HZP3818" s="1462"/>
      <c r="HZQ3818" s="1464"/>
      <c r="HZR3818" s="1465"/>
      <c r="HZS3818" s="1466"/>
      <c r="HZT3818" s="1466"/>
      <c r="HZU3818" s="1462"/>
      <c r="HZV3818" s="1462"/>
      <c r="HZW3818" s="1462"/>
      <c r="HZX3818" s="1462"/>
      <c r="HZY3818" s="1463"/>
      <c r="HZZ3818" s="1462"/>
      <c r="IAA3818" s="1462"/>
      <c r="IAB3818" s="1462"/>
      <c r="IAC3818" s="1462"/>
      <c r="IAD3818" s="1463"/>
      <c r="IAE3818" s="1462"/>
      <c r="IAF3818" s="1462"/>
      <c r="IAG3818" s="1462"/>
      <c r="IAH3818" s="1462"/>
      <c r="IAI3818" s="1462"/>
      <c r="IAJ3818" s="1462"/>
      <c r="IAK3818" s="1462"/>
      <c r="IAL3818" s="1463"/>
      <c r="IAM3818" s="1462"/>
      <c r="IAN3818" s="1462"/>
      <c r="IAO3818" s="1463"/>
      <c r="IAP3818" s="1463"/>
      <c r="IAQ3818" s="1463"/>
      <c r="IAR3818" s="1463"/>
      <c r="IAS3818" s="1463"/>
      <c r="IAT3818" s="1463"/>
      <c r="IAU3818" s="1462"/>
      <c r="IAV3818" s="1462"/>
      <c r="IAW3818" s="1464"/>
      <c r="IAX3818" s="1465"/>
      <c r="IAY3818" s="1466"/>
      <c r="IAZ3818" s="1466"/>
      <c r="IBA3818" s="1462"/>
      <c r="IBB3818" s="1462"/>
      <c r="IBC3818" s="1462"/>
      <c r="IBD3818" s="1462"/>
      <c r="IBE3818" s="1463"/>
      <c r="IBF3818" s="1462"/>
      <c r="IBG3818" s="1462"/>
      <c r="IBH3818" s="1462"/>
      <c r="IBI3818" s="1462"/>
      <c r="IBJ3818" s="1463"/>
      <c r="IBK3818" s="1462"/>
      <c r="IBL3818" s="1462"/>
      <c r="IBM3818" s="1462"/>
      <c r="IBN3818" s="1462"/>
      <c r="IBO3818" s="1462"/>
      <c r="IBP3818" s="1462"/>
      <c r="IBQ3818" s="1462"/>
      <c r="IBR3818" s="1463"/>
      <c r="IBS3818" s="1462"/>
      <c r="IBT3818" s="1462"/>
      <c r="IBU3818" s="1463"/>
      <c r="IBV3818" s="1463"/>
      <c r="IBW3818" s="1463"/>
      <c r="IBX3818" s="1463"/>
      <c r="IBY3818" s="1463"/>
      <c r="IBZ3818" s="1463"/>
      <c r="ICA3818" s="1462"/>
      <c r="ICB3818" s="1462"/>
      <c r="ICC3818" s="1464"/>
      <c r="ICD3818" s="1465"/>
      <c r="ICE3818" s="1466"/>
      <c r="ICF3818" s="1466"/>
      <c r="ICG3818" s="1462"/>
      <c r="ICH3818" s="1462"/>
      <c r="ICI3818" s="1462"/>
      <c r="ICJ3818" s="1462"/>
      <c r="ICK3818" s="1463"/>
      <c r="ICL3818" s="1462"/>
      <c r="ICM3818" s="1462"/>
      <c r="ICN3818" s="1462"/>
      <c r="ICO3818" s="1462"/>
      <c r="ICP3818" s="1463"/>
      <c r="ICQ3818" s="1462"/>
      <c r="ICR3818" s="1462"/>
      <c r="ICS3818" s="1462"/>
      <c r="ICT3818" s="1462"/>
      <c r="ICU3818" s="1462"/>
      <c r="ICV3818" s="1462"/>
      <c r="ICW3818" s="1462"/>
      <c r="ICX3818" s="1463"/>
      <c r="ICY3818" s="1462"/>
      <c r="ICZ3818" s="1462"/>
      <c r="IDA3818" s="1463"/>
      <c r="IDB3818" s="1463"/>
      <c r="IDC3818" s="1463"/>
      <c r="IDD3818" s="1463"/>
      <c r="IDE3818" s="1463"/>
      <c r="IDF3818" s="1463"/>
      <c r="IDG3818" s="1462"/>
      <c r="IDH3818" s="1462"/>
      <c r="IDI3818" s="1464"/>
      <c r="IDJ3818" s="1465"/>
      <c r="IDK3818" s="1466"/>
      <c r="IDL3818" s="1466"/>
      <c r="IDM3818" s="1462"/>
      <c r="IDN3818" s="1462"/>
      <c r="IDO3818" s="1462"/>
      <c r="IDP3818" s="1462"/>
      <c r="IDQ3818" s="1463"/>
      <c r="IDR3818" s="1462"/>
      <c r="IDS3818" s="1462"/>
      <c r="IDT3818" s="1462"/>
      <c r="IDU3818" s="1462"/>
      <c r="IDV3818" s="1463"/>
      <c r="IDW3818" s="1462"/>
      <c r="IDX3818" s="1462"/>
      <c r="IDY3818" s="1462"/>
      <c r="IDZ3818" s="1462"/>
      <c r="IEA3818" s="1462"/>
      <c r="IEB3818" s="1462"/>
      <c r="IEC3818" s="1462"/>
      <c r="IED3818" s="1463"/>
      <c r="IEE3818" s="1462"/>
      <c r="IEF3818" s="1462"/>
      <c r="IEG3818" s="1463"/>
      <c r="IEH3818" s="1463"/>
      <c r="IEI3818" s="1463"/>
      <c r="IEJ3818" s="1463"/>
      <c r="IEK3818" s="1463"/>
      <c r="IEL3818" s="1463"/>
      <c r="IEM3818" s="1462"/>
      <c r="IEN3818" s="1462"/>
      <c r="IEO3818" s="1464"/>
      <c r="IEP3818" s="1465"/>
      <c r="IEQ3818" s="1466"/>
      <c r="IER3818" s="1466"/>
      <c r="IES3818" s="1462"/>
      <c r="IET3818" s="1462"/>
      <c r="IEU3818" s="1462"/>
      <c r="IEV3818" s="1462"/>
      <c r="IEW3818" s="1463"/>
      <c r="IEX3818" s="1462"/>
      <c r="IEY3818" s="1462"/>
      <c r="IEZ3818" s="1462"/>
      <c r="IFA3818" s="1462"/>
      <c r="IFB3818" s="1463"/>
      <c r="IFC3818" s="1462"/>
      <c r="IFD3818" s="1462"/>
      <c r="IFE3818" s="1462"/>
      <c r="IFF3818" s="1462"/>
      <c r="IFG3818" s="1462"/>
      <c r="IFH3818" s="1462"/>
      <c r="IFI3818" s="1462"/>
      <c r="IFJ3818" s="1463"/>
      <c r="IFK3818" s="1462"/>
      <c r="IFL3818" s="1462"/>
      <c r="IFM3818" s="1463"/>
      <c r="IFN3818" s="1463"/>
      <c r="IFO3818" s="1463"/>
      <c r="IFP3818" s="1463"/>
      <c r="IFQ3818" s="1463"/>
      <c r="IFR3818" s="1463"/>
      <c r="IFS3818" s="1462"/>
      <c r="IFT3818" s="1462"/>
      <c r="IFU3818" s="1464"/>
      <c r="IFV3818" s="1465"/>
      <c r="IFW3818" s="1466"/>
      <c r="IFX3818" s="1466"/>
      <c r="IFY3818" s="1462"/>
      <c r="IFZ3818" s="1462"/>
      <c r="IGA3818" s="1462"/>
      <c r="IGB3818" s="1462"/>
      <c r="IGC3818" s="1463"/>
      <c r="IGD3818" s="1462"/>
      <c r="IGE3818" s="1462"/>
      <c r="IGF3818" s="1462"/>
      <c r="IGG3818" s="1462"/>
      <c r="IGH3818" s="1463"/>
      <c r="IGI3818" s="1462"/>
      <c r="IGJ3818" s="1462"/>
      <c r="IGK3818" s="1462"/>
      <c r="IGL3818" s="1462"/>
      <c r="IGM3818" s="1462"/>
      <c r="IGN3818" s="1462"/>
      <c r="IGO3818" s="1462"/>
      <c r="IGP3818" s="1463"/>
      <c r="IGQ3818" s="1462"/>
      <c r="IGR3818" s="1462"/>
      <c r="IGS3818" s="1463"/>
      <c r="IGT3818" s="1463"/>
      <c r="IGU3818" s="1463"/>
      <c r="IGV3818" s="1463"/>
      <c r="IGW3818" s="1463"/>
      <c r="IGX3818" s="1463"/>
      <c r="IGY3818" s="1462"/>
      <c r="IGZ3818" s="1462"/>
      <c r="IHA3818" s="1464"/>
      <c r="IHB3818" s="1465"/>
      <c r="IHC3818" s="1466"/>
      <c r="IHD3818" s="1466"/>
      <c r="IHE3818" s="1462"/>
      <c r="IHF3818" s="1462"/>
      <c r="IHG3818" s="1462"/>
      <c r="IHH3818" s="1462"/>
      <c r="IHI3818" s="1463"/>
      <c r="IHJ3818" s="1462"/>
      <c r="IHK3818" s="1462"/>
      <c r="IHL3818" s="1462"/>
      <c r="IHM3818" s="1462"/>
      <c r="IHN3818" s="1463"/>
      <c r="IHO3818" s="1462"/>
      <c r="IHP3818" s="1462"/>
      <c r="IHQ3818" s="1462"/>
      <c r="IHR3818" s="1462"/>
      <c r="IHS3818" s="1462"/>
      <c r="IHT3818" s="1462"/>
      <c r="IHU3818" s="1462"/>
      <c r="IHV3818" s="1463"/>
      <c r="IHW3818" s="1462"/>
      <c r="IHX3818" s="1462"/>
      <c r="IHY3818" s="1463"/>
      <c r="IHZ3818" s="1463"/>
      <c r="IIA3818" s="1463"/>
      <c r="IIB3818" s="1463"/>
      <c r="IIC3818" s="1463"/>
      <c r="IID3818" s="1463"/>
      <c r="IIE3818" s="1462"/>
      <c r="IIF3818" s="1462"/>
      <c r="IIG3818" s="1464"/>
      <c r="IIH3818" s="1465"/>
      <c r="III3818" s="1466"/>
      <c r="IIJ3818" s="1466"/>
      <c r="IIK3818" s="1462"/>
      <c r="IIL3818" s="1462"/>
      <c r="IIM3818" s="1462"/>
      <c r="IIN3818" s="1462"/>
      <c r="IIO3818" s="1463"/>
      <c r="IIP3818" s="1462"/>
      <c r="IIQ3818" s="1462"/>
      <c r="IIR3818" s="1462"/>
      <c r="IIS3818" s="1462"/>
      <c r="IIT3818" s="1463"/>
      <c r="IIU3818" s="1462"/>
      <c r="IIV3818" s="1462"/>
      <c r="IIW3818" s="1462"/>
      <c r="IIX3818" s="1462"/>
      <c r="IIY3818" s="1462"/>
      <c r="IIZ3818" s="1462"/>
      <c r="IJA3818" s="1462"/>
      <c r="IJB3818" s="1463"/>
      <c r="IJC3818" s="1462"/>
      <c r="IJD3818" s="1462"/>
      <c r="IJE3818" s="1463"/>
      <c r="IJF3818" s="1463"/>
      <c r="IJG3818" s="1463"/>
      <c r="IJH3818" s="1463"/>
      <c r="IJI3818" s="1463"/>
      <c r="IJJ3818" s="1463"/>
      <c r="IJK3818" s="1462"/>
      <c r="IJL3818" s="1462"/>
      <c r="IJM3818" s="1464"/>
      <c r="IJN3818" s="1465"/>
      <c r="IJO3818" s="1466"/>
      <c r="IJP3818" s="1466"/>
      <c r="IJQ3818" s="1462"/>
      <c r="IJR3818" s="1462"/>
      <c r="IJS3818" s="1462"/>
      <c r="IJT3818" s="1462"/>
      <c r="IJU3818" s="1463"/>
      <c r="IJV3818" s="1462"/>
      <c r="IJW3818" s="1462"/>
      <c r="IJX3818" s="1462"/>
      <c r="IJY3818" s="1462"/>
      <c r="IJZ3818" s="1463"/>
      <c r="IKA3818" s="1462"/>
      <c r="IKB3818" s="1462"/>
      <c r="IKC3818" s="1462"/>
      <c r="IKD3818" s="1462"/>
      <c r="IKE3818" s="1462"/>
      <c r="IKF3818" s="1462"/>
      <c r="IKG3818" s="1462"/>
      <c r="IKH3818" s="1463"/>
      <c r="IKI3818" s="1462"/>
      <c r="IKJ3818" s="1462"/>
      <c r="IKK3818" s="1463"/>
      <c r="IKL3818" s="1463"/>
      <c r="IKM3818" s="1463"/>
      <c r="IKN3818" s="1463"/>
      <c r="IKO3818" s="1463"/>
      <c r="IKP3818" s="1463"/>
      <c r="IKQ3818" s="1462"/>
      <c r="IKR3818" s="1462"/>
      <c r="IKS3818" s="1464"/>
      <c r="IKT3818" s="1465"/>
      <c r="IKU3818" s="1466"/>
      <c r="IKV3818" s="1466"/>
      <c r="IKW3818" s="1462"/>
      <c r="IKX3818" s="1462"/>
      <c r="IKY3818" s="1462"/>
      <c r="IKZ3818" s="1462"/>
      <c r="ILA3818" s="1463"/>
      <c r="ILB3818" s="1462"/>
      <c r="ILC3818" s="1462"/>
      <c r="ILD3818" s="1462"/>
      <c r="ILE3818" s="1462"/>
      <c r="ILF3818" s="1463"/>
      <c r="ILG3818" s="1462"/>
      <c r="ILH3818" s="1462"/>
      <c r="ILI3818" s="1462"/>
      <c r="ILJ3818" s="1462"/>
      <c r="ILK3818" s="1462"/>
      <c r="ILL3818" s="1462"/>
      <c r="ILM3818" s="1462"/>
      <c r="ILN3818" s="1463"/>
      <c r="ILO3818" s="1462"/>
      <c r="ILP3818" s="1462"/>
      <c r="ILQ3818" s="1463"/>
      <c r="ILR3818" s="1463"/>
      <c r="ILS3818" s="1463"/>
      <c r="ILT3818" s="1463"/>
      <c r="ILU3818" s="1463"/>
      <c r="ILV3818" s="1463"/>
      <c r="ILW3818" s="1462"/>
      <c r="ILX3818" s="1462"/>
      <c r="ILY3818" s="1464"/>
      <c r="ILZ3818" s="1465"/>
      <c r="IMA3818" s="1466"/>
      <c r="IMB3818" s="1466"/>
      <c r="IMC3818" s="1462"/>
      <c r="IMD3818" s="1462"/>
      <c r="IME3818" s="1462"/>
      <c r="IMF3818" s="1462"/>
      <c r="IMG3818" s="1463"/>
      <c r="IMH3818" s="1462"/>
      <c r="IMI3818" s="1462"/>
      <c r="IMJ3818" s="1462"/>
      <c r="IMK3818" s="1462"/>
      <c r="IML3818" s="1463"/>
      <c r="IMM3818" s="1462"/>
      <c r="IMN3818" s="1462"/>
      <c r="IMO3818" s="1462"/>
      <c r="IMP3818" s="1462"/>
      <c r="IMQ3818" s="1462"/>
      <c r="IMR3818" s="1462"/>
      <c r="IMS3818" s="1462"/>
      <c r="IMT3818" s="1463"/>
      <c r="IMU3818" s="1462"/>
      <c r="IMV3818" s="1462"/>
      <c r="IMW3818" s="1463"/>
      <c r="IMX3818" s="1463"/>
      <c r="IMY3818" s="1463"/>
      <c r="IMZ3818" s="1463"/>
      <c r="INA3818" s="1463"/>
      <c r="INB3818" s="1463"/>
      <c r="INC3818" s="1462"/>
      <c r="IND3818" s="1462"/>
      <c r="INE3818" s="1464"/>
      <c r="INF3818" s="1465"/>
      <c r="ING3818" s="1466"/>
      <c r="INH3818" s="1466"/>
      <c r="INI3818" s="1462"/>
      <c r="INJ3818" s="1462"/>
      <c r="INK3818" s="1462"/>
      <c r="INL3818" s="1462"/>
      <c r="INM3818" s="1463"/>
      <c r="INN3818" s="1462"/>
      <c r="INO3818" s="1462"/>
      <c r="INP3818" s="1462"/>
      <c r="INQ3818" s="1462"/>
      <c r="INR3818" s="1463"/>
      <c r="INS3818" s="1462"/>
      <c r="INT3818" s="1462"/>
      <c r="INU3818" s="1462"/>
      <c r="INV3818" s="1462"/>
      <c r="INW3818" s="1462"/>
      <c r="INX3818" s="1462"/>
      <c r="INY3818" s="1462"/>
      <c r="INZ3818" s="1463"/>
      <c r="IOA3818" s="1462"/>
      <c r="IOB3818" s="1462"/>
      <c r="IOC3818" s="1463"/>
      <c r="IOD3818" s="1463"/>
      <c r="IOE3818" s="1463"/>
      <c r="IOF3818" s="1463"/>
      <c r="IOG3818" s="1463"/>
      <c r="IOH3818" s="1463"/>
      <c r="IOI3818" s="1462"/>
      <c r="IOJ3818" s="1462"/>
      <c r="IOK3818" s="1464"/>
      <c r="IOL3818" s="1465"/>
      <c r="IOM3818" s="1466"/>
      <c r="ION3818" s="1466"/>
      <c r="IOO3818" s="1462"/>
      <c r="IOP3818" s="1462"/>
      <c r="IOQ3818" s="1462"/>
      <c r="IOR3818" s="1462"/>
      <c r="IOS3818" s="1463"/>
      <c r="IOT3818" s="1462"/>
      <c r="IOU3818" s="1462"/>
      <c r="IOV3818" s="1462"/>
      <c r="IOW3818" s="1462"/>
      <c r="IOX3818" s="1463"/>
      <c r="IOY3818" s="1462"/>
      <c r="IOZ3818" s="1462"/>
      <c r="IPA3818" s="1462"/>
      <c r="IPB3818" s="1462"/>
      <c r="IPC3818" s="1462"/>
      <c r="IPD3818" s="1462"/>
      <c r="IPE3818" s="1462"/>
      <c r="IPF3818" s="1463"/>
      <c r="IPG3818" s="1462"/>
      <c r="IPH3818" s="1462"/>
      <c r="IPI3818" s="1463"/>
      <c r="IPJ3818" s="1463"/>
      <c r="IPK3818" s="1463"/>
      <c r="IPL3818" s="1463"/>
      <c r="IPM3818" s="1463"/>
      <c r="IPN3818" s="1463"/>
      <c r="IPO3818" s="1462"/>
      <c r="IPP3818" s="1462"/>
      <c r="IPQ3818" s="1464"/>
      <c r="IPR3818" s="1465"/>
      <c r="IPS3818" s="1466"/>
      <c r="IPT3818" s="1466"/>
      <c r="IPU3818" s="1462"/>
      <c r="IPV3818" s="1462"/>
      <c r="IPW3818" s="1462"/>
      <c r="IPX3818" s="1462"/>
      <c r="IPY3818" s="1463"/>
      <c r="IPZ3818" s="1462"/>
      <c r="IQA3818" s="1462"/>
      <c r="IQB3818" s="1462"/>
      <c r="IQC3818" s="1462"/>
      <c r="IQD3818" s="1463"/>
      <c r="IQE3818" s="1462"/>
      <c r="IQF3818" s="1462"/>
      <c r="IQG3818" s="1462"/>
      <c r="IQH3818" s="1462"/>
      <c r="IQI3818" s="1462"/>
      <c r="IQJ3818" s="1462"/>
      <c r="IQK3818" s="1462"/>
      <c r="IQL3818" s="1463"/>
      <c r="IQM3818" s="1462"/>
      <c r="IQN3818" s="1462"/>
      <c r="IQO3818" s="1463"/>
      <c r="IQP3818" s="1463"/>
      <c r="IQQ3818" s="1463"/>
      <c r="IQR3818" s="1463"/>
      <c r="IQS3818" s="1463"/>
      <c r="IQT3818" s="1463"/>
      <c r="IQU3818" s="1462"/>
      <c r="IQV3818" s="1462"/>
      <c r="IQW3818" s="1464"/>
      <c r="IQX3818" s="1465"/>
      <c r="IQY3818" s="1466"/>
      <c r="IQZ3818" s="1466"/>
      <c r="IRA3818" s="1462"/>
      <c r="IRB3818" s="1462"/>
      <c r="IRC3818" s="1462"/>
      <c r="IRD3818" s="1462"/>
      <c r="IRE3818" s="1463"/>
      <c r="IRF3818" s="1462"/>
      <c r="IRG3818" s="1462"/>
      <c r="IRH3818" s="1462"/>
      <c r="IRI3818" s="1462"/>
      <c r="IRJ3818" s="1463"/>
      <c r="IRK3818" s="1462"/>
      <c r="IRL3818" s="1462"/>
      <c r="IRM3818" s="1462"/>
      <c r="IRN3818" s="1462"/>
      <c r="IRO3818" s="1462"/>
      <c r="IRP3818" s="1462"/>
      <c r="IRQ3818" s="1462"/>
      <c r="IRR3818" s="1463"/>
      <c r="IRS3818" s="1462"/>
      <c r="IRT3818" s="1462"/>
      <c r="IRU3818" s="1463"/>
      <c r="IRV3818" s="1463"/>
      <c r="IRW3818" s="1463"/>
      <c r="IRX3818" s="1463"/>
      <c r="IRY3818" s="1463"/>
      <c r="IRZ3818" s="1463"/>
      <c r="ISA3818" s="1462"/>
      <c r="ISB3818" s="1462"/>
      <c r="ISC3818" s="1464"/>
      <c r="ISD3818" s="1465"/>
      <c r="ISE3818" s="1466"/>
      <c r="ISF3818" s="1466"/>
      <c r="ISG3818" s="1462"/>
      <c r="ISH3818" s="1462"/>
      <c r="ISI3818" s="1462"/>
      <c r="ISJ3818" s="1462"/>
      <c r="ISK3818" s="1463"/>
      <c r="ISL3818" s="1462"/>
      <c r="ISM3818" s="1462"/>
      <c r="ISN3818" s="1462"/>
      <c r="ISO3818" s="1462"/>
      <c r="ISP3818" s="1463"/>
      <c r="ISQ3818" s="1462"/>
      <c r="ISR3818" s="1462"/>
      <c r="ISS3818" s="1462"/>
      <c r="IST3818" s="1462"/>
      <c r="ISU3818" s="1462"/>
      <c r="ISV3818" s="1462"/>
      <c r="ISW3818" s="1462"/>
      <c r="ISX3818" s="1463"/>
      <c r="ISY3818" s="1462"/>
      <c r="ISZ3818" s="1462"/>
      <c r="ITA3818" s="1463"/>
      <c r="ITB3818" s="1463"/>
      <c r="ITC3818" s="1463"/>
      <c r="ITD3818" s="1463"/>
      <c r="ITE3818" s="1463"/>
      <c r="ITF3818" s="1463"/>
      <c r="ITG3818" s="1462"/>
      <c r="ITH3818" s="1462"/>
      <c r="ITI3818" s="1464"/>
      <c r="ITJ3818" s="1465"/>
      <c r="ITK3818" s="1466"/>
      <c r="ITL3818" s="1466"/>
      <c r="ITM3818" s="1462"/>
      <c r="ITN3818" s="1462"/>
      <c r="ITO3818" s="1462"/>
      <c r="ITP3818" s="1462"/>
      <c r="ITQ3818" s="1463"/>
      <c r="ITR3818" s="1462"/>
      <c r="ITS3818" s="1462"/>
      <c r="ITT3818" s="1462"/>
      <c r="ITU3818" s="1462"/>
      <c r="ITV3818" s="1463"/>
      <c r="ITW3818" s="1462"/>
      <c r="ITX3818" s="1462"/>
      <c r="ITY3818" s="1462"/>
      <c r="ITZ3818" s="1462"/>
      <c r="IUA3818" s="1462"/>
      <c r="IUB3818" s="1462"/>
      <c r="IUC3818" s="1462"/>
      <c r="IUD3818" s="1463"/>
      <c r="IUE3818" s="1462"/>
      <c r="IUF3818" s="1462"/>
      <c r="IUG3818" s="1463"/>
      <c r="IUH3818" s="1463"/>
      <c r="IUI3818" s="1463"/>
      <c r="IUJ3818" s="1463"/>
      <c r="IUK3818" s="1463"/>
      <c r="IUL3818" s="1463"/>
      <c r="IUM3818" s="1462"/>
      <c r="IUN3818" s="1462"/>
      <c r="IUO3818" s="1464"/>
      <c r="IUP3818" s="1465"/>
      <c r="IUQ3818" s="1466"/>
      <c r="IUR3818" s="1466"/>
      <c r="IUS3818" s="1462"/>
      <c r="IUT3818" s="1462"/>
      <c r="IUU3818" s="1462"/>
      <c r="IUV3818" s="1462"/>
      <c r="IUW3818" s="1463"/>
      <c r="IUX3818" s="1462"/>
      <c r="IUY3818" s="1462"/>
      <c r="IUZ3818" s="1462"/>
      <c r="IVA3818" s="1462"/>
      <c r="IVB3818" s="1463"/>
      <c r="IVC3818" s="1462"/>
      <c r="IVD3818" s="1462"/>
      <c r="IVE3818" s="1462"/>
      <c r="IVF3818" s="1462"/>
      <c r="IVG3818" s="1462"/>
      <c r="IVH3818" s="1462"/>
      <c r="IVI3818" s="1462"/>
      <c r="IVJ3818" s="1463"/>
      <c r="IVK3818" s="1462"/>
      <c r="IVL3818" s="1462"/>
      <c r="IVM3818" s="1463"/>
      <c r="IVN3818" s="1463"/>
      <c r="IVO3818" s="1463"/>
      <c r="IVP3818" s="1463"/>
      <c r="IVQ3818" s="1463"/>
      <c r="IVR3818" s="1463"/>
      <c r="IVS3818" s="1462"/>
      <c r="IVT3818" s="1462"/>
      <c r="IVU3818" s="1464"/>
      <c r="IVV3818" s="1465"/>
      <c r="IVW3818" s="1466"/>
      <c r="IVX3818" s="1466"/>
      <c r="IVY3818" s="1462"/>
      <c r="IVZ3818" s="1462"/>
      <c r="IWA3818" s="1462"/>
      <c r="IWB3818" s="1462"/>
      <c r="IWC3818" s="1463"/>
      <c r="IWD3818" s="1462"/>
      <c r="IWE3818" s="1462"/>
      <c r="IWF3818" s="1462"/>
      <c r="IWG3818" s="1462"/>
      <c r="IWH3818" s="1463"/>
      <c r="IWI3818" s="1462"/>
      <c r="IWJ3818" s="1462"/>
      <c r="IWK3818" s="1462"/>
      <c r="IWL3818" s="1462"/>
      <c r="IWM3818" s="1462"/>
      <c r="IWN3818" s="1462"/>
      <c r="IWO3818" s="1462"/>
      <c r="IWP3818" s="1463"/>
      <c r="IWQ3818" s="1462"/>
      <c r="IWR3818" s="1462"/>
      <c r="IWS3818" s="1463"/>
      <c r="IWT3818" s="1463"/>
      <c r="IWU3818" s="1463"/>
      <c r="IWV3818" s="1463"/>
      <c r="IWW3818" s="1463"/>
      <c r="IWX3818" s="1463"/>
      <c r="IWY3818" s="1462"/>
      <c r="IWZ3818" s="1462"/>
      <c r="IXA3818" s="1464"/>
      <c r="IXB3818" s="1465"/>
      <c r="IXC3818" s="1466"/>
      <c r="IXD3818" s="1466"/>
      <c r="IXE3818" s="1462"/>
      <c r="IXF3818" s="1462"/>
      <c r="IXG3818" s="1462"/>
      <c r="IXH3818" s="1462"/>
      <c r="IXI3818" s="1463"/>
      <c r="IXJ3818" s="1462"/>
      <c r="IXK3818" s="1462"/>
      <c r="IXL3818" s="1462"/>
      <c r="IXM3818" s="1462"/>
      <c r="IXN3818" s="1463"/>
      <c r="IXO3818" s="1462"/>
      <c r="IXP3818" s="1462"/>
      <c r="IXQ3818" s="1462"/>
      <c r="IXR3818" s="1462"/>
      <c r="IXS3818" s="1462"/>
      <c r="IXT3818" s="1462"/>
      <c r="IXU3818" s="1462"/>
      <c r="IXV3818" s="1463"/>
      <c r="IXW3818" s="1462"/>
      <c r="IXX3818" s="1462"/>
      <c r="IXY3818" s="1463"/>
      <c r="IXZ3818" s="1463"/>
      <c r="IYA3818" s="1463"/>
      <c r="IYB3818" s="1463"/>
      <c r="IYC3818" s="1463"/>
      <c r="IYD3818" s="1463"/>
      <c r="IYE3818" s="1462"/>
      <c r="IYF3818" s="1462"/>
      <c r="IYG3818" s="1464"/>
      <c r="IYH3818" s="1465"/>
      <c r="IYI3818" s="1466"/>
      <c r="IYJ3818" s="1466"/>
      <c r="IYK3818" s="1462"/>
      <c r="IYL3818" s="1462"/>
      <c r="IYM3818" s="1462"/>
      <c r="IYN3818" s="1462"/>
      <c r="IYO3818" s="1463"/>
      <c r="IYP3818" s="1462"/>
      <c r="IYQ3818" s="1462"/>
      <c r="IYR3818" s="1462"/>
      <c r="IYS3818" s="1462"/>
      <c r="IYT3818" s="1463"/>
      <c r="IYU3818" s="1462"/>
      <c r="IYV3818" s="1462"/>
      <c r="IYW3818" s="1462"/>
      <c r="IYX3818" s="1462"/>
      <c r="IYY3818" s="1462"/>
      <c r="IYZ3818" s="1462"/>
      <c r="IZA3818" s="1462"/>
      <c r="IZB3818" s="1463"/>
      <c r="IZC3818" s="1462"/>
      <c r="IZD3818" s="1462"/>
      <c r="IZE3818" s="1463"/>
      <c r="IZF3818" s="1463"/>
      <c r="IZG3818" s="1463"/>
      <c r="IZH3818" s="1463"/>
      <c r="IZI3818" s="1463"/>
      <c r="IZJ3818" s="1463"/>
      <c r="IZK3818" s="1462"/>
      <c r="IZL3818" s="1462"/>
      <c r="IZM3818" s="1464"/>
      <c r="IZN3818" s="1465"/>
      <c r="IZO3818" s="1466"/>
      <c r="IZP3818" s="1466"/>
      <c r="IZQ3818" s="1462"/>
      <c r="IZR3818" s="1462"/>
      <c r="IZS3818" s="1462"/>
      <c r="IZT3818" s="1462"/>
      <c r="IZU3818" s="1463"/>
      <c r="IZV3818" s="1462"/>
      <c r="IZW3818" s="1462"/>
      <c r="IZX3818" s="1462"/>
      <c r="IZY3818" s="1462"/>
      <c r="IZZ3818" s="1463"/>
      <c r="JAA3818" s="1462"/>
      <c r="JAB3818" s="1462"/>
      <c r="JAC3818" s="1462"/>
      <c r="JAD3818" s="1462"/>
      <c r="JAE3818" s="1462"/>
      <c r="JAF3818" s="1462"/>
      <c r="JAG3818" s="1462"/>
      <c r="JAH3818" s="1463"/>
      <c r="JAI3818" s="1462"/>
      <c r="JAJ3818" s="1462"/>
      <c r="JAK3818" s="1463"/>
      <c r="JAL3818" s="1463"/>
      <c r="JAM3818" s="1463"/>
      <c r="JAN3818" s="1463"/>
      <c r="JAO3818" s="1463"/>
      <c r="JAP3818" s="1463"/>
      <c r="JAQ3818" s="1462"/>
      <c r="JAR3818" s="1462"/>
      <c r="JAS3818" s="1464"/>
      <c r="JAT3818" s="1465"/>
      <c r="JAU3818" s="1466"/>
      <c r="JAV3818" s="1466"/>
      <c r="JAW3818" s="1462"/>
      <c r="JAX3818" s="1462"/>
      <c r="JAY3818" s="1462"/>
      <c r="JAZ3818" s="1462"/>
      <c r="JBA3818" s="1463"/>
      <c r="JBB3818" s="1462"/>
      <c r="JBC3818" s="1462"/>
      <c r="JBD3818" s="1462"/>
      <c r="JBE3818" s="1462"/>
      <c r="JBF3818" s="1463"/>
      <c r="JBG3818" s="1462"/>
      <c r="JBH3818" s="1462"/>
      <c r="JBI3818" s="1462"/>
      <c r="JBJ3818" s="1462"/>
      <c r="JBK3818" s="1462"/>
      <c r="JBL3818" s="1462"/>
      <c r="JBM3818" s="1462"/>
      <c r="JBN3818" s="1463"/>
      <c r="JBO3818" s="1462"/>
      <c r="JBP3818" s="1462"/>
      <c r="JBQ3818" s="1463"/>
      <c r="JBR3818" s="1463"/>
      <c r="JBS3818" s="1463"/>
      <c r="JBT3818" s="1463"/>
      <c r="JBU3818" s="1463"/>
      <c r="JBV3818" s="1463"/>
      <c r="JBW3818" s="1462"/>
      <c r="JBX3818" s="1462"/>
      <c r="JBY3818" s="1464"/>
      <c r="JBZ3818" s="1465"/>
      <c r="JCA3818" s="1466"/>
      <c r="JCB3818" s="1466"/>
      <c r="JCC3818" s="1462"/>
      <c r="JCD3818" s="1462"/>
      <c r="JCE3818" s="1462"/>
      <c r="JCF3818" s="1462"/>
      <c r="JCG3818" s="1463"/>
      <c r="JCH3818" s="1462"/>
      <c r="JCI3818" s="1462"/>
      <c r="JCJ3818" s="1462"/>
      <c r="JCK3818" s="1462"/>
      <c r="JCL3818" s="1463"/>
      <c r="JCM3818" s="1462"/>
      <c r="JCN3818" s="1462"/>
      <c r="JCO3818" s="1462"/>
      <c r="JCP3818" s="1462"/>
      <c r="JCQ3818" s="1462"/>
      <c r="JCR3818" s="1462"/>
      <c r="JCS3818" s="1462"/>
      <c r="JCT3818" s="1463"/>
      <c r="JCU3818" s="1462"/>
      <c r="JCV3818" s="1462"/>
      <c r="JCW3818" s="1463"/>
      <c r="JCX3818" s="1463"/>
      <c r="JCY3818" s="1463"/>
      <c r="JCZ3818" s="1463"/>
      <c r="JDA3818" s="1463"/>
      <c r="JDB3818" s="1463"/>
      <c r="JDC3818" s="1462"/>
      <c r="JDD3818" s="1462"/>
      <c r="JDE3818" s="1464"/>
      <c r="JDF3818" s="1465"/>
      <c r="JDG3818" s="1466"/>
      <c r="JDH3818" s="1466"/>
      <c r="JDI3818" s="1462"/>
      <c r="JDJ3818" s="1462"/>
      <c r="JDK3818" s="1462"/>
      <c r="JDL3818" s="1462"/>
      <c r="JDM3818" s="1463"/>
      <c r="JDN3818" s="1462"/>
      <c r="JDO3818" s="1462"/>
      <c r="JDP3818" s="1462"/>
      <c r="JDQ3818" s="1462"/>
      <c r="JDR3818" s="1463"/>
      <c r="JDS3818" s="1462"/>
      <c r="JDT3818" s="1462"/>
      <c r="JDU3818" s="1462"/>
      <c r="JDV3818" s="1462"/>
      <c r="JDW3818" s="1462"/>
      <c r="JDX3818" s="1462"/>
      <c r="JDY3818" s="1462"/>
      <c r="JDZ3818" s="1463"/>
      <c r="JEA3818" s="1462"/>
      <c r="JEB3818" s="1462"/>
      <c r="JEC3818" s="1463"/>
      <c r="JED3818" s="1463"/>
      <c r="JEE3818" s="1463"/>
      <c r="JEF3818" s="1463"/>
      <c r="JEG3818" s="1463"/>
      <c r="JEH3818" s="1463"/>
      <c r="JEI3818" s="1462"/>
      <c r="JEJ3818" s="1462"/>
      <c r="JEK3818" s="1464"/>
      <c r="JEL3818" s="1465"/>
      <c r="JEM3818" s="1466"/>
      <c r="JEN3818" s="1466"/>
      <c r="JEO3818" s="1462"/>
      <c r="JEP3818" s="1462"/>
      <c r="JEQ3818" s="1462"/>
      <c r="JER3818" s="1462"/>
      <c r="JES3818" s="1463"/>
      <c r="JET3818" s="1462"/>
      <c r="JEU3818" s="1462"/>
      <c r="JEV3818" s="1462"/>
      <c r="JEW3818" s="1462"/>
      <c r="JEX3818" s="1463"/>
      <c r="JEY3818" s="1462"/>
      <c r="JEZ3818" s="1462"/>
      <c r="JFA3818" s="1462"/>
      <c r="JFB3818" s="1462"/>
      <c r="JFC3818" s="1462"/>
      <c r="JFD3818" s="1462"/>
      <c r="JFE3818" s="1462"/>
      <c r="JFF3818" s="1463"/>
      <c r="JFG3818" s="1462"/>
      <c r="JFH3818" s="1462"/>
      <c r="JFI3818" s="1463"/>
      <c r="JFJ3818" s="1463"/>
      <c r="JFK3818" s="1463"/>
      <c r="JFL3818" s="1463"/>
      <c r="JFM3818" s="1463"/>
      <c r="JFN3818" s="1463"/>
      <c r="JFO3818" s="1462"/>
      <c r="JFP3818" s="1462"/>
      <c r="JFQ3818" s="1464"/>
      <c r="JFR3818" s="1465"/>
      <c r="JFS3818" s="1466"/>
      <c r="JFT3818" s="1466"/>
      <c r="JFU3818" s="1462"/>
      <c r="JFV3818" s="1462"/>
      <c r="JFW3818" s="1462"/>
      <c r="JFX3818" s="1462"/>
      <c r="JFY3818" s="1463"/>
      <c r="JFZ3818" s="1462"/>
      <c r="JGA3818" s="1462"/>
      <c r="JGB3818" s="1462"/>
      <c r="JGC3818" s="1462"/>
      <c r="JGD3818" s="1463"/>
      <c r="JGE3818" s="1462"/>
      <c r="JGF3818" s="1462"/>
      <c r="JGG3818" s="1462"/>
      <c r="JGH3818" s="1462"/>
      <c r="JGI3818" s="1462"/>
      <c r="JGJ3818" s="1462"/>
      <c r="JGK3818" s="1462"/>
      <c r="JGL3818" s="1463"/>
      <c r="JGM3818" s="1462"/>
      <c r="JGN3818" s="1462"/>
      <c r="JGO3818" s="1463"/>
      <c r="JGP3818" s="1463"/>
      <c r="JGQ3818" s="1463"/>
      <c r="JGR3818" s="1463"/>
      <c r="JGS3818" s="1463"/>
      <c r="JGT3818" s="1463"/>
      <c r="JGU3818" s="1462"/>
      <c r="JGV3818" s="1462"/>
      <c r="JGW3818" s="1464"/>
      <c r="JGX3818" s="1465"/>
      <c r="JGY3818" s="1466"/>
      <c r="JGZ3818" s="1466"/>
      <c r="JHA3818" s="1462"/>
      <c r="JHB3818" s="1462"/>
      <c r="JHC3818" s="1462"/>
      <c r="JHD3818" s="1462"/>
      <c r="JHE3818" s="1463"/>
      <c r="JHF3818" s="1462"/>
      <c r="JHG3818" s="1462"/>
      <c r="JHH3818" s="1462"/>
      <c r="JHI3818" s="1462"/>
      <c r="JHJ3818" s="1463"/>
      <c r="JHK3818" s="1462"/>
      <c r="JHL3818" s="1462"/>
      <c r="JHM3818" s="1462"/>
      <c r="JHN3818" s="1462"/>
      <c r="JHO3818" s="1462"/>
      <c r="JHP3818" s="1462"/>
      <c r="JHQ3818" s="1462"/>
      <c r="JHR3818" s="1463"/>
      <c r="JHS3818" s="1462"/>
      <c r="JHT3818" s="1462"/>
      <c r="JHU3818" s="1463"/>
      <c r="JHV3818" s="1463"/>
      <c r="JHW3818" s="1463"/>
      <c r="JHX3818" s="1463"/>
      <c r="JHY3818" s="1463"/>
      <c r="JHZ3818" s="1463"/>
      <c r="JIA3818" s="1462"/>
      <c r="JIB3818" s="1462"/>
      <c r="JIC3818" s="1464"/>
      <c r="JID3818" s="1465"/>
      <c r="JIE3818" s="1466"/>
      <c r="JIF3818" s="1466"/>
      <c r="JIG3818" s="1462"/>
      <c r="JIH3818" s="1462"/>
      <c r="JII3818" s="1462"/>
      <c r="JIJ3818" s="1462"/>
      <c r="JIK3818" s="1463"/>
      <c r="JIL3818" s="1462"/>
      <c r="JIM3818" s="1462"/>
      <c r="JIN3818" s="1462"/>
      <c r="JIO3818" s="1462"/>
      <c r="JIP3818" s="1463"/>
      <c r="JIQ3818" s="1462"/>
      <c r="JIR3818" s="1462"/>
      <c r="JIS3818" s="1462"/>
      <c r="JIT3818" s="1462"/>
      <c r="JIU3818" s="1462"/>
      <c r="JIV3818" s="1462"/>
      <c r="JIW3818" s="1462"/>
      <c r="JIX3818" s="1463"/>
      <c r="JIY3818" s="1462"/>
      <c r="JIZ3818" s="1462"/>
      <c r="JJA3818" s="1463"/>
      <c r="JJB3818" s="1463"/>
      <c r="JJC3818" s="1463"/>
      <c r="JJD3818" s="1463"/>
      <c r="JJE3818" s="1463"/>
      <c r="JJF3818" s="1463"/>
      <c r="JJG3818" s="1462"/>
      <c r="JJH3818" s="1462"/>
      <c r="JJI3818" s="1464"/>
      <c r="JJJ3818" s="1465"/>
      <c r="JJK3818" s="1466"/>
      <c r="JJL3818" s="1466"/>
      <c r="JJM3818" s="1462"/>
      <c r="JJN3818" s="1462"/>
      <c r="JJO3818" s="1462"/>
      <c r="JJP3818" s="1462"/>
      <c r="JJQ3818" s="1463"/>
      <c r="JJR3818" s="1462"/>
      <c r="JJS3818" s="1462"/>
      <c r="JJT3818" s="1462"/>
      <c r="JJU3818" s="1462"/>
      <c r="JJV3818" s="1463"/>
      <c r="JJW3818" s="1462"/>
      <c r="JJX3818" s="1462"/>
      <c r="JJY3818" s="1462"/>
      <c r="JJZ3818" s="1462"/>
      <c r="JKA3818" s="1462"/>
      <c r="JKB3818" s="1462"/>
      <c r="JKC3818" s="1462"/>
      <c r="JKD3818" s="1463"/>
      <c r="JKE3818" s="1462"/>
      <c r="JKF3818" s="1462"/>
      <c r="JKG3818" s="1463"/>
      <c r="JKH3818" s="1463"/>
      <c r="JKI3818" s="1463"/>
      <c r="JKJ3818" s="1463"/>
      <c r="JKK3818" s="1463"/>
      <c r="JKL3818" s="1463"/>
      <c r="JKM3818" s="1462"/>
      <c r="JKN3818" s="1462"/>
      <c r="JKO3818" s="1464"/>
      <c r="JKP3818" s="1465"/>
      <c r="JKQ3818" s="1466"/>
      <c r="JKR3818" s="1466"/>
      <c r="JKS3818" s="1462"/>
      <c r="JKT3818" s="1462"/>
      <c r="JKU3818" s="1462"/>
      <c r="JKV3818" s="1462"/>
      <c r="JKW3818" s="1463"/>
      <c r="JKX3818" s="1462"/>
      <c r="JKY3818" s="1462"/>
      <c r="JKZ3818" s="1462"/>
      <c r="JLA3818" s="1462"/>
      <c r="JLB3818" s="1463"/>
      <c r="JLC3818" s="1462"/>
      <c r="JLD3818" s="1462"/>
      <c r="JLE3818" s="1462"/>
      <c r="JLF3818" s="1462"/>
      <c r="JLG3818" s="1462"/>
      <c r="JLH3818" s="1462"/>
      <c r="JLI3818" s="1462"/>
      <c r="JLJ3818" s="1463"/>
      <c r="JLK3818" s="1462"/>
      <c r="JLL3818" s="1462"/>
      <c r="JLM3818" s="1463"/>
      <c r="JLN3818" s="1463"/>
      <c r="JLO3818" s="1463"/>
      <c r="JLP3818" s="1463"/>
      <c r="JLQ3818" s="1463"/>
      <c r="JLR3818" s="1463"/>
      <c r="JLS3818" s="1462"/>
      <c r="JLT3818" s="1462"/>
      <c r="JLU3818" s="1464"/>
      <c r="JLV3818" s="1465"/>
      <c r="JLW3818" s="1466"/>
      <c r="JLX3818" s="1466"/>
      <c r="JLY3818" s="1462"/>
      <c r="JLZ3818" s="1462"/>
      <c r="JMA3818" s="1462"/>
      <c r="JMB3818" s="1462"/>
      <c r="JMC3818" s="1463"/>
      <c r="JMD3818" s="1462"/>
      <c r="JME3818" s="1462"/>
      <c r="JMF3818" s="1462"/>
      <c r="JMG3818" s="1462"/>
      <c r="JMH3818" s="1463"/>
      <c r="JMI3818" s="1462"/>
      <c r="JMJ3818" s="1462"/>
      <c r="JMK3818" s="1462"/>
      <c r="JML3818" s="1462"/>
      <c r="JMM3818" s="1462"/>
      <c r="JMN3818" s="1462"/>
      <c r="JMO3818" s="1462"/>
      <c r="JMP3818" s="1463"/>
      <c r="JMQ3818" s="1462"/>
      <c r="JMR3818" s="1462"/>
      <c r="JMS3818" s="1463"/>
      <c r="JMT3818" s="1463"/>
      <c r="JMU3818" s="1463"/>
      <c r="JMV3818" s="1463"/>
      <c r="JMW3818" s="1463"/>
      <c r="JMX3818" s="1463"/>
      <c r="JMY3818" s="1462"/>
      <c r="JMZ3818" s="1462"/>
      <c r="JNA3818" s="1464"/>
      <c r="JNB3818" s="1465"/>
      <c r="JNC3818" s="1466"/>
      <c r="JND3818" s="1466"/>
      <c r="JNE3818" s="1462"/>
      <c r="JNF3818" s="1462"/>
      <c r="JNG3818" s="1462"/>
      <c r="JNH3818" s="1462"/>
      <c r="JNI3818" s="1463"/>
      <c r="JNJ3818" s="1462"/>
      <c r="JNK3818" s="1462"/>
      <c r="JNL3818" s="1462"/>
      <c r="JNM3818" s="1462"/>
      <c r="JNN3818" s="1463"/>
      <c r="JNO3818" s="1462"/>
      <c r="JNP3818" s="1462"/>
      <c r="JNQ3818" s="1462"/>
      <c r="JNR3818" s="1462"/>
      <c r="JNS3818" s="1462"/>
      <c r="JNT3818" s="1462"/>
      <c r="JNU3818" s="1462"/>
      <c r="JNV3818" s="1463"/>
      <c r="JNW3818" s="1462"/>
      <c r="JNX3818" s="1462"/>
      <c r="JNY3818" s="1463"/>
      <c r="JNZ3818" s="1463"/>
      <c r="JOA3818" s="1463"/>
      <c r="JOB3818" s="1463"/>
      <c r="JOC3818" s="1463"/>
      <c r="JOD3818" s="1463"/>
      <c r="JOE3818" s="1462"/>
      <c r="JOF3818" s="1462"/>
      <c r="JOG3818" s="1464"/>
      <c r="JOH3818" s="1465"/>
      <c r="JOI3818" s="1466"/>
      <c r="JOJ3818" s="1466"/>
      <c r="JOK3818" s="1462"/>
      <c r="JOL3818" s="1462"/>
      <c r="JOM3818" s="1462"/>
      <c r="JON3818" s="1462"/>
      <c r="JOO3818" s="1463"/>
      <c r="JOP3818" s="1462"/>
      <c r="JOQ3818" s="1462"/>
      <c r="JOR3818" s="1462"/>
      <c r="JOS3818" s="1462"/>
      <c r="JOT3818" s="1463"/>
      <c r="JOU3818" s="1462"/>
      <c r="JOV3818" s="1462"/>
      <c r="JOW3818" s="1462"/>
      <c r="JOX3818" s="1462"/>
      <c r="JOY3818" s="1462"/>
      <c r="JOZ3818" s="1462"/>
      <c r="JPA3818" s="1462"/>
      <c r="JPB3818" s="1463"/>
      <c r="JPC3818" s="1462"/>
      <c r="JPD3818" s="1462"/>
      <c r="JPE3818" s="1463"/>
      <c r="JPF3818" s="1463"/>
      <c r="JPG3818" s="1463"/>
      <c r="JPH3818" s="1463"/>
      <c r="JPI3818" s="1463"/>
      <c r="JPJ3818" s="1463"/>
      <c r="JPK3818" s="1462"/>
      <c r="JPL3818" s="1462"/>
      <c r="JPM3818" s="1464"/>
      <c r="JPN3818" s="1465"/>
      <c r="JPO3818" s="1466"/>
      <c r="JPP3818" s="1466"/>
      <c r="JPQ3818" s="1462"/>
      <c r="JPR3818" s="1462"/>
      <c r="JPS3818" s="1462"/>
      <c r="JPT3818" s="1462"/>
      <c r="JPU3818" s="1463"/>
      <c r="JPV3818" s="1462"/>
      <c r="JPW3818" s="1462"/>
      <c r="JPX3818" s="1462"/>
      <c r="JPY3818" s="1462"/>
      <c r="JPZ3818" s="1463"/>
      <c r="JQA3818" s="1462"/>
      <c r="JQB3818" s="1462"/>
      <c r="JQC3818" s="1462"/>
      <c r="JQD3818" s="1462"/>
      <c r="JQE3818" s="1462"/>
      <c r="JQF3818" s="1462"/>
      <c r="JQG3818" s="1462"/>
      <c r="JQH3818" s="1463"/>
      <c r="JQI3818" s="1462"/>
      <c r="JQJ3818" s="1462"/>
      <c r="JQK3818" s="1463"/>
      <c r="JQL3818" s="1463"/>
      <c r="JQM3818" s="1463"/>
      <c r="JQN3818" s="1463"/>
      <c r="JQO3818" s="1463"/>
      <c r="JQP3818" s="1463"/>
      <c r="JQQ3818" s="1462"/>
      <c r="JQR3818" s="1462"/>
      <c r="JQS3818" s="1464"/>
      <c r="JQT3818" s="1465"/>
      <c r="JQU3818" s="1466"/>
      <c r="JQV3818" s="1466"/>
      <c r="JQW3818" s="1462"/>
      <c r="JQX3818" s="1462"/>
      <c r="JQY3818" s="1462"/>
      <c r="JQZ3818" s="1462"/>
      <c r="JRA3818" s="1463"/>
      <c r="JRB3818" s="1462"/>
      <c r="JRC3818" s="1462"/>
      <c r="JRD3818" s="1462"/>
      <c r="JRE3818" s="1462"/>
      <c r="JRF3818" s="1463"/>
      <c r="JRG3818" s="1462"/>
      <c r="JRH3818" s="1462"/>
      <c r="JRI3818" s="1462"/>
      <c r="JRJ3818" s="1462"/>
      <c r="JRK3818" s="1462"/>
      <c r="JRL3818" s="1462"/>
      <c r="JRM3818" s="1462"/>
      <c r="JRN3818" s="1463"/>
      <c r="JRO3818" s="1462"/>
      <c r="JRP3818" s="1462"/>
      <c r="JRQ3818" s="1463"/>
      <c r="JRR3818" s="1463"/>
      <c r="JRS3818" s="1463"/>
      <c r="JRT3818" s="1463"/>
      <c r="JRU3818" s="1463"/>
      <c r="JRV3818" s="1463"/>
      <c r="JRW3818" s="1462"/>
      <c r="JRX3818" s="1462"/>
      <c r="JRY3818" s="1464"/>
      <c r="JRZ3818" s="1465"/>
      <c r="JSA3818" s="1466"/>
      <c r="JSB3818" s="1466"/>
      <c r="JSC3818" s="1462"/>
      <c r="JSD3818" s="1462"/>
      <c r="JSE3818" s="1462"/>
      <c r="JSF3818" s="1462"/>
      <c r="JSG3818" s="1463"/>
      <c r="JSH3818" s="1462"/>
      <c r="JSI3818" s="1462"/>
      <c r="JSJ3818" s="1462"/>
      <c r="JSK3818" s="1462"/>
      <c r="JSL3818" s="1463"/>
      <c r="JSM3818" s="1462"/>
      <c r="JSN3818" s="1462"/>
      <c r="JSO3818" s="1462"/>
      <c r="JSP3818" s="1462"/>
      <c r="JSQ3818" s="1462"/>
      <c r="JSR3818" s="1462"/>
      <c r="JSS3818" s="1462"/>
      <c r="JST3818" s="1463"/>
      <c r="JSU3818" s="1462"/>
      <c r="JSV3818" s="1462"/>
      <c r="JSW3818" s="1463"/>
      <c r="JSX3818" s="1463"/>
      <c r="JSY3818" s="1463"/>
      <c r="JSZ3818" s="1463"/>
      <c r="JTA3818" s="1463"/>
      <c r="JTB3818" s="1463"/>
      <c r="JTC3818" s="1462"/>
      <c r="JTD3818" s="1462"/>
      <c r="JTE3818" s="1464"/>
      <c r="JTF3818" s="1465"/>
      <c r="JTG3818" s="1466"/>
      <c r="JTH3818" s="1466"/>
      <c r="JTI3818" s="1462"/>
      <c r="JTJ3818" s="1462"/>
      <c r="JTK3818" s="1462"/>
      <c r="JTL3818" s="1462"/>
      <c r="JTM3818" s="1463"/>
      <c r="JTN3818" s="1462"/>
      <c r="JTO3818" s="1462"/>
      <c r="JTP3818" s="1462"/>
      <c r="JTQ3818" s="1462"/>
      <c r="JTR3818" s="1463"/>
      <c r="JTS3818" s="1462"/>
      <c r="JTT3818" s="1462"/>
      <c r="JTU3818" s="1462"/>
      <c r="JTV3818" s="1462"/>
      <c r="JTW3818" s="1462"/>
      <c r="JTX3818" s="1462"/>
      <c r="JTY3818" s="1462"/>
      <c r="JTZ3818" s="1463"/>
      <c r="JUA3818" s="1462"/>
      <c r="JUB3818" s="1462"/>
      <c r="JUC3818" s="1463"/>
      <c r="JUD3818" s="1463"/>
      <c r="JUE3818" s="1463"/>
      <c r="JUF3818" s="1463"/>
      <c r="JUG3818" s="1463"/>
      <c r="JUH3818" s="1463"/>
      <c r="JUI3818" s="1462"/>
      <c r="JUJ3818" s="1462"/>
      <c r="JUK3818" s="1464"/>
      <c r="JUL3818" s="1465"/>
      <c r="JUM3818" s="1466"/>
      <c r="JUN3818" s="1466"/>
      <c r="JUO3818" s="1462"/>
      <c r="JUP3818" s="1462"/>
      <c r="JUQ3818" s="1462"/>
      <c r="JUR3818" s="1462"/>
      <c r="JUS3818" s="1463"/>
      <c r="JUT3818" s="1462"/>
      <c r="JUU3818" s="1462"/>
      <c r="JUV3818" s="1462"/>
      <c r="JUW3818" s="1462"/>
      <c r="JUX3818" s="1463"/>
      <c r="JUY3818" s="1462"/>
      <c r="JUZ3818" s="1462"/>
      <c r="JVA3818" s="1462"/>
      <c r="JVB3818" s="1462"/>
      <c r="JVC3818" s="1462"/>
      <c r="JVD3818" s="1462"/>
      <c r="JVE3818" s="1462"/>
      <c r="JVF3818" s="1463"/>
      <c r="JVG3818" s="1462"/>
      <c r="JVH3818" s="1462"/>
      <c r="JVI3818" s="1463"/>
      <c r="JVJ3818" s="1463"/>
      <c r="JVK3818" s="1463"/>
      <c r="JVL3818" s="1463"/>
      <c r="JVM3818" s="1463"/>
      <c r="JVN3818" s="1463"/>
      <c r="JVO3818" s="1462"/>
      <c r="JVP3818" s="1462"/>
      <c r="JVQ3818" s="1464"/>
      <c r="JVR3818" s="1465"/>
      <c r="JVS3818" s="1466"/>
      <c r="JVT3818" s="1466"/>
      <c r="JVU3818" s="1462"/>
      <c r="JVV3818" s="1462"/>
      <c r="JVW3818" s="1462"/>
      <c r="JVX3818" s="1462"/>
      <c r="JVY3818" s="1463"/>
      <c r="JVZ3818" s="1462"/>
      <c r="JWA3818" s="1462"/>
      <c r="JWB3818" s="1462"/>
      <c r="JWC3818" s="1462"/>
      <c r="JWD3818" s="1463"/>
      <c r="JWE3818" s="1462"/>
      <c r="JWF3818" s="1462"/>
      <c r="JWG3818" s="1462"/>
      <c r="JWH3818" s="1462"/>
      <c r="JWI3818" s="1462"/>
      <c r="JWJ3818" s="1462"/>
      <c r="JWK3818" s="1462"/>
      <c r="JWL3818" s="1463"/>
      <c r="JWM3818" s="1462"/>
      <c r="JWN3818" s="1462"/>
      <c r="JWO3818" s="1463"/>
      <c r="JWP3818" s="1463"/>
      <c r="JWQ3818" s="1463"/>
      <c r="JWR3818" s="1463"/>
      <c r="JWS3818" s="1463"/>
      <c r="JWT3818" s="1463"/>
      <c r="JWU3818" s="1462"/>
      <c r="JWV3818" s="1462"/>
      <c r="JWW3818" s="1464"/>
      <c r="JWX3818" s="1465"/>
      <c r="JWY3818" s="1466"/>
      <c r="JWZ3818" s="1466"/>
      <c r="JXA3818" s="1462"/>
      <c r="JXB3818" s="1462"/>
      <c r="JXC3818" s="1462"/>
      <c r="JXD3818" s="1462"/>
      <c r="JXE3818" s="1463"/>
      <c r="JXF3818" s="1462"/>
      <c r="JXG3818" s="1462"/>
      <c r="JXH3818" s="1462"/>
      <c r="JXI3818" s="1462"/>
      <c r="JXJ3818" s="1463"/>
      <c r="JXK3818" s="1462"/>
      <c r="JXL3818" s="1462"/>
      <c r="JXM3818" s="1462"/>
      <c r="JXN3818" s="1462"/>
      <c r="JXO3818" s="1462"/>
      <c r="JXP3818" s="1462"/>
      <c r="JXQ3818" s="1462"/>
      <c r="JXR3818" s="1463"/>
      <c r="JXS3818" s="1462"/>
      <c r="JXT3818" s="1462"/>
      <c r="JXU3818" s="1463"/>
      <c r="JXV3818" s="1463"/>
      <c r="JXW3818" s="1463"/>
      <c r="JXX3818" s="1463"/>
      <c r="JXY3818" s="1463"/>
      <c r="JXZ3818" s="1463"/>
      <c r="JYA3818" s="1462"/>
      <c r="JYB3818" s="1462"/>
      <c r="JYC3818" s="1464"/>
      <c r="JYD3818" s="1465"/>
      <c r="JYE3818" s="1466"/>
      <c r="JYF3818" s="1466"/>
      <c r="JYG3818" s="1462"/>
      <c r="JYH3818" s="1462"/>
      <c r="JYI3818" s="1462"/>
      <c r="JYJ3818" s="1462"/>
      <c r="JYK3818" s="1463"/>
      <c r="JYL3818" s="1462"/>
      <c r="JYM3818" s="1462"/>
      <c r="JYN3818" s="1462"/>
      <c r="JYO3818" s="1462"/>
      <c r="JYP3818" s="1463"/>
      <c r="JYQ3818" s="1462"/>
      <c r="JYR3818" s="1462"/>
      <c r="JYS3818" s="1462"/>
      <c r="JYT3818" s="1462"/>
      <c r="JYU3818" s="1462"/>
      <c r="JYV3818" s="1462"/>
      <c r="JYW3818" s="1462"/>
      <c r="JYX3818" s="1463"/>
      <c r="JYY3818" s="1462"/>
      <c r="JYZ3818" s="1462"/>
      <c r="JZA3818" s="1463"/>
      <c r="JZB3818" s="1463"/>
      <c r="JZC3818" s="1463"/>
      <c r="JZD3818" s="1463"/>
      <c r="JZE3818" s="1463"/>
      <c r="JZF3818" s="1463"/>
      <c r="JZG3818" s="1462"/>
      <c r="JZH3818" s="1462"/>
      <c r="JZI3818" s="1464"/>
      <c r="JZJ3818" s="1465"/>
      <c r="JZK3818" s="1466"/>
      <c r="JZL3818" s="1466"/>
      <c r="JZM3818" s="1462"/>
      <c r="JZN3818" s="1462"/>
      <c r="JZO3818" s="1462"/>
      <c r="JZP3818" s="1462"/>
      <c r="JZQ3818" s="1463"/>
      <c r="JZR3818" s="1462"/>
      <c r="JZS3818" s="1462"/>
      <c r="JZT3818" s="1462"/>
      <c r="JZU3818" s="1462"/>
      <c r="JZV3818" s="1463"/>
      <c r="JZW3818" s="1462"/>
      <c r="JZX3818" s="1462"/>
      <c r="JZY3818" s="1462"/>
      <c r="JZZ3818" s="1462"/>
      <c r="KAA3818" s="1462"/>
      <c r="KAB3818" s="1462"/>
      <c r="KAC3818" s="1462"/>
      <c r="KAD3818" s="1463"/>
      <c r="KAE3818" s="1462"/>
      <c r="KAF3818" s="1462"/>
      <c r="KAG3818" s="1463"/>
      <c r="KAH3818" s="1463"/>
      <c r="KAI3818" s="1463"/>
      <c r="KAJ3818" s="1463"/>
      <c r="KAK3818" s="1463"/>
      <c r="KAL3818" s="1463"/>
      <c r="KAM3818" s="1462"/>
      <c r="KAN3818" s="1462"/>
      <c r="KAO3818" s="1464"/>
      <c r="KAP3818" s="1465"/>
      <c r="KAQ3818" s="1466"/>
      <c r="KAR3818" s="1466"/>
      <c r="KAS3818" s="1462"/>
      <c r="KAT3818" s="1462"/>
      <c r="KAU3818" s="1462"/>
      <c r="KAV3818" s="1462"/>
      <c r="KAW3818" s="1463"/>
      <c r="KAX3818" s="1462"/>
      <c r="KAY3818" s="1462"/>
      <c r="KAZ3818" s="1462"/>
      <c r="KBA3818" s="1462"/>
      <c r="KBB3818" s="1463"/>
      <c r="KBC3818" s="1462"/>
      <c r="KBD3818" s="1462"/>
      <c r="KBE3818" s="1462"/>
      <c r="KBF3818" s="1462"/>
      <c r="KBG3818" s="1462"/>
      <c r="KBH3818" s="1462"/>
      <c r="KBI3818" s="1462"/>
      <c r="KBJ3818" s="1463"/>
      <c r="KBK3818" s="1462"/>
      <c r="KBL3818" s="1462"/>
      <c r="KBM3818" s="1463"/>
      <c r="KBN3818" s="1463"/>
      <c r="KBO3818" s="1463"/>
      <c r="KBP3818" s="1463"/>
      <c r="KBQ3818" s="1463"/>
      <c r="KBR3818" s="1463"/>
      <c r="KBS3818" s="1462"/>
      <c r="KBT3818" s="1462"/>
      <c r="KBU3818" s="1464"/>
      <c r="KBV3818" s="1465"/>
      <c r="KBW3818" s="1466"/>
      <c r="KBX3818" s="1466"/>
      <c r="KBY3818" s="1462"/>
      <c r="KBZ3818" s="1462"/>
      <c r="KCA3818" s="1462"/>
      <c r="KCB3818" s="1462"/>
      <c r="KCC3818" s="1463"/>
      <c r="KCD3818" s="1462"/>
      <c r="KCE3818" s="1462"/>
      <c r="KCF3818" s="1462"/>
      <c r="KCG3818" s="1462"/>
      <c r="KCH3818" s="1463"/>
      <c r="KCI3818" s="1462"/>
      <c r="KCJ3818" s="1462"/>
      <c r="KCK3818" s="1462"/>
      <c r="KCL3818" s="1462"/>
      <c r="KCM3818" s="1462"/>
      <c r="KCN3818" s="1462"/>
      <c r="KCO3818" s="1462"/>
      <c r="KCP3818" s="1463"/>
      <c r="KCQ3818" s="1462"/>
      <c r="KCR3818" s="1462"/>
      <c r="KCS3818" s="1463"/>
      <c r="KCT3818" s="1463"/>
      <c r="KCU3818" s="1463"/>
      <c r="KCV3818" s="1463"/>
      <c r="KCW3818" s="1463"/>
      <c r="KCX3818" s="1463"/>
      <c r="KCY3818" s="1462"/>
      <c r="KCZ3818" s="1462"/>
      <c r="KDA3818" s="1464"/>
      <c r="KDB3818" s="1465"/>
      <c r="KDC3818" s="1466"/>
      <c r="KDD3818" s="1466"/>
      <c r="KDE3818" s="1462"/>
      <c r="KDF3818" s="1462"/>
      <c r="KDG3818" s="1462"/>
      <c r="KDH3818" s="1462"/>
      <c r="KDI3818" s="1463"/>
      <c r="KDJ3818" s="1462"/>
      <c r="KDK3818" s="1462"/>
      <c r="KDL3818" s="1462"/>
      <c r="KDM3818" s="1462"/>
      <c r="KDN3818" s="1463"/>
      <c r="KDO3818" s="1462"/>
      <c r="KDP3818" s="1462"/>
      <c r="KDQ3818" s="1462"/>
      <c r="KDR3818" s="1462"/>
      <c r="KDS3818" s="1462"/>
      <c r="KDT3818" s="1462"/>
      <c r="KDU3818" s="1462"/>
      <c r="KDV3818" s="1463"/>
      <c r="KDW3818" s="1462"/>
      <c r="KDX3818" s="1462"/>
      <c r="KDY3818" s="1463"/>
      <c r="KDZ3818" s="1463"/>
      <c r="KEA3818" s="1463"/>
      <c r="KEB3818" s="1463"/>
      <c r="KEC3818" s="1463"/>
      <c r="KED3818" s="1463"/>
      <c r="KEE3818" s="1462"/>
      <c r="KEF3818" s="1462"/>
      <c r="KEG3818" s="1464"/>
      <c r="KEH3818" s="1465"/>
      <c r="KEI3818" s="1466"/>
      <c r="KEJ3818" s="1466"/>
      <c r="KEK3818" s="1462"/>
      <c r="KEL3818" s="1462"/>
      <c r="KEM3818" s="1462"/>
      <c r="KEN3818" s="1462"/>
      <c r="KEO3818" s="1463"/>
      <c r="KEP3818" s="1462"/>
      <c r="KEQ3818" s="1462"/>
      <c r="KER3818" s="1462"/>
      <c r="KES3818" s="1462"/>
      <c r="KET3818" s="1463"/>
      <c r="KEU3818" s="1462"/>
      <c r="KEV3818" s="1462"/>
      <c r="KEW3818" s="1462"/>
      <c r="KEX3818" s="1462"/>
      <c r="KEY3818" s="1462"/>
      <c r="KEZ3818" s="1462"/>
      <c r="KFA3818" s="1462"/>
      <c r="KFB3818" s="1463"/>
      <c r="KFC3818" s="1462"/>
      <c r="KFD3818" s="1462"/>
      <c r="KFE3818" s="1463"/>
      <c r="KFF3818" s="1463"/>
      <c r="KFG3818" s="1463"/>
      <c r="KFH3818" s="1463"/>
      <c r="KFI3818" s="1463"/>
      <c r="KFJ3818" s="1463"/>
      <c r="KFK3818" s="1462"/>
      <c r="KFL3818" s="1462"/>
      <c r="KFM3818" s="1464"/>
      <c r="KFN3818" s="1465"/>
      <c r="KFO3818" s="1466"/>
      <c r="KFP3818" s="1466"/>
      <c r="KFQ3818" s="1462"/>
      <c r="KFR3818" s="1462"/>
      <c r="KFS3818" s="1462"/>
      <c r="KFT3818" s="1462"/>
      <c r="KFU3818" s="1463"/>
      <c r="KFV3818" s="1462"/>
      <c r="KFW3818" s="1462"/>
      <c r="KFX3818" s="1462"/>
      <c r="KFY3818" s="1462"/>
      <c r="KFZ3818" s="1463"/>
      <c r="KGA3818" s="1462"/>
      <c r="KGB3818" s="1462"/>
      <c r="KGC3818" s="1462"/>
      <c r="KGD3818" s="1462"/>
      <c r="KGE3818" s="1462"/>
      <c r="KGF3818" s="1462"/>
      <c r="KGG3818" s="1462"/>
      <c r="KGH3818" s="1463"/>
      <c r="KGI3818" s="1462"/>
      <c r="KGJ3818" s="1462"/>
      <c r="KGK3818" s="1463"/>
      <c r="KGL3818" s="1463"/>
      <c r="KGM3818" s="1463"/>
      <c r="KGN3818" s="1463"/>
      <c r="KGO3818" s="1463"/>
      <c r="KGP3818" s="1463"/>
      <c r="KGQ3818" s="1462"/>
      <c r="KGR3818" s="1462"/>
      <c r="KGS3818" s="1464"/>
      <c r="KGT3818" s="1465"/>
      <c r="KGU3818" s="1466"/>
      <c r="KGV3818" s="1466"/>
      <c r="KGW3818" s="1462"/>
      <c r="KGX3818" s="1462"/>
      <c r="KGY3818" s="1462"/>
      <c r="KGZ3818" s="1462"/>
      <c r="KHA3818" s="1463"/>
      <c r="KHB3818" s="1462"/>
      <c r="KHC3818" s="1462"/>
      <c r="KHD3818" s="1462"/>
      <c r="KHE3818" s="1462"/>
      <c r="KHF3818" s="1463"/>
      <c r="KHG3818" s="1462"/>
      <c r="KHH3818" s="1462"/>
      <c r="KHI3818" s="1462"/>
      <c r="KHJ3818" s="1462"/>
      <c r="KHK3818" s="1462"/>
      <c r="KHL3818" s="1462"/>
      <c r="KHM3818" s="1462"/>
      <c r="KHN3818" s="1463"/>
      <c r="KHO3818" s="1462"/>
      <c r="KHP3818" s="1462"/>
      <c r="KHQ3818" s="1463"/>
      <c r="KHR3818" s="1463"/>
      <c r="KHS3818" s="1463"/>
      <c r="KHT3818" s="1463"/>
      <c r="KHU3818" s="1463"/>
      <c r="KHV3818" s="1463"/>
      <c r="KHW3818" s="1462"/>
      <c r="KHX3818" s="1462"/>
      <c r="KHY3818" s="1464"/>
      <c r="KHZ3818" s="1465"/>
      <c r="KIA3818" s="1466"/>
      <c r="KIB3818" s="1466"/>
      <c r="KIC3818" s="1462"/>
      <c r="KID3818" s="1462"/>
      <c r="KIE3818" s="1462"/>
      <c r="KIF3818" s="1462"/>
      <c r="KIG3818" s="1463"/>
      <c r="KIH3818" s="1462"/>
      <c r="KII3818" s="1462"/>
      <c r="KIJ3818" s="1462"/>
      <c r="KIK3818" s="1462"/>
      <c r="KIL3818" s="1463"/>
      <c r="KIM3818" s="1462"/>
      <c r="KIN3818" s="1462"/>
      <c r="KIO3818" s="1462"/>
      <c r="KIP3818" s="1462"/>
      <c r="KIQ3818" s="1462"/>
      <c r="KIR3818" s="1462"/>
      <c r="KIS3818" s="1462"/>
      <c r="KIT3818" s="1463"/>
      <c r="KIU3818" s="1462"/>
      <c r="KIV3818" s="1462"/>
      <c r="KIW3818" s="1463"/>
      <c r="KIX3818" s="1463"/>
      <c r="KIY3818" s="1463"/>
      <c r="KIZ3818" s="1463"/>
      <c r="KJA3818" s="1463"/>
      <c r="KJB3818" s="1463"/>
      <c r="KJC3818" s="1462"/>
      <c r="KJD3818" s="1462"/>
      <c r="KJE3818" s="1464"/>
      <c r="KJF3818" s="1465"/>
      <c r="KJG3818" s="1466"/>
      <c r="KJH3818" s="1466"/>
      <c r="KJI3818" s="1462"/>
      <c r="KJJ3818" s="1462"/>
      <c r="KJK3818" s="1462"/>
      <c r="KJL3818" s="1462"/>
      <c r="KJM3818" s="1463"/>
      <c r="KJN3818" s="1462"/>
      <c r="KJO3818" s="1462"/>
      <c r="KJP3818" s="1462"/>
      <c r="KJQ3818" s="1462"/>
      <c r="KJR3818" s="1463"/>
      <c r="KJS3818" s="1462"/>
      <c r="KJT3818" s="1462"/>
      <c r="KJU3818" s="1462"/>
      <c r="KJV3818" s="1462"/>
      <c r="KJW3818" s="1462"/>
      <c r="KJX3818" s="1462"/>
      <c r="KJY3818" s="1462"/>
      <c r="KJZ3818" s="1463"/>
      <c r="KKA3818" s="1462"/>
      <c r="KKB3818" s="1462"/>
      <c r="KKC3818" s="1463"/>
      <c r="KKD3818" s="1463"/>
      <c r="KKE3818" s="1463"/>
      <c r="KKF3818" s="1463"/>
      <c r="KKG3818" s="1463"/>
      <c r="KKH3818" s="1463"/>
      <c r="KKI3818" s="1462"/>
      <c r="KKJ3818" s="1462"/>
      <c r="KKK3818" s="1464"/>
      <c r="KKL3818" s="1465"/>
      <c r="KKM3818" s="1466"/>
      <c r="KKN3818" s="1466"/>
      <c r="KKO3818" s="1462"/>
      <c r="KKP3818" s="1462"/>
      <c r="KKQ3818" s="1462"/>
      <c r="KKR3818" s="1462"/>
      <c r="KKS3818" s="1463"/>
      <c r="KKT3818" s="1462"/>
      <c r="KKU3818" s="1462"/>
      <c r="KKV3818" s="1462"/>
      <c r="KKW3818" s="1462"/>
      <c r="KKX3818" s="1463"/>
      <c r="KKY3818" s="1462"/>
      <c r="KKZ3818" s="1462"/>
      <c r="KLA3818" s="1462"/>
      <c r="KLB3818" s="1462"/>
      <c r="KLC3818" s="1462"/>
      <c r="KLD3818" s="1462"/>
      <c r="KLE3818" s="1462"/>
      <c r="KLF3818" s="1463"/>
      <c r="KLG3818" s="1462"/>
      <c r="KLH3818" s="1462"/>
      <c r="KLI3818" s="1463"/>
      <c r="KLJ3818" s="1463"/>
      <c r="KLK3818" s="1463"/>
      <c r="KLL3818" s="1463"/>
      <c r="KLM3818" s="1463"/>
      <c r="KLN3818" s="1463"/>
      <c r="KLO3818" s="1462"/>
      <c r="KLP3818" s="1462"/>
      <c r="KLQ3818" s="1464"/>
      <c r="KLR3818" s="1465"/>
      <c r="KLS3818" s="1466"/>
      <c r="KLT3818" s="1466"/>
      <c r="KLU3818" s="1462"/>
      <c r="KLV3818" s="1462"/>
      <c r="KLW3818" s="1462"/>
      <c r="KLX3818" s="1462"/>
      <c r="KLY3818" s="1463"/>
      <c r="KLZ3818" s="1462"/>
      <c r="KMA3818" s="1462"/>
      <c r="KMB3818" s="1462"/>
      <c r="KMC3818" s="1462"/>
      <c r="KMD3818" s="1463"/>
      <c r="KME3818" s="1462"/>
      <c r="KMF3818" s="1462"/>
      <c r="KMG3818" s="1462"/>
      <c r="KMH3818" s="1462"/>
      <c r="KMI3818" s="1462"/>
      <c r="KMJ3818" s="1462"/>
      <c r="KMK3818" s="1462"/>
      <c r="KML3818" s="1463"/>
      <c r="KMM3818" s="1462"/>
      <c r="KMN3818" s="1462"/>
      <c r="KMO3818" s="1463"/>
      <c r="KMP3818" s="1463"/>
      <c r="KMQ3818" s="1463"/>
      <c r="KMR3818" s="1463"/>
      <c r="KMS3818" s="1463"/>
      <c r="KMT3818" s="1463"/>
      <c r="KMU3818" s="1462"/>
      <c r="KMV3818" s="1462"/>
      <c r="KMW3818" s="1464"/>
      <c r="KMX3818" s="1465"/>
      <c r="KMY3818" s="1466"/>
      <c r="KMZ3818" s="1466"/>
      <c r="KNA3818" s="1462"/>
      <c r="KNB3818" s="1462"/>
      <c r="KNC3818" s="1462"/>
      <c r="KND3818" s="1462"/>
      <c r="KNE3818" s="1463"/>
      <c r="KNF3818" s="1462"/>
      <c r="KNG3818" s="1462"/>
      <c r="KNH3818" s="1462"/>
      <c r="KNI3818" s="1462"/>
      <c r="KNJ3818" s="1463"/>
      <c r="KNK3818" s="1462"/>
      <c r="KNL3818" s="1462"/>
      <c r="KNM3818" s="1462"/>
      <c r="KNN3818" s="1462"/>
      <c r="KNO3818" s="1462"/>
      <c r="KNP3818" s="1462"/>
      <c r="KNQ3818" s="1462"/>
      <c r="KNR3818" s="1463"/>
      <c r="KNS3818" s="1462"/>
      <c r="KNT3818" s="1462"/>
      <c r="KNU3818" s="1463"/>
      <c r="KNV3818" s="1463"/>
      <c r="KNW3818" s="1463"/>
      <c r="KNX3818" s="1463"/>
      <c r="KNY3818" s="1463"/>
      <c r="KNZ3818" s="1463"/>
      <c r="KOA3818" s="1462"/>
      <c r="KOB3818" s="1462"/>
      <c r="KOC3818" s="1464"/>
      <c r="KOD3818" s="1465"/>
      <c r="KOE3818" s="1466"/>
      <c r="KOF3818" s="1466"/>
      <c r="KOG3818" s="1462"/>
      <c r="KOH3818" s="1462"/>
      <c r="KOI3818" s="1462"/>
      <c r="KOJ3818" s="1462"/>
      <c r="KOK3818" s="1463"/>
      <c r="KOL3818" s="1462"/>
      <c r="KOM3818" s="1462"/>
      <c r="KON3818" s="1462"/>
      <c r="KOO3818" s="1462"/>
      <c r="KOP3818" s="1463"/>
      <c r="KOQ3818" s="1462"/>
      <c r="KOR3818" s="1462"/>
      <c r="KOS3818" s="1462"/>
      <c r="KOT3818" s="1462"/>
      <c r="KOU3818" s="1462"/>
      <c r="KOV3818" s="1462"/>
      <c r="KOW3818" s="1462"/>
      <c r="KOX3818" s="1463"/>
      <c r="KOY3818" s="1462"/>
      <c r="KOZ3818" s="1462"/>
      <c r="KPA3818" s="1463"/>
      <c r="KPB3818" s="1463"/>
      <c r="KPC3818" s="1463"/>
      <c r="KPD3818" s="1463"/>
      <c r="KPE3818" s="1463"/>
      <c r="KPF3818" s="1463"/>
      <c r="KPG3818" s="1462"/>
      <c r="KPH3818" s="1462"/>
      <c r="KPI3818" s="1464"/>
      <c r="KPJ3818" s="1465"/>
      <c r="KPK3818" s="1466"/>
      <c r="KPL3818" s="1466"/>
      <c r="KPM3818" s="1462"/>
      <c r="KPN3818" s="1462"/>
      <c r="KPO3818" s="1462"/>
      <c r="KPP3818" s="1462"/>
      <c r="KPQ3818" s="1463"/>
      <c r="KPR3818" s="1462"/>
      <c r="KPS3818" s="1462"/>
      <c r="KPT3818" s="1462"/>
      <c r="KPU3818" s="1462"/>
      <c r="KPV3818" s="1463"/>
      <c r="KPW3818" s="1462"/>
      <c r="KPX3818" s="1462"/>
      <c r="KPY3818" s="1462"/>
      <c r="KPZ3818" s="1462"/>
      <c r="KQA3818" s="1462"/>
      <c r="KQB3818" s="1462"/>
      <c r="KQC3818" s="1462"/>
      <c r="KQD3818" s="1463"/>
      <c r="KQE3818" s="1462"/>
      <c r="KQF3818" s="1462"/>
      <c r="KQG3818" s="1463"/>
      <c r="KQH3818" s="1463"/>
      <c r="KQI3818" s="1463"/>
      <c r="KQJ3818" s="1463"/>
      <c r="KQK3818" s="1463"/>
      <c r="KQL3818" s="1463"/>
      <c r="KQM3818" s="1462"/>
      <c r="KQN3818" s="1462"/>
      <c r="KQO3818" s="1464"/>
      <c r="KQP3818" s="1465"/>
      <c r="KQQ3818" s="1466"/>
      <c r="KQR3818" s="1466"/>
      <c r="KQS3818" s="1462"/>
      <c r="KQT3818" s="1462"/>
      <c r="KQU3818" s="1462"/>
      <c r="KQV3818" s="1462"/>
      <c r="KQW3818" s="1463"/>
      <c r="KQX3818" s="1462"/>
      <c r="KQY3818" s="1462"/>
      <c r="KQZ3818" s="1462"/>
      <c r="KRA3818" s="1462"/>
      <c r="KRB3818" s="1463"/>
      <c r="KRC3818" s="1462"/>
      <c r="KRD3818" s="1462"/>
      <c r="KRE3818" s="1462"/>
      <c r="KRF3818" s="1462"/>
      <c r="KRG3818" s="1462"/>
      <c r="KRH3818" s="1462"/>
      <c r="KRI3818" s="1462"/>
      <c r="KRJ3818" s="1463"/>
      <c r="KRK3818" s="1462"/>
      <c r="KRL3818" s="1462"/>
      <c r="KRM3818" s="1463"/>
      <c r="KRN3818" s="1463"/>
      <c r="KRO3818" s="1463"/>
      <c r="KRP3818" s="1463"/>
      <c r="KRQ3818" s="1463"/>
      <c r="KRR3818" s="1463"/>
      <c r="KRS3818" s="1462"/>
      <c r="KRT3818" s="1462"/>
      <c r="KRU3818" s="1464"/>
      <c r="KRV3818" s="1465"/>
      <c r="KRW3818" s="1466"/>
      <c r="KRX3818" s="1466"/>
      <c r="KRY3818" s="1462"/>
      <c r="KRZ3818" s="1462"/>
      <c r="KSA3818" s="1462"/>
      <c r="KSB3818" s="1462"/>
      <c r="KSC3818" s="1463"/>
      <c r="KSD3818" s="1462"/>
      <c r="KSE3818" s="1462"/>
      <c r="KSF3818" s="1462"/>
      <c r="KSG3818" s="1462"/>
      <c r="KSH3818" s="1463"/>
      <c r="KSI3818" s="1462"/>
      <c r="KSJ3818" s="1462"/>
      <c r="KSK3818" s="1462"/>
      <c r="KSL3818" s="1462"/>
      <c r="KSM3818" s="1462"/>
      <c r="KSN3818" s="1462"/>
      <c r="KSO3818" s="1462"/>
      <c r="KSP3818" s="1463"/>
      <c r="KSQ3818" s="1462"/>
      <c r="KSR3818" s="1462"/>
      <c r="KSS3818" s="1463"/>
      <c r="KST3818" s="1463"/>
      <c r="KSU3818" s="1463"/>
      <c r="KSV3818" s="1463"/>
      <c r="KSW3818" s="1463"/>
      <c r="KSX3818" s="1463"/>
      <c r="KSY3818" s="1462"/>
      <c r="KSZ3818" s="1462"/>
      <c r="KTA3818" s="1464"/>
      <c r="KTB3818" s="1465"/>
      <c r="KTC3818" s="1466"/>
      <c r="KTD3818" s="1466"/>
      <c r="KTE3818" s="1462"/>
      <c r="KTF3818" s="1462"/>
      <c r="KTG3818" s="1462"/>
      <c r="KTH3818" s="1462"/>
      <c r="KTI3818" s="1463"/>
      <c r="KTJ3818" s="1462"/>
      <c r="KTK3818" s="1462"/>
      <c r="KTL3818" s="1462"/>
      <c r="KTM3818" s="1462"/>
      <c r="KTN3818" s="1463"/>
      <c r="KTO3818" s="1462"/>
      <c r="KTP3818" s="1462"/>
      <c r="KTQ3818" s="1462"/>
      <c r="KTR3818" s="1462"/>
      <c r="KTS3818" s="1462"/>
      <c r="KTT3818" s="1462"/>
      <c r="KTU3818" s="1462"/>
      <c r="KTV3818" s="1463"/>
      <c r="KTW3818" s="1462"/>
      <c r="KTX3818" s="1462"/>
      <c r="KTY3818" s="1463"/>
      <c r="KTZ3818" s="1463"/>
      <c r="KUA3818" s="1463"/>
      <c r="KUB3818" s="1463"/>
      <c r="KUC3818" s="1463"/>
      <c r="KUD3818" s="1463"/>
      <c r="KUE3818" s="1462"/>
      <c r="KUF3818" s="1462"/>
      <c r="KUG3818" s="1464"/>
      <c r="KUH3818" s="1465"/>
      <c r="KUI3818" s="1466"/>
      <c r="KUJ3818" s="1466"/>
      <c r="KUK3818" s="1462"/>
      <c r="KUL3818" s="1462"/>
      <c r="KUM3818" s="1462"/>
      <c r="KUN3818" s="1462"/>
      <c r="KUO3818" s="1463"/>
      <c r="KUP3818" s="1462"/>
      <c r="KUQ3818" s="1462"/>
      <c r="KUR3818" s="1462"/>
      <c r="KUS3818" s="1462"/>
      <c r="KUT3818" s="1463"/>
      <c r="KUU3818" s="1462"/>
      <c r="KUV3818" s="1462"/>
      <c r="KUW3818" s="1462"/>
      <c r="KUX3818" s="1462"/>
      <c r="KUY3818" s="1462"/>
      <c r="KUZ3818" s="1462"/>
      <c r="KVA3818" s="1462"/>
      <c r="KVB3818" s="1463"/>
      <c r="KVC3818" s="1462"/>
      <c r="KVD3818" s="1462"/>
      <c r="KVE3818" s="1463"/>
      <c r="KVF3818" s="1463"/>
      <c r="KVG3818" s="1463"/>
      <c r="KVH3818" s="1463"/>
      <c r="KVI3818" s="1463"/>
      <c r="KVJ3818" s="1463"/>
      <c r="KVK3818" s="1462"/>
      <c r="KVL3818" s="1462"/>
      <c r="KVM3818" s="1464"/>
      <c r="KVN3818" s="1465"/>
      <c r="KVO3818" s="1466"/>
      <c r="KVP3818" s="1466"/>
      <c r="KVQ3818" s="1462"/>
      <c r="KVR3818" s="1462"/>
      <c r="KVS3818" s="1462"/>
      <c r="KVT3818" s="1462"/>
      <c r="KVU3818" s="1463"/>
      <c r="KVV3818" s="1462"/>
      <c r="KVW3818" s="1462"/>
      <c r="KVX3818" s="1462"/>
      <c r="KVY3818" s="1462"/>
      <c r="KVZ3818" s="1463"/>
      <c r="KWA3818" s="1462"/>
      <c r="KWB3818" s="1462"/>
      <c r="KWC3818" s="1462"/>
      <c r="KWD3818" s="1462"/>
      <c r="KWE3818" s="1462"/>
      <c r="KWF3818" s="1462"/>
      <c r="KWG3818" s="1462"/>
      <c r="KWH3818" s="1463"/>
      <c r="KWI3818" s="1462"/>
      <c r="KWJ3818" s="1462"/>
      <c r="KWK3818" s="1463"/>
      <c r="KWL3818" s="1463"/>
      <c r="KWM3818" s="1463"/>
      <c r="KWN3818" s="1463"/>
      <c r="KWO3818" s="1463"/>
      <c r="KWP3818" s="1463"/>
      <c r="KWQ3818" s="1462"/>
      <c r="KWR3818" s="1462"/>
      <c r="KWS3818" s="1464"/>
      <c r="KWT3818" s="1465"/>
      <c r="KWU3818" s="1466"/>
      <c r="KWV3818" s="1466"/>
      <c r="KWW3818" s="1462"/>
      <c r="KWX3818" s="1462"/>
      <c r="KWY3818" s="1462"/>
      <c r="KWZ3818" s="1462"/>
      <c r="KXA3818" s="1463"/>
      <c r="KXB3818" s="1462"/>
      <c r="KXC3818" s="1462"/>
      <c r="KXD3818" s="1462"/>
      <c r="KXE3818" s="1462"/>
      <c r="KXF3818" s="1463"/>
      <c r="KXG3818" s="1462"/>
      <c r="KXH3818" s="1462"/>
      <c r="KXI3818" s="1462"/>
      <c r="KXJ3818" s="1462"/>
      <c r="KXK3818" s="1462"/>
      <c r="KXL3818" s="1462"/>
      <c r="KXM3818" s="1462"/>
      <c r="KXN3818" s="1463"/>
      <c r="KXO3818" s="1462"/>
      <c r="KXP3818" s="1462"/>
      <c r="KXQ3818" s="1463"/>
      <c r="KXR3818" s="1463"/>
      <c r="KXS3818" s="1463"/>
      <c r="KXT3818" s="1463"/>
      <c r="KXU3818" s="1463"/>
      <c r="KXV3818" s="1463"/>
      <c r="KXW3818" s="1462"/>
      <c r="KXX3818" s="1462"/>
      <c r="KXY3818" s="1464"/>
      <c r="KXZ3818" s="1465"/>
      <c r="KYA3818" s="1466"/>
      <c r="KYB3818" s="1466"/>
      <c r="KYC3818" s="1462"/>
      <c r="KYD3818" s="1462"/>
      <c r="KYE3818" s="1462"/>
      <c r="KYF3818" s="1462"/>
      <c r="KYG3818" s="1463"/>
      <c r="KYH3818" s="1462"/>
      <c r="KYI3818" s="1462"/>
      <c r="KYJ3818" s="1462"/>
      <c r="KYK3818" s="1462"/>
      <c r="KYL3818" s="1463"/>
      <c r="KYM3818" s="1462"/>
      <c r="KYN3818" s="1462"/>
      <c r="KYO3818" s="1462"/>
      <c r="KYP3818" s="1462"/>
      <c r="KYQ3818" s="1462"/>
      <c r="KYR3818" s="1462"/>
      <c r="KYS3818" s="1462"/>
      <c r="KYT3818" s="1463"/>
      <c r="KYU3818" s="1462"/>
      <c r="KYV3818" s="1462"/>
      <c r="KYW3818" s="1463"/>
      <c r="KYX3818" s="1463"/>
      <c r="KYY3818" s="1463"/>
      <c r="KYZ3818" s="1463"/>
      <c r="KZA3818" s="1463"/>
      <c r="KZB3818" s="1463"/>
      <c r="KZC3818" s="1462"/>
      <c r="KZD3818" s="1462"/>
      <c r="KZE3818" s="1464"/>
      <c r="KZF3818" s="1465"/>
      <c r="KZG3818" s="1466"/>
      <c r="KZH3818" s="1466"/>
      <c r="KZI3818" s="1462"/>
      <c r="KZJ3818" s="1462"/>
      <c r="KZK3818" s="1462"/>
      <c r="KZL3818" s="1462"/>
      <c r="KZM3818" s="1463"/>
      <c r="KZN3818" s="1462"/>
      <c r="KZO3818" s="1462"/>
      <c r="KZP3818" s="1462"/>
      <c r="KZQ3818" s="1462"/>
      <c r="KZR3818" s="1463"/>
      <c r="KZS3818" s="1462"/>
      <c r="KZT3818" s="1462"/>
      <c r="KZU3818" s="1462"/>
      <c r="KZV3818" s="1462"/>
      <c r="KZW3818" s="1462"/>
      <c r="KZX3818" s="1462"/>
      <c r="KZY3818" s="1462"/>
      <c r="KZZ3818" s="1463"/>
      <c r="LAA3818" s="1462"/>
      <c r="LAB3818" s="1462"/>
      <c r="LAC3818" s="1463"/>
      <c r="LAD3818" s="1463"/>
      <c r="LAE3818" s="1463"/>
      <c r="LAF3818" s="1463"/>
      <c r="LAG3818" s="1463"/>
      <c r="LAH3818" s="1463"/>
      <c r="LAI3818" s="1462"/>
      <c r="LAJ3818" s="1462"/>
      <c r="LAK3818" s="1464"/>
      <c r="LAL3818" s="1465"/>
      <c r="LAM3818" s="1466"/>
      <c r="LAN3818" s="1466"/>
      <c r="LAO3818" s="1462"/>
      <c r="LAP3818" s="1462"/>
      <c r="LAQ3818" s="1462"/>
      <c r="LAR3818" s="1462"/>
      <c r="LAS3818" s="1463"/>
      <c r="LAT3818" s="1462"/>
      <c r="LAU3818" s="1462"/>
      <c r="LAV3818" s="1462"/>
      <c r="LAW3818" s="1462"/>
      <c r="LAX3818" s="1463"/>
      <c r="LAY3818" s="1462"/>
      <c r="LAZ3818" s="1462"/>
      <c r="LBA3818" s="1462"/>
      <c r="LBB3818" s="1462"/>
      <c r="LBC3818" s="1462"/>
      <c r="LBD3818" s="1462"/>
      <c r="LBE3818" s="1462"/>
      <c r="LBF3818" s="1463"/>
      <c r="LBG3818" s="1462"/>
      <c r="LBH3818" s="1462"/>
      <c r="LBI3818" s="1463"/>
      <c r="LBJ3818" s="1463"/>
      <c r="LBK3818" s="1463"/>
      <c r="LBL3818" s="1463"/>
      <c r="LBM3818" s="1463"/>
      <c r="LBN3818" s="1463"/>
      <c r="LBO3818" s="1462"/>
      <c r="LBP3818" s="1462"/>
      <c r="LBQ3818" s="1464"/>
      <c r="LBR3818" s="1465"/>
      <c r="LBS3818" s="1466"/>
      <c r="LBT3818" s="1466"/>
      <c r="LBU3818" s="1462"/>
      <c r="LBV3818" s="1462"/>
      <c r="LBW3818" s="1462"/>
      <c r="LBX3818" s="1462"/>
      <c r="LBY3818" s="1463"/>
      <c r="LBZ3818" s="1462"/>
      <c r="LCA3818" s="1462"/>
      <c r="LCB3818" s="1462"/>
      <c r="LCC3818" s="1462"/>
      <c r="LCD3818" s="1463"/>
      <c r="LCE3818" s="1462"/>
      <c r="LCF3818" s="1462"/>
      <c r="LCG3818" s="1462"/>
      <c r="LCH3818" s="1462"/>
      <c r="LCI3818" s="1462"/>
      <c r="LCJ3818" s="1462"/>
      <c r="LCK3818" s="1462"/>
      <c r="LCL3818" s="1463"/>
      <c r="LCM3818" s="1462"/>
      <c r="LCN3818" s="1462"/>
      <c r="LCO3818" s="1463"/>
      <c r="LCP3818" s="1463"/>
      <c r="LCQ3818" s="1463"/>
      <c r="LCR3818" s="1463"/>
      <c r="LCS3818" s="1463"/>
      <c r="LCT3818" s="1463"/>
      <c r="LCU3818" s="1462"/>
      <c r="LCV3818" s="1462"/>
      <c r="LCW3818" s="1464"/>
      <c r="LCX3818" s="1465"/>
      <c r="LCY3818" s="1466"/>
      <c r="LCZ3818" s="1466"/>
      <c r="LDA3818" s="1462"/>
      <c r="LDB3818" s="1462"/>
      <c r="LDC3818" s="1462"/>
      <c r="LDD3818" s="1462"/>
      <c r="LDE3818" s="1463"/>
      <c r="LDF3818" s="1462"/>
      <c r="LDG3818" s="1462"/>
      <c r="LDH3818" s="1462"/>
      <c r="LDI3818" s="1462"/>
      <c r="LDJ3818" s="1463"/>
      <c r="LDK3818" s="1462"/>
      <c r="LDL3818" s="1462"/>
      <c r="LDM3818" s="1462"/>
      <c r="LDN3818" s="1462"/>
      <c r="LDO3818" s="1462"/>
      <c r="LDP3818" s="1462"/>
      <c r="LDQ3818" s="1462"/>
      <c r="LDR3818" s="1463"/>
      <c r="LDS3818" s="1462"/>
      <c r="LDT3818" s="1462"/>
      <c r="LDU3818" s="1463"/>
      <c r="LDV3818" s="1463"/>
      <c r="LDW3818" s="1463"/>
      <c r="LDX3818" s="1463"/>
      <c r="LDY3818" s="1463"/>
      <c r="LDZ3818" s="1463"/>
      <c r="LEA3818" s="1462"/>
      <c r="LEB3818" s="1462"/>
      <c r="LEC3818" s="1464"/>
      <c r="LED3818" s="1465"/>
      <c r="LEE3818" s="1466"/>
      <c r="LEF3818" s="1466"/>
      <c r="LEG3818" s="1462"/>
      <c r="LEH3818" s="1462"/>
      <c r="LEI3818" s="1462"/>
      <c r="LEJ3818" s="1462"/>
      <c r="LEK3818" s="1463"/>
      <c r="LEL3818" s="1462"/>
      <c r="LEM3818" s="1462"/>
      <c r="LEN3818" s="1462"/>
      <c r="LEO3818" s="1462"/>
      <c r="LEP3818" s="1463"/>
      <c r="LEQ3818" s="1462"/>
      <c r="LER3818" s="1462"/>
      <c r="LES3818" s="1462"/>
      <c r="LET3818" s="1462"/>
      <c r="LEU3818" s="1462"/>
      <c r="LEV3818" s="1462"/>
      <c r="LEW3818" s="1462"/>
      <c r="LEX3818" s="1463"/>
      <c r="LEY3818" s="1462"/>
      <c r="LEZ3818" s="1462"/>
      <c r="LFA3818" s="1463"/>
      <c r="LFB3818" s="1463"/>
      <c r="LFC3818" s="1463"/>
      <c r="LFD3818" s="1463"/>
      <c r="LFE3818" s="1463"/>
      <c r="LFF3818" s="1463"/>
      <c r="LFG3818" s="1462"/>
      <c r="LFH3818" s="1462"/>
      <c r="LFI3818" s="1464"/>
      <c r="LFJ3818" s="1465"/>
      <c r="LFK3818" s="1466"/>
      <c r="LFL3818" s="1466"/>
      <c r="LFM3818" s="1462"/>
      <c r="LFN3818" s="1462"/>
      <c r="LFO3818" s="1462"/>
      <c r="LFP3818" s="1462"/>
      <c r="LFQ3818" s="1463"/>
      <c r="LFR3818" s="1462"/>
      <c r="LFS3818" s="1462"/>
      <c r="LFT3818" s="1462"/>
      <c r="LFU3818" s="1462"/>
      <c r="LFV3818" s="1463"/>
      <c r="LFW3818" s="1462"/>
      <c r="LFX3818" s="1462"/>
      <c r="LFY3818" s="1462"/>
      <c r="LFZ3818" s="1462"/>
      <c r="LGA3818" s="1462"/>
      <c r="LGB3818" s="1462"/>
      <c r="LGC3818" s="1462"/>
      <c r="LGD3818" s="1463"/>
      <c r="LGE3818" s="1462"/>
      <c r="LGF3818" s="1462"/>
      <c r="LGG3818" s="1463"/>
      <c r="LGH3818" s="1463"/>
      <c r="LGI3818" s="1463"/>
      <c r="LGJ3818" s="1463"/>
      <c r="LGK3818" s="1463"/>
      <c r="LGL3818" s="1463"/>
      <c r="LGM3818" s="1462"/>
      <c r="LGN3818" s="1462"/>
      <c r="LGO3818" s="1464"/>
      <c r="LGP3818" s="1465"/>
      <c r="LGQ3818" s="1466"/>
      <c r="LGR3818" s="1466"/>
      <c r="LGS3818" s="1462"/>
      <c r="LGT3818" s="1462"/>
      <c r="LGU3818" s="1462"/>
      <c r="LGV3818" s="1462"/>
      <c r="LGW3818" s="1463"/>
      <c r="LGX3818" s="1462"/>
      <c r="LGY3818" s="1462"/>
      <c r="LGZ3818" s="1462"/>
      <c r="LHA3818" s="1462"/>
      <c r="LHB3818" s="1463"/>
      <c r="LHC3818" s="1462"/>
      <c r="LHD3818" s="1462"/>
      <c r="LHE3818" s="1462"/>
      <c r="LHF3818" s="1462"/>
      <c r="LHG3818" s="1462"/>
      <c r="LHH3818" s="1462"/>
      <c r="LHI3818" s="1462"/>
      <c r="LHJ3818" s="1463"/>
      <c r="LHK3818" s="1462"/>
      <c r="LHL3818" s="1462"/>
      <c r="LHM3818" s="1463"/>
      <c r="LHN3818" s="1463"/>
      <c r="LHO3818" s="1463"/>
      <c r="LHP3818" s="1463"/>
      <c r="LHQ3818" s="1463"/>
      <c r="LHR3818" s="1463"/>
      <c r="LHS3818" s="1462"/>
      <c r="LHT3818" s="1462"/>
      <c r="LHU3818" s="1464"/>
      <c r="LHV3818" s="1465"/>
      <c r="LHW3818" s="1466"/>
      <c r="LHX3818" s="1466"/>
      <c r="LHY3818" s="1462"/>
      <c r="LHZ3818" s="1462"/>
      <c r="LIA3818" s="1462"/>
      <c r="LIB3818" s="1462"/>
      <c r="LIC3818" s="1463"/>
      <c r="LID3818" s="1462"/>
      <c r="LIE3818" s="1462"/>
      <c r="LIF3818" s="1462"/>
      <c r="LIG3818" s="1462"/>
      <c r="LIH3818" s="1463"/>
      <c r="LII3818" s="1462"/>
      <c r="LIJ3818" s="1462"/>
      <c r="LIK3818" s="1462"/>
      <c r="LIL3818" s="1462"/>
      <c r="LIM3818" s="1462"/>
      <c r="LIN3818" s="1462"/>
      <c r="LIO3818" s="1462"/>
      <c r="LIP3818" s="1463"/>
      <c r="LIQ3818" s="1462"/>
      <c r="LIR3818" s="1462"/>
      <c r="LIS3818" s="1463"/>
      <c r="LIT3818" s="1463"/>
      <c r="LIU3818" s="1463"/>
      <c r="LIV3818" s="1463"/>
      <c r="LIW3818" s="1463"/>
      <c r="LIX3818" s="1463"/>
      <c r="LIY3818" s="1462"/>
      <c r="LIZ3818" s="1462"/>
      <c r="LJA3818" s="1464"/>
      <c r="LJB3818" s="1465"/>
      <c r="LJC3818" s="1466"/>
      <c r="LJD3818" s="1466"/>
      <c r="LJE3818" s="1462"/>
      <c r="LJF3818" s="1462"/>
      <c r="LJG3818" s="1462"/>
      <c r="LJH3818" s="1462"/>
      <c r="LJI3818" s="1463"/>
      <c r="LJJ3818" s="1462"/>
      <c r="LJK3818" s="1462"/>
      <c r="LJL3818" s="1462"/>
      <c r="LJM3818" s="1462"/>
      <c r="LJN3818" s="1463"/>
      <c r="LJO3818" s="1462"/>
      <c r="LJP3818" s="1462"/>
      <c r="LJQ3818" s="1462"/>
      <c r="LJR3818" s="1462"/>
      <c r="LJS3818" s="1462"/>
      <c r="LJT3818" s="1462"/>
      <c r="LJU3818" s="1462"/>
      <c r="LJV3818" s="1463"/>
      <c r="LJW3818" s="1462"/>
      <c r="LJX3818" s="1462"/>
      <c r="LJY3818" s="1463"/>
      <c r="LJZ3818" s="1463"/>
      <c r="LKA3818" s="1463"/>
      <c r="LKB3818" s="1463"/>
      <c r="LKC3818" s="1463"/>
      <c r="LKD3818" s="1463"/>
      <c r="LKE3818" s="1462"/>
      <c r="LKF3818" s="1462"/>
      <c r="LKG3818" s="1464"/>
      <c r="LKH3818" s="1465"/>
      <c r="LKI3818" s="1466"/>
      <c r="LKJ3818" s="1466"/>
      <c r="LKK3818" s="1462"/>
      <c r="LKL3818" s="1462"/>
      <c r="LKM3818" s="1462"/>
      <c r="LKN3818" s="1462"/>
      <c r="LKO3818" s="1463"/>
      <c r="LKP3818" s="1462"/>
      <c r="LKQ3818" s="1462"/>
      <c r="LKR3818" s="1462"/>
      <c r="LKS3818" s="1462"/>
      <c r="LKT3818" s="1463"/>
      <c r="LKU3818" s="1462"/>
      <c r="LKV3818" s="1462"/>
      <c r="LKW3818" s="1462"/>
      <c r="LKX3818" s="1462"/>
      <c r="LKY3818" s="1462"/>
      <c r="LKZ3818" s="1462"/>
      <c r="LLA3818" s="1462"/>
      <c r="LLB3818" s="1463"/>
      <c r="LLC3818" s="1462"/>
      <c r="LLD3818" s="1462"/>
      <c r="LLE3818" s="1463"/>
      <c r="LLF3818" s="1463"/>
      <c r="LLG3818" s="1463"/>
      <c r="LLH3818" s="1463"/>
      <c r="LLI3818" s="1463"/>
      <c r="LLJ3818" s="1463"/>
      <c r="LLK3818" s="1462"/>
      <c r="LLL3818" s="1462"/>
      <c r="LLM3818" s="1464"/>
      <c r="LLN3818" s="1465"/>
      <c r="LLO3818" s="1466"/>
      <c r="LLP3818" s="1466"/>
      <c r="LLQ3818" s="1462"/>
      <c r="LLR3818" s="1462"/>
      <c r="LLS3818" s="1462"/>
      <c r="LLT3818" s="1462"/>
      <c r="LLU3818" s="1463"/>
      <c r="LLV3818" s="1462"/>
      <c r="LLW3818" s="1462"/>
      <c r="LLX3818" s="1462"/>
      <c r="LLY3818" s="1462"/>
      <c r="LLZ3818" s="1463"/>
      <c r="LMA3818" s="1462"/>
      <c r="LMB3818" s="1462"/>
      <c r="LMC3818" s="1462"/>
      <c r="LMD3818" s="1462"/>
      <c r="LME3818" s="1462"/>
      <c r="LMF3818" s="1462"/>
      <c r="LMG3818" s="1462"/>
      <c r="LMH3818" s="1463"/>
      <c r="LMI3818" s="1462"/>
      <c r="LMJ3818" s="1462"/>
      <c r="LMK3818" s="1463"/>
      <c r="LML3818" s="1463"/>
      <c r="LMM3818" s="1463"/>
      <c r="LMN3818" s="1463"/>
      <c r="LMO3818" s="1463"/>
      <c r="LMP3818" s="1463"/>
      <c r="LMQ3818" s="1462"/>
      <c r="LMR3818" s="1462"/>
      <c r="LMS3818" s="1464"/>
      <c r="LMT3818" s="1465"/>
      <c r="LMU3818" s="1466"/>
      <c r="LMV3818" s="1466"/>
      <c r="LMW3818" s="1462"/>
      <c r="LMX3818" s="1462"/>
      <c r="LMY3818" s="1462"/>
      <c r="LMZ3818" s="1462"/>
      <c r="LNA3818" s="1463"/>
      <c r="LNB3818" s="1462"/>
      <c r="LNC3818" s="1462"/>
      <c r="LND3818" s="1462"/>
      <c r="LNE3818" s="1462"/>
      <c r="LNF3818" s="1463"/>
      <c r="LNG3818" s="1462"/>
      <c r="LNH3818" s="1462"/>
      <c r="LNI3818" s="1462"/>
      <c r="LNJ3818" s="1462"/>
      <c r="LNK3818" s="1462"/>
      <c r="LNL3818" s="1462"/>
      <c r="LNM3818" s="1462"/>
      <c r="LNN3818" s="1463"/>
      <c r="LNO3818" s="1462"/>
      <c r="LNP3818" s="1462"/>
      <c r="LNQ3818" s="1463"/>
      <c r="LNR3818" s="1463"/>
      <c r="LNS3818" s="1463"/>
      <c r="LNT3818" s="1463"/>
      <c r="LNU3818" s="1463"/>
      <c r="LNV3818" s="1463"/>
      <c r="LNW3818" s="1462"/>
      <c r="LNX3818" s="1462"/>
      <c r="LNY3818" s="1464"/>
      <c r="LNZ3818" s="1465"/>
      <c r="LOA3818" s="1466"/>
      <c r="LOB3818" s="1466"/>
      <c r="LOC3818" s="1462"/>
      <c r="LOD3818" s="1462"/>
      <c r="LOE3818" s="1462"/>
      <c r="LOF3818" s="1462"/>
      <c r="LOG3818" s="1463"/>
      <c r="LOH3818" s="1462"/>
      <c r="LOI3818" s="1462"/>
      <c r="LOJ3818" s="1462"/>
      <c r="LOK3818" s="1462"/>
      <c r="LOL3818" s="1463"/>
      <c r="LOM3818" s="1462"/>
      <c r="LON3818" s="1462"/>
      <c r="LOO3818" s="1462"/>
      <c r="LOP3818" s="1462"/>
      <c r="LOQ3818" s="1462"/>
      <c r="LOR3818" s="1462"/>
      <c r="LOS3818" s="1462"/>
      <c r="LOT3818" s="1463"/>
      <c r="LOU3818" s="1462"/>
      <c r="LOV3818" s="1462"/>
      <c r="LOW3818" s="1463"/>
      <c r="LOX3818" s="1463"/>
      <c r="LOY3818" s="1463"/>
      <c r="LOZ3818" s="1463"/>
      <c r="LPA3818" s="1463"/>
      <c r="LPB3818" s="1463"/>
      <c r="LPC3818" s="1462"/>
      <c r="LPD3818" s="1462"/>
      <c r="LPE3818" s="1464"/>
      <c r="LPF3818" s="1465"/>
      <c r="LPG3818" s="1466"/>
      <c r="LPH3818" s="1466"/>
      <c r="LPI3818" s="1462"/>
      <c r="LPJ3818" s="1462"/>
      <c r="LPK3818" s="1462"/>
      <c r="LPL3818" s="1462"/>
      <c r="LPM3818" s="1463"/>
      <c r="LPN3818" s="1462"/>
      <c r="LPO3818" s="1462"/>
      <c r="LPP3818" s="1462"/>
      <c r="LPQ3818" s="1462"/>
      <c r="LPR3818" s="1463"/>
      <c r="LPS3818" s="1462"/>
      <c r="LPT3818" s="1462"/>
      <c r="LPU3818" s="1462"/>
      <c r="LPV3818" s="1462"/>
      <c r="LPW3818" s="1462"/>
      <c r="LPX3818" s="1462"/>
      <c r="LPY3818" s="1462"/>
      <c r="LPZ3818" s="1463"/>
      <c r="LQA3818" s="1462"/>
      <c r="LQB3818" s="1462"/>
      <c r="LQC3818" s="1463"/>
      <c r="LQD3818" s="1463"/>
      <c r="LQE3818" s="1463"/>
      <c r="LQF3818" s="1463"/>
      <c r="LQG3818" s="1463"/>
      <c r="LQH3818" s="1463"/>
      <c r="LQI3818" s="1462"/>
      <c r="LQJ3818" s="1462"/>
      <c r="LQK3818" s="1464"/>
      <c r="LQL3818" s="1465"/>
      <c r="LQM3818" s="1466"/>
      <c r="LQN3818" s="1466"/>
      <c r="LQO3818" s="1462"/>
      <c r="LQP3818" s="1462"/>
      <c r="LQQ3818" s="1462"/>
      <c r="LQR3818" s="1462"/>
      <c r="LQS3818" s="1463"/>
      <c r="LQT3818" s="1462"/>
      <c r="LQU3818" s="1462"/>
      <c r="LQV3818" s="1462"/>
      <c r="LQW3818" s="1462"/>
      <c r="LQX3818" s="1463"/>
      <c r="LQY3818" s="1462"/>
      <c r="LQZ3818" s="1462"/>
      <c r="LRA3818" s="1462"/>
      <c r="LRB3818" s="1462"/>
      <c r="LRC3818" s="1462"/>
      <c r="LRD3818" s="1462"/>
      <c r="LRE3818" s="1462"/>
      <c r="LRF3818" s="1463"/>
      <c r="LRG3818" s="1462"/>
      <c r="LRH3818" s="1462"/>
      <c r="LRI3818" s="1463"/>
      <c r="LRJ3818" s="1463"/>
      <c r="LRK3818" s="1463"/>
      <c r="LRL3818" s="1463"/>
      <c r="LRM3818" s="1463"/>
      <c r="LRN3818" s="1463"/>
      <c r="LRO3818" s="1462"/>
      <c r="LRP3818" s="1462"/>
      <c r="LRQ3818" s="1464"/>
      <c r="LRR3818" s="1465"/>
      <c r="LRS3818" s="1466"/>
      <c r="LRT3818" s="1466"/>
      <c r="LRU3818" s="1462"/>
      <c r="LRV3818" s="1462"/>
      <c r="LRW3818" s="1462"/>
      <c r="LRX3818" s="1462"/>
      <c r="LRY3818" s="1463"/>
      <c r="LRZ3818" s="1462"/>
      <c r="LSA3818" s="1462"/>
      <c r="LSB3818" s="1462"/>
      <c r="LSC3818" s="1462"/>
      <c r="LSD3818" s="1463"/>
      <c r="LSE3818" s="1462"/>
      <c r="LSF3818" s="1462"/>
      <c r="LSG3818" s="1462"/>
      <c r="LSH3818" s="1462"/>
      <c r="LSI3818" s="1462"/>
      <c r="LSJ3818" s="1462"/>
      <c r="LSK3818" s="1462"/>
      <c r="LSL3818" s="1463"/>
      <c r="LSM3818" s="1462"/>
      <c r="LSN3818" s="1462"/>
      <c r="LSO3818" s="1463"/>
      <c r="LSP3818" s="1463"/>
      <c r="LSQ3818" s="1463"/>
      <c r="LSR3818" s="1463"/>
      <c r="LSS3818" s="1463"/>
      <c r="LST3818" s="1463"/>
      <c r="LSU3818" s="1462"/>
      <c r="LSV3818" s="1462"/>
      <c r="LSW3818" s="1464"/>
      <c r="LSX3818" s="1465"/>
      <c r="LSY3818" s="1466"/>
      <c r="LSZ3818" s="1466"/>
      <c r="LTA3818" s="1462"/>
      <c r="LTB3818" s="1462"/>
      <c r="LTC3818" s="1462"/>
      <c r="LTD3818" s="1462"/>
      <c r="LTE3818" s="1463"/>
      <c r="LTF3818" s="1462"/>
      <c r="LTG3818" s="1462"/>
      <c r="LTH3818" s="1462"/>
      <c r="LTI3818" s="1462"/>
      <c r="LTJ3818" s="1463"/>
      <c r="LTK3818" s="1462"/>
      <c r="LTL3818" s="1462"/>
      <c r="LTM3818" s="1462"/>
      <c r="LTN3818" s="1462"/>
      <c r="LTO3818" s="1462"/>
      <c r="LTP3818" s="1462"/>
      <c r="LTQ3818" s="1462"/>
      <c r="LTR3818" s="1463"/>
      <c r="LTS3818" s="1462"/>
      <c r="LTT3818" s="1462"/>
      <c r="LTU3818" s="1463"/>
      <c r="LTV3818" s="1463"/>
      <c r="LTW3818" s="1463"/>
      <c r="LTX3818" s="1463"/>
      <c r="LTY3818" s="1463"/>
      <c r="LTZ3818" s="1463"/>
      <c r="LUA3818" s="1462"/>
      <c r="LUB3818" s="1462"/>
      <c r="LUC3818" s="1464"/>
      <c r="LUD3818" s="1465"/>
      <c r="LUE3818" s="1466"/>
      <c r="LUF3818" s="1466"/>
      <c r="LUG3818" s="1462"/>
      <c r="LUH3818" s="1462"/>
      <c r="LUI3818" s="1462"/>
      <c r="LUJ3818" s="1462"/>
      <c r="LUK3818" s="1463"/>
      <c r="LUL3818" s="1462"/>
      <c r="LUM3818" s="1462"/>
      <c r="LUN3818" s="1462"/>
      <c r="LUO3818" s="1462"/>
      <c r="LUP3818" s="1463"/>
      <c r="LUQ3818" s="1462"/>
      <c r="LUR3818" s="1462"/>
      <c r="LUS3818" s="1462"/>
      <c r="LUT3818" s="1462"/>
      <c r="LUU3818" s="1462"/>
      <c r="LUV3818" s="1462"/>
      <c r="LUW3818" s="1462"/>
      <c r="LUX3818" s="1463"/>
      <c r="LUY3818" s="1462"/>
      <c r="LUZ3818" s="1462"/>
      <c r="LVA3818" s="1463"/>
      <c r="LVB3818" s="1463"/>
      <c r="LVC3818" s="1463"/>
      <c r="LVD3818" s="1463"/>
      <c r="LVE3818" s="1463"/>
      <c r="LVF3818" s="1463"/>
      <c r="LVG3818" s="1462"/>
      <c r="LVH3818" s="1462"/>
      <c r="LVI3818" s="1464"/>
      <c r="LVJ3818" s="1465"/>
      <c r="LVK3818" s="1466"/>
      <c r="LVL3818" s="1466"/>
      <c r="LVM3818" s="1462"/>
      <c r="LVN3818" s="1462"/>
      <c r="LVO3818" s="1462"/>
      <c r="LVP3818" s="1462"/>
      <c r="LVQ3818" s="1463"/>
      <c r="LVR3818" s="1462"/>
      <c r="LVS3818" s="1462"/>
      <c r="LVT3818" s="1462"/>
      <c r="LVU3818" s="1462"/>
      <c r="LVV3818" s="1463"/>
      <c r="LVW3818" s="1462"/>
      <c r="LVX3818" s="1462"/>
      <c r="LVY3818" s="1462"/>
      <c r="LVZ3818" s="1462"/>
      <c r="LWA3818" s="1462"/>
      <c r="LWB3818" s="1462"/>
      <c r="LWC3818" s="1462"/>
      <c r="LWD3818" s="1463"/>
      <c r="LWE3818" s="1462"/>
      <c r="LWF3818" s="1462"/>
      <c r="LWG3818" s="1463"/>
      <c r="LWH3818" s="1463"/>
      <c r="LWI3818" s="1463"/>
      <c r="LWJ3818" s="1463"/>
      <c r="LWK3818" s="1463"/>
      <c r="LWL3818" s="1463"/>
      <c r="LWM3818" s="1462"/>
      <c r="LWN3818" s="1462"/>
      <c r="LWO3818" s="1464"/>
      <c r="LWP3818" s="1465"/>
      <c r="LWQ3818" s="1466"/>
      <c r="LWR3818" s="1466"/>
      <c r="LWS3818" s="1462"/>
      <c r="LWT3818" s="1462"/>
      <c r="LWU3818" s="1462"/>
      <c r="LWV3818" s="1462"/>
      <c r="LWW3818" s="1463"/>
      <c r="LWX3818" s="1462"/>
      <c r="LWY3818" s="1462"/>
      <c r="LWZ3818" s="1462"/>
      <c r="LXA3818" s="1462"/>
      <c r="LXB3818" s="1463"/>
      <c r="LXC3818" s="1462"/>
      <c r="LXD3818" s="1462"/>
      <c r="LXE3818" s="1462"/>
      <c r="LXF3818" s="1462"/>
      <c r="LXG3818" s="1462"/>
      <c r="LXH3818" s="1462"/>
      <c r="LXI3818" s="1462"/>
      <c r="LXJ3818" s="1463"/>
      <c r="LXK3818" s="1462"/>
      <c r="LXL3818" s="1462"/>
      <c r="LXM3818" s="1463"/>
      <c r="LXN3818" s="1463"/>
      <c r="LXO3818" s="1463"/>
      <c r="LXP3818" s="1463"/>
      <c r="LXQ3818" s="1463"/>
      <c r="LXR3818" s="1463"/>
      <c r="LXS3818" s="1462"/>
      <c r="LXT3818" s="1462"/>
      <c r="LXU3818" s="1464"/>
      <c r="LXV3818" s="1465"/>
      <c r="LXW3818" s="1466"/>
      <c r="LXX3818" s="1466"/>
      <c r="LXY3818" s="1462"/>
      <c r="LXZ3818" s="1462"/>
      <c r="LYA3818" s="1462"/>
      <c r="LYB3818" s="1462"/>
      <c r="LYC3818" s="1463"/>
      <c r="LYD3818" s="1462"/>
      <c r="LYE3818" s="1462"/>
      <c r="LYF3818" s="1462"/>
      <c r="LYG3818" s="1462"/>
      <c r="LYH3818" s="1463"/>
      <c r="LYI3818" s="1462"/>
      <c r="LYJ3818" s="1462"/>
      <c r="LYK3818" s="1462"/>
      <c r="LYL3818" s="1462"/>
      <c r="LYM3818" s="1462"/>
      <c r="LYN3818" s="1462"/>
      <c r="LYO3818" s="1462"/>
      <c r="LYP3818" s="1463"/>
      <c r="LYQ3818" s="1462"/>
      <c r="LYR3818" s="1462"/>
      <c r="LYS3818" s="1463"/>
      <c r="LYT3818" s="1463"/>
      <c r="LYU3818" s="1463"/>
      <c r="LYV3818" s="1463"/>
      <c r="LYW3818" s="1463"/>
      <c r="LYX3818" s="1463"/>
      <c r="LYY3818" s="1462"/>
      <c r="LYZ3818" s="1462"/>
      <c r="LZA3818" s="1464"/>
      <c r="LZB3818" s="1465"/>
      <c r="LZC3818" s="1466"/>
      <c r="LZD3818" s="1466"/>
      <c r="LZE3818" s="1462"/>
      <c r="LZF3818" s="1462"/>
      <c r="LZG3818" s="1462"/>
      <c r="LZH3818" s="1462"/>
      <c r="LZI3818" s="1463"/>
      <c r="LZJ3818" s="1462"/>
      <c r="LZK3818" s="1462"/>
      <c r="LZL3818" s="1462"/>
      <c r="LZM3818" s="1462"/>
      <c r="LZN3818" s="1463"/>
      <c r="LZO3818" s="1462"/>
      <c r="LZP3818" s="1462"/>
      <c r="LZQ3818" s="1462"/>
      <c r="LZR3818" s="1462"/>
      <c r="LZS3818" s="1462"/>
      <c r="LZT3818" s="1462"/>
      <c r="LZU3818" s="1462"/>
      <c r="LZV3818" s="1463"/>
      <c r="LZW3818" s="1462"/>
      <c r="LZX3818" s="1462"/>
      <c r="LZY3818" s="1463"/>
      <c r="LZZ3818" s="1463"/>
      <c r="MAA3818" s="1463"/>
      <c r="MAB3818" s="1463"/>
      <c r="MAC3818" s="1463"/>
      <c r="MAD3818" s="1463"/>
      <c r="MAE3818" s="1462"/>
      <c r="MAF3818" s="1462"/>
      <c r="MAG3818" s="1464"/>
      <c r="MAH3818" s="1465"/>
      <c r="MAI3818" s="1466"/>
      <c r="MAJ3818" s="1466"/>
      <c r="MAK3818" s="1462"/>
      <c r="MAL3818" s="1462"/>
      <c r="MAM3818" s="1462"/>
      <c r="MAN3818" s="1462"/>
      <c r="MAO3818" s="1463"/>
      <c r="MAP3818" s="1462"/>
      <c r="MAQ3818" s="1462"/>
      <c r="MAR3818" s="1462"/>
      <c r="MAS3818" s="1462"/>
      <c r="MAT3818" s="1463"/>
      <c r="MAU3818" s="1462"/>
      <c r="MAV3818" s="1462"/>
      <c r="MAW3818" s="1462"/>
      <c r="MAX3818" s="1462"/>
      <c r="MAY3818" s="1462"/>
      <c r="MAZ3818" s="1462"/>
      <c r="MBA3818" s="1462"/>
      <c r="MBB3818" s="1463"/>
      <c r="MBC3818" s="1462"/>
      <c r="MBD3818" s="1462"/>
      <c r="MBE3818" s="1463"/>
      <c r="MBF3818" s="1463"/>
      <c r="MBG3818" s="1463"/>
      <c r="MBH3818" s="1463"/>
      <c r="MBI3818" s="1463"/>
      <c r="MBJ3818" s="1463"/>
      <c r="MBK3818" s="1462"/>
      <c r="MBL3818" s="1462"/>
      <c r="MBM3818" s="1464"/>
      <c r="MBN3818" s="1465"/>
      <c r="MBO3818" s="1466"/>
      <c r="MBP3818" s="1466"/>
      <c r="MBQ3818" s="1462"/>
      <c r="MBR3818" s="1462"/>
      <c r="MBS3818" s="1462"/>
      <c r="MBT3818" s="1462"/>
      <c r="MBU3818" s="1463"/>
      <c r="MBV3818" s="1462"/>
      <c r="MBW3818" s="1462"/>
      <c r="MBX3818" s="1462"/>
      <c r="MBY3818" s="1462"/>
      <c r="MBZ3818" s="1463"/>
      <c r="MCA3818" s="1462"/>
      <c r="MCB3818" s="1462"/>
      <c r="MCC3818" s="1462"/>
      <c r="MCD3818" s="1462"/>
      <c r="MCE3818" s="1462"/>
      <c r="MCF3818" s="1462"/>
      <c r="MCG3818" s="1462"/>
      <c r="MCH3818" s="1463"/>
      <c r="MCI3818" s="1462"/>
      <c r="MCJ3818" s="1462"/>
      <c r="MCK3818" s="1463"/>
      <c r="MCL3818" s="1463"/>
      <c r="MCM3818" s="1463"/>
      <c r="MCN3818" s="1463"/>
      <c r="MCO3818" s="1463"/>
      <c r="MCP3818" s="1463"/>
      <c r="MCQ3818" s="1462"/>
      <c r="MCR3818" s="1462"/>
      <c r="MCS3818" s="1464"/>
      <c r="MCT3818" s="1465"/>
      <c r="MCU3818" s="1466"/>
      <c r="MCV3818" s="1466"/>
      <c r="MCW3818" s="1462"/>
      <c r="MCX3818" s="1462"/>
      <c r="MCY3818" s="1462"/>
      <c r="MCZ3818" s="1462"/>
      <c r="MDA3818" s="1463"/>
      <c r="MDB3818" s="1462"/>
      <c r="MDC3818" s="1462"/>
      <c r="MDD3818" s="1462"/>
      <c r="MDE3818" s="1462"/>
      <c r="MDF3818" s="1463"/>
      <c r="MDG3818" s="1462"/>
      <c r="MDH3818" s="1462"/>
      <c r="MDI3818" s="1462"/>
      <c r="MDJ3818" s="1462"/>
      <c r="MDK3818" s="1462"/>
      <c r="MDL3818" s="1462"/>
      <c r="MDM3818" s="1462"/>
      <c r="MDN3818" s="1463"/>
      <c r="MDO3818" s="1462"/>
      <c r="MDP3818" s="1462"/>
      <c r="MDQ3818" s="1463"/>
      <c r="MDR3818" s="1463"/>
      <c r="MDS3818" s="1463"/>
      <c r="MDT3818" s="1463"/>
      <c r="MDU3818" s="1463"/>
      <c r="MDV3818" s="1463"/>
      <c r="MDW3818" s="1462"/>
      <c r="MDX3818" s="1462"/>
      <c r="MDY3818" s="1464"/>
      <c r="MDZ3818" s="1465"/>
      <c r="MEA3818" s="1466"/>
      <c r="MEB3818" s="1466"/>
      <c r="MEC3818" s="1462"/>
      <c r="MED3818" s="1462"/>
      <c r="MEE3818" s="1462"/>
      <c r="MEF3818" s="1462"/>
      <c r="MEG3818" s="1463"/>
      <c r="MEH3818" s="1462"/>
      <c r="MEI3818" s="1462"/>
      <c r="MEJ3818" s="1462"/>
      <c r="MEK3818" s="1462"/>
      <c r="MEL3818" s="1463"/>
      <c r="MEM3818" s="1462"/>
      <c r="MEN3818" s="1462"/>
      <c r="MEO3818" s="1462"/>
      <c r="MEP3818" s="1462"/>
      <c r="MEQ3818" s="1462"/>
      <c r="MER3818" s="1462"/>
      <c r="MES3818" s="1462"/>
      <c r="MET3818" s="1463"/>
      <c r="MEU3818" s="1462"/>
      <c r="MEV3818" s="1462"/>
      <c r="MEW3818" s="1463"/>
      <c r="MEX3818" s="1463"/>
      <c r="MEY3818" s="1463"/>
      <c r="MEZ3818" s="1463"/>
      <c r="MFA3818" s="1463"/>
      <c r="MFB3818" s="1463"/>
      <c r="MFC3818" s="1462"/>
      <c r="MFD3818" s="1462"/>
      <c r="MFE3818" s="1464"/>
      <c r="MFF3818" s="1465"/>
      <c r="MFG3818" s="1466"/>
      <c r="MFH3818" s="1466"/>
      <c r="MFI3818" s="1462"/>
      <c r="MFJ3818" s="1462"/>
      <c r="MFK3818" s="1462"/>
      <c r="MFL3818" s="1462"/>
      <c r="MFM3818" s="1463"/>
      <c r="MFN3818" s="1462"/>
      <c r="MFO3818" s="1462"/>
      <c r="MFP3818" s="1462"/>
      <c r="MFQ3818" s="1462"/>
      <c r="MFR3818" s="1463"/>
      <c r="MFS3818" s="1462"/>
      <c r="MFT3818" s="1462"/>
      <c r="MFU3818" s="1462"/>
      <c r="MFV3818" s="1462"/>
      <c r="MFW3818" s="1462"/>
      <c r="MFX3818" s="1462"/>
      <c r="MFY3818" s="1462"/>
      <c r="MFZ3818" s="1463"/>
      <c r="MGA3818" s="1462"/>
      <c r="MGB3818" s="1462"/>
      <c r="MGC3818" s="1463"/>
      <c r="MGD3818" s="1463"/>
      <c r="MGE3818" s="1463"/>
      <c r="MGF3818" s="1463"/>
      <c r="MGG3818" s="1463"/>
      <c r="MGH3818" s="1463"/>
      <c r="MGI3818" s="1462"/>
      <c r="MGJ3818" s="1462"/>
      <c r="MGK3818" s="1464"/>
      <c r="MGL3818" s="1465"/>
      <c r="MGM3818" s="1466"/>
      <c r="MGN3818" s="1466"/>
      <c r="MGO3818" s="1462"/>
      <c r="MGP3818" s="1462"/>
      <c r="MGQ3818" s="1462"/>
      <c r="MGR3818" s="1462"/>
      <c r="MGS3818" s="1463"/>
      <c r="MGT3818" s="1462"/>
      <c r="MGU3818" s="1462"/>
      <c r="MGV3818" s="1462"/>
      <c r="MGW3818" s="1462"/>
      <c r="MGX3818" s="1463"/>
      <c r="MGY3818" s="1462"/>
      <c r="MGZ3818" s="1462"/>
      <c r="MHA3818" s="1462"/>
      <c r="MHB3818" s="1462"/>
      <c r="MHC3818" s="1462"/>
      <c r="MHD3818" s="1462"/>
      <c r="MHE3818" s="1462"/>
      <c r="MHF3818" s="1463"/>
      <c r="MHG3818" s="1462"/>
      <c r="MHH3818" s="1462"/>
      <c r="MHI3818" s="1463"/>
      <c r="MHJ3818" s="1463"/>
      <c r="MHK3818" s="1463"/>
      <c r="MHL3818" s="1463"/>
      <c r="MHM3818" s="1463"/>
      <c r="MHN3818" s="1463"/>
      <c r="MHO3818" s="1462"/>
      <c r="MHP3818" s="1462"/>
      <c r="MHQ3818" s="1464"/>
      <c r="MHR3818" s="1465"/>
      <c r="MHS3818" s="1466"/>
      <c r="MHT3818" s="1466"/>
      <c r="MHU3818" s="1462"/>
      <c r="MHV3818" s="1462"/>
      <c r="MHW3818" s="1462"/>
      <c r="MHX3818" s="1462"/>
      <c r="MHY3818" s="1463"/>
      <c r="MHZ3818" s="1462"/>
      <c r="MIA3818" s="1462"/>
      <c r="MIB3818" s="1462"/>
      <c r="MIC3818" s="1462"/>
      <c r="MID3818" s="1463"/>
      <c r="MIE3818" s="1462"/>
      <c r="MIF3818" s="1462"/>
      <c r="MIG3818" s="1462"/>
      <c r="MIH3818" s="1462"/>
      <c r="MII3818" s="1462"/>
      <c r="MIJ3818" s="1462"/>
      <c r="MIK3818" s="1462"/>
      <c r="MIL3818" s="1463"/>
      <c r="MIM3818" s="1462"/>
      <c r="MIN3818" s="1462"/>
      <c r="MIO3818" s="1463"/>
      <c r="MIP3818" s="1463"/>
      <c r="MIQ3818" s="1463"/>
      <c r="MIR3818" s="1463"/>
      <c r="MIS3818" s="1463"/>
      <c r="MIT3818" s="1463"/>
      <c r="MIU3818" s="1462"/>
      <c r="MIV3818" s="1462"/>
      <c r="MIW3818" s="1464"/>
      <c r="MIX3818" s="1465"/>
      <c r="MIY3818" s="1466"/>
      <c r="MIZ3818" s="1466"/>
      <c r="MJA3818" s="1462"/>
      <c r="MJB3818" s="1462"/>
      <c r="MJC3818" s="1462"/>
      <c r="MJD3818" s="1462"/>
      <c r="MJE3818" s="1463"/>
      <c r="MJF3818" s="1462"/>
      <c r="MJG3818" s="1462"/>
      <c r="MJH3818" s="1462"/>
      <c r="MJI3818" s="1462"/>
      <c r="MJJ3818" s="1463"/>
      <c r="MJK3818" s="1462"/>
      <c r="MJL3818" s="1462"/>
      <c r="MJM3818" s="1462"/>
      <c r="MJN3818" s="1462"/>
      <c r="MJO3818" s="1462"/>
      <c r="MJP3818" s="1462"/>
      <c r="MJQ3818" s="1462"/>
      <c r="MJR3818" s="1463"/>
      <c r="MJS3818" s="1462"/>
      <c r="MJT3818" s="1462"/>
      <c r="MJU3818" s="1463"/>
      <c r="MJV3818" s="1463"/>
      <c r="MJW3818" s="1463"/>
      <c r="MJX3818" s="1463"/>
      <c r="MJY3818" s="1463"/>
      <c r="MJZ3818" s="1463"/>
      <c r="MKA3818" s="1462"/>
      <c r="MKB3818" s="1462"/>
      <c r="MKC3818" s="1464"/>
      <c r="MKD3818" s="1465"/>
      <c r="MKE3818" s="1466"/>
      <c r="MKF3818" s="1466"/>
      <c r="MKG3818" s="1462"/>
      <c r="MKH3818" s="1462"/>
      <c r="MKI3818" s="1462"/>
      <c r="MKJ3818" s="1462"/>
      <c r="MKK3818" s="1463"/>
      <c r="MKL3818" s="1462"/>
      <c r="MKM3818" s="1462"/>
      <c r="MKN3818" s="1462"/>
      <c r="MKO3818" s="1462"/>
      <c r="MKP3818" s="1463"/>
      <c r="MKQ3818" s="1462"/>
      <c r="MKR3818" s="1462"/>
      <c r="MKS3818" s="1462"/>
      <c r="MKT3818" s="1462"/>
      <c r="MKU3818" s="1462"/>
      <c r="MKV3818" s="1462"/>
      <c r="MKW3818" s="1462"/>
      <c r="MKX3818" s="1463"/>
      <c r="MKY3818" s="1462"/>
      <c r="MKZ3818" s="1462"/>
      <c r="MLA3818" s="1463"/>
      <c r="MLB3818" s="1463"/>
      <c r="MLC3818" s="1463"/>
      <c r="MLD3818" s="1463"/>
      <c r="MLE3818" s="1463"/>
      <c r="MLF3818" s="1463"/>
      <c r="MLG3818" s="1462"/>
      <c r="MLH3818" s="1462"/>
      <c r="MLI3818" s="1464"/>
      <c r="MLJ3818" s="1465"/>
      <c r="MLK3818" s="1466"/>
      <c r="MLL3818" s="1466"/>
      <c r="MLM3818" s="1462"/>
      <c r="MLN3818" s="1462"/>
      <c r="MLO3818" s="1462"/>
      <c r="MLP3818" s="1462"/>
      <c r="MLQ3818" s="1463"/>
      <c r="MLR3818" s="1462"/>
      <c r="MLS3818" s="1462"/>
      <c r="MLT3818" s="1462"/>
      <c r="MLU3818" s="1462"/>
      <c r="MLV3818" s="1463"/>
      <c r="MLW3818" s="1462"/>
      <c r="MLX3818" s="1462"/>
      <c r="MLY3818" s="1462"/>
      <c r="MLZ3818" s="1462"/>
      <c r="MMA3818" s="1462"/>
      <c r="MMB3818" s="1462"/>
      <c r="MMC3818" s="1462"/>
      <c r="MMD3818" s="1463"/>
      <c r="MME3818" s="1462"/>
      <c r="MMF3818" s="1462"/>
      <c r="MMG3818" s="1463"/>
      <c r="MMH3818" s="1463"/>
      <c r="MMI3818" s="1463"/>
      <c r="MMJ3818" s="1463"/>
      <c r="MMK3818" s="1463"/>
      <c r="MML3818" s="1463"/>
      <c r="MMM3818" s="1462"/>
      <c r="MMN3818" s="1462"/>
      <c r="MMO3818" s="1464"/>
      <c r="MMP3818" s="1465"/>
      <c r="MMQ3818" s="1466"/>
      <c r="MMR3818" s="1466"/>
      <c r="MMS3818" s="1462"/>
      <c r="MMT3818" s="1462"/>
      <c r="MMU3818" s="1462"/>
      <c r="MMV3818" s="1462"/>
      <c r="MMW3818" s="1463"/>
      <c r="MMX3818" s="1462"/>
      <c r="MMY3818" s="1462"/>
      <c r="MMZ3818" s="1462"/>
      <c r="MNA3818" s="1462"/>
      <c r="MNB3818" s="1463"/>
      <c r="MNC3818" s="1462"/>
      <c r="MND3818" s="1462"/>
      <c r="MNE3818" s="1462"/>
      <c r="MNF3818" s="1462"/>
      <c r="MNG3818" s="1462"/>
      <c r="MNH3818" s="1462"/>
      <c r="MNI3818" s="1462"/>
      <c r="MNJ3818" s="1463"/>
      <c r="MNK3818" s="1462"/>
      <c r="MNL3818" s="1462"/>
      <c r="MNM3818" s="1463"/>
      <c r="MNN3818" s="1463"/>
      <c r="MNO3818" s="1463"/>
      <c r="MNP3818" s="1463"/>
      <c r="MNQ3818" s="1463"/>
      <c r="MNR3818" s="1463"/>
      <c r="MNS3818" s="1462"/>
      <c r="MNT3818" s="1462"/>
      <c r="MNU3818" s="1464"/>
      <c r="MNV3818" s="1465"/>
      <c r="MNW3818" s="1466"/>
      <c r="MNX3818" s="1466"/>
      <c r="MNY3818" s="1462"/>
      <c r="MNZ3818" s="1462"/>
      <c r="MOA3818" s="1462"/>
      <c r="MOB3818" s="1462"/>
      <c r="MOC3818" s="1463"/>
      <c r="MOD3818" s="1462"/>
      <c r="MOE3818" s="1462"/>
      <c r="MOF3818" s="1462"/>
      <c r="MOG3818" s="1462"/>
      <c r="MOH3818" s="1463"/>
      <c r="MOI3818" s="1462"/>
      <c r="MOJ3818" s="1462"/>
      <c r="MOK3818" s="1462"/>
      <c r="MOL3818" s="1462"/>
      <c r="MOM3818" s="1462"/>
      <c r="MON3818" s="1462"/>
      <c r="MOO3818" s="1462"/>
      <c r="MOP3818" s="1463"/>
      <c r="MOQ3818" s="1462"/>
      <c r="MOR3818" s="1462"/>
      <c r="MOS3818" s="1463"/>
      <c r="MOT3818" s="1463"/>
      <c r="MOU3818" s="1463"/>
      <c r="MOV3818" s="1463"/>
      <c r="MOW3818" s="1463"/>
      <c r="MOX3818" s="1463"/>
      <c r="MOY3818" s="1462"/>
      <c r="MOZ3818" s="1462"/>
      <c r="MPA3818" s="1464"/>
      <c r="MPB3818" s="1465"/>
      <c r="MPC3818" s="1466"/>
      <c r="MPD3818" s="1466"/>
      <c r="MPE3818" s="1462"/>
      <c r="MPF3818" s="1462"/>
      <c r="MPG3818" s="1462"/>
      <c r="MPH3818" s="1462"/>
      <c r="MPI3818" s="1463"/>
      <c r="MPJ3818" s="1462"/>
      <c r="MPK3818" s="1462"/>
      <c r="MPL3818" s="1462"/>
      <c r="MPM3818" s="1462"/>
      <c r="MPN3818" s="1463"/>
      <c r="MPO3818" s="1462"/>
      <c r="MPP3818" s="1462"/>
      <c r="MPQ3818" s="1462"/>
      <c r="MPR3818" s="1462"/>
      <c r="MPS3818" s="1462"/>
      <c r="MPT3818" s="1462"/>
      <c r="MPU3818" s="1462"/>
      <c r="MPV3818" s="1463"/>
      <c r="MPW3818" s="1462"/>
      <c r="MPX3818" s="1462"/>
      <c r="MPY3818" s="1463"/>
      <c r="MPZ3818" s="1463"/>
      <c r="MQA3818" s="1463"/>
      <c r="MQB3818" s="1463"/>
      <c r="MQC3818" s="1463"/>
      <c r="MQD3818" s="1463"/>
      <c r="MQE3818" s="1462"/>
      <c r="MQF3818" s="1462"/>
      <c r="MQG3818" s="1464"/>
      <c r="MQH3818" s="1465"/>
      <c r="MQI3818" s="1466"/>
      <c r="MQJ3818" s="1466"/>
      <c r="MQK3818" s="1462"/>
      <c r="MQL3818" s="1462"/>
      <c r="MQM3818" s="1462"/>
      <c r="MQN3818" s="1462"/>
      <c r="MQO3818" s="1463"/>
      <c r="MQP3818" s="1462"/>
      <c r="MQQ3818" s="1462"/>
      <c r="MQR3818" s="1462"/>
      <c r="MQS3818" s="1462"/>
      <c r="MQT3818" s="1463"/>
      <c r="MQU3818" s="1462"/>
      <c r="MQV3818" s="1462"/>
      <c r="MQW3818" s="1462"/>
      <c r="MQX3818" s="1462"/>
      <c r="MQY3818" s="1462"/>
      <c r="MQZ3818" s="1462"/>
      <c r="MRA3818" s="1462"/>
      <c r="MRB3818" s="1463"/>
      <c r="MRC3818" s="1462"/>
      <c r="MRD3818" s="1462"/>
      <c r="MRE3818" s="1463"/>
      <c r="MRF3818" s="1463"/>
      <c r="MRG3818" s="1463"/>
      <c r="MRH3818" s="1463"/>
      <c r="MRI3818" s="1463"/>
      <c r="MRJ3818" s="1463"/>
      <c r="MRK3818" s="1462"/>
      <c r="MRL3818" s="1462"/>
      <c r="MRM3818" s="1464"/>
      <c r="MRN3818" s="1465"/>
      <c r="MRO3818" s="1466"/>
      <c r="MRP3818" s="1466"/>
      <c r="MRQ3818" s="1462"/>
      <c r="MRR3818" s="1462"/>
      <c r="MRS3818" s="1462"/>
      <c r="MRT3818" s="1462"/>
      <c r="MRU3818" s="1463"/>
      <c r="MRV3818" s="1462"/>
      <c r="MRW3818" s="1462"/>
      <c r="MRX3818" s="1462"/>
      <c r="MRY3818" s="1462"/>
      <c r="MRZ3818" s="1463"/>
      <c r="MSA3818" s="1462"/>
      <c r="MSB3818" s="1462"/>
      <c r="MSC3818" s="1462"/>
      <c r="MSD3818" s="1462"/>
      <c r="MSE3818" s="1462"/>
      <c r="MSF3818" s="1462"/>
      <c r="MSG3818" s="1462"/>
      <c r="MSH3818" s="1463"/>
      <c r="MSI3818" s="1462"/>
      <c r="MSJ3818" s="1462"/>
      <c r="MSK3818" s="1463"/>
      <c r="MSL3818" s="1463"/>
      <c r="MSM3818" s="1463"/>
      <c r="MSN3818" s="1463"/>
      <c r="MSO3818" s="1463"/>
      <c r="MSP3818" s="1463"/>
      <c r="MSQ3818" s="1462"/>
      <c r="MSR3818" s="1462"/>
      <c r="MSS3818" s="1464"/>
      <c r="MST3818" s="1465"/>
      <c r="MSU3818" s="1466"/>
      <c r="MSV3818" s="1466"/>
      <c r="MSW3818" s="1462"/>
      <c r="MSX3818" s="1462"/>
      <c r="MSY3818" s="1462"/>
      <c r="MSZ3818" s="1462"/>
      <c r="MTA3818" s="1463"/>
      <c r="MTB3818" s="1462"/>
      <c r="MTC3818" s="1462"/>
      <c r="MTD3818" s="1462"/>
      <c r="MTE3818" s="1462"/>
      <c r="MTF3818" s="1463"/>
      <c r="MTG3818" s="1462"/>
      <c r="MTH3818" s="1462"/>
      <c r="MTI3818" s="1462"/>
      <c r="MTJ3818" s="1462"/>
      <c r="MTK3818" s="1462"/>
      <c r="MTL3818" s="1462"/>
      <c r="MTM3818" s="1462"/>
      <c r="MTN3818" s="1463"/>
      <c r="MTO3818" s="1462"/>
      <c r="MTP3818" s="1462"/>
      <c r="MTQ3818" s="1463"/>
      <c r="MTR3818" s="1463"/>
      <c r="MTS3818" s="1463"/>
      <c r="MTT3818" s="1463"/>
      <c r="MTU3818" s="1463"/>
      <c r="MTV3818" s="1463"/>
      <c r="MTW3818" s="1462"/>
      <c r="MTX3818" s="1462"/>
      <c r="MTY3818" s="1464"/>
      <c r="MTZ3818" s="1465"/>
      <c r="MUA3818" s="1466"/>
      <c r="MUB3818" s="1466"/>
      <c r="MUC3818" s="1462"/>
      <c r="MUD3818" s="1462"/>
      <c r="MUE3818" s="1462"/>
      <c r="MUF3818" s="1462"/>
      <c r="MUG3818" s="1463"/>
      <c r="MUH3818" s="1462"/>
      <c r="MUI3818" s="1462"/>
      <c r="MUJ3818" s="1462"/>
      <c r="MUK3818" s="1462"/>
      <c r="MUL3818" s="1463"/>
      <c r="MUM3818" s="1462"/>
      <c r="MUN3818" s="1462"/>
      <c r="MUO3818" s="1462"/>
      <c r="MUP3818" s="1462"/>
      <c r="MUQ3818" s="1462"/>
      <c r="MUR3818" s="1462"/>
      <c r="MUS3818" s="1462"/>
      <c r="MUT3818" s="1463"/>
      <c r="MUU3818" s="1462"/>
      <c r="MUV3818" s="1462"/>
      <c r="MUW3818" s="1463"/>
      <c r="MUX3818" s="1463"/>
      <c r="MUY3818" s="1463"/>
      <c r="MUZ3818" s="1463"/>
      <c r="MVA3818" s="1463"/>
      <c r="MVB3818" s="1463"/>
      <c r="MVC3818" s="1462"/>
      <c r="MVD3818" s="1462"/>
      <c r="MVE3818" s="1464"/>
      <c r="MVF3818" s="1465"/>
      <c r="MVG3818" s="1466"/>
      <c r="MVH3818" s="1466"/>
      <c r="MVI3818" s="1462"/>
      <c r="MVJ3818" s="1462"/>
      <c r="MVK3818" s="1462"/>
      <c r="MVL3818" s="1462"/>
      <c r="MVM3818" s="1463"/>
      <c r="MVN3818" s="1462"/>
      <c r="MVO3818" s="1462"/>
      <c r="MVP3818" s="1462"/>
      <c r="MVQ3818" s="1462"/>
      <c r="MVR3818" s="1463"/>
      <c r="MVS3818" s="1462"/>
      <c r="MVT3818" s="1462"/>
      <c r="MVU3818" s="1462"/>
      <c r="MVV3818" s="1462"/>
      <c r="MVW3818" s="1462"/>
      <c r="MVX3818" s="1462"/>
      <c r="MVY3818" s="1462"/>
      <c r="MVZ3818" s="1463"/>
      <c r="MWA3818" s="1462"/>
      <c r="MWB3818" s="1462"/>
      <c r="MWC3818" s="1463"/>
      <c r="MWD3818" s="1463"/>
      <c r="MWE3818" s="1463"/>
      <c r="MWF3818" s="1463"/>
      <c r="MWG3818" s="1463"/>
      <c r="MWH3818" s="1463"/>
      <c r="MWI3818" s="1462"/>
      <c r="MWJ3818" s="1462"/>
      <c r="MWK3818" s="1464"/>
      <c r="MWL3818" s="1465"/>
      <c r="MWM3818" s="1466"/>
      <c r="MWN3818" s="1466"/>
      <c r="MWO3818" s="1462"/>
      <c r="MWP3818" s="1462"/>
      <c r="MWQ3818" s="1462"/>
      <c r="MWR3818" s="1462"/>
      <c r="MWS3818" s="1463"/>
      <c r="MWT3818" s="1462"/>
      <c r="MWU3818" s="1462"/>
      <c r="MWV3818" s="1462"/>
      <c r="MWW3818" s="1462"/>
      <c r="MWX3818" s="1463"/>
      <c r="MWY3818" s="1462"/>
      <c r="MWZ3818" s="1462"/>
      <c r="MXA3818" s="1462"/>
      <c r="MXB3818" s="1462"/>
      <c r="MXC3818" s="1462"/>
      <c r="MXD3818" s="1462"/>
      <c r="MXE3818" s="1462"/>
      <c r="MXF3818" s="1463"/>
      <c r="MXG3818" s="1462"/>
      <c r="MXH3818" s="1462"/>
      <c r="MXI3818" s="1463"/>
      <c r="MXJ3818" s="1463"/>
      <c r="MXK3818" s="1463"/>
      <c r="MXL3818" s="1463"/>
      <c r="MXM3818" s="1463"/>
      <c r="MXN3818" s="1463"/>
      <c r="MXO3818" s="1462"/>
      <c r="MXP3818" s="1462"/>
      <c r="MXQ3818" s="1464"/>
      <c r="MXR3818" s="1465"/>
      <c r="MXS3818" s="1466"/>
      <c r="MXT3818" s="1466"/>
      <c r="MXU3818" s="1462"/>
      <c r="MXV3818" s="1462"/>
      <c r="MXW3818" s="1462"/>
      <c r="MXX3818" s="1462"/>
      <c r="MXY3818" s="1463"/>
      <c r="MXZ3818" s="1462"/>
      <c r="MYA3818" s="1462"/>
      <c r="MYB3818" s="1462"/>
      <c r="MYC3818" s="1462"/>
      <c r="MYD3818" s="1463"/>
      <c r="MYE3818" s="1462"/>
      <c r="MYF3818" s="1462"/>
      <c r="MYG3818" s="1462"/>
      <c r="MYH3818" s="1462"/>
      <c r="MYI3818" s="1462"/>
      <c r="MYJ3818" s="1462"/>
      <c r="MYK3818" s="1462"/>
      <c r="MYL3818" s="1463"/>
      <c r="MYM3818" s="1462"/>
      <c r="MYN3818" s="1462"/>
      <c r="MYO3818" s="1463"/>
      <c r="MYP3818" s="1463"/>
      <c r="MYQ3818" s="1463"/>
      <c r="MYR3818" s="1463"/>
      <c r="MYS3818" s="1463"/>
      <c r="MYT3818" s="1463"/>
      <c r="MYU3818" s="1462"/>
      <c r="MYV3818" s="1462"/>
      <c r="MYW3818" s="1464"/>
      <c r="MYX3818" s="1465"/>
      <c r="MYY3818" s="1466"/>
      <c r="MYZ3818" s="1466"/>
      <c r="MZA3818" s="1462"/>
      <c r="MZB3818" s="1462"/>
      <c r="MZC3818" s="1462"/>
      <c r="MZD3818" s="1462"/>
      <c r="MZE3818" s="1463"/>
      <c r="MZF3818" s="1462"/>
      <c r="MZG3818" s="1462"/>
      <c r="MZH3818" s="1462"/>
      <c r="MZI3818" s="1462"/>
      <c r="MZJ3818" s="1463"/>
      <c r="MZK3818" s="1462"/>
      <c r="MZL3818" s="1462"/>
      <c r="MZM3818" s="1462"/>
      <c r="MZN3818" s="1462"/>
      <c r="MZO3818" s="1462"/>
      <c r="MZP3818" s="1462"/>
      <c r="MZQ3818" s="1462"/>
      <c r="MZR3818" s="1463"/>
      <c r="MZS3818" s="1462"/>
      <c r="MZT3818" s="1462"/>
      <c r="MZU3818" s="1463"/>
      <c r="MZV3818" s="1463"/>
      <c r="MZW3818" s="1463"/>
      <c r="MZX3818" s="1463"/>
      <c r="MZY3818" s="1463"/>
      <c r="MZZ3818" s="1463"/>
      <c r="NAA3818" s="1462"/>
      <c r="NAB3818" s="1462"/>
      <c r="NAC3818" s="1464"/>
      <c r="NAD3818" s="1465"/>
      <c r="NAE3818" s="1466"/>
      <c r="NAF3818" s="1466"/>
      <c r="NAG3818" s="1462"/>
      <c r="NAH3818" s="1462"/>
      <c r="NAI3818" s="1462"/>
      <c r="NAJ3818" s="1462"/>
      <c r="NAK3818" s="1463"/>
      <c r="NAL3818" s="1462"/>
      <c r="NAM3818" s="1462"/>
      <c r="NAN3818" s="1462"/>
      <c r="NAO3818" s="1462"/>
      <c r="NAP3818" s="1463"/>
      <c r="NAQ3818" s="1462"/>
      <c r="NAR3818" s="1462"/>
      <c r="NAS3818" s="1462"/>
      <c r="NAT3818" s="1462"/>
      <c r="NAU3818" s="1462"/>
      <c r="NAV3818" s="1462"/>
      <c r="NAW3818" s="1462"/>
      <c r="NAX3818" s="1463"/>
      <c r="NAY3818" s="1462"/>
      <c r="NAZ3818" s="1462"/>
      <c r="NBA3818" s="1463"/>
      <c r="NBB3818" s="1463"/>
      <c r="NBC3818" s="1463"/>
      <c r="NBD3818" s="1463"/>
      <c r="NBE3818" s="1463"/>
      <c r="NBF3818" s="1463"/>
      <c r="NBG3818" s="1462"/>
      <c r="NBH3818" s="1462"/>
      <c r="NBI3818" s="1464"/>
      <c r="NBJ3818" s="1465"/>
      <c r="NBK3818" s="1466"/>
      <c r="NBL3818" s="1466"/>
      <c r="NBM3818" s="1462"/>
      <c r="NBN3818" s="1462"/>
      <c r="NBO3818" s="1462"/>
      <c r="NBP3818" s="1462"/>
      <c r="NBQ3818" s="1463"/>
      <c r="NBR3818" s="1462"/>
      <c r="NBS3818" s="1462"/>
      <c r="NBT3818" s="1462"/>
      <c r="NBU3818" s="1462"/>
      <c r="NBV3818" s="1463"/>
      <c r="NBW3818" s="1462"/>
      <c r="NBX3818" s="1462"/>
      <c r="NBY3818" s="1462"/>
      <c r="NBZ3818" s="1462"/>
      <c r="NCA3818" s="1462"/>
      <c r="NCB3818" s="1462"/>
      <c r="NCC3818" s="1462"/>
      <c r="NCD3818" s="1463"/>
      <c r="NCE3818" s="1462"/>
      <c r="NCF3818" s="1462"/>
      <c r="NCG3818" s="1463"/>
      <c r="NCH3818" s="1463"/>
      <c r="NCI3818" s="1463"/>
      <c r="NCJ3818" s="1463"/>
      <c r="NCK3818" s="1463"/>
      <c r="NCL3818" s="1463"/>
      <c r="NCM3818" s="1462"/>
      <c r="NCN3818" s="1462"/>
      <c r="NCO3818" s="1464"/>
      <c r="NCP3818" s="1465"/>
      <c r="NCQ3818" s="1466"/>
      <c r="NCR3818" s="1466"/>
      <c r="NCS3818" s="1462"/>
      <c r="NCT3818" s="1462"/>
      <c r="NCU3818" s="1462"/>
      <c r="NCV3818" s="1462"/>
      <c r="NCW3818" s="1463"/>
      <c r="NCX3818" s="1462"/>
      <c r="NCY3818" s="1462"/>
      <c r="NCZ3818" s="1462"/>
      <c r="NDA3818" s="1462"/>
      <c r="NDB3818" s="1463"/>
      <c r="NDC3818" s="1462"/>
      <c r="NDD3818" s="1462"/>
      <c r="NDE3818" s="1462"/>
      <c r="NDF3818" s="1462"/>
      <c r="NDG3818" s="1462"/>
      <c r="NDH3818" s="1462"/>
      <c r="NDI3818" s="1462"/>
      <c r="NDJ3818" s="1463"/>
      <c r="NDK3818" s="1462"/>
      <c r="NDL3818" s="1462"/>
      <c r="NDM3818" s="1463"/>
      <c r="NDN3818" s="1463"/>
      <c r="NDO3818" s="1463"/>
      <c r="NDP3818" s="1463"/>
      <c r="NDQ3818" s="1463"/>
      <c r="NDR3818" s="1463"/>
      <c r="NDS3818" s="1462"/>
      <c r="NDT3818" s="1462"/>
      <c r="NDU3818" s="1464"/>
      <c r="NDV3818" s="1465"/>
      <c r="NDW3818" s="1466"/>
      <c r="NDX3818" s="1466"/>
      <c r="NDY3818" s="1462"/>
      <c r="NDZ3818" s="1462"/>
      <c r="NEA3818" s="1462"/>
      <c r="NEB3818" s="1462"/>
      <c r="NEC3818" s="1463"/>
      <c r="NED3818" s="1462"/>
      <c r="NEE3818" s="1462"/>
      <c r="NEF3818" s="1462"/>
      <c r="NEG3818" s="1462"/>
      <c r="NEH3818" s="1463"/>
      <c r="NEI3818" s="1462"/>
      <c r="NEJ3818" s="1462"/>
      <c r="NEK3818" s="1462"/>
      <c r="NEL3818" s="1462"/>
      <c r="NEM3818" s="1462"/>
      <c r="NEN3818" s="1462"/>
      <c r="NEO3818" s="1462"/>
      <c r="NEP3818" s="1463"/>
      <c r="NEQ3818" s="1462"/>
      <c r="NER3818" s="1462"/>
      <c r="NES3818" s="1463"/>
      <c r="NET3818" s="1463"/>
      <c r="NEU3818" s="1463"/>
      <c r="NEV3818" s="1463"/>
      <c r="NEW3818" s="1463"/>
      <c r="NEX3818" s="1463"/>
      <c r="NEY3818" s="1462"/>
      <c r="NEZ3818" s="1462"/>
      <c r="NFA3818" s="1464"/>
      <c r="NFB3818" s="1465"/>
      <c r="NFC3818" s="1466"/>
      <c r="NFD3818" s="1466"/>
      <c r="NFE3818" s="1462"/>
      <c r="NFF3818" s="1462"/>
      <c r="NFG3818" s="1462"/>
      <c r="NFH3818" s="1462"/>
      <c r="NFI3818" s="1463"/>
      <c r="NFJ3818" s="1462"/>
      <c r="NFK3818" s="1462"/>
      <c r="NFL3818" s="1462"/>
      <c r="NFM3818" s="1462"/>
      <c r="NFN3818" s="1463"/>
      <c r="NFO3818" s="1462"/>
      <c r="NFP3818" s="1462"/>
      <c r="NFQ3818" s="1462"/>
      <c r="NFR3818" s="1462"/>
      <c r="NFS3818" s="1462"/>
      <c r="NFT3818" s="1462"/>
      <c r="NFU3818" s="1462"/>
      <c r="NFV3818" s="1463"/>
      <c r="NFW3818" s="1462"/>
      <c r="NFX3818" s="1462"/>
      <c r="NFY3818" s="1463"/>
      <c r="NFZ3818" s="1463"/>
      <c r="NGA3818" s="1463"/>
      <c r="NGB3818" s="1463"/>
      <c r="NGC3818" s="1463"/>
      <c r="NGD3818" s="1463"/>
      <c r="NGE3818" s="1462"/>
      <c r="NGF3818" s="1462"/>
      <c r="NGG3818" s="1464"/>
      <c r="NGH3818" s="1465"/>
      <c r="NGI3818" s="1466"/>
      <c r="NGJ3818" s="1466"/>
      <c r="NGK3818" s="1462"/>
      <c r="NGL3818" s="1462"/>
      <c r="NGM3818" s="1462"/>
      <c r="NGN3818" s="1462"/>
      <c r="NGO3818" s="1463"/>
      <c r="NGP3818" s="1462"/>
      <c r="NGQ3818" s="1462"/>
      <c r="NGR3818" s="1462"/>
      <c r="NGS3818" s="1462"/>
      <c r="NGT3818" s="1463"/>
      <c r="NGU3818" s="1462"/>
      <c r="NGV3818" s="1462"/>
      <c r="NGW3818" s="1462"/>
      <c r="NGX3818" s="1462"/>
      <c r="NGY3818" s="1462"/>
      <c r="NGZ3818" s="1462"/>
      <c r="NHA3818" s="1462"/>
      <c r="NHB3818" s="1463"/>
      <c r="NHC3818" s="1462"/>
      <c r="NHD3818" s="1462"/>
      <c r="NHE3818" s="1463"/>
      <c r="NHF3818" s="1463"/>
      <c r="NHG3818" s="1463"/>
      <c r="NHH3818" s="1463"/>
      <c r="NHI3818" s="1463"/>
      <c r="NHJ3818" s="1463"/>
      <c r="NHK3818" s="1462"/>
      <c r="NHL3818" s="1462"/>
      <c r="NHM3818" s="1464"/>
      <c r="NHN3818" s="1465"/>
      <c r="NHO3818" s="1466"/>
      <c r="NHP3818" s="1466"/>
      <c r="NHQ3818" s="1462"/>
      <c r="NHR3818" s="1462"/>
      <c r="NHS3818" s="1462"/>
      <c r="NHT3818" s="1462"/>
      <c r="NHU3818" s="1463"/>
      <c r="NHV3818" s="1462"/>
      <c r="NHW3818" s="1462"/>
      <c r="NHX3818" s="1462"/>
      <c r="NHY3818" s="1462"/>
      <c r="NHZ3818" s="1463"/>
      <c r="NIA3818" s="1462"/>
      <c r="NIB3818" s="1462"/>
      <c r="NIC3818" s="1462"/>
      <c r="NID3818" s="1462"/>
      <c r="NIE3818" s="1462"/>
      <c r="NIF3818" s="1462"/>
      <c r="NIG3818" s="1462"/>
      <c r="NIH3818" s="1463"/>
      <c r="NII3818" s="1462"/>
      <c r="NIJ3818" s="1462"/>
      <c r="NIK3818" s="1463"/>
      <c r="NIL3818" s="1463"/>
      <c r="NIM3818" s="1463"/>
      <c r="NIN3818" s="1463"/>
      <c r="NIO3818" s="1463"/>
      <c r="NIP3818" s="1463"/>
      <c r="NIQ3818" s="1462"/>
      <c r="NIR3818" s="1462"/>
      <c r="NIS3818" s="1464"/>
      <c r="NIT3818" s="1465"/>
      <c r="NIU3818" s="1466"/>
      <c r="NIV3818" s="1466"/>
      <c r="NIW3818" s="1462"/>
      <c r="NIX3818" s="1462"/>
      <c r="NIY3818" s="1462"/>
      <c r="NIZ3818" s="1462"/>
      <c r="NJA3818" s="1463"/>
      <c r="NJB3818" s="1462"/>
      <c r="NJC3818" s="1462"/>
      <c r="NJD3818" s="1462"/>
      <c r="NJE3818" s="1462"/>
      <c r="NJF3818" s="1463"/>
      <c r="NJG3818" s="1462"/>
      <c r="NJH3818" s="1462"/>
      <c r="NJI3818" s="1462"/>
      <c r="NJJ3818" s="1462"/>
      <c r="NJK3818" s="1462"/>
      <c r="NJL3818" s="1462"/>
      <c r="NJM3818" s="1462"/>
      <c r="NJN3818" s="1463"/>
      <c r="NJO3818" s="1462"/>
      <c r="NJP3818" s="1462"/>
      <c r="NJQ3818" s="1463"/>
      <c r="NJR3818" s="1463"/>
      <c r="NJS3818" s="1463"/>
      <c r="NJT3818" s="1463"/>
      <c r="NJU3818" s="1463"/>
      <c r="NJV3818" s="1463"/>
      <c r="NJW3818" s="1462"/>
      <c r="NJX3818" s="1462"/>
      <c r="NJY3818" s="1464"/>
      <c r="NJZ3818" s="1465"/>
      <c r="NKA3818" s="1466"/>
      <c r="NKB3818" s="1466"/>
      <c r="NKC3818" s="1462"/>
      <c r="NKD3818" s="1462"/>
      <c r="NKE3818" s="1462"/>
      <c r="NKF3818" s="1462"/>
      <c r="NKG3818" s="1463"/>
      <c r="NKH3818" s="1462"/>
      <c r="NKI3818" s="1462"/>
      <c r="NKJ3818" s="1462"/>
      <c r="NKK3818" s="1462"/>
      <c r="NKL3818" s="1463"/>
      <c r="NKM3818" s="1462"/>
      <c r="NKN3818" s="1462"/>
      <c r="NKO3818" s="1462"/>
      <c r="NKP3818" s="1462"/>
      <c r="NKQ3818" s="1462"/>
      <c r="NKR3818" s="1462"/>
      <c r="NKS3818" s="1462"/>
      <c r="NKT3818" s="1463"/>
      <c r="NKU3818" s="1462"/>
      <c r="NKV3818" s="1462"/>
      <c r="NKW3818" s="1463"/>
      <c r="NKX3818" s="1463"/>
      <c r="NKY3818" s="1463"/>
      <c r="NKZ3818" s="1463"/>
      <c r="NLA3818" s="1463"/>
      <c r="NLB3818" s="1463"/>
      <c r="NLC3818" s="1462"/>
      <c r="NLD3818" s="1462"/>
      <c r="NLE3818" s="1464"/>
      <c r="NLF3818" s="1465"/>
      <c r="NLG3818" s="1466"/>
      <c r="NLH3818" s="1466"/>
      <c r="NLI3818" s="1462"/>
      <c r="NLJ3818" s="1462"/>
      <c r="NLK3818" s="1462"/>
      <c r="NLL3818" s="1462"/>
      <c r="NLM3818" s="1463"/>
      <c r="NLN3818" s="1462"/>
      <c r="NLO3818" s="1462"/>
      <c r="NLP3818" s="1462"/>
      <c r="NLQ3818" s="1462"/>
      <c r="NLR3818" s="1463"/>
      <c r="NLS3818" s="1462"/>
      <c r="NLT3818" s="1462"/>
      <c r="NLU3818" s="1462"/>
      <c r="NLV3818" s="1462"/>
      <c r="NLW3818" s="1462"/>
      <c r="NLX3818" s="1462"/>
      <c r="NLY3818" s="1462"/>
      <c r="NLZ3818" s="1463"/>
      <c r="NMA3818" s="1462"/>
      <c r="NMB3818" s="1462"/>
      <c r="NMC3818" s="1463"/>
      <c r="NMD3818" s="1463"/>
      <c r="NME3818" s="1463"/>
      <c r="NMF3818" s="1463"/>
      <c r="NMG3818" s="1463"/>
      <c r="NMH3818" s="1463"/>
      <c r="NMI3818" s="1462"/>
      <c r="NMJ3818" s="1462"/>
      <c r="NMK3818" s="1464"/>
      <c r="NML3818" s="1465"/>
      <c r="NMM3818" s="1466"/>
      <c r="NMN3818" s="1466"/>
      <c r="NMO3818" s="1462"/>
      <c r="NMP3818" s="1462"/>
      <c r="NMQ3818" s="1462"/>
      <c r="NMR3818" s="1462"/>
      <c r="NMS3818" s="1463"/>
      <c r="NMT3818" s="1462"/>
      <c r="NMU3818" s="1462"/>
      <c r="NMV3818" s="1462"/>
      <c r="NMW3818" s="1462"/>
      <c r="NMX3818" s="1463"/>
      <c r="NMY3818" s="1462"/>
      <c r="NMZ3818" s="1462"/>
      <c r="NNA3818" s="1462"/>
      <c r="NNB3818" s="1462"/>
      <c r="NNC3818" s="1462"/>
      <c r="NND3818" s="1462"/>
      <c r="NNE3818" s="1462"/>
      <c r="NNF3818" s="1463"/>
      <c r="NNG3818" s="1462"/>
      <c r="NNH3818" s="1462"/>
      <c r="NNI3818" s="1463"/>
      <c r="NNJ3818" s="1463"/>
      <c r="NNK3818" s="1463"/>
      <c r="NNL3818" s="1463"/>
      <c r="NNM3818" s="1463"/>
      <c r="NNN3818" s="1463"/>
      <c r="NNO3818" s="1462"/>
      <c r="NNP3818" s="1462"/>
      <c r="NNQ3818" s="1464"/>
      <c r="NNR3818" s="1465"/>
      <c r="NNS3818" s="1466"/>
      <c r="NNT3818" s="1466"/>
      <c r="NNU3818" s="1462"/>
      <c r="NNV3818" s="1462"/>
      <c r="NNW3818" s="1462"/>
      <c r="NNX3818" s="1462"/>
      <c r="NNY3818" s="1463"/>
      <c r="NNZ3818" s="1462"/>
      <c r="NOA3818" s="1462"/>
      <c r="NOB3818" s="1462"/>
      <c r="NOC3818" s="1462"/>
      <c r="NOD3818" s="1463"/>
      <c r="NOE3818" s="1462"/>
      <c r="NOF3818" s="1462"/>
      <c r="NOG3818" s="1462"/>
      <c r="NOH3818" s="1462"/>
      <c r="NOI3818" s="1462"/>
      <c r="NOJ3818" s="1462"/>
      <c r="NOK3818" s="1462"/>
      <c r="NOL3818" s="1463"/>
      <c r="NOM3818" s="1462"/>
      <c r="NON3818" s="1462"/>
      <c r="NOO3818" s="1463"/>
      <c r="NOP3818" s="1463"/>
      <c r="NOQ3818" s="1463"/>
      <c r="NOR3818" s="1463"/>
      <c r="NOS3818" s="1463"/>
      <c r="NOT3818" s="1463"/>
      <c r="NOU3818" s="1462"/>
      <c r="NOV3818" s="1462"/>
      <c r="NOW3818" s="1464"/>
      <c r="NOX3818" s="1465"/>
      <c r="NOY3818" s="1466"/>
      <c r="NOZ3818" s="1466"/>
      <c r="NPA3818" s="1462"/>
      <c r="NPB3818" s="1462"/>
      <c r="NPC3818" s="1462"/>
      <c r="NPD3818" s="1462"/>
      <c r="NPE3818" s="1463"/>
      <c r="NPF3818" s="1462"/>
      <c r="NPG3818" s="1462"/>
      <c r="NPH3818" s="1462"/>
      <c r="NPI3818" s="1462"/>
      <c r="NPJ3818" s="1463"/>
      <c r="NPK3818" s="1462"/>
      <c r="NPL3818" s="1462"/>
      <c r="NPM3818" s="1462"/>
      <c r="NPN3818" s="1462"/>
      <c r="NPO3818" s="1462"/>
      <c r="NPP3818" s="1462"/>
      <c r="NPQ3818" s="1462"/>
      <c r="NPR3818" s="1463"/>
      <c r="NPS3818" s="1462"/>
      <c r="NPT3818" s="1462"/>
      <c r="NPU3818" s="1463"/>
      <c r="NPV3818" s="1463"/>
      <c r="NPW3818" s="1463"/>
      <c r="NPX3818" s="1463"/>
      <c r="NPY3818" s="1463"/>
      <c r="NPZ3818" s="1463"/>
      <c r="NQA3818" s="1462"/>
      <c r="NQB3818" s="1462"/>
      <c r="NQC3818" s="1464"/>
      <c r="NQD3818" s="1465"/>
      <c r="NQE3818" s="1466"/>
      <c r="NQF3818" s="1466"/>
      <c r="NQG3818" s="1462"/>
      <c r="NQH3818" s="1462"/>
      <c r="NQI3818" s="1462"/>
      <c r="NQJ3818" s="1462"/>
      <c r="NQK3818" s="1463"/>
      <c r="NQL3818" s="1462"/>
      <c r="NQM3818" s="1462"/>
      <c r="NQN3818" s="1462"/>
      <c r="NQO3818" s="1462"/>
      <c r="NQP3818" s="1463"/>
      <c r="NQQ3818" s="1462"/>
      <c r="NQR3818" s="1462"/>
      <c r="NQS3818" s="1462"/>
      <c r="NQT3818" s="1462"/>
      <c r="NQU3818" s="1462"/>
      <c r="NQV3818" s="1462"/>
      <c r="NQW3818" s="1462"/>
      <c r="NQX3818" s="1463"/>
      <c r="NQY3818" s="1462"/>
      <c r="NQZ3818" s="1462"/>
      <c r="NRA3818" s="1463"/>
      <c r="NRB3818" s="1463"/>
      <c r="NRC3818" s="1463"/>
      <c r="NRD3818" s="1463"/>
      <c r="NRE3818" s="1463"/>
      <c r="NRF3818" s="1463"/>
      <c r="NRG3818" s="1462"/>
      <c r="NRH3818" s="1462"/>
      <c r="NRI3818" s="1464"/>
      <c r="NRJ3818" s="1465"/>
      <c r="NRK3818" s="1466"/>
      <c r="NRL3818" s="1466"/>
      <c r="NRM3818" s="1462"/>
      <c r="NRN3818" s="1462"/>
      <c r="NRO3818" s="1462"/>
      <c r="NRP3818" s="1462"/>
      <c r="NRQ3818" s="1463"/>
      <c r="NRR3818" s="1462"/>
      <c r="NRS3818" s="1462"/>
      <c r="NRT3818" s="1462"/>
      <c r="NRU3818" s="1462"/>
      <c r="NRV3818" s="1463"/>
      <c r="NRW3818" s="1462"/>
      <c r="NRX3818" s="1462"/>
      <c r="NRY3818" s="1462"/>
      <c r="NRZ3818" s="1462"/>
      <c r="NSA3818" s="1462"/>
      <c r="NSB3818" s="1462"/>
      <c r="NSC3818" s="1462"/>
      <c r="NSD3818" s="1463"/>
      <c r="NSE3818" s="1462"/>
      <c r="NSF3818" s="1462"/>
      <c r="NSG3818" s="1463"/>
      <c r="NSH3818" s="1463"/>
      <c r="NSI3818" s="1463"/>
      <c r="NSJ3818" s="1463"/>
      <c r="NSK3818" s="1463"/>
      <c r="NSL3818" s="1463"/>
      <c r="NSM3818" s="1462"/>
      <c r="NSN3818" s="1462"/>
      <c r="NSO3818" s="1464"/>
      <c r="NSP3818" s="1465"/>
      <c r="NSQ3818" s="1466"/>
      <c r="NSR3818" s="1466"/>
      <c r="NSS3818" s="1462"/>
      <c r="NST3818" s="1462"/>
      <c r="NSU3818" s="1462"/>
      <c r="NSV3818" s="1462"/>
      <c r="NSW3818" s="1463"/>
      <c r="NSX3818" s="1462"/>
      <c r="NSY3818" s="1462"/>
      <c r="NSZ3818" s="1462"/>
      <c r="NTA3818" s="1462"/>
      <c r="NTB3818" s="1463"/>
      <c r="NTC3818" s="1462"/>
      <c r="NTD3818" s="1462"/>
      <c r="NTE3818" s="1462"/>
      <c r="NTF3818" s="1462"/>
      <c r="NTG3818" s="1462"/>
      <c r="NTH3818" s="1462"/>
      <c r="NTI3818" s="1462"/>
      <c r="NTJ3818" s="1463"/>
      <c r="NTK3818" s="1462"/>
      <c r="NTL3818" s="1462"/>
      <c r="NTM3818" s="1463"/>
      <c r="NTN3818" s="1463"/>
      <c r="NTO3818" s="1463"/>
      <c r="NTP3818" s="1463"/>
      <c r="NTQ3818" s="1463"/>
      <c r="NTR3818" s="1463"/>
      <c r="NTS3818" s="1462"/>
      <c r="NTT3818" s="1462"/>
      <c r="NTU3818" s="1464"/>
      <c r="NTV3818" s="1465"/>
      <c r="NTW3818" s="1466"/>
      <c r="NTX3818" s="1466"/>
      <c r="NTY3818" s="1462"/>
      <c r="NTZ3818" s="1462"/>
      <c r="NUA3818" s="1462"/>
      <c r="NUB3818" s="1462"/>
      <c r="NUC3818" s="1463"/>
      <c r="NUD3818" s="1462"/>
      <c r="NUE3818" s="1462"/>
      <c r="NUF3818" s="1462"/>
      <c r="NUG3818" s="1462"/>
      <c r="NUH3818" s="1463"/>
      <c r="NUI3818" s="1462"/>
      <c r="NUJ3818" s="1462"/>
      <c r="NUK3818" s="1462"/>
      <c r="NUL3818" s="1462"/>
      <c r="NUM3818" s="1462"/>
      <c r="NUN3818" s="1462"/>
      <c r="NUO3818" s="1462"/>
      <c r="NUP3818" s="1463"/>
      <c r="NUQ3818" s="1462"/>
      <c r="NUR3818" s="1462"/>
      <c r="NUS3818" s="1463"/>
      <c r="NUT3818" s="1463"/>
      <c r="NUU3818" s="1463"/>
      <c r="NUV3818" s="1463"/>
      <c r="NUW3818" s="1463"/>
      <c r="NUX3818" s="1463"/>
      <c r="NUY3818" s="1462"/>
      <c r="NUZ3818" s="1462"/>
      <c r="NVA3818" s="1464"/>
      <c r="NVB3818" s="1465"/>
      <c r="NVC3818" s="1466"/>
      <c r="NVD3818" s="1466"/>
      <c r="NVE3818" s="1462"/>
      <c r="NVF3818" s="1462"/>
      <c r="NVG3818" s="1462"/>
      <c r="NVH3818" s="1462"/>
      <c r="NVI3818" s="1463"/>
      <c r="NVJ3818" s="1462"/>
      <c r="NVK3818" s="1462"/>
      <c r="NVL3818" s="1462"/>
      <c r="NVM3818" s="1462"/>
      <c r="NVN3818" s="1463"/>
      <c r="NVO3818" s="1462"/>
      <c r="NVP3818" s="1462"/>
      <c r="NVQ3818" s="1462"/>
      <c r="NVR3818" s="1462"/>
      <c r="NVS3818" s="1462"/>
      <c r="NVT3818" s="1462"/>
      <c r="NVU3818" s="1462"/>
      <c r="NVV3818" s="1463"/>
      <c r="NVW3818" s="1462"/>
      <c r="NVX3818" s="1462"/>
      <c r="NVY3818" s="1463"/>
      <c r="NVZ3818" s="1463"/>
      <c r="NWA3818" s="1463"/>
      <c r="NWB3818" s="1463"/>
      <c r="NWC3818" s="1463"/>
      <c r="NWD3818" s="1463"/>
      <c r="NWE3818" s="1462"/>
      <c r="NWF3818" s="1462"/>
      <c r="NWG3818" s="1464"/>
      <c r="NWH3818" s="1465"/>
      <c r="NWI3818" s="1466"/>
      <c r="NWJ3818" s="1466"/>
      <c r="NWK3818" s="1462"/>
      <c r="NWL3818" s="1462"/>
      <c r="NWM3818" s="1462"/>
      <c r="NWN3818" s="1462"/>
      <c r="NWO3818" s="1463"/>
      <c r="NWP3818" s="1462"/>
      <c r="NWQ3818" s="1462"/>
      <c r="NWR3818" s="1462"/>
      <c r="NWS3818" s="1462"/>
      <c r="NWT3818" s="1463"/>
      <c r="NWU3818" s="1462"/>
      <c r="NWV3818" s="1462"/>
      <c r="NWW3818" s="1462"/>
      <c r="NWX3818" s="1462"/>
      <c r="NWY3818" s="1462"/>
      <c r="NWZ3818" s="1462"/>
      <c r="NXA3818" s="1462"/>
      <c r="NXB3818" s="1463"/>
      <c r="NXC3818" s="1462"/>
      <c r="NXD3818" s="1462"/>
      <c r="NXE3818" s="1463"/>
      <c r="NXF3818" s="1463"/>
      <c r="NXG3818" s="1463"/>
      <c r="NXH3818" s="1463"/>
      <c r="NXI3818" s="1463"/>
      <c r="NXJ3818" s="1463"/>
      <c r="NXK3818" s="1462"/>
      <c r="NXL3818" s="1462"/>
      <c r="NXM3818" s="1464"/>
      <c r="NXN3818" s="1465"/>
      <c r="NXO3818" s="1466"/>
      <c r="NXP3818" s="1466"/>
      <c r="NXQ3818" s="1462"/>
      <c r="NXR3818" s="1462"/>
      <c r="NXS3818" s="1462"/>
      <c r="NXT3818" s="1462"/>
      <c r="NXU3818" s="1463"/>
      <c r="NXV3818" s="1462"/>
      <c r="NXW3818" s="1462"/>
      <c r="NXX3818" s="1462"/>
      <c r="NXY3818" s="1462"/>
      <c r="NXZ3818" s="1463"/>
      <c r="NYA3818" s="1462"/>
      <c r="NYB3818" s="1462"/>
      <c r="NYC3818" s="1462"/>
      <c r="NYD3818" s="1462"/>
      <c r="NYE3818" s="1462"/>
      <c r="NYF3818" s="1462"/>
      <c r="NYG3818" s="1462"/>
      <c r="NYH3818" s="1463"/>
      <c r="NYI3818" s="1462"/>
      <c r="NYJ3818" s="1462"/>
      <c r="NYK3818" s="1463"/>
      <c r="NYL3818" s="1463"/>
      <c r="NYM3818" s="1463"/>
      <c r="NYN3818" s="1463"/>
      <c r="NYO3818" s="1463"/>
      <c r="NYP3818" s="1463"/>
      <c r="NYQ3818" s="1462"/>
      <c r="NYR3818" s="1462"/>
      <c r="NYS3818" s="1464"/>
      <c r="NYT3818" s="1465"/>
      <c r="NYU3818" s="1466"/>
      <c r="NYV3818" s="1466"/>
      <c r="NYW3818" s="1462"/>
      <c r="NYX3818" s="1462"/>
      <c r="NYY3818" s="1462"/>
      <c r="NYZ3818" s="1462"/>
      <c r="NZA3818" s="1463"/>
      <c r="NZB3818" s="1462"/>
      <c r="NZC3818" s="1462"/>
      <c r="NZD3818" s="1462"/>
      <c r="NZE3818" s="1462"/>
      <c r="NZF3818" s="1463"/>
      <c r="NZG3818" s="1462"/>
      <c r="NZH3818" s="1462"/>
      <c r="NZI3818" s="1462"/>
      <c r="NZJ3818" s="1462"/>
      <c r="NZK3818" s="1462"/>
      <c r="NZL3818" s="1462"/>
      <c r="NZM3818" s="1462"/>
      <c r="NZN3818" s="1463"/>
      <c r="NZO3818" s="1462"/>
      <c r="NZP3818" s="1462"/>
      <c r="NZQ3818" s="1463"/>
      <c r="NZR3818" s="1463"/>
      <c r="NZS3818" s="1463"/>
      <c r="NZT3818" s="1463"/>
      <c r="NZU3818" s="1463"/>
      <c r="NZV3818" s="1463"/>
      <c r="NZW3818" s="1462"/>
      <c r="NZX3818" s="1462"/>
      <c r="NZY3818" s="1464"/>
      <c r="NZZ3818" s="1465"/>
      <c r="OAA3818" s="1466"/>
      <c r="OAB3818" s="1466"/>
      <c r="OAC3818" s="1462"/>
      <c r="OAD3818" s="1462"/>
      <c r="OAE3818" s="1462"/>
      <c r="OAF3818" s="1462"/>
      <c r="OAG3818" s="1463"/>
      <c r="OAH3818" s="1462"/>
      <c r="OAI3818" s="1462"/>
      <c r="OAJ3818" s="1462"/>
      <c r="OAK3818" s="1462"/>
      <c r="OAL3818" s="1463"/>
      <c r="OAM3818" s="1462"/>
      <c r="OAN3818" s="1462"/>
      <c r="OAO3818" s="1462"/>
      <c r="OAP3818" s="1462"/>
      <c r="OAQ3818" s="1462"/>
      <c r="OAR3818" s="1462"/>
      <c r="OAS3818" s="1462"/>
      <c r="OAT3818" s="1463"/>
      <c r="OAU3818" s="1462"/>
      <c r="OAV3818" s="1462"/>
      <c r="OAW3818" s="1463"/>
      <c r="OAX3818" s="1463"/>
      <c r="OAY3818" s="1463"/>
      <c r="OAZ3818" s="1463"/>
      <c r="OBA3818" s="1463"/>
      <c r="OBB3818" s="1463"/>
      <c r="OBC3818" s="1462"/>
      <c r="OBD3818" s="1462"/>
      <c r="OBE3818" s="1464"/>
      <c r="OBF3818" s="1465"/>
      <c r="OBG3818" s="1466"/>
      <c r="OBH3818" s="1466"/>
      <c r="OBI3818" s="1462"/>
      <c r="OBJ3818" s="1462"/>
      <c r="OBK3818" s="1462"/>
      <c r="OBL3818" s="1462"/>
      <c r="OBM3818" s="1463"/>
      <c r="OBN3818" s="1462"/>
      <c r="OBO3818" s="1462"/>
      <c r="OBP3818" s="1462"/>
      <c r="OBQ3818" s="1462"/>
      <c r="OBR3818" s="1463"/>
      <c r="OBS3818" s="1462"/>
      <c r="OBT3818" s="1462"/>
      <c r="OBU3818" s="1462"/>
      <c r="OBV3818" s="1462"/>
      <c r="OBW3818" s="1462"/>
      <c r="OBX3818" s="1462"/>
      <c r="OBY3818" s="1462"/>
      <c r="OBZ3818" s="1463"/>
      <c r="OCA3818" s="1462"/>
      <c r="OCB3818" s="1462"/>
      <c r="OCC3818" s="1463"/>
      <c r="OCD3818" s="1463"/>
      <c r="OCE3818" s="1463"/>
      <c r="OCF3818" s="1463"/>
      <c r="OCG3818" s="1463"/>
      <c r="OCH3818" s="1463"/>
      <c r="OCI3818" s="1462"/>
      <c r="OCJ3818" s="1462"/>
      <c r="OCK3818" s="1464"/>
      <c r="OCL3818" s="1465"/>
      <c r="OCM3818" s="1466"/>
      <c r="OCN3818" s="1466"/>
      <c r="OCO3818" s="1462"/>
      <c r="OCP3818" s="1462"/>
      <c r="OCQ3818" s="1462"/>
      <c r="OCR3818" s="1462"/>
      <c r="OCS3818" s="1463"/>
      <c r="OCT3818" s="1462"/>
      <c r="OCU3818" s="1462"/>
      <c r="OCV3818" s="1462"/>
      <c r="OCW3818" s="1462"/>
      <c r="OCX3818" s="1463"/>
      <c r="OCY3818" s="1462"/>
      <c r="OCZ3818" s="1462"/>
      <c r="ODA3818" s="1462"/>
      <c r="ODB3818" s="1462"/>
      <c r="ODC3818" s="1462"/>
      <c r="ODD3818" s="1462"/>
      <c r="ODE3818" s="1462"/>
      <c r="ODF3818" s="1463"/>
      <c r="ODG3818" s="1462"/>
      <c r="ODH3818" s="1462"/>
      <c r="ODI3818" s="1463"/>
      <c r="ODJ3818" s="1463"/>
      <c r="ODK3818" s="1463"/>
      <c r="ODL3818" s="1463"/>
      <c r="ODM3818" s="1463"/>
      <c r="ODN3818" s="1463"/>
      <c r="ODO3818" s="1462"/>
      <c r="ODP3818" s="1462"/>
      <c r="ODQ3818" s="1464"/>
      <c r="ODR3818" s="1465"/>
      <c r="ODS3818" s="1466"/>
      <c r="ODT3818" s="1466"/>
      <c r="ODU3818" s="1462"/>
      <c r="ODV3818" s="1462"/>
      <c r="ODW3818" s="1462"/>
      <c r="ODX3818" s="1462"/>
      <c r="ODY3818" s="1463"/>
      <c r="ODZ3818" s="1462"/>
      <c r="OEA3818" s="1462"/>
      <c r="OEB3818" s="1462"/>
      <c r="OEC3818" s="1462"/>
      <c r="OED3818" s="1463"/>
      <c r="OEE3818" s="1462"/>
      <c r="OEF3818" s="1462"/>
      <c r="OEG3818" s="1462"/>
      <c r="OEH3818" s="1462"/>
      <c r="OEI3818" s="1462"/>
      <c r="OEJ3818" s="1462"/>
      <c r="OEK3818" s="1462"/>
      <c r="OEL3818" s="1463"/>
      <c r="OEM3818" s="1462"/>
      <c r="OEN3818" s="1462"/>
      <c r="OEO3818" s="1463"/>
      <c r="OEP3818" s="1463"/>
      <c r="OEQ3818" s="1463"/>
      <c r="OER3818" s="1463"/>
      <c r="OES3818" s="1463"/>
      <c r="OET3818" s="1463"/>
      <c r="OEU3818" s="1462"/>
      <c r="OEV3818" s="1462"/>
      <c r="OEW3818" s="1464"/>
      <c r="OEX3818" s="1465"/>
      <c r="OEY3818" s="1466"/>
      <c r="OEZ3818" s="1466"/>
      <c r="OFA3818" s="1462"/>
      <c r="OFB3818" s="1462"/>
      <c r="OFC3818" s="1462"/>
      <c r="OFD3818" s="1462"/>
      <c r="OFE3818" s="1463"/>
      <c r="OFF3818" s="1462"/>
      <c r="OFG3818" s="1462"/>
      <c r="OFH3818" s="1462"/>
      <c r="OFI3818" s="1462"/>
      <c r="OFJ3818" s="1463"/>
      <c r="OFK3818" s="1462"/>
      <c r="OFL3818" s="1462"/>
      <c r="OFM3818" s="1462"/>
      <c r="OFN3818" s="1462"/>
      <c r="OFO3818" s="1462"/>
      <c r="OFP3818" s="1462"/>
      <c r="OFQ3818" s="1462"/>
      <c r="OFR3818" s="1463"/>
      <c r="OFS3818" s="1462"/>
      <c r="OFT3818" s="1462"/>
      <c r="OFU3818" s="1463"/>
      <c r="OFV3818" s="1463"/>
      <c r="OFW3818" s="1463"/>
      <c r="OFX3818" s="1463"/>
      <c r="OFY3818" s="1463"/>
      <c r="OFZ3818" s="1463"/>
      <c r="OGA3818" s="1462"/>
      <c r="OGB3818" s="1462"/>
      <c r="OGC3818" s="1464"/>
      <c r="OGD3818" s="1465"/>
      <c r="OGE3818" s="1466"/>
      <c r="OGF3818" s="1466"/>
      <c r="OGG3818" s="1462"/>
      <c r="OGH3818" s="1462"/>
      <c r="OGI3818" s="1462"/>
      <c r="OGJ3818" s="1462"/>
      <c r="OGK3818" s="1463"/>
      <c r="OGL3818" s="1462"/>
      <c r="OGM3818" s="1462"/>
      <c r="OGN3818" s="1462"/>
      <c r="OGO3818" s="1462"/>
      <c r="OGP3818" s="1463"/>
      <c r="OGQ3818" s="1462"/>
      <c r="OGR3818" s="1462"/>
      <c r="OGS3818" s="1462"/>
      <c r="OGT3818" s="1462"/>
      <c r="OGU3818" s="1462"/>
      <c r="OGV3818" s="1462"/>
      <c r="OGW3818" s="1462"/>
      <c r="OGX3818" s="1463"/>
      <c r="OGY3818" s="1462"/>
      <c r="OGZ3818" s="1462"/>
      <c r="OHA3818" s="1463"/>
      <c r="OHB3818" s="1463"/>
      <c r="OHC3818" s="1463"/>
      <c r="OHD3818" s="1463"/>
      <c r="OHE3818" s="1463"/>
      <c r="OHF3818" s="1463"/>
      <c r="OHG3818" s="1462"/>
      <c r="OHH3818" s="1462"/>
      <c r="OHI3818" s="1464"/>
      <c r="OHJ3818" s="1465"/>
      <c r="OHK3818" s="1466"/>
      <c r="OHL3818" s="1466"/>
      <c r="OHM3818" s="1462"/>
      <c r="OHN3818" s="1462"/>
      <c r="OHO3818" s="1462"/>
      <c r="OHP3818" s="1462"/>
      <c r="OHQ3818" s="1463"/>
      <c r="OHR3818" s="1462"/>
      <c r="OHS3818" s="1462"/>
      <c r="OHT3818" s="1462"/>
      <c r="OHU3818" s="1462"/>
      <c r="OHV3818" s="1463"/>
      <c r="OHW3818" s="1462"/>
      <c r="OHX3818" s="1462"/>
      <c r="OHY3818" s="1462"/>
      <c r="OHZ3818" s="1462"/>
      <c r="OIA3818" s="1462"/>
      <c r="OIB3818" s="1462"/>
      <c r="OIC3818" s="1462"/>
      <c r="OID3818" s="1463"/>
      <c r="OIE3818" s="1462"/>
      <c r="OIF3818" s="1462"/>
      <c r="OIG3818" s="1463"/>
      <c r="OIH3818" s="1463"/>
      <c r="OII3818" s="1463"/>
      <c r="OIJ3818" s="1463"/>
      <c r="OIK3818" s="1463"/>
      <c r="OIL3818" s="1463"/>
      <c r="OIM3818" s="1462"/>
      <c r="OIN3818" s="1462"/>
      <c r="OIO3818" s="1464"/>
      <c r="OIP3818" s="1465"/>
      <c r="OIQ3818" s="1466"/>
      <c r="OIR3818" s="1466"/>
      <c r="OIS3818" s="1462"/>
      <c r="OIT3818" s="1462"/>
      <c r="OIU3818" s="1462"/>
      <c r="OIV3818" s="1462"/>
      <c r="OIW3818" s="1463"/>
      <c r="OIX3818" s="1462"/>
      <c r="OIY3818" s="1462"/>
      <c r="OIZ3818" s="1462"/>
      <c r="OJA3818" s="1462"/>
      <c r="OJB3818" s="1463"/>
      <c r="OJC3818" s="1462"/>
      <c r="OJD3818" s="1462"/>
      <c r="OJE3818" s="1462"/>
      <c r="OJF3818" s="1462"/>
      <c r="OJG3818" s="1462"/>
      <c r="OJH3818" s="1462"/>
      <c r="OJI3818" s="1462"/>
      <c r="OJJ3818" s="1463"/>
      <c r="OJK3818" s="1462"/>
      <c r="OJL3818" s="1462"/>
      <c r="OJM3818" s="1463"/>
      <c r="OJN3818" s="1463"/>
      <c r="OJO3818" s="1463"/>
      <c r="OJP3818" s="1463"/>
      <c r="OJQ3818" s="1463"/>
      <c r="OJR3818" s="1463"/>
      <c r="OJS3818" s="1462"/>
      <c r="OJT3818" s="1462"/>
      <c r="OJU3818" s="1464"/>
      <c r="OJV3818" s="1465"/>
      <c r="OJW3818" s="1466"/>
      <c r="OJX3818" s="1466"/>
      <c r="OJY3818" s="1462"/>
      <c r="OJZ3818" s="1462"/>
      <c r="OKA3818" s="1462"/>
      <c r="OKB3818" s="1462"/>
      <c r="OKC3818" s="1463"/>
      <c r="OKD3818" s="1462"/>
      <c r="OKE3818" s="1462"/>
      <c r="OKF3818" s="1462"/>
      <c r="OKG3818" s="1462"/>
      <c r="OKH3818" s="1463"/>
      <c r="OKI3818" s="1462"/>
      <c r="OKJ3818" s="1462"/>
      <c r="OKK3818" s="1462"/>
      <c r="OKL3818" s="1462"/>
      <c r="OKM3818" s="1462"/>
      <c r="OKN3818" s="1462"/>
      <c r="OKO3818" s="1462"/>
      <c r="OKP3818" s="1463"/>
      <c r="OKQ3818" s="1462"/>
      <c r="OKR3818" s="1462"/>
      <c r="OKS3818" s="1463"/>
      <c r="OKT3818" s="1463"/>
      <c r="OKU3818" s="1463"/>
      <c r="OKV3818" s="1463"/>
      <c r="OKW3818" s="1463"/>
      <c r="OKX3818" s="1463"/>
      <c r="OKY3818" s="1462"/>
      <c r="OKZ3818" s="1462"/>
      <c r="OLA3818" s="1464"/>
      <c r="OLB3818" s="1465"/>
      <c r="OLC3818" s="1466"/>
      <c r="OLD3818" s="1466"/>
      <c r="OLE3818" s="1462"/>
      <c r="OLF3818" s="1462"/>
      <c r="OLG3818" s="1462"/>
      <c r="OLH3818" s="1462"/>
      <c r="OLI3818" s="1463"/>
      <c r="OLJ3818" s="1462"/>
      <c r="OLK3818" s="1462"/>
      <c r="OLL3818" s="1462"/>
      <c r="OLM3818" s="1462"/>
      <c r="OLN3818" s="1463"/>
      <c r="OLO3818" s="1462"/>
      <c r="OLP3818" s="1462"/>
      <c r="OLQ3818" s="1462"/>
      <c r="OLR3818" s="1462"/>
      <c r="OLS3818" s="1462"/>
      <c r="OLT3818" s="1462"/>
      <c r="OLU3818" s="1462"/>
      <c r="OLV3818" s="1463"/>
      <c r="OLW3818" s="1462"/>
      <c r="OLX3818" s="1462"/>
      <c r="OLY3818" s="1463"/>
      <c r="OLZ3818" s="1463"/>
      <c r="OMA3818" s="1463"/>
      <c r="OMB3818" s="1463"/>
      <c r="OMC3818" s="1463"/>
      <c r="OMD3818" s="1463"/>
      <c r="OME3818" s="1462"/>
      <c r="OMF3818" s="1462"/>
      <c r="OMG3818" s="1464"/>
      <c r="OMH3818" s="1465"/>
      <c r="OMI3818" s="1466"/>
      <c r="OMJ3818" s="1466"/>
      <c r="OMK3818" s="1462"/>
      <c r="OML3818" s="1462"/>
      <c r="OMM3818" s="1462"/>
      <c r="OMN3818" s="1462"/>
      <c r="OMO3818" s="1463"/>
      <c r="OMP3818" s="1462"/>
      <c r="OMQ3818" s="1462"/>
      <c r="OMR3818" s="1462"/>
      <c r="OMS3818" s="1462"/>
      <c r="OMT3818" s="1463"/>
      <c r="OMU3818" s="1462"/>
      <c r="OMV3818" s="1462"/>
      <c r="OMW3818" s="1462"/>
      <c r="OMX3818" s="1462"/>
      <c r="OMY3818" s="1462"/>
      <c r="OMZ3818" s="1462"/>
      <c r="ONA3818" s="1462"/>
      <c r="ONB3818" s="1463"/>
      <c r="ONC3818" s="1462"/>
      <c r="OND3818" s="1462"/>
      <c r="ONE3818" s="1463"/>
      <c r="ONF3818" s="1463"/>
      <c r="ONG3818" s="1463"/>
      <c r="ONH3818" s="1463"/>
      <c r="ONI3818" s="1463"/>
      <c r="ONJ3818" s="1463"/>
      <c r="ONK3818" s="1462"/>
      <c r="ONL3818" s="1462"/>
      <c r="ONM3818" s="1464"/>
      <c r="ONN3818" s="1465"/>
      <c r="ONO3818" s="1466"/>
      <c r="ONP3818" s="1466"/>
      <c r="ONQ3818" s="1462"/>
      <c r="ONR3818" s="1462"/>
      <c r="ONS3818" s="1462"/>
      <c r="ONT3818" s="1462"/>
      <c r="ONU3818" s="1463"/>
      <c r="ONV3818" s="1462"/>
      <c r="ONW3818" s="1462"/>
      <c r="ONX3818" s="1462"/>
      <c r="ONY3818" s="1462"/>
      <c r="ONZ3818" s="1463"/>
      <c r="OOA3818" s="1462"/>
      <c r="OOB3818" s="1462"/>
      <c r="OOC3818" s="1462"/>
      <c r="OOD3818" s="1462"/>
      <c r="OOE3818" s="1462"/>
      <c r="OOF3818" s="1462"/>
      <c r="OOG3818" s="1462"/>
      <c r="OOH3818" s="1463"/>
      <c r="OOI3818" s="1462"/>
      <c r="OOJ3818" s="1462"/>
      <c r="OOK3818" s="1463"/>
      <c r="OOL3818" s="1463"/>
      <c r="OOM3818" s="1463"/>
      <c r="OON3818" s="1463"/>
      <c r="OOO3818" s="1463"/>
      <c r="OOP3818" s="1463"/>
      <c r="OOQ3818" s="1462"/>
      <c r="OOR3818" s="1462"/>
      <c r="OOS3818" s="1464"/>
      <c r="OOT3818" s="1465"/>
      <c r="OOU3818" s="1466"/>
      <c r="OOV3818" s="1466"/>
      <c r="OOW3818" s="1462"/>
      <c r="OOX3818" s="1462"/>
      <c r="OOY3818" s="1462"/>
      <c r="OOZ3818" s="1462"/>
      <c r="OPA3818" s="1463"/>
      <c r="OPB3818" s="1462"/>
      <c r="OPC3818" s="1462"/>
      <c r="OPD3818" s="1462"/>
      <c r="OPE3818" s="1462"/>
      <c r="OPF3818" s="1463"/>
      <c r="OPG3818" s="1462"/>
      <c r="OPH3818" s="1462"/>
      <c r="OPI3818" s="1462"/>
      <c r="OPJ3818" s="1462"/>
      <c r="OPK3818" s="1462"/>
      <c r="OPL3818" s="1462"/>
      <c r="OPM3818" s="1462"/>
      <c r="OPN3818" s="1463"/>
      <c r="OPO3818" s="1462"/>
      <c r="OPP3818" s="1462"/>
      <c r="OPQ3818" s="1463"/>
      <c r="OPR3818" s="1463"/>
      <c r="OPS3818" s="1463"/>
      <c r="OPT3818" s="1463"/>
      <c r="OPU3818" s="1463"/>
      <c r="OPV3818" s="1463"/>
      <c r="OPW3818" s="1462"/>
      <c r="OPX3818" s="1462"/>
      <c r="OPY3818" s="1464"/>
      <c r="OPZ3818" s="1465"/>
      <c r="OQA3818" s="1466"/>
      <c r="OQB3818" s="1466"/>
      <c r="OQC3818" s="1462"/>
      <c r="OQD3818" s="1462"/>
      <c r="OQE3818" s="1462"/>
      <c r="OQF3818" s="1462"/>
      <c r="OQG3818" s="1463"/>
      <c r="OQH3818" s="1462"/>
      <c r="OQI3818" s="1462"/>
      <c r="OQJ3818" s="1462"/>
      <c r="OQK3818" s="1462"/>
      <c r="OQL3818" s="1463"/>
      <c r="OQM3818" s="1462"/>
      <c r="OQN3818" s="1462"/>
      <c r="OQO3818" s="1462"/>
      <c r="OQP3818" s="1462"/>
      <c r="OQQ3818" s="1462"/>
      <c r="OQR3818" s="1462"/>
      <c r="OQS3818" s="1462"/>
      <c r="OQT3818" s="1463"/>
      <c r="OQU3818" s="1462"/>
      <c r="OQV3818" s="1462"/>
      <c r="OQW3818" s="1463"/>
      <c r="OQX3818" s="1463"/>
      <c r="OQY3818" s="1463"/>
      <c r="OQZ3818" s="1463"/>
      <c r="ORA3818" s="1463"/>
      <c r="ORB3818" s="1463"/>
      <c r="ORC3818" s="1462"/>
      <c r="ORD3818" s="1462"/>
      <c r="ORE3818" s="1464"/>
      <c r="ORF3818" s="1465"/>
      <c r="ORG3818" s="1466"/>
      <c r="ORH3818" s="1466"/>
      <c r="ORI3818" s="1462"/>
      <c r="ORJ3818" s="1462"/>
      <c r="ORK3818" s="1462"/>
      <c r="ORL3818" s="1462"/>
      <c r="ORM3818" s="1463"/>
      <c r="ORN3818" s="1462"/>
      <c r="ORO3818" s="1462"/>
      <c r="ORP3818" s="1462"/>
      <c r="ORQ3818" s="1462"/>
      <c r="ORR3818" s="1463"/>
      <c r="ORS3818" s="1462"/>
      <c r="ORT3818" s="1462"/>
      <c r="ORU3818" s="1462"/>
      <c r="ORV3818" s="1462"/>
      <c r="ORW3818" s="1462"/>
      <c r="ORX3818" s="1462"/>
      <c r="ORY3818" s="1462"/>
      <c r="ORZ3818" s="1463"/>
      <c r="OSA3818" s="1462"/>
      <c r="OSB3818" s="1462"/>
      <c r="OSC3818" s="1463"/>
      <c r="OSD3818" s="1463"/>
      <c r="OSE3818" s="1463"/>
      <c r="OSF3818" s="1463"/>
      <c r="OSG3818" s="1463"/>
      <c r="OSH3818" s="1463"/>
      <c r="OSI3818" s="1462"/>
      <c r="OSJ3818" s="1462"/>
      <c r="OSK3818" s="1464"/>
      <c r="OSL3818" s="1465"/>
      <c r="OSM3818" s="1466"/>
      <c r="OSN3818" s="1466"/>
      <c r="OSO3818" s="1462"/>
      <c r="OSP3818" s="1462"/>
      <c r="OSQ3818" s="1462"/>
      <c r="OSR3818" s="1462"/>
      <c r="OSS3818" s="1463"/>
      <c r="OST3818" s="1462"/>
      <c r="OSU3818" s="1462"/>
      <c r="OSV3818" s="1462"/>
      <c r="OSW3818" s="1462"/>
      <c r="OSX3818" s="1463"/>
      <c r="OSY3818" s="1462"/>
      <c r="OSZ3818" s="1462"/>
      <c r="OTA3818" s="1462"/>
      <c r="OTB3818" s="1462"/>
      <c r="OTC3818" s="1462"/>
      <c r="OTD3818" s="1462"/>
      <c r="OTE3818" s="1462"/>
      <c r="OTF3818" s="1463"/>
      <c r="OTG3818" s="1462"/>
      <c r="OTH3818" s="1462"/>
      <c r="OTI3818" s="1463"/>
      <c r="OTJ3818" s="1463"/>
      <c r="OTK3818" s="1463"/>
      <c r="OTL3818" s="1463"/>
      <c r="OTM3818" s="1463"/>
      <c r="OTN3818" s="1463"/>
      <c r="OTO3818" s="1462"/>
      <c r="OTP3818" s="1462"/>
      <c r="OTQ3818" s="1464"/>
      <c r="OTR3818" s="1465"/>
      <c r="OTS3818" s="1466"/>
      <c r="OTT3818" s="1466"/>
      <c r="OTU3818" s="1462"/>
      <c r="OTV3818" s="1462"/>
      <c r="OTW3818" s="1462"/>
      <c r="OTX3818" s="1462"/>
      <c r="OTY3818" s="1463"/>
      <c r="OTZ3818" s="1462"/>
      <c r="OUA3818" s="1462"/>
      <c r="OUB3818" s="1462"/>
      <c r="OUC3818" s="1462"/>
      <c r="OUD3818" s="1463"/>
      <c r="OUE3818" s="1462"/>
      <c r="OUF3818" s="1462"/>
      <c r="OUG3818" s="1462"/>
      <c r="OUH3818" s="1462"/>
      <c r="OUI3818" s="1462"/>
      <c r="OUJ3818" s="1462"/>
      <c r="OUK3818" s="1462"/>
      <c r="OUL3818" s="1463"/>
      <c r="OUM3818" s="1462"/>
      <c r="OUN3818" s="1462"/>
      <c r="OUO3818" s="1463"/>
      <c r="OUP3818" s="1463"/>
      <c r="OUQ3818" s="1463"/>
      <c r="OUR3818" s="1463"/>
      <c r="OUS3818" s="1463"/>
      <c r="OUT3818" s="1463"/>
      <c r="OUU3818" s="1462"/>
      <c r="OUV3818" s="1462"/>
      <c r="OUW3818" s="1464"/>
      <c r="OUX3818" s="1465"/>
      <c r="OUY3818" s="1466"/>
      <c r="OUZ3818" s="1466"/>
      <c r="OVA3818" s="1462"/>
      <c r="OVB3818" s="1462"/>
      <c r="OVC3818" s="1462"/>
      <c r="OVD3818" s="1462"/>
      <c r="OVE3818" s="1463"/>
      <c r="OVF3818" s="1462"/>
      <c r="OVG3818" s="1462"/>
      <c r="OVH3818" s="1462"/>
      <c r="OVI3818" s="1462"/>
      <c r="OVJ3818" s="1463"/>
      <c r="OVK3818" s="1462"/>
      <c r="OVL3818" s="1462"/>
      <c r="OVM3818" s="1462"/>
      <c r="OVN3818" s="1462"/>
      <c r="OVO3818" s="1462"/>
      <c r="OVP3818" s="1462"/>
      <c r="OVQ3818" s="1462"/>
      <c r="OVR3818" s="1463"/>
      <c r="OVS3818" s="1462"/>
      <c r="OVT3818" s="1462"/>
      <c r="OVU3818" s="1463"/>
      <c r="OVV3818" s="1463"/>
      <c r="OVW3818" s="1463"/>
      <c r="OVX3818" s="1463"/>
      <c r="OVY3818" s="1463"/>
      <c r="OVZ3818" s="1463"/>
      <c r="OWA3818" s="1462"/>
      <c r="OWB3818" s="1462"/>
      <c r="OWC3818" s="1464"/>
      <c r="OWD3818" s="1465"/>
      <c r="OWE3818" s="1466"/>
      <c r="OWF3818" s="1466"/>
      <c r="OWG3818" s="1462"/>
      <c r="OWH3818" s="1462"/>
      <c r="OWI3818" s="1462"/>
      <c r="OWJ3818" s="1462"/>
      <c r="OWK3818" s="1463"/>
      <c r="OWL3818" s="1462"/>
      <c r="OWM3818" s="1462"/>
      <c r="OWN3818" s="1462"/>
      <c r="OWO3818" s="1462"/>
      <c r="OWP3818" s="1463"/>
      <c r="OWQ3818" s="1462"/>
      <c r="OWR3818" s="1462"/>
      <c r="OWS3818" s="1462"/>
      <c r="OWT3818" s="1462"/>
      <c r="OWU3818" s="1462"/>
      <c r="OWV3818" s="1462"/>
      <c r="OWW3818" s="1462"/>
      <c r="OWX3818" s="1463"/>
      <c r="OWY3818" s="1462"/>
      <c r="OWZ3818" s="1462"/>
      <c r="OXA3818" s="1463"/>
      <c r="OXB3818" s="1463"/>
      <c r="OXC3818" s="1463"/>
      <c r="OXD3818" s="1463"/>
      <c r="OXE3818" s="1463"/>
      <c r="OXF3818" s="1463"/>
      <c r="OXG3818" s="1462"/>
      <c r="OXH3818" s="1462"/>
      <c r="OXI3818" s="1464"/>
      <c r="OXJ3818" s="1465"/>
      <c r="OXK3818" s="1466"/>
      <c r="OXL3818" s="1466"/>
      <c r="OXM3818" s="1462"/>
      <c r="OXN3818" s="1462"/>
      <c r="OXO3818" s="1462"/>
      <c r="OXP3818" s="1462"/>
      <c r="OXQ3818" s="1463"/>
      <c r="OXR3818" s="1462"/>
      <c r="OXS3818" s="1462"/>
      <c r="OXT3818" s="1462"/>
      <c r="OXU3818" s="1462"/>
      <c r="OXV3818" s="1463"/>
      <c r="OXW3818" s="1462"/>
      <c r="OXX3818" s="1462"/>
      <c r="OXY3818" s="1462"/>
      <c r="OXZ3818" s="1462"/>
      <c r="OYA3818" s="1462"/>
      <c r="OYB3818" s="1462"/>
      <c r="OYC3818" s="1462"/>
      <c r="OYD3818" s="1463"/>
      <c r="OYE3818" s="1462"/>
      <c r="OYF3818" s="1462"/>
      <c r="OYG3818" s="1463"/>
      <c r="OYH3818" s="1463"/>
      <c r="OYI3818" s="1463"/>
      <c r="OYJ3818" s="1463"/>
      <c r="OYK3818" s="1463"/>
      <c r="OYL3818" s="1463"/>
      <c r="OYM3818" s="1462"/>
      <c r="OYN3818" s="1462"/>
      <c r="OYO3818" s="1464"/>
      <c r="OYP3818" s="1465"/>
      <c r="OYQ3818" s="1466"/>
      <c r="OYR3818" s="1466"/>
      <c r="OYS3818" s="1462"/>
      <c r="OYT3818" s="1462"/>
      <c r="OYU3818" s="1462"/>
      <c r="OYV3818" s="1462"/>
      <c r="OYW3818" s="1463"/>
      <c r="OYX3818" s="1462"/>
      <c r="OYY3818" s="1462"/>
      <c r="OYZ3818" s="1462"/>
      <c r="OZA3818" s="1462"/>
      <c r="OZB3818" s="1463"/>
      <c r="OZC3818" s="1462"/>
      <c r="OZD3818" s="1462"/>
      <c r="OZE3818" s="1462"/>
      <c r="OZF3818" s="1462"/>
      <c r="OZG3818" s="1462"/>
      <c r="OZH3818" s="1462"/>
      <c r="OZI3818" s="1462"/>
      <c r="OZJ3818" s="1463"/>
      <c r="OZK3818" s="1462"/>
      <c r="OZL3818" s="1462"/>
      <c r="OZM3818" s="1463"/>
      <c r="OZN3818" s="1463"/>
      <c r="OZO3818" s="1463"/>
      <c r="OZP3818" s="1463"/>
      <c r="OZQ3818" s="1463"/>
      <c r="OZR3818" s="1463"/>
      <c r="OZS3818" s="1462"/>
      <c r="OZT3818" s="1462"/>
      <c r="OZU3818" s="1464"/>
      <c r="OZV3818" s="1465"/>
      <c r="OZW3818" s="1466"/>
      <c r="OZX3818" s="1466"/>
      <c r="OZY3818" s="1462"/>
      <c r="OZZ3818" s="1462"/>
      <c r="PAA3818" s="1462"/>
      <c r="PAB3818" s="1462"/>
      <c r="PAC3818" s="1463"/>
      <c r="PAD3818" s="1462"/>
      <c r="PAE3818" s="1462"/>
      <c r="PAF3818" s="1462"/>
      <c r="PAG3818" s="1462"/>
      <c r="PAH3818" s="1463"/>
      <c r="PAI3818" s="1462"/>
      <c r="PAJ3818" s="1462"/>
      <c r="PAK3818" s="1462"/>
      <c r="PAL3818" s="1462"/>
      <c r="PAM3818" s="1462"/>
      <c r="PAN3818" s="1462"/>
      <c r="PAO3818" s="1462"/>
      <c r="PAP3818" s="1463"/>
      <c r="PAQ3818" s="1462"/>
      <c r="PAR3818" s="1462"/>
      <c r="PAS3818" s="1463"/>
      <c r="PAT3818" s="1463"/>
      <c r="PAU3818" s="1463"/>
      <c r="PAV3818" s="1463"/>
      <c r="PAW3818" s="1463"/>
      <c r="PAX3818" s="1463"/>
      <c r="PAY3818" s="1462"/>
      <c r="PAZ3818" s="1462"/>
      <c r="PBA3818" s="1464"/>
      <c r="PBB3818" s="1465"/>
      <c r="PBC3818" s="1466"/>
      <c r="PBD3818" s="1466"/>
      <c r="PBE3818" s="1462"/>
      <c r="PBF3818" s="1462"/>
      <c r="PBG3818" s="1462"/>
      <c r="PBH3818" s="1462"/>
      <c r="PBI3818" s="1463"/>
      <c r="PBJ3818" s="1462"/>
      <c r="PBK3818" s="1462"/>
      <c r="PBL3818" s="1462"/>
      <c r="PBM3818" s="1462"/>
      <c r="PBN3818" s="1463"/>
      <c r="PBO3818" s="1462"/>
      <c r="PBP3818" s="1462"/>
      <c r="PBQ3818" s="1462"/>
      <c r="PBR3818" s="1462"/>
      <c r="PBS3818" s="1462"/>
      <c r="PBT3818" s="1462"/>
      <c r="PBU3818" s="1462"/>
      <c r="PBV3818" s="1463"/>
      <c r="PBW3818" s="1462"/>
      <c r="PBX3818" s="1462"/>
      <c r="PBY3818" s="1463"/>
      <c r="PBZ3818" s="1463"/>
      <c r="PCA3818" s="1463"/>
      <c r="PCB3818" s="1463"/>
      <c r="PCC3818" s="1463"/>
      <c r="PCD3818" s="1463"/>
      <c r="PCE3818" s="1462"/>
      <c r="PCF3818" s="1462"/>
      <c r="PCG3818" s="1464"/>
      <c r="PCH3818" s="1465"/>
      <c r="PCI3818" s="1466"/>
      <c r="PCJ3818" s="1466"/>
      <c r="PCK3818" s="1462"/>
      <c r="PCL3818" s="1462"/>
      <c r="PCM3818" s="1462"/>
      <c r="PCN3818" s="1462"/>
      <c r="PCO3818" s="1463"/>
      <c r="PCP3818" s="1462"/>
      <c r="PCQ3818" s="1462"/>
      <c r="PCR3818" s="1462"/>
      <c r="PCS3818" s="1462"/>
      <c r="PCT3818" s="1463"/>
      <c r="PCU3818" s="1462"/>
      <c r="PCV3818" s="1462"/>
      <c r="PCW3818" s="1462"/>
      <c r="PCX3818" s="1462"/>
      <c r="PCY3818" s="1462"/>
      <c r="PCZ3818" s="1462"/>
      <c r="PDA3818" s="1462"/>
      <c r="PDB3818" s="1463"/>
      <c r="PDC3818" s="1462"/>
      <c r="PDD3818" s="1462"/>
      <c r="PDE3818" s="1463"/>
      <c r="PDF3818" s="1463"/>
      <c r="PDG3818" s="1463"/>
      <c r="PDH3818" s="1463"/>
      <c r="PDI3818" s="1463"/>
      <c r="PDJ3818" s="1463"/>
      <c r="PDK3818" s="1462"/>
      <c r="PDL3818" s="1462"/>
      <c r="PDM3818" s="1464"/>
      <c r="PDN3818" s="1465"/>
      <c r="PDO3818" s="1466"/>
      <c r="PDP3818" s="1466"/>
      <c r="PDQ3818" s="1462"/>
      <c r="PDR3818" s="1462"/>
      <c r="PDS3818" s="1462"/>
      <c r="PDT3818" s="1462"/>
      <c r="PDU3818" s="1463"/>
      <c r="PDV3818" s="1462"/>
      <c r="PDW3818" s="1462"/>
      <c r="PDX3818" s="1462"/>
      <c r="PDY3818" s="1462"/>
      <c r="PDZ3818" s="1463"/>
      <c r="PEA3818" s="1462"/>
      <c r="PEB3818" s="1462"/>
      <c r="PEC3818" s="1462"/>
      <c r="PED3818" s="1462"/>
      <c r="PEE3818" s="1462"/>
      <c r="PEF3818" s="1462"/>
      <c r="PEG3818" s="1462"/>
      <c r="PEH3818" s="1463"/>
      <c r="PEI3818" s="1462"/>
      <c r="PEJ3818" s="1462"/>
      <c r="PEK3818" s="1463"/>
      <c r="PEL3818" s="1463"/>
      <c r="PEM3818" s="1463"/>
      <c r="PEN3818" s="1463"/>
      <c r="PEO3818" s="1463"/>
      <c r="PEP3818" s="1463"/>
      <c r="PEQ3818" s="1462"/>
      <c r="PER3818" s="1462"/>
      <c r="PES3818" s="1464"/>
      <c r="PET3818" s="1465"/>
      <c r="PEU3818" s="1466"/>
      <c r="PEV3818" s="1466"/>
      <c r="PEW3818" s="1462"/>
      <c r="PEX3818" s="1462"/>
      <c r="PEY3818" s="1462"/>
      <c r="PEZ3818" s="1462"/>
      <c r="PFA3818" s="1463"/>
      <c r="PFB3818" s="1462"/>
      <c r="PFC3818" s="1462"/>
      <c r="PFD3818" s="1462"/>
      <c r="PFE3818" s="1462"/>
      <c r="PFF3818" s="1463"/>
      <c r="PFG3818" s="1462"/>
      <c r="PFH3818" s="1462"/>
      <c r="PFI3818" s="1462"/>
      <c r="PFJ3818" s="1462"/>
      <c r="PFK3818" s="1462"/>
      <c r="PFL3818" s="1462"/>
      <c r="PFM3818" s="1462"/>
      <c r="PFN3818" s="1463"/>
      <c r="PFO3818" s="1462"/>
      <c r="PFP3818" s="1462"/>
      <c r="PFQ3818" s="1463"/>
      <c r="PFR3818" s="1463"/>
      <c r="PFS3818" s="1463"/>
      <c r="PFT3818" s="1463"/>
      <c r="PFU3818" s="1463"/>
      <c r="PFV3818" s="1463"/>
      <c r="PFW3818" s="1462"/>
      <c r="PFX3818" s="1462"/>
      <c r="PFY3818" s="1464"/>
      <c r="PFZ3818" s="1465"/>
      <c r="PGA3818" s="1466"/>
      <c r="PGB3818" s="1466"/>
      <c r="PGC3818" s="1462"/>
      <c r="PGD3818" s="1462"/>
      <c r="PGE3818" s="1462"/>
      <c r="PGF3818" s="1462"/>
      <c r="PGG3818" s="1463"/>
      <c r="PGH3818" s="1462"/>
      <c r="PGI3818" s="1462"/>
      <c r="PGJ3818" s="1462"/>
      <c r="PGK3818" s="1462"/>
      <c r="PGL3818" s="1463"/>
      <c r="PGM3818" s="1462"/>
      <c r="PGN3818" s="1462"/>
      <c r="PGO3818" s="1462"/>
      <c r="PGP3818" s="1462"/>
      <c r="PGQ3818" s="1462"/>
      <c r="PGR3818" s="1462"/>
      <c r="PGS3818" s="1462"/>
      <c r="PGT3818" s="1463"/>
      <c r="PGU3818" s="1462"/>
      <c r="PGV3818" s="1462"/>
      <c r="PGW3818" s="1463"/>
      <c r="PGX3818" s="1463"/>
      <c r="PGY3818" s="1463"/>
      <c r="PGZ3818" s="1463"/>
      <c r="PHA3818" s="1463"/>
      <c r="PHB3818" s="1463"/>
      <c r="PHC3818" s="1462"/>
      <c r="PHD3818" s="1462"/>
      <c r="PHE3818" s="1464"/>
      <c r="PHF3818" s="1465"/>
      <c r="PHG3818" s="1466"/>
      <c r="PHH3818" s="1466"/>
      <c r="PHI3818" s="1462"/>
      <c r="PHJ3818" s="1462"/>
      <c r="PHK3818" s="1462"/>
      <c r="PHL3818" s="1462"/>
      <c r="PHM3818" s="1463"/>
      <c r="PHN3818" s="1462"/>
      <c r="PHO3818" s="1462"/>
      <c r="PHP3818" s="1462"/>
      <c r="PHQ3818" s="1462"/>
      <c r="PHR3818" s="1463"/>
      <c r="PHS3818" s="1462"/>
      <c r="PHT3818" s="1462"/>
      <c r="PHU3818" s="1462"/>
      <c r="PHV3818" s="1462"/>
      <c r="PHW3818" s="1462"/>
      <c r="PHX3818" s="1462"/>
      <c r="PHY3818" s="1462"/>
      <c r="PHZ3818" s="1463"/>
      <c r="PIA3818" s="1462"/>
      <c r="PIB3818" s="1462"/>
      <c r="PIC3818" s="1463"/>
      <c r="PID3818" s="1463"/>
      <c r="PIE3818" s="1463"/>
      <c r="PIF3818" s="1463"/>
      <c r="PIG3818" s="1463"/>
      <c r="PIH3818" s="1463"/>
      <c r="PII3818" s="1462"/>
      <c r="PIJ3818" s="1462"/>
      <c r="PIK3818" s="1464"/>
      <c r="PIL3818" s="1465"/>
      <c r="PIM3818" s="1466"/>
      <c r="PIN3818" s="1466"/>
      <c r="PIO3818" s="1462"/>
      <c r="PIP3818" s="1462"/>
      <c r="PIQ3818" s="1462"/>
      <c r="PIR3818" s="1462"/>
      <c r="PIS3818" s="1463"/>
      <c r="PIT3818" s="1462"/>
      <c r="PIU3818" s="1462"/>
      <c r="PIV3818" s="1462"/>
      <c r="PIW3818" s="1462"/>
      <c r="PIX3818" s="1463"/>
      <c r="PIY3818" s="1462"/>
      <c r="PIZ3818" s="1462"/>
      <c r="PJA3818" s="1462"/>
      <c r="PJB3818" s="1462"/>
      <c r="PJC3818" s="1462"/>
      <c r="PJD3818" s="1462"/>
      <c r="PJE3818" s="1462"/>
      <c r="PJF3818" s="1463"/>
      <c r="PJG3818" s="1462"/>
      <c r="PJH3818" s="1462"/>
      <c r="PJI3818" s="1463"/>
      <c r="PJJ3818" s="1463"/>
      <c r="PJK3818" s="1463"/>
      <c r="PJL3818" s="1463"/>
      <c r="PJM3818" s="1463"/>
      <c r="PJN3818" s="1463"/>
      <c r="PJO3818" s="1462"/>
      <c r="PJP3818" s="1462"/>
      <c r="PJQ3818" s="1464"/>
      <c r="PJR3818" s="1465"/>
      <c r="PJS3818" s="1466"/>
      <c r="PJT3818" s="1466"/>
      <c r="PJU3818" s="1462"/>
      <c r="PJV3818" s="1462"/>
      <c r="PJW3818" s="1462"/>
      <c r="PJX3818" s="1462"/>
      <c r="PJY3818" s="1463"/>
      <c r="PJZ3818" s="1462"/>
      <c r="PKA3818" s="1462"/>
      <c r="PKB3818" s="1462"/>
      <c r="PKC3818" s="1462"/>
      <c r="PKD3818" s="1463"/>
      <c r="PKE3818" s="1462"/>
      <c r="PKF3818" s="1462"/>
      <c r="PKG3818" s="1462"/>
      <c r="PKH3818" s="1462"/>
      <c r="PKI3818" s="1462"/>
      <c r="PKJ3818" s="1462"/>
      <c r="PKK3818" s="1462"/>
      <c r="PKL3818" s="1463"/>
      <c r="PKM3818" s="1462"/>
      <c r="PKN3818" s="1462"/>
      <c r="PKO3818" s="1463"/>
      <c r="PKP3818" s="1463"/>
      <c r="PKQ3818" s="1463"/>
      <c r="PKR3818" s="1463"/>
      <c r="PKS3818" s="1463"/>
      <c r="PKT3818" s="1463"/>
      <c r="PKU3818" s="1462"/>
      <c r="PKV3818" s="1462"/>
      <c r="PKW3818" s="1464"/>
      <c r="PKX3818" s="1465"/>
      <c r="PKY3818" s="1466"/>
      <c r="PKZ3818" s="1466"/>
      <c r="PLA3818" s="1462"/>
      <c r="PLB3818" s="1462"/>
      <c r="PLC3818" s="1462"/>
      <c r="PLD3818" s="1462"/>
      <c r="PLE3818" s="1463"/>
      <c r="PLF3818" s="1462"/>
      <c r="PLG3818" s="1462"/>
      <c r="PLH3818" s="1462"/>
      <c r="PLI3818" s="1462"/>
      <c r="PLJ3818" s="1463"/>
      <c r="PLK3818" s="1462"/>
      <c r="PLL3818" s="1462"/>
      <c r="PLM3818" s="1462"/>
      <c r="PLN3818" s="1462"/>
      <c r="PLO3818" s="1462"/>
      <c r="PLP3818" s="1462"/>
      <c r="PLQ3818" s="1462"/>
      <c r="PLR3818" s="1463"/>
      <c r="PLS3818" s="1462"/>
      <c r="PLT3818" s="1462"/>
      <c r="PLU3818" s="1463"/>
      <c r="PLV3818" s="1463"/>
      <c r="PLW3818" s="1463"/>
      <c r="PLX3818" s="1463"/>
      <c r="PLY3818" s="1463"/>
      <c r="PLZ3818" s="1463"/>
      <c r="PMA3818" s="1462"/>
      <c r="PMB3818" s="1462"/>
      <c r="PMC3818" s="1464"/>
      <c r="PMD3818" s="1465"/>
      <c r="PME3818" s="1466"/>
      <c r="PMF3818" s="1466"/>
      <c r="PMG3818" s="1462"/>
      <c r="PMH3818" s="1462"/>
      <c r="PMI3818" s="1462"/>
      <c r="PMJ3818" s="1462"/>
      <c r="PMK3818" s="1463"/>
      <c r="PML3818" s="1462"/>
      <c r="PMM3818" s="1462"/>
      <c r="PMN3818" s="1462"/>
      <c r="PMO3818" s="1462"/>
      <c r="PMP3818" s="1463"/>
      <c r="PMQ3818" s="1462"/>
      <c r="PMR3818" s="1462"/>
      <c r="PMS3818" s="1462"/>
      <c r="PMT3818" s="1462"/>
      <c r="PMU3818" s="1462"/>
      <c r="PMV3818" s="1462"/>
      <c r="PMW3818" s="1462"/>
      <c r="PMX3818" s="1463"/>
      <c r="PMY3818" s="1462"/>
      <c r="PMZ3818" s="1462"/>
      <c r="PNA3818" s="1463"/>
      <c r="PNB3818" s="1463"/>
      <c r="PNC3818" s="1463"/>
      <c r="PND3818" s="1463"/>
      <c r="PNE3818" s="1463"/>
      <c r="PNF3818" s="1463"/>
      <c r="PNG3818" s="1462"/>
      <c r="PNH3818" s="1462"/>
      <c r="PNI3818" s="1464"/>
      <c r="PNJ3818" s="1465"/>
      <c r="PNK3818" s="1466"/>
      <c r="PNL3818" s="1466"/>
      <c r="PNM3818" s="1462"/>
      <c r="PNN3818" s="1462"/>
      <c r="PNO3818" s="1462"/>
      <c r="PNP3818" s="1462"/>
      <c r="PNQ3818" s="1463"/>
      <c r="PNR3818" s="1462"/>
      <c r="PNS3818" s="1462"/>
      <c r="PNT3818" s="1462"/>
      <c r="PNU3818" s="1462"/>
      <c r="PNV3818" s="1463"/>
      <c r="PNW3818" s="1462"/>
      <c r="PNX3818" s="1462"/>
      <c r="PNY3818" s="1462"/>
      <c r="PNZ3818" s="1462"/>
      <c r="POA3818" s="1462"/>
      <c r="POB3818" s="1462"/>
      <c r="POC3818" s="1462"/>
      <c r="POD3818" s="1463"/>
      <c r="POE3818" s="1462"/>
      <c r="POF3818" s="1462"/>
      <c r="POG3818" s="1463"/>
      <c r="POH3818" s="1463"/>
      <c r="POI3818" s="1463"/>
      <c r="POJ3818" s="1463"/>
      <c r="POK3818" s="1463"/>
      <c r="POL3818" s="1463"/>
      <c r="POM3818" s="1462"/>
      <c r="PON3818" s="1462"/>
      <c r="POO3818" s="1464"/>
      <c r="POP3818" s="1465"/>
      <c r="POQ3818" s="1466"/>
      <c r="POR3818" s="1466"/>
      <c r="POS3818" s="1462"/>
      <c r="POT3818" s="1462"/>
      <c r="POU3818" s="1462"/>
      <c r="POV3818" s="1462"/>
      <c r="POW3818" s="1463"/>
      <c r="POX3818" s="1462"/>
      <c r="POY3818" s="1462"/>
      <c r="POZ3818" s="1462"/>
      <c r="PPA3818" s="1462"/>
      <c r="PPB3818" s="1463"/>
      <c r="PPC3818" s="1462"/>
      <c r="PPD3818" s="1462"/>
      <c r="PPE3818" s="1462"/>
      <c r="PPF3818" s="1462"/>
      <c r="PPG3818" s="1462"/>
      <c r="PPH3818" s="1462"/>
      <c r="PPI3818" s="1462"/>
      <c r="PPJ3818" s="1463"/>
      <c r="PPK3818" s="1462"/>
      <c r="PPL3818" s="1462"/>
      <c r="PPM3818" s="1463"/>
      <c r="PPN3818" s="1463"/>
      <c r="PPO3818" s="1463"/>
      <c r="PPP3818" s="1463"/>
      <c r="PPQ3818" s="1463"/>
      <c r="PPR3818" s="1463"/>
      <c r="PPS3818" s="1462"/>
      <c r="PPT3818" s="1462"/>
      <c r="PPU3818" s="1464"/>
      <c r="PPV3818" s="1465"/>
      <c r="PPW3818" s="1466"/>
      <c r="PPX3818" s="1466"/>
      <c r="PPY3818" s="1462"/>
      <c r="PPZ3818" s="1462"/>
      <c r="PQA3818" s="1462"/>
      <c r="PQB3818" s="1462"/>
      <c r="PQC3818" s="1463"/>
      <c r="PQD3818" s="1462"/>
      <c r="PQE3818" s="1462"/>
      <c r="PQF3818" s="1462"/>
      <c r="PQG3818" s="1462"/>
      <c r="PQH3818" s="1463"/>
      <c r="PQI3818" s="1462"/>
      <c r="PQJ3818" s="1462"/>
      <c r="PQK3818" s="1462"/>
      <c r="PQL3818" s="1462"/>
      <c r="PQM3818" s="1462"/>
      <c r="PQN3818" s="1462"/>
      <c r="PQO3818" s="1462"/>
      <c r="PQP3818" s="1463"/>
      <c r="PQQ3818" s="1462"/>
      <c r="PQR3818" s="1462"/>
      <c r="PQS3818" s="1463"/>
      <c r="PQT3818" s="1463"/>
      <c r="PQU3818" s="1463"/>
      <c r="PQV3818" s="1463"/>
      <c r="PQW3818" s="1463"/>
      <c r="PQX3818" s="1463"/>
      <c r="PQY3818" s="1462"/>
      <c r="PQZ3818" s="1462"/>
      <c r="PRA3818" s="1464"/>
      <c r="PRB3818" s="1465"/>
      <c r="PRC3818" s="1466"/>
      <c r="PRD3818" s="1466"/>
      <c r="PRE3818" s="1462"/>
      <c r="PRF3818" s="1462"/>
      <c r="PRG3818" s="1462"/>
      <c r="PRH3818" s="1462"/>
      <c r="PRI3818" s="1463"/>
      <c r="PRJ3818" s="1462"/>
      <c r="PRK3818" s="1462"/>
      <c r="PRL3818" s="1462"/>
      <c r="PRM3818" s="1462"/>
      <c r="PRN3818" s="1463"/>
      <c r="PRO3818" s="1462"/>
      <c r="PRP3818" s="1462"/>
      <c r="PRQ3818" s="1462"/>
      <c r="PRR3818" s="1462"/>
      <c r="PRS3818" s="1462"/>
      <c r="PRT3818" s="1462"/>
      <c r="PRU3818" s="1462"/>
      <c r="PRV3818" s="1463"/>
      <c r="PRW3818" s="1462"/>
      <c r="PRX3818" s="1462"/>
      <c r="PRY3818" s="1463"/>
      <c r="PRZ3818" s="1463"/>
      <c r="PSA3818" s="1463"/>
      <c r="PSB3818" s="1463"/>
      <c r="PSC3818" s="1463"/>
      <c r="PSD3818" s="1463"/>
      <c r="PSE3818" s="1462"/>
      <c r="PSF3818" s="1462"/>
      <c r="PSG3818" s="1464"/>
      <c r="PSH3818" s="1465"/>
      <c r="PSI3818" s="1466"/>
      <c r="PSJ3818" s="1466"/>
      <c r="PSK3818" s="1462"/>
      <c r="PSL3818" s="1462"/>
      <c r="PSM3818" s="1462"/>
      <c r="PSN3818" s="1462"/>
      <c r="PSO3818" s="1463"/>
      <c r="PSP3818" s="1462"/>
      <c r="PSQ3818" s="1462"/>
      <c r="PSR3818" s="1462"/>
      <c r="PSS3818" s="1462"/>
      <c r="PST3818" s="1463"/>
      <c r="PSU3818" s="1462"/>
      <c r="PSV3818" s="1462"/>
      <c r="PSW3818" s="1462"/>
      <c r="PSX3818" s="1462"/>
      <c r="PSY3818" s="1462"/>
      <c r="PSZ3818" s="1462"/>
      <c r="PTA3818" s="1462"/>
      <c r="PTB3818" s="1463"/>
      <c r="PTC3818" s="1462"/>
      <c r="PTD3818" s="1462"/>
      <c r="PTE3818" s="1463"/>
      <c r="PTF3818" s="1463"/>
      <c r="PTG3818" s="1463"/>
      <c r="PTH3818" s="1463"/>
      <c r="PTI3818" s="1463"/>
      <c r="PTJ3818" s="1463"/>
      <c r="PTK3818" s="1462"/>
      <c r="PTL3818" s="1462"/>
      <c r="PTM3818" s="1464"/>
      <c r="PTN3818" s="1465"/>
      <c r="PTO3818" s="1466"/>
      <c r="PTP3818" s="1466"/>
      <c r="PTQ3818" s="1462"/>
      <c r="PTR3818" s="1462"/>
      <c r="PTS3818" s="1462"/>
      <c r="PTT3818" s="1462"/>
      <c r="PTU3818" s="1463"/>
      <c r="PTV3818" s="1462"/>
      <c r="PTW3818" s="1462"/>
      <c r="PTX3818" s="1462"/>
      <c r="PTY3818" s="1462"/>
      <c r="PTZ3818" s="1463"/>
      <c r="PUA3818" s="1462"/>
      <c r="PUB3818" s="1462"/>
      <c r="PUC3818" s="1462"/>
      <c r="PUD3818" s="1462"/>
      <c r="PUE3818" s="1462"/>
      <c r="PUF3818" s="1462"/>
      <c r="PUG3818" s="1462"/>
      <c r="PUH3818" s="1463"/>
      <c r="PUI3818" s="1462"/>
      <c r="PUJ3818" s="1462"/>
      <c r="PUK3818" s="1463"/>
      <c r="PUL3818" s="1463"/>
      <c r="PUM3818" s="1463"/>
      <c r="PUN3818" s="1463"/>
      <c r="PUO3818" s="1463"/>
      <c r="PUP3818" s="1463"/>
      <c r="PUQ3818" s="1462"/>
      <c r="PUR3818" s="1462"/>
      <c r="PUS3818" s="1464"/>
      <c r="PUT3818" s="1465"/>
      <c r="PUU3818" s="1466"/>
      <c r="PUV3818" s="1466"/>
      <c r="PUW3818" s="1462"/>
      <c r="PUX3818" s="1462"/>
      <c r="PUY3818" s="1462"/>
      <c r="PUZ3818" s="1462"/>
      <c r="PVA3818" s="1463"/>
      <c r="PVB3818" s="1462"/>
      <c r="PVC3818" s="1462"/>
      <c r="PVD3818" s="1462"/>
      <c r="PVE3818" s="1462"/>
      <c r="PVF3818" s="1463"/>
      <c r="PVG3818" s="1462"/>
      <c r="PVH3818" s="1462"/>
      <c r="PVI3818" s="1462"/>
      <c r="PVJ3818" s="1462"/>
      <c r="PVK3818" s="1462"/>
      <c r="PVL3818" s="1462"/>
      <c r="PVM3818" s="1462"/>
      <c r="PVN3818" s="1463"/>
      <c r="PVO3818" s="1462"/>
      <c r="PVP3818" s="1462"/>
      <c r="PVQ3818" s="1463"/>
      <c r="PVR3818" s="1463"/>
      <c r="PVS3818" s="1463"/>
      <c r="PVT3818" s="1463"/>
      <c r="PVU3818" s="1463"/>
      <c r="PVV3818" s="1463"/>
      <c r="PVW3818" s="1462"/>
      <c r="PVX3818" s="1462"/>
      <c r="PVY3818" s="1464"/>
      <c r="PVZ3818" s="1465"/>
      <c r="PWA3818" s="1466"/>
      <c r="PWB3818" s="1466"/>
      <c r="PWC3818" s="1462"/>
      <c r="PWD3818" s="1462"/>
      <c r="PWE3818" s="1462"/>
      <c r="PWF3818" s="1462"/>
      <c r="PWG3818" s="1463"/>
      <c r="PWH3818" s="1462"/>
      <c r="PWI3818" s="1462"/>
      <c r="PWJ3818" s="1462"/>
      <c r="PWK3818" s="1462"/>
      <c r="PWL3818" s="1463"/>
      <c r="PWM3818" s="1462"/>
      <c r="PWN3818" s="1462"/>
      <c r="PWO3818" s="1462"/>
      <c r="PWP3818" s="1462"/>
      <c r="PWQ3818" s="1462"/>
      <c r="PWR3818" s="1462"/>
      <c r="PWS3818" s="1462"/>
      <c r="PWT3818" s="1463"/>
      <c r="PWU3818" s="1462"/>
      <c r="PWV3818" s="1462"/>
      <c r="PWW3818" s="1463"/>
      <c r="PWX3818" s="1463"/>
      <c r="PWY3818" s="1463"/>
      <c r="PWZ3818" s="1463"/>
      <c r="PXA3818" s="1463"/>
      <c r="PXB3818" s="1463"/>
      <c r="PXC3818" s="1462"/>
      <c r="PXD3818" s="1462"/>
      <c r="PXE3818" s="1464"/>
      <c r="PXF3818" s="1465"/>
      <c r="PXG3818" s="1466"/>
      <c r="PXH3818" s="1466"/>
      <c r="PXI3818" s="1462"/>
      <c r="PXJ3818" s="1462"/>
      <c r="PXK3818" s="1462"/>
      <c r="PXL3818" s="1462"/>
      <c r="PXM3818" s="1463"/>
      <c r="PXN3818" s="1462"/>
      <c r="PXO3818" s="1462"/>
      <c r="PXP3818" s="1462"/>
      <c r="PXQ3818" s="1462"/>
      <c r="PXR3818" s="1463"/>
      <c r="PXS3818" s="1462"/>
      <c r="PXT3818" s="1462"/>
      <c r="PXU3818" s="1462"/>
      <c r="PXV3818" s="1462"/>
      <c r="PXW3818" s="1462"/>
      <c r="PXX3818" s="1462"/>
      <c r="PXY3818" s="1462"/>
      <c r="PXZ3818" s="1463"/>
      <c r="PYA3818" s="1462"/>
      <c r="PYB3818" s="1462"/>
      <c r="PYC3818" s="1463"/>
      <c r="PYD3818" s="1463"/>
      <c r="PYE3818" s="1463"/>
      <c r="PYF3818" s="1463"/>
      <c r="PYG3818" s="1463"/>
      <c r="PYH3818" s="1463"/>
      <c r="PYI3818" s="1462"/>
      <c r="PYJ3818" s="1462"/>
      <c r="PYK3818" s="1464"/>
      <c r="PYL3818" s="1465"/>
      <c r="PYM3818" s="1466"/>
      <c r="PYN3818" s="1466"/>
      <c r="PYO3818" s="1462"/>
      <c r="PYP3818" s="1462"/>
      <c r="PYQ3818" s="1462"/>
      <c r="PYR3818" s="1462"/>
      <c r="PYS3818" s="1463"/>
      <c r="PYT3818" s="1462"/>
      <c r="PYU3818" s="1462"/>
      <c r="PYV3818" s="1462"/>
      <c r="PYW3818" s="1462"/>
      <c r="PYX3818" s="1463"/>
      <c r="PYY3818" s="1462"/>
      <c r="PYZ3818" s="1462"/>
      <c r="PZA3818" s="1462"/>
      <c r="PZB3818" s="1462"/>
      <c r="PZC3818" s="1462"/>
      <c r="PZD3818" s="1462"/>
      <c r="PZE3818" s="1462"/>
      <c r="PZF3818" s="1463"/>
      <c r="PZG3818" s="1462"/>
      <c r="PZH3818" s="1462"/>
      <c r="PZI3818" s="1463"/>
      <c r="PZJ3818" s="1463"/>
      <c r="PZK3818" s="1463"/>
      <c r="PZL3818" s="1463"/>
      <c r="PZM3818" s="1463"/>
      <c r="PZN3818" s="1463"/>
      <c r="PZO3818" s="1462"/>
      <c r="PZP3818" s="1462"/>
      <c r="PZQ3818" s="1464"/>
      <c r="PZR3818" s="1465"/>
      <c r="PZS3818" s="1466"/>
      <c r="PZT3818" s="1466"/>
      <c r="PZU3818" s="1462"/>
      <c r="PZV3818" s="1462"/>
      <c r="PZW3818" s="1462"/>
      <c r="PZX3818" s="1462"/>
      <c r="PZY3818" s="1463"/>
      <c r="PZZ3818" s="1462"/>
      <c r="QAA3818" s="1462"/>
      <c r="QAB3818" s="1462"/>
      <c r="QAC3818" s="1462"/>
      <c r="QAD3818" s="1463"/>
      <c r="QAE3818" s="1462"/>
      <c r="QAF3818" s="1462"/>
      <c r="QAG3818" s="1462"/>
      <c r="QAH3818" s="1462"/>
      <c r="QAI3818" s="1462"/>
      <c r="QAJ3818" s="1462"/>
      <c r="QAK3818" s="1462"/>
      <c r="QAL3818" s="1463"/>
      <c r="QAM3818" s="1462"/>
      <c r="QAN3818" s="1462"/>
      <c r="QAO3818" s="1463"/>
      <c r="QAP3818" s="1463"/>
      <c r="QAQ3818" s="1463"/>
      <c r="QAR3818" s="1463"/>
      <c r="QAS3818" s="1463"/>
      <c r="QAT3818" s="1463"/>
      <c r="QAU3818" s="1462"/>
      <c r="QAV3818" s="1462"/>
      <c r="QAW3818" s="1464"/>
      <c r="QAX3818" s="1465"/>
      <c r="QAY3818" s="1466"/>
      <c r="QAZ3818" s="1466"/>
      <c r="QBA3818" s="1462"/>
      <c r="QBB3818" s="1462"/>
      <c r="QBC3818" s="1462"/>
      <c r="QBD3818" s="1462"/>
      <c r="QBE3818" s="1463"/>
      <c r="QBF3818" s="1462"/>
      <c r="QBG3818" s="1462"/>
      <c r="QBH3818" s="1462"/>
      <c r="QBI3818" s="1462"/>
      <c r="QBJ3818" s="1463"/>
      <c r="QBK3818" s="1462"/>
      <c r="QBL3818" s="1462"/>
      <c r="QBM3818" s="1462"/>
      <c r="QBN3818" s="1462"/>
      <c r="QBO3818" s="1462"/>
      <c r="QBP3818" s="1462"/>
      <c r="QBQ3818" s="1462"/>
      <c r="QBR3818" s="1463"/>
      <c r="QBS3818" s="1462"/>
      <c r="QBT3818" s="1462"/>
      <c r="QBU3818" s="1463"/>
      <c r="QBV3818" s="1463"/>
      <c r="QBW3818" s="1463"/>
      <c r="QBX3818" s="1463"/>
      <c r="QBY3818" s="1463"/>
      <c r="QBZ3818" s="1463"/>
      <c r="QCA3818" s="1462"/>
      <c r="QCB3818" s="1462"/>
      <c r="QCC3818" s="1464"/>
      <c r="QCD3818" s="1465"/>
      <c r="QCE3818" s="1466"/>
      <c r="QCF3818" s="1466"/>
      <c r="QCG3818" s="1462"/>
      <c r="QCH3818" s="1462"/>
      <c r="QCI3818" s="1462"/>
      <c r="QCJ3818" s="1462"/>
      <c r="QCK3818" s="1463"/>
      <c r="QCL3818" s="1462"/>
      <c r="QCM3818" s="1462"/>
      <c r="QCN3818" s="1462"/>
      <c r="QCO3818" s="1462"/>
      <c r="QCP3818" s="1463"/>
      <c r="QCQ3818" s="1462"/>
      <c r="QCR3818" s="1462"/>
      <c r="QCS3818" s="1462"/>
      <c r="QCT3818" s="1462"/>
      <c r="QCU3818" s="1462"/>
      <c r="QCV3818" s="1462"/>
      <c r="QCW3818" s="1462"/>
      <c r="QCX3818" s="1463"/>
      <c r="QCY3818" s="1462"/>
      <c r="QCZ3818" s="1462"/>
      <c r="QDA3818" s="1463"/>
      <c r="QDB3818" s="1463"/>
      <c r="QDC3818" s="1463"/>
      <c r="QDD3818" s="1463"/>
      <c r="QDE3818" s="1463"/>
      <c r="QDF3818" s="1463"/>
      <c r="QDG3818" s="1462"/>
      <c r="QDH3818" s="1462"/>
      <c r="QDI3818" s="1464"/>
      <c r="QDJ3818" s="1465"/>
      <c r="QDK3818" s="1466"/>
      <c r="QDL3818" s="1466"/>
      <c r="QDM3818" s="1462"/>
      <c r="QDN3818" s="1462"/>
      <c r="QDO3818" s="1462"/>
      <c r="QDP3818" s="1462"/>
      <c r="QDQ3818" s="1463"/>
      <c r="QDR3818" s="1462"/>
      <c r="QDS3818" s="1462"/>
      <c r="QDT3818" s="1462"/>
      <c r="QDU3818" s="1462"/>
      <c r="QDV3818" s="1463"/>
      <c r="QDW3818" s="1462"/>
      <c r="QDX3818" s="1462"/>
      <c r="QDY3818" s="1462"/>
      <c r="QDZ3818" s="1462"/>
      <c r="QEA3818" s="1462"/>
      <c r="QEB3818" s="1462"/>
      <c r="QEC3818" s="1462"/>
      <c r="QED3818" s="1463"/>
      <c r="QEE3818" s="1462"/>
      <c r="QEF3818" s="1462"/>
      <c r="QEG3818" s="1463"/>
      <c r="QEH3818" s="1463"/>
      <c r="QEI3818" s="1463"/>
      <c r="QEJ3818" s="1463"/>
      <c r="QEK3818" s="1463"/>
      <c r="QEL3818" s="1463"/>
      <c r="QEM3818" s="1462"/>
      <c r="QEN3818" s="1462"/>
      <c r="QEO3818" s="1464"/>
      <c r="QEP3818" s="1465"/>
      <c r="QEQ3818" s="1466"/>
      <c r="QER3818" s="1466"/>
      <c r="QES3818" s="1462"/>
      <c r="QET3818" s="1462"/>
      <c r="QEU3818" s="1462"/>
      <c r="QEV3818" s="1462"/>
      <c r="QEW3818" s="1463"/>
      <c r="QEX3818" s="1462"/>
      <c r="QEY3818" s="1462"/>
      <c r="QEZ3818" s="1462"/>
      <c r="QFA3818" s="1462"/>
      <c r="QFB3818" s="1463"/>
      <c r="QFC3818" s="1462"/>
      <c r="QFD3818" s="1462"/>
      <c r="QFE3818" s="1462"/>
      <c r="QFF3818" s="1462"/>
      <c r="QFG3818" s="1462"/>
      <c r="QFH3818" s="1462"/>
      <c r="QFI3818" s="1462"/>
      <c r="QFJ3818" s="1463"/>
      <c r="QFK3818" s="1462"/>
      <c r="QFL3818" s="1462"/>
      <c r="QFM3818" s="1463"/>
      <c r="QFN3818" s="1463"/>
      <c r="QFO3818" s="1463"/>
      <c r="QFP3818" s="1463"/>
      <c r="QFQ3818" s="1463"/>
      <c r="QFR3818" s="1463"/>
      <c r="QFS3818" s="1462"/>
      <c r="QFT3818" s="1462"/>
      <c r="QFU3818" s="1464"/>
      <c r="QFV3818" s="1465"/>
      <c r="QFW3818" s="1466"/>
      <c r="QFX3818" s="1466"/>
      <c r="QFY3818" s="1462"/>
      <c r="QFZ3818" s="1462"/>
      <c r="QGA3818" s="1462"/>
      <c r="QGB3818" s="1462"/>
      <c r="QGC3818" s="1463"/>
      <c r="QGD3818" s="1462"/>
      <c r="QGE3818" s="1462"/>
      <c r="QGF3818" s="1462"/>
      <c r="QGG3818" s="1462"/>
      <c r="QGH3818" s="1463"/>
      <c r="QGI3818" s="1462"/>
      <c r="QGJ3818" s="1462"/>
      <c r="QGK3818" s="1462"/>
      <c r="QGL3818" s="1462"/>
      <c r="QGM3818" s="1462"/>
      <c r="QGN3818" s="1462"/>
      <c r="QGO3818" s="1462"/>
      <c r="QGP3818" s="1463"/>
      <c r="QGQ3818" s="1462"/>
      <c r="QGR3818" s="1462"/>
      <c r="QGS3818" s="1463"/>
      <c r="QGT3818" s="1463"/>
      <c r="QGU3818" s="1463"/>
      <c r="QGV3818" s="1463"/>
      <c r="QGW3818" s="1463"/>
      <c r="QGX3818" s="1463"/>
      <c r="QGY3818" s="1462"/>
      <c r="QGZ3818" s="1462"/>
      <c r="QHA3818" s="1464"/>
      <c r="QHB3818" s="1465"/>
      <c r="QHC3818" s="1466"/>
      <c r="QHD3818" s="1466"/>
      <c r="QHE3818" s="1462"/>
      <c r="QHF3818" s="1462"/>
      <c r="QHG3818" s="1462"/>
      <c r="QHH3818" s="1462"/>
      <c r="QHI3818" s="1463"/>
      <c r="QHJ3818" s="1462"/>
      <c r="QHK3818" s="1462"/>
      <c r="QHL3818" s="1462"/>
      <c r="QHM3818" s="1462"/>
      <c r="QHN3818" s="1463"/>
      <c r="QHO3818" s="1462"/>
      <c r="QHP3818" s="1462"/>
      <c r="QHQ3818" s="1462"/>
      <c r="QHR3818" s="1462"/>
      <c r="QHS3818" s="1462"/>
      <c r="QHT3818" s="1462"/>
      <c r="QHU3818" s="1462"/>
      <c r="QHV3818" s="1463"/>
      <c r="QHW3818" s="1462"/>
      <c r="QHX3818" s="1462"/>
      <c r="QHY3818" s="1463"/>
      <c r="QHZ3818" s="1463"/>
      <c r="QIA3818" s="1463"/>
      <c r="QIB3818" s="1463"/>
      <c r="QIC3818" s="1463"/>
      <c r="QID3818" s="1463"/>
      <c r="QIE3818" s="1462"/>
      <c r="QIF3818" s="1462"/>
      <c r="QIG3818" s="1464"/>
      <c r="QIH3818" s="1465"/>
      <c r="QII3818" s="1466"/>
      <c r="QIJ3818" s="1466"/>
      <c r="QIK3818" s="1462"/>
      <c r="QIL3818" s="1462"/>
      <c r="QIM3818" s="1462"/>
      <c r="QIN3818" s="1462"/>
      <c r="QIO3818" s="1463"/>
      <c r="QIP3818" s="1462"/>
      <c r="QIQ3818" s="1462"/>
      <c r="QIR3818" s="1462"/>
      <c r="QIS3818" s="1462"/>
      <c r="QIT3818" s="1463"/>
      <c r="QIU3818" s="1462"/>
      <c r="QIV3818" s="1462"/>
      <c r="QIW3818" s="1462"/>
      <c r="QIX3818" s="1462"/>
      <c r="QIY3818" s="1462"/>
      <c r="QIZ3818" s="1462"/>
      <c r="QJA3818" s="1462"/>
      <c r="QJB3818" s="1463"/>
      <c r="QJC3818" s="1462"/>
      <c r="QJD3818" s="1462"/>
      <c r="QJE3818" s="1463"/>
      <c r="QJF3818" s="1463"/>
      <c r="QJG3818" s="1463"/>
      <c r="QJH3818" s="1463"/>
      <c r="QJI3818" s="1463"/>
      <c r="QJJ3818" s="1463"/>
      <c r="QJK3818" s="1462"/>
      <c r="QJL3818" s="1462"/>
      <c r="QJM3818" s="1464"/>
      <c r="QJN3818" s="1465"/>
      <c r="QJO3818" s="1466"/>
      <c r="QJP3818" s="1466"/>
      <c r="QJQ3818" s="1462"/>
      <c r="QJR3818" s="1462"/>
      <c r="QJS3818" s="1462"/>
      <c r="QJT3818" s="1462"/>
      <c r="QJU3818" s="1463"/>
      <c r="QJV3818" s="1462"/>
      <c r="QJW3818" s="1462"/>
      <c r="QJX3818" s="1462"/>
      <c r="QJY3818" s="1462"/>
      <c r="QJZ3818" s="1463"/>
      <c r="QKA3818" s="1462"/>
      <c r="QKB3818" s="1462"/>
      <c r="QKC3818" s="1462"/>
      <c r="QKD3818" s="1462"/>
      <c r="QKE3818" s="1462"/>
      <c r="QKF3818" s="1462"/>
      <c r="QKG3818" s="1462"/>
      <c r="QKH3818" s="1463"/>
      <c r="QKI3818" s="1462"/>
      <c r="QKJ3818" s="1462"/>
      <c r="QKK3818" s="1463"/>
      <c r="QKL3818" s="1463"/>
      <c r="QKM3818" s="1463"/>
      <c r="QKN3818" s="1463"/>
      <c r="QKO3818" s="1463"/>
      <c r="QKP3818" s="1463"/>
      <c r="QKQ3818" s="1462"/>
      <c r="QKR3818" s="1462"/>
      <c r="QKS3818" s="1464"/>
      <c r="QKT3818" s="1465"/>
      <c r="QKU3818" s="1466"/>
      <c r="QKV3818" s="1466"/>
      <c r="QKW3818" s="1462"/>
      <c r="QKX3818" s="1462"/>
      <c r="QKY3818" s="1462"/>
      <c r="QKZ3818" s="1462"/>
      <c r="QLA3818" s="1463"/>
      <c r="QLB3818" s="1462"/>
      <c r="QLC3818" s="1462"/>
      <c r="QLD3818" s="1462"/>
      <c r="QLE3818" s="1462"/>
      <c r="QLF3818" s="1463"/>
      <c r="QLG3818" s="1462"/>
      <c r="QLH3818" s="1462"/>
      <c r="QLI3818" s="1462"/>
      <c r="QLJ3818" s="1462"/>
      <c r="QLK3818" s="1462"/>
      <c r="QLL3818" s="1462"/>
      <c r="QLM3818" s="1462"/>
      <c r="QLN3818" s="1463"/>
      <c r="QLO3818" s="1462"/>
      <c r="QLP3818" s="1462"/>
      <c r="QLQ3818" s="1463"/>
      <c r="QLR3818" s="1463"/>
      <c r="QLS3818" s="1463"/>
      <c r="QLT3818" s="1463"/>
      <c r="QLU3818" s="1463"/>
      <c r="QLV3818" s="1463"/>
      <c r="QLW3818" s="1462"/>
      <c r="QLX3818" s="1462"/>
      <c r="QLY3818" s="1464"/>
      <c r="QLZ3818" s="1465"/>
      <c r="QMA3818" s="1466"/>
      <c r="QMB3818" s="1466"/>
      <c r="QMC3818" s="1462"/>
      <c r="QMD3818" s="1462"/>
      <c r="QME3818" s="1462"/>
      <c r="QMF3818" s="1462"/>
      <c r="QMG3818" s="1463"/>
      <c r="QMH3818" s="1462"/>
      <c r="QMI3818" s="1462"/>
      <c r="QMJ3818" s="1462"/>
      <c r="QMK3818" s="1462"/>
      <c r="QML3818" s="1463"/>
      <c r="QMM3818" s="1462"/>
      <c r="QMN3818" s="1462"/>
      <c r="QMO3818" s="1462"/>
      <c r="QMP3818" s="1462"/>
      <c r="QMQ3818" s="1462"/>
      <c r="QMR3818" s="1462"/>
      <c r="QMS3818" s="1462"/>
      <c r="QMT3818" s="1463"/>
      <c r="QMU3818" s="1462"/>
      <c r="QMV3818" s="1462"/>
      <c r="QMW3818" s="1463"/>
      <c r="QMX3818" s="1463"/>
      <c r="QMY3818" s="1463"/>
      <c r="QMZ3818" s="1463"/>
      <c r="QNA3818" s="1463"/>
      <c r="QNB3818" s="1463"/>
      <c r="QNC3818" s="1462"/>
      <c r="QND3818" s="1462"/>
      <c r="QNE3818" s="1464"/>
      <c r="QNF3818" s="1465"/>
      <c r="QNG3818" s="1466"/>
      <c r="QNH3818" s="1466"/>
      <c r="QNI3818" s="1462"/>
      <c r="QNJ3818" s="1462"/>
      <c r="QNK3818" s="1462"/>
      <c r="QNL3818" s="1462"/>
      <c r="QNM3818" s="1463"/>
      <c r="QNN3818" s="1462"/>
      <c r="QNO3818" s="1462"/>
      <c r="QNP3818" s="1462"/>
      <c r="QNQ3818" s="1462"/>
      <c r="QNR3818" s="1463"/>
      <c r="QNS3818" s="1462"/>
      <c r="QNT3818" s="1462"/>
      <c r="QNU3818" s="1462"/>
      <c r="QNV3818" s="1462"/>
      <c r="QNW3818" s="1462"/>
      <c r="QNX3818" s="1462"/>
      <c r="QNY3818" s="1462"/>
      <c r="QNZ3818" s="1463"/>
      <c r="QOA3818" s="1462"/>
      <c r="QOB3818" s="1462"/>
      <c r="QOC3818" s="1463"/>
      <c r="QOD3818" s="1463"/>
      <c r="QOE3818" s="1463"/>
      <c r="QOF3818" s="1463"/>
      <c r="QOG3818" s="1463"/>
      <c r="QOH3818" s="1463"/>
      <c r="QOI3818" s="1462"/>
      <c r="QOJ3818" s="1462"/>
      <c r="QOK3818" s="1464"/>
      <c r="QOL3818" s="1465"/>
      <c r="QOM3818" s="1466"/>
      <c r="QON3818" s="1466"/>
      <c r="QOO3818" s="1462"/>
      <c r="QOP3818" s="1462"/>
      <c r="QOQ3818" s="1462"/>
      <c r="QOR3818" s="1462"/>
      <c r="QOS3818" s="1463"/>
      <c r="QOT3818" s="1462"/>
      <c r="QOU3818" s="1462"/>
      <c r="QOV3818" s="1462"/>
      <c r="QOW3818" s="1462"/>
      <c r="QOX3818" s="1463"/>
      <c r="QOY3818" s="1462"/>
      <c r="QOZ3818" s="1462"/>
      <c r="QPA3818" s="1462"/>
      <c r="QPB3818" s="1462"/>
      <c r="QPC3818" s="1462"/>
      <c r="QPD3818" s="1462"/>
      <c r="QPE3818" s="1462"/>
      <c r="QPF3818" s="1463"/>
      <c r="QPG3818" s="1462"/>
      <c r="QPH3818" s="1462"/>
      <c r="QPI3818" s="1463"/>
      <c r="QPJ3818" s="1463"/>
      <c r="QPK3818" s="1463"/>
      <c r="QPL3818" s="1463"/>
      <c r="QPM3818" s="1463"/>
      <c r="QPN3818" s="1463"/>
      <c r="QPO3818" s="1462"/>
      <c r="QPP3818" s="1462"/>
      <c r="QPQ3818" s="1464"/>
      <c r="QPR3818" s="1465"/>
      <c r="QPS3818" s="1466"/>
      <c r="QPT3818" s="1466"/>
      <c r="QPU3818" s="1462"/>
      <c r="QPV3818" s="1462"/>
      <c r="QPW3818" s="1462"/>
      <c r="QPX3818" s="1462"/>
      <c r="QPY3818" s="1463"/>
      <c r="QPZ3818" s="1462"/>
      <c r="QQA3818" s="1462"/>
      <c r="QQB3818" s="1462"/>
      <c r="QQC3818" s="1462"/>
      <c r="QQD3818" s="1463"/>
      <c r="QQE3818" s="1462"/>
      <c r="QQF3818" s="1462"/>
      <c r="QQG3818" s="1462"/>
      <c r="QQH3818" s="1462"/>
      <c r="QQI3818" s="1462"/>
      <c r="QQJ3818" s="1462"/>
      <c r="QQK3818" s="1462"/>
      <c r="QQL3818" s="1463"/>
      <c r="QQM3818" s="1462"/>
      <c r="QQN3818" s="1462"/>
      <c r="QQO3818" s="1463"/>
      <c r="QQP3818" s="1463"/>
      <c r="QQQ3818" s="1463"/>
      <c r="QQR3818" s="1463"/>
      <c r="QQS3818" s="1463"/>
      <c r="QQT3818" s="1463"/>
      <c r="QQU3818" s="1462"/>
      <c r="QQV3818" s="1462"/>
      <c r="QQW3818" s="1464"/>
      <c r="QQX3818" s="1465"/>
      <c r="QQY3818" s="1466"/>
      <c r="QQZ3818" s="1466"/>
      <c r="QRA3818" s="1462"/>
      <c r="QRB3818" s="1462"/>
      <c r="QRC3818" s="1462"/>
      <c r="QRD3818" s="1462"/>
      <c r="QRE3818" s="1463"/>
      <c r="QRF3818" s="1462"/>
      <c r="QRG3818" s="1462"/>
      <c r="QRH3818" s="1462"/>
      <c r="QRI3818" s="1462"/>
      <c r="QRJ3818" s="1463"/>
      <c r="QRK3818" s="1462"/>
      <c r="QRL3818" s="1462"/>
      <c r="QRM3818" s="1462"/>
      <c r="QRN3818" s="1462"/>
      <c r="QRO3818" s="1462"/>
      <c r="QRP3818" s="1462"/>
      <c r="QRQ3818" s="1462"/>
      <c r="QRR3818" s="1463"/>
      <c r="QRS3818" s="1462"/>
      <c r="QRT3818" s="1462"/>
      <c r="QRU3818" s="1463"/>
      <c r="QRV3818" s="1463"/>
      <c r="QRW3818" s="1463"/>
      <c r="QRX3818" s="1463"/>
      <c r="QRY3818" s="1463"/>
      <c r="QRZ3818" s="1463"/>
      <c r="QSA3818" s="1462"/>
      <c r="QSB3818" s="1462"/>
      <c r="QSC3818" s="1464"/>
      <c r="QSD3818" s="1465"/>
      <c r="QSE3818" s="1466"/>
      <c r="QSF3818" s="1466"/>
      <c r="QSG3818" s="1462"/>
      <c r="QSH3818" s="1462"/>
      <c r="QSI3818" s="1462"/>
      <c r="QSJ3818" s="1462"/>
      <c r="QSK3818" s="1463"/>
      <c r="QSL3818" s="1462"/>
      <c r="QSM3818" s="1462"/>
      <c r="QSN3818" s="1462"/>
      <c r="QSO3818" s="1462"/>
      <c r="QSP3818" s="1463"/>
      <c r="QSQ3818" s="1462"/>
      <c r="QSR3818" s="1462"/>
      <c r="QSS3818" s="1462"/>
      <c r="QST3818" s="1462"/>
      <c r="QSU3818" s="1462"/>
      <c r="QSV3818" s="1462"/>
      <c r="QSW3818" s="1462"/>
      <c r="QSX3818" s="1463"/>
      <c r="QSY3818" s="1462"/>
      <c r="QSZ3818" s="1462"/>
      <c r="QTA3818" s="1463"/>
      <c r="QTB3818" s="1463"/>
      <c r="QTC3818" s="1463"/>
      <c r="QTD3818" s="1463"/>
      <c r="QTE3818" s="1463"/>
      <c r="QTF3818" s="1463"/>
      <c r="QTG3818" s="1462"/>
      <c r="QTH3818" s="1462"/>
      <c r="QTI3818" s="1464"/>
      <c r="QTJ3818" s="1465"/>
      <c r="QTK3818" s="1466"/>
      <c r="QTL3818" s="1466"/>
      <c r="QTM3818" s="1462"/>
      <c r="QTN3818" s="1462"/>
      <c r="QTO3818" s="1462"/>
      <c r="QTP3818" s="1462"/>
      <c r="QTQ3818" s="1463"/>
      <c r="QTR3818" s="1462"/>
      <c r="QTS3818" s="1462"/>
      <c r="QTT3818" s="1462"/>
      <c r="QTU3818" s="1462"/>
      <c r="QTV3818" s="1463"/>
      <c r="QTW3818" s="1462"/>
      <c r="QTX3818" s="1462"/>
      <c r="QTY3818" s="1462"/>
      <c r="QTZ3818" s="1462"/>
      <c r="QUA3818" s="1462"/>
      <c r="QUB3818" s="1462"/>
      <c r="QUC3818" s="1462"/>
      <c r="QUD3818" s="1463"/>
      <c r="QUE3818" s="1462"/>
      <c r="QUF3818" s="1462"/>
      <c r="QUG3818" s="1463"/>
      <c r="QUH3818" s="1463"/>
      <c r="QUI3818" s="1463"/>
      <c r="QUJ3818" s="1463"/>
      <c r="QUK3818" s="1463"/>
      <c r="QUL3818" s="1463"/>
      <c r="QUM3818" s="1462"/>
      <c r="QUN3818" s="1462"/>
      <c r="QUO3818" s="1464"/>
      <c r="QUP3818" s="1465"/>
      <c r="QUQ3818" s="1466"/>
      <c r="QUR3818" s="1466"/>
      <c r="QUS3818" s="1462"/>
      <c r="QUT3818" s="1462"/>
      <c r="QUU3818" s="1462"/>
      <c r="QUV3818" s="1462"/>
      <c r="QUW3818" s="1463"/>
      <c r="QUX3818" s="1462"/>
      <c r="QUY3818" s="1462"/>
      <c r="QUZ3818" s="1462"/>
      <c r="QVA3818" s="1462"/>
      <c r="QVB3818" s="1463"/>
      <c r="QVC3818" s="1462"/>
      <c r="QVD3818" s="1462"/>
      <c r="QVE3818" s="1462"/>
      <c r="QVF3818" s="1462"/>
      <c r="QVG3818" s="1462"/>
      <c r="QVH3818" s="1462"/>
      <c r="QVI3818" s="1462"/>
      <c r="QVJ3818" s="1463"/>
      <c r="QVK3818" s="1462"/>
      <c r="QVL3818" s="1462"/>
      <c r="QVM3818" s="1463"/>
      <c r="QVN3818" s="1463"/>
      <c r="QVO3818" s="1463"/>
      <c r="QVP3818" s="1463"/>
      <c r="QVQ3818" s="1463"/>
      <c r="QVR3818" s="1463"/>
      <c r="QVS3818" s="1462"/>
      <c r="QVT3818" s="1462"/>
      <c r="QVU3818" s="1464"/>
      <c r="QVV3818" s="1465"/>
      <c r="QVW3818" s="1466"/>
      <c r="QVX3818" s="1466"/>
      <c r="QVY3818" s="1462"/>
      <c r="QVZ3818" s="1462"/>
      <c r="QWA3818" s="1462"/>
      <c r="QWB3818" s="1462"/>
      <c r="QWC3818" s="1463"/>
      <c r="QWD3818" s="1462"/>
      <c r="QWE3818" s="1462"/>
      <c r="QWF3818" s="1462"/>
      <c r="QWG3818" s="1462"/>
      <c r="QWH3818" s="1463"/>
      <c r="QWI3818" s="1462"/>
      <c r="QWJ3818" s="1462"/>
      <c r="QWK3818" s="1462"/>
      <c r="QWL3818" s="1462"/>
      <c r="QWM3818" s="1462"/>
      <c r="QWN3818" s="1462"/>
      <c r="QWO3818" s="1462"/>
      <c r="QWP3818" s="1463"/>
      <c r="QWQ3818" s="1462"/>
      <c r="QWR3818" s="1462"/>
      <c r="QWS3818" s="1463"/>
      <c r="QWT3818" s="1463"/>
      <c r="QWU3818" s="1463"/>
      <c r="QWV3818" s="1463"/>
      <c r="QWW3818" s="1463"/>
      <c r="QWX3818" s="1463"/>
      <c r="QWY3818" s="1462"/>
      <c r="QWZ3818" s="1462"/>
      <c r="QXA3818" s="1464"/>
      <c r="QXB3818" s="1465"/>
      <c r="QXC3818" s="1466"/>
      <c r="QXD3818" s="1466"/>
      <c r="QXE3818" s="1462"/>
      <c r="QXF3818" s="1462"/>
      <c r="QXG3818" s="1462"/>
      <c r="QXH3818" s="1462"/>
      <c r="QXI3818" s="1463"/>
      <c r="QXJ3818" s="1462"/>
      <c r="QXK3818" s="1462"/>
      <c r="QXL3818" s="1462"/>
      <c r="QXM3818" s="1462"/>
      <c r="QXN3818" s="1463"/>
      <c r="QXO3818" s="1462"/>
      <c r="QXP3818" s="1462"/>
      <c r="QXQ3818" s="1462"/>
      <c r="QXR3818" s="1462"/>
      <c r="QXS3818" s="1462"/>
      <c r="QXT3818" s="1462"/>
      <c r="QXU3818" s="1462"/>
      <c r="QXV3818" s="1463"/>
      <c r="QXW3818" s="1462"/>
      <c r="QXX3818" s="1462"/>
      <c r="QXY3818" s="1463"/>
      <c r="QXZ3818" s="1463"/>
      <c r="QYA3818" s="1463"/>
      <c r="QYB3818" s="1463"/>
      <c r="QYC3818" s="1463"/>
      <c r="QYD3818" s="1463"/>
      <c r="QYE3818" s="1462"/>
      <c r="QYF3818" s="1462"/>
      <c r="QYG3818" s="1464"/>
      <c r="QYH3818" s="1465"/>
      <c r="QYI3818" s="1466"/>
      <c r="QYJ3818" s="1466"/>
      <c r="QYK3818" s="1462"/>
      <c r="QYL3818" s="1462"/>
      <c r="QYM3818" s="1462"/>
      <c r="QYN3818" s="1462"/>
      <c r="QYO3818" s="1463"/>
      <c r="QYP3818" s="1462"/>
      <c r="QYQ3818" s="1462"/>
      <c r="QYR3818" s="1462"/>
      <c r="QYS3818" s="1462"/>
      <c r="QYT3818" s="1463"/>
      <c r="QYU3818" s="1462"/>
      <c r="QYV3818" s="1462"/>
      <c r="QYW3818" s="1462"/>
      <c r="QYX3818" s="1462"/>
      <c r="QYY3818" s="1462"/>
      <c r="QYZ3818" s="1462"/>
      <c r="QZA3818" s="1462"/>
      <c r="QZB3818" s="1463"/>
      <c r="QZC3818" s="1462"/>
      <c r="QZD3818" s="1462"/>
      <c r="QZE3818" s="1463"/>
      <c r="QZF3818" s="1463"/>
      <c r="QZG3818" s="1463"/>
      <c r="QZH3818" s="1463"/>
      <c r="QZI3818" s="1463"/>
      <c r="QZJ3818" s="1463"/>
      <c r="QZK3818" s="1462"/>
      <c r="QZL3818" s="1462"/>
      <c r="QZM3818" s="1464"/>
      <c r="QZN3818" s="1465"/>
      <c r="QZO3818" s="1466"/>
      <c r="QZP3818" s="1466"/>
      <c r="QZQ3818" s="1462"/>
      <c r="QZR3818" s="1462"/>
      <c r="QZS3818" s="1462"/>
      <c r="QZT3818" s="1462"/>
      <c r="QZU3818" s="1463"/>
      <c r="QZV3818" s="1462"/>
      <c r="QZW3818" s="1462"/>
      <c r="QZX3818" s="1462"/>
      <c r="QZY3818" s="1462"/>
      <c r="QZZ3818" s="1463"/>
      <c r="RAA3818" s="1462"/>
      <c r="RAB3818" s="1462"/>
      <c r="RAC3818" s="1462"/>
      <c r="RAD3818" s="1462"/>
      <c r="RAE3818" s="1462"/>
      <c r="RAF3818" s="1462"/>
      <c r="RAG3818" s="1462"/>
      <c r="RAH3818" s="1463"/>
      <c r="RAI3818" s="1462"/>
      <c r="RAJ3818" s="1462"/>
      <c r="RAK3818" s="1463"/>
      <c r="RAL3818" s="1463"/>
      <c r="RAM3818" s="1463"/>
      <c r="RAN3818" s="1463"/>
      <c r="RAO3818" s="1463"/>
      <c r="RAP3818" s="1463"/>
      <c r="RAQ3818" s="1462"/>
      <c r="RAR3818" s="1462"/>
      <c r="RAS3818" s="1464"/>
      <c r="RAT3818" s="1465"/>
      <c r="RAU3818" s="1466"/>
      <c r="RAV3818" s="1466"/>
      <c r="RAW3818" s="1462"/>
      <c r="RAX3818" s="1462"/>
      <c r="RAY3818" s="1462"/>
      <c r="RAZ3818" s="1462"/>
      <c r="RBA3818" s="1463"/>
      <c r="RBB3818" s="1462"/>
      <c r="RBC3818" s="1462"/>
      <c r="RBD3818" s="1462"/>
      <c r="RBE3818" s="1462"/>
      <c r="RBF3818" s="1463"/>
      <c r="RBG3818" s="1462"/>
      <c r="RBH3818" s="1462"/>
      <c r="RBI3818" s="1462"/>
      <c r="RBJ3818" s="1462"/>
      <c r="RBK3818" s="1462"/>
      <c r="RBL3818" s="1462"/>
      <c r="RBM3818" s="1462"/>
      <c r="RBN3818" s="1463"/>
      <c r="RBO3818" s="1462"/>
      <c r="RBP3818" s="1462"/>
      <c r="RBQ3818" s="1463"/>
      <c r="RBR3818" s="1463"/>
      <c r="RBS3818" s="1463"/>
      <c r="RBT3818" s="1463"/>
      <c r="RBU3818" s="1463"/>
      <c r="RBV3818" s="1463"/>
      <c r="RBW3818" s="1462"/>
      <c r="RBX3818" s="1462"/>
      <c r="RBY3818" s="1464"/>
      <c r="RBZ3818" s="1465"/>
      <c r="RCA3818" s="1466"/>
      <c r="RCB3818" s="1466"/>
      <c r="RCC3818" s="1462"/>
      <c r="RCD3818" s="1462"/>
      <c r="RCE3818" s="1462"/>
      <c r="RCF3818" s="1462"/>
      <c r="RCG3818" s="1463"/>
      <c r="RCH3818" s="1462"/>
      <c r="RCI3818" s="1462"/>
      <c r="RCJ3818" s="1462"/>
      <c r="RCK3818" s="1462"/>
      <c r="RCL3818" s="1463"/>
      <c r="RCM3818" s="1462"/>
      <c r="RCN3818" s="1462"/>
      <c r="RCO3818" s="1462"/>
      <c r="RCP3818" s="1462"/>
      <c r="RCQ3818" s="1462"/>
      <c r="RCR3818" s="1462"/>
      <c r="RCS3818" s="1462"/>
      <c r="RCT3818" s="1463"/>
      <c r="RCU3818" s="1462"/>
      <c r="RCV3818" s="1462"/>
      <c r="RCW3818" s="1463"/>
      <c r="RCX3818" s="1463"/>
      <c r="RCY3818" s="1463"/>
      <c r="RCZ3818" s="1463"/>
      <c r="RDA3818" s="1463"/>
      <c r="RDB3818" s="1463"/>
      <c r="RDC3818" s="1462"/>
      <c r="RDD3818" s="1462"/>
      <c r="RDE3818" s="1464"/>
      <c r="RDF3818" s="1465"/>
      <c r="RDG3818" s="1466"/>
      <c r="RDH3818" s="1466"/>
      <c r="RDI3818" s="1462"/>
      <c r="RDJ3818" s="1462"/>
      <c r="RDK3818" s="1462"/>
      <c r="RDL3818" s="1462"/>
      <c r="RDM3818" s="1463"/>
      <c r="RDN3818" s="1462"/>
      <c r="RDO3818" s="1462"/>
      <c r="RDP3818" s="1462"/>
      <c r="RDQ3818" s="1462"/>
      <c r="RDR3818" s="1463"/>
      <c r="RDS3818" s="1462"/>
      <c r="RDT3818" s="1462"/>
      <c r="RDU3818" s="1462"/>
      <c r="RDV3818" s="1462"/>
      <c r="RDW3818" s="1462"/>
      <c r="RDX3818" s="1462"/>
      <c r="RDY3818" s="1462"/>
      <c r="RDZ3818" s="1463"/>
      <c r="REA3818" s="1462"/>
      <c r="REB3818" s="1462"/>
      <c r="REC3818" s="1463"/>
      <c r="RED3818" s="1463"/>
      <c r="REE3818" s="1463"/>
      <c r="REF3818" s="1463"/>
      <c r="REG3818" s="1463"/>
      <c r="REH3818" s="1463"/>
      <c r="REI3818" s="1462"/>
      <c r="REJ3818" s="1462"/>
      <c r="REK3818" s="1464"/>
      <c r="REL3818" s="1465"/>
      <c r="REM3818" s="1466"/>
      <c r="REN3818" s="1466"/>
      <c r="REO3818" s="1462"/>
      <c r="REP3818" s="1462"/>
      <c r="REQ3818" s="1462"/>
      <c r="RER3818" s="1462"/>
      <c r="RES3818" s="1463"/>
      <c r="RET3818" s="1462"/>
      <c r="REU3818" s="1462"/>
      <c r="REV3818" s="1462"/>
      <c r="REW3818" s="1462"/>
      <c r="REX3818" s="1463"/>
      <c r="REY3818" s="1462"/>
      <c r="REZ3818" s="1462"/>
      <c r="RFA3818" s="1462"/>
      <c r="RFB3818" s="1462"/>
      <c r="RFC3818" s="1462"/>
      <c r="RFD3818" s="1462"/>
      <c r="RFE3818" s="1462"/>
      <c r="RFF3818" s="1463"/>
      <c r="RFG3818" s="1462"/>
      <c r="RFH3818" s="1462"/>
      <c r="RFI3818" s="1463"/>
      <c r="RFJ3818" s="1463"/>
      <c r="RFK3818" s="1463"/>
      <c r="RFL3818" s="1463"/>
      <c r="RFM3818" s="1463"/>
      <c r="RFN3818" s="1463"/>
      <c r="RFO3818" s="1462"/>
      <c r="RFP3818" s="1462"/>
      <c r="RFQ3818" s="1464"/>
      <c r="RFR3818" s="1465"/>
      <c r="RFS3818" s="1466"/>
      <c r="RFT3818" s="1466"/>
      <c r="RFU3818" s="1462"/>
      <c r="RFV3818" s="1462"/>
      <c r="RFW3818" s="1462"/>
      <c r="RFX3818" s="1462"/>
      <c r="RFY3818" s="1463"/>
      <c r="RFZ3818" s="1462"/>
      <c r="RGA3818" s="1462"/>
      <c r="RGB3818" s="1462"/>
      <c r="RGC3818" s="1462"/>
      <c r="RGD3818" s="1463"/>
      <c r="RGE3818" s="1462"/>
      <c r="RGF3818" s="1462"/>
      <c r="RGG3818" s="1462"/>
      <c r="RGH3818" s="1462"/>
      <c r="RGI3818" s="1462"/>
      <c r="RGJ3818" s="1462"/>
      <c r="RGK3818" s="1462"/>
      <c r="RGL3818" s="1463"/>
      <c r="RGM3818" s="1462"/>
      <c r="RGN3818" s="1462"/>
      <c r="RGO3818" s="1463"/>
      <c r="RGP3818" s="1463"/>
      <c r="RGQ3818" s="1463"/>
      <c r="RGR3818" s="1463"/>
      <c r="RGS3818" s="1463"/>
      <c r="RGT3818" s="1463"/>
      <c r="RGU3818" s="1462"/>
      <c r="RGV3818" s="1462"/>
      <c r="RGW3818" s="1464"/>
      <c r="RGX3818" s="1465"/>
      <c r="RGY3818" s="1466"/>
      <c r="RGZ3818" s="1466"/>
      <c r="RHA3818" s="1462"/>
      <c r="RHB3818" s="1462"/>
      <c r="RHC3818" s="1462"/>
      <c r="RHD3818" s="1462"/>
      <c r="RHE3818" s="1463"/>
      <c r="RHF3818" s="1462"/>
      <c r="RHG3818" s="1462"/>
      <c r="RHH3818" s="1462"/>
      <c r="RHI3818" s="1462"/>
      <c r="RHJ3818" s="1463"/>
      <c r="RHK3818" s="1462"/>
      <c r="RHL3818" s="1462"/>
      <c r="RHM3818" s="1462"/>
      <c r="RHN3818" s="1462"/>
      <c r="RHO3818" s="1462"/>
      <c r="RHP3818" s="1462"/>
      <c r="RHQ3818" s="1462"/>
      <c r="RHR3818" s="1463"/>
      <c r="RHS3818" s="1462"/>
      <c r="RHT3818" s="1462"/>
      <c r="RHU3818" s="1463"/>
      <c r="RHV3818" s="1463"/>
      <c r="RHW3818" s="1463"/>
      <c r="RHX3818" s="1463"/>
      <c r="RHY3818" s="1463"/>
      <c r="RHZ3818" s="1463"/>
      <c r="RIA3818" s="1462"/>
      <c r="RIB3818" s="1462"/>
      <c r="RIC3818" s="1464"/>
      <c r="RID3818" s="1465"/>
      <c r="RIE3818" s="1466"/>
      <c r="RIF3818" s="1466"/>
      <c r="RIG3818" s="1462"/>
      <c r="RIH3818" s="1462"/>
      <c r="RII3818" s="1462"/>
      <c r="RIJ3818" s="1462"/>
      <c r="RIK3818" s="1463"/>
      <c r="RIL3818" s="1462"/>
      <c r="RIM3818" s="1462"/>
      <c r="RIN3818" s="1462"/>
      <c r="RIO3818" s="1462"/>
      <c r="RIP3818" s="1463"/>
      <c r="RIQ3818" s="1462"/>
      <c r="RIR3818" s="1462"/>
      <c r="RIS3818" s="1462"/>
      <c r="RIT3818" s="1462"/>
      <c r="RIU3818" s="1462"/>
      <c r="RIV3818" s="1462"/>
      <c r="RIW3818" s="1462"/>
      <c r="RIX3818" s="1463"/>
      <c r="RIY3818" s="1462"/>
      <c r="RIZ3818" s="1462"/>
      <c r="RJA3818" s="1463"/>
      <c r="RJB3818" s="1463"/>
      <c r="RJC3818" s="1463"/>
      <c r="RJD3818" s="1463"/>
      <c r="RJE3818" s="1463"/>
      <c r="RJF3818" s="1463"/>
      <c r="RJG3818" s="1462"/>
      <c r="RJH3818" s="1462"/>
      <c r="RJI3818" s="1464"/>
      <c r="RJJ3818" s="1465"/>
      <c r="RJK3818" s="1466"/>
      <c r="RJL3818" s="1466"/>
      <c r="RJM3818" s="1462"/>
      <c r="RJN3818" s="1462"/>
      <c r="RJO3818" s="1462"/>
      <c r="RJP3818" s="1462"/>
      <c r="RJQ3818" s="1463"/>
      <c r="RJR3818" s="1462"/>
      <c r="RJS3818" s="1462"/>
      <c r="RJT3818" s="1462"/>
      <c r="RJU3818" s="1462"/>
      <c r="RJV3818" s="1463"/>
      <c r="RJW3818" s="1462"/>
      <c r="RJX3818" s="1462"/>
      <c r="RJY3818" s="1462"/>
      <c r="RJZ3818" s="1462"/>
      <c r="RKA3818" s="1462"/>
      <c r="RKB3818" s="1462"/>
      <c r="RKC3818" s="1462"/>
      <c r="RKD3818" s="1463"/>
      <c r="RKE3818" s="1462"/>
      <c r="RKF3818" s="1462"/>
      <c r="RKG3818" s="1463"/>
      <c r="RKH3818" s="1463"/>
      <c r="RKI3818" s="1463"/>
      <c r="RKJ3818" s="1463"/>
      <c r="RKK3818" s="1463"/>
      <c r="RKL3818" s="1463"/>
      <c r="RKM3818" s="1462"/>
      <c r="RKN3818" s="1462"/>
      <c r="RKO3818" s="1464"/>
      <c r="RKP3818" s="1465"/>
      <c r="RKQ3818" s="1466"/>
      <c r="RKR3818" s="1466"/>
      <c r="RKS3818" s="1462"/>
      <c r="RKT3818" s="1462"/>
      <c r="RKU3818" s="1462"/>
      <c r="RKV3818" s="1462"/>
      <c r="RKW3818" s="1463"/>
      <c r="RKX3818" s="1462"/>
      <c r="RKY3818" s="1462"/>
      <c r="RKZ3818" s="1462"/>
      <c r="RLA3818" s="1462"/>
      <c r="RLB3818" s="1463"/>
      <c r="RLC3818" s="1462"/>
      <c r="RLD3818" s="1462"/>
      <c r="RLE3818" s="1462"/>
      <c r="RLF3818" s="1462"/>
      <c r="RLG3818" s="1462"/>
      <c r="RLH3818" s="1462"/>
      <c r="RLI3818" s="1462"/>
      <c r="RLJ3818" s="1463"/>
      <c r="RLK3818" s="1462"/>
      <c r="RLL3818" s="1462"/>
      <c r="RLM3818" s="1463"/>
      <c r="RLN3818" s="1463"/>
      <c r="RLO3818" s="1463"/>
      <c r="RLP3818" s="1463"/>
      <c r="RLQ3818" s="1463"/>
      <c r="RLR3818" s="1463"/>
      <c r="RLS3818" s="1462"/>
      <c r="RLT3818" s="1462"/>
      <c r="RLU3818" s="1464"/>
      <c r="RLV3818" s="1465"/>
      <c r="RLW3818" s="1466"/>
      <c r="RLX3818" s="1466"/>
      <c r="RLY3818" s="1462"/>
      <c r="RLZ3818" s="1462"/>
      <c r="RMA3818" s="1462"/>
      <c r="RMB3818" s="1462"/>
      <c r="RMC3818" s="1463"/>
      <c r="RMD3818" s="1462"/>
      <c r="RME3818" s="1462"/>
      <c r="RMF3818" s="1462"/>
      <c r="RMG3818" s="1462"/>
      <c r="RMH3818" s="1463"/>
      <c r="RMI3818" s="1462"/>
      <c r="RMJ3818" s="1462"/>
      <c r="RMK3818" s="1462"/>
      <c r="RML3818" s="1462"/>
      <c r="RMM3818" s="1462"/>
      <c r="RMN3818" s="1462"/>
      <c r="RMO3818" s="1462"/>
      <c r="RMP3818" s="1463"/>
      <c r="RMQ3818" s="1462"/>
      <c r="RMR3818" s="1462"/>
      <c r="RMS3818" s="1463"/>
      <c r="RMT3818" s="1463"/>
      <c r="RMU3818" s="1463"/>
      <c r="RMV3818" s="1463"/>
      <c r="RMW3818" s="1463"/>
      <c r="RMX3818" s="1463"/>
      <c r="RMY3818" s="1462"/>
      <c r="RMZ3818" s="1462"/>
      <c r="RNA3818" s="1464"/>
      <c r="RNB3818" s="1465"/>
      <c r="RNC3818" s="1466"/>
      <c r="RND3818" s="1466"/>
      <c r="RNE3818" s="1462"/>
      <c r="RNF3818" s="1462"/>
      <c r="RNG3818" s="1462"/>
      <c r="RNH3818" s="1462"/>
      <c r="RNI3818" s="1463"/>
      <c r="RNJ3818" s="1462"/>
      <c r="RNK3818" s="1462"/>
      <c r="RNL3818" s="1462"/>
      <c r="RNM3818" s="1462"/>
      <c r="RNN3818" s="1463"/>
      <c r="RNO3818" s="1462"/>
      <c r="RNP3818" s="1462"/>
      <c r="RNQ3818" s="1462"/>
      <c r="RNR3818" s="1462"/>
      <c r="RNS3818" s="1462"/>
      <c r="RNT3818" s="1462"/>
      <c r="RNU3818" s="1462"/>
      <c r="RNV3818" s="1463"/>
      <c r="RNW3818" s="1462"/>
      <c r="RNX3818" s="1462"/>
      <c r="RNY3818" s="1463"/>
      <c r="RNZ3818" s="1463"/>
      <c r="ROA3818" s="1463"/>
      <c r="ROB3818" s="1463"/>
      <c r="ROC3818" s="1463"/>
      <c r="ROD3818" s="1463"/>
      <c r="ROE3818" s="1462"/>
      <c r="ROF3818" s="1462"/>
      <c r="ROG3818" s="1464"/>
      <c r="ROH3818" s="1465"/>
      <c r="ROI3818" s="1466"/>
      <c r="ROJ3818" s="1466"/>
      <c r="ROK3818" s="1462"/>
      <c r="ROL3818" s="1462"/>
      <c r="ROM3818" s="1462"/>
      <c r="RON3818" s="1462"/>
      <c r="ROO3818" s="1463"/>
      <c r="ROP3818" s="1462"/>
      <c r="ROQ3818" s="1462"/>
      <c r="ROR3818" s="1462"/>
      <c r="ROS3818" s="1462"/>
      <c r="ROT3818" s="1463"/>
      <c r="ROU3818" s="1462"/>
      <c r="ROV3818" s="1462"/>
      <c r="ROW3818" s="1462"/>
      <c r="ROX3818" s="1462"/>
      <c r="ROY3818" s="1462"/>
      <c r="ROZ3818" s="1462"/>
      <c r="RPA3818" s="1462"/>
      <c r="RPB3818" s="1463"/>
      <c r="RPC3818" s="1462"/>
      <c r="RPD3818" s="1462"/>
      <c r="RPE3818" s="1463"/>
      <c r="RPF3818" s="1463"/>
      <c r="RPG3818" s="1463"/>
      <c r="RPH3818" s="1463"/>
      <c r="RPI3818" s="1463"/>
      <c r="RPJ3818" s="1463"/>
      <c r="RPK3818" s="1462"/>
      <c r="RPL3818" s="1462"/>
      <c r="RPM3818" s="1464"/>
      <c r="RPN3818" s="1465"/>
      <c r="RPO3818" s="1466"/>
      <c r="RPP3818" s="1466"/>
      <c r="RPQ3818" s="1462"/>
      <c r="RPR3818" s="1462"/>
      <c r="RPS3818" s="1462"/>
      <c r="RPT3818" s="1462"/>
      <c r="RPU3818" s="1463"/>
      <c r="RPV3818" s="1462"/>
      <c r="RPW3818" s="1462"/>
      <c r="RPX3818" s="1462"/>
      <c r="RPY3818" s="1462"/>
      <c r="RPZ3818" s="1463"/>
      <c r="RQA3818" s="1462"/>
      <c r="RQB3818" s="1462"/>
      <c r="RQC3818" s="1462"/>
      <c r="RQD3818" s="1462"/>
      <c r="RQE3818" s="1462"/>
      <c r="RQF3818" s="1462"/>
      <c r="RQG3818" s="1462"/>
      <c r="RQH3818" s="1463"/>
      <c r="RQI3818" s="1462"/>
      <c r="RQJ3818" s="1462"/>
      <c r="RQK3818" s="1463"/>
      <c r="RQL3818" s="1463"/>
      <c r="RQM3818" s="1463"/>
      <c r="RQN3818" s="1463"/>
      <c r="RQO3818" s="1463"/>
      <c r="RQP3818" s="1463"/>
      <c r="RQQ3818" s="1462"/>
      <c r="RQR3818" s="1462"/>
      <c r="RQS3818" s="1464"/>
      <c r="RQT3818" s="1465"/>
      <c r="RQU3818" s="1466"/>
      <c r="RQV3818" s="1466"/>
      <c r="RQW3818" s="1462"/>
      <c r="RQX3818" s="1462"/>
      <c r="RQY3818" s="1462"/>
      <c r="RQZ3818" s="1462"/>
      <c r="RRA3818" s="1463"/>
      <c r="RRB3818" s="1462"/>
      <c r="RRC3818" s="1462"/>
      <c r="RRD3818" s="1462"/>
      <c r="RRE3818" s="1462"/>
      <c r="RRF3818" s="1463"/>
      <c r="RRG3818" s="1462"/>
      <c r="RRH3818" s="1462"/>
      <c r="RRI3818" s="1462"/>
      <c r="RRJ3818" s="1462"/>
      <c r="RRK3818" s="1462"/>
      <c r="RRL3818" s="1462"/>
      <c r="RRM3818" s="1462"/>
      <c r="RRN3818" s="1463"/>
      <c r="RRO3818" s="1462"/>
      <c r="RRP3818" s="1462"/>
      <c r="RRQ3818" s="1463"/>
      <c r="RRR3818" s="1463"/>
      <c r="RRS3818" s="1463"/>
      <c r="RRT3818" s="1463"/>
      <c r="RRU3818" s="1463"/>
      <c r="RRV3818" s="1463"/>
      <c r="RRW3818" s="1462"/>
      <c r="RRX3818" s="1462"/>
      <c r="RRY3818" s="1464"/>
      <c r="RRZ3818" s="1465"/>
      <c r="RSA3818" s="1466"/>
      <c r="RSB3818" s="1466"/>
      <c r="RSC3818" s="1462"/>
      <c r="RSD3818" s="1462"/>
      <c r="RSE3818" s="1462"/>
      <c r="RSF3818" s="1462"/>
      <c r="RSG3818" s="1463"/>
      <c r="RSH3818" s="1462"/>
      <c r="RSI3818" s="1462"/>
      <c r="RSJ3818" s="1462"/>
      <c r="RSK3818" s="1462"/>
      <c r="RSL3818" s="1463"/>
      <c r="RSM3818" s="1462"/>
      <c r="RSN3818" s="1462"/>
      <c r="RSO3818" s="1462"/>
      <c r="RSP3818" s="1462"/>
      <c r="RSQ3818" s="1462"/>
      <c r="RSR3818" s="1462"/>
      <c r="RSS3818" s="1462"/>
      <c r="RST3818" s="1463"/>
      <c r="RSU3818" s="1462"/>
      <c r="RSV3818" s="1462"/>
      <c r="RSW3818" s="1463"/>
      <c r="RSX3818" s="1463"/>
      <c r="RSY3818" s="1463"/>
      <c r="RSZ3818" s="1463"/>
      <c r="RTA3818" s="1463"/>
      <c r="RTB3818" s="1463"/>
      <c r="RTC3818" s="1462"/>
      <c r="RTD3818" s="1462"/>
      <c r="RTE3818" s="1464"/>
      <c r="RTF3818" s="1465"/>
      <c r="RTG3818" s="1466"/>
      <c r="RTH3818" s="1466"/>
      <c r="RTI3818" s="1462"/>
      <c r="RTJ3818" s="1462"/>
      <c r="RTK3818" s="1462"/>
      <c r="RTL3818" s="1462"/>
      <c r="RTM3818" s="1463"/>
      <c r="RTN3818" s="1462"/>
      <c r="RTO3818" s="1462"/>
      <c r="RTP3818" s="1462"/>
      <c r="RTQ3818" s="1462"/>
      <c r="RTR3818" s="1463"/>
      <c r="RTS3818" s="1462"/>
      <c r="RTT3818" s="1462"/>
      <c r="RTU3818" s="1462"/>
      <c r="RTV3818" s="1462"/>
      <c r="RTW3818" s="1462"/>
      <c r="RTX3818" s="1462"/>
      <c r="RTY3818" s="1462"/>
      <c r="RTZ3818" s="1463"/>
      <c r="RUA3818" s="1462"/>
      <c r="RUB3818" s="1462"/>
      <c r="RUC3818" s="1463"/>
      <c r="RUD3818" s="1463"/>
      <c r="RUE3818" s="1463"/>
      <c r="RUF3818" s="1463"/>
      <c r="RUG3818" s="1463"/>
      <c r="RUH3818" s="1463"/>
      <c r="RUI3818" s="1462"/>
      <c r="RUJ3818" s="1462"/>
      <c r="RUK3818" s="1464"/>
      <c r="RUL3818" s="1465"/>
      <c r="RUM3818" s="1466"/>
      <c r="RUN3818" s="1466"/>
      <c r="RUO3818" s="1462"/>
      <c r="RUP3818" s="1462"/>
      <c r="RUQ3818" s="1462"/>
      <c r="RUR3818" s="1462"/>
      <c r="RUS3818" s="1463"/>
      <c r="RUT3818" s="1462"/>
      <c r="RUU3818" s="1462"/>
      <c r="RUV3818" s="1462"/>
      <c r="RUW3818" s="1462"/>
      <c r="RUX3818" s="1463"/>
      <c r="RUY3818" s="1462"/>
      <c r="RUZ3818" s="1462"/>
      <c r="RVA3818" s="1462"/>
      <c r="RVB3818" s="1462"/>
      <c r="RVC3818" s="1462"/>
      <c r="RVD3818" s="1462"/>
      <c r="RVE3818" s="1462"/>
      <c r="RVF3818" s="1463"/>
      <c r="RVG3818" s="1462"/>
      <c r="RVH3818" s="1462"/>
      <c r="RVI3818" s="1463"/>
      <c r="RVJ3818" s="1463"/>
      <c r="RVK3818" s="1463"/>
      <c r="RVL3818" s="1463"/>
      <c r="RVM3818" s="1463"/>
      <c r="RVN3818" s="1463"/>
      <c r="RVO3818" s="1462"/>
      <c r="RVP3818" s="1462"/>
      <c r="RVQ3818" s="1464"/>
      <c r="RVR3818" s="1465"/>
      <c r="RVS3818" s="1466"/>
      <c r="RVT3818" s="1466"/>
      <c r="RVU3818" s="1462"/>
      <c r="RVV3818" s="1462"/>
      <c r="RVW3818" s="1462"/>
      <c r="RVX3818" s="1462"/>
      <c r="RVY3818" s="1463"/>
      <c r="RVZ3818" s="1462"/>
      <c r="RWA3818" s="1462"/>
      <c r="RWB3818" s="1462"/>
      <c r="RWC3818" s="1462"/>
      <c r="RWD3818" s="1463"/>
      <c r="RWE3818" s="1462"/>
      <c r="RWF3818" s="1462"/>
      <c r="RWG3818" s="1462"/>
      <c r="RWH3818" s="1462"/>
      <c r="RWI3818" s="1462"/>
      <c r="RWJ3818" s="1462"/>
      <c r="RWK3818" s="1462"/>
      <c r="RWL3818" s="1463"/>
      <c r="RWM3818" s="1462"/>
      <c r="RWN3818" s="1462"/>
      <c r="RWO3818" s="1463"/>
      <c r="RWP3818" s="1463"/>
      <c r="RWQ3818" s="1463"/>
      <c r="RWR3818" s="1463"/>
      <c r="RWS3818" s="1463"/>
      <c r="RWT3818" s="1463"/>
      <c r="RWU3818" s="1462"/>
      <c r="RWV3818" s="1462"/>
      <c r="RWW3818" s="1464"/>
      <c r="RWX3818" s="1465"/>
      <c r="RWY3818" s="1466"/>
      <c r="RWZ3818" s="1466"/>
      <c r="RXA3818" s="1462"/>
      <c r="RXB3818" s="1462"/>
      <c r="RXC3818" s="1462"/>
      <c r="RXD3818" s="1462"/>
      <c r="RXE3818" s="1463"/>
      <c r="RXF3818" s="1462"/>
      <c r="RXG3818" s="1462"/>
      <c r="RXH3818" s="1462"/>
      <c r="RXI3818" s="1462"/>
      <c r="RXJ3818" s="1463"/>
      <c r="RXK3818" s="1462"/>
      <c r="RXL3818" s="1462"/>
      <c r="RXM3818" s="1462"/>
      <c r="RXN3818" s="1462"/>
      <c r="RXO3818" s="1462"/>
      <c r="RXP3818" s="1462"/>
      <c r="RXQ3818" s="1462"/>
      <c r="RXR3818" s="1463"/>
      <c r="RXS3818" s="1462"/>
      <c r="RXT3818" s="1462"/>
      <c r="RXU3818" s="1463"/>
      <c r="RXV3818" s="1463"/>
      <c r="RXW3818" s="1463"/>
      <c r="RXX3818" s="1463"/>
      <c r="RXY3818" s="1463"/>
      <c r="RXZ3818" s="1463"/>
      <c r="RYA3818" s="1462"/>
      <c r="RYB3818" s="1462"/>
      <c r="RYC3818" s="1464"/>
      <c r="RYD3818" s="1465"/>
      <c r="RYE3818" s="1466"/>
      <c r="RYF3818" s="1466"/>
      <c r="RYG3818" s="1462"/>
      <c r="RYH3818" s="1462"/>
      <c r="RYI3818" s="1462"/>
      <c r="RYJ3818" s="1462"/>
      <c r="RYK3818" s="1463"/>
      <c r="RYL3818" s="1462"/>
      <c r="RYM3818" s="1462"/>
      <c r="RYN3818" s="1462"/>
      <c r="RYO3818" s="1462"/>
      <c r="RYP3818" s="1463"/>
      <c r="RYQ3818" s="1462"/>
      <c r="RYR3818" s="1462"/>
      <c r="RYS3818" s="1462"/>
      <c r="RYT3818" s="1462"/>
      <c r="RYU3818" s="1462"/>
      <c r="RYV3818" s="1462"/>
      <c r="RYW3818" s="1462"/>
      <c r="RYX3818" s="1463"/>
      <c r="RYY3818" s="1462"/>
      <c r="RYZ3818" s="1462"/>
      <c r="RZA3818" s="1463"/>
      <c r="RZB3818" s="1463"/>
      <c r="RZC3818" s="1463"/>
      <c r="RZD3818" s="1463"/>
      <c r="RZE3818" s="1463"/>
      <c r="RZF3818" s="1463"/>
      <c r="RZG3818" s="1462"/>
      <c r="RZH3818" s="1462"/>
      <c r="RZI3818" s="1464"/>
      <c r="RZJ3818" s="1465"/>
      <c r="RZK3818" s="1466"/>
      <c r="RZL3818" s="1466"/>
      <c r="RZM3818" s="1462"/>
      <c r="RZN3818" s="1462"/>
      <c r="RZO3818" s="1462"/>
      <c r="RZP3818" s="1462"/>
      <c r="RZQ3818" s="1463"/>
      <c r="RZR3818" s="1462"/>
      <c r="RZS3818" s="1462"/>
      <c r="RZT3818" s="1462"/>
      <c r="RZU3818" s="1462"/>
      <c r="RZV3818" s="1463"/>
      <c r="RZW3818" s="1462"/>
      <c r="RZX3818" s="1462"/>
      <c r="RZY3818" s="1462"/>
      <c r="RZZ3818" s="1462"/>
      <c r="SAA3818" s="1462"/>
      <c r="SAB3818" s="1462"/>
      <c r="SAC3818" s="1462"/>
      <c r="SAD3818" s="1463"/>
      <c r="SAE3818" s="1462"/>
      <c r="SAF3818" s="1462"/>
      <c r="SAG3818" s="1463"/>
      <c r="SAH3818" s="1463"/>
      <c r="SAI3818" s="1463"/>
      <c r="SAJ3818" s="1463"/>
      <c r="SAK3818" s="1463"/>
      <c r="SAL3818" s="1463"/>
      <c r="SAM3818" s="1462"/>
      <c r="SAN3818" s="1462"/>
      <c r="SAO3818" s="1464"/>
      <c r="SAP3818" s="1465"/>
      <c r="SAQ3818" s="1466"/>
      <c r="SAR3818" s="1466"/>
      <c r="SAS3818" s="1462"/>
      <c r="SAT3818" s="1462"/>
      <c r="SAU3818" s="1462"/>
      <c r="SAV3818" s="1462"/>
      <c r="SAW3818" s="1463"/>
      <c r="SAX3818" s="1462"/>
      <c r="SAY3818" s="1462"/>
      <c r="SAZ3818" s="1462"/>
      <c r="SBA3818" s="1462"/>
      <c r="SBB3818" s="1463"/>
      <c r="SBC3818" s="1462"/>
      <c r="SBD3818" s="1462"/>
      <c r="SBE3818" s="1462"/>
      <c r="SBF3818" s="1462"/>
      <c r="SBG3818" s="1462"/>
      <c r="SBH3818" s="1462"/>
      <c r="SBI3818" s="1462"/>
      <c r="SBJ3818" s="1463"/>
      <c r="SBK3818" s="1462"/>
      <c r="SBL3818" s="1462"/>
      <c r="SBM3818" s="1463"/>
      <c r="SBN3818" s="1463"/>
      <c r="SBO3818" s="1463"/>
      <c r="SBP3818" s="1463"/>
      <c r="SBQ3818" s="1463"/>
      <c r="SBR3818" s="1463"/>
      <c r="SBS3818" s="1462"/>
      <c r="SBT3818" s="1462"/>
      <c r="SBU3818" s="1464"/>
      <c r="SBV3818" s="1465"/>
      <c r="SBW3818" s="1466"/>
      <c r="SBX3818" s="1466"/>
      <c r="SBY3818" s="1462"/>
      <c r="SBZ3818" s="1462"/>
      <c r="SCA3818" s="1462"/>
      <c r="SCB3818" s="1462"/>
      <c r="SCC3818" s="1463"/>
      <c r="SCD3818" s="1462"/>
      <c r="SCE3818" s="1462"/>
      <c r="SCF3818" s="1462"/>
      <c r="SCG3818" s="1462"/>
      <c r="SCH3818" s="1463"/>
      <c r="SCI3818" s="1462"/>
      <c r="SCJ3818" s="1462"/>
      <c r="SCK3818" s="1462"/>
      <c r="SCL3818" s="1462"/>
      <c r="SCM3818" s="1462"/>
      <c r="SCN3818" s="1462"/>
      <c r="SCO3818" s="1462"/>
      <c r="SCP3818" s="1463"/>
      <c r="SCQ3818" s="1462"/>
      <c r="SCR3818" s="1462"/>
      <c r="SCS3818" s="1463"/>
      <c r="SCT3818" s="1463"/>
      <c r="SCU3818" s="1463"/>
      <c r="SCV3818" s="1463"/>
      <c r="SCW3818" s="1463"/>
      <c r="SCX3818" s="1463"/>
      <c r="SCY3818" s="1462"/>
      <c r="SCZ3818" s="1462"/>
      <c r="SDA3818" s="1464"/>
      <c r="SDB3818" s="1465"/>
      <c r="SDC3818" s="1466"/>
      <c r="SDD3818" s="1466"/>
      <c r="SDE3818" s="1462"/>
      <c r="SDF3818" s="1462"/>
      <c r="SDG3818" s="1462"/>
      <c r="SDH3818" s="1462"/>
      <c r="SDI3818" s="1463"/>
      <c r="SDJ3818" s="1462"/>
      <c r="SDK3818" s="1462"/>
      <c r="SDL3818" s="1462"/>
      <c r="SDM3818" s="1462"/>
      <c r="SDN3818" s="1463"/>
      <c r="SDO3818" s="1462"/>
      <c r="SDP3818" s="1462"/>
      <c r="SDQ3818" s="1462"/>
      <c r="SDR3818" s="1462"/>
      <c r="SDS3818" s="1462"/>
      <c r="SDT3818" s="1462"/>
      <c r="SDU3818" s="1462"/>
      <c r="SDV3818" s="1463"/>
      <c r="SDW3818" s="1462"/>
      <c r="SDX3818" s="1462"/>
      <c r="SDY3818" s="1463"/>
      <c r="SDZ3818" s="1463"/>
      <c r="SEA3818" s="1463"/>
      <c r="SEB3818" s="1463"/>
      <c r="SEC3818" s="1463"/>
      <c r="SED3818" s="1463"/>
      <c r="SEE3818" s="1462"/>
      <c r="SEF3818" s="1462"/>
      <c r="SEG3818" s="1464"/>
      <c r="SEH3818" s="1465"/>
      <c r="SEI3818" s="1466"/>
      <c r="SEJ3818" s="1466"/>
      <c r="SEK3818" s="1462"/>
      <c r="SEL3818" s="1462"/>
      <c r="SEM3818" s="1462"/>
      <c r="SEN3818" s="1462"/>
      <c r="SEO3818" s="1463"/>
      <c r="SEP3818" s="1462"/>
      <c r="SEQ3818" s="1462"/>
      <c r="SER3818" s="1462"/>
      <c r="SES3818" s="1462"/>
      <c r="SET3818" s="1463"/>
      <c r="SEU3818" s="1462"/>
      <c r="SEV3818" s="1462"/>
      <c r="SEW3818" s="1462"/>
      <c r="SEX3818" s="1462"/>
      <c r="SEY3818" s="1462"/>
      <c r="SEZ3818" s="1462"/>
      <c r="SFA3818" s="1462"/>
      <c r="SFB3818" s="1463"/>
      <c r="SFC3818" s="1462"/>
      <c r="SFD3818" s="1462"/>
      <c r="SFE3818" s="1463"/>
      <c r="SFF3818" s="1463"/>
      <c r="SFG3818" s="1463"/>
      <c r="SFH3818" s="1463"/>
      <c r="SFI3818" s="1463"/>
      <c r="SFJ3818" s="1463"/>
      <c r="SFK3818" s="1462"/>
      <c r="SFL3818" s="1462"/>
      <c r="SFM3818" s="1464"/>
      <c r="SFN3818" s="1465"/>
      <c r="SFO3818" s="1466"/>
      <c r="SFP3818" s="1466"/>
      <c r="SFQ3818" s="1462"/>
      <c r="SFR3818" s="1462"/>
      <c r="SFS3818" s="1462"/>
      <c r="SFT3818" s="1462"/>
      <c r="SFU3818" s="1463"/>
      <c r="SFV3818" s="1462"/>
      <c r="SFW3818" s="1462"/>
      <c r="SFX3818" s="1462"/>
      <c r="SFY3818" s="1462"/>
      <c r="SFZ3818" s="1463"/>
      <c r="SGA3818" s="1462"/>
      <c r="SGB3818" s="1462"/>
      <c r="SGC3818" s="1462"/>
      <c r="SGD3818" s="1462"/>
      <c r="SGE3818" s="1462"/>
      <c r="SGF3818" s="1462"/>
      <c r="SGG3818" s="1462"/>
      <c r="SGH3818" s="1463"/>
      <c r="SGI3818" s="1462"/>
      <c r="SGJ3818" s="1462"/>
      <c r="SGK3818" s="1463"/>
      <c r="SGL3818" s="1463"/>
      <c r="SGM3818" s="1463"/>
      <c r="SGN3818" s="1463"/>
      <c r="SGO3818" s="1463"/>
      <c r="SGP3818" s="1463"/>
      <c r="SGQ3818" s="1462"/>
      <c r="SGR3818" s="1462"/>
      <c r="SGS3818" s="1464"/>
      <c r="SGT3818" s="1465"/>
      <c r="SGU3818" s="1466"/>
      <c r="SGV3818" s="1466"/>
      <c r="SGW3818" s="1462"/>
      <c r="SGX3818" s="1462"/>
      <c r="SGY3818" s="1462"/>
      <c r="SGZ3818" s="1462"/>
      <c r="SHA3818" s="1463"/>
      <c r="SHB3818" s="1462"/>
      <c r="SHC3818" s="1462"/>
      <c r="SHD3818" s="1462"/>
      <c r="SHE3818" s="1462"/>
      <c r="SHF3818" s="1463"/>
      <c r="SHG3818" s="1462"/>
      <c r="SHH3818" s="1462"/>
      <c r="SHI3818" s="1462"/>
      <c r="SHJ3818" s="1462"/>
      <c r="SHK3818" s="1462"/>
      <c r="SHL3818" s="1462"/>
      <c r="SHM3818" s="1462"/>
      <c r="SHN3818" s="1463"/>
      <c r="SHO3818" s="1462"/>
      <c r="SHP3818" s="1462"/>
      <c r="SHQ3818" s="1463"/>
      <c r="SHR3818" s="1463"/>
      <c r="SHS3818" s="1463"/>
      <c r="SHT3818" s="1463"/>
      <c r="SHU3818" s="1463"/>
      <c r="SHV3818" s="1463"/>
      <c r="SHW3818" s="1462"/>
      <c r="SHX3818" s="1462"/>
      <c r="SHY3818" s="1464"/>
      <c r="SHZ3818" s="1465"/>
      <c r="SIA3818" s="1466"/>
      <c r="SIB3818" s="1466"/>
      <c r="SIC3818" s="1462"/>
      <c r="SID3818" s="1462"/>
      <c r="SIE3818" s="1462"/>
      <c r="SIF3818" s="1462"/>
      <c r="SIG3818" s="1463"/>
      <c r="SIH3818" s="1462"/>
      <c r="SII3818" s="1462"/>
      <c r="SIJ3818" s="1462"/>
      <c r="SIK3818" s="1462"/>
      <c r="SIL3818" s="1463"/>
      <c r="SIM3818" s="1462"/>
      <c r="SIN3818" s="1462"/>
      <c r="SIO3818" s="1462"/>
      <c r="SIP3818" s="1462"/>
      <c r="SIQ3818" s="1462"/>
      <c r="SIR3818" s="1462"/>
      <c r="SIS3818" s="1462"/>
      <c r="SIT3818" s="1463"/>
      <c r="SIU3818" s="1462"/>
      <c r="SIV3818" s="1462"/>
      <c r="SIW3818" s="1463"/>
      <c r="SIX3818" s="1463"/>
      <c r="SIY3818" s="1463"/>
      <c r="SIZ3818" s="1463"/>
      <c r="SJA3818" s="1463"/>
      <c r="SJB3818" s="1463"/>
      <c r="SJC3818" s="1462"/>
      <c r="SJD3818" s="1462"/>
      <c r="SJE3818" s="1464"/>
      <c r="SJF3818" s="1465"/>
      <c r="SJG3818" s="1466"/>
      <c r="SJH3818" s="1466"/>
      <c r="SJI3818" s="1462"/>
      <c r="SJJ3818" s="1462"/>
      <c r="SJK3818" s="1462"/>
      <c r="SJL3818" s="1462"/>
      <c r="SJM3818" s="1463"/>
      <c r="SJN3818" s="1462"/>
      <c r="SJO3818" s="1462"/>
      <c r="SJP3818" s="1462"/>
      <c r="SJQ3818" s="1462"/>
      <c r="SJR3818" s="1463"/>
      <c r="SJS3818" s="1462"/>
      <c r="SJT3818" s="1462"/>
      <c r="SJU3818" s="1462"/>
      <c r="SJV3818" s="1462"/>
      <c r="SJW3818" s="1462"/>
      <c r="SJX3818" s="1462"/>
      <c r="SJY3818" s="1462"/>
      <c r="SJZ3818" s="1463"/>
      <c r="SKA3818" s="1462"/>
      <c r="SKB3818" s="1462"/>
      <c r="SKC3818" s="1463"/>
      <c r="SKD3818" s="1463"/>
      <c r="SKE3818" s="1463"/>
      <c r="SKF3818" s="1463"/>
      <c r="SKG3818" s="1463"/>
      <c r="SKH3818" s="1463"/>
      <c r="SKI3818" s="1462"/>
      <c r="SKJ3818" s="1462"/>
      <c r="SKK3818" s="1464"/>
      <c r="SKL3818" s="1465"/>
      <c r="SKM3818" s="1466"/>
      <c r="SKN3818" s="1466"/>
      <c r="SKO3818" s="1462"/>
      <c r="SKP3818" s="1462"/>
      <c r="SKQ3818" s="1462"/>
      <c r="SKR3818" s="1462"/>
      <c r="SKS3818" s="1463"/>
      <c r="SKT3818" s="1462"/>
      <c r="SKU3818" s="1462"/>
      <c r="SKV3818" s="1462"/>
      <c r="SKW3818" s="1462"/>
      <c r="SKX3818" s="1463"/>
      <c r="SKY3818" s="1462"/>
      <c r="SKZ3818" s="1462"/>
      <c r="SLA3818" s="1462"/>
      <c r="SLB3818" s="1462"/>
      <c r="SLC3818" s="1462"/>
      <c r="SLD3818" s="1462"/>
      <c r="SLE3818" s="1462"/>
      <c r="SLF3818" s="1463"/>
      <c r="SLG3818" s="1462"/>
      <c r="SLH3818" s="1462"/>
      <c r="SLI3818" s="1463"/>
      <c r="SLJ3818" s="1463"/>
      <c r="SLK3818" s="1463"/>
      <c r="SLL3818" s="1463"/>
      <c r="SLM3818" s="1463"/>
      <c r="SLN3818" s="1463"/>
      <c r="SLO3818" s="1462"/>
      <c r="SLP3818" s="1462"/>
      <c r="SLQ3818" s="1464"/>
      <c r="SLR3818" s="1465"/>
      <c r="SLS3818" s="1466"/>
      <c r="SLT3818" s="1466"/>
      <c r="SLU3818" s="1462"/>
      <c r="SLV3818" s="1462"/>
      <c r="SLW3818" s="1462"/>
      <c r="SLX3818" s="1462"/>
      <c r="SLY3818" s="1463"/>
      <c r="SLZ3818" s="1462"/>
      <c r="SMA3818" s="1462"/>
      <c r="SMB3818" s="1462"/>
      <c r="SMC3818" s="1462"/>
      <c r="SMD3818" s="1463"/>
      <c r="SME3818" s="1462"/>
      <c r="SMF3818" s="1462"/>
      <c r="SMG3818" s="1462"/>
      <c r="SMH3818" s="1462"/>
      <c r="SMI3818" s="1462"/>
      <c r="SMJ3818" s="1462"/>
      <c r="SMK3818" s="1462"/>
      <c r="SML3818" s="1463"/>
      <c r="SMM3818" s="1462"/>
      <c r="SMN3818" s="1462"/>
      <c r="SMO3818" s="1463"/>
      <c r="SMP3818" s="1463"/>
      <c r="SMQ3818" s="1463"/>
      <c r="SMR3818" s="1463"/>
      <c r="SMS3818" s="1463"/>
      <c r="SMT3818" s="1463"/>
      <c r="SMU3818" s="1462"/>
      <c r="SMV3818" s="1462"/>
      <c r="SMW3818" s="1464"/>
      <c r="SMX3818" s="1465"/>
      <c r="SMY3818" s="1466"/>
      <c r="SMZ3818" s="1466"/>
      <c r="SNA3818" s="1462"/>
      <c r="SNB3818" s="1462"/>
      <c r="SNC3818" s="1462"/>
      <c r="SND3818" s="1462"/>
      <c r="SNE3818" s="1463"/>
      <c r="SNF3818" s="1462"/>
      <c r="SNG3818" s="1462"/>
      <c r="SNH3818" s="1462"/>
      <c r="SNI3818" s="1462"/>
      <c r="SNJ3818" s="1463"/>
      <c r="SNK3818" s="1462"/>
      <c r="SNL3818" s="1462"/>
      <c r="SNM3818" s="1462"/>
      <c r="SNN3818" s="1462"/>
      <c r="SNO3818" s="1462"/>
      <c r="SNP3818" s="1462"/>
      <c r="SNQ3818" s="1462"/>
      <c r="SNR3818" s="1463"/>
      <c r="SNS3818" s="1462"/>
      <c r="SNT3818" s="1462"/>
      <c r="SNU3818" s="1463"/>
      <c r="SNV3818" s="1463"/>
      <c r="SNW3818" s="1463"/>
      <c r="SNX3818" s="1463"/>
      <c r="SNY3818" s="1463"/>
      <c r="SNZ3818" s="1463"/>
      <c r="SOA3818" s="1462"/>
      <c r="SOB3818" s="1462"/>
      <c r="SOC3818" s="1464"/>
      <c r="SOD3818" s="1465"/>
      <c r="SOE3818" s="1466"/>
      <c r="SOF3818" s="1466"/>
      <c r="SOG3818" s="1462"/>
      <c r="SOH3818" s="1462"/>
      <c r="SOI3818" s="1462"/>
      <c r="SOJ3818" s="1462"/>
      <c r="SOK3818" s="1463"/>
      <c r="SOL3818" s="1462"/>
      <c r="SOM3818" s="1462"/>
      <c r="SON3818" s="1462"/>
      <c r="SOO3818" s="1462"/>
      <c r="SOP3818" s="1463"/>
      <c r="SOQ3818" s="1462"/>
      <c r="SOR3818" s="1462"/>
      <c r="SOS3818" s="1462"/>
      <c r="SOT3818" s="1462"/>
      <c r="SOU3818" s="1462"/>
      <c r="SOV3818" s="1462"/>
      <c r="SOW3818" s="1462"/>
      <c r="SOX3818" s="1463"/>
      <c r="SOY3818" s="1462"/>
      <c r="SOZ3818" s="1462"/>
      <c r="SPA3818" s="1463"/>
      <c r="SPB3818" s="1463"/>
      <c r="SPC3818" s="1463"/>
      <c r="SPD3818" s="1463"/>
      <c r="SPE3818" s="1463"/>
      <c r="SPF3818" s="1463"/>
      <c r="SPG3818" s="1462"/>
      <c r="SPH3818" s="1462"/>
      <c r="SPI3818" s="1464"/>
      <c r="SPJ3818" s="1465"/>
      <c r="SPK3818" s="1466"/>
      <c r="SPL3818" s="1466"/>
      <c r="SPM3818" s="1462"/>
      <c r="SPN3818" s="1462"/>
      <c r="SPO3818" s="1462"/>
      <c r="SPP3818" s="1462"/>
      <c r="SPQ3818" s="1463"/>
      <c r="SPR3818" s="1462"/>
      <c r="SPS3818" s="1462"/>
      <c r="SPT3818" s="1462"/>
      <c r="SPU3818" s="1462"/>
      <c r="SPV3818" s="1463"/>
      <c r="SPW3818" s="1462"/>
      <c r="SPX3818" s="1462"/>
      <c r="SPY3818" s="1462"/>
      <c r="SPZ3818" s="1462"/>
      <c r="SQA3818" s="1462"/>
      <c r="SQB3818" s="1462"/>
      <c r="SQC3818" s="1462"/>
      <c r="SQD3818" s="1463"/>
      <c r="SQE3818" s="1462"/>
      <c r="SQF3818" s="1462"/>
      <c r="SQG3818" s="1463"/>
      <c r="SQH3818" s="1463"/>
      <c r="SQI3818" s="1463"/>
      <c r="SQJ3818" s="1463"/>
      <c r="SQK3818" s="1463"/>
      <c r="SQL3818" s="1463"/>
      <c r="SQM3818" s="1462"/>
      <c r="SQN3818" s="1462"/>
      <c r="SQO3818" s="1464"/>
      <c r="SQP3818" s="1465"/>
      <c r="SQQ3818" s="1466"/>
      <c r="SQR3818" s="1466"/>
      <c r="SQS3818" s="1462"/>
      <c r="SQT3818" s="1462"/>
      <c r="SQU3818" s="1462"/>
      <c r="SQV3818" s="1462"/>
      <c r="SQW3818" s="1463"/>
      <c r="SQX3818" s="1462"/>
      <c r="SQY3818" s="1462"/>
      <c r="SQZ3818" s="1462"/>
      <c r="SRA3818" s="1462"/>
      <c r="SRB3818" s="1463"/>
      <c r="SRC3818" s="1462"/>
      <c r="SRD3818" s="1462"/>
      <c r="SRE3818" s="1462"/>
      <c r="SRF3818" s="1462"/>
      <c r="SRG3818" s="1462"/>
      <c r="SRH3818" s="1462"/>
      <c r="SRI3818" s="1462"/>
      <c r="SRJ3818" s="1463"/>
      <c r="SRK3818" s="1462"/>
      <c r="SRL3818" s="1462"/>
      <c r="SRM3818" s="1463"/>
      <c r="SRN3818" s="1463"/>
      <c r="SRO3818" s="1463"/>
      <c r="SRP3818" s="1463"/>
      <c r="SRQ3818" s="1463"/>
      <c r="SRR3818" s="1463"/>
      <c r="SRS3818" s="1462"/>
      <c r="SRT3818" s="1462"/>
      <c r="SRU3818" s="1464"/>
      <c r="SRV3818" s="1465"/>
      <c r="SRW3818" s="1466"/>
      <c r="SRX3818" s="1466"/>
      <c r="SRY3818" s="1462"/>
      <c r="SRZ3818" s="1462"/>
      <c r="SSA3818" s="1462"/>
      <c r="SSB3818" s="1462"/>
      <c r="SSC3818" s="1463"/>
      <c r="SSD3818" s="1462"/>
      <c r="SSE3818" s="1462"/>
      <c r="SSF3818" s="1462"/>
      <c r="SSG3818" s="1462"/>
      <c r="SSH3818" s="1463"/>
      <c r="SSI3818" s="1462"/>
      <c r="SSJ3818" s="1462"/>
      <c r="SSK3818" s="1462"/>
      <c r="SSL3818" s="1462"/>
      <c r="SSM3818" s="1462"/>
      <c r="SSN3818" s="1462"/>
      <c r="SSO3818" s="1462"/>
      <c r="SSP3818" s="1463"/>
      <c r="SSQ3818" s="1462"/>
      <c r="SSR3818" s="1462"/>
      <c r="SSS3818" s="1463"/>
      <c r="SST3818" s="1463"/>
      <c r="SSU3818" s="1463"/>
      <c r="SSV3818" s="1463"/>
      <c r="SSW3818" s="1463"/>
      <c r="SSX3818" s="1463"/>
      <c r="SSY3818" s="1462"/>
      <c r="SSZ3818" s="1462"/>
      <c r="STA3818" s="1464"/>
      <c r="STB3818" s="1465"/>
      <c r="STC3818" s="1466"/>
      <c r="STD3818" s="1466"/>
      <c r="STE3818" s="1462"/>
      <c r="STF3818" s="1462"/>
      <c r="STG3818" s="1462"/>
      <c r="STH3818" s="1462"/>
      <c r="STI3818" s="1463"/>
      <c r="STJ3818" s="1462"/>
      <c r="STK3818" s="1462"/>
      <c r="STL3818" s="1462"/>
      <c r="STM3818" s="1462"/>
      <c r="STN3818" s="1463"/>
      <c r="STO3818" s="1462"/>
      <c r="STP3818" s="1462"/>
      <c r="STQ3818" s="1462"/>
      <c r="STR3818" s="1462"/>
      <c r="STS3818" s="1462"/>
      <c r="STT3818" s="1462"/>
      <c r="STU3818" s="1462"/>
      <c r="STV3818" s="1463"/>
      <c r="STW3818" s="1462"/>
      <c r="STX3818" s="1462"/>
      <c r="STY3818" s="1463"/>
      <c r="STZ3818" s="1463"/>
      <c r="SUA3818" s="1463"/>
      <c r="SUB3818" s="1463"/>
      <c r="SUC3818" s="1463"/>
      <c r="SUD3818" s="1463"/>
      <c r="SUE3818" s="1462"/>
      <c r="SUF3818" s="1462"/>
      <c r="SUG3818" s="1464"/>
      <c r="SUH3818" s="1465"/>
      <c r="SUI3818" s="1466"/>
      <c r="SUJ3818" s="1466"/>
      <c r="SUK3818" s="1462"/>
      <c r="SUL3818" s="1462"/>
      <c r="SUM3818" s="1462"/>
      <c r="SUN3818" s="1462"/>
      <c r="SUO3818" s="1463"/>
      <c r="SUP3818" s="1462"/>
      <c r="SUQ3818" s="1462"/>
      <c r="SUR3818" s="1462"/>
      <c r="SUS3818" s="1462"/>
      <c r="SUT3818" s="1463"/>
      <c r="SUU3818" s="1462"/>
      <c r="SUV3818" s="1462"/>
      <c r="SUW3818" s="1462"/>
      <c r="SUX3818" s="1462"/>
      <c r="SUY3818" s="1462"/>
      <c r="SUZ3818" s="1462"/>
      <c r="SVA3818" s="1462"/>
      <c r="SVB3818" s="1463"/>
      <c r="SVC3818" s="1462"/>
      <c r="SVD3818" s="1462"/>
      <c r="SVE3818" s="1463"/>
      <c r="SVF3818" s="1463"/>
      <c r="SVG3818" s="1463"/>
      <c r="SVH3818" s="1463"/>
      <c r="SVI3818" s="1463"/>
      <c r="SVJ3818" s="1463"/>
      <c r="SVK3818" s="1462"/>
      <c r="SVL3818" s="1462"/>
      <c r="SVM3818" s="1464"/>
      <c r="SVN3818" s="1465"/>
      <c r="SVO3818" s="1466"/>
      <c r="SVP3818" s="1466"/>
      <c r="SVQ3818" s="1462"/>
      <c r="SVR3818" s="1462"/>
      <c r="SVS3818" s="1462"/>
      <c r="SVT3818" s="1462"/>
      <c r="SVU3818" s="1463"/>
      <c r="SVV3818" s="1462"/>
      <c r="SVW3818" s="1462"/>
      <c r="SVX3818" s="1462"/>
      <c r="SVY3818" s="1462"/>
      <c r="SVZ3818" s="1463"/>
      <c r="SWA3818" s="1462"/>
      <c r="SWB3818" s="1462"/>
      <c r="SWC3818" s="1462"/>
      <c r="SWD3818" s="1462"/>
      <c r="SWE3818" s="1462"/>
      <c r="SWF3818" s="1462"/>
      <c r="SWG3818" s="1462"/>
      <c r="SWH3818" s="1463"/>
      <c r="SWI3818" s="1462"/>
      <c r="SWJ3818" s="1462"/>
      <c r="SWK3818" s="1463"/>
      <c r="SWL3818" s="1463"/>
      <c r="SWM3818" s="1463"/>
      <c r="SWN3818" s="1463"/>
      <c r="SWO3818" s="1463"/>
      <c r="SWP3818" s="1463"/>
      <c r="SWQ3818" s="1462"/>
      <c r="SWR3818" s="1462"/>
      <c r="SWS3818" s="1464"/>
      <c r="SWT3818" s="1465"/>
      <c r="SWU3818" s="1466"/>
      <c r="SWV3818" s="1466"/>
      <c r="SWW3818" s="1462"/>
      <c r="SWX3818" s="1462"/>
      <c r="SWY3818" s="1462"/>
      <c r="SWZ3818" s="1462"/>
      <c r="SXA3818" s="1463"/>
      <c r="SXB3818" s="1462"/>
      <c r="SXC3818" s="1462"/>
      <c r="SXD3818" s="1462"/>
      <c r="SXE3818" s="1462"/>
      <c r="SXF3818" s="1463"/>
      <c r="SXG3818" s="1462"/>
      <c r="SXH3818" s="1462"/>
      <c r="SXI3818" s="1462"/>
      <c r="SXJ3818" s="1462"/>
      <c r="SXK3818" s="1462"/>
      <c r="SXL3818" s="1462"/>
      <c r="SXM3818" s="1462"/>
      <c r="SXN3818" s="1463"/>
      <c r="SXO3818" s="1462"/>
      <c r="SXP3818" s="1462"/>
      <c r="SXQ3818" s="1463"/>
      <c r="SXR3818" s="1463"/>
      <c r="SXS3818" s="1463"/>
      <c r="SXT3818" s="1463"/>
      <c r="SXU3818" s="1463"/>
      <c r="SXV3818" s="1463"/>
      <c r="SXW3818" s="1462"/>
      <c r="SXX3818" s="1462"/>
      <c r="SXY3818" s="1464"/>
      <c r="SXZ3818" s="1465"/>
      <c r="SYA3818" s="1466"/>
      <c r="SYB3818" s="1466"/>
      <c r="SYC3818" s="1462"/>
      <c r="SYD3818" s="1462"/>
      <c r="SYE3818" s="1462"/>
      <c r="SYF3818" s="1462"/>
      <c r="SYG3818" s="1463"/>
      <c r="SYH3818" s="1462"/>
      <c r="SYI3818" s="1462"/>
      <c r="SYJ3818" s="1462"/>
      <c r="SYK3818" s="1462"/>
      <c r="SYL3818" s="1463"/>
      <c r="SYM3818" s="1462"/>
      <c r="SYN3818" s="1462"/>
      <c r="SYO3818" s="1462"/>
      <c r="SYP3818" s="1462"/>
      <c r="SYQ3818" s="1462"/>
      <c r="SYR3818" s="1462"/>
      <c r="SYS3818" s="1462"/>
      <c r="SYT3818" s="1463"/>
      <c r="SYU3818" s="1462"/>
      <c r="SYV3818" s="1462"/>
      <c r="SYW3818" s="1463"/>
      <c r="SYX3818" s="1463"/>
      <c r="SYY3818" s="1463"/>
      <c r="SYZ3818" s="1463"/>
      <c r="SZA3818" s="1463"/>
      <c r="SZB3818" s="1463"/>
      <c r="SZC3818" s="1462"/>
      <c r="SZD3818" s="1462"/>
      <c r="SZE3818" s="1464"/>
      <c r="SZF3818" s="1465"/>
      <c r="SZG3818" s="1466"/>
      <c r="SZH3818" s="1466"/>
      <c r="SZI3818" s="1462"/>
      <c r="SZJ3818" s="1462"/>
      <c r="SZK3818" s="1462"/>
      <c r="SZL3818" s="1462"/>
      <c r="SZM3818" s="1463"/>
      <c r="SZN3818" s="1462"/>
      <c r="SZO3818" s="1462"/>
      <c r="SZP3818" s="1462"/>
      <c r="SZQ3818" s="1462"/>
      <c r="SZR3818" s="1463"/>
      <c r="SZS3818" s="1462"/>
      <c r="SZT3818" s="1462"/>
      <c r="SZU3818" s="1462"/>
      <c r="SZV3818" s="1462"/>
      <c r="SZW3818" s="1462"/>
      <c r="SZX3818" s="1462"/>
      <c r="SZY3818" s="1462"/>
      <c r="SZZ3818" s="1463"/>
      <c r="TAA3818" s="1462"/>
      <c r="TAB3818" s="1462"/>
      <c r="TAC3818" s="1463"/>
      <c r="TAD3818" s="1463"/>
      <c r="TAE3818" s="1463"/>
      <c r="TAF3818" s="1463"/>
      <c r="TAG3818" s="1463"/>
      <c r="TAH3818" s="1463"/>
      <c r="TAI3818" s="1462"/>
      <c r="TAJ3818" s="1462"/>
      <c r="TAK3818" s="1464"/>
      <c r="TAL3818" s="1465"/>
      <c r="TAM3818" s="1466"/>
      <c r="TAN3818" s="1466"/>
      <c r="TAO3818" s="1462"/>
      <c r="TAP3818" s="1462"/>
      <c r="TAQ3818" s="1462"/>
      <c r="TAR3818" s="1462"/>
      <c r="TAS3818" s="1463"/>
      <c r="TAT3818" s="1462"/>
      <c r="TAU3818" s="1462"/>
      <c r="TAV3818" s="1462"/>
      <c r="TAW3818" s="1462"/>
      <c r="TAX3818" s="1463"/>
      <c r="TAY3818" s="1462"/>
      <c r="TAZ3818" s="1462"/>
      <c r="TBA3818" s="1462"/>
      <c r="TBB3818" s="1462"/>
      <c r="TBC3818" s="1462"/>
      <c r="TBD3818" s="1462"/>
      <c r="TBE3818" s="1462"/>
      <c r="TBF3818" s="1463"/>
      <c r="TBG3818" s="1462"/>
      <c r="TBH3818" s="1462"/>
      <c r="TBI3818" s="1463"/>
      <c r="TBJ3818" s="1463"/>
      <c r="TBK3818" s="1463"/>
      <c r="TBL3818" s="1463"/>
      <c r="TBM3818" s="1463"/>
      <c r="TBN3818" s="1463"/>
      <c r="TBO3818" s="1462"/>
      <c r="TBP3818" s="1462"/>
      <c r="TBQ3818" s="1464"/>
      <c r="TBR3818" s="1465"/>
      <c r="TBS3818" s="1466"/>
      <c r="TBT3818" s="1466"/>
      <c r="TBU3818" s="1462"/>
      <c r="TBV3818" s="1462"/>
      <c r="TBW3818" s="1462"/>
      <c r="TBX3818" s="1462"/>
      <c r="TBY3818" s="1463"/>
      <c r="TBZ3818" s="1462"/>
      <c r="TCA3818" s="1462"/>
      <c r="TCB3818" s="1462"/>
      <c r="TCC3818" s="1462"/>
      <c r="TCD3818" s="1463"/>
      <c r="TCE3818" s="1462"/>
      <c r="TCF3818" s="1462"/>
      <c r="TCG3818" s="1462"/>
      <c r="TCH3818" s="1462"/>
      <c r="TCI3818" s="1462"/>
      <c r="TCJ3818" s="1462"/>
      <c r="TCK3818" s="1462"/>
      <c r="TCL3818" s="1463"/>
      <c r="TCM3818" s="1462"/>
      <c r="TCN3818" s="1462"/>
      <c r="TCO3818" s="1463"/>
      <c r="TCP3818" s="1463"/>
      <c r="TCQ3818" s="1463"/>
      <c r="TCR3818" s="1463"/>
      <c r="TCS3818" s="1463"/>
      <c r="TCT3818" s="1463"/>
      <c r="TCU3818" s="1462"/>
      <c r="TCV3818" s="1462"/>
      <c r="TCW3818" s="1464"/>
      <c r="TCX3818" s="1465"/>
      <c r="TCY3818" s="1466"/>
      <c r="TCZ3818" s="1466"/>
      <c r="TDA3818" s="1462"/>
      <c r="TDB3818" s="1462"/>
      <c r="TDC3818" s="1462"/>
      <c r="TDD3818" s="1462"/>
      <c r="TDE3818" s="1463"/>
      <c r="TDF3818" s="1462"/>
      <c r="TDG3818" s="1462"/>
      <c r="TDH3818" s="1462"/>
      <c r="TDI3818" s="1462"/>
      <c r="TDJ3818" s="1463"/>
      <c r="TDK3818" s="1462"/>
      <c r="TDL3818" s="1462"/>
      <c r="TDM3818" s="1462"/>
      <c r="TDN3818" s="1462"/>
      <c r="TDO3818" s="1462"/>
      <c r="TDP3818" s="1462"/>
      <c r="TDQ3818" s="1462"/>
      <c r="TDR3818" s="1463"/>
      <c r="TDS3818" s="1462"/>
      <c r="TDT3818" s="1462"/>
      <c r="TDU3818" s="1463"/>
      <c r="TDV3818" s="1463"/>
      <c r="TDW3818" s="1463"/>
      <c r="TDX3818" s="1463"/>
      <c r="TDY3818" s="1463"/>
      <c r="TDZ3818" s="1463"/>
      <c r="TEA3818" s="1462"/>
      <c r="TEB3818" s="1462"/>
      <c r="TEC3818" s="1464"/>
      <c r="TED3818" s="1465"/>
      <c r="TEE3818" s="1466"/>
      <c r="TEF3818" s="1466"/>
      <c r="TEG3818" s="1462"/>
      <c r="TEH3818" s="1462"/>
      <c r="TEI3818" s="1462"/>
      <c r="TEJ3818" s="1462"/>
      <c r="TEK3818" s="1463"/>
      <c r="TEL3818" s="1462"/>
      <c r="TEM3818" s="1462"/>
      <c r="TEN3818" s="1462"/>
      <c r="TEO3818" s="1462"/>
      <c r="TEP3818" s="1463"/>
      <c r="TEQ3818" s="1462"/>
      <c r="TER3818" s="1462"/>
      <c r="TES3818" s="1462"/>
      <c r="TET3818" s="1462"/>
      <c r="TEU3818" s="1462"/>
      <c r="TEV3818" s="1462"/>
      <c r="TEW3818" s="1462"/>
      <c r="TEX3818" s="1463"/>
      <c r="TEY3818" s="1462"/>
      <c r="TEZ3818" s="1462"/>
      <c r="TFA3818" s="1463"/>
      <c r="TFB3818" s="1463"/>
      <c r="TFC3818" s="1463"/>
      <c r="TFD3818" s="1463"/>
      <c r="TFE3818" s="1463"/>
      <c r="TFF3818" s="1463"/>
      <c r="TFG3818" s="1462"/>
      <c r="TFH3818" s="1462"/>
      <c r="TFI3818" s="1464"/>
      <c r="TFJ3818" s="1465"/>
      <c r="TFK3818" s="1466"/>
      <c r="TFL3818" s="1466"/>
      <c r="TFM3818" s="1462"/>
      <c r="TFN3818" s="1462"/>
      <c r="TFO3818" s="1462"/>
      <c r="TFP3818" s="1462"/>
      <c r="TFQ3818" s="1463"/>
      <c r="TFR3818" s="1462"/>
      <c r="TFS3818" s="1462"/>
      <c r="TFT3818" s="1462"/>
      <c r="TFU3818" s="1462"/>
      <c r="TFV3818" s="1463"/>
      <c r="TFW3818" s="1462"/>
      <c r="TFX3818" s="1462"/>
      <c r="TFY3818" s="1462"/>
      <c r="TFZ3818" s="1462"/>
      <c r="TGA3818" s="1462"/>
      <c r="TGB3818" s="1462"/>
      <c r="TGC3818" s="1462"/>
      <c r="TGD3818" s="1463"/>
      <c r="TGE3818" s="1462"/>
      <c r="TGF3818" s="1462"/>
      <c r="TGG3818" s="1463"/>
      <c r="TGH3818" s="1463"/>
      <c r="TGI3818" s="1463"/>
      <c r="TGJ3818" s="1463"/>
      <c r="TGK3818" s="1463"/>
      <c r="TGL3818" s="1463"/>
      <c r="TGM3818" s="1462"/>
      <c r="TGN3818" s="1462"/>
      <c r="TGO3818" s="1464"/>
      <c r="TGP3818" s="1465"/>
      <c r="TGQ3818" s="1466"/>
      <c r="TGR3818" s="1466"/>
      <c r="TGS3818" s="1462"/>
      <c r="TGT3818" s="1462"/>
      <c r="TGU3818" s="1462"/>
      <c r="TGV3818" s="1462"/>
      <c r="TGW3818" s="1463"/>
      <c r="TGX3818" s="1462"/>
      <c r="TGY3818" s="1462"/>
      <c r="TGZ3818" s="1462"/>
      <c r="THA3818" s="1462"/>
      <c r="THB3818" s="1463"/>
      <c r="THC3818" s="1462"/>
      <c r="THD3818" s="1462"/>
      <c r="THE3818" s="1462"/>
      <c r="THF3818" s="1462"/>
      <c r="THG3818" s="1462"/>
      <c r="THH3818" s="1462"/>
      <c r="THI3818" s="1462"/>
      <c r="THJ3818" s="1463"/>
      <c r="THK3818" s="1462"/>
      <c r="THL3818" s="1462"/>
      <c r="THM3818" s="1463"/>
      <c r="THN3818" s="1463"/>
      <c r="THO3818" s="1463"/>
      <c r="THP3818" s="1463"/>
      <c r="THQ3818" s="1463"/>
      <c r="THR3818" s="1463"/>
      <c r="THS3818" s="1462"/>
      <c r="THT3818" s="1462"/>
      <c r="THU3818" s="1464"/>
      <c r="THV3818" s="1465"/>
      <c r="THW3818" s="1466"/>
      <c r="THX3818" s="1466"/>
      <c r="THY3818" s="1462"/>
      <c r="THZ3818" s="1462"/>
      <c r="TIA3818" s="1462"/>
      <c r="TIB3818" s="1462"/>
      <c r="TIC3818" s="1463"/>
      <c r="TID3818" s="1462"/>
      <c r="TIE3818" s="1462"/>
      <c r="TIF3818" s="1462"/>
      <c r="TIG3818" s="1462"/>
      <c r="TIH3818" s="1463"/>
      <c r="TII3818" s="1462"/>
      <c r="TIJ3818" s="1462"/>
      <c r="TIK3818" s="1462"/>
      <c r="TIL3818" s="1462"/>
      <c r="TIM3818" s="1462"/>
      <c r="TIN3818" s="1462"/>
      <c r="TIO3818" s="1462"/>
      <c r="TIP3818" s="1463"/>
      <c r="TIQ3818" s="1462"/>
      <c r="TIR3818" s="1462"/>
      <c r="TIS3818" s="1463"/>
      <c r="TIT3818" s="1463"/>
      <c r="TIU3818" s="1463"/>
      <c r="TIV3818" s="1463"/>
      <c r="TIW3818" s="1463"/>
      <c r="TIX3818" s="1463"/>
      <c r="TIY3818" s="1462"/>
      <c r="TIZ3818" s="1462"/>
      <c r="TJA3818" s="1464"/>
      <c r="TJB3818" s="1465"/>
      <c r="TJC3818" s="1466"/>
      <c r="TJD3818" s="1466"/>
      <c r="TJE3818" s="1462"/>
      <c r="TJF3818" s="1462"/>
      <c r="TJG3818" s="1462"/>
      <c r="TJH3818" s="1462"/>
      <c r="TJI3818" s="1463"/>
      <c r="TJJ3818" s="1462"/>
      <c r="TJK3818" s="1462"/>
      <c r="TJL3818" s="1462"/>
      <c r="TJM3818" s="1462"/>
      <c r="TJN3818" s="1463"/>
      <c r="TJO3818" s="1462"/>
      <c r="TJP3818" s="1462"/>
      <c r="TJQ3818" s="1462"/>
      <c r="TJR3818" s="1462"/>
      <c r="TJS3818" s="1462"/>
      <c r="TJT3818" s="1462"/>
      <c r="TJU3818" s="1462"/>
      <c r="TJV3818" s="1463"/>
      <c r="TJW3818" s="1462"/>
      <c r="TJX3818" s="1462"/>
      <c r="TJY3818" s="1463"/>
      <c r="TJZ3818" s="1463"/>
      <c r="TKA3818" s="1463"/>
      <c r="TKB3818" s="1463"/>
      <c r="TKC3818" s="1463"/>
      <c r="TKD3818" s="1463"/>
      <c r="TKE3818" s="1462"/>
      <c r="TKF3818" s="1462"/>
      <c r="TKG3818" s="1464"/>
      <c r="TKH3818" s="1465"/>
      <c r="TKI3818" s="1466"/>
      <c r="TKJ3818" s="1466"/>
      <c r="TKK3818" s="1462"/>
      <c r="TKL3818" s="1462"/>
      <c r="TKM3818" s="1462"/>
      <c r="TKN3818" s="1462"/>
      <c r="TKO3818" s="1463"/>
      <c r="TKP3818" s="1462"/>
      <c r="TKQ3818" s="1462"/>
      <c r="TKR3818" s="1462"/>
      <c r="TKS3818" s="1462"/>
      <c r="TKT3818" s="1463"/>
      <c r="TKU3818" s="1462"/>
      <c r="TKV3818" s="1462"/>
      <c r="TKW3818" s="1462"/>
      <c r="TKX3818" s="1462"/>
      <c r="TKY3818" s="1462"/>
      <c r="TKZ3818" s="1462"/>
      <c r="TLA3818" s="1462"/>
      <c r="TLB3818" s="1463"/>
      <c r="TLC3818" s="1462"/>
      <c r="TLD3818" s="1462"/>
      <c r="TLE3818" s="1463"/>
      <c r="TLF3818" s="1463"/>
      <c r="TLG3818" s="1463"/>
      <c r="TLH3818" s="1463"/>
      <c r="TLI3818" s="1463"/>
      <c r="TLJ3818" s="1463"/>
      <c r="TLK3818" s="1462"/>
      <c r="TLL3818" s="1462"/>
      <c r="TLM3818" s="1464"/>
      <c r="TLN3818" s="1465"/>
      <c r="TLO3818" s="1466"/>
      <c r="TLP3818" s="1466"/>
      <c r="TLQ3818" s="1462"/>
      <c r="TLR3818" s="1462"/>
      <c r="TLS3818" s="1462"/>
      <c r="TLT3818" s="1462"/>
      <c r="TLU3818" s="1463"/>
      <c r="TLV3818" s="1462"/>
      <c r="TLW3818" s="1462"/>
      <c r="TLX3818" s="1462"/>
      <c r="TLY3818" s="1462"/>
      <c r="TLZ3818" s="1463"/>
      <c r="TMA3818" s="1462"/>
      <c r="TMB3818" s="1462"/>
      <c r="TMC3818" s="1462"/>
      <c r="TMD3818" s="1462"/>
      <c r="TME3818" s="1462"/>
      <c r="TMF3818" s="1462"/>
      <c r="TMG3818" s="1462"/>
      <c r="TMH3818" s="1463"/>
      <c r="TMI3818" s="1462"/>
      <c r="TMJ3818" s="1462"/>
      <c r="TMK3818" s="1463"/>
      <c r="TML3818" s="1463"/>
      <c r="TMM3818" s="1463"/>
      <c r="TMN3818" s="1463"/>
      <c r="TMO3818" s="1463"/>
      <c r="TMP3818" s="1463"/>
      <c r="TMQ3818" s="1462"/>
      <c r="TMR3818" s="1462"/>
      <c r="TMS3818" s="1464"/>
      <c r="TMT3818" s="1465"/>
      <c r="TMU3818" s="1466"/>
      <c r="TMV3818" s="1466"/>
      <c r="TMW3818" s="1462"/>
      <c r="TMX3818" s="1462"/>
      <c r="TMY3818" s="1462"/>
      <c r="TMZ3818" s="1462"/>
      <c r="TNA3818" s="1463"/>
      <c r="TNB3818" s="1462"/>
      <c r="TNC3818" s="1462"/>
      <c r="TND3818" s="1462"/>
      <c r="TNE3818" s="1462"/>
      <c r="TNF3818" s="1463"/>
      <c r="TNG3818" s="1462"/>
      <c r="TNH3818" s="1462"/>
      <c r="TNI3818" s="1462"/>
      <c r="TNJ3818" s="1462"/>
      <c r="TNK3818" s="1462"/>
      <c r="TNL3818" s="1462"/>
      <c r="TNM3818" s="1462"/>
      <c r="TNN3818" s="1463"/>
      <c r="TNO3818" s="1462"/>
      <c r="TNP3818" s="1462"/>
      <c r="TNQ3818" s="1463"/>
      <c r="TNR3818" s="1463"/>
      <c r="TNS3818" s="1463"/>
      <c r="TNT3818" s="1463"/>
      <c r="TNU3818" s="1463"/>
      <c r="TNV3818" s="1463"/>
      <c r="TNW3818" s="1462"/>
      <c r="TNX3818" s="1462"/>
      <c r="TNY3818" s="1464"/>
      <c r="TNZ3818" s="1465"/>
      <c r="TOA3818" s="1466"/>
      <c r="TOB3818" s="1466"/>
      <c r="TOC3818" s="1462"/>
      <c r="TOD3818" s="1462"/>
      <c r="TOE3818" s="1462"/>
      <c r="TOF3818" s="1462"/>
      <c r="TOG3818" s="1463"/>
      <c r="TOH3818" s="1462"/>
      <c r="TOI3818" s="1462"/>
      <c r="TOJ3818" s="1462"/>
      <c r="TOK3818" s="1462"/>
      <c r="TOL3818" s="1463"/>
      <c r="TOM3818" s="1462"/>
      <c r="TON3818" s="1462"/>
      <c r="TOO3818" s="1462"/>
      <c r="TOP3818" s="1462"/>
      <c r="TOQ3818" s="1462"/>
      <c r="TOR3818" s="1462"/>
      <c r="TOS3818" s="1462"/>
      <c r="TOT3818" s="1463"/>
      <c r="TOU3818" s="1462"/>
      <c r="TOV3818" s="1462"/>
      <c r="TOW3818" s="1463"/>
      <c r="TOX3818" s="1463"/>
      <c r="TOY3818" s="1463"/>
      <c r="TOZ3818" s="1463"/>
      <c r="TPA3818" s="1463"/>
      <c r="TPB3818" s="1463"/>
      <c r="TPC3818" s="1462"/>
      <c r="TPD3818" s="1462"/>
      <c r="TPE3818" s="1464"/>
      <c r="TPF3818" s="1465"/>
      <c r="TPG3818" s="1466"/>
      <c r="TPH3818" s="1466"/>
      <c r="TPI3818" s="1462"/>
      <c r="TPJ3818" s="1462"/>
      <c r="TPK3818" s="1462"/>
      <c r="TPL3818" s="1462"/>
      <c r="TPM3818" s="1463"/>
      <c r="TPN3818" s="1462"/>
      <c r="TPO3818" s="1462"/>
      <c r="TPP3818" s="1462"/>
      <c r="TPQ3818" s="1462"/>
      <c r="TPR3818" s="1463"/>
      <c r="TPS3818" s="1462"/>
      <c r="TPT3818" s="1462"/>
      <c r="TPU3818" s="1462"/>
      <c r="TPV3818" s="1462"/>
      <c r="TPW3818" s="1462"/>
      <c r="TPX3818" s="1462"/>
      <c r="TPY3818" s="1462"/>
      <c r="TPZ3818" s="1463"/>
      <c r="TQA3818" s="1462"/>
      <c r="TQB3818" s="1462"/>
      <c r="TQC3818" s="1463"/>
      <c r="TQD3818" s="1463"/>
      <c r="TQE3818" s="1463"/>
      <c r="TQF3818" s="1463"/>
      <c r="TQG3818" s="1463"/>
      <c r="TQH3818" s="1463"/>
      <c r="TQI3818" s="1462"/>
      <c r="TQJ3818" s="1462"/>
      <c r="TQK3818" s="1464"/>
      <c r="TQL3818" s="1465"/>
      <c r="TQM3818" s="1466"/>
      <c r="TQN3818" s="1466"/>
      <c r="TQO3818" s="1462"/>
      <c r="TQP3818" s="1462"/>
      <c r="TQQ3818" s="1462"/>
      <c r="TQR3818" s="1462"/>
      <c r="TQS3818" s="1463"/>
      <c r="TQT3818" s="1462"/>
      <c r="TQU3818" s="1462"/>
      <c r="TQV3818" s="1462"/>
      <c r="TQW3818" s="1462"/>
      <c r="TQX3818" s="1463"/>
      <c r="TQY3818" s="1462"/>
      <c r="TQZ3818" s="1462"/>
      <c r="TRA3818" s="1462"/>
      <c r="TRB3818" s="1462"/>
      <c r="TRC3818" s="1462"/>
      <c r="TRD3818" s="1462"/>
      <c r="TRE3818" s="1462"/>
      <c r="TRF3818" s="1463"/>
      <c r="TRG3818" s="1462"/>
      <c r="TRH3818" s="1462"/>
      <c r="TRI3818" s="1463"/>
      <c r="TRJ3818" s="1463"/>
      <c r="TRK3818" s="1463"/>
      <c r="TRL3818" s="1463"/>
      <c r="TRM3818" s="1463"/>
      <c r="TRN3818" s="1463"/>
      <c r="TRO3818" s="1462"/>
      <c r="TRP3818" s="1462"/>
      <c r="TRQ3818" s="1464"/>
      <c r="TRR3818" s="1465"/>
      <c r="TRS3818" s="1466"/>
      <c r="TRT3818" s="1466"/>
      <c r="TRU3818" s="1462"/>
      <c r="TRV3818" s="1462"/>
      <c r="TRW3818" s="1462"/>
      <c r="TRX3818" s="1462"/>
      <c r="TRY3818" s="1463"/>
      <c r="TRZ3818" s="1462"/>
      <c r="TSA3818" s="1462"/>
      <c r="TSB3818" s="1462"/>
      <c r="TSC3818" s="1462"/>
      <c r="TSD3818" s="1463"/>
      <c r="TSE3818" s="1462"/>
      <c r="TSF3818" s="1462"/>
      <c r="TSG3818" s="1462"/>
      <c r="TSH3818" s="1462"/>
      <c r="TSI3818" s="1462"/>
      <c r="TSJ3818" s="1462"/>
      <c r="TSK3818" s="1462"/>
      <c r="TSL3818" s="1463"/>
      <c r="TSM3818" s="1462"/>
      <c r="TSN3818" s="1462"/>
      <c r="TSO3818" s="1463"/>
      <c r="TSP3818" s="1463"/>
      <c r="TSQ3818" s="1463"/>
      <c r="TSR3818" s="1463"/>
      <c r="TSS3818" s="1463"/>
      <c r="TST3818" s="1463"/>
      <c r="TSU3818" s="1462"/>
      <c r="TSV3818" s="1462"/>
      <c r="TSW3818" s="1464"/>
      <c r="TSX3818" s="1465"/>
      <c r="TSY3818" s="1466"/>
      <c r="TSZ3818" s="1466"/>
      <c r="TTA3818" s="1462"/>
      <c r="TTB3818" s="1462"/>
      <c r="TTC3818" s="1462"/>
      <c r="TTD3818" s="1462"/>
      <c r="TTE3818" s="1463"/>
      <c r="TTF3818" s="1462"/>
      <c r="TTG3818" s="1462"/>
      <c r="TTH3818" s="1462"/>
      <c r="TTI3818" s="1462"/>
      <c r="TTJ3818" s="1463"/>
      <c r="TTK3818" s="1462"/>
      <c r="TTL3818" s="1462"/>
      <c r="TTM3818" s="1462"/>
      <c r="TTN3818" s="1462"/>
      <c r="TTO3818" s="1462"/>
      <c r="TTP3818" s="1462"/>
      <c r="TTQ3818" s="1462"/>
      <c r="TTR3818" s="1463"/>
      <c r="TTS3818" s="1462"/>
      <c r="TTT3818" s="1462"/>
      <c r="TTU3818" s="1463"/>
      <c r="TTV3818" s="1463"/>
      <c r="TTW3818" s="1463"/>
      <c r="TTX3818" s="1463"/>
      <c r="TTY3818" s="1463"/>
      <c r="TTZ3818" s="1463"/>
      <c r="TUA3818" s="1462"/>
      <c r="TUB3818" s="1462"/>
      <c r="TUC3818" s="1464"/>
      <c r="TUD3818" s="1465"/>
      <c r="TUE3818" s="1466"/>
      <c r="TUF3818" s="1466"/>
      <c r="TUG3818" s="1462"/>
      <c r="TUH3818" s="1462"/>
      <c r="TUI3818" s="1462"/>
      <c r="TUJ3818" s="1462"/>
      <c r="TUK3818" s="1463"/>
      <c r="TUL3818" s="1462"/>
      <c r="TUM3818" s="1462"/>
      <c r="TUN3818" s="1462"/>
      <c r="TUO3818" s="1462"/>
      <c r="TUP3818" s="1463"/>
      <c r="TUQ3818" s="1462"/>
      <c r="TUR3818" s="1462"/>
      <c r="TUS3818" s="1462"/>
      <c r="TUT3818" s="1462"/>
      <c r="TUU3818" s="1462"/>
      <c r="TUV3818" s="1462"/>
      <c r="TUW3818" s="1462"/>
      <c r="TUX3818" s="1463"/>
      <c r="TUY3818" s="1462"/>
      <c r="TUZ3818" s="1462"/>
      <c r="TVA3818" s="1463"/>
      <c r="TVB3818" s="1463"/>
      <c r="TVC3818" s="1463"/>
      <c r="TVD3818" s="1463"/>
      <c r="TVE3818" s="1463"/>
      <c r="TVF3818" s="1463"/>
      <c r="TVG3818" s="1462"/>
      <c r="TVH3818" s="1462"/>
      <c r="TVI3818" s="1464"/>
      <c r="TVJ3818" s="1465"/>
      <c r="TVK3818" s="1466"/>
      <c r="TVL3818" s="1466"/>
      <c r="TVM3818" s="1462"/>
      <c r="TVN3818" s="1462"/>
      <c r="TVO3818" s="1462"/>
      <c r="TVP3818" s="1462"/>
      <c r="TVQ3818" s="1463"/>
      <c r="TVR3818" s="1462"/>
      <c r="TVS3818" s="1462"/>
      <c r="TVT3818" s="1462"/>
      <c r="TVU3818" s="1462"/>
      <c r="TVV3818" s="1463"/>
      <c r="TVW3818" s="1462"/>
      <c r="TVX3818" s="1462"/>
      <c r="TVY3818" s="1462"/>
      <c r="TVZ3818" s="1462"/>
      <c r="TWA3818" s="1462"/>
      <c r="TWB3818" s="1462"/>
      <c r="TWC3818" s="1462"/>
      <c r="TWD3818" s="1463"/>
      <c r="TWE3818" s="1462"/>
      <c r="TWF3818" s="1462"/>
      <c r="TWG3818" s="1463"/>
      <c r="TWH3818" s="1463"/>
      <c r="TWI3818" s="1463"/>
      <c r="TWJ3818" s="1463"/>
      <c r="TWK3818" s="1463"/>
      <c r="TWL3818" s="1463"/>
      <c r="TWM3818" s="1462"/>
      <c r="TWN3818" s="1462"/>
      <c r="TWO3818" s="1464"/>
      <c r="TWP3818" s="1465"/>
      <c r="TWQ3818" s="1466"/>
      <c r="TWR3818" s="1466"/>
      <c r="TWS3818" s="1462"/>
      <c r="TWT3818" s="1462"/>
      <c r="TWU3818" s="1462"/>
      <c r="TWV3818" s="1462"/>
      <c r="TWW3818" s="1463"/>
      <c r="TWX3818" s="1462"/>
      <c r="TWY3818" s="1462"/>
      <c r="TWZ3818" s="1462"/>
      <c r="TXA3818" s="1462"/>
      <c r="TXB3818" s="1463"/>
      <c r="TXC3818" s="1462"/>
      <c r="TXD3818" s="1462"/>
      <c r="TXE3818" s="1462"/>
      <c r="TXF3818" s="1462"/>
      <c r="TXG3818" s="1462"/>
      <c r="TXH3818" s="1462"/>
      <c r="TXI3818" s="1462"/>
      <c r="TXJ3818" s="1463"/>
      <c r="TXK3818" s="1462"/>
      <c r="TXL3818" s="1462"/>
      <c r="TXM3818" s="1463"/>
      <c r="TXN3818" s="1463"/>
      <c r="TXO3818" s="1463"/>
      <c r="TXP3818" s="1463"/>
      <c r="TXQ3818" s="1463"/>
      <c r="TXR3818" s="1463"/>
      <c r="TXS3818" s="1462"/>
      <c r="TXT3818" s="1462"/>
      <c r="TXU3818" s="1464"/>
      <c r="TXV3818" s="1465"/>
      <c r="TXW3818" s="1466"/>
      <c r="TXX3818" s="1466"/>
      <c r="TXY3818" s="1462"/>
      <c r="TXZ3818" s="1462"/>
      <c r="TYA3818" s="1462"/>
      <c r="TYB3818" s="1462"/>
      <c r="TYC3818" s="1463"/>
      <c r="TYD3818" s="1462"/>
      <c r="TYE3818" s="1462"/>
      <c r="TYF3818" s="1462"/>
      <c r="TYG3818" s="1462"/>
      <c r="TYH3818" s="1463"/>
      <c r="TYI3818" s="1462"/>
      <c r="TYJ3818" s="1462"/>
      <c r="TYK3818" s="1462"/>
      <c r="TYL3818" s="1462"/>
      <c r="TYM3818" s="1462"/>
      <c r="TYN3818" s="1462"/>
      <c r="TYO3818" s="1462"/>
      <c r="TYP3818" s="1463"/>
      <c r="TYQ3818" s="1462"/>
      <c r="TYR3818" s="1462"/>
      <c r="TYS3818" s="1463"/>
      <c r="TYT3818" s="1463"/>
      <c r="TYU3818" s="1463"/>
      <c r="TYV3818" s="1463"/>
      <c r="TYW3818" s="1463"/>
      <c r="TYX3818" s="1463"/>
      <c r="TYY3818" s="1462"/>
      <c r="TYZ3818" s="1462"/>
      <c r="TZA3818" s="1464"/>
      <c r="TZB3818" s="1465"/>
      <c r="TZC3818" s="1466"/>
      <c r="TZD3818" s="1466"/>
      <c r="TZE3818" s="1462"/>
      <c r="TZF3818" s="1462"/>
      <c r="TZG3818" s="1462"/>
      <c r="TZH3818" s="1462"/>
      <c r="TZI3818" s="1463"/>
      <c r="TZJ3818" s="1462"/>
      <c r="TZK3818" s="1462"/>
      <c r="TZL3818" s="1462"/>
      <c r="TZM3818" s="1462"/>
      <c r="TZN3818" s="1463"/>
      <c r="TZO3818" s="1462"/>
      <c r="TZP3818" s="1462"/>
      <c r="TZQ3818" s="1462"/>
      <c r="TZR3818" s="1462"/>
      <c r="TZS3818" s="1462"/>
      <c r="TZT3818" s="1462"/>
      <c r="TZU3818" s="1462"/>
      <c r="TZV3818" s="1463"/>
      <c r="TZW3818" s="1462"/>
      <c r="TZX3818" s="1462"/>
      <c r="TZY3818" s="1463"/>
      <c r="TZZ3818" s="1463"/>
      <c r="UAA3818" s="1463"/>
      <c r="UAB3818" s="1463"/>
      <c r="UAC3818" s="1463"/>
      <c r="UAD3818" s="1463"/>
      <c r="UAE3818" s="1462"/>
      <c r="UAF3818" s="1462"/>
      <c r="UAG3818" s="1464"/>
      <c r="UAH3818" s="1465"/>
      <c r="UAI3818" s="1466"/>
      <c r="UAJ3818" s="1466"/>
      <c r="UAK3818" s="1462"/>
      <c r="UAL3818" s="1462"/>
      <c r="UAM3818" s="1462"/>
      <c r="UAN3818" s="1462"/>
      <c r="UAO3818" s="1463"/>
      <c r="UAP3818" s="1462"/>
      <c r="UAQ3818" s="1462"/>
      <c r="UAR3818" s="1462"/>
      <c r="UAS3818" s="1462"/>
      <c r="UAT3818" s="1463"/>
      <c r="UAU3818" s="1462"/>
      <c r="UAV3818" s="1462"/>
      <c r="UAW3818" s="1462"/>
      <c r="UAX3818" s="1462"/>
      <c r="UAY3818" s="1462"/>
      <c r="UAZ3818" s="1462"/>
      <c r="UBA3818" s="1462"/>
      <c r="UBB3818" s="1463"/>
      <c r="UBC3818" s="1462"/>
      <c r="UBD3818" s="1462"/>
      <c r="UBE3818" s="1463"/>
      <c r="UBF3818" s="1463"/>
      <c r="UBG3818" s="1463"/>
      <c r="UBH3818" s="1463"/>
      <c r="UBI3818" s="1463"/>
      <c r="UBJ3818" s="1463"/>
      <c r="UBK3818" s="1462"/>
      <c r="UBL3818" s="1462"/>
      <c r="UBM3818" s="1464"/>
      <c r="UBN3818" s="1465"/>
      <c r="UBO3818" s="1466"/>
      <c r="UBP3818" s="1466"/>
      <c r="UBQ3818" s="1462"/>
      <c r="UBR3818" s="1462"/>
      <c r="UBS3818" s="1462"/>
      <c r="UBT3818" s="1462"/>
      <c r="UBU3818" s="1463"/>
      <c r="UBV3818" s="1462"/>
      <c r="UBW3818" s="1462"/>
      <c r="UBX3818" s="1462"/>
      <c r="UBY3818" s="1462"/>
      <c r="UBZ3818" s="1463"/>
      <c r="UCA3818" s="1462"/>
      <c r="UCB3818" s="1462"/>
      <c r="UCC3818" s="1462"/>
      <c r="UCD3818" s="1462"/>
      <c r="UCE3818" s="1462"/>
      <c r="UCF3818" s="1462"/>
      <c r="UCG3818" s="1462"/>
      <c r="UCH3818" s="1463"/>
      <c r="UCI3818" s="1462"/>
      <c r="UCJ3818" s="1462"/>
      <c r="UCK3818" s="1463"/>
      <c r="UCL3818" s="1463"/>
      <c r="UCM3818" s="1463"/>
      <c r="UCN3818" s="1463"/>
      <c r="UCO3818" s="1463"/>
      <c r="UCP3818" s="1463"/>
      <c r="UCQ3818" s="1462"/>
      <c r="UCR3818" s="1462"/>
      <c r="UCS3818" s="1464"/>
      <c r="UCT3818" s="1465"/>
      <c r="UCU3818" s="1466"/>
      <c r="UCV3818" s="1466"/>
      <c r="UCW3818" s="1462"/>
      <c r="UCX3818" s="1462"/>
      <c r="UCY3818" s="1462"/>
      <c r="UCZ3818" s="1462"/>
      <c r="UDA3818" s="1463"/>
      <c r="UDB3818" s="1462"/>
      <c r="UDC3818" s="1462"/>
      <c r="UDD3818" s="1462"/>
      <c r="UDE3818" s="1462"/>
      <c r="UDF3818" s="1463"/>
      <c r="UDG3818" s="1462"/>
      <c r="UDH3818" s="1462"/>
      <c r="UDI3818" s="1462"/>
      <c r="UDJ3818" s="1462"/>
      <c r="UDK3818" s="1462"/>
      <c r="UDL3818" s="1462"/>
      <c r="UDM3818" s="1462"/>
      <c r="UDN3818" s="1463"/>
      <c r="UDO3818" s="1462"/>
      <c r="UDP3818" s="1462"/>
      <c r="UDQ3818" s="1463"/>
      <c r="UDR3818" s="1463"/>
      <c r="UDS3818" s="1463"/>
      <c r="UDT3818" s="1463"/>
      <c r="UDU3818" s="1463"/>
      <c r="UDV3818" s="1463"/>
      <c r="UDW3818" s="1462"/>
      <c r="UDX3818" s="1462"/>
      <c r="UDY3818" s="1464"/>
      <c r="UDZ3818" s="1465"/>
      <c r="UEA3818" s="1466"/>
      <c r="UEB3818" s="1466"/>
      <c r="UEC3818" s="1462"/>
      <c r="UED3818" s="1462"/>
      <c r="UEE3818" s="1462"/>
      <c r="UEF3818" s="1462"/>
      <c r="UEG3818" s="1463"/>
      <c r="UEH3818" s="1462"/>
      <c r="UEI3818" s="1462"/>
      <c r="UEJ3818" s="1462"/>
      <c r="UEK3818" s="1462"/>
      <c r="UEL3818" s="1463"/>
      <c r="UEM3818" s="1462"/>
      <c r="UEN3818" s="1462"/>
      <c r="UEO3818" s="1462"/>
      <c r="UEP3818" s="1462"/>
      <c r="UEQ3818" s="1462"/>
      <c r="UER3818" s="1462"/>
      <c r="UES3818" s="1462"/>
      <c r="UET3818" s="1463"/>
      <c r="UEU3818" s="1462"/>
      <c r="UEV3818" s="1462"/>
      <c r="UEW3818" s="1463"/>
      <c r="UEX3818" s="1463"/>
      <c r="UEY3818" s="1463"/>
      <c r="UEZ3818" s="1463"/>
      <c r="UFA3818" s="1463"/>
      <c r="UFB3818" s="1463"/>
      <c r="UFC3818" s="1462"/>
      <c r="UFD3818" s="1462"/>
      <c r="UFE3818" s="1464"/>
      <c r="UFF3818" s="1465"/>
      <c r="UFG3818" s="1466"/>
      <c r="UFH3818" s="1466"/>
      <c r="UFI3818" s="1462"/>
      <c r="UFJ3818" s="1462"/>
      <c r="UFK3818" s="1462"/>
      <c r="UFL3818" s="1462"/>
      <c r="UFM3818" s="1463"/>
      <c r="UFN3818" s="1462"/>
      <c r="UFO3818" s="1462"/>
      <c r="UFP3818" s="1462"/>
      <c r="UFQ3818" s="1462"/>
      <c r="UFR3818" s="1463"/>
      <c r="UFS3818" s="1462"/>
      <c r="UFT3818" s="1462"/>
      <c r="UFU3818" s="1462"/>
      <c r="UFV3818" s="1462"/>
      <c r="UFW3818" s="1462"/>
      <c r="UFX3818" s="1462"/>
      <c r="UFY3818" s="1462"/>
      <c r="UFZ3818" s="1463"/>
      <c r="UGA3818" s="1462"/>
      <c r="UGB3818" s="1462"/>
      <c r="UGC3818" s="1463"/>
      <c r="UGD3818" s="1463"/>
      <c r="UGE3818" s="1463"/>
      <c r="UGF3818" s="1463"/>
      <c r="UGG3818" s="1463"/>
      <c r="UGH3818" s="1463"/>
      <c r="UGI3818" s="1462"/>
      <c r="UGJ3818" s="1462"/>
      <c r="UGK3818" s="1464"/>
      <c r="UGL3818" s="1465"/>
      <c r="UGM3818" s="1466"/>
      <c r="UGN3818" s="1466"/>
      <c r="UGO3818" s="1462"/>
      <c r="UGP3818" s="1462"/>
      <c r="UGQ3818" s="1462"/>
      <c r="UGR3818" s="1462"/>
      <c r="UGS3818" s="1463"/>
      <c r="UGT3818" s="1462"/>
      <c r="UGU3818" s="1462"/>
      <c r="UGV3818" s="1462"/>
      <c r="UGW3818" s="1462"/>
      <c r="UGX3818" s="1463"/>
      <c r="UGY3818" s="1462"/>
      <c r="UGZ3818" s="1462"/>
      <c r="UHA3818" s="1462"/>
      <c r="UHB3818" s="1462"/>
      <c r="UHC3818" s="1462"/>
      <c r="UHD3818" s="1462"/>
      <c r="UHE3818" s="1462"/>
      <c r="UHF3818" s="1463"/>
      <c r="UHG3818" s="1462"/>
      <c r="UHH3818" s="1462"/>
      <c r="UHI3818" s="1463"/>
      <c r="UHJ3818" s="1463"/>
      <c r="UHK3818" s="1463"/>
      <c r="UHL3818" s="1463"/>
      <c r="UHM3818" s="1463"/>
      <c r="UHN3818" s="1463"/>
      <c r="UHO3818" s="1462"/>
      <c r="UHP3818" s="1462"/>
      <c r="UHQ3818" s="1464"/>
      <c r="UHR3818" s="1465"/>
      <c r="UHS3818" s="1466"/>
      <c r="UHT3818" s="1466"/>
      <c r="UHU3818" s="1462"/>
      <c r="UHV3818" s="1462"/>
      <c r="UHW3818" s="1462"/>
      <c r="UHX3818" s="1462"/>
      <c r="UHY3818" s="1463"/>
      <c r="UHZ3818" s="1462"/>
      <c r="UIA3818" s="1462"/>
      <c r="UIB3818" s="1462"/>
      <c r="UIC3818" s="1462"/>
      <c r="UID3818" s="1463"/>
      <c r="UIE3818" s="1462"/>
      <c r="UIF3818" s="1462"/>
      <c r="UIG3818" s="1462"/>
      <c r="UIH3818" s="1462"/>
      <c r="UII3818" s="1462"/>
      <c r="UIJ3818" s="1462"/>
      <c r="UIK3818" s="1462"/>
      <c r="UIL3818" s="1463"/>
      <c r="UIM3818" s="1462"/>
      <c r="UIN3818" s="1462"/>
      <c r="UIO3818" s="1463"/>
      <c r="UIP3818" s="1463"/>
      <c r="UIQ3818" s="1463"/>
      <c r="UIR3818" s="1463"/>
      <c r="UIS3818" s="1463"/>
      <c r="UIT3818" s="1463"/>
      <c r="UIU3818" s="1462"/>
      <c r="UIV3818" s="1462"/>
      <c r="UIW3818" s="1464"/>
      <c r="UIX3818" s="1465"/>
      <c r="UIY3818" s="1466"/>
      <c r="UIZ3818" s="1466"/>
      <c r="UJA3818" s="1462"/>
      <c r="UJB3818" s="1462"/>
      <c r="UJC3818" s="1462"/>
      <c r="UJD3818" s="1462"/>
      <c r="UJE3818" s="1463"/>
      <c r="UJF3818" s="1462"/>
      <c r="UJG3818" s="1462"/>
      <c r="UJH3818" s="1462"/>
      <c r="UJI3818" s="1462"/>
      <c r="UJJ3818" s="1463"/>
      <c r="UJK3818" s="1462"/>
      <c r="UJL3818" s="1462"/>
      <c r="UJM3818" s="1462"/>
      <c r="UJN3818" s="1462"/>
      <c r="UJO3818" s="1462"/>
      <c r="UJP3818" s="1462"/>
      <c r="UJQ3818" s="1462"/>
      <c r="UJR3818" s="1463"/>
      <c r="UJS3818" s="1462"/>
      <c r="UJT3818" s="1462"/>
      <c r="UJU3818" s="1463"/>
      <c r="UJV3818" s="1463"/>
      <c r="UJW3818" s="1463"/>
      <c r="UJX3818" s="1463"/>
      <c r="UJY3818" s="1463"/>
      <c r="UJZ3818" s="1463"/>
      <c r="UKA3818" s="1462"/>
      <c r="UKB3818" s="1462"/>
      <c r="UKC3818" s="1464"/>
      <c r="UKD3818" s="1465"/>
      <c r="UKE3818" s="1466"/>
      <c r="UKF3818" s="1466"/>
      <c r="UKG3818" s="1462"/>
      <c r="UKH3818" s="1462"/>
      <c r="UKI3818" s="1462"/>
      <c r="UKJ3818" s="1462"/>
      <c r="UKK3818" s="1463"/>
      <c r="UKL3818" s="1462"/>
      <c r="UKM3818" s="1462"/>
      <c r="UKN3818" s="1462"/>
      <c r="UKO3818" s="1462"/>
      <c r="UKP3818" s="1463"/>
      <c r="UKQ3818" s="1462"/>
      <c r="UKR3818" s="1462"/>
      <c r="UKS3818" s="1462"/>
      <c r="UKT3818" s="1462"/>
      <c r="UKU3818" s="1462"/>
      <c r="UKV3818" s="1462"/>
      <c r="UKW3818" s="1462"/>
      <c r="UKX3818" s="1463"/>
      <c r="UKY3818" s="1462"/>
      <c r="UKZ3818" s="1462"/>
      <c r="ULA3818" s="1463"/>
      <c r="ULB3818" s="1463"/>
      <c r="ULC3818" s="1463"/>
      <c r="ULD3818" s="1463"/>
      <c r="ULE3818" s="1463"/>
      <c r="ULF3818" s="1463"/>
      <c r="ULG3818" s="1462"/>
      <c r="ULH3818" s="1462"/>
      <c r="ULI3818" s="1464"/>
      <c r="ULJ3818" s="1465"/>
      <c r="ULK3818" s="1466"/>
      <c r="ULL3818" s="1466"/>
      <c r="ULM3818" s="1462"/>
      <c r="ULN3818" s="1462"/>
      <c r="ULO3818" s="1462"/>
      <c r="ULP3818" s="1462"/>
      <c r="ULQ3818" s="1463"/>
      <c r="ULR3818" s="1462"/>
      <c r="ULS3818" s="1462"/>
      <c r="ULT3818" s="1462"/>
      <c r="ULU3818" s="1462"/>
      <c r="ULV3818" s="1463"/>
      <c r="ULW3818" s="1462"/>
      <c r="ULX3818" s="1462"/>
      <c r="ULY3818" s="1462"/>
      <c r="ULZ3818" s="1462"/>
      <c r="UMA3818" s="1462"/>
      <c r="UMB3818" s="1462"/>
      <c r="UMC3818" s="1462"/>
      <c r="UMD3818" s="1463"/>
      <c r="UME3818" s="1462"/>
      <c r="UMF3818" s="1462"/>
      <c r="UMG3818" s="1463"/>
      <c r="UMH3818" s="1463"/>
      <c r="UMI3818" s="1463"/>
      <c r="UMJ3818" s="1463"/>
      <c r="UMK3818" s="1463"/>
      <c r="UML3818" s="1463"/>
      <c r="UMM3818" s="1462"/>
      <c r="UMN3818" s="1462"/>
      <c r="UMO3818" s="1464"/>
      <c r="UMP3818" s="1465"/>
      <c r="UMQ3818" s="1466"/>
      <c r="UMR3818" s="1466"/>
      <c r="UMS3818" s="1462"/>
      <c r="UMT3818" s="1462"/>
      <c r="UMU3818" s="1462"/>
      <c r="UMV3818" s="1462"/>
      <c r="UMW3818" s="1463"/>
      <c r="UMX3818" s="1462"/>
      <c r="UMY3818" s="1462"/>
      <c r="UMZ3818" s="1462"/>
      <c r="UNA3818" s="1462"/>
      <c r="UNB3818" s="1463"/>
      <c r="UNC3818" s="1462"/>
      <c r="UND3818" s="1462"/>
      <c r="UNE3818" s="1462"/>
      <c r="UNF3818" s="1462"/>
      <c r="UNG3818" s="1462"/>
      <c r="UNH3818" s="1462"/>
      <c r="UNI3818" s="1462"/>
      <c r="UNJ3818" s="1463"/>
      <c r="UNK3818" s="1462"/>
      <c r="UNL3818" s="1462"/>
      <c r="UNM3818" s="1463"/>
      <c r="UNN3818" s="1463"/>
      <c r="UNO3818" s="1463"/>
      <c r="UNP3818" s="1463"/>
      <c r="UNQ3818" s="1463"/>
      <c r="UNR3818" s="1463"/>
      <c r="UNS3818" s="1462"/>
      <c r="UNT3818" s="1462"/>
      <c r="UNU3818" s="1464"/>
      <c r="UNV3818" s="1465"/>
      <c r="UNW3818" s="1466"/>
      <c r="UNX3818" s="1466"/>
      <c r="UNY3818" s="1462"/>
      <c r="UNZ3818" s="1462"/>
      <c r="UOA3818" s="1462"/>
      <c r="UOB3818" s="1462"/>
      <c r="UOC3818" s="1463"/>
      <c r="UOD3818" s="1462"/>
      <c r="UOE3818" s="1462"/>
      <c r="UOF3818" s="1462"/>
      <c r="UOG3818" s="1462"/>
      <c r="UOH3818" s="1463"/>
      <c r="UOI3818" s="1462"/>
      <c r="UOJ3818" s="1462"/>
      <c r="UOK3818" s="1462"/>
      <c r="UOL3818" s="1462"/>
      <c r="UOM3818" s="1462"/>
      <c r="UON3818" s="1462"/>
      <c r="UOO3818" s="1462"/>
      <c r="UOP3818" s="1463"/>
      <c r="UOQ3818" s="1462"/>
      <c r="UOR3818" s="1462"/>
      <c r="UOS3818" s="1463"/>
      <c r="UOT3818" s="1463"/>
      <c r="UOU3818" s="1463"/>
      <c r="UOV3818" s="1463"/>
      <c r="UOW3818" s="1463"/>
      <c r="UOX3818" s="1463"/>
      <c r="UOY3818" s="1462"/>
      <c r="UOZ3818" s="1462"/>
      <c r="UPA3818" s="1464"/>
      <c r="UPB3818" s="1465"/>
      <c r="UPC3818" s="1466"/>
      <c r="UPD3818" s="1466"/>
      <c r="UPE3818" s="1462"/>
      <c r="UPF3818" s="1462"/>
      <c r="UPG3818" s="1462"/>
      <c r="UPH3818" s="1462"/>
      <c r="UPI3818" s="1463"/>
      <c r="UPJ3818" s="1462"/>
      <c r="UPK3818" s="1462"/>
      <c r="UPL3818" s="1462"/>
      <c r="UPM3818" s="1462"/>
      <c r="UPN3818" s="1463"/>
      <c r="UPO3818" s="1462"/>
      <c r="UPP3818" s="1462"/>
      <c r="UPQ3818" s="1462"/>
      <c r="UPR3818" s="1462"/>
      <c r="UPS3818" s="1462"/>
      <c r="UPT3818" s="1462"/>
      <c r="UPU3818" s="1462"/>
      <c r="UPV3818" s="1463"/>
      <c r="UPW3818" s="1462"/>
      <c r="UPX3818" s="1462"/>
      <c r="UPY3818" s="1463"/>
      <c r="UPZ3818" s="1463"/>
      <c r="UQA3818" s="1463"/>
      <c r="UQB3818" s="1463"/>
      <c r="UQC3818" s="1463"/>
      <c r="UQD3818" s="1463"/>
      <c r="UQE3818" s="1462"/>
      <c r="UQF3818" s="1462"/>
      <c r="UQG3818" s="1464"/>
      <c r="UQH3818" s="1465"/>
      <c r="UQI3818" s="1466"/>
      <c r="UQJ3818" s="1466"/>
      <c r="UQK3818" s="1462"/>
      <c r="UQL3818" s="1462"/>
      <c r="UQM3818" s="1462"/>
      <c r="UQN3818" s="1462"/>
      <c r="UQO3818" s="1463"/>
      <c r="UQP3818" s="1462"/>
      <c r="UQQ3818" s="1462"/>
      <c r="UQR3818" s="1462"/>
      <c r="UQS3818" s="1462"/>
      <c r="UQT3818" s="1463"/>
      <c r="UQU3818" s="1462"/>
      <c r="UQV3818" s="1462"/>
      <c r="UQW3818" s="1462"/>
      <c r="UQX3818" s="1462"/>
      <c r="UQY3818" s="1462"/>
      <c r="UQZ3818" s="1462"/>
      <c r="URA3818" s="1462"/>
      <c r="URB3818" s="1463"/>
      <c r="URC3818" s="1462"/>
      <c r="URD3818" s="1462"/>
      <c r="URE3818" s="1463"/>
      <c r="URF3818" s="1463"/>
      <c r="URG3818" s="1463"/>
      <c r="URH3818" s="1463"/>
      <c r="URI3818" s="1463"/>
      <c r="URJ3818" s="1463"/>
      <c r="URK3818" s="1462"/>
      <c r="URL3818" s="1462"/>
      <c r="URM3818" s="1464"/>
      <c r="URN3818" s="1465"/>
      <c r="URO3818" s="1466"/>
      <c r="URP3818" s="1466"/>
      <c r="URQ3818" s="1462"/>
      <c r="URR3818" s="1462"/>
      <c r="URS3818" s="1462"/>
      <c r="URT3818" s="1462"/>
      <c r="URU3818" s="1463"/>
      <c r="URV3818" s="1462"/>
      <c r="URW3818" s="1462"/>
      <c r="URX3818" s="1462"/>
      <c r="URY3818" s="1462"/>
      <c r="URZ3818" s="1463"/>
      <c r="USA3818" s="1462"/>
      <c r="USB3818" s="1462"/>
      <c r="USC3818" s="1462"/>
      <c r="USD3818" s="1462"/>
      <c r="USE3818" s="1462"/>
      <c r="USF3818" s="1462"/>
      <c r="USG3818" s="1462"/>
      <c r="USH3818" s="1463"/>
      <c r="USI3818" s="1462"/>
      <c r="USJ3818" s="1462"/>
      <c r="USK3818" s="1463"/>
      <c r="USL3818" s="1463"/>
      <c r="USM3818" s="1463"/>
      <c r="USN3818" s="1463"/>
      <c r="USO3818" s="1463"/>
      <c r="USP3818" s="1463"/>
      <c r="USQ3818" s="1462"/>
      <c r="USR3818" s="1462"/>
      <c r="USS3818" s="1464"/>
      <c r="UST3818" s="1465"/>
      <c r="USU3818" s="1466"/>
      <c r="USV3818" s="1466"/>
      <c r="USW3818" s="1462"/>
      <c r="USX3818" s="1462"/>
      <c r="USY3818" s="1462"/>
      <c r="USZ3818" s="1462"/>
      <c r="UTA3818" s="1463"/>
      <c r="UTB3818" s="1462"/>
      <c r="UTC3818" s="1462"/>
      <c r="UTD3818" s="1462"/>
      <c r="UTE3818" s="1462"/>
      <c r="UTF3818" s="1463"/>
      <c r="UTG3818" s="1462"/>
      <c r="UTH3818" s="1462"/>
      <c r="UTI3818" s="1462"/>
      <c r="UTJ3818" s="1462"/>
      <c r="UTK3818" s="1462"/>
      <c r="UTL3818" s="1462"/>
      <c r="UTM3818" s="1462"/>
      <c r="UTN3818" s="1463"/>
      <c r="UTO3818" s="1462"/>
      <c r="UTP3818" s="1462"/>
      <c r="UTQ3818" s="1463"/>
      <c r="UTR3818" s="1463"/>
      <c r="UTS3818" s="1463"/>
      <c r="UTT3818" s="1463"/>
      <c r="UTU3818" s="1463"/>
      <c r="UTV3818" s="1463"/>
      <c r="UTW3818" s="1462"/>
      <c r="UTX3818" s="1462"/>
      <c r="UTY3818" s="1464"/>
      <c r="UTZ3818" s="1465"/>
      <c r="UUA3818" s="1466"/>
      <c r="UUB3818" s="1466"/>
      <c r="UUC3818" s="1462"/>
      <c r="UUD3818" s="1462"/>
      <c r="UUE3818" s="1462"/>
      <c r="UUF3818" s="1462"/>
      <c r="UUG3818" s="1463"/>
      <c r="UUH3818" s="1462"/>
      <c r="UUI3818" s="1462"/>
      <c r="UUJ3818" s="1462"/>
      <c r="UUK3818" s="1462"/>
      <c r="UUL3818" s="1463"/>
      <c r="UUM3818" s="1462"/>
      <c r="UUN3818" s="1462"/>
      <c r="UUO3818" s="1462"/>
      <c r="UUP3818" s="1462"/>
      <c r="UUQ3818" s="1462"/>
      <c r="UUR3818" s="1462"/>
      <c r="UUS3818" s="1462"/>
      <c r="UUT3818" s="1463"/>
      <c r="UUU3818" s="1462"/>
      <c r="UUV3818" s="1462"/>
      <c r="UUW3818" s="1463"/>
      <c r="UUX3818" s="1463"/>
      <c r="UUY3818" s="1463"/>
      <c r="UUZ3818" s="1463"/>
      <c r="UVA3818" s="1463"/>
      <c r="UVB3818" s="1463"/>
      <c r="UVC3818" s="1462"/>
      <c r="UVD3818" s="1462"/>
      <c r="UVE3818" s="1464"/>
      <c r="UVF3818" s="1465"/>
      <c r="UVG3818" s="1466"/>
      <c r="UVH3818" s="1466"/>
      <c r="UVI3818" s="1462"/>
      <c r="UVJ3818" s="1462"/>
      <c r="UVK3818" s="1462"/>
      <c r="UVL3818" s="1462"/>
      <c r="UVM3818" s="1463"/>
      <c r="UVN3818" s="1462"/>
      <c r="UVO3818" s="1462"/>
      <c r="UVP3818" s="1462"/>
      <c r="UVQ3818" s="1462"/>
      <c r="UVR3818" s="1463"/>
      <c r="UVS3818" s="1462"/>
      <c r="UVT3818" s="1462"/>
      <c r="UVU3818" s="1462"/>
      <c r="UVV3818" s="1462"/>
      <c r="UVW3818" s="1462"/>
      <c r="UVX3818" s="1462"/>
      <c r="UVY3818" s="1462"/>
      <c r="UVZ3818" s="1463"/>
      <c r="UWA3818" s="1462"/>
      <c r="UWB3818" s="1462"/>
      <c r="UWC3818" s="1463"/>
      <c r="UWD3818" s="1463"/>
      <c r="UWE3818" s="1463"/>
      <c r="UWF3818" s="1463"/>
      <c r="UWG3818" s="1463"/>
      <c r="UWH3818" s="1463"/>
      <c r="UWI3818" s="1462"/>
      <c r="UWJ3818" s="1462"/>
      <c r="UWK3818" s="1464"/>
      <c r="UWL3818" s="1465"/>
      <c r="UWM3818" s="1466"/>
      <c r="UWN3818" s="1466"/>
      <c r="UWO3818" s="1462"/>
      <c r="UWP3818" s="1462"/>
      <c r="UWQ3818" s="1462"/>
      <c r="UWR3818" s="1462"/>
      <c r="UWS3818" s="1463"/>
      <c r="UWT3818" s="1462"/>
      <c r="UWU3818" s="1462"/>
      <c r="UWV3818" s="1462"/>
      <c r="UWW3818" s="1462"/>
      <c r="UWX3818" s="1463"/>
      <c r="UWY3818" s="1462"/>
      <c r="UWZ3818" s="1462"/>
      <c r="UXA3818" s="1462"/>
      <c r="UXB3818" s="1462"/>
      <c r="UXC3818" s="1462"/>
      <c r="UXD3818" s="1462"/>
      <c r="UXE3818" s="1462"/>
      <c r="UXF3818" s="1463"/>
      <c r="UXG3818" s="1462"/>
      <c r="UXH3818" s="1462"/>
      <c r="UXI3818" s="1463"/>
      <c r="UXJ3818" s="1463"/>
      <c r="UXK3818" s="1463"/>
      <c r="UXL3818" s="1463"/>
      <c r="UXM3818" s="1463"/>
      <c r="UXN3818" s="1463"/>
      <c r="UXO3818" s="1462"/>
      <c r="UXP3818" s="1462"/>
      <c r="UXQ3818" s="1464"/>
      <c r="UXR3818" s="1465"/>
      <c r="UXS3818" s="1466"/>
      <c r="UXT3818" s="1466"/>
      <c r="UXU3818" s="1462"/>
      <c r="UXV3818" s="1462"/>
      <c r="UXW3818" s="1462"/>
      <c r="UXX3818" s="1462"/>
      <c r="UXY3818" s="1463"/>
      <c r="UXZ3818" s="1462"/>
      <c r="UYA3818" s="1462"/>
      <c r="UYB3818" s="1462"/>
      <c r="UYC3818" s="1462"/>
      <c r="UYD3818" s="1463"/>
      <c r="UYE3818" s="1462"/>
      <c r="UYF3818" s="1462"/>
      <c r="UYG3818" s="1462"/>
      <c r="UYH3818" s="1462"/>
      <c r="UYI3818" s="1462"/>
      <c r="UYJ3818" s="1462"/>
      <c r="UYK3818" s="1462"/>
      <c r="UYL3818" s="1463"/>
      <c r="UYM3818" s="1462"/>
      <c r="UYN3818" s="1462"/>
      <c r="UYO3818" s="1463"/>
      <c r="UYP3818" s="1463"/>
      <c r="UYQ3818" s="1463"/>
      <c r="UYR3818" s="1463"/>
      <c r="UYS3818" s="1463"/>
      <c r="UYT3818" s="1463"/>
      <c r="UYU3818" s="1462"/>
      <c r="UYV3818" s="1462"/>
      <c r="UYW3818" s="1464"/>
      <c r="UYX3818" s="1465"/>
      <c r="UYY3818" s="1466"/>
      <c r="UYZ3818" s="1466"/>
      <c r="UZA3818" s="1462"/>
      <c r="UZB3818" s="1462"/>
      <c r="UZC3818" s="1462"/>
      <c r="UZD3818" s="1462"/>
      <c r="UZE3818" s="1463"/>
      <c r="UZF3818" s="1462"/>
      <c r="UZG3818" s="1462"/>
      <c r="UZH3818" s="1462"/>
      <c r="UZI3818" s="1462"/>
      <c r="UZJ3818" s="1463"/>
      <c r="UZK3818" s="1462"/>
      <c r="UZL3818" s="1462"/>
      <c r="UZM3818" s="1462"/>
      <c r="UZN3818" s="1462"/>
      <c r="UZO3818" s="1462"/>
      <c r="UZP3818" s="1462"/>
      <c r="UZQ3818" s="1462"/>
      <c r="UZR3818" s="1463"/>
      <c r="UZS3818" s="1462"/>
      <c r="UZT3818" s="1462"/>
      <c r="UZU3818" s="1463"/>
      <c r="UZV3818" s="1463"/>
      <c r="UZW3818" s="1463"/>
      <c r="UZX3818" s="1463"/>
      <c r="UZY3818" s="1463"/>
      <c r="UZZ3818" s="1463"/>
      <c r="VAA3818" s="1462"/>
      <c r="VAB3818" s="1462"/>
      <c r="VAC3818" s="1464"/>
      <c r="VAD3818" s="1465"/>
      <c r="VAE3818" s="1466"/>
      <c r="VAF3818" s="1466"/>
      <c r="VAG3818" s="1462"/>
      <c r="VAH3818" s="1462"/>
      <c r="VAI3818" s="1462"/>
      <c r="VAJ3818" s="1462"/>
      <c r="VAK3818" s="1463"/>
      <c r="VAL3818" s="1462"/>
      <c r="VAM3818" s="1462"/>
      <c r="VAN3818" s="1462"/>
      <c r="VAO3818" s="1462"/>
      <c r="VAP3818" s="1463"/>
      <c r="VAQ3818" s="1462"/>
      <c r="VAR3818" s="1462"/>
      <c r="VAS3818" s="1462"/>
      <c r="VAT3818" s="1462"/>
      <c r="VAU3818" s="1462"/>
      <c r="VAV3818" s="1462"/>
      <c r="VAW3818" s="1462"/>
      <c r="VAX3818" s="1463"/>
      <c r="VAY3818" s="1462"/>
      <c r="VAZ3818" s="1462"/>
      <c r="VBA3818" s="1463"/>
      <c r="VBB3818" s="1463"/>
      <c r="VBC3818" s="1463"/>
      <c r="VBD3818" s="1463"/>
      <c r="VBE3818" s="1463"/>
      <c r="VBF3818" s="1463"/>
      <c r="VBG3818" s="1462"/>
      <c r="VBH3818" s="1462"/>
      <c r="VBI3818" s="1464"/>
      <c r="VBJ3818" s="1465"/>
      <c r="VBK3818" s="1466"/>
      <c r="VBL3818" s="1466"/>
      <c r="VBM3818" s="1462"/>
      <c r="VBN3818" s="1462"/>
      <c r="VBO3818" s="1462"/>
      <c r="VBP3818" s="1462"/>
      <c r="VBQ3818" s="1463"/>
      <c r="VBR3818" s="1462"/>
      <c r="VBS3818" s="1462"/>
      <c r="VBT3818" s="1462"/>
      <c r="VBU3818" s="1462"/>
      <c r="VBV3818" s="1463"/>
      <c r="VBW3818" s="1462"/>
      <c r="VBX3818" s="1462"/>
      <c r="VBY3818" s="1462"/>
      <c r="VBZ3818" s="1462"/>
      <c r="VCA3818" s="1462"/>
      <c r="VCB3818" s="1462"/>
      <c r="VCC3818" s="1462"/>
      <c r="VCD3818" s="1463"/>
      <c r="VCE3818" s="1462"/>
      <c r="VCF3818" s="1462"/>
      <c r="VCG3818" s="1463"/>
      <c r="VCH3818" s="1463"/>
      <c r="VCI3818" s="1463"/>
      <c r="VCJ3818" s="1463"/>
      <c r="VCK3818" s="1463"/>
      <c r="VCL3818" s="1463"/>
      <c r="VCM3818" s="1462"/>
      <c r="VCN3818" s="1462"/>
      <c r="VCO3818" s="1464"/>
      <c r="VCP3818" s="1465"/>
      <c r="VCQ3818" s="1466"/>
      <c r="VCR3818" s="1466"/>
      <c r="VCS3818" s="1462"/>
      <c r="VCT3818" s="1462"/>
      <c r="VCU3818" s="1462"/>
      <c r="VCV3818" s="1462"/>
      <c r="VCW3818" s="1463"/>
      <c r="VCX3818" s="1462"/>
      <c r="VCY3818" s="1462"/>
      <c r="VCZ3818" s="1462"/>
      <c r="VDA3818" s="1462"/>
      <c r="VDB3818" s="1463"/>
      <c r="VDC3818" s="1462"/>
      <c r="VDD3818" s="1462"/>
      <c r="VDE3818" s="1462"/>
      <c r="VDF3818" s="1462"/>
      <c r="VDG3818" s="1462"/>
      <c r="VDH3818" s="1462"/>
      <c r="VDI3818" s="1462"/>
      <c r="VDJ3818" s="1463"/>
      <c r="VDK3818" s="1462"/>
      <c r="VDL3818" s="1462"/>
      <c r="VDM3818" s="1463"/>
      <c r="VDN3818" s="1463"/>
      <c r="VDO3818" s="1463"/>
      <c r="VDP3818" s="1463"/>
      <c r="VDQ3818" s="1463"/>
      <c r="VDR3818" s="1463"/>
      <c r="VDS3818" s="1462"/>
      <c r="VDT3818" s="1462"/>
      <c r="VDU3818" s="1464"/>
      <c r="VDV3818" s="1465"/>
      <c r="VDW3818" s="1466"/>
      <c r="VDX3818" s="1466"/>
      <c r="VDY3818" s="1462"/>
      <c r="VDZ3818" s="1462"/>
      <c r="VEA3818" s="1462"/>
      <c r="VEB3818" s="1462"/>
      <c r="VEC3818" s="1463"/>
      <c r="VED3818" s="1462"/>
      <c r="VEE3818" s="1462"/>
      <c r="VEF3818" s="1462"/>
      <c r="VEG3818" s="1462"/>
      <c r="VEH3818" s="1463"/>
      <c r="VEI3818" s="1462"/>
      <c r="VEJ3818" s="1462"/>
      <c r="VEK3818" s="1462"/>
      <c r="VEL3818" s="1462"/>
      <c r="VEM3818" s="1462"/>
      <c r="VEN3818" s="1462"/>
      <c r="VEO3818" s="1462"/>
      <c r="VEP3818" s="1463"/>
      <c r="VEQ3818" s="1462"/>
      <c r="VER3818" s="1462"/>
      <c r="VES3818" s="1463"/>
      <c r="VET3818" s="1463"/>
      <c r="VEU3818" s="1463"/>
      <c r="VEV3818" s="1463"/>
      <c r="VEW3818" s="1463"/>
      <c r="VEX3818" s="1463"/>
      <c r="VEY3818" s="1462"/>
      <c r="VEZ3818" s="1462"/>
      <c r="VFA3818" s="1464"/>
      <c r="VFB3818" s="1465"/>
      <c r="VFC3818" s="1466"/>
      <c r="VFD3818" s="1466"/>
      <c r="VFE3818" s="1462"/>
      <c r="VFF3818" s="1462"/>
      <c r="VFG3818" s="1462"/>
      <c r="VFH3818" s="1462"/>
      <c r="VFI3818" s="1463"/>
      <c r="VFJ3818" s="1462"/>
      <c r="VFK3818" s="1462"/>
      <c r="VFL3818" s="1462"/>
      <c r="VFM3818" s="1462"/>
      <c r="VFN3818" s="1463"/>
      <c r="VFO3818" s="1462"/>
      <c r="VFP3818" s="1462"/>
      <c r="VFQ3818" s="1462"/>
      <c r="VFR3818" s="1462"/>
      <c r="VFS3818" s="1462"/>
      <c r="VFT3818" s="1462"/>
      <c r="VFU3818" s="1462"/>
      <c r="VFV3818" s="1463"/>
      <c r="VFW3818" s="1462"/>
      <c r="VFX3818" s="1462"/>
      <c r="VFY3818" s="1463"/>
      <c r="VFZ3818" s="1463"/>
      <c r="VGA3818" s="1463"/>
      <c r="VGB3818" s="1463"/>
      <c r="VGC3818" s="1463"/>
      <c r="VGD3818" s="1463"/>
      <c r="VGE3818" s="1462"/>
      <c r="VGF3818" s="1462"/>
      <c r="VGG3818" s="1464"/>
      <c r="VGH3818" s="1465"/>
      <c r="VGI3818" s="1466"/>
      <c r="VGJ3818" s="1466"/>
      <c r="VGK3818" s="1462"/>
      <c r="VGL3818" s="1462"/>
      <c r="VGM3818" s="1462"/>
      <c r="VGN3818" s="1462"/>
      <c r="VGO3818" s="1463"/>
      <c r="VGP3818" s="1462"/>
      <c r="VGQ3818" s="1462"/>
      <c r="VGR3818" s="1462"/>
      <c r="VGS3818" s="1462"/>
      <c r="VGT3818" s="1463"/>
      <c r="VGU3818" s="1462"/>
      <c r="VGV3818" s="1462"/>
      <c r="VGW3818" s="1462"/>
      <c r="VGX3818" s="1462"/>
      <c r="VGY3818" s="1462"/>
      <c r="VGZ3818" s="1462"/>
      <c r="VHA3818" s="1462"/>
      <c r="VHB3818" s="1463"/>
      <c r="VHC3818" s="1462"/>
      <c r="VHD3818" s="1462"/>
      <c r="VHE3818" s="1463"/>
      <c r="VHF3818" s="1463"/>
      <c r="VHG3818" s="1463"/>
      <c r="VHH3818" s="1463"/>
      <c r="VHI3818" s="1463"/>
      <c r="VHJ3818" s="1463"/>
      <c r="VHK3818" s="1462"/>
      <c r="VHL3818" s="1462"/>
      <c r="VHM3818" s="1464"/>
      <c r="VHN3818" s="1465"/>
      <c r="VHO3818" s="1466"/>
      <c r="VHP3818" s="1466"/>
      <c r="VHQ3818" s="1462"/>
      <c r="VHR3818" s="1462"/>
      <c r="VHS3818" s="1462"/>
      <c r="VHT3818" s="1462"/>
      <c r="VHU3818" s="1463"/>
      <c r="VHV3818" s="1462"/>
      <c r="VHW3818" s="1462"/>
      <c r="VHX3818" s="1462"/>
      <c r="VHY3818" s="1462"/>
      <c r="VHZ3818" s="1463"/>
      <c r="VIA3818" s="1462"/>
      <c r="VIB3818" s="1462"/>
      <c r="VIC3818" s="1462"/>
      <c r="VID3818" s="1462"/>
      <c r="VIE3818" s="1462"/>
      <c r="VIF3818" s="1462"/>
      <c r="VIG3818" s="1462"/>
      <c r="VIH3818" s="1463"/>
      <c r="VII3818" s="1462"/>
      <c r="VIJ3818" s="1462"/>
      <c r="VIK3818" s="1463"/>
      <c r="VIL3818" s="1463"/>
      <c r="VIM3818" s="1463"/>
      <c r="VIN3818" s="1463"/>
      <c r="VIO3818" s="1463"/>
      <c r="VIP3818" s="1463"/>
      <c r="VIQ3818" s="1462"/>
      <c r="VIR3818" s="1462"/>
      <c r="VIS3818" s="1464"/>
      <c r="VIT3818" s="1465"/>
      <c r="VIU3818" s="1466"/>
      <c r="VIV3818" s="1466"/>
      <c r="VIW3818" s="1462"/>
      <c r="VIX3818" s="1462"/>
      <c r="VIY3818" s="1462"/>
      <c r="VIZ3818" s="1462"/>
      <c r="VJA3818" s="1463"/>
      <c r="VJB3818" s="1462"/>
      <c r="VJC3818" s="1462"/>
      <c r="VJD3818" s="1462"/>
      <c r="VJE3818" s="1462"/>
      <c r="VJF3818" s="1463"/>
      <c r="VJG3818" s="1462"/>
      <c r="VJH3818" s="1462"/>
      <c r="VJI3818" s="1462"/>
      <c r="VJJ3818" s="1462"/>
      <c r="VJK3818" s="1462"/>
      <c r="VJL3818" s="1462"/>
      <c r="VJM3818" s="1462"/>
      <c r="VJN3818" s="1463"/>
      <c r="VJO3818" s="1462"/>
      <c r="VJP3818" s="1462"/>
      <c r="VJQ3818" s="1463"/>
      <c r="VJR3818" s="1463"/>
      <c r="VJS3818" s="1463"/>
      <c r="VJT3818" s="1463"/>
      <c r="VJU3818" s="1463"/>
      <c r="VJV3818" s="1463"/>
      <c r="VJW3818" s="1462"/>
      <c r="VJX3818" s="1462"/>
      <c r="VJY3818" s="1464"/>
      <c r="VJZ3818" s="1465"/>
      <c r="VKA3818" s="1466"/>
      <c r="VKB3818" s="1466"/>
      <c r="VKC3818" s="1462"/>
      <c r="VKD3818" s="1462"/>
      <c r="VKE3818" s="1462"/>
      <c r="VKF3818" s="1462"/>
      <c r="VKG3818" s="1463"/>
      <c r="VKH3818" s="1462"/>
      <c r="VKI3818" s="1462"/>
      <c r="VKJ3818" s="1462"/>
      <c r="VKK3818" s="1462"/>
      <c r="VKL3818" s="1463"/>
      <c r="VKM3818" s="1462"/>
      <c r="VKN3818" s="1462"/>
      <c r="VKO3818" s="1462"/>
      <c r="VKP3818" s="1462"/>
      <c r="VKQ3818" s="1462"/>
      <c r="VKR3818" s="1462"/>
      <c r="VKS3818" s="1462"/>
      <c r="VKT3818" s="1463"/>
      <c r="VKU3818" s="1462"/>
      <c r="VKV3818" s="1462"/>
      <c r="VKW3818" s="1463"/>
      <c r="VKX3818" s="1463"/>
      <c r="VKY3818" s="1463"/>
      <c r="VKZ3818" s="1463"/>
      <c r="VLA3818" s="1463"/>
      <c r="VLB3818" s="1463"/>
      <c r="VLC3818" s="1462"/>
      <c r="VLD3818" s="1462"/>
      <c r="VLE3818" s="1464"/>
      <c r="VLF3818" s="1465"/>
      <c r="VLG3818" s="1466"/>
      <c r="VLH3818" s="1466"/>
      <c r="VLI3818" s="1462"/>
      <c r="VLJ3818" s="1462"/>
      <c r="VLK3818" s="1462"/>
      <c r="VLL3818" s="1462"/>
      <c r="VLM3818" s="1463"/>
      <c r="VLN3818" s="1462"/>
      <c r="VLO3818" s="1462"/>
      <c r="VLP3818" s="1462"/>
      <c r="VLQ3818" s="1462"/>
      <c r="VLR3818" s="1463"/>
      <c r="VLS3818" s="1462"/>
      <c r="VLT3818" s="1462"/>
      <c r="VLU3818" s="1462"/>
      <c r="VLV3818" s="1462"/>
      <c r="VLW3818" s="1462"/>
      <c r="VLX3818" s="1462"/>
      <c r="VLY3818" s="1462"/>
      <c r="VLZ3818" s="1463"/>
      <c r="VMA3818" s="1462"/>
      <c r="VMB3818" s="1462"/>
      <c r="VMC3818" s="1463"/>
      <c r="VMD3818" s="1463"/>
      <c r="VME3818" s="1463"/>
      <c r="VMF3818" s="1463"/>
      <c r="VMG3818" s="1463"/>
      <c r="VMH3818" s="1463"/>
      <c r="VMI3818" s="1462"/>
      <c r="VMJ3818" s="1462"/>
      <c r="VMK3818" s="1464"/>
      <c r="VML3818" s="1465"/>
      <c r="VMM3818" s="1466"/>
      <c r="VMN3818" s="1466"/>
      <c r="VMO3818" s="1462"/>
      <c r="VMP3818" s="1462"/>
      <c r="VMQ3818" s="1462"/>
      <c r="VMR3818" s="1462"/>
      <c r="VMS3818" s="1463"/>
      <c r="VMT3818" s="1462"/>
      <c r="VMU3818" s="1462"/>
      <c r="VMV3818" s="1462"/>
      <c r="VMW3818" s="1462"/>
      <c r="VMX3818" s="1463"/>
      <c r="VMY3818" s="1462"/>
      <c r="VMZ3818" s="1462"/>
      <c r="VNA3818" s="1462"/>
      <c r="VNB3818" s="1462"/>
      <c r="VNC3818" s="1462"/>
      <c r="VND3818" s="1462"/>
      <c r="VNE3818" s="1462"/>
      <c r="VNF3818" s="1463"/>
      <c r="VNG3818" s="1462"/>
      <c r="VNH3818" s="1462"/>
      <c r="VNI3818" s="1463"/>
      <c r="VNJ3818" s="1463"/>
      <c r="VNK3818" s="1463"/>
      <c r="VNL3818" s="1463"/>
      <c r="VNM3818" s="1463"/>
      <c r="VNN3818" s="1463"/>
      <c r="VNO3818" s="1462"/>
      <c r="VNP3818" s="1462"/>
      <c r="VNQ3818" s="1464"/>
      <c r="VNR3818" s="1465"/>
      <c r="VNS3818" s="1466"/>
      <c r="VNT3818" s="1466"/>
      <c r="VNU3818" s="1462"/>
      <c r="VNV3818" s="1462"/>
      <c r="VNW3818" s="1462"/>
      <c r="VNX3818" s="1462"/>
      <c r="VNY3818" s="1463"/>
      <c r="VNZ3818" s="1462"/>
      <c r="VOA3818" s="1462"/>
      <c r="VOB3818" s="1462"/>
      <c r="VOC3818" s="1462"/>
      <c r="VOD3818" s="1463"/>
      <c r="VOE3818" s="1462"/>
      <c r="VOF3818" s="1462"/>
      <c r="VOG3818" s="1462"/>
      <c r="VOH3818" s="1462"/>
      <c r="VOI3818" s="1462"/>
      <c r="VOJ3818" s="1462"/>
      <c r="VOK3818" s="1462"/>
      <c r="VOL3818" s="1463"/>
      <c r="VOM3818" s="1462"/>
      <c r="VON3818" s="1462"/>
      <c r="VOO3818" s="1463"/>
      <c r="VOP3818" s="1463"/>
      <c r="VOQ3818" s="1463"/>
      <c r="VOR3818" s="1463"/>
      <c r="VOS3818" s="1463"/>
      <c r="VOT3818" s="1463"/>
      <c r="VOU3818" s="1462"/>
      <c r="VOV3818" s="1462"/>
      <c r="VOW3818" s="1464"/>
      <c r="VOX3818" s="1465"/>
      <c r="VOY3818" s="1466"/>
      <c r="VOZ3818" s="1466"/>
      <c r="VPA3818" s="1462"/>
      <c r="VPB3818" s="1462"/>
      <c r="VPC3818" s="1462"/>
      <c r="VPD3818" s="1462"/>
      <c r="VPE3818" s="1463"/>
      <c r="VPF3818" s="1462"/>
      <c r="VPG3818" s="1462"/>
      <c r="VPH3818" s="1462"/>
      <c r="VPI3818" s="1462"/>
      <c r="VPJ3818" s="1463"/>
      <c r="VPK3818" s="1462"/>
      <c r="VPL3818" s="1462"/>
      <c r="VPM3818" s="1462"/>
      <c r="VPN3818" s="1462"/>
      <c r="VPO3818" s="1462"/>
      <c r="VPP3818" s="1462"/>
      <c r="VPQ3818" s="1462"/>
      <c r="VPR3818" s="1463"/>
      <c r="VPS3818" s="1462"/>
      <c r="VPT3818" s="1462"/>
      <c r="VPU3818" s="1463"/>
      <c r="VPV3818" s="1463"/>
      <c r="VPW3818" s="1463"/>
      <c r="VPX3818" s="1463"/>
      <c r="VPY3818" s="1463"/>
      <c r="VPZ3818" s="1463"/>
      <c r="VQA3818" s="1462"/>
      <c r="VQB3818" s="1462"/>
      <c r="VQC3818" s="1464"/>
      <c r="VQD3818" s="1465"/>
      <c r="VQE3818" s="1466"/>
      <c r="VQF3818" s="1466"/>
      <c r="VQG3818" s="1462"/>
      <c r="VQH3818" s="1462"/>
      <c r="VQI3818" s="1462"/>
      <c r="VQJ3818" s="1462"/>
      <c r="VQK3818" s="1463"/>
      <c r="VQL3818" s="1462"/>
      <c r="VQM3818" s="1462"/>
      <c r="VQN3818" s="1462"/>
      <c r="VQO3818" s="1462"/>
      <c r="VQP3818" s="1463"/>
      <c r="VQQ3818" s="1462"/>
      <c r="VQR3818" s="1462"/>
      <c r="VQS3818" s="1462"/>
      <c r="VQT3818" s="1462"/>
      <c r="VQU3818" s="1462"/>
      <c r="VQV3818" s="1462"/>
      <c r="VQW3818" s="1462"/>
      <c r="VQX3818" s="1463"/>
      <c r="VQY3818" s="1462"/>
      <c r="VQZ3818" s="1462"/>
      <c r="VRA3818" s="1463"/>
      <c r="VRB3818" s="1463"/>
      <c r="VRC3818" s="1463"/>
      <c r="VRD3818" s="1463"/>
      <c r="VRE3818" s="1463"/>
      <c r="VRF3818" s="1463"/>
      <c r="VRG3818" s="1462"/>
      <c r="VRH3818" s="1462"/>
      <c r="VRI3818" s="1464"/>
      <c r="VRJ3818" s="1465"/>
      <c r="VRK3818" s="1466"/>
      <c r="VRL3818" s="1466"/>
      <c r="VRM3818" s="1462"/>
      <c r="VRN3818" s="1462"/>
      <c r="VRO3818" s="1462"/>
      <c r="VRP3818" s="1462"/>
      <c r="VRQ3818" s="1463"/>
      <c r="VRR3818" s="1462"/>
      <c r="VRS3818" s="1462"/>
      <c r="VRT3818" s="1462"/>
      <c r="VRU3818" s="1462"/>
      <c r="VRV3818" s="1463"/>
      <c r="VRW3818" s="1462"/>
      <c r="VRX3818" s="1462"/>
      <c r="VRY3818" s="1462"/>
      <c r="VRZ3818" s="1462"/>
      <c r="VSA3818" s="1462"/>
      <c r="VSB3818" s="1462"/>
      <c r="VSC3818" s="1462"/>
      <c r="VSD3818" s="1463"/>
      <c r="VSE3818" s="1462"/>
      <c r="VSF3818" s="1462"/>
      <c r="VSG3818" s="1463"/>
      <c r="VSH3818" s="1463"/>
      <c r="VSI3818" s="1463"/>
      <c r="VSJ3818" s="1463"/>
      <c r="VSK3818" s="1463"/>
      <c r="VSL3818" s="1463"/>
      <c r="VSM3818" s="1462"/>
      <c r="VSN3818" s="1462"/>
      <c r="VSO3818" s="1464"/>
      <c r="VSP3818" s="1465"/>
      <c r="VSQ3818" s="1466"/>
      <c r="VSR3818" s="1466"/>
      <c r="VSS3818" s="1462"/>
      <c r="VST3818" s="1462"/>
      <c r="VSU3818" s="1462"/>
      <c r="VSV3818" s="1462"/>
      <c r="VSW3818" s="1463"/>
      <c r="VSX3818" s="1462"/>
      <c r="VSY3818" s="1462"/>
      <c r="VSZ3818" s="1462"/>
      <c r="VTA3818" s="1462"/>
      <c r="VTB3818" s="1463"/>
      <c r="VTC3818" s="1462"/>
      <c r="VTD3818" s="1462"/>
      <c r="VTE3818" s="1462"/>
      <c r="VTF3818" s="1462"/>
      <c r="VTG3818" s="1462"/>
      <c r="VTH3818" s="1462"/>
      <c r="VTI3818" s="1462"/>
      <c r="VTJ3818" s="1463"/>
      <c r="VTK3818" s="1462"/>
      <c r="VTL3818" s="1462"/>
      <c r="VTM3818" s="1463"/>
      <c r="VTN3818" s="1463"/>
      <c r="VTO3818" s="1463"/>
      <c r="VTP3818" s="1463"/>
      <c r="VTQ3818" s="1463"/>
      <c r="VTR3818" s="1463"/>
      <c r="VTS3818" s="1462"/>
      <c r="VTT3818" s="1462"/>
      <c r="VTU3818" s="1464"/>
      <c r="VTV3818" s="1465"/>
      <c r="VTW3818" s="1466"/>
      <c r="VTX3818" s="1466"/>
      <c r="VTY3818" s="1462"/>
      <c r="VTZ3818" s="1462"/>
      <c r="VUA3818" s="1462"/>
      <c r="VUB3818" s="1462"/>
      <c r="VUC3818" s="1463"/>
      <c r="VUD3818" s="1462"/>
      <c r="VUE3818" s="1462"/>
      <c r="VUF3818" s="1462"/>
      <c r="VUG3818" s="1462"/>
      <c r="VUH3818" s="1463"/>
      <c r="VUI3818" s="1462"/>
      <c r="VUJ3818" s="1462"/>
      <c r="VUK3818" s="1462"/>
      <c r="VUL3818" s="1462"/>
      <c r="VUM3818" s="1462"/>
      <c r="VUN3818" s="1462"/>
      <c r="VUO3818" s="1462"/>
      <c r="VUP3818" s="1463"/>
      <c r="VUQ3818" s="1462"/>
      <c r="VUR3818" s="1462"/>
      <c r="VUS3818" s="1463"/>
      <c r="VUT3818" s="1463"/>
      <c r="VUU3818" s="1463"/>
      <c r="VUV3818" s="1463"/>
      <c r="VUW3818" s="1463"/>
      <c r="VUX3818" s="1463"/>
      <c r="VUY3818" s="1462"/>
      <c r="VUZ3818" s="1462"/>
      <c r="VVA3818" s="1464"/>
      <c r="VVB3818" s="1465"/>
      <c r="VVC3818" s="1466"/>
      <c r="VVD3818" s="1466"/>
      <c r="VVE3818" s="1462"/>
      <c r="VVF3818" s="1462"/>
      <c r="VVG3818" s="1462"/>
      <c r="VVH3818" s="1462"/>
      <c r="VVI3818" s="1463"/>
      <c r="VVJ3818" s="1462"/>
      <c r="VVK3818" s="1462"/>
      <c r="VVL3818" s="1462"/>
      <c r="VVM3818" s="1462"/>
      <c r="VVN3818" s="1463"/>
      <c r="VVO3818" s="1462"/>
      <c r="VVP3818" s="1462"/>
      <c r="VVQ3818" s="1462"/>
      <c r="VVR3818" s="1462"/>
      <c r="VVS3818" s="1462"/>
      <c r="VVT3818" s="1462"/>
      <c r="VVU3818" s="1462"/>
      <c r="VVV3818" s="1463"/>
      <c r="VVW3818" s="1462"/>
      <c r="VVX3818" s="1462"/>
      <c r="VVY3818" s="1463"/>
      <c r="VVZ3818" s="1463"/>
      <c r="VWA3818" s="1463"/>
      <c r="VWB3818" s="1463"/>
      <c r="VWC3818" s="1463"/>
      <c r="VWD3818" s="1463"/>
      <c r="VWE3818" s="1462"/>
      <c r="VWF3818" s="1462"/>
      <c r="VWG3818" s="1464"/>
      <c r="VWH3818" s="1465"/>
      <c r="VWI3818" s="1466"/>
      <c r="VWJ3818" s="1466"/>
      <c r="VWK3818" s="1462"/>
      <c r="VWL3818" s="1462"/>
      <c r="VWM3818" s="1462"/>
      <c r="VWN3818" s="1462"/>
      <c r="VWO3818" s="1463"/>
      <c r="VWP3818" s="1462"/>
      <c r="VWQ3818" s="1462"/>
      <c r="VWR3818" s="1462"/>
      <c r="VWS3818" s="1462"/>
      <c r="VWT3818" s="1463"/>
      <c r="VWU3818" s="1462"/>
      <c r="VWV3818" s="1462"/>
      <c r="VWW3818" s="1462"/>
      <c r="VWX3818" s="1462"/>
      <c r="VWY3818" s="1462"/>
      <c r="VWZ3818" s="1462"/>
      <c r="VXA3818" s="1462"/>
      <c r="VXB3818" s="1463"/>
      <c r="VXC3818" s="1462"/>
      <c r="VXD3818" s="1462"/>
      <c r="VXE3818" s="1463"/>
      <c r="VXF3818" s="1463"/>
      <c r="VXG3818" s="1463"/>
      <c r="VXH3818" s="1463"/>
      <c r="VXI3818" s="1463"/>
      <c r="VXJ3818" s="1463"/>
      <c r="VXK3818" s="1462"/>
      <c r="VXL3818" s="1462"/>
      <c r="VXM3818" s="1464"/>
      <c r="VXN3818" s="1465"/>
      <c r="VXO3818" s="1466"/>
      <c r="VXP3818" s="1466"/>
      <c r="VXQ3818" s="1462"/>
      <c r="VXR3818" s="1462"/>
      <c r="VXS3818" s="1462"/>
      <c r="VXT3818" s="1462"/>
      <c r="VXU3818" s="1463"/>
      <c r="VXV3818" s="1462"/>
      <c r="VXW3818" s="1462"/>
      <c r="VXX3818" s="1462"/>
      <c r="VXY3818" s="1462"/>
      <c r="VXZ3818" s="1463"/>
      <c r="VYA3818" s="1462"/>
      <c r="VYB3818" s="1462"/>
      <c r="VYC3818" s="1462"/>
      <c r="VYD3818" s="1462"/>
      <c r="VYE3818" s="1462"/>
      <c r="VYF3818" s="1462"/>
      <c r="VYG3818" s="1462"/>
      <c r="VYH3818" s="1463"/>
      <c r="VYI3818" s="1462"/>
      <c r="VYJ3818" s="1462"/>
      <c r="VYK3818" s="1463"/>
      <c r="VYL3818" s="1463"/>
      <c r="VYM3818" s="1463"/>
      <c r="VYN3818" s="1463"/>
      <c r="VYO3818" s="1463"/>
      <c r="VYP3818" s="1463"/>
      <c r="VYQ3818" s="1462"/>
      <c r="VYR3818" s="1462"/>
      <c r="VYS3818" s="1464"/>
      <c r="VYT3818" s="1465"/>
      <c r="VYU3818" s="1466"/>
      <c r="VYV3818" s="1466"/>
      <c r="VYW3818" s="1462"/>
      <c r="VYX3818" s="1462"/>
      <c r="VYY3818" s="1462"/>
      <c r="VYZ3818" s="1462"/>
      <c r="VZA3818" s="1463"/>
      <c r="VZB3818" s="1462"/>
      <c r="VZC3818" s="1462"/>
      <c r="VZD3818" s="1462"/>
      <c r="VZE3818" s="1462"/>
      <c r="VZF3818" s="1463"/>
      <c r="VZG3818" s="1462"/>
      <c r="VZH3818" s="1462"/>
      <c r="VZI3818" s="1462"/>
      <c r="VZJ3818" s="1462"/>
      <c r="VZK3818" s="1462"/>
      <c r="VZL3818" s="1462"/>
      <c r="VZM3818" s="1462"/>
      <c r="VZN3818" s="1463"/>
      <c r="VZO3818" s="1462"/>
      <c r="VZP3818" s="1462"/>
      <c r="VZQ3818" s="1463"/>
      <c r="VZR3818" s="1463"/>
      <c r="VZS3818" s="1463"/>
      <c r="VZT3818" s="1463"/>
      <c r="VZU3818" s="1463"/>
      <c r="VZV3818" s="1463"/>
      <c r="VZW3818" s="1462"/>
      <c r="VZX3818" s="1462"/>
      <c r="VZY3818" s="1464"/>
      <c r="VZZ3818" s="1465"/>
      <c r="WAA3818" s="1466"/>
      <c r="WAB3818" s="1466"/>
      <c r="WAC3818" s="1462"/>
      <c r="WAD3818" s="1462"/>
      <c r="WAE3818" s="1462"/>
      <c r="WAF3818" s="1462"/>
      <c r="WAG3818" s="1463"/>
      <c r="WAH3818" s="1462"/>
      <c r="WAI3818" s="1462"/>
      <c r="WAJ3818" s="1462"/>
      <c r="WAK3818" s="1462"/>
      <c r="WAL3818" s="1463"/>
      <c r="WAM3818" s="1462"/>
      <c r="WAN3818" s="1462"/>
      <c r="WAO3818" s="1462"/>
      <c r="WAP3818" s="1462"/>
      <c r="WAQ3818" s="1462"/>
      <c r="WAR3818" s="1462"/>
      <c r="WAS3818" s="1462"/>
      <c r="WAT3818" s="1463"/>
      <c r="WAU3818" s="1462"/>
      <c r="WAV3818" s="1462"/>
      <c r="WAW3818" s="1463"/>
      <c r="WAX3818" s="1463"/>
      <c r="WAY3818" s="1463"/>
      <c r="WAZ3818" s="1463"/>
      <c r="WBA3818" s="1463"/>
      <c r="WBB3818" s="1463"/>
      <c r="WBC3818" s="1462"/>
      <c r="WBD3818" s="1462"/>
      <c r="WBE3818" s="1464"/>
      <c r="WBF3818" s="1465"/>
      <c r="WBG3818" s="1466"/>
      <c r="WBH3818" s="1466"/>
      <c r="WBI3818" s="1462"/>
      <c r="WBJ3818" s="1462"/>
      <c r="WBK3818" s="1462"/>
      <c r="WBL3818" s="1462"/>
      <c r="WBM3818" s="1463"/>
      <c r="WBN3818" s="1462"/>
      <c r="WBO3818" s="1462"/>
      <c r="WBP3818" s="1462"/>
      <c r="WBQ3818" s="1462"/>
      <c r="WBR3818" s="1463"/>
      <c r="WBS3818" s="1462"/>
      <c r="WBT3818" s="1462"/>
      <c r="WBU3818" s="1462"/>
      <c r="WBV3818" s="1462"/>
      <c r="WBW3818" s="1462"/>
      <c r="WBX3818" s="1462"/>
      <c r="WBY3818" s="1462"/>
      <c r="WBZ3818" s="1463"/>
      <c r="WCA3818" s="1462"/>
      <c r="WCB3818" s="1462"/>
      <c r="WCC3818" s="1463"/>
      <c r="WCD3818" s="1463"/>
      <c r="WCE3818" s="1463"/>
      <c r="WCF3818" s="1463"/>
      <c r="WCG3818" s="1463"/>
      <c r="WCH3818" s="1463"/>
      <c r="WCI3818" s="1462"/>
      <c r="WCJ3818" s="1462"/>
      <c r="WCK3818" s="1464"/>
      <c r="WCL3818" s="1465"/>
      <c r="WCM3818" s="1466"/>
      <c r="WCN3818" s="1466"/>
      <c r="WCO3818" s="1462"/>
      <c r="WCP3818" s="1462"/>
      <c r="WCQ3818" s="1462"/>
      <c r="WCR3818" s="1462"/>
      <c r="WCS3818" s="1463"/>
      <c r="WCT3818" s="1462"/>
      <c r="WCU3818" s="1462"/>
      <c r="WCV3818" s="1462"/>
      <c r="WCW3818" s="1462"/>
      <c r="WCX3818" s="1463"/>
      <c r="WCY3818" s="1462"/>
      <c r="WCZ3818" s="1462"/>
      <c r="WDA3818" s="1462"/>
      <c r="WDB3818" s="1462"/>
      <c r="WDC3818" s="1462"/>
      <c r="WDD3818" s="1462"/>
      <c r="WDE3818" s="1462"/>
      <c r="WDF3818" s="1463"/>
      <c r="WDG3818" s="1462"/>
      <c r="WDH3818" s="1462"/>
      <c r="WDI3818" s="1463"/>
      <c r="WDJ3818" s="1463"/>
      <c r="WDK3818" s="1463"/>
      <c r="WDL3818" s="1463"/>
      <c r="WDM3818" s="1463"/>
      <c r="WDN3818" s="1463"/>
      <c r="WDO3818" s="1462"/>
      <c r="WDP3818" s="1462"/>
      <c r="WDQ3818" s="1464"/>
      <c r="WDR3818" s="1465"/>
      <c r="WDS3818" s="1466"/>
      <c r="WDT3818" s="1466"/>
      <c r="WDU3818" s="1462"/>
      <c r="WDV3818" s="1462"/>
      <c r="WDW3818" s="1462"/>
      <c r="WDX3818" s="1462"/>
      <c r="WDY3818" s="1463"/>
      <c r="WDZ3818" s="1462"/>
      <c r="WEA3818" s="1462"/>
      <c r="WEB3818" s="1462"/>
      <c r="WEC3818" s="1462"/>
      <c r="WED3818" s="1463"/>
      <c r="WEE3818" s="1462"/>
      <c r="WEF3818" s="1462"/>
      <c r="WEG3818" s="1462"/>
      <c r="WEH3818" s="1462"/>
      <c r="WEI3818" s="1462"/>
      <c r="WEJ3818" s="1462"/>
      <c r="WEK3818" s="1462"/>
      <c r="WEL3818" s="1463"/>
      <c r="WEM3818" s="1462"/>
      <c r="WEN3818" s="1462"/>
      <c r="WEO3818" s="1463"/>
      <c r="WEP3818" s="1463"/>
      <c r="WEQ3818" s="1463"/>
      <c r="WER3818" s="1463"/>
      <c r="WES3818" s="1463"/>
      <c r="WET3818" s="1463"/>
      <c r="WEU3818" s="1462"/>
      <c r="WEV3818" s="1462"/>
      <c r="WEW3818" s="1464"/>
      <c r="WEX3818" s="1465"/>
      <c r="WEY3818" s="1466"/>
      <c r="WEZ3818" s="1466"/>
      <c r="WFA3818" s="1462"/>
      <c r="WFB3818" s="1462"/>
      <c r="WFC3818" s="1462"/>
      <c r="WFD3818" s="1462"/>
      <c r="WFE3818" s="1463"/>
      <c r="WFF3818" s="1462"/>
      <c r="WFG3818" s="1462"/>
      <c r="WFH3818" s="1462"/>
      <c r="WFI3818" s="1462"/>
      <c r="WFJ3818" s="1463"/>
      <c r="WFK3818" s="1462"/>
      <c r="WFL3818" s="1462"/>
      <c r="WFM3818" s="1462"/>
      <c r="WFN3818" s="1462"/>
      <c r="WFO3818" s="1462"/>
      <c r="WFP3818" s="1462"/>
      <c r="WFQ3818" s="1462"/>
      <c r="WFR3818" s="1463"/>
      <c r="WFS3818" s="1462"/>
      <c r="WFT3818" s="1462"/>
      <c r="WFU3818" s="1463"/>
      <c r="WFV3818" s="1463"/>
      <c r="WFW3818" s="1463"/>
      <c r="WFX3818" s="1463"/>
      <c r="WFY3818" s="1463"/>
      <c r="WFZ3818" s="1463"/>
      <c r="WGA3818" s="1462"/>
      <c r="WGB3818" s="1462"/>
      <c r="WGC3818" s="1464"/>
      <c r="WGD3818" s="1465"/>
      <c r="WGE3818" s="1466"/>
      <c r="WGF3818" s="1466"/>
      <c r="WGG3818" s="1462"/>
      <c r="WGH3818" s="1462"/>
      <c r="WGI3818" s="1462"/>
      <c r="WGJ3818" s="1462"/>
      <c r="WGK3818" s="1463"/>
      <c r="WGL3818" s="1462"/>
      <c r="WGM3818" s="1462"/>
      <c r="WGN3818" s="1462"/>
      <c r="WGO3818" s="1462"/>
      <c r="WGP3818" s="1463"/>
      <c r="WGQ3818" s="1462"/>
      <c r="WGR3818" s="1462"/>
      <c r="WGS3818" s="1462"/>
      <c r="WGT3818" s="1462"/>
      <c r="WGU3818" s="1462"/>
      <c r="WGV3818" s="1462"/>
      <c r="WGW3818" s="1462"/>
      <c r="WGX3818" s="1463"/>
      <c r="WGY3818" s="1462"/>
      <c r="WGZ3818" s="1462"/>
      <c r="WHA3818" s="1463"/>
      <c r="WHB3818" s="1463"/>
      <c r="WHC3818" s="1463"/>
      <c r="WHD3818" s="1463"/>
      <c r="WHE3818" s="1463"/>
      <c r="WHF3818" s="1463"/>
      <c r="WHG3818" s="1462"/>
      <c r="WHH3818" s="1462"/>
      <c r="WHI3818" s="1464"/>
      <c r="WHJ3818" s="1465"/>
      <c r="WHK3818" s="1466"/>
      <c r="WHL3818" s="1466"/>
      <c r="WHM3818" s="1462"/>
      <c r="WHN3818" s="1462"/>
      <c r="WHO3818" s="1462"/>
      <c r="WHP3818" s="1462"/>
      <c r="WHQ3818" s="1463"/>
      <c r="WHR3818" s="1462"/>
      <c r="WHS3818" s="1462"/>
      <c r="WHT3818" s="1462"/>
      <c r="WHU3818" s="1462"/>
      <c r="WHV3818" s="1463"/>
      <c r="WHW3818" s="1462"/>
      <c r="WHX3818" s="1462"/>
      <c r="WHY3818" s="1462"/>
      <c r="WHZ3818" s="1462"/>
      <c r="WIA3818" s="1462"/>
      <c r="WIB3818" s="1462"/>
      <c r="WIC3818" s="1462"/>
      <c r="WID3818" s="1463"/>
      <c r="WIE3818" s="1462"/>
      <c r="WIF3818" s="1462"/>
      <c r="WIG3818" s="1463"/>
      <c r="WIH3818" s="1463"/>
      <c r="WII3818" s="1463"/>
      <c r="WIJ3818" s="1463"/>
      <c r="WIK3818" s="1463"/>
      <c r="WIL3818" s="1463"/>
      <c r="WIM3818" s="1462"/>
      <c r="WIN3818" s="1462"/>
      <c r="WIO3818" s="1464"/>
      <c r="WIP3818" s="1465"/>
      <c r="WIQ3818" s="1466"/>
      <c r="WIR3818" s="1466"/>
      <c r="WIS3818" s="1462"/>
      <c r="WIT3818" s="1462"/>
      <c r="WIU3818" s="1462"/>
      <c r="WIV3818" s="1462"/>
      <c r="WIW3818" s="1463"/>
      <c r="WIX3818" s="1462"/>
      <c r="WIY3818" s="1462"/>
      <c r="WIZ3818" s="1462"/>
      <c r="WJA3818" s="1462"/>
      <c r="WJB3818" s="1463"/>
      <c r="WJC3818" s="1462"/>
      <c r="WJD3818" s="1462"/>
      <c r="WJE3818" s="1462"/>
      <c r="WJF3818" s="1462"/>
      <c r="WJG3818" s="1462"/>
      <c r="WJH3818" s="1462"/>
      <c r="WJI3818" s="1462"/>
      <c r="WJJ3818" s="1463"/>
      <c r="WJK3818" s="1462"/>
      <c r="WJL3818" s="1462"/>
      <c r="WJM3818" s="1463"/>
      <c r="WJN3818" s="1463"/>
      <c r="WJO3818" s="1463"/>
      <c r="WJP3818" s="1463"/>
      <c r="WJQ3818" s="1463"/>
      <c r="WJR3818" s="1463"/>
      <c r="WJS3818" s="1462"/>
      <c r="WJT3818" s="1462"/>
      <c r="WJU3818" s="1464"/>
      <c r="WJV3818" s="1465"/>
      <c r="WJW3818" s="1466"/>
      <c r="WJX3818" s="1466"/>
      <c r="WJY3818" s="1462"/>
      <c r="WJZ3818" s="1462"/>
      <c r="WKA3818" s="1462"/>
      <c r="WKB3818" s="1462"/>
      <c r="WKC3818" s="1463"/>
      <c r="WKD3818" s="1462"/>
      <c r="WKE3818" s="1462"/>
      <c r="WKF3818" s="1462"/>
      <c r="WKG3818" s="1462"/>
      <c r="WKH3818" s="1463"/>
      <c r="WKI3818" s="1462"/>
      <c r="WKJ3818" s="1462"/>
      <c r="WKK3818" s="1462"/>
      <c r="WKL3818" s="1462"/>
      <c r="WKM3818" s="1462"/>
      <c r="WKN3818" s="1462"/>
      <c r="WKO3818" s="1462"/>
      <c r="WKP3818" s="1463"/>
      <c r="WKQ3818" s="1462"/>
      <c r="WKR3818" s="1462"/>
      <c r="WKS3818" s="1463"/>
      <c r="WKT3818" s="1463"/>
      <c r="WKU3818" s="1463"/>
      <c r="WKV3818" s="1463"/>
      <c r="WKW3818" s="1463"/>
      <c r="WKX3818" s="1463"/>
      <c r="WKY3818" s="1462"/>
      <c r="WKZ3818" s="1462"/>
      <c r="WLA3818" s="1464"/>
      <c r="WLB3818" s="1465"/>
      <c r="WLC3818" s="1466"/>
      <c r="WLD3818" s="1466"/>
      <c r="WLE3818" s="1462"/>
      <c r="WLF3818" s="1462"/>
      <c r="WLG3818" s="1462"/>
      <c r="WLH3818" s="1462"/>
      <c r="WLI3818" s="1463"/>
      <c r="WLJ3818" s="1462"/>
      <c r="WLK3818" s="1462"/>
      <c r="WLL3818" s="1462"/>
      <c r="WLM3818" s="1462"/>
      <c r="WLN3818" s="1463"/>
      <c r="WLO3818" s="1462"/>
      <c r="WLP3818" s="1462"/>
      <c r="WLQ3818" s="1462"/>
      <c r="WLR3818" s="1462"/>
      <c r="WLS3818" s="1462"/>
      <c r="WLT3818" s="1462"/>
      <c r="WLU3818" s="1462"/>
      <c r="WLV3818" s="1463"/>
      <c r="WLW3818" s="1462"/>
      <c r="WLX3818" s="1462"/>
      <c r="WLY3818" s="1463"/>
      <c r="WLZ3818" s="1463"/>
      <c r="WMA3818" s="1463"/>
      <c r="WMB3818" s="1463"/>
      <c r="WMC3818" s="1463"/>
      <c r="WMD3818" s="1463"/>
      <c r="WME3818" s="1462"/>
      <c r="WMF3818" s="1462"/>
      <c r="WMG3818" s="1464"/>
      <c r="WMH3818" s="1465"/>
      <c r="WMI3818" s="1466"/>
      <c r="WMJ3818" s="1466"/>
      <c r="WMK3818" s="1462"/>
      <c r="WML3818" s="1462"/>
      <c r="WMM3818" s="1462"/>
      <c r="WMN3818" s="1462"/>
      <c r="WMO3818" s="1463"/>
      <c r="WMP3818" s="1462"/>
      <c r="WMQ3818" s="1462"/>
      <c r="WMR3818" s="1462"/>
      <c r="WMS3818" s="1462"/>
      <c r="WMT3818" s="1463"/>
      <c r="WMU3818" s="1462"/>
      <c r="WMV3818" s="1462"/>
      <c r="WMW3818" s="1462"/>
      <c r="WMX3818" s="1462"/>
      <c r="WMY3818" s="1462"/>
      <c r="WMZ3818" s="1462"/>
      <c r="WNA3818" s="1462"/>
      <c r="WNB3818" s="1463"/>
      <c r="WNC3818" s="1462"/>
      <c r="WND3818" s="1462"/>
      <c r="WNE3818" s="1463"/>
      <c r="WNF3818" s="1463"/>
      <c r="WNG3818" s="1463"/>
      <c r="WNH3818" s="1463"/>
      <c r="WNI3818" s="1463"/>
      <c r="WNJ3818" s="1463"/>
      <c r="WNK3818" s="1462"/>
      <c r="WNL3818" s="1462"/>
      <c r="WNM3818" s="1464"/>
      <c r="WNN3818" s="1465"/>
      <c r="WNO3818" s="1466"/>
      <c r="WNP3818" s="1466"/>
      <c r="WNQ3818" s="1462"/>
      <c r="WNR3818" s="1462"/>
      <c r="WNS3818" s="1462"/>
      <c r="WNT3818" s="1462"/>
      <c r="WNU3818" s="1463"/>
      <c r="WNV3818" s="1462"/>
      <c r="WNW3818" s="1462"/>
      <c r="WNX3818" s="1462"/>
      <c r="WNY3818" s="1462"/>
      <c r="WNZ3818" s="1463"/>
      <c r="WOA3818" s="1462"/>
      <c r="WOB3818" s="1462"/>
      <c r="WOC3818" s="1462"/>
      <c r="WOD3818" s="1462"/>
      <c r="WOE3818" s="1462"/>
      <c r="WOF3818" s="1462"/>
      <c r="WOG3818" s="1462"/>
      <c r="WOH3818" s="1463"/>
      <c r="WOI3818" s="1462"/>
      <c r="WOJ3818" s="1462"/>
      <c r="WOK3818" s="1463"/>
      <c r="WOL3818" s="1463"/>
      <c r="WOM3818" s="1463"/>
      <c r="WON3818" s="1463"/>
      <c r="WOO3818" s="1463"/>
      <c r="WOP3818" s="1463"/>
      <c r="WOQ3818" s="1462"/>
      <c r="WOR3818" s="1462"/>
      <c r="WOS3818" s="1464"/>
      <c r="WOT3818" s="1465"/>
      <c r="WOU3818" s="1466"/>
      <c r="WOV3818" s="1466"/>
      <c r="WOW3818" s="1462"/>
      <c r="WOX3818" s="1462"/>
      <c r="WOY3818" s="1462"/>
      <c r="WOZ3818" s="1462"/>
      <c r="WPA3818" s="1463"/>
      <c r="WPB3818" s="1462"/>
      <c r="WPC3818" s="1462"/>
      <c r="WPD3818" s="1462"/>
      <c r="WPE3818" s="1462"/>
      <c r="WPF3818" s="1463"/>
      <c r="WPG3818" s="1462"/>
      <c r="WPH3818" s="1462"/>
      <c r="WPI3818" s="1462"/>
      <c r="WPJ3818" s="1462"/>
      <c r="WPK3818" s="1462"/>
      <c r="WPL3818" s="1462"/>
      <c r="WPM3818" s="1462"/>
      <c r="WPN3818" s="1463"/>
      <c r="WPO3818" s="1462"/>
      <c r="WPP3818" s="1462"/>
      <c r="WPQ3818" s="1463"/>
      <c r="WPR3818" s="1463"/>
      <c r="WPS3818" s="1463"/>
      <c r="WPT3818" s="1463"/>
      <c r="WPU3818" s="1463"/>
      <c r="WPV3818" s="1463"/>
      <c r="WPW3818" s="1462"/>
      <c r="WPX3818" s="1462"/>
      <c r="WPY3818" s="1464"/>
      <c r="WPZ3818" s="1465"/>
      <c r="WQA3818" s="1466"/>
      <c r="WQB3818" s="1466"/>
      <c r="WQC3818" s="1462"/>
      <c r="WQD3818" s="1462"/>
      <c r="WQE3818" s="1462"/>
      <c r="WQF3818" s="1462"/>
      <c r="WQG3818" s="1463"/>
      <c r="WQH3818" s="1462"/>
      <c r="WQI3818" s="1462"/>
      <c r="WQJ3818" s="1462"/>
      <c r="WQK3818" s="1462"/>
      <c r="WQL3818" s="1463"/>
      <c r="WQM3818" s="1462"/>
      <c r="WQN3818" s="1462"/>
      <c r="WQO3818" s="1462"/>
      <c r="WQP3818" s="1462"/>
      <c r="WQQ3818" s="1462"/>
      <c r="WQR3818" s="1462"/>
      <c r="WQS3818" s="1462"/>
      <c r="WQT3818" s="1463"/>
      <c r="WQU3818" s="1462"/>
      <c r="WQV3818" s="1462"/>
      <c r="WQW3818" s="1463"/>
      <c r="WQX3818" s="1463"/>
      <c r="WQY3818" s="1463"/>
      <c r="WQZ3818" s="1463"/>
      <c r="WRA3818" s="1463"/>
      <c r="WRB3818" s="1463"/>
      <c r="WRC3818" s="1462"/>
      <c r="WRD3818" s="1462"/>
      <c r="WRE3818" s="1464"/>
      <c r="WRF3818" s="1465"/>
      <c r="WRG3818" s="1466"/>
      <c r="WRH3818" s="1466"/>
      <c r="WRI3818" s="1462"/>
      <c r="WRJ3818" s="1462"/>
      <c r="WRK3818" s="1462"/>
      <c r="WRL3818" s="1462"/>
      <c r="WRM3818" s="1463"/>
      <c r="WRN3818" s="1462"/>
      <c r="WRO3818" s="1462"/>
      <c r="WRP3818" s="1462"/>
      <c r="WRQ3818" s="1462"/>
      <c r="WRR3818" s="1463"/>
      <c r="WRS3818" s="1462"/>
      <c r="WRT3818" s="1462"/>
      <c r="WRU3818" s="1462"/>
      <c r="WRV3818" s="1462"/>
      <c r="WRW3818" s="1462"/>
      <c r="WRX3818" s="1462"/>
      <c r="WRY3818" s="1462"/>
      <c r="WRZ3818" s="1463"/>
      <c r="WSA3818" s="1462"/>
      <c r="WSB3818" s="1462"/>
      <c r="WSC3818" s="1463"/>
      <c r="WSD3818" s="1463"/>
      <c r="WSE3818" s="1463"/>
      <c r="WSF3818" s="1463"/>
      <c r="WSG3818" s="1463"/>
      <c r="WSH3818" s="1463"/>
      <c r="WSI3818" s="1462"/>
      <c r="WSJ3818" s="1462"/>
      <c r="WSK3818" s="1464"/>
      <c r="WSL3818" s="1465"/>
      <c r="WSM3818" s="1466"/>
      <c r="WSN3818" s="1466"/>
      <c r="WSO3818" s="1462"/>
      <c r="WSP3818" s="1462"/>
      <c r="WSQ3818" s="1462"/>
      <c r="WSR3818" s="1462"/>
      <c r="WSS3818" s="1463"/>
      <c r="WST3818" s="1462"/>
      <c r="WSU3818" s="1462"/>
      <c r="WSV3818" s="1462"/>
      <c r="WSW3818" s="1462"/>
      <c r="WSX3818" s="1463"/>
      <c r="WSY3818" s="1462"/>
      <c r="WSZ3818" s="1462"/>
      <c r="WTA3818" s="1462"/>
      <c r="WTB3818" s="1462"/>
      <c r="WTC3818" s="1462"/>
      <c r="WTD3818" s="1462"/>
      <c r="WTE3818" s="1462"/>
      <c r="WTF3818" s="1463"/>
      <c r="WTG3818" s="1462"/>
      <c r="WTH3818" s="1462"/>
      <c r="WTI3818" s="1463"/>
      <c r="WTJ3818" s="1463"/>
      <c r="WTK3818" s="1463"/>
      <c r="WTL3818" s="1463"/>
      <c r="WTM3818" s="1463"/>
      <c r="WTN3818" s="1463"/>
      <c r="WTO3818" s="1462"/>
      <c r="WTP3818" s="1462"/>
      <c r="WTQ3818" s="1464"/>
      <c r="WTR3818" s="1465"/>
      <c r="WTS3818" s="1466"/>
      <c r="WTT3818" s="1466"/>
      <c r="WTU3818" s="1462"/>
      <c r="WTV3818" s="1462"/>
      <c r="WTW3818" s="1462"/>
      <c r="WTX3818" s="1462"/>
      <c r="WTY3818" s="1463"/>
      <c r="WTZ3818" s="1462"/>
      <c r="WUA3818" s="1462"/>
      <c r="WUB3818" s="1462"/>
      <c r="WUC3818" s="1462"/>
      <c r="WUD3818" s="1463"/>
      <c r="WUE3818" s="1462"/>
      <c r="WUF3818" s="1462"/>
      <c r="WUG3818" s="1462"/>
      <c r="WUH3818" s="1462"/>
      <c r="WUI3818" s="1462"/>
      <c r="WUJ3818" s="1462"/>
      <c r="WUK3818" s="1462"/>
      <c r="WUL3818" s="1463"/>
      <c r="WUM3818" s="1462"/>
      <c r="WUN3818" s="1462"/>
      <c r="WUO3818" s="1463"/>
      <c r="WUP3818" s="1463"/>
      <c r="WUQ3818" s="1463"/>
      <c r="WUR3818" s="1463"/>
      <c r="WUS3818" s="1463"/>
      <c r="WUT3818" s="1463"/>
      <c r="WUU3818" s="1462"/>
      <c r="WUV3818" s="1462"/>
      <c r="WUW3818" s="1464"/>
      <c r="WUX3818" s="1465"/>
      <c r="WUY3818" s="1466"/>
      <c r="WUZ3818" s="1466"/>
      <c r="WVA3818" s="1462"/>
      <c r="WVB3818" s="1462"/>
      <c r="WVC3818" s="1462"/>
      <c r="WVD3818" s="1462"/>
      <c r="WVE3818" s="1463"/>
      <c r="WVF3818" s="1462"/>
      <c r="WVG3818" s="1462"/>
      <c r="WVH3818" s="1462"/>
      <c r="WVI3818" s="1462"/>
      <c r="WVJ3818" s="1463"/>
      <c r="WVK3818" s="1462"/>
      <c r="WVL3818" s="1462"/>
      <c r="WVM3818" s="1462"/>
      <c r="WVN3818" s="1462"/>
      <c r="WVO3818" s="1462"/>
      <c r="WVP3818" s="1462"/>
      <c r="WVQ3818" s="1462"/>
      <c r="WVR3818" s="1463"/>
      <c r="WVS3818" s="1462"/>
      <c r="WVT3818" s="1462"/>
      <c r="WVU3818" s="1463"/>
      <c r="WVV3818" s="1463"/>
      <c r="WVW3818" s="1463"/>
      <c r="WVX3818" s="1463"/>
      <c r="WVY3818" s="1463"/>
      <c r="WVZ3818" s="1463"/>
      <c r="WWA3818" s="1462"/>
      <c r="WWB3818" s="1462"/>
      <c r="WWC3818" s="1464"/>
      <c r="WWD3818" s="1465"/>
      <c r="WWE3818" s="1466"/>
      <c r="WWF3818" s="1466"/>
      <c r="WWG3818" s="1462"/>
      <c r="WWH3818" s="1462"/>
      <c r="WWI3818" s="1462"/>
      <c r="WWJ3818" s="1462"/>
      <c r="WWK3818" s="1463"/>
      <c r="WWL3818" s="1462"/>
      <c r="WWM3818" s="1462"/>
      <c r="WWN3818" s="1462"/>
      <c r="WWO3818" s="1462"/>
      <c r="WWP3818" s="1463"/>
      <c r="WWQ3818" s="1462"/>
      <c r="WWR3818" s="1462"/>
      <c r="WWS3818" s="1462"/>
      <c r="WWT3818" s="1462"/>
      <c r="WWU3818" s="1462"/>
      <c r="WWV3818" s="1462"/>
      <c r="WWW3818" s="1462"/>
      <c r="WWX3818" s="1463"/>
      <c r="WWY3818" s="1462"/>
      <c r="WWZ3818" s="1462"/>
      <c r="WXA3818" s="1463"/>
      <c r="WXB3818" s="1463"/>
      <c r="WXC3818" s="1463"/>
      <c r="WXD3818" s="1463"/>
      <c r="WXE3818" s="1463"/>
      <c r="WXF3818" s="1463"/>
      <c r="WXG3818" s="1462"/>
      <c r="WXH3818" s="1462"/>
      <c r="WXI3818" s="1464"/>
      <c r="WXJ3818" s="1465"/>
      <c r="WXK3818" s="1466"/>
      <c r="WXL3818" s="1466"/>
      <c r="WXM3818" s="1462"/>
      <c r="WXN3818" s="1462"/>
      <c r="WXO3818" s="1462"/>
      <c r="WXP3818" s="1462"/>
      <c r="WXQ3818" s="1463"/>
      <c r="WXR3818" s="1462"/>
      <c r="WXS3818" s="1462"/>
      <c r="WXT3818" s="1462"/>
      <c r="WXU3818" s="1462"/>
      <c r="WXV3818" s="1463"/>
      <c r="WXW3818" s="1462"/>
      <c r="WXX3818" s="1462"/>
      <c r="WXY3818" s="1462"/>
      <c r="WXZ3818" s="1462"/>
      <c r="WYA3818" s="1462"/>
      <c r="WYB3818" s="1462"/>
      <c r="WYC3818" s="1462"/>
      <c r="WYD3818" s="1463"/>
      <c r="WYE3818" s="1462"/>
      <c r="WYF3818" s="1462"/>
      <c r="WYG3818" s="1463"/>
      <c r="WYH3818" s="1463"/>
      <c r="WYI3818" s="1463"/>
      <c r="WYJ3818" s="1463"/>
      <c r="WYK3818" s="1463"/>
      <c r="WYL3818" s="1463"/>
      <c r="WYM3818" s="1462"/>
      <c r="WYN3818" s="1462"/>
      <c r="WYO3818" s="1464"/>
      <c r="WYP3818" s="1465"/>
      <c r="WYQ3818" s="1466"/>
      <c r="WYR3818" s="1466"/>
      <c r="WYS3818" s="1462"/>
      <c r="WYT3818" s="1462"/>
      <c r="WYU3818" s="1462"/>
      <c r="WYV3818" s="1462"/>
      <c r="WYW3818" s="1463"/>
      <c r="WYX3818" s="1462"/>
      <c r="WYY3818" s="1462"/>
      <c r="WYZ3818" s="1462"/>
      <c r="WZA3818" s="1462"/>
      <c r="WZB3818" s="1463"/>
      <c r="WZC3818" s="1462"/>
      <c r="WZD3818" s="1462"/>
      <c r="WZE3818" s="1462"/>
      <c r="WZF3818" s="1462"/>
      <c r="WZG3818" s="1462"/>
      <c r="WZH3818" s="1462"/>
      <c r="WZI3818" s="1462"/>
      <c r="WZJ3818" s="1463"/>
      <c r="WZK3818" s="1462"/>
      <c r="WZL3818" s="1462"/>
      <c r="WZM3818" s="1463"/>
      <c r="WZN3818" s="1463"/>
      <c r="WZO3818" s="1463"/>
      <c r="WZP3818" s="1463"/>
      <c r="WZQ3818" s="1463"/>
      <c r="WZR3818" s="1463"/>
      <c r="WZS3818" s="1462"/>
      <c r="WZT3818" s="1462"/>
      <c r="WZU3818" s="1464"/>
      <c r="WZV3818" s="1465"/>
      <c r="WZW3818" s="1466"/>
      <c r="WZX3818" s="1466"/>
      <c r="WZY3818" s="1462"/>
      <c r="WZZ3818" s="1462"/>
      <c r="XAA3818" s="1462"/>
      <c r="XAB3818" s="1462"/>
      <c r="XAC3818" s="1463"/>
      <c r="XAD3818" s="1462"/>
      <c r="XAE3818" s="1462"/>
      <c r="XAF3818" s="1462"/>
      <c r="XAG3818" s="1462"/>
      <c r="XAH3818" s="1463"/>
      <c r="XAI3818" s="1462"/>
      <c r="XAJ3818" s="1462"/>
      <c r="XAK3818" s="1462"/>
      <c r="XAL3818" s="1462"/>
      <c r="XAM3818" s="1462"/>
      <c r="XAN3818" s="1462"/>
      <c r="XAO3818" s="1462"/>
      <c r="XAP3818" s="1463"/>
      <c r="XAQ3818" s="1462"/>
      <c r="XAR3818" s="1462"/>
      <c r="XAS3818" s="1463"/>
      <c r="XAT3818" s="1463"/>
      <c r="XAU3818" s="1463"/>
      <c r="XAV3818" s="1463"/>
      <c r="XAW3818" s="1463"/>
      <c r="XAX3818" s="1463"/>
      <c r="XAY3818" s="1462"/>
      <c r="XAZ3818" s="1462"/>
      <c r="XBA3818" s="1464"/>
      <c r="XBB3818" s="1465"/>
      <c r="XBC3818" s="1466"/>
      <c r="XBD3818" s="1466"/>
      <c r="XBE3818" s="1462"/>
      <c r="XBF3818" s="1462"/>
      <c r="XBG3818" s="1462"/>
      <c r="XBH3818" s="1462"/>
      <c r="XBI3818" s="1463"/>
      <c r="XBJ3818" s="1462"/>
      <c r="XBK3818" s="1462"/>
      <c r="XBL3818" s="1462"/>
      <c r="XBM3818" s="1462"/>
      <c r="XBN3818" s="1463"/>
      <c r="XBO3818" s="1462"/>
      <c r="XBP3818" s="1462"/>
      <c r="XBQ3818" s="1462"/>
      <c r="XBR3818" s="1462"/>
      <c r="XBS3818" s="1462"/>
      <c r="XBT3818" s="1462"/>
      <c r="XBU3818" s="1462"/>
      <c r="XBV3818" s="1463"/>
      <c r="XBW3818" s="1462"/>
      <c r="XBX3818" s="1462"/>
      <c r="XBY3818" s="1463"/>
      <c r="XBZ3818" s="1463"/>
      <c r="XCA3818" s="1463"/>
      <c r="XCB3818" s="1463"/>
      <c r="XCC3818" s="1463"/>
      <c r="XCD3818" s="1463"/>
      <c r="XCE3818" s="1462"/>
      <c r="XCF3818" s="1462"/>
      <c r="XCG3818" s="1464"/>
      <c r="XCH3818" s="1465"/>
      <c r="XCI3818" s="1466"/>
      <c r="XCJ3818" s="1466"/>
      <c r="XCK3818" s="1462"/>
      <c r="XCL3818" s="1462"/>
      <c r="XCM3818" s="1462"/>
      <c r="XCN3818" s="1462"/>
      <c r="XCO3818" s="1463"/>
      <c r="XCP3818" s="1462"/>
      <c r="XCQ3818" s="1462"/>
      <c r="XCR3818" s="1462"/>
      <c r="XCS3818" s="1462"/>
      <c r="XCT3818" s="1463"/>
      <c r="XCU3818" s="1462"/>
      <c r="XCV3818" s="1462"/>
      <c r="XCW3818" s="1462"/>
      <c r="XCX3818" s="1462"/>
      <c r="XCY3818" s="1462"/>
      <c r="XCZ3818" s="1462"/>
      <c r="XDA3818" s="1462"/>
      <c r="XDB3818" s="1463"/>
      <c r="XDC3818" s="1462"/>
      <c r="XDD3818" s="1462"/>
      <c r="XDE3818" s="1463"/>
      <c r="XDF3818" s="1463"/>
      <c r="XDG3818" s="1463"/>
      <c r="XDH3818" s="1463"/>
      <c r="XDI3818" s="1463"/>
      <c r="XDJ3818" s="1463"/>
      <c r="XDK3818" s="1462"/>
      <c r="XDL3818" s="1462"/>
      <c r="XDM3818" s="1464"/>
      <c r="XDN3818" s="1465"/>
      <c r="XDO3818" s="1466"/>
      <c r="XDP3818" s="1466"/>
      <c r="XDQ3818" s="1462"/>
      <c r="XDR3818" s="1462"/>
      <c r="XDS3818" s="1462"/>
      <c r="XDT3818" s="1462"/>
      <c r="XDU3818" s="1463"/>
      <c r="XDV3818" s="1462"/>
      <c r="XDW3818" s="1462"/>
      <c r="XDX3818" s="1462"/>
      <c r="XDY3818" s="1462"/>
      <c r="XDZ3818" s="1463"/>
      <c r="XEA3818" s="1462"/>
      <c r="XEB3818" s="1462"/>
      <c r="XEC3818" s="1462"/>
      <c r="XED3818" s="1462"/>
      <c r="XEE3818" s="1462"/>
      <c r="XEF3818" s="1462"/>
      <c r="XEG3818" s="1462"/>
      <c r="XEH3818" s="1463"/>
      <c r="XEI3818" s="1462"/>
      <c r="XEJ3818" s="1462"/>
      <c r="XEK3818" s="1463"/>
      <c r="XEL3818" s="1463"/>
      <c r="XEM3818" s="1463"/>
      <c r="XEN3818" s="1463"/>
      <c r="XEO3818" s="1463"/>
      <c r="XEP3818" s="1463"/>
      <c r="XEQ3818" s="1462"/>
      <c r="XER3818" s="1462"/>
      <c r="XES3818" s="1464"/>
      <c r="XET3818" s="1465"/>
      <c r="XEU3818" s="1466"/>
      <c r="XEV3818" s="1466"/>
      <c r="XEW3818" s="1462"/>
      <c r="XEX3818" s="1462"/>
      <c r="XEY3818" s="1462"/>
      <c r="XEZ3818" s="1462"/>
      <c r="XFA3818" s="1463"/>
      <c r="XFB3818" s="1462"/>
      <c r="XFC3818" s="1462"/>
      <c r="XFD3818" s="1462"/>
    </row>
    <row r="3819" spans="1:16384" s="1103" customFormat="1" ht="87.75" customHeight="1">
      <c r="A3819" s="1467" t="s">
        <v>13859</v>
      </c>
      <c r="B3819" s="1468" t="s">
        <v>33</v>
      </c>
      <c r="C3819" s="1468" t="s">
        <v>1148</v>
      </c>
      <c r="D3819" s="1468" t="s">
        <v>1149</v>
      </c>
      <c r="E3819" s="1468" t="s">
        <v>1150</v>
      </c>
      <c r="F3819" s="1468" t="s">
        <v>1151</v>
      </c>
      <c r="G3819" s="1468" t="s">
        <v>1152</v>
      </c>
      <c r="H3819" s="1468" t="s">
        <v>13860</v>
      </c>
      <c r="I3819" s="1468" t="s">
        <v>13861</v>
      </c>
      <c r="J3819" s="1468" t="s">
        <v>38</v>
      </c>
      <c r="K3819" s="1468">
        <v>0</v>
      </c>
      <c r="L3819" s="1468">
        <v>711000000</v>
      </c>
      <c r="M3819" s="1469" t="s">
        <v>73</v>
      </c>
      <c r="N3819" s="1470" t="s">
        <v>2035</v>
      </c>
      <c r="O3819" s="1468" t="s">
        <v>13391</v>
      </c>
      <c r="P3819" s="1471"/>
      <c r="Q3819" s="1468" t="s">
        <v>1136</v>
      </c>
      <c r="R3819" s="1468" t="s">
        <v>1146</v>
      </c>
      <c r="S3819" s="1468">
        <v>796</v>
      </c>
      <c r="T3819" s="1468" t="s">
        <v>13392</v>
      </c>
      <c r="U3819" s="1468">
        <v>1</v>
      </c>
      <c r="V3819" s="1472">
        <v>24400000</v>
      </c>
      <c r="W3819" s="1472">
        <f t="shared" si="166"/>
        <v>24400000</v>
      </c>
      <c r="X3819" s="1472">
        <f t="shared" si="167"/>
        <v>27328000.000000004</v>
      </c>
      <c r="Y3819" s="1468"/>
      <c r="Z3819" s="1468">
        <v>2016</v>
      </c>
      <c r="AA3819" s="1470"/>
      <c r="AB3819" s="1473"/>
      <c r="AC3819" s="1474" t="s">
        <v>8969</v>
      </c>
      <c r="AD3819" s="1473"/>
      <c r="AE3819" s="1473"/>
      <c r="AF3819" s="1473"/>
      <c r="AG3819" s="1470" t="s">
        <v>13862</v>
      </c>
      <c r="AH3819" s="1474"/>
      <c r="AI3819" s="1475"/>
      <c r="AJ3819" s="1473"/>
      <c r="AK3819" s="1473"/>
      <c r="AL3819" s="1462"/>
      <c r="AM3819" s="1462"/>
      <c r="AN3819" s="1462"/>
      <c r="AO3819" s="1462"/>
      <c r="AP3819" s="1463"/>
      <c r="AQ3819" s="1462"/>
      <c r="AR3819" s="1462"/>
      <c r="AS3819" s="1463"/>
      <c r="AT3819" s="1463"/>
      <c r="AU3819" s="1463"/>
      <c r="AV3819" s="1463"/>
      <c r="AW3819" s="1463"/>
      <c r="AX3819" s="1463"/>
      <c r="AY3819" s="1462"/>
      <c r="AZ3819" s="1462"/>
      <c r="BA3819" s="1464"/>
      <c r="BB3819" s="1465"/>
      <c r="BC3819" s="1466"/>
      <c r="BD3819" s="1466"/>
      <c r="BE3819" s="1462"/>
      <c r="BF3819" s="1462"/>
      <c r="BG3819" s="1462"/>
      <c r="BH3819" s="1462"/>
      <c r="BI3819" s="1463"/>
      <c r="BJ3819" s="1462"/>
      <c r="BK3819" s="1462"/>
      <c r="BL3819" s="1462"/>
      <c r="BM3819" s="1462"/>
      <c r="BN3819" s="1463"/>
      <c r="BO3819" s="1462"/>
      <c r="BP3819" s="1462"/>
      <c r="BQ3819" s="1462"/>
      <c r="BR3819" s="1462"/>
      <c r="BS3819" s="1462"/>
      <c r="BT3819" s="1462"/>
      <c r="BU3819" s="1462"/>
      <c r="BV3819" s="1463"/>
      <c r="BW3819" s="1462"/>
      <c r="BX3819" s="1462"/>
      <c r="BY3819" s="1463"/>
      <c r="BZ3819" s="1463"/>
      <c r="CA3819" s="1463"/>
      <c r="CB3819" s="1463"/>
      <c r="CC3819" s="1463"/>
      <c r="CD3819" s="1463"/>
      <c r="CE3819" s="1462"/>
      <c r="CF3819" s="1462"/>
      <c r="CG3819" s="1464"/>
      <c r="CH3819" s="1465"/>
      <c r="CI3819" s="1466"/>
      <c r="CJ3819" s="1466"/>
      <c r="CK3819" s="1462"/>
      <c r="CL3819" s="1462"/>
      <c r="CM3819" s="1462"/>
      <c r="CN3819" s="1462"/>
      <c r="CO3819" s="1463"/>
      <c r="CP3819" s="1462"/>
      <c r="CQ3819" s="1462"/>
      <c r="CR3819" s="1462"/>
      <c r="CS3819" s="1462"/>
      <c r="CT3819" s="1463"/>
      <c r="CU3819" s="1462"/>
      <c r="CV3819" s="1462"/>
      <c r="CW3819" s="1462"/>
      <c r="CX3819" s="1462"/>
      <c r="CY3819" s="1462"/>
      <c r="CZ3819" s="1462"/>
      <c r="DA3819" s="1462"/>
      <c r="DB3819" s="1463"/>
      <c r="DC3819" s="1462"/>
      <c r="DD3819" s="1462"/>
      <c r="DE3819" s="1463"/>
      <c r="DF3819" s="1463"/>
      <c r="DG3819" s="1463"/>
      <c r="DH3819" s="1463"/>
      <c r="DI3819" s="1463"/>
      <c r="DJ3819" s="1463"/>
      <c r="DK3819" s="1462"/>
      <c r="DL3819" s="1462"/>
      <c r="DM3819" s="1464"/>
      <c r="DN3819" s="1465"/>
      <c r="DO3819" s="1466"/>
      <c r="DP3819" s="1466"/>
      <c r="DQ3819" s="1462"/>
      <c r="DR3819" s="1462"/>
      <c r="DS3819" s="1462"/>
      <c r="DT3819" s="1462"/>
      <c r="DU3819" s="1463"/>
      <c r="DV3819" s="1462"/>
      <c r="DW3819" s="1462"/>
      <c r="DX3819" s="1462"/>
      <c r="DY3819" s="1462"/>
      <c r="DZ3819" s="1463"/>
      <c r="EA3819" s="1462"/>
      <c r="EB3819" s="1462"/>
      <c r="EC3819" s="1462"/>
      <c r="ED3819" s="1462"/>
      <c r="EE3819" s="1462"/>
      <c r="EF3819" s="1462"/>
      <c r="EG3819" s="1462"/>
      <c r="EH3819" s="1463"/>
      <c r="EI3819" s="1462"/>
      <c r="EJ3819" s="1462"/>
      <c r="EK3819" s="1463"/>
      <c r="EL3819" s="1463"/>
      <c r="EM3819" s="1463"/>
      <c r="EN3819" s="1463"/>
      <c r="EO3819" s="1463"/>
      <c r="EP3819" s="1463"/>
      <c r="EQ3819" s="1462"/>
      <c r="ER3819" s="1462"/>
      <c r="ES3819" s="1464"/>
      <c r="ET3819" s="1465"/>
      <c r="EU3819" s="1466"/>
      <c r="EV3819" s="1466"/>
      <c r="EW3819" s="1462"/>
      <c r="EX3819" s="1462"/>
      <c r="EY3819" s="1462"/>
      <c r="EZ3819" s="1462"/>
      <c r="FA3819" s="1463"/>
      <c r="FB3819" s="1462"/>
      <c r="FC3819" s="1462"/>
      <c r="FD3819" s="1462"/>
      <c r="FE3819" s="1462"/>
      <c r="FF3819" s="1463"/>
      <c r="FG3819" s="1462"/>
      <c r="FH3819" s="1462"/>
      <c r="FI3819" s="1462"/>
      <c r="FJ3819" s="1462"/>
      <c r="FK3819" s="1462"/>
      <c r="FL3819" s="1462"/>
      <c r="FM3819" s="1462"/>
      <c r="FN3819" s="1463"/>
      <c r="FO3819" s="1462"/>
      <c r="FP3819" s="1462"/>
      <c r="FQ3819" s="1463"/>
      <c r="FR3819" s="1463"/>
      <c r="FS3819" s="1463"/>
      <c r="FT3819" s="1463"/>
      <c r="FU3819" s="1463"/>
      <c r="FV3819" s="1463"/>
      <c r="FW3819" s="1462"/>
      <c r="FX3819" s="1462"/>
      <c r="FY3819" s="1464"/>
      <c r="FZ3819" s="1465"/>
      <c r="GA3819" s="1466"/>
      <c r="GB3819" s="1466"/>
      <c r="GC3819" s="1462"/>
      <c r="GD3819" s="1462"/>
      <c r="GE3819" s="1462"/>
      <c r="GF3819" s="1462"/>
      <c r="GG3819" s="1463"/>
      <c r="GH3819" s="1462"/>
      <c r="GI3819" s="1462"/>
      <c r="GJ3819" s="1462"/>
      <c r="GK3819" s="1462"/>
      <c r="GL3819" s="1463"/>
      <c r="GM3819" s="1462"/>
      <c r="GN3819" s="1462"/>
      <c r="GO3819" s="1462"/>
      <c r="GP3819" s="1462"/>
      <c r="GQ3819" s="1462"/>
      <c r="GR3819" s="1462"/>
      <c r="GS3819" s="1462"/>
      <c r="GT3819" s="1463"/>
      <c r="GU3819" s="1462"/>
      <c r="GV3819" s="1462"/>
      <c r="GW3819" s="1463"/>
      <c r="GX3819" s="1463"/>
      <c r="GY3819" s="1463"/>
      <c r="GZ3819" s="1463"/>
      <c r="HA3819" s="1463"/>
      <c r="HB3819" s="1463"/>
      <c r="HC3819" s="1462"/>
      <c r="HD3819" s="1462"/>
      <c r="HE3819" s="1464"/>
      <c r="HF3819" s="1465"/>
      <c r="HG3819" s="1466"/>
      <c r="HH3819" s="1466"/>
      <c r="HI3819" s="1462"/>
      <c r="HJ3819" s="1462"/>
      <c r="HK3819" s="1462"/>
      <c r="HL3819" s="1462"/>
      <c r="HM3819" s="1463"/>
      <c r="HN3819" s="1462"/>
      <c r="HO3819" s="1462"/>
      <c r="HP3819" s="1462"/>
      <c r="HQ3819" s="1462"/>
      <c r="HR3819" s="1463"/>
      <c r="HS3819" s="1462"/>
      <c r="HT3819" s="1462"/>
      <c r="HU3819" s="1462"/>
      <c r="HV3819" s="1462"/>
      <c r="HW3819" s="1462"/>
      <c r="HX3819" s="1462"/>
      <c r="HY3819" s="1462"/>
      <c r="HZ3819" s="1463"/>
      <c r="IA3819" s="1462"/>
      <c r="IB3819" s="1462"/>
      <c r="IC3819" s="1463"/>
      <c r="ID3819" s="1463"/>
      <c r="IE3819" s="1463"/>
      <c r="IF3819" s="1463"/>
      <c r="IG3819" s="1463"/>
      <c r="IH3819" s="1463"/>
      <c r="II3819" s="1462"/>
      <c r="IJ3819" s="1462"/>
      <c r="IK3819" s="1464"/>
      <c r="IL3819" s="1465"/>
      <c r="IM3819" s="1466"/>
      <c r="IN3819" s="1466"/>
      <c r="IO3819" s="1462"/>
      <c r="IP3819" s="1462"/>
      <c r="IQ3819" s="1462"/>
      <c r="IR3819" s="1462"/>
      <c r="IS3819" s="1463"/>
      <c r="IT3819" s="1462"/>
      <c r="IU3819" s="1462"/>
      <c r="IV3819" s="1462"/>
      <c r="IW3819" s="1462"/>
      <c r="IX3819" s="1463"/>
      <c r="IY3819" s="1462"/>
      <c r="IZ3819" s="1462"/>
      <c r="JA3819" s="1462"/>
      <c r="JB3819" s="1462"/>
      <c r="JC3819" s="1462"/>
      <c r="JD3819" s="1462"/>
      <c r="JE3819" s="1462"/>
      <c r="JF3819" s="1463"/>
      <c r="JG3819" s="1462"/>
      <c r="JH3819" s="1462"/>
      <c r="JI3819" s="1463"/>
      <c r="JJ3819" s="1463"/>
      <c r="JK3819" s="1463"/>
      <c r="JL3819" s="1463"/>
      <c r="JM3819" s="1463"/>
      <c r="JN3819" s="1463"/>
      <c r="JO3819" s="1462"/>
      <c r="JP3819" s="1462"/>
      <c r="JQ3819" s="1464"/>
      <c r="JR3819" s="1465"/>
      <c r="JS3819" s="1466"/>
      <c r="JT3819" s="1466"/>
      <c r="JU3819" s="1462"/>
      <c r="JV3819" s="1462"/>
      <c r="JW3819" s="1462"/>
      <c r="JX3819" s="1462"/>
      <c r="JY3819" s="1463"/>
      <c r="JZ3819" s="1462"/>
      <c r="KA3819" s="1462"/>
      <c r="KB3819" s="1462"/>
      <c r="KC3819" s="1462"/>
      <c r="KD3819" s="1463"/>
      <c r="KE3819" s="1462"/>
      <c r="KF3819" s="1462"/>
      <c r="KG3819" s="1462"/>
      <c r="KH3819" s="1462"/>
      <c r="KI3819" s="1462"/>
      <c r="KJ3819" s="1462"/>
      <c r="KK3819" s="1462"/>
      <c r="KL3819" s="1463"/>
      <c r="KM3819" s="1462"/>
      <c r="KN3819" s="1462"/>
      <c r="KO3819" s="1463"/>
      <c r="KP3819" s="1463"/>
      <c r="KQ3819" s="1463"/>
      <c r="KR3819" s="1463"/>
      <c r="KS3819" s="1463"/>
      <c r="KT3819" s="1463"/>
      <c r="KU3819" s="1462"/>
      <c r="KV3819" s="1462"/>
      <c r="KW3819" s="1464"/>
      <c r="KX3819" s="1465"/>
      <c r="KY3819" s="1466"/>
      <c r="KZ3819" s="1466"/>
      <c r="LA3819" s="1462"/>
      <c r="LB3819" s="1462"/>
      <c r="LC3819" s="1462"/>
      <c r="LD3819" s="1462"/>
      <c r="LE3819" s="1463"/>
      <c r="LF3819" s="1462"/>
      <c r="LG3819" s="1462"/>
      <c r="LH3819" s="1462"/>
      <c r="LI3819" s="1462"/>
      <c r="LJ3819" s="1463"/>
      <c r="LK3819" s="1462"/>
      <c r="LL3819" s="1462"/>
      <c r="LM3819" s="1462"/>
      <c r="LN3819" s="1462"/>
      <c r="LO3819" s="1462"/>
      <c r="LP3819" s="1462"/>
      <c r="LQ3819" s="1462"/>
      <c r="LR3819" s="1463"/>
      <c r="LS3819" s="1462"/>
      <c r="LT3819" s="1462"/>
      <c r="LU3819" s="1463"/>
      <c r="LV3819" s="1463"/>
      <c r="LW3819" s="1463"/>
      <c r="LX3819" s="1463"/>
      <c r="LY3819" s="1463"/>
      <c r="LZ3819" s="1463"/>
      <c r="MA3819" s="1462"/>
      <c r="MB3819" s="1462"/>
      <c r="MC3819" s="1464"/>
      <c r="MD3819" s="1465"/>
      <c r="ME3819" s="1466"/>
      <c r="MF3819" s="1466"/>
      <c r="MG3819" s="1462"/>
      <c r="MH3819" s="1462"/>
      <c r="MI3819" s="1462"/>
      <c r="MJ3819" s="1462"/>
      <c r="MK3819" s="1463"/>
      <c r="ML3819" s="1462"/>
      <c r="MM3819" s="1462"/>
      <c r="MN3819" s="1462"/>
      <c r="MO3819" s="1462"/>
      <c r="MP3819" s="1463"/>
      <c r="MQ3819" s="1462"/>
      <c r="MR3819" s="1462"/>
      <c r="MS3819" s="1462"/>
      <c r="MT3819" s="1462"/>
      <c r="MU3819" s="1462"/>
      <c r="MV3819" s="1462"/>
      <c r="MW3819" s="1462"/>
      <c r="MX3819" s="1463"/>
      <c r="MY3819" s="1462"/>
      <c r="MZ3819" s="1462"/>
      <c r="NA3819" s="1463"/>
      <c r="NB3819" s="1463"/>
      <c r="NC3819" s="1463"/>
      <c r="ND3819" s="1463"/>
      <c r="NE3819" s="1463"/>
      <c r="NF3819" s="1463"/>
      <c r="NG3819" s="1462"/>
      <c r="NH3819" s="1462"/>
      <c r="NI3819" s="1464"/>
      <c r="NJ3819" s="1465"/>
      <c r="NK3819" s="1466"/>
      <c r="NL3819" s="1466"/>
      <c r="NM3819" s="1462"/>
      <c r="NN3819" s="1462"/>
      <c r="NO3819" s="1462"/>
      <c r="NP3819" s="1462"/>
      <c r="NQ3819" s="1463"/>
      <c r="NR3819" s="1462"/>
      <c r="NS3819" s="1462"/>
      <c r="NT3819" s="1462"/>
      <c r="NU3819" s="1462"/>
      <c r="NV3819" s="1463"/>
      <c r="NW3819" s="1462"/>
      <c r="NX3819" s="1462"/>
      <c r="NY3819" s="1462"/>
      <c r="NZ3819" s="1462"/>
      <c r="OA3819" s="1462"/>
      <c r="OB3819" s="1462"/>
      <c r="OC3819" s="1462"/>
      <c r="OD3819" s="1463"/>
      <c r="OE3819" s="1462"/>
      <c r="OF3819" s="1462"/>
      <c r="OG3819" s="1463"/>
      <c r="OH3819" s="1463"/>
      <c r="OI3819" s="1463"/>
      <c r="OJ3819" s="1463"/>
      <c r="OK3819" s="1463"/>
      <c r="OL3819" s="1463"/>
      <c r="OM3819" s="1462"/>
      <c r="ON3819" s="1462"/>
      <c r="OO3819" s="1464"/>
      <c r="OP3819" s="1465"/>
      <c r="OQ3819" s="1466"/>
      <c r="OR3819" s="1466"/>
      <c r="OS3819" s="1462"/>
      <c r="OT3819" s="1462"/>
      <c r="OU3819" s="1462"/>
      <c r="OV3819" s="1462"/>
      <c r="OW3819" s="1463"/>
      <c r="OX3819" s="1462"/>
      <c r="OY3819" s="1462"/>
      <c r="OZ3819" s="1462"/>
      <c r="PA3819" s="1462"/>
      <c r="PB3819" s="1463"/>
      <c r="PC3819" s="1462"/>
      <c r="PD3819" s="1462"/>
      <c r="PE3819" s="1462"/>
      <c r="PF3819" s="1462"/>
      <c r="PG3819" s="1462"/>
      <c r="PH3819" s="1462"/>
      <c r="PI3819" s="1462"/>
      <c r="PJ3819" s="1463"/>
      <c r="PK3819" s="1462"/>
      <c r="PL3819" s="1462"/>
      <c r="PM3819" s="1463"/>
      <c r="PN3819" s="1463"/>
      <c r="PO3819" s="1463"/>
      <c r="PP3819" s="1463"/>
      <c r="PQ3819" s="1463"/>
      <c r="PR3819" s="1463"/>
      <c r="PS3819" s="1462"/>
      <c r="PT3819" s="1462"/>
      <c r="PU3819" s="1464"/>
      <c r="PV3819" s="1465"/>
      <c r="PW3819" s="1466"/>
      <c r="PX3819" s="1466"/>
      <c r="PY3819" s="1462"/>
      <c r="PZ3819" s="1462"/>
      <c r="QA3819" s="1462"/>
      <c r="QB3819" s="1462"/>
      <c r="QC3819" s="1463"/>
      <c r="QD3819" s="1462"/>
      <c r="QE3819" s="1462"/>
      <c r="QF3819" s="1462"/>
      <c r="QG3819" s="1462"/>
      <c r="QH3819" s="1463"/>
      <c r="QI3819" s="1462"/>
      <c r="QJ3819" s="1462"/>
      <c r="QK3819" s="1462"/>
      <c r="QL3819" s="1462"/>
      <c r="QM3819" s="1462"/>
      <c r="QN3819" s="1462"/>
      <c r="QO3819" s="1462"/>
      <c r="QP3819" s="1463"/>
      <c r="QQ3819" s="1462"/>
      <c r="QR3819" s="1462"/>
      <c r="QS3819" s="1463"/>
      <c r="QT3819" s="1463"/>
      <c r="QU3819" s="1463"/>
      <c r="QV3819" s="1463"/>
      <c r="QW3819" s="1463"/>
      <c r="QX3819" s="1463"/>
      <c r="QY3819" s="1462"/>
      <c r="QZ3819" s="1462"/>
      <c r="RA3819" s="1464"/>
      <c r="RB3819" s="1465"/>
      <c r="RC3819" s="1466"/>
      <c r="RD3819" s="1466"/>
      <c r="RE3819" s="1462"/>
      <c r="RF3819" s="1462"/>
      <c r="RG3819" s="1462"/>
      <c r="RH3819" s="1462"/>
      <c r="RI3819" s="1463"/>
      <c r="RJ3819" s="1462"/>
      <c r="RK3819" s="1462"/>
      <c r="RL3819" s="1462"/>
      <c r="RM3819" s="1462"/>
      <c r="RN3819" s="1463"/>
      <c r="RO3819" s="1462"/>
      <c r="RP3819" s="1462"/>
      <c r="RQ3819" s="1462"/>
      <c r="RR3819" s="1462"/>
      <c r="RS3819" s="1462"/>
      <c r="RT3819" s="1462"/>
      <c r="RU3819" s="1462"/>
      <c r="RV3819" s="1463"/>
      <c r="RW3819" s="1462"/>
      <c r="RX3819" s="1462"/>
      <c r="RY3819" s="1463"/>
      <c r="RZ3819" s="1463"/>
      <c r="SA3819" s="1463"/>
      <c r="SB3819" s="1463"/>
      <c r="SC3819" s="1463"/>
      <c r="SD3819" s="1463"/>
      <c r="SE3819" s="1462"/>
      <c r="SF3819" s="1462"/>
      <c r="SG3819" s="1464"/>
      <c r="SH3819" s="1465"/>
      <c r="SI3819" s="1466"/>
      <c r="SJ3819" s="1466"/>
      <c r="SK3819" s="1462"/>
      <c r="SL3819" s="1462"/>
      <c r="SM3819" s="1462"/>
      <c r="SN3819" s="1462"/>
      <c r="SO3819" s="1463"/>
      <c r="SP3819" s="1462"/>
      <c r="SQ3819" s="1462"/>
      <c r="SR3819" s="1462"/>
      <c r="SS3819" s="1462"/>
      <c r="ST3819" s="1463"/>
      <c r="SU3819" s="1462"/>
      <c r="SV3819" s="1462"/>
      <c r="SW3819" s="1462"/>
      <c r="SX3819" s="1462"/>
      <c r="SY3819" s="1462"/>
      <c r="SZ3819" s="1462"/>
      <c r="TA3819" s="1462"/>
      <c r="TB3819" s="1463"/>
      <c r="TC3819" s="1462"/>
      <c r="TD3819" s="1462"/>
      <c r="TE3819" s="1463"/>
      <c r="TF3819" s="1463"/>
      <c r="TG3819" s="1463"/>
      <c r="TH3819" s="1463"/>
      <c r="TI3819" s="1463"/>
      <c r="TJ3819" s="1463"/>
      <c r="TK3819" s="1462"/>
      <c r="TL3819" s="1462"/>
      <c r="TM3819" s="1464"/>
      <c r="TN3819" s="1465"/>
      <c r="TO3819" s="1466"/>
      <c r="TP3819" s="1466"/>
      <c r="TQ3819" s="1462"/>
      <c r="TR3819" s="1462"/>
      <c r="TS3819" s="1462"/>
      <c r="TT3819" s="1462"/>
      <c r="TU3819" s="1463"/>
      <c r="TV3819" s="1462"/>
      <c r="TW3819" s="1462"/>
      <c r="TX3819" s="1462"/>
      <c r="TY3819" s="1462"/>
      <c r="TZ3819" s="1463"/>
      <c r="UA3819" s="1462"/>
      <c r="UB3819" s="1462"/>
      <c r="UC3819" s="1462"/>
      <c r="UD3819" s="1462"/>
      <c r="UE3819" s="1462"/>
      <c r="UF3819" s="1462"/>
      <c r="UG3819" s="1462"/>
      <c r="UH3819" s="1463"/>
      <c r="UI3819" s="1462"/>
      <c r="UJ3819" s="1462"/>
      <c r="UK3819" s="1463"/>
      <c r="UL3819" s="1463"/>
      <c r="UM3819" s="1463"/>
      <c r="UN3819" s="1463"/>
      <c r="UO3819" s="1463"/>
      <c r="UP3819" s="1463"/>
      <c r="UQ3819" s="1462"/>
      <c r="UR3819" s="1462"/>
      <c r="US3819" s="1464"/>
      <c r="UT3819" s="1465"/>
      <c r="UU3819" s="1466"/>
      <c r="UV3819" s="1466"/>
      <c r="UW3819" s="1462"/>
      <c r="UX3819" s="1462"/>
      <c r="UY3819" s="1462"/>
      <c r="UZ3819" s="1462"/>
      <c r="VA3819" s="1463"/>
      <c r="VB3819" s="1462"/>
      <c r="VC3819" s="1462"/>
      <c r="VD3819" s="1462"/>
      <c r="VE3819" s="1462"/>
      <c r="VF3819" s="1463"/>
      <c r="VG3819" s="1462"/>
      <c r="VH3819" s="1462"/>
      <c r="VI3819" s="1462"/>
      <c r="VJ3819" s="1462"/>
      <c r="VK3819" s="1462"/>
      <c r="VL3819" s="1462"/>
      <c r="VM3819" s="1462"/>
      <c r="VN3819" s="1463"/>
      <c r="VO3819" s="1462"/>
      <c r="VP3819" s="1462"/>
      <c r="VQ3819" s="1463"/>
      <c r="VR3819" s="1463"/>
      <c r="VS3819" s="1463"/>
      <c r="VT3819" s="1463"/>
      <c r="VU3819" s="1463"/>
      <c r="VV3819" s="1463"/>
      <c r="VW3819" s="1462"/>
      <c r="VX3819" s="1462"/>
      <c r="VY3819" s="1464"/>
      <c r="VZ3819" s="1465"/>
      <c r="WA3819" s="1466"/>
      <c r="WB3819" s="1466"/>
      <c r="WC3819" s="1462"/>
      <c r="WD3819" s="1462"/>
      <c r="WE3819" s="1462"/>
      <c r="WF3819" s="1462"/>
      <c r="WG3819" s="1463"/>
      <c r="WH3819" s="1462"/>
      <c r="WI3819" s="1462"/>
      <c r="WJ3819" s="1462"/>
      <c r="WK3819" s="1462"/>
      <c r="WL3819" s="1463"/>
      <c r="WM3819" s="1462"/>
      <c r="WN3819" s="1462"/>
      <c r="WO3819" s="1462"/>
      <c r="WP3819" s="1462"/>
      <c r="WQ3819" s="1462"/>
      <c r="WR3819" s="1462"/>
      <c r="WS3819" s="1462"/>
      <c r="WT3819" s="1463"/>
      <c r="WU3819" s="1462"/>
      <c r="WV3819" s="1462"/>
      <c r="WW3819" s="1463"/>
      <c r="WX3819" s="1463"/>
      <c r="WY3819" s="1463"/>
      <c r="WZ3819" s="1463"/>
      <c r="XA3819" s="1463"/>
      <c r="XB3819" s="1463"/>
      <c r="XC3819" s="1462"/>
      <c r="XD3819" s="1462"/>
      <c r="XE3819" s="1464"/>
      <c r="XF3819" s="1465"/>
      <c r="XG3819" s="1466"/>
      <c r="XH3819" s="1466"/>
      <c r="XI3819" s="1462"/>
      <c r="XJ3819" s="1462"/>
      <c r="XK3819" s="1462"/>
      <c r="XL3819" s="1462"/>
      <c r="XM3819" s="1463"/>
      <c r="XN3819" s="1462"/>
      <c r="XO3819" s="1462"/>
      <c r="XP3819" s="1462"/>
      <c r="XQ3819" s="1462"/>
      <c r="XR3819" s="1463"/>
      <c r="XS3819" s="1462"/>
      <c r="XT3819" s="1462"/>
      <c r="XU3819" s="1462"/>
      <c r="XV3819" s="1462"/>
      <c r="XW3819" s="1462"/>
      <c r="XX3819" s="1462"/>
      <c r="XY3819" s="1462"/>
      <c r="XZ3819" s="1463"/>
      <c r="YA3819" s="1462"/>
      <c r="YB3819" s="1462"/>
      <c r="YC3819" s="1463"/>
      <c r="YD3819" s="1463"/>
      <c r="YE3819" s="1463"/>
      <c r="YF3819" s="1463"/>
      <c r="YG3819" s="1463"/>
      <c r="YH3819" s="1463"/>
      <c r="YI3819" s="1462"/>
      <c r="YJ3819" s="1462"/>
      <c r="YK3819" s="1464"/>
      <c r="YL3819" s="1465"/>
      <c r="YM3819" s="1466"/>
      <c r="YN3819" s="1466"/>
      <c r="YO3819" s="1462"/>
      <c r="YP3819" s="1462"/>
      <c r="YQ3819" s="1462"/>
      <c r="YR3819" s="1462"/>
      <c r="YS3819" s="1463"/>
      <c r="YT3819" s="1462"/>
      <c r="YU3819" s="1462"/>
      <c r="YV3819" s="1462"/>
      <c r="YW3819" s="1462"/>
      <c r="YX3819" s="1463"/>
      <c r="YY3819" s="1462"/>
      <c r="YZ3819" s="1462"/>
      <c r="ZA3819" s="1462"/>
      <c r="ZB3819" s="1462"/>
      <c r="ZC3819" s="1462"/>
      <c r="ZD3819" s="1462"/>
      <c r="ZE3819" s="1462"/>
      <c r="ZF3819" s="1463"/>
      <c r="ZG3819" s="1462"/>
      <c r="ZH3819" s="1462"/>
      <c r="ZI3819" s="1463"/>
      <c r="ZJ3819" s="1463"/>
      <c r="ZK3819" s="1463"/>
      <c r="ZL3819" s="1463"/>
      <c r="ZM3819" s="1463"/>
      <c r="ZN3819" s="1463"/>
      <c r="ZO3819" s="1462"/>
      <c r="ZP3819" s="1462"/>
      <c r="ZQ3819" s="1464"/>
      <c r="ZR3819" s="1465"/>
      <c r="ZS3819" s="1466"/>
      <c r="ZT3819" s="1466"/>
      <c r="ZU3819" s="1462"/>
      <c r="ZV3819" s="1462"/>
      <c r="ZW3819" s="1462"/>
      <c r="ZX3819" s="1462"/>
      <c r="ZY3819" s="1463"/>
      <c r="ZZ3819" s="1462"/>
      <c r="AAA3819" s="1462"/>
      <c r="AAB3819" s="1462"/>
      <c r="AAC3819" s="1462"/>
      <c r="AAD3819" s="1463"/>
      <c r="AAE3819" s="1462"/>
      <c r="AAF3819" s="1462"/>
      <c r="AAG3819" s="1462"/>
      <c r="AAH3819" s="1462"/>
      <c r="AAI3819" s="1462"/>
      <c r="AAJ3819" s="1462"/>
      <c r="AAK3819" s="1462"/>
      <c r="AAL3819" s="1463"/>
      <c r="AAM3819" s="1462"/>
      <c r="AAN3819" s="1462"/>
      <c r="AAO3819" s="1463"/>
      <c r="AAP3819" s="1463"/>
      <c r="AAQ3819" s="1463"/>
      <c r="AAR3819" s="1463"/>
      <c r="AAS3819" s="1463"/>
      <c r="AAT3819" s="1463"/>
      <c r="AAU3819" s="1462"/>
      <c r="AAV3819" s="1462"/>
      <c r="AAW3819" s="1464"/>
      <c r="AAX3819" s="1465"/>
      <c r="AAY3819" s="1466"/>
      <c r="AAZ3819" s="1466"/>
      <c r="ABA3819" s="1462"/>
      <c r="ABB3819" s="1462"/>
      <c r="ABC3819" s="1462"/>
      <c r="ABD3819" s="1462"/>
      <c r="ABE3819" s="1463"/>
      <c r="ABF3819" s="1462"/>
      <c r="ABG3819" s="1462"/>
      <c r="ABH3819" s="1462"/>
      <c r="ABI3819" s="1462"/>
      <c r="ABJ3819" s="1463"/>
      <c r="ABK3819" s="1462"/>
      <c r="ABL3819" s="1462"/>
      <c r="ABM3819" s="1462"/>
      <c r="ABN3819" s="1462"/>
      <c r="ABO3819" s="1462"/>
      <c r="ABP3819" s="1462"/>
      <c r="ABQ3819" s="1462"/>
      <c r="ABR3819" s="1463"/>
      <c r="ABS3819" s="1462"/>
      <c r="ABT3819" s="1462"/>
      <c r="ABU3819" s="1463"/>
      <c r="ABV3819" s="1463"/>
      <c r="ABW3819" s="1463"/>
      <c r="ABX3819" s="1463"/>
      <c r="ABY3819" s="1463"/>
      <c r="ABZ3819" s="1463"/>
      <c r="ACA3819" s="1462"/>
      <c r="ACB3819" s="1462"/>
      <c r="ACC3819" s="1464"/>
      <c r="ACD3819" s="1465"/>
      <c r="ACE3819" s="1466"/>
      <c r="ACF3819" s="1466"/>
      <c r="ACG3819" s="1462"/>
      <c r="ACH3819" s="1462"/>
      <c r="ACI3819" s="1462"/>
      <c r="ACJ3819" s="1462"/>
      <c r="ACK3819" s="1463"/>
      <c r="ACL3819" s="1462"/>
      <c r="ACM3819" s="1462"/>
      <c r="ACN3819" s="1462"/>
      <c r="ACO3819" s="1462"/>
      <c r="ACP3819" s="1463"/>
      <c r="ACQ3819" s="1462"/>
      <c r="ACR3819" s="1462"/>
      <c r="ACS3819" s="1462"/>
      <c r="ACT3819" s="1462"/>
      <c r="ACU3819" s="1462"/>
      <c r="ACV3819" s="1462"/>
      <c r="ACW3819" s="1462"/>
      <c r="ACX3819" s="1463"/>
      <c r="ACY3819" s="1462"/>
      <c r="ACZ3819" s="1462"/>
      <c r="ADA3819" s="1463"/>
      <c r="ADB3819" s="1463"/>
      <c r="ADC3819" s="1463"/>
      <c r="ADD3819" s="1463"/>
      <c r="ADE3819" s="1463"/>
      <c r="ADF3819" s="1463"/>
      <c r="ADG3819" s="1462"/>
      <c r="ADH3819" s="1462"/>
      <c r="ADI3819" s="1464"/>
      <c r="ADJ3819" s="1465"/>
      <c r="ADK3819" s="1466"/>
      <c r="ADL3819" s="1466"/>
      <c r="ADM3819" s="1462"/>
      <c r="ADN3819" s="1462"/>
      <c r="ADO3819" s="1462"/>
      <c r="ADP3819" s="1462"/>
      <c r="ADQ3819" s="1463"/>
      <c r="ADR3819" s="1462"/>
      <c r="ADS3819" s="1462"/>
      <c r="ADT3819" s="1462"/>
      <c r="ADU3819" s="1462"/>
      <c r="ADV3819" s="1463"/>
      <c r="ADW3819" s="1462"/>
      <c r="ADX3819" s="1462"/>
      <c r="ADY3819" s="1462"/>
      <c r="ADZ3819" s="1462"/>
      <c r="AEA3819" s="1462"/>
      <c r="AEB3819" s="1462"/>
      <c r="AEC3819" s="1462"/>
      <c r="AED3819" s="1463"/>
      <c r="AEE3819" s="1462"/>
      <c r="AEF3819" s="1462"/>
      <c r="AEG3819" s="1463"/>
      <c r="AEH3819" s="1463"/>
      <c r="AEI3819" s="1463"/>
      <c r="AEJ3819" s="1463"/>
      <c r="AEK3819" s="1463"/>
      <c r="AEL3819" s="1463"/>
      <c r="AEM3819" s="1462"/>
      <c r="AEN3819" s="1462"/>
      <c r="AEO3819" s="1464"/>
      <c r="AEP3819" s="1465"/>
      <c r="AEQ3819" s="1466"/>
      <c r="AER3819" s="1466"/>
      <c r="AES3819" s="1462"/>
      <c r="AET3819" s="1462"/>
      <c r="AEU3819" s="1462"/>
      <c r="AEV3819" s="1462"/>
      <c r="AEW3819" s="1463"/>
      <c r="AEX3819" s="1462"/>
      <c r="AEY3819" s="1462"/>
      <c r="AEZ3819" s="1462"/>
      <c r="AFA3819" s="1462"/>
      <c r="AFB3819" s="1463"/>
      <c r="AFC3819" s="1462"/>
      <c r="AFD3819" s="1462"/>
      <c r="AFE3819" s="1462"/>
      <c r="AFF3819" s="1462"/>
      <c r="AFG3819" s="1462"/>
      <c r="AFH3819" s="1462"/>
      <c r="AFI3819" s="1462"/>
      <c r="AFJ3819" s="1463"/>
      <c r="AFK3819" s="1462"/>
      <c r="AFL3819" s="1462"/>
      <c r="AFM3819" s="1463"/>
      <c r="AFN3819" s="1463"/>
      <c r="AFO3819" s="1463"/>
      <c r="AFP3819" s="1463"/>
      <c r="AFQ3819" s="1463"/>
      <c r="AFR3819" s="1463"/>
      <c r="AFS3819" s="1462"/>
      <c r="AFT3819" s="1462"/>
      <c r="AFU3819" s="1464"/>
      <c r="AFV3819" s="1465"/>
      <c r="AFW3819" s="1466"/>
      <c r="AFX3819" s="1466"/>
      <c r="AFY3819" s="1462"/>
      <c r="AFZ3819" s="1462"/>
      <c r="AGA3819" s="1462"/>
      <c r="AGB3819" s="1462"/>
      <c r="AGC3819" s="1463"/>
      <c r="AGD3819" s="1462"/>
      <c r="AGE3819" s="1462"/>
      <c r="AGF3819" s="1462"/>
      <c r="AGG3819" s="1462"/>
      <c r="AGH3819" s="1463"/>
      <c r="AGI3819" s="1462"/>
      <c r="AGJ3819" s="1462"/>
      <c r="AGK3819" s="1462"/>
      <c r="AGL3819" s="1462"/>
      <c r="AGM3819" s="1462"/>
      <c r="AGN3819" s="1462"/>
      <c r="AGO3819" s="1462"/>
      <c r="AGP3819" s="1463"/>
      <c r="AGQ3819" s="1462"/>
      <c r="AGR3819" s="1462"/>
      <c r="AGS3819" s="1463"/>
      <c r="AGT3819" s="1463"/>
      <c r="AGU3819" s="1463"/>
      <c r="AGV3819" s="1463"/>
      <c r="AGW3819" s="1463"/>
      <c r="AGX3819" s="1463"/>
      <c r="AGY3819" s="1462"/>
      <c r="AGZ3819" s="1462"/>
      <c r="AHA3819" s="1464"/>
      <c r="AHB3819" s="1465"/>
      <c r="AHC3819" s="1466"/>
      <c r="AHD3819" s="1466"/>
      <c r="AHE3819" s="1462"/>
      <c r="AHF3819" s="1462"/>
      <c r="AHG3819" s="1462"/>
      <c r="AHH3819" s="1462"/>
      <c r="AHI3819" s="1463"/>
      <c r="AHJ3819" s="1462"/>
      <c r="AHK3819" s="1462"/>
      <c r="AHL3819" s="1462"/>
      <c r="AHM3819" s="1462"/>
      <c r="AHN3819" s="1463"/>
      <c r="AHO3819" s="1462"/>
      <c r="AHP3819" s="1462"/>
      <c r="AHQ3819" s="1462"/>
      <c r="AHR3819" s="1462"/>
      <c r="AHS3819" s="1462"/>
      <c r="AHT3819" s="1462"/>
      <c r="AHU3819" s="1462"/>
      <c r="AHV3819" s="1463"/>
      <c r="AHW3819" s="1462"/>
      <c r="AHX3819" s="1462"/>
      <c r="AHY3819" s="1463"/>
      <c r="AHZ3819" s="1463"/>
      <c r="AIA3819" s="1463"/>
      <c r="AIB3819" s="1463"/>
      <c r="AIC3819" s="1463"/>
      <c r="AID3819" s="1463"/>
      <c r="AIE3819" s="1462"/>
      <c r="AIF3819" s="1462"/>
      <c r="AIG3819" s="1464"/>
      <c r="AIH3819" s="1465"/>
      <c r="AII3819" s="1466"/>
      <c r="AIJ3819" s="1466"/>
      <c r="AIK3819" s="1462"/>
      <c r="AIL3819" s="1462"/>
      <c r="AIM3819" s="1462"/>
      <c r="AIN3819" s="1462"/>
      <c r="AIO3819" s="1463"/>
      <c r="AIP3819" s="1462"/>
      <c r="AIQ3819" s="1462"/>
      <c r="AIR3819" s="1462"/>
      <c r="AIS3819" s="1462"/>
      <c r="AIT3819" s="1463"/>
      <c r="AIU3819" s="1462"/>
      <c r="AIV3819" s="1462"/>
      <c r="AIW3819" s="1462"/>
      <c r="AIX3819" s="1462"/>
      <c r="AIY3819" s="1462"/>
      <c r="AIZ3819" s="1462"/>
      <c r="AJA3819" s="1462"/>
      <c r="AJB3819" s="1463"/>
      <c r="AJC3819" s="1462"/>
      <c r="AJD3819" s="1462"/>
      <c r="AJE3819" s="1463"/>
      <c r="AJF3819" s="1463"/>
      <c r="AJG3819" s="1463"/>
      <c r="AJH3819" s="1463"/>
      <c r="AJI3819" s="1463"/>
      <c r="AJJ3819" s="1463"/>
      <c r="AJK3819" s="1462"/>
      <c r="AJL3819" s="1462"/>
      <c r="AJM3819" s="1464"/>
      <c r="AJN3819" s="1465"/>
      <c r="AJO3819" s="1466"/>
      <c r="AJP3819" s="1466"/>
      <c r="AJQ3819" s="1462"/>
      <c r="AJR3819" s="1462"/>
      <c r="AJS3819" s="1462"/>
      <c r="AJT3819" s="1462"/>
      <c r="AJU3819" s="1463"/>
      <c r="AJV3819" s="1462"/>
      <c r="AJW3819" s="1462"/>
      <c r="AJX3819" s="1462"/>
      <c r="AJY3819" s="1462"/>
      <c r="AJZ3819" s="1463"/>
      <c r="AKA3819" s="1462"/>
      <c r="AKB3819" s="1462"/>
      <c r="AKC3819" s="1462"/>
      <c r="AKD3819" s="1462"/>
      <c r="AKE3819" s="1462"/>
      <c r="AKF3819" s="1462"/>
      <c r="AKG3819" s="1462"/>
      <c r="AKH3819" s="1463"/>
      <c r="AKI3819" s="1462"/>
      <c r="AKJ3819" s="1462"/>
      <c r="AKK3819" s="1463"/>
      <c r="AKL3819" s="1463"/>
      <c r="AKM3819" s="1463"/>
      <c r="AKN3819" s="1463"/>
      <c r="AKO3819" s="1463"/>
      <c r="AKP3819" s="1463"/>
      <c r="AKQ3819" s="1462"/>
      <c r="AKR3819" s="1462"/>
      <c r="AKS3819" s="1464"/>
      <c r="AKT3819" s="1465"/>
      <c r="AKU3819" s="1466"/>
      <c r="AKV3819" s="1466"/>
      <c r="AKW3819" s="1462"/>
      <c r="AKX3819" s="1462"/>
      <c r="AKY3819" s="1462"/>
      <c r="AKZ3819" s="1462"/>
      <c r="ALA3819" s="1463"/>
      <c r="ALB3819" s="1462"/>
      <c r="ALC3819" s="1462"/>
      <c r="ALD3819" s="1462"/>
      <c r="ALE3819" s="1462"/>
      <c r="ALF3819" s="1463"/>
      <c r="ALG3819" s="1462"/>
      <c r="ALH3819" s="1462"/>
      <c r="ALI3819" s="1462"/>
      <c r="ALJ3819" s="1462"/>
      <c r="ALK3819" s="1462"/>
      <c r="ALL3819" s="1462"/>
      <c r="ALM3819" s="1462"/>
      <c r="ALN3819" s="1463"/>
      <c r="ALO3819" s="1462"/>
      <c r="ALP3819" s="1462"/>
      <c r="ALQ3819" s="1463"/>
      <c r="ALR3819" s="1463"/>
      <c r="ALS3819" s="1463"/>
      <c r="ALT3819" s="1463"/>
      <c r="ALU3819" s="1463"/>
      <c r="ALV3819" s="1463"/>
      <c r="ALW3819" s="1462"/>
      <c r="ALX3819" s="1462"/>
      <c r="ALY3819" s="1464"/>
      <c r="ALZ3819" s="1465"/>
      <c r="AMA3819" s="1466"/>
      <c r="AMB3819" s="1466"/>
      <c r="AMC3819" s="1462"/>
      <c r="AMD3819" s="1462"/>
      <c r="AME3819" s="1462"/>
      <c r="AMF3819" s="1462"/>
      <c r="AMG3819" s="1463"/>
      <c r="AMH3819" s="1462"/>
      <c r="AMI3819" s="1462"/>
      <c r="AMJ3819" s="1462"/>
      <c r="AMK3819" s="1462"/>
      <c r="AML3819" s="1463"/>
      <c r="AMM3819" s="1462"/>
      <c r="AMN3819" s="1462"/>
      <c r="AMO3819" s="1462"/>
      <c r="AMP3819" s="1462"/>
      <c r="AMQ3819" s="1462"/>
      <c r="AMR3819" s="1462"/>
      <c r="AMS3819" s="1462"/>
      <c r="AMT3819" s="1463"/>
      <c r="AMU3819" s="1462"/>
      <c r="AMV3819" s="1462"/>
      <c r="AMW3819" s="1463"/>
      <c r="AMX3819" s="1463"/>
      <c r="AMY3819" s="1463"/>
      <c r="AMZ3819" s="1463"/>
      <c r="ANA3819" s="1463"/>
      <c r="ANB3819" s="1463"/>
      <c r="ANC3819" s="1462"/>
      <c r="AND3819" s="1462"/>
      <c r="ANE3819" s="1464"/>
      <c r="ANF3819" s="1465"/>
      <c r="ANG3819" s="1466"/>
      <c r="ANH3819" s="1466"/>
      <c r="ANI3819" s="1462"/>
      <c r="ANJ3819" s="1462"/>
      <c r="ANK3819" s="1462"/>
      <c r="ANL3819" s="1462"/>
      <c r="ANM3819" s="1463"/>
      <c r="ANN3819" s="1462"/>
      <c r="ANO3819" s="1462"/>
      <c r="ANP3819" s="1462"/>
      <c r="ANQ3819" s="1462"/>
      <c r="ANR3819" s="1463"/>
      <c r="ANS3819" s="1462"/>
      <c r="ANT3819" s="1462"/>
      <c r="ANU3819" s="1462"/>
      <c r="ANV3819" s="1462"/>
      <c r="ANW3819" s="1462"/>
      <c r="ANX3819" s="1462"/>
      <c r="ANY3819" s="1462"/>
      <c r="ANZ3819" s="1463"/>
      <c r="AOA3819" s="1462"/>
      <c r="AOB3819" s="1462"/>
      <c r="AOC3819" s="1463"/>
      <c r="AOD3819" s="1463"/>
      <c r="AOE3819" s="1463"/>
      <c r="AOF3819" s="1463"/>
      <c r="AOG3819" s="1463"/>
      <c r="AOH3819" s="1463"/>
      <c r="AOI3819" s="1462"/>
      <c r="AOJ3819" s="1462"/>
      <c r="AOK3819" s="1464"/>
      <c r="AOL3819" s="1465"/>
      <c r="AOM3819" s="1466"/>
      <c r="AON3819" s="1466"/>
      <c r="AOO3819" s="1462"/>
      <c r="AOP3819" s="1462"/>
      <c r="AOQ3819" s="1462"/>
      <c r="AOR3819" s="1462"/>
      <c r="AOS3819" s="1463"/>
      <c r="AOT3819" s="1462"/>
      <c r="AOU3819" s="1462"/>
      <c r="AOV3819" s="1462"/>
      <c r="AOW3819" s="1462"/>
      <c r="AOX3819" s="1463"/>
      <c r="AOY3819" s="1462"/>
      <c r="AOZ3819" s="1462"/>
      <c r="APA3819" s="1462"/>
      <c r="APB3819" s="1462"/>
      <c r="APC3819" s="1462"/>
      <c r="APD3819" s="1462"/>
      <c r="APE3819" s="1462"/>
      <c r="APF3819" s="1463"/>
      <c r="APG3819" s="1462"/>
      <c r="APH3819" s="1462"/>
      <c r="API3819" s="1463"/>
      <c r="APJ3819" s="1463"/>
      <c r="APK3819" s="1463"/>
      <c r="APL3819" s="1463"/>
      <c r="APM3819" s="1463"/>
      <c r="APN3819" s="1463"/>
      <c r="APO3819" s="1462"/>
      <c r="APP3819" s="1462"/>
      <c r="APQ3819" s="1464"/>
      <c r="APR3819" s="1465"/>
      <c r="APS3819" s="1466"/>
      <c r="APT3819" s="1466"/>
      <c r="APU3819" s="1462"/>
      <c r="APV3819" s="1462"/>
      <c r="APW3819" s="1462"/>
      <c r="APX3819" s="1462"/>
      <c r="APY3819" s="1463"/>
      <c r="APZ3819" s="1462"/>
      <c r="AQA3819" s="1462"/>
      <c r="AQB3819" s="1462"/>
      <c r="AQC3819" s="1462"/>
      <c r="AQD3819" s="1463"/>
      <c r="AQE3819" s="1462"/>
      <c r="AQF3819" s="1462"/>
      <c r="AQG3819" s="1462"/>
      <c r="AQH3819" s="1462"/>
      <c r="AQI3819" s="1462"/>
      <c r="AQJ3819" s="1462"/>
      <c r="AQK3819" s="1462"/>
      <c r="AQL3819" s="1463"/>
      <c r="AQM3819" s="1462"/>
      <c r="AQN3819" s="1462"/>
      <c r="AQO3819" s="1463"/>
      <c r="AQP3819" s="1463"/>
      <c r="AQQ3819" s="1463"/>
      <c r="AQR3819" s="1463"/>
      <c r="AQS3819" s="1463"/>
      <c r="AQT3819" s="1463"/>
      <c r="AQU3819" s="1462"/>
      <c r="AQV3819" s="1462"/>
      <c r="AQW3819" s="1464"/>
      <c r="AQX3819" s="1465"/>
      <c r="AQY3819" s="1466"/>
      <c r="AQZ3819" s="1466"/>
      <c r="ARA3819" s="1462"/>
      <c r="ARB3819" s="1462"/>
      <c r="ARC3819" s="1462"/>
      <c r="ARD3819" s="1462"/>
      <c r="ARE3819" s="1463"/>
      <c r="ARF3819" s="1462"/>
      <c r="ARG3819" s="1462"/>
      <c r="ARH3819" s="1462"/>
      <c r="ARI3819" s="1462"/>
      <c r="ARJ3819" s="1463"/>
      <c r="ARK3819" s="1462"/>
      <c r="ARL3819" s="1462"/>
      <c r="ARM3819" s="1462"/>
      <c r="ARN3819" s="1462"/>
      <c r="ARO3819" s="1462"/>
      <c r="ARP3819" s="1462"/>
      <c r="ARQ3819" s="1462"/>
      <c r="ARR3819" s="1463"/>
      <c r="ARS3819" s="1462"/>
      <c r="ART3819" s="1462"/>
      <c r="ARU3819" s="1463"/>
      <c r="ARV3819" s="1463"/>
      <c r="ARW3819" s="1463"/>
      <c r="ARX3819" s="1463"/>
      <c r="ARY3819" s="1463"/>
      <c r="ARZ3819" s="1463"/>
      <c r="ASA3819" s="1462"/>
      <c r="ASB3819" s="1462"/>
      <c r="ASC3819" s="1464"/>
      <c r="ASD3819" s="1465"/>
      <c r="ASE3819" s="1466"/>
      <c r="ASF3819" s="1466"/>
      <c r="ASG3819" s="1462"/>
      <c r="ASH3819" s="1462"/>
      <c r="ASI3819" s="1462"/>
      <c r="ASJ3819" s="1462"/>
      <c r="ASK3819" s="1463"/>
      <c r="ASL3819" s="1462"/>
      <c r="ASM3819" s="1462"/>
      <c r="ASN3819" s="1462"/>
      <c r="ASO3819" s="1462"/>
      <c r="ASP3819" s="1463"/>
      <c r="ASQ3819" s="1462"/>
      <c r="ASR3819" s="1462"/>
      <c r="ASS3819" s="1462"/>
      <c r="AST3819" s="1462"/>
      <c r="ASU3819" s="1462"/>
      <c r="ASV3819" s="1462"/>
      <c r="ASW3819" s="1462"/>
      <c r="ASX3819" s="1463"/>
      <c r="ASY3819" s="1462"/>
      <c r="ASZ3819" s="1462"/>
      <c r="ATA3819" s="1463"/>
      <c r="ATB3819" s="1463"/>
      <c r="ATC3819" s="1463"/>
      <c r="ATD3819" s="1463"/>
      <c r="ATE3819" s="1463"/>
      <c r="ATF3819" s="1463"/>
      <c r="ATG3819" s="1462"/>
      <c r="ATH3819" s="1462"/>
      <c r="ATI3819" s="1464"/>
      <c r="ATJ3819" s="1465"/>
      <c r="ATK3819" s="1466"/>
      <c r="ATL3819" s="1466"/>
      <c r="ATM3819" s="1462"/>
      <c r="ATN3819" s="1462"/>
      <c r="ATO3819" s="1462"/>
      <c r="ATP3819" s="1462"/>
      <c r="ATQ3819" s="1463"/>
      <c r="ATR3819" s="1462"/>
      <c r="ATS3819" s="1462"/>
      <c r="ATT3819" s="1462"/>
      <c r="ATU3819" s="1462"/>
      <c r="ATV3819" s="1463"/>
      <c r="ATW3819" s="1462"/>
      <c r="ATX3819" s="1462"/>
      <c r="ATY3819" s="1462"/>
      <c r="ATZ3819" s="1462"/>
      <c r="AUA3819" s="1462"/>
      <c r="AUB3819" s="1462"/>
      <c r="AUC3819" s="1462"/>
      <c r="AUD3819" s="1463"/>
      <c r="AUE3819" s="1462"/>
      <c r="AUF3819" s="1462"/>
      <c r="AUG3819" s="1463"/>
      <c r="AUH3819" s="1463"/>
      <c r="AUI3819" s="1463"/>
      <c r="AUJ3819" s="1463"/>
      <c r="AUK3819" s="1463"/>
      <c r="AUL3819" s="1463"/>
      <c r="AUM3819" s="1462"/>
      <c r="AUN3819" s="1462"/>
      <c r="AUO3819" s="1464"/>
      <c r="AUP3819" s="1465"/>
      <c r="AUQ3819" s="1466"/>
      <c r="AUR3819" s="1466"/>
      <c r="AUS3819" s="1462"/>
      <c r="AUT3819" s="1462"/>
      <c r="AUU3819" s="1462"/>
      <c r="AUV3819" s="1462"/>
      <c r="AUW3819" s="1463"/>
      <c r="AUX3819" s="1462"/>
      <c r="AUY3819" s="1462"/>
      <c r="AUZ3819" s="1462"/>
      <c r="AVA3819" s="1462"/>
      <c r="AVB3819" s="1463"/>
      <c r="AVC3819" s="1462"/>
      <c r="AVD3819" s="1462"/>
      <c r="AVE3819" s="1462"/>
      <c r="AVF3819" s="1462"/>
      <c r="AVG3819" s="1462"/>
      <c r="AVH3819" s="1462"/>
      <c r="AVI3819" s="1462"/>
      <c r="AVJ3819" s="1463"/>
      <c r="AVK3819" s="1462"/>
      <c r="AVL3819" s="1462"/>
      <c r="AVM3819" s="1463"/>
      <c r="AVN3819" s="1463"/>
      <c r="AVO3819" s="1463"/>
      <c r="AVP3819" s="1463"/>
      <c r="AVQ3819" s="1463"/>
      <c r="AVR3819" s="1463"/>
      <c r="AVS3819" s="1462"/>
      <c r="AVT3819" s="1462"/>
      <c r="AVU3819" s="1464"/>
      <c r="AVV3819" s="1465"/>
      <c r="AVW3819" s="1466"/>
      <c r="AVX3819" s="1466"/>
      <c r="AVY3819" s="1462"/>
      <c r="AVZ3819" s="1462"/>
      <c r="AWA3819" s="1462"/>
      <c r="AWB3819" s="1462"/>
      <c r="AWC3819" s="1463"/>
      <c r="AWD3819" s="1462"/>
      <c r="AWE3819" s="1462"/>
      <c r="AWF3819" s="1462"/>
      <c r="AWG3819" s="1462"/>
      <c r="AWH3819" s="1463"/>
      <c r="AWI3819" s="1462"/>
      <c r="AWJ3819" s="1462"/>
      <c r="AWK3819" s="1462"/>
      <c r="AWL3819" s="1462"/>
      <c r="AWM3819" s="1462"/>
      <c r="AWN3819" s="1462"/>
      <c r="AWO3819" s="1462"/>
      <c r="AWP3819" s="1463"/>
      <c r="AWQ3819" s="1462"/>
      <c r="AWR3819" s="1462"/>
      <c r="AWS3819" s="1463"/>
      <c r="AWT3819" s="1463"/>
      <c r="AWU3819" s="1463"/>
      <c r="AWV3819" s="1463"/>
      <c r="AWW3819" s="1463"/>
      <c r="AWX3819" s="1463"/>
      <c r="AWY3819" s="1462"/>
      <c r="AWZ3819" s="1462"/>
      <c r="AXA3819" s="1464"/>
      <c r="AXB3819" s="1465"/>
      <c r="AXC3819" s="1466"/>
      <c r="AXD3819" s="1466"/>
      <c r="AXE3819" s="1462"/>
      <c r="AXF3819" s="1462"/>
      <c r="AXG3819" s="1462"/>
      <c r="AXH3819" s="1462"/>
      <c r="AXI3819" s="1463"/>
      <c r="AXJ3819" s="1462"/>
      <c r="AXK3819" s="1462"/>
      <c r="AXL3819" s="1462"/>
      <c r="AXM3819" s="1462"/>
      <c r="AXN3819" s="1463"/>
      <c r="AXO3819" s="1462"/>
      <c r="AXP3819" s="1462"/>
      <c r="AXQ3819" s="1462"/>
      <c r="AXR3819" s="1462"/>
      <c r="AXS3819" s="1462"/>
      <c r="AXT3819" s="1462"/>
      <c r="AXU3819" s="1462"/>
      <c r="AXV3819" s="1463"/>
      <c r="AXW3819" s="1462"/>
      <c r="AXX3819" s="1462"/>
      <c r="AXY3819" s="1463"/>
      <c r="AXZ3819" s="1463"/>
      <c r="AYA3819" s="1463"/>
      <c r="AYB3819" s="1463"/>
      <c r="AYC3819" s="1463"/>
      <c r="AYD3819" s="1463"/>
      <c r="AYE3819" s="1462"/>
      <c r="AYF3819" s="1462"/>
      <c r="AYG3819" s="1464"/>
      <c r="AYH3819" s="1465"/>
      <c r="AYI3819" s="1466"/>
      <c r="AYJ3819" s="1466"/>
      <c r="AYK3819" s="1462"/>
      <c r="AYL3819" s="1462"/>
      <c r="AYM3819" s="1462"/>
      <c r="AYN3819" s="1462"/>
      <c r="AYO3819" s="1463"/>
      <c r="AYP3819" s="1462"/>
      <c r="AYQ3819" s="1462"/>
      <c r="AYR3819" s="1462"/>
      <c r="AYS3819" s="1462"/>
      <c r="AYT3819" s="1463"/>
      <c r="AYU3819" s="1462"/>
      <c r="AYV3819" s="1462"/>
      <c r="AYW3819" s="1462"/>
      <c r="AYX3819" s="1462"/>
      <c r="AYY3819" s="1462"/>
      <c r="AYZ3819" s="1462"/>
      <c r="AZA3819" s="1462"/>
      <c r="AZB3819" s="1463"/>
      <c r="AZC3819" s="1462"/>
      <c r="AZD3819" s="1462"/>
      <c r="AZE3819" s="1463"/>
      <c r="AZF3819" s="1463"/>
      <c r="AZG3819" s="1463"/>
      <c r="AZH3819" s="1463"/>
      <c r="AZI3819" s="1463"/>
      <c r="AZJ3819" s="1463"/>
      <c r="AZK3819" s="1462"/>
      <c r="AZL3819" s="1462"/>
      <c r="AZM3819" s="1464"/>
      <c r="AZN3819" s="1465"/>
      <c r="AZO3819" s="1466"/>
      <c r="AZP3819" s="1466"/>
      <c r="AZQ3819" s="1462"/>
      <c r="AZR3819" s="1462"/>
      <c r="AZS3819" s="1462"/>
      <c r="AZT3819" s="1462"/>
      <c r="AZU3819" s="1463"/>
      <c r="AZV3819" s="1462"/>
      <c r="AZW3819" s="1462"/>
      <c r="AZX3819" s="1462"/>
      <c r="AZY3819" s="1462"/>
      <c r="AZZ3819" s="1463"/>
      <c r="BAA3819" s="1462"/>
      <c r="BAB3819" s="1462"/>
      <c r="BAC3819" s="1462"/>
      <c r="BAD3819" s="1462"/>
      <c r="BAE3819" s="1462"/>
      <c r="BAF3819" s="1462"/>
      <c r="BAG3819" s="1462"/>
      <c r="BAH3819" s="1463"/>
      <c r="BAI3819" s="1462"/>
      <c r="BAJ3819" s="1462"/>
      <c r="BAK3819" s="1463"/>
      <c r="BAL3819" s="1463"/>
      <c r="BAM3819" s="1463"/>
      <c r="BAN3819" s="1463"/>
      <c r="BAO3819" s="1463"/>
      <c r="BAP3819" s="1463"/>
      <c r="BAQ3819" s="1462"/>
      <c r="BAR3819" s="1462"/>
      <c r="BAS3819" s="1464"/>
      <c r="BAT3819" s="1465"/>
      <c r="BAU3819" s="1466"/>
      <c r="BAV3819" s="1466"/>
      <c r="BAW3819" s="1462"/>
      <c r="BAX3819" s="1462"/>
      <c r="BAY3819" s="1462"/>
      <c r="BAZ3819" s="1462"/>
      <c r="BBA3819" s="1463"/>
      <c r="BBB3819" s="1462"/>
      <c r="BBC3819" s="1462"/>
      <c r="BBD3819" s="1462"/>
      <c r="BBE3819" s="1462"/>
      <c r="BBF3819" s="1463"/>
      <c r="BBG3819" s="1462"/>
      <c r="BBH3819" s="1462"/>
      <c r="BBI3819" s="1462"/>
      <c r="BBJ3819" s="1462"/>
      <c r="BBK3819" s="1462"/>
      <c r="BBL3819" s="1462"/>
      <c r="BBM3819" s="1462"/>
      <c r="BBN3819" s="1463"/>
      <c r="BBO3819" s="1462"/>
      <c r="BBP3819" s="1462"/>
      <c r="BBQ3819" s="1463"/>
      <c r="BBR3819" s="1463"/>
      <c r="BBS3819" s="1463"/>
      <c r="BBT3819" s="1463"/>
      <c r="BBU3819" s="1463"/>
      <c r="BBV3819" s="1463"/>
      <c r="BBW3819" s="1462"/>
      <c r="BBX3819" s="1462"/>
      <c r="BBY3819" s="1464"/>
      <c r="BBZ3819" s="1465"/>
      <c r="BCA3819" s="1466"/>
      <c r="BCB3819" s="1466"/>
      <c r="BCC3819" s="1462"/>
      <c r="BCD3819" s="1462"/>
      <c r="BCE3819" s="1462"/>
      <c r="BCF3819" s="1462"/>
      <c r="BCG3819" s="1463"/>
      <c r="BCH3819" s="1462"/>
      <c r="BCI3819" s="1462"/>
      <c r="BCJ3819" s="1462"/>
      <c r="BCK3819" s="1462"/>
      <c r="BCL3819" s="1463"/>
      <c r="BCM3819" s="1462"/>
      <c r="BCN3819" s="1462"/>
      <c r="BCO3819" s="1462"/>
      <c r="BCP3819" s="1462"/>
      <c r="BCQ3819" s="1462"/>
      <c r="BCR3819" s="1462"/>
      <c r="BCS3819" s="1462"/>
      <c r="BCT3819" s="1463"/>
      <c r="BCU3819" s="1462"/>
      <c r="BCV3819" s="1462"/>
      <c r="BCW3819" s="1463"/>
      <c r="BCX3819" s="1463"/>
      <c r="BCY3819" s="1463"/>
      <c r="BCZ3819" s="1463"/>
      <c r="BDA3819" s="1463"/>
      <c r="BDB3819" s="1463"/>
      <c r="BDC3819" s="1462"/>
      <c r="BDD3819" s="1462"/>
      <c r="BDE3819" s="1464"/>
      <c r="BDF3819" s="1465"/>
      <c r="BDG3819" s="1466"/>
      <c r="BDH3819" s="1466"/>
      <c r="BDI3819" s="1462"/>
      <c r="BDJ3819" s="1462"/>
      <c r="BDK3819" s="1462"/>
      <c r="BDL3819" s="1462"/>
      <c r="BDM3819" s="1463"/>
      <c r="BDN3819" s="1462"/>
      <c r="BDO3819" s="1462"/>
      <c r="BDP3819" s="1462"/>
      <c r="BDQ3819" s="1462"/>
      <c r="BDR3819" s="1463"/>
      <c r="BDS3819" s="1462"/>
      <c r="BDT3819" s="1462"/>
      <c r="BDU3819" s="1462"/>
      <c r="BDV3819" s="1462"/>
      <c r="BDW3819" s="1462"/>
      <c r="BDX3819" s="1462"/>
      <c r="BDY3819" s="1462"/>
      <c r="BDZ3819" s="1463"/>
      <c r="BEA3819" s="1462"/>
      <c r="BEB3819" s="1462"/>
      <c r="BEC3819" s="1463"/>
      <c r="BED3819" s="1463"/>
      <c r="BEE3819" s="1463"/>
      <c r="BEF3819" s="1463"/>
      <c r="BEG3819" s="1463"/>
      <c r="BEH3819" s="1463"/>
      <c r="BEI3819" s="1462"/>
      <c r="BEJ3819" s="1462"/>
      <c r="BEK3819" s="1464"/>
      <c r="BEL3819" s="1465"/>
      <c r="BEM3819" s="1466"/>
      <c r="BEN3819" s="1466"/>
      <c r="BEO3819" s="1462"/>
      <c r="BEP3819" s="1462"/>
      <c r="BEQ3819" s="1462"/>
      <c r="BER3819" s="1462"/>
      <c r="BES3819" s="1463"/>
      <c r="BET3819" s="1462"/>
      <c r="BEU3819" s="1462"/>
      <c r="BEV3819" s="1462"/>
      <c r="BEW3819" s="1462"/>
      <c r="BEX3819" s="1463"/>
      <c r="BEY3819" s="1462"/>
      <c r="BEZ3819" s="1462"/>
      <c r="BFA3819" s="1462"/>
      <c r="BFB3819" s="1462"/>
      <c r="BFC3819" s="1462"/>
      <c r="BFD3819" s="1462"/>
      <c r="BFE3819" s="1462"/>
      <c r="BFF3819" s="1463"/>
      <c r="BFG3819" s="1462"/>
      <c r="BFH3819" s="1462"/>
      <c r="BFI3819" s="1463"/>
      <c r="BFJ3819" s="1463"/>
      <c r="BFK3819" s="1463"/>
      <c r="BFL3819" s="1463"/>
      <c r="BFM3819" s="1463"/>
      <c r="BFN3819" s="1463"/>
      <c r="BFO3819" s="1462"/>
      <c r="BFP3819" s="1462"/>
      <c r="BFQ3819" s="1464"/>
      <c r="BFR3819" s="1465"/>
      <c r="BFS3819" s="1466"/>
      <c r="BFT3819" s="1466"/>
      <c r="BFU3819" s="1462"/>
      <c r="BFV3819" s="1462"/>
      <c r="BFW3819" s="1462"/>
      <c r="BFX3819" s="1462"/>
      <c r="BFY3819" s="1463"/>
      <c r="BFZ3819" s="1462"/>
      <c r="BGA3819" s="1462"/>
      <c r="BGB3819" s="1462"/>
      <c r="BGC3819" s="1462"/>
      <c r="BGD3819" s="1463"/>
      <c r="BGE3819" s="1462"/>
      <c r="BGF3819" s="1462"/>
      <c r="BGG3819" s="1462"/>
      <c r="BGH3819" s="1462"/>
      <c r="BGI3819" s="1462"/>
      <c r="BGJ3819" s="1462"/>
      <c r="BGK3819" s="1462"/>
      <c r="BGL3819" s="1463"/>
      <c r="BGM3819" s="1462"/>
      <c r="BGN3819" s="1462"/>
      <c r="BGO3819" s="1463"/>
      <c r="BGP3819" s="1463"/>
      <c r="BGQ3819" s="1463"/>
      <c r="BGR3819" s="1463"/>
      <c r="BGS3819" s="1463"/>
      <c r="BGT3819" s="1463"/>
      <c r="BGU3819" s="1462"/>
      <c r="BGV3819" s="1462"/>
      <c r="BGW3819" s="1464"/>
      <c r="BGX3819" s="1465"/>
      <c r="BGY3819" s="1466"/>
      <c r="BGZ3819" s="1466"/>
      <c r="BHA3819" s="1462"/>
      <c r="BHB3819" s="1462"/>
      <c r="BHC3819" s="1462"/>
      <c r="BHD3819" s="1462"/>
      <c r="BHE3819" s="1463"/>
      <c r="BHF3819" s="1462"/>
      <c r="BHG3819" s="1462"/>
      <c r="BHH3819" s="1462"/>
      <c r="BHI3819" s="1462"/>
      <c r="BHJ3819" s="1463"/>
      <c r="BHK3819" s="1462"/>
      <c r="BHL3819" s="1462"/>
      <c r="BHM3819" s="1462"/>
      <c r="BHN3819" s="1462"/>
      <c r="BHO3819" s="1462"/>
      <c r="BHP3819" s="1462"/>
      <c r="BHQ3819" s="1462"/>
      <c r="BHR3819" s="1463"/>
      <c r="BHS3819" s="1462"/>
      <c r="BHT3819" s="1462"/>
      <c r="BHU3819" s="1463"/>
      <c r="BHV3819" s="1463"/>
      <c r="BHW3819" s="1463"/>
      <c r="BHX3819" s="1463"/>
      <c r="BHY3819" s="1463"/>
      <c r="BHZ3819" s="1463"/>
      <c r="BIA3819" s="1462"/>
      <c r="BIB3819" s="1462"/>
      <c r="BIC3819" s="1464"/>
      <c r="BID3819" s="1465"/>
      <c r="BIE3819" s="1466"/>
      <c r="BIF3819" s="1466"/>
      <c r="BIG3819" s="1462"/>
      <c r="BIH3819" s="1462"/>
      <c r="BII3819" s="1462"/>
      <c r="BIJ3819" s="1462"/>
      <c r="BIK3819" s="1463"/>
      <c r="BIL3819" s="1462"/>
      <c r="BIM3819" s="1462"/>
      <c r="BIN3819" s="1462"/>
      <c r="BIO3819" s="1462"/>
      <c r="BIP3819" s="1463"/>
      <c r="BIQ3819" s="1462"/>
      <c r="BIR3819" s="1462"/>
      <c r="BIS3819" s="1462"/>
      <c r="BIT3819" s="1462"/>
      <c r="BIU3819" s="1462"/>
      <c r="BIV3819" s="1462"/>
      <c r="BIW3819" s="1462"/>
      <c r="BIX3819" s="1463"/>
      <c r="BIY3819" s="1462"/>
      <c r="BIZ3819" s="1462"/>
      <c r="BJA3819" s="1463"/>
      <c r="BJB3819" s="1463"/>
      <c r="BJC3819" s="1463"/>
      <c r="BJD3819" s="1463"/>
      <c r="BJE3819" s="1463"/>
      <c r="BJF3819" s="1463"/>
      <c r="BJG3819" s="1462"/>
      <c r="BJH3819" s="1462"/>
      <c r="BJI3819" s="1464"/>
      <c r="BJJ3819" s="1465"/>
      <c r="BJK3819" s="1466"/>
      <c r="BJL3819" s="1466"/>
      <c r="BJM3819" s="1462"/>
      <c r="BJN3819" s="1462"/>
      <c r="BJO3819" s="1462"/>
      <c r="BJP3819" s="1462"/>
      <c r="BJQ3819" s="1463"/>
      <c r="BJR3819" s="1462"/>
      <c r="BJS3819" s="1462"/>
      <c r="BJT3819" s="1462"/>
      <c r="BJU3819" s="1462"/>
      <c r="BJV3819" s="1463"/>
      <c r="BJW3819" s="1462"/>
      <c r="BJX3819" s="1462"/>
      <c r="BJY3819" s="1462"/>
      <c r="BJZ3819" s="1462"/>
      <c r="BKA3819" s="1462"/>
      <c r="BKB3819" s="1462"/>
      <c r="BKC3819" s="1462"/>
      <c r="BKD3819" s="1463"/>
      <c r="BKE3819" s="1462"/>
      <c r="BKF3819" s="1462"/>
      <c r="BKG3819" s="1463"/>
      <c r="BKH3819" s="1463"/>
      <c r="BKI3819" s="1463"/>
      <c r="BKJ3819" s="1463"/>
      <c r="BKK3819" s="1463"/>
      <c r="BKL3819" s="1463"/>
      <c r="BKM3819" s="1462"/>
      <c r="BKN3819" s="1462"/>
      <c r="BKO3819" s="1464"/>
      <c r="BKP3819" s="1465"/>
      <c r="BKQ3819" s="1466"/>
      <c r="BKR3819" s="1466"/>
      <c r="BKS3819" s="1462"/>
      <c r="BKT3819" s="1462"/>
      <c r="BKU3819" s="1462"/>
      <c r="BKV3819" s="1462"/>
      <c r="BKW3819" s="1463"/>
      <c r="BKX3819" s="1462"/>
      <c r="BKY3819" s="1462"/>
      <c r="BKZ3819" s="1462"/>
      <c r="BLA3819" s="1462"/>
      <c r="BLB3819" s="1463"/>
      <c r="BLC3819" s="1462"/>
      <c r="BLD3819" s="1462"/>
      <c r="BLE3819" s="1462"/>
      <c r="BLF3819" s="1462"/>
      <c r="BLG3819" s="1462"/>
      <c r="BLH3819" s="1462"/>
      <c r="BLI3819" s="1462"/>
      <c r="BLJ3819" s="1463"/>
      <c r="BLK3819" s="1462"/>
      <c r="BLL3819" s="1462"/>
      <c r="BLM3819" s="1463"/>
      <c r="BLN3819" s="1463"/>
      <c r="BLO3819" s="1463"/>
      <c r="BLP3819" s="1463"/>
      <c r="BLQ3819" s="1463"/>
      <c r="BLR3819" s="1463"/>
      <c r="BLS3819" s="1462"/>
      <c r="BLT3819" s="1462"/>
      <c r="BLU3819" s="1464"/>
      <c r="BLV3819" s="1465"/>
      <c r="BLW3819" s="1466"/>
      <c r="BLX3819" s="1466"/>
      <c r="BLY3819" s="1462"/>
      <c r="BLZ3819" s="1462"/>
      <c r="BMA3819" s="1462"/>
      <c r="BMB3819" s="1462"/>
      <c r="BMC3819" s="1463"/>
      <c r="BMD3819" s="1462"/>
      <c r="BME3819" s="1462"/>
      <c r="BMF3819" s="1462"/>
      <c r="BMG3819" s="1462"/>
      <c r="BMH3819" s="1463"/>
      <c r="BMI3819" s="1462"/>
      <c r="BMJ3819" s="1462"/>
      <c r="BMK3819" s="1462"/>
      <c r="BML3819" s="1462"/>
      <c r="BMM3819" s="1462"/>
      <c r="BMN3819" s="1462"/>
      <c r="BMO3819" s="1462"/>
      <c r="BMP3819" s="1463"/>
      <c r="BMQ3819" s="1462"/>
      <c r="BMR3819" s="1462"/>
      <c r="BMS3819" s="1463"/>
      <c r="BMT3819" s="1463"/>
      <c r="BMU3819" s="1463"/>
      <c r="BMV3819" s="1463"/>
      <c r="BMW3819" s="1463"/>
      <c r="BMX3819" s="1463"/>
      <c r="BMY3819" s="1462"/>
      <c r="BMZ3819" s="1462"/>
      <c r="BNA3819" s="1464"/>
      <c r="BNB3819" s="1465"/>
      <c r="BNC3819" s="1466"/>
      <c r="BND3819" s="1466"/>
      <c r="BNE3819" s="1462"/>
      <c r="BNF3819" s="1462"/>
      <c r="BNG3819" s="1462"/>
      <c r="BNH3819" s="1462"/>
      <c r="BNI3819" s="1463"/>
      <c r="BNJ3819" s="1462"/>
      <c r="BNK3819" s="1462"/>
      <c r="BNL3819" s="1462"/>
      <c r="BNM3819" s="1462"/>
      <c r="BNN3819" s="1463"/>
      <c r="BNO3819" s="1462"/>
      <c r="BNP3819" s="1462"/>
      <c r="BNQ3819" s="1462"/>
      <c r="BNR3819" s="1462"/>
      <c r="BNS3819" s="1462"/>
      <c r="BNT3819" s="1462"/>
      <c r="BNU3819" s="1462"/>
      <c r="BNV3819" s="1463"/>
      <c r="BNW3819" s="1462"/>
      <c r="BNX3819" s="1462"/>
      <c r="BNY3819" s="1463"/>
      <c r="BNZ3819" s="1463"/>
      <c r="BOA3819" s="1463"/>
      <c r="BOB3819" s="1463"/>
      <c r="BOC3819" s="1463"/>
      <c r="BOD3819" s="1463"/>
      <c r="BOE3819" s="1462"/>
      <c r="BOF3819" s="1462"/>
      <c r="BOG3819" s="1464"/>
      <c r="BOH3819" s="1465"/>
      <c r="BOI3819" s="1466"/>
      <c r="BOJ3819" s="1466"/>
      <c r="BOK3819" s="1462"/>
      <c r="BOL3819" s="1462"/>
      <c r="BOM3819" s="1462"/>
      <c r="BON3819" s="1462"/>
      <c r="BOO3819" s="1463"/>
      <c r="BOP3819" s="1462"/>
      <c r="BOQ3819" s="1462"/>
      <c r="BOR3819" s="1462"/>
      <c r="BOS3819" s="1462"/>
      <c r="BOT3819" s="1463"/>
      <c r="BOU3819" s="1462"/>
      <c r="BOV3819" s="1462"/>
      <c r="BOW3819" s="1462"/>
      <c r="BOX3819" s="1462"/>
      <c r="BOY3819" s="1462"/>
      <c r="BOZ3819" s="1462"/>
      <c r="BPA3819" s="1462"/>
      <c r="BPB3819" s="1463"/>
      <c r="BPC3819" s="1462"/>
      <c r="BPD3819" s="1462"/>
      <c r="BPE3819" s="1463"/>
      <c r="BPF3819" s="1463"/>
      <c r="BPG3819" s="1463"/>
      <c r="BPH3819" s="1463"/>
      <c r="BPI3819" s="1463"/>
      <c r="BPJ3819" s="1463"/>
      <c r="BPK3819" s="1462"/>
      <c r="BPL3819" s="1462"/>
      <c r="BPM3819" s="1464"/>
      <c r="BPN3819" s="1465"/>
      <c r="BPO3819" s="1466"/>
      <c r="BPP3819" s="1466"/>
      <c r="BPQ3819" s="1462"/>
      <c r="BPR3819" s="1462"/>
      <c r="BPS3819" s="1462"/>
      <c r="BPT3819" s="1462"/>
      <c r="BPU3819" s="1463"/>
      <c r="BPV3819" s="1462"/>
      <c r="BPW3819" s="1462"/>
      <c r="BPX3819" s="1462"/>
      <c r="BPY3819" s="1462"/>
      <c r="BPZ3819" s="1463"/>
      <c r="BQA3819" s="1462"/>
      <c r="BQB3819" s="1462"/>
      <c r="BQC3819" s="1462"/>
      <c r="BQD3819" s="1462"/>
      <c r="BQE3819" s="1462"/>
      <c r="BQF3819" s="1462"/>
      <c r="BQG3819" s="1462"/>
      <c r="BQH3819" s="1463"/>
      <c r="BQI3819" s="1462"/>
      <c r="BQJ3819" s="1462"/>
      <c r="BQK3819" s="1463"/>
      <c r="BQL3819" s="1463"/>
      <c r="BQM3819" s="1463"/>
      <c r="BQN3819" s="1463"/>
      <c r="BQO3819" s="1463"/>
      <c r="BQP3819" s="1463"/>
      <c r="BQQ3819" s="1462"/>
      <c r="BQR3819" s="1462"/>
      <c r="BQS3819" s="1464"/>
      <c r="BQT3819" s="1465"/>
      <c r="BQU3819" s="1466"/>
      <c r="BQV3819" s="1466"/>
      <c r="BQW3819" s="1462"/>
      <c r="BQX3819" s="1462"/>
      <c r="BQY3819" s="1462"/>
      <c r="BQZ3819" s="1462"/>
      <c r="BRA3819" s="1463"/>
      <c r="BRB3819" s="1462"/>
      <c r="BRC3819" s="1462"/>
      <c r="BRD3819" s="1462"/>
      <c r="BRE3819" s="1462"/>
      <c r="BRF3819" s="1463"/>
      <c r="BRG3819" s="1462"/>
      <c r="BRH3819" s="1462"/>
      <c r="BRI3819" s="1462"/>
      <c r="BRJ3819" s="1462"/>
      <c r="BRK3819" s="1462"/>
      <c r="BRL3819" s="1462"/>
      <c r="BRM3819" s="1462"/>
      <c r="BRN3819" s="1463"/>
      <c r="BRO3819" s="1462"/>
      <c r="BRP3819" s="1462"/>
      <c r="BRQ3819" s="1463"/>
      <c r="BRR3819" s="1463"/>
      <c r="BRS3819" s="1463"/>
      <c r="BRT3819" s="1463"/>
      <c r="BRU3819" s="1463"/>
      <c r="BRV3819" s="1463"/>
      <c r="BRW3819" s="1462"/>
      <c r="BRX3819" s="1462"/>
      <c r="BRY3819" s="1464"/>
      <c r="BRZ3819" s="1465"/>
      <c r="BSA3819" s="1466"/>
      <c r="BSB3819" s="1466"/>
      <c r="BSC3819" s="1462"/>
      <c r="BSD3819" s="1462"/>
      <c r="BSE3819" s="1462"/>
      <c r="BSF3819" s="1462"/>
      <c r="BSG3819" s="1463"/>
      <c r="BSH3819" s="1462"/>
      <c r="BSI3819" s="1462"/>
      <c r="BSJ3819" s="1462"/>
      <c r="BSK3819" s="1462"/>
      <c r="BSL3819" s="1463"/>
      <c r="BSM3819" s="1462"/>
      <c r="BSN3819" s="1462"/>
      <c r="BSO3819" s="1462"/>
      <c r="BSP3819" s="1462"/>
      <c r="BSQ3819" s="1462"/>
      <c r="BSR3819" s="1462"/>
      <c r="BSS3819" s="1462"/>
      <c r="BST3819" s="1463"/>
      <c r="BSU3819" s="1462"/>
      <c r="BSV3819" s="1462"/>
      <c r="BSW3819" s="1463"/>
      <c r="BSX3819" s="1463"/>
      <c r="BSY3819" s="1463"/>
      <c r="BSZ3819" s="1463"/>
      <c r="BTA3819" s="1463"/>
      <c r="BTB3819" s="1463"/>
      <c r="BTC3819" s="1462"/>
      <c r="BTD3819" s="1462"/>
      <c r="BTE3819" s="1464"/>
      <c r="BTF3819" s="1465"/>
      <c r="BTG3819" s="1466"/>
      <c r="BTH3819" s="1466"/>
      <c r="BTI3819" s="1462"/>
      <c r="BTJ3819" s="1462"/>
      <c r="BTK3819" s="1462"/>
      <c r="BTL3819" s="1462"/>
      <c r="BTM3819" s="1463"/>
      <c r="BTN3819" s="1462"/>
      <c r="BTO3819" s="1462"/>
      <c r="BTP3819" s="1462"/>
      <c r="BTQ3819" s="1462"/>
      <c r="BTR3819" s="1463"/>
      <c r="BTS3819" s="1462"/>
      <c r="BTT3819" s="1462"/>
      <c r="BTU3819" s="1462"/>
      <c r="BTV3819" s="1462"/>
      <c r="BTW3819" s="1462"/>
      <c r="BTX3819" s="1462"/>
      <c r="BTY3819" s="1462"/>
      <c r="BTZ3819" s="1463"/>
      <c r="BUA3819" s="1462"/>
      <c r="BUB3819" s="1462"/>
      <c r="BUC3819" s="1463"/>
      <c r="BUD3819" s="1463"/>
      <c r="BUE3819" s="1463"/>
      <c r="BUF3819" s="1463"/>
      <c r="BUG3819" s="1463"/>
      <c r="BUH3819" s="1463"/>
      <c r="BUI3819" s="1462"/>
      <c r="BUJ3819" s="1462"/>
      <c r="BUK3819" s="1464"/>
      <c r="BUL3819" s="1465"/>
      <c r="BUM3819" s="1466"/>
      <c r="BUN3819" s="1466"/>
      <c r="BUO3819" s="1462"/>
      <c r="BUP3819" s="1462"/>
      <c r="BUQ3819" s="1462"/>
      <c r="BUR3819" s="1462"/>
      <c r="BUS3819" s="1463"/>
      <c r="BUT3819" s="1462"/>
      <c r="BUU3819" s="1462"/>
      <c r="BUV3819" s="1462"/>
      <c r="BUW3819" s="1462"/>
      <c r="BUX3819" s="1463"/>
      <c r="BUY3819" s="1462"/>
      <c r="BUZ3819" s="1462"/>
      <c r="BVA3819" s="1462"/>
      <c r="BVB3819" s="1462"/>
      <c r="BVC3819" s="1462"/>
      <c r="BVD3819" s="1462"/>
      <c r="BVE3819" s="1462"/>
      <c r="BVF3819" s="1463"/>
      <c r="BVG3819" s="1462"/>
      <c r="BVH3819" s="1462"/>
      <c r="BVI3819" s="1463"/>
      <c r="BVJ3819" s="1463"/>
      <c r="BVK3819" s="1463"/>
      <c r="BVL3819" s="1463"/>
      <c r="BVM3819" s="1463"/>
      <c r="BVN3819" s="1463"/>
      <c r="BVO3819" s="1462"/>
      <c r="BVP3819" s="1462"/>
      <c r="BVQ3819" s="1464"/>
      <c r="BVR3819" s="1465"/>
      <c r="BVS3819" s="1466"/>
      <c r="BVT3819" s="1466"/>
      <c r="BVU3819" s="1462"/>
      <c r="BVV3819" s="1462"/>
      <c r="BVW3819" s="1462"/>
      <c r="BVX3819" s="1462"/>
      <c r="BVY3819" s="1463"/>
      <c r="BVZ3819" s="1462"/>
      <c r="BWA3819" s="1462"/>
      <c r="BWB3819" s="1462"/>
      <c r="BWC3819" s="1462"/>
      <c r="BWD3819" s="1463"/>
      <c r="BWE3819" s="1462"/>
      <c r="BWF3819" s="1462"/>
      <c r="BWG3819" s="1462"/>
      <c r="BWH3819" s="1462"/>
      <c r="BWI3819" s="1462"/>
      <c r="BWJ3819" s="1462"/>
      <c r="BWK3819" s="1462"/>
      <c r="BWL3819" s="1463"/>
      <c r="BWM3819" s="1462"/>
      <c r="BWN3819" s="1462"/>
      <c r="BWO3819" s="1463"/>
      <c r="BWP3819" s="1463"/>
      <c r="BWQ3819" s="1463"/>
      <c r="BWR3819" s="1463"/>
      <c r="BWS3819" s="1463"/>
      <c r="BWT3819" s="1463"/>
      <c r="BWU3819" s="1462"/>
      <c r="BWV3819" s="1462"/>
      <c r="BWW3819" s="1464"/>
      <c r="BWX3819" s="1465"/>
      <c r="BWY3819" s="1466"/>
      <c r="BWZ3819" s="1466"/>
      <c r="BXA3819" s="1462"/>
      <c r="BXB3819" s="1462"/>
      <c r="BXC3819" s="1462"/>
      <c r="BXD3819" s="1462"/>
      <c r="BXE3819" s="1463"/>
      <c r="BXF3819" s="1462"/>
      <c r="BXG3819" s="1462"/>
      <c r="BXH3819" s="1462"/>
      <c r="BXI3819" s="1462"/>
      <c r="BXJ3819" s="1463"/>
      <c r="BXK3819" s="1462"/>
      <c r="BXL3819" s="1462"/>
      <c r="BXM3819" s="1462"/>
      <c r="BXN3819" s="1462"/>
      <c r="BXO3819" s="1462"/>
      <c r="BXP3819" s="1462"/>
      <c r="BXQ3819" s="1462"/>
      <c r="BXR3819" s="1463"/>
      <c r="BXS3819" s="1462"/>
      <c r="BXT3819" s="1462"/>
      <c r="BXU3819" s="1463"/>
      <c r="BXV3819" s="1463"/>
      <c r="BXW3819" s="1463"/>
      <c r="BXX3819" s="1463"/>
      <c r="BXY3819" s="1463"/>
      <c r="BXZ3819" s="1463"/>
      <c r="BYA3819" s="1462"/>
      <c r="BYB3819" s="1462"/>
      <c r="BYC3819" s="1464"/>
      <c r="BYD3819" s="1465"/>
      <c r="BYE3819" s="1466"/>
      <c r="BYF3819" s="1466"/>
      <c r="BYG3819" s="1462"/>
      <c r="BYH3819" s="1462"/>
      <c r="BYI3819" s="1462"/>
      <c r="BYJ3819" s="1462"/>
      <c r="BYK3819" s="1463"/>
      <c r="BYL3819" s="1462"/>
      <c r="BYM3819" s="1462"/>
      <c r="BYN3819" s="1462"/>
      <c r="BYO3819" s="1462"/>
      <c r="BYP3819" s="1463"/>
      <c r="BYQ3819" s="1462"/>
      <c r="BYR3819" s="1462"/>
      <c r="BYS3819" s="1462"/>
      <c r="BYT3819" s="1462"/>
      <c r="BYU3819" s="1462"/>
      <c r="BYV3819" s="1462"/>
      <c r="BYW3819" s="1462"/>
      <c r="BYX3819" s="1463"/>
      <c r="BYY3819" s="1462"/>
      <c r="BYZ3819" s="1462"/>
      <c r="BZA3819" s="1463"/>
      <c r="BZB3819" s="1463"/>
      <c r="BZC3819" s="1463"/>
      <c r="BZD3819" s="1463"/>
      <c r="BZE3819" s="1463"/>
      <c r="BZF3819" s="1463"/>
      <c r="BZG3819" s="1462"/>
      <c r="BZH3819" s="1462"/>
      <c r="BZI3819" s="1464"/>
      <c r="BZJ3819" s="1465"/>
      <c r="BZK3819" s="1466"/>
      <c r="BZL3819" s="1466"/>
      <c r="BZM3819" s="1462"/>
      <c r="BZN3819" s="1462"/>
      <c r="BZO3819" s="1462"/>
      <c r="BZP3819" s="1462"/>
      <c r="BZQ3819" s="1463"/>
      <c r="BZR3819" s="1462"/>
      <c r="BZS3819" s="1462"/>
      <c r="BZT3819" s="1462"/>
      <c r="BZU3819" s="1462"/>
      <c r="BZV3819" s="1463"/>
      <c r="BZW3819" s="1462"/>
      <c r="BZX3819" s="1462"/>
      <c r="BZY3819" s="1462"/>
      <c r="BZZ3819" s="1462"/>
      <c r="CAA3819" s="1462"/>
      <c r="CAB3819" s="1462"/>
      <c r="CAC3819" s="1462"/>
      <c r="CAD3819" s="1463"/>
      <c r="CAE3819" s="1462"/>
      <c r="CAF3819" s="1462"/>
      <c r="CAG3819" s="1463"/>
      <c r="CAH3819" s="1463"/>
      <c r="CAI3819" s="1463"/>
      <c r="CAJ3819" s="1463"/>
      <c r="CAK3819" s="1463"/>
      <c r="CAL3819" s="1463"/>
      <c r="CAM3819" s="1462"/>
      <c r="CAN3819" s="1462"/>
      <c r="CAO3819" s="1464"/>
      <c r="CAP3819" s="1465"/>
      <c r="CAQ3819" s="1466"/>
      <c r="CAR3819" s="1466"/>
      <c r="CAS3819" s="1462"/>
      <c r="CAT3819" s="1462"/>
      <c r="CAU3819" s="1462"/>
      <c r="CAV3819" s="1462"/>
      <c r="CAW3819" s="1463"/>
      <c r="CAX3819" s="1462"/>
      <c r="CAY3819" s="1462"/>
      <c r="CAZ3819" s="1462"/>
      <c r="CBA3819" s="1462"/>
      <c r="CBB3819" s="1463"/>
      <c r="CBC3819" s="1462"/>
      <c r="CBD3819" s="1462"/>
      <c r="CBE3819" s="1462"/>
      <c r="CBF3819" s="1462"/>
      <c r="CBG3819" s="1462"/>
      <c r="CBH3819" s="1462"/>
      <c r="CBI3819" s="1462"/>
      <c r="CBJ3819" s="1463"/>
      <c r="CBK3819" s="1462"/>
      <c r="CBL3819" s="1462"/>
      <c r="CBM3819" s="1463"/>
      <c r="CBN3819" s="1463"/>
      <c r="CBO3819" s="1463"/>
      <c r="CBP3819" s="1463"/>
      <c r="CBQ3819" s="1463"/>
      <c r="CBR3819" s="1463"/>
      <c r="CBS3819" s="1462"/>
      <c r="CBT3819" s="1462"/>
      <c r="CBU3819" s="1464"/>
      <c r="CBV3819" s="1465"/>
      <c r="CBW3819" s="1466"/>
      <c r="CBX3819" s="1466"/>
      <c r="CBY3819" s="1462"/>
      <c r="CBZ3819" s="1462"/>
      <c r="CCA3819" s="1462"/>
      <c r="CCB3819" s="1462"/>
      <c r="CCC3819" s="1463"/>
      <c r="CCD3819" s="1462"/>
      <c r="CCE3819" s="1462"/>
      <c r="CCF3819" s="1462"/>
      <c r="CCG3819" s="1462"/>
      <c r="CCH3819" s="1463"/>
      <c r="CCI3819" s="1462"/>
      <c r="CCJ3819" s="1462"/>
      <c r="CCK3819" s="1462"/>
      <c r="CCL3819" s="1462"/>
      <c r="CCM3819" s="1462"/>
      <c r="CCN3819" s="1462"/>
      <c r="CCO3819" s="1462"/>
      <c r="CCP3819" s="1463"/>
      <c r="CCQ3819" s="1462"/>
      <c r="CCR3819" s="1462"/>
      <c r="CCS3819" s="1463"/>
      <c r="CCT3819" s="1463"/>
      <c r="CCU3819" s="1463"/>
      <c r="CCV3819" s="1463"/>
      <c r="CCW3819" s="1463"/>
      <c r="CCX3819" s="1463"/>
      <c r="CCY3819" s="1462"/>
      <c r="CCZ3819" s="1462"/>
      <c r="CDA3819" s="1464"/>
      <c r="CDB3819" s="1465"/>
      <c r="CDC3819" s="1466"/>
      <c r="CDD3819" s="1466"/>
      <c r="CDE3819" s="1462"/>
      <c r="CDF3819" s="1462"/>
      <c r="CDG3819" s="1462"/>
      <c r="CDH3819" s="1462"/>
      <c r="CDI3819" s="1463"/>
      <c r="CDJ3819" s="1462"/>
      <c r="CDK3819" s="1462"/>
      <c r="CDL3819" s="1462"/>
      <c r="CDM3819" s="1462"/>
      <c r="CDN3819" s="1463"/>
      <c r="CDO3819" s="1462"/>
      <c r="CDP3819" s="1462"/>
      <c r="CDQ3819" s="1462"/>
      <c r="CDR3819" s="1462"/>
      <c r="CDS3819" s="1462"/>
      <c r="CDT3819" s="1462"/>
      <c r="CDU3819" s="1462"/>
      <c r="CDV3819" s="1463"/>
      <c r="CDW3819" s="1462"/>
      <c r="CDX3819" s="1462"/>
      <c r="CDY3819" s="1463"/>
      <c r="CDZ3819" s="1463"/>
      <c r="CEA3819" s="1463"/>
      <c r="CEB3819" s="1463"/>
      <c r="CEC3819" s="1463"/>
      <c r="CED3819" s="1463"/>
      <c r="CEE3819" s="1462"/>
      <c r="CEF3819" s="1462"/>
      <c r="CEG3819" s="1464"/>
      <c r="CEH3819" s="1465"/>
      <c r="CEI3819" s="1466"/>
      <c r="CEJ3819" s="1466"/>
      <c r="CEK3819" s="1462"/>
      <c r="CEL3819" s="1462"/>
      <c r="CEM3819" s="1462"/>
      <c r="CEN3819" s="1462"/>
      <c r="CEO3819" s="1463"/>
      <c r="CEP3819" s="1462"/>
      <c r="CEQ3819" s="1462"/>
      <c r="CER3819" s="1462"/>
      <c r="CES3819" s="1462"/>
      <c r="CET3819" s="1463"/>
      <c r="CEU3819" s="1462"/>
      <c r="CEV3819" s="1462"/>
      <c r="CEW3819" s="1462"/>
      <c r="CEX3819" s="1462"/>
      <c r="CEY3819" s="1462"/>
      <c r="CEZ3819" s="1462"/>
      <c r="CFA3819" s="1462"/>
      <c r="CFB3819" s="1463"/>
      <c r="CFC3819" s="1462"/>
      <c r="CFD3819" s="1462"/>
      <c r="CFE3819" s="1463"/>
      <c r="CFF3819" s="1463"/>
      <c r="CFG3819" s="1463"/>
      <c r="CFH3819" s="1463"/>
      <c r="CFI3819" s="1463"/>
      <c r="CFJ3819" s="1463"/>
      <c r="CFK3819" s="1462"/>
      <c r="CFL3819" s="1462"/>
      <c r="CFM3819" s="1464"/>
      <c r="CFN3819" s="1465"/>
      <c r="CFO3819" s="1466"/>
      <c r="CFP3819" s="1466"/>
      <c r="CFQ3819" s="1462"/>
      <c r="CFR3819" s="1462"/>
      <c r="CFS3819" s="1462"/>
      <c r="CFT3819" s="1462"/>
      <c r="CFU3819" s="1463"/>
      <c r="CFV3819" s="1462"/>
      <c r="CFW3819" s="1462"/>
      <c r="CFX3819" s="1462"/>
      <c r="CFY3819" s="1462"/>
      <c r="CFZ3819" s="1463"/>
      <c r="CGA3819" s="1462"/>
      <c r="CGB3819" s="1462"/>
      <c r="CGC3819" s="1462"/>
      <c r="CGD3819" s="1462"/>
      <c r="CGE3819" s="1462"/>
      <c r="CGF3819" s="1462"/>
      <c r="CGG3819" s="1462"/>
      <c r="CGH3819" s="1463"/>
      <c r="CGI3819" s="1462"/>
      <c r="CGJ3819" s="1462"/>
      <c r="CGK3819" s="1463"/>
      <c r="CGL3819" s="1463"/>
      <c r="CGM3819" s="1463"/>
      <c r="CGN3819" s="1463"/>
      <c r="CGO3819" s="1463"/>
      <c r="CGP3819" s="1463"/>
      <c r="CGQ3819" s="1462"/>
      <c r="CGR3819" s="1462"/>
      <c r="CGS3819" s="1464"/>
      <c r="CGT3819" s="1465"/>
      <c r="CGU3819" s="1466"/>
      <c r="CGV3819" s="1466"/>
      <c r="CGW3819" s="1462"/>
      <c r="CGX3819" s="1462"/>
      <c r="CGY3819" s="1462"/>
      <c r="CGZ3819" s="1462"/>
      <c r="CHA3819" s="1463"/>
      <c r="CHB3819" s="1462"/>
      <c r="CHC3819" s="1462"/>
      <c r="CHD3819" s="1462"/>
      <c r="CHE3819" s="1462"/>
      <c r="CHF3819" s="1463"/>
      <c r="CHG3819" s="1462"/>
      <c r="CHH3819" s="1462"/>
      <c r="CHI3819" s="1462"/>
      <c r="CHJ3819" s="1462"/>
      <c r="CHK3819" s="1462"/>
      <c r="CHL3819" s="1462"/>
      <c r="CHM3819" s="1462"/>
      <c r="CHN3819" s="1463"/>
      <c r="CHO3819" s="1462"/>
      <c r="CHP3819" s="1462"/>
      <c r="CHQ3819" s="1463"/>
      <c r="CHR3819" s="1463"/>
      <c r="CHS3819" s="1463"/>
      <c r="CHT3819" s="1463"/>
      <c r="CHU3819" s="1463"/>
      <c r="CHV3819" s="1463"/>
      <c r="CHW3819" s="1462"/>
      <c r="CHX3819" s="1462"/>
      <c r="CHY3819" s="1464"/>
      <c r="CHZ3819" s="1465"/>
      <c r="CIA3819" s="1466"/>
      <c r="CIB3819" s="1466"/>
      <c r="CIC3819" s="1462"/>
      <c r="CID3819" s="1462"/>
      <c r="CIE3819" s="1462"/>
      <c r="CIF3819" s="1462"/>
      <c r="CIG3819" s="1463"/>
      <c r="CIH3819" s="1462"/>
      <c r="CII3819" s="1462"/>
      <c r="CIJ3819" s="1462"/>
      <c r="CIK3819" s="1462"/>
      <c r="CIL3819" s="1463"/>
      <c r="CIM3819" s="1462"/>
      <c r="CIN3819" s="1462"/>
      <c r="CIO3819" s="1462"/>
      <c r="CIP3819" s="1462"/>
      <c r="CIQ3819" s="1462"/>
      <c r="CIR3819" s="1462"/>
      <c r="CIS3819" s="1462"/>
      <c r="CIT3819" s="1463"/>
      <c r="CIU3819" s="1462"/>
      <c r="CIV3819" s="1462"/>
      <c r="CIW3819" s="1463"/>
      <c r="CIX3819" s="1463"/>
      <c r="CIY3819" s="1463"/>
      <c r="CIZ3819" s="1463"/>
      <c r="CJA3819" s="1463"/>
      <c r="CJB3819" s="1463"/>
      <c r="CJC3819" s="1462"/>
      <c r="CJD3819" s="1462"/>
      <c r="CJE3819" s="1464"/>
      <c r="CJF3819" s="1465"/>
      <c r="CJG3819" s="1466"/>
      <c r="CJH3819" s="1466"/>
      <c r="CJI3819" s="1462"/>
      <c r="CJJ3819" s="1462"/>
      <c r="CJK3819" s="1462"/>
      <c r="CJL3819" s="1462"/>
      <c r="CJM3819" s="1463"/>
      <c r="CJN3819" s="1462"/>
      <c r="CJO3819" s="1462"/>
      <c r="CJP3819" s="1462"/>
      <c r="CJQ3819" s="1462"/>
      <c r="CJR3819" s="1463"/>
      <c r="CJS3819" s="1462"/>
      <c r="CJT3819" s="1462"/>
      <c r="CJU3819" s="1462"/>
      <c r="CJV3819" s="1462"/>
      <c r="CJW3819" s="1462"/>
      <c r="CJX3819" s="1462"/>
      <c r="CJY3819" s="1462"/>
      <c r="CJZ3819" s="1463"/>
      <c r="CKA3819" s="1462"/>
      <c r="CKB3819" s="1462"/>
      <c r="CKC3819" s="1463"/>
      <c r="CKD3819" s="1463"/>
      <c r="CKE3819" s="1463"/>
      <c r="CKF3819" s="1463"/>
      <c r="CKG3819" s="1463"/>
      <c r="CKH3819" s="1463"/>
      <c r="CKI3819" s="1462"/>
      <c r="CKJ3819" s="1462"/>
      <c r="CKK3819" s="1464"/>
      <c r="CKL3819" s="1465"/>
      <c r="CKM3819" s="1466"/>
      <c r="CKN3819" s="1466"/>
      <c r="CKO3819" s="1462"/>
      <c r="CKP3819" s="1462"/>
      <c r="CKQ3819" s="1462"/>
      <c r="CKR3819" s="1462"/>
      <c r="CKS3819" s="1463"/>
      <c r="CKT3819" s="1462"/>
      <c r="CKU3819" s="1462"/>
      <c r="CKV3819" s="1462"/>
      <c r="CKW3819" s="1462"/>
      <c r="CKX3819" s="1463"/>
      <c r="CKY3819" s="1462"/>
      <c r="CKZ3819" s="1462"/>
      <c r="CLA3819" s="1462"/>
      <c r="CLB3819" s="1462"/>
      <c r="CLC3819" s="1462"/>
      <c r="CLD3819" s="1462"/>
      <c r="CLE3819" s="1462"/>
      <c r="CLF3819" s="1463"/>
      <c r="CLG3819" s="1462"/>
      <c r="CLH3819" s="1462"/>
      <c r="CLI3819" s="1463"/>
      <c r="CLJ3819" s="1463"/>
      <c r="CLK3819" s="1463"/>
      <c r="CLL3819" s="1463"/>
      <c r="CLM3819" s="1463"/>
      <c r="CLN3819" s="1463"/>
      <c r="CLO3819" s="1462"/>
      <c r="CLP3819" s="1462"/>
      <c r="CLQ3819" s="1464"/>
      <c r="CLR3819" s="1465"/>
      <c r="CLS3819" s="1466"/>
      <c r="CLT3819" s="1466"/>
      <c r="CLU3819" s="1462"/>
      <c r="CLV3819" s="1462"/>
      <c r="CLW3819" s="1462"/>
      <c r="CLX3819" s="1462"/>
      <c r="CLY3819" s="1463"/>
      <c r="CLZ3819" s="1462"/>
      <c r="CMA3819" s="1462"/>
      <c r="CMB3819" s="1462"/>
      <c r="CMC3819" s="1462"/>
      <c r="CMD3819" s="1463"/>
      <c r="CME3819" s="1462"/>
      <c r="CMF3819" s="1462"/>
      <c r="CMG3819" s="1462"/>
      <c r="CMH3819" s="1462"/>
      <c r="CMI3819" s="1462"/>
      <c r="CMJ3819" s="1462"/>
      <c r="CMK3819" s="1462"/>
      <c r="CML3819" s="1463"/>
      <c r="CMM3819" s="1462"/>
      <c r="CMN3819" s="1462"/>
      <c r="CMO3819" s="1463"/>
      <c r="CMP3819" s="1463"/>
      <c r="CMQ3819" s="1463"/>
      <c r="CMR3819" s="1463"/>
      <c r="CMS3819" s="1463"/>
      <c r="CMT3819" s="1463"/>
      <c r="CMU3819" s="1462"/>
      <c r="CMV3819" s="1462"/>
      <c r="CMW3819" s="1464"/>
      <c r="CMX3819" s="1465"/>
      <c r="CMY3819" s="1466"/>
      <c r="CMZ3819" s="1466"/>
      <c r="CNA3819" s="1462"/>
      <c r="CNB3819" s="1462"/>
      <c r="CNC3819" s="1462"/>
      <c r="CND3819" s="1462"/>
      <c r="CNE3819" s="1463"/>
      <c r="CNF3819" s="1462"/>
      <c r="CNG3819" s="1462"/>
      <c r="CNH3819" s="1462"/>
      <c r="CNI3819" s="1462"/>
      <c r="CNJ3819" s="1463"/>
      <c r="CNK3819" s="1462"/>
      <c r="CNL3819" s="1462"/>
      <c r="CNM3819" s="1462"/>
      <c r="CNN3819" s="1462"/>
      <c r="CNO3819" s="1462"/>
      <c r="CNP3819" s="1462"/>
      <c r="CNQ3819" s="1462"/>
      <c r="CNR3819" s="1463"/>
      <c r="CNS3819" s="1462"/>
      <c r="CNT3819" s="1462"/>
      <c r="CNU3819" s="1463"/>
      <c r="CNV3819" s="1463"/>
      <c r="CNW3819" s="1463"/>
      <c r="CNX3819" s="1463"/>
      <c r="CNY3819" s="1463"/>
      <c r="CNZ3819" s="1463"/>
      <c r="COA3819" s="1462"/>
      <c r="COB3819" s="1462"/>
      <c r="COC3819" s="1464"/>
      <c r="COD3819" s="1465"/>
      <c r="COE3819" s="1466"/>
      <c r="COF3819" s="1466"/>
      <c r="COG3819" s="1462"/>
      <c r="COH3819" s="1462"/>
      <c r="COI3819" s="1462"/>
      <c r="COJ3819" s="1462"/>
      <c r="COK3819" s="1463"/>
      <c r="COL3819" s="1462"/>
      <c r="COM3819" s="1462"/>
      <c r="CON3819" s="1462"/>
      <c r="COO3819" s="1462"/>
      <c r="COP3819" s="1463"/>
      <c r="COQ3819" s="1462"/>
      <c r="COR3819" s="1462"/>
      <c r="COS3819" s="1462"/>
      <c r="COT3819" s="1462"/>
      <c r="COU3819" s="1462"/>
      <c r="COV3819" s="1462"/>
      <c r="COW3819" s="1462"/>
      <c r="COX3819" s="1463"/>
      <c r="COY3819" s="1462"/>
      <c r="COZ3819" s="1462"/>
      <c r="CPA3819" s="1463"/>
      <c r="CPB3819" s="1463"/>
      <c r="CPC3819" s="1463"/>
      <c r="CPD3819" s="1463"/>
      <c r="CPE3819" s="1463"/>
      <c r="CPF3819" s="1463"/>
      <c r="CPG3819" s="1462"/>
      <c r="CPH3819" s="1462"/>
      <c r="CPI3819" s="1464"/>
      <c r="CPJ3819" s="1465"/>
      <c r="CPK3819" s="1466"/>
      <c r="CPL3819" s="1466"/>
      <c r="CPM3819" s="1462"/>
      <c r="CPN3819" s="1462"/>
      <c r="CPO3819" s="1462"/>
      <c r="CPP3819" s="1462"/>
      <c r="CPQ3819" s="1463"/>
      <c r="CPR3819" s="1462"/>
      <c r="CPS3819" s="1462"/>
      <c r="CPT3819" s="1462"/>
      <c r="CPU3819" s="1462"/>
      <c r="CPV3819" s="1463"/>
      <c r="CPW3819" s="1462"/>
      <c r="CPX3819" s="1462"/>
      <c r="CPY3819" s="1462"/>
      <c r="CPZ3819" s="1462"/>
      <c r="CQA3819" s="1462"/>
      <c r="CQB3819" s="1462"/>
      <c r="CQC3819" s="1462"/>
      <c r="CQD3819" s="1463"/>
      <c r="CQE3819" s="1462"/>
      <c r="CQF3819" s="1462"/>
      <c r="CQG3819" s="1463"/>
      <c r="CQH3819" s="1463"/>
      <c r="CQI3819" s="1463"/>
      <c r="CQJ3819" s="1463"/>
      <c r="CQK3819" s="1463"/>
      <c r="CQL3819" s="1463"/>
      <c r="CQM3819" s="1462"/>
      <c r="CQN3819" s="1462"/>
      <c r="CQO3819" s="1464"/>
      <c r="CQP3819" s="1465"/>
      <c r="CQQ3819" s="1466"/>
      <c r="CQR3819" s="1466"/>
      <c r="CQS3819" s="1462"/>
      <c r="CQT3819" s="1462"/>
      <c r="CQU3819" s="1462"/>
      <c r="CQV3819" s="1462"/>
      <c r="CQW3819" s="1463"/>
      <c r="CQX3819" s="1462"/>
      <c r="CQY3819" s="1462"/>
      <c r="CQZ3819" s="1462"/>
      <c r="CRA3819" s="1462"/>
      <c r="CRB3819" s="1463"/>
      <c r="CRC3819" s="1462"/>
      <c r="CRD3819" s="1462"/>
      <c r="CRE3819" s="1462"/>
      <c r="CRF3819" s="1462"/>
      <c r="CRG3819" s="1462"/>
      <c r="CRH3819" s="1462"/>
      <c r="CRI3819" s="1462"/>
      <c r="CRJ3819" s="1463"/>
      <c r="CRK3819" s="1462"/>
      <c r="CRL3819" s="1462"/>
      <c r="CRM3819" s="1463"/>
      <c r="CRN3819" s="1463"/>
      <c r="CRO3819" s="1463"/>
      <c r="CRP3819" s="1463"/>
      <c r="CRQ3819" s="1463"/>
      <c r="CRR3819" s="1463"/>
      <c r="CRS3819" s="1462"/>
      <c r="CRT3819" s="1462"/>
      <c r="CRU3819" s="1464"/>
      <c r="CRV3819" s="1465"/>
      <c r="CRW3819" s="1466"/>
      <c r="CRX3819" s="1466"/>
      <c r="CRY3819" s="1462"/>
      <c r="CRZ3819" s="1462"/>
      <c r="CSA3819" s="1462"/>
      <c r="CSB3819" s="1462"/>
      <c r="CSC3819" s="1463"/>
      <c r="CSD3819" s="1462"/>
      <c r="CSE3819" s="1462"/>
      <c r="CSF3819" s="1462"/>
      <c r="CSG3819" s="1462"/>
      <c r="CSH3819" s="1463"/>
      <c r="CSI3819" s="1462"/>
      <c r="CSJ3819" s="1462"/>
      <c r="CSK3819" s="1462"/>
      <c r="CSL3819" s="1462"/>
      <c r="CSM3819" s="1462"/>
      <c r="CSN3819" s="1462"/>
      <c r="CSO3819" s="1462"/>
      <c r="CSP3819" s="1463"/>
      <c r="CSQ3819" s="1462"/>
      <c r="CSR3819" s="1462"/>
      <c r="CSS3819" s="1463"/>
      <c r="CST3819" s="1463"/>
      <c r="CSU3819" s="1463"/>
      <c r="CSV3819" s="1463"/>
      <c r="CSW3819" s="1463"/>
      <c r="CSX3819" s="1463"/>
      <c r="CSY3819" s="1462"/>
      <c r="CSZ3819" s="1462"/>
      <c r="CTA3819" s="1464"/>
      <c r="CTB3819" s="1465"/>
      <c r="CTC3819" s="1466"/>
      <c r="CTD3819" s="1466"/>
      <c r="CTE3819" s="1462"/>
      <c r="CTF3819" s="1462"/>
      <c r="CTG3819" s="1462"/>
      <c r="CTH3819" s="1462"/>
      <c r="CTI3819" s="1463"/>
      <c r="CTJ3819" s="1462"/>
      <c r="CTK3819" s="1462"/>
      <c r="CTL3819" s="1462"/>
      <c r="CTM3819" s="1462"/>
      <c r="CTN3819" s="1463"/>
      <c r="CTO3819" s="1462"/>
      <c r="CTP3819" s="1462"/>
      <c r="CTQ3819" s="1462"/>
      <c r="CTR3819" s="1462"/>
      <c r="CTS3819" s="1462"/>
      <c r="CTT3819" s="1462"/>
      <c r="CTU3819" s="1462"/>
      <c r="CTV3819" s="1463"/>
      <c r="CTW3819" s="1462"/>
      <c r="CTX3819" s="1462"/>
      <c r="CTY3819" s="1463"/>
      <c r="CTZ3819" s="1463"/>
      <c r="CUA3819" s="1463"/>
      <c r="CUB3819" s="1463"/>
      <c r="CUC3819" s="1463"/>
      <c r="CUD3819" s="1463"/>
      <c r="CUE3819" s="1462"/>
      <c r="CUF3819" s="1462"/>
      <c r="CUG3819" s="1464"/>
      <c r="CUH3819" s="1465"/>
      <c r="CUI3819" s="1466"/>
      <c r="CUJ3819" s="1466"/>
      <c r="CUK3819" s="1462"/>
      <c r="CUL3819" s="1462"/>
      <c r="CUM3819" s="1462"/>
      <c r="CUN3819" s="1462"/>
      <c r="CUO3819" s="1463"/>
      <c r="CUP3819" s="1462"/>
      <c r="CUQ3819" s="1462"/>
      <c r="CUR3819" s="1462"/>
      <c r="CUS3819" s="1462"/>
      <c r="CUT3819" s="1463"/>
      <c r="CUU3819" s="1462"/>
      <c r="CUV3819" s="1462"/>
      <c r="CUW3819" s="1462"/>
      <c r="CUX3819" s="1462"/>
      <c r="CUY3819" s="1462"/>
      <c r="CUZ3819" s="1462"/>
      <c r="CVA3819" s="1462"/>
      <c r="CVB3819" s="1463"/>
      <c r="CVC3819" s="1462"/>
      <c r="CVD3819" s="1462"/>
      <c r="CVE3819" s="1463"/>
      <c r="CVF3819" s="1463"/>
      <c r="CVG3819" s="1463"/>
      <c r="CVH3819" s="1463"/>
      <c r="CVI3819" s="1463"/>
      <c r="CVJ3819" s="1463"/>
      <c r="CVK3819" s="1462"/>
      <c r="CVL3819" s="1462"/>
      <c r="CVM3819" s="1464"/>
      <c r="CVN3819" s="1465"/>
      <c r="CVO3819" s="1466"/>
      <c r="CVP3819" s="1466"/>
      <c r="CVQ3819" s="1462"/>
      <c r="CVR3819" s="1462"/>
      <c r="CVS3819" s="1462"/>
      <c r="CVT3819" s="1462"/>
      <c r="CVU3819" s="1463"/>
      <c r="CVV3819" s="1462"/>
      <c r="CVW3819" s="1462"/>
      <c r="CVX3819" s="1462"/>
      <c r="CVY3819" s="1462"/>
      <c r="CVZ3819" s="1463"/>
      <c r="CWA3819" s="1462"/>
      <c r="CWB3819" s="1462"/>
      <c r="CWC3819" s="1462"/>
      <c r="CWD3819" s="1462"/>
      <c r="CWE3819" s="1462"/>
      <c r="CWF3819" s="1462"/>
      <c r="CWG3819" s="1462"/>
      <c r="CWH3819" s="1463"/>
      <c r="CWI3819" s="1462"/>
      <c r="CWJ3819" s="1462"/>
      <c r="CWK3819" s="1463"/>
      <c r="CWL3819" s="1463"/>
      <c r="CWM3819" s="1463"/>
      <c r="CWN3819" s="1463"/>
      <c r="CWO3819" s="1463"/>
      <c r="CWP3819" s="1463"/>
      <c r="CWQ3819" s="1462"/>
      <c r="CWR3819" s="1462"/>
      <c r="CWS3819" s="1464"/>
      <c r="CWT3819" s="1465"/>
      <c r="CWU3819" s="1466"/>
      <c r="CWV3819" s="1466"/>
      <c r="CWW3819" s="1462"/>
      <c r="CWX3819" s="1462"/>
      <c r="CWY3819" s="1462"/>
      <c r="CWZ3819" s="1462"/>
      <c r="CXA3819" s="1463"/>
      <c r="CXB3819" s="1462"/>
      <c r="CXC3819" s="1462"/>
      <c r="CXD3819" s="1462"/>
      <c r="CXE3819" s="1462"/>
      <c r="CXF3819" s="1463"/>
      <c r="CXG3819" s="1462"/>
      <c r="CXH3819" s="1462"/>
      <c r="CXI3819" s="1462"/>
      <c r="CXJ3819" s="1462"/>
      <c r="CXK3819" s="1462"/>
      <c r="CXL3819" s="1462"/>
      <c r="CXM3819" s="1462"/>
      <c r="CXN3819" s="1463"/>
      <c r="CXO3819" s="1462"/>
      <c r="CXP3819" s="1462"/>
      <c r="CXQ3819" s="1463"/>
      <c r="CXR3819" s="1463"/>
      <c r="CXS3819" s="1463"/>
      <c r="CXT3819" s="1463"/>
      <c r="CXU3819" s="1463"/>
      <c r="CXV3819" s="1463"/>
      <c r="CXW3819" s="1462"/>
      <c r="CXX3819" s="1462"/>
      <c r="CXY3819" s="1464"/>
      <c r="CXZ3819" s="1465"/>
      <c r="CYA3819" s="1466"/>
      <c r="CYB3819" s="1466"/>
      <c r="CYC3819" s="1462"/>
      <c r="CYD3819" s="1462"/>
      <c r="CYE3819" s="1462"/>
      <c r="CYF3819" s="1462"/>
      <c r="CYG3819" s="1463"/>
      <c r="CYH3819" s="1462"/>
      <c r="CYI3819" s="1462"/>
      <c r="CYJ3819" s="1462"/>
      <c r="CYK3819" s="1462"/>
      <c r="CYL3819" s="1463"/>
      <c r="CYM3819" s="1462"/>
      <c r="CYN3819" s="1462"/>
      <c r="CYO3819" s="1462"/>
      <c r="CYP3819" s="1462"/>
      <c r="CYQ3819" s="1462"/>
      <c r="CYR3819" s="1462"/>
      <c r="CYS3819" s="1462"/>
      <c r="CYT3819" s="1463"/>
      <c r="CYU3819" s="1462"/>
      <c r="CYV3819" s="1462"/>
      <c r="CYW3819" s="1463"/>
      <c r="CYX3819" s="1463"/>
      <c r="CYY3819" s="1463"/>
      <c r="CYZ3819" s="1463"/>
      <c r="CZA3819" s="1463"/>
      <c r="CZB3819" s="1463"/>
      <c r="CZC3819" s="1462"/>
      <c r="CZD3819" s="1462"/>
      <c r="CZE3819" s="1464"/>
      <c r="CZF3819" s="1465"/>
      <c r="CZG3819" s="1466"/>
      <c r="CZH3819" s="1466"/>
      <c r="CZI3819" s="1462"/>
      <c r="CZJ3819" s="1462"/>
      <c r="CZK3819" s="1462"/>
      <c r="CZL3819" s="1462"/>
      <c r="CZM3819" s="1463"/>
      <c r="CZN3819" s="1462"/>
      <c r="CZO3819" s="1462"/>
      <c r="CZP3819" s="1462"/>
      <c r="CZQ3819" s="1462"/>
      <c r="CZR3819" s="1463"/>
      <c r="CZS3819" s="1462"/>
      <c r="CZT3819" s="1462"/>
      <c r="CZU3819" s="1462"/>
      <c r="CZV3819" s="1462"/>
      <c r="CZW3819" s="1462"/>
      <c r="CZX3819" s="1462"/>
      <c r="CZY3819" s="1462"/>
      <c r="CZZ3819" s="1463"/>
      <c r="DAA3819" s="1462"/>
      <c r="DAB3819" s="1462"/>
      <c r="DAC3819" s="1463"/>
      <c r="DAD3819" s="1463"/>
      <c r="DAE3819" s="1463"/>
      <c r="DAF3819" s="1463"/>
      <c r="DAG3819" s="1463"/>
      <c r="DAH3819" s="1463"/>
      <c r="DAI3819" s="1462"/>
      <c r="DAJ3819" s="1462"/>
      <c r="DAK3819" s="1464"/>
      <c r="DAL3819" s="1465"/>
      <c r="DAM3819" s="1466"/>
      <c r="DAN3819" s="1466"/>
      <c r="DAO3819" s="1462"/>
      <c r="DAP3819" s="1462"/>
      <c r="DAQ3819" s="1462"/>
      <c r="DAR3819" s="1462"/>
      <c r="DAS3819" s="1463"/>
      <c r="DAT3819" s="1462"/>
      <c r="DAU3819" s="1462"/>
      <c r="DAV3819" s="1462"/>
      <c r="DAW3819" s="1462"/>
      <c r="DAX3819" s="1463"/>
      <c r="DAY3819" s="1462"/>
      <c r="DAZ3819" s="1462"/>
      <c r="DBA3819" s="1462"/>
      <c r="DBB3819" s="1462"/>
      <c r="DBC3819" s="1462"/>
      <c r="DBD3819" s="1462"/>
      <c r="DBE3819" s="1462"/>
      <c r="DBF3819" s="1463"/>
      <c r="DBG3819" s="1462"/>
      <c r="DBH3819" s="1462"/>
      <c r="DBI3819" s="1463"/>
      <c r="DBJ3819" s="1463"/>
      <c r="DBK3819" s="1463"/>
      <c r="DBL3819" s="1463"/>
      <c r="DBM3819" s="1463"/>
      <c r="DBN3819" s="1463"/>
      <c r="DBO3819" s="1462"/>
      <c r="DBP3819" s="1462"/>
      <c r="DBQ3819" s="1464"/>
      <c r="DBR3819" s="1465"/>
      <c r="DBS3819" s="1466"/>
      <c r="DBT3819" s="1466"/>
      <c r="DBU3819" s="1462"/>
      <c r="DBV3819" s="1462"/>
      <c r="DBW3819" s="1462"/>
      <c r="DBX3819" s="1462"/>
      <c r="DBY3819" s="1463"/>
      <c r="DBZ3819" s="1462"/>
      <c r="DCA3819" s="1462"/>
      <c r="DCB3819" s="1462"/>
      <c r="DCC3819" s="1462"/>
      <c r="DCD3819" s="1463"/>
      <c r="DCE3819" s="1462"/>
      <c r="DCF3819" s="1462"/>
      <c r="DCG3819" s="1462"/>
      <c r="DCH3819" s="1462"/>
      <c r="DCI3819" s="1462"/>
      <c r="DCJ3819" s="1462"/>
      <c r="DCK3819" s="1462"/>
      <c r="DCL3819" s="1463"/>
      <c r="DCM3819" s="1462"/>
      <c r="DCN3819" s="1462"/>
      <c r="DCO3819" s="1463"/>
      <c r="DCP3819" s="1463"/>
      <c r="DCQ3819" s="1463"/>
      <c r="DCR3819" s="1463"/>
      <c r="DCS3819" s="1463"/>
      <c r="DCT3819" s="1463"/>
      <c r="DCU3819" s="1462"/>
      <c r="DCV3819" s="1462"/>
      <c r="DCW3819" s="1464"/>
      <c r="DCX3819" s="1465"/>
      <c r="DCY3819" s="1466"/>
      <c r="DCZ3819" s="1466"/>
      <c r="DDA3819" s="1462"/>
      <c r="DDB3819" s="1462"/>
      <c r="DDC3819" s="1462"/>
      <c r="DDD3819" s="1462"/>
      <c r="DDE3819" s="1463"/>
      <c r="DDF3819" s="1462"/>
      <c r="DDG3819" s="1462"/>
      <c r="DDH3819" s="1462"/>
      <c r="DDI3819" s="1462"/>
      <c r="DDJ3819" s="1463"/>
      <c r="DDK3819" s="1462"/>
      <c r="DDL3819" s="1462"/>
      <c r="DDM3819" s="1462"/>
      <c r="DDN3819" s="1462"/>
      <c r="DDO3819" s="1462"/>
      <c r="DDP3819" s="1462"/>
      <c r="DDQ3819" s="1462"/>
      <c r="DDR3819" s="1463"/>
      <c r="DDS3819" s="1462"/>
      <c r="DDT3819" s="1462"/>
      <c r="DDU3819" s="1463"/>
      <c r="DDV3819" s="1463"/>
      <c r="DDW3819" s="1463"/>
      <c r="DDX3819" s="1463"/>
      <c r="DDY3819" s="1463"/>
      <c r="DDZ3819" s="1463"/>
      <c r="DEA3819" s="1462"/>
      <c r="DEB3819" s="1462"/>
      <c r="DEC3819" s="1464"/>
      <c r="DED3819" s="1465"/>
      <c r="DEE3819" s="1466"/>
      <c r="DEF3819" s="1466"/>
      <c r="DEG3819" s="1462"/>
      <c r="DEH3819" s="1462"/>
      <c r="DEI3819" s="1462"/>
      <c r="DEJ3819" s="1462"/>
      <c r="DEK3819" s="1463"/>
      <c r="DEL3819" s="1462"/>
      <c r="DEM3819" s="1462"/>
      <c r="DEN3819" s="1462"/>
      <c r="DEO3819" s="1462"/>
      <c r="DEP3819" s="1463"/>
      <c r="DEQ3819" s="1462"/>
      <c r="DER3819" s="1462"/>
      <c r="DES3819" s="1462"/>
      <c r="DET3819" s="1462"/>
      <c r="DEU3819" s="1462"/>
      <c r="DEV3819" s="1462"/>
      <c r="DEW3819" s="1462"/>
      <c r="DEX3819" s="1463"/>
      <c r="DEY3819" s="1462"/>
      <c r="DEZ3819" s="1462"/>
      <c r="DFA3819" s="1463"/>
      <c r="DFB3819" s="1463"/>
      <c r="DFC3819" s="1463"/>
      <c r="DFD3819" s="1463"/>
      <c r="DFE3819" s="1463"/>
      <c r="DFF3819" s="1463"/>
      <c r="DFG3819" s="1462"/>
      <c r="DFH3819" s="1462"/>
      <c r="DFI3819" s="1464"/>
      <c r="DFJ3819" s="1465"/>
      <c r="DFK3819" s="1466"/>
      <c r="DFL3819" s="1466"/>
      <c r="DFM3819" s="1462"/>
      <c r="DFN3819" s="1462"/>
      <c r="DFO3819" s="1462"/>
      <c r="DFP3819" s="1462"/>
      <c r="DFQ3819" s="1463"/>
      <c r="DFR3819" s="1462"/>
      <c r="DFS3819" s="1462"/>
      <c r="DFT3819" s="1462"/>
      <c r="DFU3819" s="1462"/>
      <c r="DFV3819" s="1463"/>
      <c r="DFW3819" s="1462"/>
      <c r="DFX3819" s="1462"/>
      <c r="DFY3819" s="1462"/>
      <c r="DFZ3819" s="1462"/>
      <c r="DGA3819" s="1462"/>
      <c r="DGB3819" s="1462"/>
      <c r="DGC3819" s="1462"/>
      <c r="DGD3819" s="1463"/>
      <c r="DGE3819" s="1462"/>
      <c r="DGF3819" s="1462"/>
      <c r="DGG3819" s="1463"/>
      <c r="DGH3819" s="1463"/>
      <c r="DGI3819" s="1463"/>
      <c r="DGJ3819" s="1463"/>
      <c r="DGK3819" s="1463"/>
      <c r="DGL3819" s="1463"/>
      <c r="DGM3819" s="1462"/>
      <c r="DGN3819" s="1462"/>
      <c r="DGO3819" s="1464"/>
      <c r="DGP3819" s="1465"/>
      <c r="DGQ3819" s="1466"/>
      <c r="DGR3819" s="1466"/>
      <c r="DGS3819" s="1462"/>
      <c r="DGT3819" s="1462"/>
      <c r="DGU3819" s="1462"/>
      <c r="DGV3819" s="1462"/>
      <c r="DGW3819" s="1463"/>
      <c r="DGX3819" s="1462"/>
      <c r="DGY3819" s="1462"/>
      <c r="DGZ3819" s="1462"/>
      <c r="DHA3819" s="1462"/>
      <c r="DHB3819" s="1463"/>
      <c r="DHC3819" s="1462"/>
      <c r="DHD3819" s="1462"/>
      <c r="DHE3819" s="1462"/>
      <c r="DHF3819" s="1462"/>
      <c r="DHG3819" s="1462"/>
      <c r="DHH3819" s="1462"/>
      <c r="DHI3819" s="1462"/>
      <c r="DHJ3819" s="1463"/>
      <c r="DHK3819" s="1462"/>
      <c r="DHL3819" s="1462"/>
      <c r="DHM3819" s="1463"/>
      <c r="DHN3819" s="1463"/>
      <c r="DHO3819" s="1463"/>
      <c r="DHP3819" s="1463"/>
      <c r="DHQ3819" s="1463"/>
      <c r="DHR3819" s="1463"/>
      <c r="DHS3819" s="1462"/>
      <c r="DHT3819" s="1462"/>
      <c r="DHU3819" s="1464"/>
      <c r="DHV3819" s="1465"/>
      <c r="DHW3819" s="1466"/>
      <c r="DHX3819" s="1466"/>
      <c r="DHY3819" s="1462"/>
      <c r="DHZ3819" s="1462"/>
      <c r="DIA3819" s="1462"/>
      <c r="DIB3819" s="1462"/>
      <c r="DIC3819" s="1463"/>
      <c r="DID3819" s="1462"/>
      <c r="DIE3819" s="1462"/>
      <c r="DIF3819" s="1462"/>
      <c r="DIG3819" s="1462"/>
      <c r="DIH3819" s="1463"/>
      <c r="DII3819" s="1462"/>
      <c r="DIJ3819" s="1462"/>
      <c r="DIK3819" s="1462"/>
      <c r="DIL3819" s="1462"/>
      <c r="DIM3819" s="1462"/>
      <c r="DIN3819" s="1462"/>
      <c r="DIO3819" s="1462"/>
      <c r="DIP3819" s="1463"/>
      <c r="DIQ3819" s="1462"/>
      <c r="DIR3819" s="1462"/>
      <c r="DIS3819" s="1463"/>
      <c r="DIT3819" s="1463"/>
      <c r="DIU3819" s="1463"/>
      <c r="DIV3819" s="1463"/>
      <c r="DIW3819" s="1463"/>
      <c r="DIX3819" s="1463"/>
      <c r="DIY3819" s="1462"/>
      <c r="DIZ3819" s="1462"/>
      <c r="DJA3819" s="1464"/>
      <c r="DJB3819" s="1465"/>
      <c r="DJC3819" s="1466"/>
      <c r="DJD3819" s="1466"/>
      <c r="DJE3819" s="1462"/>
      <c r="DJF3819" s="1462"/>
      <c r="DJG3819" s="1462"/>
      <c r="DJH3819" s="1462"/>
      <c r="DJI3819" s="1463"/>
      <c r="DJJ3819" s="1462"/>
      <c r="DJK3819" s="1462"/>
      <c r="DJL3819" s="1462"/>
      <c r="DJM3819" s="1462"/>
      <c r="DJN3819" s="1463"/>
      <c r="DJO3819" s="1462"/>
      <c r="DJP3819" s="1462"/>
      <c r="DJQ3819" s="1462"/>
      <c r="DJR3819" s="1462"/>
      <c r="DJS3819" s="1462"/>
      <c r="DJT3819" s="1462"/>
      <c r="DJU3819" s="1462"/>
      <c r="DJV3819" s="1463"/>
      <c r="DJW3819" s="1462"/>
      <c r="DJX3819" s="1462"/>
      <c r="DJY3819" s="1463"/>
      <c r="DJZ3819" s="1463"/>
      <c r="DKA3819" s="1463"/>
      <c r="DKB3819" s="1463"/>
      <c r="DKC3819" s="1463"/>
      <c r="DKD3819" s="1463"/>
      <c r="DKE3819" s="1462"/>
      <c r="DKF3819" s="1462"/>
      <c r="DKG3819" s="1464"/>
      <c r="DKH3819" s="1465"/>
      <c r="DKI3819" s="1466"/>
      <c r="DKJ3819" s="1466"/>
      <c r="DKK3819" s="1462"/>
      <c r="DKL3819" s="1462"/>
      <c r="DKM3819" s="1462"/>
      <c r="DKN3819" s="1462"/>
      <c r="DKO3819" s="1463"/>
      <c r="DKP3819" s="1462"/>
      <c r="DKQ3819" s="1462"/>
      <c r="DKR3819" s="1462"/>
      <c r="DKS3819" s="1462"/>
      <c r="DKT3819" s="1463"/>
      <c r="DKU3819" s="1462"/>
      <c r="DKV3819" s="1462"/>
      <c r="DKW3819" s="1462"/>
      <c r="DKX3819" s="1462"/>
      <c r="DKY3819" s="1462"/>
      <c r="DKZ3819" s="1462"/>
      <c r="DLA3819" s="1462"/>
      <c r="DLB3819" s="1463"/>
      <c r="DLC3819" s="1462"/>
      <c r="DLD3819" s="1462"/>
      <c r="DLE3819" s="1463"/>
      <c r="DLF3819" s="1463"/>
      <c r="DLG3819" s="1463"/>
      <c r="DLH3819" s="1463"/>
      <c r="DLI3819" s="1463"/>
      <c r="DLJ3819" s="1463"/>
      <c r="DLK3819" s="1462"/>
      <c r="DLL3819" s="1462"/>
      <c r="DLM3819" s="1464"/>
      <c r="DLN3819" s="1465"/>
      <c r="DLO3819" s="1466"/>
      <c r="DLP3819" s="1466"/>
      <c r="DLQ3819" s="1462"/>
      <c r="DLR3819" s="1462"/>
      <c r="DLS3819" s="1462"/>
      <c r="DLT3819" s="1462"/>
      <c r="DLU3819" s="1463"/>
      <c r="DLV3819" s="1462"/>
      <c r="DLW3819" s="1462"/>
      <c r="DLX3819" s="1462"/>
      <c r="DLY3819" s="1462"/>
      <c r="DLZ3819" s="1463"/>
      <c r="DMA3819" s="1462"/>
      <c r="DMB3819" s="1462"/>
      <c r="DMC3819" s="1462"/>
      <c r="DMD3819" s="1462"/>
      <c r="DME3819" s="1462"/>
      <c r="DMF3819" s="1462"/>
      <c r="DMG3819" s="1462"/>
      <c r="DMH3819" s="1463"/>
      <c r="DMI3819" s="1462"/>
      <c r="DMJ3819" s="1462"/>
      <c r="DMK3819" s="1463"/>
      <c r="DML3819" s="1463"/>
      <c r="DMM3819" s="1463"/>
      <c r="DMN3819" s="1463"/>
      <c r="DMO3819" s="1463"/>
      <c r="DMP3819" s="1463"/>
      <c r="DMQ3819" s="1462"/>
      <c r="DMR3819" s="1462"/>
      <c r="DMS3819" s="1464"/>
      <c r="DMT3819" s="1465"/>
      <c r="DMU3819" s="1466"/>
      <c r="DMV3819" s="1466"/>
      <c r="DMW3819" s="1462"/>
      <c r="DMX3819" s="1462"/>
      <c r="DMY3819" s="1462"/>
      <c r="DMZ3819" s="1462"/>
      <c r="DNA3819" s="1463"/>
      <c r="DNB3819" s="1462"/>
      <c r="DNC3819" s="1462"/>
      <c r="DND3819" s="1462"/>
      <c r="DNE3819" s="1462"/>
      <c r="DNF3819" s="1463"/>
      <c r="DNG3819" s="1462"/>
      <c r="DNH3819" s="1462"/>
      <c r="DNI3819" s="1462"/>
      <c r="DNJ3819" s="1462"/>
      <c r="DNK3819" s="1462"/>
      <c r="DNL3819" s="1462"/>
      <c r="DNM3819" s="1462"/>
      <c r="DNN3819" s="1463"/>
      <c r="DNO3819" s="1462"/>
      <c r="DNP3819" s="1462"/>
      <c r="DNQ3819" s="1463"/>
      <c r="DNR3819" s="1463"/>
      <c r="DNS3819" s="1463"/>
      <c r="DNT3819" s="1463"/>
      <c r="DNU3819" s="1463"/>
      <c r="DNV3819" s="1463"/>
      <c r="DNW3819" s="1462"/>
      <c r="DNX3819" s="1462"/>
      <c r="DNY3819" s="1464"/>
      <c r="DNZ3819" s="1465"/>
      <c r="DOA3819" s="1466"/>
      <c r="DOB3819" s="1466"/>
      <c r="DOC3819" s="1462"/>
      <c r="DOD3819" s="1462"/>
      <c r="DOE3819" s="1462"/>
      <c r="DOF3819" s="1462"/>
      <c r="DOG3819" s="1463"/>
      <c r="DOH3819" s="1462"/>
      <c r="DOI3819" s="1462"/>
      <c r="DOJ3819" s="1462"/>
      <c r="DOK3819" s="1462"/>
      <c r="DOL3819" s="1463"/>
      <c r="DOM3819" s="1462"/>
      <c r="DON3819" s="1462"/>
      <c r="DOO3819" s="1462"/>
      <c r="DOP3819" s="1462"/>
      <c r="DOQ3819" s="1462"/>
      <c r="DOR3819" s="1462"/>
      <c r="DOS3819" s="1462"/>
      <c r="DOT3819" s="1463"/>
      <c r="DOU3819" s="1462"/>
      <c r="DOV3819" s="1462"/>
      <c r="DOW3819" s="1463"/>
      <c r="DOX3819" s="1463"/>
      <c r="DOY3819" s="1463"/>
      <c r="DOZ3819" s="1463"/>
      <c r="DPA3819" s="1463"/>
      <c r="DPB3819" s="1463"/>
      <c r="DPC3819" s="1462"/>
      <c r="DPD3819" s="1462"/>
      <c r="DPE3819" s="1464"/>
      <c r="DPF3819" s="1465"/>
      <c r="DPG3819" s="1466"/>
      <c r="DPH3819" s="1466"/>
      <c r="DPI3819" s="1462"/>
      <c r="DPJ3819" s="1462"/>
      <c r="DPK3819" s="1462"/>
      <c r="DPL3819" s="1462"/>
      <c r="DPM3819" s="1463"/>
      <c r="DPN3819" s="1462"/>
      <c r="DPO3819" s="1462"/>
      <c r="DPP3819" s="1462"/>
      <c r="DPQ3819" s="1462"/>
      <c r="DPR3819" s="1463"/>
      <c r="DPS3819" s="1462"/>
      <c r="DPT3819" s="1462"/>
      <c r="DPU3819" s="1462"/>
      <c r="DPV3819" s="1462"/>
      <c r="DPW3819" s="1462"/>
      <c r="DPX3819" s="1462"/>
      <c r="DPY3819" s="1462"/>
      <c r="DPZ3819" s="1463"/>
      <c r="DQA3819" s="1462"/>
      <c r="DQB3819" s="1462"/>
      <c r="DQC3819" s="1463"/>
      <c r="DQD3819" s="1463"/>
      <c r="DQE3819" s="1463"/>
      <c r="DQF3819" s="1463"/>
      <c r="DQG3819" s="1463"/>
      <c r="DQH3819" s="1463"/>
      <c r="DQI3819" s="1462"/>
      <c r="DQJ3819" s="1462"/>
      <c r="DQK3819" s="1464"/>
      <c r="DQL3819" s="1465"/>
      <c r="DQM3819" s="1466"/>
      <c r="DQN3819" s="1466"/>
      <c r="DQO3819" s="1462"/>
      <c r="DQP3819" s="1462"/>
      <c r="DQQ3819" s="1462"/>
      <c r="DQR3819" s="1462"/>
      <c r="DQS3819" s="1463"/>
      <c r="DQT3819" s="1462"/>
      <c r="DQU3819" s="1462"/>
      <c r="DQV3819" s="1462"/>
      <c r="DQW3819" s="1462"/>
      <c r="DQX3819" s="1463"/>
      <c r="DQY3819" s="1462"/>
      <c r="DQZ3819" s="1462"/>
      <c r="DRA3819" s="1462"/>
      <c r="DRB3819" s="1462"/>
      <c r="DRC3819" s="1462"/>
      <c r="DRD3819" s="1462"/>
      <c r="DRE3819" s="1462"/>
      <c r="DRF3819" s="1463"/>
      <c r="DRG3819" s="1462"/>
      <c r="DRH3819" s="1462"/>
      <c r="DRI3819" s="1463"/>
      <c r="DRJ3819" s="1463"/>
      <c r="DRK3819" s="1463"/>
      <c r="DRL3819" s="1463"/>
      <c r="DRM3819" s="1463"/>
      <c r="DRN3819" s="1463"/>
      <c r="DRO3819" s="1462"/>
      <c r="DRP3819" s="1462"/>
      <c r="DRQ3819" s="1464"/>
      <c r="DRR3819" s="1465"/>
      <c r="DRS3819" s="1466"/>
      <c r="DRT3819" s="1466"/>
      <c r="DRU3819" s="1462"/>
      <c r="DRV3819" s="1462"/>
      <c r="DRW3819" s="1462"/>
      <c r="DRX3819" s="1462"/>
      <c r="DRY3819" s="1463"/>
      <c r="DRZ3819" s="1462"/>
      <c r="DSA3819" s="1462"/>
      <c r="DSB3819" s="1462"/>
      <c r="DSC3819" s="1462"/>
      <c r="DSD3819" s="1463"/>
      <c r="DSE3819" s="1462"/>
      <c r="DSF3819" s="1462"/>
      <c r="DSG3819" s="1462"/>
      <c r="DSH3819" s="1462"/>
      <c r="DSI3819" s="1462"/>
      <c r="DSJ3819" s="1462"/>
      <c r="DSK3819" s="1462"/>
      <c r="DSL3819" s="1463"/>
      <c r="DSM3819" s="1462"/>
      <c r="DSN3819" s="1462"/>
      <c r="DSO3819" s="1463"/>
      <c r="DSP3819" s="1463"/>
      <c r="DSQ3819" s="1463"/>
      <c r="DSR3819" s="1463"/>
      <c r="DSS3819" s="1463"/>
      <c r="DST3819" s="1463"/>
      <c r="DSU3819" s="1462"/>
      <c r="DSV3819" s="1462"/>
      <c r="DSW3819" s="1464"/>
      <c r="DSX3819" s="1465"/>
      <c r="DSY3819" s="1466"/>
      <c r="DSZ3819" s="1466"/>
      <c r="DTA3819" s="1462"/>
      <c r="DTB3819" s="1462"/>
      <c r="DTC3819" s="1462"/>
      <c r="DTD3819" s="1462"/>
      <c r="DTE3819" s="1463"/>
      <c r="DTF3819" s="1462"/>
      <c r="DTG3819" s="1462"/>
      <c r="DTH3819" s="1462"/>
      <c r="DTI3819" s="1462"/>
      <c r="DTJ3819" s="1463"/>
      <c r="DTK3819" s="1462"/>
      <c r="DTL3819" s="1462"/>
      <c r="DTM3819" s="1462"/>
      <c r="DTN3819" s="1462"/>
      <c r="DTO3819" s="1462"/>
      <c r="DTP3819" s="1462"/>
      <c r="DTQ3819" s="1462"/>
      <c r="DTR3819" s="1463"/>
      <c r="DTS3819" s="1462"/>
      <c r="DTT3819" s="1462"/>
      <c r="DTU3819" s="1463"/>
      <c r="DTV3819" s="1463"/>
      <c r="DTW3819" s="1463"/>
      <c r="DTX3819" s="1463"/>
      <c r="DTY3819" s="1463"/>
      <c r="DTZ3819" s="1463"/>
      <c r="DUA3819" s="1462"/>
      <c r="DUB3819" s="1462"/>
      <c r="DUC3819" s="1464"/>
      <c r="DUD3819" s="1465"/>
      <c r="DUE3819" s="1466"/>
      <c r="DUF3819" s="1466"/>
      <c r="DUG3819" s="1462"/>
      <c r="DUH3819" s="1462"/>
      <c r="DUI3819" s="1462"/>
      <c r="DUJ3819" s="1462"/>
      <c r="DUK3819" s="1463"/>
      <c r="DUL3819" s="1462"/>
      <c r="DUM3819" s="1462"/>
      <c r="DUN3819" s="1462"/>
      <c r="DUO3819" s="1462"/>
      <c r="DUP3819" s="1463"/>
      <c r="DUQ3819" s="1462"/>
      <c r="DUR3819" s="1462"/>
      <c r="DUS3819" s="1462"/>
      <c r="DUT3819" s="1462"/>
      <c r="DUU3819" s="1462"/>
      <c r="DUV3819" s="1462"/>
      <c r="DUW3819" s="1462"/>
      <c r="DUX3819" s="1463"/>
      <c r="DUY3819" s="1462"/>
      <c r="DUZ3819" s="1462"/>
      <c r="DVA3819" s="1463"/>
      <c r="DVB3819" s="1463"/>
      <c r="DVC3819" s="1463"/>
      <c r="DVD3819" s="1463"/>
      <c r="DVE3819" s="1463"/>
      <c r="DVF3819" s="1463"/>
      <c r="DVG3819" s="1462"/>
      <c r="DVH3819" s="1462"/>
      <c r="DVI3819" s="1464"/>
      <c r="DVJ3819" s="1465"/>
      <c r="DVK3819" s="1466"/>
      <c r="DVL3819" s="1466"/>
      <c r="DVM3819" s="1462"/>
      <c r="DVN3819" s="1462"/>
      <c r="DVO3819" s="1462"/>
      <c r="DVP3819" s="1462"/>
      <c r="DVQ3819" s="1463"/>
      <c r="DVR3819" s="1462"/>
      <c r="DVS3819" s="1462"/>
      <c r="DVT3819" s="1462"/>
      <c r="DVU3819" s="1462"/>
      <c r="DVV3819" s="1463"/>
      <c r="DVW3819" s="1462"/>
      <c r="DVX3819" s="1462"/>
      <c r="DVY3819" s="1462"/>
      <c r="DVZ3819" s="1462"/>
      <c r="DWA3819" s="1462"/>
      <c r="DWB3819" s="1462"/>
      <c r="DWC3819" s="1462"/>
      <c r="DWD3819" s="1463"/>
      <c r="DWE3819" s="1462"/>
      <c r="DWF3819" s="1462"/>
      <c r="DWG3819" s="1463"/>
      <c r="DWH3819" s="1463"/>
      <c r="DWI3819" s="1463"/>
      <c r="DWJ3819" s="1463"/>
      <c r="DWK3819" s="1463"/>
      <c r="DWL3819" s="1463"/>
      <c r="DWM3819" s="1462"/>
      <c r="DWN3819" s="1462"/>
      <c r="DWO3819" s="1464"/>
      <c r="DWP3819" s="1465"/>
      <c r="DWQ3819" s="1466"/>
      <c r="DWR3819" s="1466"/>
      <c r="DWS3819" s="1462"/>
      <c r="DWT3819" s="1462"/>
      <c r="DWU3819" s="1462"/>
      <c r="DWV3819" s="1462"/>
      <c r="DWW3819" s="1463"/>
      <c r="DWX3819" s="1462"/>
      <c r="DWY3819" s="1462"/>
      <c r="DWZ3819" s="1462"/>
      <c r="DXA3819" s="1462"/>
      <c r="DXB3819" s="1463"/>
      <c r="DXC3819" s="1462"/>
      <c r="DXD3819" s="1462"/>
      <c r="DXE3819" s="1462"/>
      <c r="DXF3819" s="1462"/>
      <c r="DXG3819" s="1462"/>
      <c r="DXH3819" s="1462"/>
      <c r="DXI3819" s="1462"/>
      <c r="DXJ3819" s="1463"/>
      <c r="DXK3819" s="1462"/>
      <c r="DXL3819" s="1462"/>
      <c r="DXM3819" s="1463"/>
      <c r="DXN3819" s="1463"/>
      <c r="DXO3819" s="1463"/>
      <c r="DXP3819" s="1463"/>
      <c r="DXQ3819" s="1463"/>
      <c r="DXR3819" s="1463"/>
      <c r="DXS3819" s="1462"/>
      <c r="DXT3819" s="1462"/>
      <c r="DXU3819" s="1464"/>
      <c r="DXV3819" s="1465"/>
      <c r="DXW3819" s="1466"/>
      <c r="DXX3819" s="1466"/>
      <c r="DXY3819" s="1462"/>
      <c r="DXZ3819" s="1462"/>
      <c r="DYA3819" s="1462"/>
      <c r="DYB3819" s="1462"/>
      <c r="DYC3819" s="1463"/>
      <c r="DYD3819" s="1462"/>
      <c r="DYE3819" s="1462"/>
      <c r="DYF3819" s="1462"/>
      <c r="DYG3819" s="1462"/>
      <c r="DYH3819" s="1463"/>
      <c r="DYI3819" s="1462"/>
      <c r="DYJ3819" s="1462"/>
      <c r="DYK3819" s="1462"/>
      <c r="DYL3819" s="1462"/>
      <c r="DYM3819" s="1462"/>
      <c r="DYN3819" s="1462"/>
      <c r="DYO3819" s="1462"/>
      <c r="DYP3819" s="1463"/>
      <c r="DYQ3819" s="1462"/>
      <c r="DYR3819" s="1462"/>
      <c r="DYS3819" s="1463"/>
      <c r="DYT3819" s="1463"/>
      <c r="DYU3819" s="1463"/>
      <c r="DYV3819" s="1463"/>
      <c r="DYW3819" s="1463"/>
      <c r="DYX3819" s="1463"/>
      <c r="DYY3819" s="1462"/>
      <c r="DYZ3819" s="1462"/>
      <c r="DZA3819" s="1464"/>
      <c r="DZB3819" s="1465"/>
      <c r="DZC3819" s="1466"/>
      <c r="DZD3819" s="1466"/>
      <c r="DZE3819" s="1462"/>
      <c r="DZF3819" s="1462"/>
      <c r="DZG3819" s="1462"/>
      <c r="DZH3819" s="1462"/>
      <c r="DZI3819" s="1463"/>
      <c r="DZJ3819" s="1462"/>
      <c r="DZK3819" s="1462"/>
      <c r="DZL3819" s="1462"/>
      <c r="DZM3819" s="1462"/>
      <c r="DZN3819" s="1463"/>
      <c r="DZO3819" s="1462"/>
      <c r="DZP3819" s="1462"/>
      <c r="DZQ3819" s="1462"/>
      <c r="DZR3819" s="1462"/>
      <c r="DZS3819" s="1462"/>
      <c r="DZT3819" s="1462"/>
      <c r="DZU3819" s="1462"/>
      <c r="DZV3819" s="1463"/>
      <c r="DZW3819" s="1462"/>
      <c r="DZX3819" s="1462"/>
      <c r="DZY3819" s="1463"/>
      <c r="DZZ3819" s="1463"/>
      <c r="EAA3819" s="1463"/>
      <c r="EAB3819" s="1463"/>
      <c r="EAC3819" s="1463"/>
      <c r="EAD3819" s="1463"/>
      <c r="EAE3819" s="1462"/>
      <c r="EAF3819" s="1462"/>
      <c r="EAG3819" s="1464"/>
      <c r="EAH3819" s="1465"/>
      <c r="EAI3819" s="1466"/>
      <c r="EAJ3819" s="1466"/>
      <c r="EAK3819" s="1462"/>
      <c r="EAL3819" s="1462"/>
      <c r="EAM3819" s="1462"/>
      <c r="EAN3819" s="1462"/>
      <c r="EAO3819" s="1463"/>
      <c r="EAP3819" s="1462"/>
      <c r="EAQ3819" s="1462"/>
      <c r="EAR3819" s="1462"/>
      <c r="EAS3819" s="1462"/>
      <c r="EAT3819" s="1463"/>
      <c r="EAU3819" s="1462"/>
      <c r="EAV3819" s="1462"/>
      <c r="EAW3819" s="1462"/>
      <c r="EAX3819" s="1462"/>
      <c r="EAY3819" s="1462"/>
      <c r="EAZ3819" s="1462"/>
      <c r="EBA3819" s="1462"/>
      <c r="EBB3819" s="1463"/>
      <c r="EBC3819" s="1462"/>
      <c r="EBD3819" s="1462"/>
      <c r="EBE3819" s="1463"/>
      <c r="EBF3819" s="1463"/>
      <c r="EBG3819" s="1463"/>
      <c r="EBH3819" s="1463"/>
      <c r="EBI3819" s="1463"/>
      <c r="EBJ3819" s="1463"/>
      <c r="EBK3819" s="1462"/>
      <c r="EBL3819" s="1462"/>
      <c r="EBM3819" s="1464"/>
      <c r="EBN3819" s="1465"/>
      <c r="EBO3819" s="1466"/>
      <c r="EBP3819" s="1466"/>
      <c r="EBQ3819" s="1462"/>
      <c r="EBR3819" s="1462"/>
      <c r="EBS3819" s="1462"/>
      <c r="EBT3819" s="1462"/>
      <c r="EBU3819" s="1463"/>
      <c r="EBV3819" s="1462"/>
      <c r="EBW3819" s="1462"/>
      <c r="EBX3819" s="1462"/>
      <c r="EBY3819" s="1462"/>
      <c r="EBZ3819" s="1463"/>
      <c r="ECA3819" s="1462"/>
      <c r="ECB3819" s="1462"/>
      <c r="ECC3819" s="1462"/>
      <c r="ECD3819" s="1462"/>
      <c r="ECE3819" s="1462"/>
      <c r="ECF3819" s="1462"/>
      <c r="ECG3819" s="1462"/>
      <c r="ECH3819" s="1463"/>
      <c r="ECI3819" s="1462"/>
      <c r="ECJ3819" s="1462"/>
      <c r="ECK3819" s="1463"/>
      <c r="ECL3819" s="1463"/>
      <c r="ECM3819" s="1463"/>
      <c r="ECN3819" s="1463"/>
      <c r="ECO3819" s="1463"/>
      <c r="ECP3819" s="1463"/>
      <c r="ECQ3819" s="1462"/>
      <c r="ECR3819" s="1462"/>
      <c r="ECS3819" s="1464"/>
      <c r="ECT3819" s="1465"/>
      <c r="ECU3819" s="1466"/>
      <c r="ECV3819" s="1466"/>
      <c r="ECW3819" s="1462"/>
      <c r="ECX3819" s="1462"/>
      <c r="ECY3819" s="1462"/>
      <c r="ECZ3819" s="1462"/>
      <c r="EDA3819" s="1463"/>
      <c r="EDB3819" s="1462"/>
      <c r="EDC3819" s="1462"/>
      <c r="EDD3819" s="1462"/>
      <c r="EDE3819" s="1462"/>
      <c r="EDF3819" s="1463"/>
      <c r="EDG3819" s="1462"/>
      <c r="EDH3819" s="1462"/>
      <c r="EDI3819" s="1462"/>
      <c r="EDJ3819" s="1462"/>
      <c r="EDK3819" s="1462"/>
      <c r="EDL3819" s="1462"/>
      <c r="EDM3819" s="1462"/>
      <c r="EDN3819" s="1463"/>
      <c r="EDO3819" s="1462"/>
      <c r="EDP3819" s="1462"/>
      <c r="EDQ3819" s="1463"/>
      <c r="EDR3819" s="1463"/>
      <c r="EDS3819" s="1463"/>
      <c r="EDT3819" s="1463"/>
      <c r="EDU3819" s="1463"/>
      <c r="EDV3819" s="1463"/>
      <c r="EDW3819" s="1462"/>
      <c r="EDX3819" s="1462"/>
      <c r="EDY3819" s="1464"/>
      <c r="EDZ3819" s="1465"/>
      <c r="EEA3819" s="1466"/>
      <c r="EEB3819" s="1466"/>
      <c r="EEC3819" s="1462"/>
      <c r="EED3819" s="1462"/>
      <c r="EEE3819" s="1462"/>
      <c r="EEF3819" s="1462"/>
      <c r="EEG3819" s="1463"/>
      <c r="EEH3819" s="1462"/>
      <c r="EEI3819" s="1462"/>
      <c r="EEJ3819" s="1462"/>
      <c r="EEK3819" s="1462"/>
      <c r="EEL3819" s="1463"/>
      <c r="EEM3819" s="1462"/>
      <c r="EEN3819" s="1462"/>
      <c r="EEO3819" s="1462"/>
      <c r="EEP3819" s="1462"/>
      <c r="EEQ3819" s="1462"/>
      <c r="EER3819" s="1462"/>
      <c r="EES3819" s="1462"/>
      <c r="EET3819" s="1463"/>
      <c r="EEU3819" s="1462"/>
      <c r="EEV3819" s="1462"/>
      <c r="EEW3819" s="1463"/>
      <c r="EEX3819" s="1463"/>
      <c r="EEY3819" s="1463"/>
      <c r="EEZ3819" s="1463"/>
      <c r="EFA3819" s="1463"/>
      <c r="EFB3819" s="1463"/>
      <c r="EFC3819" s="1462"/>
      <c r="EFD3819" s="1462"/>
      <c r="EFE3819" s="1464"/>
      <c r="EFF3819" s="1465"/>
      <c r="EFG3819" s="1466"/>
      <c r="EFH3819" s="1466"/>
      <c r="EFI3819" s="1462"/>
      <c r="EFJ3819" s="1462"/>
      <c r="EFK3819" s="1462"/>
      <c r="EFL3819" s="1462"/>
      <c r="EFM3819" s="1463"/>
      <c r="EFN3819" s="1462"/>
      <c r="EFO3819" s="1462"/>
      <c r="EFP3819" s="1462"/>
      <c r="EFQ3819" s="1462"/>
      <c r="EFR3819" s="1463"/>
      <c r="EFS3819" s="1462"/>
      <c r="EFT3819" s="1462"/>
      <c r="EFU3819" s="1462"/>
      <c r="EFV3819" s="1462"/>
      <c r="EFW3819" s="1462"/>
      <c r="EFX3819" s="1462"/>
      <c r="EFY3819" s="1462"/>
      <c r="EFZ3819" s="1463"/>
      <c r="EGA3819" s="1462"/>
      <c r="EGB3819" s="1462"/>
      <c r="EGC3819" s="1463"/>
      <c r="EGD3819" s="1463"/>
      <c r="EGE3819" s="1463"/>
      <c r="EGF3819" s="1463"/>
      <c r="EGG3819" s="1463"/>
      <c r="EGH3819" s="1463"/>
      <c r="EGI3819" s="1462"/>
      <c r="EGJ3819" s="1462"/>
      <c r="EGK3819" s="1464"/>
      <c r="EGL3819" s="1465"/>
      <c r="EGM3819" s="1466"/>
      <c r="EGN3819" s="1466"/>
      <c r="EGO3819" s="1462"/>
      <c r="EGP3819" s="1462"/>
      <c r="EGQ3819" s="1462"/>
      <c r="EGR3819" s="1462"/>
      <c r="EGS3819" s="1463"/>
      <c r="EGT3819" s="1462"/>
      <c r="EGU3819" s="1462"/>
      <c r="EGV3819" s="1462"/>
      <c r="EGW3819" s="1462"/>
      <c r="EGX3819" s="1463"/>
      <c r="EGY3819" s="1462"/>
      <c r="EGZ3819" s="1462"/>
      <c r="EHA3819" s="1462"/>
      <c r="EHB3819" s="1462"/>
      <c r="EHC3819" s="1462"/>
      <c r="EHD3819" s="1462"/>
      <c r="EHE3819" s="1462"/>
      <c r="EHF3819" s="1463"/>
      <c r="EHG3819" s="1462"/>
      <c r="EHH3819" s="1462"/>
      <c r="EHI3819" s="1463"/>
      <c r="EHJ3819" s="1463"/>
      <c r="EHK3819" s="1463"/>
      <c r="EHL3819" s="1463"/>
      <c r="EHM3819" s="1463"/>
      <c r="EHN3819" s="1463"/>
      <c r="EHO3819" s="1462"/>
      <c r="EHP3819" s="1462"/>
      <c r="EHQ3819" s="1464"/>
      <c r="EHR3819" s="1465"/>
      <c r="EHS3819" s="1466"/>
      <c r="EHT3819" s="1466"/>
      <c r="EHU3819" s="1462"/>
      <c r="EHV3819" s="1462"/>
      <c r="EHW3819" s="1462"/>
      <c r="EHX3819" s="1462"/>
      <c r="EHY3819" s="1463"/>
      <c r="EHZ3819" s="1462"/>
      <c r="EIA3819" s="1462"/>
      <c r="EIB3819" s="1462"/>
      <c r="EIC3819" s="1462"/>
      <c r="EID3819" s="1463"/>
      <c r="EIE3819" s="1462"/>
      <c r="EIF3819" s="1462"/>
      <c r="EIG3819" s="1462"/>
      <c r="EIH3819" s="1462"/>
      <c r="EII3819" s="1462"/>
      <c r="EIJ3819" s="1462"/>
      <c r="EIK3819" s="1462"/>
      <c r="EIL3819" s="1463"/>
      <c r="EIM3819" s="1462"/>
      <c r="EIN3819" s="1462"/>
      <c r="EIO3819" s="1463"/>
      <c r="EIP3819" s="1463"/>
      <c r="EIQ3819" s="1463"/>
      <c r="EIR3819" s="1463"/>
      <c r="EIS3819" s="1463"/>
      <c r="EIT3819" s="1463"/>
      <c r="EIU3819" s="1462"/>
      <c r="EIV3819" s="1462"/>
      <c r="EIW3819" s="1464"/>
      <c r="EIX3819" s="1465"/>
      <c r="EIY3819" s="1466"/>
      <c r="EIZ3819" s="1466"/>
      <c r="EJA3819" s="1462"/>
      <c r="EJB3819" s="1462"/>
      <c r="EJC3819" s="1462"/>
      <c r="EJD3819" s="1462"/>
      <c r="EJE3819" s="1463"/>
      <c r="EJF3819" s="1462"/>
      <c r="EJG3819" s="1462"/>
      <c r="EJH3819" s="1462"/>
      <c r="EJI3819" s="1462"/>
      <c r="EJJ3819" s="1463"/>
      <c r="EJK3819" s="1462"/>
      <c r="EJL3819" s="1462"/>
      <c r="EJM3819" s="1462"/>
      <c r="EJN3819" s="1462"/>
      <c r="EJO3819" s="1462"/>
      <c r="EJP3819" s="1462"/>
      <c r="EJQ3819" s="1462"/>
      <c r="EJR3819" s="1463"/>
      <c r="EJS3819" s="1462"/>
      <c r="EJT3819" s="1462"/>
      <c r="EJU3819" s="1463"/>
      <c r="EJV3819" s="1463"/>
      <c r="EJW3819" s="1463"/>
      <c r="EJX3819" s="1463"/>
      <c r="EJY3819" s="1463"/>
      <c r="EJZ3819" s="1463"/>
      <c r="EKA3819" s="1462"/>
      <c r="EKB3819" s="1462"/>
      <c r="EKC3819" s="1464"/>
      <c r="EKD3819" s="1465"/>
      <c r="EKE3819" s="1466"/>
      <c r="EKF3819" s="1466"/>
      <c r="EKG3819" s="1462"/>
      <c r="EKH3819" s="1462"/>
      <c r="EKI3819" s="1462"/>
      <c r="EKJ3819" s="1462"/>
      <c r="EKK3819" s="1463"/>
      <c r="EKL3819" s="1462"/>
      <c r="EKM3819" s="1462"/>
      <c r="EKN3819" s="1462"/>
      <c r="EKO3819" s="1462"/>
      <c r="EKP3819" s="1463"/>
      <c r="EKQ3819" s="1462"/>
      <c r="EKR3819" s="1462"/>
      <c r="EKS3819" s="1462"/>
      <c r="EKT3819" s="1462"/>
      <c r="EKU3819" s="1462"/>
      <c r="EKV3819" s="1462"/>
      <c r="EKW3819" s="1462"/>
      <c r="EKX3819" s="1463"/>
      <c r="EKY3819" s="1462"/>
      <c r="EKZ3819" s="1462"/>
      <c r="ELA3819" s="1463"/>
      <c r="ELB3819" s="1463"/>
      <c r="ELC3819" s="1463"/>
      <c r="ELD3819" s="1463"/>
      <c r="ELE3819" s="1463"/>
      <c r="ELF3819" s="1463"/>
      <c r="ELG3819" s="1462"/>
      <c r="ELH3819" s="1462"/>
      <c r="ELI3819" s="1464"/>
      <c r="ELJ3819" s="1465"/>
      <c r="ELK3819" s="1466"/>
      <c r="ELL3819" s="1466"/>
      <c r="ELM3819" s="1462"/>
      <c r="ELN3819" s="1462"/>
      <c r="ELO3819" s="1462"/>
      <c r="ELP3819" s="1462"/>
      <c r="ELQ3819" s="1463"/>
      <c r="ELR3819" s="1462"/>
      <c r="ELS3819" s="1462"/>
      <c r="ELT3819" s="1462"/>
      <c r="ELU3819" s="1462"/>
      <c r="ELV3819" s="1463"/>
      <c r="ELW3819" s="1462"/>
      <c r="ELX3819" s="1462"/>
      <c r="ELY3819" s="1462"/>
      <c r="ELZ3819" s="1462"/>
      <c r="EMA3819" s="1462"/>
      <c r="EMB3819" s="1462"/>
      <c r="EMC3819" s="1462"/>
      <c r="EMD3819" s="1463"/>
      <c r="EME3819" s="1462"/>
      <c r="EMF3819" s="1462"/>
      <c r="EMG3819" s="1463"/>
      <c r="EMH3819" s="1463"/>
      <c r="EMI3819" s="1463"/>
      <c r="EMJ3819" s="1463"/>
      <c r="EMK3819" s="1463"/>
      <c r="EML3819" s="1463"/>
      <c r="EMM3819" s="1462"/>
      <c r="EMN3819" s="1462"/>
      <c r="EMO3819" s="1464"/>
      <c r="EMP3819" s="1465"/>
      <c r="EMQ3819" s="1466"/>
      <c r="EMR3819" s="1466"/>
      <c r="EMS3819" s="1462"/>
      <c r="EMT3819" s="1462"/>
      <c r="EMU3819" s="1462"/>
      <c r="EMV3819" s="1462"/>
      <c r="EMW3819" s="1463"/>
      <c r="EMX3819" s="1462"/>
      <c r="EMY3819" s="1462"/>
      <c r="EMZ3819" s="1462"/>
      <c r="ENA3819" s="1462"/>
      <c r="ENB3819" s="1463"/>
      <c r="ENC3819" s="1462"/>
      <c r="END3819" s="1462"/>
      <c r="ENE3819" s="1462"/>
      <c r="ENF3819" s="1462"/>
      <c r="ENG3819" s="1462"/>
      <c r="ENH3819" s="1462"/>
      <c r="ENI3819" s="1462"/>
      <c r="ENJ3819" s="1463"/>
      <c r="ENK3819" s="1462"/>
      <c r="ENL3819" s="1462"/>
      <c r="ENM3819" s="1463"/>
      <c r="ENN3819" s="1463"/>
      <c r="ENO3819" s="1463"/>
      <c r="ENP3819" s="1463"/>
      <c r="ENQ3819" s="1463"/>
      <c r="ENR3819" s="1463"/>
      <c r="ENS3819" s="1462"/>
      <c r="ENT3819" s="1462"/>
      <c r="ENU3819" s="1464"/>
      <c r="ENV3819" s="1465"/>
      <c r="ENW3819" s="1466"/>
      <c r="ENX3819" s="1466"/>
      <c r="ENY3819" s="1462"/>
      <c r="ENZ3819" s="1462"/>
      <c r="EOA3819" s="1462"/>
      <c r="EOB3819" s="1462"/>
      <c r="EOC3819" s="1463"/>
      <c r="EOD3819" s="1462"/>
      <c r="EOE3819" s="1462"/>
      <c r="EOF3819" s="1462"/>
      <c r="EOG3819" s="1462"/>
      <c r="EOH3819" s="1463"/>
      <c r="EOI3819" s="1462"/>
      <c r="EOJ3819" s="1462"/>
      <c r="EOK3819" s="1462"/>
      <c r="EOL3819" s="1462"/>
      <c r="EOM3819" s="1462"/>
      <c r="EON3819" s="1462"/>
      <c r="EOO3819" s="1462"/>
      <c r="EOP3819" s="1463"/>
      <c r="EOQ3819" s="1462"/>
      <c r="EOR3819" s="1462"/>
      <c r="EOS3819" s="1463"/>
      <c r="EOT3819" s="1463"/>
      <c r="EOU3819" s="1463"/>
      <c r="EOV3819" s="1463"/>
      <c r="EOW3819" s="1463"/>
      <c r="EOX3819" s="1463"/>
      <c r="EOY3819" s="1462"/>
      <c r="EOZ3819" s="1462"/>
      <c r="EPA3819" s="1464"/>
      <c r="EPB3819" s="1465"/>
      <c r="EPC3819" s="1466"/>
      <c r="EPD3819" s="1466"/>
      <c r="EPE3819" s="1462"/>
      <c r="EPF3819" s="1462"/>
      <c r="EPG3819" s="1462"/>
      <c r="EPH3819" s="1462"/>
      <c r="EPI3819" s="1463"/>
      <c r="EPJ3819" s="1462"/>
      <c r="EPK3819" s="1462"/>
      <c r="EPL3819" s="1462"/>
      <c r="EPM3819" s="1462"/>
      <c r="EPN3819" s="1463"/>
      <c r="EPO3819" s="1462"/>
      <c r="EPP3819" s="1462"/>
      <c r="EPQ3819" s="1462"/>
      <c r="EPR3819" s="1462"/>
      <c r="EPS3819" s="1462"/>
      <c r="EPT3819" s="1462"/>
      <c r="EPU3819" s="1462"/>
      <c r="EPV3819" s="1463"/>
      <c r="EPW3819" s="1462"/>
      <c r="EPX3819" s="1462"/>
      <c r="EPY3819" s="1463"/>
      <c r="EPZ3819" s="1463"/>
      <c r="EQA3819" s="1463"/>
      <c r="EQB3819" s="1463"/>
      <c r="EQC3819" s="1463"/>
      <c r="EQD3819" s="1463"/>
      <c r="EQE3819" s="1462"/>
      <c r="EQF3819" s="1462"/>
      <c r="EQG3819" s="1464"/>
      <c r="EQH3819" s="1465"/>
      <c r="EQI3819" s="1466"/>
      <c r="EQJ3819" s="1466"/>
      <c r="EQK3819" s="1462"/>
      <c r="EQL3819" s="1462"/>
      <c r="EQM3819" s="1462"/>
      <c r="EQN3819" s="1462"/>
      <c r="EQO3819" s="1463"/>
      <c r="EQP3819" s="1462"/>
      <c r="EQQ3819" s="1462"/>
      <c r="EQR3819" s="1462"/>
      <c r="EQS3819" s="1462"/>
      <c r="EQT3819" s="1463"/>
      <c r="EQU3819" s="1462"/>
      <c r="EQV3819" s="1462"/>
      <c r="EQW3819" s="1462"/>
      <c r="EQX3819" s="1462"/>
      <c r="EQY3819" s="1462"/>
      <c r="EQZ3819" s="1462"/>
      <c r="ERA3819" s="1462"/>
      <c r="ERB3819" s="1463"/>
      <c r="ERC3819" s="1462"/>
      <c r="ERD3819" s="1462"/>
      <c r="ERE3819" s="1463"/>
      <c r="ERF3819" s="1463"/>
      <c r="ERG3819" s="1463"/>
      <c r="ERH3819" s="1463"/>
      <c r="ERI3819" s="1463"/>
      <c r="ERJ3819" s="1463"/>
      <c r="ERK3819" s="1462"/>
      <c r="ERL3819" s="1462"/>
      <c r="ERM3819" s="1464"/>
      <c r="ERN3819" s="1465"/>
      <c r="ERO3819" s="1466"/>
      <c r="ERP3819" s="1466"/>
      <c r="ERQ3819" s="1462"/>
      <c r="ERR3819" s="1462"/>
      <c r="ERS3819" s="1462"/>
      <c r="ERT3819" s="1462"/>
      <c r="ERU3819" s="1463"/>
      <c r="ERV3819" s="1462"/>
      <c r="ERW3819" s="1462"/>
      <c r="ERX3819" s="1462"/>
      <c r="ERY3819" s="1462"/>
      <c r="ERZ3819" s="1463"/>
      <c r="ESA3819" s="1462"/>
      <c r="ESB3819" s="1462"/>
      <c r="ESC3819" s="1462"/>
      <c r="ESD3819" s="1462"/>
      <c r="ESE3819" s="1462"/>
      <c r="ESF3819" s="1462"/>
      <c r="ESG3819" s="1462"/>
      <c r="ESH3819" s="1463"/>
      <c r="ESI3819" s="1462"/>
      <c r="ESJ3819" s="1462"/>
      <c r="ESK3819" s="1463"/>
      <c r="ESL3819" s="1463"/>
      <c r="ESM3819" s="1463"/>
      <c r="ESN3819" s="1463"/>
      <c r="ESO3819" s="1463"/>
      <c r="ESP3819" s="1463"/>
      <c r="ESQ3819" s="1462"/>
      <c r="ESR3819" s="1462"/>
      <c r="ESS3819" s="1464"/>
      <c r="EST3819" s="1465"/>
      <c r="ESU3819" s="1466"/>
      <c r="ESV3819" s="1466"/>
      <c r="ESW3819" s="1462"/>
      <c r="ESX3819" s="1462"/>
      <c r="ESY3819" s="1462"/>
      <c r="ESZ3819" s="1462"/>
      <c r="ETA3819" s="1463"/>
      <c r="ETB3819" s="1462"/>
      <c r="ETC3819" s="1462"/>
      <c r="ETD3819" s="1462"/>
      <c r="ETE3819" s="1462"/>
      <c r="ETF3819" s="1463"/>
      <c r="ETG3819" s="1462"/>
      <c r="ETH3819" s="1462"/>
      <c r="ETI3819" s="1462"/>
      <c r="ETJ3819" s="1462"/>
      <c r="ETK3819" s="1462"/>
      <c r="ETL3819" s="1462"/>
      <c r="ETM3819" s="1462"/>
      <c r="ETN3819" s="1463"/>
      <c r="ETO3819" s="1462"/>
      <c r="ETP3819" s="1462"/>
      <c r="ETQ3819" s="1463"/>
      <c r="ETR3819" s="1463"/>
      <c r="ETS3819" s="1463"/>
      <c r="ETT3819" s="1463"/>
      <c r="ETU3819" s="1463"/>
      <c r="ETV3819" s="1463"/>
      <c r="ETW3819" s="1462"/>
      <c r="ETX3819" s="1462"/>
      <c r="ETY3819" s="1464"/>
      <c r="ETZ3819" s="1465"/>
      <c r="EUA3819" s="1466"/>
      <c r="EUB3819" s="1466"/>
      <c r="EUC3819" s="1462"/>
      <c r="EUD3819" s="1462"/>
      <c r="EUE3819" s="1462"/>
      <c r="EUF3819" s="1462"/>
      <c r="EUG3819" s="1463"/>
      <c r="EUH3819" s="1462"/>
      <c r="EUI3819" s="1462"/>
      <c r="EUJ3819" s="1462"/>
      <c r="EUK3819" s="1462"/>
      <c r="EUL3819" s="1463"/>
      <c r="EUM3819" s="1462"/>
      <c r="EUN3819" s="1462"/>
      <c r="EUO3819" s="1462"/>
      <c r="EUP3819" s="1462"/>
      <c r="EUQ3819" s="1462"/>
      <c r="EUR3819" s="1462"/>
      <c r="EUS3819" s="1462"/>
      <c r="EUT3819" s="1463"/>
      <c r="EUU3819" s="1462"/>
      <c r="EUV3819" s="1462"/>
      <c r="EUW3819" s="1463"/>
      <c r="EUX3819" s="1463"/>
      <c r="EUY3819" s="1463"/>
      <c r="EUZ3819" s="1463"/>
      <c r="EVA3819" s="1463"/>
      <c r="EVB3819" s="1463"/>
      <c r="EVC3819" s="1462"/>
      <c r="EVD3819" s="1462"/>
      <c r="EVE3819" s="1464"/>
      <c r="EVF3819" s="1465"/>
      <c r="EVG3819" s="1466"/>
      <c r="EVH3819" s="1466"/>
      <c r="EVI3819" s="1462"/>
      <c r="EVJ3819" s="1462"/>
      <c r="EVK3819" s="1462"/>
      <c r="EVL3819" s="1462"/>
      <c r="EVM3819" s="1463"/>
      <c r="EVN3819" s="1462"/>
      <c r="EVO3819" s="1462"/>
      <c r="EVP3819" s="1462"/>
      <c r="EVQ3819" s="1462"/>
      <c r="EVR3819" s="1463"/>
      <c r="EVS3819" s="1462"/>
      <c r="EVT3819" s="1462"/>
      <c r="EVU3819" s="1462"/>
      <c r="EVV3819" s="1462"/>
      <c r="EVW3819" s="1462"/>
      <c r="EVX3819" s="1462"/>
      <c r="EVY3819" s="1462"/>
      <c r="EVZ3819" s="1463"/>
      <c r="EWA3819" s="1462"/>
      <c r="EWB3819" s="1462"/>
      <c r="EWC3819" s="1463"/>
      <c r="EWD3819" s="1463"/>
      <c r="EWE3819" s="1463"/>
      <c r="EWF3819" s="1463"/>
      <c r="EWG3819" s="1463"/>
      <c r="EWH3819" s="1463"/>
      <c r="EWI3819" s="1462"/>
      <c r="EWJ3819" s="1462"/>
      <c r="EWK3819" s="1464"/>
      <c r="EWL3819" s="1465"/>
      <c r="EWM3819" s="1466"/>
      <c r="EWN3819" s="1466"/>
      <c r="EWO3819" s="1462"/>
      <c r="EWP3819" s="1462"/>
      <c r="EWQ3819" s="1462"/>
      <c r="EWR3819" s="1462"/>
      <c r="EWS3819" s="1463"/>
      <c r="EWT3819" s="1462"/>
      <c r="EWU3819" s="1462"/>
      <c r="EWV3819" s="1462"/>
      <c r="EWW3819" s="1462"/>
      <c r="EWX3819" s="1463"/>
      <c r="EWY3819" s="1462"/>
      <c r="EWZ3819" s="1462"/>
      <c r="EXA3819" s="1462"/>
      <c r="EXB3819" s="1462"/>
      <c r="EXC3819" s="1462"/>
      <c r="EXD3819" s="1462"/>
      <c r="EXE3819" s="1462"/>
      <c r="EXF3819" s="1463"/>
      <c r="EXG3819" s="1462"/>
      <c r="EXH3819" s="1462"/>
      <c r="EXI3819" s="1463"/>
      <c r="EXJ3819" s="1463"/>
      <c r="EXK3819" s="1463"/>
      <c r="EXL3819" s="1463"/>
      <c r="EXM3819" s="1463"/>
      <c r="EXN3819" s="1463"/>
      <c r="EXO3819" s="1462"/>
      <c r="EXP3819" s="1462"/>
      <c r="EXQ3819" s="1464"/>
      <c r="EXR3819" s="1465"/>
      <c r="EXS3819" s="1466"/>
      <c r="EXT3819" s="1466"/>
      <c r="EXU3819" s="1462"/>
      <c r="EXV3819" s="1462"/>
      <c r="EXW3819" s="1462"/>
      <c r="EXX3819" s="1462"/>
      <c r="EXY3819" s="1463"/>
      <c r="EXZ3819" s="1462"/>
      <c r="EYA3819" s="1462"/>
      <c r="EYB3819" s="1462"/>
      <c r="EYC3819" s="1462"/>
      <c r="EYD3819" s="1463"/>
      <c r="EYE3819" s="1462"/>
      <c r="EYF3819" s="1462"/>
      <c r="EYG3819" s="1462"/>
      <c r="EYH3819" s="1462"/>
      <c r="EYI3819" s="1462"/>
      <c r="EYJ3819" s="1462"/>
      <c r="EYK3819" s="1462"/>
      <c r="EYL3819" s="1463"/>
      <c r="EYM3819" s="1462"/>
      <c r="EYN3819" s="1462"/>
      <c r="EYO3819" s="1463"/>
      <c r="EYP3819" s="1463"/>
      <c r="EYQ3819" s="1463"/>
      <c r="EYR3819" s="1463"/>
      <c r="EYS3819" s="1463"/>
      <c r="EYT3819" s="1463"/>
      <c r="EYU3819" s="1462"/>
      <c r="EYV3819" s="1462"/>
      <c r="EYW3819" s="1464"/>
      <c r="EYX3819" s="1465"/>
      <c r="EYY3819" s="1466"/>
      <c r="EYZ3819" s="1466"/>
      <c r="EZA3819" s="1462"/>
      <c r="EZB3819" s="1462"/>
      <c r="EZC3819" s="1462"/>
      <c r="EZD3819" s="1462"/>
      <c r="EZE3819" s="1463"/>
      <c r="EZF3819" s="1462"/>
      <c r="EZG3819" s="1462"/>
      <c r="EZH3819" s="1462"/>
      <c r="EZI3819" s="1462"/>
      <c r="EZJ3819" s="1463"/>
      <c r="EZK3819" s="1462"/>
      <c r="EZL3819" s="1462"/>
      <c r="EZM3819" s="1462"/>
      <c r="EZN3819" s="1462"/>
      <c r="EZO3819" s="1462"/>
      <c r="EZP3819" s="1462"/>
      <c r="EZQ3819" s="1462"/>
      <c r="EZR3819" s="1463"/>
      <c r="EZS3819" s="1462"/>
      <c r="EZT3819" s="1462"/>
      <c r="EZU3819" s="1463"/>
      <c r="EZV3819" s="1463"/>
      <c r="EZW3819" s="1463"/>
      <c r="EZX3819" s="1463"/>
      <c r="EZY3819" s="1463"/>
      <c r="EZZ3819" s="1463"/>
      <c r="FAA3819" s="1462"/>
      <c r="FAB3819" s="1462"/>
      <c r="FAC3819" s="1464"/>
      <c r="FAD3819" s="1465"/>
      <c r="FAE3819" s="1466"/>
      <c r="FAF3819" s="1466"/>
      <c r="FAG3819" s="1462"/>
      <c r="FAH3819" s="1462"/>
      <c r="FAI3819" s="1462"/>
      <c r="FAJ3819" s="1462"/>
      <c r="FAK3819" s="1463"/>
      <c r="FAL3819" s="1462"/>
      <c r="FAM3819" s="1462"/>
      <c r="FAN3819" s="1462"/>
      <c r="FAO3819" s="1462"/>
      <c r="FAP3819" s="1463"/>
      <c r="FAQ3819" s="1462"/>
      <c r="FAR3819" s="1462"/>
      <c r="FAS3819" s="1462"/>
      <c r="FAT3819" s="1462"/>
      <c r="FAU3819" s="1462"/>
      <c r="FAV3819" s="1462"/>
      <c r="FAW3819" s="1462"/>
      <c r="FAX3819" s="1463"/>
      <c r="FAY3819" s="1462"/>
      <c r="FAZ3819" s="1462"/>
      <c r="FBA3819" s="1463"/>
      <c r="FBB3819" s="1463"/>
      <c r="FBC3819" s="1463"/>
      <c r="FBD3819" s="1463"/>
      <c r="FBE3819" s="1463"/>
      <c r="FBF3819" s="1463"/>
      <c r="FBG3819" s="1462"/>
      <c r="FBH3819" s="1462"/>
      <c r="FBI3819" s="1464"/>
      <c r="FBJ3819" s="1465"/>
      <c r="FBK3819" s="1466"/>
      <c r="FBL3819" s="1466"/>
      <c r="FBM3819" s="1462"/>
      <c r="FBN3819" s="1462"/>
      <c r="FBO3819" s="1462"/>
      <c r="FBP3819" s="1462"/>
      <c r="FBQ3819" s="1463"/>
      <c r="FBR3819" s="1462"/>
      <c r="FBS3819" s="1462"/>
      <c r="FBT3819" s="1462"/>
      <c r="FBU3819" s="1462"/>
      <c r="FBV3819" s="1463"/>
      <c r="FBW3819" s="1462"/>
      <c r="FBX3819" s="1462"/>
      <c r="FBY3819" s="1462"/>
      <c r="FBZ3819" s="1462"/>
      <c r="FCA3819" s="1462"/>
      <c r="FCB3819" s="1462"/>
      <c r="FCC3819" s="1462"/>
      <c r="FCD3819" s="1463"/>
      <c r="FCE3819" s="1462"/>
      <c r="FCF3819" s="1462"/>
      <c r="FCG3819" s="1463"/>
      <c r="FCH3819" s="1463"/>
      <c r="FCI3819" s="1463"/>
      <c r="FCJ3819" s="1463"/>
      <c r="FCK3819" s="1463"/>
      <c r="FCL3819" s="1463"/>
      <c r="FCM3819" s="1462"/>
      <c r="FCN3819" s="1462"/>
      <c r="FCO3819" s="1464"/>
      <c r="FCP3819" s="1465"/>
      <c r="FCQ3819" s="1466"/>
      <c r="FCR3819" s="1466"/>
      <c r="FCS3819" s="1462"/>
      <c r="FCT3819" s="1462"/>
      <c r="FCU3819" s="1462"/>
      <c r="FCV3819" s="1462"/>
      <c r="FCW3819" s="1463"/>
      <c r="FCX3819" s="1462"/>
      <c r="FCY3819" s="1462"/>
      <c r="FCZ3819" s="1462"/>
      <c r="FDA3819" s="1462"/>
      <c r="FDB3819" s="1463"/>
      <c r="FDC3819" s="1462"/>
      <c r="FDD3819" s="1462"/>
      <c r="FDE3819" s="1462"/>
      <c r="FDF3819" s="1462"/>
      <c r="FDG3819" s="1462"/>
      <c r="FDH3819" s="1462"/>
      <c r="FDI3819" s="1462"/>
      <c r="FDJ3819" s="1463"/>
      <c r="FDK3819" s="1462"/>
      <c r="FDL3819" s="1462"/>
      <c r="FDM3819" s="1463"/>
      <c r="FDN3819" s="1463"/>
      <c r="FDO3819" s="1463"/>
      <c r="FDP3819" s="1463"/>
      <c r="FDQ3819" s="1463"/>
      <c r="FDR3819" s="1463"/>
      <c r="FDS3819" s="1462"/>
      <c r="FDT3819" s="1462"/>
      <c r="FDU3819" s="1464"/>
      <c r="FDV3819" s="1465"/>
      <c r="FDW3819" s="1466"/>
      <c r="FDX3819" s="1466"/>
      <c r="FDY3819" s="1462"/>
      <c r="FDZ3819" s="1462"/>
      <c r="FEA3819" s="1462"/>
      <c r="FEB3819" s="1462"/>
      <c r="FEC3819" s="1463"/>
      <c r="FED3819" s="1462"/>
      <c r="FEE3819" s="1462"/>
      <c r="FEF3819" s="1462"/>
      <c r="FEG3819" s="1462"/>
      <c r="FEH3819" s="1463"/>
      <c r="FEI3819" s="1462"/>
      <c r="FEJ3819" s="1462"/>
      <c r="FEK3819" s="1462"/>
      <c r="FEL3819" s="1462"/>
      <c r="FEM3819" s="1462"/>
      <c r="FEN3819" s="1462"/>
      <c r="FEO3819" s="1462"/>
      <c r="FEP3819" s="1463"/>
      <c r="FEQ3819" s="1462"/>
      <c r="FER3819" s="1462"/>
      <c r="FES3819" s="1463"/>
      <c r="FET3819" s="1463"/>
      <c r="FEU3819" s="1463"/>
      <c r="FEV3819" s="1463"/>
      <c r="FEW3819" s="1463"/>
      <c r="FEX3819" s="1463"/>
      <c r="FEY3819" s="1462"/>
      <c r="FEZ3819" s="1462"/>
      <c r="FFA3819" s="1464"/>
      <c r="FFB3819" s="1465"/>
      <c r="FFC3819" s="1466"/>
      <c r="FFD3819" s="1466"/>
      <c r="FFE3819" s="1462"/>
      <c r="FFF3819" s="1462"/>
      <c r="FFG3819" s="1462"/>
      <c r="FFH3819" s="1462"/>
      <c r="FFI3819" s="1463"/>
      <c r="FFJ3819" s="1462"/>
      <c r="FFK3819" s="1462"/>
      <c r="FFL3819" s="1462"/>
      <c r="FFM3819" s="1462"/>
      <c r="FFN3819" s="1463"/>
      <c r="FFO3819" s="1462"/>
      <c r="FFP3819" s="1462"/>
      <c r="FFQ3819" s="1462"/>
      <c r="FFR3819" s="1462"/>
      <c r="FFS3819" s="1462"/>
      <c r="FFT3819" s="1462"/>
      <c r="FFU3819" s="1462"/>
      <c r="FFV3819" s="1463"/>
      <c r="FFW3819" s="1462"/>
      <c r="FFX3819" s="1462"/>
      <c r="FFY3819" s="1463"/>
      <c r="FFZ3819" s="1463"/>
      <c r="FGA3819" s="1463"/>
      <c r="FGB3819" s="1463"/>
      <c r="FGC3819" s="1463"/>
      <c r="FGD3819" s="1463"/>
      <c r="FGE3819" s="1462"/>
      <c r="FGF3819" s="1462"/>
      <c r="FGG3819" s="1464"/>
      <c r="FGH3819" s="1465"/>
      <c r="FGI3819" s="1466"/>
      <c r="FGJ3819" s="1466"/>
      <c r="FGK3819" s="1462"/>
      <c r="FGL3819" s="1462"/>
      <c r="FGM3819" s="1462"/>
      <c r="FGN3819" s="1462"/>
      <c r="FGO3819" s="1463"/>
      <c r="FGP3819" s="1462"/>
      <c r="FGQ3819" s="1462"/>
      <c r="FGR3819" s="1462"/>
      <c r="FGS3819" s="1462"/>
      <c r="FGT3819" s="1463"/>
      <c r="FGU3819" s="1462"/>
      <c r="FGV3819" s="1462"/>
      <c r="FGW3819" s="1462"/>
      <c r="FGX3819" s="1462"/>
      <c r="FGY3819" s="1462"/>
      <c r="FGZ3819" s="1462"/>
      <c r="FHA3819" s="1462"/>
      <c r="FHB3819" s="1463"/>
      <c r="FHC3819" s="1462"/>
      <c r="FHD3819" s="1462"/>
      <c r="FHE3819" s="1463"/>
      <c r="FHF3819" s="1463"/>
      <c r="FHG3819" s="1463"/>
      <c r="FHH3819" s="1463"/>
      <c r="FHI3819" s="1463"/>
      <c r="FHJ3819" s="1463"/>
      <c r="FHK3819" s="1462"/>
      <c r="FHL3819" s="1462"/>
      <c r="FHM3819" s="1464"/>
      <c r="FHN3819" s="1465"/>
      <c r="FHO3819" s="1466"/>
      <c r="FHP3819" s="1466"/>
      <c r="FHQ3819" s="1462"/>
      <c r="FHR3819" s="1462"/>
      <c r="FHS3819" s="1462"/>
      <c r="FHT3819" s="1462"/>
      <c r="FHU3819" s="1463"/>
      <c r="FHV3819" s="1462"/>
      <c r="FHW3819" s="1462"/>
      <c r="FHX3819" s="1462"/>
      <c r="FHY3819" s="1462"/>
      <c r="FHZ3819" s="1463"/>
      <c r="FIA3819" s="1462"/>
      <c r="FIB3819" s="1462"/>
      <c r="FIC3819" s="1462"/>
      <c r="FID3819" s="1462"/>
      <c r="FIE3819" s="1462"/>
      <c r="FIF3819" s="1462"/>
      <c r="FIG3819" s="1462"/>
      <c r="FIH3819" s="1463"/>
      <c r="FII3819" s="1462"/>
      <c r="FIJ3819" s="1462"/>
      <c r="FIK3819" s="1463"/>
      <c r="FIL3819" s="1463"/>
      <c r="FIM3819" s="1463"/>
      <c r="FIN3819" s="1463"/>
      <c r="FIO3819" s="1463"/>
      <c r="FIP3819" s="1463"/>
      <c r="FIQ3819" s="1462"/>
      <c r="FIR3819" s="1462"/>
      <c r="FIS3819" s="1464"/>
      <c r="FIT3819" s="1465"/>
      <c r="FIU3819" s="1466"/>
      <c r="FIV3819" s="1466"/>
      <c r="FIW3819" s="1462"/>
      <c r="FIX3819" s="1462"/>
      <c r="FIY3819" s="1462"/>
      <c r="FIZ3819" s="1462"/>
      <c r="FJA3819" s="1463"/>
      <c r="FJB3819" s="1462"/>
      <c r="FJC3819" s="1462"/>
      <c r="FJD3819" s="1462"/>
      <c r="FJE3819" s="1462"/>
      <c r="FJF3819" s="1463"/>
      <c r="FJG3819" s="1462"/>
      <c r="FJH3819" s="1462"/>
      <c r="FJI3819" s="1462"/>
      <c r="FJJ3819" s="1462"/>
      <c r="FJK3819" s="1462"/>
      <c r="FJL3819" s="1462"/>
      <c r="FJM3819" s="1462"/>
      <c r="FJN3819" s="1463"/>
      <c r="FJO3819" s="1462"/>
      <c r="FJP3819" s="1462"/>
      <c r="FJQ3819" s="1463"/>
      <c r="FJR3819" s="1463"/>
      <c r="FJS3819" s="1463"/>
      <c r="FJT3819" s="1463"/>
      <c r="FJU3819" s="1463"/>
      <c r="FJV3819" s="1463"/>
      <c r="FJW3819" s="1462"/>
      <c r="FJX3819" s="1462"/>
      <c r="FJY3819" s="1464"/>
      <c r="FJZ3819" s="1465"/>
      <c r="FKA3819" s="1466"/>
      <c r="FKB3819" s="1466"/>
      <c r="FKC3819" s="1462"/>
      <c r="FKD3819" s="1462"/>
      <c r="FKE3819" s="1462"/>
      <c r="FKF3819" s="1462"/>
      <c r="FKG3819" s="1463"/>
      <c r="FKH3819" s="1462"/>
      <c r="FKI3819" s="1462"/>
      <c r="FKJ3819" s="1462"/>
      <c r="FKK3819" s="1462"/>
      <c r="FKL3819" s="1463"/>
      <c r="FKM3819" s="1462"/>
      <c r="FKN3819" s="1462"/>
      <c r="FKO3819" s="1462"/>
      <c r="FKP3819" s="1462"/>
      <c r="FKQ3819" s="1462"/>
      <c r="FKR3819" s="1462"/>
      <c r="FKS3819" s="1462"/>
      <c r="FKT3819" s="1463"/>
      <c r="FKU3819" s="1462"/>
      <c r="FKV3819" s="1462"/>
      <c r="FKW3819" s="1463"/>
      <c r="FKX3819" s="1463"/>
      <c r="FKY3819" s="1463"/>
      <c r="FKZ3819" s="1463"/>
      <c r="FLA3819" s="1463"/>
      <c r="FLB3819" s="1463"/>
      <c r="FLC3819" s="1462"/>
      <c r="FLD3819" s="1462"/>
      <c r="FLE3819" s="1464"/>
      <c r="FLF3819" s="1465"/>
      <c r="FLG3819" s="1466"/>
      <c r="FLH3819" s="1466"/>
      <c r="FLI3819" s="1462"/>
      <c r="FLJ3819" s="1462"/>
      <c r="FLK3819" s="1462"/>
      <c r="FLL3819" s="1462"/>
      <c r="FLM3819" s="1463"/>
      <c r="FLN3819" s="1462"/>
      <c r="FLO3819" s="1462"/>
      <c r="FLP3819" s="1462"/>
      <c r="FLQ3819" s="1462"/>
      <c r="FLR3819" s="1463"/>
      <c r="FLS3819" s="1462"/>
      <c r="FLT3819" s="1462"/>
      <c r="FLU3819" s="1462"/>
      <c r="FLV3819" s="1462"/>
      <c r="FLW3819" s="1462"/>
      <c r="FLX3819" s="1462"/>
      <c r="FLY3819" s="1462"/>
      <c r="FLZ3819" s="1463"/>
      <c r="FMA3819" s="1462"/>
      <c r="FMB3819" s="1462"/>
      <c r="FMC3819" s="1463"/>
      <c r="FMD3819" s="1463"/>
      <c r="FME3819" s="1463"/>
      <c r="FMF3819" s="1463"/>
      <c r="FMG3819" s="1463"/>
      <c r="FMH3819" s="1463"/>
      <c r="FMI3819" s="1462"/>
      <c r="FMJ3819" s="1462"/>
      <c r="FMK3819" s="1464"/>
      <c r="FML3819" s="1465"/>
      <c r="FMM3819" s="1466"/>
      <c r="FMN3819" s="1466"/>
      <c r="FMO3819" s="1462"/>
      <c r="FMP3819" s="1462"/>
      <c r="FMQ3819" s="1462"/>
      <c r="FMR3819" s="1462"/>
      <c r="FMS3819" s="1463"/>
      <c r="FMT3819" s="1462"/>
      <c r="FMU3819" s="1462"/>
      <c r="FMV3819" s="1462"/>
      <c r="FMW3819" s="1462"/>
      <c r="FMX3819" s="1463"/>
      <c r="FMY3819" s="1462"/>
      <c r="FMZ3819" s="1462"/>
      <c r="FNA3819" s="1462"/>
      <c r="FNB3819" s="1462"/>
      <c r="FNC3819" s="1462"/>
      <c r="FND3819" s="1462"/>
      <c r="FNE3819" s="1462"/>
      <c r="FNF3819" s="1463"/>
      <c r="FNG3819" s="1462"/>
      <c r="FNH3819" s="1462"/>
      <c r="FNI3819" s="1463"/>
      <c r="FNJ3819" s="1463"/>
      <c r="FNK3819" s="1463"/>
      <c r="FNL3819" s="1463"/>
      <c r="FNM3819" s="1463"/>
      <c r="FNN3819" s="1463"/>
      <c r="FNO3819" s="1462"/>
      <c r="FNP3819" s="1462"/>
      <c r="FNQ3819" s="1464"/>
      <c r="FNR3819" s="1465"/>
      <c r="FNS3819" s="1466"/>
      <c r="FNT3819" s="1466"/>
      <c r="FNU3819" s="1462"/>
      <c r="FNV3819" s="1462"/>
      <c r="FNW3819" s="1462"/>
      <c r="FNX3819" s="1462"/>
      <c r="FNY3819" s="1463"/>
      <c r="FNZ3819" s="1462"/>
      <c r="FOA3819" s="1462"/>
      <c r="FOB3819" s="1462"/>
      <c r="FOC3819" s="1462"/>
      <c r="FOD3819" s="1463"/>
      <c r="FOE3819" s="1462"/>
      <c r="FOF3819" s="1462"/>
      <c r="FOG3819" s="1462"/>
      <c r="FOH3819" s="1462"/>
      <c r="FOI3819" s="1462"/>
      <c r="FOJ3819" s="1462"/>
      <c r="FOK3819" s="1462"/>
      <c r="FOL3819" s="1463"/>
      <c r="FOM3819" s="1462"/>
      <c r="FON3819" s="1462"/>
      <c r="FOO3819" s="1463"/>
      <c r="FOP3819" s="1463"/>
      <c r="FOQ3819" s="1463"/>
      <c r="FOR3819" s="1463"/>
      <c r="FOS3819" s="1463"/>
      <c r="FOT3819" s="1463"/>
      <c r="FOU3819" s="1462"/>
      <c r="FOV3819" s="1462"/>
      <c r="FOW3819" s="1464"/>
      <c r="FOX3819" s="1465"/>
      <c r="FOY3819" s="1466"/>
      <c r="FOZ3819" s="1466"/>
      <c r="FPA3819" s="1462"/>
      <c r="FPB3819" s="1462"/>
      <c r="FPC3819" s="1462"/>
      <c r="FPD3819" s="1462"/>
      <c r="FPE3819" s="1463"/>
      <c r="FPF3819" s="1462"/>
      <c r="FPG3819" s="1462"/>
      <c r="FPH3819" s="1462"/>
      <c r="FPI3819" s="1462"/>
      <c r="FPJ3819" s="1463"/>
      <c r="FPK3819" s="1462"/>
      <c r="FPL3819" s="1462"/>
      <c r="FPM3819" s="1462"/>
      <c r="FPN3819" s="1462"/>
      <c r="FPO3819" s="1462"/>
      <c r="FPP3819" s="1462"/>
      <c r="FPQ3819" s="1462"/>
      <c r="FPR3819" s="1463"/>
      <c r="FPS3819" s="1462"/>
      <c r="FPT3819" s="1462"/>
      <c r="FPU3819" s="1463"/>
      <c r="FPV3819" s="1463"/>
      <c r="FPW3819" s="1463"/>
      <c r="FPX3819" s="1463"/>
      <c r="FPY3819" s="1463"/>
      <c r="FPZ3819" s="1463"/>
      <c r="FQA3819" s="1462"/>
      <c r="FQB3819" s="1462"/>
      <c r="FQC3819" s="1464"/>
      <c r="FQD3819" s="1465"/>
      <c r="FQE3819" s="1466"/>
      <c r="FQF3819" s="1466"/>
      <c r="FQG3819" s="1462"/>
      <c r="FQH3819" s="1462"/>
      <c r="FQI3819" s="1462"/>
      <c r="FQJ3819" s="1462"/>
      <c r="FQK3819" s="1463"/>
      <c r="FQL3819" s="1462"/>
      <c r="FQM3819" s="1462"/>
      <c r="FQN3819" s="1462"/>
      <c r="FQO3819" s="1462"/>
      <c r="FQP3819" s="1463"/>
      <c r="FQQ3819" s="1462"/>
      <c r="FQR3819" s="1462"/>
      <c r="FQS3819" s="1462"/>
      <c r="FQT3819" s="1462"/>
      <c r="FQU3819" s="1462"/>
      <c r="FQV3819" s="1462"/>
      <c r="FQW3819" s="1462"/>
      <c r="FQX3819" s="1463"/>
      <c r="FQY3819" s="1462"/>
      <c r="FQZ3819" s="1462"/>
      <c r="FRA3819" s="1463"/>
      <c r="FRB3819" s="1463"/>
      <c r="FRC3819" s="1463"/>
      <c r="FRD3819" s="1463"/>
      <c r="FRE3819" s="1463"/>
      <c r="FRF3819" s="1463"/>
      <c r="FRG3819" s="1462"/>
      <c r="FRH3819" s="1462"/>
      <c r="FRI3819" s="1464"/>
      <c r="FRJ3819" s="1465"/>
      <c r="FRK3819" s="1466"/>
      <c r="FRL3819" s="1466"/>
      <c r="FRM3819" s="1462"/>
      <c r="FRN3819" s="1462"/>
      <c r="FRO3819" s="1462"/>
      <c r="FRP3819" s="1462"/>
      <c r="FRQ3819" s="1463"/>
      <c r="FRR3819" s="1462"/>
      <c r="FRS3819" s="1462"/>
      <c r="FRT3819" s="1462"/>
      <c r="FRU3819" s="1462"/>
      <c r="FRV3819" s="1463"/>
      <c r="FRW3819" s="1462"/>
      <c r="FRX3819" s="1462"/>
      <c r="FRY3819" s="1462"/>
      <c r="FRZ3819" s="1462"/>
      <c r="FSA3819" s="1462"/>
      <c r="FSB3819" s="1462"/>
      <c r="FSC3819" s="1462"/>
      <c r="FSD3819" s="1463"/>
      <c r="FSE3819" s="1462"/>
      <c r="FSF3819" s="1462"/>
      <c r="FSG3819" s="1463"/>
      <c r="FSH3819" s="1463"/>
      <c r="FSI3819" s="1463"/>
      <c r="FSJ3819" s="1463"/>
      <c r="FSK3819" s="1463"/>
      <c r="FSL3819" s="1463"/>
      <c r="FSM3819" s="1462"/>
      <c r="FSN3819" s="1462"/>
      <c r="FSO3819" s="1464"/>
      <c r="FSP3819" s="1465"/>
      <c r="FSQ3819" s="1466"/>
      <c r="FSR3819" s="1466"/>
      <c r="FSS3819" s="1462"/>
      <c r="FST3819" s="1462"/>
      <c r="FSU3819" s="1462"/>
      <c r="FSV3819" s="1462"/>
      <c r="FSW3819" s="1463"/>
      <c r="FSX3819" s="1462"/>
      <c r="FSY3819" s="1462"/>
      <c r="FSZ3819" s="1462"/>
      <c r="FTA3819" s="1462"/>
      <c r="FTB3819" s="1463"/>
      <c r="FTC3819" s="1462"/>
      <c r="FTD3819" s="1462"/>
      <c r="FTE3819" s="1462"/>
      <c r="FTF3819" s="1462"/>
      <c r="FTG3819" s="1462"/>
      <c r="FTH3819" s="1462"/>
      <c r="FTI3819" s="1462"/>
      <c r="FTJ3819" s="1463"/>
      <c r="FTK3819" s="1462"/>
      <c r="FTL3819" s="1462"/>
      <c r="FTM3819" s="1463"/>
      <c r="FTN3819" s="1463"/>
      <c r="FTO3819" s="1463"/>
      <c r="FTP3819" s="1463"/>
      <c r="FTQ3819" s="1463"/>
      <c r="FTR3819" s="1463"/>
      <c r="FTS3819" s="1462"/>
      <c r="FTT3819" s="1462"/>
      <c r="FTU3819" s="1464"/>
      <c r="FTV3819" s="1465"/>
      <c r="FTW3819" s="1466"/>
      <c r="FTX3819" s="1466"/>
      <c r="FTY3819" s="1462"/>
      <c r="FTZ3819" s="1462"/>
      <c r="FUA3819" s="1462"/>
      <c r="FUB3819" s="1462"/>
      <c r="FUC3819" s="1463"/>
      <c r="FUD3819" s="1462"/>
      <c r="FUE3819" s="1462"/>
      <c r="FUF3819" s="1462"/>
      <c r="FUG3819" s="1462"/>
      <c r="FUH3819" s="1463"/>
      <c r="FUI3819" s="1462"/>
      <c r="FUJ3819" s="1462"/>
      <c r="FUK3819" s="1462"/>
      <c r="FUL3819" s="1462"/>
      <c r="FUM3819" s="1462"/>
      <c r="FUN3819" s="1462"/>
      <c r="FUO3819" s="1462"/>
      <c r="FUP3819" s="1463"/>
      <c r="FUQ3819" s="1462"/>
      <c r="FUR3819" s="1462"/>
      <c r="FUS3819" s="1463"/>
      <c r="FUT3819" s="1463"/>
      <c r="FUU3819" s="1463"/>
      <c r="FUV3819" s="1463"/>
      <c r="FUW3819" s="1463"/>
      <c r="FUX3819" s="1463"/>
      <c r="FUY3819" s="1462"/>
      <c r="FUZ3819" s="1462"/>
      <c r="FVA3819" s="1464"/>
      <c r="FVB3819" s="1465"/>
      <c r="FVC3819" s="1466"/>
      <c r="FVD3819" s="1466"/>
      <c r="FVE3819" s="1462"/>
      <c r="FVF3819" s="1462"/>
      <c r="FVG3819" s="1462"/>
      <c r="FVH3819" s="1462"/>
      <c r="FVI3819" s="1463"/>
      <c r="FVJ3819" s="1462"/>
      <c r="FVK3819" s="1462"/>
      <c r="FVL3819" s="1462"/>
      <c r="FVM3819" s="1462"/>
      <c r="FVN3819" s="1463"/>
      <c r="FVO3819" s="1462"/>
      <c r="FVP3819" s="1462"/>
      <c r="FVQ3819" s="1462"/>
      <c r="FVR3819" s="1462"/>
      <c r="FVS3819" s="1462"/>
      <c r="FVT3819" s="1462"/>
      <c r="FVU3819" s="1462"/>
      <c r="FVV3819" s="1463"/>
      <c r="FVW3819" s="1462"/>
      <c r="FVX3819" s="1462"/>
      <c r="FVY3819" s="1463"/>
      <c r="FVZ3819" s="1463"/>
      <c r="FWA3819" s="1463"/>
      <c r="FWB3819" s="1463"/>
      <c r="FWC3819" s="1463"/>
      <c r="FWD3819" s="1463"/>
      <c r="FWE3819" s="1462"/>
      <c r="FWF3819" s="1462"/>
      <c r="FWG3819" s="1464"/>
      <c r="FWH3819" s="1465"/>
      <c r="FWI3819" s="1466"/>
      <c r="FWJ3819" s="1466"/>
      <c r="FWK3819" s="1462"/>
      <c r="FWL3819" s="1462"/>
      <c r="FWM3819" s="1462"/>
      <c r="FWN3819" s="1462"/>
      <c r="FWO3819" s="1463"/>
      <c r="FWP3819" s="1462"/>
      <c r="FWQ3819" s="1462"/>
      <c r="FWR3819" s="1462"/>
      <c r="FWS3819" s="1462"/>
      <c r="FWT3819" s="1463"/>
      <c r="FWU3819" s="1462"/>
      <c r="FWV3819" s="1462"/>
      <c r="FWW3819" s="1462"/>
      <c r="FWX3819" s="1462"/>
      <c r="FWY3819" s="1462"/>
      <c r="FWZ3819" s="1462"/>
      <c r="FXA3819" s="1462"/>
      <c r="FXB3819" s="1463"/>
      <c r="FXC3819" s="1462"/>
      <c r="FXD3819" s="1462"/>
      <c r="FXE3819" s="1463"/>
      <c r="FXF3819" s="1463"/>
      <c r="FXG3819" s="1463"/>
      <c r="FXH3819" s="1463"/>
      <c r="FXI3819" s="1463"/>
      <c r="FXJ3819" s="1463"/>
      <c r="FXK3819" s="1462"/>
      <c r="FXL3819" s="1462"/>
      <c r="FXM3819" s="1464"/>
      <c r="FXN3819" s="1465"/>
      <c r="FXO3819" s="1466"/>
      <c r="FXP3819" s="1466"/>
      <c r="FXQ3819" s="1462"/>
      <c r="FXR3819" s="1462"/>
      <c r="FXS3819" s="1462"/>
      <c r="FXT3819" s="1462"/>
      <c r="FXU3819" s="1463"/>
      <c r="FXV3819" s="1462"/>
      <c r="FXW3819" s="1462"/>
      <c r="FXX3819" s="1462"/>
      <c r="FXY3819" s="1462"/>
      <c r="FXZ3819" s="1463"/>
      <c r="FYA3819" s="1462"/>
      <c r="FYB3819" s="1462"/>
      <c r="FYC3819" s="1462"/>
      <c r="FYD3819" s="1462"/>
      <c r="FYE3819" s="1462"/>
      <c r="FYF3819" s="1462"/>
      <c r="FYG3819" s="1462"/>
      <c r="FYH3819" s="1463"/>
      <c r="FYI3819" s="1462"/>
      <c r="FYJ3819" s="1462"/>
      <c r="FYK3819" s="1463"/>
      <c r="FYL3819" s="1463"/>
      <c r="FYM3819" s="1463"/>
      <c r="FYN3819" s="1463"/>
      <c r="FYO3819" s="1463"/>
      <c r="FYP3819" s="1463"/>
      <c r="FYQ3819" s="1462"/>
      <c r="FYR3819" s="1462"/>
      <c r="FYS3819" s="1464"/>
      <c r="FYT3819" s="1465"/>
      <c r="FYU3819" s="1466"/>
      <c r="FYV3819" s="1466"/>
      <c r="FYW3819" s="1462"/>
      <c r="FYX3819" s="1462"/>
      <c r="FYY3819" s="1462"/>
      <c r="FYZ3819" s="1462"/>
      <c r="FZA3819" s="1463"/>
      <c r="FZB3819" s="1462"/>
      <c r="FZC3819" s="1462"/>
      <c r="FZD3819" s="1462"/>
      <c r="FZE3819" s="1462"/>
      <c r="FZF3819" s="1463"/>
      <c r="FZG3819" s="1462"/>
      <c r="FZH3819" s="1462"/>
      <c r="FZI3819" s="1462"/>
      <c r="FZJ3819" s="1462"/>
      <c r="FZK3819" s="1462"/>
      <c r="FZL3819" s="1462"/>
      <c r="FZM3819" s="1462"/>
      <c r="FZN3819" s="1463"/>
      <c r="FZO3819" s="1462"/>
      <c r="FZP3819" s="1462"/>
      <c r="FZQ3819" s="1463"/>
      <c r="FZR3819" s="1463"/>
      <c r="FZS3819" s="1463"/>
      <c r="FZT3819" s="1463"/>
      <c r="FZU3819" s="1463"/>
      <c r="FZV3819" s="1463"/>
      <c r="FZW3819" s="1462"/>
      <c r="FZX3819" s="1462"/>
      <c r="FZY3819" s="1464"/>
      <c r="FZZ3819" s="1465"/>
      <c r="GAA3819" s="1466"/>
      <c r="GAB3819" s="1466"/>
      <c r="GAC3819" s="1462"/>
      <c r="GAD3819" s="1462"/>
      <c r="GAE3819" s="1462"/>
      <c r="GAF3819" s="1462"/>
      <c r="GAG3819" s="1463"/>
      <c r="GAH3819" s="1462"/>
      <c r="GAI3819" s="1462"/>
      <c r="GAJ3819" s="1462"/>
      <c r="GAK3819" s="1462"/>
      <c r="GAL3819" s="1463"/>
      <c r="GAM3819" s="1462"/>
      <c r="GAN3819" s="1462"/>
      <c r="GAO3819" s="1462"/>
      <c r="GAP3819" s="1462"/>
      <c r="GAQ3819" s="1462"/>
      <c r="GAR3819" s="1462"/>
      <c r="GAS3819" s="1462"/>
      <c r="GAT3819" s="1463"/>
      <c r="GAU3819" s="1462"/>
      <c r="GAV3819" s="1462"/>
      <c r="GAW3819" s="1463"/>
      <c r="GAX3819" s="1463"/>
      <c r="GAY3819" s="1463"/>
      <c r="GAZ3819" s="1463"/>
      <c r="GBA3819" s="1463"/>
      <c r="GBB3819" s="1463"/>
      <c r="GBC3819" s="1462"/>
      <c r="GBD3819" s="1462"/>
      <c r="GBE3819" s="1464"/>
      <c r="GBF3819" s="1465"/>
      <c r="GBG3819" s="1466"/>
      <c r="GBH3819" s="1466"/>
      <c r="GBI3819" s="1462"/>
      <c r="GBJ3819" s="1462"/>
      <c r="GBK3819" s="1462"/>
      <c r="GBL3819" s="1462"/>
      <c r="GBM3819" s="1463"/>
      <c r="GBN3819" s="1462"/>
      <c r="GBO3819" s="1462"/>
      <c r="GBP3819" s="1462"/>
      <c r="GBQ3819" s="1462"/>
      <c r="GBR3819" s="1463"/>
      <c r="GBS3819" s="1462"/>
      <c r="GBT3819" s="1462"/>
      <c r="GBU3819" s="1462"/>
      <c r="GBV3819" s="1462"/>
      <c r="GBW3819" s="1462"/>
      <c r="GBX3819" s="1462"/>
      <c r="GBY3819" s="1462"/>
      <c r="GBZ3819" s="1463"/>
      <c r="GCA3819" s="1462"/>
      <c r="GCB3819" s="1462"/>
      <c r="GCC3819" s="1463"/>
      <c r="GCD3819" s="1463"/>
      <c r="GCE3819" s="1463"/>
      <c r="GCF3819" s="1463"/>
      <c r="GCG3819" s="1463"/>
      <c r="GCH3819" s="1463"/>
      <c r="GCI3819" s="1462"/>
      <c r="GCJ3819" s="1462"/>
      <c r="GCK3819" s="1464"/>
      <c r="GCL3819" s="1465"/>
      <c r="GCM3819" s="1466"/>
      <c r="GCN3819" s="1466"/>
      <c r="GCO3819" s="1462"/>
      <c r="GCP3819" s="1462"/>
      <c r="GCQ3819" s="1462"/>
      <c r="GCR3819" s="1462"/>
      <c r="GCS3819" s="1463"/>
      <c r="GCT3819" s="1462"/>
      <c r="GCU3819" s="1462"/>
      <c r="GCV3819" s="1462"/>
      <c r="GCW3819" s="1462"/>
      <c r="GCX3819" s="1463"/>
      <c r="GCY3819" s="1462"/>
      <c r="GCZ3819" s="1462"/>
      <c r="GDA3819" s="1462"/>
      <c r="GDB3819" s="1462"/>
      <c r="GDC3819" s="1462"/>
      <c r="GDD3819" s="1462"/>
      <c r="GDE3819" s="1462"/>
      <c r="GDF3819" s="1463"/>
      <c r="GDG3819" s="1462"/>
      <c r="GDH3819" s="1462"/>
      <c r="GDI3819" s="1463"/>
      <c r="GDJ3819" s="1463"/>
      <c r="GDK3819" s="1463"/>
      <c r="GDL3819" s="1463"/>
      <c r="GDM3819" s="1463"/>
      <c r="GDN3819" s="1463"/>
      <c r="GDO3819" s="1462"/>
      <c r="GDP3819" s="1462"/>
      <c r="GDQ3819" s="1464"/>
      <c r="GDR3819" s="1465"/>
      <c r="GDS3819" s="1466"/>
      <c r="GDT3819" s="1466"/>
      <c r="GDU3819" s="1462"/>
      <c r="GDV3819" s="1462"/>
      <c r="GDW3819" s="1462"/>
      <c r="GDX3819" s="1462"/>
      <c r="GDY3819" s="1463"/>
      <c r="GDZ3819" s="1462"/>
      <c r="GEA3819" s="1462"/>
      <c r="GEB3819" s="1462"/>
      <c r="GEC3819" s="1462"/>
      <c r="GED3819" s="1463"/>
      <c r="GEE3819" s="1462"/>
      <c r="GEF3819" s="1462"/>
      <c r="GEG3819" s="1462"/>
      <c r="GEH3819" s="1462"/>
      <c r="GEI3819" s="1462"/>
      <c r="GEJ3819" s="1462"/>
      <c r="GEK3819" s="1462"/>
      <c r="GEL3819" s="1463"/>
      <c r="GEM3819" s="1462"/>
      <c r="GEN3819" s="1462"/>
      <c r="GEO3819" s="1463"/>
      <c r="GEP3819" s="1463"/>
      <c r="GEQ3819" s="1463"/>
      <c r="GER3819" s="1463"/>
      <c r="GES3819" s="1463"/>
      <c r="GET3819" s="1463"/>
      <c r="GEU3819" s="1462"/>
      <c r="GEV3819" s="1462"/>
      <c r="GEW3819" s="1464"/>
      <c r="GEX3819" s="1465"/>
      <c r="GEY3819" s="1466"/>
      <c r="GEZ3819" s="1466"/>
      <c r="GFA3819" s="1462"/>
      <c r="GFB3819" s="1462"/>
      <c r="GFC3819" s="1462"/>
      <c r="GFD3819" s="1462"/>
      <c r="GFE3819" s="1463"/>
      <c r="GFF3819" s="1462"/>
      <c r="GFG3819" s="1462"/>
      <c r="GFH3819" s="1462"/>
      <c r="GFI3819" s="1462"/>
      <c r="GFJ3819" s="1463"/>
      <c r="GFK3819" s="1462"/>
      <c r="GFL3819" s="1462"/>
      <c r="GFM3819" s="1462"/>
      <c r="GFN3819" s="1462"/>
      <c r="GFO3819" s="1462"/>
      <c r="GFP3819" s="1462"/>
      <c r="GFQ3819" s="1462"/>
      <c r="GFR3819" s="1463"/>
      <c r="GFS3819" s="1462"/>
      <c r="GFT3819" s="1462"/>
      <c r="GFU3819" s="1463"/>
      <c r="GFV3819" s="1463"/>
      <c r="GFW3819" s="1463"/>
      <c r="GFX3819" s="1463"/>
      <c r="GFY3819" s="1463"/>
      <c r="GFZ3819" s="1463"/>
      <c r="GGA3819" s="1462"/>
      <c r="GGB3819" s="1462"/>
      <c r="GGC3819" s="1464"/>
      <c r="GGD3819" s="1465"/>
      <c r="GGE3819" s="1466"/>
      <c r="GGF3819" s="1466"/>
      <c r="GGG3819" s="1462"/>
      <c r="GGH3819" s="1462"/>
      <c r="GGI3819" s="1462"/>
      <c r="GGJ3819" s="1462"/>
      <c r="GGK3819" s="1463"/>
      <c r="GGL3819" s="1462"/>
      <c r="GGM3819" s="1462"/>
      <c r="GGN3819" s="1462"/>
      <c r="GGO3819" s="1462"/>
      <c r="GGP3819" s="1463"/>
      <c r="GGQ3819" s="1462"/>
      <c r="GGR3819" s="1462"/>
      <c r="GGS3819" s="1462"/>
      <c r="GGT3819" s="1462"/>
      <c r="GGU3819" s="1462"/>
      <c r="GGV3819" s="1462"/>
      <c r="GGW3819" s="1462"/>
      <c r="GGX3819" s="1463"/>
      <c r="GGY3819" s="1462"/>
      <c r="GGZ3819" s="1462"/>
      <c r="GHA3819" s="1463"/>
      <c r="GHB3819" s="1463"/>
      <c r="GHC3819" s="1463"/>
      <c r="GHD3819" s="1463"/>
      <c r="GHE3819" s="1463"/>
      <c r="GHF3819" s="1463"/>
      <c r="GHG3819" s="1462"/>
      <c r="GHH3819" s="1462"/>
      <c r="GHI3819" s="1464"/>
      <c r="GHJ3819" s="1465"/>
      <c r="GHK3819" s="1466"/>
      <c r="GHL3819" s="1466"/>
      <c r="GHM3819" s="1462"/>
      <c r="GHN3819" s="1462"/>
      <c r="GHO3819" s="1462"/>
      <c r="GHP3819" s="1462"/>
      <c r="GHQ3819" s="1463"/>
      <c r="GHR3819" s="1462"/>
      <c r="GHS3819" s="1462"/>
      <c r="GHT3819" s="1462"/>
      <c r="GHU3819" s="1462"/>
      <c r="GHV3819" s="1463"/>
      <c r="GHW3819" s="1462"/>
      <c r="GHX3819" s="1462"/>
      <c r="GHY3819" s="1462"/>
      <c r="GHZ3819" s="1462"/>
      <c r="GIA3819" s="1462"/>
      <c r="GIB3819" s="1462"/>
      <c r="GIC3819" s="1462"/>
      <c r="GID3819" s="1463"/>
      <c r="GIE3819" s="1462"/>
      <c r="GIF3819" s="1462"/>
      <c r="GIG3819" s="1463"/>
      <c r="GIH3819" s="1463"/>
      <c r="GII3819" s="1463"/>
      <c r="GIJ3819" s="1463"/>
      <c r="GIK3819" s="1463"/>
      <c r="GIL3819" s="1463"/>
      <c r="GIM3819" s="1462"/>
      <c r="GIN3819" s="1462"/>
      <c r="GIO3819" s="1464"/>
      <c r="GIP3819" s="1465"/>
      <c r="GIQ3819" s="1466"/>
      <c r="GIR3819" s="1466"/>
      <c r="GIS3819" s="1462"/>
      <c r="GIT3819" s="1462"/>
      <c r="GIU3819" s="1462"/>
      <c r="GIV3819" s="1462"/>
      <c r="GIW3819" s="1463"/>
      <c r="GIX3819" s="1462"/>
      <c r="GIY3819" s="1462"/>
      <c r="GIZ3819" s="1462"/>
      <c r="GJA3819" s="1462"/>
      <c r="GJB3819" s="1463"/>
      <c r="GJC3819" s="1462"/>
      <c r="GJD3819" s="1462"/>
      <c r="GJE3819" s="1462"/>
      <c r="GJF3819" s="1462"/>
      <c r="GJG3819" s="1462"/>
      <c r="GJH3819" s="1462"/>
      <c r="GJI3819" s="1462"/>
      <c r="GJJ3819" s="1463"/>
      <c r="GJK3819" s="1462"/>
      <c r="GJL3819" s="1462"/>
      <c r="GJM3819" s="1463"/>
      <c r="GJN3819" s="1463"/>
      <c r="GJO3819" s="1463"/>
      <c r="GJP3819" s="1463"/>
      <c r="GJQ3819" s="1463"/>
      <c r="GJR3819" s="1463"/>
      <c r="GJS3819" s="1462"/>
      <c r="GJT3819" s="1462"/>
      <c r="GJU3819" s="1464"/>
      <c r="GJV3819" s="1465"/>
      <c r="GJW3819" s="1466"/>
      <c r="GJX3819" s="1466"/>
      <c r="GJY3819" s="1462"/>
      <c r="GJZ3819" s="1462"/>
      <c r="GKA3819" s="1462"/>
      <c r="GKB3819" s="1462"/>
      <c r="GKC3819" s="1463"/>
      <c r="GKD3819" s="1462"/>
      <c r="GKE3819" s="1462"/>
      <c r="GKF3819" s="1462"/>
      <c r="GKG3819" s="1462"/>
      <c r="GKH3819" s="1463"/>
      <c r="GKI3819" s="1462"/>
      <c r="GKJ3819" s="1462"/>
      <c r="GKK3819" s="1462"/>
      <c r="GKL3819" s="1462"/>
      <c r="GKM3819" s="1462"/>
      <c r="GKN3819" s="1462"/>
      <c r="GKO3819" s="1462"/>
      <c r="GKP3819" s="1463"/>
      <c r="GKQ3819" s="1462"/>
      <c r="GKR3819" s="1462"/>
      <c r="GKS3819" s="1463"/>
      <c r="GKT3819" s="1463"/>
      <c r="GKU3819" s="1463"/>
      <c r="GKV3819" s="1463"/>
      <c r="GKW3819" s="1463"/>
      <c r="GKX3819" s="1463"/>
      <c r="GKY3819" s="1462"/>
      <c r="GKZ3819" s="1462"/>
      <c r="GLA3819" s="1464"/>
      <c r="GLB3819" s="1465"/>
      <c r="GLC3819" s="1466"/>
      <c r="GLD3819" s="1466"/>
      <c r="GLE3819" s="1462"/>
      <c r="GLF3819" s="1462"/>
      <c r="GLG3819" s="1462"/>
      <c r="GLH3819" s="1462"/>
      <c r="GLI3819" s="1463"/>
      <c r="GLJ3819" s="1462"/>
      <c r="GLK3819" s="1462"/>
      <c r="GLL3819" s="1462"/>
      <c r="GLM3819" s="1462"/>
      <c r="GLN3819" s="1463"/>
      <c r="GLO3819" s="1462"/>
      <c r="GLP3819" s="1462"/>
      <c r="GLQ3819" s="1462"/>
      <c r="GLR3819" s="1462"/>
      <c r="GLS3819" s="1462"/>
      <c r="GLT3819" s="1462"/>
      <c r="GLU3819" s="1462"/>
      <c r="GLV3819" s="1463"/>
      <c r="GLW3819" s="1462"/>
      <c r="GLX3819" s="1462"/>
      <c r="GLY3819" s="1463"/>
      <c r="GLZ3819" s="1463"/>
      <c r="GMA3819" s="1463"/>
      <c r="GMB3819" s="1463"/>
      <c r="GMC3819" s="1463"/>
      <c r="GMD3819" s="1463"/>
      <c r="GME3819" s="1462"/>
      <c r="GMF3819" s="1462"/>
      <c r="GMG3819" s="1464"/>
      <c r="GMH3819" s="1465"/>
      <c r="GMI3819" s="1466"/>
      <c r="GMJ3819" s="1466"/>
      <c r="GMK3819" s="1462"/>
      <c r="GML3819" s="1462"/>
      <c r="GMM3819" s="1462"/>
      <c r="GMN3819" s="1462"/>
      <c r="GMO3819" s="1463"/>
      <c r="GMP3819" s="1462"/>
      <c r="GMQ3819" s="1462"/>
      <c r="GMR3819" s="1462"/>
      <c r="GMS3819" s="1462"/>
      <c r="GMT3819" s="1463"/>
      <c r="GMU3819" s="1462"/>
      <c r="GMV3819" s="1462"/>
      <c r="GMW3819" s="1462"/>
      <c r="GMX3819" s="1462"/>
      <c r="GMY3819" s="1462"/>
      <c r="GMZ3819" s="1462"/>
      <c r="GNA3819" s="1462"/>
      <c r="GNB3819" s="1463"/>
      <c r="GNC3819" s="1462"/>
      <c r="GND3819" s="1462"/>
      <c r="GNE3819" s="1463"/>
      <c r="GNF3819" s="1463"/>
      <c r="GNG3819" s="1463"/>
      <c r="GNH3819" s="1463"/>
      <c r="GNI3819" s="1463"/>
      <c r="GNJ3819" s="1463"/>
      <c r="GNK3819" s="1462"/>
      <c r="GNL3819" s="1462"/>
      <c r="GNM3819" s="1464"/>
      <c r="GNN3819" s="1465"/>
      <c r="GNO3819" s="1466"/>
      <c r="GNP3819" s="1466"/>
      <c r="GNQ3819" s="1462"/>
      <c r="GNR3819" s="1462"/>
      <c r="GNS3819" s="1462"/>
      <c r="GNT3819" s="1462"/>
      <c r="GNU3819" s="1463"/>
      <c r="GNV3819" s="1462"/>
      <c r="GNW3819" s="1462"/>
      <c r="GNX3819" s="1462"/>
      <c r="GNY3819" s="1462"/>
      <c r="GNZ3819" s="1463"/>
      <c r="GOA3819" s="1462"/>
      <c r="GOB3819" s="1462"/>
      <c r="GOC3819" s="1462"/>
      <c r="GOD3819" s="1462"/>
      <c r="GOE3819" s="1462"/>
      <c r="GOF3819" s="1462"/>
      <c r="GOG3819" s="1462"/>
      <c r="GOH3819" s="1463"/>
      <c r="GOI3819" s="1462"/>
      <c r="GOJ3819" s="1462"/>
      <c r="GOK3819" s="1463"/>
      <c r="GOL3819" s="1463"/>
      <c r="GOM3819" s="1463"/>
      <c r="GON3819" s="1463"/>
      <c r="GOO3819" s="1463"/>
      <c r="GOP3819" s="1463"/>
      <c r="GOQ3819" s="1462"/>
      <c r="GOR3819" s="1462"/>
      <c r="GOS3819" s="1464"/>
      <c r="GOT3819" s="1465"/>
      <c r="GOU3819" s="1466"/>
      <c r="GOV3819" s="1466"/>
      <c r="GOW3819" s="1462"/>
      <c r="GOX3819" s="1462"/>
      <c r="GOY3819" s="1462"/>
      <c r="GOZ3819" s="1462"/>
      <c r="GPA3819" s="1463"/>
      <c r="GPB3819" s="1462"/>
      <c r="GPC3819" s="1462"/>
      <c r="GPD3819" s="1462"/>
      <c r="GPE3819" s="1462"/>
      <c r="GPF3819" s="1463"/>
      <c r="GPG3819" s="1462"/>
      <c r="GPH3819" s="1462"/>
      <c r="GPI3819" s="1462"/>
      <c r="GPJ3819" s="1462"/>
      <c r="GPK3819" s="1462"/>
      <c r="GPL3819" s="1462"/>
      <c r="GPM3819" s="1462"/>
      <c r="GPN3819" s="1463"/>
      <c r="GPO3819" s="1462"/>
      <c r="GPP3819" s="1462"/>
      <c r="GPQ3819" s="1463"/>
      <c r="GPR3819" s="1463"/>
      <c r="GPS3819" s="1463"/>
      <c r="GPT3819" s="1463"/>
      <c r="GPU3819" s="1463"/>
      <c r="GPV3819" s="1463"/>
      <c r="GPW3819" s="1462"/>
      <c r="GPX3819" s="1462"/>
      <c r="GPY3819" s="1464"/>
      <c r="GPZ3819" s="1465"/>
      <c r="GQA3819" s="1466"/>
      <c r="GQB3819" s="1466"/>
      <c r="GQC3819" s="1462"/>
      <c r="GQD3819" s="1462"/>
      <c r="GQE3819" s="1462"/>
      <c r="GQF3819" s="1462"/>
      <c r="GQG3819" s="1463"/>
      <c r="GQH3819" s="1462"/>
      <c r="GQI3819" s="1462"/>
      <c r="GQJ3819" s="1462"/>
      <c r="GQK3819" s="1462"/>
      <c r="GQL3819" s="1463"/>
      <c r="GQM3819" s="1462"/>
      <c r="GQN3819" s="1462"/>
      <c r="GQO3819" s="1462"/>
      <c r="GQP3819" s="1462"/>
      <c r="GQQ3819" s="1462"/>
      <c r="GQR3819" s="1462"/>
      <c r="GQS3819" s="1462"/>
      <c r="GQT3819" s="1463"/>
      <c r="GQU3819" s="1462"/>
      <c r="GQV3819" s="1462"/>
      <c r="GQW3819" s="1463"/>
      <c r="GQX3819" s="1463"/>
      <c r="GQY3819" s="1463"/>
      <c r="GQZ3819" s="1463"/>
      <c r="GRA3819" s="1463"/>
      <c r="GRB3819" s="1463"/>
      <c r="GRC3819" s="1462"/>
      <c r="GRD3819" s="1462"/>
      <c r="GRE3819" s="1464"/>
      <c r="GRF3819" s="1465"/>
      <c r="GRG3819" s="1466"/>
      <c r="GRH3819" s="1466"/>
      <c r="GRI3819" s="1462"/>
      <c r="GRJ3819" s="1462"/>
      <c r="GRK3819" s="1462"/>
      <c r="GRL3819" s="1462"/>
      <c r="GRM3819" s="1463"/>
      <c r="GRN3819" s="1462"/>
      <c r="GRO3819" s="1462"/>
      <c r="GRP3819" s="1462"/>
      <c r="GRQ3819" s="1462"/>
      <c r="GRR3819" s="1463"/>
      <c r="GRS3819" s="1462"/>
      <c r="GRT3819" s="1462"/>
      <c r="GRU3819" s="1462"/>
      <c r="GRV3819" s="1462"/>
      <c r="GRW3819" s="1462"/>
      <c r="GRX3819" s="1462"/>
      <c r="GRY3819" s="1462"/>
      <c r="GRZ3819" s="1463"/>
      <c r="GSA3819" s="1462"/>
      <c r="GSB3819" s="1462"/>
      <c r="GSC3819" s="1463"/>
      <c r="GSD3819" s="1463"/>
      <c r="GSE3819" s="1463"/>
      <c r="GSF3819" s="1463"/>
      <c r="GSG3819" s="1463"/>
      <c r="GSH3819" s="1463"/>
      <c r="GSI3819" s="1462"/>
      <c r="GSJ3819" s="1462"/>
      <c r="GSK3819" s="1464"/>
      <c r="GSL3819" s="1465"/>
      <c r="GSM3819" s="1466"/>
      <c r="GSN3819" s="1466"/>
      <c r="GSO3819" s="1462"/>
      <c r="GSP3819" s="1462"/>
      <c r="GSQ3819" s="1462"/>
      <c r="GSR3819" s="1462"/>
      <c r="GSS3819" s="1463"/>
      <c r="GST3819" s="1462"/>
      <c r="GSU3819" s="1462"/>
      <c r="GSV3819" s="1462"/>
      <c r="GSW3819" s="1462"/>
      <c r="GSX3819" s="1463"/>
      <c r="GSY3819" s="1462"/>
      <c r="GSZ3819" s="1462"/>
      <c r="GTA3819" s="1462"/>
      <c r="GTB3819" s="1462"/>
      <c r="GTC3819" s="1462"/>
      <c r="GTD3819" s="1462"/>
      <c r="GTE3819" s="1462"/>
      <c r="GTF3819" s="1463"/>
      <c r="GTG3819" s="1462"/>
      <c r="GTH3819" s="1462"/>
      <c r="GTI3819" s="1463"/>
      <c r="GTJ3819" s="1463"/>
      <c r="GTK3819" s="1463"/>
      <c r="GTL3819" s="1463"/>
      <c r="GTM3819" s="1463"/>
      <c r="GTN3819" s="1463"/>
      <c r="GTO3819" s="1462"/>
      <c r="GTP3819" s="1462"/>
      <c r="GTQ3819" s="1464"/>
      <c r="GTR3819" s="1465"/>
      <c r="GTS3819" s="1466"/>
      <c r="GTT3819" s="1466"/>
      <c r="GTU3819" s="1462"/>
      <c r="GTV3819" s="1462"/>
      <c r="GTW3819" s="1462"/>
      <c r="GTX3819" s="1462"/>
      <c r="GTY3819" s="1463"/>
      <c r="GTZ3819" s="1462"/>
      <c r="GUA3819" s="1462"/>
      <c r="GUB3819" s="1462"/>
      <c r="GUC3819" s="1462"/>
      <c r="GUD3819" s="1463"/>
      <c r="GUE3819" s="1462"/>
      <c r="GUF3819" s="1462"/>
      <c r="GUG3819" s="1462"/>
      <c r="GUH3819" s="1462"/>
      <c r="GUI3819" s="1462"/>
      <c r="GUJ3819" s="1462"/>
      <c r="GUK3819" s="1462"/>
      <c r="GUL3819" s="1463"/>
      <c r="GUM3819" s="1462"/>
      <c r="GUN3819" s="1462"/>
      <c r="GUO3819" s="1463"/>
      <c r="GUP3819" s="1463"/>
      <c r="GUQ3819" s="1463"/>
      <c r="GUR3819" s="1463"/>
      <c r="GUS3819" s="1463"/>
      <c r="GUT3819" s="1463"/>
      <c r="GUU3819" s="1462"/>
      <c r="GUV3819" s="1462"/>
      <c r="GUW3819" s="1464"/>
      <c r="GUX3819" s="1465"/>
      <c r="GUY3819" s="1466"/>
      <c r="GUZ3819" s="1466"/>
      <c r="GVA3819" s="1462"/>
      <c r="GVB3819" s="1462"/>
      <c r="GVC3819" s="1462"/>
      <c r="GVD3819" s="1462"/>
      <c r="GVE3819" s="1463"/>
      <c r="GVF3819" s="1462"/>
      <c r="GVG3819" s="1462"/>
      <c r="GVH3819" s="1462"/>
      <c r="GVI3819" s="1462"/>
      <c r="GVJ3819" s="1463"/>
      <c r="GVK3819" s="1462"/>
      <c r="GVL3819" s="1462"/>
      <c r="GVM3819" s="1462"/>
      <c r="GVN3819" s="1462"/>
      <c r="GVO3819" s="1462"/>
      <c r="GVP3819" s="1462"/>
      <c r="GVQ3819" s="1462"/>
      <c r="GVR3819" s="1463"/>
      <c r="GVS3819" s="1462"/>
      <c r="GVT3819" s="1462"/>
      <c r="GVU3819" s="1463"/>
      <c r="GVV3819" s="1463"/>
      <c r="GVW3819" s="1463"/>
      <c r="GVX3819" s="1463"/>
      <c r="GVY3819" s="1463"/>
      <c r="GVZ3819" s="1463"/>
      <c r="GWA3819" s="1462"/>
      <c r="GWB3819" s="1462"/>
      <c r="GWC3819" s="1464"/>
      <c r="GWD3819" s="1465"/>
      <c r="GWE3819" s="1466"/>
      <c r="GWF3819" s="1466"/>
      <c r="GWG3819" s="1462"/>
      <c r="GWH3819" s="1462"/>
      <c r="GWI3819" s="1462"/>
      <c r="GWJ3819" s="1462"/>
      <c r="GWK3819" s="1463"/>
      <c r="GWL3819" s="1462"/>
      <c r="GWM3819" s="1462"/>
      <c r="GWN3819" s="1462"/>
      <c r="GWO3819" s="1462"/>
      <c r="GWP3819" s="1463"/>
      <c r="GWQ3819" s="1462"/>
      <c r="GWR3819" s="1462"/>
      <c r="GWS3819" s="1462"/>
      <c r="GWT3819" s="1462"/>
      <c r="GWU3819" s="1462"/>
      <c r="GWV3819" s="1462"/>
      <c r="GWW3819" s="1462"/>
      <c r="GWX3819" s="1463"/>
      <c r="GWY3819" s="1462"/>
      <c r="GWZ3819" s="1462"/>
      <c r="GXA3819" s="1463"/>
      <c r="GXB3819" s="1463"/>
      <c r="GXC3819" s="1463"/>
      <c r="GXD3819" s="1463"/>
      <c r="GXE3819" s="1463"/>
      <c r="GXF3819" s="1463"/>
      <c r="GXG3819" s="1462"/>
      <c r="GXH3819" s="1462"/>
      <c r="GXI3819" s="1464"/>
      <c r="GXJ3819" s="1465"/>
      <c r="GXK3819" s="1466"/>
      <c r="GXL3819" s="1466"/>
      <c r="GXM3819" s="1462"/>
      <c r="GXN3819" s="1462"/>
      <c r="GXO3819" s="1462"/>
      <c r="GXP3819" s="1462"/>
      <c r="GXQ3819" s="1463"/>
      <c r="GXR3819" s="1462"/>
      <c r="GXS3819" s="1462"/>
      <c r="GXT3819" s="1462"/>
      <c r="GXU3819" s="1462"/>
      <c r="GXV3819" s="1463"/>
      <c r="GXW3819" s="1462"/>
      <c r="GXX3819" s="1462"/>
      <c r="GXY3819" s="1462"/>
      <c r="GXZ3819" s="1462"/>
      <c r="GYA3819" s="1462"/>
      <c r="GYB3819" s="1462"/>
      <c r="GYC3819" s="1462"/>
      <c r="GYD3819" s="1463"/>
      <c r="GYE3819" s="1462"/>
      <c r="GYF3819" s="1462"/>
      <c r="GYG3819" s="1463"/>
      <c r="GYH3819" s="1463"/>
      <c r="GYI3819" s="1463"/>
      <c r="GYJ3819" s="1463"/>
      <c r="GYK3819" s="1463"/>
      <c r="GYL3819" s="1463"/>
      <c r="GYM3819" s="1462"/>
      <c r="GYN3819" s="1462"/>
      <c r="GYO3819" s="1464"/>
      <c r="GYP3819" s="1465"/>
      <c r="GYQ3819" s="1466"/>
      <c r="GYR3819" s="1466"/>
      <c r="GYS3819" s="1462"/>
      <c r="GYT3819" s="1462"/>
      <c r="GYU3819" s="1462"/>
      <c r="GYV3819" s="1462"/>
      <c r="GYW3819" s="1463"/>
      <c r="GYX3819" s="1462"/>
      <c r="GYY3819" s="1462"/>
      <c r="GYZ3819" s="1462"/>
      <c r="GZA3819" s="1462"/>
      <c r="GZB3819" s="1463"/>
      <c r="GZC3819" s="1462"/>
      <c r="GZD3819" s="1462"/>
      <c r="GZE3819" s="1462"/>
      <c r="GZF3819" s="1462"/>
      <c r="GZG3819" s="1462"/>
      <c r="GZH3819" s="1462"/>
      <c r="GZI3819" s="1462"/>
      <c r="GZJ3819" s="1463"/>
      <c r="GZK3819" s="1462"/>
      <c r="GZL3819" s="1462"/>
      <c r="GZM3819" s="1463"/>
      <c r="GZN3819" s="1463"/>
      <c r="GZO3819" s="1463"/>
      <c r="GZP3819" s="1463"/>
      <c r="GZQ3819" s="1463"/>
      <c r="GZR3819" s="1463"/>
      <c r="GZS3819" s="1462"/>
      <c r="GZT3819" s="1462"/>
      <c r="GZU3819" s="1464"/>
      <c r="GZV3819" s="1465"/>
      <c r="GZW3819" s="1466"/>
      <c r="GZX3819" s="1466"/>
      <c r="GZY3819" s="1462"/>
      <c r="GZZ3819" s="1462"/>
      <c r="HAA3819" s="1462"/>
      <c r="HAB3819" s="1462"/>
      <c r="HAC3819" s="1463"/>
      <c r="HAD3819" s="1462"/>
      <c r="HAE3819" s="1462"/>
      <c r="HAF3819" s="1462"/>
      <c r="HAG3819" s="1462"/>
      <c r="HAH3819" s="1463"/>
      <c r="HAI3819" s="1462"/>
      <c r="HAJ3819" s="1462"/>
      <c r="HAK3819" s="1462"/>
      <c r="HAL3819" s="1462"/>
      <c r="HAM3819" s="1462"/>
      <c r="HAN3819" s="1462"/>
      <c r="HAO3819" s="1462"/>
      <c r="HAP3819" s="1463"/>
      <c r="HAQ3819" s="1462"/>
      <c r="HAR3819" s="1462"/>
      <c r="HAS3819" s="1463"/>
      <c r="HAT3819" s="1463"/>
      <c r="HAU3819" s="1463"/>
      <c r="HAV3819" s="1463"/>
      <c r="HAW3819" s="1463"/>
      <c r="HAX3819" s="1463"/>
      <c r="HAY3819" s="1462"/>
      <c r="HAZ3819" s="1462"/>
      <c r="HBA3819" s="1464"/>
      <c r="HBB3819" s="1465"/>
      <c r="HBC3819" s="1466"/>
      <c r="HBD3819" s="1466"/>
      <c r="HBE3819" s="1462"/>
      <c r="HBF3819" s="1462"/>
      <c r="HBG3819" s="1462"/>
      <c r="HBH3819" s="1462"/>
      <c r="HBI3819" s="1463"/>
      <c r="HBJ3819" s="1462"/>
      <c r="HBK3819" s="1462"/>
      <c r="HBL3819" s="1462"/>
      <c r="HBM3819" s="1462"/>
      <c r="HBN3819" s="1463"/>
      <c r="HBO3819" s="1462"/>
      <c r="HBP3819" s="1462"/>
      <c r="HBQ3819" s="1462"/>
      <c r="HBR3819" s="1462"/>
      <c r="HBS3819" s="1462"/>
      <c r="HBT3819" s="1462"/>
      <c r="HBU3819" s="1462"/>
      <c r="HBV3819" s="1463"/>
      <c r="HBW3819" s="1462"/>
      <c r="HBX3819" s="1462"/>
      <c r="HBY3819" s="1463"/>
      <c r="HBZ3819" s="1463"/>
      <c r="HCA3819" s="1463"/>
      <c r="HCB3819" s="1463"/>
      <c r="HCC3819" s="1463"/>
      <c r="HCD3819" s="1463"/>
      <c r="HCE3819" s="1462"/>
      <c r="HCF3819" s="1462"/>
      <c r="HCG3819" s="1464"/>
      <c r="HCH3819" s="1465"/>
      <c r="HCI3819" s="1466"/>
      <c r="HCJ3819" s="1466"/>
      <c r="HCK3819" s="1462"/>
      <c r="HCL3819" s="1462"/>
      <c r="HCM3819" s="1462"/>
      <c r="HCN3819" s="1462"/>
      <c r="HCO3819" s="1463"/>
      <c r="HCP3819" s="1462"/>
      <c r="HCQ3819" s="1462"/>
      <c r="HCR3819" s="1462"/>
      <c r="HCS3819" s="1462"/>
      <c r="HCT3819" s="1463"/>
      <c r="HCU3819" s="1462"/>
      <c r="HCV3819" s="1462"/>
      <c r="HCW3819" s="1462"/>
      <c r="HCX3819" s="1462"/>
      <c r="HCY3819" s="1462"/>
      <c r="HCZ3819" s="1462"/>
      <c r="HDA3819" s="1462"/>
      <c r="HDB3819" s="1463"/>
      <c r="HDC3819" s="1462"/>
      <c r="HDD3819" s="1462"/>
      <c r="HDE3819" s="1463"/>
      <c r="HDF3819" s="1463"/>
      <c r="HDG3819" s="1463"/>
      <c r="HDH3819" s="1463"/>
      <c r="HDI3819" s="1463"/>
      <c r="HDJ3819" s="1463"/>
      <c r="HDK3819" s="1462"/>
      <c r="HDL3819" s="1462"/>
      <c r="HDM3819" s="1464"/>
      <c r="HDN3819" s="1465"/>
      <c r="HDO3819" s="1466"/>
      <c r="HDP3819" s="1466"/>
      <c r="HDQ3819" s="1462"/>
      <c r="HDR3819" s="1462"/>
      <c r="HDS3819" s="1462"/>
      <c r="HDT3819" s="1462"/>
      <c r="HDU3819" s="1463"/>
      <c r="HDV3819" s="1462"/>
      <c r="HDW3819" s="1462"/>
      <c r="HDX3819" s="1462"/>
      <c r="HDY3819" s="1462"/>
      <c r="HDZ3819" s="1463"/>
      <c r="HEA3819" s="1462"/>
      <c r="HEB3819" s="1462"/>
      <c r="HEC3819" s="1462"/>
      <c r="HED3819" s="1462"/>
      <c r="HEE3819" s="1462"/>
      <c r="HEF3819" s="1462"/>
      <c r="HEG3819" s="1462"/>
      <c r="HEH3819" s="1463"/>
      <c r="HEI3819" s="1462"/>
      <c r="HEJ3819" s="1462"/>
      <c r="HEK3819" s="1463"/>
      <c r="HEL3819" s="1463"/>
      <c r="HEM3819" s="1463"/>
      <c r="HEN3819" s="1463"/>
      <c r="HEO3819" s="1463"/>
      <c r="HEP3819" s="1463"/>
      <c r="HEQ3819" s="1462"/>
      <c r="HER3819" s="1462"/>
      <c r="HES3819" s="1464"/>
      <c r="HET3819" s="1465"/>
      <c r="HEU3819" s="1466"/>
      <c r="HEV3819" s="1466"/>
      <c r="HEW3819" s="1462"/>
      <c r="HEX3819" s="1462"/>
      <c r="HEY3819" s="1462"/>
      <c r="HEZ3819" s="1462"/>
      <c r="HFA3819" s="1463"/>
      <c r="HFB3819" s="1462"/>
      <c r="HFC3819" s="1462"/>
      <c r="HFD3819" s="1462"/>
      <c r="HFE3819" s="1462"/>
      <c r="HFF3819" s="1463"/>
      <c r="HFG3819" s="1462"/>
      <c r="HFH3819" s="1462"/>
      <c r="HFI3819" s="1462"/>
      <c r="HFJ3819" s="1462"/>
      <c r="HFK3819" s="1462"/>
      <c r="HFL3819" s="1462"/>
      <c r="HFM3819" s="1462"/>
      <c r="HFN3819" s="1463"/>
      <c r="HFO3819" s="1462"/>
      <c r="HFP3819" s="1462"/>
      <c r="HFQ3819" s="1463"/>
      <c r="HFR3819" s="1463"/>
      <c r="HFS3819" s="1463"/>
      <c r="HFT3819" s="1463"/>
      <c r="HFU3819" s="1463"/>
      <c r="HFV3819" s="1463"/>
      <c r="HFW3819" s="1462"/>
      <c r="HFX3819" s="1462"/>
      <c r="HFY3819" s="1464"/>
      <c r="HFZ3819" s="1465"/>
      <c r="HGA3819" s="1466"/>
      <c r="HGB3819" s="1466"/>
      <c r="HGC3819" s="1462"/>
      <c r="HGD3819" s="1462"/>
      <c r="HGE3819" s="1462"/>
      <c r="HGF3819" s="1462"/>
      <c r="HGG3819" s="1463"/>
      <c r="HGH3819" s="1462"/>
      <c r="HGI3819" s="1462"/>
      <c r="HGJ3819" s="1462"/>
      <c r="HGK3819" s="1462"/>
      <c r="HGL3819" s="1463"/>
      <c r="HGM3819" s="1462"/>
      <c r="HGN3819" s="1462"/>
      <c r="HGO3819" s="1462"/>
      <c r="HGP3819" s="1462"/>
      <c r="HGQ3819" s="1462"/>
      <c r="HGR3819" s="1462"/>
      <c r="HGS3819" s="1462"/>
      <c r="HGT3819" s="1463"/>
      <c r="HGU3819" s="1462"/>
      <c r="HGV3819" s="1462"/>
      <c r="HGW3819" s="1463"/>
      <c r="HGX3819" s="1463"/>
      <c r="HGY3819" s="1463"/>
      <c r="HGZ3819" s="1463"/>
      <c r="HHA3819" s="1463"/>
      <c r="HHB3819" s="1463"/>
      <c r="HHC3819" s="1462"/>
      <c r="HHD3819" s="1462"/>
      <c r="HHE3819" s="1464"/>
      <c r="HHF3819" s="1465"/>
      <c r="HHG3819" s="1466"/>
      <c r="HHH3819" s="1466"/>
      <c r="HHI3819" s="1462"/>
      <c r="HHJ3819" s="1462"/>
      <c r="HHK3819" s="1462"/>
      <c r="HHL3819" s="1462"/>
      <c r="HHM3819" s="1463"/>
      <c r="HHN3819" s="1462"/>
      <c r="HHO3819" s="1462"/>
      <c r="HHP3819" s="1462"/>
      <c r="HHQ3819" s="1462"/>
      <c r="HHR3819" s="1463"/>
      <c r="HHS3819" s="1462"/>
      <c r="HHT3819" s="1462"/>
      <c r="HHU3819" s="1462"/>
      <c r="HHV3819" s="1462"/>
      <c r="HHW3819" s="1462"/>
      <c r="HHX3819" s="1462"/>
      <c r="HHY3819" s="1462"/>
      <c r="HHZ3819" s="1463"/>
      <c r="HIA3819" s="1462"/>
      <c r="HIB3819" s="1462"/>
      <c r="HIC3819" s="1463"/>
      <c r="HID3819" s="1463"/>
      <c r="HIE3819" s="1463"/>
      <c r="HIF3819" s="1463"/>
      <c r="HIG3819" s="1463"/>
      <c r="HIH3819" s="1463"/>
      <c r="HII3819" s="1462"/>
      <c r="HIJ3819" s="1462"/>
      <c r="HIK3819" s="1464"/>
      <c r="HIL3819" s="1465"/>
      <c r="HIM3819" s="1466"/>
      <c r="HIN3819" s="1466"/>
      <c r="HIO3819" s="1462"/>
      <c r="HIP3819" s="1462"/>
      <c r="HIQ3819" s="1462"/>
      <c r="HIR3819" s="1462"/>
      <c r="HIS3819" s="1463"/>
      <c r="HIT3819" s="1462"/>
      <c r="HIU3819" s="1462"/>
      <c r="HIV3819" s="1462"/>
      <c r="HIW3819" s="1462"/>
      <c r="HIX3819" s="1463"/>
      <c r="HIY3819" s="1462"/>
      <c r="HIZ3819" s="1462"/>
      <c r="HJA3819" s="1462"/>
      <c r="HJB3819" s="1462"/>
      <c r="HJC3819" s="1462"/>
      <c r="HJD3819" s="1462"/>
      <c r="HJE3819" s="1462"/>
      <c r="HJF3819" s="1463"/>
      <c r="HJG3819" s="1462"/>
      <c r="HJH3819" s="1462"/>
      <c r="HJI3819" s="1463"/>
      <c r="HJJ3819" s="1463"/>
      <c r="HJK3819" s="1463"/>
      <c r="HJL3819" s="1463"/>
      <c r="HJM3819" s="1463"/>
      <c r="HJN3819" s="1463"/>
      <c r="HJO3819" s="1462"/>
      <c r="HJP3819" s="1462"/>
      <c r="HJQ3819" s="1464"/>
      <c r="HJR3819" s="1465"/>
      <c r="HJS3819" s="1466"/>
      <c r="HJT3819" s="1466"/>
      <c r="HJU3819" s="1462"/>
      <c r="HJV3819" s="1462"/>
      <c r="HJW3819" s="1462"/>
      <c r="HJX3819" s="1462"/>
      <c r="HJY3819" s="1463"/>
      <c r="HJZ3819" s="1462"/>
      <c r="HKA3819" s="1462"/>
      <c r="HKB3819" s="1462"/>
      <c r="HKC3819" s="1462"/>
      <c r="HKD3819" s="1463"/>
      <c r="HKE3819" s="1462"/>
      <c r="HKF3819" s="1462"/>
      <c r="HKG3819" s="1462"/>
      <c r="HKH3819" s="1462"/>
      <c r="HKI3819" s="1462"/>
      <c r="HKJ3819" s="1462"/>
      <c r="HKK3819" s="1462"/>
      <c r="HKL3819" s="1463"/>
      <c r="HKM3819" s="1462"/>
      <c r="HKN3819" s="1462"/>
      <c r="HKO3819" s="1463"/>
      <c r="HKP3819" s="1463"/>
      <c r="HKQ3819" s="1463"/>
      <c r="HKR3819" s="1463"/>
      <c r="HKS3819" s="1463"/>
      <c r="HKT3819" s="1463"/>
      <c r="HKU3819" s="1462"/>
      <c r="HKV3819" s="1462"/>
      <c r="HKW3819" s="1464"/>
      <c r="HKX3819" s="1465"/>
      <c r="HKY3819" s="1466"/>
      <c r="HKZ3819" s="1466"/>
      <c r="HLA3819" s="1462"/>
      <c r="HLB3819" s="1462"/>
      <c r="HLC3819" s="1462"/>
      <c r="HLD3819" s="1462"/>
      <c r="HLE3819" s="1463"/>
      <c r="HLF3819" s="1462"/>
      <c r="HLG3819" s="1462"/>
      <c r="HLH3819" s="1462"/>
      <c r="HLI3819" s="1462"/>
      <c r="HLJ3819" s="1463"/>
      <c r="HLK3819" s="1462"/>
      <c r="HLL3819" s="1462"/>
      <c r="HLM3819" s="1462"/>
      <c r="HLN3819" s="1462"/>
      <c r="HLO3819" s="1462"/>
      <c r="HLP3819" s="1462"/>
      <c r="HLQ3819" s="1462"/>
      <c r="HLR3819" s="1463"/>
      <c r="HLS3819" s="1462"/>
      <c r="HLT3819" s="1462"/>
      <c r="HLU3819" s="1463"/>
      <c r="HLV3819" s="1463"/>
      <c r="HLW3819" s="1463"/>
      <c r="HLX3819" s="1463"/>
      <c r="HLY3819" s="1463"/>
      <c r="HLZ3819" s="1463"/>
      <c r="HMA3819" s="1462"/>
      <c r="HMB3819" s="1462"/>
      <c r="HMC3819" s="1464"/>
      <c r="HMD3819" s="1465"/>
      <c r="HME3819" s="1466"/>
      <c r="HMF3819" s="1466"/>
      <c r="HMG3819" s="1462"/>
      <c r="HMH3819" s="1462"/>
      <c r="HMI3819" s="1462"/>
      <c r="HMJ3819" s="1462"/>
      <c r="HMK3819" s="1463"/>
      <c r="HML3819" s="1462"/>
      <c r="HMM3819" s="1462"/>
      <c r="HMN3819" s="1462"/>
      <c r="HMO3819" s="1462"/>
      <c r="HMP3819" s="1463"/>
      <c r="HMQ3819" s="1462"/>
      <c r="HMR3819" s="1462"/>
      <c r="HMS3819" s="1462"/>
      <c r="HMT3819" s="1462"/>
      <c r="HMU3819" s="1462"/>
      <c r="HMV3819" s="1462"/>
      <c r="HMW3819" s="1462"/>
      <c r="HMX3819" s="1463"/>
      <c r="HMY3819" s="1462"/>
      <c r="HMZ3819" s="1462"/>
      <c r="HNA3819" s="1463"/>
      <c r="HNB3819" s="1463"/>
      <c r="HNC3819" s="1463"/>
      <c r="HND3819" s="1463"/>
      <c r="HNE3819" s="1463"/>
      <c r="HNF3819" s="1463"/>
      <c r="HNG3819" s="1462"/>
      <c r="HNH3819" s="1462"/>
      <c r="HNI3819" s="1464"/>
      <c r="HNJ3819" s="1465"/>
      <c r="HNK3819" s="1466"/>
      <c r="HNL3819" s="1466"/>
      <c r="HNM3819" s="1462"/>
      <c r="HNN3819" s="1462"/>
      <c r="HNO3819" s="1462"/>
      <c r="HNP3819" s="1462"/>
      <c r="HNQ3819" s="1463"/>
      <c r="HNR3819" s="1462"/>
      <c r="HNS3819" s="1462"/>
      <c r="HNT3819" s="1462"/>
      <c r="HNU3819" s="1462"/>
      <c r="HNV3819" s="1463"/>
      <c r="HNW3819" s="1462"/>
      <c r="HNX3819" s="1462"/>
      <c r="HNY3819" s="1462"/>
      <c r="HNZ3819" s="1462"/>
      <c r="HOA3819" s="1462"/>
      <c r="HOB3819" s="1462"/>
      <c r="HOC3819" s="1462"/>
      <c r="HOD3819" s="1463"/>
      <c r="HOE3819" s="1462"/>
      <c r="HOF3819" s="1462"/>
      <c r="HOG3819" s="1463"/>
      <c r="HOH3819" s="1463"/>
      <c r="HOI3819" s="1463"/>
      <c r="HOJ3819" s="1463"/>
      <c r="HOK3819" s="1463"/>
      <c r="HOL3819" s="1463"/>
      <c r="HOM3819" s="1462"/>
      <c r="HON3819" s="1462"/>
      <c r="HOO3819" s="1464"/>
      <c r="HOP3819" s="1465"/>
      <c r="HOQ3819" s="1466"/>
      <c r="HOR3819" s="1466"/>
      <c r="HOS3819" s="1462"/>
      <c r="HOT3819" s="1462"/>
      <c r="HOU3819" s="1462"/>
      <c r="HOV3819" s="1462"/>
      <c r="HOW3819" s="1463"/>
      <c r="HOX3819" s="1462"/>
      <c r="HOY3819" s="1462"/>
      <c r="HOZ3819" s="1462"/>
      <c r="HPA3819" s="1462"/>
      <c r="HPB3819" s="1463"/>
      <c r="HPC3819" s="1462"/>
      <c r="HPD3819" s="1462"/>
      <c r="HPE3819" s="1462"/>
      <c r="HPF3819" s="1462"/>
      <c r="HPG3819" s="1462"/>
      <c r="HPH3819" s="1462"/>
      <c r="HPI3819" s="1462"/>
      <c r="HPJ3819" s="1463"/>
      <c r="HPK3819" s="1462"/>
      <c r="HPL3819" s="1462"/>
      <c r="HPM3819" s="1463"/>
      <c r="HPN3819" s="1463"/>
      <c r="HPO3819" s="1463"/>
      <c r="HPP3819" s="1463"/>
      <c r="HPQ3819" s="1463"/>
      <c r="HPR3819" s="1463"/>
      <c r="HPS3819" s="1462"/>
      <c r="HPT3819" s="1462"/>
      <c r="HPU3819" s="1464"/>
      <c r="HPV3819" s="1465"/>
      <c r="HPW3819" s="1466"/>
      <c r="HPX3819" s="1466"/>
      <c r="HPY3819" s="1462"/>
      <c r="HPZ3819" s="1462"/>
      <c r="HQA3819" s="1462"/>
      <c r="HQB3819" s="1462"/>
      <c r="HQC3819" s="1463"/>
      <c r="HQD3819" s="1462"/>
      <c r="HQE3819" s="1462"/>
      <c r="HQF3819" s="1462"/>
      <c r="HQG3819" s="1462"/>
      <c r="HQH3819" s="1463"/>
      <c r="HQI3819" s="1462"/>
      <c r="HQJ3819" s="1462"/>
      <c r="HQK3819" s="1462"/>
      <c r="HQL3819" s="1462"/>
      <c r="HQM3819" s="1462"/>
      <c r="HQN3819" s="1462"/>
      <c r="HQO3819" s="1462"/>
      <c r="HQP3819" s="1463"/>
      <c r="HQQ3819" s="1462"/>
      <c r="HQR3819" s="1462"/>
      <c r="HQS3819" s="1463"/>
      <c r="HQT3819" s="1463"/>
      <c r="HQU3819" s="1463"/>
      <c r="HQV3819" s="1463"/>
      <c r="HQW3819" s="1463"/>
      <c r="HQX3819" s="1463"/>
      <c r="HQY3819" s="1462"/>
      <c r="HQZ3819" s="1462"/>
      <c r="HRA3819" s="1464"/>
      <c r="HRB3819" s="1465"/>
      <c r="HRC3819" s="1466"/>
      <c r="HRD3819" s="1466"/>
      <c r="HRE3819" s="1462"/>
      <c r="HRF3819" s="1462"/>
      <c r="HRG3819" s="1462"/>
      <c r="HRH3819" s="1462"/>
      <c r="HRI3819" s="1463"/>
      <c r="HRJ3819" s="1462"/>
      <c r="HRK3819" s="1462"/>
      <c r="HRL3819" s="1462"/>
      <c r="HRM3819" s="1462"/>
      <c r="HRN3819" s="1463"/>
      <c r="HRO3819" s="1462"/>
      <c r="HRP3819" s="1462"/>
      <c r="HRQ3819" s="1462"/>
      <c r="HRR3819" s="1462"/>
      <c r="HRS3819" s="1462"/>
      <c r="HRT3819" s="1462"/>
      <c r="HRU3819" s="1462"/>
      <c r="HRV3819" s="1463"/>
      <c r="HRW3819" s="1462"/>
      <c r="HRX3819" s="1462"/>
      <c r="HRY3819" s="1463"/>
      <c r="HRZ3819" s="1463"/>
      <c r="HSA3819" s="1463"/>
      <c r="HSB3819" s="1463"/>
      <c r="HSC3819" s="1463"/>
      <c r="HSD3819" s="1463"/>
      <c r="HSE3819" s="1462"/>
      <c r="HSF3819" s="1462"/>
      <c r="HSG3819" s="1464"/>
      <c r="HSH3819" s="1465"/>
      <c r="HSI3819" s="1466"/>
      <c r="HSJ3819" s="1466"/>
      <c r="HSK3819" s="1462"/>
      <c r="HSL3819" s="1462"/>
      <c r="HSM3819" s="1462"/>
      <c r="HSN3819" s="1462"/>
      <c r="HSO3819" s="1463"/>
      <c r="HSP3819" s="1462"/>
      <c r="HSQ3819" s="1462"/>
      <c r="HSR3819" s="1462"/>
      <c r="HSS3819" s="1462"/>
      <c r="HST3819" s="1463"/>
      <c r="HSU3819" s="1462"/>
      <c r="HSV3819" s="1462"/>
      <c r="HSW3819" s="1462"/>
      <c r="HSX3819" s="1462"/>
      <c r="HSY3819" s="1462"/>
      <c r="HSZ3819" s="1462"/>
      <c r="HTA3819" s="1462"/>
      <c r="HTB3819" s="1463"/>
      <c r="HTC3819" s="1462"/>
      <c r="HTD3819" s="1462"/>
      <c r="HTE3819" s="1463"/>
      <c r="HTF3819" s="1463"/>
      <c r="HTG3819" s="1463"/>
      <c r="HTH3819" s="1463"/>
      <c r="HTI3819" s="1463"/>
      <c r="HTJ3819" s="1463"/>
      <c r="HTK3819" s="1462"/>
      <c r="HTL3819" s="1462"/>
      <c r="HTM3819" s="1464"/>
      <c r="HTN3819" s="1465"/>
      <c r="HTO3819" s="1466"/>
      <c r="HTP3819" s="1466"/>
      <c r="HTQ3819" s="1462"/>
      <c r="HTR3819" s="1462"/>
      <c r="HTS3819" s="1462"/>
      <c r="HTT3819" s="1462"/>
      <c r="HTU3819" s="1463"/>
      <c r="HTV3819" s="1462"/>
      <c r="HTW3819" s="1462"/>
      <c r="HTX3819" s="1462"/>
      <c r="HTY3819" s="1462"/>
      <c r="HTZ3819" s="1463"/>
      <c r="HUA3819" s="1462"/>
      <c r="HUB3819" s="1462"/>
      <c r="HUC3819" s="1462"/>
      <c r="HUD3819" s="1462"/>
      <c r="HUE3819" s="1462"/>
      <c r="HUF3819" s="1462"/>
      <c r="HUG3819" s="1462"/>
      <c r="HUH3819" s="1463"/>
      <c r="HUI3819" s="1462"/>
      <c r="HUJ3819" s="1462"/>
      <c r="HUK3819" s="1463"/>
      <c r="HUL3819" s="1463"/>
      <c r="HUM3819" s="1463"/>
      <c r="HUN3819" s="1463"/>
      <c r="HUO3819" s="1463"/>
      <c r="HUP3819" s="1463"/>
      <c r="HUQ3819" s="1462"/>
      <c r="HUR3819" s="1462"/>
      <c r="HUS3819" s="1464"/>
      <c r="HUT3819" s="1465"/>
      <c r="HUU3819" s="1466"/>
      <c r="HUV3819" s="1466"/>
      <c r="HUW3819" s="1462"/>
      <c r="HUX3819" s="1462"/>
      <c r="HUY3819" s="1462"/>
      <c r="HUZ3819" s="1462"/>
      <c r="HVA3819" s="1463"/>
      <c r="HVB3819" s="1462"/>
      <c r="HVC3819" s="1462"/>
      <c r="HVD3819" s="1462"/>
      <c r="HVE3819" s="1462"/>
      <c r="HVF3819" s="1463"/>
      <c r="HVG3819" s="1462"/>
      <c r="HVH3819" s="1462"/>
      <c r="HVI3819" s="1462"/>
      <c r="HVJ3819" s="1462"/>
      <c r="HVK3819" s="1462"/>
      <c r="HVL3819" s="1462"/>
      <c r="HVM3819" s="1462"/>
      <c r="HVN3819" s="1463"/>
      <c r="HVO3819" s="1462"/>
      <c r="HVP3819" s="1462"/>
      <c r="HVQ3819" s="1463"/>
      <c r="HVR3819" s="1463"/>
      <c r="HVS3819" s="1463"/>
      <c r="HVT3819" s="1463"/>
      <c r="HVU3819" s="1463"/>
      <c r="HVV3819" s="1463"/>
      <c r="HVW3819" s="1462"/>
      <c r="HVX3819" s="1462"/>
      <c r="HVY3819" s="1464"/>
      <c r="HVZ3819" s="1465"/>
      <c r="HWA3819" s="1466"/>
      <c r="HWB3819" s="1466"/>
      <c r="HWC3819" s="1462"/>
      <c r="HWD3819" s="1462"/>
      <c r="HWE3819" s="1462"/>
      <c r="HWF3819" s="1462"/>
      <c r="HWG3819" s="1463"/>
      <c r="HWH3819" s="1462"/>
      <c r="HWI3819" s="1462"/>
      <c r="HWJ3819" s="1462"/>
      <c r="HWK3819" s="1462"/>
      <c r="HWL3819" s="1463"/>
      <c r="HWM3819" s="1462"/>
      <c r="HWN3819" s="1462"/>
      <c r="HWO3819" s="1462"/>
      <c r="HWP3819" s="1462"/>
      <c r="HWQ3819" s="1462"/>
      <c r="HWR3819" s="1462"/>
      <c r="HWS3819" s="1462"/>
      <c r="HWT3819" s="1463"/>
      <c r="HWU3819" s="1462"/>
      <c r="HWV3819" s="1462"/>
      <c r="HWW3819" s="1463"/>
      <c r="HWX3819" s="1463"/>
      <c r="HWY3819" s="1463"/>
      <c r="HWZ3819" s="1463"/>
      <c r="HXA3819" s="1463"/>
      <c r="HXB3819" s="1463"/>
      <c r="HXC3819" s="1462"/>
      <c r="HXD3819" s="1462"/>
      <c r="HXE3819" s="1464"/>
      <c r="HXF3819" s="1465"/>
      <c r="HXG3819" s="1466"/>
      <c r="HXH3819" s="1466"/>
      <c r="HXI3819" s="1462"/>
      <c r="HXJ3819" s="1462"/>
      <c r="HXK3819" s="1462"/>
      <c r="HXL3819" s="1462"/>
      <c r="HXM3819" s="1463"/>
      <c r="HXN3819" s="1462"/>
      <c r="HXO3819" s="1462"/>
      <c r="HXP3819" s="1462"/>
      <c r="HXQ3819" s="1462"/>
      <c r="HXR3819" s="1463"/>
      <c r="HXS3819" s="1462"/>
      <c r="HXT3819" s="1462"/>
      <c r="HXU3819" s="1462"/>
      <c r="HXV3819" s="1462"/>
      <c r="HXW3819" s="1462"/>
      <c r="HXX3819" s="1462"/>
      <c r="HXY3819" s="1462"/>
      <c r="HXZ3819" s="1463"/>
      <c r="HYA3819" s="1462"/>
      <c r="HYB3819" s="1462"/>
      <c r="HYC3819" s="1463"/>
      <c r="HYD3819" s="1463"/>
      <c r="HYE3819" s="1463"/>
      <c r="HYF3819" s="1463"/>
      <c r="HYG3819" s="1463"/>
      <c r="HYH3819" s="1463"/>
      <c r="HYI3819" s="1462"/>
      <c r="HYJ3819" s="1462"/>
      <c r="HYK3819" s="1464"/>
      <c r="HYL3819" s="1465"/>
      <c r="HYM3819" s="1466"/>
      <c r="HYN3819" s="1466"/>
      <c r="HYO3819" s="1462"/>
      <c r="HYP3819" s="1462"/>
      <c r="HYQ3819" s="1462"/>
      <c r="HYR3819" s="1462"/>
      <c r="HYS3819" s="1463"/>
      <c r="HYT3819" s="1462"/>
      <c r="HYU3819" s="1462"/>
      <c r="HYV3819" s="1462"/>
      <c r="HYW3819" s="1462"/>
      <c r="HYX3819" s="1463"/>
      <c r="HYY3819" s="1462"/>
      <c r="HYZ3819" s="1462"/>
      <c r="HZA3819" s="1462"/>
      <c r="HZB3819" s="1462"/>
      <c r="HZC3819" s="1462"/>
      <c r="HZD3819" s="1462"/>
      <c r="HZE3819" s="1462"/>
      <c r="HZF3819" s="1463"/>
      <c r="HZG3819" s="1462"/>
      <c r="HZH3819" s="1462"/>
      <c r="HZI3819" s="1463"/>
      <c r="HZJ3819" s="1463"/>
      <c r="HZK3819" s="1463"/>
      <c r="HZL3819" s="1463"/>
      <c r="HZM3819" s="1463"/>
      <c r="HZN3819" s="1463"/>
      <c r="HZO3819" s="1462"/>
      <c r="HZP3819" s="1462"/>
      <c r="HZQ3819" s="1464"/>
      <c r="HZR3819" s="1465"/>
      <c r="HZS3819" s="1466"/>
      <c r="HZT3819" s="1466"/>
      <c r="HZU3819" s="1462"/>
      <c r="HZV3819" s="1462"/>
      <c r="HZW3819" s="1462"/>
      <c r="HZX3819" s="1462"/>
      <c r="HZY3819" s="1463"/>
      <c r="HZZ3819" s="1462"/>
      <c r="IAA3819" s="1462"/>
      <c r="IAB3819" s="1462"/>
      <c r="IAC3819" s="1462"/>
      <c r="IAD3819" s="1463"/>
      <c r="IAE3819" s="1462"/>
      <c r="IAF3819" s="1462"/>
      <c r="IAG3819" s="1462"/>
      <c r="IAH3819" s="1462"/>
      <c r="IAI3819" s="1462"/>
      <c r="IAJ3819" s="1462"/>
      <c r="IAK3819" s="1462"/>
      <c r="IAL3819" s="1463"/>
      <c r="IAM3819" s="1462"/>
      <c r="IAN3819" s="1462"/>
      <c r="IAO3819" s="1463"/>
      <c r="IAP3819" s="1463"/>
      <c r="IAQ3819" s="1463"/>
      <c r="IAR3819" s="1463"/>
      <c r="IAS3819" s="1463"/>
      <c r="IAT3819" s="1463"/>
      <c r="IAU3819" s="1462"/>
      <c r="IAV3819" s="1462"/>
      <c r="IAW3819" s="1464"/>
      <c r="IAX3819" s="1465"/>
      <c r="IAY3819" s="1466"/>
      <c r="IAZ3819" s="1466"/>
      <c r="IBA3819" s="1462"/>
      <c r="IBB3819" s="1462"/>
      <c r="IBC3819" s="1462"/>
      <c r="IBD3819" s="1462"/>
      <c r="IBE3819" s="1463"/>
      <c r="IBF3819" s="1462"/>
      <c r="IBG3819" s="1462"/>
      <c r="IBH3819" s="1462"/>
      <c r="IBI3819" s="1462"/>
      <c r="IBJ3819" s="1463"/>
      <c r="IBK3819" s="1462"/>
      <c r="IBL3819" s="1462"/>
      <c r="IBM3819" s="1462"/>
      <c r="IBN3819" s="1462"/>
      <c r="IBO3819" s="1462"/>
      <c r="IBP3819" s="1462"/>
      <c r="IBQ3819" s="1462"/>
      <c r="IBR3819" s="1463"/>
      <c r="IBS3819" s="1462"/>
      <c r="IBT3819" s="1462"/>
      <c r="IBU3819" s="1463"/>
      <c r="IBV3819" s="1463"/>
      <c r="IBW3819" s="1463"/>
      <c r="IBX3819" s="1463"/>
      <c r="IBY3819" s="1463"/>
      <c r="IBZ3819" s="1463"/>
      <c r="ICA3819" s="1462"/>
      <c r="ICB3819" s="1462"/>
      <c r="ICC3819" s="1464"/>
      <c r="ICD3819" s="1465"/>
      <c r="ICE3819" s="1466"/>
      <c r="ICF3819" s="1466"/>
      <c r="ICG3819" s="1462"/>
      <c r="ICH3819" s="1462"/>
      <c r="ICI3819" s="1462"/>
      <c r="ICJ3819" s="1462"/>
      <c r="ICK3819" s="1463"/>
      <c r="ICL3819" s="1462"/>
      <c r="ICM3819" s="1462"/>
      <c r="ICN3819" s="1462"/>
      <c r="ICO3819" s="1462"/>
      <c r="ICP3819" s="1463"/>
      <c r="ICQ3819" s="1462"/>
      <c r="ICR3819" s="1462"/>
      <c r="ICS3819" s="1462"/>
      <c r="ICT3819" s="1462"/>
      <c r="ICU3819" s="1462"/>
      <c r="ICV3819" s="1462"/>
      <c r="ICW3819" s="1462"/>
      <c r="ICX3819" s="1463"/>
      <c r="ICY3819" s="1462"/>
      <c r="ICZ3819" s="1462"/>
      <c r="IDA3819" s="1463"/>
      <c r="IDB3819" s="1463"/>
      <c r="IDC3819" s="1463"/>
      <c r="IDD3819" s="1463"/>
      <c r="IDE3819" s="1463"/>
      <c r="IDF3819" s="1463"/>
      <c r="IDG3819" s="1462"/>
      <c r="IDH3819" s="1462"/>
      <c r="IDI3819" s="1464"/>
      <c r="IDJ3819" s="1465"/>
      <c r="IDK3819" s="1466"/>
      <c r="IDL3819" s="1466"/>
      <c r="IDM3819" s="1462"/>
      <c r="IDN3819" s="1462"/>
      <c r="IDO3819" s="1462"/>
      <c r="IDP3819" s="1462"/>
      <c r="IDQ3819" s="1463"/>
      <c r="IDR3819" s="1462"/>
      <c r="IDS3819" s="1462"/>
      <c r="IDT3819" s="1462"/>
      <c r="IDU3819" s="1462"/>
      <c r="IDV3819" s="1463"/>
      <c r="IDW3819" s="1462"/>
      <c r="IDX3819" s="1462"/>
      <c r="IDY3819" s="1462"/>
      <c r="IDZ3819" s="1462"/>
      <c r="IEA3819" s="1462"/>
      <c r="IEB3819" s="1462"/>
      <c r="IEC3819" s="1462"/>
      <c r="IED3819" s="1463"/>
      <c r="IEE3819" s="1462"/>
      <c r="IEF3819" s="1462"/>
      <c r="IEG3819" s="1463"/>
      <c r="IEH3819" s="1463"/>
      <c r="IEI3819" s="1463"/>
      <c r="IEJ3819" s="1463"/>
      <c r="IEK3819" s="1463"/>
      <c r="IEL3819" s="1463"/>
      <c r="IEM3819" s="1462"/>
      <c r="IEN3819" s="1462"/>
      <c r="IEO3819" s="1464"/>
      <c r="IEP3819" s="1465"/>
      <c r="IEQ3819" s="1466"/>
      <c r="IER3819" s="1466"/>
      <c r="IES3819" s="1462"/>
      <c r="IET3819" s="1462"/>
      <c r="IEU3819" s="1462"/>
      <c r="IEV3819" s="1462"/>
      <c r="IEW3819" s="1463"/>
      <c r="IEX3819" s="1462"/>
      <c r="IEY3819" s="1462"/>
      <c r="IEZ3819" s="1462"/>
      <c r="IFA3819" s="1462"/>
      <c r="IFB3819" s="1463"/>
      <c r="IFC3819" s="1462"/>
      <c r="IFD3819" s="1462"/>
      <c r="IFE3819" s="1462"/>
      <c r="IFF3819" s="1462"/>
      <c r="IFG3819" s="1462"/>
      <c r="IFH3819" s="1462"/>
      <c r="IFI3819" s="1462"/>
      <c r="IFJ3819" s="1463"/>
      <c r="IFK3819" s="1462"/>
      <c r="IFL3819" s="1462"/>
      <c r="IFM3819" s="1463"/>
      <c r="IFN3819" s="1463"/>
      <c r="IFO3819" s="1463"/>
      <c r="IFP3819" s="1463"/>
      <c r="IFQ3819" s="1463"/>
      <c r="IFR3819" s="1463"/>
      <c r="IFS3819" s="1462"/>
      <c r="IFT3819" s="1462"/>
      <c r="IFU3819" s="1464"/>
      <c r="IFV3819" s="1465"/>
      <c r="IFW3819" s="1466"/>
      <c r="IFX3819" s="1466"/>
      <c r="IFY3819" s="1462"/>
      <c r="IFZ3819" s="1462"/>
      <c r="IGA3819" s="1462"/>
      <c r="IGB3819" s="1462"/>
      <c r="IGC3819" s="1463"/>
      <c r="IGD3819" s="1462"/>
      <c r="IGE3819" s="1462"/>
      <c r="IGF3819" s="1462"/>
      <c r="IGG3819" s="1462"/>
      <c r="IGH3819" s="1463"/>
      <c r="IGI3819" s="1462"/>
      <c r="IGJ3819" s="1462"/>
      <c r="IGK3819" s="1462"/>
      <c r="IGL3819" s="1462"/>
      <c r="IGM3819" s="1462"/>
      <c r="IGN3819" s="1462"/>
      <c r="IGO3819" s="1462"/>
      <c r="IGP3819" s="1463"/>
      <c r="IGQ3819" s="1462"/>
      <c r="IGR3819" s="1462"/>
      <c r="IGS3819" s="1463"/>
      <c r="IGT3819" s="1463"/>
      <c r="IGU3819" s="1463"/>
      <c r="IGV3819" s="1463"/>
      <c r="IGW3819" s="1463"/>
      <c r="IGX3819" s="1463"/>
      <c r="IGY3819" s="1462"/>
      <c r="IGZ3819" s="1462"/>
      <c r="IHA3819" s="1464"/>
      <c r="IHB3819" s="1465"/>
      <c r="IHC3819" s="1466"/>
      <c r="IHD3819" s="1466"/>
      <c r="IHE3819" s="1462"/>
      <c r="IHF3819" s="1462"/>
      <c r="IHG3819" s="1462"/>
      <c r="IHH3819" s="1462"/>
      <c r="IHI3819" s="1463"/>
      <c r="IHJ3819" s="1462"/>
      <c r="IHK3819" s="1462"/>
      <c r="IHL3819" s="1462"/>
      <c r="IHM3819" s="1462"/>
      <c r="IHN3819" s="1463"/>
      <c r="IHO3819" s="1462"/>
      <c r="IHP3819" s="1462"/>
      <c r="IHQ3819" s="1462"/>
      <c r="IHR3819" s="1462"/>
      <c r="IHS3819" s="1462"/>
      <c r="IHT3819" s="1462"/>
      <c r="IHU3819" s="1462"/>
      <c r="IHV3819" s="1463"/>
      <c r="IHW3819" s="1462"/>
      <c r="IHX3819" s="1462"/>
      <c r="IHY3819" s="1463"/>
      <c r="IHZ3819" s="1463"/>
      <c r="IIA3819" s="1463"/>
      <c r="IIB3819" s="1463"/>
      <c r="IIC3819" s="1463"/>
      <c r="IID3819" s="1463"/>
      <c r="IIE3819" s="1462"/>
      <c r="IIF3819" s="1462"/>
      <c r="IIG3819" s="1464"/>
      <c r="IIH3819" s="1465"/>
      <c r="III3819" s="1466"/>
      <c r="IIJ3819" s="1466"/>
      <c r="IIK3819" s="1462"/>
      <c r="IIL3819" s="1462"/>
      <c r="IIM3819" s="1462"/>
      <c r="IIN3819" s="1462"/>
      <c r="IIO3819" s="1463"/>
      <c r="IIP3819" s="1462"/>
      <c r="IIQ3819" s="1462"/>
      <c r="IIR3819" s="1462"/>
      <c r="IIS3819" s="1462"/>
      <c r="IIT3819" s="1463"/>
      <c r="IIU3819" s="1462"/>
      <c r="IIV3819" s="1462"/>
      <c r="IIW3819" s="1462"/>
      <c r="IIX3819" s="1462"/>
      <c r="IIY3819" s="1462"/>
      <c r="IIZ3819" s="1462"/>
      <c r="IJA3819" s="1462"/>
      <c r="IJB3819" s="1463"/>
      <c r="IJC3819" s="1462"/>
      <c r="IJD3819" s="1462"/>
      <c r="IJE3819" s="1463"/>
      <c r="IJF3819" s="1463"/>
      <c r="IJG3819" s="1463"/>
      <c r="IJH3819" s="1463"/>
      <c r="IJI3819" s="1463"/>
      <c r="IJJ3819" s="1463"/>
      <c r="IJK3819" s="1462"/>
      <c r="IJL3819" s="1462"/>
      <c r="IJM3819" s="1464"/>
      <c r="IJN3819" s="1465"/>
      <c r="IJO3819" s="1466"/>
      <c r="IJP3819" s="1466"/>
      <c r="IJQ3819" s="1462"/>
      <c r="IJR3819" s="1462"/>
      <c r="IJS3819" s="1462"/>
      <c r="IJT3819" s="1462"/>
      <c r="IJU3819" s="1463"/>
      <c r="IJV3819" s="1462"/>
      <c r="IJW3819" s="1462"/>
      <c r="IJX3819" s="1462"/>
      <c r="IJY3819" s="1462"/>
      <c r="IJZ3819" s="1463"/>
      <c r="IKA3819" s="1462"/>
      <c r="IKB3819" s="1462"/>
      <c r="IKC3819" s="1462"/>
      <c r="IKD3819" s="1462"/>
      <c r="IKE3819" s="1462"/>
      <c r="IKF3819" s="1462"/>
      <c r="IKG3819" s="1462"/>
      <c r="IKH3819" s="1463"/>
      <c r="IKI3819" s="1462"/>
      <c r="IKJ3819" s="1462"/>
      <c r="IKK3819" s="1463"/>
      <c r="IKL3819" s="1463"/>
      <c r="IKM3819" s="1463"/>
      <c r="IKN3819" s="1463"/>
      <c r="IKO3819" s="1463"/>
      <c r="IKP3819" s="1463"/>
      <c r="IKQ3819" s="1462"/>
      <c r="IKR3819" s="1462"/>
      <c r="IKS3819" s="1464"/>
      <c r="IKT3819" s="1465"/>
      <c r="IKU3819" s="1466"/>
      <c r="IKV3819" s="1466"/>
      <c r="IKW3819" s="1462"/>
      <c r="IKX3819" s="1462"/>
      <c r="IKY3819" s="1462"/>
      <c r="IKZ3819" s="1462"/>
      <c r="ILA3819" s="1463"/>
      <c r="ILB3819" s="1462"/>
      <c r="ILC3819" s="1462"/>
      <c r="ILD3819" s="1462"/>
      <c r="ILE3819" s="1462"/>
      <c r="ILF3819" s="1463"/>
      <c r="ILG3819" s="1462"/>
      <c r="ILH3819" s="1462"/>
      <c r="ILI3819" s="1462"/>
      <c r="ILJ3819" s="1462"/>
      <c r="ILK3819" s="1462"/>
      <c r="ILL3819" s="1462"/>
      <c r="ILM3819" s="1462"/>
      <c r="ILN3819" s="1463"/>
      <c r="ILO3819" s="1462"/>
      <c r="ILP3819" s="1462"/>
      <c r="ILQ3819" s="1463"/>
      <c r="ILR3819" s="1463"/>
      <c r="ILS3819" s="1463"/>
      <c r="ILT3819" s="1463"/>
      <c r="ILU3819" s="1463"/>
      <c r="ILV3819" s="1463"/>
      <c r="ILW3819" s="1462"/>
      <c r="ILX3819" s="1462"/>
      <c r="ILY3819" s="1464"/>
      <c r="ILZ3819" s="1465"/>
      <c r="IMA3819" s="1466"/>
      <c r="IMB3819" s="1466"/>
      <c r="IMC3819" s="1462"/>
      <c r="IMD3819" s="1462"/>
      <c r="IME3819" s="1462"/>
      <c r="IMF3819" s="1462"/>
      <c r="IMG3819" s="1463"/>
      <c r="IMH3819" s="1462"/>
      <c r="IMI3819" s="1462"/>
      <c r="IMJ3819" s="1462"/>
      <c r="IMK3819" s="1462"/>
      <c r="IML3819" s="1463"/>
      <c r="IMM3819" s="1462"/>
      <c r="IMN3819" s="1462"/>
      <c r="IMO3819" s="1462"/>
      <c r="IMP3819" s="1462"/>
      <c r="IMQ3819" s="1462"/>
      <c r="IMR3819" s="1462"/>
      <c r="IMS3819" s="1462"/>
      <c r="IMT3819" s="1463"/>
      <c r="IMU3819" s="1462"/>
      <c r="IMV3819" s="1462"/>
      <c r="IMW3819" s="1463"/>
      <c r="IMX3819" s="1463"/>
      <c r="IMY3819" s="1463"/>
      <c r="IMZ3819" s="1463"/>
      <c r="INA3819" s="1463"/>
      <c r="INB3819" s="1463"/>
      <c r="INC3819" s="1462"/>
      <c r="IND3819" s="1462"/>
      <c r="INE3819" s="1464"/>
      <c r="INF3819" s="1465"/>
      <c r="ING3819" s="1466"/>
      <c r="INH3819" s="1466"/>
      <c r="INI3819" s="1462"/>
      <c r="INJ3819" s="1462"/>
      <c r="INK3819" s="1462"/>
      <c r="INL3819" s="1462"/>
      <c r="INM3819" s="1463"/>
      <c r="INN3819" s="1462"/>
      <c r="INO3819" s="1462"/>
      <c r="INP3819" s="1462"/>
      <c r="INQ3819" s="1462"/>
      <c r="INR3819" s="1463"/>
      <c r="INS3819" s="1462"/>
      <c r="INT3819" s="1462"/>
      <c r="INU3819" s="1462"/>
      <c r="INV3819" s="1462"/>
      <c r="INW3819" s="1462"/>
      <c r="INX3819" s="1462"/>
      <c r="INY3819" s="1462"/>
      <c r="INZ3819" s="1463"/>
      <c r="IOA3819" s="1462"/>
      <c r="IOB3819" s="1462"/>
      <c r="IOC3819" s="1463"/>
      <c r="IOD3819" s="1463"/>
      <c r="IOE3819" s="1463"/>
      <c r="IOF3819" s="1463"/>
      <c r="IOG3819" s="1463"/>
      <c r="IOH3819" s="1463"/>
      <c r="IOI3819" s="1462"/>
      <c r="IOJ3819" s="1462"/>
      <c r="IOK3819" s="1464"/>
      <c r="IOL3819" s="1465"/>
      <c r="IOM3819" s="1466"/>
      <c r="ION3819" s="1466"/>
      <c r="IOO3819" s="1462"/>
      <c r="IOP3819" s="1462"/>
      <c r="IOQ3819" s="1462"/>
      <c r="IOR3819" s="1462"/>
      <c r="IOS3819" s="1463"/>
      <c r="IOT3819" s="1462"/>
      <c r="IOU3819" s="1462"/>
      <c r="IOV3819" s="1462"/>
      <c r="IOW3819" s="1462"/>
      <c r="IOX3819" s="1463"/>
      <c r="IOY3819" s="1462"/>
      <c r="IOZ3819" s="1462"/>
      <c r="IPA3819" s="1462"/>
      <c r="IPB3819" s="1462"/>
      <c r="IPC3819" s="1462"/>
      <c r="IPD3819" s="1462"/>
      <c r="IPE3819" s="1462"/>
      <c r="IPF3819" s="1463"/>
      <c r="IPG3819" s="1462"/>
      <c r="IPH3819" s="1462"/>
      <c r="IPI3819" s="1463"/>
      <c r="IPJ3819" s="1463"/>
      <c r="IPK3819" s="1463"/>
      <c r="IPL3819" s="1463"/>
      <c r="IPM3819" s="1463"/>
      <c r="IPN3819" s="1463"/>
      <c r="IPO3819" s="1462"/>
      <c r="IPP3819" s="1462"/>
      <c r="IPQ3819" s="1464"/>
      <c r="IPR3819" s="1465"/>
      <c r="IPS3819" s="1466"/>
      <c r="IPT3819" s="1466"/>
      <c r="IPU3819" s="1462"/>
      <c r="IPV3819" s="1462"/>
      <c r="IPW3819" s="1462"/>
      <c r="IPX3819" s="1462"/>
      <c r="IPY3819" s="1463"/>
      <c r="IPZ3819" s="1462"/>
      <c r="IQA3819" s="1462"/>
      <c r="IQB3819" s="1462"/>
      <c r="IQC3819" s="1462"/>
      <c r="IQD3819" s="1463"/>
      <c r="IQE3819" s="1462"/>
      <c r="IQF3819" s="1462"/>
      <c r="IQG3819" s="1462"/>
      <c r="IQH3819" s="1462"/>
      <c r="IQI3819" s="1462"/>
      <c r="IQJ3819" s="1462"/>
      <c r="IQK3819" s="1462"/>
      <c r="IQL3819" s="1463"/>
      <c r="IQM3819" s="1462"/>
      <c r="IQN3819" s="1462"/>
      <c r="IQO3819" s="1463"/>
      <c r="IQP3819" s="1463"/>
      <c r="IQQ3819" s="1463"/>
      <c r="IQR3819" s="1463"/>
      <c r="IQS3819" s="1463"/>
      <c r="IQT3819" s="1463"/>
      <c r="IQU3819" s="1462"/>
      <c r="IQV3819" s="1462"/>
      <c r="IQW3819" s="1464"/>
      <c r="IQX3819" s="1465"/>
      <c r="IQY3819" s="1466"/>
      <c r="IQZ3819" s="1466"/>
      <c r="IRA3819" s="1462"/>
      <c r="IRB3819" s="1462"/>
      <c r="IRC3819" s="1462"/>
      <c r="IRD3819" s="1462"/>
      <c r="IRE3819" s="1463"/>
      <c r="IRF3819" s="1462"/>
      <c r="IRG3819" s="1462"/>
      <c r="IRH3819" s="1462"/>
      <c r="IRI3819" s="1462"/>
      <c r="IRJ3819" s="1463"/>
      <c r="IRK3819" s="1462"/>
      <c r="IRL3819" s="1462"/>
      <c r="IRM3819" s="1462"/>
      <c r="IRN3819" s="1462"/>
      <c r="IRO3819" s="1462"/>
      <c r="IRP3819" s="1462"/>
      <c r="IRQ3819" s="1462"/>
      <c r="IRR3819" s="1463"/>
      <c r="IRS3819" s="1462"/>
      <c r="IRT3819" s="1462"/>
      <c r="IRU3819" s="1463"/>
      <c r="IRV3819" s="1463"/>
      <c r="IRW3819" s="1463"/>
      <c r="IRX3819" s="1463"/>
      <c r="IRY3819" s="1463"/>
      <c r="IRZ3819" s="1463"/>
      <c r="ISA3819" s="1462"/>
      <c r="ISB3819" s="1462"/>
      <c r="ISC3819" s="1464"/>
      <c r="ISD3819" s="1465"/>
      <c r="ISE3819" s="1466"/>
      <c r="ISF3819" s="1466"/>
      <c r="ISG3819" s="1462"/>
      <c r="ISH3819" s="1462"/>
      <c r="ISI3819" s="1462"/>
      <c r="ISJ3819" s="1462"/>
      <c r="ISK3819" s="1463"/>
      <c r="ISL3819" s="1462"/>
      <c r="ISM3819" s="1462"/>
      <c r="ISN3819" s="1462"/>
      <c r="ISO3819" s="1462"/>
      <c r="ISP3819" s="1463"/>
      <c r="ISQ3819" s="1462"/>
      <c r="ISR3819" s="1462"/>
      <c r="ISS3819" s="1462"/>
      <c r="IST3819" s="1462"/>
      <c r="ISU3819" s="1462"/>
      <c r="ISV3819" s="1462"/>
      <c r="ISW3819" s="1462"/>
      <c r="ISX3819" s="1463"/>
      <c r="ISY3819" s="1462"/>
      <c r="ISZ3819" s="1462"/>
      <c r="ITA3819" s="1463"/>
      <c r="ITB3819" s="1463"/>
      <c r="ITC3819" s="1463"/>
      <c r="ITD3819" s="1463"/>
      <c r="ITE3819" s="1463"/>
      <c r="ITF3819" s="1463"/>
      <c r="ITG3819" s="1462"/>
      <c r="ITH3819" s="1462"/>
      <c r="ITI3819" s="1464"/>
      <c r="ITJ3819" s="1465"/>
      <c r="ITK3819" s="1466"/>
      <c r="ITL3819" s="1466"/>
      <c r="ITM3819" s="1462"/>
      <c r="ITN3819" s="1462"/>
      <c r="ITO3819" s="1462"/>
      <c r="ITP3819" s="1462"/>
      <c r="ITQ3819" s="1463"/>
      <c r="ITR3819" s="1462"/>
      <c r="ITS3819" s="1462"/>
      <c r="ITT3819" s="1462"/>
      <c r="ITU3819" s="1462"/>
      <c r="ITV3819" s="1463"/>
      <c r="ITW3819" s="1462"/>
      <c r="ITX3819" s="1462"/>
      <c r="ITY3819" s="1462"/>
      <c r="ITZ3819" s="1462"/>
      <c r="IUA3819" s="1462"/>
      <c r="IUB3819" s="1462"/>
      <c r="IUC3819" s="1462"/>
      <c r="IUD3819" s="1463"/>
      <c r="IUE3819" s="1462"/>
      <c r="IUF3819" s="1462"/>
      <c r="IUG3819" s="1463"/>
      <c r="IUH3819" s="1463"/>
      <c r="IUI3819" s="1463"/>
      <c r="IUJ3819" s="1463"/>
      <c r="IUK3819" s="1463"/>
      <c r="IUL3819" s="1463"/>
      <c r="IUM3819" s="1462"/>
      <c r="IUN3819" s="1462"/>
      <c r="IUO3819" s="1464"/>
      <c r="IUP3819" s="1465"/>
      <c r="IUQ3819" s="1466"/>
      <c r="IUR3819" s="1466"/>
      <c r="IUS3819" s="1462"/>
      <c r="IUT3819" s="1462"/>
      <c r="IUU3819" s="1462"/>
      <c r="IUV3819" s="1462"/>
      <c r="IUW3819" s="1463"/>
      <c r="IUX3819" s="1462"/>
      <c r="IUY3819" s="1462"/>
      <c r="IUZ3819" s="1462"/>
      <c r="IVA3819" s="1462"/>
      <c r="IVB3819" s="1463"/>
      <c r="IVC3819" s="1462"/>
      <c r="IVD3819" s="1462"/>
      <c r="IVE3819" s="1462"/>
      <c r="IVF3819" s="1462"/>
      <c r="IVG3819" s="1462"/>
      <c r="IVH3819" s="1462"/>
      <c r="IVI3819" s="1462"/>
      <c r="IVJ3819" s="1463"/>
      <c r="IVK3819" s="1462"/>
      <c r="IVL3819" s="1462"/>
      <c r="IVM3819" s="1463"/>
      <c r="IVN3819" s="1463"/>
      <c r="IVO3819" s="1463"/>
      <c r="IVP3819" s="1463"/>
      <c r="IVQ3819" s="1463"/>
      <c r="IVR3819" s="1463"/>
      <c r="IVS3819" s="1462"/>
      <c r="IVT3819" s="1462"/>
      <c r="IVU3819" s="1464"/>
      <c r="IVV3819" s="1465"/>
      <c r="IVW3819" s="1466"/>
      <c r="IVX3819" s="1466"/>
      <c r="IVY3819" s="1462"/>
      <c r="IVZ3819" s="1462"/>
      <c r="IWA3819" s="1462"/>
      <c r="IWB3819" s="1462"/>
      <c r="IWC3819" s="1463"/>
      <c r="IWD3819" s="1462"/>
      <c r="IWE3819" s="1462"/>
      <c r="IWF3819" s="1462"/>
      <c r="IWG3819" s="1462"/>
      <c r="IWH3819" s="1463"/>
      <c r="IWI3819" s="1462"/>
      <c r="IWJ3819" s="1462"/>
      <c r="IWK3819" s="1462"/>
      <c r="IWL3819" s="1462"/>
      <c r="IWM3819" s="1462"/>
      <c r="IWN3819" s="1462"/>
      <c r="IWO3819" s="1462"/>
      <c r="IWP3819" s="1463"/>
      <c r="IWQ3819" s="1462"/>
      <c r="IWR3819" s="1462"/>
      <c r="IWS3819" s="1463"/>
      <c r="IWT3819" s="1463"/>
      <c r="IWU3819" s="1463"/>
      <c r="IWV3819" s="1463"/>
      <c r="IWW3819" s="1463"/>
      <c r="IWX3819" s="1463"/>
      <c r="IWY3819" s="1462"/>
      <c r="IWZ3819" s="1462"/>
      <c r="IXA3819" s="1464"/>
      <c r="IXB3819" s="1465"/>
      <c r="IXC3819" s="1466"/>
      <c r="IXD3819" s="1466"/>
      <c r="IXE3819" s="1462"/>
      <c r="IXF3819" s="1462"/>
      <c r="IXG3819" s="1462"/>
      <c r="IXH3819" s="1462"/>
      <c r="IXI3819" s="1463"/>
      <c r="IXJ3819" s="1462"/>
      <c r="IXK3819" s="1462"/>
      <c r="IXL3819" s="1462"/>
      <c r="IXM3819" s="1462"/>
      <c r="IXN3819" s="1463"/>
      <c r="IXO3819" s="1462"/>
      <c r="IXP3819" s="1462"/>
      <c r="IXQ3819" s="1462"/>
      <c r="IXR3819" s="1462"/>
      <c r="IXS3819" s="1462"/>
      <c r="IXT3819" s="1462"/>
      <c r="IXU3819" s="1462"/>
      <c r="IXV3819" s="1463"/>
      <c r="IXW3819" s="1462"/>
      <c r="IXX3819" s="1462"/>
      <c r="IXY3819" s="1463"/>
      <c r="IXZ3819" s="1463"/>
      <c r="IYA3819" s="1463"/>
      <c r="IYB3819" s="1463"/>
      <c r="IYC3819" s="1463"/>
      <c r="IYD3819" s="1463"/>
      <c r="IYE3819" s="1462"/>
      <c r="IYF3819" s="1462"/>
      <c r="IYG3819" s="1464"/>
      <c r="IYH3819" s="1465"/>
      <c r="IYI3819" s="1466"/>
      <c r="IYJ3819" s="1466"/>
      <c r="IYK3819" s="1462"/>
      <c r="IYL3819" s="1462"/>
      <c r="IYM3819" s="1462"/>
      <c r="IYN3819" s="1462"/>
      <c r="IYO3819" s="1463"/>
      <c r="IYP3819" s="1462"/>
      <c r="IYQ3819" s="1462"/>
      <c r="IYR3819" s="1462"/>
      <c r="IYS3819" s="1462"/>
      <c r="IYT3819" s="1463"/>
      <c r="IYU3819" s="1462"/>
      <c r="IYV3819" s="1462"/>
      <c r="IYW3819" s="1462"/>
      <c r="IYX3819" s="1462"/>
      <c r="IYY3819" s="1462"/>
      <c r="IYZ3819" s="1462"/>
      <c r="IZA3819" s="1462"/>
      <c r="IZB3819" s="1463"/>
      <c r="IZC3819" s="1462"/>
      <c r="IZD3819" s="1462"/>
      <c r="IZE3819" s="1463"/>
      <c r="IZF3819" s="1463"/>
      <c r="IZG3819" s="1463"/>
      <c r="IZH3819" s="1463"/>
      <c r="IZI3819" s="1463"/>
      <c r="IZJ3819" s="1463"/>
      <c r="IZK3819" s="1462"/>
      <c r="IZL3819" s="1462"/>
      <c r="IZM3819" s="1464"/>
      <c r="IZN3819" s="1465"/>
      <c r="IZO3819" s="1466"/>
      <c r="IZP3819" s="1466"/>
      <c r="IZQ3819" s="1462"/>
      <c r="IZR3819" s="1462"/>
      <c r="IZS3819" s="1462"/>
      <c r="IZT3819" s="1462"/>
      <c r="IZU3819" s="1463"/>
      <c r="IZV3819" s="1462"/>
      <c r="IZW3819" s="1462"/>
      <c r="IZX3819" s="1462"/>
      <c r="IZY3819" s="1462"/>
      <c r="IZZ3819" s="1463"/>
      <c r="JAA3819" s="1462"/>
      <c r="JAB3819" s="1462"/>
      <c r="JAC3819" s="1462"/>
      <c r="JAD3819" s="1462"/>
      <c r="JAE3819" s="1462"/>
      <c r="JAF3819" s="1462"/>
      <c r="JAG3819" s="1462"/>
      <c r="JAH3819" s="1463"/>
      <c r="JAI3819" s="1462"/>
      <c r="JAJ3819" s="1462"/>
      <c r="JAK3819" s="1463"/>
      <c r="JAL3819" s="1463"/>
      <c r="JAM3819" s="1463"/>
      <c r="JAN3819" s="1463"/>
      <c r="JAO3819" s="1463"/>
      <c r="JAP3819" s="1463"/>
      <c r="JAQ3819" s="1462"/>
      <c r="JAR3819" s="1462"/>
      <c r="JAS3819" s="1464"/>
      <c r="JAT3819" s="1465"/>
      <c r="JAU3819" s="1466"/>
      <c r="JAV3819" s="1466"/>
      <c r="JAW3819" s="1462"/>
      <c r="JAX3819" s="1462"/>
      <c r="JAY3819" s="1462"/>
      <c r="JAZ3819" s="1462"/>
      <c r="JBA3819" s="1463"/>
      <c r="JBB3819" s="1462"/>
      <c r="JBC3819" s="1462"/>
      <c r="JBD3819" s="1462"/>
      <c r="JBE3819" s="1462"/>
      <c r="JBF3819" s="1463"/>
      <c r="JBG3819" s="1462"/>
      <c r="JBH3819" s="1462"/>
      <c r="JBI3819" s="1462"/>
      <c r="JBJ3819" s="1462"/>
      <c r="JBK3819" s="1462"/>
      <c r="JBL3819" s="1462"/>
      <c r="JBM3819" s="1462"/>
      <c r="JBN3819" s="1463"/>
      <c r="JBO3819" s="1462"/>
      <c r="JBP3819" s="1462"/>
      <c r="JBQ3819" s="1463"/>
      <c r="JBR3819" s="1463"/>
      <c r="JBS3819" s="1463"/>
      <c r="JBT3819" s="1463"/>
      <c r="JBU3819" s="1463"/>
      <c r="JBV3819" s="1463"/>
      <c r="JBW3819" s="1462"/>
      <c r="JBX3819" s="1462"/>
      <c r="JBY3819" s="1464"/>
      <c r="JBZ3819" s="1465"/>
      <c r="JCA3819" s="1466"/>
      <c r="JCB3819" s="1466"/>
      <c r="JCC3819" s="1462"/>
      <c r="JCD3819" s="1462"/>
      <c r="JCE3819" s="1462"/>
      <c r="JCF3819" s="1462"/>
      <c r="JCG3819" s="1463"/>
      <c r="JCH3819" s="1462"/>
      <c r="JCI3819" s="1462"/>
      <c r="JCJ3819" s="1462"/>
      <c r="JCK3819" s="1462"/>
      <c r="JCL3819" s="1463"/>
      <c r="JCM3819" s="1462"/>
      <c r="JCN3819" s="1462"/>
      <c r="JCO3819" s="1462"/>
      <c r="JCP3819" s="1462"/>
      <c r="JCQ3819" s="1462"/>
      <c r="JCR3819" s="1462"/>
      <c r="JCS3819" s="1462"/>
      <c r="JCT3819" s="1463"/>
      <c r="JCU3819" s="1462"/>
      <c r="JCV3819" s="1462"/>
      <c r="JCW3819" s="1463"/>
      <c r="JCX3819" s="1463"/>
      <c r="JCY3819" s="1463"/>
      <c r="JCZ3819" s="1463"/>
      <c r="JDA3819" s="1463"/>
      <c r="JDB3819" s="1463"/>
      <c r="JDC3819" s="1462"/>
      <c r="JDD3819" s="1462"/>
      <c r="JDE3819" s="1464"/>
      <c r="JDF3819" s="1465"/>
      <c r="JDG3819" s="1466"/>
      <c r="JDH3819" s="1466"/>
      <c r="JDI3819" s="1462"/>
      <c r="JDJ3819" s="1462"/>
      <c r="JDK3819" s="1462"/>
      <c r="JDL3819" s="1462"/>
      <c r="JDM3819" s="1463"/>
      <c r="JDN3819" s="1462"/>
      <c r="JDO3819" s="1462"/>
      <c r="JDP3819" s="1462"/>
      <c r="JDQ3819" s="1462"/>
      <c r="JDR3819" s="1463"/>
      <c r="JDS3819" s="1462"/>
      <c r="JDT3819" s="1462"/>
      <c r="JDU3819" s="1462"/>
      <c r="JDV3819" s="1462"/>
      <c r="JDW3819" s="1462"/>
      <c r="JDX3819" s="1462"/>
      <c r="JDY3819" s="1462"/>
      <c r="JDZ3819" s="1463"/>
      <c r="JEA3819" s="1462"/>
      <c r="JEB3819" s="1462"/>
      <c r="JEC3819" s="1463"/>
      <c r="JED3819" s="1463"/>
      <c r="JEE3819" s="1463"/>
      <c r="JEF3819" s="1463"/>
      <c r="JEG3819" s="1463"/>
      <c r="JEH3819" s="1463"/>
      <c r="JEI3819" s="1462"/>
      <c r="JEJ3819" s="1462"/>
      <c r="JEK3819" s="1464"/>
      <c r="JEL3819" s="1465"/>
      <c r="JEM3819" s="1466"/>
      <c r="JEN3819" s="1466"/>
      <c r="JEO3819" s="1462"/>
      <c r="JEP3819" s="1462"/>
      <c r="JEQ3819" s="1462"/>
      <c r="JER3819" s="1462"/>
      <c r="JES3819" s="1463"/>
      <c r="JET3819" s="1462"/>
      <c r="JEU3819" s="1462"/>
      <c r="JEV3819" s="1462"/>
      <c r="JEW3819" s="1462"/>
      <c r="JEX3819" s="1463"/>
      <c r="JEY3819" s="1462"/>
      <c r="JEZ3819" s="1462"/>
      <c r="JFA3819" s="1462"/>
      <c r="JFB3819" s="1462"/>
      <c r="JFC3819" s="1462"/>
      <c r="JFD3819" s="1462"/>
      <c r="JFE3819" s="1462"/>
      <c r="JFF3819" s="1463"/>
      <c r="JFG3819" s="1462"/>
      <c r="JFH3819" s="1462"/>
      <c r="JFI3819" s="1463"/>
      <c r="JFJ3819" s="1463"/>
      <c r="JFK3819" s="1463"/>
      <c r="JFL3819" s="1463"/>
      <c r="JFM3819" s="1463"/>
      <c r="JFN3819" s="1463"/>
      <c r="JFO3819" s="1462"/>
      <c r="JFP3819" s="1462"/>
      <c r="JFQ3819" s="1464"/>
      <c r="JFR3819" s="1465"/>
      <c r="JFS3819" s="1466"/>
      <c r="JFT3819" s="1466"/>
      <c r="JFU3819" s="1462"/>
      <c r="JFV3819" s="1462"/>
      <c r="JFW3819" s="1462"/>
      <c r="JFX3819" s="1462"/>
      <c r="JFY3819" s="1463"/>
      <c r="JFZ3819" s="1462"/>
      <c r="JGA3819" s="1462"/>
      <c r="JGB3819" s="1462"/>
      <c r="JGC3819" s="1462"/>
      <c r="JGD3819" s="1463"/>
      <c r="JGE3819" s="1462"/>
      <c r="JGF3819" s="1462"/>
      <c r="JGG3819" s="1462"/>
      <c r="JGH3819" s="1462"/>
      <c r="JGI3819" s="1462"/>
      <c r="JGJ3819" s="1462"/>
      <c r="JGK3819" s="1462"/>
      <c r="JGL3819" s="1463"/>
      <c r="JGM3819" s="1462"/>
      <c r="JGN3819" s="1462"/>
      <c r="JGO3819" s="1463"/>
      <c r="JGP3819" s="1463"/>
      <c r="JGQ3819" s="1463"/>
      <c r="JGR3819" s="1463"/>
      <c r="JGS3819" s="1463"/>
      <c r="JGT3819" s="1463"/>
      <c r="JGU3819" s="1462"/>
      <c r="JGV3819" s="1462"/>
      <c r="JGW3819" s="1464"/>
      <c r="JGX3819" s="1465"/>
      <c r="JGY3819" s="1466"/>
      <c r="JGZ3819" s="1466"/>
      <c r="JHA3819" s="1462"/>
      <c r="JHB3819" s="1462"/>
      <c r="JHC3819" s="1462"/>
      <c r="JHD3819" s="1462"/>
      <c r="JHE3819" s="1463"/>
      <c r="JHF3819" s="1462"/>
      <c r="JHG3819" s="1462"/>
      <c r="JHH3819" s="1462"/>
      <c r="JHI3819" s="1462"/>
      <c r="JHJ3819" s="1463"/>
      <c r="JHK3819" s="1462"/>
      <c r="JHL3819" s="1462"/>
      <c r="JHM3819" s="1462"/>
      <c r="JHN3819" s="1462"/>
      <c r="JHO3819" s="1462"/>
      <c r="JHP3819" s="1462"/>
      <c r="JHQ3819" s="1462"/>
      <c r="JHR3819" s="1463"/>
      <c r="JHS3819" s="1462"/>
      <c r="JHT3819" s="1462"/>
      <c r="JHU3819" s="1463"/>
      <c r="JHV3819" s="1463"/>
      <c r="JHW3819" s="1463"/>
      <c r="JHX3819" s="1463"/>
      <c r="JHY3819" s="1463"/>
      <c r="JHZ3819" s="1463"/>
      <c r="JIA3819" s="1462"/>
      <c r="JIB3819" s="1462"/>
      <c r="JIC3819" s="1464"/>
      <c r="JID3819" s="1465"/>
      <c r="JIE3819" s="1466"/>
      <c r="JIF3819" s="1466"/>
      <c r="JIG3819" s="1462"/>
      <c r="JIH3819" s="1462"/>
      <c r="JII3819" s="1462"/>
      <c r="JIJ3819" s="1462"/>
      <c r="JIK3819" s="1463"/>
      <c r="JIL3819" s="1462"/>
      <c r="JIM3819" s="1462"/>
      <c r="JIN3819" s="1462"/>
      <c r="JIO3819" s="1462"/>
      <c r="JIP3819" s="1463"/>
      <c r="JIQ3819" s="1462"/>
      <c r="JIR3819" s="1462"/>
      <c r="JIS3819" s="1462"/>
      <c r="JIT3819" s="1462"/>
      <c r="JIU3819" s="1462"/>
      <c r="JIV3819" s="1462"/>
      <c r="JIW3819" s="1462"/>
      <c r="JIX3819" s="1463"/>
      <c r="JIY3819" s="1462"/>
      <c r="JIZ3819" s="1462"/>
      <c r="JJA3819" s="1463"/>
      <c r="JJB3819" s="1463"/>
      <c r="JJC3819" s="1463"/>
      <c r="JJD3819" s="1463"/>
      <c r="JJE3819" s="1463"/>
      <c r="JJF3819" s="1463"/>
      <c r="JJG3819" s="1462"/>
      <c r="JJH3819" s="1462"/>
      <c r="JJI3819" s="1464"/>
      <c r="JJJ3819" s="1465"/>
      <c r="JJK3819" s="1466"/>
      <c r="JJL3819" s="1466"/>
      <c r="JJM3819" s="1462"/>
      <c r="JJN3819" s="1462"/>
      <c r="JJO3819" s="1462"/>
      <c r="JJP3819" s="1462"/>
      <c r="JJQ3819" s="1463"/>
      <c r="JJR3819" s="1462"/>
      <c r="JJS3819" s="1462"/>
      <c r="JJT3819" s="1462"/>
      <c r="JJU3819" s="1462"/>
      <c r="JJV3819" s="1463"/>
      <c r="JJW3819" s="1462"/>
      <c r="JJX3819" s="1462"/>
      <c r="JJY3819" s="1462"/>
      <c r="JJZ3819" s="1462"/>
      <c r="JKA3819" s="1462"/>
      <c r="JKB3819" s="1462"/>
      <c r="JKC3819" s="1462"/>
      <c r="JKD3819" s="1463"/>
      <c r="JKE3819" s="1462"/>
      <c r="JKF3819" s="1462"/>
      <c r="JKG3819" s="1463"/>
      <c r="JKH3819" s="1463"/>
      <c r="JKI3819" s="1463"/>
      <c r="JKJ3819" s="1463"/>
      <c r="JKK3819" s="1463"/>
      <c r="JKL3819" s="1463"/>
      <c r="JKM3819" s="1462"/>
      <c r="JKN3819" s="1462"/>
      <c r="JKO3819" s="1464"/>
      <c r="JKP3819" s="1465"/>
      <c r="JKQ3819" s="1466"/>
      <c r="JKR3819" s="1466"/>
      <c r="JKS3819" s="1462"/>
      <c r="JKT3819" s="1462"/>
      <c r="JKU3819" s="1462"/>
      <c r="JKV3819" s="1462"/>
      <c r="JKW3819" s="1463"/>
      <c r="JKX3819" s="1462"/>
      <c r="JKY3819" s="1462"/>
      <c r="JKZ3819" s="1462"/>
      <c r="JLA3819" s="1462"/>
      <c r="JLB3819" s="1463"/>
      <c r="JLC3819" s="1462"/>
      <c r="JLD3819" s="1462"/>
      <c r="JLE3819" s="1462"/>
      <c r="JLF3819" s="1462"/>
      <c r="JLG3819" s="1462"/>
      <c r="JLH3819" s="1462"/>
      <c r="JLI3819" s="1462"/>
      <c r="JLJ3819" s="1463"/>
      <c r="JLK3819" s="1462"/>
      <c r="JLL3819" s="1462"/>
      <c r="JLM3819" s="1463"/>
      <c r="JLN3819" s="1463"/>
      <c r="JLO3819" s="1463"/>
      <c r="JLP3819" s="1463"/>
      <c r="JLQ3819" s="1463"/>
      <c r="JLR3819" s="1463"/>
      <c r="JLS3819" s="1462"/>
      <c r="JLT3819" s="1462"/>
      <c r="JLU3819" s="1464"/>
      <c r="JLV3819" s="1465"/>
      <c r="JLW3819" s="1466"/>
      <c r="JLX3819" s="1466"/>
      <c r="JLY3819" s="1462"/>
      <c r="JLZ3819" s="1462"/>
      <c r="JMA3819" s="1462"/>
      <c r="JMB3819" s="1462"/>
      <c r="JMC3819" s="1463"/>
      <c r="JMD3819" s="1462"/>
      <c r="JME3819" s="1462"/>
      <c r="JMF3819" s="1462"/>
      <c r="JMG3819" s="1462"/>
      <c r="JMH3819" s="1463"/>
      <c r="JMI3819" s="1462"/>
      <c r="JMJ3819" s="1462"/>
      <c r="JMK3819" s="1462"/>
      <c r="JML3819" s="1462"/>
      <c r="JMM3819" s="1462"/>
      <c r="JMN3819" s="1462"/>
      <c r="JMO3819" s="1462"/>
      <c r="JMP3819" s="1463"/>
      <c r="JMQ3819" s="1462"/>
      <c r="JMR3819" s="1462"/>
      <c r="JMS3819" s="1463"/>
      <c r="JMT3819" s="1463"/>
      <c r="JMU3819" s="1463"/>
      <c r="JMV3819" s="1463"/>
      <c r="JMW3819" s="1463"/>
      <c r="JMX3819" s="1463"/>
      <c r="JMY3819" s="1462"/>
      <c r="JMZ3819" s="1462"/>
      <c r="JNA3819" s="1464"/>
      <c r="JNB3819" s="1465"/>
      <c r="JNC3819" s="1466"/>
      <c r="JND3819" s="1466"/>
      <c r="JNE3819" s="1462"/>
      <c r="JNF3819" s="1462"/>
      <c r="JNG3819" s="1462"/>
      <c r="JNH3819" s="1462"/>
      <c r="JNI3819" s="1463"/>
      <c r="JNJ3819" s="1462"/>
      <c r="JNK3819" s="1462"/>
      <c r="JNL3819" s="1462"/>
      <c r="JNM3819" s="1462"/>
      <c r="JNN3819" s="1463"/>
      <c r="JNO3819" s="1462"/>
      <c r="JNP3819" s="1462"/>
      <c r="JNQ3819" s="1462"/>
      <c r="JNR3819" s="1462"/>
      <c r="JNS3819" s="1462"/>
      <c r="JNT3819" s="1462"/>
      <c r="JNU3819" s="1462"/>
      <c r="JNV3819" s="1463"/>
      <c r="JNW3819" s="1462"/>
      <c r="JNX3819" s="1462"/>
      <c r="JNY3819" s="1463"/>
      <c r="JNZ3819" s="1463"/>
      <c r="JOA3819" s="1463"/>
      <c r="JOB3819" s="1463"/>
      <c r="JOC3819" s="1463"/>
      <c r="JOD3819" s="1463"/>
      <c r="JOE3819" s="1462"/>
      <c r="JOF3819" s="1462"/>
      <c r="JOG3819" s="1464"/>
      <c r="JOH3819" s="1465"/>
      <c r="JOI3819" s="1466"/>
      <c r="JOJ3819" s="1466"/>
      <c r="JOK3819" s="1462"/>
      <c r="JOL3819" s="1462"/>
      <c r="JOM3819" s="1462"/>
      <c r="JON3819" s="1462"/>
      <c r="JOO3819" s="1463"/>
      <c r="JOP3819" s="1462"/>
      <c r="JOQ3819" s="1462"/>
      <c r="JOR3819" s="1462"/>
      <c r="JOS3819" s="1462"/>
      <c r="JOT3819" s="1463"/>
      <c r="JOU3819" s="1462"/>
      <c r="JOV3819" s="1462"/>
      <c r="JOW3819" s="1462"/>
      <c r="JOX3819" s="1462"/>
      <c r="JOY3819" s="1462"/>
      <c r="JOZ3819" s="1462"/>
      <c r="JPA3819" s="1462"/>
      <c r="JPB3819" s="1463"/>
      <c r="JPC3819" s="1462"/>
      <c r="JPD3819" s="1462"/>
      <c r="JPE3819" s="1463"/>
      <c r="JPF3819" s="1463"/>
      <c r="JPG3819" s="1463"/>
      <c r="JPH3819" s="1463"/>
      <c r="JPI3819" s="1463"/>
      <c r="JPJ3819" s="1463"/>
      <c r="JPK3819" s="1462"/>
      <c r="JPL3819" s="1462"/>
      <c r="JPM3819" s="1464"/>
      <c r="JPN3819" s="1465"/>
      <c r="JPO3819" s="1466"/>
      <c r="JPP3819" s="1466"/>
      <c r="JPQ3819" s="1462"/>
      <c r="JPR3819" s="1462"/>
      <c r="JPS3819" s="1462"/>
      <c r="JPT3819" s="1462"/>
      <c r="JPU3819" s="1463"/>
      <c r="JPV3819" s="1462"/>
      <c r="JPW3819" s="1462"/>
      <c r="JPX3819" s="1462"/>
      <c r="JPY3819" s="1462"/>
      <c r="JPZ3819" s="1463"/>
      <c r="JQA3819" s="1462"/>
      <c r="JQB3819" s="1462"/>
      <c r="JQC3819" s="1462"/>
      <c r="JQD3819" s="1462"/>
      <c r="JQE3819" s="1462"/>
      <c r="JQF3819" s="1462"/>
      <c r="JQG3819" s="1462"/>
      <c r="JQH3819" s="1463"/>
      <c r="JQI3819" s="1462"/>
      <c r="JQJ3819" s="1462"/>
      <c r="JQK3819" s="1463"/>
      <c r="JQL3819" s="1463"/>
      <c r="JQM3819" s="1463"/>
      <c r="JQN3819" s="1463"/>
      <c r="JQO3819" s="1463"/>
      <c r="JQP3819" s="1463"/>
      <c r="JQQ3819" s="1462"/>
      <c r="JQR3819" s="1462"/>
      <c r="JQS3819" s="1464"/>
      <c r="JQT3819" s="1465"/>
      <c r="JQU3819" s="1466"/>
      <c r="JQV3819" s="1466"/>
      <c r="JQW3819" s="1462"/>
      <c r="JQX3819" s="1462"/>
      <c r="JQY3819" s="1462"/>
      <c r="JQZ3819" s="1462"/>
      <c r="JRA3819" s="1463"/>
      <c r="JRB3819" s="1462"/>
      <c r="JRC3819" s="1462"/>
      <c r="JRD3819" s="1462"/>
      <c r="JRE3819" s="1462"/>
      <c r="JRF3819" s="1463"/>
      <c r="JRG3819" s="1462"/>
      <c r="JRH3819" s="1462"/>
      <c r="JRI3819" s="1462"/>
      <c r="JRJ3819" s="1462"/>
      <c r="JRK3819" s="1462"/>
      <c r="JRL3819" s="1462"/>
      <c r="JRM3819" s="1462"/>
      <c r="JRN3819" s="1463"/>
      <c r="JRO3819" s="1462"/>
      <c r="JRP3819" s="1462"/>
      <c r="JRQ3819" s="1463"/>
      <c r="JRR3819" s="1463"/>
      <c r="JRS3819" s="1463"/>
      <c r="JRT3819" s="1463"/>
      <c r="JRU3819" s="1463"/>
      <c r="JRV3819" s="1463"/>
      <c r="JRW3819" s="1462"/>
      <c r="JRX3819" s="1462"/>
      <c r="JRY3819" s="1464"/>
      <c r="JRZ3819" s="1465"/>
      <c r="JSA3819" s="1466"/>
      <c r="JSB3819" s="1466"/>
      <c r="JSC3819" s="1462"/>
      <c r="JSD3819" s="1462"/>
      <c r="JSE3819" s="1462"/>
      <c r="JSF3819" s="1462"/>
      <c r="JSG3819" s="1463"/>
      <c r="JSH3819" s="1462"/>
      <c r="JSI3819" s="1462"/>
      <c r="JSJ3819" s="1462"/>
      <c r="JSK3819" s="1462"/>
      <c r="JSL3819" s="1463"/>
      <c r="JSM3819" s="1462"/>
      <c r="JSN3819" s="1462"/>
      <c r="JSO3819" s="1462"/>
      <c r="JSP3819" s="1462"/>
      <c r="JSQ3819" s="1462"/>
      <c r="JSR3819" s="1462"/>
      <c r="JSS3819" s="1462"/>
      <c r="JST3819" s="1463"/>
      <c r="JSU3819" s="1462"/>
      <c r="JSV3819" s="1462"/>
      <c r="JSW3819" s="1463"/>
      <c r="JSX3819" s="1463"/>
      <c r="JSY3819" s="1463"/>
      <c r="JSZ3819" s="1463"/>
      <c r="JTA3819" s="1463"/>
      <c r="JTB3819" s="1463"/>
      <c r="JTC3819" s="1462"/>
      <c r="JTD3819" s="1462"/>
      <c r="JTE3819" s="1464"/>
      <c r="JTF3819" s="1465"/>
      <c r="JTG3819" s="1466"/>
      <c r="JTH3819" s="1466"/>
      <c r="JTI3819" s="1462"/>
      <c r="JTJ3819" s="1462"/>
      <c r="JTK3819" s="1462"/>
      <c r="JTL3819" s="1462"/>
      <c r="JTM3819" s="1463"/>
      <c r="JTN3819" s="1462"/>
      <c r="JTO3819" s="1462"/>
      <c r="JTP3819" s="1462"/>
      <c r="JTQ3819" s="1462"/>
      <c r="JTR3819" s="1463"/>
      <c r="JTS3819" s="1462"/>
      <c r="JTT3819" s="1462"/>
      <c r="JTU3819" s="1462"/>
      <c r="JTV3819" s="1462"/>
      <c r="JTW3819" s="1462"/>
      <c r="JTX3819" s="1462"/>
      <c r="JTY3819" s="1462"/>
      <c r="JTZ3819" s="1463"/>
      <c r="JUA3819" s="1462"/>
      <c r="JUB3819" s="1462"/>
      <c r="JUC3819" s="1463"/>
      <c r="JUD3819" s="1463"/>
      <c r="JUE3819" s="1463"/>
      <c r="JUF3819" s="1463"/>
      <c r="JUG3819" s="1463"/>
      <c r="JUH3819" s="1463"/>
      <c r="JUI3819" s="1462"/>
      <c r="JUJ3819" s="1462"/>
      <c r="JUK3819" s="1464"/>
      <c r="JUL3819" s="1465"/>
      <c r="JUM3819" s="1466"/>
      <c r="JUN3819" s="1466"/>
      <c r="JUO3819" s="1462"/>
      <c r="JUP3819" s="1462"/>
      <c r="JUQ3819" s="1462"/>
      <c r="JUR3819" s="1462"/>
      <c r="JUS3819" s="1463"/>
      <c r="JUT3819" s="1462"/>
      <c r="JUU3819" s="1462"/>
      <c r="JUV3819" s="1462"/>
      <c r="JUW3819" s="1462"/>
      <c r="JUX3819" s="1463"/>
      <c r="JUY3819" s="1462"/>
      <c r="JUZ3819" s="1462"/>
      <c r="JVA3819" s="1462"/>
      <c r="JVB3819" s="1462"/>
      <c r="JVC3819" s="1462"/>
      <c r="JVD3819" s="1462"/>
      <c r="JVE3819" s="1462"/>
      <c r="JVF3819" s="1463"/>
      <c r="JVG3819" s="1462"/>
      <c r="JVH3819" s="1462"/>
      <c r="JVI3819" s="1463"/>
      <c r="JVJ3819" s="1463"/>
      <c r="JVK3819" s="1463"/>
      <c r="JVL3819" s="1463"/>
      <c r="JVM3819" s="1463"/>
      <c r="JVN3819" s="1463"/>
      <c r="JVO3819" s="1462"/>
      <c r="JVP3819" s="1462"/>
      <c r="JVQ3819" s="1464"/>
      <c r="JVR3819" s="1465"/>
      <c r="JVS3819" s="1466"/>
      <c r="JVT3819" s="1466"/>
      <c r="JVU3819" s="1462"/>
      <c r="JVV3819" s="1462"/>
      <c r="JVW3819" s="1462"/>
      <c r="JVX3819" s="1462"/>
      <c r="JVY3819" s="1463"/>
      <c r="JVZ3819" s="1462"/>
      <c r="JWA3819" s="1462"/>
      <c r="JWB3819" s="1462"/>
      <c r="JWC3819" s="1462"/>
      <c r="JWD3819" s="1463"/>
      <c r="JWE3819" s="1462"/>
      <c r="JWF3819" s="1462"/>
      <c r="JWG3819" s="1462"/>
      <c r="JWH3819" s="1462"/>
      <c r="JWI3819" s="1462"/>
      <c r="JWJ3819" s="1462"/>
      <c r="JWK3819" s="1462"/>
      <c r="JWL3819" s="1463"/>
      <c r="JWM3819" s="1462"/>
      <c r="JWN3819" s="1462"/>
      <c r="JWO3819" s="1463"/>
      <c r="JWP3819" s="1463"/>
      <c r="JWQ3819" s="1463"/>
      <c r="JWR3819" s="1463"/>
      <c r="JWS3819" s="1463"/>
      <c r="JWT3819" s="1463"/>
      <c r="JWU3819" s="1462"/>
      <c r="JWV3819" s="1462"/>
      <c r="JWW3819" s="1464"/>
      <c r="JWX3819" s="1465"/>
      <c r="JWY3819" s="1466"/>
      <c r="JWZ3819" s="1466"/>
      <c r="JXA3819" s="1462"/>
      <c r="JXB3819" s="1462"/>
      <c r="JXC3819" s="1462"/>
      <c r="JXD3819" s="1462"/>
      <c r="JXE3819" s="1463"/>
      <c r="JXF3819" s="1462"/>
      <c r="JXG3819" s="1462"/>
      <c r="JXH3819" s="1462"/>
      <c r="JXI3819" s="1462"/>
      <c r="JXJ3819" s="1463"/>
      <c r="JXK3819" s="1462"/>
      <c r="JXL3819" s="1462"/>
      <c r="JXM3819" s="1462"/>
      <c r="JXN3819" s="1462"/>
      <c r="JXO3819" s="1462"/>
      <c r="JXP3819" s="1462"/>
      <c r="JXQ3819" s="1462"/>
      <c r="JXR3819" s="1463"/>
      <c r="JXS3819" s="1462"/>
      <c r="JXT3819" s="1462"/>
      <c r="JXU3819" s="1463"/>
      <c r="JXV3819" s="1463"/>
      <c r="JXW3819" s="1463"/>
      <c r="JXX3819" s="1463"/>
      <c r="JXY3819" s="1463"/>
      <c r="JXZ3819" s="1463"/>
      <c r="JYA3819" s="1462"/>
      <c r="JYB3819" s="1462"/>
      <c r="JYC3819" s="1464"/>
      <c r="JYD3819" s="1465"/>
      <c r="JYE3819" s="1466"/>
      <c r="JYF3819" s="1466"/>
      <c r="JYG3819" s="1462"/>
      <c r="JYH3819" s="1462"/>
      <c r="JYI3819" s="1462"/>
      <c r="JYJ3819" s="1462"/>
      <c r="JYK3819" s="1463"/>
      <c r="JYL3819" s="1462"/>
      <c r="JYM3819" s="1462"/>
      <c r="JYN3819" s="1462"/>
      <c r="JYO3819" s="1462"/>
      <c r="JYP3819" s="1463"/>
      <c r="JYQ3819" s="1462"/>
      <c r="JYR3819" s="1462"/>
      <c r="JYS3819" s="1462"/>
      <c r="JYT3819" s="1462"/>
      <c r="JYU3819" s="1462"/>
      <c r="JYV3819" s="1462"/>
      <c r="JYW3819" s="1462"/>
      <c r="JYX3819" s="1463"/>
      <c r="JYY3819" s="1462"/>
      <c r="JYZ3819" s="1462"/>
      <c r="JZA3819" s="1463"/>
      <c r="JZB3819" s="1463"/>
      <c r="JZC3819" s="1463"/>
      <c r="JZD3819" s="1463"/>
      <c r="JZE3819" s="1463"/>
      <c r="JZF3819" s="1463"/>
      <c r="JZG3819" s="1462"/>
      <c r="JZH3819" s="1462"/>
      <c r="JZI3819" s="1464"/>
      <c r="JZJ3819" s="1465"/>
      <c r="JZK3819" s="1466"/>
      <c r="JZL3819" s="1466"/>
      <c r="JZM3819" s="1462"/>
      <c r="JZN3819" s="1462"/>
      <c r="JZO3819" s="1462"/>
      <c r="JZP3819" s="1462"/>
      <c r="JZQ3819" s="1463"/>
      <c r="JZR3819" s="1462"/>
      <c r="JZS3819" s="1462"/>
      <c r="JZT3819" s="1462"/>
      <c r="JZU3819" s="1462"/>
      <c r="JZV3819" s="1463"/>
      <c r="JZW3819" s="1462"/>
      <c r="JZX3819" s="1462"/>
      <c r="JZY3819" s="1462"/>
      <c r="JZZ3819" s="1462"/>
      <c r="KAA3819" s="1462"/>
      <c r="KAB3819" s="1462"/>
      <c r="KAC3819" s="1462"/>
      <c r="KAD3819" s="1463"/>
      <c r="KAE3819" s="1462"/>
      <c r="KAF3819" s="1462"/>
      <c r="KAG3819" s="1463"/>
      <c r="KAH3819" s="1463"/>
      <c r="KAI3819" s="1463"/>
      <c r="KAJ3819" s="1463"/>
      <c r="KAK3819" s="1463"/>
      <c r="KAL3819" s="1463"/>
      <c r="KAM3819" s="1462"/>
      <c r="KAN3819" s="1462"/>
      <c r="KAO3819" s="1464"/>
      <c r="KAP3819" s="1465"/>
      <c r="KAQ3819" s="1466"/>
      <c r="KAR3819" s="1466"/>
      <c r="KAS3819" s="1462"/>
      <c r="KAT3819" s="1462"/>
      <c r="KAU3819" s="1462"/>
      <c r="KAV3819" s="1462"/>
      <c r="KAW3819" s="1463"/>
      <c r="KAX3819" s="1462"/>
      <c r="KAY3819" s="1462"/>
      <c r="KAZ3819" s="1462"/>
      <c r="KBA3819" s="1462"/>
      <c r="KBB3819" s="1463"/>
      <c r="KBC3819" s="1462"/>
      <c r="KBD3819" s="1462"/>
      <c r="KBE3819" s="1462"/>
      <c r="KBF3819" s="1462"/>
      <c r="KBG3819" s="1462"/>
      <c r="KBH3819" s="1462"/>
      <c r="KBI3819" s="1462"/>
      <c r="KBJ3819" s="1463"/>
      <c r="KBK3819" s="1462"/>
      <c r="KBL3819" s="1462"/>
      <c r="KBM3819" s="1463"/>
      <c r="KBN3819" s="1463"/>
      <c r="KBO3819" s="1463"/>
      <c r="KBP3819" s="1463"/>
      <c r="KBQ3819" s="1463"/>
      <c r="KBR3819" s="1463"/>
      <c r="KBS3819" s="1462"/>
      <c r="KBT3819" s="1462"/>
      <c r="KBU3819" s="1464"/>
      <c r="KBV3819" s="1465"/>
      <c r="KBW3819" s="1466"/>
      <c r="KBX3819" s="1466"/>
      <c r="KBY3819" s="1462"/>
      <c r="KBZ3819" s="1462"/>
      <c r="KCA3819" s="1462"/>
      <c r="KCB3819" s="1462"/>
      <c r="KCC3819" s="1463"/>
      <c r="KCD3819" s="1462"/>
      <c r="KCE3819" s="1462"/>
      <c r="KCF3819" s="1462"/>
      <c r="KCG3819" s="1462"/>
      <c r="KCH3819" s="1463"/>
      <c r="KCI3819" s="1462"/>
      <c r="KCJ3819" s="1462"/>
      <c r="KCK3819" s="1462"/>
      <c r="KCL3819" s="1462"/>
      <c r="KCM3819" s="1462"/>
      <c r="KCN3819" s="1462"/>
      <c r="KCO3819" s="1462"/>
      <c r="KCP3819" s="1463"/>
      <c r="KCQ3819" s="1462"/>
      <c r="KCR3819" s="1462"/>
      <c r="KCS3819" s="1463"/>
      <c r="KCT3819" s="1463"/>
      <c r="KCU3819" s="1463"/>
      <c r="KCV3819" s="1463"/>
      <c r="KCW3819" s="1463"/>
      <c r="KCX3819" s="1463"/>
      <c r="KCY3819" s="1462"/>
      <c r="KCZ3819" s="1462"/>
      <c r="KDA3819" s="1464"/>
      <c r="KDB3819" s="1465"/>
      <c r="KDC3819" s="1466"/>
      <c r="KDD3819" s="1466"/>
      <c r="KDE3819" s="1462"/>
      <c r="KDF3819" s="1462"/>
      <c r="KDG3819" s="1462"/>
      <c r="KDH3819" s="1462"/>
      <c r="KDI3819" s="1463"/>
      <c r="KDJ3819" s="1462"/>
      <c r="KDK3819" s="1462"/>
      <c r="KDL3819" s="1462"/>
      <c r="KDM3819" s="1462"/>
      <c r="KDN3819" s="1463"/>
      <c r="KDO3819" s="1462"/>
      <c r="KDP3819" s="1462"/>
      <c r="KDQ3819" s="1462"/>
      <c r="KDR3819" s="1462"/>
      <c r="KDS3819" s="1462"/>
      <c r="KDT3819" s="1462"/>
      <c r="KDU3819" s="1462"/>
      <c r="KDV3819" s="1463"/>
      <c r="KDW3819" s="1462"/>
      <c r="KDX3819" s="1462"/>
      <c r="KDY3819" s="1463"/>
      <c r="KDZ3819" s="1463"/>
      <c r="KEA3819" s="1463"/>
      <c r="KEB3819" s="1463"/>
      <c r="KEC3819" s="1463"/>
      <c r="KED3819" s="1463"/>
      <c r="KEE3819" s="1462"/>
      <c r="KEF3819" s="1462"/>
      <c r="KEG3819" s="1464"/>
      <c r="KEH3819" s="1465"/>
      <c r="KEI3819" s="1466"/>
      <c r="KEJ3819" s="1466"/>
      <c r="KEK3819" s="1462"/>
      <c r="KEL3819" s="1462"/>
      <c r="KEM3819" s="1462"/>
      <c r="KEN3819" s="1462"/>
      <c r="KEO3819" s="1463"/>
      <c r="KEP3819" s="1462"/>
      <c r="KEQ3819" s="1462"/>
      <c r="KER3819" s="1462"/>
      <c r="KES3819" s="1462"/>
      <c r="KET3819" s="1463"/>
      <c r="KEU3819" s="1462"/>
      <c r="KEV3819" s="1462"/>
      <c r="KEW3819" s="1462"/>
      <c r="KEX3819" s="1462"/>
      <c r="KEY3819" s="1462"/>
      <c r="KEZ3819" s="1462"/>
      <c r="KFA3819" s="1462"/>
      <c r="KFB3819" s="1463"/>
      <c r="KFC3819" s="1462"/>
      <c r="KFD3819" s="1462"/>
      <c r="KFE3819" s="1463"/>
      <c r="KFF3819" s="1463"/>
      <c r="KFG3819" s="1463"/>
      <c r="KFH3819" s="1463"/>
      <c r="KFI3819" s="1463"/>
      <c r="KFJ3819" s="1463"/>
      <c r="KFK3819" s="1462"/>
      <c r="KFL3819" s="1462"/>
      <c r="KFM3819" s="1464"/>
      <c r="KFN3819" s="1465"/>
      <c r="KFO3819" s="1466"/>
      <c r="KFP3819" s="1466"/>
      <c r="KFQ3819" s="1462"/>
      <c r="KFR3819" s="1462"/>
      <c r="KFS3819" s="1462"/>
      <c r="KFT3819" s="1462"/>
      <c r="KFU3819" s="1463"/>
      <c r="KFV3819" s="1462"/>
      <c r="KFW3819" s="1462"/>
      <c r="KFX3819" s="1462"/>
      <c r="KFY3819" s="1462"/>
      <c r="KFZ3819" s="1463"/>
      <c r="KGA3819" s="1462"/>
      <c r="KGB3819" s="1462"/>
      <c r="KGC3819" s="1462"/>
      <c r="KGD3819" s="1462"/>
      <c r="KGE3819" s="1462"/>
      <c r="KGF3819" s="1462"/>
      <c r="KGG3819" s="1462"/>
      <c r="KGH3819" s="1463"/>
      <c r="KGI3819" s="1462"/>
      <c r="KGJ3819" s="1462"/>
      <c r="KGK3819" s="1463"/>
      <c r="KGL3819" s="1463"/>
      <c r="KGM3819" s="1463"/>
      <c r="KGN3819" s="1463"/>
      <c r="KGO3819" s="1463"/>
      <c r="KGP3819" s="1463"/>
      <c r="KGQ3819" s="1462"/>
      <c r="KGR3819" s="1462"/>
      <c r="KGS3819" s="1464"/>
      <c r="KGT3819" s="1465"/>
      <c r="KGU3819" s="1466"/>
      <c r="KGV3819" s="1466"/>
      <c r="KGW3819" s="1462"/>
      <c r="KGX3819" s="1462"/>
      <c r="KGY3819" s="1462"/>
      <c r="KGZ3819" s="1462"/>
      <c r="KHA3819" s="1463"/>
      <c r="KHB3819" s="1462"/>
      <c r="KHC3819" s="1462"/>
      <c r="KHD3819" s="1462"/>
      <c r="KHE3819" s="1462"/>
      <c r="KHF3819" s="1463"/>
      <c r="KHG3819" s="1462"/>
      <c r="KHH3819" s="1462"/>
      <c r="KHI3819" s="1462"/>
      <c r="KHJ3819" s="1462"/>
      <c r="KHK3819" s="1462"/>
      <c r="KHL3819" s="1462"/>
      <c r="KHM3819" s="1462"/>
      <c r="KHN3819" s="1463"/>
      <c r="KHO3819" s="1462"/>
      <c r="KHP3819" s="1462"/>
      <c r="KHQ3819" s="1463"/>
      <c r="KHR3819" s="1463"/>
      <c r="KHS3819" s="1463"/>
      <c r="KHT3819" s="1463"/>
      <c r="KHU3819" s="1463"/>
      <c r="KHV3819" s="1463"/>
      <c r="KHW3819" s="1462"/>
      <c r="KHX3819" s="1462"/>
      <c r="KHY3819" s="1464"/>
      <c r="KHZ3819" s="1465"/>
      <c r="KIA3819" s="1466"/>
      <c r="KIB3819" s="1466"/>
      <c r="KIC3819" s="1462"/>
      <c r="KID3819" s="1462"/>
      <c r="KIE3819" s="1462"/>
      <c r="KIF3819" s="1462"/>
      <c r="KIG3819" s="1463"/>
      <c r="KIH3819" s="1462"/>
      <c r="KII3819" s="1462"/>
      <c r="KIJ3819" s="1462"/>
      <c r="KIK3819" s="1462"/>
      <c r="KIL3819" s="1463"/>
      <c r="KIM3819" s="1462"/>
      <c r="KIN3819" s="1462"/>
      <c r="KIO3819" s="1462"/>
      <c r="KIP3819" s="1462"/>
      <c r="KIQ3819" s="1462"/>
      <c r="KIR3819" s="1462"/>
      <c r="KIS3819" s="1462"/>
      <c r="KIT3819" s="1463"/>
      <c r="KIU3819" s="1462"/>
      <c r="KIV3819" s="1462"/>
      <c r="KIW3819" s="1463"/>
      <c r="KIX3819" s="1463"/>
      <c r="KIY3819" s="1463"/>
      <c r="KIZ3819" s="1463"/>
      <c r="KJA3819" s="1463"/>
      <c r="KJB3819" s="1463"/>
      <c r="KJC3819" s="1462"/>
      <c r="KJD3819" s="1462"/>
      <c r="KJE3819" s="1464"/>
      <c r="KJF3819" s="1465"/>
      <c r="KJG3819" s="1466"/>
      <c r="KJH3819" s="1466"/>
      <c r="KJI3819" s="1462"/>
      <c r="KJJ3819" s="1462"/>
      <c r="KJK3819" s="1462"/>
      <c r="KJL3819" s="1462"/>
      <c r="KJM3819" s="1463"/>
      <c r="KJN3819" s="1462"/>
      <c r="KJO3819" s="1462"/>
      <c r="KJP3819" s="1462"/>
      <c r="KJQ3819" s="1462"/>
      <c r="KJR3819" s="1463"/>
      <c r="KJS3819" s="1462"/>
      <c r="KJT3819" s="1462"/>
      <c r="KJU3819" s="1462"/>
      <c r="KJV3819" s="1462"/>
      <c r="KJW3819" s="1462"/>
      <c r="KJX3819" s="1462"/>
      <c r="KJY3819" s="1462"/>
      <c r="KJZ3819" s="1463"/>
      <c r="KKA3819" s="1462"/>
      <c r="KKB3819" s="1462"/>
      <c r="KKC3819" s="1463"/>
      <c r="KKD3819" s="1463"/>
      <c r="KKE3819" s="1463"/>
      <c r="KKF3819" s="1463"/>
      <c r="KKG3819" s="1463"/>
      <c r="KKH3819" s="1463"/>
      <c r="KKI3819" s="1462"/>
      <c r="KKJ3819" s="1462"/>
      <c r="KKK3819" s="1464"/>
      <c r="KKL3819" s="1465"/>
      <c r="KKM3819" s="1466"/>
      <c r="KKN3819" s="1466"/>
      <c r="KKO3819" s="1462"/>
      <c r="KKP3819" s="1462"/>
      <c r="KKQ3819" s="1462"/>
      <c r="KKR3819" s="1462"/>
      <c r="KKS3819" s="1463"/>
      <c r="KKT3819" s="1462"/>
      <c r="KKU3819" s="1462"/>
      <c r="KKV3819" s="1462"/>
      <c r="KKW3819" s="1462"/>
      <c r="KKX3819" s="1463"/>
      <c r="KKY3819" s="1462"/>
      <c r="KKZ3819" s="1462"/>
      <c r="KLA3819" s="1462"/>
      <c r="KLB3819" s="1462"/>
      <c r="KLC3819" s="1462"/>
      <c r="KLD3819" s="1462"/>
      <c r="KLE3819" s="1462"/>
      <c r="KLF3819" s="1463"/>
      <c r="KLG3819" s="1462"/>
      <c r="KLH3819" s="1462"/>
      <c r="KLI3819" s="1463"/>
      <c r="KLJ3819" s="1463"/>
      <c r="KLK3819" s="1463"/>
      <c r="KLL3819" s="1463"/>
      <c r="KLM3819" s="1463"/>
      <c r="KLN3819" s="1463"/>
      <c r="KLO3819" s="1462"/>
      <c r="KLP3819" s="1462"/>
      <c r="KLQ3819" s="1464"/>
      <c r="KLR3819" s="1465"/>
      <c r="KLS3819" s="1466"/>
      <c r="KLT3819" s="1466"/>
      <c r="KLU3819" s="1462"/>
      <c r="KLV3819" s="1462"/>
      <c r="KLW3819" s="1462"/>
      <c r="KLX3819" s="1462"/>
      <c r="KLY3819" s="1463"/>
      <c r="KLZ3819" s="1462"/>
      <c r="KMA3819" s="1462"/>
      <c r="KMB3819" s="1462"/>
      <c r="KMC3819" s="1462"/>
      <c r="KMD3819" s="1463"/>
      <c r="KME3819" s="1462"/>
      <c r="KMF3819" s="1462"/>
      <c r="KMG3819" s="1462"/>
      <c r="KMH3819" s="1462"/>
      <c r="KMI3819" s="1462"/>
      <c r="KMJ3819" s="1462"/>
      <c r="KMK3819" s="1462"/>
      <c r="KML3819" s="1463"/>
      <c r="KMM3819" s="1462"/>
      <c r="KMN3819" s="1462"/>
      <c r="KMO3819" s="1463"/>
      <c r="KMP3819" s="1463"/>
      <c r="KMQ3819" s="1463"/>
      <c r="KMR3819" s="1463"/>
      <c r="KMS3819" s="1463"/>
      <c r="KMT3819" s="1463"/>
      <c r="KMU3819" s="1462"/>
      <c r="KMV3819" s="1462"/>
      <c r="KMW3819" s="1464"/>
      <c r="KMX3819" s="1465"/>
      <c r="KMY3819" s="1466"/>
      <c r="KMZ3819" s="1466"/>
      <c r="KNA3819" s="1462"/>
      <c r="KNB3819" s="1462"/>
      <c r="KNC3819" s="1462"/>
      <c r="KND3819" s="1462"/>
      <c r="KNE3819" s="1463"/>
      <c r="KNF3819" s="1462"/>
      <c r="KNG3819" s="1462"/>
      <c r="KNH3819" s="1462"/>
      <c r="KNI3819" s="1462"/>
      <c r="KNJ3819" s="1463"/>
      <c r="KNK3819" s="1462"/>
      <c r="KNL3819" s="1462"/>
      <c r="KNM3819" s="1462"/>
      <c r="KNN3819" s="1462"/>
      <c r="KNO3819" s="1462"/>
      <c r="KNP3819" s="1462"/>
      <c r="KNQ3819" s="1462"/>
      <c r="KNR3819" s="1463"/>
      <c r="KNS3819" s="1462"/>
      <c r="KNT3819" s="1462"/>
      <c r="KNU3819" s="1463"/>
      <c r="KNV3819" s="1463"/>
      <c r="KNW3819" s="1463"/>
      <c r="KNX3819" s="1463"/>
      <c r="KNY3819" s="1463"/>
      <c r="KNZ3819" s="1463"/>
      <c r="KOA3819" s="1462"/>
      <c r="KOB3819" s="1462"/>
      <c r="KOC3819" s="1464"/>
      <c r="KOD3819" s="1465"/>
      <c r="KOE3819" s="1466"/>
      <c r="KOF3819" s="1466"/>
      <c r="KOG3819" s="1462"/>
      <c r="KOH3819" s="1462"/>
      <c r="KOI3819" s="1462"/>
      <c r="KOJ3819" s="1462"/>
      <c r="KOK3819" s="1463"/>
      <c r="KOL3819" s="1462"/>
      <c r="KOM3819" s="1462"/>
      <c r="KON3819" s="1462"/>
      <c r="KOO3819" s="1462"/>
      <c r="KOP3819" s="1463"/>
      <c r="KOQ3819" s="1462"/>
      <c r="KOR3819" s="1462"/>
      <c r="KOS3819" s="1462"/>
      <c r="KOT3819" s="1462"/>
      <c r="KOU3819" s="1462"/>
      <c r="KOV3819" s="1462"/>
      <c r="KOW3819" s="1462"/>
      <c r="KOX3819" s="1463"/>
      <c r="KOY3819" s="1462"/>
      <c r="KOZ3819" s="1462"/>
      <c r="KPA3819" s="1463"/>
      <c r="KPB3819" s="1463"/>
      <c r="KPC3819" s="1463"/>
      <c r="KPD3819" s="1463"/>
      <c r="KPE3819" s="1463"/>
      <c r="KPF3819" s="1463"/>
      <c r="KPG3819" s="1462"/>
      <c r="KPH3819" s="1462"/>
      <c r="KPI3819" s="1464"/>
      <c r="KPJ3819" s="1465"/>
      <c r="KPK3819" s="1466"/>
      <c r="KPL3819" s="1466"/>
      <c r="KPM3819" s="1462"/>
      <c r="KPN3819" s="1462"/>
      <c r="KPO3819" s="1462"/>
      <c r="KPP3819" s="1462"/>
      <c r="KPQ3819" s="1463"/>
      <c r="KPR3819" s="1462"/>
      <c r="KPS3819" s="1462"/>
      <c r="KPT3819" s="1462"/>
      <c r="KPU3819" s="1462"/>
      <c r="KPV3819" s="1463"/>
      <c r="KPW3819" s="1462"/>
      <c r="KPX3819" s="1462"/>
      <c r="KPY3819" s="1462"/>
      <c r="KPZ3819" s="1462"/>
      <c r="KQA3819" s="1462"/>
      <c r="KQB3819" s="1462"/>
      <c r="KQC3819" s="1462"/>
      <c r="KQD3819" s="1463"/>
      <c r="KQE3819" s="1462"/>
      <c r="KQF3819" s="1462"/>
      <c r="KQG3819" s="1463"/>
      <c r="KQH3819" s="1463"/>
      <c r="KQI3819" s="1463"/>
      <c r="KQJ3819" s="1463"/>
      <c r="KQK3819" s="1463"/>
      <c r="KQL3819" s="1463"/>
      <c r="KQM3819" s="1462"/>
      <c r="KQN3819" s="1462"/>
      <c r="KQO3819" s="1464"/>
      <c r="KQP3819" s="1465"/>
      <c r="KQQ3819" s="1466"/>
      <c r="KQR3819" s="1466"/>
      <c r="KQS3819" s="1462"/>
      <c r="KQT3819" s="1462"/>
      <c r="KQU3819" s="1462"/>
      <c r="KQV3819" s="1462"/>
      <c r="KQW3819" s="1463"/>
      <c r="KQX3819" s="1462"/>
      <c r="KQY3819" s="1462"/>
      <c r="KQZ3819" s="1462"/>
      <c r="KRA3819" s="1462"/>
      <c r="KRB3819" s="1463"/>
      <c r="KRC3819" s="1462"/>
      <c r="KRD3819" s="1462"/>
      <c r="KRE3819" s="1462"/>
      <c r="KRF3819" s="1462"/>
      <c r="KRG3819" s="1462"/>
      <c r="KRH3819" s="1462"/>
      <c r="KRI3819" s="1462"/>
      <c r="KRJ3819" s="1463"/>
      <c r="KRK3819" s="1462"/>
      <c r="KRL3819" s="1462"/>
      <c r="KRM3819" s="1463"/>
      <c r="KRN3819" s="1463"/>
      <c r="KRO3819" s="1463"/>
      <c r="KRP3819" s="1463"/>
      <c r="KRQ3819" s="1463"/>
      <c r="KRR3819" s="1463"/>
      <c r="KRS3819" s="1462"/>
      <c r="KRT3819" s="1462"/>
      <c r="KRU3819" s="1464"/>
      <c r="KRV3819" s="1465"/>
      <c r="KRW3819" s="1466"/>
      <c r="KRX3819" s="1466"/>
      <c r="KRY3819" s="1462"/>
      <c r="KRZ3819" s="1462"/>
      <c r="KSA3819" s="1462"/>
      <c r="KSB3819" s="1462"/>
      <c r="KSC3819" s="1463"/>
      <c r="KSD3819" s="1462"/>
      <c r="KSE3819" s="1462"/>
      <c r="KSF3819" s="1462"/>
      <c r="KSG3819" s="1462"/>
      <c r="KSH3819" s="1463"/>
      <c r="KSI3819" s="1462"/>
      <c r="KSJ3819" s="1462"/>
      <c r="KSK3819" s="1462"/>
      <c r="KSL3819" s="1462"/>
      <c r="KSM3819" s="1462"/>
      <c r="KSN3819" s="1462"/>
      <c r="KSO3819" s="1462"/>
      <c r="KSP3819" s="1463"/>
      <c r="KSQ3819" s="1462"/>
      <c r="KSR3819" s="1462"/>
      <c r="KSS3819" s="1463"/>
      <c r="KST3819" s="1463"/>
      <c r="KSU3819" s="1463"/>
      <c r="KSV3819" s="1463"/>
      <c r="KSW3819" s="1463"/>
      <c r="KSX3819" s="1463"/>
      <c r="KSY3819" s="1462"/>
      <c r="KSZ3819" s="1462"/>
      <c r="KTA3819" s="1464"/>
      <c r="KTB3819" s="1465"/>
      <c r="KTC3819" s="1466"/>
      <c r="KTD3819" s="1466"/>
      <c r="KTE3819" s="1462"/>
      <c r="KTF3819" s="1462"/>
      <c r="KTG3819" s="1462"/>
      <c r="KTH3819" s="1462"/>
      <c r="KTI3819" s="1463"/>
      <c r="KTJ3819" s="1462"/>
      <c r="KTK3819" s="1462"/>
      <c r="KTL3819" s="1462"/>
      <c r="KTM3819" s="1462"/>
      <c r="KTN3819" s="1463"/>
      <c r="KTO3819" s="1462"/>
      <c r="KTP3819" s="1462"/>
      <c r="KTQ3819" s="1462"/>
      <c r="KTR3819" s="1462"/>
      <c r="KTS3819" s="1462"/>
      <c r="KTT3819" s="1462"/>
      <c r="KTU3819" s="1462"/>
      <c r="KTV3819" s="1463"/>
      <c r="KTW3819" s="1462"/>
      <c r="KTX3819" s="1462"/>
      <c r="KTY3819" s="1463"/>
      <c r="KTZ3819" s="1463"/>
      <c r="KUA3819" s="1463"/>
      <c r="KUB3819" s="1463"/>
      <c r="KUC3819" s="1463"/>
      <c r="KUD3819" s="1463"/>
      <c r="KUE3819" s="1462"/>
      <c r="KUF3819" s="1462"/>
      <c r="KUG3819" s="1464"/>
      <c r="KUH3819" s="1465"/>
      <c r="KUI3819" s="1466"/>
      <c r="KUJ3819" s="1466"/>
      <c r="KUK3819" s="1462"/>
      <c r="KUL3819" s="1462"/>
      <c r="KUM3819" s="1462"/>
      <c r="KUN3819" s="1462"/>
      <c r="KUO3819" s="1463"/>
      <c r="KUP3819" s="1462"/>
      <c r="KUQ3819" s="1462"/>
      <c r="KUR3819" s="1462"/>
      <c r="KUS3819" s="1462"/>
      <c r="KUT3819" s="1463"/>
      <c r="KUU3819" s="1462"/>
      <c r="KUV3819" s="1462"/>
      <c r="KUW3819" s="1462"/>
      <c r="KUX3819" s="1462"/>
      <c r="KUY3819" s="1462"/>
      <c r="KUZ3819" s="1462"/>
      <c r="KVA3819" s="1462"/>
      <c r="KVB3819" s="1463"/>
      <c r="KVC3819" s="1462"/>
      <c r="KVD3819" s="1462"/>
      <c r="KVE3819" s="1463"/>
      <c r="KVF3819" s="1463"/>
      <c r="KVG3819" s="1463"/>
      <c r="KVH3819" s="1463"/>
      <c r="KVI3819" s="1463"/>
      <c r="KVJ3819" s="1463"/>
      <c r="KVK3819" s="1462"/>
      <c r="KVL3819" s="1462"/>
      <c r="KVM3819" s="1464"/>
      <c r="KVN3819" s="1465"/>
      <c r="KVO3819" s="1466"/>
      <c r="KVP3819" s="1466"/>
      <c r="KVQ3819" s="1462"/>
      <c r="KVR3819" s="1462"/>
      <c r="KVS3819" s="1462"/>
      <c r="KVT3819" s="1462"/>
      <c r="KVU3819" s="1463"/>
      <c r="KVV3819" s="1462"/>
      <c r="KVW3819" s="1462"/>
      <c r="KVX3819" s="1462"/>
      <c r="KVY3819" s="1462"/>
      <c r="KVZ3819" s="1463"/>
      <c r="KWA3819" s="1462"/>
      <c r="KWB3819" s="1462"/>
      <c r="KWC3819" s="1462"/>
      <c r="KWD3819" s="1462"/>
      <c r="KWE3819" s="1462"/>
      <c r="KWF3819" s="1462"/>
      <c r="KWG3819" s="1462"/>
      <c r="KWH3819" s="1463"/>
      <c r="KWI3819" s="1462"/>
      <c r="KWJ3819" s="1462"/>
      <c r="KWK3819" s="1463"/>
      <c r="KWL3819" s="1463"/>
      <c r="KWM3819" s="1463"/>
      <c r="KWN3819" s="1463"/>
      <c r="KWO3819" s="1463"/>
      <c r="KWP3819" s="1463"/>
      <c r="KWQ3819" s="1462"/>
      <c r="KWR3819" s="1462"/>
      <c r="KWS3819" s="1464"/>
      <c r="KWT3819" s="1465"/>
      <c r="KWU3819" s="1466"/>
      <c r="KWV3819" s="1466"/>
      <c r="KWW3819" s="1462"/>
      <c r="KWX3819" s="1462"/>
      <c r="KWY3819" s="1462"/>
      <c r="KWZ3819" s="1462"/>
      <c r="KXA3819" s="1463"/>
      <c r="KXB3819" s="1462"/>
      <c r="KXC3819" s="1462"/>
      <c r="KXD3819" s="1462"/>
      <c r="KXE3819" s="1462"/>
      <c r="KXF3819" s="1463"/>
      <c r="KXG3819" s="1462"/>
      <c r="KXH3819" s="1462"/>
      <c r="KXI3819" s="1462"/>
      <c r="KXJ3819" s="1462"/>
      <c r="KXK3819" s="1462"/>
      <c r="KXL3819" s="1462"/>
      <c r="KXM3819" s="1462"/>
      <c r="KXN3819" s="1463"/>
      <c r="KXO3819" s="1462"/>
      <c r="KXP3819" s="1462"/>
      <c r="KXQ3819" s="1463"/>
      <c r="KXR3819" s="1463"/>
      <c r="KXS3819" s="1463"/>
      <c r="KXT3819" s="1463"/>
      <c r="KXU3819" s="1463"/>
      <c r="KXV3819" s="1463"/>
      <c r="KXW3819" s="1462"/>
      <c r="KXX3819" s="1462"/>
      <c r="KXY3819" s="1464"/>
      <c r="KXZ3819" s="1465"/>
      <c r="KYA3819" s="1466"/>
      <c r="KYB3819" s="1466"/>
      <c r="KYC3819" s="1462"/>
      <c r="KYD3819" s="1462"/>
      <c r="KYE3819" s="1462"/>
      <c r="KYF3819" s="1462"/>
      <c r="KYG3819" s="1463"/>
      <c r="KYH3819" s="1462"/>
      <c r="KYI3819" s="1462"/>
      <c r="KYJ3819" s="1462"/>
      <c r="KYK3819" s="1462"/>
      <c r="KYL3819" s="1463"/>
      <c r="KYM3819" s="1462"/>
      <c r="KYN3819" s="1462"/>
      <c r="KYO3819" s="1462"/>
      <c r="KYP3819" s="1462"/>
      <c r="KYQ3819" s="1462"/>
      <c r="KYR3819" s="1462"/>
      <c r="KYS3819" s="1462"/>
      <c r="KYT3819" s="1463"/>
      <c r="KYU3819" s="1462"/>
      <c r="KYV3819" s="1462"/>
      <c r="KYW3819" s="1463"/>
      <c r="KYX3819" s="1463"/>
      <c r="KYY3819" s="1463"/>
      <c r="KYZ3819" s="1463"/>
      <c r="KZA3819" s="1463"/>
      <c r="KZB3819" s="1463"/>
      <c r="KZC3819" s="1462"/>
      <c r="KZD3819" s="1462"/>
      <c r="KZE3819" s="1464"/>
      <c r="KZF3819" s="1465"/>
      <c r="KZG3819" s="1466"/>
      <c r="KZH3819" s="1466"/>
      <c r="KZI3819" s="1462"/>
      <c r="KZJ3819" s="1462"/>
      <c r="KZK3819" s="1462"/>
      <c r="KZL3819" s="1462"/>
      <c r="KZM3819" s="1463"/>
      <c r="KZN3819" s="1462"/>
      <c r="KZO3819" s="1462"/>
      <c r="KZP3819" s="1462"/>
      <c r="KZQ3819" s="1462"/>
      <c r="KZR3819" s="1463"/>
      <c r="KZS3819" s="1462"/>
      <c r="KZT3819" s="1462"/>
      <c r="KZU3819" s="1462"/>
      <c r="KZV3819" s="1462"/>
      <c r="KZW3819" s="1462"/>
      <c r="KZX3819" s="1462"/>
      <c r="KZY3819" s="1462"/>
      <c r="KZZ3819" s="1463"/>
      <c r="LAA3819" s="1462"/>
      <c r="LAB3819" s="1462"/>
      <c r="LAC3819" s="1463"/>
      <c r="LAD3819" s="1463"/>
      <c r="LAE3819" s="1463"/>
      <c r="LAF3819" s="1463"/>
      <c r="LAG3819" s="1463"/>
      <c r="LAH3819" s="1463"/>
      <c r="LAI3819" s="1462"/>
      <c r="LAJ3819" s="1462"/>
      <c r="LAK3819" s="1464"/>
      <c r="LAL3819" s="1465"/>
      <c r="LAM3819" s="1466"/>
      <c r="LAN3819" s="1466"/>
      <c r="LAO3819" s="1462"/>
      <c r="LAP3819" s="1462"/>
      <c r="LAQ3819" s="1462"/>
      <c r="LAR3819" s="1462"/>
      <c r="LAS3819" s="1463"/>
      <c r="LAT3819" s="1462"/>
      <c r="LAU3819" s="1462"/>
      <c r="LAV3819" s="1462"/>
      <c r="LAW3819" s="1462"/>
      <c r="LAX3819" s="1463"/>
      <c r="LAY3819" s="1462"/>
      <c r="LAZ3819" s="1462"/>
      <c r="LBA3819" s="1462"/>
      <c r="LBB3819" s="1462"/>
      <c r="LBC3819" s="1462"/>
      <c r="LBD3819" s="1462"/>
      <c r="LBE3819" s="1462"/>
      <c r="LBF3819" s="1463"/>
      <c r="LBG3819" s="1462"/>
      <c r="LBH3819" s="1462"/>
      <c r="LBI3819" s="1463"/>
      <c r="LBJ3819" s="1463"/>
      <c r="LBK3819" s="1463"/>
      <c r="LBL3819" s="1463"/>
      <c r="LBM3819" s="1463"/>
      <c r="LBN3819" s="1463"/>
      <c r="LBO3819" s="1462"/>
      <c r="LBP3819" s="1462"/>
      <c r="LBQ3819" s="1464"/>
      <c r="LBR3819" s="1465"/>
      <c r="LBS3819" s="1466"/>
      <c r="LBT3819" s="1466"/>
      <c r="LBU3819" s="1462"/>
      <c r="LBV3819" s="1462"/>
      <c r="LBW3819" s="1462"/>
      <c r="LBX3819" s="1462"/>
      <c r="LBY3819" s="1463"/>
      <c r="LBZ3819" s="1462"/>
      <c r="LCA3819" s="1462"/>
      <c r="LCB3819" s="1462"/>
      <c r="LCC3819" s="1462"/>
      <c r="LCD3819" s="1463"/>
      <c r="LCE3819" s="1462"/>
      <c r="LCF3819" s="1462"/>
      <c r="LCG3819" s="1462"/>
      <c r="LCH3819" s="1462"/>
      <c r="LCI3819" s="1462"/>
      <c r="LCJ3819" s="1462"/>
      <c r="LCK3819" s="1462"/>
      <c r="LCL3819" s="1463"/>
      <c r="LCM3819" s="1462"/>
      <c r="LCN3819" s="1462"/>
      <c r="LCO3819" s="1463"/>
      <c r="LCP3819" s="1463"/>
      <c r="LCQ3819" s="1463"/>
      <c r="LCR3819" s="1463"/>
      <c r="LCS3819" s="1463"/>
      <c r="LCT3819" s="1463"/>
      <c r="LCU3819" s="1462"/>
      <c r="LCV3819" s="1462"/>
      <c r="LCW3819" s="1464"/>
      <c r="LCX3819" s="1465"/>
      <c r="LCY3819" s="1466"/>
      <c r="LCZ3819" s="1466"/>
      <c r="LDA3819" s="1462"/>
      <c r="LDB3819" s="1462"/>
      <c r="LDC3819" s="1462"/>
      <c r="LDD3819" s="1462"/>
      <c r="LDE3819" s="1463"/>
      <c r="LDF3819" s="1462"/>
      <c r="LDG3819" s="1462"/>
      <c r="LDH3819" s="1462"/>
      <c r="LDI3819" s="1462"/>
      <c r="LDJ3819" s="1463"/>
      <c r="LDK3819" s="1462"/>
      <c r="LDL3819" s="1462"/>
      <c r="LDM3819" s="1462"/>
      <c r="LDN3819" s="1462"/>
      <c r="LDO3819" s="1462"/>
      <c r="LDP3819" s="1462"/>
      <c r="LDQ3819" s="1462"/>
      <c r="LDR3819" s="1463"/>
      <c r="LDS3819" s="1462"/>
      <c r="LDT3819" s="1462"/>
      <c r="LDU3819" s="1463"/>
      <c r="LDV3819" s="1463"/>
      <c r="LDW3819" s="1463"/>
      <c r="LDX3819" s="1463"/>
      <c r="LDY3819" s="1463"/>
      <c r="LDZ3819" s="1463"/>
      <c r="LEA3819" s="1462"/>
      <c r="LEB3819" s="1462"/>
      <c r="LEC3819" s="1464"/>
      <c r="LED3819" s="1465"/>
      <c r="LEE3819" s="1466"/>
      <c r="LEF3819" s="1466"/>
      <c r="LEG3819" s="1462"/>
      <c r="LEH3819" s="1462"/>
      <c r="LEI3819" s="1462"/>
      <c r="LEJ3819" s="1462"/>
      <c r="LEK3819" s="1463"/>
      <c r="LEL3819" s="1462"/>
      <c r="LEM3819" s="1462"/>
      <c r="LEN3819" s="1462"/>
      <c r="LEO3819" s="1462"/>
      <c r="LEP3819" s="1463"/>
      <c r="LEQ3819" s="1462"/>
      <c r="LER3819" s="1462"/>
      <c r="LES3819" s="1462"/>
      <c r="LET3819" s="1462"/>
      <c r="LEU3819" s="1462"/>
      <c r="LEV3819" s="1462"/>
      <c r="LEW3819" s="1462"/>
      <c r="LEX3819" s="1463"/>
      <c r="LEY3819" s="1462"/>
      <c r="LEZ3819" s="1462"/>
      <c r="LFA3819" s="1463"/>
      <c r="LFB3819" s="1463"/>
      <c r="LFC3819" s="1463"/>
      <c r="LFD3819" s="1463"/>
      <c r="LFE3819" s="1463"/>
      <c r="LFF3819" s="1463"/>
      <c r="LFG3819" s="1462"/>
      <c r="LFH3819" s="1462"/>
      <c r="LFI3819" s="1464"/>
      <c r="LFJ3819" s="1465"/>
      <c r="LFK3819" s="1466"/>
      <c r="LFL3819" s="1466"/>
      <c r="LFM3819" s="1462"/>
      <c r="LFN3819" s="1462"/>
      <c r="LFO3819" s="1462"/>
      <c r="LFP3819" s="1462"/>
      <c r="LFQ3819" s="1463"/>
      <c r="LFR3819" s="1462"/>
      <c r="LFS3819" s="1462"/>
      <c r="LFT3819" s="1462"/>
      <c r="LFU3819" s="1462"/>
      <c r="LFV3819" s="1463"/>
      <c r="LFW3819" s="1462"/>
      <c r="LFX3819" s="1462"/>
      <c r="LFY3819" s="1462"/>
      <c r="LFZ3819" s="1462"/>
      <c r="LGA3819" s="1462"/>
      <c r="LGB3819" s="1462"/>
      <c r="LGC3819" s="1462"/>
      <c r="LGD3819" s="1463"/>
      <c r="LGE3819" s="1462"/>
      <c r="LGF3819" s="1462"/>
      <c r="LGG3819" s="1463"/>
      <c r="LGH3819" s="1463"/>
      <c r="LGI3819" s="1463"/>
      <c r="LGJ3819" s="1463"/>
      <c r="LGK3819" s="1463"/>
      <c r="LGL3819" s="1463"/>
      <c r="LGM3819" s="1462"/>
      <c r="LGN3819" s="1462"/>
      <c r="LGO3819" s="1464"/>
      <c r="LGP3819" s="1465"/>
      <c r="LGQ3819" s="1466"/>
      <c r="LGR3819" s="1466"/>
      <c r="LGS3819" s="1462"/>
      <c r="LGT3819" s="1462"/>
      <c r="LGU3819" s="1462"/>
      <c r="LGV3819" s="1462"/>
      <c r="LGW3819" s="1463"/>
      <c r="LGX3819" s="1462"/>
      <c r="LGY3819" s="1462"/>
      <c r="LGZ3819" s="1462"/>
      <c r="LHA3819" s="1462"/>
      <c r="LHB3819" s="1463"/>
      <c r="LHC3819" s="1462"/>
      <c r="LHD3819" s="1462"/>
      <c r="LHE3819" s="1462"/>
      <c r="LHF3819" s="1462"/>
      <c r="LHG3819" s="1462"/>
      <c r="LHH3819" s="1462"/>
      <c r="LHI3819" s="1462"/>
      <c r="LHJ3819" s="1463"/>
      <c r="LHK3819" s="1462"/>
      <c r="LHL3819" s="1462"/>
      <c r="LHM3819" s="1463"/>
      <c r="LHN3819" s="1463"/>
      <c r="LHO3819" s="1463"/>
      <c r="LHP3819" s="1463"/>
      <c r="LHQ3819" s="1463"/>
      <c r="LHR3819" s="1463"/>
      <c r="LHS3819" s="1462"/>
      <c r="LHT3819" s="1462"/>
      <c r="LHU3819" s="1464"/>
      <c r="LHV3819" s="1465"/>
      <c r="LHW3819" s="1466"/>
      <c r="LHX3819" s="1466"/>
      <c r="LHY3819" s="1462"/>
      <c r="LHZ3819" s="1462"/>
      <c r="LIA3819" s="1462"/>
      <c r="LIB3819" s="1462"/>
      <c r="LIC3819" s="1463"/>
      <c r="LID3819" s="1462"/>
      <c r="LIE3819" s="1462"/>
      <c r="LIF3819" s="1462"/>
      <c r="LIG3819" s="1462"/>
      <c r="LIH3819" s="1463"/>
      <c r="LII3819" s="1462"/>
      <c r="LIJ3819" s="1462"/>
      <c r="LIK3819" s="1462"/>
      <c r="LIL3819" s="1462"/>
      <c r="LIM3819" s="1462"/>
      <c r="LIN3819" s="1462"/>
      <c r="LIO3819" s="1462"/>
      <c r="LIP3819" s="1463"/>
      <c r="LIQ3819" s="1462"/>
      <c r="LIR3819" s="1462"/>
      <c r="LIS3819" s="1463"/>
      <c r="LIT3819" s="1463"/>
      <c r="LIU3819" s="1463"/>
      <c r="LIV3819" s="1463"/>
      <c r="LIW3819" s="1463"/>
      <c r="LIX3819" s="1463"/>
      <c r="LIY3819" s="1462"/>
      <c r="LIZ3819" s="1462"/>
      <c r="LJA3819" s="1464"/>
      <c r="LJB3819" s="1465"/>
      <c r="LJC3819" s="1466"/>
      <c r="LJD3819" s="1466"/>
      <c r="LJE3819" s="1462"/>
      <c r="LJF3819" s="1462"/>
      <c r="LJG3819" s="1462"/>
      <c r="LJH3819" s="1462"/>
      <c r="LJI3819" s="1463"/>
      <c r="LJJ3819" s="1462"/>
      <c r="LJK3819" s="1462"/>
      <c r="LJL3819" s="1462"/>
      <c r="LJM3819" s="1462"/>
      <c r="LJN3819" s="1463"/>
      <c r="LJO3819" s="1462"/>
      <c r="LJP3819" s="1462"/>
      <c r="LJQ3819" s="1462"/>
      <c r="LJR3819" s="1462"/>
      <c r="LJS3819" s="1462"/>
      <c r="LJT3819" s="1462"/>
      <c r="LJU3819" s="1462"/>
      <c r="LJV3819" s="1463"/>
      <c r="LJW3819" s="1462"/>
      <c r="LJX3819" s="1462"/>
      <c r="LJY3819" s="1463"/>
      <c r="LJZ3819" s="1463"/>
      <c r="LKA3819" s="1463"/>
      <c r="LKB3819" s="1463"/>
      <c r="LKC3819" s="1463"/>
      <c r="LKD3819" s="1463"/>
      <c r="LKE3819" s="1462"/>
      <c r="LKF3819" s="1462"/>
      <c r="LKG3819" s="1464"/>
      <c r="LKH3819" s="1465"/>
      <c r="LKI3819" s="1466"/>
      <c r="LKJ3819" s="1466"/>
      <c r="LKK3819" s="1462"/>
      <c r="LKL3819" s="1462"/>
      <c r="LKM3819" s="1462"/>
      <c r="LKN3819" s="1462"/>
      <c r="LKO3819" s="1463"/>
      <c r="LKP3819" s="1462"/>
      <c r="LKQ3819" s="1462"/>
      <c r="LKR3819" s="1462"/>
      <c r="LKS3819" s="1462"/>
      <c r="LKT3819" s="1463"/>
      <c r="LKU3819" s="1462"/>
      <c r="LKV3819" s="1462"/>
      <c r="LKW3819" s="1462"/>
      <c r="LKX3819" s="1462"/>
      <c r="LKY3819" s="1462"/>
      <c r="LKZ3819" s="1462"/>
      <c r="LLA3819" s="1462"/>
      <c r="LLB3819" s="1463"/>
      <c r="LLC3819" s="1462"/>
      <c r="LLD3819" s="1462"/>
      <c r="LLE3819" s="1463"/>
      <c r="LLF3819" s="1463"/>
      <c r="LLG3819" s="1463"/>
      <c r="LLH3819" s="1463"/>
      <c r="LLI3819" s="1463"/>
      <c r="LLJ3819" s="1463"/>
      <c r="LLK3819" s="1462"/>
      <c r="LLL3819" s="1462"/>
      <c r="LLM3819" s="1464"/>
      <c r="LLN3819" s="1465"/>
      <c r="LLO3819" s="1466"/>
      <c r="LLP3819" s="1466"/>
      <c r="LLQ3819" s="1462"/>
      <c r="LLR3819" s="1462"/>
      <c r="LLS3819" s="1462"/>
      <c r="LLT3819" s="1462"/>
      <c r="LLU3819" s="1463"/>
      <c r="LLV3819" s="1462"/>
      <c r="LLW3819" s="1462"/>
      <c r="LLX3819" s="1462"/>
      <c r="LLY3819" s="1462"/>
      <c r="LLZ3819" s="1463"/>
      <c r="LMA3819" s="1462"/>
      <c r="LMB3819" s="1462"/>
      <c r="LMC3819" s="1462"/>
      <c r="LMD3819" s="1462"/>
      <c r="LME3819" s="1462"/>
      <c r="LMF3819" s="1462"/>
      <c r="LMG3819" s="1462"/>
      <c r="LMH3819" s="1463"/>
      <c r="LMI3819" s="1462"/>
      <c r="LMJ3819" s="1462"/>
      <c r="LMK3819" s="1463"/>
      <c r="LML3819" s="1463"/>
      <c r="LMM3819" s="1463"/>
      <c r="LMN3819" s="1463"/>
      <c r="LMO3819" s="1463"/>
      <c r="LMP3819" s="1463"/>
      <c r="LMQ3819" s="1462"/>
      <c r="LMR3819" s="1462"/>
      <c r="LMS3819" s="1464"/>
      <c r="LMT3819" s="1465"/>
      <c r="LMU3819" s="1466"/>
      <c r="LMV3819" s="1466"/>
      <c r="LMW3819" s="1462"/>
      <c r="LMX3819" s="1462"/>
      <c r="LMY3819" s="1462"/>
      <c r="LMZ3819" s="1462"/>
      <c r="LNA3819" s="1463"/>
      <c r="LNB3819" s="1462"/>
      <c r="LNC3819" s="1462"/>
      <c r="LND3819" s="1462"/>
      <c r="LNE3819" s="1462"/>
      <c r="LNF3819" s="1463"/>
      <c r="LNG3819" s="1462"/>
      <c r="LNH3819" s="1462"/>
      <c r="LNI3819" s="1462"/>
      <c r="LNJ3819" s="1462"/>
      <c r="LNK3819" s="1462"/>
      <c r="LNL3819" s="1462"/>
      <c r="LNM3819" s="1462"/>
      <c r="LNN3819" s="1463"/>
      <c r="LNO3819" s="1462"/>
      <c r="LNP3819" s="1462"/>
      <c r="LNQ3819" s="1463"/>
      <c r="LNR3819" s="1463"/>
      <c r="LNS3819" s="1463"/>
      <c r="LNT3819" s="1463"/>
      <c r="LNU3819" s="1463"/>
      <c r="LNV3819" s="1463"/>
      <c r="LNW3819" s="1462"/>
      <c r="LNX3819" s="1462"/>
      <c r="LNY3819" s="1464"/>
      <c r="LNZ3819" s="1465"/>
      <c r="LOA3819" s="1466"/>
      <c r="LOB3819" s="1466"/>
      <c r="LOC3819" s="1462"/>
      <c r="LOD3819" s="1462"/>
      <c r="LOE3819" s="1462"/>
      <c r="LOF3819" s="1462"/>
      <c r="LOG3819" s="1463"/>
      <c r="LOH3819" s="1462"/>
      <c r="LOI3819" s="1462"/>
      <c r="LOJ3819" s="1462"/>
      <c r="LOK3819" s="1462"/>
      <c r="LOL3819" s="1463"/>
      <c r="LOM3819" s="1462"/>
      <c r="LON3819" s="1462"/>
      <c r="LOO3819" s="1462"/>
      <c r="LOP3819" s="1462"/>
      <c r="LOQ3819" s="1462"/>
      <c r="LOR3819" s="1462"/>
      <c r="LOS3819" s="1462"/>
      <c r="LOT3819" s="1463"/>
      <c r="LOU3819" s="1462"/>
      <c r="LOV3819" s="1462"/>
      <c r="LOW3819" s="1463"/>
      <c r="LOX3819" s="1463"/>
      <c r="LOY3819" s="1463"/>
      <c r="LOZ3819" s="1463"/>
      <c r="LPA3819" s="1463"/>
      <c r="LPB3819" s="1463"/>
      <c r="LPC3819" s="1462"/>
      <c r="LPD3819" s="1462"/>
      <c r="LPE3819" s="1464"/>
      <c r="LPF3819" s="1465"/>
      <c r="LPG3819" s="1466"/>
      <c r="LPH3819" s="1466"/>
      <c r="LPI3819" s="1462"/>
      <c r="LPJ3819" s="1462"/>
      <c r="LPK3819" s="1462"/>
      <c r="LPL3819" s="1462"/>
      <c r="LPM3819" s="1463"/>
      <c r="LPN3819" s="1462"/>
      <c r="LPO3819" s="1462"/>
      <c r="LPP3819" s="1462"/>
      <c r="LPQ3819" s="1462"/>
      <c r="LPR3819" s="1463"/>
      <c r="LPS3819" s="1462"/>
      <c r="LPT3819" s="1462"/>
      <c r="LPU3819" s="1462"/>
      <c r="LPV3819" s="1462"/>
      <c r="LPW3819" s="1462"/>
      <c r="LPX3819" s="1462"/>
      <c r="LPY3819" s="1462"/>
      <c r="LPZ3819" s="1463"/>
      <c r="LQA3819" s="1462"/>
      <c r="LQB3819" s="1462"/>
      <c r="LQC3819" s="1463"/>
      <c r="LQD3819" s="1463"/>
      <c r="LQE3819" s="1463"/>
      <c r="LQF3819" s="1463"/>
      <c r="LQG3819" s="1463"/>
      <c r="LQH3819" s="1463"/>
      <c r="LQI3819" s="1462"/>
      <c r="LQJ3819" s="1462"/>
      <c r="LQK3819" s="1464"/>
      <c r="LQL3819" s="1465"/>
      <c r="LQM3819" s="1466"/>
      <c r="LQN3819" s="1466"/>
      <c r="LQO3819" s="1462"/>
      <c r="LQP3819" s="1462"/>
      <c r="LQQ3819" s="1462"/>
      <c r="LQR3819" s="1462"/>
      <c r="LQS3819" s="1463"/>
      <c r="LQT3819" s="1462"/>
      <c r="LQU3819" s="1462"/>
      <c r="LQV3819" s="1462"/>
      <c r="LQW3819" s="1462"/>
      <c r="LQX3819" s="1463"/>
      <c r="LQY3819" s="1462"/>
      <c r="LQZ3819" s="1462"/>
      <c r="LRA3819" s="1462"/>
      <c r="LRB3819" s="1462"/>
      <c r="LRC3819" s="1462"/>
      <c r="LRD3819" s="1462"/>
      <c r="LRE3819" s="1462"/>
      <c r="LRF3819" s="1463"/>
      <c r="LRG3819" s="1462"/>
      <c r="LRH3819" s="1462"/>
      <c r="LRI3819" s="1463"/>
      <c r="LRJ3819" s="1463"/>
      <c r="LRK3819" s="1463"/>
      <c r="LRL3819" s="1463"/>
      <c r="LRM3819" s="1463"/>
      <c r="LRN3819" s="1463"/>
      <c r="LRO3819" s="1462"/>
      <c r="LRP3819" s="1462"/>
      <c r="LRQ3819" s="1464"/>
      <c r="LRR3819" s="1465"/>
      <c r="LRS3819" s="1466"/>
      <c r="LRT3819" s="1466"/>
      <c r="LRU3819" s="1462"/>
      <c r="LRV3819" s="1462"/>
      <c r="LRW3819" s="1462"/>
      <c r="LRX3819" s="1462"/>
      <c r="LRY3819" s="1463"/>
      <c r="LRZ3819" s="1462"/>
      <c r="LSA3819" s="1462"/>
      <c r="LSB3819" s="1462"/>
      <c r="LSC3819" s="1462"/>
      <c r="LSD3819" s="1463"/>
      <c r="LSE3819" s="1462"/>
      <c r="LSF3819" s="1462"/>
      <c r="LSG3819" s="1462"/>
      <c r="LSH3819" s="1462"/>
      <c r="LSI3819" s="1462"/>
      <c r="LSJ3819" s="1462"/>
      <c r="LSK3819" s="1462"/>
      <c r="LSL3819" s="1463"/>
      <c r="LSM3819" s="1462"/>
      <c r="LSN3819" s="1462"/>
      <c r="LSO3819" s="1463"/>
      <c r="LSP3819" s="1463"/>
      <c r="LSQ3819" s="1463"/>
      <c r="LSR3819" s="1463"/>
      <c r="LSS3819" s="1463"/>
      <c r="LST3819" s="1463"/>
      <c r="LSU3819" s="1462"/>
      <c r="LSV3819" s="1462"/>
      <c r="LSW3819" s="1464"/>
      <c r="LSX3819" s="1465"/>
      <c r="LSY3819" s="1466"/>
      <c r="LSZ3819" s="1466"/>
      <c r="LTA3819" s="1462"/>
      <c r="LTB3819" s="1462"/>
      <c r="LTC3819" s="1462"/>
      <c r="LTD3819" s="1462"/>
      <c r="LTE3819" s="1463"/>
      <c r="LTF3819" s="1462"/>
      <c r="LTG3819" s="1462"/>
      <c r="LTH3819" s="1462"/>
      <c r="LTI3819" s="1462"/>
      <c r="LTJ3819" s="1463"/>
      <c r="LTK3819" s="1462"/>
      <c r="LTL3819" s="1462"/>
      <c r="LTM3819" s="1462"/>
      <c r="LTN3819" s="1462"/>
      <c r="LTO3819" s="1462"/>
      <c r="LTP3819" s="1462"/>
      <c r="LTQ3819" s="1462"/>
      <c r="LTR3819" s="1463"/>
      <c r="LTS3819" s="1462"/>
      <c r="LTT3819" s="1462"/>
      <c r="LTU3819" s="1463"/>
      <c r="LTV3819" s="1463"/>
      <c r="LTW3819" s="1463"/>
      <c r="LTX3819" s="1463"/>
      <c r="LTY3819" s="1463"/>
      <c r="LTZ3819" s="1463"/>
      <c r="LUA3819" s="1462"/>
      <c r="LUB3819" s="1462"/>
      <c r="LUC3819" s="1464"/>
      <c r="LUD3819" s="1465"/>
      <c r="LUE3819" s="1466"/>
      <c r="LUF3819" s="1466"/>
      <c r="LUG3819" s="1462"/>
      <c r="LUH3819" s="1462"/>
      <c r="LUI3819" s="1462"/>
      <c r="LUJ3819" s="1462"/>
      <c r="LUK3819" s="1463"/>
      <c r="LUL3819" s="1462"/>
      <c r="LUM3819" s="1462"/>
      <c r="LUN3819" s="1462"/>
      <c r="LUO3819" s="1462"/>
      <c r="LUP3819" s="1463"/>
      <c r="LUQ3819" s="1462"/>
      <c r="LUR3819" s="1462"/>
      <c r="LUS3819" s="1462"/>
      <c r="LUT3819" s="1462"/>
      <c r="LUU3819" s="1462"/>
      <c r="LUV3819" s="1462"/>
      <c r="LUW3819" s="1462"/>
      <c r="LUX3819" s="1463"/>
      <c r="LUY3819" s="1462"/>
      <c r="LUZ3819" s="1462"/>
      <c r="LVA3819" s="1463"/>
      <c r="LVB3819" s="1463"/>
      <c r="LVC3819" s="1463"/>
      <c r="LVD3819" s="1463"/>
      <c r="LVE3819" s="1463"/>
      <c r="LVF3819" s="1463"/>
      <c r="LVG3819" s="1462"/>
      <c r="LVH3819" s="1462"/>
      <c r="LVI3819" s="1464"/>
      <c r="LVJ3819" s="1465"/>
      <c r="LVK3819" s="1466"/>
      <c r="LVL3819" s="1466"/>
      <c r="LVM3819" s="1462"/>
      <c r="LVN3819" s="1462"/>
      <c r="LVO3819" s="1462"/>
      <c r="LVP3819" s="1462"/>
      <c r="LVQ3819" s="1463"/>
      <c r="LVR3819" s="1462"/>
      <c r="LVS3819" s="1462"/>
      <c r="LVT3819" s="1462"/>
      <c r="LVU3819" s="1462"/>
      <c r="LVV3819" s="1463"/>
      <c r="LVW3819" s="1462"/>
      <c r="LVX3819" s="1462"/>
      <c r="LVY3819" s="1462"/>
      <c r="LVZ3819" s="1462"/>
      <c r="LWA3819" s="1462"/>
      <c r="LWB3819" s="1462"/>
      <c r="LWC3819" s="1462"/>
      <c r="LWD3819" s="1463"/>
      <c r="LWE3819" s="1462"/>
      <c r="LWF3819" s="1462"/>
      <c r="LWG3819" s="1463"/>
      <c r="LWH3819" s="1463"/>
      <c r="LWI3819" s="1463"/>
      <c r="LWJ3819" s="1463"/>
      <c r="LWK3819" s="1463"/>
      <c r="LWL3819" s="1463"/>
      <c r="LWM3819" s="1462"/>
      <c r="LWN3819" s="1462"/>
      <c r="LWO3819" s="1464"/>
      <c r="LWP3819" s="1465"/>
      <c r="LWQ3819" s="1466"/>
      <c r="LWR3819" s="1466"/>
      <c r="LWS3819" s="1462"/>
      <c r="LWT3819" s="1462"/>
      <c r="LWU3819" s="1462"/>
      <c r="LWV3819" s="1462"/>
      <c r="LWW3819" s="1463"/>
      <c r="LWX3819" s="1462"/>
      <c r="LWY3819" s="1462"/>
      <c r="LWZ3819" s="1462"/>
      <c r="LXA3819" s="1462"/>
      <c r="LXB3819" s="1463"/>
      <c r="LXC3819" s="1462"/>
      <c r="LXD3819" s="1462"/>
      <c r="LXE3819" s="1462"/>
      <c r="LXF3819" s="1462"/>
      <c r="LXG3819" s="1462"/>
      <c r="LXH3819" s="1462"/>
      <c r="LXI3819" s="1462"/>
      <c r="LXJ3819" s="1463"/>
      <c r="LXK3819" s="1462"/>
      <c r="LXL3819" s="1462"/>
      <c r="LXM3819" s="1463"/>
      <c r="LXN3819" s="1463"/>
      <c r="LXO3819" s="1463"/>
      <c r="LXP3819" s="1463"/>
      <c r="LXQ3819" s="1463"/>
      <c r="LXR3819" s="1463"/>
      <c r="LXS3819" s="1462"/>
      <c r="LXT3819" s="1462"/>
      <c r="LXU3819" s="1464"/>
      <c r="LXV3819" s="1465"/>
      <c r="LXW3819" s="1466"/>
      <c r="LXX3819" s="1466"/>
      <c r="LXY3819" s="1462"/>
      <c r="LXZ3819" s="1462"/>
      <c r="LYA3819" s="1462"/>
      <c r="LYB3819" s="1462"/>
      <c r="LYC3819" s="1463"/>
      <c r="LYD3819" s="1462"/>
      <c r="LYE3819" s="1462"/>
      <c r="LYF3819" s="1462"/>
      <c r="LYG3819" s="1462"/>
      <c r="LYH3819" s="1463"/>
      <c r="LYI3819" s="1462"/>
      <c r="LYJ3819" s="1462"/>
      <c r="LYK3819" s="1462"/>
      <c r="LYL3819" s="1462"/>
      <c r="LYM3819" s="1462"/>
      <c r="LYN3819" s="1462"/>
      <c r="LYO3819" s="1462"/>
      <c r="LYP3819" s="1463"/>
      <c r="LYQ3819" s="1462"/>
      <c r="LYR3819" s="1462"/>
      <c r="LYS3819" s="1463"/>
      <c r="LYT3819" s="1463"/>
      <c r="LYU3819" s="1463"/>
      <c r="LYV3819" s="1463"/>
      <c r="LYW3819" s="1463"/>
      <c r="LYX3819" s="1463"/>
      <c r="LYY3819" s="1462"/>
      <c r="LYZ3819" s="1462"/>
      <c r="LZA3819" s="1464"/>
      <c r="LZB3819" s="1465"/>
      <c r="LZC3819" s="1466"/>
      <c r="LZD3819" s="1466"/>
      <c r="LZE3819" s="1462"/>
      <c r="LZF3819" s="1462"/>
      <c r="LZG3819" s="1462"/>
      <c r="LZH3819" s="1462"/>
      <c r="LZI3819" s="1463"/>
      <c r="LZJ3819" s="1462"/>
      <c r="LZK3819" s="1462"/>
      <c r="LZL3819" s="1462"/>
      <c r="LZM3819" s="1462"/>
      <c r="LZN3819" s="1463"/>
      <c r="LZO3819" s="1462"/>
      <c r="LZP3819" s="1462"/>
      <c r="LZQ3819" s="1462"/>
      <c r="LZR3819" s="1462"/>
      <c r="LZS3819" s="1462"/>
      <c r="LZT3819" s="1462"/>
      <c r="LZU3819" s="1462"/>
      <c r="LZV3819" s="1463"/>
      <c r="LZW3819" s="1462"/>
      <c r="LZX3819" s="1462"/>
      <c r="LZY3819" s="1463"/>
      <c r="LZZ3819" s="1463"/>
      <c r="MAA3819" s="1463"/>
      <c r="MAB3819" s="1463"/>
      <c r="MAC3819" s="1463"/>
      <c r="MAD3819" s="1463"/>
      <c r="MAE3819" s="1462"/>
      <c r="MAF3819" s="1462"/>
      <c r="MAG3819" s="1464"/>
      <c r="MAH3819" s="1465"/>
      <c r="MAI3819" s="1466"/>
      <c r="MAJ3819" s="1466"/>
      <c r="MAK3819" s="1462"/>
      <c r="MAL3819" s="1462"/>
      <c r="MAM3819" s="1462"/>
      <c r="MAN3819" s="1462"/>
      <c r="MAO3819" s="1463"/>
      <c r="MAP3819" s="1462"/>
      <c r="MAQ3819" s="1462"/>
      <c r="MAR3819" s="1462"/>
      <c r="MAS3819" s="1462"/>
      <c r="MAT3819" s="1463"/>
      <c r="MAU3819" s="1462"/>
      <c r="MAV3819" s="1462"/>
      <c r="MAW3819" s="1462"/>
      <c r="MAX3819" s="1462"/>
      <c r="MAY3819" s="1462"/>
      <c r="MAZ3819" s="1462"/>
      <c r="MBA3819" s="1462"/>
      <c r="MBB3819" s="1463"/>
      <c r="MBC3819" s="1462"/>
      <c r="MBD3819" s="1462"/>
      <c r="MBE3819" s="1463"/>
      <c r="MBF3819" s="1463"/>
      <c r="MBG3819" s="1463"/>
      <c r="MBH3819" s="1463"/>
      <c r="MBI3819" s="1463"/>
      <c r="MBJ3819" s="1463"/>
      <c r="MBK3819" s="1462"/>
      <c r="MBL3819" s="1462"/>
      <c r="MBM3819" s="1464"/>
      <c r="MBN3819" s="1465"/>
      <c r="MBO3819" s="1466"/>
      <c r="MBP3819" s="1466"/>
      <c r="MBQ3819" s="1462"/>
      <c r="MBR3819" s="1462"/>
      <c r="MBS3819" s="1462"/>
      <c r="MBT3819" s="1462"/>
      <c r="MBU3819" s="1463"/>
      <c r="MBV3819" s="1462"/>
      <c r="MBW3819" s="1462"/>
      <c r="MBX3819" s="1462"/>
      <c r="MBY3819" s="1462"/>
      <c r="MBZ3819" s="1463"/>
      <c r="MCA3819" s="1462"/>
      <c r="MCB3819" s="1462"/>
      <c r="MCC3819" s="1462"/>
      <c r="MCD3819" s="1462"/>
      <c r="MCE3819" s="1462"/>
      <c r="MCF3819" s="1462"/>
      <c r="MCG3819" s="1462"/>
      <c r="MCH3819" s="1463"/>
      <c r="MCI3819" s="1462"/>
      <c r="MCJ3819" s="1462"/>
      <c r="MCK3819" s="1463"/>
      <c r="MCL3819" s="1463"/>
      <c r="MCM3819" s="1463"/>
      <c r="MCN3819" s="1463"/>
      <c r="MCO3819" s="1463"/>
      <c r="MCP3819" s="1463"/>
      <c r="MCQ3819" s="1462"/>
      <c r="MCR3819" s="1462"/>
      <c r="MCS3819" s="1464"/>
      <c r="MCT3819" s="1465"/>
      <c r="MCU3819" s="1466"/>
      <c r="MCV3819" s="1466"/>
      <c r="MCW3819" s="1462"/>
      <c r="MCX3819" s="1462"/>
      <c r="MCY3819" s="1462"/>
      <c r="MCZ3819" s="1462"/>
      <c r="MDA3819" s="1463"/>
      <c r="MDB3819" s="1462"/>
      <c r="MDC3819" s="1462"/>
      <c r="MDD3819" s="1462"/>
      <c r="MDE3819" s="1462"/>
      <c r="MDF3819" s="1463"/>
      <c r="MDG3819" s="1462"/>
      <c r="MDH3819" s="1462"/>
      <c r="MDI3819" s="1462"/>
      <c r="MDJ3819" s="1462"/>
      <c r="MDK3819" s="1462"/>
      <c r="MDL3819" s="1462"/>
      <c r="MDM3819" s="1462"/>
      <c r="MDN3819" s="1463"/>
      <c r="MDO3819" s="1462"/>
      <c r="MDP3819" s="1462"/>
      <c r="MDQ3819" s="1463"/>
      <c r="MDR3819" s="1463"/>
      <c r="MDS3819" s="1463"/>
      <c r="MDT3819" s="1463"/>
      <c r="MDU3819" s="1463"/>
      <c r="MDV3819" s="1463"/>
      <c r="MDW3819" s="1462"/>
      <c r="MDX3819" s="1462"/>
      <c r="MDY3819" s="1464"/>
      <c r="MDZ3819" s="1465"/>
      <c r="MEA3819" s="1466"/>
      <c r="MEB3819" s="1466"/>
      <c r="MEC3819" s="1462"/>
      <c r="MED3819" s="1462"/>
      <c r="MEE3819" s="1462"/>
      <c r="MEF3819" s="1462"/>
      <c r="MEG3819" s="1463"/>
      <c r="MEH3819" s="1462"/>
      <c r="MEI3819" s="1462"/>
      <c r="MEJ3819" s="1462"/>
      <c r="MEK3819" s="1462"/>
      <c r="MEL3819" s="1463"/>
      <c r="MEM3819" s="1462"/>
      <c r="MEN3819" s="1462"/>
      <c r="MEO3819" s="1462"/>
      <c r="MEP3819" s="1462"/>
      <c r="MEQ3819" s="1462"/>
      <c r="MER3819" s="1462"/>
      <c r="MES3819" s="1462"/>
      <c r="MET3819" s="1463"/>
      <c r="MEU3819" s="1462"/>
      <c r="MEV3819" s="1462"/>
      <c r="MEW3819" s="1463"/>
      <c r="MEX3819" s="1463"/>
      <c r="MEY3819" s="1463"/>
      <c r="MEZ3819" s="1463"/>
      <c r="MFA3819" s="1463"/>
      <c r="MFB3819" s="1463"/>
      <c r="MFC3819" s="1462"/>
      <c r="MFD3819" s="1462"/>
      <c r="MFE3819" s="1464"/>
      <c r="MFF3819" s="1465"/>
      <c r="MFG3819" s="1466"/>
      <c r="MFH3819" s="1466"/>
      <c r="MFI3819" s="1462"/>
      <c r="MFJ3819" s="1462"/>
      <c r="MFK3819" s="1462"/>
      <c r="MFL3819" s="1462"/>
      <c r="MFM3819" s="1463"/>
      <c r="MFN3819" s="1462"/>
      <c r="MFO3819" s="1462"/>
      <c r="MFP3819" s="1462"/>
      <c r="MFQ3819" s="1462"/>
      <c r="MFR3819" s="1463"/>
      <c r="MFS3819" s="1462"/>
      <c r="MFT3819" s="1462"/>
      <c r="MFU3819" s="1462"/>
      <c r="MFV3819" s="1462"/>
      <c r="MFW3819" s="1462"/>
      <c r="MFX3819" s="1462"/>
      <c r="MFY3819" s="1462"/>
      <c r="MFZ3819" s="1463"/>
      <c r="MGA3819" s="1462"/>
      <c r="MGB3819" s="1462"/>
      <c r="MGC3819" s="1463"/>
      <c r="MGD3819" s="1463"/>
      <c r="MGE3819" s="1463"/>
      <c r="MGF3819" s="1463"/>
      <c r="MGG3819" s="1463"/>
      <c r="MGH3819" s="1463"/>
      <c r="MGI3819" s="1462"/>
      <c r="MGJ3819" s="1462"/>
      <c r="MGK3819" s="1464"/>
      <c r="MGL3819" s="1465"/>
      <c r="MGM3819" s="1466"/>
      <c r="MGN3819" s="1466"/>
      <c r="MGO3819" s="1462"/>
      <c r="MGP3819" s="1462"/>
      <c r="MGQ3819" s="1462"/>
      <c r="MGR3819" s="1462"/>
      <c r="MGS3819" s="1463"/>
      <c r="MGT3819" s="1462"/>
      <c r="MGU3819" s="1462"/>
      <c r="MGV3819" s="1462"/>
      <c r="MGW3819" s="1462"/>
      <c r="MGX3819" s="1463"/>
      <c r="MGY3819" s="1462"/>
      <c r="MGZ3819" s="1462"/>
      <c r="MHA3819" s="1462"/>
      <c r="MHB3819" s="1462"/>
      <c r="MHC3819" s="1462"/>
      <c r="MHD3819" s="1462"/>
      <c r="MHE3819" s="1462"/>
      <c r="MHF3819" s="1463"/>
      <c r="MHG3819" s="1462"/>
      <c r="MHH3819" s="1462"/>
      <c r="MHI3819" s="1463"/>
      <c r="MHJ3819" s="1463"/>
      <c r="MHK3819" s="1463"/>
      <c r="MHL3819" s="1463"/>
      <c r="MHM3819" s="1463"/>
      <c r="MHN3819" s="1463"/>
      <c r="MHO3819" s="1462"/>
      <c r="MHP3819" s="1462"/>
      <c r="MHQ3819" s="1464"/>
      <c r="MHR3819" s="1465"/>
      <c r="MHS3819" s="1466"/>
      <c r="MHT3819" s="1466"/>
      <c r="MHU3819" s="1462"/>
      <c r="MHV3819" s="1462"/>
      <c r="MHW3819" s="1462"/>
      <c r="MHX3819" s="1462"/>
      <c r="MHY3819" s="1463"/>
      <c r="MHZ3819" s="1462"/>
      <c r="MIA3819" s="1462"/>
      <c r="MIB3819" s="1462"/>
      <c r="MIC3819" s="1462"/>
      <c r="MID3819" s="1463"/>
      <c r="MIE3819" s="1462"/>
      <c r="MIF3819" s="1462"/>
      <c r="MIG3819" s="1462"/>
      <c r="MIH3819" s="1462"/>
      <c r="MII3819" s="1462"/>
      <c r="MIJ3819" s="1462"/>
      <c r="MIK3819" s="1462"/>
      <c r="MIL3819" s="1463"/>
      <c r="MIM3819" s="1462"/>
      <c r="MIN3819" s="1462"/>
      <c r="MIO3819" s="1463"/>
      <c r="MIP3819" s="1463"/>
      <c r="MIQ3819" s="1463"/>
      <c r="MIR3819" s="1463"/>
      <c r="MIS3819" s="1463"/>
      <c r="MIT3819" s="1463"/>
      <c r="MIU3819" s="1462"/>
      <c r="MIV3819" s="1462"/>
      <c r="MIW3819" s="1464"/>
      <c r="MIX3819" s="1465"/>
      <c r="MIY3819" s="1466"/>
      <c r="MIZ3819" s="1466"/>
      <c r="MJA3819" s="1462"/>
      <c r="MJB3819" s="1462"/>
      <c r="MJC3819" s="1462"/>
      <c r="MJD3819" s="1462"/>
      <c r="MJE3819" s="1463"/>
      <c r="MJF3819" s="1462"/>
      <c r="MJG3819" s="1462"/>
      <c r="MJH3819" s="1462"/>
      <c r="MJI3819" s="1462"/>
      <c r="MJJ3819" s="1463"/>
      <c r="MJK3819" s="1462"/>
      <c r="MJL3819" s="1462"/>
      <c r="MJM3819" s="1462"/>
      <c r="MJN3819" s="1462"/>
      <c r="MJO3819" s="1462"/>
      <c r="MJP3819" s="1462"/>
      <c r="MJQ3819" s="1462"/>
      <c r="MJR3819" s="1463"/>
      <c r="MJS3819" s="1462"/>
      <c r="MJT3819" s="1462"/>
      <c r="MJU3819" s="1463"/>
      <c r="MJV3819" s="1463"/>
      <c r="MJW3819" s="1463"/>
      <c r="MJX3819" s="1463"/>
      <c r="MJY3819" s="1463"/>
      <c r="MJZ3819" s="1463"/>
      <c r="MKA3819" s="1462"/>
      <c r="MKB3819" s="1462"/>
      <c r="MKC3819" s="1464"/>
      <c r="MKD3819" s="1465"/>
      <c r="MKE3819" s="1466"/>
      <c r="MKF3819" s="1466"/>
      <c r="MKG3819" s="1462"/>
      <c r="MKH3819" s="1462"/>
      <c r="MKI3819" s="1462"/>
      <c r="MKJ3819" s="1462"/>
      <c r="MKK3819" s="1463"/>
      <c r="MKL3819" s="1462"/>
      <c r="MKM3819" s="1462"/>
      <c r="MKN3819" s="1462"/>
      <c r="MKO3819" s="1462"/>
      <c r="MKP3819" s="1463"/>
      <c r="MKQ3819" s="1462"/>
      <c r="MKR3819" s="1462"/>
      <c r="MKS3819" s="1462"/>
      <c r="MKT3819" s="1462"/>
      <c r="MKU3819" s="1462"/>
      <c r="MKV3819" s="1462"/>
      <c r="MKW3819" s="1462"/>
      <c r="MKX3819" s="1463"/>
      <c r="MKY3819" s="1462"/>
      <c r="MKZ3819" s="1462"/>
      <c r="MLA3819" s="1463"/>
      <c r="MLB3819" s="1463"/>
      <c r="MLC3819" s="1463"/>
      <c r="MLD3819" s="1463"/>
      <c r="MLE3819" s="1463"/>
      <c r="MLF3819" s="1463"/>
      <c r="MLG3819" s="1462"/>
      <c r="MLH3819" s="1462"/>
      <c r="MLI3819" s="1464"/>
      <c r="MLJ3819" s="1465"/>
      <c r="MLK3819" s="1466"/>
      <c r="MLL3819" s="1466"/>
      <c r="MLM3819" s="1462"/>
      <c r="MLN3819" s="1462"/>
      <c r="MLO3819" s="1462"/>
      <c r="MLP3819" s="1462"/>
      <c r="MLQ3819" s="1463"/>
      <c r="MLR3819" s="1462"/>
      <c r="MLS3819" s="1462"/>
      <c r="MLT3819" s="1462"/>
      <c r="MLU3819" s="1462"/>
      <c r="MLV3819" s="1463"/>
      <c r="MLW3819" s="1462"/>
      <c r="MLX3819" s="1462"/>
      <c r="MLY3819" s="1462"/>
      <c r="MLZ3819" s="1462"/>
      <c r="MMA3819" s="1462"/>
      <c r="MMB3819" s="1462"/>
      <c r="MMC3819" s="1462"/>
      <c r="MMD3819" s="1463"/>
      <c r="MME3819" s="1462"/>
      <c r="MMF3819" s="1462"/>
      <c r="MMG3819" s="1463"/>
      <c r="MMH3819" s="1463"/>
      <c r="MMI3819" s="1463"/>
      <c r="MMJ3819" s="1463"/>
      <c r="MMK3819" s="1463"/>
      <c r="MML3819" s="1463"/>
      <c r="MMM3819" s="1462"/>
      <c r="MMN3819" s="1462"/>
      <c r="MMO3819" s="1464"/>
      <c r="MMP3819" s="1465"/>
      <c r="MMQ3819" s="1466"/>
      <c r="MMR3819" s="1466"/>
      <c r="MMS3819" s="1462"/>
      <c r="MMT3819" s="1462"/>
      <c r="MMU3819" s="1462"/>
      <c r="MMV3819" s="1462"/>
      <c r="MMW3819" s="1463"/>
      <c r="MMX3819" s="1462"/>
      <c r="MMY3819" s="1462"/>
      <c r="MMZ3819" s="1462"/>
      <c r="MNA3819" s="1462"/>
      <c r="MNB3819" s="1463"/>
      <c r="MNC3819" s="1462"/>
      <c r="MND3819" s="1462"/>
      <c r="MNE3819" s="1462"/>
      <c r="MNF3819" s="1462"/>
      <c r="MNG3819" s="1462"/>
      <c r="MNH3819" s="1462"/>
      <c r="MNI3819" s="1462"/>
      <c r="MNJ3819" s="1463"/>
      <c r="MNK3819" s="1462"/>
      <c r="MNL3819" s="1462"/>
      <c r="MNM3819" s="1463"/>
      <c r="MNN3819" s="1463"/>
      <c r="MNO3819" s="1463"/>
      <c r="MNP3819" s="1463"/>
      <c r="MNQ3819" s="1463"/>
      <c r="MNR3819" s="1463"/>
      <c r="MNS3819" s="1462"/>
      <c r="MNT3819" s="1462"/>
      <c r="MNU3819" s="1464"/>
      <c r="MNV3819" s="1465"/>
      <c r="MNW3819" s="1466"/>
      <c r="MNX3819" s="1466"/>
      <c r="MNY3819" s="1462"/>
      <c r="MNZ3819" s="1462"/>
      <c r="MOA3819" s="1462"/>
      <c r="MOB3819" s="1462"/>
      <c r="MOC3819" s="1463"/>
      <c r="MOD3819" s="1462"/>
      <c r="MOE3819" s="1462"/>
      <c r="MOF3819" s="1462"/>
      <c r="MOG3819" s="1462"/>
      <c r="MOH3819" s="1463"/>
      <c r="MOI3819" s="1462"/>
      <c r="MOJ3819" s="1462"/>
      <c r="MOK3819" s="1462"/>
      <c r="MOL3819" s="1462"/>
      <c r="MOM3819" s="1462"/>
      <c r="MON3819" s="1462"/>
      <c r="MOO3819" s="1462"/>
      <c r="MOP3819" s="1463"/>
      <c r="MOQ3819" s="1462"/>
      <c r="MOR3819" s="1462"/>
      <c r="MOS3819" s="1463"/>
      <c r="MOT3819" s="1463"/>
      <c r="MOU3819" s="1463"/>
      <c r="MOV3819" s="1463"/>
      <c r="MOW3819" s="1463"/>
      <c r="MOX3819" s="1463"/>
      <c r="MOY3819" s="1462"/>
      <c r="MOZ3819" s="1462"/>
      <c r="MPA3819" s="1464"/>
      <c r="MPB3819" s="1465"/>
      <c r="MPC3819" s="1466"/>
      <c r="MPD3819" s="1466"/>
      <c r="MPE3819" s="1462"/>
      <c r="MPF3819" s="1462"/>
      <c r="MPG3819" s="1462"/>
      <c r="MPH3819" s="1462"/>
      <c r="MPI3819" s="1463"/>
      <c r="MPJ3819" s="1462"/>
      <c r="MPK3819" s="1462"/>
      <c r="MPL3819" s="1462"/>
      <c r="MPM3819" s="1462"/>
      <c r="MPN3819" s="1463"/>
      <c r="MPO3819" s="1462"/>
      <c r="MPP3819" s="1462"/>
      <c r="MPQ3819" s="1462"/>
      <c r="MPR3819" s="1462"/>
      <c r="MPS3819" s="1462"/>
      <c r="MPT3819" s="1462"/>
      <c r="MPU3819" s="1462"/>
      <c r="MPV3819" s="1463"/>
      <c r="MPW3819" s="1462"/>
      <c r="MPX3819" s="1462"/>
      <c r="MPY3819" s="1463"/>
      <c r="MPZ3819" s="1463"/>
      <c r="MQA3819" s="1463"/>
      <c r="MQB3819" s="1463"/>
      <c r="MQC3819" s="1463"/>
      <c r="MQD3819" s="1463"/>
      <c r="MQE3819" s="1462"/>
      <c r="MQF3819" s="1462"/>
      <c r="MQG3819" s="1464"/>
      <c r="MQH3819" s="1465"/>
      <c r="MQI3819" s="1466"/>
      <c r="MQJ3819" s="1466"/>
      <c r="MQK3819" s="1462"/>
      <c r="MQL3819" s="1462"/>
      <c r="MQM3819" s="1462"/>
      <c r="MQN3819" s="1462"/>
      <c r="MQO3819" s="1463"/>
      <c r="MQP3819" s="1462"/>
      <c r="MQQ3819" s="1462"/>
      <c r="MQR3819" s="1462"/>
      <c r="MQS3819" s="1462"/>
      <c r="MQT3819" s="1463"/>
      <c r="MQU3819" s="1462"/>
      <c r="MQV3819" s="1462"/>
      <c r="MQW3819" s="1462"/>
      <c r="MQX3819" s="1462"/>
      <c r="MQY3819" s="1462"/>
      <c r="MQZ3819" s="1462"/>
      <c r="MRA3819" s="1462"/>
      <c r="MRB3819" s="1463"/>
      <c r="MRC3819" s="1462"/>
      <c r="MRD3819" s="1462"/>
      <c r="MRE3819" s="1463"/>
      <c r="MRF3819" s="1463"/>
      <c r="MRG3819" s="1463"/>
      <c r="MRH3819" s="1463"/>
      <c r="MRI3819" s="1463"/>
      <c r="MRJ3819" s="1463"/>
      <c r="MRK3819" s="1462"/>
      <c r="MRL3819" s="1462"/>
      <c r="MRM3819" s="1464"/>
      <c r="MRN3819" s="1465"/>
      <c r="MRO3819" s="1466"/>
      <c r="MRP3819" s="1466"/>
      <c r="MRQ3819" s="1462"/>
      <c r="MRR3819" s="1462"/>
      <c r="MRS3819" s="1462"/>
      <c r="MRT3819" s="1462"/>
      <c r="MRU3819" s="1463"/>
      <c r="MRV3819" s="1462"/>
      <c r="MRW3819" s="1462"/>
      <c r="MRX3819" s="1462"/>
      <c r="MRY3819" s="1462"/>
      <c r="MRZ3819" s="1463"/>
      <c r="MSA3819" s="1462"/>
      <c r="MSB3819" s="1462"/>
      <c r="MSC3819" s="1462"/>
      <c r="MSD3819" s="1462"/>
      <c r="MSE3819" s="1462"/>
      <c r="MSF3819" s="1462"/>
      <c r="MSG3819" s="1462"/>
      <c r="MSH3819" s="1463"/>
      <c r="MSI3819" s="1462"/>
      <c r="MSJ3819" s="1462"/>
      <c r="MSK3819" s="1463"/>
      <c r="MSL3819" s="1463"/>
      <c r="MSM3819" s="1463"/>
      <c r="MSN3819" s="1463"/>
      <c r="MSO3819" s="1463"/>
      <c r="MSP3819" s="1463"/>
      <c r="MSQ3819" s="1462"/>
      <c r="MSR3819" s="1462"/>
      <c r="MSS3819" s="1464"/>
      <c r="MST3819" s="1465"/>
      <c r="MSU3819" s="1466"/>
      <c r="MSV3819" s="1466"/>
      <c r="MSW3819" s="1462"/>
      <c r="MSX3819" s="1462"/>
      <c r="MSY3819" s="1462"/>
      <c r="MSZ3819" s="1462"/>
      <c r="MTA3819" s="1463"/>
      <c r="MTB3819" s="1462"/>
      <c r="MTC3819" s="1462"/>
      <c r="MTD3819" s="1462"/>
      <c r="MTE3819" s="1462"/>
      <c r="MTF3819" s="1463"/>
      <c r="MTG3819" s="1462"/>
      <c r="MTH3819" s="1462"/>
      <c r="MTI3819" s="1462"/>
      <c r="MTJ3819" s="1462"/>
      <c r="MTK3819" s="1462"/>
      <c r="MTL3819" s="1462"/>
      <c r="MTM3819" s="1462"/>
      <c r="MTN3819" s="1463"/>
      <c r="MTO3819" s="1462"/>
      <c r="MTP3819" s="1462"/>
      <c r="MTQ3819" s="1463"/>
      <c r="MTR3819" s="1463"/>
      <c r="MTS3819" s="1463"/>
      <c r="MTT3819" s="1463"/>
      <c r="MTU3819" s="1463"/>
      <c r="MTV3819" s="1463"/>
      <c r="MTW3819" s="1462"/>
      <c r="MTX3819" s="1462"/>
      <c r="MTY3819" s="1464"/>
      <c r="MTZ3819" s="1465"/>
      <c r="MUA3819" s="1466"/>
      <c r="MUB3819" s="1466"/>
      <c r="MUC3819" s="1462"/>
      <c r="MUD3819" s="1462"/>
      <c r="MUE3819" s="1462"/>
      <c r="MUF3819" s="1462"/>
      <c r="MUG3819" s="1463"/>
      <c r="MUH3819" s="1462"/>
      <c r="MUI3819" s="1462"/>
      <c r="MUJ3819" s="1462"/>
      <c r="MUK3819" s="1462"/>
      <c r="MUL3819" s="1463"/>
      <c r="MUM3819" s="1462"/>
      <c r="MUN3819" s="1462"/>
      <c r="MUO3819" s="1462"/>
      <c r="MUP3819" s="1462"/>
      <c r="MUQ3819" s="1462"/>
      <c r="MUR3819" s="1462"/>
      <c r="MUS3819" s="1462"/>
      <c r="MUT3819" s="1463"/>
      <c r="MUU3819" s="1462"/>
      <c r="MUV3819" s="1462"/>
      <c r="MUW3819" s="1463"/>
      <c r="MUX3819" s="1463"/>
      <c r="MUY3819" s="1463"/>
      <c r="MUZ3819" s="1463"/>
      <c r="MVA3819" s="1463"/>
      <c r="MVB3819" s="1463"/>
      <c r="MVC3819" s="1462"/>
      <c r="MVD3819" s="1462"/>
      <c r="MVE3819" s="1464"/>
      <c r="MVF3819" s="1465"/>
      <c r="MVG3819" s="1466"/>
      <c r="MVH3819" s="1466"/>
      <c r="MVI3819" s="1462"/>
      <c r="MVJ3819" s="1462"/>
      <c r="MVK3819" s="1462"/>
      <c r="MVL3819" s="1462"/>
      <c r="MVM3819" s="1463"/>
      <c r="MVN3819" s="1462"/>
      <c r="MVO3819" s="1462"/>
      <c r="MVP3819" s="1462"/>
      <c r="MVQ3819" s="1462"/>
      <c r="MVR3819" s="1463"/>
      <c r="MVS3819" s="1462"/>
      <c r="MVT3819" s="1462"/>
      <c r="MVU3819" s="1462"/>
      <c r="MVV3819" s="1462"/>
      <c r="MVW3819" s="1462"/>
      <c r="MVX3819" s="1462"/>
      <c r="MVY3819" s="1462"/>
      <c r="MVZ3819" s="1463"/>
      <c r="MWA3819" s="1462"/>
      <c r="MWB3819" s="1462"/>
      <c r="MWC3819" s="1463"/>
      <c r="MWD3819" s="1463"/>
      <c r="MWE3819" s="1463"/>
      <c r="MWF3819" s="1463"/>
      <c r="MWG3819" s="1463"/>
      <c r="MWH3819" s="1463"/>
      <c r="MWI3819" s="1462"/>
      <c r="MWJ3819" s="1462"/>
      <c r="MWK3819" s="1464"/>
      <c r="MWL3819" s="1465"/>
      <c r="MWM3819" s="1466"/>
      <c r="MWN3819" s="1466"/>
      <c r="MWO3819" s="1462"/>
      <c r="MWP3819" s="1462"/>
      <c r="MWQ3819" s="1462"/>
      <c r="MWR3819" s="1462"/>
      <c r="MWS3819" s="1463"/>
      <c r="MWT3819" s="1462"/>
      <c r="MWU3819" s="1462"/>
      <c r="MWV3819" s="1462"/>
      <c r="MWW3819" s="1462"/>
      <c r="MWX3819" s="1463"/>
      <c r="MWY3819" s="1462"/>
      <c r="MWZ3819" s="1462"/>
      <c r="MXA3819" s="1462"/>
      <c r="MXB3819" s="1462"/>
      <c r="MXC3819" s="1462"/>
      <c r="MXD3819" s="1462"/>
      <c r="MXE3819" s="1462"/>
      <c r="MXF3819" s="1463"/>
      <c r="MXG3819" s="1462"/>
      <c r="MXH3819" s="1462"/>
      <c r="MXI3819" s="1463"/>
      <c r="MXJ3819" s="1463"/>
      <c r="MXK3819" s="1463"/>
      <c r="MXL3819" s="1463"/>
      <c r="MXM3819" s="1463"/>
      <c r="MXN3819" s="1463"/>
      <c r="MXO3819" s="1462"/>
      <c r="MXP3819" s="1462"/>
      <c r="MXQ3819" s="1464"/>
      <c r="MXR3819" s="1465"/>
      <c r="MXS3819" s="1466"/>
      <c r="MXT3819" s="1466"/>
      <c r="MXU3819" s="1462"/>
      <c r="MXV3819" s="1462"/>
      <c r="MXW3819" s="1462"/>
      <c r="MXX3819" s="1462"/>
      <c r="MXY3819" s="1463"/>
      <c r="MXZ3819" s="1462"/>
      <c r="MYA3819" s="1462"/>
      <c r="MYB3819" s="1462"/>
      <c r="MYC3819" s="1462"/>
      <c r="MYD3819" s="1463"/>
      <c r="MYE3819" s="1462"/>
      <c r="MYF3819" s="1462"/>
      <c r="MYG3819" s="1462"/>
      <c r="MYH3819" s="1462"/>
      <c r="MYI3819" s="1462"/>
      <c r="MYJ3819" s="1462"/>
      <c r="MYK3819" s="1462"/>
      <c r="MYL3819" s="1463"/>
      <c r="MYM3819" s="1462"/>
      <c r="MYN3819" s="1462"/>
      <c r="MYO3819" s="1463"/>
      <c r="MYP3819" s="1463"/>
      <c r="MYQ3819" s="1463"/>
      <c r="MYR3819" s="1463"/>
      <c r="MYS3819" s="1463"/>
      <c r="MYT3819" s="1463"/>
      <c r="MYU3819" s="1462"/>
      <c r="MYV3819" s="1462"/>
      <c r="MYW3819" s="1464"/>
      <c r="MYX3819" s="1465"/>
      <c r="MYY3819" s="1466"/>
      <c r="MYZ3819" s="1466"/>
      <c r="MZA3819" s="1462"/>
      <c r="MZB3819" s="1462"/>
      <c r="MZC3819" s="1462"/>
      <c r="MZD3819" s="1462"/>
      <c r="MZE3819" s="1463"/>
      <c r="MZF3819" s="1462"/>
      <c r="MZG3819" s="1462"/>
      <c r="MZH3819" s="1462"/>
      <c r="MZI3819" s="1462"/>
      <c r="MZJ3819" s="1463"/>
      <c r="MZK3819" s="1462"/>
      <c r="MZL3819" s="1462"/>
      <c r="MZM3819" s="1462"/>
      <c r="MZN3819" s="1462"/>
      <c r="MZO3819" s="1462"/>
      <c r="MZP3819" s="1462"/>
      <c r="MZQ3819" s="1462"/>
      <c r="MZR3819" s="1463"/>
      <c r="MZS3819" s="1462"/>
      <c r="MZT3819" s="1462"/>
      <c r="MZU3819" s="1463"/>
      <c r="MZV3819" s="1463"/>
      <c r="MZW3819" s="1463"/>
      <c r="MZX3819" s="1463"/>
      <c r="MZY3819" s="1463"/>
      <c r="MZZ3819" s="1463"/>
      <c r="NAA3819" s="1462"/>
      <c r="NAB3819" s="1462"/>
      <c r="NAC3819" s="1464"/>
      <c r="NAD3819" s="1465"/>
      <c r="NAE3819" s="1466"/>
      <c r="NAF3819" s="1466"/>
      <c r="NAG3819" s="1462"/>
      <c r="NAH3819" s="1462"/>
      <c r="NAI3819" s="1462"/>
      <c r="NAJ3819" s="1462"/>
      <c r="NAK3819" s="1463"/>
      <c r="NAL3819" s="1462"/>
      <c r="NAM3819" s="1462"/>
      <c r="NAN3819" s="1462"/>
      <c r="NAO3819" s="1462"/>
      <c r="NAP3819" s="1463"/>
      <c r="NAQ3819" s="1462"/>
      <c r="NAR3819" s="1462"/>
      <c r="NAS3819" s="1462"/>
      <c r="NAT3819" s="1462"/>
      <c r="NAU3819" s="1462"/>
      <c r="NAV3819" s="1462"/>
      <c r="NAW3819" s="1462"/>
      <c r="NAX3819" s="1463"/>
      <c r="NAY3819" s="1462"/>
      <c r="NAZ3819" s="1462"/>
      <c r="NBA3819" s="1463"/>
      <c r="NBB3819" s="1463"/>
      <c r="NBC3819" s="1463"/>
      <c r="NBD3819" s="1463"/>
      <c r="NBE3819" s="1463"/>
      <c r="NBF3819" s="1463"/>
      <c r="NBG3819" s="1462"/>
      <c r="NBH3819" s="1462"/>
      <c r="NBI3819" s="1464"/>
      <c r="NBJ3819" s="1465"/>
      <c r="NBK3819" s="1466"/>
      <c r="NBL3819" s="1466"/>
      <c r="NBM3819" s="1462"/>
      <c r="NBN3819" s="1462"/>
      <c r="NBO3819" s="1462"/>
      <c r="NBP3819" s="1462"/>
      <c r="NBQ3819" s="1463"/>
      <c r="NBR3819" s="1462"/>
      <c r="NBS3819" s="1462"/>
      <c r="NBT3819" s="1462"/>
      <c r="NBU3819" s="1462"/>
      <c r="NBV3819" s="1463"/>
      <c r="NBW3819" s="1462"/>
      <c r="NBX3819" s="1462"/>
      <c r="NBY3819" s="1462"/>
      <c r="NBZ3819" s="1462"/>
      <c r="NCA3819" s="1462"/>
      <c r="NCB3819" s="1462"/>
      <c r="NCC3819" s="1462"/>
      <c r="NCD3819" s="1463"/>
      <c r="NCE3819" s="1462"/>
      <c r="NCF3819" s="1462"/>
      <c r="NCG3819" s="1463"/>
      <c r="NCH3819" s="1463"/>
      <c r="NCI3819" s="1463"/>
      <c r="NCJ3819" s="1463"/>
      <c r="NCK3819" s="1463"/>
      <c r="NCL3819" s="1463"/>
      <c r="NCM3819" s="1462"/>
      <c r="NCN3819" s="1462"/>
      <c r="NCO3819" s="1464"/>
      <c r="NCP3819" s="1465"/>
      <c r="NCQ3819" s="1466"/>
      <c r="NCR3819" s="1466"/>
      <c r="NCS3819" s="1462"/>
      <c r="NCT3819" s="1462"/>
      <c r="NCU3819" s="1462"/>
      <c r="NCV3819" s="1462"/>
      <c r="NCW3819" s="1463"/>
      <c r="NCX3819" s="1462"/>
      <c r="NCY3819" s="1462"/>
      <c r="NCZ3819" s="1462"/>
      <c r="NDA3819" s="1462"/>
      <c r="NDB3819" s="1463"/>
      <c r="NDC3819" s="1462"/>
      <c r="NDD3819" s="1462"/>
      <c r="NDE3819" s="1462"/>
      <c r="NDF3819" s="1462"/>
      <c r="NDG3819" s="1462"/>
      <c r="NDH3819" s="1462"/>
      <c r="NDI3819" s="1462"/>
      <c r="NDJ3819" s="1463"/>
      <c r="NDK3819" s="1462"/>
      <c r="NDL3819" s="1462"/>
      <c r="NDM3819" s="1463"/>
      <c r="NDN3819" s="1463"/>
      <c r="NDO3819" s="1463"/>
      <c r="NDP3819" s="1463"/>
      <c r="NDQ3819" s="1463"/>
      <c r="NDR3819" s="1463"/>
      <c r="NDS3819" s="1462"/>
      <c r="NDT3819" s="1462"/>
      <c r="NDU3819" s="1464"/>
      <c r="NDV3819" s="1465"/>
      <c r="NDW3819" s="1466"/>
      <c r="NDX3819" s="1466"/>
      <c r="NDY3819" s="1462"/>
      <c r="NDZ3819" s="1462"/>
      <c r="NEA3819" s="1462"/>
      <c r="NEB3819" s="1462"/>
      <c r="NEC3819" s="1463"/>
      <c r="NED3819" s="1462"/>
      <c r="NEE3819" s="1462"/>
      <c r="NEF3819" s="1462"/>
      <c r="NEG3819" s="1462"/>
      <c r="NEH3819" s="1463"/>
      <c r="NEI3819" s="1462"/>
      <c r="NEJ3819" s="1462"/>
      <c r="NEK3819" s="1462"/>
      <c r="NEL3819" s="1462"/>
      <c r="NEM3819" s="1462"/>
      <c r="NEN3819" s="1462"/>
      <c r="NEO3819" s="1462"/>
      <c r="NEP3819" s="1463"/>
      <c r="NEQ3819" s="1462"/>
      <c r="NER3819" s="1462"/>
      <c r="NES3819" s="1463"/>
      <c r="NET3819" s="1463"/>
      <c r="NEU3819" s="1463"/>
      <c r="NEV3819" s="1463"/>
      <c r="NEW3819" s="1463"/>
      <c r="NEX3819" s="1463"/>
      <c r="NEY3819" s="1462"/>
      <c r="NEZ3819" s="1462"/>
      <c r="NFA3819" s="1464"/>
      <c r="NFB3819" s="1465"/>
      <c r="NFC3819" s="1466"/>
      <c r="NFD3819" s="1466"/>
      <c r="NFE3819" s="1462"/>
      <c r="NFF3819" s="1462"/>
      <c r="NFG3819" s="1462"/>
      <c r="NFH3819" s="1462"/>
      <c r="NFI3819" s="1463"/>
      <c r="NFJ3819" s="1462"/>
      <c r="NFK3819" s="1462"/>
      <c r="NFL3819" s="1462"/>
      <c r="NFM3819" s="1462"/>
      <c r="NFN3819" s="1463"/>
      <c r="NFO3819" s="1462"/>
      <c r="NFP3819" s="1462"/>
      <c r="NFQ3819" s="1462"/>
      <c r="NFR3819" s="1462"/>
      <c r="NFS3819" s="1462"/>
      <c r="NFT3819" s="1462"/>
      <c r="NFU3819" s="1462"/>
      <c r="NFV3819" s="1463"/>
      <c r="NFW3819" s="1462"/>
      <c r="NFX3819" s="1462"/>
      <c r="NFY3819" s="1463"/>
      <c r="NFZ3819" s="1463"/>
      <c r="NGA3819" s="1463"/>
      <c r="NGB3819" s="1463"/>
      <c r="NGC3819" s="1463"/>
      <c r="NGD3819" s="1463"/>
      <c r="NGE3819" s="1462"/>
      <c r="NGF3819" s="1462"/>
      <c r="NGG3819" s="1464"/>
      <c r="NGH3819" s="1465"/>
      <c r="NGI3819" s="1466"/>
      <c r="NGJ3819" s="1466"/>
      <c r="NGK3819" s="1462"/>
      <c r="NGL3819" s="1462"/>
      <c r="NGM3819" s="1462"/>
      <c r="NGN3819" s="1462"/>
      <c r="NGO3819" s="1463"/>
      <c r="NGP3819" s="1462"/>
      <c r="NGQ3819" s="1462"/>
      <c r="NGR3819" s="1462"/>
      <c r="NGS3819" s="1462"/>
      <c r="NGT3819" s="1463"/>
      <c r="NGU3819" s="1462"/>
      <c r="NGV3819" s="1462"/>
      <c r="NGW3819" s="1462"/>
      <c r="NGX3819" s="1462"/>
      <c r="NGY3819" s="1462"/>
      <c r="NGZ3819" s="1462"/>
      <c r="NHA3819" s="1462"/>
      <c r="NHB3819" s="1463"/>
      <c r="NHC3819" s="1462"/>
      <c r="NHD3819" s="1462"/>
      <c r="NHE3819" s="1463"/>
      <c r="NHF3819" s="1463"/>
      <c r="NHG3819" s="1463"/>
      <c r="NHH3819" s="1463"/>
      <c r="NHI3819" s="1463"/>
      <c r="NHJ3819" s="1463"/>
      <c r="NHK3819" s="1462"/>
      <c r="NHL3819" s="1462"/>
      <c r="NHM3819" s="1464"/>
      <c r="NHN3819" s="1465"/>
      <c r="NHO3819" s="1466"/>
      <c r="NHP3819" s="1466"/>
      <c r="NHQ3819" s="1462"/>
      <c r="NHR3819" s="1462"/>
      <c r="NHS3819" s="1462"/>
      <c r="NHT3819" s="1462"/>
      <c r="NHU3819" s="1463"/>
      <c r="NHV3819" s="1462"/>
      <c r="NHW3819" s="1462"/>
      <c r="NHX3819" s="1462"/>
      <c r="NHY3819" s="1462"/>
      <c r="NHZ3819" s="1463"/>
      <c r="NIA3819" s="1462"/>
      <c r="NIB3819" s="1462"/>
      <c r="NIC3819" s="1462"/>
      <c r="NID3819" s="1462"/>
      <c r="NIE3819" s="1462"/>
      <c r="NIF3819" s="1462"/>
      <c r="NIG3819" s="1462"/>
      <c r="NIH3819" s="1463"/>
      <c r="NII3819" s="1462"/>
      <c r="NIJ3819" s="1462"/>
      <c r="NIK3819" s="1463"/>
      <c r="NIL3819" s="1463"/>
      <c r="NIM3819" s="1463"/>
      <c r="NIN3819" s="1463"/>
      <c r="NIO3819" s="1463"/>
      <c r="NIP3819" s="1463"/>
      <c r="NIQ3819" s="1462"/>
      <c r="NIR3819" s="1462"/>
      <c r="NIS3819" s="1464"/>
      <c r="NIT3819" s="1465"/>
      <c r="NIU3819" s="1466"/>
      <c r="NIV3819" s="1466"/>
      <c r="NIW3819" s="1462"/>
      <c r="NIX3819" s="1462"/>
      <c r="NIY3819" s="1462"/>
      <c r="NIZ3819" s="1462"/>
      <c r="NJA3819" s="1463"/>
      <c r="NJB3819" s="1462"/>
      <c r="NJC3819" s="1462"/>
      <c r="NJD3819" s="1462"/>
      <c r="NJE3819" s="1462"/>
      <c r="NJF3819" s="1463"/>
      <c r="NJG3819" s="1462"/>
      <c r="NJH3819" s="1462"/>
      <c r="NJI3819" s="1462"/>
      <c r="NJJ3819" s="1462"/>
      <c r="NJK3819" s="1462"/>
      <c r="NJL3819" s="1462"/>
      <c r="NJM3819" s="1462"/>
      <c r="NJN3819" s="1463"/>
      <c r="NJO3819" s="1462"/>
      <c r="NJP3819" s="1462"/>
      <c r="NJQ3819" s="1463"/>
      <c r="NJR3819" s="1463"/>
      <c r="NJS3819" s="1463"/>
      <c r="NJT3819" s="1463"/>
      <c r="NJU3819" s="1463"/>
      <c r="NJV3819" s="1463"/>
      <c r="NJW3819" s="1462"/>
      <c r="NJX3819" s="1462"/>
      <c r="NJY3819" s="1464"/>
      <c r="NJZ3819" s="1465"/>
      <c r="NKA3819" s="1466"/>
      <c r="NKB3819" s="1466"/>
      <c r="NKC3819" s="1462"/>
      <c r="NKD3819" s="1462"/>
      <c r="NKE3819" s="1462"/>
      <c r="NKF3819" s="1462"/>
      <c r="NKG3819" s="1463"/>
      <c r="NKH3819" s="1462"/>
      <c r="NKI3819" s="1462"/>
      <c r="NKJ3819" s="1462"/>
      <c r="NKK3819" s="1462"/>
      <c r="NKL3819" s="1463"/>
      <c r="NKM3819" s="1462"/>
      <c r="NKN3819" s="1462"/>
      <c r="NKO3819" s="1462"/>
      <c r="NKP3819" s="1462"/>
      <c r="NKQ3819" s="1462"/>
      <c r="NKR3819" s="1462"/>
      <c r="NKS3819" s="1462"/>
      <c r="NKT3819" s="1463"/>
      <c r="NKU3819" s="1462"/>
      <c r="NKV3819" s="1462"/>
      <c r="NKW3819" s="1463"/>
      <c r="NKX3819" s="1463"/>
      <c r="NKY3819" s="1463"/>
      <c r="NKZ3819" s="1463"/>
      <c r="NLA3819" s="1463"/>
      <c r="NLB3819" s="1463"/>
      <c r="NLC3819" s="1462"/>
      <c r="NLD3819" s="1462"/>
      <c r="NLE3819" s="1464"/>
      <c r="NLF3819" s="1465"/>
      <c r="NLG3819" s="1466"/>
      <c r="NLH3819" s="1466"/>
      <c r="NLI3819" s="1462"/>
      <c r="NLJ3819" s="1462"/>
      <c r="NLK3819" s="1462"/>
      <c r="NLL3819" s="1462"/>
      <c r="NLM3819" s="1463"/>
      <c r="NLN3819" s="1462"/>
      <c r="NLO3819" s="1462"/>
      <c r="NLP3819" s="1462"/>
      <c r="NLQ3819" s="1462"/>
      <c r="NLR3819" s="1463"/>
      <c r="NLS3819" s="1462"/>
      <c r="NLT3819" s="1462"/>
      <c r="NLU3819" s="1462"/>
      <c r="NLV3819" s="1462"/>
      <c r="NLW3819" s="1462"/>
      <c r="NLX3819" s="1462"/>
      <c r="NLY3819" s="1462"/>
      <c r="NLZ3819" s="1463"/>
      <c r="NMA3819" s="1462"/>
      <c r="NMB3819" s="1462"/>
      <c r="NMC3819" s="1463"/>
      <c r="NMD3819" s="1463"/>
      <c r="NME3819" s="1463"/>
      <c r="NMF3819" s="1463"/>
      <c r="NMG3819" s="1463"/>
      <c r="NMH3819" s="1463"/>
      <c r="NMI3819" s="1462"/>
      <c r="NMJ3819" s="1462"/>
      <c r="NMK3819" s="1464"/>
      <c r="NML3819" s="1465"/>
      <c r="NMM3819" s="1466"/>
      <c r="NMN3819" s="1466"/>
      <c r="NMO3819" s="1462"/>
      <c r="NMP3819" s="1462"/>
      <c r="NMQ3819" s="1462"/>
      <c r="NMR3819" s="1462"/>
      <c r="NMS3819" s="1463"/>
      <c r="NMT3819" s="1462"/>
      <c r="NMU3819" s="1462"/>
      <c r="NMV3819" s="1462"/>
      <c r="NMW3819" s="1462"/>
      <c r="NMX3819" s="1463"/>
      <c r="NMY3819" s="1462"/>
      <c r="NMZ3819" s="1462"/>
      <c r="NNA3819" s="1462"/>
      <c r="NNB3819" s="1462"/>
      <c r="NNC3819" s="1462"/>
      <c r="NND3819" s="1462"/>
      <c r="NNE3819" s="1462"/>
      <c r="NNF3819" s="1463"/>
      <c r="NNG3819" s="1462"/>
      <c r="NNH3819" s="1462"/>
      <c r="NNI3819" s="1463"/>
      <c r="NNJ3819" s="1463"/>
      <c r="NNK3819" s="1463"/>
      <c r="NNL3819" s="1463"/>
      <c r="NNM3819" s="1463"/>
      <c r="NNN3819" s="1463"/>
      <c r="NNO3819" s="1462"/>
      <c r="NNP3819" s="1462"/>
      <c r="NNQ3819" s="1464"/>
      <c r="NNR3819" s="1465"/>
      <c r="NNS3819" s="1466"/>
      <c r="NNT3819" s="1466"/>
      <c r="NNU3819" s="1462"/>
      <c r="NNV3819" s="1462"/>
      <c r="NNW3819" s="1462"/>
      <c r="NNX3819" s="1462"/>
      <c r="NNY3819" s="1463"/>
      <c r="NNZ3819" s="1462"/>
      <c r="NOA3819" s="1462"/>
      <c r="NOB3819" s="1462"/>
      <c r="NOC3819" s="1462"/>
      <c r="NOD3819" s="1463"/>
      <c r="NOE3819" s="1462"/>
      <c r="NOF3819" s="1462"/>
      <c r="NOG3819" s="1462"/>
      <c r="NOH3819" s="1462"/>
      <c r="NOI3819" s="1462"/>
      <c r="NOJ3819" s="1462"/>
      <c r="NOK3819" s="1462"/>
      <c r="NOL3819" s="1463"/>
      <c r="NOM3819" s="1462"/>
      <c r="NON3819" s="1462"/>
      <c r="NOO3819" s="1463"/>
      <c r="NOP3819" s="1463"/>
      <c r="NOQ3819" s="1463"/>
      <c r="NOR3819" s="1463"/>
      <c r="NOS3819" s="1463"/>
      <c r="NOT3819" s="1463"/>
      <c r="NOU3819" s="1462"/>
      <c r="NOV3819" s="1462"/>
      <c r="NOW3819" s="1464"/>
      <c r="NOX3819" s="1465"/>
      <c r="NOY3819" s="1466"/>
      <c r="NOZ3819" s="1466"/>
      <c r="NPA3819" s="1462"/>
      <c r="NPB3819" s="1462"/>
      <c r="NPC3819" s="1462"/>
      <c r="NPD3819" s="1462"/>
      <c r="NPE3819" s="1463"/>
      <c r="NPF3819" s="1462"/>
      <c r="NPG3819" s="1462"/>
      <c r="NPH3819" s="1462"/>
      <c r="NPI3819" s="1462"/>
      <c r="NPJ3819" s="1463"/>
      <c r="NPK3819" s="1462"/>
      <c r="NPL3819" s="1462"/>
      <c r="NPM3819" s="1462"/>
      <c r="NPN3819" s="1462"/>
      <c r="NPO3819" s="1462"/>
      <c r="NPP3819" s="1462"/>
      <c r="NPQ3819" s="1462"/>
      <c r="NPR3819" s="1463"/>
      <c r="NPS3819" s="1462"/>
      <c r="NPT3819" s="1462"/>
      <c r="NPU3819" s="1463"/>
      <c r="NPV3819" s="1463"/>
      <c r="NPW3819" s="1463"/>
      <c r="NPX3819" s="1463"/>
      <c r="NPY3819" s="1463"/>
      <c r="NPZ3819" s="1463"/>
      <c r="NQA3819" s="1462"/>
      <c r="NQB3819" s="1462"/>
      <c r="NQC3819" s="1464"/>
      <c r="NQD3819" s="1465"/>
      <c r="NQE3819" s="1466"/>
      <c r="NQF3819" s="1466"/>
      <c r="NQG3819" s="1462"/>
      <c r="NQH3819" s="1462"/>
      <c r="NQI3819" s="1462"/>
      <c r="NQJ3819" s="1462"/>
      <c r="NQK3819" s="1463"/>
      <c r="NQL3819" s="1462"/>
      <c r="NQM3819" s="1462"/>
      <c r="NQN3819" s="1462"/>
      <c r="NQO3819" s="1462"/>
      <c r="NQP3819" s="1463"/>
      <c r="NQQ3819" s="1462"/>
      <c r="NQR3819" s="1462"/>
      <c r="NQS3819" s="1462"/>
      <c r="NQT3819" s="1462"/>
      <c r="NQU3819" s="1462"/>
      <c r="NQV3819" s="1462"/>
      <c r="NQW3819" s="1462"/>
      <c r="NQX3819" s="1463"/>
      <c r="NQY3819" s="1462"/>
      <c r="NQZ3819" s="1462"/>
      <c r="NRA3819" s="1463"/>
      <c r="NRB3819" s="1463"/>
      <c r="NRC3819" s="1463"/>
      <c r="NRD3819" s="1463"/>
      <c r="NRE3819" s="1463"/>
      <c r="NRF3819" s="1463"/>
      <c r="NRG3819" s="1462"/>
      <c r="NRH3819" s="1462"/>
      <c r="NRI3819" s="1464"/>
      <c r="NRJ3819" s="1465"/>
      <c r="NRK3819" s="1466"/>
      <c r="NRL3819" s="1466"/>
      <c r="NRM3819" s="1462"/>
      <c r="NRN3819" s="1462"/>
      <c r="NRO3819" s="1462"/>
      <c r="NRP3819" s="1462"/>
      <c r="NRQ3819" s="1463"/>
      <c r="NRR3819" s="1462"/>
      <c r="NRS3819" s="1462"/>
      <c r="NRT3819" s="1462"/>
      <c r="NRU3819" s="1462"/>
      <c r="NRV3819" s="1463"/>
      <c r="NRW3819" s="1462"/>
      <c r="NRX3819" s="1462"/>
      <c r="NRY3819" s="1462"/>
      <c r="NRZ3819" s="1462"/>
      <c r="NSA3819" s="1462"/>
      <c r="NSB3819" s="1462"/>
      <c r="NSC3819" s="1462"/>
      <c r="NSD3819" s="1463"/>
      <c r="NSE3819" s="1462"/>
      <c r="NSF3819" s="1462"/>
      <c r="NSG3819" s="1463"/>
      <c r="NSH3819" s="1463"/>
      <c r="NSI3819" s="1463"/>
      <c r="NSJ3819" s="1463"/>
      <c r="NSK3819" s="1463"/>
      <c r="NSL3819" s="1463"/>
      <c r="NSM3819" s="1462"/>
      <c r="NSN3819" s="1462"/>
      <c r="NSO3819" s="1464"/>
      <c r="NSP3819" s="1465"/>
      <c r="NSQ3819" s="1466"/>
      <c r="NSR3819" s="1466"/>
      <c r="NSS3819" s="1462"/>
      <c r="NST3819" s="1462"/>
      <c r="NSU3819" s="1462"/>
      <c r="NSV3819" s="1462"/>
      <c r="NSW3819" s="1463"/>
      <c r="NSX3819" s="1462"/>
      <c r="NSY3819" s="1462"/>
      <c r="NSZ3819" s="1462"/>
      <c r="NTA3819" s="1462"/>
      <c r="NTB3819" s="1463"/>
      <c r="NTC3819" s="1462"/>
      <c r="NTD3819" s="1462"/>
      <c r="NTE3819" s="1462"/>
      <c r="NTF3819" s="1462"/>
      <c r="NTG3819" s="1462"/>
      <c r="NTH3819" s="1462"/>
      <c r="NTI3819" s="1462"/>
      <c r="NTJ3819" s="1463"/>
      <c r="NTK3819" s="1462"/>
      <c r="NTL3819" s="1462"/>
      <c r="NTM3819" s="1463"/>
      <c r="NTN3819" s="1463"/>
      <c r="NTO3819" s="1463"/>
      <c r="NTP3819" s="1463"/>
      <c r="NTQ3819" s="1463"/>
      <c r="NTR3819" s="1463"/>
      <c r="NTS3819" s="1462"/>
      <c r="NTT3819" s="1462"/>
      <c r="NTU3819" s="1464"/>
      <c r="NTV3819" s="1465"/>
      <c r="NTW3819" s="1466"/>
      <c r="NTX3819" s="1466"/>
      <c r="NTY3819" s="1462"/>
      <c r="NTZ3819" s="1462"/>
      <c r="NUA3819" s="1462"/>
      <c r="NUB3819" s="1462"/>
      <c r="NUC3819" s="1463"/>
      <c r="NUD3819" s="1462"/>
      <c r="NUE3819" s="1462"/>
      <c r="NUF3819" s="1462"/>
      <c r="NUG3819" s="1462"/>
      <c r="NUH3819" s="1463"/>
      <c r="NUI3819" s="1462"/>
      <c r="NUJ3819" s="1462"/>
      <c r="NUK3819" s="1462"/>
      <c r="NUL3819" s="1462"/>
      <c r="NUM3819" s="1462"/>
      <c r="NUN3819" s="1462"/>
      <c r="NUO3819" s="1462"/>
      <c r="NUP3819" s="1463"/>
      <c r="NUQ3819" s="1462"/>
      <c r="NUR3819" s="1462"/>
      <c r="NUS3819" s="1463"/>
      <c r="NUT3819" s="1463"/>
      <c r="NUU3819" s="1463"/>
      <c r="NUV3819" s="1463"/>
      <c r="NUW3819" s="1463"/>
      <c r="NUX3819" s="1463"/>
      <c r="NUY3819" s="1462"/>
      <c r="NUZ3819" s="1462"/>
      <c r="NVA3819" s="1464"/>
      <c r="NVB3819" s="1465"/>
      <c r="NVC3819" s="1466"/>
      <c r="NVD3819" s="1466"/>
      <c r="NVE3819" s="1462"/>
      <c r="NVF3819" s="1462"/>
      <c r="NVG3819" s="1462"/>
      <c r="NVH3819" s="1462"/>
      <c r="NVI3819" s="1463"/>
      <c r="NVJ3819" s="1462"/>
      <c r="NVK3819" s="1462"/>
      <c r="NVL3819" s="1462"/>
      <c r="NVM3819" s="1462"/>
      <c r="NVN3819" s="1463"/>
      <c r="NVO3819" s="1462"/>
      <c r="NVP3819" s="1462"/>
      <c r="NVQ3819" s="1462"/>
      <c r="NVR3819" s="1462"/>
      <c r="NVS3819" s="1462"/>
      <c r="NVT3819" s="1462"/>
      <c r="NVU3819" s="1462"/>
      <c r="NVV3819" s="1463"/>
      <c r="NVW3819" s="1462"/>
      <c r="NVX3819" s="1462"/>
      <c r="NVY3819" s="1463"/>
      <c r="NVZ3819" s="1463"/>
      <c r="NWA3819" s="1463"/>
      <c r="NWB3819" s="1463"/>
      <c r="NWC3819" s="1463"/>
      <c r="NWD3819" s="1463"/>
      <c r="NWE3819" s="1462"/>
      <c r="NWF3819" s="1462"/>
      <c r="NWG3819" s="1464"/>
      <c r="NWH3819" s="1465"/>
      <c r="NWI3819" s="1466"/>
      <c r="NWJ3819" s="1466"/>
      <c r="NWK3819" s="1462"/>
      <c r="NWL3819" s="1462"/>
      <c r="NWM3819" s="1462"/>
      <c r="NWN3819" s="1462"/>
      <c r="NWO3819" s="1463"/>
      <c r="NWP3819" s="1462"/>
      <c r="NWQ3819" s="1462"/>
      <c r="NWR3819" s="1462"/>
      <c r="NWS3819" s="1462"/>
      <c r="NWT3819" s="1463"/>
      <c r="NWU3819" s="1462"/>
      <c r="NWV3819" s="1462"/>
      <c r="NWW3819" s="1462"/>
      <c r="NWX3819" s="1462"/>
      <c r="NWY3819" s="1462"/>
      <c r="NWZ3819" s="1462"/>
      <c r="NXA3819" s="1462"/>
      <c r="NXB3819" s="1463"/>
      <c r="NXC3819" s="1462"/>
      <c r="NXD3819" s="1462"/>
      <c r="NXE3819" s="1463"/>
      <c r="NXF3819" s="1463"/>
      <c r="NXG3819" s="1463"/>
      <c r="NXH3819" s="1463"/>
      <c r="NXI3819" s="1463"/>
      <c r="NXJ3819" s="1463"/>
      <c r="NXK3819" s="1462"/>
      <c r="NXL3819" s="1462"/>
      <c r="NXM3819" s="1464"/>
      <c r="NXN3819" s="1465"/>
      <c r="NXO3819" s="1466"/>
      <c r="NXP3819" s="1466"/>
      <c r="NXQ3819" s="1462"/>
      <c r="NXR3819" s="1462"/>
      <c r="NXS3819" s="1462"/>
      <c r="NXT3819" s="1462"/>
      <c r="NXU3819" s="1463"/>
      <c r="NXV3819" s="1462"/>
      <c r="NXW3819" s="1462"/>
      <c r="NXX3819" s="1462"/>
      <c r="NXY3819" s="1462"/>
      <c r="NXZ3819" s="1463"/>
      <c r="NYA3819" s="1462"/>
      <c r="NYB3819" s="1462"/>
      <c r="NYC3819" s="1462"/>
      <c r="NYD3819" s="1462"/>
      <c r="NYE3819" s="1462"/>
      <c r="NYF3819" s="1462"/>
      <c r="NYG3819" s="1462"/>
      <c r="NYH3819" s="1463"/>
      <c r="NYI3819" s="1462"/>
      <c r="NYJ3819" s="1462"/>
      <c r="NYK3819" s="1463"/>
      <c r="NYL3819" s="1463"/>
      <c r="NYM3819" s="1463"/>
      <c r="NYN3819" s="1463"/>
      <c r="NYO3819" s="1463"/>
      <c r="NYP3819" s="1463"/>
      <c r="NYQ3819" s="1462"/>
      <c r="NYR3819" s="1462"/>
      <c r="NYS3819" s="1464"/>
      <c r="NYT3819" s="1465"/>
      <c r="NYU3819" s="1466"/>
      <c r="NYV3819" s="1466"/>
      <c r="NYW3819" s="1462"/>
      <c r="NYX3819" s="1462"/>
      <c r="NYY3819" s="1462"/>
      <c r="NYZ3819" s="1462"/>
      <c r="NZA3819" s="1463"/>
      <c r="NZB3819" s="1462"/>
      <c r="NZC3819" s="1462"/>
      <c r="NZD3819" s="1462"/>
      <c r="NZE3819" s="1462"/>
      <c r="NZF3819" s="1463"/>
      <c r="NZG3819" s="1462"/>
      <c r="NZH3819" s="1462"/>
      <c r="NZI3819" s="1462"/>
      <c r="NZJ3819" s="1462"/>
      <c r="NZK3819" s="1462"/>
      <c r="NZL3819" s="1462"/>
      <c r="NZM3819" s="1462"/>
      <c r="NZN3819" s="1463"/>
      <c r="NZO3819" s="1462"/>
      <c r="NZP3819" s="1462"/>
      <c r="NZQ3819" s="1463"/>
      <c r="NZR3819" s="1463"/>
      <c r="NZS3819" s="1463"/>
      <c r="NZT3819" s="1463"/>
      <c r="NZU3819" s="1463"/>
      <c r="NZV3819" s="1463"/>
      <c r="NZW3819" s="1462"/>
      <c r="NZX3819" s="1462"/>
      <c r="NZY3819" s="1464"/>
      <c r="NZZ3819" s="1465"/>
      <c r="OAA3819" s="1466"/>
      <c r="OAB3819" s="1466"/>
      <c r="OAC3819" s="1462"/>
      <c r="OAD3819" s="1462"/>
      <c r="OAE3819" s="1462"/>
      <c r="OAF3819" s="1462"/>
      <c r="OAG3819" s="1463"/>
      <c r="OAH3819" s="1462"/>
      <c r="OAI3819" s="1462"/>
      <c r="OAJ3819" s="1462"/>
      <c r="OAK3819" s="1462"/>
      <c r="OAL3819" s="1463"/>
      <c r="OAM3819" s="1462"/>
      <c r="OAN3819" s="1462"/>
      <c r="OAO3819" s="1462"/>
      <c r="OAP3819" s="1462"/>
      <c r="OAQ3819" s="1462"/>
      <c r="OAR3819" s="1462"/>
      <c r="OAS3819" s="1462"/>
      <c r="OAT3819" s="1463"/>
      <c r="OAU3819" s="1462"/>
      <c r="OAV3819" s="1462"/>
      <c r="OAW3819" s="1463"/>
      <c r="OAX3819" s="1463"/>
      <c r="OAY3819" s="1463"/>
      <c r="OAZ3819" s="1463"/>
      <c r="OBA3819" s="1463"/>
      <c r="OBB3819" s="1463"/>
      <c r="OBC3819" s="1462"/>
      <c r="OBD3819" s="1462"/>
      <c r="OBE3819" s="1464"/>
      <c r="OBF3819" s="1465"/>
      <c r="OBG3819" s="1466"/>
      <c r="OBH3819" s="1466"/>
      <c r="OBI3819" s="1462"/>
      <c r="OBJ3819" s="1462"/>
      <c r="OBK3819" s="1462"/>
      <c r="OBL3819" s="1462"/>
      <c r="OBM3819" s="1463"/>
      <c r="OBN3819" s="1462"/>
      <c r="OBO3819" s="1462"/>
      <c r="OBP3819" s="1462"/>
      <c r="OBQ3819" s="1462"/>
      <c r="OBR3819" s="1463"/>
      <c r="OBS3819" s="1462"/>
      <c r="OBT3819" s="1462"/>
      <c r="OBU3819" s="1462"/>
      <c r="OBV3819" s="1462"/>
      <c r="OBW3819" s="1462"/>
      <c r="OBX3819" s="1462"/>
      <c r="OBY3819" s="1462"/>
      <c r="OBZ3819" s="1463"/>
      <c r="OCA3819" s="1462"/>
      <c r="OCB3819" s="1462"/>
      <c r="OCC3819" s="1463"/>
      <c r="OCD3819" s="1463"/>
      <c r="OCE3819" s="1463"/>
      <c r="OCF3819" s="1463"/>
      <c r="OCG3819" s="1463"/>
      <c r="OCH3819" s="1463"/>
      <c r="OCI3819" s="1462"/>
      <c r="OCJ3819" s="1462"/>
      <c r="OCK3819" s="1464"/>
      <c r="OCL3819" s="1465"/>
      <c r="OCM3819" s="1466"/>
      <c r="OCN3819" s="1466"/>
      <c r="OCO3819" s="1462"/>
      <c r="OCP3819" s="1462"/>
      <c r="OCQ3819" s="1462"/>
      <c r="OCR3819" s="1462"/>
      <c r="OCS3819" s="1463"/>
      <c r="OCT3819" s="1462"/>
      <c r="OCU3819" s="1462"/>
      <c r="OCV3819" s="1462"/>
      <c r="OCW3819" s="1462"/>
      <c r="OCX3819" s="1463"/>
      <c r="OCY3819" s="1462"/>
      <c r="OCZ3819" s="1462"/>
      <c r="ODA3819" s="1462"/>
      <c r="ODB3819" s="1462"/>
      <c r="ODC3819" s="1462"/>
      <c r="ODD3819" s="1462"/>
      <c r="ODE3819" s="1462"/>
      <c r="ODF3819" s="1463"/>
      <c r="ODG3819" s="1462"/>
      <c r="ODH3819" s="1462"/>
      <c r="ODI3819" s="1463"/>
      <c r="ODJ3819" s="1463"/>
      <c r="ODK3819" s="1463"/>
      <c r="ODL3819" s="1463"/>
      <c r="ODM3819" s="1463"/>
      <c r="ODN3819" s="1463"/>
      <c r="ODO3819" s="1462"/>
      <c r="ODP3819" s="1462"/>
      <c r="ODQ3819" s="1464"/>
      <c r="ODR3819" s="1465"/>
      <c r="ODS3819" s="1466"/>
      <c r="ODT3819" s="1466"/>
      <c r="ODU3819" s="1462"/>
      <c r="ODV3819" s="1462"/>
      <c r="ODW3819" s="1462"/>
      <c r="ODX3819" s="1462"/>
      <c r="ODY3819" s="1463"/>
      <c r="ODZ3819" s="1462"/>
      <c r="OEA3819" s="1462"/>
      <c r="OEB3819" s="1462"/>
      <c r="OEC3819" s="1462"/>
      <c r="OED3819" s="1463"/>
      <c r="OEE3819" s="1462"/>
      <c r="OEF3819" s="1462"/>
      <c r="OEG3819" s="1462"/>
      <c r="OEH3819" s="1462"/>
      <c r="OEI3819" s="1462"/>
      <c r="OEJ3819" s="1462"/>
      <c r="OEK3819" s="1462"/>
      <c r="OEL3819" s="1463"/>
      <c r="OEM3819" s="1462"/>
      <c r="OEN3819" s="1462"/>
      <c r="OEO3819" s="1463"/>
      <c r="OEP3819" s="1463"/>
      <c r="OEQ3819" s="1463"/>
      <c r="OER3819" s="1463"/>
      <c r="OES3819" s="1463"/>
      <c r="OET3819" s="1463"/>
      <c r="OEU3819" s="1462"/>
      <c r="OEV3819" s="1462"/>
      <c r="OEW3819" s="1464"/>
      <c r="OEX3819" s="1465"/>
      <c r="OEY3819" s="1466"/>
      <c r="OEZ3819" s="1466"/>
      <c r="OFA3819" s="1462"/>
      <c r="OFB3819" s="1462"/>
      <c r="OFC3819" s="1462"/>
      <c r="OFD3819" s="1462"/>
      <c r="OFE3819" s="1463"/>
      <c r="OFF3819" s="1462"/>
      <c r="OFG3819" s="1462"/>
      <c r="OFH3819" s="1462"/>
      <c r="OFI3819" s="1462"/>
      <c r="OFJ3819" s="1463"/>
      <c r="OFK3819" s="1462"/>
      <c r="OFL3819" s="1462"/>
      <c r="OFM3819" s="1462"/>
      <c r="OFN3819" s="1462"/>
      <c r="OFO3819" s="1462"/>
      <c r="OFP3819" s="1462"/>
      <c r="OFQ3819" s="1462"/>
      <c r="OFR3819" s="1463"/>
      <c r="OFS3819" s="1462"/>
      <c r="OFT3819" s="1462"/>
      <c r="OFU3819" s="1463"/>
      <c r="OFV3819" s="1463"/>
      <c r="OFW3819" s="1463"/>
      <c r="OFX3819" s="1463"/>
      <c r="OFY3819" s="1463"/>
      <c r="OFZ3819" s="1463"/>
      <c r="OGA3819" s="1462"/>
      <c r="OGB3819" s="1462"/>
      <c r="OGC3819" s="1464"/>
      <c r="OGD3819" s="1465"/>
      <c r="OGE3819" s="1466"/>
      <c r="OGF3819" s="1466"/>
      <c r="OGG3819" s="1462"/>
      <c r="OGH3819" s="1462"/>
      <c r="OGI3819" s="1462"/>
      <c r="OGJ3819" s="1462"/>
      <c r="OGK3819" s="1463"/>
      <c r="OGL3819" s="1462"/>
      <c r="OGM3819" s="1462"/>
      <c r="OGN3819" s="1462"/>
      <c r="OGO3819" s="1462"/>
      <c r="OGP3819" s="1463"/>
      <c r="OGQ3819" s="1462"/>
      <c r="OGR3819" s="1462"/>
      <c r="OGS3819" s="1462"/>
      <c r="OGT3819" s="1462"/>
      <c r="OGU3819" s="1462"/>
      <c r="OGV3819" s="1462"/>
      <c r="OGW3819" s="1462"/>
      <c r="OGX3819" s="1463"/>
      <c r="OGY3819" s="1462"/>
      <c r="OGZ3819" s="1462"/>
      <c r="OHA3819" s="1463"/>
      <c r="OHB3819" s="1463"/>
      <c r="OHC3819" s="1463"/>
      <c r="OHD3819" s="1463"/>
      <c r="OHE3819" s="1463"/>
      <c r="OHF3819" s="1463"/>
      <c r="OHG3819" s="1462"/>
      <c r="OHH3819" s="1462"/>
      <c r="OHI3819" s="1464"/>
      <c r="OHJ3819" s="1465"/>
      <c r="OHK3819" s="1466"/>
      <c r="OHL3819" s="1466"/>
      <c r="OHM3819" s="1462"/>
      <c r="OHN3819" s="1462"/>
      <c r="OHO3819" s="1462"/>
      <c r="OHP3819" s="1462"/>
      <c r="OHQ3819" s="1463"/>
      <c r="OHR3819" s="1462"/>
      <c r="OHS3819" s="1462"/>
      <c r="OHT3819" s="1462"/>
      <c r="OHU3819" s="1462"/>
      <c r="OHV3819" s="1463"/>
      <c r="OHW3819" s="1462"/>
      <c r="OHX3819" s="1462"/>
      <c r="OHY3819" s="1462"/>
      <c r="OHZ3819" s="1462"/>
      <c r="OIA3819" s="1462"/>
      <c r="OIB3819" s="1462"/>
      <c r="OIC3819" s="1462"/>
      <c r="OID3819" s="1463"/>
      <c r="OIE3819" s="1462"/>
      <c r="OIF3819" s="1462"/>
      <c r="OIG3819" s="1463"/>
      <c r="OIH3819" s="1463"/>
      <c r="OII3819" s="1463"/>
      <c r="OIJ3819" s="1463"/>
      <c r="OIK3819" s="1463"/>
      <c r="OIL3819" s="1463"/>
      <c r="OIM3819" s="1462"/>
      <c r="OIN3819" s="1462"/>
      <c r="OIO3819" s="1464"/>
      <c r="OIP3819" s="1465"/>
      <c r="OIQ3819" s="1466"/>
      <c r="OIR3819" s="1466"/>
      <c r="OIS3819" s="1462"/>
      <c r="OIT3819" s="1462"/>
      <c r="OIU3819" s="1462"/>
      <c r="OIV3819" s="1462"/>
      <c r="OIW3819" s="1463"/>
      <c r="OIX3819" s="1462"/>
      <c r="OIY3819" s="1462"/>
      <c r="OIZ3819" s="1462"/>
      <c r="OJA3819" s="1462"/>
      <c r="OJB3819" s="1463"/>
      <c r="OJC3819" s="1462"/>
      <c r="OJD3819" s="1462"/>
      <c r="OJE3819" s="1462"/>
      <c r="OJF3819" s="1462"/>
      <c r="OJG3819" s="1462"/>
      <c r="OJH3819" s="1462"/>
      <c r="OJI3819" s="1462"/>
      <c r="OJJ3819" s="1463"/>
      <c r="OJK3819" s="1462"/>
      <c r="OJL3819" s="1462"/>
      <c r="OJM3819" s="1463"/>
      <c r="OJN3819" s="1463"/>
      <c r="OJO3819" s="1463"/>
      <c r="OJP3819" s="1463"/>
      <c r="OJQ3819" s="1463"/>
      <c r="OJR3819" s="1463"/>
      <c r="OJS3819" s="1462"/>
      <c r="OJT3819" s="1462"/>
      <c r="OJU3819" s="1464"/>
      <c r="OJV3819" s="1465"/>
      <c r="OJW3819" s="1466"/>
      <c r="OJX3819" s="1466"/>
      <c r="OJY3819" s="1462"/>
      <c r="OJZ3819" s="1462"/>
      <c r="OKA3819" s="1462"/>
      <c r="OKB3819" s="1462"/>
      <c r="OKC3819" s="1463"/>
      <c r="OKD3819" s="1462"/>
      <c r="OKE3819" s="1462"/>
      <c r="OKF3819" s="1462"/>
      <c r="OKG3819" s="1462"/>
      <c r="OKH3819" s="1463"/>
      <c r="OKI3819" s="1462"/>
      <c r="OKJ3819" s="1462"/>
      <c r="OKK3819" s="1462"/>
      <c r="OKL3819" s="1462"/>
      <c r="OKM3819" s="1462"/>
      <c r="OKN3819" s="1462"/>
      <c r="OKO3819" s="1462"/>
      <c r="OKP3819" s="1463"/>
      <c r="OKQ3819" s="1462"/>
      <c r="OKR3819" s="1462"/>
      <c r="OKS3819" s="1463"/>
      <c r="OKT3819" s="1463"/>
      <c r="OKU3819" s="1463"/>
      <c r="OKV3819" s="1463"/>
      <c r="OKW3819" s="1463"/>
      <c r="OKX3819" s="1463"/>
      <c r="OKY3819" s="1462"/>
      <c r="OKZ3819" s="1462"/>
      <c r="OLA3819" s="1464"/>
      <c r="OLB3819" s="1465"/>
      <c r="OLC3819" s="1466"/>
      <c r="OLD3819" s="1466"/>
      <c r="OLE3819" s="1462"/>
      <c r="OLF3819" s="1462"/>
      <c r="OLG3819" s="1462"/>
      <c r="OLH3819" s="1462"/>
      <c r="OLI3819" s="1463"/>
      <c r="OLJ3819" s="1462"/>
      <c r="OLK3819" s="1462"/>
      <c r="OLL3819" s="1462"/>
      <c r="OLM3819" s="1462"/>
      <c r="OLN3819" s="1463"/>
      <c r="OLO3819" s="1462"/>
      <c r="OLP3819" s="1462"/>
      <c r="OLQ3819" s="1462"/>
      <c r="OLR3819" s="1462"/>
      <c r="OLS3819" s="1462"/>
      <c r="OLT3819" s="1462"/>
      <c r="OLU3819" s="1462"/>
      <c r="OLV3819" s="1463"/>
      <c r="OLW3819" s="1462"/>
      <c r="OLX3819" s="1462"/>
      <c r="OLY3819" s="1463"/>
      <c r="OLZ3819" s="1463"/>
      <c r="OMA3819" s="1463"/>
      <c r="OMB3819" s="1463"/>
      <c r="OMC3819" s="1463"/>
      <c r="OMD3819" s="1463"/>
      <c r="OME3819" s="1462"/>
      <c r="OMF3819" s="1462"/>
      <c r="OMG3819" s="1464"/>
      <c r="OMH3819" s="1465"/>
      <c r="OMI3819" s="1466"/>
      <c r="OMJ3819" s="1466"/>
      <c r="OMK3819" s="1462"/>
      <c r="OML3819" s="1462"/>
      <c r="OMM3819" s="1462"/>
      <c r="OMN3819" s="1462"/>
      <c r="OMO3819" s="1463"/>
      <c r="OMP3819" s="1462"/>
      <c r="OMQ3819" s="1462"/>
      <c r="OMR3819" s="1462"/>
      <c r="OMS3819" s="1462"/>
      <c r="OMT3819" s="1463"/>
      <c r="OMU3819" s="1462"/>
      <c r="OMV3819" s="1462"/>
      <c r="OMW3819" s="1462"/>
      <c r="OMX3819" s="1462"/>
      <c r="OMY3819" s="1462"/>
      <c r="OMZ3819" s="1462"/>
      <c r="ONA3819" s="1462"/>
      <c r="ONB3819" s="1463"/>
      <c r="ONC3819" s="1462"/>
      <c r="OND3819" s="1462"/>
      <c r="ONE3819" s="1463"/>
      <c r="ONF3819" s="1463"/>
      <c r="ONG3819" s="1463"/>
      <c r="ONH3819" s="1463"/>
      <c r="ONI3819" s="1463"/>
      <c r="ONJ3819" s="1463"/>
      <c r="ONK3819" s="1462"/>
      <c r="ONL3819" s="1462"/>
      <c r="ONM3819" s="1464"/>
      <c r="ONN3819" s="1465"/>
      <c r="ONO3819" s="1466"/>
      <c r="ONP3819" s="1466"/>
      <c r="ONQ3819" s="1462"/>
      <c r="ONR3819" s="1462"/>
      <c r="ONS3819" s="1462"/>
      <c r="ONT3819" s="1462"/>
      <c r="ONU3819" s="1463"/>
      <c r="ONV3819" s="1462"/>
      <c r="ONW3819" s="1462"/>
      <c r="ONX3819" s="1462"/>
      <c r="ONY3819" s="1462"/>
      <c r="ONZ3819" s="1463"/>
      <c r="OOA3819" s="1462"/>
      <c r="OOB3819" s="1462"/>
      <c r="OOC3819" s="1462"/>
      <c r="OOD3819" s="1462"/>
      <c r="OOE3819" s="1462"/>
      <c r="OOF3819" s="1462"/>
      <c r="OOG3819" s="1462"/>
      <c r="OOH3819" s="1463"/>
      <c r="OOI3819" s="1462"/>
      <c r="OOJ3819" s="1462"/>
      <c r="OOK3819" s="1463"/>
      <c r="OOL3819" s="1463"/>
      <c r="OOM3819" s="1463"/>
      <c r="OON3819" s="1463"/>
      <c r="OOO3819" s="1463"/>
      <c r="OOP3819" s="1463"/>
      <c r="OOQ3819" s="1462"/>
      <c r="OOR3819" s="1462"/>
      <c r="OOS3819" s="1464"/>
      <c r="OOT3819" s="1465"/>
      <c r="OOU3819" s="1466"/>
      <c r="OOV3819" s="1466"/>
      <c r="OOW3819" s="1462"/>
      <c r="OOX3819" s="1462"/>
      <c r="OOY3819" s="1462"/>
      <c r="OOZ3819" s="1462"/>
      <c r="OPA3819" s="1463"/>
      <c r="OPB3819" s="1462"/>
      <c r="OPC3819" s="1462"/>
      <c r="OPD3819" s="1462"/>
      <c r="OPE3819" s="1462"/>
      <c r="OPF3819" s="1463"/>
      <c r="OPG3819" s="1462"/>
      <c r="OPH3819" s="1462"/>
      <c r="OPI3819" s="1462"/>
      <c r="OPJ3819" s="1462"/>
      <c r="OPK3819" s="1462"/>
      <c r="OPL3819" s="1462"/>
      <c r="OPM3819" s="1462"/>
      <c r="OPN3819" s="1463"/>
      <c r="OPO3819" s="1462"/>
      <c r="OPP3819" s="1462"/>
      <c r="OPQ3819" s="1463"/>
      <c r="OPR3819" s="1463"/>
      <c r="OPS3819" s="1463"/>
      <c r="OPT3819" s="1463"/>
      <c r="OPU3819" s="1463"/>
      <c r="OPV3819" s="1463"/>
      <c r="OPW3819" s="1462"/>
      <c r="OPX3819" s="1462"/>
      <c r="OPY3819" s="1464"/>
      <c r="OPZ3819" s="1465"/>
      <c r="OQA3819" s="1466"/>
      <c r="OQB3819" s="1466"/>
      <c r="OQC3819" s="1462"/>
      <c r="OQD3819" s="1462"/>
      <c r="OQE3819" s="1462"/>
      <c r="OQF3819" s="1462"/>
      <c r="OQG3819" s="1463"/>
      <c r="OQH3819" s="1462"/>
      <c r="OQI3819" s="1462"/>
      <c r="OQJ3819" s="1462"/>
      <c r="OQK3819" s="1462"/>
      <c r="OQL3819" s="1463"/>
      <c r="OQM3819" s="1462"/>
      <c r="OQN3819" s="1462"/>
      <c r="OQO3819" s="1462"/>
      <c r="OQP3819" s="1462"/>
      <c r="OQQ3819" s="1462"/>
      <c r="OQR3819" s="1462"/>
      <c r="OQS3819" s="1462"/>
      <c r="OQT3819" s="1463"/>
      <c r="OQU3819" s="1462"/>
      <c r="OQV3819" s="1462"/>
      <c r="OQW3819" s="1463"/>
      <c r="OQX3819" s="1463"/>
      <c r="OQY3819" s="1463"/>
      <c r="OQZ3819" s="1463"/>
      <c r="ORA3819" s="1463"/>
      <c r="ORB3819" s="1463"/>
      <c r="ORC3819" s="1462"/>
      <c r="ORD3819" s="1462"/>
      <c r="ORE3819" s="1464"/>
      <c r="ORF3819" s="1465"/>
      <c r="ORG3819" s="1466"/>
      <c r="ORH3819" s="1466"/>
      <c r="ORI3819" s="1462"/>
      <c r="ORJ3819" s="1462"/>
      <c r="ORK3819" s="1462"/>
      <c r="ORL3819" s="1462"/>
      <c r="ORM3819" s="1463"/>
      <c r="ORN3819" s="1462"/>
      <c r="ORO3819" s="1462"/>
      <c r="ORP3819" s="1462"/>
      <c r="ORQ3819" s="1462"/>
      <c r="ORR3819" s="1463"/>
      <c r="ORS3819" s="1462"/>
      <c r="ORT3819" s="1462"/>
      <c r="ORU3819" s="1462"/>
      <c r="ORV3819" s="1462"/>
      <c r="ORW3819" s="1462"/>
      <c r="ORX3819" s="1462"/>
      <c r="ORY3819" s="1462"/>
      <c r="ORZ3819" s="1463"/>
      <c r="OSA3819" s="1462"/>
      <c r="OSB3819" s="1462"/>
      <c r="OSC3819" s="1463"/>
      <c r="OSD3819" s="1463"/>
      <c r="OSE3819" s="1463"/>
      <c r="OSF3819" s="1463"/>
      <c r="OSG3819" s="1463"/>
      <c r="OSH3819" s="1463"/>
      <c r="OSI3819" s="1462"/>
      <c r="OSJ3819" s="1462"/>
      <c r="OSK3819" s="1464"/>
      <c r="OSL3819" s="1465"/>
      <c r="OSM3819" s="1466"/>
      <c r="OSN3819" s="1466"/>
      <c r="OSO3819" s="1462"/>
      <c r="OSP3819" s="1462"/>
      <c r="OSQ3819" s="1462"/>
      <c r="OSR3819" s="1462"/>
      <c r="OSS3819" s="1463"/>
      <c r="OST3819" s="1462"/>
      <c r="OSU3819" s="1462"/>
      <c r="OSV3819" s="1462"/>
      <c r="OSW3819" s="1462"/>
      <c r="OSX3819" s="1463"/>
      <c r="OSY3819" s="1462"/>
      <c r="OSZ3819" s="1462"/>
      <c r="OTA3819" s="1462"/>
      <c r="OTB3819" s="1462"/>
      <c r="OTC3819" s="1462"/>
      <c r="OTD3819" s="1462"/>
      <c r="OTE3819" s="1462"/>
      <c r="OTF3819" s="1463"/>
      <c r="OTG3819" s="1462"/>
      <c r="OTH3819" s="1462"/>
      <c r="OTI3819" s="1463"/>
      <c r="OTJ3819" s="1463"/>
      <c r="OTK3819" s="1463"/>
      <c r="OTL3819" s="1463"/>
      <c r="OTM3819" s="1463"/>
      <c r="OTN3819" s="1463"/>
      <c r="OTO3819" s="1462"/>
      <c r="OTP3819" s="1462"/>
      <c r="OTQ3819" s="1464"/>
      <c r="OTR3819" s="1465"/>
      <c r="OTS3819" s="1466"/>
      <c r="OTT3819" s="1466"/>
      <c r="OTU3819" s="1462"/>
      <c r="OTV3819" s="1462"/>
      <c r="OTW3819" s="1462"/>
      <c r="OTX3819" s="1462"/>
      <c r="OTY3819" s="1463"/>
      <c r="OTZ3819" s="1462"/>
      <c r="OUA3819" s="1462"/>
      <c r="OUB3819" s="1462"/>
      <c r="OUC3819" s="1462"/>
      <c r="OUD3819" s="1463"/>
      <c r="OUE3819" s="1462"/>
      <c r="OUF3819" s="1462"/>
      <c r="OUG3819" s="1462"/>
      <c r="OUH3819" s="1462"/>
      <c r="OUI3819" s="1462"/>
      <c r="OUJ3819" s="1462"/>
      <c r="OUK3819" s="1462"/>
      <c r="OUL3819" s="1463"/>
      <c r="OUM3819" s="1462"/>
      <c r="OUN3819" s="1462"/>
      <c r="OUO3819" s="1463"/>
      <c r="OUP3819" s="1463"/>
      <c r="OUQ3819" s="1463"/>
      <c r="OUR3819" s="1463"/>
      <c r="OUS3819" s="1463"/>
      <c r="OUT3819" s="1463"/>
      <c r="OUU3819" s="1462"/>
      <c r="OUV3819" s="1462"/>
      <c r="OUW3819" s="1464"/>
      <c r="OUX3819" s="1465"/>
      <c r="OUY3819" s="1466"/>
      <c r="OUZ3819" s="1466"/>
      <c r="OVA3819" s="1462"/>
      <c r="OVB3819" s="1462"/>
      <c r="OVC3819" s="1462"/>
      <c r="OVD3819" s="1462"/>
      <c r="OVE3819" s="1463"/>
      <c r="OVF3819" s="1462"/>
      <c r="OVG3819" s="1462"/>
      <c r="OVH3819" s="1462"/>
      <c r="OVI3819" s="1462"/>
      <c r="OVJ3819" s="1463"/>
      <c r="OVK3819" s="1462"/>
      <c r="OVL3819" s="1462"/>
      <c r="OVM3819" s="1462"/>
      <c r="OVN3819" s="1462"/>
      <c r="OVO3819" s="1462"/>
      <c r="OVP3819" s="1462"/>
      <c r="OVQ3819" s="1462"/>
      <c r="OVR3819" s="1463"/>
      <c r="OVS3819" s="1462"/>
      <c r="OVT3819" s="1462"/>
      <c r="OVU3819" s="1463"/>
      <c r="OVV3819" s="1463"/>
      <c r="OVW3819" s="1463"/>
      <c r="OVX3819" s="1463"/>
      <c r="OVY3819" s="1463"/>
      <c r="OVZ3819" s="1463"/>
      <c r="OWA3819" s="1462"/>
      <c r="OWB3819" s="1462"/>
      <c r="OWC3819" s="1464"/>
      <c r="OWD3819" s="1465"/>
      <c r="OWE3819" s="1466"/>
      <c r="OWF3819" s="1466"/>
      <c r="OWG3819" s="1462"/>
      <c r="OWH3819" s="1462"/>
      <c r="OWI3819" s="1462"/>
      <c r="OWJ3819" s="1462"/>
      <c r="OWK3819" s="1463"/>
      <c r="OWL3819" s="1462"/>
      <c r="OWM3819" s="1462"/>
      <c r="OWN3819" s="1462"/>
      <c r="OWO3819" s="1462"/>
      <c r="OWP3819" s="1463"/>
      <c r="OWQ3819" s="1462"/>
      <c r="OWR3819" s="1462"/>
      <c r="OWS3819" s="1462"/>
      <c r="OWT3819" s="1462"/>
      <c r="OWU3819" s="1462"/>
      <c r="OWV3819" s="1462"/>
      <c r="OWW3819" s="1462"/>
      <c r="OWX3819" s="1463"/>
      <c r="OWY3819" s="1462"/>
      <c r="OWZ3819" s="1462"/>
      <c r="OXA3819" s="1463"/>
      <c r="OXB3819" s="1463"/>
      <c r="OXC3819" s="1463"/>
      <c r="OXD3819" s="1463"/>
      <c r="OXE3819" s="1463"/>
      <c r="OXF3819" s="1463"/>
      <c r="OXG3819" s="1462"/>
      <c r="OXH3819" s="1462"/>
      <c r="OXI3819" s="1464"/>
      <c r="OXJ3819" s="1465"/>
      <c r="OXK3819" s="1466"/>
      <c r="OXL3819" s="1466"/>
      <c r="OXM3819" s="1462"/>
      <c r="OXN3819" s="1462"/>
      <c r="OXO3819" s="1462"/>
      <c r="OXP3819" s="1462"/>
      <c r="OXQ3819" s="1463"/>
      <c r="OXR3819" s="1462"/>
      <c r="OXS3819" s="1462"/>
      <c r="OXT3819" s="1462"/>
      <c r="OXU3819" s="1462"/>
      <c r="OXV3819" s="1463"/>
      <c r="OXW3819" s="1462"/>
      <c r="OXX3819" s="1462"/>
      <c r="OXY3819" s="1462"/>
      <c r="OXZ3819" s="1462"/>
      <c r="OYA3819" s="1462"/>
      <c r="OYB3819" s="1462"/>
      <c r="OYC3819" s="1462"/>
      <c r="OYD3819" s="1463"/>
      <c r="OYE3819" s="1462"/>
      <c r="OYF3819" s="1462"/>
      <c r="OYG3819" s="1463"/>
      <c r="OYH3819" s="1463"/>
      <c r="OYI3819" s="1463"/>
      <c r="OYJ3819" s="1463"/>
      <c r="OYK3819" s="1463"/>
      <c r="OYL3819" s="1463"/>
      <c r="OYM3819" s="1462"/>
      <c r="OYN3819" s="1462"/>
      <c r="OYO3819" s="1464"/>
      <c r="OYP3819" s="1465"/>
      <c r="OYQ3819" s="1466"/>
      <c r="OYR3819" s="1466"/>
      <c r="OYS3819" s="1462"/>
      <c r="OYT3819" s="1462"/>
      <c r="OYU3819" s="1462"/>
      <c r="OYV3819" s="1462"/>
      <c r="OYW3819" s="1463"/>
      <c r="OYX3819" s="1462"/>
      <c r="OYY3819" s="1462"/>
      <c r="OYZ3819" s="1462"/>
      <c r="OZA3819" s="1462"/>
      <c r="OZB3819" s="1463"/>
      <c r="OZC3819" s="1462"/>
      <c r="OZD3819" s="1462"/>
      <c r="OZE3819" s="1462"/>
      <c r="OZF3819" s="1462"/>
      <c r="OZG3819" s="1462"/>
      <c r="OZH3819" s="1462"/>
      <c r="OZI3819" s="1462"/>
      <c r="OZJ3819" s="1463"/>
      <c r="OZK3819" s="1462"/>
      <c r="OZL3819" s="1462"/>
      <c r="OZM3819" s="1463"/>
      <c r="OZN3819" s="1463"/>
      <c r="OZO3819" s="1463"/>
      <c r="OZP3819" s="1463"/>
      <c r="OZQ3819" s="1463"/>
      <c r="OZR3819" s="1463"/>
      <c r="OZS3819" s="1462"/>
      <c r="OZT3819" s="1462"/>
      <c r="OZU3819" s="1464"/>
      <c r="OZV3819" s="1465"/>
      <c r="OZW3819" s="1466"/>
      <c r="OZX3819" s="1466"/>
      <c r="OZY3819" s="1462"/>
      <c r="OZZ3819" s="1462"/>
      <c r="PAA3819" s="1462"/>
      <c r="PAB3819" s="1462"/>
      <c r="PAC3819" s="1463"/>
      <c r="PAD3819" s="1462"/>
      <c r="PAE3819" s="1462"/>
      <c r="PAF3819" s="1462"/>
      <c r="PAG3819" s="1462"/>
      <c r="PAH3819" s="1463"/>
      <c r="PAI3819" s="1462"/>
      <c r="PAJ3819" s="1462"/>
      <c r="PAK3819" s="1462"/>
      <c r="PAL3819" s="1462"/>
      <c r="PAM3819" s="1462"/>
      <c r="PAN3819" s="1462"/>
      <c r="PAO3819" s="1462"/>
      <c r="PAP3819" s="1463"/>
      <c r="PAQ3819" s="1462"/>
      <c r="PAR3819" s="1462"/>
      <c r="PAS3819" s="1463"/>
      <c r="PAT3819" s="1463"/>
      <c r="PAU3819" s="1463"/>
      <c r="PAV3819" s="1463"/>
      <c r="PAW3819" s="1463"/>
      <c r="PAX3819" s="1463"/>
      <c r="PAY3819" s="1462"/>
      <c r="PAZ3819" s="1462"/>
      <c r="PBA3819" s="1464"/>
      <c r="PBB3819" s="1465"/>
      <c r="PBC3819" s="1466"/>
      <c r="PBD3819" s="1466"/>
      <c r="PBE3819" s="1462"/>
      <c r="PBF3819" s="1462"/>
      <c r="PBG3819" s="1462"/>
      <c r="PBH3819" s="1462"/>
      <c r="PBI3819" s="1463"/>
      <c r="PBJ3819" s="1462"/>
      <c r="PBK3819" s="1462"/>
      <c r="PBL3819" s="1462"/>
      <c r="PBM3819" s="1462"/>
      <c r="PBN3819" s="1463"/>
      <c r="PBO3819" s="1462"/>
      <c r="PBP3819" s="1462"/>
      <c r="PBQ3819" s="1462"/>
      <c r="PBR3819" s="1462"/>
      <c r="PBS3819" s="1462"/>
      <c r="PBT3819" s="1462"/>
      <c r="PBU3819" s="1462"/>
      <c r="PBV3819" s="1463"/>
      <c r="PBW3819" s="1462"/>
      <c r="PBX3819" s="1462"/>
      <c r="PBY3819" s="1463"/>
      <c r="PBZ3819" s="1463"/>
      <c r="PCA3819" s="1463"/>
      <c r="PCB3819" s="1463"/>
      <c r="PCC3819" s="1463"/>
      <c r="PCD3819" s="1463"/>
      <c r="PCE3819" s="1462"/>
      <c r="PCF3819" s="1462"/>
      <c r="PCG3819" s="1464"/>
      <c r="PCH3819" s="1465"/>
      <c r="PCI3819" s="1466"/>
      <c r="PCJ3819" s="1466"/>
      <c r="PCK3819" s="1462"/>
      <c r="PCL3819" s="1462"/>
      <c r="PCM3819" s="1462"/>
      <c r="PCN3819" s="1462"/>
      <c r="PCO3819" s="1463"/>
      <c r="PCP3819" s="1462"/>
      <c r="PCQ3819" s="1462"/>
      <c r="PCR3819" s="1462"/>
      <c r="PCS3819" s="1462"/>
      <c r="PCT3819" s="1463"/>
      <c r="PCU3819" s="1462"/>
      <c r="PCV3819" s="1462"/>
      <c r="PCW3819" s="1462"/>
      <c r="PCX3819" s="1462"/>
      <c r="PCY3819" s="1462"/>
      <c r="PCZ3819" s="1462"/>
      <c r="PDA3819" s="1462"/>
      <c r="PDB3819" s="1463"/>
      <c r="PDC3819" s="1462"/>
      <c r="PDD3819" s="1462"/>
      <c r="PDE3819" s="1463"/>
      <c r="PDF3819" s="1463"/>
      <c r="PDG3819" s="1463"/>
      <c r="PDH3819" s="1463"/>
      <c r="PDI3819" s="1463"/>
      <c r="PDJ3819" s="1463"/>
      <c r="PDK3819" s="1462"/>
      <c r="PDL3819" s="1462"/>
      <c r="PDM3819" s="1464"/>
      <c r="PDN3819" s="1465"/>
      <c r="PDO3819" s="1466"/>
      <c r="PDP3819" s="1466"/>
      <c r="PDQ3819" s="1462"/>
      <c r="PDR3819" s="1462"/>
      <c r="PDS3819" s="1462"/>
      <c r="PDT3819" s="1462"/>
      <c r="PDU3819" s="1463"/>
      <c r="PDV3819" s="1462"/>
      <c r="PDW3819" s="1462"/>
      <c r="PDX3819" s="1462"/>
      <c r="PDY3819" s="1462"/>
      <c r="PDZ3819" s="1463"/>
      <c r="PEA3819" s="1462"/>
      <c r="PEB3819" s="1462"/>
      <c r="PEC3819" s="1462"/>
      <c r="PED3819" s="1462"/>
      <c r="PEE3819" s="1462"/>
      <c r="PEF3819" s="1462"/>
      <c r="PEG3819" s="1462"/>
      <c r="PEH3819" s="1463"/>
      <c r="PEI3819" s="1462"/>
      <c r="PEJ3819" s="1462"/>
      <c r="PEK3819" s="1463"/>
      <c r="PEL3819" s="1463"/>
      <c r="PEM3819" s="1463"/>
      <c r="PEN3819" s="1463"/>
      <c r="PEO3819" s="1463"/>
      <c r="PEP3819" s="1463"/>
      <c r="PEQ3819" s="1462"/>
      <c r="PER3819" s="1462"/>
      <c r="PES3819" s="1464"/>
      <c r="PET3819" s="1465"/>
      <c r="PEU3819" s="1466"/>
      <c r="PEV3819" s="1466"/>
      <c r="PEW3819" s="1462"/>
      <c r="PEX3819" s="1462"/>
      <c r="PEY3819" s="1462"/>
      <c r="PEZ3819" s="1462"/>
      <c r="PFA3819" s="1463"/>
      <c r="PFB3819" s="1462"/>
      <c r="PFC3819" s="1462"/>
      <c r="PFD3819" s="1462"/>
      <c r="PFE3819" s="1462"/>
      <c r="PFF3819" s="1463"/>
      <c r="PFG3819" s="1462"/>
      <c r="PFH3819" s="1462"/>
      <c r="PFI3819" s="1462"/>
      <c r="PFJ3819" s="1462"/>
      <c r="PFK3819" s="1462"/>
      <c r="PFL3819" s="1462"/>
      <c r="PFM3819" s="1462"/>
      <c r="PFN3819" s="1463"/>
      <c r="PFO3819" s="1462"/>
      <c r="PFP3819" s="1462"/>
      <c r="PFQ3819" s="1463"/>
      <c r="PFR3819" s="1463"/>
      <c r="PFS3819" s="1463"/>
      <c r="PFT3819" s="1463"/>
      <c r="PFU3819" s="1463"/>
      <c r="PFV3819" s="1463"/>
      <c r="PFW3819" s="1462"/>
      <c r="PFX3819" s="1462"/>
      <c r="PFY3819" s="1464"/>
      <c r="PFZ3819" s="1465"/>
      <c r="PGA3819" s="1466"/>
      <c r="PGB3819" s="1466"/>
      <c r="PGC3819" s="1462"/>
      <c r="PGD3819" s="1462"/>
      <c r="PGE3819" s="1462"/>
      <c r="PGF3819" s="1462"/>
      <c r="PGG3819" s="1463"/>
      <c r="PGH3819" s="1462"/>
      <c r="PGI3819" s="1462"/>
      <c r="PGJ3819" s="1462"/>
      <c r="PGK3819" s="1462"/>
      <c r="PGL3819" s="1463"/>
      <c r="PGM3819" s="1462"/>
      <c r="PGN3819" s="1462"/>
      <c r="PGO3819" s="1462"/>
      <c r="PGP3819" s="1462"/>
      <c r="PGQ3819" s="1462"/>
      <c r="PGR3819" s="1462"/>
      <c r="PGS3819" s="1462"/>
      <c r="PGT3819" s="1463"/>
      <c r="PGU3819" s="1462"/>
      <c r="PGV3819" s="1462"/>
      <c r="PGW3819" s="1463"/>
      <c r="PGX3819" s="1463"/>
      <c r="PGY3819" s="1463"/>
      <c r="PGZ3819" s="1463"/>
      <c r="PHA3819" s="1463"/>
      <c r="PHB3819" s="1463"/>
      <c r="PHC3819" s="1462"/>
      <c r="PHD3819" s="1462"/>
      <c r="PHE3819" s="1464"/>
      <c r="PHF3819" s="1465"/>
      <c r="PHG3819" s="1466"/>
      <c r="PHH3819" s="1466"/>
      <c r="PHI3819" s="1462"/>
      <c r="PHJ3819" s="1462"/>
      <c r="PHK3819" s="1462"/>
      <c r="PHL3819" s="1462"/>
      <c r="PHM3819" s="1463"/>
      <c r="PHN3819" s="1462"/>
      <c r="PHO3819" s="1462"/>
      <c r="PHP3819" s="1462"/>
      <c r="PHQ3819" s="1462"/>
      <c r="PHR3819" s="1463"/>
      <c r="PHS3819" s="1462"/>
      <c r="PHT3819" s="1462"/>
      <c r="PHU3819" s="1462"/>
      <c r="PHV3819" s="1462"/>
      <c r="PHW3819" s="1462"/>
      <c r="PHX3819" s="1462"/>
      <c r="PHY3819" s="1462"/>
      <c r="PHZ3819" s="1463"/>
      <c r="PIA3819" s="1462"/>
      <c r="PIB3819" s="1462"/>
      <c r="PIC3819" s="1463"/>
      <c r="PID3819" s="1463"/>
      <c r="PIE3819" s="1463"/>
      <c r="PIF3819" s="1463"/>
      <c r="PIG3819" s="1463"/>
      <c r="PIH3819" s="1463"/>
      <c r="PII3819" s="1462"/>
      <c r="PIJ3819" s="1462"/>
      <c r="PIK3819" s="1464"/>
      <c r="PIL3819" s="1465"/>
      <c r="PIM3819" s="1466"/>
      <c r="PIN3819" s="1466"/>
      <c r="PIO3819" s="1462"/>
      <c r="PIP3819" s="1462"/>
      <c r="PIQ3819" s="1462"/>
      <c r="PIR3819" s="1462"/>
      <c r="PIS3819" s="1463"/>
      <c r="PIT3819" s="1462"/>
      <c r="PIU3819" s="1462"/>
      <c r="PIV3819" s="1462"/>
      <c r="PIW3819" s="1462"/>
      <c r="PIX3819" s="1463"/>
      <c r="PIY3819" s="1462"/>
      <c r="PIZ3819" s="1462"/>
      <c r="PJA3819" s="1462"/>
      <c r="PJB3819" s="1462"/>
      <c r="PJC3819" s="1462"/>
      <c r="PJD3819" s="1462"/>
      <c r="PJE3819" s="1462"/>
      <c r="PJF3819" s="1463"/>
      <c r="PJG3819" s="1462"/>
      <c r="PJH3819" s="1462"/>
      <c r="PJI3819" s="1463"/>
      <c r="PJJ3819" s="1463"/>
      <c r="PJK3819" s="1463"/>
      <c r="PJL3819" s="1463"/>
      <c r="PJM3819" s="1463"/>
      <c r="PJN3819" s="1463"/>
      <c r="PJO3819" s="1462"/>
      <c r="PJP3819" s="1462"/>
      <c r="PJQ3819" s="1464"/>
      <c r="PJR3819" s="1465"/>
      <c r="PJS3819" s="1466"/>
      <c r="PJT3819" s="1466"/>
      <c r="PJU3819" s="1462"/>
      <c r="PJV3819" s="1462"/>
      <c r="PJW3819" s="1462"/>
      <c r="PJX3819" s="1462"/>
      <c r="PJY3819" s="1463"/>
      <c r="PJZ3819" s="1462"/>
      <c r="PKA3819" s="1462"/>
      <c r="PKB3819" s="1462"/>
      <c r="PKC3819" s="1462"/>
      <c r="PKD3819" s="1463"/>
      <c r="PKE3819" s="1462"/>
      <c r="PKF3819" s="1462"/>
      <c r="PKG3819" s="1462"/>
      <c r="PKH3819" s="1462"/>
      <c r="PKI3819" s="1462"/>
      <c r="PKJ3819" s="1462"/>
      <c r="PKK3819" s="1462"/>
      <c r="PKL3819" s="1463"/>
      <c r="PKM3819" s="1462"/>
      <c r="PKN3819" s="1462"/>
      <c r="PKO3819" s="1463"/>
      <c r="PKP3819" s="1463"/>
      <c r="PKQ3819" s="1463"/>
      <c r="PKR3819" s="1463"/>
      <c r="PKS3819" s="1463"/>
      <c r="PKT3819" s="1463"/>
      <c r="PKU3819" s="1462"/>
      <c r="PKV3819" s="1462"/>
      <c r="PKW3819" s="1464"/>
      <c r="PKX3819" s="1465"/>
      <c r="PKY3819" s="1466"/>
      <c r="PKZ3819" s="1466"/>
      <c r="PLA3819" s="1462"/>
      <c r="PLB3819" s="1462"/>
      <c r="PLC3819" s="1462"/>
      <c r="PLD3819" s="1462"/>
      <c r="PLE3819" s="1463"/>
      <c r="PLF3819" s="1462"/>
      <c r="PLG3819" s="1462"/>
      <c r="PLH3819" s="1462"/>
      <c r="PLI3819" s="1462"/>
      <c r="PLJ3819" s="1463"/>
      <c r="PLK3819" s="1462"/>
      <c r="PLL3819" s="1462"/>
      <c r="PLM3819" s="1462"/>
      <c r="PLN3819" s="1462"/>
      <c r="PLO3819" s="1462"/>
      <c r="PLP3819" s="1462"/>
      <c r="PLQ3819" s="1462"/>
      <c r="PLR3819" s="1463"/>
      <c r="PLS3819" s="1462"/>
      <c r="PLT3819" s="1462"/>
      <c r="PLU3819" s="1463"/>
      <c r="PLV3819" s="1463"/>
      <c r="PLW3819" s="1463"/>
      <c r="PLX3819" s="1463"/>
      <c r="PLY3819" s="1463"/>
      <c r="PLZ3819" s="1463"/>
      <c r="PMA3819" s="1462"/>
      <c r="PMB3819" s="1462"/>
      <c r="PMC3819" s="1464"/>
      <c r="PMD3819" s="1465"/>
      <c r="PME3819" s="1466"/>
      <c r="PMF3819" s="1466"/>
      <c r="PMG3819" s="1462"/>
      <c r="PMH3819" s="1462"/>
      <c r="PMI3819" s="1462"/>
      <c r="PMJ3819" s="1462"/>
      <c r="PMK3819" s="1463"/>
      <c r="PML3819" s="1462"/>
      <c r="PMM3819" s="1462"/>
      <c r="PMN3819" s="1462"/>
      <c r="PMO3819" s="1462"/>
      <c r="PMP3819" s="1463"/>
      <c r="PMQ3819" s="1462"/>
      <c r="PMR3819" s="1462"/>
      <c r="PMS3819" s="1462"/>
      <c r="PMT3819" s="1462"/>
      <c r="PMU3819" s="1462"/>
      <c r="PMV3819" s="1462"/>
      <c r="PMW3819" s="1462"/>
      <c r="PMX3819" s="1463"/>
      <c r="PMY3819" s="1462"/>
      <c r="PMZ3819" s="1462"/>
      <c r="PNA3819" s="1463"/>
      <c r="PNB3819" s="1463"/>
      <c r="PNC3819" s="1463"/>
      <c r="PND3819" s="1463"/>
      <c r="PNE3819" s="1463"/>
      <c r="PNF3819" s="1463"/>
      <c r="PNG3819" s="1462"/>
      <c r="PNH3819" s="1462"/>
      <c r="PNI3819" s="1464"/>
      <c r="PNJ3819" s="1465"/>
      <c r="PNK3819" s="1466"/>
      <c r="PNL3819" s="1466"/>
      <c r="PNM3819" s="1462"/>
      <c r="PNN3819" s="1462"/>
      <c r="PNO3819" s="1462"/>
      <c r="PNP3819" s="1462"/>
      <c r="PNQ3819" s="1463"/>
      <c r="PNR3819" s="1462"/>
      <c r="PNS3819" s="1462"/>
      <c r="PNT3819" s="1462"/>
      <c r="PNU3819" s="1462"/>
      <c r="PNV3819" s="1463"/>
      <c r="PNW3819" s="1462"/>
      <c r="PNX3819" s="1462"/>
      <c r="PNY3819" s="1462"/>
      <c r="PNZ3819" s="1462"/>
      <c r="POA3819" s="1462"/>
      <c r="POB3819" s="1462"/>
      <c r="POC3819" s="1462"/>
      <c r="POD3819" s="1463"/>
      <c r="POE3819" s="1462"/>
      <c r="POF3819" s="1462"/>
      <c r="POG3819" s="1463"/>
      <c r="POH3819" s="1463"/>
      <c r="POI3819" s="1463"/>
      <c r="POJ3819" s="1463"/>
      <c r="POK3819" s="1463"/>
      <c r="POL3819" s="1463"/>
      <c r="POM3819" s="1462"/>
      <c r="PON3819" s="1462"/>
      <c r="POO3819" s="1464"/>
      <c r="POP3819" s="1465"/>
      <c r="POQ3819" s="1466"/>
      <c r="POR3819" s="1466"/>
      <c r="POS3819" s="1462"/>
      <c r="POT3819" s="1462"/>
      <c r="POU3819" s="1462"/>
      <c r="POV3819" s="1462"/>
      <c r="POW3819" s="1463"/>
      <c r="POX3819" s="1462"/>
      <c r="POY3819" s="1462"/>
      <c r="POZ3819" s="1462"/>
      <c r="PPA3819" s="1462"/>
      <c r="PPB3819" s="1463"/>
      <c r="PPC3819" s="1462"/>
      <c r="PPD3819" s="1462"/>
      <c r="PPE3819" s="1462"/>
      <c r="PPF3819" s="1462"/>
      <c r="PPG3819" s="1462"/>
      <c r="PPH3819" s="1462"/>
      <c r="PPI3819" s="1462"/>
      <c r="PPJ3819" s="1463"/>
      <c r="PPK3819" s="1462"/>
      <c r="PPL3819" s="1462"/>
      <c r="PPM3819" s="1463"/>
      <c r="PPN3819" s="1463"/>
      <c r="PPO3819" s="1463"/>
      <c r="PPP3819" s="1463"/>
      <c r="PPQ3819" s="1463"/>
      <c r="PPR3819" s="1463"/>
      <c r="PPS3819" s="1462"/>
      <c r="PPT3819" s="1462"/>
      <c r="PPU3819" s="1464"/>
      <c r="PPV3819" s="1465"/>
      <c r="PPW3819" s="1466"/>
      <c r="PPX3819" s="1466"/>
      <c r="PPY3819" s="1462"/>
      <c r="PPZ3819" s="1462"/>
      <c r="PQA3819" s="1462"/>
      <c r="PQB3819" s="1462"/>
      <c r="PQC3819" s="1463"/>
      <c r="PQD3819" s="1462"/>
      <c r="PQE3819" s="1462"/>
      <c r="PQF3819" s="1462"/>
      <c r="PQG3819" s="1462"/>
      <c r="PQH3819" s="1463"/>
      <c r="PQI3819" s="1462"/>
      <c r="PQJ3819" s="1462"/>
      <c r="PQK3819" s="1462"/>
      <c r="PQL3819" s="1462"/>
      <c r="PQM3819" s="1462"/>
      <c r="PQN3819" s="1462"/>
      <c r="PQO3819" s="1462"/>
      <c r="PQP3819" s="1463"/>
      <c r="PQQ3819" s="1462"/>
      <c r="PQR3819" s="1462"/>
      <c r="PQS3819" s="1463"/>
      <c r="PQT3819" s="1463"/>
      <c r="PQU3819" s="1463"/>
      <c r="PQV3819" s="1463"/>
      <c r="PQW3819" s="1463"/>
      <c r="PQX3819" s="1463"/>
      <c r="PQY3819" s="1462"/>
      <c r="PQZ3819" s="1462"/>
      <c r="PRA3819" s="1464"/>
      <c r="PRB3819" s="1465"/>
      <c r="PRC3819" s="1466"/>
      <c r="PRD3819" s="1466"/>
      <c r="PRE3819" s="1462"/>
      <c r="PRF3819" s="1462"/>
      <c r="PRG3819" s="1462"/>
      <c r="PRH3819" s="1462"/>
      <c r="PRI3819" s="1463"/>
      <c r="PRJ3819" s="1462"/>
      <c r="PRK3819" s="1462"/>
      <c r="PRL3819" s="1462"/>
      <c r="PRM3819" s="1462"/>
      <c r="PRN3819" s="1463"/>
      <c r="PRO3819" s="1462"/>
      <c r="PRP3819" s="1462"/>
      <c r="PRQ3819" s="1462"/>
      <c r="PRR3819" s="1462"/>
      <c r="PRS3819" s="1462"/>
      <c r="PRT3819" s="1462"/>
      <c r="PRU3819" s="1462"/>
      <c r="PRV3819" s="1463"/>
      <c r="PRW3819" s="1462"/>
      <c r="PRX3819" s="1462"/>
      <c r="PRY3819" s="1463"/>
      <c r="PRZ3819" s="1463"/>
      <c r="PSA3819" s="1463"/>
      <c r="PSB3819" s="1463"/>
      <c r="PSC3819" s="1463"/>
      <c r="PSD3819" s="1463"/>
      <c r="PSE3819" s="1462"/>
      <c r="PSF3819" s="1462"/>
      <c r="PSG3819" s="1464"/>
      <c r="PSH3819" s="1465"/>
      <c r="PSI3819" s="1466"/>
      <c r="PSJ3819" s="1466"/>
      <c r="PSK3819" s="1462"/>
      <c r="PSL3819" s="1462"/>
      <c r="PSM3819" s="1462"/>
      <c r="PSN3819" s="1462"/>
      <c r="PSO3819" s="1463"/>
      <c r="PSP3819" s="1462"/>
      <c r="PSQ3819" s="1462"/>
      <c r="PSR3819" s="1462"/>
      <c r="PSS3819" s="1462"/>
      <c r="PST3819" s="1463"/>
      <c r="PSU3819" s="1462"/>
      <c r="PSV3819" s="1462"/>
      <c r="PSW3819" s="1462"/>
      <c r="PSX3819" s="1462"/>
      <c r="PSY3819" s="1462"/>
      <c r="PSZ3819" s="1462"/>
      <c r="PTA3819" s="1462"/>
      <c r="PTB3819" s="1463"/>
      <c r="PTC3819" s="1462"/>
      <c r="PTD3819" s="1462"/>
      <c r="PTE3819" s="1463"/>
      <c r="PTF3819" s="1463"/>
      <c r="PTG3819" s="1463"/>
      <c r="PTH3819" s="1463"/>
      <c r="PTI3819" s="1463"/>
      <c r="PTJ3819" s="1463"/>
      <c r="PTK3819" s="1462"/>
      <c r="PTL3819" s="1462"/>
      <c r="PTM3819" s="1464"/>
      <c r="PTN3819" s="1465"/>
      <c r="PTO3819" s="1466"/>
      <c r="PTP3819" s="1466"/>
      <c r="PTQ3819" s="1462"/>
      <c r="PTR3819" s="1462"/>
      <c r="PTS3819" s="1462"/>
      <c r="PTT3819" s="1462"/>
      <c r="PTU3819" s="1463"/>
      <c r="PTV3819" s="1462"/>
      <c r="PTW3819" s="1462"/>
      <c r="PTX3819" s="1462"/>
      <c r="PTY3819" s="1462"/>
      <c r="PTZ3819" s="1463"/>
      <c r="PUA3819" s="1462"/>
      <c r="PUB3819" s="1462"/>
      <c r="PUC3819" s="1462"/>
      <c r="PUD3819" s="1462"/>
      <c r="PUE3819" s="1462"/>
      <c r="PUF3819" s="1462"/>
      <c r="PUG3819" s="1462"/>
      <c r="PUH3819" s="1463"/>
      <c r="PUI3819" s="1462"/>
      <c r="PUJ3819" s="1462"/>
      <c r="PUK3819" s="1463"/>
      <c r="PUL3819" s="1463"/>
      <c r="PUM3819" s="1463"/>
      <c r="PUN3819" s="1463"/>
      <c r="PUO3819" s="1463"/>
      <c r="PUP3819" s="1463"/>
      <c r="PUQ3819" s="1462"/>
      <c r="PUR3819" s="1462"/>
      <c r="PUS3819" s="1464"/>
      <c r="PUT3819" s="1465"/>
      <c r="PUU3819" s="1466"/>
      <c r="PUV3819" s="1466"/>
      <c r="PUW3819" s="1462"/>
      <c r="PUX3819" s="1462"/>
      <c r="PUY3819" s="1462"/>
      <c r="PUZ3819" s="1462"/>
      <c r="PVA3819" s="1463"/>
      <c r="PVB3819" s="1462"/>
      <c r="PVC3819" s="1462"/>
      <c r="PVD3819" s="1462"/>
      <c r="PVE3819" s="1462"/>
      <c r="PVF3819" s="1463"/>
      <c r="PVG3819" s="1462"/>
      <c r="PVH3819" s="1462"/>
      <c r="PVI3819" s="1462"/>
      <c r="PVJ3819" s="1462"/>
      <c r="PVK3819" s="1462"/>
      <c r="PVL3819" s="1462"/>
      <c r="PVM3819" s="1462"/>
      <c r="PVN3819" s="1463"/>
      <c r="PVO3819" s="1462"/>
      <c r="PVP3819" s="1462"/>
      <c r="PVQ3819" s="1463"/>
      <c r="PVR3819" s="1463"/>
      <c r="PVS3819" s="1463"/>
      <c r="PVT3819" s="1463"/>
      <c r="PVU3819" s="1463"/>
      <c r="PVV3819" s="1463"/>
      <c r="PVW3819" s="1462"/>
      <c r="PVX3819" s="1462"/>
      <c r="PVY3819" s="1464"/>
      <c r="PVZ3819" s="1465"/>
      <c r="PWA3819" s="1466"/>
      <c r="PWB3819" s="1466"/>
      <c r="PWC3819" s="1462"/>
      <c r="PWD3819" s="1462"/>
      <c r="PWE3819" s="1462"/>
      <c r="PWF3819" s="1462"/>
      <c r="PWG3819" s="1463"/>
      <c r="PWH3819" s="1462"/>
      <c r="PWI3819" s="1462"/>
      <c r="PWJ3819" s="1462"/>
      <c r="PWK3819" s="1462"/>
      <c r="PWL3819" s="1463"/>
      <c r="PWM3819" s="1462"/>
      <c r="PWN3819" s="1462"/>
      <c r="PWO3819" s="1462"/>
      <c r="PWP3819" s="1462"/>
      <c r="PWQ3819" s="1462"/>
      <c r="PWR3819" s="1462"/>
      <c r="PWS3819" s="1462"/>
      <c r="PWT3819" s="1463"/>
      <c r="PWU3819" s="1462"/>
      <c r="PWV3819" s="1462"/>
      <c r="PWW3819" s="1463"/>
      <c r="PWX3819" s="1463"/>
      <c r="PWY3819" s="1463"/>
      <c r="PWZ3819" s="1463"/>
      <c r="PXA3819" s="1463"/>
      <c r="PXB3819" s="1463"/>
      <c r="PXC3819" s="1462"/>
      <c r="PXD3819" s="1462"/>
      <c r="PXE3819" s="1464"/>
      <c r="PXF3819" s="1465"/>
      <c r="PXG3819" s="1466"/>
      <c r="PXH3819" s="1466"/>
      <c r="PXI3819" s="1462"/>
      <c r="PXJ3819" s="1462"/>
      <c r="PXK3819" s="1462"/>
      <c r="PXL3819" s="1462"/>
      <c r="PXM3819" s="1463"/>
      <c r="PXN3819" s="1462"/>
      <c r="PXO3819" s="1462"/>
      <c r="PXP3819" s="1462"/>
      <c r="PXQ3819" s="1462"/>
      <c r="PXR3819" s="1463"/>
      <c r="PXS3819" s="1462"/>
      <c r="PXT3819" s="1462"/>
      <c r="PXU3819" s="1462"/>
      <c r="PXV3819" s="1462"/>
      <c r="PXW3819" s="1462"/>
      <c r="PXX3819" s="1462"/>
      <c r="PXY3819" s="1462"/>
      <c r="PXZ3819" s="1463"/>
      <c r="PYA3819" s="1462"/>
      <c r="PYB3819" s="1462"/>
      <c r="PYC3819" s="1463"/>
      <c r="PYD3819" s="1463"/>
      <c r="PYE3819" s="1463"/>
      <c r="PYF3819" s="1463"/>
      <c r="PYG3819" s="1463"/>
      <c r="PYH3819" s="1463"/>
      <c r="PYI3819" s="1462"/>
      <c r="PYJ3819" s="1462"/>
      <c r="PYK3819" s="1464"/>
      <c r="PYL3819" s="1465"/>
      <c r="PYM3819" s="1466"/>
      <c r="PYN3819" s="1466"/>
      <c r="PYO3819" s="1462"/>
      <c r="PYP3819" s="1462"/>
      <c r="PYQ3819" s="1462"/>
      <c r="PYR3819" s="1462"/>
      <c r="PYS3819" s="1463"/>
      <c r="PYT3819" s="1462"/>
      <c r="PYU3819" s="1462"/>
      <c r="PYV3819" s="1462"/>
      <c r="PYW3819" s="1462"/>
      <c r="PYX3819" s="1463"/>
      <c r="PYY3819" s="1462"/>
      <c r="PYZ3819" s="1462"/>
      <c r="PZA3819" s="1462"/>
      <c r="PZB3819" s="1462"/>
      <c r="PZC3819" s="1462"/>
      <c r="PZD3819" s="1462"/>
      <c r="PZE3819" s="1462"/>
      <c r="PZF3819" s="1463"/>
      <c r="PZG3819" s="1462"/>
      <c r="PZH3819" s="1462"/>
      <c r="PZI3819" s="1463"/>
      <c r="PZJ3819" s="1463"/>
      <c r="PZK3819" s="1463"/>
      <c r="PZL3819" s="1463"/>
      <c r="PZM3819" s="1463"/>
      <c r="PZN3819" s="1463"/>
      <c r="PZO3819" s="1462"/>
      <c r="PZP3819" s="1462"/>
      <c r="PZQ3819" s="1464"/>
      <c r="PZR3819" s="1465"/>
      <c r="PZS3819" s="1466"/>
      <c r="PZT3819" s="1466"/>
      <c r="PZU3819" s="1462"/>
      <c r="PZV3819" s="1462"/>
      <c r="PZW3819" s="1462"/>
      <c r="PZX3819" s="1462"/>
      <c r="PZY3819" s="1463"/>
      <c r="PZZ3819" s="1462"/>
      <c r="QAA3819" s="1462"/>
      <c r="QAB3819" s="1462"/>
      <c r="QAC3819" s="1462"/>
      <c r="QAD3819" s="1463"/>
      <c r="QAE3819" s="1462"/>
      <c r="QAF3819" s="1462"/>
      <c r="QAG3819" s="1462"/>
      <c r="QAH3819" s="1462"/>
      <c r="QAI3819" s="1462"/>
      <c r="QAJ3819" s="1462"/>
      <c r="QAK3819" s="1462"/>
      <c r="QAL3819" s="1463"/>
      <c r="QAM3819" s="1462"/>
      <c r="QAN3819" s="1462"/>
      <c r="QAO3819" s="1463"/>
      <c r="QAP3819" s="1463"/>
      <c r="QAQ3819" s="1463"/>
      <c r="QAR3819" s="1463"/>
      <c r="QAS3819" s="1463"/>
      <c r="QAT3819" s="1463"/>
      <c r="QAU3819" s="1462"/>
      <c r="QAV3819" s="1462"/>
      <c r="QAW3819" s="1464"/>
      <c r="QAX3819" s="1465"/>
      <c r="QAY3819" s="1466"/>
      <c r="QAZ3819" s="1466"/>
      <c r="QBA3819" s="1462"/>
      <c r="QBB3819" s="1462"/>
      <c r="QBC3819" s="1462"/>
      <c r="QBD3819" s="1462"/>
      <c r="QBE3819" s="1463"/>
      <c r="QBF3819" s="1462"/>
      <c r="QBG3819" s="1462"/>
      <c r="QBH3819" s="1462"/>
      <c r="QBI3819" s="1462"/>
      <c r="QBJ3819" s="1463"/>
      <c r="QBK3819" s="1462"/>
      <c r="QBL3819" s="1462"/>
      <c r="QBM3819" s="1462"/>
      <c r="QBN3819" s="1462"/>
      <c r="QBO3819" s="1462"/>
      <c r="QBP3819" s="1462"/>
      <c r="QBQ3819" s="1462"/>
      <c r="QBR3819" s="1463"/>
      <c r="QBS3819" s="1462"/>
      <c r="QBT3819" s="1462"/>
      <c r="QBU3819" s="1463"/>
      <c r="QBV3819" s="1463"/>
      <c r="QBW3819" s="1463"/>
      <c r="QBX3819" s="1463"/>
      <c r="QBY3819" s="1463"/>
      <c r="QBZ3819" s="1463"/>
      <c r="QCA3819" s="1462"/>
      <c r="QCB3819" s="1462"/>
      <c r="QCC3819" s="1464"/>
      <c r="QCD3819" s="1465"/>
      <c r="QCE3819" s="1466"/>
      <c r="QCF3819" s="1466"/>
      <c r="QCG3819" s="1462"/>
      <c r="QCH3819" s="1462"/>
      <c r="QCI3819" s="1462"/>
      <c r="QCJ3819" s="1462"/>
      <c r="QCK3819" s="1463"/>
      <c r="QCL3819" s="1462"/>
      <c r="QCM3819" s="1462"/>
      <c r="QCN3819" s="1462"/>
      <c r="QCO3819" s="1462"/>
      <c r="QCP3819" s="1463"/>
      <c r="QCQ3819" s="1462"/>
      <c r="QCR3819" s="1462"/>
      <c r="QCS3819" s="1462"/>
      <c r="QCT3819" s="1462"/>
      <c r="QCU3819" s="1462"/>
      <c r="QCV3819" s="1462"/>
      <c r="QCW3819" s="1462"/>
      <c r="QCX3819" s="1463"/>
      <c r="QCY3819" s="1462"/>
      <c r="QCZ3819" s="1462"/>
      <c r="QDA3819" s="1463"/>
      <c r="QDB3819" s="1463"/>
      <c r="QDC3819" s="1463"/>
      <c r="QDD3819" s="1463"/>
      <c r="QDE3819" s="1463"/>
      <c r="QDF3819" s="1463"/>
      <c r="QDG3819" s="1462"/>
      <c r="QDH3819" s="1462"/>
      <c r="QDI3819" s="1464"/>
      <c r="QDJ3819" s="1465"/>
      <c r="QDK3819" s="1466"/>
      <c r="QDL3819" s="1466"/>
      <c r="QDM3819" s="1462"/>
      <c r="QDN3819" s="1462"/>
      <c r="QDO3819" s="1462"/>
      <c r="QDP3819" s="1462"/>
      <c r="QDQ3819" s="1463"/>
      <c r="QDR3819" s="1462"/>
      <c r="QDS3819" s="1462"/>
      <c r="QDT3819" s="1462"/>
      <c r="QDU3819" s="1462"/>
      <c r="QDV3819" s="1463"/>
      <c r="QDW3819" s="1462"/>
      <c r="QDX3819" s="1462"/>
      <c r="QDY3819" s="1462"/>
      <c r="QDZ3819" s="1462"/>
      <c r="QEA3819" s="1462"/>
      <c r="QEB3819" s="1462"/>
      <c r="QEC3819" s="1462"/>
      <c r="QED3819" s="1463"/>
      <c r="QEE3819" s="1462"/>
      <c r="QEF3819" s="1462"/>
      <c r="QEG3819" s="1463"/>
      <c r="QEH3819" s="1463"/>
      <c r="QEI3819" s="1463"/>
      <c r="QEJ3819" s="1463"/>
      <c r="QEK3819" s="1463"/>
      <c r="QEL3819" s="1463"/>
      <c r="QEM3819" s="1462"/>
      <c r="QEN3819" s="1462"/>
      <c r="QEO3819" s="1464"/>
      <c r="QEP3819" s="1465"/>
      <c r="QEQ3819" s="1466"/>
      <c r="QER3819" s="1466"/>
      <c r="QES3819" s="1462"/>
      <c r="QET3819" s="1462"/>
      <c r="QEU3819" s="1462"/>
      <c r="QEV3819" s="1462"/>
      <c r="QEW3819" s="1463"/>
      <c r="QEX3819" s="1462"/>
      <c r="QEY3819" s="1462"/>
      <c r="QEZ3819" s="1462"/>
      <c r="QFA3819" s="1462"/>
      <c r="QFB3819" s="1463"/>
      <c r="QFC3819" s="1462"/>
      <c r="QFD3819" s="1462"/>
      <c r="QFE3819" s="1462"/>
      <c r="QFF3819" s="1462"/>
      <c r="QFG3819" s="1462"/>
      <c r="QFH3819" s="1462"/>
      <c r="QFI3819" s="1462"/>
      <c r="QFJ3819" s="1463"/>
      <c r="QFK3819" s="1462"/>
      <c r="QFL3819" s="1462"/>
      <c r="QFM3819" s="1463"/>
      <c r="QFN3819" s="1463"/>
      <c r="QFO3819" s="1463"/>
      <c r="QFP3819" s="1463"/>
      <c r="QFQ3819" s="1463"/>
      <c r="QFR3819" s="1463"/>
      <c r="QFS3819" s="1462"/>
      <c r="QFT3819" s="1462"/>
      <c r="QFU3819" s="1464"/>
      <c r="QFV3819" s="1465"/>
      <c r="QFW3819" s="1466"/>
      <c r="QFX3819" s="1466"/>
      <c r="QFY3819" s="1462"/>
      <c r="QFZ3819" s="1462"/>
      <c r="QGA3819" s="1462"/>
      <c r="QGB3819" s="1462"/>
      <c r="QGC3819" s="1463"/>
      <c r="QGD3819" s="1462"/>
      <c r="QGE3819" s="1462"/>
      <c r="QGF3819" s="1462"/>
      <c r="QGG3819" s="1462"/>
      <c r="QGH3819" s="1463"/>
      <c r="QGI3819" s="1462"/>
      <c r="QGJ3819" s="1462"/>
      <c r="QGK3819" s="1462"/>
      <c r="QGL3819" s="1462"/>
      <c r="QGM3819" s="1462"/>
      <c r="QGN3819" s="1462"/>
      <c r="QGO3819" s="1462"/>
      <c r="QGP3819" s="1463"/>
      <c r="QGQ3819" s="1462"/>
      <c r="QGR3819" s="1462"/>
      <c r="QGS3819" s="1463"/>
      <c r="QGT3819" s="1463"/>
      <c r="QGU3819" s="1463"/>
      <c r="QGV3819" s="1463"/>
      <c r="QGW3819" s="1463"/>
      <c r="QGX3819" s="1463"/>
      <c r="QGY3819" s="1462"/>
      <c r="QGZ3819" s="1462"/>
      <c r="QHA3819" s="1464"/>
      <c r="QHB3819" s="1465"/>
      <c r="QHC3819" s="1466"/>
      <c r="QHD3819" s="1466"/>
      <c r="QHE3819" s="1462"/>
      <c r="QHF3819" s="1462"/>
      <c r="QHG3819" s="1462"/>
      <c r="QHH3819" s="1462"/>
      <c r="QHI3819" s="1463"/>
      <c r="QHJ3819" s="1462"/>
      <c r="QHK3819" s="1462"/>
      <c r="QHL3819" s="1462"/>
      <c r="QHM3819" s="1462"/>
      <c r="QHN3819" s="1463"/>
      <c r="QHO3819" s="1462"/>
      <c r="QHP3819" s="1462"/>
      <c r="QHQ3819" s="1462"/>
      <c r="QHR3819" s="1462"/>
      <c r="QHS3819" s="1462"/>
      <c r="QHT3819" s="1462"/>
      <c r="QHU3819" s="1462"/>
      <c r="QHV3819" s="1463"/>
      <c r="QHW3819" s="1462"/>
      <c r="QHX3819" s="1462"/>
      <c r="QHY3819" s="1463"/>
      <c r="QHZ3819" s="1463"/>
      <c r="QIA3819" s="1463"/>
      <c r="QIB3819" s="1463"/>
      <c r="QIC3819" s="1463"/>
      <c r="QID3819" s="1463"/>
      <c r="QIE3819" s="1462"/>
      <c r="QIF3819" s="1462"/>
      <c r="QIG3819" s="1464"/>
      <c r="QIH3819" s="1465"/>
      <c r="QII3819" s="1466"/>
      <c r="QIJ3819" s="1466"/>
      <c r="QIK3819" s="1462"/>
      <c r="QIL3819" s="1462"/>
      <c r="QIM3819" s="1462"/>
      <c r="QIN3819" s="1462"/>
      <c r="QIO3819" s="1463"/>
      <c r="QIP3819" s="1462"/>
      <c r="QIQ3819" s="1462"/>
      <c r="QIR3819" s="1462"/>
      <c r="QIS3819" s="1462"/>
      <c r="QIT3819" s="1463"/>
      <c r="QIU3819" s="1462"/>
      <c r="QIV3819" s="1462"/>
      <c r="QIW3819" s="1462"/>
      <c r="QIX3819" s="1462"/>
      <c r="QIY3819" s="1462"/>
      <c r="QIZ3819" s="1462"/>
      <c r="QJA3819" s="1462"/>
      <c r="QJB3819" s="1463"/>
      <c r="QJC3819" s="1462"/>
      <c r="QJD3819" s="1462"/>
      <c r="QJE3819" s="1463"/>
      <c r="QJF3819" s="1463"/>
      <c r="QJG3819" s="1463"/>
      <c r="QJH3819" s="1463"/>
      <c r="QJI3819" s="1463"/>
      <c r="QJJ3819" s="1463"/>
      <c r="QJK3819" s="1462"/>
      <c r="QJL3819" s="1462"/>
      <c r="QJM3819" s="1464"/>
      <c r="QJN3819" s="1465"/>
      <c r="QJO3819" s="1466"/>
      <c r="QJP3819" s="1466"/>
      <c r="QJQ3819" s="1462"/>
      <c r="QJR3819" s="1462"/>
      <c r="QJS3819" s="1462"/>
      <c r="QJT3819" s="1462"/>
      <c r="QJU3819" s="1463"/>
      <c r="QJV3819" s="1462"/>
      <c r="QJW3819" s="1462"/>
      <c r="QJX3819" s="1462"/>
      <c r="QJY3819" s="1462"/>
      <c r="QJZ3819" s="1463"/>
      <c r="QKA3819" s="1462"/>
      <c r="QKB3819" s="1462"/>
      <c r="QKC3819" s="1462"/>
      <c r="QKD3819" s="1462"/>
      <c r="QKE3819" s="1462"/>
      <c r="QKF3819" s="1462"/>
      <c r="QKG3819" s="1462"/>
      <c r="QKH3819" s="1463"/>
      <c r="QKI3819" s="1462"/>
      <c r="QKJ3819" s="1462"/>
      <c r="QKK3819" s="1463"/>
      <c r="QKL3819" s="1463"/>
      <c r="QKM3819" s="1463"/>
      <c r="QKN3819" s="1463"/>
      <c r="QKO3819" s="1463"/>
      <c r="QKP3819" s="1463"/>
      <c r="QKQ3819" s="1462"/>
      <c r="QKR3819" s="1462"/>
      <c r="QKS3819" s="1464"/>
      <c r="QKT3819" s="1465"/>
      <c r="QKU3819" s="1466"/>
      <c r="QKV3819" s="1466"/>
      <c r="QKW3819" s="1462"/>
      <c r="QKX3819" s="1462"/>
      <c r="QKY3819" s="1462"/>
      <c r="QKZ3819" s="1462"/>
      <c r="QLA3819" s="1463"/>
      <c r="QLB3819" s="1462"/>
      <c r="QLC3819" s="1462"/>
      <c r="QLD3819" s="1462"/>
      <c r="QLE3819" s="1462"/>
      <c r="QLF3819" s="1463"/>
      <c r="QLG3819" s="1462"/>
      <c r="QLH3819" s="1462"/>
      <c r="QLI3819" s="1462"/>
      <c r="QLJ3819" s="1462"/>
      <c r="QLK3819" s="1462"/>
      <c r="QLL3819" s="1462"/>
      <c r="QLM3819" s="1462"/>
      <c r="QLN3819" s="1463"/>
      <c r="QLO3819" s="1462"/>
      <c r="QLP3819" s="1462"/>
      <c r="QLQ3819" s="1463"/>
      <c r="QLR3819" s="1463"/>
      <c r="QLS3819" s="1463"/>
      <c r="QLT3819" s="1463"/>
      <c r="QLU3819" s="1463"/>
      <c r="QLV3819" s="1463"/>
      <c r="QLW3819" s="1462"/>
      <c r="QLX3819" s="1462"/>
      <c r="QLY3819" s="1464"/>
      <c r="QLZ3819" s="1465"/>
      <c r="QMA3819" s="1466"/>
      <c r="QMB3819" s="1466"/>
      <c r="QMC3819" s="1462"/>
      <c r="QMD3819" s="1462"/>
      <c r="QME3819" s="1462"/>
      <c r="QMF3819" s="1462"/>
      <c r="QMG3819" s="1463"/>
      <c r="QMH3819" s="1462"/>
      <c r="QMI3819" s="1462"/>
      <c r="QMJ3819" s="1462"/>
      <c r="QMK3819" s="1462"/>
      <c r="QML3819" s="1463"/>
      <c r="QMM3819" s="1462"/>
      <c r="QMN3819" s="1462"/>
      <c r="QMO3819" s="1462"/>
      <c r="QMP3819" s="1462"/>
      <c r="QMQ3819" s="1462"/>
      <c r="QMR3819" s="1462"/>
      <c r="QMS3819" s="1462"/>
      <c r="QMT3819" s="1463"/>
      <c r="QMU3819" s="1462"/>
      <c r="QMV3819" s="1462"/>
      <c r="QMW3819" s="1463"/>
      <c r="QMX3819" s="1463"/>
      <c r="QMY3819" s="1463"/>
      <c r="QMZ3819" s="1463"/>
      <c r="QNA3819" s="1463"/>
      <c r="QNB3819" s="1463"/>
      <c r="QNC3819" s="1462"/>
      <c r="QND3819" s="1462"/>
      <c r="QNE3819" s="1464"/>
      <c r="QNF3819" s="1465"/>
      <c r="QNG3819" s="1466"/>
      <c r="QNH3819" s="1466"/>
      <c r="QNI3819" s="1462"/>
      <c r="QNJ3819" s="1462"/>
      <c r="QNK3819" s="1462"/>
      <c r="QNL3819" s="1462"/>
      <c r="QNM3819" s="1463"/>
      <c r="QNN3819" s="1462"/>
      <c r="QNO3819" s="1462"/>
      <c r="QNP3819" s="1462"/>
      <c r="QNQ3819" s="1462"/>
      <c r="QNR3819" s="1463"/>
      <c r="QNS3819" s="1462"/>
      <c r="QNT3819" s="1462"/>
      <c r="QNU3819" s="1462"/>
      <c r="QNV3819" s="1462"/>
      <c r="QNW3819" s="1462"/>
      <c r="QNX3819" s="1462"/>
      <c r="QNY3819" s="1462"/>
      <c r="QNZ3819" s="1463"/>
      <c r="QOA3819" s="1462"/>
      <c r="QOB3819" s="1462"/>
      <c r="QOC3819" s="1463"/>
      <c r="QOD3819" s="1463"/>
      <c r="QOE3819" s="1463"/>
      <c r="QOF3819" s="1463"/>
      <c r="QOG3819" s="1463"/>
      <c r="QOH3819" s="1463"/>
      <c r="QOI3819" s="1462"/>
      <c r="QOJ3819" s="1462"/>
      <c r="QOK3819" s="1464"/>
      <c r="QOL3819" s="1465"/>
      <c r="QOM3819" s="1466"/>
      <c r="QON3819" s="1466"/>
      <c r="QOO3819" s="1462"/>
      <c r="QOP3819" s="1462"/>
      <c r="QOQ3819" s="1462"/>
      <c r="QOR3819" s="1462"/>
      <c r="QOS3819" s="1463"/>
      <c r="QOT3819" s="1462"/>
      <c r="QOU3819" s="1462"/>
      <c r="QOV3819" s="1462"/>
      <c r="QOW3819" s="1462"/>
      <c r="QOX3819" s="1463"/>
      <c r="QOY3819" s="1462"/>
      <c r="QOZ3819" s="1462"/>
      <c r="QPA3819" s="1462"/>
      <c r="QPB3819" s="1462"/>
      <c r="QPC3819" s="1462"/>
      <c r="QPD3819" s="1462"/>
      <c r="QPE3819" s="1462"/>
      <c r="QPF3819" s="1463"/>
      <c r="QPG3819" s="1462"/>
      <c r="QPH3819" s="1462"/>
      <c r="QPI3819" s="1463"/>
      <c r="QPJ3819" s="1463"/>
      <c r="QPK3819" s="1463"/>
      <c r="QPL3819" s="1463"/>
      <c r="QPM3819" s="1463"/>
      <c r="QPN3819" s="1463"/>
      <c r="QPO3819" s="1462"/>
      <c r="QPP3819" s="1462"/>
      <c r="QPQ3819" s="1464"/>
      <c r="QPR3819" s="1465"/>
      <c r="QPS3819" s="1466"/>
      <c r="QPT3819" s="1466"/>
      <c r="QPU3819" s="1462"/>
      <c r="QPV3819" s="1462"/>
      <c r="QPW3819" s="1462"/>
      <c r="QPX3819" s="1462"/>
      <c r="QPY3819" s="1463"/>
      <c r="QPZ3819" s="1462"/>
      <c r="QQA3819" s="1462"/>
      <c r="QQB3819" s="1462"/>
      <c r="QQC3819" s="1462"/>
      <c r="QQD3819" s="1463"/>
      <c r="QQE3819" s="1462"/>
      <c r="QQF3819" s="1462"/>
      <c r="QQG3819" s="1462"/>
      <c r="QQH3819" s="1462"/>
      <c r="QQI3819" s="1462"/>
      <c r="QQJ3819" s="1462"/>
      <c r="QQK3819" s="1462"/>
      <c r="QQL3819" s="1463"/>
      <c r="QQM3819" s="1462"/>
      <c r="QQN3819" s="1462"/>
      <c r="QQO3819" s="1463"/>
      <c r="QQP3819" s="1463"/>
      <c r="QQQ3819" s="1463"/>
      <c r="QQR3819" s="1463"/>
      <c r="QQS3819" s="1463"/>
      <c r="QQT3819" s="1463"/>
      <c r="QQU3819" s="1462"/>
      <c r="QQV3819" s="1462"/>
      <c r="QQW3819" s="1464"/>
      <c r="QQX3819" s="1465"/>
      <c r="QQY3819" s="1466"/>
      <c r="QQZ3819" s="1466"/>
      <c r="QRA3819" s="1462"/>
      <c r="QRB3819" s="1462"/>
      <c r="QRC3819" s="1462"/>
      <c r="QRD3819" s="1462"/>
      <c r="QRE3819" s="1463"/>
      <c r="QRF3819" s="1462"/>
      <c r="QRG3819" s="1462"/>
      <c r="QRH3819" s="1462"/>
      <c r="QRI3819" s="1462"/>
      <c r="QRJ3819" s="1463"/>
      <c r="QRK3819" s="1462"/>
      <c r="QRL3819" s="1462"/>
      <c r="QRM3819" s="1462"/>
      <c r="QRN3819" s="1462"/>
      <c r="QRO3819" s="1462"/>
      <c r="QRP3819" s="1462"/>
      <c r="QRQ3819" s="1462"/>
      <c r="QRR3819" s="1463"/>
      <c r="QRS3819" s="1462"/>
      <c r="QRT3819" s="1462"/>
      <c r="QRU3819" s="1463"/>
      <c r="QRV3819" s="1463"/>
      <c r="QRW3819" s="1463"/>
      <c r="QRX3819" s="1463"/>
      <c r="QRY3819" s="1463"/>
      <c r="QRZ3819" s="1463"/>
      <c r="QSA3819" s="1462"/>
      <c r="QSB3819" s="1462"/>
      <c r="QSC3819" s="1464"/>
      <c r="QSD3819" s="1465"/>
      <c r="QSE3819" s="1466"/>
      <c r="QSF3819" s="1466"/>
      <c r="QSG3819" s="1462"/>
      <c r="QSH3819" s="1462"/>
      <c r="QSI3819" s="1462"/>
      <c r="QSJ3819" s="1462"/>
      <c r="QSK3819" s="1463"/>
      <c r="QSL3819" s="1462"/>
      <c r="QSM3819" s="1462"/>
      <c r="QSN3819" s="1462"/>
      <c r="QSO3819" s="1462"/>
      <c r="QSP3819" s="1463"/>
      <c r="QSQ3819" s="1462"/>
      <c r="QSR3819" s="1462"/>
      <c r="QSS3819" s="1462"/>
      <c r="QST3819" s="1462"/>
      <c r="QSU3819" s="1462"/>
      <c r="QSV3819" s="1462"/>
      <c r="QSW3819" s="1462"/>
      <c r="QSX3819" s="1463"/>
      <c r="QSY3819" s="1462"/>
      <c r="QSZ3819" s="1462"/>
      <c r="QTA3819" s="1463"/>
      <c r="QTB3819" s="1463"/>
      <c r="QTC3819" s="1463"/>
      <c r="QTD3819" s="1463"/>
      <c r="QTE3819" s="1463"/>
      <c r="QTF3819" s="1463"/>
      <c r="QTG3819" s="1462"/>
      <c r="QTH3819" s="1462"/>
      <c r="QTI3819" s="1464"/>
      <c r="QTJ3819" s="1465"/>
      <c r="QTK3819" s="1466"/>
      <c r="QTL3819" s="1466"/>
      <c r="QTM3819" s="1462"/>
      <c r="QTN3819" s="1462"/>
      <c r="QTO3819" s="1462"/>
      <c r="QTP3819" s="1462"/>
      <c r="QTQ3819" s="1463"/>
      <c r="QTR3819" s="1462"/>
      <c r="QTS3819" s="1462"/>
      <c r="QTT3819" s="1462"/>
      <c r="QTU3819" s="1462"/>
      <c r="QTV3819" s="1463"/>
      <c r="QTW3819" s="1462"/>
      <c r="QTX3819" s="1462"/>
      <c r="QTY3819" s="1462"/>
      <c r="QTZ3819" s="1462"/>
      <c r="QUA3819" s="1462"/>
      <c r="QUB3819" s="1462"/>
      <c r="QUC3819" s="1462"/>
      <c r="QUD3819" s="1463"/>
      <c r="QUE3819" s="1462"/>
      <c r="QUF3819" s="1462"/>
      <c r="QUG3819" s="1463"/>
      <c r="QUH3819" s="1463"/>
      <c r="QUI3819" s="1463"/>
      <c r="QUJ3819" s="1463"/>
      <c r="QUK3819" s="1463"/>
      <c r="QUL3819" s="1463"/>
      <c r="QUM3819" s="1462"/>
      <c r="QUN3819" s="1462"/>
      <c r="QUO3819" s="1464"/>
      <c r="QUP3819" s="1465"/>
      <c r="QUQ3819" s="1466"/>
      <c r="QUR3819" s="1466"/>
      <c r="QUS3819" s="1462"/>
      <c r="QUT3819" s="1462"/>
      <c r="QUU3819" s="1462"/>
      <c r="QUV3819" s="1462"/>
      <c r="QUW3819" s="1463"/>
      <c r="QUX3819" s="1462"/>
      <c r="QUY3819" s="1462"/>
      <c r="QUZ3819" s="1462"/>
      <c r="QVA3819" s="1462"/>
      <c r="QVB3819" s="1463"/>
      <c r="QVC3819" s="1462"/>
      <c r="QVD3819" s="1462"/>
      <c r="QVE3819" s="1462"/>
      <c r="QVF3819" s="1462"/>
      <c r="QVG3819" s="1462"/>
      <c r="QVH3819" s="1462"/>
      <c r="QVI3819" s="1462"/>
      <c r="QVJ3819" s="1463"/>
      <c r="QVK3819" s="1462"/>
      <c r="QVL3819" s="1462"/>
      <c r="QVM3819" s="1463"/>
      <c r="QVN3819" s="1463"/>
      <c r="QVO3819" s="1463"/>
      <c r="QVP3819" s="1463"/>
      <c r="QVQ3819" s="1463"/>
      <c r="QVR3819" s="1463"/>
      <c r="QVS3819" s="1462"/>
      <c r="QVT3819" s="1462"/>
      <c r="QVU3819" s="1464"/>
      <c r="QVV3819" s="1465"/>
      <c r="QVW3819" s="1466"/>
      <c r="QVX3819" s="1466"/>
      <c r="QVY3819" s="1462"/>
      <c r="QVZ3819" s="1462"/>
      <c r="QWA3819" s="1462"/>
      <c r="QWB3819" s="1462"/>
      <c r="QWC3819" s="1463"/>
      <c r="QWD3819" s="1462"/>
      <c r="QWE3819" s="1462"/>
      <c r="QWF3819" s="1462"/>
      <c r="QWG3819" s="1462"/>
      <c r="QWH3819" s="1463"/>
      <c r="QWI3819" s="1462"/>
      <c r="QWJ3819" s="1462"/>
      <c r="QWK3819" s="1462"/>
      <c r="QWL3819" s="1462"/>
      <c r="QWM3819" s="1462"/>
      <c r="QWN3819" s="1462"/>
      <c r="QWO3819" s="1462"/>
      <c r="QWP3819" s="1463"/>
      <c r="QWQ3819" s="1462"/>
      <c r="QWR3819" s="1462"/>
      <c r="QWS3819" s="1463"/>
      <c r="QWT3819" s="1463"/>
      <c r="QWU3819" s="1463"/>
      <c r="QWV3819" s="1463"/>
      <c r="QWW3819" s="1463"/>
      <c r="QWX3819" s="1463"/>
      <c r="QWY3819" s="1462"/>
      <c r="QWZ3819" s="1462"/>
      <c r="QXA3819" s="1464"/>
      <c r="QXB3819" s="1465"/>
      <c r="QXC3819" s="1466"/>
      <c r="QXD3819" s="1466"/>
      <c r="QXE3819" s="1462"/>
      <c r="QXF3819" s="1462"/>
      <c r="QXG3819" s="1462"/>
      <c r="QXH3819" s="1462"/>
      <c r="QXI3819" s="1463"/>
      <c r="QXJ3819" s="1462"/>
      <c r="QXK3819" s="1462"/>
      <c r="QXL3819" s="1462"/>
      <c r="QXM3819" s="1462"/>
      <c r="QXN3819" s="1463"/>
      <c r="QXO3819" s="1462"/>
      <c r="QXP3819" s="1462"/>
      <c r="QXQ3819" s="1462"/>
      <c r="QXR3819" s="1462"/>
      <c r="QXS3819" s="1462"/>
      <c r="QXT3819" s="1462"/>
      <c r="QXU3819" s="1462"/>
      <c r="QXV3819" s="1463"/>
      <c r="QXW3819" s="1462"/>
      <c r="QXX3819" s="1462"/>
      <c r="QXY3819" s="1463"/>
      <c r="QXZ3819" s="1463"/>
      <c r="QYA3819" s="1463"/>
      <c r="QYB3819" s="1463"/>
      <c r="QYC3819" s="1463"/>
      <c r="QYD3819" s="1463"/>
      <c r="QYE3819" s="1462"/>
      <c r="QYF3819" s="1462"/>
      <c r="QYG3819" s="1464"/>
      <c r="QYH3819" s="1465"/>
      <c r="QYI3819" s="1466"/>
      <c r="QYJ3819" s="1466"/>
      <c r="QYK3819" s="1462"/>
      <c r="QYL3819" s="1462"/>
      <c r="QYM3819" s="1462"/>
      <c r="QYN3819" s="1462"/>
      <c r="QYO3819" s="1463"/>
      <c r="QYP3819" s="1462"/>
      <c r="QYQ3819" s="1462"/>
      <c r="QYR3819" s="1462"/>
      <c r="QYS3819" s="1462"/>
      <c r="QYT3819" s="1463"/>
      <c r="QYU3819" s="1462"/>
      <c r="QYV3819" s="1462"/>
      <c r="QYW3819" s="1462"/>
      <c r="QYX3819" s="1462"/>
      <c r="QYY3819" s="1462"/>
      <c r="QYZ3819" s="1462"/>
      <c r="QZA3819" s="1462"/>
      <c r="QZB3819" s="1463"/>
      <c r="QZC3819" s="1462"/>
      <c r="QZD3819" s="1462"/>
      <c r="QZE3819" s="1463"/>
      <c r="QZF3819" s="1463"/>
      <c r="QZG3819" s="1463"/>
      <c r="QZH3819" s="1463"/>
      <c r="QZI3819" s="1463"/>
      <c r="QZJ3819" s="1463"/>
      <c r="QZK3819" s="1462"/>
      <c r="QZL3819" s="1462"/>
      <c r="QZM3819" s="1464"/>
      <c r="QZN3819" s="1465"/>
      <c r="QZO3819" s="1466"/>
      <c r="QZP3819" s="1466"/>
      <c r="QZQ3819" s="1462"/>
      <c r="QZR3819" s="1462"/>
      <c r="QZS3819" s="1462"/>
      <c r="QZT3819" s="1462"/>
      <c r="QZU3819" s="1463"/>
      <c r="QZV3819" s="1462"/>
      <c r="QZW3819" s="1462"/>
      <c r="QZX3819" s="1462"/>
      <c r="QZY3819" s="1462"/>
      <c r="QZZ3819" s="1463"/>
      <c r="RAA3819" s="1462"/>
      <c r="RAB3819" s="1462"/>
      <c r="RAC3819" s="1462"/>
      <c r="RAD3819" s="1462"/>
      <c r="RAE3819" s="1462"/>
      <c r="RAF3819" s="1462"/>
      <c r="RAG3819" s="1462"/>
      <c r="RAH3819" s="1463"/>
      <c r="RAI3819" s="1462"/>
      <c r="RAJ3819" s="1462"/>
      <c r="RAK3819" s="1463"/>
      <c r="RAL3819" s="1463"/>
      <c r="RAM3819" s="1463"/>
      <c r="RAN3819" s="1463"/>
      <c r="RAO3819" s="1463"/>
      <c r="RAP3819" s="1463"/>
      <c r="RAQ3819" s="1462"/>
      <c r="RAR3819" s="1462"/>
      <c r="RAS3819" s="1464"/>
      <c r="RAT3819" s="1465"/>
      <c r="RAU3819" s="1466"/>
      <c r="RAV3819" s="1466"/>
      <c r="RAW3819" s="1462"/>
      <c r="RAX3819" s="1462"/>
      <c r="RAY3819" s="1462"/>
      <c r="RAZ3819" s="1462"/>
      <c r="RBA3819" s="1463"/>
      <c r="RBB3819" s="1462"/>
      <c r="RBC3819" s="1462"/>
      <c r="RBD3819" s="1462"/>
      <c r="RBE3819" s="1462"/>
      <c r="RBF3819" s="1463"/>
      <c r="RBG3819" s="1462"/>
      <c r="RBH3819" s="1462"/>
      <c r="RBI3819" s="1462"/>
      <c r="RBJ3819" s="1462"/>
      <c r="RBK3819" s="1462"/>
      <c r="RBL3819" s="1462"/>
      <c r="RBM3819" s="1462"/>
      <c r="RBN3819" s="1463"/>
      <c r="RBO3819" s="1462"/>
      <c r="RBP3819" s="1462"/>
      <c r="RBQ3819" s="1463"/>
      <c r="RBR3819" s="1463"/>
      <c r="RBS3819" s="1463"/>
      <c r="RBT3819" s="1463"/>
      <c r="RBU3819" s="1463"/>
      <c r="RBV3819" s="1463"/>
      <c r="RBW3819" s="1462"/>
      <c r="RBX3819" s="1462"/>
      <c r="RBY3819" s="1464"/>
      <c r="RBZ3819" s="1465"/>
      <c r="RCA3819" s="1466"/>
      <c r="RCB3819" s="1466"/>
      <c r="RCC3819" s="1462"/>
      <c r="RCD3819" s="1462"/>
      <c r="RCE3819" s="1462"/>
      <c r="RCF3819" s="1462"/>
      <c r="RCG3819" s="1463"/>
      <c r="RCH3819" s="1462"/>
      <c r="RCI3819" s="1462"/>
      <c r="RCJ3819" s="1462"/>
      <c r="RCK3819" s="1462"/>
      <c r="RCL3819" s="1463"/>
      <c r="RCM3819" s="1462"/>
      <c r="RCN3819" s="1462"/>
      <c r="RCO3819" s="1462"/>
      <c r="RCP3819" s="1462"/>
      <c r="RCQ3819" s="1462"/>
      <c r="RCR3819" s="1462"/>
      <c r="RCS3819" s="1462"/>
      <c r="RCT3819" s="1463"/>
      <c r="RCU3819" s="1462"/>
      <c r="RCV3819" s="1462"/>
      <c r="RCW3819" s="1463"/>
      <c r="RCX3819" s="1463"/>
      <c r="RCY3819" s="1463"/>
      <c r="RCZ3819" s="1463"/>
      <c r="RDA3819" s="1463"/>
      <c r="RDB3819" s="1463"/>
      <c r="RDC3819" s="1462"/>
      <c r="RDD3819" s="1462"/>
      <c r="RDE3819" s="1464"/>
      <c r="RDF3819" s="1465"/>
      <c r="RDG3819" s="1466"/>
      <c r="RDH3819" s="1466"/>
      <c r="RDI3819" s="1462"/>
      <c r="RDJ3819" s="1462"/>
      <c r="RDK3819" s="1462"/>
      <c r="RDL3819" s="1462"/>
      <c r="RDM3819" s="1463"/>
      <c r="RDN3819" s="1462"/>
      <c r="RDO3819" s="1462"/>
      <c r="RDP3819" s="1462"/>
      <c r="RDQ3819" s="1462"/>
      <c r="RDR3819" s="1463"/>
      <c r="RDS3819" s="1462"/>
      <c r="RDT3819" s="1462"/>
      <c r="RDU3819" s="1462"/>
      <c r="RDV3819" s="1462"/>
      <c r="RDW3819" s="1462"/>
      <c r="RDX3819" s="1462"/>
      <c r="RDY3819" s="1462"/>
      <c r="RDZ3819" s="1463"/>
      <c r="REA3819" s="1462"/>
      <c r="REB3819" s="1462"/>
      <c r="REC3819" s="1463"/>
      <c r="RED3819" s="1463"/>
      <c r="REE3819" s="1463"/>
      <c r="REF3819" s="1463"/>
      <c r="REG3819" s="1463"/>
      <c r="REH3819" s="1463"/>
      <c r="REI3819" s="1462"/>
      <c r="REJ3819" s="1462"/>
      <c r="REK3819" s="1464"/>
      <c r="REL3819" s="1465"/>
      <c r="REM3819" s="1466"/>
      <c r="REN3819" s="1466"/>
      <c r="REO3819" s="1462"/>
      <c r="REP3819" s="1462"/>
      <c r="REQ3819" s="1462"/>
      <c r="RER3819" s="1462"/>
      <c r="RES3819" s="1463"/>
      <c r="RET3819" s="1462"/>
      <c r="REU3819" s="1462"/>
      <c r="REV3819" s="1462"/>
      <c r="REW3819" s="1462"/>
      <c r="REX3819" s="1463"/>
      <c r="REY3819" s="1462"/>
      <c r="REZ3819" s="1462"/>
      <c r="RFA3819" s="1462"/>
      <c r="RFB3819" s="1462"/>
      <c r="RFC3819" s="1462"/>
      <c r="RFD3819" s="1462"/>
      <c r="RFE3819" s="1462"/>
      <c r="RFF3819" s="1463"/>
      <c r="RFG3819" s="1462"/>
      <c r="RFH3819" s="1462"/>
      <c r="RFI3819" s="1463"/>
      <c r="RFJ3819" s="1463"/>
      <c r="RFK3819" s="1463"/>
      <c r="RFL3819" s="1463"/>
      <c r="RFM3819" s="1463"/>
      <c r="RFN3819" s="1463"/>
      <c r="RFO3819" s="1462"/>
      <c r="RFP3819" s="1462"/>
      <c r="RFQ3819" s="1464"/>
      <c r="RFR3819" s="1465"/>
      <c r="RFS3819" s="1466"/>
      <c r="RFT3819" s="1466"/>
      <c r="RFU3819" s="1462"/>
      <c r="RFV3819" s="1462"/>
      <c r="RFW3819" s="1462"/>
      <c r="RFX3819" s="1462"/>
      <c r="RFY3819" s="1463"/>
      <c r="RFZ3819" s="1462"/>
      <c r="RGA3819" s="1462"/>
      <c r="RGB3819" s="1462"/>
      <c r="RGC3819" s="1462"/>
      <c r="RGD3819" s="1463"/>
      <c r="RGE3819" s="1462"/>
      <c r="RGF3819" s="1462"/>
      <c r="RGG3819" s="1462"/>
      <c r="RGH3819" s="1462"/>
      <c r="RGI3819" s="1462"/>
      <c r="RGJ3819" s="1462"/>
      <c r="RGK3819" s="1462"/>
      <c r="RGL3819" s="1463"/>
      <c r="RGM3819" s="1462"/>
      <c r="RGN3819" s="1462"/>
      <c r="RGO3819" s="1463"/>
      <c r="RGP3819" s="1463"/>
      <c r="RGQ3819" s="1463"/>
      <c r="RGR3819" s="1463"/>
      <c r="RGS3819" s="1463"/>
      <c r="RGT3819" s="1463"/>
      <c r="RGU3819" s="1462"/>
      <c r="RGV3819" s="1462"/>
      <c r="RGW3819" s="1464"/>
      <c r="RGX3819" s="1465"/>
      <c r="RGY3819" s="1466"/>
      <c r="RGZ3819" s="1466"/>
      <c r="RHA3819" s="1462"/>
      <c r="RHB3819" s="1462"/>
      <c r="RHC3819" s="1462"/>
      <c r="RHD3819" s="1462"/>
      <c r="RHE3819" s="1463"/>
      <c r="RHF3819" s="1462"/>
      <c r="RHG3819" s="1462"/>
      <c r="RHH3819" s="1462"/>
      <c r="RHI3819" s="1462"/>
      <c r="RHJ3819" s="1463"/>
      <c r="RHK3819" s="1462"/>
      <c r="RHL3819" s="1462"/>
      <c r="RHM3819" s="1462"/>
      <c r="RHN3819" s="1462"/>
      <c r="RHO3819" s="1462"/>
      <c r="RHP3819" s="1462"/>
      <c r="RHQ3819" s="1462"/>
      <c r="RHR3819" s="1463"/>
      <c r="RHS3819" s="1462"/>
      <c r="RHT3819" s="1462"/>
      <c r="RHU3819" s="1463"/>
      <c r="RHV3819" s="1463"/>
      <c r="RHW3819" s="1463"/>
      <c r="RHX3819" s="1463"/>
      <c r="RHY3819" s="1463"/>
      <c r="RHZ3819" s="1463"/>
      <c r="RIA3819" s="1462"/>
      <c r="RIB3819" s="1462"/>
      <c r="RIC3819" s="1464"/>
      <c r="RID3819" s="1465"/>
      <c r="RIE3819" s="1466"/>
      <c r="RIF3819" s="1466"/>
      <c r="RIG3819" s="1462"/>
      <c r="RIH3819" s="1462"/>
      <c r="RII3819" s="1462"/>
      <c r="RIJ3819" s="1462"/>
      <c r="RIK3819" s="1463"/>
      <c r="RIL3819" s="1462"/>
      <c r="RIM3819" s="1462"/>
      <c r="RIN3819" s="1462"/>
      <c r="RIO3819" s="1462"/>
      <c r="RIP3819" s="1463"/>
      <c r="RIQ3819" s="1462"/>
      <c r="RIR3819" s="1462"/>
      <c r="RIS3819" s="1462"/>
      <c r="RIT3819" s="1462"/>
      <c r="RIU3819" s="1462"/>
      <c r="RIV3819" s="1462"/>
      <c r="RIW3819" s="1462"/>
      <c r="RIX3819" s="1463"/>
      <c r="RIY3819" s="1462"/>
      <c r="RIZ3819" s="1462"/>
      <c r="RJA3819" s="1463"/>
      <c r="RJB3819" s="1463"/>
      <c r="RJC3819" s="1463"/>
      <c r="RJD3819" s="1463"/>
      <c r="RJE3819" s="1463"/>
      <c r="RJF3819" s="1463"/>
      <c r="RJG3819" s="1462"/>
      <c r="RJH3819" s="1462"/>
      <c r="RJI3819" s="1464"/>
      <c r="RJJ3819" s="1465"/>
      <c r="RJK3819" s="1466"/>
      <c r="RJL3819" s="1466"/>
      <c r="RJM3819" s="1462"/>
      <c r="RJN3819" s="1462"/>
      <c r="RJO3819" s="1462"/>
      <c r="RJP3819" s="1462"/>
      <c r="RJQ3819" s="1463"/>
      <c r="RJR3819" s="1462"/>
      <c r="RJS3819" s="1462"/>
      <c r="RJT3819" s="1462"/>
      <c r="RJU3819" s="1462"/>
      <c r="RJV3819" s="1463"/>
      <c r="RJW3819" s="1462"/>
      <c r="RJX3819" s="1462"/>
      <c r="RJY3819" s="1462"/>
      <c r="RJZ3819" s="1462"/>
      <c r="RKA3819" s="1462"/>
      <c r="RKB3819" s="1462"/>
      <c r="RKC3819" s="1462"/>
      <c r="RKD3819" s="1463"/>
      <c r="RKE3819" s="1462"/>
      <c r="RKF3819" s="1462"/>
      <c r="RKG3819" s="1463"/>
      <c r="RKH3819" s="1463"/>
      <c r="RKI3819" s="1463"/>
      <c r="RKJ3819" s="1463"/>
      <c r="RKK3819" s="1463"/>
      <c r="RKL3819" s="1463"/>
      <c r="RKM3819" s="1462"/>
      <c r="RKN3819" s="1462"/>
      <c r="RKO3819" s="1464"/>
      <c r="RKP3819" s="1465"/>
      <c r="RKQ3819" s="1466"/>
      <c r="RKR3819" s="1466"/>
      <c r="RKS3819" s="1462"/>
      <c r="RKT3819" s="1462"/>
      <c r="RKU3819" s="1462"/>
      <c r="RKV3819" s="1462"/>
      <c r="RKW3819" s="1463"/>
      <c r="RKX3819" s="1462"/>
      <c r="RKY3819" s="1462"/>
      <c r="RKZ3819" s="1462"/>
      <c r="RLA3819" s="1462"/>
      <c r="RLB3819" s="1463"/>
      <c r="RLC3819" s="1462"/>
      <c r="RLD3819" s="1462"/>
      <c r="RLE3819" s="1462"/>
      <c r="RLF3819" s="1462"/>
      <c r="RLG3819" s="1462"/>
      <c r="RLH3819" s="1462"/>
      <c r="RLI3819" s="1462"/>
      <c r="RLJ3819" s="1463"/>
      <c r="RLK3819" s="1462"/>
      <c r="RLL3819" s="1462"/>
      <c r="RLM3819" s="1463"/>
      <c r="RLN3819" s="1463"/>
      <c r="RLO3819" s="1463"/>
      <c r="RLP3819" s="1463"/>
      <c r="RLQ3819" s="1463"/>
      <c r="RLR3819" s="1463"/>
      <c r="RLS3819" s="1462"/>
      <c r="RLT3819" s="1462"/>
      <c r="RLU3819" s="1464"/>
      <c r="RLV3819" s="1465"/>
      <c r="RLW3819" s="1466"/>
      <c r="RLX3819" s="1466"/>
      <c r="RLY3819" s="1462"/>
      <c r="RLZ3819" s="1462"/>
      <c r="RMA3819" s="1462"/>
      <c r="RMB3819" s="1462"/>
      <c r="RMC3819" s="1463"/>
      <c r="RMD3819" s="1462"/>
      <c r="RME3819" s="1462"/>
      <c r="RMF3819" s="1462"/>
      <c r="RMG3819" s="1462"/>
      <c r="RMH3819" s="1463"/>
      <c r="RMI3819" s="1462"/>
      <c r="RMJ3819" s="1462"/>
      <c r="RMK3819" s="1462"/>
      <c r="RML3819" s="1462"/>
      <c r="RMM3819" s="1462"/>
      <c r="RMN3819" s="1462"/>
      <c r="RMO3819" s="1462"/>
      <c r="RMP3819" s="1463"/>
      <c r="RMQ3819" s="1462"/>
      <c r="RMR3819" s="1462"/>
      <c r="RMS3819" s="1463"/>
      <c r="RMT3819" s="1463"/>
      <c r="RMU3819" s="1463"/>
      <c r="RMV3819" s="1463"/>
      <c r="RMW3819" s="1463"/>
      <c r="RMX3819" s="1463"/>
      <c r="RMY3819" s="1462"/>
      <c r="RMZ3819" s="1462"/>
      <c r="RNA3819" s="1464"/>
      <c r="RNB3819" s="1465"/>
      <c r="RNC3819" s="1466"/>
      <c r="RND3819" s="1466"/>
      <c r="RNE3819" s="1462"/>
      <c r="RNF3819" s="1462"/>
      <c r="RNG3819" s="1462"/>
      <c r="RNH3819" s="1462"/>
      <c r="RNI3819" s="1463"/>
      <c r="RNJ3819" s="1462"/>
      <c r="RNK3819" s="1462"/>
      <c r="RNL3819" s="1462"/>
      <c r="RNM3819" s="1462"/>
      <c r="RNN3819" s="1463"/>
      <c r="RNO3819" s="1462"/>
      <c r="RNP3819" s="1462"/>
      <c r="RNQ3819" s="1462"/>
      <c r="RNR3819" s="1462"/>
      <c r="RNS3819" s="1462"/>
      <c r="RNT3819" s="1462"/>
      <c r="RNU3819" s="1462"/>
      <c r="RNV3819" s="1463"/>
      <c r="RNW3819" s="1462"/>
      <c r="RNX3819" s="1462"/>
      <c r="RNY3819" s="1463"/>
      <c r="RNZ3819" s="1463"/>
      <c r="ROA3819" s="1463"/>
      <c r="ROB3819" s="1463"/>
      <c r="ROC3819" s="1463"/>
      <c r="ROD3819" s="1463"/>
      <c r="ROE3819" s="1462"/>
      <c r="ROF3819" s="1462"/>
      <c r="ROG3819" s="1464"/>
      <c r="ROH3819" s="1465"/>
      <c r="ROI3819" s="1466"/>
      <c r="ROJ3819" s="1466"/>
      <c r="ROK3819" s="1462"/>
      <c r="ROL3819" s="1462"/>
      <c r="ROM3819" s="1462"/>
      <c r="RON3819" s="1462"/>
      <c r="ROO3819" s="1463"/>
      <c r="ROP3819" s="1462"/>
      <c r="ROQ3819" s="1462"/>
      <c r="ROR3819" s="1462"/>
      <c r="ROS3819" s="1462"/>
      <c r="ROT3819" s="1463"/>
      <c r="ROU3819" s="1462"/>
      <c r="ROV3819" s="1462"/>
      <c r="ROW3819" s="1462"/>
      <c r="ROX3819" s="1462"/>
      <c r="ROY3819" s="1462"/>
      <c r="ROZ3819" s="1462"/>
      <c r="RPA3819" s="1462"/>
      <c r="RPB3819" s="1463"/>
      <c r="RPC3819" s="1462"/>
      <c r="RPD3819" s="1462"/>
      <c r="RPE3819" s="1463"/>
      <c r="RPF3819" s="1463"/>
      <c r="RPG3819" s="1463"/>
      <c r="RPH3819" s="1463"/>
      <c r="RPI3819" s="1463"/>
      <c r="RPJ3819" s="1463"/>
      <c r="RPK3819" s="1462"/>
      <c r="RPL3819" s="1462"/>
      <c r="RPM3819" s="1464"/>
      <c r="RPN3819" s="1465"/>
      <c r="RPO3819" s="1466"/>
      <c r="RPP3819" s="1466"/>
      <c r="RPQ3819" s="1462"/>
      <c r="RPR3819" s="1462"/>
      <c r="RPS3819" s="1462"/>
      <c r="RPT3819" s="1462"/>
      <c r="RPU3819" s="1463"/>
      <c r="RPV3819" s="1462"/>
      <c r="RPW3819" s="1462"/>
      <c r="RPX3819" s="1462"/>
      <c r="RPY3819" s="1462"/>
      <c r="RPZ3819" s="1463"/>
      <c r="RQA3819" s="1462"/>
      <c r="RQB3819" s="1462"/>
      <c r="RQC3819" s="1462"/>
      <c r="RQD3819" s="1462"/>
      <c r="RQE3819" s="1462"/>
      <c r="RQF3819" s="1462"/>
      <c r="RQG3819" s="1462"/>
      <c r="RQH3819" s="1463"/>
      <c r="RQI3819" s="1462"/>
      <c r="RQJ3819" s="1462"/>
      <c r="RQK3819" s="1463"/>
      <c r="RQL3819" s="1463"/>
      <c r="RQM3819" s="1463"/>
      <c r="RQN3819" s="1463"/>
      <c r="RQO3819" s="1463"/>
      <c r="RQP3819" s="1463"/>
      <c r="RQQ3819" s="1462"/>
      <c r="RQR3819" s="1462"/>
      <c r="RQS3819" s="1464"/>
      <c r="RQT3819" s="1465"/>
      <c r="RQU3819" s="1466"/>
      <c r="RQV3819" s="1466"/>
      <c r="RQW3819" s="1462"/>
      <c r="RQX3819" s="1462"/>
      <c r="RQY3819" s="1462"/>
      <c r="RQZ3819" s="1462"/>
      <c r="RRA3819" s="1463"/>
      <c r="RRB3819" s="1462"/>
      <c r="RRC3819" s="1462"/>
      <c r="RRD3819" s="1462"/>
      <c r="RRE3819" s="1462"/>
      <c r="RRF3819" s="1463"/>
      <c r="RRG3819" s="1462"/>
      <c r="RRH3819" s="1462"/>
      <c r="RRI3819" s="1462"/>
      <c r="RRJ3819" s="1462"/>
      <c r="RRK3819" s="1462"/>
      <c r="RRL3819" s="1462"/>
      <c r="RRM3819" s="1462"/>
      <c r="RRN3819" s="1463"/>
      <c r="RRO3819" s="1462"/>
      <c r="RRP3819" s="1462"/>
      <c r="RRQ3819" s="1463"/>
      <c r="RRR3819" s="1463"/>
      <c r="RRS3819" s="1463"/>
      <c r="RRT3819" s="1463"/>
      <c r="RRU3819" s="1463"/>
      <c r="RRV3819" s="1463"/>
      <c r="RRW3819" s="1462"/>
      <c r="RRX3819" s="1462"/>
      <c r="RRY3819" s="1464"/>
      <c r="RRZ3819" s="1465"/>
      <c r="RSA3819" s="1466"/>
      <c r="RSB3819" s="1466"/>
      <c r="RSC3819" s="1462"/>
      <c r="RSD3819" s="1462"/>
      <c r="RSE3819" s="1462"/>
      <c r="RSF3819" s="1462"/>
      <c r="RSG3819" s="1463"/>
      <c r="RSH3819" s="1462"/>
      <c r="RSI3819" s="1462"/>
      <c r="RSJ3819" s="1462"/>
      <c r="RSK3819" s="1462"/>
      <c r="RSL3819" s="1463"/>
      <c r="RSM3819" s="1462"/>
      <c r="RSN3819" s="1462"/>
      <c r="RSO3819" s="1462"/>
      <c r="RSP3819" s="1462"/>
      <c r="RSQ3819" s="1462"/>
      <c r="RSR3819" s="1462"/>
      <c r="RSS3819" s="1462"/>
      <c r="RST3819" s="1463"/>
      <c r="RSU3819" s="1462"/>
      <c r="RSV3819" s="1462"/>
      <c r="RSW3819" s="1463"/>
      <c r="RSX3819" s="1463"/>
      <c r="RSY3819" s="1463"/>
      <c r="RSZ3819" s="1463"/>
      <c r="RTA3819" s="1463"/>
      <c r="RTB3819" s="1463"/>
      <c r="RTC3819" s="1462"/>
      <c r="RTD3819" s="1462"/>
      <c r="RTE3819" s="1464"/>
      <c r="RTF3819" s="1465"/>
      <c r="RTG3819" s="1466"/>
      <c r="RTH3819" s="1466"/>
      <c r="RTI3819" s="1462"/>
      <c r="RTJ3819" s="1462"/>
      <c r="RTK3819" s="1462"/>
      <c r="RTL3819" s="1462"/>
      <c r="RTM3819" s="1463"/>
      <c r="RTN3819" s="1462"/>
      <c r="RTO3819" s="1462"/>
      <c r="RTP3819" s="1462"/>
      <c r="RTQ3819" s="1462"/>
      <c r="RTR3819" s="1463"/>
      <c r="RTS3819" s="1462"/>
      <c r="RTT3819" s="1462"/>
      <c r="RTU3819" s="1462"/>
      <c r="RTV3819" s="1462"/>
      <c r="RTW3819" s="1462"/>
      <c r="RTX3819" s="1462"/>
      <c r="RTY3819" s="1462"/>
      <c r="RTZ3819" s="1463"/>
      <c r="RUA3819" s="1462"/>
      <c r="RUB3819" s="1462"/>
      <c r="RUC3819" s="1463"/>
      <c r="RUD3819" s="1463"/>
      <c r="RUE3819" s="1463"/>
      <c r="RUF3819" s="1463"/>
      <c r="RUG3819" s="1463"/>
      <c r="RUH3819" s="1463"/>
      <c r="RUI3819" s="1462"/>
      <c r="RUJ3819" s="1462"/>
      <c r="RUK3819" s="1464"/>
      <c r="RUL3819" s="1465"/>
      <c r="RUM3819" s="1466"/>
      <c r="RUN3819" s="1466"/>
      <c r="RUO3819" s="1462"/>
      <c r="RUP3819" s="1462"/>
      <c r="RUQ3819" s="1462"/>
      <c r="RUR3819" s="1462"/>
      <c r="RUS3819" s="1463"/>
      <c r="RUT3819" s="1462"/>
      <c r="RUU3819" s="1462"/>
      <c r="RUV3819" s="1462"/>
      <c r="RUW3819" s="1462"/>
      <c r="RUX3819" s="1463"/>
      <c r="RUY3819" s="1462"/>
      <c r="RUZ3819" s="1462"/>
      <c r="RVA3819" s="1462"/>
      <c r="RVB3819" s="1462"/>
      <c r="RVC3819" s="1462"/>
      <c r="RVD3819" s="1462"/>
      <c r="RVE3819" s="1462"/>
      <c r="RVF3819" s="1463"/>
      <c r="RVG3819" s="1462"/>
      <c r="RVH3819" s="1462"/>
      <c r="RVI3819" s="1463"/>
      <c r="RVJ3819" s="1463"/>
      <c r="RVK3819" s="1463"/>
      <c r="RVL3819" s="1463"/>
      <c r="RVM3819" s="1463"/>
      <c r="RVN3819" s="1463"/>
      <c r="RVO3819" s="1462"/>
      <c r="RVP3819" s="1462"/>
      <c r="RVQ3819" s="1464"/>
      <c r="RVR3819" s="1465"/>
      <c r="RVS3819" s="1466"/>
      <c r="RVT3819" s="1466"/>
      <c r="RVU3819" s="1462"/>
      <c r="RVV3819" s="1462"/>
      <c r="RVW3819" s="1462"/>
      <c r="RVX3819" s="1462"/>
      <c r="RVY3819" s="1463"/>
      <c r="RVZ3819" s="1462"/>
      <c r="RWA3819" s="1462"/>
      <c r="RWB3819" s="1462"/>
      <c r="RWC3819" s="1462"/>
      <c r="RWD3819" s="1463"/>
      <c r="RWE3819" s="1462"/>
      <c r="RWF3819" s="1462"/>
      <c r="RWG3819" s="1462"/>
      <c r="RWH3819" s="1462"/>
      <c r="RWI3819" s="1462"/>
      <c r="RWJ3819" s="1462"/>
      <c r="RWK3819" s="1462"/>
      <c r="RWL3819" s="1463"/>
      <c r="RWM3819" s="1462"/>
      <c r="RWN3819" s="1462"/>
      <c r="RWO3819" s="1463"/>
      <c r="RWP3819" s="1463"/>
      <c r="RWQ3819" s="1463"/>
      <c r="RWR3819" s="1463"/>
      <c r="RWS3819" s="1463"/>
      <c r="RWT3819" s="1463"/>
      <c r="RWU3819" s="1462"/>
      <c r="RWV3819" s="1462"/>
      <c r="RWW3819" s="1464"/>
      <c r="RWX3819" s="1465"/>
      <c r="RWY3819" s="1466"/>
      <c r="RWZ3819" s="1466"/>
      <c r="RXA3819" s="1462"/>
      <c r="RXB3819" s="1462"/>
      <c r="RXC3819" s="1462"/>
      <c r="RXD3819" s="1462"/>
      <c r="RXE3819" s="1463"/>
      <c r="RXF3819" s="1462"/>
      <c r="RXG3819" s="1462"/>
      <c r="RXH3819" s="1462"/>
      <c r="RXI3819" s="1462"/>
      <c r="RXJ3819" s="1463"/>
      <c r="RXK3819" s="1462"/>
      <c r="RXL3819" s="1462"/>
      <c r="RXM3819" s="1462"/>
      <c r="RXN3819" s="1462"/>
      <c r="RXO3819" s="1462"/>
      <c r="RXP3819" s="1462"/>
      <c r="RXQ3819" s="1462"/>
      <c r="RXR3819" s="1463"/>
      <c r="RXS3819" s="1462"/>
      <c r="RXT3819" s="1462"/>
      <c r="RXU3819" s="1463"/>
      <c r="RXV3819" s="1463"/>
      <c r="RXW3819" s="1463"/>
      <c r="RXX3819" s="1463"/>
      <c r="RXY3819" s="1463"/>
      <c r="RXZ3819" s="1463"/>
      <c r="RYA3819" s="1462"/>
      <c r="RYB3819" s="1462"/>
      <c r="RYC3819" s="1464"/>
      <c r="RYD3819" s="1465"/>
      <c r="RYE3819" s="1466"/>
      <c r="RYF3819" s="1466"/>
      <c r="RYG3819" s="1462"/>
      <c r="RYH3819" s="1462"/>
      <c r="RYI3819" s="1462"/>
      <c r="RYJ3819" s="1462"/>
      <c r="RYK3819" s="1463"/>
      <c r="RYL3819" s="1462"/>
      <c r="RYM3819" s="1462"/>
      <c r="RYN3819" s="1462"/>
      <c r="RYO3819" s="1462"/>
      <c r="RYP3819" s="1463"/>
      <c r="RYQ3819" s="1462"/>
      <c r="RYR3819" s="1462"/>
      <c r="RYS3819" s="1462"/>
      <c r="RYT3819" s="1462"/>
      <c r="RYU3819" s="1462"/>
      <c r="RYV3819" s="1462"/>
      <c r="RYW3819" s="1462"/>
      <c r="RYX3819" s="1463"/>
      <c r="RYY3819" s="1462"/>
      <c r="RYZ3819" s="1462"/>
      <c r="RZA3819" s="1463"/>
      <c r="RZB3819" s="1463"/>
      <c r="RZC3819" s="1463"/>
      <c r="RZD3819" s="1463"/>
      <c r="RZE3819" s="1463"/>
      <c r="RZF3819" s="1463"/>
      <c r="RZG3819" s="1462"/>
      <c r="RZH3819" s="1462"/>
      <c r="RZI3819" s="1464"/>
      <c r="RZJ3819" s="1465"/>
      <c r="RZK3819" s="1466"/>
      <c r="RZL3819" s="1466"/>
      <c r="RZM3819" s="1462"/>
      <c r="RZN3819" s="1462"/>
      <c r="RZO3819" s="1462"/>
      <c r="RZP3819" s="1462"/>
      <c r="RZQ3819" s="1463"/>
      <c r="RZR3819" s="1462"/>
      <c r="RZS3819" s="1462"/>
      <c r="RZT3819" s="1462"/>
      <c r="RZU3819" s="1462"/>
      <c r="RZV3819" s="1463"/>
      <c r="RZW3819" s="1462"/>
      <c r="RZX3819" s="1462"/>
      <c r="RZY3819" s="1462"/>
      <c r="RZZ3819" s="1462"/>
      <c r="SAA3819" s="1462"/>
      <c r="SAB3819" s="1462"/>
      <c r="SAC3819" s="1462"/>
      <c r="SAD3819" s="1463"/>
      <c r="SAE3819" s="1462"/>
      <c r="SAF3819" s="1462"/>
      <c r="SAG3819" s="1463"/>
      <c r="SAH3819" s="1463"/>
      <c r="SAI3819" s="1463"/>
      <c r="SAJ3819" s="1463"/>
      <c r="SAK3819" s="1463"/>
      <c r="SAL3819" s="1463"/>
      <c r="SAM3819" s="1462"/>
      <c r="SAN3819" s="1462"/>
      <c r="SAO3819" s="1464"/>
      <c r="SAP3819" s="1465"/>
      <c r="SAQ3819" s="1466"/>
      <c r="SAR3819" s="1466"/>
      <c r="SAS3819" s="1462"/>
      <c r="SAT3819" s="1462"/>
      <c r="SAU3819" s="1462"/>
      <c r="SAV3819" s="1462"/>
      <c r="SAW3819" s="1463"/>
      <c r="SAX3819" s="1462"/>
      <c r="SAY3819" s="1462"/>
      <c r="SAZ3819" s="1462"/>
      <c r="SBA3819" s="1462"/>
      <c r="SBB3819" s="1463"/>
      <c r="SBC3819" s="1462"/>
      <c r="SBD3819" s="1462"/>
      <c r="SBE3819" s="1462"/>
      <c r="SBF3819" s="1462"/>
      <c r="SBG3819" s="1462"/>
      <c r="SBH3819" s="1462"/>
      <c r="SBI3819" s="1462"/>
      <c r="SBJ3819" s="1463"/>
      <c r="SBK3819" s="1462"/>
      <c r="SBL3819" s="1462"/>
      <c r="SBM3819" s="1463"/>
      <c r="SBN3819" s="1463"/>
      <c r="SBO3819" s="1463"/>
      <c r="SBP3819" s="1463"/>
      <c r="SBQ3819" s="1463"/>
      <c r="SBR3819" s="1463"/>
      <c r="SBS3819" s="1462"/>
      <c r="SBT3819" s="1462"/>
      <c r="SBU3819" s="1464"/>
      <c r="SBV3819" s="1465"/>
      <c r="SBW3819" s="1466"/>
      <c r="SBX3819" s="1466"/>
      <c r="SBY3819" s="1462"/>
      <c r="SBZ3819" s="1462"/>
      <c r="SCA3819" s="1462"/>
      <c r="SCB3819" s="1462"/>
      <c r="SCC3819" s="1463"/>
      <c r="SCD3819" s="1462"/>
      <c r="SCE3819" s="1462"/>
      <c r="SCF3819" s="1462"/>
      <c r="SCG3819" s="1462"/>
      <c r="SCH3819" s="1463"/>
      <c r="SCI3819" s="1462"/>
      <c r="SCJ3819" s="1462"/>
      <c r="SCK3819" s="1462"/>
      <c r="SCL3819" s="1462"/>
      <c r="SCM3819" s="1462"/>
      <c r="SCN3819" s="1462"/>
      <c r="SCO3819" s="1462"/>
      <c r="SCP3819" s="1463"/>
      <c r="SCQ3819" s="1462"/>
      <c r="SCR3819" s="1462"/>
      <c r="SCS3819" s="1463"/>
      <c r="SCT3819" s="1463"/>
      <c r="SCU3819" s="1463"/>
      <c r="SCV3819" s="1463"/>
      <c r="SCW3819" s="1463"/>
      <c r="SCX3819" s="1463"/>
      <c r="SCY3819" s="1462"/>
      <c r="SCZ3819" s="1462"/>
      <c r="SDA3819" s="1464"/>
      <c r="SDB3819" s="1465"/>
      <c r="SDC3819" s="1466"/>
      <c r="SDD3819" s="1466"/>
      <c r="SDE3819" s="1462"/>
      <c r="SDF3819" s="1462"/>
      <c r="SDG3819" s="1462"/>
      <c r="SDH3819" s="1462"/>
      <c r="SDI3819" s="1463"/>
      <c r="SDJ3819" s="1462"/>
      <c r="SDK3819" s="1462"/>
      <c r="SDL3819" s="1462"/>
      <c r="SDM3819" s="1462"/>
      <c r="SDN3819" s="1463"/>
      <c r="SDO3819" s="1462"/>
      <c r="SDP3819" s="1462"/>
      <c r="SDQ3819" s="1462"/>
      <c r="SDR3819" s="1462"/>
      <c r="SDS3819" s="1462"/>
      <c r="SDT3819" s="1462"/>
      <c r="SDU3819" s="1462"/>
      <c r="SDV3819" s="1463"/>
      <c r="SDW3819" s="1462"/>
      <c r="SDX3819" s="1462"/>
      <c r="SDY3819" s="1463"/>
      <c r="SDZ3819" s="1463"/>
      <c r="SEA3819" s="1463"/>
      <c r="SEB3819" s="1463"/>
      <c r="SEC3819" s="1463"/>
      <c r="SED3819" s="1463"/>
      <c r="SEE3819" s="1462"/>
      <c r="SEF3819" s="1462"/>
      <c r="SEG3819" s="1464"/>
      <c r="SEH3819" s="1465"/>
      <c r="SEI3819" s="1466"/>
      <c r="SEJ3819" s="1466"/>
      <c r="SEK3819" s="1462"/>
      <c r="SEL3819" s="1462"/>
      <c r="SEM3819" s="1462"/>
      <c r="SEN3819" s="1462"/>
      <c r="SEO3819" s="1463"/>
      <c r="SEP3819" s="1462"/>
      <c r="SEQ3819" s="1462"/>
      <c r="SER3819" s="1462"/>
      <c r="SES3819" s="1462"/>
      <c r="SET3819" s="1463"/>
      <c r="SEU3819" s="1462"/>
      <c r="SEV3819" s="1462"/>
      <c r="SEW3819" s="1462"/>
      <c r="SEX3819" s="1462"/>
      <c r="SEY3819" s="1462"/>
      <c r="SEZ3819" s="1462"/>
      <c r="SFA3819" s="1462"/>
      <c r="SFB3819" s="1463"/>
      <c r="SFC3819" s="1462"/>
      <c r="SFD3819" s="1462"/>
      <c r="SFE3819" s="1463"/>
      <c r="SFF3819" s="1463"/>
      <c r="SFG3819" s="1463"/>
      <c r="SFH3819" s="1463"/>
      <c r="SFI3819" s="1463"/>
      <c r="SFJ3819" s="1463"/>
      <c r="SFK3819" s="1462"/>
      <c r="SFL3819" s="1462"/>
      <c r="SFM3819" s="1464"/>
      <c r="SFN3819" s="1465"/>
      <c r="SFO3819" s="1466"/>
      <c r="SFP3819" s="1466"/>
      <c r="SFQ3819" s="1462"/>
      <c r="SFR3819" s="1462"/>
      <c r="SFS3819" s="1462"/>
      <c r="SFT3819" s="1462"/>
      <c r="SFU3819" s="1463"/>
      <c r="SFV3819" s="1462"/>
      <c r="SFW3819" s="1462"/>
      <c r="SFX3819" s="1462"/>
      <c r="SFY3819" s="1462"/>
      <c r="SFZ3819" s="1463"/>
      <c r="SGA3819" s="1462"/>
      <c r="SGB3819" s="1462"/>
      <c r="SGC3819" s="1462"/>
      <c r="SGD3819" s="1462"/>
      <c r="SGE3819" s="1462"/>
      <c r="SGF3819" s="1462"/>
      <c r="SGG3819" s="1462"/>
      <c r="SGH3819" s="1463"/>
      <c r="SGI3819" s="1462"/>
      <c r="SGJ3819" s="1462"/>
      <c r="SGK3819" s="1463"/>
      <c r="SGL3819" s="1463"/>
      <c r="SGM3819" s="1463"/>
      <c r="SGN3819" s="1463"/>
      <c r="SGO3819" s="1463"/>
      <c r="SGP3819" s="1463"/>
      <c r="SGQ3819" s="1462"/>
      <c r="SGR3819" s="1462"/>
      <c r="SGS3819" s="1464"/>
      <c r="SGT3819" s="1465"/>
      <c r="SGU3819" s="1466"/>
      <c r="SGV3819" s="1466"/>
      <c r="SGW3819" s="1462"/>
      <c r="SGX3819" s="1462"/>
      <c r="SGY3819" s="1462"/>
      <c r="SGZ3819" s="1462"/>
      <c r="SHA3819" s="1463"/>
      <c r="SHB3819" s="1462"/>
      <c r="SHC3819" s="1462"/>
      <c r="SHD3819" s="1462"/>
      <c r="SHE3819" s="1462"/>
      <c r="SHF3819" s="1463"/>
      <c r="SHG3819" s="1462"/>
      <c r="SHH3819" s="1462"/>
      <c r="SHI3819" s="1462"/>
      <c r="SHJ3819" s="1462"/>
      <c r="SHK3819" s="1462"/>
      <c r="SHL3819" s="1462"/>
      <c r="SHM3819" s="1462"/>
      <c r="SHN3819" s="1463"/>
      <c r="SHO3819" s="1462"/>
      <c r="SHP3819" s="1462"/>
      <c r="SHQ3819" s="1463"/>
      <c r="SHR3819" s="1463"/>
      <c r="SHS3819" s="1463"/>
      <c r="SHT3819" s="1463"/>
      <c r="SHU3819" s="1463"/>
      <c r="SHV3819" s="1463"/>
      <c r="SHW3819" s="1462"/>
      <c r="SHX3819" s="1462"/>
      <c r="SHY3819" s="1464"/>
      <c r="SHZ3819" s="1465"/>
      <c r="SIA3819" s="1466"/>
      <c r="SIB3819" s="1466"/>
      <c r="SIC3819" s="1462"/>
      <c r="SID3819" s="1462"/>
      <c r="SIE3819" s="1462"/>
      <c r="SIF3819" s="1462"/>
      <c r="SIG3819" s="1463"/>
      <c r="SIH3819" s="1462"/>
      <c r="SII3819" s="1462"/>
      <c r="SIJ3819" s="1462"/>
      <c r="SIK3819" s="1462"/>
      <c r="SIL3819" s="1463"/>
      <c r="SIM3819" s="1462"/>
      <c r="SIN3819" s="1462"/>
      <c r="SIO3819" s="1462"/>
      <c r="SIP3819" s="1462"/>
      <c r="SIQ3819" s="1462"/>
      <c r="SIR3819" s="1462"/>
      <c r="SIS3819" s="1462"/>
      <c r="SIT3819" s="1463"/>
      <c r="SIU3819" s="1462"/>
      <c r="SIV3819" s="1462"/>
      <c r="SIW3819" s="1463"/>
      <c r="SIX3819" s="1463"/>
      <c r="SIY3819" s="1463"/>
      <c r="SIZ3819" s="1463"/>
      <c r="SJA3819" s="1463"/>
      <c r="SJB3819" s="1463"/>
      <c r="SJC3819" s="1462"/>
      <c r="SJD3819" s="1462"/>
      <c r="SJE3819" s="1464"/>
      <c r="SJF3819" s="1465"/>
      <c r="SJG3819" s="1466"/>
      <c r="SJH3819" s="1466"/>
      <c r="SJI3819" s="1462"/>
      <c r="SJJ3819" s="1462"/>
      <c r="SJK3819" s="1462"/>
      <c r="SJL3819" s="1462"/>
      <c r="SJM3819" s="1463"/>
      <c r="SJN3819" s="1462"/>
      <c r="SJO3819" s="1462"/>
      <c r="SJP3819" s="1462"/>
      <c r="SJQ3819" s="1462"/>
      <c r="SJR3819" s="1463"/>
      <c r="SJS3819" s="1462"/>
      <c r="SJT3819" s="1462"/>
      <c r="SJU3819" s="1462"/>
      <c r="SJV3819" s="1462"/>
      <c r="SJW3819" s="1462"/>
      <c r="SJX3819" s="1462"/>
      <c r="SJY3819" s="1462"/>
      <c r="SJZ3819" s="1463"/>
      <c r="SKA3819" s="1462"/>
      <c r="SKB3819" s="1462"/>
      <c r="SKC3819" s="1463"/>
      <c r="SKD3819" s="1463"/>
      <c r="SKE3819" s="1463"/>
      <c r="SKF3819" s="1463"/>
      <c r="SKG3819" s="1463"/>
      <c r="SKH3819" s="1463"/>
      <c r="SKI3819" s="1462"/>
      <c r="SKJ3819" s="1462"/>
      <c r="SKK3819" s="1464"/>
      <c r="SKL3819" s="1465"/>
      <c r="SKM3819" s="1466"/>
      <c r="SKN3819" s="1466"/>
      <c r="SKO3819" s="1462"/>
      <c r="SKP3819" s="1462"/>
      <c r="SKQ3819" s="1462"/>
      <c r="SKR3819" s="1462"/>
      <c r="SKS3819" s="1463"/>
      <c r="SKT3819" s="1462"/>
      <c r="SKU3819" s="1462"/>
      <c r="SKV3819" s="1462"/>
      <c r="SKW3819" s="1462"/>
      <c r="SKX3819" s="1463"/>
      <c r="SKY3819" s="1462"/>
      <c r="SKZ3819" s="1462"/>
      <c r="SLA3819" s="1462"/>
      <c r="SLB3819" s="1462"/>
      <c r="SLC3819" s="1462"/>
      <c r="SLD3819" s="1462"/>
      <c r="SLE3819" s="1462"/>
      <c r="SLF3819" s="1463"/>
      <c r="SLG3819" s="1462"/>
      <c r="SLH3819" s="1462"/>
      <c r="SLI3819" s="1463"/>
      <c r="SLJ3819" s="1463"/>
      <c r="SLK3819" s="1463"/>
      <c r="SLL3819" s="1463"/>
      <c r="SLM3819" s="1463"/>
      <c r="SLN3819" s="1463"/>
      <c r="SLO3819" s="1462"/>
      <c r="SLP3819" s="1462"/>
      <c r="SLQ3819" s="1464"/>
      <c r="SLR3819" s="1465"/>
      <c r="SLS3819" s="1466"/>
      <c r="SLT3819" s="1466"/>
      <c r="SLU3819" s="1462"/>
      <c r="SLV3819" s="1462"/>
      <c r="SLW3819" s="1462"/>
      <c r="SLX3819" s="1462"/>
      <c r="SLY3819" s="1463"/>
      <c r="SLZ3819" s="1462"/>
      <c r="SMA3819" s="1462"/>
      <c r="SMB3819" s="1462"/>
      <c r="SMC3819" s="1462"/>
      <c r="SMD3819" s="1463"/>
      <c r="SME3819" s="1462"/>
      <c r="SMF3819" s="1462"/>
      <c r="SMG3819" s="1462"/>
      <c r="SMH3819" s="1462"/>
      <c r="SMI3819" s="1462"/>
      <c r="SMJ3819" s="1462"/>
      <c r="SMK3819" s="1462"/>
      <c r="SML3819" s="1463"/>
      <c r="SMM3819" s="1462"/>
      <c r="SMN3819" s="1462"/>
      <c r="SMO3819" s="1463"/>
      <c r="SMP3819" s="1463"/>
      <c r="SMQ3819" s="1463"/>
      <c r="SMR3819" s="1463"/>
      <c r="SMS3819" s="1463"/>
      <c r="SMT3819" s="1463"/>
      <c r="SMU3819" s="1462"/>
      <c r="SMV3819" s="1462"/>
      <c r="SMW3819" s="1464"/>
      <c r="SMX3819" s="1465"/>
      <c r="SMY3819" s="1466"/>
      <c r="SMZ3819" s="1466"/>
      <c r="SNA3819" s="1462"/>
      <c r="SNB3819" s="1462"/>
      <c r="SNC3819" s="1462"/>
      <c r="SND3819" s="1462"/>
      <c r="SNE3819" s="1463"/>
      <c r="SNF3819" s="1462"/>
      <c r="SNG3819" s="1462"/>
      <c r="SNH3819" s="1462"/>
      <c r="SNI3819" s="1462"/>
      <c r="SNJ3819" s="1463"/>
      <c r="SNK3819" s="1462"/>
      <c r="SNL3819" s="1462"/>
      <c r="SNM3819" s="1462"/>
      <c r="SNN3819" s="1462"/>
      <c r="SNO3819" s="1462"/>
      <c r="SNP3819" s="1462"/>
      <c r="SNQ3819" s="1462"/>
      <c r="SNR3819" s="1463"/>
      <c r="SNS3819" s="1462"/>
      <c r="SNT3819" s="1462"/>
      <c r="SNU3819" s="1463"/>
      <c r="SNV3819" s="1463"/>
      <c r="SNW3819" s="1463"/>
      <c r="SNX3819" s="1463"/>
      <c r="SNY3819" s="1463"/>
      <c r="SNZ3819" s="1463"/>
      <c r="SOA3819" s="1462"/>
      <c r="SOB3819" s="1462"/>
      <c r="SOC3819" s="1464"/>
      <c r="SOD3819" s="1465"/>
      <c r="SOE3819" s="1466"/>
      <c r="SOF3819" s="1466"/>
      <c r="SOG3819" s="1462"/>
      <c r="SOH3819" s="1462"/>
      <c r="SOI3819" s="1462"/>
      <c r="SOJ3819" s="1462"/>
      <c r="SOK3819" s="1463"/>
      <c r="SOL3819" s="1462"/>
      <c r="SOM3819" s="1462"/>
      <c r="SON3819" s="1462"/>
      <c r="SOO3819" s="1462"/>
      <c r="SOP3819" s="1463"/>
      <c r="SOQ3819" s="1462"/>
      <c r="SOR3819" s="1462"/>
      <c r="SOS3819" s="1462"/>
      <c r="SOT3819" s="1462"/>
      <c r="SOU3819" s="1462"/>
      <c r="SOV3819" s="1462"/>
      <c r="SOW3819" s="1462"/>
      <c r="SOX3819" s="1463"/>
      <c r="SOY3819" s="1462"/>
      <c r="SOZ3819" s="1462"/>
      <c r="SPA3819" s="1463"/>
      <c r="SPB3819" s="1463"/>
      <c r="SPC3819" s="1463"/>
      <c r="SPD3819" s="1463"/>
      <c r="SPE3819" s="1463"/>
      <c r="SPF3819" s="1463"/>
      <c r="SPG3819" s="1462"/>
      <c r="SPH3819" s="1462"/>
      <c r="SPI3819" s="1464"/>
      <c r="SPJ3819" s="1465"/>
      <c r="SPK3819" s="1466"/>
      <c r="SPL3819" s="1466"/>
      <c r="SPM3819" s="1462"/>
      <c r="SPN3819" s="1462"/>
      <c r="SPO3819" s="1462"/>
      <c r="SPP3819" s="1462"/>
      <c r="SPQ3819" s="1463"/>
      <c r="SPR3819" s="1462"/>
      <c r="SPS3819" s="1462"/>
      <c r="SPT3819" s="1462"/>
      <c r="SPU3819" s="1462"/>
      <c r="SPV3819" s="1463"/>
      <c r="SPW3819" s="1462"/>
      <c r="SPX3819" s="1462"/>
      <c r="SPY3819" s="1462"/>
      <c r="SPZ3819" s="1462"/>
      <c r="SQA3819" s="1462"/>
      <c r="SQB3819" s="1462"/>
      <c r="SQC3819" s="1462"/>
      <c r="SQD3819" s="1463"/>
      <c r="SQE3819" s="1462"/>
      <c r="SQF3819" s="1462"/>
      <c r="SQG3819" s="1463"/>
      <c r="SQH3819" s="1463"/>
      <c r="SQI3819" s="1463"/>
      <c r="SQJ3819" s="1463"/>
      <c r="SQK3819" s="1463"/>
      <c r="SQL3819" s="1463"/>
      <c r="SQM3819" s="1462"/>
      <c r="SQN3819" s="1462"/>
      <c r="SQO3819" s="1464"/>
      <c r="SQP3819" s="1465"/>
      <c r="SQQ3819" s="1466"/>
      <c r="SQR3819" s="1466"/>
      <c r="SQS3819" s="1462"/>
      <c r="SQT3819" s="1462"/>
      <c r="SQU3819" s="1462"/>
      <c r="SQV3819" s="1462"/>
      <c r="SQW3819" s="1463"/>
      <c r="SQX3819" s="1462"/>
      <c r="SQY3819" s="1462"/>
      <c r="SQZ3819" s="1462"/>
      <c r="SRA3819" s="1462"/>
      <c r="SRB3819" s="1463"/>
      <c r="SRC3819" s="1462"/>
      <c r="SRD3819" s="1462"/>
      <c r="SRE3819" s="1462"/>
      <c r="SRF3819" s="1462"/>
      <c r="SRG3819" s="1462"/>
      <c r="SRH3819" s="1462"/>
      <c r="SRI3819" s="1462"/>
      <c r="SRJ3819" s="1463"/>
      <c r="SRK3819" s="1462"/>
      <c r="SRL3819" s="1462"/>
      <c r="SRM3819" s="1463"/>
      <c r="SRN3819" s="1463"/>
      <c r="SRO3819" s="1463"/>
      <c r="SRP3819" s="1463"/>
      <c r="SRQ3819" s="1463"/>
      <c r="SRR3819" s="1463"/>
      <c r="SRS3819" s="1462"/>
      <c r="SRT3819" s="1462"/>
      <c r="SRU3819" s="1464"/>
      <c r="SRV3819" s="1465"/>
      <c r="SRW3819" s="1466"/>
      <c r="SRX3819" s="1466"/>
      <c r="SRY3819" s="1462"/>
      <c r="SRZ3819" s="1462"/>
      <c r="SSA3819" s="1462"/>
      <c r="SSB3819" s="1462"/>
      <c r="SSC3819" s="1463"/>
      <c r="SSD3819" s="1462"/>
      <c r="SSE3819" s="1462"/>
      <c r="SSF3819" s="1462"/>
      <c r="SSG3819" s="1462"/>
      <c r="SSH3819" s="1463"/>
      <c r="SSI3819" s="1462"/>
      <c r="SSJ3819" s="1462"/>
      <c r="SSK3819" s="1462"/>
      <c r="SSL3819" s="1462"/>
      <c r="SSM3819" s="1462"/>
      <c r="SSN3819" s="1462"/>
      <c r="SSO3819" s="1462"/>
      <c r="SSP3819" s="1463"/>
      <c r="SSQ3819" s="1462"/>
      <c r="SSR3819" s="1462"/>
      <c r="SSS3819" s="1463"/>
      <c r="SST3819" s="1463"/>
      <c r="SSU3819" s="1463"/>
      <c r="SSV3819" s="1463"/>
      <c r="SSW3819" s="1463"/>
      <c r="SSX3819" s="1463"/>
      <c r="SSY3819" s="1462"/>
      <c r="SSZ3819" s="1462"/>
      <c r="STA3819" s="1464"/>
      <c r="STB3819" s="1465"/>
      <c r="STC3819" s="1466"/>
      <c r="STD3819" s="1466"/>
      <c r="STE3819" s="1462"/>
      <c r="STF3819" s="1462"/>
      <c r="STG3819" s="1462"/>
      <c r="STH3819" s="1462"/>
      <c r="STI3819" s="1463"/>
      <c r="STJ3819" s="1462"/>
      <c r="STK3819" s="1462"/>
      <c r="STL3819" s="1462"/>
      <c r="STM3819" s="1462"/>
      <c r="STN3819" s="1463"/>
      <c r="STO3819" s="1462"/>
      <c r="STP3819" s="1462"/>
      <c r="STQ3819" s="1462"/>
      <c r="STR3819" s="1462"/>
      <c r="STS3819" s="1462"/>
      <c r="STT3819" s="1462"/>
      <c r="STU3819" s="1462"/>
      <c r="STV3819" s="1463"/>
      <c r="STW3819" s="1462"/>
      <c r="STX3819" s="1462"/>
      <c r="STY3819" s="1463"/>
      <c r="STZ3819" s="1463"/>
      <c r="SUA3819" s="1463"/>
      <c r="SUB3819" s="1463"/>
      <c r="SUC3819" s="1463"/>
      <c r="SUD3819" s="1463"/>
      <c r="SUE3819" s="1462"/>
      <c r="SUF3819" s="1462"/>
      <c r="SUG3819" s="1464"/>
      <c r="SUH3819" s="1465"/>
      <c r="SUI3819" s="1466"/>
      <c r="SUJ3819" s="1466"/>
      <c r="SUK3819" s="1462"/>
      <c r="SUL3819" s="1462"/>
      <c r="SUM3819" s="1462"/>
      <c r="SUN3819" s="1462"/>
      <c r="SUO3819" s="1463"/>
      <c r="SUP3819" s="1462"/>
      <c r="SUQ3819" s="1462"/>
      <c r="SUR3819" s="1462"/>
      <c r="SUS3819" s="1462"/>
      <c r="SUT3819" s="1463"/>
      <c r="SUU3819" s="1462"/>
      <c r="SUV3819" s="1462"/>
      <c r="SUW3819" s="1462"/>
      <c r="SUX3819" s="1462"/>
      <c r="SUY3819" s="1462"/>
      <c r="SUZ3819" s="1462"/>
      <c r="SVA3819" s="1462"/>
      <c r="SVB3819" s="1463"/>
      <c r="SVC3819" s="1462"/>
      <c r="SVD3819" s="1462"/>
      <c r="SVE3819" s="1463"/>
      <c r="SVF3819" s="1463"/>
      <c r="SVG3819" s="1463"/>
      <c r="SVH3819" s="1463"/>
      <c r="SVI3819" s="1463"/>
      <c r="SVJ3819" s="1463"/>
      <c r="SVK3819" s="1462"/>
      <c r="SVL3819" s="1462"/>
      <c r="SVM3819" s="1464"/>
      <c r="SVN3819" s="1465"/>
      <c r="SVO3819" s="1466"/>
      <c r="SVP3819" s="1466"/>
      <c r="SVQ3819" s="1462"/>
      <c r="SVR3819" s="1462"/>
      <c r="SVS3819" s="1462"/>
      <c r="SVT3819" s="1462"/>
      <c r="SVU3819" s="1463"/>
      <c r="SVV3819" s="1462"/>
      <c r="SVW3819" s="1462"/>
      <c r="SVX3819" s="1462"/>
      <c r="SVY3819" s="1462"/>
      <c r="SVZ3819" s="1463"/>
      <c r="SWA3819" s="1462"/>
      <c r="SWB3819" s="1462"/>
      <c r="SWC3819" s="1462"/>
      <c r="SWD3819" s="1462"/>
      <c r="SWE3819" s="1462"/>
      <c r="SWF3819" s="1462"/>
      <c r="SWG3819" s="1462"/>
      <c r="SWH3819" s="1463"/>
      <c r="SWI3819" s="1462"/>
      <c r="SWJ3819" s="1462"/>
      <c r="SWK3819" s="1463"/>
      <c r="SWL3819" s="1463"/>
      <c r="SWM3819" s="1463"/>
      <c r="SWN3819" s="1463"/>
      <c r="SWO3819" s="1463"/>
      <c r="SWP3819" s="1463"/>
      <c r="SWQ3819" s="1462"/>
      <c r="SWR3819" s="1462"/>
      <c r="SWS3819" s="1464"/>
      <c r="SWT3819" s="1465"/>
      <c r="SWU3819" s="1466"/>
      <c r="SWV3819" s="1466"/>
      <c r="SWW3819" s="1462"/>
      <c r="SWX3819" s="1462"/>
      <c r="SWY3819" s="1462"/>
      <c r="SWZ3819" s="1462"/>
      <c r="SXA3819" s="1463"/>
      <c r="SXB3819" s="1462"/>
      <c r="SXC3819" s="1462"/>
      <c r="SXD3819" s="1462"/>
      <c r="SXE3819" s="1462"/>
      <c r="SXF3819" s="1463"/>
      <c r="SXG3819" s="1462"/>
      <c r="SXH3819" s="1462"/>
      <c r="SXI3819" s="1462"/>
      <c r="SXJ3819" s="1462"/>
      <c r="SXK3819" s="1462"/>
      <c r="SXL3819" s="1462"/>
      <c r="SXM3819" s="1462"/>
      <c r="SXN3819" s="1463"/>
      <c r="SXO3819" s="1462"/>
      <c r="SXP3819" s="1462"/>
      <c r="SXQ3819" s="1463"/>
      <c r="SXR3819" s="1463"/>
      <c r="SXS3819" s="1463"/>
      <c r="SXT3819" s="1463"/>
      <c r="SXU3819" s="1463"/>
      <c r="SXV3819" s="1463"/>
      <c r="SXW3819" s="1462"/>
      <c r="SXX3819" s="1462"/>
      <c r="SXY3819" s="1464"/>
      <c r="SXZ3819" s="1465"/>
      <c r="SYA3819" s="1466"/>
      <c r="SYB3819" s="1466"/>
      <c r="SYC3819" s="1462"/>
      <c r="SYD3819" s="1462"/>
      <c r="SYE3819" s="1462"/>
      <c r="SYF3819" s="1462"/>
      <c r="SYG3819" s="1463"/>
      <c r="SYH3819" s="1462"/>
      <c r="SYI3819" s="1462"/>
      <c r="SYJ3819" s="1462"/>
      <c r="SYK3819" s="1462"/>
      <c r="SYL3819" s="1463"/>
      <c r="SYM3819" s="1462"/>
      <c r="SYN3819" s="1462"/>
      <c r="SYO3819" s="1462"/>
      <c r="SYP3819" s="1462"/>
      <c r="SYQ3819" s="1462"/>
      <c r="SYR3819" s="1462"/>
      <c r="SYS3819" s="1462"/>
      <c r="SYT3819" s="1463"/>
      <c r="SYU3819" s="1462"/>
      <c r="SYV3819" s="1462"/>
      <c r="SYW3819" s="1463"/>
      <c r="SYX3819" s="1463"/>
      <c r="SYY3819" s="1463"/>
      <c r="SYZ3819" s="1463"/>
      <c r="SZA3819" s="1463"/>
      <c r="SZB3819" s="1463"/>
      <c r="SZC3819" s="1462"/>
      <c r="SZD3819" s="1462"/>
      <c r="SZE3819" s="1464"/>
      <c r="SZF3819" s="1465"/>
      <c r="SZG3819" s="1466"/>
      <c r="SZH3819" s="1466"/>
      <c r="SZI3819" s="1462"/>
      <c r="SZJ3819" s="1462"/>
      <c r="SZK3819" s="1462"/>
      <c r="SZL3819" s="1462"/>
      <c r="SZM3819" s="1463"/>
      <c r="SZN3819" s="1462"/>
      <c r="SZO3819" s="1462"/>
      <c r="SZP3819" s="1462"/>
      <c r="SZQ3819" s="1462"/>
      <c r="SZR3819" s="1463"/>
      <c r="SZS3819" s="1462"/>
      <c r="SZT3819" s="1462"/>
      <c r="SZU3819" s="1462"/>
      <c r="SZV3819" s="1462"/>
      <c r="SZW3819" s="1462"/>
      <c r="SZX3819" s="1462"/>
      <c r="SZY3819" s="1462"/>
      <c r="SZZ3819" s="1463"/>
      <c r="TAA3819" s="1462"/>
      <c r="TAB3819" s="1462"/>
      <c r="TAC3819" s="1463"/>
      <c r="TAD3819" s="1463"/>
      <c r="TAE3819" s="1463"/>
      <c r="TAF3819" s="1463"/>
      <c r="TAG3819" s="1463"/>
      <c r="TAH3819" s="1463"/>
      <c r="TAI3819" s="1462"/>
      <c r="TAJ3819" s="1462"/>
      <c r="TAK3819" s="1464"/>
      <c r="TAL3819" s="1465"/>
      <c r="TAM3819" s="1466"/>
      <c r="TAN3819" s="1466"/>
      <c r="TAO3819" s="1462"/>
      <c r="TAP3819" s="1462"/>
      <c r="TAQ3819" s="1462"/>
      <c r="TAR3819" s="1462"/>
      <c r="TAS3819" s="1463"/>
      <c r="TAT3819" s="1462"/>
      <c r="TAU3819" s="1462"/>
      <c r="TAV3819" s="1462"/>
      <c r="TAW3819" s="1462"/>
      <c r="TAX3819" s="1463"/>
      <c r="TAY3819" s="1462"/>
      <c r="TAZ3819" s="1462"/>
      <c r="TBA3819" s="1462"/>
      <c r="TBB3819" s="1462"/>
      <c r="TBC3819" s="1462"/>
      <c r="TBD3819" s="1462"/>
      <c r="TBE3819" s="1462"/>
      <c r="TBF3819" s="1463"/>
      <c r="TBG3819" s="1462"/>
      <c r="TBH3819" s="1462"/>
      <c r="TBI3819" s="1463"/>
      <c r="TBJ3819" s="1463"/>
      <c r="TBK3819" s="1463"/>
      <c r="TBL3819" s="1463"/>
      <c r="TBM3819" s="1463"/>
      <c r="TBN3819" s="1463"/>
      <c r="TBO3819" s="1462"/>
      <c r="TBP3819" s="1462"/>
      <c r="TBQ3819" s="1464"/>
      <c r="TBR3819" s="1465"/>
      <c r="TBS3819" s="1466"/>
      <c r="TBT3819" s="1466"/>
      <c r="TBU3819" s="1462"/>
      <c r="TBV3819" s="1462"/>
      <c r="TBW3819" s="1462"/>
      <c r="TBX3819" s="1462"/>
      <c r="TBY3819" s="1463"/>
      <c r="TBZ3819" s="1462"/>
      <c r="TCA3819" s="1462"/>
      <c r="TCB3819" s="1462"/>
      <c r="TCC3819" s="1462"/>
      <c r="TCD3819" s="1463"/>
      <c r="TCE3819" s="1462"/>
      <c r="TCF3819" s="1462"/>
      <c r="TCG3819" s="1462"/>
      <c r="TCH3819" s="1462"/>
      <c r="TCI3819" s="1462"/>
      <c r="TCJ3819" s="1462"/>
      <c r="TCK3819" s="1462"/>
      <c r="TCL3819" s="1463"/>
      <c r="TCM3819" s="1462"/>
      <c r="TCN3819" s="1462"/>
      <c r="TCO3819" s="1463"/>
      <c r="TCP3819" s="1463"/>
      <c r="TCQ3819" s="1463"/>
      <c r="TCR3819" s="1463"/>
      <c r="TCS3819" s="1463"/>
      <c r="TCT3819" s="1463"/>
      <c r="TCU3819" s="1462"/>
      <c r="TCV3819" s="1462"/>
      <c r="TCW3819" s="1464"/>
      <c r="TCX3819" s="1465"/>
      <c r="TCY3819" s="1466"/>
      <c r="TCZ3819" s="1466"/>
      <c r="TDA3819" s="1462"/>
      <c r="TDB3819" s="1462"/>
      <c r="TDC3819" s="1462"/>
      <c r="TDD3819" s="1462"/>
      <c r="TDE3819" s="1463"/>
      <c r="TDF3819" s="1462"/>
      <c r="TDG3819" s="1462"/>
      <c r="TDH3819" s="1462"/>
      <c r="TDI3819" s="1462"/>
      <c r="TDJ3819" s="1463"/>
      <c r="TDK3819" s="1462"/>
      <c r="TDL3819" s="1462"/>
      <c r="TDM3819" s="1462"/>
      <c r="TDN3819" s="1462"/>
      <c r="TDO3819" s="1462"/>
      <c r="TDP3819" s="1462"/>
      <c r="TDQ3819" s="1462"/>
      <c r="TDR3819" s="1463"/>
      <c r="TDS3819" s="1462"/>
      <c r="TDT3819" s="1462"/>
      <c r="TDU3819" s="1463"/>
      <c r="TDV3819" s="1463"/>
      <c r="TDW3819" s="1463"/>
      <c r="TDX3819" s="1463"/>
      <c r="TDY3819" s="1463"/>
      <c r="TDZ3819" s="1463"/>
      <c r="TEA3819" s="1462"/>
      <c r="TEB3819" s="1462"/>
      <c r="TEC3819" s="1464"/>
      <c r="TED3819" s="1465"/>
      <c r="TEE3819" s="1466"/>
      <c r="TEF3819" s="1466"/>
      <c r="TEG3819" s="1462"/>
      <c r="TEH3819" s="1462"/>
      <c r="TEI3819" s="1462"/>
      <c r="TEJ3819" s="1462"/>
      <c r="TEK3819" s="1463"/>
      <c r="TEL3819" s="1462"/>
      <c r="TEM3819" s="1462"/>
      <c r="TEN3819" s="1462"/>
      <c r="TEO3819" s="1462"/>
      <c r="TEP3819" s="1463"/>
      <c r="TEQ3819" s="1462"/>
      <c r="TER3819" s="1462"/>
      <c r="TES3819" s="1462"/>
      <c r="TET3819" s="1462"/>
      <c r="TEU3819" s="1462"/>
      <c r="TEV3819" s="1462"/>
      <c r="TEW3819" s="1462"/>
      <c r="TEX3819" s="1463"/>
      <c r="TEY3819" s="1462"/>
      <c r="TEZ3819" s="1462"/>
      <c r="TFA3819" s="1463"/>
      <c r="TFB3819" s="1463"/>
      <c r="TFC3819" s="1463"/>
      <c r="TFD3819" s="1463"/>
      <c r="TFE3819" s="1463"/>
      <c r="TFF3819" s="1463"/>
      <c r="TFG3819" s="1462"/>
      <c r="TFH3819" s="1462"/>
      <c r="TFI3819" s="1464"/>
      <c r="TFJ3819" s="1465"/>
      <c r="TFK3819" s="1466"/>
      <c r="TFL3819" s="1466"/>
      <c r="TFM3819" s="1462"/>
      <c r="TFN3819" s="1462"/>
      <c r="TFO3819" s="1462"/>
      <c r="TFP3819" s="1462"/>
      <c r="TFQ3819" s="1463"/>
      <c r="TFR3819" s="1462"/>
      <c r="TFS3819" s="1462"/>
      <c r="TFT3819" s="1462"/>
      <c r="TFU3819" s="1462"/>
      <c r="TFV3819" s="1463"/>
      <c r="TFW3819" s="1462"/>
      <c r="TFX3819" s="1462"/>
      <c r="TFY3819" s="1462"/>
      <c r="TFZ3819" s="1462"/>
      <c r="TGA3819" s="1462"/>
      <c r="TGB3819" s="1462"/>
      <c r="TGC3819" s="1462"/>
      <c r="TGD3819" s="1463"/>
      <c r="TGE3819" s="1462"/>
      <c r="TGF3819" s="1462"/>
      <c r="TGG3819" s="1463"/>
      <c r="TGH3819" s="1463"/>
      <c r="TGI3819" s="1463"/>
      <c r="TGJ3819" s="1463"/>
      <c r="TGK3819" s="1463"/>
      <c r="TGL3819" s="1463"/>
      <c r="TGM3819" s="1462"/>
      <c r="TGN3819" s="1462"/>
      <c r="TGO3819" s="1464"/>
      <c r="TGP3819" s="1465"/>
      <c r="TGQ3819" s="1466"/>
      <c r="TGR3819" s="1466"/>
      <c r="TGS3819" s="1462"/>
      <c r="TGT3819" s="1462"/>
      <c r="TGU3819" s="1462"/>
      <c r="TGV3819" s="1462"/>
      <c r="TGW3819" s="1463"/>
      <c r="TGX3819" s="1462"/>
      <c r="TGY3819" s="1462"/>
      <c r="TGZ3819" s="1462"/>
      <c r="THA3819" s="1462"/>
      <c r="THB3819" s="1463"/>
      <c r="THC3819" s="1462"/>
      <c r="THD3819" s="1462"/>
      <c r="THE3819" s="1462"/>
      <c r="THF3819" s="1462"/>
      <c r="THG3819" s="1462"/>
      <c r="THH3819" s="1462"/>
      <c r="THI3819" s="1462"/>
      <c r="THJ3819" s="1463"/>
      <c r="THK3819" s="1462"/>
      <c r="THL3819" s="1462"/>
      <c r="THM3819" s="1463"/>
      <c r="THN3819" s="1463"/>
      <c r="THO3819" s="1463"/>
      <c r="THP3819" s="1463"/>
      <c r="THQ3819" s="1463"/>
      <c r="THR3819" s="1463"/>
      <c r="THS3819" s="1462"/>
      <c r="THT3819" s="1462"/>
      <c r="THU3819" s="1464"/>
      <c r="THV3819" s="1465"/>
      <c r="THW3819" s="1466"/>
      <c r="THX3819" s="1466"/>
      <c r="THY3819" s="1462"/>
      <c r="THZ3819" s="1462"/>
      <c r="TIA3819" s="1462"/>
      <c r="TIB3819" s="1462"/>
      <c r="TIC3819" s="1463"/>
      <c r="TID3819" s="1462"/>
      <c r="TIE3819" s="1462"/>
      <c r="TIF3819" s="1462"/>
      <c r="TIG3819" s="1462"/>
      <c r="TIH3819" s="1463"/>
      <c r="TII3819" s="1462"/>
      <c r="TIJ3819" s="1462"/>
      <c r="TIK3819" s="1462"/>
      <c r="TIL3819" s="1462"/>
      <c r="TIM3819" s="1462"/>
      <c r="TIN3819" s="1462"/>
      <c r="TIO3819" s="1462"/>
      <c r="TIP3819" s="1463"/>
      <c r="TIQ3819" s="1462"/>
      <c r="TIR3819" s="1462"/>
      <c r="TIS3819" s="1463"/>
      <c r="TIT3819" s="1463"/>
      <c r="TIU3819" s="1463"/>
      <c r="TIV3819" s="1463"/>
      <c r="TIW3819" s="1463"/>
      <c r="TIX3819" s="1463"/>
      <c r="TIY3819" s="1462"/>
      <c r="TIZ3819" s="1462"/>
      <c r="TJA3819" s="1464"/>
      <c r="TJB3819" s="1465"/>
      <c r="TJC3819" s="1466"/>
      <c r="TJD3819" s="1466"/>
      <c r="TJE3819" s="1462"/>
      <c r="TJF3819" s="1462"/>
      <c r="TJG3819" s="1462"/>
      <c r="TJH3819" s="1462"/>
      <c r="TJI3819" s="1463"/>
      <c r="TJJ3819" s="1462"/>
      <c r="TJK3819" s="1462"/>
      <c r="TJL3819" s="1462"/>
      <c r="TJM3819" s="1462"/>
      <c r="TJN3819" s="1463"/>
      <c r="TJO3819" s="1462"/>
      <c r="TJP3819" s="1462"/>
      <c r="TJQ3819" s="1462"/>
      <c r="TJR3819" s="1462"/>
      <c r="TJS3819" s="1462"/>
      <c r="TJT3819" s="1462"/>
      <c r="TJU3819" s="1462"/>
      <c r="TJV3819" s="1463"/>
      <c r="TJW3819" s="1462"/>
      <c r="TJX3819" s="1462"/>
      <c r="TJY3819" s="1463"/>
      <c r="TJZ3819" s="1463"/>
      <c r="TKA3819" s="1463"/>
      <c r="TKB3819" s="1463"/>
      <c r="TKC3819" s="1463"/>
      <c r="TKD3819" s="1463"/>
      <c r="TKE3819" s="1462"/>
      <c r="TKF3819" s="1462"/>
      <c r="TKG3819" s="1464"/>
      <c r="TKH3819" s="1465"/>
      <c r="TKI3819" s="1466"/>
      <c r="TKJ3819" s="1466"/>
      <c r="TKK3819" s="1462"/>
      <c r="TKL3819" s="1462"/>
      <c r="TKM3819" s="1462"/>
      <c r="TKN3819" s="1462"/>
      <c r="TKO3819" s="1463"/>
      <c r="TKP3819" s="1462"/>
      <c r="TKQ3819" s="1462"/>
      <c r="TKR3819" s="1462"/>
      <c r="TKS3819" s="1462"/>
      <c r="TKT3819" s="1463"/>
      <c r="TKU3819" s="1462"/>
      <c r="TKV3819" s="1462"/>
      <c r="TKW3819" s="1462"/>
      <c r="TKX3819" s="1462"/>
      <c r="TKY3819" s="1462"/>
      <c r="TKZ3819" s="1462"/>
      <c r="TLA3819" s="1462"/>
      <c r="TLB3819" s="1463"/>
      <c r="TLC3819" s="1462"/>
      <c r="TLD3819" s="1462"/>
      <c r="TLE3819" s="1463"/>
      <c r="TLF3819" s="1463"/>
      <c r="TLG3819" s="1463"/>
      <c r="TLH3819" s="1463"/>
      <c r="TLI3819" s="1463"/>
      <c r="TLJ3819" s="1463"/>
      <c r="TLK3819" s="1462"/>
      <c r="TLL3819" s="1462"/>
      <c r="TLM3819" s="1464"/>
      <c r="TLN3819" s="1465"/>
      <c r="TLO3819" s="1466"/>
      <c r="TLP3819" s="1466"/>
      <c r="TLQ3819" s="1462"/>
      <c r="TLR3819" s="1462"/>
      <c r="TLS3819" s="1462"/>
      <c r="TLT3819" s="1462"/>
      <c r="TLU3819" s="1463"/>
      <c r="TLV3819" s="1462"/>
      <c r="TLW3819" s="1462"/>
      <c r="TLX3819" s="1462"/>
      <c r="TLY3819" s="1462"/>
      <c r="TLZ3819" s="1463"/>
      <c r="TMA3819" s="1462"/>
      <c r="TMB3819" s="1462"/>
      <c r="TMC3819" s="1462"/>
      <c r="TMD3819" s="1462"/>
      <c r="TME3819" s="1462"/>
      <c r="TMF3819" s="1462"/>
      <c r="TMG3819" s="1462"/>
      <c r="TMH3819" s="1463"/>
      <c r="TMI3819" s="1462"/>
      <c r="TMJ3819" s="1462"/>
      <c r="TMK3819" s="1463"/>
      <c r="TML3819" s="1463"/>
      <c r="TMM3819" s="1463"/>
      <c r="TMN3819" s="1463"/>
      <c r="TMO3819" s="1463"/>
      <c r="TMP3819" s="1463"/>
      <c r="TMQ3819" s="1462"/>
      <c r="TMR3819" s="1462"/>
      <c r="TMS3819" s="1464"/>
      <c r="TMT3819" s="1465"/>
      <c r="TMU3819" s="1466"/>
      <c r="TMV3819" s="1466"/>
      <c r="TMW3819" s="1462"/>
      <c r="TMX3819" s="1462"/>
      <c r="TMY3819" s="1462"/>
      <c r="TMZ3819" s="1462"/>
      <c r="TNA3819" s="1463"/>
      <c r="TNB3819" s="1462"/>
      <c r="TNC3819" s="1462"/>
      <c r="TND3819" s="1462"/>
      <c r="TNE3819" s="1462"/>
      <c r="TNF3819" s="1463"/>
      <c r="TNG3819" s="1462"/>
      <c r="TNH3819" s="1462"/>
      <c r="TNI3819" s="1462"/>
      <c r="TNJ3819" s="1462"/>
      <c r="TNK3819" s="1462"/>
      <c r="TNL3819" s="1462"/>
      <c r="TNM3819" s="1462"/>
      <c r="TNN3819" s="1463"/>
      <c r="TNO3819" s="1462"/>
      <c r="TNP3819" s="1462"/>
      <c r="TNQ3819" s="1463"/>
      <c r="TNR3819" s="1463"/>
      <c r="TNS3819" s="1463"/>
      <c r="TNT3819" s="1463"/>
      <c r="TNU3819" s="1463"/>
      <c r="TNV3819" s="1463"/>
      <c r="TNW3819" s="1462"/>
      <c r="TNX3819" s="1462"/>
      <c r="TNY3819" s="1464"/>
      <c r="TNZ3819" s="1465"/>
      <c r="TOA3819" s="1466"/>
      <c r="TOB3819" s="1466"/>
      <c r="TOC3819" s="1462"/>
      <c r="TOD3819" s="1462"/>
      <c r="TOE3819" s="1462"/>
      <c r="TOF3819" s="1462"/>
      <c r="TOG3819" s="1463"/>
      <c r="TOH3819" s="1462"/>
      <c r="TOI3819" s="1462"/>
      <c r="TOJ3819" s="1462"/>
      <c r="TOK3819" s="1462"/>
      <c r="TOL3819" s="1463"/>
      <c r="TOM3819" s="1462"/>
      <c r="TON3819" s="1462"/>
      <c r="TOO3819" s="1462"/>
      <c r="TOP3819" s="1462"/>
      <c r="TOQ3819" s="1462"/>
      <c r="TOR3819" s="1462"/>
      <c r="TOS3819" s="1462"/>
      <c r="TOT3819" s="1463"/>
      <c r="TOU3819" s="1462"/>
      <c r="TOV3819" s="1462"/>
      <c r="TOW3819" s="1463"/>
      <c r="TOX3819" s="1463"/>
      <c r="TOY3819" s="1463"/>
      <c r="TOZ3819" s="1463"/>
      <c r="TPA3819" s="1463"/>
      <c r="TPB3819" s="1463"/>
      <c r="TPC3819" s="1462"/>
      <c r="TPD3819" s="1462"/>
      <c r="TPE3819" s="1464"/>
      <c r="TPF3819" s="1465"/>
      <c r="TPG3819" s="1466"/>
      <c r="TPH3819" s="1466"/>
      <c r="TPI3819" s="1462"/>
      <c r="TPJ3819" s="1462"/>
      <c r="TPK3819" s="1462"/>
      <c r="TPL3819" s="1462"/>
      <c r="TPM3819" s="1463"/>
      <c r="TPN3819" s="1462"/>
      <c r="TPO3819" s="1462"/>
      <c r="TPP3819" s="1462"/>
      <c r="TPQ3819" s="1462"/>
      <c r="TPR3819" s="1463"/>
      <c r="TPS3819" s="1462"/>
      <c r="TPT3819" s="1462"/>
      <c r="TPU3819" s="1462"/>
      <c r="TPV3819" s="1462"/>
      <c r="TPW3819" s="1462"/>
      <c r="TPX3819" s="1462"/>
      <c r="TPY3819" s="1462"/>
      <c r="TPZ3819" s="1463"/>
      <c r="TQA3819" s="1462"/>
      <c r="TQB3819" s="1462"/>
      <c r="TQC3819" s="1463"/>
      <c r="TQD3819" s="1463"/>
      <c r="TQE3819" s="1463"/>
      <c r="TQF3819" s="1463"/>
      <c r="TQG3819" s="1463"/>
      <c r="TQH3819" s="1463"/>
      <c r="TQI3819" s="1462"/>
      <c r="TQJ3819" s="1462"/>
      <c r="TQK3819" s="1464"/>
      <c r="TQL3819" s="1465"/>
      <c r="TQM3819" s="1466"/>
      <c r="TQN3819" s="1466"/>
      <c r="TQO3819" s="1462"/>
      <c r="TQP3819" s="1462"/>
      <c r="TQQ3819" s="1462"/>
      <c r="TQR3819" s="1462"/>
      <c r="TQS3819" s="1463"/>
      <c r="TQT3819" s="1462"/>
      <c r="TQU3819" s="1462"/>
      <c r="TQV3819" s="1462"/>
      <c r="TQW3819" s="1462"/>
      <c r="TQX3819" s="1463"/>
      <c r="TQY3819" s="1462"/>
      <c r="TQZ3819" s="1462"/>
      <c r="TRA3819" s="1462"/>
      <c r="TRB3819" s="1462"/>
      <c r="TRC3819" s="1462"/>
      <c r="TRD3819" s="1462"/>
      <c r="TRE3819" s="1462"/>
      <c r="TRF3819" s="1463"/>
      <c r="TRG3819" s="1462"/>
      <c r="TRH3819" s="1462"/>
      <c r="TRI3819" s="1463"/>
      <c r="TRJ3819" s="1463"/>
      <c r="TRK3819" s="1463"/>
      <c r="TRL3819" s="1463"/>
      <c r="TRM3819" s="1463"/>
      <c r="TRN3819" s="1463"/>
      <c r="TRO3819" s="1462"/>
      <c r="TRP3819" s="1462"/>
      <c r="TRQ3819" s="1464"/>
      <c r="TRR3819" s="1465"/>
      <c r="TRS3819" s="1466"/>
      <c r="TRT3819" s="1466"/>
      <c r="TRU3819" s="1462"/>
      <c r="TRV3819" s="1462"/>
      <c r="TRW3819" s="1462"/>
      <c r="TRX3819" s="1462"/>
      <c r="TRY3819" s="1463"/>
      <c r="TRZ3819" s="1462"/>
      <c r="TSA3819" s="1462"/>
      <c r="TSB3819" s="1462"/>
      <c r="TSC3819" s="1462"/>
      <c r="TSD3819" s="1463"/>
      <c r="TSE3819" s="1462"/>
      <c r="TSF3819" s="1462"/>
      <c r="TSG3819" s="1462"/>
      <c r="TSH3819" s="1462"/>
      <c r="TSI3819" s="1462"/>
      <c r="TSJ3819" s="1462"/>
      <c r="TSK3819" s="1462"/>
      <c r="TSL3819" s="1463"/>
      <c r="TSM3819" s="1462"/>
      <c r="TSN3819" s="1462"/>
      <c r="TSO3819" s="1463"/>
      <c r="TSP3819" s="1463"/>
      <c r="TSQ3819" s="1463"/>
      <c r="TSR3819" s="1463"/>
      <c r="TSS3819" s="1463"/>
      <c r="TST3819" s="1463"/>
      <c r="TSU3819" s="1462"/>
      <c r="TSV3819" s="1462"/>
      <c r="TSW3819" s="1464"/>
      <c r="TSX3819" s="1465"/>
      <c r="TSY3819" s="1466"/>
      <c r="TSZ3819" s="1466"/>
      <c r="TTA3819" s="1462"/>
      <c r="TTB3819" s="1462"/>
      <c r="TTC3819" s="1462"/>
      <c r="TTD3819" s="1462"/>
      <c r="TTE3819" s="1463"/>
      <c r="TTF3819" s="1462"/>
      <c r="TTG3819" s="1462"/>
      <c r="TTH3819" s="1462"/>
      <c r="TTI3819" s="1462"/>
      <c r="TTJ3819" s="1463"/>
      <c r="TTK3819" s="1462"/>
      <c r="TTL3819" s="1462"/>
      <c r="TTM3819" s="1462"/>
      <c r="TTN3819" s="1462"/>
      <c r="TTO3819" s="1462"/>
      <c r="TTP3819" s="1462"/>
      <c r="TTQ3819" s="1462"/>
      <c r="TTR3819" s="1463"/>
      <c r="TTS3819" s="1462"/>
      <c r="TTT3819" s="1462"/>
      <c r="TTU3819" s="1463"/>
      <c r="TTV3819" s="1463"/>
      <c r="TTW3819" s="1463"/>
      <c r="TTX3819" s="1463"/>
      <c r="TTY3819" s="1463"/>
      <c r="TTZ3819" s="1463"/>
      <c r="TUA3819" s="1462"/>
      <c r="TUB3819" s="1462"/>
      <c r="TUC3819" s="1464"/>
      <c r="TUD3819" s="1465"/>
      <c r="TUE3819" s="1466"/>
      <c r="TUF3819" s="1466"/>
      <c r="TUG3819" s="1462"/>
      <c r="TUH3819" s="1462"/>
      <c r="TUI3819" s="1462"/>
      <c r="TUJ3819" s="1462"/>
      <c r="TUK3819" s="1463"/>
      <c r="TUL3819" s="1462"/>
      <c r="TUM3819" s="1462"/>
      <c r="TUN3819" s="1462"/>
      <c r="TUO3819" s="1462"/>
      <c r="TUP3819" s="1463"/>
      <c r="TUQ3819" s="1462"/>
      <c r="TUR3819" s="1462"/>
      <c r="TUS3819" s="1462"/>
      <c r="TUT3819" s="1462"/>
      <c r="TUU3819" s="1462"/>
      <c r="TUV3819" s="1462"/>
      <c r="TUW3819" s="1462"/>
      <c r="TUX3819" s="1463"/>
      <c r="TUY3819" s="1462"/>
      <c r="TUZ3819" s="1462"/>
      <c r="TVA3819" s="1463"/>
      <c r="TVB3819" s="1463"/>
      <c r="TVC3819" s="1463"/>
      <c r="TVD3819" s="1463"/>
      <c r="TVE3819" s="1463"/>
      <c r="TVF3819" s="1463"/>
      <c r="TVG3819" s="1462"/>
      <c r="TVH3819" s="1462"/>
      <c r="TVI3819" s="1464"/>
      <c r="TVJ3819" s="1465"/>
      <c r="TVK3819" s="1466"/>
      <c r="TVL3819" s="1466"/>
      <c r="TVM3819" s="1462"/>
      <c r="TVN3819" s="1462"/>
      <c r="TVO3819" s="1462"/>
      <c r="TVP3819" s="1462"/>
      <c r="TVQ3819" s="1463"/>
      <c r="TVR3819" s="1462"/>
      <c r="TVS3819" s="1462"/>
      <c r="TVT3819" s="1462"/>
      <c r="TVU3819" s="1462"/>
      <c r="TVV3819" s="1463"/>
      <c r="TVW3819" s="1462"/>
      <c r="TVX3819" s="1462"/>
      <c r="TVY3819" s="1462"/>
      <c r="TVZ3819" s="1462"/>
      <c r="TWA3819" s="1462"/>
      <c r="TWB3819" s="1462"/>
      <c r="TWC3819" s="1462"/>
      <c r="TWD3819" s="1463"/>
      <c r="TWE3819" s="1462"/>
      <c r="TWF3819" s="1462"/>
      <c r="TWG3819" s="1463"/>
      <c r="TWH3819" s="1463"/>
      <c r="TWI3819" s="1463"/>
      <c r="TWJ3819" s="1463"/>
      <c r="TWK3819" s="1463"/>
      <c r="TWL3819" s="1463"/>
      <c r="TWM3819" s="1462"/>
      <c r="TWN3819" s="1462"/>
      <c r="TWO3819" s="1464"/>
      <c r="TWP3819" s="1465"/>
      <c r="TWQ3819" s="1466"/>
      <c r="TWR3819" s="1466"/>
      <c r="TWS3819" s="1462"/>
      <c r="TWT3819" s="1462"/>
      <c r="TWU3819" s="1462"/>
      <c r="TWV3819" s="1462"/>
      <c r="TWW3819" s="1463"/>
      <c r="TWX3819" s="1462"/>
      <c r="TWY3819" s="1462"/>
      <c r="TWZ3819" s="1462"/>
      <c r="TXA3819" s="1462"/>
      <c r="TXB3819" s="1463"/>
      <c r="TXC3819" s="1462"/>
      <c r="TXD3819" s="1462"/>
      <c r="TXE3819" s="1462"/>
      <c r="TXF3819" s="1462"/>
      <c r="TXG3819" s="1462"/>
      <c r="TXH3819" s="1462"/>
      <c r="TXI3819" s="1462"/>
      <c r="TXJ3819" s="1463"/>
      <c r="TXK3819" s="1462"/>
      <c r="TXL3819" s="1462"/>
      <c r="TXM3819" s="1463"/>
      <c r="TXN3819" s="1463"/>
      <c r="TXO3819" s="1463"/>
      <c r="TXP3819" s="1463"/>
      <c r="TXQ3819" s="1463"/>
      <c r="TXR3819" s="1463"/>
      <c r="TXS3819" s="1462"/>
      <c r="TXT3819" s="1462"/>
      <c r="TXU3819" s="1464"/>
      <c r="TXV3819" s="1465"/>
      <c r="TXW3819" s="1466"/>
      <c r="TXX3819" s="1466"/>
      <c r="TXY3819" s="1462"/>
      <c r="TXZ3819" s="1462"/>
      <c r="TYA3819" s="1462"/>
      <c r="TYB3819" s="1462"/>
      <c r="TYC3819" s="1463"/>
      <c r="TYD3819" s="1462"/>
      <c r="TYE3819" s="1462"/>
      <c r="TYF3819" s="1462"/>
      <c r="TYG3819" s="1462"/>
      <c r="TYH3819" s="1463"/>
      <c r="TYI3819" s="1462"/>
      <c r="TYJ3819" s="1462"/>
      <c r="TYK3819" s="1462"/>
      <c r="TYL3819" s="1462"/>
      <c r="TYM3819" s="1462"/>
      <c r="TYN3819" s="1462"/>
      <c r="TYO3819" s="1462"/>
      <c r="TYP3819" s="1463"/>
      <c r="TYQ3819" s="1462"/>
      <c r="TYR3819" s="1462"/>
      <c r="TYS3819" s="1463"/>
      <c r="TYT3819" s="1463"/>
      <c r="TYU3819" s="1463"/>
      <c r="TYV3819" s="1463"/>
      <c r="TYW3819" s="1463"/>
      <c r="TYX3819" s="1463"/>
      <c r="TYY3819" s="1462"/>
      <c r="TYZ3819" s="1462"/>
      <c r="TZA3819" s="1464"/>
      <c r="TZB3819" s="1465"/>
      <c r="TZC3819" s="1466"/>
      <c r="TZD3819" s="1466"/>
      <c r="TZE3819" s="1462"/>
      <c r="TZF3819" s="1462"/>
      <c r="TZG3819" s="1462"/>
      <c r="TZH3819" s="1462"/>
      <c r="TZI3819" s="1463"/>
      <c r="TZJ3819" s="1462"/>
      <c r="TZK3819" s="1462"/>
      <c r="TZL3819" s="1462"/>
      <c r="TZM3819" s="1462"/>
      <c r="TZN3819" s="1463"/>
      <c r="TZO3819" s="1462"/>
      <c r="TZP3819" s="1462"/>
      <c r="TZQ3819" s="1462"/>
      <c r="TZR3819" s="1462"/>
      <c r="TZS3819" s="1462"/>
      <c r="TZT3819" s="1462"/>
      <c r="TZU3819" s="1462"/>
      <c r="TZV3819" s="1463"/>
      <c r="TZW3819" s="1462"/>
      <c r="TZX3819" s="1462"/>
      <c r="TZY3819" s="1463"/>
      <c r="TZZ3819" s="1463"/>
      <c r="UAA3819" s="1463"/>
      <c r="UAB3819" s="1463"/>
      <c r="UAC3819" s="1463"/>
      <c r="UAD3819" s="1463"/>
      <c r="UAE3819" s="1462"/>
      <c r="UAF3819" s="1462"/>
      <c r="UAG3819" s="1464"/>
      <c r="UAH3819" s="1465"/>
      <c r="UAI3819" s="1466"/>
      <c r="UAJ3819" s="1466"/>
      <c r="UAK3819" s="1462"/>
      <c r="UAL3819" s="1462"/>
      <c r="UAM3819" s="1462"/>
      <c r="UAN3819" s="1462"/>
      <c r="UAO3819" s="1463"/>
      <c r="UAP3819" s="1462"/>
      <c r="UAQ3819" s="1462"/>
      <c r="UAR3819" s="1462"/>
      <c r="UAS3819" s="1462"/>
      <c r="UAT3819" s="1463"/>
      <c r="UAU3819" s="1462"/>
      <c r="UAV3819" s="1462"/>
      <c r="UAW3819" s="1462"/>
      <c r="UAX3819" s="1462"/>
      <c r="UAY3819" s="1462"/>
      <c r="UAZ3819" s="1462"/>
      <c r="UBA3819" s="1462"/>
      <c r="UBB3819" s="1463"/>
      <c r="UBC3819" s="1462"/>
      <c r="UBD3819" s="1462"/>
      <c r="UBE3819" s="1463"/>
      <c r="UBF3819" s="1463"/>
      <c r="UBG3819" s="1463"/>
      <c r="UBH3819" s="1463"/>
      <c r="UBI3819" s="1463"/>
      <c r="UBJ3819" s="1463"/>
      <c r="UBK3819" s="1462"/>
      <c r="UBL3819" s="1462"/>
      <c r="UBM3819" s="1464"/>
      <c r="UBN3819" s="1465"/>
      <c r="UBO3819" s="1466"/>
      <c r="UBP3819" s="1466"/>
      <c r="UBQ3819" s="1462"/>
      <c r="UBR3819" s="1462"/>
      <c r="UBS3819" s="1462"/>
      <c r="UBT3819" s="1462"/>
      <c r="UBU3819" s="1463"/>
      <c r="UBV3819" s="1462"/>
      <c r="UBW3819" s="1462"/>
      <c r="UBX3819" s="1462"/>
      <c r="UBY3819" s="1462"/>
      <c r="UBZ3819" s="1463"/>
      <c r="UCA3819" s="1462"/>
      <c r="UCB3819" s="1462"/>
      <c r="UCC3819" s="1462"/>
      <c r="UCD3819" s="1462"/>
      <c r="UCE3819" s="1462"/>
      <c r="UCF3819" s="1462"/>
      <c r="UCG3819" s="1462"/>
      <c r="UCH3819" s="1463"/>
      <c r="UCI3819" s="1462"/>
      <c r="UCJ3819" s="1462"/>
      <c r="UCK3819" s="1463"/>
      <c r="UCL3819" s="1463"/>
      <c r="UCM3819" s="1463"/>
      <c r="UCN3819" s="1463"/>
      <c r="UCO3819" s="1463"/>
      <c r="UCP3819" s="1463"/>
      <c r="UCQ3819" s="1462"/>
      <c r="UCR3819" s="1462"/>
      <c r="UCS3819" s="1464"/>
      <c r="UCT3819" s="1465"/>
      <c r="UCU3819" s="1466"/>
      <c r="UCV3819" s="1466"/>
      <c r="UCW3819" s="1462"/>
      <c r="UCX3819" s="1462"/>
      <c r="UCY3819" s="1462"/>
      <c r="UCZ3819" s="1462"/>
      <c r="UDA3819" s="1463"/>
      <c r="UDB3819" s="1462"/>
      <c r="UDC3819" s="1462"/>
      <c r="UDD3819" s="1462"/>
      <c r="UDE3819" s="1462"/>
      <c r="UDF3819" s="1463"/>
      <c r="UDG3819" s="1462"/>
      <c r="UDH3819" s="1462"/>
      <c r="UDI3819" s="1462"/>
      <c r="UDJ3819" s="1462"/>
      <c r="UDK3819" s="1462"/>
      <c r="UDL3819" s="1462"/>
      <c r="UDM3819" s="1462"/>
      <c r="UDN3819" s="1463"/>
      <c r="UDO3819" s="1462"/>
      <c r="UDP3819" s="1462"/>
      <c r="UDQ3819" s="1463"/>
      <c r="UDR3819" s="1463"/>
      <c r="UDS3819" s="1463"/>
      <c r="UDT3819" s="1463"/>
      <c r="UDU3819" s="1463"/>
      <c r="UDV3819" s="1463"/>
      <c r="UDW3819" s="1462"/>
      <c r="UDX3819" s="1462"/>
      <c r="UDY3819" s="1464"/>
      <c r="UDZ3819" s="1465"/>
      <c r="UEA3819" s="1466"/>
      <c r="UEB3819" s="1466"/>
      <c r="UEC3819" s="1462"/>
      <c r="UED3819" s="1462"/>
      <c r="UEE3819" s="1462"/>
      <c r="UEF3819" s="1462"/>
      <c r="UEG3819" s="1463"/>
      <c r="UEH3819" s="1462"/>
      <c r="UEI3819" s="1462"/>
      <c r="UEJ3819" s="1462"/>
      <c r="UEK3819" s="1462"/>
      <c r="UEL3819" s="1463"/>
      <c r="UEM3819" s="1462"/>
      <c r="UEN3819" s="1462"/>
      <c r="UEO3819" s="1462"/>
      <c r="UEP3819" s="1462"/>
      <c r="UEQ3819" s="1462"/>
      <c r="UER3819" s="1462"/>
      <c r="UES3819" s="1462"/>
      <c r="UET3819" s="1463"/>
      <c r="UEU3819" s="1462"/>
      <c r="UEV3819" s="1462"/>
      <c r="UEW3819" s="1463"/>
      <c r="UEX3819" s="1463"/>
      <c r="UEY3819" s="1463"/>
      <c r="UEZ3819" s="1463"/>
      <c r="UFA3819" s="1463"/>
      <c r="UFB3819" s="1463"/>
      <c r="UFC3819" s="1462"/>
      <c r="UFD3819" s="1462"/>
      <c r="UFE3819" s="1464"/>
      <c r="UFF3819" s="1465"/>
      <c r="UFG3819" s="1466"/>
      <c r="UFH3819" s="1466"/>
      <c r="UFI3819" s="1462"/>
      <c r="UFJ3819" s="1462"/>
      <c r="UFK3819" s="1462"/>
      <c r="UFL3819" s="1462"/>
      <c r="UFM3819" s="1463"/>
      <c r="UFN3819" s="1462"/>
      <c r="UFO3819" s="1462"/>
      <c r="UFP3819" s="1462"/>
      <c r="UFQ3819" s="1462"/>
      <c r="UFR3819" s="1463"/>
      <c r="UFS3819" s="1462"/>
      <c r="UFT3819" s="1462"/>
      <c r="UFU3819" s="1462"/>
      <c r="UFV3819" s="1462"/>
      <c r="UFW3819" s="1462"/>
      <c r="UFX3819" s="1462"/>
      <c r="UFY3819" s="1462"/>
      <c r="UFZ3819" s="1463"/>
      <c r="UGA3819" s="1462"/>
      <c r="UGB3819" s="1462"/>
      <c r="UGC3819" s="1463"/>
      <c r="UGD3819" s="1463"/>
      <c r="UGE3819" s="1463"/>
      <c r="UGF3819" s="1463"/>
      <c r="UGG3819" s="1463"/>
      <c r="UGH3819" s="1463"/>
      <c r="UGI3819" s="1462"/>
      <c r="UGJ3819" s="1462"/>
      <c r="UGK3819" s="1464"/>
      <c r="UGL3819" s="1465"/>
      <c r="UGM3819" s="1466"/>
      <c r="UGN3819" s="1466"/>
      <c r="UGO3819" s="1462"/>
      <c r="UGP3819" s="1462"/>
      <c r="UGQ3819" s="1462"/>
      <c r="UGR3819" s="1462"/>
      <c r="UGS3819" s="1463"/>
      <c r="UGT3819" s="1462"/>
      <c r="UGU3819" s="1462"/>
      <c r="UGV3819" s="1462"/>
      <c r="UGW3819" s="1462"/>
      <c r="UGX3819" s="1463"/>
      <c r="UGY3819" s="1462"/>
      <c r="UGZ3819" s="1462"/>
      <c r="UHA3819" s="1462"/>
      <c r="UHB3819" s="1462"/>
      <c r="UHC3819" s="1462"/>
      <c r="UHD3819" s="1462"/>
      <c r="UHE3819" s="1462"/>
      <c r="UHF3819" s="1463"/>
      <c r="UHG3819" s="1462"/>
      <c r="UHH3819" s="1462"/>
      <c r="UHI3819" s="1463"/>
      <c r="UHJ3819" s="1463"/>
      <c r="UHK3819" s="1463"/>
      <c r="UHL3819" s="1463"/>
      <c r="UHM3819" s="1463"/>
      <c r="UHN3819" s="1463"/>
      <c r="UHO3819" s="1462"/>
      <c r="UHP3819" s="1462"/>
      <c r="UHQ3819" s="1464"/>
      <c r="UHR3819" s="1465"/>
      <c r="UHS3819" s="1466"/>
      <c r="UHT3819" s="1466"/>
      <c r="UHU3819" s="1462"/>
      <c r="UHV3819" s="1462"/>
      <c r="UHW3819" s="1462"/>
      <c r="UHX3819" s="1462"/>
      <c r="UHY3819" s="1463"/>
      <c r="UHZ3819" s="1462"/>
      <c r="UIA3819" s="1462"/>
      <c r="UIB3819" s="1462"/>
      <c r="UIC3819" s="1462"/>
      <c r="UID3819" s="1463"/>
      <c r="UIE3819" s="1462"/>
      <c r="UIF3819" s="1462"/>
      <c r="UIG3819" s="1462"/>
      <c r="UIH3819" s="1462"/>
      <c r="UII3819" s="1462"/>
      <c r="UIJ3819" s="1462"/>
      <c r="UIK3819" s="1462"/>
      <c r="UIL3819" s="1463"/>
      <c r="UIM3819" s="1462"/>
      <c r="UIN3819" s="1462"/>
      <c r="UIO3819" s="1463"/>
      <c r="UIP3819" s="1463"/>
      <c r="UIQ3819" s="1463"/>
      <c r="UIR3819" s="1463"/>
      <c r="UIS3819" s="1463"/>
      <c r="UIT3819" s="1463"/>
      <c r="UIU3819" s="1462"/>
      <c r="UIV3819" s="1462"/>
      <c r="UIW3819" s="1464"/>
      <c r="UIX3819" s="1465"/>
      <c r="UIY3819" s="1466"/>
      <c r="UIZ3819" s="1466"/>
      <c r="UJA3819" s="1462"/>
      <c r="UJB3819" s="1462"/>
      <c r="UJC3819" s="1462"/>
      <c r="UJD3819" s="1462"/>
      <c r="UJE3819" s="1463"/>
      <c r="UJF3819" s="1462"/>
      <c r="UJG3819" s="1462"/>
      <c r="UJH3819" s="1462"/>
      <c r="UJI3819" s="1462"/>
      <c r="UJJ3819" s="1463"/>
      <c r="UJK3819" s="1462"/>
      <c r="UJL3819" s="1462"/>
      <c r="UJM3819" s="1462"/>
      <c r="UJN3819" s="1462"/>
      <c r="UJO3819" s="1462"/>
      <c r="UJP3819" s="1462"/>
      <c r="UJQ3819" s="1462"/>
      <c r="UJR3819" s="1463"/>
      <c r="UJS3819" s="1462"/>
      <c r="UJT3819" s="1462"/>
      <c r="UJU3819" s="1463"/>
      <c r="UJV3819" s="1463"/>
      <c r="UJW3819" s="1463"/>
      <c r="UJX3819" s="1463"/>
      <c r="UJY3819" s="1463"/>
      <c r="UJZ3819" s="1463"/>
      <c r="UKA3819" s="1462"/>
      <c r="UKB3819" s="1462"/>
      <c r="UKC3819" s="1464"/>
      <c r="UKD3819" s="1465"/>
      <c r="UKE3819" s="1466"/>
      <c r="UKF3819" s="1466"/>
      <c r="UKG3819" s="1462"/>
      <c r="UKH3819" s="1462"/>
      <c r="UKI3819" s="1462"/>
      <c r="UKJ3819" s="1462"/>
      <c r="UKK3819" s="1463"/>
      <c r="UKL3819" s="1462"/>
      <c r="UKM3819" s="1462"/>
      <c r="UKN3819" s="1462"/>
      <c r="UKO3819" s="1462"/>
      <c r="UKP3819" s="1463"/>
      <c r="UKQ3819" s="1462"/>
      <c r="UKR3819" s="1462"/>
      <c r="UKS3819" s="1462"/>
      <c r="UKT3819" s="1462"/>
      <c r="UKU3819" s="1462"/>
      <c r="UKV3819" s="1462"/>
      <c r="UKW3819" s="1462"/>
      <c r="UKX3819" s="1463"/>
      <c r="UKY3819" s="1462"/>
      <c r="UKZ3819" s="1462"/>
      <c r="ULA3819" s="1463"/>
      <c r="ULB3819" s="1463"/>
      <c r="ULC3819" s="1463"/>
      <c r="ULD3819" s="1463"/>
      <c r="ULE3819" s="1463"/>
      <c r="ULF3819" s="1463"/>
      <c r="ULG3819" s="1462"/>
      <c r="ULH3819" s="1462"/>
      <c r="ULI3819" s="1464"/>
      <c r="ULJ3819" s="1465"/>
      <c r="ULK3819" s="1466"/>
      <c r="ULL3819" s="1466"/>
      <c r="ULM3819" s="1462"/>
      <c r="ULN3819" s="1462"/>
      <c r="ULO3819" s="1462"/>
      <c r="ULP3819" s="1462"/>
      <c r="ULQ3819" s="1463"/>
      <c r="ULR3819" s="1462"/>
      <c r="ULS3819" s="1462"/>
      <c r="ULT3819" s="1462"/>
      <c r="ULU3819" s="1462"/>
      <c r="ULV3819" s="1463"/>
      <c r="ULW3819" s="1462"/>
      <c r="ULX3819" s="1462"/>
      <c r="ULY3819" s="1462"/>
      <c r="ULZ3819" s="1462"/>
      <c r="UMA3819" s="1462"/>
      <c r="UMB3819" s="1462"/>
      <c r="UMC3819" s="1462"/>
      <c r="UMD3819" s="1463"/>
      <c r="UME3819" s="1462"/>
      <c r="UMF3819" s="1462"/>
      <c r="UMG3819" s="1463"/>
      <c r="UMH3819" s="1463"/>
      <c r="UMI3819" s="1463"/>
      <c r="UMJ3819" s="1463"/>
      <c r="UMK3819" s="1463"/>
      <c r="UML3819" s="1463"/>
      <c r="UMM3819" s="1462"/>
      <c r="UMN3819" s="1462"/>
      <c r="UMO3819" s="1464"/>
      <c r="UMP3819" s="1465"/>
      <c r="UMQ3819" s="1466"/>
      <c r="UMR3819" s="1466"/>
      <c r="UMS3819" s="1462"/>
      <c r="UMT3819" s="1462"/>
      <c r="UMU3819" s="1462"/>
      <c r="UMV3819" s="1462"/>
      <c r="UMW3819" s="1463"/>
      <c r="UMX3819" s="1462"/>
      <c r="UMY3819" s="1462"/>
      <c r="UMZ3819" s="1462"/>
      <c r="UNA3819" s="1462"/>
      <c r="UNB3819" s="1463"/>
      <c r="UNC3819" s="1462"/>
      <c r="UND3819" s="1462"/>
      <c r="UNE3819" s="1462"/>
      <c r="UNF3819" s="1462"/>
      <c r="UNG3819" s="1462"/>
      <c r="UNH3819" s="1462"/>
      <c r="UNI3819" s="1462"/>
      <c r="UNJ3819" s="1463"/>
      <c r="UNK3819" s="1462"/>
      <c r="UNL3819" s="1462"/>
      <c r="UNM3819" s="1463"/>
      <c r="UNN3819" s="1463"/>
      <c r="UNO3819" s="1463"/>
      <c r="UNP3819" s="1463"/>
      <c r="UNQ3819" s="1463"/>
      <c r="UNR3819" s="1463"/>
      <c r="UNS3819" s="1462"/>
      <c r="UNT3819" s="1462"/>
      <c r="UNU3819" s="1464"/>
      <c r="UNV3819" s="1465"/>
      <c r="UNW3819" s="1466"/>
      <c r="UNX3819" s="1466"/>
      <c r="UNY3819" s="1462"/>
      <c r="UNZ3819" s="1462"/>
      <c r="UOA3819" s="1462"/>
      <c r="UOB3819" s="1462"/>
      <c r="UOC3819" s="1463"/>
      <c r="UOD3819" s="1462"/>
      <c r="UOE3819" s="1462"/>
      <c r="UOF3819" s="1462"/>
      <c r="UOG3819" s="1462"/>
      <c r="UOH3819" s="1463"/>
      <c r="UOI3819" s="1462"/>
      <c r="UOJ3819" s="1462"/>
      <c r="UOK3819" s="1462"/>
      <c r="UOL3819" s="1462"/>
      <c r="UOM3819" s="1462"/>
      <c r="UON3819" s="1462"/>
      <c r="UOO3819" s="1462"/>
      <c r="UOP3819" s="1463"/>
      <c r="UOQ3819" s="1462"/>
      <c r="UOR3819" s="1462"/>
      <c r="UOS3819" s="1463"/>
      <c r="UOT3819" s="1463"/>
      <c r="UOU3819" s="1463"/>
      <c r="UOV3819" s="1463"/>
      <c r="UOW3819" s="1463"/>
      <c r="UOX3819" s="1463"/>
      <c r="UOY3819" s="1462"/>
      <c r="UOZ3819" s="1462"/>
      <c r="UPA3819" s="1464"/>
      <c r="UPB3819" s="1465"/>
      <c r="UPC3819" s="1466"/>
      <c r="UPD3819" s="1466"/>
      <c r="UPE3819" s="1462"/>
      <c r="UPF3819" s="1462"/>
      <c r="UPG3819" s="1462"/>
      <c r="UPH3819" s="1462"/>
      <c r="UPI3819" s="1463"/>
      <c r="UPJ3819" s="1462"/>
      <c r="UPK3819" s="1462"/>
      <c r="UPL3819" s="1462"/>
      <c r="UPM3819" s="1462"/>
      <c r="UPN3819" s="1463"/>
      <c r="UPO3819" s="1462"/>
      <c r="UPP3819" s="1462"/>
      <c r="UPQ3819" s="1462"/>
      <c r="UPR3819" s="1462"/>
      <c r="UPS3819" s="1462"/>
      <c r="UPT3819" s="1462"/>
      <c r="UPU3819" s="1462"/>
      <c r="UPV3819" s="1463"/>
      <c r="UPW3819" s="1462"/>
      <c r="UPX3819" s="1462"/>
      <c r="UPY3819" s="1463"/>
      <c r="UPZ3819" s="1463"/>
      <c r="UQA3819" s="1463"/>
      <c r="UQB3819" s="1463"/>
      <c r="UQC3819" s="1463"/>
      <c r="UQD3819" s="1463"/>
      <c r="UQE3819" s="1462"/>
      <c r="UQF3819" s="1462"/>
      <c r="UQG3819" s="1464"/>
      <c r="UQH3819" s="1465"/>
      <c r="UQI3819" s="1466"/>
      <c r="UQJ3819" s="1466"/>
      <c r="UQK3819" s="1462"/>
      <c r="UQL3819" s="1462"/>
      <c r="UQM3819" s="1462"/>
      <c r="UQN3819" s="1462"/>
      <c r="UQO3819" s="1463"/>
      <c r="UQP3819" s="1462"/>
      <c r="UQQ3819" s="1462"/>
      <c r="UQR3819" s="1462"/>
      <c r="UQS3819" s="1462"/>
      <c r="UQT3819" s="1463"/>
      <c r="UQU3819" s="1462"/>
      <c r="UQV3819" s="1462"/>
      <c r="UQW3819" s="1462"/>
      <c r="UQX3819" s="1462"/>
      <c r="UQY3819" s="1462"/>
      <c r="UQZ3819" s="1462"/>
      <c r="URA3819" s="1462"/>
      <c r="URB3819" s="1463"/>
      <c r="URC3819" s="1462"/>
      <c r="URD3819" s="1462"/>
      <c r="URE3819" s="1463"/>
      <c r="URF3819" s="1463"/>
      <c r="URG3819" s="1463"/>
      <c r="URH3819" s="1463"/>
      <c r="URI3819" s="1463"/>
      <c r="URJ3819" s="1463"/>
      <c r="URK3819" s="1462"/>
      <c r="URL3819" s="1462"/>
      <c r="URM3819" s="1464"/>
      <c r="URN3819" s="1465"/>
      <c r="URO3819" s="1466"/>
      <c r="URP3819" s="1466"/>
      <c r="URQ3819" s="1462"/>
      <c r="URR3819" s="1462"/>
      <c r="URS3819" s="1462"/>
      <c r="URT3819" s="1462"/>
      <c r="URU3819" s="1463"/>
      <c r="URV3819" s="1462"/>
      <c r="URW3819" s="1462"/>
      <c r="URX3819" s="1462"/>
      <c r="URY3819" s="1462"/>
      <c r="URZ3819" s="1463"/>
      <c r="USA3819" s="1462"/>
      <c r="USB3819" s="1462"/>
      <c r="USC3819" s="1462"/>
      <c r="USD3819" s="1462"/>
      <c r="USE3819" s="1462"/>
      <c r="USF3819" s="1462"/>
      <c r="USG3819" s="1462"/>
      <c r="USH3819" s="1463"/>
      <c r="USI3819" s="1462"/>
      <c r="USJ3819" s="1462"/>
      <c r="USK3819" s="1463"/>
      <c r="USL3819" s="1463"/>
      <c r="USM3819" s="1463"/>
      <c r="USN3819" s="1463"/>
      <c r="USO3819" s="1463"/>
      <c r="USP3819" s="1463"/>
      <c r="USQ3819" s="1462"/>
      <c r="USR3819" s="1462"/>
      <c r="USS3819" s="1464"/>
      <c r="UST3819" s="1465"/>
      <c r="USU3819" s="1466"/>
      <c r="USV3819" s="1466"/>
      <c r="USW3819" s="1462"/>
      <c r="USX3819" s="1462"/>
      <c r="USY3819" s="1462"/>
      <c r="USZ3819" s="1462"/>
      <c r="UTA3819" s="1463"/>
      <c r="UTB3819" s="1462"/>
      <c r="UTC3819" s="1462"/>
      <c r="UTD3819" s="1462"/>
      <c r="UTE3819" s="1462"/>
      <c r="UTF3819" s="1463"/>
      <c r="UTG3819" s="1462"/>
      <c r="UTH3819" s="1462"/>
      <c r="UTI3819" s="1462"/>
      <c r="UTJ3819" s="1462"/>
      <c r="UTK3819" s="1462"/>
      <c r="UTL3819" s="1462"/>
      <c r="UTM3819" s="1462"/>
      <c r="UTN3819" s="1463"/>
      <c r="UTO3819" s="1462"/>
      <c r="UTP3819" s="1462"/>
      <c r="UTQ3819" s="1463"/>
      <c r="UTR3819" s="1463"/>
      <c r="UTS3819" s="1463"/>
      <c r="UTT3819" s="1463"/>
      <c r="UTU3819" s="1463"/>
      <c r="UTV3819" s="1463"/>
      <c r="UTW3819" s="1462"/>
      <c r="UTX3819" s="1462"/>
      <c r="UTY3819" s="1464"/>
      <c r="UTZ3819" s="1465"/>
      <c r="UUA3819" s="1466"/>
      <c r="UUB3819" s="1466"/>
      <c r="UUC3819" s="1462"/>
      <c r="UUD3819" s="1462"/>
      <c r="UUE3819" s="1462"/>
      <c r="UUF3819" s="1462"/>
      <c r="UUG3819" s="1463"/>
      <c r="UUH3819" s="1462"/>
      <c r="UUI3819" s="1462"/>
      <c r="UUJ3819" s="1462"/>
      <c r="UUK3819" s="1462"/>
      <c r="UUL3819" s="1463"/>
      <c r="UUM3819" s="1462"/>
      <c r="UUN3819" s="1462"/>
      <c r="UUO3819" s="1462"/>
      <c r="UUP3819" s="1462"/>
      <c r="UUQ3819" s="1462"/>
      <c r="UUR3819" s="1462"/>
      <c r="UUS3819" s="1462"/>
      <c r="UUT3819" s="1463"/>
      <c r="UUU3819" s="1462"/>
      <c r="UUV3819" s="1462"/>
      <c r="UUW3819" s="1463"/>
      <c r="UUX3819" s="1463"/>
      <c r="UUY3819" s="1463"/>
      <c r="UUZ3819" s="1463"/>
      <c r="UVA3819" s="1463"/>
      <c r="UVB3819" s="1463"/>
      <c r="UVC3819" s="1462"/>
      <c r="UVD3819" s="1462"/>
      <c r="UVE3819" s="1464"/>
      <c r="UVF3819" s="1465"/>
      <c r="UVG3819" s="1466"/>
      <c r="UVH3819" s="1466"/>
      <c r="UVI3819" s="1462"/>
      <c r="UVJ3819" s="1462"/>
      <c r="UVK3819" s="1462"/>
      <c r="UVL3819" s="1462"/>
      <c r="UVM3819" s="1463"/>
      <c r="UVN3819" s="1462"/>
      <c r="UVO3819" s="1462"/>
      <c r="UVP3819" s="1462"/>
      <c r="UVQ3819" s="1462"/>
      <c r="UVR3819" s="1463"/>
      <c r="UVS3819" s="1462"/>
      <c r="UVT3819" s="1462"/>
      <c r="UVU3819" s="1462"/>
      <c r="UVV3819" s="1462"/>
      <c r="UVW3819" s="1462"/>
      <c r="UVX3819" s="1462"/>
      <c r="UVY3819" s="1462"/>
      <c r="UVZ3819" s="1463"/>
      <c r="UWA3819" s="1462"/>
      <c r="UWB3819" s="1462"/>
      <c r="UWC3819" s="1463"/>
      <c r="UWD3819" s="1463"/>
      <c r="UWE3819" s="1463"/>
      <c r="UWF3819" s="1463"/>
      <c r="UWG3819" s="1463"/>
      <c r="UWH3819" s="1463"/>
      <c r="UWI3819" s="1462"/>
      <c r="UWJ3819" s="1462"/>
      <c r="UWK3819" s="1464"/>
      <c r="UWL3819" s="1465"/>
      <c r="UWM3819" s="1466"/>
      <c r="UWN3819" s="1466"/>
      <c r="UWO3819" s="1462"/>
      <c r="UWP3819" s="1462"/>
      <c r="UWQ3819" s="1462"/>
      <c r="UWR3819" s="1462"/>
      <c r="UWS3819" s="1463"/>
      <c r="UWT3819" s="1462"/>
      <c r="UWU3819" s="1462"/>
      <c r="UWV3819" s="1462"/>
      <c r="UWW3819" s="1462"/>
      <c r="UWX3819" s="1463"/>
      <c r="UWY3819" s="1462"/>
      <c r="UWZ3819" s="1462"/>
      <c r="UXA3819" s="1462"/>
      <c r="UXB3819" s="1462"/>
      <c r="UXC3819" s="1462"/>
      <c r="UXD3819" s="1462"/>
      <c r="UXE3819" s="1462"/>
      <c r="UXF3819" s="1463"/>
      <c r="UXG3819" s="1462"/>
      <c r="UXH3819" s="1462"/>
      <c r="UXI3819" s="1463"/>
      <c r="UXJ3819" s="1463"/>
      <c r="UXK3819" s="1463"/>
      <c r="UXL3819" s="1463"/>
      <c r="UXM3819" s="1463"/>
      <c r="UXN3819" s="1463"/>
      <c r="UXO3819" s="1462"/>
      <c r="UXP3819" s="1462"/>
      <c r="UXQ3819" s="1464"/>
      <c r="UXR3819" s="1465"/>
      <c r="UXS3819" s="1466"/>
      <c r="UXT3819" s="1466"/>
      <c r="UXU3819" s="1462"/>
      <c r="UXV3819" s="1462"/>
      <c r="UXW3819" s="1462"/>
      <c r="UXX3819" s="1462"/>
      <c r="UXY3819" s="1463"/>
      <c r="UXZ3819" s="1462"/>
      <c r="UYA3819" s="1462"/>
      <c r="UYB3819" s="1462"/>
      <c r="UYC3819" s="1462"/>
      <c r="UYD3819" s="1463"/>
      <c r="UYE3819" s="1462"/>
      <c r="UYF3819" s="1462"/>
      <c r="UYG3819" s="1462"/>
      <c r="UYH3819" s="1462"/>
      <c r="UYI3819" s="1462"/>
      <c r="UYJ3819" s="1462"/>
      <c r="UYK3819" s="1462"/>
      <c r="UYL3819" s="1463"/>
      <c r="UYM3819" s="1462"/>
      <c r="UYN3819" s="1462"/>
      <c r="UYO3819" s="1463"/>
      <c r="UYP3819" s="1463"/>
      <c r="UYQ3819" s="1463"/>
      <c r="UYR3819" s="1463"/>
      <c r="UYS3819" s="1463"/>
      <c r="UYT3819" s="1463"/>
      <c r="UYU3819" s="1462"/>
      <c r="UYV3819" s="1462"/>
      <c r="UYW3819" s="1464"/>
      <c r="UYX3819" s="1465"/>
      <c r="UYY3819" s="1466"/>
      <c r="UYZ3819" s="1466"/>
      <c r="UZA3819" s="1462"/>
      <c r="UZB3819" s="1462"/>
      <c r="UZC3819" s="1462"/>
      <c r="UZD3819" s="1462"/>
      <c r="UZE3819" s="1463"/>
      <c r="UZF3819" s="1462"/>
      <c r="UZG3819" s="1462"/>
      <c r="UZH3819" s="1462"/>
      <c r="UZI3819" s="1462"/>
      <c r="UZJ3819" s="1463"/>
      <c r="UZK3819" s="1462"/>
      <c r="UZL3819" s="1462"/>
      <c r="UZM3819" s="1462"/>
      <c r="UZN3819" s="1462"/>
      <c r="UZO3819" s="1462"/>
      <c r="UZP3819" s="1462"/>
      <c r="UZQ3819" s="1462"/>
      <c r="UZR3819" s="1463"/>
      <c r="UZS3819" s="1462"/>
      <c r="UZT3819" s="1462"/>
      <c r="UZU3819" s="1463"/>
      <c r="UZV3819" s="1463"/>
      <c r="UZW3819" s="1463"/>
      <c r="UZX3819" s="1463"/>
      <c r="UZY3819" s="1463"/>
      <c r="UZZ3819" s="1463"/>
      <c r="VAA3819" s="1462"/>
      <c r="VAB3819" s="1462"/>
      <c r="VAC3819" s="1464"/>
      <c r="VAD3819" s="1465"/>
      <c r="VAE3819" s="1466"/>
      <c r="VAF3819" s="1466"/>
      <c r="VAG3819" s="1462"/>
      <c r="VAH3819" s="1462"/>
      <c r="VAI3819" s="1462"/>
      <c r="VAJ3819" s="1462"/>
      <c r="VAK3819" s="1463"/>
      <c r="VAL3819" s="1462"/>
      <c r="VAM3819" s="1462"/>
      <c r="VAN3819" s="1462"/>
      <c r="VAO3819" s="1462"/>
      <c r="VAP3819" s="1463"/>
      <c r="VAQ3819" s="1462"/>
      <c r="VAR3819" s="1462"/>
      <c r="VAS3819" s="1462"/>
      <c r="VAT3819" s="1462"/>
      <c r="VAU3819" s="1462"/>
      <c r="VAV3819" s="1462"/>
      <c r="VAW3819" s="1462"/>
      <c r="VAX3819" s="1463"/>
      <c r="VAY3819" s="1462"/>
      <c r="VAZ3819" s="1462"/>
      <c r="VBA3819" s="1463"/>
      <c r="VBB3819" s="1463"/>
      <c r="VBC3819" s="1463"/>
      <c r="VBD3819" s="1463"/>
      <c r="VBE3819" s="1463"/>
      <c r="VBF3819" s="1463"/>
      <c r="VBG3819" s="1462"/>
      <c r="VBH3819" s="1462"/>
      <c r="VBI3819" s="1464"/>
      <c r="VBJ3819" s="1465"/>
      <c r="VBK3819" s="1466"/>
      <c r="VBL3819" s="1466"/>
      <c r="VBM3819" s="1462"/>
      <c r="VBN3819" s="1462"/>
      <c r="VBO3819" s="1462"/>
      <c r="VBP3819" s="1462"/>
      <c r="VBQ3819" s="1463"/>
      <c r="VBR3819" s="1462"/>
      <c r="VBS3819" s="1462"/>
      <c r="VBT3819" s="1462"/>
      <c r="VBU3819" s="1462"/>
      <c r="VBV3819" s="1463"/>
      <c r="VBW3819" s="1462"/>
      <c r="VBX3819" s="1462"/>
      <c r="VBY3819" s="1462"/>
      <c r="VBZ3819" s="1462"/>
      <c r="VCA3819" s="1462"/>
      <c r="VCB3819" s="1462"/>
      <c r="VCC3819" s="1462"/>
      <c r="VCD3819" s="1463"/>
      <c r="VCE3819" s="1462"/>
      <c r="VCF3819" s="1462"/>
      <c r="VCG3819" s="1463"/>
      <c r="VCH3819" s="1463"/>
      <c r="VCI3819" s="1463"/>
      <c r="VCJ3819" s="1463"/>
      <c r="VCK3819" s="1463"/>
      <c r="VCL3819" s="1463"/>
      <c r="VCM3819" s="1462"/>
      <c r="VCN3819" s="1462"/>
      <c r="VCO3819" s="1464"/>
      <c r="VCP3819" s="1465"/>
      <c r="VCQ3819" s="1466"/>
      <c r="VCR3819" s="1466"/>
      <c r="VCS3819" s="1462"/>
      <c r="VCT3819" s="1462"/>
      <c r="VCU3819" s="1462"/>
      <c r="VCV3819" s="1462"/>
      <c r="VCW3819" s="1463"/>
      <c r="VCX3819" s="1462"/>
      <c r="VCY3819" s="1462"/>
      <c r="VCZ3819" s="1462"/>
      <c r="VDA3819" s="1462"/>
      <c r="VDB3819" s="1463"/>
      <c r="VDC3819" s="1462"/>
      <c r="VDD3819" s="1462"/>
      <c r="VDE3819" s="1462"/>
      <c r="VDF3819" s="1462"/>
      <c r="VDG3819" s="1462"/>
      <c r="VDH3819" s="1462"/>
      <c r="VDI3819" s="1462"/>
      <c r="VDJ3819" s="1463"/>
      <c r="VDK3819" s="1462"/>
      <c r="VDL3819" s="1462"/>
      <c r="VDM3819" s="1463"/>
      <c r="VDN3819" s="1463"/>
      <c r="VDO3819" s="1463"/>
      <c r="VDP3819" s="1463"/>
      <c r="VDQ3819" s="1463"/>
      <c r="VDR3819" s="1463"/>
      <c r="VDS3819" s="1462"/>
      <c r="VDT3819" s="1462"/>
      <c r="VDU3819" s="1464"/>
      <c r="VDV3819" s="1465"/>
      <c r="VDW3819" s="1466"/>
      <c r="VDX3819" s="1466"/>
      <c r="VDY3819" s="1462"/>
      <c r="VDZ3819" s="1462"/>
      <c r="VEA3819" s="1462"/>
      <c r="VEB3819" s="1462"/>
      <c r="VEC3819" s="1463"/>
      <c r="VED3819" s="1462"/>
      <c r="VEE3819" s="1462"/>
      <c r="VEF3819" s="1462"/>
      <c r="VEG3819" s="1462"/>
      <c r="VEH3819" s="1463"/>
      <c r="VEI3819" s="1462"/>
      <c r="VEJ3819" s="1462"/>
      <c r="VEK3819" s="1462"/>
      <c r="VEL3819" s="1462"/>
      <c r="VEM3819" s="1462"/>
      <c r="VEN3819" s="1462"/>
      <c r="VEO3819" s="1462"/>
      <c r="VEP3819" s="1463"/>
      <c r="VEQ3819" s="1462"/>
      <c r="VER3819" s="1462"/>
      <c r="VES3819" s="1463"/>
      <c r="VET3819" s="1463"/>
      <c r="VEU3819" s="1463"/>
      <c r="VEV3819" s="1463"/>
      <c r="VEW3819" s="1463"/>
      <c r="VEX3819" s="1463"/>
      <c r="VEY3819" s="1462"/>
      <c r="VEZ3819" s="1462"/>
      <c r="VFA3819" s="1464"/>
      <c r="VFB3819" s="1465"/>
      <c r="VFC3819" s="1466"/>
      <c r="VFD3819" s="1466"/>
      <c r="VFE3819" s="1462"/>
      <c r="VFF3819" s="1462"/>
      <c r="VFG3819" s="1462"/>
      <c r="VFH3819" s="1462"/>
      <c r="VFI3819" s="1463"/>
      <c r="VFJ3819" s="1462"/>
      <c r="VFK3819" s="1462"/>
      <c r="VFL3819" s="1462"/>
      <c r="VFM3819" s="1462"/>
      <c r="VFN3819" s="1463"/>
      <c r="VFO3819" s="1462"/>
      <c r="VFP3819" s="1462"/>
      <c r="VFQ3819" s="1462"/>
      <c r="VFR3819" s="1462"/>
      <c r="VFS3819" s="1462"/>
      <c r="VFT3819" s="1462"/>
      <c r="VFU3819" s="1462"/>
      <c r="VFV3819" s="1463"/>
      <c r="VFW3819" s="1462"/>
      <c r="VFX3819" s="1462"/>
      <c r="VFY3819" s="1463"/>
      <c r="VFZ3819" s="1463"/>
      <c r="VGA3819" s="1463"/>
      <c r="VGB3819" s="1463"/>
      <c r="VGC3819" s="1463"/>
      <c r="VGD3819" s="1463"/>
      <c r="VGE3819" s="1462"/>
      <c r="VGF3819" s="1462"/>
      <c r="VGG3819" s="1464"/>
      <c r="VGH3819" s="1465"/>
      <c r="VGI3819" s="1466"/>
      <c r="VGJ3819" s="1466"/>
      <c r="VGK3819" s="1462"/>
      <c r="VGL3819" s="1462"/>
      <c r="VGM3819" s="1462"/>
      <c r="VGN3819" s="1462"/>
      <c r="VGO3819" s="1463"/>
      <c r="VGP3819" s="1462"/>
      <c r="VGQ3819" s="1462"/>
      <c r="VGR3819" s="1462"/>
      <c r="VGS3819" s="1462"/>
      <c r="VGT3819" s="1463"/>
      <c r="VGU3819" s="1462"/>
      <c r="VGV3819" s="1462"/>
      <c r="VGW3819" s="1462"/>
      <c r="VGX3819" s="1462"/>
      <c r="VGY3819" s="1462"/>
      <c r="VGZ3819" s="1462"/>
      <c r="VHA3819" s="1462"/>
      <c r="VHB3819" s="1463"/>
      <c r="VHC3819" s="1462"/>
      <c r="VHD3819" s="1462"/>
      <c r="VHE3819" s="1463"/>
      <c r="VHF3819" s="1463"/>
      <c r="VHG3819" s="1463"/>
      <c r="VHH3819" s="1463"/>
      <c r="VHI3819" s="1463"/>
      <c r="VHJ3819" s="1463"/>
      <c r="VHK3819" s="1462"/>
      <c r="VHL3819" s="1462"/>
      <c r="VHM3819" s="1464"/>
      <c r="VHN3819" s="1465"/>
      <c r="VHO3819" s="1466"/>
      <c r="VHP3819" s="1466"/>
      <c r="VHQ3819" s="1462"/>
      <c r="VHR3819" s="1462"/>
      <c r="VHS3819" s="1462"/>
      <c r="VHT3819" s="1462"/>
      <c r="VHU3819" s="1463"/>
      <c r="VHV3819" s="1462"/>
      <c r="VHW3819" s="1462"/>
      <c r="VHX3819" s="1462"/>
      <c r="VHY3819" s="1462"/>
      <c r="VHZ3819" s="1463"/>
      <c r="VIA3819" s="1462"/>
      <c r="VIB3819" s="1462"/>
      <c r="VIC3819" s="1462"/>
      <c r="VID3819" s="1462"/>
      <c r="VIE3819" s="1462"/>
      <c r="VIF3819" s="1462"/>
      <c r="VIG3819" s="1462"/>
      <c r="VIH3819" s="1463"/>
      <c r="VII3819" s="1462"/>
      <c r="VIJ3819" s="1462"/>
      <c r="VIK3819" s="1463"/>
      <c r="VIL3819" s="1463"/>
      <c r="VIM3819" s="1463"/>
      <c r="VIN3819" s="1463"/>
      <c r="VIO3819" s="1463"/>
      <c r="VIP3819" s="1463"/>
      <c r="VIQ3819" s="1462"/>
      <c r="VIR3819" s="1462"/>
      <c r="VIS3819" s="1464"/>
      <c r="VIT3819" s="1465"/>
      <c r="VIU3819" s="1466"/>
      <c r="VIV3819" s="1466"/>
      <c r="VIW3819" s="1462"/>
      <c r="VIX3819" s="1462"/>
      <c r="VIY3819" s="1462"/>
      <c r="VIZ3819" s="1462"/>
      <c r="VJA3819" s="1463"/>
      <c r="VJB3819" s="1462"/>
      <c r="VJC3819" s="1462"/>
      <c r="VJD3819" s="1462"/>
      <c r="VJE3819" s="1462"/>
      <c r="VJF3819" s="1463"/>
      <c r="VJG3819" s="1462"/>
      <c r="VJH3819" s="1462"/>
      <c r="VJI3819" s="1462"/>
      <c r="VJJ3819" s="1462"/>
      <c r="VJK3819" s="1462"/>
      <c r="VJL3819" s="1462"/>
      <c r="VJM3819" s="1462"/>
      <c r="VJN3819" s="1463"/>
      <c r="VJO3819" s="1462"/>
      <c r="VJP3819" s="1462"/>
      <c r="VJQ3819" s="1463"/>
      <c r="VJR3819" s="1463"/>
      <c r="VJS3819" s="1463"/>
      <c r="VJT3819" s="1463"/>
      <c r="VJU3819" s="1463"/>
      <c r="VJV3819" s="1463"/>
      <c r="VJW3819" s="1462"/>
      <c r="VJX3819" s="1462"/>
      <c r="VJY3819" s="1464"/>
      <c r="VJZ3819" s="1465"/>
      <c r="VKA3819" s="1466"/>
      <c r="VKB3819" s="1466"/>
      <c r="VKC3819" s="1462"/>
      <c r="VKD3819" s="1462"/>
      <c r="VKE3819" s="1462"/>
      <c r="VKF3819" s="1462"/>
      <c r="VKG3819" s="1463"/>
      <c r="VKH3819" s="1462"/>
      <c r="VKI3819" s="1462"/>
      <c r="VKJ3819" s="1462"/>
      <c r="VKK3819" s="1462"/>
      <c r="VKL3819" s="1463"/>
      <c r="VKM3819" s="1462"/>
      <c r="VKN3819" s="1462"/>
      <c r="VKO3819" s="1462"/>
      <c r="VKP3819" s="1462"/>
      <c r="VKQ3819" s="1462"/>
      <c r="VKR3819" s="1462"/>
      <c r="VKS3819" s="1462"/>
      <c r="VKT3819" s="1463"/>
      <c r="VKU3819" s="1462"/>
      <c r="VKV3819" s="1462"/>
      <c r="VKW3819" s="1463"/>
      <c r="VKX3819" s="1463"/>
      <c r="VKY3819" s="1463"/>
      <c r="VKZ3819" s="1463"/>
      <c r="VLA3819" s="1463"/>
      <c r="VLB3819" s="1463"/>
      <c r="VLC3819" s="1462"/>
      <c r="VLD3819" s="1462"/>
      <c r="VLE3819" s="1464"/>
      <c r="VLF3819" s="1465"/>
      <c r="VLG3819" s="1466"/>
      <c r="VLH3819" s="1466"/>
      <c r="VLI3819" s="1462"/>
      <c r="VLJ3819" s="1462"/>
      <c r="VLK3819" s="1462"/>
      <c r="VLL3819" s="1462"/>
      <c r="VLM3819" s="1463"/>
      <c r="VLN3819" s="1462"/>
      <c r="VLO3819" s="1462"/>
      <c r="VLP3819" s="1462"/>
      <c r="VLQ3819" s="1462"/>
      <c r="VLR3819" s="1463"/>
      <c r="VLS3819" s="1462"/>
      <c r="VLT3819" s="1462"/>
      <c r="VLU3819" s="1462"/>
      <c r="VLV3819" s="1462"/>
      <c r="VLW3819" s="1462"/>
      <c r="VLX3819" s="1462"/>
      <c r="VLY3819" s="1462"/>
      <c r="VLZ3819" s="1463"/>
      <c r="VMA3819" s="1462"/>
      <c r="VMB3819" s="1462"/>
      <c r="VMC3819" s="1463"/>
      <c r="VMD3819" s="1463"/>
      <c r="VME3819" s="1463"/>
      <c r="VMF3819" s="1463"/>
      <c r="VMG3819" s="1463"/>
      <c r="VMH3819" s="1463"/>
      <c r="VMI3819" s="1462"/>
      <c r="VMJ3819" s="1462"/>
      <c r="VMK3819" s="1464"/>
      <c r="VML3819" s="1465"/>
      <c r="VMM3819" s="1466"/>
      <c r="VMN3819" s="1466"/>
      <c r="VMO3819" s="1462"/>
      <c r="VMP3819" s="1462"/>
      <c r="VMQ3819" s="1462"/>
      <c r="VMR3819" s="1462"/>
      <c r="VMS3819" s="1463"/>
      <c r="VMT3819" s="1462"/>
      <c r="VMU3819" s="1462"/>
      <c r="VMV3819" s="1462"/>
      <c r="VMW3819" s="1462"/>
      <c r="VMX3819" s="1463"/>
      <c r="VMY3819" s="1462"/>
      <c r="VMZ3819" s="1462"/>
      <c r="VNA3819" s="1462"/>
      <c r="VNB3819" s="1462"/>
      <c r="VNC3819" s="1462"/>
      <c r="VND3819" s="1462"/>
      <c r="VNE3819" s="1462"/>
      <c r="VNF3819" s="1463"/>
      <c r="VNG3819" s="1462"/>
      <c r="VNH3819" s="1462"/>
      <c r="VNI3819" s="1463"/>
      <c r="VNJ3819" s="1463"/>
      <c r="VNK3819" s="1463"/>
      <c r="VNL3819" s="1463"/>
      <c r="VNM3819" s="1463"/>
      <c r="VNN3819" s="1463"/>
      <c r="VNO3819" s="1462"/>
      <c r="VNP3819" s="1462"/>
      <c r="VNQ3819" s="1464"/>
      <c r="VNR3819" s="1465"/>
      <c r="VNS3819" s="1466"/>
      <c r="VNT3819" s="1466"/>
      <c r="VNU3819" s="1462"/>
      <c r="VNV3819" s="1462"/>
      <c r="VNW3819" s="1462"/>
      <c r="VNX3819" s="1462"/>
      <c r="VNY3819" s="1463"/>
      <c r="VNZ3819" s="1462"/>
      <c r="VOA3819" s="1462"/>
      <c r="VOB3819" s="1462"/>
      <c r="VOC3819" s="1462"/>
      <c r="VOD3819" s="1463"/>
      <c r="VOE3819" s="1462"/>
      <c r="VOF3819" s="1462"/>
      <c r="VOG3819" s="1462"/>
      <c r="VOH3819" s="1462"/>
      <c r="VOI3819" s="1462"/>
      <c r="VOJ3819" s="1462"/>
      <c r="VOK3819" s="1462"/>
      <c r="VOL3819" s="1463"/>
      <c r="VOM3819" s="1462"/>
      <c r="VON3819" s="1462"/>
      <c r="VOO3819" s="1463"/>
      <c r="VOP3819" s="1463"/>
      <c r="VOQ3819" s="1463"/>
      <c r="VOR3819" s="1463"/>
      <c r="VOS3819" s="1463"/>
      <c r="VOT3819" s="1463"/>
      <c r="VOU3819" s="1462"/>
      <c r="VOV3819" s="1462"/>
      <c r="VOW3819" s="1464"/>
      <c r="VOX3819" s="1465"/>
      <c r="VOY3819" s="1466"/>
      <c r="VOZ3819" s="1466"/>
      <c r="VPA3819" s="1462"/>
      <c r="VPB3819" s="1462"/>
      <c r="VPC3819" s="1462"/>
      <c r="VPD3819" s="1462"/>
      <c r="VPE3819" s="1463"/>
      <c r="VPF3819" s="1462"/>
      <c r="VPG3819" s="1462"/>
      <c r="VPH3819" s="1462"/>
      <c r="VPI3819" s="1462"/>
      <c r="VPJ3819" s="1463"/>
      <c r="VPK3819" s="1462"/>
      <c r="VPL3819" s="1462"/>
      <c r="VPM3819" s="1462"/>
      <c r="VPN3819" s="1462"/>
      <c r="VPO3819" s="1462"/>
      <c r="VPP3819" s="1462"/>
      <c r="VPQ3819" s="1462"/>
      <c r="VPR3819" s="1463"/>
      <c r="VPS3819" s="1462"/>
      <c r="VPT3819" s="1462"/>
      <c r="VPU3819" s="1463"/>
      <c r="VPV3819" s="1463"/>
      <c r="VPW3819" s="1463"/>
      <c r="VPX3819" s="1463"/>
      <c r="VPY3819" s="1463"/>
      <c r="VPZ3819" s="1463"/>
      <c r="VQA3819" s="1462"/>
      <c r="VQB3819" s="1462"/>
      <c r="VQC3819" s="1464"/>
      <c r="VQD3819" s="1465"/>
      <c r="VQE3819" s="1466"/>
      <c r="VQF3819" s="1466"/>
      <c r="VQG3819" s="1462"/>
      <c r="VQH3819" s="1462"/>
      <c r="VQI3819" s="1462"/>
      <c r="VQJ3819" s="1462"/>
      <c r="VQK3819" s="1463"/>
      <c r="VQL3819" s="1462"/>
      <c r="VQM3819" s="1462"/>
      <c r="VQN3819" s="1462"/>
      <c r="VQO3819" s="1462"/>
      <c r="VQP3819" s="1463"/>
      <c r="VQQ3819" s="1462"/>
      <c r="VQR3819" s="1462"/>
      <c r="VQS3819" s="1462"/>
      <c r="VQT3819" s="1462"/>
      <c r="VQU3819" s="1462"/>
      <c r="VQV3819" s="1462"/>
      <c r="VQW3819" s="1462"/>
      <c r="VQX3819" s="1463"/>
      <c r="VQY3819" s="1462"/>
      <c r="VQZ3819" s="1462"/>
      <c r="VRA3819" s="1463"/>
      <c r="VRB3819" s="1463"/>
      <c r="VRC3819" s="1463"/>
      <c r="VRD3819" s="1463"/>
      <c r="VRE3819" s="1463"/>
      <c r="VRF3819" s="1463"/>
      <c r="VRG3819" s="1462"/>
      <c r="VRH3819" s="1462"/>
      <c r="VRI3819" s="1464"/>
      <c r="VRJ3819" s="1465"/>
      <c r="VRK3819" s="1466"/>
      <c r="VRL3819" s="1466"/>
      <c r="VRM3819" s="1462"/>
      <c r="VRN3819" s="1462"/>
      <c r="VRO3819" s="1462"/>
      <c r="VRP3819" s="1462"/>
      <c r="VRQ3819" s="1463"/>
      <c r="VRR3819" s="1462"/>
      <c r="VRS3819" s="1462"/>
      <c r="VRT3819" s="1462"/>
      <c r="VRU3819" s="1462"/>
      <c r="VRV3819" s="1463"/>
      <c r="VRW3819" s="1462"/>
      <c r="VRX3819" s="1462"/>
      <c r="VRY3819" s="1462"/>
      <c r="VRZ3819" s="1462"/>
      <c r="VSA3819" s="1462"/>
      <c r="VSB3819" s="1462"/>
      <c r="VSC3819" s="1462"/>
      <c r="VSD3819" s="1463"/>
      <c r="VSE3819" s="1462"/>
      <c r="VSF3819" s="1462"/>
      <c r="VSG3819" s="1463"/>
      <c r="VSH3819" s="1463"/>
      <c r="VSI3819" s="1463"/>
      <c r="VSJ3819" s="1463"/>
      <c r="VSK3819" s="1463"/>
      <c r="VSL3819" s="1463"/>
      <c r="VSM3819" s="1462"/>
      <c r="VSN3819" s="1462"/>
      <c r="VSO3819" s="1464"/>
      <c r="VSP3819" s="1465"/>
      <c r="VSQ3819" s="1466"/>
      <c r="VSR3819" s="1466"/>
      <c r="VSS3819" s="1462"/>
      <c r="VST3819" s="1462"/>
      <c r="VSU3819" s="1462"/>
      <c r="VSV3819" s="1462"/>
      <c r="VSW3819" s="1463"/>
      <c r="VSX3819" s="1462"/>
      <c r="VSY3819" s="1462"/>
      <c r="VSZ3819" s="1462"/>
      <c r="VTA3819" s="1462"/>
      <c r="VTB3819" s="1463"/>
      <c r="VTC3819" s="1462"/>
      <c r="VTD3819" s="1462"/>
      <c r="VTE3819" s="1462"/>
      <c r="VTF3819" s="1462"/>
      <c r="VTG3819" s="1462"/>
      <c r="VTH3819" s="1462"/>
      <c r="VTI3819" s="1462"/>
      <c r="VTJ3819" s="1463"/>
      <c r="VTK3819" s="1462"/>
      <c r="VTL3819" s="1462"/>
      <c r="VTM3819" s="1463"/>
      <c r="VTN3819" s="1463"/>
      <c r="VTO3819" s="1463"/>
      <c r="VTP3819" s="1463"/>
      <c r="VTQ3819" s="1463"/>
      <c r="VTR3819" s="1463"/>
      <c r="VTS3819" s="1462"/>
      <c r="VTT3819" s="1462"/>
      <c r="VTU3819" s="1464"/>
      <c r="VTV3819" s="1465"/>
      <c r="VTW3819" s="1466"/>
      <c r="VTX3819" s="1466"/>
      <c r="VTY3819" s="1462"/>
      <c r="VTZ3819" s="1462"/>
      <c r="VUA3819" s="1462"/>
      <c r="VUB3819" s="1462"/>
      <c r="VUC3819" s="1463"/>
      <c r="VUD3819" s="1462"/>
      <c r="VUE3819" s="1462"/>
      <c r="VUF3819" s="1462"/>
      <c r="VUG3819" s="1462"/>
      <c r="VUH3819" s="1463"/>
      <c r="VUI3819" s="1462"/>
      <c r="VUJ3819" s="1462"/>
      <c r="VUK3819" s="1462"/>
      <c r="VUL3819" s="1462"/>
      <c r="VUM3819" s="1462"/>
      <c r="VUN3819" s="1462"/>
      <c r="VUO3819" s="1462"/>
      <c r="VUP3819" s="1463"/>
      <c r="VUQ3819" s="1462"/>
      <c r="VUR3819" s="1462"/>
      <c r="VUS3819" s="1463"/>
      <c r="VUT3819" s="1463"/>
      <c r="VUU3819" s="1463"/>
      <c r="VUV3819" s="1463"/>
      <c r="VUW3819" s="1463"/>
      <c r="VUX3819" s="1463"/>
      <c r="VUY3819" s="1462"/>
      <c r="VUZ3819" s="1462"/>
      <c r="VVA3819" s="1464"/>
      <c r="VVB3819" s="1465"/>
      <c r="VVC3819" s="1466"/>
      <c r="VVD3819" s="1466"/>
      <c r="VVE3819" s="1462"/>
      <c r="VVF3819" s="1462"/>
      <c r="VVG3819" s="1462"/>
      <c r="VVH3819" s="1462"/>
      <c r="VVI3819" s="1463"/>
      <c r="VVJ3819" s="1462"/>
      <c r="VVK3819" s="1462"/>
      <c r="VVL3819" s="1462"/>
      <c r="VVM3819" s="1462"/>
      <c r="VVN3819" s="1463"/>
      <c r="VVO3819" s="1462"/>
      <c r="VVP3819" s="1462"/>
      <c r="VVQ3819" s="1462"/>
      <c r="VVR3819" s="1462"/>
      <c r="VVS3819" s="1462"/>
      <c r="VVT3819" s="1462"/>
      <c r="VVU3819" s="1462"/>
      <c r="VVV3819" s="1463"/>
      <c r="VVW3819" s="1462"/>
      <c r="VVX3819" s="1462"/>
      <c r="VVY3819" s="1463"/>
      <c r="VVZ3819" s="1463"/>
      <c r="VWA3819" s="1463"/>
      <c r="VWB3819" s="1463"/>
      <c r="VWC3819" s="1463"/>
      <c r="VWD3819" s="1463"/>
      <c r="VWE3819" s="1462"/>
      <c r="VWF3819" s="1462"/>
      <c r="VWG3819" s="1464"/>
      <c r="VWH3819" s="1465"/>
      <c r="VWI3819" s="1466"/>
      <c r="VWJ3819" s="1466"/>
      <c r="VWK3819" s="1462"/>
      <c r="VWL3819" s="1462"/>
      <c r="VWM3819" s="1462"/>
      <c r="VWN3819" s="1462"/>
      <c r="VWO3819" s="1463"/>
      <c r="VWP3819" s="1462"/>
      <c r="VWQ3819" s="1462"/>
      <c r="VWR3819" s="1462"/>
      <c r="VWS3819" s="1462"/>
      <c r="VWT3819" s="1463"/>
      <c r="VWU3819" s="1462"/>
      <c r="VWV3819" s="1462"/>
      <c r="VWW3819" s="1462"/>
      <c r="VWX3819" s="1462"/>
      <c r="VWY3819" s="1462"/>
      <c r="VWZ3819" s="1462"/>
      <c r="VXA3819" s="1462"/>
      <c r="VXB3819" s="1463"/>
      <c r="VXC3819" s="1462"/>
      <c r="VXD3819" s="1462"/>
      <c r="VXE3819" s="1463"/>
      <c r="VXF3819" s="1463"/>
      <c r="VXG3819" s="1463"/>
      <c r="VXH3819" s="1463"/>
      <c r="VXI3819" s="1463"/>
      <c r="VXJ3819" s="1463"/>
      <c r="VXK3819" s="1462"/>
      <c r="VXL3819" s="1462"/>
      <c r="VXM3819" s="1464"/>
      <c r="VXN3819" s="1465"/>
      <c r="VXO3819" s="1466"/>
      <c r="VXP3819" s="1466"/>
      <c r="VXQ3819" s="1462"/>
      <c r="VXR3819" s="1462"/>
      <c r="VXS3819" s="1462"/>
      <c r="VXT3819" s="1462"/>
      <c r="VXU3819" s="1463"/>
      <c r="VXV3819" s="1462"/>
      <c r="VXW3819" s="1462"/>
      <c r="VXX3819" s="1462"/>
      <c r="VXY3819" s="1462"/>
      <c r="VXZ3819" s="1463"/>
      <c r="VYA3819" s="1462"/>
      <c r="VYB3819" s="1462"/>
      <c r="VYC3819" s="1462"/>
      <c r="VYD3819" s="1462"/>
      <c r="VYE3819" s="1462"/>
      <c r="VYF3819" s="1462"/>
      <c r="VYG3819" s="1462"/>
      <c r="VYH3819" s="1463"/>
      <c r="VYI3819" s="1462"/>
      <c r="VYJ3819" s="1462"/>
      <c r="VYK3819" s="1463"/>
      <c r="VYL3819" s="1463"/>
      <c r="VYM3819" s="1463"/>
      <c r="VYN3819" s="1463"/>
      <c r="VYO3819" s="1463"/>
      <c r="VYP3819" s="1463"/>
      <c r="VYQ3819" s="1462"/>
      <c r="VYR3819" s="1462"/>
      <c r="VYS3819" s="1464"/>
      <c r="VYT3819" s="1465"/>
      <c r="VYU3819" s="1466"/>
      <c r="VYV3819" s="1466"/>
      <c r="VYW3819" s="1462"/>
      <c r="VYX3819" s="1462"/>
      <c r="VYY3819" s="1462"/>
      <c r="VYZ3819" s="1462"/>
      <c r="VZA3819" s="1463"/>
      <c r="VZB3819" s="1462"/>
      <c r="VZC3819" s="1462"/>
      <c r="VZD3819" s="1462"/>
      <c r="VZE3819" s="1462"/>
      <c r="VZF3819" s="1463"/>
      <c r="VZG3819" s="1462"/>
      <c r="VZH3819" s="1462"/>
      <c r="VZI3819" s="1462"/>
      <c r="VZJ3819" s="1462"/>
      <c r="VZK3819" s="1462"/>
      <c r="VZL3819" s="1462"/>
      <c r="VZM3819" s="1462"/>
      <c r="VZN3819" s="1463"/>
      <c r="VZO3819" s="1462"/>
      <c r="VZP3819" s="1462"/>
      <c r="VZQ3819" s="1463"/>
      <c r="VZR3819" s="1463"/>
      <c r="VZS3819" s="1463"/>
      <c r="VZT3819" s="1463"/>
      <c r="VZU3819" s="1463"/>
      <c r="VZV3819" s="1463"/>
      <c r="VZW3819" s="1462"/>
      <c r="VZX3819" s="1462"/>
      <c r="VZY3819" s="1464"/>
      <c r="VZZ3819" s="1465"/>
      <c r="WAA3819" s="1466"/>
      <c r="WAB3819" s="1466"/>
      <c r="WAC3819" s="1462"/>
      <c r="WAD3819" s="1462"/>
      <c r="WAE3819" s="1462"/>
      <c r="WAF3819" s="1462"/>
      <c r="WAG3819" s="1463"/>
      <c r="WAH3819" s="1462"/>
      <c r="WAI3819" s="1462"/>
      <c r="WAJ3819" s="1462"/>
      <c r="WAK3819" s="1462"/>
      <c r="WAL3819" s="1463"/>
      <c r="WAM3819" s="1462"/>
      <c r="WAN3819" s="1462"/>
      <c r="WAO3819" s="1462"/>
      <c r="WAP3819" s="1462"/>
      <c r="WAQ3819" s="1462"/>
      <c r="WAR3819" s="1462"/>
      <c r="WAS3819" s="1462"/>
      <c r="WAT3819" s="1463"/>
      <c r="WAU3819" s="1462"/>
      <c r="WAV3819" s="1462"/>
      <c r="WAW3819" s="1463"/>
      <c r="WAX3819" s="1463"/>
      <c r="WAY3819" s="1463"/>
      <c r="WAZ3819" s="1463"/>
      <c r="WBA3819" s="1463"/>
      <c r="WBB3819" s="1463"/>
      <c r="WBC3819" s="1462"/>
      <c r="WBD3819" s="1462"/>
      <c r="WBE3819" s="1464"/>
      <c r="WBF3819" s="1465"/>
      <c r="WBG3819" s="1466"/>
      <c r="WBH3819" s="1466"/>
      <c r="WBI3819" s="1462"/>
      <c r="WBJ3819" s="1462"/>
      <c r="WBK3819" s="1462"/>
      <c r="WBL3819" s="1462"/>
      <c r="WBM3819" s="1463"/>
      <c r="WBN3819" s="1462"/>
      <c r="WBO3819" s="1462"/>
      <c r="WBP3819" s="1462"/>
      <c r="WBQ3819" s="1462"/>
      <c r="WBR3819" s="1463"/>
      <c r="WBS3819" s="1462"/>
      <c r="WBT3819" s="1462"/>
      <c r="WBU3819" s="1462"/>
      <c r="WBV3819" s="1462"/>
      <c r="WBW3819" s="1462"/>
      <c r="WBX3819" s="1462"/>
      <c r="WBY3819" s="1462"/>
      <c r="WBZ3819" s="1463"/>
      <c r="WCA3819" s="1462"/>
      <c r="WCB3819" s="1462"/>
      <c r="WCC3819" s="1463"/>
      <c r="WCD3819" s="1463"/>
      <c r="WCE3819" s="1463"/>
      <c r="WCF3819" s="1463"/>
      <c r="WCG3819" s="1463"/>
      <c r="WCH3819" s="1463"/>
      <c r="WCI3819" s="1462"/>
      <c r="WCJ3819" s="1462"/>
      <c r="WCK3819" s="1464"/>
      <c r="WCL3819" s="1465"/>
      <c r="WCM3819" s="1466"/>
      <c r="WCN3819" s="1466"/>
      <c r="WCO3819" s="1462"/>
      <c r="WCP3819" s="1462"/>
      <c r="WCQ3819" s="1462"/>
      <c r="WCR3819" s="1462"/>
      <c r="WCS3819" s="1463"/>
      <c r="WCT3819" s="1462"/>
      <c r="WCU3819" s="1462"/>
      <c r="WCV3819" s="1462"/>
      <c r="WCW3819" s="1462"/>
      <c r="WCX3819" s="1463"/>
      <c r="WCY3819" s="1462"/>
      <c r="WCZ3819" s="1462"/>
      <c r="WDA3819" s="1462"/>
      <c r="WDB3819" s="1462"/>
      <c r="WDC3819" s="1462"/>
      <c r="WDD3819" s="1462"/>
      <c r="WDE3819" s="1462"/>
      <c r="WDF3819" s="1463"/>
      <c r="WDG3819" s="1462"/>
      <c r="WDH3819" s="1462"/>
      <c r="WDI3819" s="1463"/>
      <c r="WDJ3819" s="1463"/>
      <c r="WDK3819" s="1463"/>
      <c r="WDL3819" s="1463"/>
      <c r="WDM3819" s="1463"/>
      <c r="WDN3819" s="1463"/>
      <c r="WDO3819" s="1462"/>
      <c r="WDP3819" s="1462"/>
      <c r="WDQ3819" s="1464"/>
      <c r="WDR3819" s="1465"/>
      <c r="WDS3819" s="1466"/>
      <c r="WDT3819" s="1466"/>
      <c r="WDU3819" s="1462"/>
      <c r="WDV3819" s="1462"/>
      <c r="WDW3819" s="1462"/>
      <c r="WDX3819" s="1462"/>
      <c r="WDY3819" s="1463"/>
      <c r="WDZ3819" s="1462"/>
      <c r="WEA3819" s="1462"/>
      <c r="WEB3819" s="1462"/>
      <c r="WEC3819" s="1462"/>
      <c r="WED3819" s="1463"/>
      <c r="WEE3819" s="1462"/>
      <c r="WEF3819" s="1462"/>
      <c r="WEG3819" s="1462"/>
      <c r="WEH3819" s="1462"/>
      <c r="WEI3819" s="1462"/>
      <c r="WEJ3819" s="1462"/>
      <c r="WEK3819" s="1462"/>
      <c r="WEL3819" s="1463"/>
      <c r="WEM3819" s="1462"/>
      <c r="WEN3819" s="1462"/>
      <c r="WEO3819" s="1463"/>
      <c r="WEP3819" s="1463"/>
      <c r="WEQ3819" s="1463"/>
      <c r="WER3819" s="1463"/>
      <c r="WES3819" s="1463"/>
      <c r="WET3819" s="1463"/>
      <c r="WEU3819" s="1462"/>
      <c r="WEV3819" s="1462"/>
      <c r="WEW3819" s="1464"/>
      <c r="WEX3819" s="1465"/>
      <c r="WEY3819" s="1466"/>
      <c r="WEZ3819" s="1466"/>
      <c r="WFA3819" s="1462"/>
      <c r="WFB3819" s="1462"/>
      <c r="WFC3819" s="1462"/>
      <c r="WFD3819" s="1462"/>
      <c r="WFE3819" s="1463"/>
      <c r="WFF3819" s="1462"/>
      <c r="WFG3819" s="1462"/>
      <c r="WFH3819" s="1462"/>
      <c r="WFI3819" s="1462"/>
      <c r="WFJ3819" s="1463"/>
      <c r="WFK3819" s="1462"/>
      <c r="WFL3819" s="1462"/>
      <c r="WFM3819" s="1462"/>
      <c r="WFN3819" s="1462"/>
      <c r="WFO3819" s="1462"/>
      <c r="WFP3819" s="1462"/>
      <c r="WFQ3819" s="1462"/>
      <c r="WFR3819" s="1463"/>
      <c r="WFS3819" s="1462"/>
      <c r="WFT3819" s="1462"/>
      <c r="WFU3819" s="1463"/>
      <c r="WFV3819" s="1463"/>
      <c r="WFW3819" s="1463"/>
      <c r="WFX3819" s="1463"/>
      <c r="WFY3819" s="1463"/>
      <c r="WFZ3819" s="1463"/>
      <c r="WGA3819" s="1462"/>
      <c r="WGB3819" s="1462"/>
      <c r="WGC3819" s="1464"/>
      <c r="WGD3819" s="1465"/>
      <c r="WGE3819" s="1466"/>
      <c r="WGF3819" s="1466"/>
      <c r="WGG3819" s="1462"/>
      <c r="WGH3819" s="1462"/>
      <c r="WGI3819" s="1462"/>
      <c r="WGJ3819" s="1462"/>
      <c r="WGK3819" s="1463"/>
      <c r="WGL3819" s="1462"/>
      <c r="WGM3819" s="1462"/>
      <c r="WGN3819" s="1462"/>
      <c r="WGO3819" s="1462"/>
      <c r="WGP3819" s="1463"/>
      <c r="WGQ3819" s="1462"/>
      <c r="WGR3819" s="1462"/>
      <c r="WGS3819" s="1462"/>
      <c r="WGT3819" s="1462"/>
      <c r="WGU3819" s="1462"/>
      <c r="WGV3819" s="1462"/>
      <c r="WGW3819" s="1462"/>
      <c r="WGX3819" s="1463"/>
      <c r="WGY3819" s="1462"/>
      <c r="WGZ3819" s="1462"/>
      <c r="WHA3819" s="1463"/>
      <c r="WHB3819" s="1463"/>
      <c r="WHC3819" s="1463"/>
      <c r="WHD3819" s="1463"/>
      <c r="WHE3819" s="1463"/>
      <c r="WHF3819" s="1463"/>
      <c r="WHG3819" s="1462"/>
      <c r="WHH3819" s="1462"/>
      <c r="WHI3819" s="1464"/>
      <c r="WHJ3819" s="1465"/>
      <c r="WHK3819" s="1466"/>
      <c r="WHL3819" s="1466"/>
      <c r="WHM3819" s="1462"/>
      <c r="WHN3819" s="1462"/>
      <c r="WHO3819" s="1462"/>
      <c r="WHP3819" s="1462"/>
      <c r="WHQ3819" s="1463"/>
      <c r="WHR3819" s="1462"/>
      <c r="WHS3819" s="1462"/>
      <c r="WHT3819" s="1462"/>
      <c r="WHU3819" s="1462"/>
      <c r="WHV3819" s="1463"/>
      <c r="WHW3819" s="1462"/>
      <c r="WHX3819" s="1462"/>
      <c r="WHY3819" s="1462"/>
      <c r="WHZ3819" s="1462"/>
      <c r="WIA3819" s="1462"/>
      <c r="WIB3819" s="1462"/>
      <c r="WIC3819" s="1462"/>
      <c r="WID3819" s="1463"/>
      <c r="WIE3819" s="1462"/>
      <c r="WIF3819" s="1462"/>
      <c r="WIG3819" s="1463"/>
      <c r="WIH3819" s="1463"/>
      <c r="WII3819" s="1463"/>
      <c r="WIJ3819" s="1463"/>
      <c r="WIK3819" s="1463"/>
      <c r="WIL3819" s="1463"/>
      <c r="WIM3819" s="1462"/>
      <c r="WIN3819" s="1462"/>
      <c r="WIO3819" s="1464"/>
      <c r="WIP3819" s="1465"/>
      <c r="WIQ3819" s="1466"/>
      <c r="WIR3819" s="1466"/>
      <c r="WIS3819" s="1462"/>
      <c r="WIT3819" s="1462"/>
      <c r="WIU3819" s="1462"/>
      <c r="WIV3819" s="1462"/>
      <c r="WIW3819" s="1463"/>
      <c r="WIX3819" s="1462"/>
      <c r="WIY3819" s="1462"/>
      <c r="WIZ3819" s="1462"/>
      <c r="WJA3819" s="1462"/>
      <c r="WJB3819" s="1463"/>
      <c r="WJC3819" s="1462"/>
      <c r="WJD3819" s="1462"/>
      <c r="WJE3819" s="1462"/>
      <c r="WJF3819" s="1462"/>
      <c r="WJG3819" s="1462"/>
      <c r="WJH3819" s="1462"/>
      <c r="WJI3819" s="1462"/>
      <c r="WJJ3819" s="1463"/>
      <c r="WJK3819" s="1462"/>
      <c r="WJL3819" s="1462"/>
      <c r="WJM3819" s="1463"/>
      <c r="WJN3819" s="1463"/>
      <c r="WJO3819" s="1463"/>
      <c r="WJP3819" s="1463"/>
      <c r="WJQ3819" s="1463"/>
      <c r="WJR3819" s="1463"/>
      <c r="WJS3819" s="1462"/>
      <c r="WJT3819" s="1462"/>
      <c r="WJU3819" s="1464"/>
      <c r="WJV3819" s="1465"/>
      <c r="WJW3819" s="1466"/>
      <c r="WJX3819" s="1466"/>
      <c r="WJY3819" s="1462"/>
      <c r="WJZ3819" s="1462"/>
      <c r="WKA3819" s="1462"/>
      <c r="WKB3819" s="1462"/>
      <c r="WKC3819" s="1463"/>
      <c r="WKD3819" s="1462"/>
      <c r="WKE3819" s="1462"/>
      <c r="WKF3819" s="1462"/>
      <c r="WKG3819" s="1462"/>
      <c r="WKH3819" s="1463"/>
      <c r="WKI3819" s="1462"/>
      <c r="WKJ3819" s="1462"/>
      <c r="WKK3819" s="1462"/>
      <c r="WKL3819" s="1462"/>
      <c r="WKM3819" s="1462"/>
      <c r="WKN3819" s="1462"/>
      <c r="WKO3819" s="1462"/>
      <c r="WKP3819" s="1463"/>
      <c r="WKQ3819" s="1462"/>
      <c r="WKR3819" s="1462"/>
      <c r="WKS3819" s="1463"/>
      <c r="WKT3819" s="1463"/>
      <c r="WKU3819" s="1463"/>
      <c r="WKV3819" s="1463"/>
      <c r="WKW3819" s="1463"/>
      <c r="WKX3819" s="1463"/>
      <c r="WKY3819" s="1462"/>
      <c r="WKZ3819" s="1462"/>
      <c r="WLA3819" s="1464"/>
      <c r="WLB3819" s="1465"/>
      <c r="WLC3819" s="1466"/>
      <c r="WLD3819" s="1466"/>
      <c r="WLE3819" s="1462"/>
      <c r="WLF3819" s="1462"/>
      <c r="WLG3819" s="1462"/>
      <c r="WLH3819" s="1462"/>
      <c r="WLI3819" s="1463"/>
      <c r="WLJ3819" s="1462"/>
      <c r="WLK3819" s="1462"/>
      <c r="WLL3819" s="1462"/>
      <c r="WLM3819" s="1462"/>
      <c r="WLN3819" s="1463"/>
      <c r="WLO3819" s="1462"/>
      <c r="WLP3819" s="1462"/>
      <c r="WLQ3819" s="1462"/>
      <c r="WLR3819" s="1462"/>
      <c r="WLS3819" s="1462"/>
      <c r="WLT3819" s="1462"/>
      <c r="WLU3819" s="1462"/>
      <c r="WLV3819" s="1463"/>
      <c r="WLW3819" s="1462"/>
      <c r="WLX3819" s="1462"/>
      <c r="WLY3819" s="1463"/>
      <c r="WLZ3819" s="1463"/>
      <c r="WMA3819" s="1463"/>
      <c r="WMB3819" s="1463"/>
      <c r="WMC3819" s="1463"/>
      <c r="WMD3819" s="1463"/>
      <c r="WME3819" s="1462"/>
      <c r="WMF3819" s="1462"/>
      <c r="WMG3819" s="1464"/>
      <c r="WMH3819" s="1465"/>
      <c r="WMI3819" s="1466"/>
      <c r="WMJ3819" s="1466"/>
      <c r="WMK3819" s="1462"/>
      <c r="WML3819" s="1462"/>
      <c r="WMM3819" s="1462"/>
      <c r="WMN3819" s="1462"/>
      <c r="WMO3819" s="1463"/>
      <c r="WMP3819" s="1462"/>
      <c r="WMQ3819" s="1462"/>
      <c r="WMR3819" s="1462"/>
      <c r="WMS3819" s="1462"/>
      <c r="WMT3819" s="1463"/>
      <c r="WMU3819" s="1462"/>
      <c r="WMV3819" s="1462"/>
      <c r="WMW3819" s="1462"/>
      <c r="WMX3819" s="1462"/>
      <c r="WMY3819" s="1462"/>
      <c r="WMZ3819" s="1462"/>
      <c r="WNA3819" s="1462"/>
      <c r="WNB3819" s="1463"/>
      <c r="WNC3819" s="1462"/>
      <c r="WND3819" s="1462"/>
      <c r="WNE3819" s="1463"/>
      <c r="WNF3819" s="1463"/>
      <c r="WNG3819" s="1463"/>
      <c r="WNH3819" s="1463"/>
      <c r="WNI3819" s="1463"/>
      <c r="WNJ3819" s="1463"/>
      <c r="WNK3819" s="1462"/>
      <c r="WNL3819" s="1462"/>
      <c r="WNM3819" s="1464"/>
      <c r="WNN3819" s="1465"/>
      <c r="WNO3819" s="1466"/>
      <c r="WNP3819" s="1466"/>
      <c r="WNQ3819" s="1462"/>
      <c r="WNR3819" s="1462"/>
      <c r="WNS3819" s="1462"/>
      <c r="WNT3819" s="1462"/>
      <c r="WNU3819" s="1463"/>
      <c r="WNV3819" s="1462"/>
      <c r="WNW3819" s="1462"/>
      <c r="WNX3819" s="1462"/>
      <c r="WNY3819" s="1462"/>
      <c r="WNZ3819" s="1463"/>
      <c r="WOA3819" s="1462"/>
      <c r="WOB3819" s="1462"/>
      <c r="WOC3819" s="1462"/>
      <c r="WOD3819" s="1462"/>
      <c r="WOE3819" s="1462"/>
      <c r="WOF3819" s="1462"/>
      <c r="WOG3819" s="1462"/>
      <c r="WOH3819" s="1463"/>
      <c r="WOI3819" s="1462"/>
      <c r="WOJ3819" s="1462"/>
      <c r="WOK3819" s="1463"/>
      <c r="WOL3819" s="1463"/>
      <c r="WOM3819" s="1463"/>
      <c r="WON3819" s="1463"/>
      <c r="WOO3819" s="1463"/>
      <c r="WOP3819" s="1463"/>
      <c r="WOQ3819" s="1462"/>
      <c r="WOR3819" s="1462"/>
      <c r="WOS3819" s="1464"/>
      <c r="WOT3819" s="1465"/>
      <c r="WOU3819" s="1466"/>
      <c r="WOV3819" s="1466"/>
      <c r="WOW3819" s="1462"/>
      <c r="WOX3819" s="1462"/>
      <c r="WOY3819" s="1462"/>
      <c r="WOZ3819" s="1462"/>
      <c r="WPA3819" s="1463"/>
      <c r="WPB3819" s="1462"/>
      <c r="WPC3819" s="1462"/>
      <c r="WPD3819" s="1462"/>
      <c r="WPE3819" s="1462"/>
      <c r="WPF3819" s="1463"/>
      <c r="WPG3819" s="1462"/>
      <c r="WPH3819" s="1462"/>
      <c r="WPI3819" s="1462"/>
      <c r="WPJ3819" s="1462"/>
      <c r="WPK3819" s="1462"/>
      <c r="WPL3819" s="1462"/>
      <c r="WPM3819" s="1462"/>
      <c r="WPN3819" s="1463"/>
      <c r="WPO3819" s="1462"/>
      <c r="WPP3819" s="1462"/>
      <c r="WPQ3819" s="1463"/>
      <c r="WPR3819" s="1463"/>
      <c r="WPS3819" s="1463"/>
      <c r="WPT3819" s="1463"/>
      <c r="WPU3819" s="1463"/>
      <c r="WPV3819" s="1463"/>
      <c r="WPW3819" s="1462"/>
      <c r="WPX3819" s="1462"/>
      <c r="WPY3819" s="1464"/>
      <c r="WPZ3819" s="1465"/>
      <c r="WQA3819" s="1466"/>
      <c r="WQB3819" s="1466"/>
      <c r="WQC3819" s="1462"/>
      <c r="WQD3819" s="1462"/>
      <c r="WQE3819" s="1462"/>
      <c r="WQF3819" s="1462"/>
      <c r="WQG3819" s="1463"/>
      <c r="WQH3819" s="1462"/>
      <c r="WQI3819" s="1462"/>
      <c r="WQJ3819" s="1462"/>
      <c r="WQK3819" s="1462"/>
      <c r="WQL3819" s="1463"/>
      <c r="WQM3819" s="1462"/>
      <c r="WQN3819" s="1462"/>
      <c r="WQO3819" s="1462"/>
      <c r="WQP3819" s="1462"/>
      <c r="WQQ3819" s="1462"/>
      <c r="WQR3819" s="1462"/>
      <c r="WQS3819" s="1462"/>
      <c r="WQT3819" s="1463"/>
      <c r="WQU3819" s="1462"/>
      <c r="WQV3819" s="1462"/>
      <c r="WQW3819" s="1463"/>
      <c r="WQX3819" s="1463"/>
      <c r="WQY3819" s="1463"/>
      <c r="WQZ3819" s="1463"/>
      <c r="WRA3819" s="1463"/>
      <c r="WRB3819" s="1463"/>
      <c r="WRC3819" s="1462"/>
      <c r="WRD3819" s="1462"/>
      <c r="WRE3819" s="1464"/>
      <c r="WRF3819" s="1465"/>
      <c r="WRG3819" s="1466"/>
      <c r="WRH3819" s="1466"/>
      <c r="WRI3819" s="1462"/>
      <c r="WRJ3819" s="1462"/>
      <c r="WRK3819" s="1462"/>
      <c r="WRL3819" s="1462"/>
      <c r="WRM3819" s="1463"/>
      <c r="WRN3819" s="1462"/>
      <c r="WRO3819" s="1462"/>
      <c r="WRP3819" s="1462"/>
      <c r="WRQ3819" s="1462"/>
      <c r="WRR3819" s="1463"/>
      <c r="WRS3819" s="1462"/>
      <c r="WRT3819" s="1462"/>
      <c r="WRU3819" s="1462"/>
      <c r="WRV3819" s="1462"/>
      <c r="WRW3819" s="1462"/>
      <c r="WRX3819" s="1462"/>
      <c r="WRY3819" s="1462"/>
      <c r="WRZ3819" s="1463"/>
      <c r="WSA3819" s="1462"/>
      <c r="WSB3819" s="1462"/>
      <c r="WSC3819" s="1463"/>
      <c r="WSD3819" s="1463"/>
      <c r="WSE3819" s="1463"/>
      <c r="WSF3819" s="1463"/>
      <c r="WSG3819" s="1463"/>
      <c r="WSH3819" s="1463"/>
      <c r="WSI3819" s="1462"/>
      <c r="WSJ3819" s="1462"/>
      <c r="WSK3819" s="1464"/>
      <c r="WSL3819" s="1465"/>
      <c r="WSM3819" s="1466"/>
      <c r="WSN3819" s="1466"/>
      <c r="WSO3819" s="1462"/>
      <c r="WSP3819" s="1462"/>
      <c r="WSQ3819" s="1462"/>
      <c r="WSR3819" s="1462"/>
      <c r="WSS3819" s="1463"/>
      <c r="WST3819" s="1462"/>
      <c r="WSU3819" s="1462"/>
      <c r="WSV3819" s="1462"/>
      <c r="WSW3819" s="1462"/>
      <c r="WSX3819" s="1463"/>
      <c r="WSY3819" s="1462"/>
      <c r="WSZ3819" s="1462"/>
      <c r="WTA3819" s="1462"/>
      <c r="WTB3819" s="1462"/>
      <c r="WTC3819" s="1462"/>
      <c r="WTD3819" s="1462"/>
      <c r="WTE3819" s="1462"/>
      <c r="WTF3819" s="1463"/>
      <c r="WTG3819" s="1462"/>
      <c r="WTH3819" s="1462"/>
      <c r="WTI3819" s="1463"/>
      <c r="WTJ3819" s="1463"/>
      <c r="WTK3819" s="1463"/>
      <c r="WTL3819" s="1463"/>
      <c r="WTM3819" s="1463"/>
      <c r="WTN3819" s="1463"/>
      <c r="WTO3819" s="1462"/>
      <c r="WTP3819" s="1462"/>
      <c r="WTQ3819" s="1464"/>
      <c r="WTR3819" s="1465"/>
      <c r="WTS3819" s="1466"/>
      <c r="WTT3819" s="1466"/>
      <c r="WTU3819" s="1462"/>
      <c r="WTV3819" s="1462"/>
      <c r="WTW3819" s="1462"/>
      <c r="WTX3819" s="1462"/>
      <c r="WTY3819" s="1463"/>
      <c r="WTZ3819" s="1462"/>
      <c r="WUA3819" s="1462"/>
      <c r="WUB3819" s="1462"/>
      <c r="WUC3819" s="1462"/>
      <c r="WUD3819" s="1463"/>
      <c r="WUE3819" s="1462"/>
      <c r="WUF3819" s="1462"/>
      <c r="WUG3819" s="1462"/>
      <c r="WUH3819" s="1462"/>
      <c r="WUI3819" s="1462"/>
      <c r="WUJ3819" s="1462"/>
      <c r="WUK3819" s="1462"/>
      <c r="WUL3819" s="1463"/>
      <c r="WUM3819" s="1462"/>
      <c r="WUN3819" s="1462"/>
      <c r="WUO3819" s="1463"/>
      <c r="WUP3819" s="1463"/>
      <c r="WUQ3819" s="1463"/>
      <c r="WUR3819" s="1463"/>
      <c r="WUS3819" s="1463"/>
      <c r="WUT3819" s="1463"/>
      <c r="WUU3819" s="1462"/>
      <c r="WUV3819" s="1462"/>
      <c r="WUW3819" s="1464"/>
      <c r="WUX3819" s="1465"/>
      <c r="WUY3819" s="1466"/>
      <c r="WUZ3819" s="1466"/>
      <c r="WVA3819" s="1462"/>
      <c r="WVB3819" s="1462"/>
      <c r="WVC3819" s="1462"/>
      <c r="WVD3819" s="1462"/>
      <c r="WVE3819" s="1463"/>
      <c r="WVF3819" s="1462"/>
      <c r="WVG3819" s="1462"/>
      <c r="WVH3819" s="1462"/>
      <c r="WVI3819" s="1462"/>
      <c r="WVJ3819" s="1463"/>
      <c r="WVK3819" s="1462"/>
      <c r="WVL3819" s="1462"/>
      <c r="WVM3819" s="1462"/>
      <c r="WVN3819" s="1462"/>
      <c r="WVO3819" s="1462"/>
      <c r="WVP3819" s="1462"/>
      <c r="WVQ3819" s="1462"/>
      <c r="WVR3819" s="1463"/>
      <c r="WVS3819" s="1462"/>
      <c r="WVT3819" s="1462"/>
      <c r="WVU3819" s="1463"/>
      <c r="WVV3819" s="1463"/>
      <c r="WVW3819" s="1463"/>
      <c r="WVX3819" s="1463"/>
      <c r="WVY3819" s="1463"/>
      <c r="WVZ3819" s="1463"/>
      <c r="WWA3819" s="1462"/>
      <c r="WWB3819" s="1462"/>
      <c r="WWC3819" s="1464"/>
      <c r="WWD3819" s="1465"/>
      <c r="WWE3819" s="1466"/>
      <c r="WWF3819" s="1466"/>
      <c r="WWG3819" s="1462"/>
      <c r="WWH3819" s="1462"/>
      <c r="WWI3819" s="1462"/>
      <c r="WWJ3819" s="1462"/>
      <c r="WWK3819" s="1463"/>
      <c r="WWL3819" s="1462"/>
      <c r="WWM3819" s="1462"/>
      <c r="WWN3819" s="1462"/>
      <c r="WWO3819" s="1462"/>
      <c r="WWP3819" s="1463"/>
      <c r="WWQ3819" s="1462"/>
      <c r="WWR3819" s="1462"/>
      <c r="WWS3819" s="1462"/>
      <c r="WWT3819" s="1462"/>
      <c r="WWU3819" s="1462"/>
      <c r="WWV3819" s="1462"/>
      <c r="WWW3819" s="1462"/>
      <c r="WWX3819" s="1463"/>
      <c r="WWY3819" s="1462"/>
      <c r="WWZ3819" s="1462"/>
      <c r="WXA3819" s="1463"/>
      <c r="WXB3819" s="1463"/>
      <c r="WXC3819" s="1463"/>
      <c r="WXD3819" s="1463"/>
      <c r="WXE3819" s="1463"/>
      <c r="WXF3819" s="1463"/>
      <c r="WXG3819" s="1462"/>
      <c r="WXH3819" s="1462"/>
      <c r="WXI3819" s="1464"/>
      <c r="WXJ3819" s="1465"/>
      <c r="WXK3819" s="1466"/>
      <c r="WXL3819" s="1466"/>
      <c r="WXM3819" s="1462"/>
      <c r="WXN3819" s="1462"/>
      <c r="WXO3819" s="1462"/>
      <c r="WXP3819" s="1462"/>
      <c r="WXQ3819" s="1463"/>
      <c r="WXR3819" s="1462"/>
      <c r="WXS3819" s="1462"/>
      <c r="WXT3819" s="1462"/>
      <c r="WXU3819" s="1462"/>
      <c r="WXV3819" s="1463"/>
      <c r="WXW3819" s="1462"/>
      <c r="WXX3819" s="1462"/>
      <c r="WXY3819" s="1462"/>
      <c r="WXZ3819" s="1462"/>
      <c r="WYA3819" s="1462"/>
      <c r="WYB3819" s="1462"/>
      <c r="WYC3819" s="1462"/>
      <c r="WYD3819" s="1463"/>
      <c r="WYE3819" s="1462"/>
      <c r="WYF3819" s="1462"/>
      <c r="WYG3819" s="1463"/>
      <c r="WYH3819" s="1463"/>
      <c r="WYI3819" s="1463"/>
      <c r="WYJ3819" s="1463"/>
      <c r="WYK3819" s="1463"/>
      <c r="WYL3819" s="1463"/>
      <c r="WYM3819" s="1462"/>
      <c r="WYN3819" s="1462"/>
      <c r="WYO3819" s="1464"/>
      <c r="WYP3819" s="1465"/>
      <c r="WYQ3819" s="1466"/>
      <c r="WYR3819" s="1466"/>
      <c r="WYS3819" s="1462"/>
      <c r="WYT3819" s="1462"/>
      <c r="WYU3819" s="1462"/>
      <c r="WYV3819" s="1462"/>
      <c r="WYW3819" s="1463"/>
      <c r="WYX3819" s="1462"/>
      <c r="WYY3819" s="1462"/>
      <c r="WYZ3819" s="1462"/>
      <c r="WZA3819" s="1462"/>
      <c r="WZB3819" s="1463"/>
      <c r="WZC3819" s="1462"/>
      <c r="WZD3819" s="1462"/>
      <c r="WZE3819" s="1462"/>
      <c r="WZF3819" s="1462"/>
      <c r="WZG3819" s="1462"/>
      <c r="WZH3819" s="1462"/>
      <c r="WZI3819" s="1462"/>
      <c r="WZJ3819" s="1463"/>
      <c r="WZK3819" s="1462"/>
      <c r="WZL3819" s="1462"/>
      <c r="WZM3819" s="1463"/>
      <c r="WZN3819" s="1463"/>
      <c r="WZO3819" s="1463"/>
      <c r="WZP3819" s="1463"/>
      <c r="WZQ3819" s="1463"/>
      <c r="WZR3819" s="1463"/>
      <c r="WZS3819" s="1462"/>
      <c r="WZT3819" s="1462"/>
      <c r="WZU3819" s="1464"/>
      <c r="WZV3819" s="1465"/>
      <c r="WZW3819" s="1466"/>
      <c r="WZX3819" s="1466"/>
      <c r="WZY3819" s="1462"/>
      <c r="WZZ3819" s="1462"/>
      <c r="XAA3819" s="1462"/>
      <c r="XAB3819" s="1462"/>
      <c r="XAC3819" s="1463"/>
      <c r="XAD3819" s="1462"/>
      <c r="XAE3819" s="1462"/>
      <c r="XAF3819" s="1462"/>
      <c r="XAG3819" s="1462"/>
      <c r="XAH3819" s="1463"/>
      <c r="XAI3819" s="1462"/>
      <c r="XAJ3819" s="1462"/>
      <c r="XAK3819" s="1462"/>
      <c r="XAL3819" s="1462"/>
      <c r="XAM3819" s="1462"/>
      <c r="XAN3819" s="1462"/>
      <c r="XAO3819" s="1462"/>
      <c r="XAP3819" s="1463"/>
      <c r="XAQ3819" s="1462"/>
      <c r="XAR3819" s="1462"/>
      <c r="XAS3819" s="1463"/>
      <c r="XAT3819" s="1463"/>
      <c r="XAU3819" s="1463"/>
      <c r="XAV3819" s="1463"/>
      <c r="XAW3819" s="1463"/>
      <c r="XAX3819" s="1463"/>
      <c r="XAY3819" s="1462"/>
      <c r="XAZ3819" s="1462"/>
      <c r="XBA3819" s="1464"/>
      <c r="XBB3819" s="1465"/>
      <c r="XBC3819" s="1466"/>
      <c r="XBD3819" s="1466"/>
      <c r="XBE3819" s="1462"/>
      <c r="XBF3819" s="1462"/>
      <c r="XBG3819" s="1462"/>
      <c r="XBH3819" s="1462"/>
      <c r="XBI3819" s="1463"/>
      <c r="XBJ3819" s="1462"/>
      <c r="XBK3819" s="1462"/>
      <c r="XBL3819" s="1462"/>
      <c r="XBM3819" s="1462"/>
      <c r="XBN3819" s="1463"/>
      <c r="XBO3819" s="1462"/>
      <c r="XBP3819" s="1462"/>
      <c r="XBQ3819" s="1462"/>
      <c r="XBR3819" s="1462"/>
      <c r="XBS3819" s="1462"/>
      <c r="XBT3819" s="1462"/>
      <c r="XBU3819" s="1462"/>
      <c r="XBV3819" s="1463"/>
      <c r="XBW3819" s="1462"/>
      <c r="XBX3819" s="1462"/>
      <c r="XBY3819" s="1463"/>
      <c r="XBZ3819" s="1463"/>
      <c r="XCA3819" s="1463"/>
      <c r="XCB3819" s="1463"/>
      <c r="XCC3819" s="1463"/>
      <c r="XCD3819" s="1463"/>
      <c r="XCE3819" s="1462"/>
      <c r="XCF3819" s="1462"/>
      <c r="XCG3819" s="1464"/>
      <c r="XCH3819" s="1465"/>
      <c r="XCI3819" s="1466"/>
      <c r="XCJ3819" s="1466"/>
      <c r="XCK3819" s="1462"/>
      <c r="XCL3819" s="1462"/>
      <c r="XCM3819" s="1462"/>
      <c r="XCN3819" s="1462"/>
      <c r="XCO3819" s="1463"/>
      <c r="XCP3819" s="1462"/>
      <c r="XCQ3819" s="1462"/>
      <c r="XCR3819" s="1462"/>
      <c r="XCS3819" s="1462"/>
      <c r="XCT3819" s="1463"/>
      <c r="XCU3819" s="1462"/>
      <c r="XCV3819" s="1462"/>
      <c r="XCW3819" s="1462"/>
      <c r="XCX3819" s="1462"/>
      <c r="XCY3819" s="1462"/>
      <c r="XCZ3819" s="1462"/>
      <c r="XDA3819" s="1462"/>
      <c r="XDB3819" s="1463"/>
      <c r="XDC3819" s="1462"/>
      <c r="XDD3819" s="1462"/>
      <c r="XDE3819" s="1463"/>
      <c r="XDF3819" s="1463"/>
      <c r="XDG3819" s="1463"/>
      <c r="XDH3819" s="1463"/>
      <c r="XDI3819" s="1463"/>
      <c r="XDJ3819" s="1463"/>
      <c r="XDK3819" s="1462"/>
      <c r="XDL3819" s="1462"/>
      <c r="XDM3819" s="1464"/>
      <c r="XDN3819" s="1465"/>
      <c r="XDO3819" s="1466"/>
      <c r="XDP3819" s="1466"/>
      <c r="XDQ3819" s="1462"/>
      <c r="XDR3819" s="1462"/>
      <c r="XDS3819" s="1462"/>
      <c r="XDT3819" s="1462"/>
      <c r="XDU3819" s="1463"/>
      <c r="XDV3819" s="1462"/>
      <c r="XDW3819" s="1462"/>
      <c r="XDX3819" s="1462"/>
      <c r="XDY3819" s="1462"/>
      <c r="XDZ3819" s="1463"/>
      <c r="XEA3819" s="1462"/>
      <c r="XEB3819" s="1462"/>
      <c r="XEC3819" s="1462"/>
      <c r="XED3819" s="1462"/>
      <c r="XEE3819" s="1462"/>
      <c r="XEF3819" s="1462"/>
      <c r="XEG3819" s="1462"/>
      <c r="XEH3819" s="1463"/>
      <c r="XEI3819" s="1462"/>
      <c r="XEJ3819" s="1462"/>
      <c r="XEK3819" s="1463"/>
      <c r="XEL3819" s="1463"/>
      <c r="XEM3819" s="1463"/>
      <c r="XEN3819" s="1463"/>
      <c r="XEO3819" s="1463"/>
      <c r="XEP3819" s="1463"/>
      <c r="XEQ3819" s="1462"/>
      <c r="XER3819" s="1462"/>
      <c r="XES3819" s="1464"/>
      <c r="XET3819" s="1465"/>
      <c r="XEU3819" s="1466"/>
      <c r="XEV3819" s="1466"/>
      <c r="XEW3819" s="1462"/>
      <c r="XEX3819" s="1462"/>
      <c r="XEY3819" s="1462"/>
      <c r="XEZ3819" s="1462"/>
      <c r="XFA3819" s="1463"/>
      <c r="XFB3819" s="1462"/>
      <c r="XFC3819" s="1462"/>
      <c r="XFD3819" s="1462"/>
    </row>
    <row r="3820" spans="1:16384" s="1103" customFormat="1" ht="87.75" customHeight="1">
      <c r="A3820" s="1467" t="s">
        <v>13863</v>
      </c>
      <c r="B3820" s="1468" t="s">
        <v>33</v>
      </c>
      <c r="C3820" s="1468" t="s">
        <v>1148</v>
      </c>
      <c r="D3820" s="1468" t="s">
        <v>1149</v>
      </c>
      <c r="E3820" s="1468" t="s">
        <v>1150</v>
      </c>
      <c r="F3820" s="1468" t="s">
        <v>1151</v>
      </c>
      <c r="G3820" s="1468" t="s">
        <v>1152</v>
      </c>
      <c r="H3820" s="1468" t="s">
        <v>13864</v>
      </c>
      <c r="I3820" s="1468" t="s">
        <v>13865</v>
      </c>
      <c r="J3820" s="1468" t="s">
        <v>38</v>
      </c>
      <c r="K3820" s="1468">
        <v>0</v>
      </c>
      <c r="L3820" s="1468">
        <v>711000000</v>
      </c>
      <c r="M3820" s="1469" t="s">
        <v>73</v>
      </c>
      <c r="N3820" s="1470" t="s">
        <v>13866</v>
      </c>
      <c r="O3820" s="1468" t="s">
        <v>13391</v>
      </c>
      <c r="P3820" s="1471"/>
      <c r="Q3820" s="1468" t="s">
        <v>1136</v>
      </c>
      <c r="R3820" s="1468" t="s">
        <v>1146</v>
      </c>
      <c r="S3820" s="1468">
        <v>796</v>
      </c>
      <c r="T3820" s="1468" t="s">
        <v>13392</v>
      </c>
      <c r="U3820" s="1468">
        <v>1</v>
      </c>
      <c r="V3820" s="1472">
        <v>35000000</v>
      </c>
      <c r="W3820" s="1472">
        <f t="shared" si="166"/>
        <v>35000000</v>
      </c>
      <c r="X3820" s="1472">
        <f t="shared" si="167"/>
        <v>39200000.000000007</v>
      </c>
      <c r="Y3820" s="1468"/>
      <c r="Z3820" s="1468">
        <v>2016</v>
      </c>
      <c r="AA3820" s="1470"/>
      <c r="AB3820" s="1473"/>
      <c r="AC3820" s="1474" t="s">
        <v>8969</v>
      </c>
      <c r="AD3820" s="1473"/>
      <c r="AE3820" s="1473"/>
      <c r="AF3820" s="1473"/>
      <c r="AG3820" s="1470" t="s">
        <v>13867</v>
      </c>
      <c r="AH3820" s="1474"/>
      <c r="AI3820" s="1475"/>
      <c r="AJ3820" s="1473"/>
      <c r="AK3820" s="1473"/>
      <c r="AL3820" s="1462"/>
      <c r="AM3820" s="1462"/>
      <c r="AN3820" s="1462"/>
      <c r="AO3820" s="1462"/>
      <c r="AP3820" s="1463"/>
      <c r="AQ3820" s="1462"/>
      <c r="AR3820" s="1462"/>
      <c r="AS3820" s="1463"/>
      <c r="AT3820" s="1463"/>
      <c r="AU3820" s="1463"/>
      <c r="AV3820" s="1463"/>
      <c r="AW3820" s="1463"/>
      <c r="AX3820" s="1463"/>
      <c r="AY3820" s="1462"/>
      <c r="AZ3820" s="1462"/>
      <c r="BA3820" s="1464"/>
      <c r="BB3820" s="1465"/>
      <c r="BC3820" s="1466"/>
      <c r="BD3820" s="1466"/>
      <c r="BE3820" s="1462"/>
      <c r="BF3820" s="1462"/>
      <c r="BG3820" s="1462"/>
      <c r="BH3820" s="1462"/>
      <c r="BI3820" s="1463"/>
      <c r="BJ3820" s="1462"/>
      <c r="BK3820" s="1462"/>
      <c r="BL3820" s="1462"/>
      <c r="BM3820" s="1462"/>
      <c r="BN3820" s="1463"/>
      <c r="BO3820" s="1462"/>
      <c r="BP3820" s="1462"/>
      <c r="BQ3820" s="1462"/>
      <c r="BR3820" s="1462"/>
      <c r="BS3820" s="1462"/>
      <c r="BT3820" s="1462"/>
      <c r="BU3820" s="1462"/>
      <c r="BV3820" s="1463"/>
      <c r="BW3820" s="1462"/>
      <c r="BX3820" s="1462"/>
      <c r="BY3820" s="1463"/>
      <c r="BZ3820" s="1463"/>
      <c r="CA3820" s="1463"/>
      <c r="CB3820" s="1463"/>
      <c r="CC3820" s="1463"/>
      <c r="CD3820" s="1463"/>
      <c r="CE3820" s="1462"/>
      <c r="CF3820" s="1462"/>
      <c r="CG3820" s="1464"/>
      <c r="CH3820" s="1465"/>
      <c r="CI3820" s="1466"/>
      <c r="CJ3820" s="1466"/>
      <c r="CK3820" s="1462"/>
      <c r="CL3820" s="1462"/>
      <c r="CM3820" s="1462"/>
      <c r="CN3820" s="1462"/>
      <c r="CO3820" s="1463"/>
      <c r="CP3820" s="1462"/>
      <c r="CQ3820" s="1462"/>
      <c r="CR3820" s="1462"/>
      <c r="CS3820" s="1462"/>
      <c r="CT3820" s="1463"/>
      <c r="CU3820" s="1462"/>
      <c r="CV3820" s="1462"/>
      <c r="CW3820" s="1462"/>
      <c r="CX3820" s="1462"/>
      <c r="CY3820" s="1462"/>
      <c r="CZ3820" s="1462"/>
      <c r="DA3820" s="1462"/>
      <c r="DB3820" s="1463"/>
      <c r="DC3820" s="1462"/>
      <c r="DD3820" s="1462"/>
      <c r="DE3820" s="1463"/>
      <c r="DF3820" s="1463"/>
      <c r="DG3820" s="1463"/>
      <c r="DH3820" s="1463"/>
      <c r="DI3820" s="1463"/>
      <c r="DJ3820" s="1463"/>
      <c r="DK3820" s="1462"/>
      <c r="DL3820" s="1462"/>
      <c r="DM3820" s="1464"/>
      <c r="DN3820" s="1465"/>
      <c r="DO3820" s="1466"/>
      <c r="DP3820" s="1466"/>
      <c r="DQ3820" s="1462"/>
      <c r="DR3820" s="1462"/>
      <c r="DS3820" s="1462"/>
      <c r="DT3820" s="1462"/>
      <c r="DU3820" s="1463"/>
      <c r="DV3820" s="1462"/>
      <c r="DW3820" s="1462"/>
      <c r="DX3820" s="1462"/>
      <c r="DY3820" s="1462"/>
      <c r="DZ3820" s="1463"/>
      <c r="EA3820" s="1462"/>
      <c r="EB3820" s="1462"/>
      <c r="EC3820" s="1462"/>
      <c r="ED3820" s="1462"/>
      <c r="EE3820" s="1462"/>
      <c r="EF3820" s="1462"/>
      <c r="EG3820" s="1462"/>
      <c r="EH3820" s="1463"/>
      <c r="EI3820" s="1462"/>
      <c r="EJ3820" s="1462"/>
      <c r="EK3820" s="1463"/>
      <c r="EL3820" s="1463"/>
      <c r="EM3820" s="1463"/>
      <c r="EN3820" s="1463"/>
      <c r="EO3820" s="1463"/>
      <c r="EP3820" s="1463"/>
      <c r="EQ3820" s="1462"/>
      <c r="ER3820" s="1462"/>
      <c r="ES3820" s="1464"/>
      <c r="ET3820" s="1465"/>
      <c r="EU3820" s="1466"/>
      <c r="EV3820" s="1466"/>
      <c r="EW3820" s="1462"/>
      <c r="EX3820" s="1462"/>
      <c r="EY3820" s="1462"/>
      <c r="EZ3820" s="1462"/>
      <c r="FA3820" s="1463"/>
      <c r="FB3820" s="1462"/>
      <c r="FC3820" s="1462"/>
      <c r="FD3820" s="1462"/>
      <c r="FE3820" s="1462"/>
      <c r="FF3820" s="1463"/>
      <c r="FG3820" s="1462"/>
      <c r="FH3820" s="1462"/>
      <c r="FI3820" s="1462"/>
      <c r="FJ3820" s="1462"/>
      <c r="FK3820" s="1462"/>
      <c r="FL3820" s="1462"/>
      <c r="FM3820" s="1462"/>
      <c r="FN3820" s="1463"/>
      <c r="FO3820" s="1462"/>
      <c r="FP3820" s="1462"/>
      <c r="FQ3820" s="1463"/>
      <c r="FR3820" s="1463"/>
      <c r="FS3820" s="1463"/>
      <c r="FT3820" s="1463"/>
      <c r="FU3820" s="1463"/>
      <c r="FV3820" s="1463"/>
      <c r="FW3820" s="1462"/>
      <c r="FX3820" s="1462"/>
      <c r="FY3820" s="1464"/>
      <c r="FZ3820" s="1465"/>
      <c r="GA3820" s="1466"/>
      <c r="GB3820" s="1466"/>
      <c r="GC3820" s="1462"/>
      <c r="GD3820" s="1462"/>
      <c r="GE3820" s="1462"/>
      <c r="GF3820" s="1462"/>
      <c r="GG3820" s="1463"/>
      <c r="GH3820" s="1462"/>
      <c r="GI3820" s="1462"/>
      <c r="GJ3820" s="1462"/>
      <c r="GK3820" s="1462"/>
      <c r="GL3820" s="1463"/>
      <c r="GM3820" s="1462"/>
      <c r="GN3820" s="1462"/>
      <c r="GO3820" s="1462"/>
      <c r="GP3820" s="1462"/>
      <c r="GQ3820" s="1462"/>
      <c r="GR3820" s="1462"/>
      <c r="GS3820" s="1462"/>
      <c r="GT3820" s="1463"/>
      <c r="GU3820" s="1462"/>
      <c r="GV3820" s="1462"/>
      <c r="GW3820" s="1463"/>
      <c r="GX3820" s="1463"/>
      <c r="GY3820" s="1463"/>
      <c r="GZ3820" s="1463"/>
      <c r="HA3820" s="1463"/>
      <c r="HB3820" s="1463"/>
      <c r="HC3820" s="1462"/>
      <c r="HD3820" s="1462"/>
      <c r="HE3820" s="1464"/>
      <c r="HF3820" s="1465"/>
      <c r="HG3820" s="1466"/>
      <c r="HH3820" s="1466"/>
      <c r="HI3820" s="1462"/>
      <c r="HJ3820" s="1462"/>
      <c r="HK3820" s="1462"/>
      <c r="HL3820" s="1462"/>
      <c r="HM3820" s="1463"/>
      <c r="HN3820" s="1462"/>
      <c r="HO3820" s="1462"/>
      <c r="HP3820" s="1462"/>
      <c r="HQ3820" s="1462"/>
      <c r="HR3820" s="1463"/>
      <c r="HS3820" s="1462"/>
      <c r="HT3820" s="1462"/>
      <c r="HU3820" s="1462"/>
      <c r="HV3820" s="1462"/>
      <c r="HW3820" s="1462"/>
      <c r="HX3820" s="1462"/>
      <c r="HY3820" s="1462"/>
      <c r="HZ3820" s="1463"/>
      <c r="IA3820" s="1462"/>
      <c r="IB3820" s="1462"/>
      <c r="IC3820" s="1463"/>
      <c r="ID3820" s="1463"/>
      <c r="IE3820" s="1463"/>
      <c r="IF3820" s="1463"/>
      <c r="IG3820" s="1463"/>
      <c r="IH3820" s="1463"/>
      <c r="II3820" s="1462"/>
      <c r="IJ3820" s="1462"/>
      <c r="IK3820" s="1464"/>
      <c r="IL3820" s="1465"/>
      <c r="IM3820" s="1466"/>
      <c r="IN3820" s="1466"/>
      <c r="IO3820" s="1462"/>
      <c r="IP3820" s="1462"/>
      <c r="IQ3820" s="1462"/>
      <c r="IR3820" s="1462"/>
      <c r="IS3820" s="1463"/>
      <c r="IT3820" s="1462"/>
      <c r="IU3820" s="1462"/>
      <c r="IV3820" s="1462"/>
      <c r="IW3820" s="1462"/>
      <c r="IX3820" s="1463"/>
      <c r="IY3820" s="1462"/>
      <c r="IZ3820" s="1462"/>
      <c r="JA3820" s="1462"/>
      <c r="JB3820" s="1462"/>
      <c r="JC3820" s="1462"/>
      <c r="JD3820" s="1462"/>
      <c r="JE3820" s="1462"/>
      <c r="JF3820" s="1463"/>
      <c r="JG3820" s="1462"/>
      <c r="JH3820" s="1462"/>
      <c r="JI3820" s="1463"/>
      <c r="JJ3820" s="1463"/>
      <c r="JK3820" s="1463"/>
      <c r="JL3820" s="1463"/>
      <c r="JM3820" s="1463"/>
      <c r="JN3820" s="1463"/>
      <c r="JO3820" s="1462"/>
      <c r="JP3820" s="1462"/>
      <c r="JQ3820" s="1464"/>
      <c r="JR3820" s="1465"/>
      <c r="JS3820" s="1466"/>
      <c r="JT3820" s="1466"/>
      <c r="JU3820" s="1462"/>
      <c r="JV3820" s="1462"/>
      <c r="JW3820" s="1462"/>
      <c r="JX3820" s="1462"/>
      <c r="JY3820" s="1463"/>
      <c r="JZ3820" s="1462"/>
      <c r="KA3820" s="1462"/>
      <c r="KB3820" s="1462"/>
      <c r="KC3820" s="1462"/>
      <c r="KD3820" s="1463"/>
      <c r="KE3820" s="1462"/>
      <c r="KF3820" s="1462"/>
      <c r="KG3820" s="1462"/>
      <c r="KH3820" s="1462"/>
      <c r="KI3820" s="1462"/>
      <c r="KJ3820" s="1462"/>
      <c r="KK3820" s="1462"/>
      <c r="KL3820" s="1463"/>
      <c r="KM3820" s="1462"/>
      <c r="KN3820" s="1462"/>
      <c r="KO3820" s="1463"/>
      <c r="KP3820" s="1463"/>
      <c r="KQ3820" s="1463"/>
      <c r="KR3820" s="1463"/>
      <c r="KS3820" s="1463"/>
      <c r="KT3820" s="1463"/>
      <c r="KU3820" s="1462"/>
      <c r="KV3820" s="1462"/>
      <c r="KW3820" s="1464"/>
      <c r="KX3820" s="1465"/>
      <c r="KY3820" s="1466"/>
      <c r="KZ3820" s="1466"/>
      <c r="LA3820" s="1462"/>
      <c r="LB3820" s="1462"/>
      <c r="LC3820" s="1462"/>
      <c r="LD3820" s="1462"/>
      <c r="LE3820" s="1463"/>
      <c r="LF3820" s="1462"/>
      <c r="LG3820" s="1462"/>
      <c r="LH3820" s="1462"/>
      <c r="LI3820" s="1462"/>
      <c r="LJ3820" s="1463"/>
      <c r="LK3820" s="1462"/>
      <c r="LL3820" s="1462"/>
      <c r="LM3820" s="1462"/>
      <c r="LN3820" s="1462"/>
      <c r="LO3820" s="1462"/>
      <c r="LP3820" s="1462"/>
      <c r="LQ3820" s="1462"/>
      <c r="LR3820" s="1463"/>
      <c r="LS3820" s="1462"/>
      <c r="LT3820" s="1462"/>
      <c r="LU3820" s="1463"/>
      <c r="LV3820" s="1463"/>
      <c r="LW3820" s="1463"/>
      <c r="LX3820" s="1463"/>
      <c r="LY3820" s="1463"/>
      <c r="LZ3820" s="1463"/>
      <c r="MA3820" s="1462"/>
      <c r="MB3820" s="1462"/>
      <c r="MC3820" s="1464"/>
      <c r="MD3820" s="1465"/>
      <c r="ME3820" s="1466"/>
      <c r="MF3820" s="1466"/>
      <c r="MG3820" s="1462"/>
      <c r="MH3820" s="1462"/>
      <c r="MI3820" s="1462"/>
      <c r="MJ3820" s="1462"/>
      <c r="MK3820" s="1463"/>
      <c r="ML3820" s="1462"/>
      <c r="MM3820" s="1462"/>
      <c r="MN3820" s="1462"/>
      <c r="MO3820" s="1462"/>
      <c r="MP3820" s="1463"/>
      <c r="MQ3820" s="1462"/>
      <c r="MR3820" s="1462"/>
      <c r="MS3820" s="1462"/>
      <c r="MT3820" s="1462"/>
      <c r="MU3820" s="1462"/>
      <c r="MV3820" s="1462"/>
      <c r="MW3820" s="1462"/>
      <c r="MX3820" s="1463"/>
      <c r="MY3820" s="1462"/>
      <c r="MZ3820" s="1462"/>
      <c r="NA3820" s="1463"/>
      <c r="NB3820" s="1463"/>
      <c r="NC3820" s="1463"/>
      <c r="ND3820" s="1463"/>
      <c r="NE3820" s="1463"/>
      <c r="NF3820" s="1463"/>
      <c r="NG3820" s="1462"/>
      <c r="NH3820" s="1462"/>
      <c r="NI3820" s="1464"/>
      <c r="NJ3820" s="1465"/>
      <c r="NK3820" s="1466"/>
      <c r="NL3820" s="1466"/>
      <c r="NM3820" s="1462"/>
      <c r="NN3820" s="1462"/>
      <c r="NO3820" s="1462"/>
      <c r="NP3820" s="1462"/>
      <c r="NQ3820" s="1463"/>
      <c r="NR3820" s="1462"/>
      <c r="NS3820" s="1462"/>
      <c r="NT3820" s="1462"/>
      <c r="NU3820" s="1462"/>
      <c r="NV3820" s="1463"/>
      <c r="NW3820" s="1462"/>
      <c r="NX3820" s="1462"/>
      <c r="NY3820" s="1462"/>
      <c r="NZ3820" s="1462"/>
      <c r="OA3820" s="1462"/>
      <c r="OB3820" s="1462"/>
      <c r="OC3820" s="1462"/>
      <c r="OD3820" s="1463"/>
      <c r="OE3820" s="1462"/>
      <c r="OF3820" s="1462"/>
      <c r="OG3820" s="1463"/>
      <c r="OH3820" s="1463"/>
      <c r="OI3820" s="1463"/>
      <c r="OJ3820" s="1463"/>
      <c r="OK3820" s="1463"/>
      <c r="OL3820" s="1463"/>
      <c r="OM3820" s="1462"/>
      <c r="ON3820" s="1462"/>
      <c r="OO3820" s="1464"/>
      <c r="OP3820" s="1465"/>
      <c r="OQ3820" s="1466"/>
      <c r="OR3820" s="1466"/>
      <c r="OS3820" s="1462"/>
      <c r="OT3820" s="1462"/>
      <c r="OU3820" s="1462"/>
      <c r="OV3820" s="1462"/>
      <c r="OW3820" s="1463"/>
      <c r="OX3820" s="1462"/>
      <c r="OY3820" s="1462"/>
      <c r="OZ3820" s="1462"/>
      <c r="PA3820" s="1462"/>
      <c r="PB3820" s="1463"/>
      <c r="PC3820" s="1462"/>
      <c r="PD3820" s="1462"/>
      <c r="PE3820" s="1462"/>
      <c r="PF3820" s="1462"/>
      <c r="PG3820" s="1462"/>
      <c r="PH3820" s="1462"/>
      <c r="PI3820" s="1462"/>
      <c r="PJ3820" s="1463"/>
      <c r="PK3820" s="1462"/>
      <c r="PL3820" s="1462"/>
      <c r="PM3820" s="1463"/>
      <c r="PN3820" s="1463"/>
      <c r="PO3820" s="1463"/>
      <c r="PP3820" s="1463"/>
      <c r="PQ3820" s="1463"/>
      <c r="PR3820" s="1463"/>
      <c r="PS3820" s="1462"/>
      <c r="PT3820" s="1462"/>
      <c r="PU3820" s="1464"/>
      <c r="PV3820" s="1465"/>
      <c r="PW3820" s="1466"/>
      <c r="PX3820" s="1466"/>
      <c r="PY3820" s="1462"/>
      <c r="PZ3820" s="1462"/>
      <c r="QA3820" s="1462"/>
      <c r="QB3820" s="1462"/>
      <c r="QC3820" s="1463"/>
      <c r="QD3820" s="1462"/>
      <c r="QE3820" s="1462"/>
      <c r="QF3820" s="1462"/>
      <c r="QG3820" s="1462"/>
      <c r="QH3820" s="1463"/>
      <c r="QI3820" s="1462"/>
      <c r="QJ3820" s="1462"/>
      <c r="QK3820" s="1462"/>
      <c r="QL3820" s="1462"/>
      <c r="QM3820" s="1462"/>
      <c r="QN3820" s="1462"/>
      <c r="QO3820" s="1462"/>
      <c r="QP3820" s="1463"/>
      <c r="QQ3820" s="1462"/>
      <c r="QR3820" s="1462"/>
      <c r="QS3820" s="1463"/>
      <c r="QT3820" s="1463"/>
      <c r="QU3820" s="1463"/>
      <c r="QV3820" s="1463"/>
      <c r="QW3820" s="1463"/>
      <c r="QX3820" s="1463"/>
      <c r="QY3820" s="1462"/>
      <c r="QZ3820" s="1462"/>
      <c r="RA3820" s="1464"/>
      <c r="RB3820" s="1465"/>
      <c r="RC3820" s="1466"/>
      <c r="RD3820" s="1466"/>
      <c r="RE3820" s="1462"/>
      <c r="RF3820" s="1462"/>
      <c r="RG3820" s="1462"/>
      <c r="RH3820" s="1462"/>
      <c r="RI3820" s="1463"/>
      <c r="RJ3820" s="1462"/>
      <c r="RK3820" s="1462"/>
      <c r="RL3820" s="1462"/>
      <c r="RM3820" s="1462"/>
      <c r="RN3820" s="1463"/>
      <c r="RO3820" s="1462"/>
      <c r="RP3820" s="1462"/>
      <c r="RQ3820" s="1462"/>
      <c r="RR3820" s="1462"/>
      <c r="RS3820" s="1462"/>
      <c r="RT3820" s="1462"/>
      <c r="RU3820" s="1462"/>
      <c r="RV3820" s="1463"/>
      <c r="RW3820" s="1462"/>
      <c r="RX3820" s="1462"/>
      <c r="RY3820" s="1463"/>
      <c r="RZ3820" s="1463"/>
      <c r="SA3820" s="1463"/>
      <c r="SB3820" s="1463"/>
      <c r="SC3820" s="1463"/>
      <c r="SD3820" s="1463"/>
      <c r="SE3820" s="1462"/>
      <c r="SF3820" s="1462"/>
      <c r="SG3820" s="1464"/>
      <c r="SH3820" s="1465"/>
      <c r="SI3820" s="1466"/>
      <c r="SJ3820" s="1466"/>
      <c r="SK3820" s="1462"/>
      <c r="SL3820" s="1462"/>
      <c r="SM3820" s="1462"/>
      <c r="SN3820" s="1462"/>
      <c r="SO3820" s="1463"/>
      <c r="SP3820" s="1462"/>
      <c r="SQ3820" s="1462"/>
      <c r="SR3820" s="1462"/>
      <c r="SS3820" s="1462"/>
      <c r="ST3820" s="1463"/>
      <c r="SU3820" s="1462"/>
      <c r="SV3820" s="1462"/>
      <c r="SW3820" s="1462"/>
      <c r="SX3820" s="1462"/>
      <c r="SY3820" s="1462"/>
      <c r="SZ3820" s="1462"/>
      <c r="TA3820" s="1462"/>
      <c r="TB3820" s="1463"/>
      <c r="TC3820" s="1462"/>
      <c r="TD3820" s="1462"/>
      <c r="TE3820" s="1463"/>
      <c r="TF3820" s="1463"/>
      <c r="TG3820" s="1463"/>
      <c r="TH3820" s="1463"/>
      <c r="TI3820" s="1463"/>
      <c r="TJ3820" s="1463"/>
      <c r="TK3820" s="1462"/>
      <c r="TL3820" s="1462"/>
      <c r="TM3820" s="1464"/>
      <c r="TN3820" s="1465"/>
      <c r="TO3820" s="1466"/>
      <c r="TP3820" s="1466"/>
      <c r="TQ3820" s="1462"/>
      <c r="TR3820" s="1462"/>
      <c r="TS3820" s="1462"/>
      <c r="TT3820" s="1462"/>
      <c r="TU3820" s="1463"/>
      <c r="TV3820" s="1462"/>
      <c r="TW3820" s="1462"/>
      <c r="TX3820" s="1462"/>
      <c r="TY3820" s="1462"/>
      <c r="TZ3820" s="1463"/>
      <c r="UA3820" s="1462"/>
      <c r="UB3820" s="1462"/>
      <c r="UC3820" s="1462"/>
      <c r="UD3820" s="1462"/>
      <c r="UE3820" s="1462"/>
      <c r="UF3820" s="1462"/>
      <c r="UG3820" s="1462"/>
      <c r="UH3820" s="1463"/>
      <c r="UI3820" s="1462"/>
      <c r="UJ3820" s="1462"/>
      <c r="UK3820" s="1463"/>
      <c r="UL3820" s="1463"/>
      <c r="UM3820" s="1463"/>
      <c r="UN3820" s="1463"/>
      <c r="UO3820" s="1463"/>
      <c r="UP3820" s="1463"/>
      <c r="UQ3820" s="1462"/>
      <c r="UR3820" s="1462"/>
      <c r="US3820" s="1464"/>
      <c r="UT3820" s="1465"/>
      <c r="UU3820" s="1466"/>
      <c r="UV3820" s="1466"/>
      <c r="UW3820" s="1462"/>
      <c r="UX3820" s="1462"/>
      <c r="UY3820" s="1462"/>
      <c r="UZ3820" s="1462"/>
      <c r="VA3820" s="1463"/>
      <c r="VB3820" s="1462"/>
      <c r="VC3820" s="1462"/>
      <c r="VD3820" s="1462"/>
      <c r="VE3820" s="1462"/>
      <c r="VF3820" s="1463"/>
      <c r="VG3820" s="1462"/>
      <c r="VH3820" s="1462"/>
      <c r="VI3820" s="1462"/>
      <c r="VJ3820" s="1462"/>
      <c r="VK3820" s="1462"/>
      <c r="VL3820" s="1462"/>
      <c r="VM3820" s="1462"/>
      <c r="VN3820" s="1463"/>
      <c r="VO3820" s="1462"/>
      <c r="VP3820" s="1462"/>
      <c r="VQ3820" s="1463"/>
      <c r="VR3820" s="1463"/>
      <c r="VS3820" s="1463"/>
      <c r="VT3820" s="1463"/>
      <c r="VU3820" s="1463"/>
      <c r="VV3820" s="1463"/>
      <c r="VW3820" s="1462"/>
      <c r="VX3820" s="1462"/>
      <c r="VY3820" s="1464"/>
      <c r="VZ3820" s="1465"/>
      <c r="WA3820" s="1466"/>
      <c r="WB3820" s="1466"/>
      <c r="WC3820" s="1462"/>
      <c r="WD3820" s="1462"/>
      <c r="WE3820" s="1462"/>
      <c r="WF3820" s="1462"/>
      <c r="WG3820" s="1463"/>
      <c r="WH3820" s="1462"/>
      <c r="WI3820" s="1462"/>
      <c r="WJ3820" s="1462"/>
      <c r="WK3820" s="1462"/>
      <c r="WL3820" s="1463"/>
      <c r="WM3820" s="1462"/>
      <c r="WN3820" s="1462"/>
      <c r="WO3820" s="1462"/>
      <c r="WP3820" s="1462"/>
      <c r="WQ3820" s="1462"/>
      <c r="WR3820" s="1462"/>
      <c r="WS3820" s="1462"/>
      <c r="WT3820" s="1463"/>
      <c r="WU3820" s="1462"/>
      <c r="WV3820" s="1462"/>
      <c r="WW3820" s="1463"/>
      <c r="WX3820" s="1463"/>
      <c r="WY3820" s="1463"/>
      <c r="WZ3820" s="1463"/>
      <c r="XA3820" s="1463"/>
      <c r="XB3820" s="1463"/>
      <c r="XC3820" s="1462"/>
      <c r="XD3820" s="1462"/>
      <c r="XE3820" s="1464"/>
      <c r="XF3820" s="1465"/>
      <c r="XG3820" s="1466"/>
      <c r="XH3820" s="1466"/>
      <c r="XI3820" s="1462"/>
      <c r="XJ3820" s="1462"/>
      <c r="XK3820" s="1462"/>
      <c r="XL3820" s="1462"/>
      <c r="XM3820" s="1463"/>
      <c r="XN3820" s="1462"/>
      <c r="XO3820" s="1462"/>
      <c r="XP3820" s="1462"/>
      <c r="XQ3820" s="1462"/>
      <c r="XR3820" s="1463"/>
      <c r="XS3820" s="1462"/>
      <c r="XT3820" s="1462"/>
      <c r="XU3820" s="1462"/>
      <c r="XV3820" s="1462"/>
      <c r="XW3820" s="1462"/>
      <c r="XX3820" s="1462"/>
      <c r="XY3820" s="1462"/>
      <c r="XZ3820" s="1463"/>
      <c r="YA3820" s="1462"/>
      <c r="YB3820" s="1462"/>
      <c r="YC3820" s="1463"/>
      <c r="YD3820" s="1463"/>
      <c r="YE3820" s="1463"/>
      <c r="YF3820" s="1463"/>
      <c r="YG3820" s="1463"/>
      <c r="YH3820" s="1463"/>
      <c r="YI3820" s="1462"/>
      <c r="YJ3820" s="1462"/>
      <c r="YK3820" s="1464"/>
      <c r="YL3820" s="1465"/>
      <c r="YM3820" s="1466"/>
      <c r="YN3820" s="1466"/>
      <c r="YO3820" s="1462"/>
      <c r="YP3820" s="1462"/>
      <c r="YQ3820" s="1462"/>
      <c r="YR3820" s="1462"/>
      <c r="YS3820" s="1463"/>
      <c r="YT3820" s="1462"/>
      <c r="YU3820" s="1462"/>
      <c r="YV3820" s="1462"/>
      <c r="YW3820" s="1462"/>
      <c r="YX3820" s="1463"/>
      <c r="YY3820" s="1462"/>
      <c r="YZ3820" s="1462"/>
      <c r="ZA3820" s="1462"/>
      <c r="ZB3820" s="1462"/>
      <c r="ZC3820" s="1462"/>
      <c r="ZD3820" s="1462"/>
      <c r="ZE3820" s="1462"/>
      <c r="ZF3820" s="1463"/>
      <c r="ZG3820" s="1462"/>
      <c r="ZH3820" s="1462"/>
      <c r="ZI3820" s="1463"/>
      <c r="ZJ3820" s="1463"/>
      <c r="ZK3820" s="1463"/>
      <c r="ZL3820" s="1463"/>
      <c r="ZM3820" s="1463"/>
      <c r="ZN3820" s="1463"/>
      <c r="ZO3820" s="1462"/>
      <c r="ZP3820" s="1462"/>
      <c r="ZQ3820" s="1464"/>
      <c r="ZR3820" s="1465"/>
      <c r="ZS3820" s="1466"/>
      <c r="ZT3820" s="1466"/>
      <c r="ZU3820" s="1462"/>
      <c r="ZV3820" s="1462"/>
      <c r="ZW3820" s="1462"/>
      <c r="ZX3820" s="1462"/>
      <c r="ZY3820" s="1463"/>
      <c r="ZZ3820" s="1462"/>
      <c r="AAA3820" s="1462"/>
      <c r="AAB3820" s="1462"/>
      <c r="AAC3820" s="1462"/>
      <c r="AAD3820" s="1463"/>
      <c r="AAE3820" s="1462"/>
      <c r="AAF3820" s="1462"/>
      <c r="AAG3820" s="1462"/>
      <c r="AAH3820" s="1462"/>
      <c r="AAI3820" s="1462"/>
      <c r="AAJ3820" s="1462"/>
      <c r="AAK3820" s="1462"/>
      <c r="AAL3820" s="1463"/>
      <c r="AAM3820" s="1462"/>
      <c r="AAN3820" s="1462"/>
      <c r="AAO3820" s="1463"/>
      <c r="AAP3820" s="1463"/>
      <c r="AAQ3820" s="1463"/>
      <c r="AAR3820" s="1463"/>
      <c r="AAS3820" s="1463"/>
      <c r="AAT3820" s="1463"/>
      <c r="AAU3820" s="1462"/>
      <c r="AAV3820" s="1462"/>
      <c r="AAW3820" s="1464"/>
      <c r="AAX3820" s="1465"/>
      <c r="AAY3820" s="1466"/>
      <c r="AAZ3820" s="1466"/>
      <c r="ABA3820" s="1462"/>
      <c r="ABB3820" s="1462"/>
      <c r="ABC3820" s="1462"/>
      <c r="ABD3820" s="1462"/>
      <c r="ABE3820" s="1463"/>
      <c r="ABF3820" s="1462"/>
      <c r="ABG3820" s="1462"/>
      <c r="ABH3820" s="1462"/>
      <c r="ABI3820" s="1462"/>
      <c r="ABJ3820" s="1463"/>
      <c r="ABK3820" s="1462"/>
      <c r="ABL3820" s="1462"/>
      <c r="ABM3820" s="1462"/>
      <c r="ABN3820" s="1462"/>
      <c r="ABO3820" s="1462"/>
      <c r="ABP3820" s="1462"/>
      <c r="ABQ3820" s="1462"/>
      <c r="ABR3820" s="1463"/>
      <c r="ABS3820" s="1462"/>
      <c r="ABT3820" s="1462"/>
      <c r="ABU3820" s="1463"/>
      <c r="ABV3820" s="1463"/>
      <c r="ABW3820" s="1463"/>
      <c r="ABX3820" s="1463"/>
      <c r="ABY3820" s="1463"/>
      <c r="ABZ3820" s="1463"/>
      <c r="ACA3820" s="1462"/>
      <c r="ACB3820" s="1462"/>
      <c r="ACC3820" s="1464"/>
      <c r="ACD3820" s="1465"/>
      <c r="ACE3820" s="1466"/>
      <c r="ACF3820" s="1466"/>
      <c r="ACG3820" s="1462"/>
      <c r="ACH3820" s="1462"/>
      <c r="ACI3820" s="1462"/>
      <c r="ACJ3820" s="1462"/>
      <c r="ACK3820" s="1463"/>
      <c r="ACL3820" s="1462"/>
      <c r="ACM3820" s="1462"/>
      <c r="ACN3820" s="1462"/>
      <c r="ACO3820" s="1462"/>
      <c r="ACP3820" s="1463"/>
      <c r="ACQ3820" s="1462"/>
      <c r="ACR3820" s="1462"/>
      <c r="ACS3820" s="1462"/>
      <c r="ACT3820" s="1462"/>
      <c r="ACU3820" s="1462"/>
      <c r="ACV3820" s="1462"/>
      <c r="ACW3820" s="1462"/>
      <c r="ACX3820" s="1463"/>
      <c r="ACY3820" s="1462"/>
      <c r="ACZ3820" s="1462"/>
      <c r="ADA3820" s="1463"/>
      <c r="ADB3820" s="1463"/>
      <c r="ADC3820" s="1463"/>
      <c r="ADD3820" s="1463"/>
      <c r="ADE3820" s="1463"/>
      <c r="ADF3820" s="1463"/>
      <c r="ADG3820" s="1462"/>
      <c r="ADH3820" s="1462"/>
      <c r="ADI3820" s="1464"/>
      <c r="ADJ3820" s="1465"/>
      <c r="ADK3820" s="1466"/>
      <c r="ADL3820" s="1466"/>
      <c r="ADM3820" s="1462"/>
      <c r="ADN3820" s="1462"/>
      <c r="ADO3820" s="1462"/>
      <c r="ADP3820" s="1462"/>
      <c r="ADQ3820" s="1463"/>
      <c r="ADR3820" s="1462"/>
      <c r="ADS3820" s="1462"/>
      <c r="ADT3820" s="1462"/>
      <c r="ADU3820" s="1462"/>
      <c r="ADV3820" s="1463"/>
      <c r="ADW3820" s="1462"/>
      <c r="ADX3820" s="1462"/>
      <c r="ADY3820" s="1462"/>
      <c r="ADZ3820" s="1462"/>
      <c r="AEA3820" s="1462"/>
      <c r="AEB3820" s="1462"/>
      <c r="AEC3820" s="1462"/>
      <c r="AED3820" s="1463"/>
      <c r="AEE3820" s="1462"/>
      <c r="AEF3820" s="1462"/>
      <c r="AEG3820" s="1463"/>
      <c r="AEH3820" s="1463"/>
      <c r="AEI3820" s="1463"/>
      <c r="AEJ3820" s="1463"/>
      <c r="AEK3820" s="1463"/>
      <c r="AEL3820" s="1463"/>
      <c r="AEM3820" s="1462"/>
      <c r="AEN3820" s="1462"/>
      <c r="AEO3820" s="1464"/>
      <c r="AEP3820" s="1465"/>
      <c r="AEQ3820" s="1466"/>
      <c r="AER3820" s="1466"/>
      <c r="AES3820" s="1462"/>
      <c r="AET3820" s="1462"/>
      <c r="AEU3820" s="1462"/>
      <c r="AEV3820" s="1462"/>
      <c r="AEW3820" s="1463"/>
      <c r="AEX3820" s="1462"/>
      <c r="AEY3820" s="1462"/>
      <c r="AEZ3820" s="1462"/>
      <c r="AFA3820" s="1462"/>
      <c r="AFB3820" s="1463"/>
      <c r="AFC3820" s="1462"/>
      <c r="AFD3820" s="1462"/>
      <c r="AFE3820" s="1462"/>
      <c r="AFF3820" s="1462"/>
      <c r="AFG3820" s="1462"/>
      <c r="AFH3820" s="1462"/>
      <c r="AFI3820" s="1462"/>
      <c r="AFJ3820" s="1463"/>
      <c r="AFK3820" s="1462"/>
      <c r="AFL3820" s="1462"/>
      <c r="AFM3820" s="1463"/>
      <c r="AFN3820" s="1463"/>
      <c r="AFO3820" s="1463"/>
      <c r="AFP3820" s="1463"/>
      <c r="AFQ3820" s="1463"/>
      <c r="AFR3820" s="1463"/>
      <c r="AFS3820" s="1462"/>
      <c r="AFT3820" s="1462"/>
      <c r="AFU3820" s="1464"/>
      <c r="AFV3820" s="1465"/>
      <c r="AFW3820" s="1466"/>
      <c r="AFX3820" s="1466"/>
      <c r="AFY3820" s="1462"/>
      <c r="AFZ3820" s="1462"/>
      <c r="AGA3820" s="1462"/>
      <c r="AGB3820" s="1462"/>
      <c r="AGC3820" s="1463"/>
      <c r="AGD3820" s="1462"/>
      <c r="AGE3820" s="1462"/>
      <c r="AGF3820" s="1462"/>
      <c r="AGG3820" s="1462"/>
      <c r="AGH3820" s="1463"/>
      <c r="AGI3820" s="1462"/>
      <c r="AGJ3820" s="1462"/>
      <c r="AGK3820" s="1462"/>
      <c r="AGL3820" s="1462"/>
      <c r="AGM3820" s="1462"/>
      <c r="AGN3820" s="1462"/>
      <c r="AGO3820" s="1462"/>
      <c r="AGP3820" s="1463"/>
      <c r="AGQ3820" s="1462"/>
      <c r="AGR3820" s="1462"/>
      <c r="AGS3820" s="1463"/>
      <c r="AGT3820" s="1463"/>
      <c r="AGU3820" s="1463"/>
      <c r="AGV3820" s="1463"/>
      <c r="AGW3820" s="1463"/>
      <c r="AGX3820" s="1463"/>
      <c r="AGY3820" s="1462"/>
      <c r="AGZ3820" s="1462"/>
      <c r="AHA3820" s="1464"/>
      <c r="AHB3820" s="1465"/>
      <c r="AHC3820" s="1466"/>
      <c r="AHD3820" s="1466"/>
      <c r="AHE3820" s="1462"/>
      <c r="AHF3820" s="1462"/>
      <c r="AHG3820" s="1462"/>
      <c r="AHH3820" s="1462"/>
      <c r="AHI3820" s="1463"/>
      <c r="AHJ3820" s="1462"/>
      <c r="AHK3820" s="1462"/>
      <c r="AHL3820" s="1462"/>
      <c r="AHM3820" s="1462"/>
      <c r="AHN3820" s="1463"/>
      <c r="AHO3820" s="1462"/>
      <c r="AHP3820" s="1462"/>
      <c r="AHQ3820" s="1462"/>
      <c r="AHR3820" s="1462"/>
      <c r="AHS3820" s="1462"/>
      <c r="AHT3820" s="1462"/>
      <c r="AHU3820" s="1462"/>
      <c r="AHV3820" s="1463"/>
      <c r="AHW3820" s="1462"/>
      <c r="AHX3820" s="1462"/>
      <c r="AHY3820" s="1463"/>
      <c r="AHZ3820" s="1463"/>
      <c r="AIA3820" s="1463"/>
      <c r="AIB3820" s="1463"/>
      <c r="AIC3820" s="1463"/>
      <c r="AID3820" s="1463"/>
      <c r="AIE3820" s="1462"/>
      <c r="AIF3820" s="1462"/>
      <c r="AIG3820" s="1464"/>
      <c r="AIH3820" s="1465"/>
      <c r="AII3820" s="1466"/>
      <c r="AIJ3820" s="1466"/>
      <c r="AIK3820" s="1462"/>
      <c r="AIL3820" s="1462"/>
      <c r="AIM3820" s="1462"/>
      <c r="AIN3820" s="1462"/>
      <c r="AIO3820" s="1463"/>
      <c r="AIP3820" s="1462"/>
      <c r="AIQ3820" s="1462"/>
      <c r="AIR3820" s="1462"/>
      <c r="AIS3820" s="1462"/>
      <c r="AIT3820" s="1463"/>
      <c r="AIU3820" s="1462"/>
      <c r="AIV3820" s="1462"/>
      <c r="AIW3820" s="1462"/>
      <c r="AIX3820" s="1462"/>
      <c r="AIY3820" s="1462"/>
      <c r="AIZ3820" s="1462"/>
      <c r="AJA3820" s="1462"/>
      <c r="AJB3820" s="1463"/>
      <c r="AJC3820" s="1462"/>
      <c r="AJD3820" s="1462"/>
      <c r="AJE3820" s="1463"/>
      <c r="AJF3820" s="1463"/>
      <c r="AJG3820" s="1463"/>
      <c r="AJH3820" s="1463"/>
      <c r="AJI3820" s="1463"/>
      <c r="AJJ3820" s="1463"/>
      <c r="AJK3820" s="1462"/>
      <c r="AJL3820" s="1462"/>
      <c r="AJM3820" s="1464"/>
      <c r="AJN3820" s="1465"/>
      <c r="AJO3820" s="1466"/>
      <c r="AJP3820" s="1466"/>
      <c r="AJQ3820" s="1462"/>
      <c r="AJR3820" s="1462"/>
      <c r="AJS3820" s="1462"/>
      <c r="AJT3820" s="1462"/>
      <c r="AJU3820" s="1463"/>
      <c r="AJV3820" s="1462"/>
      <c r="AJW3820" s="1462"/>
      <c r="AJX3820" s="1462"/>
      <c r="AJY3820" s="1462"/>
      <c r="AJZ3820" s="1463"/>
      <c r="AKA3820" s="1462"/>
      <c r="AKB3820" s="1462"/>
      <c r="AKC3820" s="1462"/>
      <c r="AKD3820" s="1462"/>
      <c r="AKE3820" s="1462"/>
      <c r="AKF3820" s="1462"/>
      <c r="AKG3820" s="1462"/>
      <c r="AKH3820" s="1463"/>
      <c r="AKI3820" s="1462"/>
      <c r="AKJ3820" s="1462"/>
      <c r="AKK3820" s="1463"/>
      <c r="AKL3820" s="1463"/>
      <c r="AKM3820" s="1463"/>
      <c r="AKN3820" s="1463"/>
      <c r="AKO3820" s="1463"/>
      <c r="AKP3820" s="1463"/>
      <c r="AKQ3820" s="1462"/>
      <c r="AKR3820" s="1462"/>
      <c r="AKS3820" s="1464"/>
      <c r="AKT3820" s="1465"/>
      <c r="AKU3820" s="1466"/>
      <c r="AKV3820" s="1466"/>
      <c r="AKW3820" s="1462"/>
      <c r="AKX3820" s="1462"/>
      <c r="AKY3820" s="1462"/>
      <c r="AKZ3820" s="1462"/>
      <c r="ALA3820" s="1463"/>
      <c r="ALB3820" s="1462"/>
      <c r="ALC3820" s="1462"/>
      <c r="ALD3820" s="1462"/>
      <c r="ALE3820" s="1462"/>
      <c r="ALF3820" s="1463"/>
      <c r="ALG3820" s="1462"/>
      <c r="ALH3820" s="1462"/>
      <c r="ALI3820" s="1462"/>
      <c r="ALJ3820" s="1462"/>
      <c r="ALK3820" s="1462"/>
      <c r="ALL3820" s="1462"/>
      <c r="ALM3820" s="1462"/>
      <c r="ALN3820" s="1463"/>
      <c r="ALO3820" s="1462"/>
      <c r="ALP3820" s="1462"/>
      <c r="ALQ3820" s="1463"/>
      <c r="ALR3820" s="1463"/>
      <c r="ALS3820" s="1463"/>
      <c r="ALT3820" s="1463"/>
      <c r="ALU3820" s="1463"/>
      <c r="ALV3820" s="1463"/>
      <c r="ALW3820" s="1462"/>
      <c r="ALX3820" s="1462"/>
      <c r="ALY3820" s="1464"/>
      <c r="ALZ3820" s="1465"/>
      <c r="AMA3820" s="1466"/>
      <c r="AMB3820" s="1466"/>
      <c r="AMC3820" s="1462"/>
      <c r="AMD3820" s="1462"/>
      <c r="AME3820" s="1462"/>
      <c r="AMF3820" s="1462"/>
      <c r="AMG3820" s="1463"/>
      <c r="AMH3820" s="1462"/>
      <c r="AMI3820" s="1462"/>
      <c r="AMJ3820" s="1462"/>
      <c r="AMK3820" s="1462"/>
      <c r="AML3820" s="1463"/>
      <c r="AMM3820" s="1462"/>
      <c r="AMN3820" s="1462"/>
      <c r="AMO3820" s="1462"/>
      <c r="AMP3820" s="1462"/>
      <c r="AMQ3820" s="1462"/>
      <c r="AMR3820" s="1462"/>
      <c r="AMS3820" s="1462"/>
      <c r="AMT3820" s="1463"/>
      <c r="AMU3820" s="1462"/>
      <c r="AMV3820" s="1462"/>
      <c r="AMW3820" s="1463"/>
      <c r="AMX3820" s="1463"/>
      <c r="AMY3820" s="1463"/>
      <c r="AMZ3820" s="1463"/>
      <c r="ANA3820" s="1463"/>
      <c r="ANB3820" s="1463"/>
      <c r="ANC3820" s="1462"/>
      <c r="AND3820" s="1462"/>
      <c r="ANE3820" s="1464"/>
      <c r="ANF3820" s="1465"/>
      <c r="ANG3820" s="1466"/>
      <c r="ANH3820" s="1466"/>
      <c r="ANI3820" s="1462"/>
      <c r="ANJ3820" s="1462"/>
      <c r="ANK3820" s="1462"/>
      <c r="ANL3820" s="1462"/>
      <c r="ANM3820" s="1463"/>
      <c r="ANN3820" s="1462"/>
      <c r="ANO3820" s="1462"/>
      <c r="ANP3820" s="1462"/>
      <c r="ANQ3820" s="1462"/>
      <c r="ANR3820" s="1463"/>
      <c r="ANS3820" s="1462"/>
      <c r="ANT3820" s="1462"/>
      <c r="ANU3820" s="1462"/>
      <c r="ANV3820" s="1462"/>
      <c r="ANW3820" s="1462"/>
      <c r="ANX3820" s="1462"/>
      <c r="ANY3820" s="1462"/>
      <c r="ANZ3820" s="1463"/>
      <c r="AOA3820" s="1462"/>
      <c r="AOB3820" s="1462"/>
      <c r="AOC3820" s="1463"/>
      <c r="AOD3820" s="1463"/>
      <c r="AOE3820" s="1463"/>
      <c r="AOF3820" s="1463"/>
      <c r="AOG3820" s="1463"/>
      <c r="AOH3820" s="1463"/>
      <c r="AOI3820" s="1462"/>
      <c r="AOJ3820" s="1462"/>
      <c r="AOK3820" s="1464"/>
      <c r="AOL3820" s="1465"/>
      <c r="AOM3820" s="1466"/>
      <c r="AON3820" s="1466"/>
      <c r="AOO3820" s="1462"/>
      <c r="AOP3820" s="1462"/>
      <c r="AOQ3820" s="1462"/>
      <c r="AOR3820" s="1462"/>
      <c r="AOS3820" s="1463"/>
      <c r="AOT3820" s="1462"/>
      <c r="AOU3820" s="1462"/>
      <c r="AOV3820" s="1462"/>
      <c r="AOW3820" s="1462"/>
      <c r="AOX3820" s="1463"/>
      <c r="AOY3820" s="1462"/>
      <c r="AOZ3820" s="1462"/>
      <c r="APA3820" s="1462"/>
      <c r="APB3820" s="1462"/>
      <c r="APC3820" s="1462"/>
      <c r="APD3820" s="1462"/>
      <c r="APE3820" s="1462"/>
      <c r="APF3820" s="1463"/>
      <c r="APG3820" s="1462"/>
      <c r="APH3820" s="1462"/>
      <c r="API3820" s="1463"/>
      <c r="APJ3820" s="1463"/>
      <c r="APK3820" s="1463"/>
      <c r="APL3820" s="1463"/>
      <c r="APM3820" s="1463"/>
      <c r="APN3820" s="1463"/>
      <c r="APO3820" s="1462"/>
      <c r="APP3820" s="1462"/>
      <c r="APQ3820" s="1464"/>
      <c r="APR3820" s="1465"/>
      <c r="APS3820" s="1466"/>
      <c r="APT3820" s="1466"/>
      <c r="APU3820" s="1462"/>
      <c r="APV3820" s="1462"/>
      <c r="APW3820" s="1462"/>
      <c r="APX3820" s="1462"/>
      <c r="APY3820" s="1463"/>
      <c r="APZ3820" s="1462"/>
      <c r="AQA3820" s="1462"/>
      <c r="AQB3820" s="1462"/>
      <c r="AQC3820" s="1462"/>
      <c r="AQD3820" s="1463"/>
      <c r="AQE3820" s="1462"/>
      <c r="AQF3820" s="1462"/>
      <c r="AQG3820" s="1462"/>
      <c r="AQH3820" s="1462"/>
      <c r="AQI3820" s="1462"/>
      <c r="AQJ3820" s="1462"/>
      <c r="AQK3820" s="1462"/>
      <c r="AQL3820" s="1463"/>
      <c r="AQM3820" s="1462"/>
      <c r="AQN3820" s="1462"/>
      <c r="AQO3820" s="1463"/>
      <c r="AQP3820" s="1463"/>
      <c r="AQQ3820" s="1463"/>
      <c r="AQR3820" s="1463"/>
      <c r="AQS3820" s="1463"/>
      <c r="AQT3820" s="1463"/>
      <c r="AQU3820" s="1462"/>
      <c r="AQV3820" s="1462"/>
      <c r="AQW3820" s="1464"/>
      <c r="AQX3820" s="1465"/>
      <c r="AQY3820" s="1466"/>
      <c r="AQZ3820" s="1466"/>
      <c r="ARA3820" s="1462"/>
      <c r="ARB3820" s="1462"/>
      <c r="ARC3820" s="1462"/>
      <c r="ARD3820" s="1462"/>
      <c r="ARE3820" s="1463"/>
      <c r="ARF3820" s="1462"/>
      <c r="ARG3820" s="1462"/>
      <c r="ARH3820" s="1462"/>
      <c r="ARI3820" s="1462"/>
      <c r="ARJ3820" s="1463"/>
      <c r="ARK3820" s="1462"/>
      <c r="ARL3820" s="1462"/>
      <c r="ARM3820" s="1462"/>
      <c r="ARN3820" s="1462"/>
      <c r="ARO3820" s="1462"/>
      <c r="ARP3820" s="1462"/>
      <c r="ARQ3820" s="1462"/>
      <c r="ARR3820" s="1463"/>
      <c r="ARS3820" s="1462"/>
      <c r="ART3820" s="1462"/>
      <c r="ARU3820" s="1463"/>
      <c r="ARV3820" s="1463"/>
      <c r="ARW3820" s="1463"/>
      <c r="ARX3820" s="1463"/>
      <c r="ARY3820" s="1463"/>
      <c r="ARZ3820" s="1463"/>
      <c r="ASA3820" s="1462"/>
      <c r="ASB3820" s="1462"/>
      <c r="ASC3820" s="1464"/>
      <c r="ASD3820" s="1465"/>
      <c r="ASE3820" s="1466"/>
      <c r="ASF3820" s="1466"/>
      <c r="ASG3820" s="1462"/>
      <c r="ASH3820" s="1462"/>
      <c r="ASI3820" s="1462"/>
      <c r="ASJ3820" s="1462"/>
      <c r="ASK3820" s="1463"/>
      <c r="ASL3820" s="1462"/>
      <c r="ASM3820" s="1462"/>
      <c r="ASN3820" s="1462"/>
      <c r="ASO3820" s="1462"/>
      <c r="ASP3820" s="1463"/>
      <c r="ASQ3820" s="1462"/>
      <c r="ASR3820" s="1462"/>
      <c r="ASS3820" s="1462"/>
      <c r="AST3820" s="1462"/>
      <c r="ASU3820" s="1462"/>
      <c r="ASV3820" s="1462"/>
      <c r="ASW3820" s="1462"/>
      <c r="ASX3820" s="1463"/>
      <c r="ASY3820" s="1462"/>
      <c r="ASZ3820" s="1462"/>
      <c r="ATA3820" s="1463"/>
      <c r="ATB3820" s="1463"/>
      <c r="ATC3820" s="1463"/>
      <c r="ATD3820" s="1463"/>
      <c r="ATE3820" s="1463"/>
      <c r="ATF3820" s="1463"/>
      <c r="ATG3820" s="1462"/>
      <c r="ATH3820" s="1462"/>
      <c r="ATI3820" s="1464"/>
      <c r="ATJ3820" s="1465"/>
      <c r="ATK3820" s="1466"/>
      <c r="ATL3820" s="1466"/>
      <c r="ATM3820" s="1462"/>
      <c r="ATN3820" s="1462"/>
      <c r="ATO3820" s="1462"/>
      <c r="ATP3820" s="1462"/>
      <c r="ATQ3820" s="1463"/>
      <c r="ATR3820" s="1462"/>
      <c r="ATS3820" s="1462"/>
      <c r="ATT3820" s="1462"/>
      <c r="ATU3820" s="1462"/>
      <c r="ATV3820" s="1463"/>
      <c r="ATW3820" s="1462"/>
      <c r="ATX3820" s="1462"/>
      <c r="ATY3820" s="1462"/>
      <c r="ATZ3820" s="1462"/>
      <c r="AUA3820" s="1462"/>
      <c r="AUB3820" s="1462"/>
      <c r="AUC3820" s="1462"/>
      <c r="AUD3820" s="1463"/>
      <c r="AUE3820" s="1462"/>
      <c r="AUF3820" s="1462"/>
      <c r="AUG3820" s="1463"/>
      <c r="AUH3820" s="1463"/>
      <c r="AUI3820" s="1463"/>
      <c r="AUJ3820" s="1463"/>
      <c r="AUK3820" s="1463"/>
      <c r="AUL3820" s="1463"/>
      <c r="AUM3820" s="1462"/>
      <c r="AUN3820" s="1462"/>
      <c r="AUO3820" s="1464"/>
      <c r="AUP3820" s="1465"/>
      <c r="AUQ3820" s="1466"/>
      <c r="AUR3820" s="1466"/>
      <c r="AUS3820" s="1462"/>
      <c r="AUT3820" s="1462"/>
      <c r="AUU3820" s="1462"/>
      <c r="AUV3820" s="1462"/>
      <c r="AUW3820" s="1463"/>
      <c r="AUX3820" s="1462"/>
      <c r="AUY3820" s="1462"/>
      <c r="AUZ3820" s="1462"/>
      <c r="AVA3820" s="1462"/>
      <c r="AVB3820" s="1463"/>
      <c r="AVC3820" s="1462"/>
      <c r="AVD3820" s="1462"/>
      <c r="AVE3820" s="1462"/>
      <c r="AVF3820" s="1462"/>
      <c r="AVG3820" s="1462"/>
      <c r="AVH3820" s="1462"/>
      <c r="AVI3820" s="1462"/>
      <c r="AVJ3820" s="1463"/>
      <c r="AVK3820" s="1462"/>
      <c r="AVL3820" s="1462"/>
      <c r="AVM3820" s="1463"/>
      <c r="AVN3820" s="1463"/>
      <c r="AVO3820" s="1463"/>
      <c r="AVP3820" s="1463"/>
      <c r="AVQ3820" s="1463"/>
      <c r="AVR3820" s="1463"/>
      <c r="AVS3820" s="1462"/>
      <c r="AVT3820" s="1462"/>
      <c r="AVU3820" s="1464"/>
      <c r="AVV3820" s="1465"/>
      <c r="AVW3820" s="1466"/>
      <c r="AVX3820" s="1466"/>
      <c r="AVY3820" s="1462"/>
      <c r="AVZ3820" s="1462"/>
      <c r="AWA3820" s="1462"/>
      <c r="AWB3820" s="1462"/>
      <c r="AWC3820" s="1463"/>
      <c r="AWD3820" s="1462"/>
      <c r="AWE3820" s="1462"/>
      <c r="AWF3820" s="1462"/>
      <c r="AWG3820" s="1462"/>
      <c r="AWH3820" s="1463"/>
      <c r="AWI3820" s="1462"/>
      <c r="AWJ3820" s="1462"/>
      <c r="AWK3820" s="1462"/>
      <c r="AWL3820" s="1462"/>
      <c r="AWM3820" s="1462"/>
      <c r="AWN3820" s="1462"/>
      <c r="AWO3820" s="1462"/>
      <c r="AWP3820" s="1463"/>
      <c r="AWQ3820" s="1462"/>
      <c r="AWR3820" s="1462"/>
      <c r="AWS3820" s="1463"/>
      <c r="AWT3820" s="1463"/>
      <c r="AWU3820" s="1463"/>
      <c r="AWV3820" s="1463"/>
      <c r="AWW3820" s="1463"/>
      <c r="AWX3820" s="1463"/>
      <c r="AWY3820" s="1462"/>
      <c r="AWZ3820" s="1462"/>
      <c r="AXA3820" s="1464"/>
      <c r="AXB3820" s="1465"/>
      <c r="AXC3820" s="1466"/>
      <c r="AXD3820" s="1466"/>
      <c r="AXE3820" s="1462"/>
      <c r="AXF3820" s="1462"/>
      <c r="AXG3820" s="1462"/>
      <c r="AXH3820" s="1462"/>
      <c r="AXI3820" s="1463"/>
      <c r="AXJ3820" s="1462"/>
      <c r="AXK3820" s="1462"/>
      <c r="AXL3820" s="1462"/>
      <c r="AXM3820" s="1462"/>
      <c r="AXN3820" s="1463"/>
      <c r="AXO3820" s="1462"/>
      <c r="AXP3820" s="1462"/>
      <c r="AXQ3820" s="1462"/>
      <c r="AXR3820" s="1462"/>
      <c r="AXS3820" s="1462"/>
      <c r="AXT3820" s="1462"/>
      <c r="AXU3820" s="1462"/>
      <c r="AXV3820" s="1463"/>
      <c r="AXW3820" s="1462"/>
      <c r="AXX3820" s="1462"/>
      <c r="AXY3820" s="1463"/>
      <c r="AXZ3820" s="1463"/>
      <c r="AYA3820" s="1463"/>
      <c r="AYB3820" s="1463"/>
      <c r="AYC3820" s="1463"/>
      <c r="AYD3820" s="1463"/>
      <c r="AYE3820" s="1462"/>
      <c r="AYF3820" s="1462"/>
      <c r="AYG3820" s="1464"/>
      <c r="AYH3820" s="1465"/>
      <c r="AYI3820" s="1466"/>
      <c r="AYJ3820" s="1466"/>
      <c r="AYK3820" s="1462"/>
      <c r="AYL3820" s="1462"/>
      <c r="AYM3820" s="1462"/>
      <c r="AYN3820" s="1462"/>
      <c r="AYO3820" s="1463"/>
      <c r="AYP3820" s="1462"/>
      <c r="AYQ3820" s="1462"/>
      <c r="AYR3820" s="1462"/>
      <c r="AYS3820" s="1462"/>
      <c r="AYT3820" s="1463"/>
      <c r="AYU3820" s="1462"/>
      <c r="AYV3820" s="1462"/>
      <c r="AYW3820" s="1462"/>
      <c r="AYX3820" s="1462"/>
      <c r="AYY3820" s="1462"/>
      <c r="AYZ3820" s="1462"/>
      <c r="AZA3820" s="1462"/>
      <c r="AZB3820" s="1463"/>
      <c r="AZC3820" s="1462"/>
      <c r="AZD3820" s="1462"/>
      <c r="AZE3820" s="1463"/>
      <c r="AZF3820" s="1463"/>
      <c r="AZG3820" s="1463"/>
      <c r="AZH3820" s="1463"/>
      <c r="AZI3820" s="1463"/>
      <c r="AZJ3820" s="1463"/>
      <c r="AZK3820" s="1462"/>
      <c r="AZL3820" s="1462"/>
      <c r="AZM3820" s="1464"/>
      <c r="AZN3820" s="1465"/>
      <c r="AZO3820" s="1466"/>
      <c r="AZP3820" s="1466"/>
      <c r="AZQ3820" s="1462"/>
      <c r="AZR3820" s="1462"/>
      <c r="AZS3820" s="1462"/>
      <c r="AZT3820" s="1462"/>
      <c r="AZU3820" s="1463"/>
      <c r="AZV3820" s="1462"/>
      <c r="AZW3820" s="1462"/>
      <c r="AZX3820" s="1462"/>
      <c r="AZY3820" s="1462"/>
      <c r="AZZ3820" s="1463"/>
      <c r="BAA3820" s="1462"/>
      <c r="BAB3820" s="1462"/>
      <c r="BAC3820" s="1462"/>
      <c r="BAD3820" s="1462"/>
      <c r="BAE3820" s="1462"/>
      <c r="BAF3820" s="1462"/>
      <c r="BAG3820" s="1462"/>
      <c r="BAH3820" s="1463"/>
      <c r="BAI3820" s="1462"/>
      <c r="BAJ3820" s="1462"/>
      <c r="BAK3820" s="1463"/>
      <c r="BAL3820" s="1463"/>
      <c r="BAM3820" s="1463"/>
      <c r="BAN3820" s="1463"/>
      <c r="BAO3820" s="1463"/>
      <c r="BAP3820" s="1463"/>
      <c r="BAQ3820" s="1462"/>
      <c r="BAR3820" s="1462"/>
      <c r="BAS3820" s="1464"/>
      <c r="BAT3820" s="1465"/>
      <c r="BAU3820" s="1466"/>
      <c r="BAV3820" s="1466"/>
      <c r="BAW3820" s="1462"/>
      <c r="BAX3820" s="1462"/>
      <c r="BAY3820" s="1462"/>
      <c r="BAZ3820" s="1462"/>
      <c r="BBA3820" s="1463"/>
      <c r="BBB3820" s="1462"/>
      <c r="BBC3820" s="1462"/>
      <c r="BBD3820" s="1462"/>
      <c r="BBE3820" s="1462"/>
      <c r="BBF3820" s="1463"/>
      <c r="BBG3820" s="1462"/>
      <c r="BBH3820" s="1462"/>
      <c r="BBI3820" s="1462"/>
      <c r="BBJ3820" s="1462"/>
      <c r="BBK3820" s="1462"/>
      <c r="BBL3820" s="1462"/>
      <c r="BBM3820" s="1462"/>
      <c r="BBN3820" s="1463"/>
      <c r="BBO3820" s="1462"/>
      <c r="BBP3820" s="1462"/>
      <c r="BBQ3820" s="1463"/>
      <c r="BBR3820" s="1463"/>
      <c r="BBS3820" s="1463"/>
      <c r="BBT3820" s="1463"/>
      <c r="BBU3820" s="1463"/>
      <c r="BBV3820" s="1463"/>
      <c r="BBW3820" s="1462"/>
      <c r="BBX3820" s="1462"/>
      <c r="BBY3820" s="1464"/>
      <c r="BBZ3820" s="1465"/>
      <c r="BCA3820" s="1466"/>
      <c r="BCB3820" s="1466"/>
      <c r="BCC3820" s="1462"/>
      <c r="BCD3820" s="1462"/>
      <c r="BCE3820" s="1462"/>
      <c r="BCF3820" s="1462"/>
      <c r="BCG3820" s="1463"/>
      <c r="BCH3820" s="1462"/>
      <c r="BCI3820" s="1462"/>
      <c r="BCJ3820" s="1462"/>
      <c r="BCK3820" s="1462"/>
      <c r="BCL3820" s="1463"/>
      <c r="BCM3820" s="1462"/>
      <c r="BCN3820" s="1462"/>
      <c r="BCO3820" s="1462"/>
      <c r="BCP3820" s="1462"/>
      <c r="BCQ3820" s="1462"/>
      <c r="BCR3820" s="1462"/>
      <c r="BCS3820" s="1462"/>
      <c r="BCT3820" s="1463"/>
      <c r="BCU3820" s="1462"/>
      <c r="BCV3820" s="1462"/>
      <c r="BCW3820" s="1463"/>
      <c r="BCX3820" s="1463"/>
      <c r="BCY3820" s="1463"/>
      <c r="BCZ3820" s="1463"/>
      <c r="BDA3820" s="1463"/>
      <c r="BDB3820" s="1463"/>
      <c r="BDC3820" s="1462"/>
      <c r="BDD3820" s="1462"/>
      <c r="BDE3820" s="1464"/>
      <c r="BDF3820" s="1465"/>
      <c r="BDG3820" s="1466"/>
      <c r="BDH3820" s="1466"/>
      <c r="BDI3820" s="1462"/>
      <c r="BDJ3820" s="1462"/>
      <c r="BDK3820" s="1462"/>
      <c r="BDL3820" s="1462"/>
      <c r="BDM3820" s="1463"/>
      <c r="BDN3820" s="1462"/>
      <c r="BDO3820" s="1462"/>
      <c r="BDP3820" s="1462"/>
      <c r="BDQ3820" s="1462"/>
      <c r="BDR3820" s="1463"/>
      <c r="BDS3820" s="1462"/>
      <c r="BDT3820" s="1462"/>
      <c r="BDU3820" s="1462"/>
      <c r="BDV3820" s="1462"/>
      <c r="BDW3820" s="1462"/>
      <c r="BDX3820" s="1462"/>
      <c r="BDY3820" s="1462"/>
      <c r="BDZ3820" s="1463"/>
      <c r="BEA3820" s="1462"/>
      <c r="BEB3820" s="1462"/>
      <c r="BEC3820" s="1463"/>
      <c r="BED3820" s="1463"/>
      <c r="BEE3820" s="1463"/>
      <c r="BEF3820" s="1463"/>
      <c r="BEG3820" s="1463"/>
      <c r="BEH3820" s="1463"/>
      <c r="BEI3820" s="1462"/>
      <c r="BEJ3820" s="1462"/>
      <c r="BEK3820" s="1464"/>
      <c r="BEL3820" s="1465"/>
      <c r="BEM3820" s="1466"/>
      <c r="BEN3820" s="1466"/>
      <c r="BEO3820" s="1462"/>
      <c r="BEP3820" s="1462"/>
      <c r="BEQ3820" s="1462"/>
      <c r="BER3820" s="1462"/>
      <c r="BES3820" s="1463"/>
      <c r="BET3820" s="1462"/>
      <c r="BEU3820" s="1462"/>
      <c r="BEV3820" s="1462"/>
      <c r="BEW3820" s="1462"/>
      <c r="BEX3820" s="1463"/>
      <c r="BEY3820" s="1462"/>
      <c r="BEZ3820" s="1462"/>
      <c r="BFA3820" s="1462"/>
      <c r="BFB3820" s="1462"/>
      <c r="BFC3820" s="1462"/>
      <c r="BFD3820" s="1462"/>
      <c r="BFE3820" s="1462"/>
      <c r="BFF3820" s="1463"/>
      <c r="BFG3820" s="1462"/>
      <c r="BFH3820" s="1462"/>
      <c r="BFI3820" s="1463"/>
      <c r="BFJ3820" s="1463"/>
      <c r="BFK3820" s="1463"/>
      <c r="BFL3820" s="1463"/>
      <c r="BFM3820" s="1463"/>
      <c r="BFN3820" s="1463"/>
      <c r="BFO3820" s="1462"/>
      <c r="BFP3820" s="1462"/>
      <c r="BFQ3820" s="1464"/>
      <c r="BFR3820" s="1465"/>
      <c r="BFS3820" s="1466"/>
      <c r="BFT3820" s="1466"/>
      <c r="BFU3820" s="1462"/>
      <c r="BFV3820" s="1462"/>
      <c r="BFW3820" s="1462"/>
      <c r="BFX3820" s="1462"/>
      <c r="BFY3820" s="1463"/>
      <c r="BFZ3820" s="1462"/>
      <c r="BGA3820" s="1462"/>
      <c r="BGB3820" s="1462"/>
      <c r="BGC3820" s="1462"/>
      <c r="BGD3820" s="1463"/>
      <c r="BGE3820" s="1462"/>
      <c r="BGF3820" s="1462"/>
      <c r="BGG3820" s="1462"/>
      <c r="BGH3820" s="1462"/>
      <c r="BGI3820" s="1462"/>
      <c r="BGJ3820" s="1462"/>
      <c r="BGK3820" s="1462"/>
      <c r="BGL3820" s="1463"/>
      <c r="BGM3820" s="1462"/>
      <c r="BGN3820" s="1462"/>
      <c r="BGO3820" s="1463"/>
      <c r="BGP3820" s="1463"/>
      <c r="BGQ3820" s="1463"/>
      <c r="BGR3820" s="1463"/>
      <c r="BGS3820" s="1463"/>
      <c r="BGT3820" s="1463"/>
      <c r="BGU3820" s="1462"/>
      <c r="BGV3820" s="1462"/>
      <c r="BGW3820" s="1464"/>
      <c r="BGX3820" s="1465"/>
      <c r="BGY3820" s="1466"/>
      <c r="BGZ3820" s="1466"/>
      <c r="BHA3820" s="1462"/>
      <c r="BHB3820" s="1462"/>
      <c r="BHC3820" s="1462"/>
      <c r="BHD3820" s="1462"/>
      <c r="BHE3820" s="1463"/>
      <c r="BHF3820" s="1462"/>
      <c r="BHG3820" s="1462"/>
      <c r="BHH3820" s="1462"/>
      <c r="BHI3820" s="1462"/>
      <c r="BHJ3820" s="1463"/>
      <c r="BHK3820" s="1462"/>
      <c r="BHL3820" s="1462"/>
      <c r="BHM3820" s="1462"/>
      <c r="BHN3820" s="1462"/>
      <c r="BHO3820" s="1462"/>
      <c r="BHP3820" s="1462"/>
      <c r="BHQ3820" s="1462"/>
      <c r="BHR3820" s="1463"/>
      <c r="BHS3820" s="1462"/>
      <c r="BHT3820" s="1462"/>
      <c r="BHU3820" s="1463"/>
      <c r="BHV3820" s="1463"/>
      <c r="BHW3820" s="1463"/>
      <c r="BHX3820" s="1463"/>
      <c r="BHY3820" s="1463"/>
      <c r="BHZ3820" s="1463"/>
      <c r="BIA3820" s="1462"/>
      <c r="BIB3820" s="1462"/>
      <c r="BIC3820" s="1464"/>
      <c r="BID3820" s="1465"/>
      <c r="BIE3820" s="1466"/>
      <c r="BIF3820" s="1466"/>
      <c r="BIG3820" s="1462"/>
      <c r="BIH3820" s="1462"/>
      <c r="BII3820" s="1462"/>
      <c r="BIJ3820" s="1462"/>
      <c r="BIK3820" s="1463"/>
      <c r="BIL3820" s="1462"/>
      <c r="BIM3820" s="1462"/>
      <c r="BIN3820" s="1462"/>
      <c r="BIO3820" s="1462"/>
      <c r="BIP3820" s="1463"/>
      <c r="BIQ3820" s="1462"/>
      <c r="BIR3820" s="1462"/>
      <c r="BIS3820" s="1462"/>
      <c r="BIT3820" s="1462"/>
      <c r="BIU3820" s="1462"/>
      <c r="BIV3820" s="1462"/>
      <c r="BIW3820" s="1462"/>
      <c r="BIX3820" s="1463"/>
      <c r="BIY3820" s="1462"/>
      <c r="BIZ3820" s="1462"/>
      <c r="BJA3820" s="1463"/>
      <c r="BJB3820" s="1463"/>
      <c r="BJC3820" s="1463"/>
      <c r="BJD3820" s="1463"/>
      <c r="BJE3820" s="1463"/>
      <c r="BJF3820" s="1463"/>
      <c r="BJG3820" s="1462"/>
      <c r="BJH3820" s="1462"/>
      <c r="BJI3820" s="1464"/>
      <c r="BJJ3820" s="1465"/>
      <c r="BJK3820" s="1466"/>
      <c r="BJL3820" s="1466"/>
      <c r="BJM3820" s="1462"/>
      <c r="BJN3820" s="1462"/>
      <c r="BJO3820" s="1462"/>
      <c r="BJP3820" s="1462"/>
      <c r="BJQ3820" s="1463"/>
      <c r="BJR3820" s="1462"/>
      <c r="BJS3820" s="1462"/>
      <c r="BJT3820" s="1462"/>
      <c r="BJU3820" s="1462"/>
      <c r="BJV3820" s="1463"/>
      <c r="BJW3820" s="1462"/>
      <c r="BJX3820" s="1462"/>
      <c r="BJY3820" s="1462"/>
      <c r="BJZ3820" s="1462"/>
      <c r="BKA3820" s="1462"/>
      <c r="BKB3820" s="1462"/>
      <c r="BKC3820" s="1462"/>
      <c r="BKD3820" s="1463"/>
      <c r="BKE3820" s="1462"/>
      <c r="BKF3820" s="1462"/>
      <c r="BKG3820" s="1463"/>
      <c r="BKH3820" s="1463"/>
      <c r="BKI3820" s="1463"/>
      <c r="BKJ3820" s="1463"/>
      <c r="BKK3820" s="1463"/>
      <c r="BKL3820" s="1463"/>
      <c r="BKM3820" s="1462"/>
      <c r="BKN3820" s="1462"/>
      <c r="BKO3820" s="1464"/>
      <c r="BKP3820" s="1465"/>
      <c r="BKQ3820" s="1466"/>
      <c r="BKR3820" s="1466"/>
      <c r="BKS3820" s="1462"/>
      <c r="BKT3820" s="1462"/>
      <c r="BKU3820" s="1462"/>
      <c r="BKV3820" s="1462"/>
      <c r="BKW3820" s="1463"/>
      <c r="BKX3820" s="1462"/>
      <c r="BKY3820" s="1462"/>
      <c r="BKZ3820" s="1462"/>
      <c r="BLA3820" s="1462"/>
      <c r="BLB3820" s="1463"/>
      <c r="BLC3820" s="1462"/>
      <c r="BLD3820" s="1462"/>
      <c r="BLE3820" s="1462"/>
      <c r="BLF3820" s="1462"/>
      <c r="BLG3820" s="1462"/>
      <c r="BLH3820" s="1462"/>
      <c r="BLI3820" s="1462"/>
      <c r="BLJ3820" s="1463"/>
      <c r="BLK3820" s="1462"/>
      <c r="BLL3820" s="1462"/>
      <c r="BLM3820" s="1463"/>
      <c r="BLN3820" s="1463"/>
      <c r="BLO3820" s="1463"/>
      <c r="BLP3820" s="1463"/>
      <c r="BLQ3820" s="1463"/>
      <c r="BLR3820" s="1463"/>
      <c r="BLS3820" s="1462"/>
      <c r="BLT3820" s="1462"/>
      <c r="BLU3820" s="1464"/>
      <c r="BLV3820" s="1465"/>
      <c r="BLW3820" s="1466"/>
      <c r="BLX3820" s="1466"/>
      <c r="BLY3820" s="1462"/>
      <c r="BLZ3820" s="1462"/>
      <c r="BMA3820" s="1462"/>
      <c r="BMB3820" s="1462"/>
      <c r="BMC3820" s="1463"/>
      <c r="BMD3820" s="1462"/>
      <c r="BME3820" s="1462"/>
      <c r="BMF3820" s="1462"/>
      <c r="BMG3820" s="1462"/>
      <c r="BMH3820" s="1463"/>
      <c r="BMI3820" s="1462"/>
      <c r="BMJ3820" s="1462"/>
      <c r="BMK3820" s="1462"/>
      <c r="BML3820" s="1462"/>
      <c r="BMM3820" s="1462"/>
      <c r="BMN3820" s="1462"/>
      <c r="BMO3820" s="1462"/>
      <c r="BMP3820" s="1463"/>
      <c r="BMQ3820" s="1462"/>
      <c r="BMR3820" s="1462"/>
      <c r="BMS3820" s="1463"/>
      <c r="BMT3820" s="1463"/>
      <c r="BMU3820" s="1463"/>
      <c r="BMV3820" s="1463"/>
      <c r="BMW3820" s="1463"/>
      <c r="BMX3820" s="1463"/>
      <c r="BMY3820" s="1462"/>
      <c r="BMZ3820" s="1462"/>
      <c r="BNA3820" s="1464"/>
      <c r="BNB3820" s="1465"/>
      <c r="BNC3820" s="1466"/>
      <c r="BND3820" s="1466"/>
      <c r="BNE3820" s="1462"/>
      <c r="BNF3820" s="1462"/>
      <c r="BNG3820" s="1462"/>
      <c r="BNH3820" s="1462"/>
      <c r="BNI3820" s="1463"/>
      <c r="BNJ3820" s="1462"/>
      <c r="BNK3820" s="1462"/>
      <c r="BNL3820" s="1462"/>
      <c r="BNM3820" s="1462"/>
      <c r="BNN3820" s="1463"/>
      <c r="BNO3820" s="1462"/>
      <c r="BNP3820" s="1462"/>
      <c r="BNQ3820" s="1462"/>
      <c r="BNR3820" s="1462"/>
      <c r="BNS3820" s="1462"/>
      <c r="BNT3820" s="1462"/>
      <c r="BNU3820" s="1462"/>
      <c r="BNV3820" s="1463"/>
      <c r="BNW3820" s="1462"/>
      <c r="BNX3820" s="1462"/>
      <c r="BNY3820" s="1463"/>
      <c r="BNZ3820" s="1463"/>
      <c r="BOA3820" s="1463"/>
      <c r="BOB3820" s="1463"/>
      <c r="BOC3820" s="1463"/>
      <c r="BOD3820" s="1463"/>
      <c r="BOE3820" s="1462"/>
      <c r="BOF3820" s="1462"/>
      <c r="BOG3820" s="1464"/>
      <c r="BOH3820" s="1465"/>
      <c r="BOI3820" s="1466"/>
      <c r="BOJ3820" s="1466"/>
      <c r="BOK3820" s="1462"/>
      <c r="BOL3820" s="1462"/>
      <c r="BOM3820" s="1462"/>
      <c r="BON3820" s="1462"/>
      <c r="BOO3820" s="1463"/>
      <c r="BOP3820" s="1462"/>
      <c r="BOQ3820" s="1462"/>
      <c r="BOR3820" s="1462"/>
      <c r="BOS3820" s="1462"/>
      <c r="BOT3820" s="1463"/>
      <c r="BOU3820" s="1462"/>
      <c r="BOV3820" s="1462"/>
      <c r="BOW3820" s="1462"/>
      <c r="BOX3820" s="1462"/>
      <c r="BOY3820" s="1462"/>
      <c r="BOZ3820" s="1462"/>
      <c r="BPA3820" s="1462"/>
      <c r="BPB3820" s="1463"/>
      <c r="BPC3820" s="1462"/>
      <c r="BPD3820" s="1462"/>
      <c r="BPE3820" s="1463"/>
      <c r="BPF3820" s="1463"/>
      <c r="BPG3820" s="1463"/>
      <c r="BPH3820" s="1463"/>
      <c r="BPI3820" s="1463"/>
      <c r="BPJ3820" s="1463"/>
      <c r="BPK3820" s="1462"/>
      <c r="BPL3820" s="1462"/>
      <c r="BPM3820" s="1464"/>
      <c r="BPN3820" s="1465"/>
      <c r="BPO3820" s="1466"/>
      <c r="BPP3820" s="1466"/>
      <c r="BPQ3820" s="1462"/>
      <c r="BPR3820" s="1462"/>
      <c r="BPS3820" s="1462"/>
      <c r="BPT3820" s="1462"/>
      <c r="BPU3820" s="1463"/>
      <c r="BPV3820" s="1462"/>
      <c r="BPW3820" s="1462"/>
      <c r="BPX3820" s="1462"/>
      <c r="BPY3820" s="1462"/>
      <c r="BPZ3820" s="1463"/>
      <c r="BQA3820" s="1462"/>
      <c r="BQB3820" s="1462"/>
      <c r="BQC3820" s="1462"/>
      <c r="BQD3820" s="1462"/>
      <c r="BQE3820" s="1462"/>
      <c r="BQF3820" s="1462"/>
      <c r="BQG3820" s="1462"/>
      <c r="BQH3820" s="1463"/>
      <c r="BQI3820" s="1462"/>
      <c r="BQJ3820" s="1462"/>
      <c r="BQK3820" s="1463"/>
      <c r="BQL3820" s="1463"/>
      <c r="BQM3820" s="1463"/>
      <c r="BQN3820" s="1463"/>
      <c r="BQO3820" s="1463"/>
      <c r="BQP3820" s="1463"/>
      <c r="BQQ3820" s="1462"/>
      <c r="BQR3820" s="1462"/>
      <c r="BQS3820" s="1464"/>
      <c r="BQT3820" s="1465"/>
      <c r="BQU3820" s="1466"/>
      <c r="BQV3820" s="1466"/>
      <c r="BQW3820" s="1462"/>
      <c r="BQX3820" s="1462"/>
      <c r="BQY3820" s="1462"/>
      <c r="BQZ3820" s="1462"/>
      <c r="BRA3820" s="1463"/>
      <c r="BRB3820" s="1462"/>
      <c r="BRC3820" s="1462"/>
      <c r="BRD3820" s="1462"/>
      <c r="BRE3820" s="1462"/>
      <c r="BRF3820" s="1463"/>
      <c r="BRG3820" s="1462"/>
      <c r="BRH3820" s="1462"/>
      <c r="BRI3820" s="1462"/>
      <c r="BRJ3820" s="1462"/>
      <c r="BRK3820" s="1462"/>
      <c r="BRL3820" s="1462"/>
      <c r="BRM3820" s="1462"/>
      <c r="BRN3820" s="1463"/>
      <c r="BRO3820" s="1462"/>
      <c r="BRP3820" s="1462"/>
      <c r="BRQ3820" s="1463"/>
      <c r="BRR3820" s="1463"/>
      <c r="BRS3820" s="1463"/>
      <c r="BRT3820" s="1463"/>
      <c r="BRU3820" s="1463"/>
      <c r="BRV3820" s="1463"/>
      <c r="BRW3820" s="1462"/>
      <c r="BRX3820" s="1462"/>
      <c r="BRY3820" s="1464"/>
      <c r="BRZ3820" s="1465"/>
      <c r="BSA3820" s="1466"/>
      <c r="BSB3820" s="1466"/>
      <c r="BSC3820" s="1462"/>
      <c r="BSD3820" s="1462"/>
      <c r="BSE3820" s="1462"/>
      <c r="BSF3820" s="1462"/>
      <c r="BSG3820" s="1463"/>
      <c r="BSH3820" s="1462"/>
      <c r="BSI3820" s="1462"/>
      <c r="BSJ3820" s="1462"/>
      <c r="BSK3820" s="1462"/>
      <c r="BSL3820" s="1463"/>
      <c r="BSM3820" s="1462"/>
      <c r="BSN3820" s="1462"/>
      <c r="BSO3820" s="1462"/>
      <c r="BSP3820" s="1462"/>
      <c r="BSQ3820" s="1462"/>
      <c r="BSR3820" s="1462"/>
      <c r="BSS3820" s="1462"/>
      <c r="BST3820" s="1463"/>
      <c r="BSU3820" s="1462"/>
      <c r="BSV3820" s="1462"/>
      <c r="BSW3820" s="1463"/>
      <c r="BSX3820" s="1463"/>
      <c r="BSY3820" s="1463"/>
      <c r="BSZ3820" s="1463"/>
      <c r="BTA3820" s="1463"/>
      <c r="BTB3820" s="1463"/>
      <c r="BTC3820" s="1462"/>
      <c r="BTD3820" s="1462"/>
      <c r="BTE3820" s="1464"/>
      <c r="BTF3820" s="1465"/>
      <c r="BTG3820" s="1466"/>
      <c r="BTH3820" s="1466"/>
      <c r="BTI3820" s="1462"/>
      <c r="BTJ3820" s="1462"/>
      <c r="BTK3820" s="1462"/>
      <c r="BTL3820" s="1462"/>
      <c r="BTM3820" s="1463"/>
      <c r="BTN3820" s="1462"/>
      <c r="BTO3820" s="1462"/>
      <c r="BTP3820" s="1462"/>
      <c r="BTQ3820" s="1462"/>
      <c r="BTR3820" s="1463"/>
      <c r="BTS3820" s="1462"/>
      <c r="BTT3820" s="1462"/>
      <c r="BTU3820" s="1462"/>
      <c r="BTV3820" s="1462"/>
      <c r="BTW3820" s="1462"/>
      <c r="BTX3820" s="1462"/>
      <c r="BTY3820" s="1462"/>
      <c r="BTZ3820" s="1463"/>
      <c r="BUA3820" s="1462"/>
      <c r="BUB3820" s="1462"/>
      <c r="BUC3820" s="1463"/>
      <c r="BUD3820" s="1463"/>
      <c r="BUE3820" s="1463"/>
      <c r="BUF3820" s="1463"/>
      <c r="BUG3820" s="1463"/>
      <c r="BUH3820" s="1463"/>
      <c r="BUI3820" s="1462"/>
      <c r="BUJ3820" s="1462"/>
      <c r="BUK3820" s="1464"/>
      <c r="BUL3820" s="1465"/>
      <c r="BUM3820" s="1466"/>
      <c r="BUN3820" s="1466"/>
      <c r="BUO3820" s="1462"/>
      <c r="BUP3820" s="1462"/>
      <c r="BUQ3820" s="1462"/>
      <c r="BUR3820" s="1462"/>
      <c r="BUS3820" s="1463"/>
      <c r="BUT3820" s="1462"/>
      <c r="BUU3820" s="1462"/>
      <c r="BUV3820" s="1462"/>
      <c r="BUW3820" s="1462"/>
      <c r="BUX3820" s="1463"/>
      <c r="BUY3820" s="1462"/>
      <c r="BUZ3820" s="1462"/>
      <c r="BVA3820" s="1462"/>
      <c r="BVB3820" s="1462"/>
      <c r="BVC3820" s="1462"/>
      <c r="BVD3820" s="1462"/>
      <c r="BVE3820" s="1462"/>
      <c r="BVF3820" s="1463"/>
      <c r="BVG3820" s="1462"/>
      <c r="BVH3820" s="1462"/>
      <c r="BVI3820" s="1463"/>
      <c r="BVJ3820" s="1463"/>
      <c r="BVK3820" s="1463"/>
      <c r="BVL3820" s="1463"/>
      <c r="BVM3820" s="1463"/>
      <c r="BVN3820" s="1463"/>
      <c r="BVO3820" s="1462"/>
      <c r="BVP3820" s="1462"/>
      <c r="BVQ3820" s="1464"/>
      <c r="BVR3820" s="1465"/>
      <c r="BVS3820" s="1466"/>
      <c r="BVT3820" s="1466"/>
      <c r="BVU3820" s="1462"/>
      <c r="BVV3820" s="1462"/>
      <c r="BVW3820" s="1462"/>
      <c r="BVX3820" s="1462"/>
      <c r="BVY3820" s="1463"/>
      <c r="BVZ3820" s="1462"/>
      <c r="BWA3820" s="1462"/>
      <c r="BWB3820" s="1462"/>
      <c r="BWC3820" s="1462"/>
      <c r="BWD3820" s="1463"/>
      <c r="BWE3820" s="1462"/>
      <c r="BWF3820" s="1462"/>
      <c r="BWG3820" s="1462"/>
      <c r="BWH3820" s="1462"/>
      <c r="BWI3820" s="1462"/>
      <c r="BWJ3820" s="1462"/>
      <c r="BWK3820" s="1462"/>
      <c r="BWL3820" s="1463"/>
      <c r="BWM3820" s="1462"/>
      <c r="BWN3820" s="1462"/>
      <c r="BWO3820" s="1463"/>
      <c r="BWP3820" s="1463"/>
      <c r="BWQ3820" s="1463"/>
      <c r="BWR3820" s="1463"/>
      <c r="BWS3820" s="1463"/>
      <c r="BWT3820" s="1463"/>
      <c r="BWU3820" s="1462"/>
      <c r="BWV3820" s="1462"/>
      <c r="BWW3820" s="1464"/>
      <c r="BWX3820" s="1465"/>
      <c r="BWY3820" s="1466"/>
      <c r="BWZ3820" s="1466"/>
      <c r="BXA3820" s="1462"/>
      <c r="BXB3820" s="1462"/>
      <c r="BXC3820" s="1462"/>
      <c r="BXD3820" s="1462"/>
      <c r="BXE3820" s="1463"/>
      <c r="BXF3820" s="1462"/>
      <c r="BXG3820" s="1462"/>
      <c r="BXH3820" s="1462"/>
      <c r="BXI3820" s="1462"/>
      <c r="BXJ3820" s="1463"/>
      <c r="BXK3820" s="1462"/>
      <c r="BXL3820" s="1462"/>
      <c r="BXM3820" s="1462"/>
      <c r="BXN3820" s="1462"/>
      <c r="BXO3820" s="1462"/>
      <c r="BXP3820" s="1462"/>
      <c r="BXQ3820" s="1462"/>
      <c r="BXR3820" s="1463"/>
      <c r="BXS3820" s="1462"/>
      <c r="BXT3820" s="1462"/>
      <c r="BXU3820" s="1463"/>
      <c r="BXV3820" s="1463"/>
      <c r="BXW3820" s="1463"/>
      <c r="BXX3820" s="1463"/>
      <c r="BXY3820" s="1463"/>
      <c r="BXZ3820" s="1463"/>
      <c r="BYA3820" s="1462"/>
      <c r="BYB3820" s="1462"/>
      <c r="BYC3820" s="1464"/>
      <c r="BYD3820" s="1465"/>
      <c r="BYE3820" s="1466"/>
      <c r="BYF3820" s="1466"/>
      <c r="BYG3820" s="1462"/>
      <c r="BYH3820" s="1462"/>
      <c r="BYI3820" s="1462"/>
      <c r="BYJ3820" s="1462"/>
      <c r="BYK3820" s="1463"/>
      <c r="BYL3820" s="1462"/>
      <c r="BYM3820" s="1462"/>
      <c r="BYN3820" s="1462"/>
      <c r="BYO3820" s="1462"/>
      <c r="BYP3820" s="1463"/>
      <c r="BYQ3820" s="1462"/>
      <c r="BYR3820" s="1462"/>
      <c r="BYS3820" s="1462"/>
      <c r="BYT3820" s="1462"/>
      <c r="BYU3820" s="1462"/>
      <c r="BYV3820" s="1462"/>
      <c r="BYW3820" s="1462"/>
      <c r="BYX3820" s="1463"/>
      <c r="BYY3820" s="1462"/>
      <c r="BYZ3820" s="1462"/>
      <c r="BZA3820" s="1463"/>
      <c r="BZB3820" s="1463"/>
      <c r="BZC3820" s="1463"/>
      <c r="BZD3820" s="1463"/>
      <c r="BZE3820" s="1463"/>
      <c r="BZF3820" s="1463"/>
      <c r="BZG3820" s="1462"/>
      <c r="BZH3820" s="1462"/>
      <c r="BZI3820" s="1464"/>
      <c r="BZJ3820" s="1465"/>
      <c r="BZK3820" s="1466"/>
      <c r="BZL3820" s="1466"/>
      <c r="BZM3820" s="1462"/>
      <c r="BZN3820" s="1462"/>
      <c r="BZO3820" s="1462"/>
      <c r="BZP3820" s="1462"/>
      <c r="BZQ3820" s="1463"/>
      <c r="BZR3820" s="1462"/>
      <c r="BZS3820" s="1462"/>
      <c r="BZT3820" s="1462"/>
      <c r="BZU3820" s="1462"/>
      <c r="BZV3820" s="1463"/>
      <c r="BZW3820" s="1462"/>
      <c r="BZX3820" s="1462"/>
      <c r="BZY3820" s="1462"/>
      <c r="BZZ3820" s="1462"/>
      <c r="CAA3820" s="1462"/>
      <c r="CAB3820" s="1462"/>
      <c r="CAC3820" s="1462"/>
      <c r="CAD3820" s="1463"/>
      <c r="CAE3820" s="1462"/>
      <c r="CAF3820" s="1462"/>
      <c r="CAG3820" s="1463"/>
      <c r="CAH3820" s="1463"/>
      <c r="CAI3820" s="1463"/>
      <c r="CAJ3820" s="1463"/>
      <c r="CAK3820" s="1463"/>
      <c r="CAL3820" s="1463"/>
      <c r="CAM3820" s="1462"/>
      <c r="CAN3820" s="1462"/>
      <c r="CAO3820" s="1464"/>
      <c r="CAP3820" s="1465"/>
      <c r="CAQ3820" s="1466"/>
      <c r="CAR3820" s="1466"/>
      <c r="CAS3820" s="1462"/>
      <c r="CAT3820" s="1462"/>
      <c r="CAU3820" s="1462"/>
      <c r="CAV3820" s="1462"/>
      <c r="CAW3820" s="1463"/>
      <c r="CAX3820" s="1462"/>
      <c r="CAY3820" s="1462"/>
      <c r="CAZ3820" s="1462"/>
      <c r="CBA3820" s="1462"/>
      <c r="CBB3820" s="1463"/>
      <c r="CBC3820" s="1462"/>
      <c r="CBD3820" s="1462"/>
      <c r="CBE3820" s="1462"/>
      <c r="CBF3820" s="1462"/>
      <c r="CBG3820" s="1462"/>
      <c r="CBH3820" s="1462"/>
      <c r="CBI3820" s="1462"/>
      <c r="CBJ3820" s="1463"/>
      <c r="CBK3820" s="1462"/>
      <c r="CBL3820" s="1462"/>
      <c r="CBM3820" s="1463"/>
      <c r="CBN3820" s="1463"/>
      <c r="CBO3820" s="1463"/>
      <c r="CBP3820" s="1463"/>
      <c r="CBQ3820" s="1463"/>
      <c r="CBR3820" s="1463"/>
      <c r="CBS3820" s="1462"/>
      <c r="CBT3820" s="1462"/>
      <c r="CBU3820" s="1464"/>
      <c r="CBV3820" s="1465"/>
      <c r="CBW3820" s="1466"/>
      <c r="CBX3820" s="1466"/>
      <c r="CBY3820" s="1462"/>
      <c r="CBZ3820" s="1462"/>
      <c r="CCA3820" s="1462"/>
      <c r="CCB3820" s="1462"/>
      <c r="CCC3820" s="1463"/>
      <c r="CCD3820" s="1462"/>
      <c r="CCE3820" s="1462"/>
      <c r="CCF3820" s="1462"/>
      <c r="CCG3820" s="1462"/>
      <c r="CCH3820" s="1463"/>
      <c r="CCI3820" s="1462"/>
      <c r="CCJ3820" s="1462"/>
      <c r="CCK3820" s="1462"/>
      <c r="CCL3820" s="1462"/>
      <c r="CCM3820" s="1462"/>
      <c r="CCN3820" s="1462"/>
      <c r="CCO3820" s="1462"/>
      <c r="CCP3820" s="1463"/>
      <c r="CCQ3820" s="1462"/>
      <c r="CCR3820" s="1462"/>
      <c r="CCS3820" s="1463"/>
      <c r="CCT3820" s="1463"/>
      <c r="CCU3820" s="1463"/>
      <c r="CCV3820" s="1463"/>
      <c r="CCW3820" s="1463"/>
      <c r="CCX3820" s="1463"/>
      <c r="CCY3820" s="1462"/>
      <c r="CCZ3820" s="1462"/>
      <c r="CDA3820" s="1464"/>
      <c r="CDB3820" s="1465"/>
      <c r="CDC3820" s="1466"/>
      <c r="CDD3820" s="1466"/>
      <c r="CDE3820" s="1462"/>
      <c r="CDF3820" s="1462"/>
      <c r="CDG3820" s="1462"/>
      <c r="CDH3820" s="1462"/>
      <c r="CDI3820" s="1463"/>
      <c r="CDJ3820" s="1462"/>
      <c r="CDK3820" s="1462"/>
      <c r="CDL3820" s="1462"/>
      <c r="CDM3820" s="1462"/>
      <c r="CDN3820" s="1463"/>
      <c r="CDO3820" s="1462"/>
      <c r="CDP3820" s="1462"/>
      <c r="CDQ3820" s="1462"/>
      <c r="CDR3820" s="1462"/>
      <c r="CDS3820" s="1462"/>
      <c r="CDT3820" s="1462"/>
      <c r="CDU3820" s="1462"/>
      <c r="CDV3820" s="1463"/>
      <c r="CDW3820" s="1462"/>
      <c r="CDX3820" s="1462"/>
      <c r="CDY3820" s="1463"/>
      <c r="CDZ3820" s="1463"/>
      <c r="CEA3820" s="1463"/>
      <c r="CEB3820" s="1463"/>
      <c r="CEC3820" s="1463"/>
      <c r="CED3820" s="1463"/>
      <c r="CEE3820" s="1462"/>
      <c r="CEF3820" s="1462"/>
      <c r="CEG3820" s="1464"/>
      <c r="CEH3820" s="1465"/>
      <c r="CEI3820" s="1466"/>
      <c r="CEJ3820" s="1466"/>
      <c r="CEK3820" s="1462"/>
      <c r="CEL3820" s="1462"/>
      <c r="CEM3820" s="1462"/>
      <c r="CEN3820" s="1462"/>
      <c r="CEO3820" s="1463"/>
      <c r="CEP3820" s="1462"/>
      <c r="CEQ3820" s="1462"/>
      <c r="CER3820" s="1462"/>
      <c r="CES3820" s="1462"/>
      <c r="CET3820" s="1463"/>
      <c r="CEU3820" s="1462"/>
      <c r="CEV3820" s="1462"/>
      <c r="CEW3820" s="1462"/>
      <c r="CEX3820" s="1462"/>
      <c r="CEY3820" s="1462"/>
      <c r="CEZ3820" s="1462"/>
      <c r="CFA3820" s="1462"/>
      <c r="CFB3820" s="1463"/>
      <c r="CFC3820" s="1462"/>
      <c r="CFD3820" s="1462"/>
      <c r="CFE3820" s="1463"/>
      <c r="CFF3820" s="1463"/>
      <c r="CFG3820" s="1463"/>
      <c r="CFH3820" s="1463"/>
      <c r="CFI3820" s="1463"/>
      <c r="CFJ3820" s="1463"/>
      <c r="CFK3820" s="1462"/>
      <c r="CFL3820" s="1462"/>
      <c r="CFM3820" s="1464"/>
      <c r="CFN3820" s="1465"/>
      <c r="CFO3820" s="1466"/>
      <c r="CFP3820" s="1466"/>
      <c r="CFQ3820" s="1462"/>
      <c r="CFR3820" s="1462"/>
      <c r="CFS3820" s="1462"/>
      <c r="CFT3820" s="1462"/>
      <c r="CFU3820" s="1463"/>
      <c r="CFV3820" s="1462"/>
      <c r="CFW3820" s="1462"/>
      <c r="CFX3820" s="1462"/>
      <c r="CFY3820" s="1462"/>
      <c r="CFZ3820" s="1463"/>
      <c r="CGA3820" s="1462"/>
      <c r="CGB3820" s="1462"/>
      <c r="CGC3820" s="1462"/>
      <c r="CGD3820" s="1462"/>
      <c r="CGE3820" s="1462"/>
      <c r="CGF3820" s="1462"/>
      <c r="CGG3820" s="1462"/>
      <c r="CGH3820" s="1463"/>
      <c r="CGI3820" s="1462"/>
      <c r="CGJ3820" s="1462"/>
      <c r="CGK3820" s="1463"/>
      <c r="CGL3820" s="1463"/>
      <c r="CGM3820" s="1463"/>
      <c r="CGN3820" s="1463"/>
      <c r="CGO3820" s="1463"/>
      <c r="CGP3820" s="1463"/>
      <c r="CGQ3820" s="1462"/>
      <c r="CGR3820" s="1462"/>
      <c r="CGS3820" s="1464"/>
      <c r="CGT3820" s="1465"/>
      <c r="CGU3820" s="1466"/>
      <c r="CGV3820" s="1466"/>
      <c r="CGW3820" s="1462"/>
      <c r="CGX3820" s="1462"/>
      <c r="CGY3820" s="1462"/>
      <c r="CGZ3820" s="1462"/>
      <c r="CHA3820" s="1463"/>
      <c r="CHB3820" s="1462"/>
      <c r="CHC3820" s="1462"/>
      <c r="CHD3820" s="1462"/>
      <c r="CHE3820" s="1462"/>
      <c r="CHF3820" s="1463"/>
      <c r="CHG3820" s="1462"/>
      <c r="CHH3820" s="1462"/>
      <c r="CHI3820" s="1462"/>
      <c r="CHJ3820" s="1462"/>
      <c r="CHK3820" s="1462"/>
      <c r="CHL3820" s="1462"/>
      <c r="CHM3820" s="1462"/>
      <c r="CHN3820" s="1463"/>
      <c r="CHO3820" s="1462"/>
      <c r="CHP3820" s="1462"/>
      <c r="CHQ3820" s="1463"/>
      <c r="CHR3820" s="1463"/>
      <c r="CHS3820" s="1463"/>
      <c r="CHT3820" s="1463"/>
      <c r="CHU3820" s="1463"/>
      <c r="CHV3820" s="1463"/>
      <c r="CHW3820" s="1462"/>
      <c r="CHX3820" s="1462"/>
      <c r="CHY3820" s="1464"/>
      <c r="CHZ3820" s="1465"/>
      <c r="CIA3820" s="1466"/>
      <c r="CIB3820" s="1466"/>
      <c r="CIC3820" s="1462"/>
      <c r="CID3820" s="1462"/>
      <c r="CIE3820" s="1462"/>
      <c r="CIF3820" s="1462"/>
      <c r="CIG3820" s="1463"/>
      <c r="CIH3820" s="1462"/>
      <c r="CII3820" s="1462"/>
      <c r="CIJ3820" s="1462"/>
      <c r="CIK3820" s="1462"/>
      <c r="CIL3820" s="1463"/>
      <c r="CIM3820" s="1462"/>
      <c r="CIN3820" s="1462"/>
      <c r="CIO3820" s="1462"/>
      <c r="CIP3820" s="1462"/>
      <c r="CIQ3820" s="1462"/>
      <c r="CIR3820" s="1462"/>
      <c r="CIS3820" s="1462"/>
      <c r="CIT3820" s="1463"/>
      <c r="CIU3820" s="1462"/>
      <c r="CIV3820" s="1462"/>
      <c r="CIW3820" s="1463"/>
      <c r="CIX3820" s="1463"/>
      <c r="CIY3820" s="1463"/>
      <c r="CIZ3820" s="1463"/>
      <c r="CJA3820" s="1463"/>
      <c r="CJB3820" s="1463"/>
      <c r="CJC3820" s="1462"/>
      <c r="CJD3820" s="1462"/>
      <c r="CJE3820" s="1464"/>
      <c r="CJF3820" s="1465"/>
      <c r="CJG3820" s="1466"/>
      <c r="CJH3820" s="1466"/>
      <c r="CJI3820" s="1462"/>
      <c r="CJJ3820" s="1462"/>
      <c r="CJK3820" s="1462"/>
      <c r="CJL3820" s="1462"/>
      <c r="CJM3820" s="1463"/>
      <c r="CJN3820" s="1462"/>
      <c r="CJO3820" s="1462"/>
      <c r="CJP3820" s="1462"/>
      <c r="CJQ3820" s="1462"/>
      <c r="CJR3820" s="1463"/>
      <c r="CJS3820" s="1462"/>
      <c r="CJT3820" s="1462"/>
      <c r="CJU3820" s="1462"/>
      <c r="CJV3820" s="1462"/>
      <c r="CJW3820" s="1462"/>
      <c r="CJX3820" s="1462"/>
      <c r="CJY3820" s="1462"/>
      <c r="CJZ3820" s="1463"/>
      <c r="CKA3820" s="1462"/>
      <c r="CKB3820" s="1462"/>
      <c r="CKC3820" s="1463"/>
      <c r="CKD3820" s="1463"/>
      <c r="CKE3820" s="1463"/>
      <c r="CKF3820" s="1463"/>
      <c r="CKG3820" s="1463"/>
      <c r="CKH3820" s="1463"/>
      <c r="CKI3820" s="1462"/>
      <c r="CKJ3820" s="1462"/>
      <c r="CKK3820" s="1464"/>
      <c r="CKL3820" s="1465"/>
      <c r="CKM3820" s="1466"/>
      <c r="CKN3820" s="1466"/>
      <c r="CKO3820" s="1462"/>
      <c r="CKP3820" s="1462"/>
      <c r="CKQ3820" s="1462"/>
      <c r="CKR3820" s="1462"/>
      <c r="CKS3820" s="1463"/>
      <c r="CKT3820" s="1462"/>
      <c r="CKU3820" s="1462"/>
      <c r="CKV3820" s="1462"/>
      <c r="CKW3820" s="1462"/>
      <c r="CKX3820" s="1463"/>
      <c r="CKY3820" s="1462"/>
      <c r="CKZ3820" s="1462"/>
      <c r="CLA3820" s="1462"/>
      <c r="CLB3820" s="1462"/>
      <c r="CLC3820" s="1462"/>
      <c r="CLD3820" s="1462"/>
      <c r="CLE3820" s="1462"/>
      <c r="CLF3820" s="1463"/>
      <c r="CLG3820" s="1462"/>
      <c r="CLH3820" s="1462"/>
      <c r="CLI3820" s="1463"/>
      <c r="CLJ3820" s="1463"/>
      <c r="CLK3820" s="1463"/>
      <c r="CLL3820" s="1463"/>
      <c r="CLM3820" s="1463"/>
      <c r="CLN3820" s="1463"/>
      <c r="CLO3820" s="1462"/>
      <c r="CLP3820" s="1462"/>
      <c r="CLQ3820" s="1464"/>
      <c r="CLR3820" s="1465"/>
      <c r="CLS3820" s="1466"/>
      <c r="CLT3820" s="1466"/>
      <c r="CLU3820" s="1462"/>
      <c r="CLV3820" s="1462"/>
      <c r="CLW3820" s="1462"/>
      <c r="CLX3820" s="1462"/>
      <c r="CLY3820" s="1463"/>
      <c r="CLZ3820" s="1462"/>
      <c r="CMA3820" s="1462"/>
      <c r="CMB3820" s="1462"/>
      <c r="CMC3820" s="1462"/>
      <c r="CMD3820" s="1463"/>
      <c r="CME3820" s="1462"/>
      <c r="CMF3820" s="1462"/>
      <c r="CMG3820" s="1462"/>
      <c r="CMH3820" s="1462"/>
      <c r="CMI3820" s="1462"/>
      <c r="CMJ3820" s="1462"/>
      <c r="CMK3820" s="1462"/>
      <c r="CML3820" s="1463"/>
      <c r="CMM3820" s="1462"/>
      <c r="CMN3820" s="1462"/>
      <c r="CMO3820" s="1463"/>
      <c r="CMP3820" s="1463"/>
      <c r="CMQ3820" s="1463"/>
      <c r="CMR3820" s="1463"/>
      <c r="CMS3820" s="1463"/>
      <c r="CMT3820" s="1463"/>
      <c r="CMU3820" s="1462"/>
      <c r="CMV3820" s="1462"/>
      <c r="CMW3820" s="1464"/>
      <c r="CMX3820" s="1465"/>
      <c r="CMY3820" s="1466"/>
      <c r="CMZ3820" s="1466"/>
      <c r="CNA3820" s="1462"/>
      <c r="CNB3820" s="1462"/>
      <c r="CNC3820" s="1462"/>
      <c r="CND3820" s="1462"/>
      <c r="CNE3820" s="1463"/>
      <c r="CNF3820" s="1462"/>
      <c r="CNG3820" s="1462"/>
      <c r="CNH3820" s="1462"/>
      <c r="CNI3820" s="1462"/>
      <c r="CNJ3820" s="1463"/>
      <c r="CNK3820" s="1462"/>
      <c r="CNL3820" s="1462"/>
      <c r="CNM3820" s="1462"/>
      <c r="CNN3820" s="1462"/>
      <c r="CNO3820" s="1462"/>
      <c r="CNP3820" s="1462"/>
      <c r="CNQ3820" s="1462"/>
      <c r="CNR3820" s="1463"/>
      <c r="CNS3820" s="1462"/>
      <c r="CNT3820" s="1462"/>
      <c r="CNU3820" s="1463"/>
      <c r="CNV3820" s="1463"/>
      <c r="CNW3820" s="1463"/>
      <c r="CNX3820" s="1463"/>
      <c r="CNY3820" s="1463"/>
      <c r="CNZ3820" s="1463"/>
      <c r="COA3820" s="1462"/>
      <c r="COB3820" s="1462"/>
      <c r="COC3820" s="1464"/>
      <c r="COD3820" s="1465"/>
      <c r="COE3820" s="1466"/>
      <c r="COF3820" s="1466"/>
      <c r="COG3820" s="1462"/>
      <c r="COH3820" s="1462"/>
      <c r="COI3820" s="1462"/>
      <c r="COJ3820" s="1462"/>
      <c r="COK3820" s="1463"/>
      <c r="COL3820" s="1462"/>
      <c r="COM3820" s="1462"/>
      <c r="CON3820" s="1462"/>
      <c r="COO3820" s="1462"/>
      <c r="COP3820" s="1463"/>
      <c r="COQ3820" s="1462"/>
      <c r="COR3820" s="1462"/>
      <c r="COS3820" s="1462"/>
      <c r="COT3820" s="1462"/>
      <c r="COU3820" s="1462"/>
      <c r="COV3820" s="1462"/>
      <c r="COW3820" s="1462"/>
      <c r="COX3820" s="1463"/>
      <c r="COY3820" s="1462"/>
      <c r="COZ3820" s="1462"/>
      <c r="CPA3820" s="1463"/>
      <c r="CPB3820" s="1463"/>
      <c r="CPC3820" s="1463"/>
      <c r="CPD3820" s="1463"/>
      <c r="CPE3820" s="1463"/>
      <c r="CPF3820" s="1463"/>
      <c r="CPG3820" s="1462"/>
      <c r="CPH3820" s="1462"/>
      <c r="CPI3820" s="1464"/>
      <c r="CPJ3820" s="1465"/>
      <c r="CPK3820" s="1466"/>
      <c r="CPL3820" s="1466"/>
      <c r="CPM3820" s="1462"/>
      <c r="CPN3820" s="1462"/>
      <c r="CPO3820" s="1462"/>
      <c r="CPP3820" s="1462"/>
      <c r="CPQ3820" s="1463"/>
      <c r="CPR3820" s="1462"/>
      <c r="CPS3820" s="1462"/>
      <c r="CPT3820" s="1462"/>
      <c r="CPU3820" s="1462"/>
      <c r="CPV3820" s="1463"/>
      <c r="CPW3820" s="1462"/>
      <c r="CPX3820" s="1462"/>
      <c r="CPY3820" s="1462"/>
      <c r="CPZ3820" s="1462"/>
      <c r="CQA3820" s="1462"/>
      <c r="CQB3820" s="1462"/>
      <c r="CQC3820" s="1462"/>
      <c r="CQD3820" s="1463"/>
      <c r="CQE3820" s="1462"/>
      <c r="CQF3820" s="1462"/>
      <c r="CQG3820" s="1463"/>
      <c r="CQH3820" s="1463"/>
      <c r="CQI3820" s="1463"/>
      <c r="CQJ3820" s="1463"/>
      <c r="CQK3820" s="1463"/>
      <c r="CQL3820" s="1463"/>
      <c r="CQM3820" s="1462"/>
      <c r="CQN3820" s="1462"/>
      <c r="CQO3820" s="1464"/>
      <c r="CQP3820" s="1465"/>
      <c r="CQQ3820" s="1466"/>
      <c r="CQR3820" s="1466"/>
      <c r="CQS3820" s="1462"/>
      <c r="CQT3820" s="1462"/>
      <c r="CQU3820" s="1462"/>
      <c r="CQV3820" s="1462"/>
      <c r="CQW3820" s="1463"/>
      <c r="CQX3820" s="1462"/>
      <c r="CQY3820" s="1462"/>
      <c r="CQZ3820" s="1462"/>
      <c r="CRA3820" s="1462"/>
      <c r="CRB3820" s="1463"/>
      <c r="CRC3820" s="1462"/>
      <c r="CRD3820" s="1462"/>
      <c r="CRE3820" s="1462"/>
      <c r="CRF3820" s="1462"/>
      <c r="CRG3820" s="1462"/>
      <c r="CRH3820" s="1462"/>
      <c r="CRI3820" s="1462"/>
      <c r="CRJ3820" s="1463"/>
      <c r="CRK3820" s="1462"/>
      <c r="CRL3820" s="1462"/>
      <c r="CRM3820" s="1463"/>
      <c r="CRN3820" s="1463"/>
      <c r="CRO3820" s="1463"/>
      <c r="CRP3820" s="1463"/>
      <c r="CRQ3820" s="1463"/>
      <c r="CRR3820" s="1463"/>
      <c r="CRS3820" s="1462"/>
      <c r="CRT3820" s="1462"/>
      <c r="CRU3820" s="1464"/>
      <c r="CRV3820" s="1465"/>
      <c r="CRW3820" s="1466"/>
      <c r="CRX3820" s="1466"/>
      <c r="CRY3820" s="1462"/>
      <c r="CRZ3820" s="1462"/>
      <c r="CSA3820" s="1462"/>
      <c r="CSB3820" s="1462"/>
      <c r="CSC3820" s="1463"/>
      <c r="CSD3820" s="1462"/>
      <c r="CSE3820" s="1462"/>
      <c r="CSF3820" s="1462"/>
      <c r="CSG3820" s="1462"/>
      <c r="CSH3820" s="1463"/>
      <c r="CSI3820" s="1462"/>
      <c r="CSJ3820" s="1462"/>
      <c r="CSK3820" s="1462"/>
      <c r="CSL3820" s="1462"/>
      <c r="CSM3820" s="1462"/>
      <c r="CSN3820" s="1462"/>
      <c r="CSO3820" s="1462"/>
      <c r="CSP3820" s="1463"/>
      <c r="CSQ3820" s="1462"/>
      <c r="CSR3820" s="1462"/>
      <c r="CSS3820" s="1463"/>
      <c r="CST3820" s="1463"/>
      <c r="CSU3820" s="1463"/>
      <c r="CSV3820" s="1463"/>
      <c r="CSW3820" s="1463"/>
      <c r="CSX3820" s="1463"/>
      <c r="CSY3820" s="1462"/>
      <c r="CSZ3820" s="1462"/>
      <c r="CTA3820" s="1464"/>
      <c r="CTB3820" s="1465"/>
      <c r="CTC3820" s="1466"/>
      <c r="CTD3820" s="1466"/>
      <c r="CTE3820" s="1462"/>
      <c r="CTF3820" s="1462"/>
      <c r="CTG3820" s="1462"/>
      <c r="CTH3820" s="1462"/>
      <c r="CTI3820" s="1463"/>
      <c r="CTJ3820" s="1462"/>
      <c r="CTK3820" s="1462"/>
      <c r="CTL3820" s="1462"/>
      <c r="CTM3820" s="1462"/>
      <c r="CTN3820" s="1463"/>
      <c r="CTO3820" s="1462"/>
      <c r="CTP3820" s="1462"/>
      <c r="CTQ3820" s="1462"/>
      <c r="CTR3820" s="1462"/>
      <c r="CTS3820" s="1462"/>
      <c r="CTT3820" s="1462"/>
      <c r="CTU3820" s="1462"/>
      <c r="CTV3820" s="1463"/>
      <c r="CTW3820" s="1462"/>
      <c r="CTX3820" s="1462"/>
      <c r="CTY3820" s="1463"/>
      <c r="CTZ3820" s="1463"/>
      <c r="CUA3820" s="1463"/>
      <c r="CUB3820" s="1463"/>
      <c r="CUC3820" s="1463"/>
      <c r="CUD3820" s="1463"/>
      <c r="CUE3820" s="1462"/>
      <c r="CUF3820" s="1462"/>
      <c r="CUG3820" s="1464"/>
      <c r="CUH3820" s="1465"/>
      <c r="CUI3820" s="1466"/>
      <c r="CUJ3820" s="1466"/>
      <c r="CUK3820" s="1462"/>
      <c r="CUL3820" s="1462"/>
      <c r="CUM3820" s="1462"/>
      <c r="CUN3820" s="1462"/>
      <c r="CUO3820" s="1463"/>
      <c r="CUP3820" s="1462"/>
      <c r="CUQ3820" s="1462"/>
      <c r="CUR3820" s="1462"/>
      <c r="CUS3820" s="1462"/>
      <c r="CUT3820" s="1463"/>
      <c r="CUU3820" s="1462"/>
      <c r="CUV3820" s="1462"/>
      <c r="CUW3820" s="1462"/>
      <c r="CUX3820" s="1462"/>
      <c r="CUY3820" s="1462"/>
      <c r="CUZ3820" s="1462"/>
      <c r="CVA3820" s="1462"/>
      <c r="CVB3820" s="1463"/>
      <c r="CVC3820" s="1462"/>
      <c r="CVD3820" s="1462"/>
      <c r="CVE3820" s="1463"/>
      <c r="CVF3820" s="1463"/>
      <c r="CVG3820" s="1463"/>
      <c r="CVH3820" s="1463"/>
      <c r="CVI3820" s="1463"/>
      <c r="CVJ3820" s="1463"/>
      <c r="CVK3820" s="1462"/>
      <c r="CVL3820" s="1462"/>
      <c r="CVM3820" s="1464"/>
      <c r="CVN3820" s="1465"/>
      <c r="CVO3820" s="1466"/>
      <c r="CVP3820" s="1466"/>
      <c r="CVQ3820" s="1462"/>
      <c r="CVR3820" s="1462"/>
      <c r="CVS3820" s="1462"/>
      <c r="CVT3820" s="1462"/>
      <c r="CVU3820" s="1463"/>
      <c r="CVV3820" s="1462"/>
      <c r="CVW3820" s="1462"/>
      <c r="CVX3820" s="1462"/>
      <c r="CVY3820" s="1462"/>
      <c r="CVZ3820" s="1463"/>
      <c r="CWA3820" s="1462"/>
      <c r="CWB3820" s="1462"/>
      <c r="CWC3820" s="1462"/>
      <c r="CWD3820" s="1462"/>
      <c r="CWE3820" s="1462"/>
      <c r="CWF3820" s="1462"/>
      <c r="CWG3820" s="1462"/>
      <c r="CWH3820" s="1463"/>
      <c r="CWI3820" s="1462"/>
      <c r="CWJ3820" s="1462"/>
      <c r="CWK3820" s="1463"/>
      <c r="CWL3820" s="1463"/>
      <c r="CWM3820" s="1463"/>
      <c r="CWN3820" s="1463"/>
      <c r="CWO3820" s="1463"/>
      <c r="CWP3820" s="1463"/>
      <c r="CWQ3820" s="1462"/>
      <c r="CWR3820" s="1462"/>
      <c r="CWS3820" s="1464"/>
      <c r="CWT3820" s="1465"/>
      <c r="CWU3820" s="1466"/>
      <c r="CWV3820" s="1466"/>
      <c r="CWW3820" s="1462"/>
      <c r="CWX3820" s="1462"/>
      <c r="CWY3820" s="1462"/>
      <c r="CWZ3820" s="1462"/>
      <c r="CXA3820" s="1463"/>
      <c r="CXB3820" s="1462"/>
      <c r="CXC3820" s="1462"/>
      <c r="CXD3820" s="1462"/>
      <c r="CXE3820" s="1462"/>
      <c r="CXF3820" s="1463"/>
      <c r="CXG3820" s="1462"/>
      <c r="CXH3820" s="1462"/>
      <c r="CXI3820" s="1462"/>
      <c r="CXJ3820" s="1462"/>
      <c r="CXK3820" s="1462"/>
      <c r="CXL3820" s="1462"/>
      <c r="CXM3820" s="1462"/>
      <c r="CXN3820" s="1463"/>
      <c r="CXO3820" s="1462"/>
      <c r="CXP3820" s="1462"/>
      <c r="CXQ3820" s="1463"/>
      <c r="CXR3820" s="1463"/>
      <c r="CXS3820" s="1463"/>
      <c r="CXT3820" s="1463"/>
      <c r="CXU3820" s="1463"/>
      <c r="CXV3820" s="1463"/>
      <c r="CXW3820" s="1462"/>
      <c r="CXX3820" s="1462"/>
      <c r="CXY3820" s="1464"/>
      <c r="CXZ3820" s="1465"/>
      <c r="CYA3820" s="1466"/>
      <c r="CYB3820" s="1466"/>
      <c r="CYC3820" s="1462"/>
      <c r="CYD3820" s="1462"/>
      <c r="CYE3820" s="1462"/>
      <c r="CYF3820" s="1462"/>
      <c r="CYG3820" s="1463"/>
      <c r="CYH3820" s="1462"/>
      <c r="CYI3820" s="1462"/>
      <c r="CYJ3820" s="1462"/>
      <c r="CYK3820" s="1462"/>
      <c r="CYL3820" s="1463"/>
      <c r="CYM3820" s="1462"/>
      <c r="CYN3820" s="1462"/>
      <c r="CYO3820" s="1462"/>
      <c r="CYP3820" s="1462"/>
      <c r="CYQ3820" s="1462"/>
      <c r="CYR3820" s="1462"/>
      <c r="CYS3820" s="1462"/>
      <c r="CYT3820" s="1463"/>
      <c r="CYU3820" s="1462"/>
      <c r="CYV3820" s="1462"/>
      <c r="CYW3820" s="1463"/>
      <c r="CYX3820" s="1463"/>
      <c r="CYY3820" s="1463"/>
      <c r="CYZ3820" s="1463"/>
      <c r="CZA3820" s="1463"/>
      <c r="CZB3820" s="1463"/>
      <c r="CZC3820" s="1462"/>
      <c r="CZD3820" s="1462"/>
      <c r="CZE3820" s="1464"/>
      <c r="CZF3820" s="1465"/>
      <c r="CZG3820" s="1466"/>
      <c r="CZH3820" s="1466"/>
      <c r="CZI3820" s="1462"/>
      <c r="CZJ3820" s="1462"/>
      <c r="CZK3820" s="1462"/>
      <c r="CZL3820" s="1462"/>
      <c r="CZM3820" s="1463"/>
      <c r="CZN3820" s="1462"/>
      <c r="CZO3820" s="1462"/>
      <c r="CZP3820" s="1462"/>
      <c r="CZQ3820" s="1462"/>
      <c r="CZR3820" s="1463"/>
      <c r="CZS3820" s="1462"/>
      <c r="CZT3820" s="1462"/>
      <c r="CZU3820" s="1462"/>
      <c r="CZV3820" s="1462"/>
      <c r="CZW3820" s="1462"/>
      <c r="CZX3820" s="1462"/>
      <c r="CZY3820" s="1462"/>
      <c r="CZZ3820" s="1463"/>
      <c r="DAA3820" s="1462"/>
      <c r="DAB3820" s="1462"/>
      <c r="DAC3820" s="1463"/>
      <c r="DAD3820" s="1463"/>
      <c r="DAE3820" s="1463"/>
      <c r="DAF3820" s="1463"/>
      <c r="DAG3820" s="1463"/>
      <c r="DAH3820" s="1463"/>
      <c r="DAI3820" s="1462"/>
      <c r="DAJ3820" s="1462"/>
      <c r="DAK3820" s="1464"/>
      <c r="DAL3820" s="1465"/>
      <c r="DAM3820" s="1466"/>
      <c r="DAN3820" s="1466"/>
      <c r="DAO3820" s="1462"/>
      <c r="DAP3820" s="1462"/>
      <c r="DAQ3820" s="1462"/>
      <c r="DAR3820" s="1462"/>
      <c r="DAS3820" s="1463"/>
      <c r="DAT3820" s="1462"/>
      <c r="DAU3820" s="1462"/>
      <c r="DAV3820" s="1462"/>
      <c r="DAW3820" s="1462"/>
      <c r="DAX3820" s="1463"/>
      <c r="DAY3820" s="1462"/>
      <c r="DAZ3820" s="1462"/>
      <c r="DBA3820" s="1462"/>
      <c r="DBB3820" s="1462"/>
      <c r="DBC3820" s="1462"/>
      <c r="DBD3820" s="1462"/>
      <c r="DBE3820" s="1462"/>
      <c r="DBF3820" s="1463"/>
      <c r="DBG3820" s="1462"/>
      <c r="DBH3820" s="1462"/>
      <c r="DBI3820" s="1463"/>
      <c r="DBJ3820" s="1463"/>
      <c r="DBK3820" s="1463"/>
      <c r="DBL3820" s="1463"/>
      <c r="DBM3820" s="1463"/>
      <c r="DBN3820" s="1463"/>
      <c r="DBO3820" s="1462"/>
      <c r="DBP3820" s="1462"/>
      <c r="DBQ3820" s="1464"/>
      <c r="DBR3820" s="1465"/>
      <c r="DBS3820" s="1466"/>
      <c r="DBT3820" s="1466"/>
      <c r="DBU3820" s="1462"/>
      <c r="DBV3820" s="1462"/>
      <c r="DBW3820" s="1462"/>
      <c r="DBX3820" s="1462"/>
      <c r="DBY3820" s="1463"/>
      <c r="DBZ3820" s="1462"/>
      <c r="DCA3820" s="1462"/>
      <c r="DCB3820" s="1462"/>
      <c r="DCC3820" s="1462"/>
      <c r="DCD3820" s="1463"/>
      <c r="DCE3820" s="1462"/>
      <c r="DCF3820" s="1462"/>
      <c r="DCG3820" s="1462"/>
      <c r="DCH3820" s="1462"/>
      <c r="DCI3820" s="1462"/>
      <c r="DCJ3820" s="1462"/>
      <c r="DCK3820" s="1462"/>
      <c r="DCL3820" s="1463"/>
      <c r="DCM3820" s="1462"/>
      <c r="DCN3820" s="1462"/>
      <c r="DCO3820" s="1463"/>
      <c r="DCP3820" s="1463"/>
      <c r="DCQ3820" s="1463"/>
      <c r="DCR3820" s="1463"/>
      <c r="DCS3820" s="1463"/>
      <c r="DCT3820" s="1463"/>
      <c r="DCU3820" s="1462"/>
      <c r="DCV3820" s="1462"/>
      <c r="DCW3820" s="1464"/>
      <c r="DCX3820" s="1465"/>
      <c r="DCY3820" s="1466"/>
      <c r="DCZ3820" s="1466"/>
      <c r="DDA3820" s="1462"/>
      <c r="DDB3820" s="1462"/>
      <c r="DDC3820" s="1462"/>
      <c r="DDD3820" s="1462"/>
      <c r="DDE3820" s="1463"/>
      <c r="DDF3820" s="1462"/>
      <c r="DDG3820" s="1462"/>
      <c r="DDH3820" s="1462"/>
      <c r="DDI3820" s="1462"/>
      <c r="DDJ3820" s="1463"/>
      <c r="DDK3820" s="1462"/>
      <c r="DDL3820" s="1462"/>
      <c r="DDM3820" s="1462"/>
      <c r="DDN3820" s="1462"/>
      <c r="DDO3820" s="1462"/>
      <c r="DDP3820" s="1462"/>
      <c r="DDQ3820" s="1462"/>
      <c r="DDR3820" s="1463"/>
      <c r="DDS3820" s="1462"/>
      <c r="DDT3820" s="1462"/>
      <c r="DDU3820" s="1463"/>
      <c r="DDV3820" s="1463"/>
      <c r="DDW3820" s="1463"/>
      <c r="DDX3820" s="1463"/>
      <c r="DDY3820" s="1463"/>
      <c r="DDZ3820" s="1463"/>
      <c r="DEA3820" s="1462"/>
      <c r="DEB3820" s="1462"/>
      <c r="DEC3820" s="1464"/>
      <c r="DED3820" s="1465"/>
      <c r="DEE3820" s="1466"/>
      <c r="DEF3820" s="1466"/>
      <c r="DEG3820" s="1462"/>
      <c r="DEH3820" s="1462"/>
      <c r="DEI3820" s="1462"/>
      <c r="DEJ3820" s="1462"/>
      <c r="DEK3820" s="1463"/>
      <c r="DEL3820" s="1462"/>
      <c r="DEM3820" s="1462"/>
      <c r="DEN3820" s="1462"/>
      <c r="DEO3820" s="1462"/>
      <c r="DEP3820" s="1463"/>
      <c r="DEQ3820" s="1462"/>
      <c r="DER3820" s="1462"/>
      <c r="DES3820" s="1462"/>
      <c r="DET3820" s="1462"/>
      <c r="DEU3820" s="1462"/>
      <c r="DEV3820" s="1462"/>
      <c r="DEW3820" s="1462"/>
      <c r="DEX3820" s="1463"/>
      <c r="DEY3820" s="1462"/>
      <c r="DEZ3820" s="1462"/>
      <c r="DFA3820" s="1463"/>
      <c r="DFB3820" s="1463"/>
      <c r="DFC3820" s="1463"/>
      <c r="DFD3820" s="1463"/>
      <c r="DFE3820" s="1463"/>
      <c r="DFF3820" s="1463"/>
      <c r="DFG3820" s="1462"/>
      <c r="DFH3820" s="1462"/>
      <c r="DFI3820" s="1464"/>
      <c r="DFJ3820" s="1465"/>
      <c r="DFK3820" s="1466"/>
      <c r="DFL3820" s="1466"/>
      <c r="DFM3820" s="1462"/>
      <c r="DFN3820" s="1462"/>
      <c r="DFO3820" s="1462"/>
      <c r="DFP3820" s="1462"/>
      <c r="DFQ3820" s="1463"/>
      <c r="DFR3820" s="1462"/>
      <c r="DFS3820" s="1462"/>
      <c r="DFT3820" s="1462"/>
      <c r="DFU3820" s="1462"/>
      <c r="DFV3820" s="1463"/>
      <c r="DFW3820" s="1462"/>
      <c r="DFX3820" s="1462"/>
      <c r="DFY3820" s="1462"/>
      <c r="DFZ3820" s="1462"/>
      <c r="DGA3820" s="1462"/>
      <c r="DGB3820" s="1462"/>
      <c r="DGC3820" s="1462"/>
      <c r="DGD3820" s="1463"/>
      <c r="DGE3820" s="1462"/>
      <c r="DGF3820" s="1462"/>
      <c r="DGG3820" s="1463"/>
      <c r="DGH3820" s="1463"/>
      <c r="DGI3820" s="1463"/>
      <c r="DGJ3820" s="1463"/>
      <c r="DGK3820" s="1463"/>
      <c r="DGL3820" s="1463"/>
      <c r="DGM3820" s="1462"/>
      <c r="DGN3820" s="1462"/>
      <c r="DGO3820" s="1464"/>
      <c r="DGP3820" s="1465"/>
      <c r="DGQ3820" s="1466"/>
      <c r="DGR3820" s="1466"/>
      <c r="DGS3820" s="1462"/>
      <c r="DGT3820" s="1462"/>
      <c r="DGU3820" s="1462"/>
      <c r="DGV3820" s="1462"/>
      <c r="DGW3820" s="1463"/>
      <c r="DGX3820" s="1462"/>
      <c r="DGY3820" s="1462"/>
      <c r="DGZ3820" s="1462"/>
      <c r="DHA3820" s="1462"/>
      <c r="DHB3820" s="1463"/>
      <c r="DHC3820" s="1462"/>
      <c r="DHD3820" s="1462"/>
      <c r="DHE3820" s="1462"/>
      <c r="DHF3820" s="1462"/>
      <c r="DHG3820" s="1462"/>
      <c r="DHH3820" s="1462"/>
      <c r="DHI3820" s="1462"/>
      <c r="DHJ3820" s="1463"/>
      <c r="DHK3820" s="1462"/>
      <c r="DHL3820" s="1462"/>
      <c r="DHM3820" s="1463"/>
      <c r="DHN3820" s="1463"/>
      <c r="DHO3820" s="1463"/>
      <c r="DHP3820" s="1463"/>
      <c r="DHQ3820" s="1463"/>
      <c r="DHR3820" s="1463"/>
      <c r="DHS3820" s="1462"/>
      <c r="DHT3820" s="1462"/>
      <c r="DHU3820" s="1464"/>
      <c r="DHV3820" s="1465"/>
      <c r="DHW3820" s="1466"/>
      <c r="DHX3820" s="1466"/>
      <c r="DHY3820" s="1462"/>
      <c r="DHZ3820" s="1462"/>
      <c r="DIA3820" s="1462"/>
      <c r="DIB3820" s="1462"/>
      <c r="DIC3820" s="1463"/>
      <c r="DID3820" s="1462"/>
      <c r="DIE3820" s="1462"/>
      <c r="DIF3820" s="1462"/>
      <c r="DIG3820" s="1462"/>
      <c r="DIH3820" s="1463"/>
      <c r="DII3820" s="1462"/>
      <c r="DIJ3820" s="1462"/>
      <c r="DIK3820" s="1462"/>
      <c r="DIL3820" s="1462"/>
      <c r="DIM3820" s="1462"/>
      <c r="DIN3820" s="1462"/>
      <c r="DIO3820" s="1462"/>
      <c r="DIP3820" s="1463"/>
      <c r="DIQ3820" s="1462"/>
      <c r="DIR3820" s="1462"/>
      <c r="DIS3820" s="1463"/>
      <c r="DIT3820" s="1463"/>
      <c r="DIU3820" s="1463"/>
      <c r="DIV3820" s="1463"/>
      <c r="DIW3820" s="1463"/>
      <c r="DIX3820" s="1463"/>
      <c r="DIY3820" s="1462"/>
      <c r="DIZ3820" s="1462"/>
      <c r="DJA3820" s="1464"/>
      <c r="DJB3820" s="1465"/>
      <c r="DJC3820" s="1466"/>
      <c r="DJD3820" s="1466"/>
      <c r="DJE3820" s="1462"/>
      <c r="DJF3820" s="1462"/>
      <c r="DJG3820" s="1462"/>
      <c r="DJH3820" s="1462"/>
      <c r="DJI3820" s="1463"/>
      <c r="DJJ3820" s="1462"/>
      <c r="DJK3820" s="1462"/>
      <c r="DJL3820" s="1462"/>
      <c r="DJM3820" s="1462"/>
      <c r="DJN3820" s="1463"/>
      <c r="DJO3820" s="1462"/>
      <c r="DJP3820" s="1462"/>
      <c r="DJQ3820" s="1462"/>
      <c r="DJR3820" s="1462"/>
      <c r="DJS3820" s="1462"/>
      <c r="DJT3820" s="1462"/>
      <c r="DJU3820" s="1462"/>
      <c r="DJV3820" s="1463"/>
      <c r="DJW3820" s="1462"/>
      <c r="DJX3820" s="1462"/>
      <c r="DJY3820" s="1463"/>
      <c r="DJZ3820" s="1463"/>
      <c r="DKA3820" s="1463"/>
      <c r="DKB3820" s="1463"/>
      <c r="DKC3820" s="1463"/>
      <c r="DKD3820" s="1463"/>
      <c r="DKE3820" s="1462"/>
      <c r="DKF3820" s="1462"/>
      <c r="DKG3820" s="1464"/>
      <c r="DKH3820" s="1465"/>
      <c r="DKI3820" s="1466"/>
      <c r="DKJ3820" s="1466"/>
      <c r="DKK3820" s="1462"/>
      <c r="DKL3820" s="1462"/>
      <c r="DKM3820" s="1462"/>
      <c r="DKN3820" s="1462"/>
      <c r="DKO3820" s="1463"/>
      <c r="DKP3820" s="1462"/>
      <c r="DKQ3820" s="1462"/>
      <c r="DKR3820" s="1462"/>
      <c r="DKS3820" s="1462"/>
      <c r="DKT3820" s="1463"/>
      <c r="DKU3820" s="1462"/>
      <c r="DKV3820" s="1462"/>
      <c r="DKW3820" s="1462"/>
      <c r="DKX3820" s="1462"/>
      <c r="DKY3820" s="1462"/>
      <c r="DKZ3820" s="1462"/>
      <c r="DLA3820" s="1462"/>
      <c r="DLB3820" s="1463"/>
      <c r="DLC3820" s="1462"/>
      <c r="DLD3820" s="1462"/>
      <c r="DLE3820" s="1463"/>
      <c r="DLF3820" s="1463"/>
      <c r="DLG3820" s="1463"/>
      <c r="DLH3820" s="1463"/>
      <c r="DLI3820" s="1463"/>
      <c r="DLJ3820" s="1463"/>
      <c r="DLK3820" s="1462"/>
      <c r="DLL3820" s="1462"/>
      <c r="DLM3820" s="1464"/>
      <c r="DLN3820" s="1465"/>
      <c r="DLO3820" s="1466"/>
      <c r="DLP3820" s="1466"/>
      <c r="DLQ3820" s="1462"/>
      <c r="DLR3820" s="1462"/>
      <c r="DLS3820" s="1462"/>
      <c r="DLT3820" s="1462"/>
      <c r="DLU3820" s="1463"/>
      <c r="DLV3820" s="1462"/>
      <c r="DLW3820" s="1462"/>
      <c r="DLX3820" s="1462"/>
      <c r="DLY3820" s="1462"/>
      <c r="DLZ3820" s="1463"/>
      <c r="DMA3820" s="1462"/>
      <c r="DMB3820" s="1462"/>
      <c r="DMC3820" s="1462"/>
      <c r="DMD3820" s="1462"/>
      <c r="DME3820" s="1462"/>
      <c r="DMF3820" s="1462"/>
      <c r="DMG3820" s="1462"/>
      <c r="DMH3820" s="1463"/>
      <c r="DMI3820" s="1462"/>
      <c r="DMJ3820" s="1462"/>
      <c r="DMK3820" s="1463"/>
      <c r="DML3820" s="1463"/>
      <c r="DMM3820" s="1463"/>
      <c r="DMN3820" s="1463"/>
      <c r="DMO3820" s="1463"/>
      <c r="DMP3820" s="1463"/>
      <c r="DMQ3820" s="1462"/>
      <c r="DMR3820" s="1462"/>
      <c r="DMS3820" s="1464"/>
      <c r="DMT3820" s="1465"/>
      <c r="DMU3820" s="1466"/>
      <c r="DMV3820" s="1466"/>
      <c r="DMW3820" s="1462"/>
      <c r="DMX3820" s="1462"/>
      <c r="DMY3820" s="1462"/>
      <c r="DMZ3820" s="1462"/>
      <c r="DNA3820" s="1463"/>
      <c r="DNB3820" s="1462"/>
      <c r="DNC3820" s="1462"/>
      <c r="DND3820" s="1462"/>
      <c r="DNE3820" s="1462"/>
      <c r="DNF3820" s="1463"/>
      <c r="DNG3820" s="1462"/>
      <c r="DNH3820" s="1462"/>
      <c r="DNI3820" s="1462"/>
      <c r="DNJ3820" s="1462"/>
      <c r="DNK3820" s="1462"/>
      <c r="DNL3820" s="1462"/>
      <c r="DNM3820" s="1462"/>
      <c r="DNN3820" s="1463"/>
      <c r="DNO3820" s="1462"/>
      <c r="DNP3820" s="1462"/>
      <c r="DNQ3820" s="1463"/>
      <c r="DNR3820" s="1463"/>
      <c r="DNS3820" s="1463"/>
      <c r="DNT3820" s="1463"/>
      <c r="DNU3820" s="1463"/>
      <c r="DNV3820" s="1463"/>
      <c r="DNW3820" s="1462"/>
      <c r="DNX3820" s="1462"/>
      <c r="DNY3820" s="1464"/>
      <c r="DNZ3820" s="1465"/>
      <c r="DOA3820" s="1466"/>
      <c r="DOB3820" s="1466"/>
      <c r="DOC3820" s="1462"/>
      <c r="DOD3820" s="1462"/>
      <c r="DOE3820" s="1462"/>
      <c r="DOF3820" s="1462"/>
      <c r="DOG3820" s="1463"/>
      <c r="DOH3820" s="1462"/>
      <c r="DOI3820" s="1462"/>
      <c r="DOJ3820" s="1462"/>
      <c r="DOK3820" s="1462"/>
      <c r="DOL3820" s="1463"/>
      <c r="DOM3820" s="1462"/>
      <c r="DON3820" s="1462"/>
      <c r="DOO3820" s="1462"/>
      <c r="DOP3820" s="1462"/>
      <c r="DOQ3820" s="1462"/>
      <c r="DOR3820" s="1462"/>
      <c r="DOS3820" s="1462"/>
      <c r="DOT3820" s="1463"/>
      <c r="DOU3820" s="1462"/>
      <c r="DOV3820" s="1462"/>
      <c r="DOW3820" s="1463"/>
      <c r="DOX3820" s="1463"/>
      <c r="DOY3820" s="1463"/>
      <c r="DOZ3820" s="1463"/>
      <c r="DPA3820" s="1463"/>
      <c r="DPB3820" s="1463"/>
      <c r="DPC3820" s="1462"/>
      <c r="DPD3820" s="1462"/>
      <c r="DPE3820" s="1464"/>
      <c r="DPF3820" s="1465"/>
      <c r="DPG3820" s="1466"/>
      <c r="DPH3820" s="1466"/>
      <c r="DPI3820" s="1462"/>
      <c r="DPJ3820" s="1462"/>
      <c r="DPK3820" s="1462"/>
      <c r="DPL3820" s="1462"/>
      <c r="DPM3820" s="1463"/>
      <c r="DPN3820" s="1462"/>
      <c r="DPO3820" s="1462"/>
      <c r="DPP3820" s="1462"/>
      <c r="DPQ3820" s="1462"/>
      <c r="DPR3820" s="1463"/>
      <c r="DPS3820" s="1462"/>
      <c r="DPT3820" s="1462"/>
      <c r="DPU3820" s="1462"/>
      <c r="DPV3820" s="1462"/>
      <c r="DPW3820" s="1462"/>
      <c r="DPX3820" s="1462"/>
      <c r="DPY3820" s="1462"/>
      <c r="DPZ3820" s="1463"/>
      <c r="DQA3820" s="1462"/>
      <c r="DQB3820" s="1462"/>
      <c r="DQC3820" s="1463"/>
      <c r="DQD3820" s="1463"/>
      <c r="DQE3820" s="1463"/>
      <c r="DQF3820" s="1463"/>
      <c r="DQG3820" s="1463"/>
      <c r="DQH3820" s="1463"/>
      <c r="DQI3820" s="1462"/>
      <c r="DQJ3820" s="1462"/>
      <c r="DQK3820" s="1464"/>
      <c r="DQL3820" s="1465"/>
      <c r="DQM3820" s="1466"/>
      <c r="DQN3820" s="1466"/>
      <c r="DQO3820" s="1462"/>
      <c r="DQP3820" s="1462"/>
      <c r="DQQ3820" s="1462"/>
      <c r="DQR3820" s="1462"/>
      <c r="DQS3820" s="1463"/>
      <c r="DQT3820" s="1462"/>
      <c r="DQU3820" s="1462"/>
      <c r="DQV3820" s="1462"/>
      <c r="DQW3820" s="1462"/>
      <c r="DQX3820" s="1463"/>
      <c r="DQY3820" s="1462"/>
      <c r="DQZ3820" s="1462"/>
      <c r="DRA3820" s="1462"/>
      <c r="DRB3820" s="1462"/>
      <c r="DRC3820" s="1462"/>
      <c r="DRD3820" s="1462"/>
      <c r="DRE3820" s="1462"/>
      <c r="DRF3820" s="1463"/>
      <c r="DRG3820" s="1462"/>
      <c r="DRH3820" s="1462"/>
      <c r="DRI3820" s="1463"/>
      <c r="DRJ3820" s="1463"/>
      <c r="DRK3820" s="1463"/>
      <c r="DRL3820" s="1463"/>
      <c r="DRM3820" s="1463"/>
      <c r="DRN3820" s="1463"/>
      <c r="DRO3820" s="1462"/>
      <c r="DRP3820" s="1462"/>
      <c r="DRQ3820" s="1464"/>
      <c r="DRR3820" s="1465"/>
      <c r="DRS3820" s="1466"/>
      <c r="DRT3820" s="1466"/>
      <c r="DRU3820" s="1462"/>
      <c r="DRV3820" s="1462"/>
      <c r="DRW3820" s="1462"/>
      <c r="DRX3820" s="1462"/>
      <c r="DRY3820" s="1463"/>
      <c r="DRZ3820" s="1462"/>
      <c r="DSA3820" s="1462"/>
      <c r="DSB3820" s="1462"/>
      <c r="DSC3820" s="1462"/>
      <c r="DSD3820" s="1463"/>
      <c r="DSE3820" s="1462"/>
      <c r="DSF3820" s="1462"/>
      <c r="DSG3820" s="1462"/>
      <c r="DSH3820" s="1462"/>
      <c r="DSI3820" s="1462"/>
      <c r="DSJ3820" s="1462"/>
      <c r="DSK3820" s="1462"/>
      <c r="DSL3820" s="1463"/>
      <c r="DSM3820" s="1462"/>
      <c r="DSN3820" s="1462"/>
      <c r="DSO3820" s="1463"/>
      <c r="DSP3820" s="1463"/>
      <c r="DSQ3820" s="1463"/>
      <c r="DSR3820" s="1463"/>
      <c r="DSS3820" s="1463"/>
      <c r="DST3820" s="1463"/>
      <c r="DSU3820" s="1462"/>
      <c r="DSV3820" s="1462"/>
      <c r="DSW3820" s="1464"/>
      <c r="DSX3820" s="1465"/>
      <c r="DSY3820" s="1466"/>
      <c r="DSZ3820" s="1466"/>
      <c r="DTA3820" s="1462"/>
      <c r="DTB3820" s="1462"/>
      <c r="DTC3820" s="1462"/>
      <c r="DTD3820" s="1462"/>
      <c r="DTE3820" s="1463"/>
      <c r="DTF3820" s="1462"/>
      <c r="DTG3820" s="1462"/>
      <c r="DTH3820" s="1462"/>
      <c r="DTI3820" s="1462"/>
      <c r="DTJ3820" s="1463"/>
      <c r="DTK3820" s="1462"/>
      <c r="DTL3820" s="1462"/>
      <c r="DTM3820" s="1462"/>
      <c r="DTN3820" s="1462"/>
      <c r="DTO3820" s="1462"/>
      <c r="DTP3820" s="1462"/>
      <c r="DTQ3820" s="1462"/>
      <c r="DTR3820" s="1463"/>
      <c r="DTS3820" s="1462"/>
      <c r="DTT3820" s="1462"/>
      <c r="DTU3820" s="1463"/>
      <c r="DTV3820" s="1463"/>
      <c r="DTW3820" s="1463"/>
      <c r="DTX3820" s="1463"/>
      <c r="DTY3820" s="1463"/>
      <c r="DTZ3820" s="1463"/>
      <c r="DUA3820" s="1462"/>
      <c r="DUB3820" s="1462"/>
      <c r="DUC3820" s="1464"/>
      <c r="DUD3820" s="1465"/>
      <c r="DUE3820" s="1466"/>
      <c r="DUF3820" s="1466"/>
      <c r="DUG3820" s="1462"/>
      <c r="DUH3820" s="1462"/>
      <c r="DUI3820" s="1462"/>
      <c r="DUJ3820" s="1462"/>
      <c r="DUK3820" s="1463"/>
      <c r="DUL3820" s="1462"/>
      <c r="DUM3820" s="1462"/>
      <c r="DUN3820" s="1462"/>
      <c r="DUO3820" s="1462"/>
      <c r="DUP3820" s="1463"/>
      <c r="DUQ3820" s="1462"/>
      <c r="DUR3820" s="1462"/>
      <c r="DUS3820" s="1462"/>
      <c r="DUT3820" s="1462"/>
      <c r="DUU3820" s="1462"/>
      <c r="DUV3820" s="1462"/>
      <c r="DUW3820" s="1462"/>
      <c r="DUX3820" s="1463"/>
      <c r="DUY3820" s="1462"/>
      <c r="DUZ3820" s="1462"/>
      <c r="DVA3820" s="1463"/>
      <c r="DVB3820" s="1463"/>
      <c r="DVC3820" s="1463"/>
      <c r="DVD3820" s="1463"/>
      <c r="DVE3820" s="1463"/>
      <c r="DVF3820" s="1463"/>
      <c r="DVG3820" s="1462"/>
      <c r="DVH3820" s="1462"/>
      <c r="DVI3820" s="1464"/>
      <c r="DVJ3820" s="1465"/>
      <c r="DVK3820" s="1466"/>
      <c r="DVL3820" s="1466"/>
      <c r="DVM3820" s="1462"/>
      <c r="DVN3820" s="1462"/>
      <c r="DVO3820" s="1462"/>
      <c r="DVP3820" s="1462"/>
      <c r="DVQ3820" s="1463"/>
      <c r="DVR3820" s="1462"/>
      <c r="DVS3820" s="1462"/>
      <c r="DVT3820" s="1462"/>
      <c r="DVU3820" s="1462"/>
      <c r="DVV3820" s="1463"/>
      <c r="DVW3820" s="1462"/>
      <c r="DVX3820" s="1462"/>
      <c r="DVY3820" s="1462"/>
      <c r="DVZ3820" s="1462"/>
      <c r="DWA3820" s="1462"/>
      <c r="DWB3820" s="1462"/>
      <c r="DWC3820" s="1462"/>
      <c r="DWD3820" s="1463"/>
      <c r="DWE3820" s="1462"/>
      <c r="DWF3820" s="1462"/>
      <c r="DWG3820" s="1463"/>
      <c r="DWH3820" s="1463"/>
      <c r="DWI3820" s="1463"/>
      <c r="DWJ3820" s="1463"/>
      <c r="DWK3820" s="1463"/>
      <c r="DWL3820" s="1463"/>
      <c r="DWM3820" s="1462"/>
      <c r="DWN3820" s="1462"/>
      <c r="DWO3820" s="1464"/>
      <c r="DWP3820" s="1465"/>
      <c r="DWQ3820" s="1466"/>
      <c r="DWR3820" s="1466"/>
      <c r="DWS3820" s="1462"/>
      <c r="DWT3820" s="1462"/>
      <c r="DWU3820" s="1462"/>
      <c r="DWV3820" s="1462"/>
      <c r="DWW3820" s="1463"/>
      <c r="DWX3820" s="1462"/>
      <c r="DWY3820" s="1462"/>
      <c r="DWZ3820" s="1462"/>
      <c r="DXA3820" s="1462"/>
      <c r="DXB3820" s="1463"/>
      <c r="DXC3820" s="1462"/>
      <c r="DXD3820" s="1462"/>
      <c r="DXE3820" s="1462"/>
      <c r="DXF3820" s="1462"/>
      <c r="DXG3820" s="1462"/>
      <c r="DXH3820" s="1462"/>
      <c r="DXI3820" s="1462"/>
      <c r="DXJ3820" s="1463"/>
      <c r="DXK3820" s="1462"/>
      <c r="DXL3820" s="1462"/>
      <c r="DXM3820" s="1463"/>
      <c r="DXN3820" s="1463"/>
      <c r="DXO3820" s="1463"/>
      <c r="DXP3820" s="1463"/>
      <c r="DXQ3820" s="1463"/>
      <c r="DXR3820" s="1463"/>
      <c r="DXS3820" s="1462"/>
      <c r="DXT3820" s="1462"/>
      <c r="DXU3820" s="1464"/>
      <c r="DXV3820" s="1465"/>
      <c r="DXW3820" s="1466"/>
      <c r="DXX3820" s="1466"/>
      <c r="DXY3820" s="1462"/>
      <c r="DXZ3820" s="1462"/>
      <c r="DYA3820" s="1462"/>
      <c r="DYB3820" s="1462"/>
      <c r="DYC3820" s="1463"/>
      <c r="DYD3820" s="1462"/>
      <c r="DYE3820" s="1462"/>
      <c r="DYF3820" s="1462"/>
      <c r="DYG3820" s="1462"/>
      <c r="DYH3820" s="1463"/>
      <c r="DYI3820" s="1462"/>
      <c r="DYJ3820" s="1462"/>
      <c r="DYK3820" s="1462"/>
      <c r="DYL3820" s="1462"/>
      <c r="DYM3820" s="1462"/>
      <c r="DYN3820" s="1462"/>
      <c r="DYO3820" s="1462"/>
      <c r="DYP3820" s="1463"/>
      <c r="DYQ3820" s="1462"/>
      <c r="DYR3820" s="1462"/>
      <c r="DYS3820" s="1463"/>
      <c r="DYT3820" s="1463"/>
      <c r="DYU3820" s="1463"/>
      <c r="DYV3820" s="1463"/>
      <c r="DYW3820" s="1463"/>
      <c r="DYX3820" s="1463"/>
      <c r="DYY3820" s="1462"/>
      <c r="DYZ3820" s="1462"/>
      <c r="DZA3820" s="1464"/>
      <c r="DZB3820" s="1465"/>
      <c r="DZC3820" s="1466"/>
      <c r="DZD3820" s="1466"/>
      <c r="DZE3820" s="1462"/>
      <c r="DZF3820" s="1462"/>
      <c r="DZG3820" s="1462"/>
      <c r="DZH3820" s="1462"/>
      <c r="DZI3820" s="1463"/>
      <c r="DZJ3820" s="1462"/>
      <c r="DZK3820" s="1462"/>
      <c r="DZL3820" s="1462"/>
      <c r="DZM3820" s="1462"/>
      <c r="DZN3820" s="1463"/>
      <c r="DZO3820" s="1462"/>
      <c r="DZP3820" s="1462"/>
      <c r="DZQ3820" s="1462"/>
      <c r="DZR3820" s="1462"/>
      <c r="DZS3820" s="1462"/>
      <c r="DZT3820" s="1462"/>
      <c r="DZU3820" s="1462"/>
      <c r="DZV3820" s="1463"/>
      <c r="DZW3820" s="1462"/>
      <c r="DZX3820" s="1462"/>
      <c r="DZY3820" s="1463"/>
      <c r="DZZ3820" s="1463"/>
      <c r="EAA3820" s="1463"/>
      <c r="EAB3820" s="1463"/>
      <c r="EAC3820" s="1463"/>
      <c r="EAD3820" s="1463"/>
      <c r="EAE3820" s="1462"/>
      <c r="EAF3820" s="1462"/>
      <c r="EAG3820" s="1464"/>
      <c r="EAH3820" s="1465"/>
      <c r="EAI3820" s="1466"/>
      <c r="EAJ3820" s="1466"/>
      <c r="EAK3820" s="1462"/>
      <c r="EAL3820" s="1462"/>
      <c r="EAM3820" s="1462"/>
      <c r="EAN3820" s="1462"/>
      <c r="EAO3820" s="1463"/>
      <c r="EAP3820" s="1462"/>
      <c r="EAQ3820" s="1462"/>
      <c r="EAR3820" s="1462"/>
      <c r="EAS3820" s="1462"/>
      <c r="EAT3820" s="1463"/>
      <c r="EAU3820" s="1462"/>
      <c r="EAV3820" s="1462"/>
      <c r="EAW3820" s="1462"/>
      <c r="EAX3820" s="1462"/>
      <c r="EAY3820" s="1462"/>
      <c r="EAZ3820" s="1462"/>
      <c r="EBA3820" s="1462"/>
      <c r="EBB3820" s="1463"/>
      <c r="EBC3820" s="1462"/>
      <c r="EBD3820" s="1462"/>
      <c r="EBE3820" s="1463"/>
      <c r="EBF3820" s="1463"/>
      <c r="EBG3820" s="1463"/>
      <c r="EBH3820" s="1463"/>
      <c r="EBI3820" s="1463"/>
      <c r="EBJ3820" s="1463"/>
      <c r="EBK3820" s="1462"/>
      <c r="EBL3820" s="1462"/>
      <c r="EBM3820" s="1464"/>
      <c r="EBN3820" s="1465"/>
      <c r="EBO3820" s="1466"/>
      <c r="EBP3820" s="1466"/>
      <c r="EBQ3820" s="1462"/>
      <c r="EBR3820" s="1462"/>
      <c r="EBS3820" s="1462"/>
      <c r="EBT3820" s="1462"/>
      <c r="EBU3820" s="1463"/>
      <c r="EBV3820" s="1462"/>
      <c r="EBW3820" s="1462"/>
      <c r="EBX3820" s="1462"/>
      <c r="EBY3820" s="1462"/>
      <c r="EBZ3820" s="1463"/>
      <c r="ECA3820" s="1462"/>
      <c r="ECB3820" s="1462"/>
      <c r="ECC3820" s="1462"/>
      <c r="ECD3820" s="1462"/>
      <c r="ECE3820" s="1462"/>
      <c r="ECF3820" s="1462"/>
      <c r="ECG3820" s="1462"/>
      <c r="ECH3820" s="1463"/>
      <c r="ECI3820" s="1462"/>
      <c r="ECJ3820" s="1462"/>
      <c r="ECK3820" s="1463"/>
      <c r="ECL3820" s="1463"/>
      <c r="ECM3820" s="1463"/>
      <c r="ECN3820" s="1463"/>
      <c r="ECO3820" s="1463"/>
      <c r="ECP3820" s="1463"/>
      <c r="ECQ3820" s="1462"/>
      <c r="ECR3820" s="1462"/>
      <c r="ECS3820" s="1464"/>
      <c r="ECT3820" s="1465"/>
      <c r="ECU3820" s="1466"/>
      <c r="ECV3820" s="1466"/>
      <c r="ECW3820" s="1462"/>
      <c r="ECX3820" s="1462"/>
      <c r="ECY3820" s="1462"/>
      <c r="ECZ3820" s="1462"/>
      <c r="EDA3820" s="1463"/>
      <c r="EDB3820" s="1462"/>
      <c r="EDC3820" s="1462"/>
      <c r="EDD3820" s="1462"/>
      <c r="EDE3820" s="1462"/>
      <c r="EDF3820" s="1463"/>
      <c r="EDG3820" s="1462"/>
      <c r="EDH3820" s="1462"/>
      <c r="EDI3820" s="1462"/>
      <c r="EDJ3820" s="1462"/>
      <c r="EDK3820" s="1462"/>
      <c r="EDL3820" s="1462"/>
      <c r="EDM3820" s="1462"/>
      <c r="EDN3820" s="1463"/>
      <c r="EDO3820" s="1462"/>
      <c r="EDP3820" s="1462"/>
      <c r="EDQ3820" s="1463"/>
      <c r="EDR3820" s="1463"/>
      <c r="EDS3820" s="1463"/>
      <c r="EDT3820" s="1463"/>
      <c r="EDU3820" s="1463"/>
      <c r="EDV3820" s="1463"/>
      <c r="EDW3820" s="1462"/>
      <c r="EDX3820" s="1462"/>
      <c r="EDY3820" s="1464"/>
      <c r="EDZ3820" s="1465"/>
      <c r="EEA3820" s="1466"/>
      <c r="EEB3820" s="1466"/>
      <c r="EEC3820" s="1462"/>
      <c r="EED3820" s="1462"/>
      <c r="EEE3820" s="1462"/>
      <c r="EEF3820" s="1462"/>
      <c r="EEG3820" s="1463"/>
      <c r="EEH3820" s="1462"/>
      <c r="EEI3820" s="1462"/>
      <c r="EEJ3820" s="1462"/>
      <c r="EEK3820" s="1462"/>
      <c r="EEL3820" s="1463"/>
      <c r="EEM3820" s="1462"/>
      <c r="EEN3820" s="1462"/>
      <c r="EEO3820" s="1462"/>
      <c r="EEP3820" s="1462"/>
      <c r="EEQ3820" s="1462"/>
      <c r="EER3820" s="1462"/>
      <c r="EES3820" s="1462"/>
      <c r="EET3820" s="1463"/>
      <c r="EEU3820" s="1462"/>
      <c r="EEV3820" s="1462"/>
      <c r="EEW3820" s="1463"/>
      <c r="EEX3820" s="1463"/>
      <c r="EEY3820" s="1463"/>
      <c r="EEZ3820" s="1463"/>
      <c r="EFA3820" s="1463"/>
      <c r="EFB3820" s="1463"/>
      <c r="EFC3820" s="1462"/>
      <c r="EFD3820" s="1462"/>
      <c r="EFE3820" s="1464"/>
      <c r="EFF3820" s="1465"/>
      <c r="EFG3820" s="1466"/>
      <c r="EFH3820" s="1466"/>
      <c r="EFI3820" s="1462"/>
      <c r="EFJ3820" s="1462"/>
      <c r="EFK3820" s="1462"/>
      <c r="EFL3820" s="1462"/>
      <c r="EFM3820" s="1463"/>
      <c r="EFN3820" s="1462"/>
      <c r="EFO3820" s="1462"/>
      <c r="EFP3820" s="1462"/>
      <c r="EFQ3820" s="1462"/>
      <c r="EFR3820" s="1463"/>
      <c r="EFS3820" s="1462"/>
      <c r="EFT3820" s="1462"/>
      <c r="EFU3820" s="1462"/>
      <c r="EFV3820" s="1462"/>
      <c r="EFW3820" s="1462"/>
      <c r="EFX3820" s="1462"/>
      <c r="EFY3820" s="1462"/>
      <c r="EFZ3820" s="1463"/>
      <c r="EGA3820" s="1462"/>
      <c r="EGB3820" s="1462"/>
      <c r="EGC3820" s="1463"/>
      <c r="EGD3820" s="1463"/>
      <c r="EGE3820" s="1463"/>
      <c r="EGF3820" s="1463"/>
      <c r="EGG3820" s="1463"/>
      <c r="EGH3820" s="1463"/>
      <c r="EGI3820" s="1462"/>
      <c r="EGJ3820" s="1462"/>
      <c r="EGK3820" s="1464"/>
      <c r="EGL3820" s="1465"/>
      <c r="EGM3820" s="1466"/>
      <c r="EGN3820" s="1466"/>
      <c r="EGO3820" s="1462"/>
      <c r="EGP3820" s="1462"/>
      <c r="EGQ3820" s="1462"/>
      <c r="EGR3820" s="1462"/>
      <c r="EGS3820" s="1463"/>
      <c r="EGT3820" s="1462"/>
      <c r="EGU3820" s="1462"/>
      <c r="EGV3820" s="1462"/>
      <c r="EGW3820" s="1462"/>
      <c r="EGX3820" s="1463"/>
      <c r="EGY3820" s="1462"/>
      <c r="EGZ3820" s="1462"/>
      <c r="EHA3820" s="1462"/>
      <c r="EHB3820" s="1462"/>
      <c r="EHC3820" s="1462"/>
      <c r="EHD3820" s="1462"/>
      <c r="EHE3820" s="1462"/>
      <c r="EHF3820" s="1463"/>
      <c r="EHG3820" s="1462"/>
      <c r="EHH3820" s="1462"/>
      <c r="EHI3820" s="1463"/>
      <c r="EHJ3820" s="1463"/>
      <c r="EHK3820" s="1463"/>
      <c r="EHL3820" s="1463"/>
      <c r="EHM3820" s="1463"/>
      <c r="EHN3820" s="1463"/>
      <c r="EHO3820" s="1462"/>
      <c r="EHP3820" s="1462"/>
      <c r="EHQ3820" s="1464"/>
      <c r="EHR3820" s="1465"/>
      <c r="EHS3820" s="1466"/>
      <c r="EHT3820" s="1466"/>
      <c r="EHU3820" s="1462"/>
      <c r="EHV3820" s="1462"/>
      <c r="EHW3820" s="1462"/>
      <c r="EHX3820" s="1462"/>
      <c r="EHY3820" s="1463"/>
      <c r="EHZ3820" s="1462"/>
      <c r="EIA3820" s="1462"/>
      <c r="EIB3820" s="1462"/>
      <c r="EIC3820" s="1462"/>
      <c r="EID3820" s="1463"/>
      <c r="EIE3820" s="1462"/>
      <c r="EIF3820" s="1462"/>
      <c r="EIG3820" s="1462"/>
      <c r="EIH3820" s="1462"/>
      <c r="EII3820" s="1462"/>
      <c r="EIJ3820" s="1462"/>
      <c r="EIK3820" s="1462"/>
      <c r="EIL3820" s="1463"/>
      <c r="EIM3820" s="1462"/>
      <c r="EIN3820" s="1462"/>
      <c r="EIO3820" s="1463"/>
      <c r="EIP3820" s="1463"/>
      <c r="EIQ3820" s="1463"/>
      <c r="EIR3820" s="1463"/>
      <c r="EIS3820" s="1463"/>
      <c r="EIT3820" s="1463"/>
      <c r="EIU3820" s="1462"/>
      <c r="EIV3820" s="1462"/>
      <c r="EIW3820" s="1464"/>
      <c r="EIX3820" s="1465"/>
      <c r="EIY3820" s="1466"/>
      <c r="EIZ3820" s="1466"/>
      <c r="EJA3820" s="1462"/>
      <c r="EJB3820" s="1462"/>
      <c r="EJC3820" s="1462"/>
      <c r="EJD3820" s="1462"/>
      <c r="EJE3820" s="1463"/>
      <c r="EJF3820" s="1462"/>
      <c r="EJG3820" s="1462"/>
      <c r="EJH3820" s="1462"/>
      <c r="EJI3820" s="1462"/>
      <c r="EJJ3820" s="1463"/>
      <c r="EJK3820" s="1462"/>
      <c r="EJL3820" s="1462"/>
      <c r="EJM3820" s="1462"/>
      <c r="EJN3820" s="1462"/>
      <c r="EJO3820" s="1462"/>
      <c r="EJP3820" s="1462"/>
      <c r="EJQ3820" s="1462"/>
      <c r="EJR3820" s="1463"/>
      <c r="EJS3820" s="1462"/>
      <c r="EJT3820" s="1462"/>
      <c r="EJU3820" s="1463"/>
      <c r="EJV3820" s="1463"/>
      <c r="EJW3820" s="1463"/>
      <c r="EJX3820" s="1463"/>
      <c r="EJY3820" s="1463"/>
      <c r="EJZ3820" s="1463"/>
      <c r="EKA3820" s="1462"/>
      <c r="EKB3820" s="1462"/>
      <c r="EKC3820" s="1464"/>
      <c r="EKD3820" s="1465"/>
      <c r="EKE3820" s="1466"/>
      <c r="EKF3820" s="1466"/>
      <c r="EKG3820" s="1462"/>
      <c r="EKH3820" s="1462"/>
      <c r="EKI3820" s="1462"/>
      <c r="EKJ3820" s="1462"/>
      <c r="EKK3820" s="1463"/>
      <c r="EKL3820" s="1462"/>
      <c r="EKM3820" s="1462"/>
      <c r="EKN3820" s="1462"/>
      <c r="EKO3820" s="1462"/>
      <c r="EKP3820" s="1463"/>
      <c r="EKQ3820" s="1462"/>
      <c r="EKR3820" s="1462"/>
      <c r="EKS3820" s="1462"/>
      <c r="EKT3820" s="1462"/>
      <c r="EKU3820" s="1462"/>
      <c r="EKV3820" s="1462"/>
      <c r="EKW3820" s="1462"/>
      <c r="EKX3820" s="1463"/>
      <c r="EKY3820" s="1462"/>
      <c r="EKZ3820" s="1462"/>
      <c r="ELA3820" s="1463"/>
      <c r="ELB3820" s="1463"/>
      <c r="ELC3820" s="1463"/>
      <c r="ELD3820" s="1463"/>
      <c r="ELE3820" s="1463"/>
      <c r="ELF3820" s="1463"/>
      <c r="ELG3820" s="1462"/>
      <c r="ELH3820" s="1462"/>
      <c r="ELI3820" s="1464"/>
      <c r="ELJ3820" s="1465"/>
      <c r="ELK3820" s="1466"/>
      <c r="ELL3820" s="1466"/>
      <c r="ELM3820" s="1462"/>
      <c r="ELN3820" s="1462"/>
      <c r="ELO3820" s="1462"/>
      <c r="ELP3820" s="1462"/>
      <c r="ELQ3820" s="1463"/>
      <c r="ELR3820" s="1462"/>
      <c r="ELS3820" s="1462"/>
      <c r="ELT3820" s="1462"/>
      <c r="ELU3820" s="1462"/>
      <c r="ELV3820" s="1463"/>
      <c r="ELW3820" s="1462"/>
      <c r="ELX3820" s="1462"/>
      <c r="ELY3820" s="1462"/>
      <c r="ELZ3820" s="1462"/>
      <c r="EMA3820" s="1462"/>
      <c r="EMB3820" s="1462"/>
      <c r="EMC3820" s="1462"/>
      <c r="EMD3820" s="1463"/>
      <c r="EME3820" s="1462"/>
      <c r="EMF3820" s="1462"/>
      <c r="EMG3820" s="1463"/>
      <c r="EMH3820" s="1463"/>
      <c r="EMI3820" s="1463"/>
      <c r="EMJ3820" s="1463"/>
      <c r="EMK3820" s="1463"/>
      <c r="EML3820" s="1463"/>
      <c r="EMM3820" s="1462"/>
      <c r="EMN3820" s="1462"/>
      <c r="EMO3820" s="1464"/>
      <c r="EMP3820" s="1465"/>
      <c r="EMQ3820" s="1466"/>
      <c r="EMR3820" s="1466"/>
      <c r="EMS3820" s="1462"/>
      <c r="EMT3820" s="1462"/>
      <c r="EMU3820" s="1462"/>
      <c r="EMV3820" s="1462"/>
      <c r="EMW3820" s="1463"/>
      <c r="EMX3820" s="1462"/>
      <c r="EMY3820" s="1462"/>
      <c r="EMZ3820" s="1462"/>
      <c r="ENA3820" s="1462"/>
      <c r="ENB3820" s="1463"/>
      <c r="ENC3820" s="1462"/>
      <c r="END3820" s="1462"/>
      <c r="ENE3820" s="1462"/>
      <c r="ENF3820" s="1462"/>
      <c r="ENG3820" s="1462"/>
      <c r="ENH3820" s="1462"/>
      <c r="ENI3820" s="1462"/>
      <c r="ENJ3820" s="1463"/>
      <c r="ENK3820" s="1462"/>
      <c r="ENL3820" s="1462"/>
      <c r="ENM3820" s="1463"/>
      <c r="ENN3820" s="1463"/>
      <c r="ENO3820" s="1463"/>
      <c r="ENP3820" s="1463"/>
      <c r="ENQ3820" s="1463"/>
      <c r="ENR3820" s="1463"/>
      <c r="ENS3820" s="1462"/>
      <c r="ENT3820" s="1462"/>
      <c r="ENU3820" s="1464"/>
      <c r="ENV3820" s="1465"/>
      <c r="ENW3820" s="1466"/>
      <c r="ENX3820" s="1466"/>
      <c r="ENY3820" s="1462"/>
      <c r="ENZ3820" s="1462"/>
      <c r="EOA3820" s="1462"/>
      <c r="EOB3820" s="1462"/>
      <c r="EOC3820" s="1463"/>
      <c r="EOD3820" s="1462"/>
      <c r="EOE3820" s="1462"/>
      <c r="EOF3820" s="1462"/>
      <c r="EOG3820" s="1462"/>
      <c r="EOH3820" s="1463"/>
      <c r="EOI3820" s="1462"/>
      <c r="EOJ3820" s="1462"/>
      <c r="EOK3820" s="1462"/>
      <c r="EOL3820" s="1462"/>
      <c r="EOM3820" s="1462"/>
      <c r="EON3820" s="1462"/>
      <c r="EOO3820" s="1462"/>
      <c r="EOP3820" s="1463"/>
      <c r="EOQ3820" s="1462"/>
      <c r="EOR3820" s="1462"/>
      <c r="EOS3820" s="1463"/>
      <c r="EOT3820" s="1463"/>
      <c r="EOU3820" s="1463"/>
      <c r="EOV3820" s="1463"/>
      <c r="EOW3820" s="1463"/>
      <c r="EOX3820" s="1463"/>
      <c r="EOY3820" s="1462"/>
      <c r="EOZ3820" s="1462"/>
      <c r="EPA3820" s="1464"/>
      <c r="EPB3820" s="1465"/>
      <c r="EPC3820" s="1466"/>
      <c r="EPD3820" s="1466"/>
      <c r="EPE3820" s="1462"/>
      <c r="EPF3820" s="1462"/>
      <c r="EPG3820" s="1462"/>
      <c r="EPH3820" s="1462"/>
      <c r="EPI3820" s="1463"/>
      <c r="EPJ3820" s="1462"/>
      <c r="EPK3820" s="1462"/>
      <c r="EPL3820" s="1462"/>
      <c r="EPM3820" s="1462"/>
      <c r="EPN3820" s="1463"/>
      <c r="EPO3820" s="1462"/>
      <c r="EPP3820" s="1462"/>
      <c r="EPQ3820" s="1462"/>
      <c r="EPR3820" s="1462"/>
      <c r="EPS3820" s="1462"/>
      <c r="EPT3820" s="1462"/>
      <c r="EPU3820" s="1462"/>
      <c r="EPV3820" s="1463"/>
      <c r="EPW3820" s="1462"/>
      <c r="EPX3820" s="1462"/>
      <c r="EPY3820" s="1463"/>
      <c r="EPZ3820" s="1463"/>
      <c r="EQA3820" s="1463"/>
      <c r="EQB3820" s="1463"/>
      <c r="EQC3820" s="1463"/>
      <c r="EQD3820" s="1463"/>
      <c r="EQE3820" s="1462"/>
      <c r="EQF3820" s="1462"/>
      <c r="EQG3820" s="1464"/>
      <c r="EQH3820" s="1465"/>
      <c r="EQI3820" s="1466"/>
      <c r="EQJ3820" s="1466"/>
      <c r="EQK3820" s="1462"/>
      <c r="EQL3820" s="1462"/>
      <c r="EQM3820" s="1462"/>
      <c r="EQN3820" s="1462"/>
      <c r="EQO3820" s="1463"/>
      <c r="EQP3820" s="1462"/>
      <c r="EQQ3820" s="1462"/>
      <c r="EQR3820" s="1462"/>
      <c r="EQS3820" s="1462"/>
      <c r="EQT3820" s="1463"/>
      <c r="EQU3820" s="1462"/>
      <c r="EQV3820" s="1462"/>
      <c r="EQW3820" s="1462"/>
      <c r="EQX3820" s="1462"/>
      <c r="EQY3820" s="1462"/>
      <c r="EQZ3820" s="1462"/>
      <c r="ERA3820" s="1462"/>
      <c r="ERB3820" s="1463"/>
      <c r="ERC3820" s="1462"/>
      <c r="ERD3820" s="1462"/>
      <c r="ERE3820" s="1463"/>
      <c r="ERF3820" s="1463"/>
      <c r="ERG3820" s="1463"/>
      <c r="ERH3820" s="1463"/>
      <c r="ERI3820" s="1463"/>
      <c r="ERJ3820" s="1463"/>
      <c r="ERK3820" s="1462"/>
      <c r="ERL3820" s="1462"/>
      <c r="ERM3820" s="1464"/>
      <c r="ERN3820" s="1465"/>
      <c r="ERO3820" s="1466"/>
      <c r="ERP3820" s="1466"/>
      <c r="ERQ3820" s="1462"/>
      <c r="ERR3820" s="1462"/>
      <c r="ERS3820" s="1462"/>
      <c r="ERT3820" s="1462"/>
      <c r="ERU3820" s="1463"/>
      <c r="ERV3820" s="1462"/>
      <c r="ERW3820" s="1462"/>
      <c r="ERX3820" s="1462"/>
      <c r="ERY3820" s="1462"/>
      <c r="ERZ3820" s="1463"/>
      <c r="ESA3820" s="1462"/>
      <c r="ESB3820" s="1462"/>
      <c r="ESC3820" s="1462"/>
      <c r="ESD3820" s="1462"/>
      <c r="ESE3820" s="1462"/>
      <c r="ESF3820" s="1462"/>
      <c r="ESG3820" s="1462"/>
      <c r="ESH3820" s="1463"/>
      <c r="ESI3820" s="1462"/>
      <c r="ESJ3820" s="1462"/>
      <c r="ESK3820" s="1463"/>
      <c r="ESL3820" s="1463"/>
      <c r="ESM3820" s="1463"/>
      <c r="ESN3820" s="1463"/>
      <c r="ESO3820" s="1463"/>
      <c r="ESP3820" s="1463"/>
      <c r="ESQ3820" s="1462"/>
      <c r="ESR3820" s="1462"/>
      <c r="ESS3820" s="1464"/>
      <c r="EST3820" s="1465"/>
      <c r="ESU3820" s="1466"/>
      <c r="ESV3820" s="1466"/>
      <c r="ESW3820" s="1462"/>
      <c r="ESX3820" s="1462"/>
      <c r="ESY3820" s="1462"/>
      <c r="ESZ3820" s="1462"/>
      <c r="ETA3820" s="1463"/>
      <c r="ETB3820" s="1462"/>
      <c r="ETC3820" s="1462"/>
      <c r="ETD3820" s="1462"/>
      <c r="ETE3820" s="1462"/>
      <c r="ETF3820" s="1463"/>
      <c r="ETG3820" s="1462"/>
      <c r="ETH3820" s="1462"/>
      <c r="ETI3820" s="1462"/>
      <c r="ETJ3820" s="1462"/>
      <c r="ETK3820" s="1462"/>
      <c r="ETL3820" s="1462"/>
      <c r="ETM3820" s="1462"/>
      <c r="ETN3820" s="1463"/>
      <c r="ETO3820" s="1462"/>
      <c r="ETP3820" s="1462"/>
      <c r="ETQ3820" s="1463"/>
      <c r="ETR3820" s="1463"/>
      <c r="ETS3820" s="1463"/>
      <c r="ETT3820" s="1463"/>
      <c r="ETU3820" s="1463"/>
      <c r="ETV3820" s="1463"/>
      <c r="ETW3820" s="1462"/>
      <c r="ETX3820" s="1462"/>
      <c r="ETY3820" s="1464"/>
      <c r="ETZ3820" s="1465"/>
      <c r="EUA3820" s="1466"/>
      <c r="EUB3820" s="1466"/>
      <c r="EUC3820" s="1462"/>
      <c r="EUD3820" s="1462"/>
      <c r="EUE3820" s="1462"/>
      <c r="EUF3820" s="1462"/>
      <c r="EUG3820" s="1463"/>
      <c r="EUH3820" s="1462"/>
      <c r="EUI3820" s="1462"/>
      <c r="EUJ3820" s="1462"/>
      <c r="EUK3820" s="1462"/>
      <c r="EUL3820" s="1463"/>
      <c r="EUM3820" s="1462"/>
      <c r="EUN3820" s="1462"/>
      <c r="EUO3820" s="1462"/>
      <c r="EUP3820" s="1462"/>
      <c r="EUQ3820" s="1462"/>
      <c r="EUR3820" s="1462"/>
      <c r="EUS3820" s="1462"/>
      <c r="EUT3820" s="1463"/>
      <c r="EUU3820" s="1462"/>
      <c r="EUV3820" s="1462"/>
      <c r="EUW3820" s="1463"/>
      <c r="EUX3820" s="1463"/>
      <c r="EUY3820" s="1463"/>
      <c r="EUZ3820" s="1463"/>
      <c r="EVA3820" s="1463"/>
      <c r="EVB3820" s="1463"/>
      <c r="EVC3820" s="1462"/>
      <c r="EVD3820" s="1462"/>
      <c r="EVE3820" s="1464"/>
      <c r="EVF3820" s="1465"/>
      <c r="EVG3820" s="1466"/>
      <c r="EVH3820" s="1466"/>
      <c r="EVI3820" s="1462"/>
      <c r="EVJ3820" s="1462"/>
      <c r="EVK3820" s="1462"/>
      <c r="EVL3820" s="1462"/>
      <c r="EVM3820" s="1463"/>
      <c r="EVN3820" s="1462"/>
      <c r="EVO3820" s="1462"/>
      <c r="EVP3820" s="1462"/>
      <c r="EVQ3820" s="1462"/>
      <c r="EVR3820" s="1463"/>
      <c r="EVS3820" s="1462"/>
      <c r="EVT3820" s="1462"/>
      <c r="EVU3820" s="1462"/>
      <c r="EVV3820" s="1462"/>
      <c r="EVW3820" s="1462"/>
      <c r="EVX3820" s="1462"/>
      <c r="EVY3820" s="1462"/>
      <c r="EVZ3820" s="1463"/>
      <c r="EWA3820" s="1462"/>
      <c r="EWB3820" s="1462"/>
      <c r="EWC3820" s="1463"/>
      <c r="EWD3820" s="1463"/>
      <c r="EWE3820" s="1463"/>
      <c r="EWF3820" s="1463"/>
      <c r="EWG3820" s="1463"/>
      <c r="EWH3820" s="1463"/>
      <c r="EWI3820" s="1462"/>
      <c r="EWJ3820" s="1462"/>
      <c r="EWK3820" s="1464"/>
      <c r="EWL3820" s="1465"/>
      <c r="EWM3820" s="1466"/>
      <c r="EWN3820" s="1466"/>
      <c r="EWO3820" s="1462"/>
      <c r="EWP3820" s="1462"/>
      <c r="EWQ3820" s="1462"/>
      <c r="EWR3820" s="1462"/>
      <c r="EWS3820" s="1463"/>
      <c r="EWT3820" s="1462"/>
      <c r="EWU3820" s="1462"/>
      <c r="EWV3820" s="1462"/>
      <c r="EWW3820" s="1462"/>
      <c r="EWX3820" s="1463"/>
      <c r="EWY3820" s="1462"/>
      <c r="EWZ3820" s="1462"/>
      <c r="EXA3820" s="1462"/>
      <c r="EXB3820" s="1462"/>
      <c r="EXC3820" s="1462"/>
      <c r="EXD3820" s="1462"/>
      <c r="EXE3820" s="1462"/>
      <c r="EXF3820" s="1463"/>
      <c r="EXG3820" s="1462"/>
      <c r="EXH3820" s="1462"/>
      <c r="EXI3820" s="1463"/>
      <c r="EXJ3820" s="1463"/>
      <c r="EXK3820" s="1463"/>
      <c r="EXL3820" s="1463"/>
      <c r="EXM3820" s="1463"/>
      <c r="EXN3820" s="1463"/>
      <c r="EXO3820" s="1462"/>
      <c r="EXP3820" s="1462"/>
      <c r="EXQ3820" s="1464"/>
      <c r="EXR3820" s="1465"/>
      <c r="EXS3820" s="1466"/>
      <c r="EXT3820" s="1466"/>
      <c r="EXU3820" s="1462"/>
      <c r="EXV3820" s="1462"/>
      <c r="EXW3820" s="1462"/>
      <c r="EXX3820" s="1462"/>
      <c r="EXY3820" s="1463"/>
      <c r="EXZ3820" s="1462"/>
      <c r="EYA3820" s="1462"/>
      <c r="EYB3820" s="1462"/>
      <c r="EYC3820" s="1462"/>
      <c r="EYD3820" s="1463"/>
      <c r="EYE3820" s="1462"/>
      <c r="EYF3820" s="1462"/>
      <c r="EYG3820" s="1462"/>
      <c r="EYH3820" s="1462"/>
      <c r="EYI3820" s="1462"/>
      <c r="EYJ3820" s="1462"/>
      <c r="EYK3820" s="1462"/>
      <c r="EYL3820" s="1463"/>
      <c r="EYM3820" s="1462"/>
      <c r="EYN3820" s="1462"/>
      <c r="EYO3820" s="1463"/>
      <c r="EYP3820" s="1463"/>
      <c r="EYQ3820" s="1463"/>
      <c r="EYR3820" s="1463"/>
      <c r="EYS3820" s="1463"/>
      <c r="EYT3820" s="1463"/>
      <c r="EYU3820" s="1462"/>
      <c r="EYV3820" s="1462"/>
      <c r="EYW3820" s="1464"/>
      <c r="EYX3820" s="1465"/>
      <c r="EYY3820" s="1466"/>
      <c r="EYZ3820" s="1466"/>
      <c r="EZA3820" s="1462"/>
      <c r="EZB3820" s="1462"/>
      <c r="EZC3820" s="1462"/>
      <c r="EZD3820" s="1462"/>
      <c r="EZE3820" s="1463"/>
      <c r="EZF3820" s="1462"/>
      <c r="EZG3820" s="1462"/>
      <c r="EZH3820" s="1462"/>
      <c r="EZI3820" s="1462"/>
      <c r="EZJ3820" s="1463"/>
      <c r="EZK3820" s="1462"/>
      <c r="EZL3820" s="1462"/>
      <c r="EZM3820" s="1462"/>
      <c r="EZN3820" s="1462"/>
      <c r="EZO3820" s="1462"/>
      <c r="EZP3820" s="1462"/>
      <c r="EZQ3820" s="1462"/>
      <c r="EZR3820" s="1463"/>
      <c r="EZS3820" s="1462"/>
      <c r="EZT3820" s="1462"/>
      <c r="EZU3820" s="1463"/>
      <c r="EZV3820" s="1463"/>
      <c r="EZW3820" s="1463"/>
      <c r="EZX3820" s="1463"/>
      <c r="EZY3820" s="1463"/>
      <c r="EZZ3820" s="1463"/>
      <c r="FAA3820" s="1462"/>
      <c r="FAB3820" s="1462"/>
      <c r="FAC3820" s="1464"/>
      <c r="FAD3820" s="1465"/>
      <c r="FAE3820" s="1466"/>
      <c r="FAF3820" s="1466"/>
      <c r="FAG3820" s="1462"/>
      <c r="FAH3820" s="1462"/>
      <c r="FAI3820" s="1462"/>
      <c r="FAJ3820" s="1462"/>
      <c r="FAK3820" s="1463"/>
      <c r="FAL3820" s="1462"/>
      <c r="FAM3820" s="1462"/>
      <c r="FAN3820" s="1462"/>
      <c r="FAO3820" s="1462"/>
      <c r="FAP3820" s="1463"/>
      <c r="FAQ3820" s="1462"/>
      <c r="FAR3820" s="1462"/>
      <c r="FAS3820" s="1462"/>
      <c r="FAT3820" s="1462"/>
      <c r="FAU3820" s="1462"/>
      <c r="FAV3820" s="1462"/>
      <c r="FAW3820" s="1462"/>
      <c r="FAX3820" s="1463"/>
      <c r="FAY3820" s="1462"/>
      <c r="FAZ3820" s="1462"/>
      <c r="FBA3820" s="1463"/>
      <c r="FBB3820" s="1463"/>
      <c r="FBC3820" s="1463"/>
      <c r="FBD3820" s="1463"/>
      <c r="FBE3820" s="1463"/>
      <c r="FBF3820" s="1463"/>
      <c r="FBG3820" s="1462"/>
      <c r="FBH3820" s="1462"/>
      <c r="FBI3820" s="1464"/>
      <c r="FBJ3820" s="1465"/>
      <c r="FBK3820" s="1466"/>
      <c r="FBL3820" s="1466"/>
      <c r="FBM3820" s="1462"/>
      <c r="FBN3820" s="1462"/>
      <c r="FBO3820" s="1462"/>
      <c r="FBP3820" s="1462"/>
      <c r="FBQ3820" s="1463"/>
      <c r="FBR3820" s="1462"/>
      <c r="FBS3820" s="1462"/>
      <c r="FBT3820" s="1462"/>
      <c r="FBU3820" s="1462"/>
      <c r="FBV3820" s="1463"/>
      <c r="FBW3820" s="1462"/>
      <c r="FBX3820" s="1462"/>
      <c r="FBY3820" s="1462"/>
      <c r="FBZ3820" s="1462"/>
      <c r="FCA3820" s="1462"/>
      <c r="FCB3820" s="1462"/>
      <c r="FCC3820" s="1462"/>
      <c r="FCD3820" s="1463"/>
      <c r="FCE3820" s="1462"/>
      <c r="FCF3820" s="1462"/>
      <c r="FCG3820" s="1463"/>
      <c r="FCH3820" s="1463"/>
      <c r="FCI3820" s="1463"/>
      <c r="FCJ3820" s="1463"/>
      <c r="FCK3820" s="1463"/>
      <c r="FCL3820" s="1463"/>
      <c r="FCM3820" s="1462"/>
      <c r="FCN3820" s="1462"/>
      <c r="FCO3820" s="1464"/>
      <c r="FCP3820" s="1465"/>
      <c r="FCQ3820" s="1466"/>
      <c r="FCR3820" s="1466"/>
      <c r="FCS3820" s="1462"/>
      <c r="FCT3820" s="1462"/>
      <c r="FCU3820" s="1462"/>
      <c r="FCV3820" s="1462"/>
      <c r="FCW3820" s="1463"/>
      <c r="FCX3820" s="1462"/>
      <c r="FCY3820" s="1462"/>
      <c r="FCZ3820" s="1462"/>
      <c r="FDA3820" s="1462"/>
      <c r="FDB3820" s="1463"/>
      <c r="FDC3820" s="1462"/>
      <c r="FDD3820" s="1462"/>
      <c r="FDE3820" s="1462"/>
      <c r="FDF3820" s="1462"/>
      <c r="FDG3820" s="1462"/>
      <c r="FDH3820" s="1462"/>
      <c r="FDI3820" s="1462"/>
      <c r="FDJ3820" s="1463"/>
      <c r="FDK3820" s="1462"/>
      <c r="FDL3820" s="1462"/>
      <c r="FDM3820" s="1463"/>
      <c r="FDN3820" s="1463"/>
      <c r="FDO3820" s="1463"/>
      <c r="FDP3820" s="1463"/>
      <c r="FDQ3820" s="1463"/>
      <c r="FDR3820" s="1463"/>
      <c r="FDS3820" s="1462"/>
      <c r="FDT3820" s="1462"/>
      <c r="FDU3820" s="1464"/>
      <c r="FDV3820" s="1465"/>
      <c r="FDW3820" s="1466"/>
      <c r="FDX3820" s="1466"/>
      <c r="FDY3820" s="1462"/>
      <c r="FDZ3820" s="1462"/>
      <c r="FEA3820" s="1462"/>
      <c r="FEB3820" s="1462"/>
      <c r="FEC3820" s="1463"/>
      <c r="FED3820" s="1462"/>
      <c r="FEE3820" s="1462"/>
      <c r="FEF3820" s="1462"/>
      <c r="FEG3820" s="1462"/>
      <c r="FEH3820" s="1463"/>
      <c r="FEI3820" s="1462"/>
      <c r="FEJ3820" s="1462"/>
      <c r="FEK3820" s="1462"/>
      <c r="FEL3820" s="1462"/>
      <c r="FEM3820" s="1462"/>
      <c r="FEN3820" s="1462"/>
      <c r="FEO3820" s="1462"/>
      <c r="FEP3820" s="1463"/>
      <c r="FEQ3820" s="1462"/>
      <c r="FER3820" s="1462"/>
      <c r="FES3820" s="1463"/>
      <c r="FET3820" s="1463"/>
      <c r="FEU3820" s="1463"/>
      <c r="FEV3820" s="1463"/>
      <c r="FEW3820" s="1463"/>
      <c r="FEX3820" s="1463"/>
      <c r="FEY3820" s="1462"/>
      <c r="FEZ3820" s="1462"/>
      <c r="FFA3820" s="1464"/>
      <c r="FFB3820" s="1465"/>
      <c r="FFC3820" s="1466"/>
      <c r="FFD3820" s="1466"/>
      <c r="FFE3820" s="1462"/>
      <c r="FFF3820" s="1462"/>
      <c r="FFG3820" s="1462"/>
      <c r="FFH3820" s="1462"/>
      <c r="FFI3820" s="1463"/>
      <c r="FFJ3820" s="1462"/>
      <c r="FFK3820" s="1462"/>
      <c r="FFL3820" s="1462"/>
      <c r="FFM3820" s="1462"/>
      <c r="FFN3820" s="1463"/>
      <c r="FFO3820" s="1462"/>
      <c r="FFP3820" s="1462"/>
      <c r="FFQ3820" s="1462"/>
      <c r="FFR3820" s="1462"/>
      <c r="FFS3820" s="1462"/>
      <c r="FFT3820" s="1462"/>
      <c r="FFU3820" s="1462"/>
      <c r="FFV3820" s="1463"/>
      <c r="FFW3820" s="1462"/>
      <c r="FFX3820" s="1462"/>
      <c r="FFY3820" s="1463"/>
      <c r="FFZ3820" s="1463"/>
      <c r="FGA3820" s="1463"/>
      <c r="FGB3820" s="1463"/>
      <c r="FGC3820" s="1463"/>
      <c r="FGD3820" s="1463"/>
      <c r="FGE3820" s="1462"/>
      <c r="FGF3820" s="1462"/>
      <c r="FGG3820" s="1464"/>
      <c r="FGH3820" s="1465"/>
      <c r="FGI3820" s="1466"/>
      <c r="FGJ3820" s="1466"/>
      <c r="FGK3820" s="1462"/>
      <c r="FGL3820" s="1462"/>
      <c r="FGM3820" s="1462"/>
      <c r="FGN3820" s="1462"/>
      <c r="FGO3820" s="1463"/>
      <c r="FGP3820" s="1462"/>
      <c r="FGQ3820" s="1462"/>
      <c r="FGR3820" s="1462"/>
      <c r="FGS3820" s="1462"/>
      <c r="FGT3820" s="1463"/>
      <c r="FGU3820" s="1462"/>
      <c r="FGV3820" s="1462"/>
      <c r="FGW3820" s="1462"/>
      <c r="FGX3820" s="1462"/>
      <c r="FGY3820" s="1462"/>
      <c r="FGZ3820" s="1462"/>
      <c r="FHA3820" s="1462"/>
      <c r="FHB3820" s="1463"/>
      <c r="FHC3820" s="1462"/>
      <c r="FHD3820" s="1462"/>
      <c r="FHE3820" s="1463"/>
      <c r="FHF3820" s="1463"/>
      <c r="FHG3820" s="1463"/>
      <c r="FHH3820" s="1463"/>
      <c r="FHI3820" s="1463"/>
      <c r="FHJ3820" s="1463"/>
      <c r="FHK3820" s="1462"/>
      <c r="FHL3820" s="1462"/>
      <c r="FHM3820" s="1464"/>
      <c r="FHN3820" s="1465"/>
      <c r="FHO3820" s="1466"/>
      <c r="FHP3820" s="1466"/>
      <c r="FHQ3820" s="1462"/>
      <c r="FHR3820" s="1462"/>
      <c r="FHS3820" s="1462"/>
      <c r="FHT3820" s="1462"/>
      <c r="FHU3820" s="1463"/>
      <c r="FHV3820" s="1462"/>
      <c r="FHW3820" s="1462"/>
      <c r="FHX3820" s="1462"/>
      <c r="FHY3820" s="1462"/>
      <c r="FHZ3820" s="1463"/>
      <c r="FIA3820" s="1462"/>
      <c r="FIB3820" s="1462"/>
      <c r="FIC3820" s="1462"/>
      <c r="FID3820" s="1462"/>
      <c r="FIE3820" s="1462"/>
      <c r="FIF3820" s="1462"/>
      <c r="FIG3820" s="1462"/>
      <c r="FIH3820" s="1463"/>
      <c r="FII3820" s="1462"/>
      <c r="FIJ3820" s="1462"/>
      <c r="FIK3820" s="1463"/>
      <c r="FIL3820" s="1463"/>
      <c r="FIM3820" s="1463"/>
      <c r="FIN3820" s="1463"/>
      <c r="FIO3820" s="1463"/>
      <c r="FIP3820" s="1463"/>
      <c r="FIQ3820" s="1462"/>
      <c r="FIR3820" s="1462"/>
      <c r="FIS3820" s="1464"/>
      <c r="FIT3820" s="1465"/>
      <c r="FIU3820" s="1466"/>
      <c r="FIV3820" s="1466"/>
      <c r="FIW3820" s="1462"/>
      <c r="FIX3820" s="1462"/>
      <c r="FIY3820" s="1462"/>
      <c r="FIZ3820" s="1462"/>
      <c r="FJA3820" s="1463"/>
      <c r="FJB3820" s="1462"/>
      <c r="FJC3820" s="1462"/>
      <c r="FJD3820" s="1462"/>
      <c r="FJE3820" s="1462"/>
      <c r="FJF3820" s="1463"/>
      <c r="FJG3820" s="1462"/>
      <c r="FJH3820" s="1462"/>
      <c r="FJI3820" s="1462"/>
      <c r="FJJ3820" s="1462"/>
      <c r="FJK3820" s="1462"/>
      <c r="FJL3820" s="1462"/>
      <c r="FJM3820" s="1462"/>
      <c r="FJN3820" s="1463"/>
      <c r="FJO3820" s="1462"/>
      <c r="FJP3820" s="1462"/>
      <c r="FJQ3820" s="1463"/>
      <c r="FJR3820" s="1463"/>
      <c r="FJS3820" s="1463"/>
      <c r="FJT3820" s="1463"/>
      <c r="FJU3820" s="1463"/>
      <c r="FJV3820" s="1463"/>
      <c r="FJW3820" s="1462"/>
      <c r="FJX3820" s="1462"/>
      <c r="FJY3820" s="1464"/>
      <c r="FJZ3820" s="1465"/>
      <c r="FKA3820" s="1466"/>
      <c r="FKB3820" s="1466"/>
      <c r="FKC3820" s="1462"/>
      <c r="FKD3820" s="1462"/>
      <c r="FKE3820" s="1462"/>
      <c r="FKF3820" s="1462"/>
      <c r="FKG3820" s="1463"/>
      <c r="FKH3820" s="1462"/>
      <c r="FKI3820" s="1462"/>
      <c r="FKJ3820" s="1462"/>
      <c r="FKK3820" s="1462"/>
      <c r="FKL3820" s="1463"/>
      <c r="FKM3820" s="1462"/>
      <c r="FKN3820" s="1462"/>
      <c r="FKO3820" s="1462"/>
      <c r="FKP3820" s="1462"/>
      <c r="FKQ3820" s="1462"/>
      <c r="FKR3820" s="1462"/>
      <c r="FKS3820" s="1462"/>
      <c r="FKT3820" s="1463"/>
      <c r="FKU3820" s="1462"/>
      <c r="FKV3820" s="1462"/>
      <c r="FKW3820" s="1463"/>
      <c r="FKX3820" s="1463"/>
      <c r="FKY3820" s="1463"/>
      <c r="FKZ3820" s="1463"/>
      <c r="FLA3820" s="1463"/>
      <c r="FLB3820" s="1463"/>
      <c r="FLC3820" s="1462"/>
      <c r="FLD3820" s="1462"/>
      <c r="FLE3820" s="1464"/>
      <c r="FLF3820" s="1465"/>
      <c r="FLG3820" s="1466"/>
      <c r="FLH3820" s="1466"/>
      <c r="FLI3820" s="1462"/>
      <c r="FLJ3820" s="1462"/>
      <c r="FLK3820" s="1462"/>
      <c r="FLL3820" s="1462"/>
      <c r="FLM3820" s="1463"/>
      <c r="FLN3820" s="1462"/>
      <c r="FLO3820" s="1462"/>
      <c r="FLP3820" s="1462"/>
      <c r="FLQ3820" s="1462"/>
      <c r="FLR3820" s="1463"/>
      <c r="FLS3820" s="1462"/>
      <c r="FLT3820" s="1462"/>
      <c r="FLU3820" s="1462"/>
      <c r="FLV3820" s="1462"/>
      <c r="FLW3820" s="1462"/>
      <c r="FLX3820" s="1462"/>
      <c r="FLY3820" s="1462"/>
      <c r="FLZ3820" s="1463"/>
      <c r="FMA3820" s="1462"/>
      <c r="FMB3820" s="1462"/>
      <c r="FMC3820" s="1463"/>
      <c r="FMD3820" s="1463"/>
      <c r="FME3820" s="1463"/>
      <c r="FMF3820" s="1463"/>
      <c r="FMG3820" s="1463"/>
      <c r="FMH3820" s="1463"/>
      <c r="FMI3820" s="1462"/>
      <c r="FMJ3820" s="1462"/>
      <c r="FMK3820" s="1464"/>
      <c r="FML3820" s="1465"/>
      <c r="FMM3820" s="1466"/>
      <c r="FMN3820" s="1466"/>
      <c r="FMO3820" s="1462"/>
      <c r="FMP3820" s="1462"/>
      <c r="FMQ3820" s="1462"/>
      <c r="FMR3820" s="1462"/>
      <c r="FMS3820" s="1463"/>
      <c r="FMT3820" s="1462"/>
      <c r="FMU3820" s="1462"/>
      <c r="FMV3820" s="1462"/>
      <c r="FMW3820" s="1462"/>
      <c r="FMX3820" s="1463"/>
      <c r="FMY3820" s="1462"/>
      <c r="FMZ3820" s="1462"/>
      <c r="FNA3820" s="1462"/>
      <c r="FNB3820" s="1462"/>
      <c r="FNC3820" s="1462"/>
      <c r="FND3820" s="1462"/>
      <c r="FNE3820" s="1462"/>
      <c r="FNF3820" s="1463"/>
      <c r="FNG3820" s="1462"/>
      <c r="FNH3820" s="1462"/>
      <c r="FNI3820" s="1463"/>
      <c r="FNJ3820" s="1463"/>
      <c r="FNK3820" s="1463"/>
      <c r="FNL3820" s="1463"/>
      <c r="FNM3820" s="1463"/>
      <c r="FNN3820" s="1463"/>
      <c r="FNO3820" s="1462"/>
      <c r="FNP3820" s="1462"/>
      <c r="FNQ3820" s="1464"/>
      <c r="FNR3820" s="1465"/>
      <c r="FNS3820" s="1466"/>
      <c r="FNT3820" s="1466"/>
      <c r="FNU3820" s="1462"/>
      <c r="FNV3820" s="1462"/>
      <c r="FNW3820" s="1462"/>
      <c r="FNX3820" s="1462"/>
      <c r="FNY3820" s="1463"/>
      <c r="FNZ3820" s="1462"/>
      <c r="FOA3820" s="1462"/>
      <c r="FOB3820" s="1462"/>
      <c r="FOC3820" s="1462"/>
      <c r="FOD3820" s="1463"/>
      <c r="FOE3820" s="1462"/>
      <c r="FOF3820" s="1462"/>
      <c r="FOG3820" s="1462"/>
      <c r="FOH3820" s="1462"/>
      <c r="FOI3820" s="1462"/>
      <c r="FOJ3820" s="1462"/>
      <c r="FOK3820" s="1462"/>
      <c r="FOL3820" s="1463"/>
      <c r="FOM3820" s="1462"/>
      <c r="FON3820" s="1462"/>
      <c r="FOO3820" s="1463"/>
      <c r="FOP3820" s="1463"/>
      <c r="FOQ3820" s="1463"/>
      <c r="FOR3820" s="1463"/>
      <c r="FOS3820" s="1463"/>
      <c r="FOT3820" s="1463"/>
      <c r="FOU3820" s="1462"/>
      <c r="FOV3820" s="1462"/>
      <c r="FOW3820" s="1464"/>
      <c r="FOX3820" s="1465"/>
      <c r="FOY3820" s="1466"/>
      <c r="FOZ3820" s="1466"/>
      <c r="FPA3820" s="1462"/>
      <c r="FPB3820" s="1462"/>
      <c r="FPC3820" s="1462"/>
      <c r="FPD3820" s="1462"/>
      <c r="FPE3820" s="1463"/>
      <c r="FPF3820" s="1462"/>
      <c r="FPG3820" s="1462"/>
      <c r="FPH3820" s="1462"/>
      <c r="FPI3820" s="1462"/>
      <c r="FPJ3820" s="1463"/>
      <c r="FPK3820" s="1462"/>
      <c r="FPL3820" s="1462"/>
      <c r="FPM3820" s="1462"/>
      <c r="FPN3820" s="1462"/>
      <c r="FPO3820" s="1462"/>
      <c r="FPP3820" s="1462"/>
      <c r="FPQ3820" s="1462"/>
      <c r="FPR3820" s="1463"/>
      <c r="FPS3820" s="1462"/>
      <c r="FPT3820" s="1462"/>
      <c r="FPU3820" s="1463"/>
      <c r="FPV3820" s="1463"/>
      <c r="FPW3820" s="1463"/>
      <c r="FPX3820" s="1463"/>
      <c r="FPY3820" s="1463"/>
      <c r="FPZ3820" s="1463"/>
      <c r="FQA3820" s="1462"/>
      <c r="FQB3820" s="1462"/>
      <c r="FQC3820" s="1464"/>
      <c r="FQD3820" s="1465"/>
      <c r="FQE3820" s="1466"/>
      <c r="FQF3820" s="1466"/>
      <c r="FQG3820" s="1462"/>
      <c r="FQH3820" s="1462"/>
      <c r="FQI3820" s="1462"/>
      <c r="FQJ3820" s="1462"/>
      <c r="FQK3820" s="1463"/>
      <c r="FQL3820" s="1462"/>
      <c r="FQM3820" s="1462"/>
      <c r="FQN3820" s="1462"/>
      <c r="FQO3820" s="1462"/>
      <c r="FQP3820" s="1463"/>
      <c r="FQQ3820" s="1462"/>
      <c r="FQR3820" s="1462"/>
      <c r="FQS3820" s="1462"/>
      <c r="FQT3820" s="1462"/>
      <c r="FQU3820" s="1462"/>
      <c r="FQV3820" s="1462"/>
      <c r="FQW3820" s="1462"/>
      <c r="FQX3820" s="1463"/>
      <c r="FQY3820" s="1462"/>
      <c r="FQZ3820" s="1462"/>
      <c r="FRA3820" s="1463"/>
      <c r="FRB3820" s="1463"/>
      <c r="FRC3820" s="1463"/>
      <c r="FRD3820" s="1463"/>
      <c r="FRE3820" s="1463"/>
      <c r="FRF3820" s="1463"/>
      <c r="FRG3820" s="1462"/>
      <c r="FRH3820" s="1462"/>
      <c r="FRI3820" s="1464"/>
      <c r="FRJ3820" s="1465"/>
      <c r="FRK3820" s="1466"/>
      <c r="FRL3820" s="1466"/>
      <c r="FRM3820" s="1462"/>
      <c r="FRN3820" s="1462"/>
      <c r="FRO3820" s="1462"/>
      <c r="FRP3820" s="1462"/>
      <c r="FRQ3820" s="1463"/>
      <c r="FRR3820" s="1462"/>
      <c r="FRS3820" s="1462"/>
      <c r="FRT3820" s="1462"/>
      <c r="FRU3820" s="1462"/>
      <c r="FRV3820" s="1463"/>
      <c r="FRW3820" s="1462"/>
      <c r="FRX3820" s="1462"/>
      <c r="FRY3820" s="1462"/>
      <c r="FRZ3820" s="1462"/>
      <c r="FSA3820" s="1462"/>
      <c r="FSB3820" s="1462"/>
      <c r="FSC3820" s="1462"/>
      <c r="FSD3820" s="1463"/>
      <c r="FSE3820" s="1462"/>
      <c r="FSF3820" s="1462"/>
      <c r="FSG3820" s="1463"/>
      <c r="FSH3820" s="1463"/>
      <c r="FSI3820" s="1463"/>
      <c r="FSJ3820" s="1463"/>
      <c r="FSK3820" s="1463"/>
      <c r="FSL3820" s="1463"/>
      <c r="FSM3820" s="1462"/>
      <c r="FSN3820" s="1462"/>
      <c r="FSO3820" s="1464"/>
      <c r="FSP3820" s="1465"/>
      <c r="FSQ3820" s="1466"/>
      <c r="FSR3820" s="1466"/>
      <c r="FSS3820" s="1462"/>
      <c r="FST3820" s="1462"/>
      <c r="FSU3820" s="1462"/>
      <c r="FSV3820" s="1462"/>
      <c r="FSW3820" s="1463"/>
      <c r="FSX3820" s="1462"/>
      <c r="FSY3820" s="1462"/>
      <c r="FSZ3820" s="1462"/>
      <c r="FTA3820" s="1462"/>
      <c r="FTB3820" s="1463"/>
      <c r="FTC3820" s="1462"/>
      <c r="FTD3820" s="1462"/>
      <c r="FTE3820" s="1462"/>
      <c r="FTF3820" s="1462"/>
      <c r="FTG3820" s="1462"/>
      <c r="FTH3820" s="1462"/>
      <c r="FTI3820" s="1462"/>
      <c r="FTJ3820" s="1463"/>
      <c r="FTK3820" s="1462"/>
      <c r="FTL3820" s="1462"/>
      <c r="FTM3820" s="1463"/>
      <c r="FTN3820" s="1463"/>
      <c r="FTO3820" s="1463"/>
      <c r="FTP3820" s="1463"/>
      <c r="FTQ3820" s="1463"/>
      <c r="FTR3820" s="1463"/>
      <c r="FTS3820" s="1462"/>
      <c r="FTT3820" s="1462"/>
      <c r="FTU3820" s="1464"/>
      <c r="FTV3820" s="1465"/>
      <c r="FTW3820" s="1466"/>
      <c r="FTX3820" s="1466"/>
      <c r="FTY3820" s="1462"/>
      <c r="FTZ3820" s="1462"/>
      <c r="FUA3820" s="1462"/>
      <c r="FUB3820" s="1462"/>
      <c r="FUC3820" s="1463"/>
      <c r="FUD3820" s="1462"/>
      <c r="FUE3820" s="1462"/>
      <c r="FUF3820" s="1462"/>
      <c r="FUG3820" s="1462"/>
      <c r="FUH3820" s="1463"/>
      <c r="FUI3820" s="1462"/>
      <c r="FUJ3820" s="1462"/>
      <c r="FUK3820" s="1462"/>
      <c r="FUL3820" s="1462"/>
      <c r="FUM3820" s="1462"/>
      <c r="FUN3820" s="1462"/>
      <c r="FUO3820" s="1462"/>
      <c r="FUP3820" s="1463"/>
      <c r="FUQ3820" s="1462"/>
      <c r="FUR3820" s="1462"/>
      <c r="FUS3820" s="1463"/>
      <c r="FUT3820" s="1463"/>
      <c r="FUU3820" s="1463"/>
      <c r="FUV3820" s="1463"/>
      <c r="FUW3820" s="1463"/>
      <c r="FUX3820" s="1463"/>
      <c r="FUY3820" s="1462"/>
      <c r="FUZ3820" s="1462"/>
      <c r="FVA3820" s="1464"/>
      <c r="FVB3820" s="1465"/>
      <c r="FVC3820" s="1466"/>
      <c r="FVD3820" s="1466"/>
      <c r="FVE3820" s="1462"/>
      <c r="FVF3820" s="1462"/>
      <c r="FVG3820" s="1462"/>
      <c r="FVH3820" s="1462"/>
      <c r="FVI3820" s="1463"/>
      <c r="FVJ3820" s="1462"/>
      <c r="FVK3820" s="1462"/>
      <c r="FVL3820" s="1462"/>
      <c r="FVM3820" s="1462"/>
      <c r="FVN3820" s="1463"/>
      <c r="FVO3820" s="1462"/>
      <c r="FVP3820" s="1462"/>
      <c r="FVQ3820" s="1462"/>
      <c r="FVR3820" s="1462"/>
      <c r="FVS3820" s="1462"/>
      <c r="FVT3820" s="1462"/>
      <c r="FVU3820" s="1462"/>
      <c r="FVV3820" s="1463"/>
      <c r="FVW3820" s="1462"/>
      <c r="FVX3820" s="1462"/>
      <c r="FVY3820" s="1463"/>
      <c r="FVZ3820" s="1463"/>
      <c r="FWA3820" s="1463"/>
      <c r="FWB3820" s="1463"/>
      <c r="FWC3820" s="1463"/>
      <c r="FWD3820" s="1463"/>
      <c r="FWE3820" s="1462"/>
      <c r="FWF3820" s="1462"/>
      <c r="FWG3820" s="1464"/>
      <c r="FWH3820" s="1465"/>
      <c r="FWI3820" s="1466"/>
      <c r="FWJ3820" s="1466"/>
      <c r="FWK3820" s="1462"/>
      <c r="FWL3820" s="1462"/>
      <c r="FWM3820" s="1462"/>
      <c r="FWN3820" s="1462"/>
      <c r="FWO3820" s="1463"/>
      <c r="FWP3820" s="1462"/>
      <c r="FWQ3820" s="1462"/>
      <c r="FWR3820" s="1462"/>
      <c r="FWS3820" s="1462"/>
      <c r="FWT3820" s="1463"/>
      <c r="FWU3820" s="1462"/>
      <c r="FWV3820" s="1462"/>
      <c r="FWW3820" s="1462"/>
      <c r="FWX3820" s="1462"/>
      <c r="FWY3820" s="1462"/>
      <c r="FWZ3820" s="1462"/>
      <c r="FXA3820" s="1462"/>
      <c r="FXB3820" s="1463"/>
      <c r="FXC3820" s="1462"/>
      <c r="FXD3820" s="1462"/>
      <c r="FXE3820" s="1463"/>
      <c r="FXF3820" s="1463"/>
      <c r="FXG3820" s="1463"/>
      <c r="FXH3820" s="1463"/>
      <c r="FXI3820" s="1463"/>
      <c r="FXJ3820" s="1463"/>
      <c r="FXK3820" s="1462"/>
      <c r="FXL3820" s="1462"/>
      <c r="FXM3820" s="1464"/>
      <c r="FXN3820" s="1465"/>
      <c r="FXO3820" s="1466"/>
      <c r="FXP3820" s="1466"/>
      <c r="FXQ3820" s="1462"/>
      <c r="FXR3820" s="1462"/>
      <c r="FXS3820" s="1462"/>
      <c r="FXT3820" s="1462"/>
      <c r="FXU3820" s="1463"/>
      <c r="FXV3820" s="1462"/>
      <c r="FXW3820" s="1462"/>
      <c r="FXX3820" s="1462"/>
      <c r="FXY3820" s="1462"/>
      <c r="FXZ3820" s="1463"/>
      <c r="FYA3820" s="1462"/>
      <c r="FYB3820" s="1462"/>
      <c r="FYC3820" s="1462"/>
      <c r="FYD3820" s="1462"/>
      <c r="FYE3820" s="1462"/>
      <c r="FYF3820" s="1462"/>
      <c r="FYG3820" s="1462"/>
      <c r="FYH3820" s="1463"/>
      <c r="FYI3820" s="1462"/>
      <c r="FYJ3820" s="1462"/>
      <c r="FYK3820" s="1463"/>
      <c r="FYL3820" s="1463"/>
      <c r="FYM3820" s="1463"/>
      <c r="FYN3820" s="1463"/>
      <c r="FYO3820" s="1463"/>
      <c r="FYP3820" s="1463"/>
      <c r="FYQ3820" s="1462"/>
      <c r="FYR3820" s="1462"/>
      <c r="FYS3820" s="1464"/>
      <c r="FYT3820" s="1465"/>
      <c r="FYU3820" s="1466"/>
      <c r="FYV3820" s="1466"/>
      <c r="FYW3820" s="1462"/>
      <c r="FYX3820" s="1462"/>
      <c r="FYY3820" s="1462"/>
      <c r="FYZ3820" s="1462"/>
      <c r="FZA3820" s="1463"/>
      <c r="FZB3820" s="1462"/>
      <c r="FZC3820" s="1462"/>
      <c r="FZD3820" s="1462"/>
      <c r="FZE3820" s="1462"/>
      <c r="FZF3820" s="1463"/>
      <c r="FZG3820" s="1462"/>
      <c r="FZH3820" s="1462"/>
      <c r="FZI3820" s="1462"/>
      <c r="FZJ3820" s="1462"/>
      <c r="FZK3820" s="1462"/>
      <c r="FZL3820" s="1462"/>
      <c r="FZM3820" s="1462"/>
      <c r="FZN3820" s="1463"/>
      <c r="FZO3820" s="1462"/>
      <c r="FZP3820" s="1462"/>
      <c r="FZQ3820" s="1463"/>
      <c r="FZR3820" s="1463"/>
      <c r="FZS3820" s="1463"/>
      <c r="FZT3820" s="1463"/>
      <c r="FZU3820" s="1463"/>
      <c r="FZV3820" s="1463"/>
      <c r="FZW3820" s="1462"/>
      <c r="FZX3820" s="1462"/>
      <c r="FZY3820" s="1464"/>
      <c r="FZZ3820" s="1465"/>
      <c r="GAA3820" s="1466"/>
      <c r="GAB3820" s="1466"/>
      <c r="GAC3820" s="1462"/>
      <c r="GAD3820" s="1462"/>
      <c r="GAE3820" s="1462"/>
      <c r="GAF3820" s="1462"/>
      <c r="GAG3820" s="1463"/>
      <c r="GAH3820" s="1462"/>
      <c r="GAI3820" s="1462"/>
      <c r="GAJ3820" s="1462"/>
      <c r="GAK3820" s="1462"/>
      <c r="GAL3820" s="1463"/>
      <c r="GAM3820" s="1462"/>
      <c r="GAN3820" s="1462"/>
      <c r="GAO3820" s="1462"/>
      <c r="GAP3820" s="1462"/>
      <c r="GAQ3820" s="1462"/>
      <c r="GAR3820" s="1462"/>
      <c r="GAS3820" s="1462"/>
      <c r="GAT3820" s="1463"/>
      <c r="GAU3820" s="1462"/>
      <c r="GAV3820" s="1462"/>
      <c r="GAW3820" s="1463"/>
      <c r="GAX3820" s="1463"/>
      <c r="GAY3820" s="1463"/>
      <c r="GAZ3820" s="1463"/>
      <c r="GBA3820" s="1463"/>
      <c r="GBB3820" s="1463"/>
      <c r="GBC3820" s="1462"/>
      <c r="GBD3820" s="1462"/>
      <c r="GBE3820" s="1464"/>
      <c r="GBF3820" s="1465"/>
      <c r="GBG3820" s="1466"/>
      <c r="GBH3820" s="1466"/>
      <c r="GBI3820" s="1462"/>
      <c r="GBJ3820" s="1462"/>
      <c r="GBK3820" s="1462"/>
      <c r="GBL3820" s="1462"/>
      <c r="GBM3820" s="1463"/>
      <c r="GBN3820" s="1462"/>
      <c r="GBO3820" s="1462"/>
      <c r="GBP3820" s="1462"/>
      <c r="GBQ3820" s="1462"/>
      <c r="GBR3820" s="1463"/>
      <c r="GBS3820" s="1462"/>
      <c r="GBT3820" s="1462"/>
      <c r="GBU3820" s="1462"/>
      <c r="GBV3820" s="1462"/>
      <c r="GBW3820" s="1462"/>
      <c r="GBX3820" s="1462"/>
      <c r="GBY3820" s="1462"/>
      <c r="GBZ3820" s="1463"/>
      <c r="GCA3820" s="1462"/>
      <c r="GCB3820" s="1462"/>
      <c r="GCC3820" s="1463"/>
      <c r="GCD3820" s="1463"/>
      <c r="GCE3820" s="1463"/>
      <c r="GCF3820" s="1463"/>
      <c r="GCG3820" s="1463"/>
      <c r="GCH3820" s="1463"/>
      <c r="GCI3820" s="1462"/>
      <c r="GCJ3820" s="1462"/>
      <c r="GCK3820" s="1464"/>
      <c r="GCL3820" s="1465"/>
      <c r="GCM3820" s="1466"/>
      <c r="GCN3820" s="1466"/>
      <c r="GCO3820" s="1462"/>
      <c r="GCP3820" s="1462"/>
      <c r="GCQ3820" s="1462"/>
      <c r="GCR3820" s="1462"/>
      <c r="GCS3820" s="1463"/>
      <c r="GCT3820" s="1462"/>
      <c r="GCU3820" s="1462"/>
      <c r="GCV3820" s="1462"/>
      <c r="GCW3820" s="1462"/>
      <c r="GCX3820" s="1463"/>
      <c r="GCY3820" s="1462"/>
      <c r="GCZ3820" s="1462"/>
      <c r="GDA3820" s="1462"/>
      <c r="GDB3820" s="1462"/>
      <c r="GDC3820" s="1462"/>
      <c r="GDD3820" s="1462"/>
      <c r="GDE3820" s="1462"/>
      <c r="GDF3820" s="1463"/>
      <c r="GDG3820" s="1462"/>
      <c r="GDH3820" s="1462"/>
      <c r="GDI3820" s="1463"/>
      <c r="GDJ3820" s="1463"/>
      <c r="GDK3820" s="1463"/>
      <c r="GDL3820" s="1463"/>
      <c r="GDM3820" s="1463"/>
      <c r="GDN3820" s="1463"/>
      <c r="GDO3820" s="1462"/>
      <c r="GDP3820" s="1462"/>
      <c r="GDQ3820" s="1464"/>
      <c r="GDR3820" s="1465"/>
      <c r="GDS3820" s="1466"/>
      <c r="GDT3820" s="1466"/>
      <c r="GDU3820" s="1462"/>
      <c r="GDV3820" s="1462"/>
      <c r="GDW3820" s="1462"/>
      <c r="GDX3820" s="1462"/>
      <c r="GDY3820" s="1463"/>
      <c r="GDZ3820" s="1462"/>
      <c r="GEA3820" s="1462"/>
      <c r="GEB3820" s="1462"/>
      <c r="GEC3820" s="1462"/>
      <c r="GED3820" s="1463"/>
      <c r="GEE3820" s="1462"/>
      <c r="GEF3820" s="1462"/>
      <c r="GEG3820" s="1462"/>
      <c r="GEH3820" s="1462"/>
      <c r="GEI3820" s="1462"/>
      <c r="GEJ3820" s="1462"/>
      <c r="GEK3820" s="1462"/>
      <c r="GEL3820" s="1463"/>
      <c r="GEM3820" s="1462"/>
      <c r="GEN3820" s="1462"/>
      <c r="GEO3820" s="1463"/>
      <c r="GEP3820" s="1463"/>
      <c r="GEQ3820" s="1463"/>
      <c r="GER3820" s="1463"/>
      <c r="GES3820" s="1463"/>
      <c r="GET3820" s="1463"/>
      <c r="GEU3820" s="1462"/>
      <c r="GEV3820" s="1462"/>
      <c r="GEW3820" s="1464"/>
      <c r="GEX3820" s="1465"/>
      <c r="GEY3820" s="1466"/>
      <c r="GEZ3820" s="1466"/>
      <c r="GFA3820" s="1462"/>
      <c r="GFB3820" s="1462"/>
      <c r="GFC3820" s="1462"/>
      <c r="GFD3820" s="1462"/>
      <c r="GFE3820" s="1463"/>
      <c r="GFF3820" s="1462"/>
      <c r="GFG3820" s="1462"/>
      <c r="GFH3820" s="1462"/>
      <c r="GFI3820" s="1462"/>
      <c r="GFJ3820" s="1463"/>
      <c r="GFK3820" s="1462"/>
      <c r="GFL3820" s="1462"/>
      <c r="GFM3820" s="1462"/>
      <c r="GFN3820" s="1462"/>
      <c r="GFO3820" s="1462"/>
      <c r="GFP3820" s="1462"/>
      <c r="GFQ3820" s="1462"/>
      <c r="GFR3820" s="1463"/>
      <c r="GFS3820" s="1462"/>
      <c r="GFT3820" s="1462"/>
      <c r="GFU3820" s="1463"/>
      <c r="GFV3820" s="1463"/>
      <c r="GFW3820" s="1463"/>
      <c r="GFX3820" s="1463"/>
      <c r="GFY3820" s="1463"/>
      <c r="GFZ3820" s="1463"/>
      <c r="GGA3820" s="1462"/>
      <c r="GGB3820" s="1462"/>
      <c r="GGC3820" s="1464"/>
      <c r="GGD3820" s="1465"/>
      <c r="GGE3820" s="1466"/>
      <c r="GGF3820" s="1466"/>
      <c r="GGG3820" s="1462"/>
      <c r="GGH3820" s="1462"/>
      <c r="GGI3820" s="1462"/>
      <c r="GGJ3820" s="1462"/>
      <c r="GGK3820" s="1463"/>
      <c r="GGL3820" s="1462"/>
      <c r="GGM3820" s="1462"/>
      <c r="GGN3820" s="1462"/>
      <c r="GGO3820" s="1462"/>
      <c r="GGP3820" s="1463"/>
      <c r="GGQ3820" s="1462"/>
      <c r="GGR3820" s="1462"/>
      <c r="GGS3820" s="1462"/>
      <c r="GGT3820" s="1462"/>
      <c r="GGU3820" s="1462"/>
      <c r="GGV3820" s="1462"/>
      <c r="GGW3820" s="1462"/>
      <c r="GGX3820" s="1463"/>
      <c r="GGY3820" s="1462"/>
      <c r="GGZ3820" s="1462"/>
      <c r="GHA3820" s="1463"/>
      <c r="GHB3820" s="1463"/>
      <c r="GHC3820" s="1463"/>
      <c r="GHD3820" s="1463"/>
      <c r="GHE3820" s="1463"/>
      <c r="GHF3820" s="1463"/>
      <c r="GHG3820" s="1462"/>
      <c r="GHH3820" s="1462"/>
      <c r="GHI3820" s="1464"/>
      <c r="GHJ3820" s="1465"/>
      <c r="GHK3820" s="1466"/>
      <c r="GHL3820" s="1466"/>
      <c r="GHM3820" s="1462"/>
      <c r="GHN3820" s="1462"/>
      <c r="GHO3820" s="1462"/>
      <c r="GHP3820" s="1462"/>
      <c r="GHQ3820" s="1463"/>
      <c r="GHR3820" s="1462"/>
      <c r="GHS3820" s="1462"/>
      <c r="GHT3820" s="1462"/>
      <c r="GHU3820" s="1462"/>
      <c r="GHV3820" s="1463"/>
      <c r="GHW3820" s="1462"/>
      <c r="GHX3820" s="1462"/>
      <c r="GHY3820" s="1462"/>
      <c r="GHZ3820" s="1462"/>
      <c r="GIA3820" s="1462"/>
      <c r="GIB3820" s="1462"/>
      <c r="GIC3820" s="1462"/>
      <c r="GID3820" s="1463"/>
      <c r="GIE3820" s="1462"/>
      <c r="GIF3820" s="1462"/>
      <c r="GIG3820" s="1463"/>
      <c r="GIH3820" s="1463"/>
      <c r="GII3820" s="1463"/>
      <c r="GIJ3820" s="1463"/>
      <c r="GIK3820" s="1463"/>
      <c r="GIL3820" s="1463"/>
      <c r="GIM3820" s="1462"/>
      <c r="GIN3820" s="1462"/>
      <c r="GIO3820" s="1464"/>
      <c r="GIP3820" s="1465"/>
      <c r="GIQ3820" s="1466"/>
      <c r="GIR3820" s="1466"/>
      <c r="GIS3820" s="1462"/>
      <c r="GIT3820" s="1462"/>
      <c r="GIU3820" s="1462"/>
      <c r="GIV3820" s="1462"/>
      <c r="GIW3820" s="1463"/>
      <c r="GIX3820" s="1462"/>
      <c r="GIY3820" s="1462"/>
      <c r="GIZ3820" s="1462"/>
      <c r="GJA3820" s="1462"/>
      <c r="GJB3820" s="1463"/>
      <c r="GJC3820" s="1462"/>
      <c r="GJD3820" s="1462"/>
      <c r="GJE3820" s="1462"/>
      <c r="GJF3820" s="1462"/>
      <c r="GJG3820" s="1462"/>
      <c r="GJH3820" s="1462"/>
      <c r="GJI3820" s="1462"/>
      <c r="GJJ3820" s="1463"/>
      <c r="GJK3820" s="1462"/>
      <c r="GJL3820" s="1462"/>
      <c r="GJM3820" s="1463"/>
      <c r="GJN3820" s="1463"/>
      <c r="GJO3820" s="1463"/>
      <c r="GJP3820" s="1463"/>
      <c r="GJQ3820" s="1463"/>
      <c r="GJR3820" s="1463"/>
      <c r="GJS3820" s="1462"/>
      <c r="GJT3820" s="1462"/>
      <c r="GJU3820" s="1464"/>
      <c r="GJV3820" s="1465"/>
      <c r="GJW3820" s="1466"/>
      <c r="GJX3820" s="1466"/>
      <c r="GJY3820" s="1462"/>
      <c r="GJZ3820" s="1462"/>
      <c r="GKA3820" s="1462"/>
      <c r="GKB3820" s="1462"/>
      <c r="GKC3820" s="1463"/>
      <c r="GKD3820" s="1462"/>
      <c r="GKE3820" s="1462"/>
      <c r="GKF3820" s="1462"/>
      <c r="GKG3820" s="1462"/>
      <c r="GKH3820" s="1463"/>
      <c r="GKI3820" s="1462"/>
      <c r="GKJ3820" s="1462"/>
      <c r="GKK3820" s="1462"/>
      <c r="GKL3820" s="1462"/>
      <c r="GKM3820" s="1462"/>
      <c r="GKN3820" s="1462"/>
      <c r="GKO3820" s="1462"/>
      <c r="GKP3820" s="1463"/>
      <c r="GKQ3820" s="1462"/>
      <c r="GKR3820" s="1462"/>
      <c r="GKS3820" s="1463"/>
      <c r="GKT3820" s="1463"/>
      <c r="GKU3820" s="1463"/>
      <c r="GKV3820" s="1463"/>
      <c r="GKW3820" s="1463"/>
      <c r="GKX3820" s="1463"/>
      <c r="GKY3820" s="1462"/>
      <c r="GKZ3820" s="1462"/>
      <c r="GLA3820" s="1464"/>
      <c r="GLB3820" s="1465"/>
      <c r="GLC3820" s="1466"/>
      <c r="GLD3820" s="1466"/>
      <c r="GLE3820" s="1462"/>
      <c r="GLF3820" s="1462"/>
      <c r="GLG3820" s="1462"/>
      <c r="GLH3820" s="1462"/>
      <c r="GLI3820" s="1463"/>
      <c r="GLJ3820" s="1462"/>
      <c r="GLK3820" s="1462"/>
      <c r="GLL3820" s="1462"/>
      <c r="GLM3820" s="1462"/>
      <c r="GLN3820" s="1463"/>
      <c r="GLO3820" s="1462"/>
      <c r="GLP3820" s="1462"/>
      <c r="GLQ3820" s="1462"/>
      <c r="GLR3820" s="1462"/>
      <c r="GLS3820" s="1462"/>
      <c r="GLT3820" s="1462"/>
      <c r="GLU3820" s="1462"/>
      <c r="GLV3820" s="1463"/>
      <c r="GLW3820" s="1462"/>
      <c r="GLX3820" s="1462"/>
      <c r="GLY3820" s="1463"/>
      <c r="GLZ3820" s="1463"/>
      <c r="GMA3820" s="1463"/>
      <c r="GMB3820" s="1463"/>
      <c r="GMC3820" s="1463"/>
      <c r="GMD3820" s="1463"/>
      <c r="GME3820" s="1462"/>
      <c r="GMF3820" s="1462"/>
      <c r="GMG3820" s="1464"/>
      <c r="GMH3820" s="1465"/>
      <c r="GMI3820" s="1466"/>
      <c r="GMJ3820" s="1466"/>
      <c r="GMK3820" s="1462"/>
      <c r="GML3820" s="1462"/>
      <c r="GMM3820" s="1462"/>
      <c r="GMN3820" s="1462"/>
      <c r="GMO3820" s="1463"/>
      <c r="GMP3820" s="1462"/>
      <c r="GMQ3820" s="1462"/>
      <c r="GMR3820" s="1462"/>
      <c r="GMS3820" s="1462"/>
      <c r="GMT3820" s="1463"/>
      <c r="GMU3820" s="1462"/>
      <c r="GMV3820" s="1462"/>
      <c r="GMW3820" s="1462"/>
      <c r="GMX3820" s="1462"/>
      <c r="GMY3820" s="1462"/>
      <c r="GMZ3820" s="1462"/>
      <c r="GNA3820" s="1462"/>
      <c r="GNB3820" s="1463"/>
      <c r="GNC3820" s="1462"/>
      <c r="GND3820" s="1462"/>
      <c r="GNE3820" s="1463"/>
      <c r="GNF3820" s="1463"/>
      <c r="GNG3820" s="1463"/>
      <c r="GNH3820" s="1463"/>
      <c r="GNI3820" s="1463"/>
      <c r="GNJ3820" s="1463"/>
      <c r="GNK3820" s="1462"/>
      <c r="GNL3820" s="1462"/>
      <c r="GNM3820" s="1464"/>
      <c r="GNN3820" s="1465"/>
      <c r="GNO3820" s="1466"/>
      <c r="GNP3820" s="1466"/>
      <c r="GNQ3820" s="1462"/>
      <c r="GNR3820" s="1462"/>
      <c r="GNS3820" s="1462"/>
      <c r="GNT3820" s="1462"/>
      <c r="GNU3820" s="1463"/>
      <c r="GNV3820" s="1462"/>
      <c r="GNW3820" s="1462"/>
      <c r="GNX3820" s="1462"/>
      <c r="GNY3820" s="1462"/>
      <c r="GNZ3820" s="1463"/>
      <c r="GOA3820" s="1462"/>
      <c r="GOB3820" s="1462"/>
      <c r="GOC3820" s="1462"/>
      <c r="GOD3820" s="1462"/>
      <c r="GOE3820" s="1462"/>
      <c r="GOF3820" s="1462"/>
      <c r="GOG3820" s="1462"/>
      <c r="GOH3820" s="1463"/>
      <c r="GOI3820" s="1462"/>
      <c r="GOJ3820" s="1462"/>
      <c r="GOK3820" s="1463"/>
      <c r="GOL3820" s="1463"/>
      <c r="GOM3820" s="1463"/>
      <c r="GON3820" s="1463"/>
      <c r="GOO3820" s="1463"/>
      <c r="GOP3820" s="1463"/>
      <c r="GOQ3820" s="1462"/>
      <c r="GOR3820" s="1462"/>
      <c r="GOS3820" s="1464"/>
      <c r="GOT3820" s="1465"/>
      <c r="GOU3820" s="1466"/>
      <c r="GOV3820" s="1466"/>
      <c r="GOW3820" s="1462"/>
      <c r="GOX3820" s="1462"/>
      <c r="GOY3820" s="1462"/>
      <c r="GOZ3820" s="1462"/>
      <c r="GPA3820" s="1463"/>
      <c r="GPB3820" s="1462"/>
      <c r="GPC3820" s="1462"/>
      <c r="GPD3820" s="1462"/>
      <c r="GPE3820" s="1462"/>
      <c r="GPF3820" s="1463"/>
      <c r="GPG3820" s="1462"/>
      <c r="GPH3820" s="1462"/>
      <c r="GPI3820" s="1462"/>
      <c r="GPJ3820" s="1462"/>
      <c r="GPK3820" s="1462"/>
      <c r="GPL3820" s="1462"/>
      <c r="GPM3820" s="1462"/>
      <c r="GPN3820" s="1463"/>
      <c r="GPO3820" s="1462"/>
      <c r="GPP3820" s="1462"/>
      <c r="GPQ3820" s="1463"/>
      <c r="GPR3820" s="1463"/>
      <c r="GPS3820" s="1463"/>
      <c r="GPT3820" s="1463"/>
      <c r="GPU3820" s="1463"/>
      <c r="GPV3820" s="1463"/>
      <c r="GPW3820" s="1462"/>
      <c r="GPX3820" s="1462"/>
      <c r="GPY3820" s="1464"/>
      <c r="GPZ3820" s="1465"/>
      <c r="GQA3820" s="1466"/>
      <c r="GQB3820" s="1466"/>
      <c r="GQC3820" s="1462"/>
      <c r="GQD3820" s="1462"/>
      <c r="GQE3820" s="1462"/>
      <c r="GQF3820" s="1462"/>
      <c r="GQG3820" s="1463"/>
      <c r="GQH3820" s="1462"/>
      <c r="GQI3820" s="1462"/>
      <c r="GQJ3820" s="1462"/>
      <c r="GQK3820" s="1462"/>
      <c r="GQL3820" s="1463"/>
      <c r="GQM3820" s="1462"/>
      <c r="GQN3820" s="1462"/>
      <c r="GQO3820" s="1462"/>
      <c r="GQP3820" s="1462"/>
      <c r="GQQ3820" s="1462"/>
      <c r="GQR3820" s="1462"/>
      <c r="GQS3820" s="1462"/>
      <c r="GQT3820" s="1463"/>
      <c r="GQU3820" s="1462"/>
      <c r="GQV3820" s="1462"/>
      <c r="GQW3820" s="1463"/>
      <c r="GQX3820" s="1463"/>
      <c r="GQY3820" s="1463"/>
      <c r="GQZ3820" s="1463"/>
      <c r="GRA3820" s="1463"/>
      <c r="GRB3820" s="1463"/>
      <c r="GRC3820" s="1462"/>
      <c r="GRD3820" s="1462"/>
      <c r="GRE3820" s="1464"/>
      <c r="GRF3820" s="1465"/>
      <c r="GRG3820" s="1466"/>
      <c r="GRH3820" s="1466"/>
      <c r="GRI3820" s="1462"/>
      <c r="GRJ3820" s="1462"/>
      <c r="GRK3820" s="1462"/>
      <c r="GRL3820" s="1462"/>
      <c r="GRM3820" s="1463"/>
      <c r="GRN3820" s="1462"/>
      <c r="GRO3820" s="1462"/>
      <c r="GRP3820" s="1462"/>
      <c r="GRQ3820" s="1462"/>
      <c r="GRR3820" s="1463"/>
      <c r="GRS3820" s="1462"/>
      <c r="GRT3820" s="1462"/>
      <c r="GRU3820" s="1462"/>
      <c r="GRV3820" s="1462"/>
      <c r="GRW3820" s="1462"/>
      <c r="GRX3820" s="1462"/>
      <c r="GRY3820" s="1462"/>
      <c r="GRZ3820" s="1463"/>
      <c r="GSA3820" s="1462"/>
      <c r="GSB3820" s="1462"/>
      <c r="GSC3820" s="1463"/>
      <c r="GSD3820" s="1463"/>
      <c r="GSE3820" s="1463"/>
      <c r="GSF3820" s="1463"/>
      <c r="GSG3820" s="1463"/>
      <c r="GSH3820" s="1463"/>
      <c r="GSI3820" s="1462"/>
      <c r="GSJ3820" s="1462"/>
      <c r="GSK3820" s="1464"/>
      <c r="GSL3820" s="1465"/>
      <c r="GSM3820" s="1466"/>
      <c r="GSN3820" s="1466"/>
      <c r="GSO3820" s="1462"/>
      <c r="GSP3820" s="1462"/>
      <c r="GSQ3820" s="1462"/>
      <c r="GSR3820" s="1462"/>
      <c r="GSS3820" s="1463"/>
      <c r="GST3820" s="1462"/>
      <c r="GSU3820" s="1462"/>
      <c r="GSV3820" s="1462"/>
      <c r="GSW3820" s="1462"/>
      <c r="GSX3820" s="1463"/>
      <c r="GSY3820" s="1462"/>
      <c r="GSZ3820" s="1462"/>
      <c r="GTA3820" s="1462"/>
      <c r="GTB3820" s="1462"/>
      <c r="GTC3820" s="1462"/>
      <c r="GTD3820" s="1462"/>
      <c r="GTE3820" s="1462"/>
      <c r="GTF3820" s="1463"/>
      <c r="GTG3820" s="1462"/>
      <c r="GTH3820" s="1462"/>
      <c r="GTI3820" s="1463"/>
      <c r="GTJ3820" s="1463"/>
      <c r="GTK3820" s="1463"/>
      <c r="GTL3820" s="1463"/>
      <c r="GTM3820" s="1463"/>
      <c r="GTN3820" s="1463"/>
      <c r="GTO3820" s="1462"/>
      <c r="GTP3820" s="1462"/>
      <c r="GTQ3820" s="1464"/>
      <c r="GTR3820" s="1465"/>
      <c r="GTS3820" s="1466"/>
      <c r="GTT3820" s="1466"/>
      <c r="GTU3820" s="1462"/>
      <c r="GTV3820" s="1462"/>
      <c r="GTW3820" s="1462"/>
      <c r="GTX3820" s="1462"/>
      <c r="GTY3820" s="1463"/>
      <c r="GTZ3820" s="1462"/>
      <c r="GUA3820" s="1462"/>
      <c r="GUB3820" s="1462"/>
      <c r="GUC3820" s="1462"/>
      <c r="GUD3820" s="1463"/>
      <c r="GUE3820" s="1462"/>
      <c r="GUF3820" s="1462"/>
      <c r="GUG3820" s="1462"/>
      <c r="GUH3820" s="1462"/>
      <c r="GUI3820" s="1462"/>
      <c r="GUJ3820" s="1462"/>
      <c r="GUK3820" s="1462"/>
      <c r="GUL3820" s="1463"/>
      <c r="GUM3820" s="1462"/>
      <c r="GUN3820" s="1462"/>
      <c r="GUO3820" s="1463"/>
      <c r="GUP3820" s="1463"/>
      <c r="GUQ3820" s="1463"/>
      <c r="GUR3820" s="1463"/>
      <c r="GUS3820" s="1463"/>
      <c r="GUT3820" s="1463"/>
      <c r="GUU3820" s="1462"/>
      <c r="GUV3820" s="1462"/>
      <c r="GUW3820" s="1464"/>
      <c r="GUX3820" s="1465"/>
      <c r="GUY3820" s="1466"/>
      <c r="GUZ3820" s="1466"/>
      <c r="GVA3820" s="1462"/>
      <c r="GVB3820" s="1462"/>
      <c r="GVC3820" s="1462"/>
      <c r="GVD3820" s="1462"/>
      <c r="GVE3820" s="1463"/>
      <c r="GVF3820" s="1462"/>
      <c r="GVG3820" s="1462"/>
      <c r="GVH3820" s="1462"/>
      <c r="GVI3820" s="1462"/>
      <c r="GVJ3820" s="1463"/>
      <c r="GVK3820" s="1462"/>
      <c r="GVL3820" s="1462"/>
      <c r="GVM3820" s="1462"/>
      <c r="GVN3820" s="1462"/>
      <c r="GVO3820" s="1462"/>
      <c r="GVP3820" s="1462"/>
      <c r="GVQ3820" s="1462"/>
      <c r="GVR3820" s="1463"/>
      <c r="GVS3820" s="1462"/>
      <c r="GVT3820" s="1462"/>
      <c r="GVU3820" s="1463"/>
      <c r="GVV3820" s="1463"/>
      <c r="GVW3820" s="1463"/>
      <c r="GVX3820" s="1463"/>
      <c r="GVY3820" s="1463"/>
      <c r="GVZ3820" s="1463"/>
      <c r="GWA3820" s="1462"/>
      <c r="GWB3820" s="1462"/>
      <c r="GWC3820" s="1464"/>
      <c r="GWD3820" s="1465"/>
      <c r="GWE3820" s="1466"/>
      <c r="GWF3820" s="1466"/>
      <c r="GWG3820" s="1462"/>
      <c r="GWH3820" s="1462"/>
      <c r="GWI3820" s="1462"/>
      <c r="GWJ3820" s="1462"/>
      <c r="GWK3820" s="1463"/>
      <c r="GWL3820" s="1462"/>
      <c r="GWM3820" s="1462"/>
      <c r="GWN3820" s="1462"/>
      <c r="GWO3820" s="1462"/>
      <c r="GWP3820" s="1463"/>
      <c r="GWQ3820" s="1462"/>
      <c r="GWR3820" s="1462"/>
      <c r="GWS3820" s="1462"/>
      <c r="GWT3820" s="1462"/>
      <c r="GWU3820" s="1462"/>
      <c r="GWV3820" s="1462"/>
      <c r="GWW3820" s="1462"/>
      <c r="GWX3820" s="1463"/>
      <c r="GWY3820" s="1462"/>
      <c r="GWZ3820" s="1462"/>
      <c r="GXA3820" s="1463"/>
      <c r="GXB3820" s="1463"/>
      <c r="GXC3820" s="1463"/>
      <c r="GXD3820" s="1463"/>
      <c r="GXE3820" s="1463"/>
      <c r="GXF3820" s="1463"/>
      <c r="GXG3820" s="1462"/>
      <c r="GXH3820" s="1462"/>
      <c r="GXI3820" s="1464"/>
      <c r="GXJ3820" s="1465"/>
      <c r="GXK3820" s="1466"/>
      <c r="GXL3820" s="1466"/>
      <c r="GXM3820" s="1462"/>
      <c r="GXN3820" s="1462"/>
      <c r="GXO3820" s="1462"/>
      <c r="GXP3820" s="1462"/>
      <c r="GXQ3820" s="1463"/>
      <c r="GXR3820" s="1462"/>
      <c r="GXS3820" s="1462"/>
      <c r="GXT3820" s="1462"/>
      <c r="GXU3820" s="1462"/>
      <c r="GXV3820" s="1463"/>
      <c r="GXW3820" s="1462"/>
      <c r="GXX3820" s="1462"/>
      <c r="GXY3820" s="1462"/>
      <c r="GXZ3820" s="1462"/>
      <c r="GYA3820" s="1462"/>
      <c r="GYB3820" s="1462"/>
      <c r="GYC3820" s="1462"/>
      <c r="GYD3820" s="1463"/>
      <c r="GYE3820" s="1462"/>
      <c r="GYF3820" s="1462"/>
      <c r="GYG3820" s="1463"/>
      <c r="GYH3820" s="1463"/>
      <c r="GYI3820" s="1463"/>
      <c r="GYJ3820" s="1463"/>
      <c r="GYK3820" s="1463"/>
      <c r="GYL3820" s="1463"/>
      <c r="GYM3820" s="1462"/>
      <c r="GYN3820" s="1462"/>
      <c r="GYO3820" s="1464"/>
      <c r="GYP3820" s="1465"/>
      <c r="GYQ3820" s="1466"/>
      <c r="GYR3820" s="1466"/>
      <c r="GYS3820" s="1462"/>
      <c r="GYT3820" s="1462"/>
      <c r="GYU3820" s="1462"/>
      <c r="GYV3820" s="1462"/>
      <c r="GYW3820" s="1463"/>
      <c r="GYX3820" s="1462"/>
      <c r="GYY3820" s="1462"/>
      <c r="GYZ3820" s="1462"/>
      <c r="GZA3820" s="1462"/>
      <c r="GZB3820" s="1463"/>
      <c r="GZC3820" s="1462"/>
      <c r="GZD3820" s="1462"/>
      <c r="GZE3820" s="1462"/>
      <c r="GZF3820" s="1462"/>
      <c r="GZG3820" s="1462"/>
      <c r="GZH3820" s="1462"/>
      <c r="GZI3820" s="1462"/>
      <c r="GZJ3820" s="1463"/>
      <c r="GZK3820" s="1462"/>
      <c r="GZL3820" s="1462"/>
      <c r="GZM3820" s="1463"/>
      <c r="GZN3820" s="1463"/>
      <c r="GZO3820" s="1463"/>
      <c r="GZP3820" s="1463"/>
      <c r="GZQ3820" s="1463"/>
      <c r="GZR3820" s="1463"/>
      <c r="GZS3820" s="1462"/>
      <c r="GZT3820" s="1462"/>
      <c r="GZU3820" s="1464"/>
      <c r="GZV3820" s="1465"/>
      <c r="GZW3820" s="1466"/>
      <c r="GZX3820" s="1466"/>
      <c r="GZY3820" s="1462"/>
      <c r="GZZ3820" s="1462"/>
      <c r="HAA3820" s="1462"/>
      <c r="HAB3820" s="1462"/>
      <c r="HAC3820" s="1463"/>
      <c r="HAD3820" s="1462"/>
      <c r="HAE3820" s="1462"/>
      <c r="HAF3820" s="1462"/>
      <c r="HAG3820" s="1462"/>
      <c r="HAH3820" s="1463"/>
      <c r="HAI3820" s="1462"/>
      <c r="HAJ3820" s="1462"/>
      <c r="HAK3820" s="1462"/>
      <c r="HAL3820" s="1462"/>
      <c r="HAM3820" s="1462"/>
      <c r="HAN3820" s="1462"/>
      <c r="HAO3820" s="1462"/>
      <c r="HAP3820" s="1463"/>
      <c r="HAQ3820" s="1462"/>
      <c r="HAR3820" s="1462"/>
      <c r="HAS3820" s="1463"/>
      <c r="HAT3820" s="1463"/>
      <c r="HAU3820" s="1463"/>
      <c r="HAV3820" s="1463"/>
      <c r="HAW3820" s="1463"/>
      <c r="HAX3820" s="1463"/>
      <c r="HAY3820" s="1462"/>
      <c r="HAZ3820" s="1462"/>
      <c r="HBA3820" s="1464"/>
      <c r="HBB3820" s="1465"/>
      <c r="HBC3820" s="1466"/>
      <c r="HBD3820" s="1466"/>
      <c r="HBE3820" s="1462"/>
      <c r="HBF3820" s="1462"/>
      <c r="HBG3820" s="1462"/>
      <c r="HBH3820" s="1462"/>
      <c r="HBI3820" s="1463"/>
      <c r="HBJ3820" s="1462"/>
      <c r="HBK3820" s="1462"/>
      <c r="HBL3820" s="1462"/>
      <c r="HBM3820" s="1462"/>
      <c r="HBN3820" s="1463"/>
      <c r="HBO3820" s="1462"/>
      <c r="HBP3820" s="1462"/>
      <c r="HBQ3820" s="1462"/>
      <c r="HBR3820" s="1462"/>
      <c r="HBS3820" s="1462"/>
      <c r="HBT3820" s="1462"/>
      <c r="HBU3820" s="1462"/>
      <c r="HBV3820" s="1463"/>
      <c r="HBW3820" s="1462"/>
      <c r="HBX3820" s="1462"/>
      <c r="HBY3820" s="1463"/>
      <c r="HBZ3820" s="1463"/>
      <c r="HCA3820" s="1463"/>
      <c r="HCB3820" s="1463"/>
      <c r="HCC3820" s="1463"/>
      <c r="HCD3820" s="1463"/>
      <c r="HCE3820" s="1462"/>
      <c r="HCF3820" s="1462"/>
      <c r="HCG3820" s="1464"/>
      <c r="HCH3820" s="1465"/>
      <c r="HCI3820" s="1466"/>
      <c r="HCJ3820" s="1466"/>
      <c r="HCK3820" s="1462"/>
      <c r="HCL3820" s="1462"/>
      <c r="HCM3820" s="1462"/>
      <c r="HCN3820" s="1462"/>
      <c r="HCO3820" s="1463"/>
      <c r="HCP3820" s="1462"/>
      <c r="HCQ3820" s="1462"/>
      <c r="HCR3820" s="1462"/>
      <c r="HCS3820" s="1462"/>
      <c r="HCT3820" s="1463"/>
      <c r="HCU3820" s="1462"/>
      <c r="HCV3820" s="1462"/>
      <c r="HCW3820" s="1462"/>
      <c r="HCX3820" s="1462"/>
      <c r="HCY3820" s="1462"/>
      <c r="HCZ3820" s="1462"/>
      <c r="HDA3820" s="1462"/>
      <c r="HDB3820" s="1463"/>
      <c r="HDC3820" s="1462"/>
      <c r="HDD3820" s="1462"/>
      <c r="HDE3820" s="1463"/>
      <c r="HDF3820" s="1463"/>
      <c r="HDG3820" s="1463"/>
      <c r="HDH3820" s="1463"/>
      <c r="HDI3820" s="1463"/>
      <c r="HDJ3820" s="1463"/>
      <c r="HDK3820" s="1462"/>
      <c r="HDL3820" s="1462"/>
      <c r="HDM3820" s="1464"/>
      <c r="HDN3820" s="1465"/>
      <c r="HDO3820" s="1466"/>
      <c r="HDP3820" s="1466"/>
      <c r="HDQ3820" s="1462"/>
      <c r="HDR3820" s="1462"/>
      <c r="HDS3820" s="1462"/>
      <c r="HDT3820" s="1462"/>
      <c r="HDU3820" s="1463"/>
      <c r="HDV3820" s="1462"/>
      <c r="HDW3820" s="1462"/>
      <c r="HDX3820" s="1462"/>
      <c r="HDY3820" s="1462"/>
      <c r="HDZ3820" s="1463"/>
      <c r="HEA3820" s="1462"/>
      <c r="HEB3820" s="1462"/>
      <c r="HEC3820" s="1462"/>
      <c r="HED3820" s="1462"/>
      <c r="HEE3820" s="1462"/>
      <c r="HEF3820" s="1462"/>
      <c r="HEG3820" s="1462"/>
      <c r="HEH3820" s="1463"/>
      <c r="HEI3820" s="1462"/>
      <c r="HEJ3820" s="1462"/>
      <c r="HEK3820" s="1463"/>
      <c r="HEL3820" s="1463"/>
      <c r="HEM3820" s="1463"/>
      <c r="HEN3820" s="1463"/>
      <c r="HEO3820" s="1463"/>
      <c r="HEP3820" s="1463"/>
      <c r="HEQ3820" s="1462"/>
      <c r="HER3820" s="1462"/>
      <c r="HES3820" s="1464"/>
      <c r="HET3820" s="1465"/>
      <c r="HEU3820" s="1466"/>
      <c r="HEV3820" s="1466"/>
      <c r="HEW3820" s="1462"/>
      <c r="HEX3820" s="1462"/>
      <c r="HEY3820" s="1462"/>
      <c r="HEZ3820" s="1462"/>
      <c r="HFA3820" s="1463"/>
      <c r="HFB3820" s="1462"/>
      <c r="HFC3820" s="1462"/>
      <c r="HFD3820" s="1462"/>
      <c r="HFE3820" s="1462"/>
      <c r="HFF3820" s="1463"/>
      <c r="HFG3820" s="1462"/>
      <c r="HFH3820" s="1462"/>
      <c r="HFI3820" s="1462"/>
      <c r="HFJ3820" s="1462"/>
      <c r="HFK3820" s="1462"/>
      <c r="HFL3820" s="1462"/>
      <c r="HFM3820" s="1462"/>
      <c r="HFN3820" s="1463"/>
      <c r="HFO3820" s="1462"/>
      <c r="HFP3820" s="1462"/>
      <c r="HFQ3820" s="1463"/>
      <c r="HFR3820" s="1463"/>
      <c r="HFS3820" s="1463"/>
      <c r="HFT3820" s="1463"/>
      <c r="HFU3820" s="1463"/>
      <c r="HFV3820" s="1463"/>
      <c r="HFW3820" s="1462"/>
      <c r="HFX3820" s="1462"/>
      <c r="HFY3820" s="1464"/>
      <c r="HFZ3820" s="1465"/>
      <c r="HGA3820" s="1466"/>
      <c r="HGB3820" s="1466"/>
      <c r="HGC3820" s="1462"/>
      <c r="HGD3820" s="1462"/>
      <c r="HGE3820" s="1462"/>
      <c r="HGF3820" s="1462"/>
      <c r="HGG3820" s="1463"/>
      <c r="HGH3820" s="1462"/>
      <c r="HGI3820" s="1462"/>
      <c r="HGJ3820" s="1462"/>
      <c r="HGK3820" s="1462"/>
      <c r="HGL3820" s="1463"/>
      <c r="HGM3820" s="1462"/>
      <c r="HGN3820" s="1462"/>
      <c r="HGO3820" s="1462"/>
      <c r="HGP3820" s="1462"/>
      <c r="HGQ3820" s="1462"/>
      <c r="HGR3820" s="1462"/>
      <c r="HGS3820" s="1462"/>
      <c r="HGT3820" s="1463"/>
      <c r="HGU3820" s="1462"/>
      <c r="HGV3820" s="1462"/>
      <c r="HGW3820" s="1463"/>
      <c r="HGX3820" s="1463"/>
      <c r="HGY3820" s="1463"/>
      <c r="HGZ3820" s="1463"/>
      <c r="HHA3820" s="1463"/>
      <c r="HHB3820" s="1463"/>
      <c r="HHC3820" s="1462"/>
      <c r="HHD3820" s="1462"/>
      <c r="HHE3820" s="1464"/>
      <c r="HHF3820" s="1465"/>
      <c r="HHG3820" s="1466"/>
      <c r="HHH3820" s="1466"/>
      <c r="HHI3820" s="1462"/>
      <c r="HHJ3820" s="1462"/>
      <c r="HHK3820" s="1462"/>
      <c r="HHL3820" s="1462"/>
      <c r="HHM3820" s="1463"/>
      <c r="HHN3820" s="1462"/>
      <c r="HHO3820" s="1462"/>
      <c r="HHP3820" s="1462"/>
      <c r="HHQ3820" s="1462"/>
      <c r="HHR3820" s="1463"/>
      <c r="HHS3820" s="1462"/>
      <c r="HHT3820" s="1462"/>
      <c r="HHU3820" s="1462"/>
      <c r="HHV3820" s="1462"/>
      <c r="HHW3820" s="1462"/>
      <c r="HHX3820" s="1462"/>
      <c r="HHY3820" s="1462"/>
      <c r="HHZ3820" s="1463"/>
      <c r="HIA3820" s="1462"/>
      <c r="HIB3820" s="1462"/>
      <c r="HIC3820" s="1463"/>
      <c r="HID3820" s="1463"/>
      <c r="HIE3820" s="1463"/>
      <c r="HIF3820" s="1463"/>
      <c r="HIG3820" s="1463"/>
      <c r="HIH3820" s="1463"/>
      <c r="HII3820" s="1462"/>
      <c r="HIJ3820" s="1462"/>
      <c r="HIK3820" s="1464"/>
      <c r="HIL3820" s="1465"/>
      <c r="HIM3820" s="1466"/>
      <c r="HIN3820" s="1466"/>
      <c r="HIO3820" s="1462"/>
      <c r="HIP3820" s="1462"/>
      <c r="HIQ3820" s="1462"/>
      <c r="HIR3820" s="1462"/>
      <c r="HIS3820" s="1463"/>
      <c r="HIT3820" s="1462"/>
      <c r="HIU3820" s="1462"/>
      <c r="HIV3820" s="1462"/>
      <c r="HIW3820" s="1462"/>
      <c r="HIX3820" s="1463"/>
      <c r="HIY3820" s="1462"/>
      <c r="HIZ3820" s="1462"/>
      <c r="HJA3820" s="1462"/>
      <c r="HJB3820" s="1462"/>
      <c r="HJC3820" s="1462"/>
      <c r="HJD3820" s="1462"/>
      <c r="HJE3820" s="1462"/>
      <c r="HJF3820" s="1463"/>
      <c r="HJG3820" s="1462"/>
      <c r="HJH3820" s="1462"/>
      <c r="HJI3820" s="1463"/>
      <c r="HJJ3820" s="1463"/>
      <c r="HJK3820" s="1463"/>
      <c r="HJL3820" s="1463"/>
      <c r="HJM3820" s="1463"/>
      <c r="HJN3820" s="1463"/>
      <c r="HJO3820" s="1462"/>
      <c r="HJP3820" s="1462"/>
      <c r="HJQ3820" s="1464"/>
      <c r="HJR3820" s="1465"/>
      <c r="HJS3820" s="1466"/>
      <c r="HJT3820" s="1466"/>
      <c r="HJU3820" s="1462"/>
      <c r="HJV3820" s="1462"/>
      <c r="HJW3820" s="1462"/>
      <c r="HJX3820" s="1462"/>
      <c r="HJY3820" s="1463"/>
      <c r="HJZ3820" s="1462"/>
      <c r="HKA3820" s="1462"/>
      <c r="HKB3820" s="1462"/>
      <c r="HKC3820" s="1462"/>
      <c r="HKD3820" s="1463"/>
      <c r="HKE3820" s="1462"/>
      <c r="HKF3820" s="1462"/>
      <c r="HKG3820" s="1462"/>
      <c r="HKH3820" s="1462"/>
      <c r="HKI3820" s="1462"/>
      <c r="HKJ3820" s="1462"/>
      <c r="HKK3820" s="1462"/>
      <c r="HKL3820" s="1463"/>
      <c r="HKM3820" s="1462"/>
      <c r="HKN3820" s="1462"/>
      <c r="HKO3820" s="1463"/>
      <c r="HKP3820" s="1463"/>
      <c r="HKQ3820" s="1463"/>
      <c r="HKR3820" s="1463"/>
      <c r="HKS3820" s="1463"/>
      <c r="HKT3820" s="1463"/>
      <c r="HKU3820" s="1462"/>
      <c r="HKV3820" s="1462"/>
      <c r="HKW3820" s="1464"/>
      <c r="HKX3820" s="1465"/>
      <c r="HKY3820" s="1466"/>
      <c r="HKZ3820" s="1466"/>
      <c r="HLA3820" s="1462"/>
      <c r="HLB3820" s="1462"/>
      <c r="HLC3820" s="1462"/>
      <c r="HLD3820" s="1462"/>
      <c r="HLE3820" s="1463"/>
      <c r="HLF3820" s="1462"/>
      <c r="HLG3820" s="1462"/>
      <c r="HLH3820" s="1462"/>
      <c r="HLI3820" s="1462"/>
      <c r="HLJ3820" s="1463"/>
      <c r="HLK3820" s="1462"/>
      <c r="HLL3820" s="1462"/>
      <c r="HLM3820" s="1462"/>
      <c r="HLN3820" s="1462"/>
      <c r="HLO3820" s="1462"/>
      <c r="HLP3820" s="1462"/>
      <c r="HLQ3820" s="1462"/>
      <c r="HLR3820" s="1463"/>
      <c r="HLS3820" s="1462"/>
      <c r="HLT3820" s="1462"/>
      <c r="HLU3820" s="1463"/>
      <c r="HLV3820" s="1463"/>
      <c r="HLW3820" s="1463"/>
      <c r="HLX3820" s="1463"/>
      <c r="HLY3820" s="1463"/>
      <c r="HLZ3820" s="1463"/>
      <c r="HMA3820" s="1462"/>
      <c r="HMB3820" s="1462"/>
      <c r="HMC3820" s="1464"/>
      <c r="HMD3820" s="1465"/>
      <c r="HME3820" s="1466"/>
      <c r="HMF3820" s="1466"/>
      <c r="HMG3820" s="1462"/>
      <c r="HMH3820" s="1462"/>
      <c r="HMI3820" s="1462"/>
      <c r="HMJ3820" s="1462"/>
      <c r="HMK3820" s="1463"/>
      <c r="HML3820" s="1462"/>
      <c r="HMM3820" s="1462"/>
      <c r="HMN3820" s="1462"/>
      <c r="HMO3820" s="1462"/>
      <c r="HMP3820" s="1463"/>
      <c r="HMQ3820" s="1462"/>
      <c r="HMR3820" s="1462"/>
      <c r="HMS3820" s="1462"/>
      <c r="HMT3820" s="1462"/>
      <c r="HMU3820" s="1462"/>
      <c r="HMV3820" s="1462"/>
      <c r="HMW3820" s="1462"/>
      <c r="HMX3820" s="1463"/>
      <c r="HMY3820" s="1462"/>
      <c r="HMZ3820" s="1462"/>
      <c r="HNA3820" s="1463"/>
      <c r="HNB3820" s="1463"/>
      <c r="HNC3820" s="1463"/>
      <c r="HND3820" s="1463"/>
      <c r="HNE3820" s="1463"/>
      <c r="HNF3820" s="1463"/>
      <c r="HNG3820" s="1462"/>
      <c r="HNH3820" s="1462"/>
      <c r="HNI3820" s="1464"/>
      <c r="HNJ3820" s="1465"/>
      <c r="HNK3820" s="1466"/>
      <c r="HNL3820" s="1466"/>
      <c r="HNM3820" s="1462"/>
      <c r="HNN3820" s="1462"/>
      <c r="HNO3820" s="1462"/>
      <c r="HNP3820" s="1462"/>
      <c r="HNQ3820" s="1463"/>
      <c r="HNR3820" s="1462"/>
      <c r="HNS3820" s="1462"/>
      <c r="HNT3820" s="1462"/>
      <c r="HNU3820" s="1462"/>
      <c r="HNV3820" s="1463"/>
      <c r="HNW3820" s="1462"/>
      <c r="HNX3820" s="1462"/>
      <c r="HNY3820" s="1462"/>
      <c r="HNZ3820" s="1462"/>
      <c r="HOA3820" s="1462"/>
      <c r="HOB3820" s="1462"/>
      <c r="HOC3820" s="1462"/>
      <c r="HOD3820" s="1463"/>
      <c r="HOE3820" s="1462"/>
      <c r="HOF3820" s="1462"/>
      <c r="HOG3820" s="1463"/>
      <c r="HOH3820" s="1463"/>
      <c r="HOI3820" s="1463"/>
      <c r="HOJ3820" s="1463"/>
      <c r="HOK3820" s="1463"/>
      <c r="HOL3820" s="1463"/>
      <c r="HOM3820" s="1462"/>
      <c r="HON3820" s="1462"/>
      <c r="HOO3820" s="1464"/>
      <c r="HOP3820" s="1465"/>
      <c r="HOQ3820" s="1466"/>
      <c r="HOR3820" s="1466"/>
      <c r="HOS3820" s="1462"/>
      <c r="HOT3820" s="1462"/>
      <c r="HOU3820" s="1462"/>
      <c r="HOV3820" s="1462"/>
      <c r="HOW3820" s="1463"/>
      <c r="HOX3820" s="1462"/>
      <c r="HOY3820" s="1462"/>
      <c r="HOZ3820" s="1462"/>
      <c r="HPA3820" s="1462"/>
      <c r="HPB3820" s="1463"/>
      <c r="HPC3820" s="1462"/>
      <c r="HPD3820" s="1462"/>
      <c r="HPE3820" s="1462"/>
      <c r="HPF3820" s="1462"/>
      <c r="HPG3820" s="1462"/>
      <c r="HPH3820" s="1462"/>
      <c r="HPI3820" s="1462"/>
      <c r="HPJ3820" s="1463"/>
      <c r="HPK3820" s="1462"/>
      <c r="HPL3820" s="1462"/>
      <c r="HPM3820" s="1463"/>
      <c r="HPN3820" s="1463"/>
      <c r="HPO3820" s="1463"/>
      <c r="HPP3820" s="1463"/>
      <c r="HPQ3820" s="1463"/>
      <c r="HPR3820" s="1463"/>
      <c r="HPS3820" s="1462"/>
      <c r="HPT3820" s="1462"/>
      <c r="HPU3820" s="1464"/>
      <c r="HPV3820" s="1465"/>
      <c r="HPW3820" s="1466"/>
      <c r="HPX3820" s="1466"/>
      <c r="HPY3820" s="1462"/>
      <c r="HPZ3820" s="1462"/>
      <c r="HQA3820" s="1462"/>
      <c r="HQB3820" s="1462"/>
      <c r="HQC3820" s="1463"/>
      <c r="HQD3820" s="1462"/>
      <c r="HQE3820" s="1462"/>
      <c r="HQF3820" s="1462"/>
      <c r="HQG3820" s="1462"/>
      <c r="HQH3820" s="1463"/>
      <c r="HQI3820" s="1462"/>
      <c r="HQJ3820" s="1462"/>
      <c r="HQK3820" s="1462"/>
      <c r="HQL3820" s="1462"/>
      <c r="HQM3820" s="1462"/>
      <c r="HQN3820" s="1462"/>
      <c r="HQO3820" s="1462"/>
      <c r="HQP3820" s="1463"/>
      <c r="HQQ3820" s="1462"/>
      <c r="HQR3820" s="1462"/>
      <c r="HQS3820" s="1463"/>
      <c r="HQT3820" s="1463"/>
      <c r="HQU3820" s="1463"/>
      <c r="HQV3820" s="1463"/>
      <c r="HQW3820" s="1463"/>
      <c r="HQX3820" s="1463"/>
      <c r="HQY3820" s="1462"/>
      <c r="HQZ3820" s="1462"/>
      <c r="HRA3820" s="1464"/>
      <c r="HRB3820" s="1465"/>
      <c r="HRC3820" s="1466"/>
      <c r="HRD3820" s="1466"/>
      <c r="HRE3820" s="1462"/>
      <c r="HRF3820" s="1462"/>
      <c r="HRG3820" s="1462"/>
      <c r="HRH3820" s="1462"/>
      <c r="HRI3820" s="1463"/>
      <c r="HRJ3820" s="1462"/>
      <c r="HRK3820" s="1462"/>
      <c r="HRL3820" s="1462"/>
      <c r="HRM3820" s="1462"/>
      <c r="HRN3820" s="1463"/>
      <c r="HRO3820" s="1462"/>
      <c r="HRP3820" s="1462"/>
      <c r="HRQ3820" s="1462"/>
      <c r="HRR3820" s="1462"/>
      <c r="HRS3820" s="1462"/>
      <c r="HRT3820" s="1462"/>
      <c r="HRU3820" s="1462"/>
      <c r="HRV3820" s="1463"/>
      <c r="HRW3820" s="1462"/>
      <c r="HRX3820" s="1462"/>
      <c r="HRY3820" s="1463"/>
      <c r="HRZ3820" s="1463"/>
      <c r="HSA3820" s="1463"/>
      <c r="HSB3820" s="1463"/>
      <c r="HSC3820" s="1463"/>
      <c r="HSD3820" s="1463"/>
      <c r="HSE3820" s="1462"/>
      <c r="HSF3820" s="1462"/>
      <c r="HSG3820" s="1464"/>
      <c r="HSH3820" s="1465"/>
      <c r="HSI3820" s="1466"/>
      <c r="HSJ3820" s="1466"/>
      <c r="HSK3820" s="1462"/>
      <c r="HSL3820" s="1462"/>
      <c r="HSM3820" s="1462"/>
      <c r="HSN3820" s="1462"/>
      <c r="HSO3820" s="1463"/>
      <c r="HSP3820" s="1462"/>
      <c r="HSQ3820" s="1462"/>
      <c r="HSR3820" s="1462"/>
      <c r="HSS3820" s="1462"/>
      <c r="HST3820" s="1463"/>
      <c r="HSU3820" s="1462"/>
      <c r="HSV3820" s="1462"/>
      <c r="HSW3820" s="1462"/>
      <c r="HSX3820" s="1462"/>
      <c r="HSY3820" s="1462"/>
      <c r="HSZ3820" s="1462"/>
      <c r="HTA3820" s="1462"/>
      <c r="HTB3820" s="1463"/>
      <c r="HTC3820" s="1462"/>
      <c r="HTD3820" s="1462"/>
      <c r="HTE3820" s="1463"/>
      <c r="HTF3820" s="1463"/>
      <c r="HTG3820" s="1463"/>
      <c r="HTH3820" s="1463"/>
      <c r="HTI3820" s="1463"/>
      <c r="HTJ3820" s="1463"/>
      <c r="HTK3820" s="1462"/>
      <c r="HTL3820" s="1462"/>
      <c r="HTM3820" s="1464"/>
      <c r="HTN3820" s="1465"/>
      <c r="HTO3820" s="1466"/>
      <c r="HTP3820" s="1466"/>
      <c r="HTQ3820" s="1462"/>
      <c r="HTR3820" s="1462"/>
      <c r="HTS3820" s="1462"/>
      <c r="HTT3820" s="1462"/>
      <c r="HTU3820" s="1463"/>
      <c r="HTV3820" s="1462"/>
      <c r="HTW3820" s="1462"/>
      <c r="HTX3820" s="1462"/>
      <c r="HTY3820" s="1462"/>
      <c r="HTZ3820" s="1463"/>
      <c r="HUA3820" s="1462"/>
      <c r="HUB3820" s="1462"/>
      <c r="HUC3820" s="1462"/>
      <c r="HUD3820" s="1462"/>
      <c r="HUE3820" s="1462"/>
      <c r="HUF3820" s="1462"/>
      <c r="HUG3820" s="1462"/>
      <c r="HUH3820" s="1463"/>
      <c r="HUI3820" s="1462"/>
      <c r="HUJ3820" s="1462"/>
      <c r="HUK3820" s="1463"/>
      <c r="HUL3820" s="1463"/>
      <c r="HUM3820" s="1463"/>
      <c r="HUN3820" s="1463"/>
      <c r="HUO3820" s="1463"/>
      <c r="HUP3820" s="1463"/>
      <c r="HUQ3820" s="1462"/>
      <c r="HUR3820" s="1462"/>
      <c r="HUS3820" s="1464"/>
      <c r="HUT3820" s="1465"/>
      <c r="HUU3820" s="1466"/>
      <c r="HUV3820" s="1466"/>
      <c r="HUW3820" s="1462"/>
      <c r="HUX3820" s="1462"/>
      <c r="HUY3820" s="1462"/>
      <c r="HUZ3820" s="1462"/>
      <c r="HVA3820" s="1463"/>
      <c r="HVB3820" s="1462"/>
      <c r="HVC3820" s="1462"/>
      <c r="HVD3820" s="1462"/>
      <c r="HVE3820" s="1462"/>
      <c r="HVF3820" s="1463"/>
      <c r="HVG3820" s="1462"/>
      <c r="HVH3820" s="1462"/>
      <c r="HVI3820" s="1462"/>
      <c r="HVJ3820" s="1462"/>
      <c r="HVK3820" s="1462"/>
      <c r="HVL3820" s="1462"/>
      <c r="HVM3820" s="1462"/>
      <c r="HVN3820" s="1463"/>
      <c r="HVO3820" s="1462"/>
      <c r="HVP3820" s="1462"/>
      <c r="HVQ3820" s="1463"/>
      <c r="HVR3820" s="1463"/>
      <c r="HVS3820" s="1463"/>
      <c r="HVT3820" s="1463"/>
      <c r="HVU3820" s="1463"/>
      <c r="HVV3820" s="1463"/>
      <c r="HVW3820" s="1462"/>
      <c r="HVX3820" s="1462"/>
      <c r="HVY3820" s="1464"/>
      <c r="HVZ3820" s="1465"/>
      <c r="HWA3820" s="1466"/>
      <c r="HWB3820" s="1466"/>
      <c r="HWC3820" s="1462"/>
      <c r="HWD3820" s="1462"/>
      <c r="HWE3820" s="1462"/>
      <c r="HWF3820" s="1462"/>
      <c r="HWG3820" s="1463"/>
      <c r="HWH3820" s="1462"/>
      <c r="HWI3820" s="1462"/>
      <c r="HWJ3820" s="1462"/>
      <c r="HWK3820" s="1462"/>
      <c r="HWL3820" s="1463"/>
      <c r="HWM3820" s="1462"/>
      <c r="HWN3820" s="1462"/>
      <c r="HWO3820" s="1462"/>
      <c r="HWP3820" s="1462"/>
      <c r="HWQ3820" s="1462"/>
      <c r="HWR3820" s="1462"/>
      <c r="HWS3820" s="1462"/>
      <c r="HWT3820" s="1463"/>
      <c r="HWU3820" s="1462"/>
      <c r="HWV3820" s="1462"/>
      <c r="HWW3820" s="1463"/>
      <c r="HWX3820" s="1463"/>
      <c r="HWY3820" s="1463"/>
      <c r="HWZ3820" s="1463"/>
      <c r="HXA3820" s="1463"/>
      <c r="HXB3820" s="1463"/>
      <c r="HXC3820" s="1462"/>
      <c r="HXD3820" s="1462"/>
      <c r="HXE3820" s="1464"/>
      <c r="HXF3820" s="1465"/>
      <c r="HXG3820" s="1466"/>
      <c r="HXH3820" s="1466"/>
      <c r="HXI3820" s="1462"/>
      <c r="HXJ3820" s="1462"/>
      <c r="HXK3820" s="1462"/>
      <c r="HXL3820" s="1462"/>
      <c r="HXM3820" s="1463"/>
      <c r="HXN3820" s="1462"/>
      <c r="HXO3820" s="1462"/>
      <c r="HXP3820" s="1462"/>
      <c r="HXQ3820" s="1462"/>
      <c r="HXR3820" s="1463"/>
      <c r="HXS3820" s="1462"/>
      <c r="HXT3820" s="1462"/>
      <c r="HXU3820" s="1462"/>
      <c r="HXV3820" s="1462"/>
      <c r="HXW3820" s="1462"/>
      <c r="HXX3820" s="1462"/>
      <c r="HXY3820" s="1462"/>
      <c r="HXZ3820" s="1463"/>
      <c r="HYA3820" s="1462"/>
      <c r="HYB3820" s="1462"/>
      <c r="HYC3820" s="1463"/>
      <c r="HYD3820" s="1463"/>
      <c r="HYE3820" s="1463"/>
      <c r="HYF3820" s="1463"/>
      <c r="HYG3820" s="1463"/>
      <c r="HYH3820" s="1463"/>
      <c r="HYI3820" s="1462"/>
      <c r="HYJ3820" s="1462"/>
      <c r="HYK3820" s="1464"/>
      <c r="HYL3820" s="1465"/>
      <c r="HYM3820" s="1466"/>
      <c r="HYN3820" s="1466"/>
      <c r="HYO3820" s="1462"/>
      <c r="HYP3820" s="1462"/>
      <c r="HYQ3820" s="1462"/>
      <c r="HYR3820" s="1462"/>
      <c r="HYS3820" s="1463"/>
      <c r="HYT3820" s="1462"/>
      <c r="HYU3820" s="1462"/>
      <c r="HYV3820" s="1462"/>
      <c r="HYW3820" s="1462"/>
      <c r="HYX3820" s="1463"/>
      <c r="HYY3820" s="1462"/>
      <c r="HYZ3820" s="1462"/>
      <c r="HZA3820" s="1462"/>
      <c r="HZB3820" s="1462"/>
      <c r="HZC3820" s="1462"/>
      <c r="HZD3820" s="1462"/>
      <c r="HZE3820" s="1462"/>
      <c r="HZF3820" s="1463"/>
      <c r="HZG3820" s="1462"/>
      <c r="HZH3820" s="1462"/>
      <c r="HZI3820" s="1463"/>
      <c r="HZJ3820" s="1463"/>
      <c r="HZK3820" s="1463"/>
      <c r="HZL3820" s="1463"/>
      <c r="HZM3820" s="1463"/>
      <c r="HZN3820" s="1463"/>
      <c r="HZO3820" s="1462"/>
      <c r="HZP3820" s="1462"/>
      <c r="HZQ3820" s="1464"/>
      <c r="HZR3820" s="1465"/>
      <c r="HZS3820" s="1466"/>
      <c r="HZT3820" s="1466"/>
      <c r="HZU3820" s="1462"/>
      <c r="HZV3820" s="1462"/>
      <c r="HZW3820" s="1462"/>
      <c r="HZX3820" s="1462"/>
      <c r="HZY3820" s="1463"/>
      <c r="HZZ3820" s="1462"/>
      <c r="IAA3820" s="1462"/>
      <c r="IAB3820" s="1462"/>
      <c r="IAC3820" s="1462"/>
      <c r="IAD3820" s="1463"/>
      <c r="IAE3820" s="1462"/>
      <c r="IAF3820" s="1462"/>
      <c r="IAG3820" s="1462"/>
      <c r="IAH3820" s="1462"/>
      <c r="IAI3820" s="1462"/>
      <c r="IAJ3820" s="1462"/>
      <c r="IAK3820" s="1462"/>
      <c r="IAL3820" s="1463"/>
      <c r="IAM3820" s="1462"/>
      <c r="IAN3820" s="1462"/>
      <c r="IAO3820" s="1463"/>
      <c r="IAP3820" s="1463"/>
      <c r="IAQ3820" s="1463"/>
      <c r="IAR3820" s="1463"/>
      <c r="IAS3820" s="1463"/>
      <c r="IAT3820" s="1463"/>
      <c r="IAU3820" s="1462"/>
      <c r="IAV3820" s="1462"/>
      <c r="IAW3820" s="1464"/>
      <c r="IAX3820" s="1465"/>
      <c r="IAY3820" s="1466"/>
      <c r="IAZ3820" s="1466"/>
      <c r="IBA3820" s="1462"/>
      <c r="IBB3820" s="1462"/>
      <c r="IBC3820" s="1462"/>
      <c r="IBD3820" s="1462"/>
      <c r="IBE3820" s="1463"/>
      <c r="IBF3820" s="1462"/>
      <c r="IBG3820" s="1462"/>
      <c r="IBH3820" s="1462"/>
      <c r="IBI3820" s="1462"/>
      <c r="IBJ3820" s="1463"/>
      <c r="IBK3820" s="1462"/>
      <c r="IBL3820" s="1462"/>
      <c r="IBM3820" s="1462"/>
      <c r="IBN3820" s="1462"/>
      <c r="IBO3820" s="1462"/>
      <c r="IBP3820" s="1462"/>
      <c r="IBQ3820" s="1462"/>
      <c r="IBR3820" s="1463"/>
      <c r="IBS3820" s="1462"/>
      <c r="IBT3820" s="1462"/>
      <c r="IBU3820" s="1463"/>
      <c r="IBV3820" s="1463"/>
      <c r="IBW3820" s="1463"/>
      <c r="IBX3820" s="1463"/>
      <c r="IBY3820" s="1463"/>
      <c r="IBZ3820" s="1463"/>
      <c r="ICA3820" s="1462"/>
      <c r="ICB3820" s="1462"/>
      <c r="ICC3820" s="1464"/>
      <c r="ICD3820" s="1465"/>
      <c r="ICE3820" s="1466"/>
      <c r="ICF3820" s="1466"/>
      <c r="ICG3820" s="1462"/>
      <c r="ICH3820" s="1462"/>
      <c r="ICI3820" s="1462"/>
      <c r="ICJ3820" s="1462"/>
      <c r="ICK3820" s="1463"/>
      <c r="ICL3820" s="1462"/>
      <c r="ICM3820" s="1462"/>
      <c r="ICN3820" s="1462"/>
      <c r="ICO3820" s="1462"/>
      <c r="ICP3820" s="1463"/>
      <c r="ICQ3820" s="1462"/>
      <c r="ICR3820" s="1462"/>
      <c r="ICS3820" s="1462"/>
      <c r="ICT3820" s="1462"/>
      <c r="ICU3820" s="1462"/>
      <c r="ICV3820" s="1462"/>
      <c r="ICW3820" s="1462"/>
      <c r="ICX3820" s="1463"/>
      <c r="ICY3820" s="1462"/>
      <c r="ICZ3820" s="1462"/>
      <c r="IDA3820" s="1463"/>
      <c r="IDB3820" s="1463"/>
      <c r="IDC3820" s="1463"/>
      <c r="IDD3820" s="1463"/>
      <c r="IDE3820" s="1463"/>
      <c r="IDF3820" s="1463"/>
      <c r="IDG3820" s="1462"/>
      <c r="IDH3820" s="1462"/>
      <c r="IDI3820" s="1464"/>
      <c r="IDJ3820" s="1465"/>
      <c r="IDK3820" s="1466"/>
      <c r="IDL3820" s="1466"/>
      <c r="IDM3820" s="1462"/>
      <c r="IDN3820" s="1462"/>
      <c r="IDO3820" s="1462"/>
      <c r="IDP3820" s="1462"/>
      <c r="IDQ3820" s="1463"/>
      <c r="IDR3820" s="1462"/>
      <c r="IDS3820" s="1462"/>
      <c r="IDT3820" s="1462"/>
      <c r="IDU3820" s="1462"/>
      <c r="IDV3820" s="1463"/>
      <c r="IDW3820" s="1462"/>
      <c r="IDX3820" s="1462"/>
      <c r="IDY3820" s="1462"/>
      <c r="IDZ3820" s="1462"/>
      <c r="IEA3820" s="1462"/>
      <c r="IEB3820" s="1462"/>
      <c r="IEC3820" s="1462"/>
      <c r="IED3820" s="1463"/>
      <c r="IEE3820" s="1462"/>
      <c r="IEF3820" s="1462"/>
      <c r="IEG3820" s="1463"/>
      <c r="IEH3820" s="1463"/>
      <c r="IEI3820" s="1463"/>
      <c r="IEJ3820" s="1463"/>
      <c r="IEK3820" s="1463"/>
      <c r="IEL3820" s="1463"/>
      <c r="IEM3820" s="1462"/>
      <c r="IEN3820" s="1462"/>
      <c r="IEO3820" s="1464"/>
      <c r="IEP3820" s="1465"/>
      <c r="IEQ3820" s="1466"/>
      <c r="IER3820" s="1466"/>
      <c r="IES3820" s="1462"/>
      <c r="IET3820" s="1462"/>
      <c r="IEU3820" s="1462"/>
      <c r="IEV3820" s="1462"/>
      <c r="IEW3820" s="1463"/>
      <c r="IEX3820" s="1462"/>
      <c r="IEY3820" s="1462"/>
      <c r="IEZ3820" s="1462"/>
      <c r="IFA3820" s="1462"/>
      <c r="IFB3820" s="1463"/>
      <c r="IFC3820" s="1462"/>
      <c r="IFD3820" s="1462"/>
      <c r="IFE3820" s="1462"/>
      <c r="IFF3820" s="1462"/>
      <c r="IFG3820" s="1462"/>
      <c r="IFH3820" s="1462"/>
      <c r="IFI3820" s="1462"/>
      <c r="IFJ3820" s="1463"/>
      <c r="IFK3820" s="1462"/>
      <c r="IFL3820" s="1462"/>
      <c r="IFM3820" s="1463"/>
      <c r="IFN3820" s="1463"/>
      <c r="IFO3820" s="1463"/>
      <c r="IFP3820" s="1463"/>
      <c r="IFQ3820" s="1463"/>
      <c r="IFR3820" s="1463"/>
      <c r="IFS3820" s="1462"/>
      <c r="IFT3820" s="1462"/>
      <c r="IFU3820" s="1464"/>
      <c r="IFV3820" s="1465"/>
      <c r="IFW3820" s="1466"/>
      <c r="IFX3820" s="1466"/>
      <c r="IFY3820" s="1462"/>
      <c r="IFZ3820" s="1462"/>
      <c r="IGA3820" s="1462"/>
      <c r="IGB3820" s="1462"/>
      <c r="IGC3820" s="1463"/>
      <c r="IGD3820" s="1462"/>
      <c r="IGE3820" s="1462"/>
      <c r="IGF3820" s="1462"/>
      <c r="IGG3820" s="1462"/>
      <c r="IGH3820" s="1463"/>
      <c r="IGI3820" s="1462"/>
      <c r="IGJ3820" s="1462"/>
      <c r="IGK3820" s="1462"/>
      <c r="IGL3820" s="1462"/>
      <c r="IGM3820" s="1462"/>
      <c r="IGN3820" s="1462"/>
      <c r="IGO3820" s="1462"/>
      <c r="IGP3820" s="1463"/>
      <c r="IGQ3820" s="1462"/>
      <c r="IGR3820" s="1462"/>
      <c r="IGS3820" s="1463"/>
      <c r="IGT3820" s="1463"/>
      <c r="IGU3820" s="1463"/>
      <c r="IGV3820" s="1463"/>
      <c r="IGW3820" s="1463"/>
      <c r="IGX3820" s="1463"/>
      <c r="IGY3820" s="1462"/>
      <c r="IGZ3820" s="1462"/>
      <c r="IHA3820" s="1464"/>
      <c r="IHB3820" s="1465"/>
      <c r="IHC3820" s="1466"/>
      <c r="IHD3820" s="1466"/>
      <c r="IHE3820" s="1462"/>
      <c r="IHF3820" s="1462"/>
      <c r="IHG3820" s="1462"/>
      <c r="IHH3820" s="1462"/>
      <c r="IHI3820" s="1463"/>
      <c r="IHJ3820" s="1462"/>
      <c r="IHK3820" s="1462"/>
      <c r="IHL3820" s="1462"/>
      <c r="IHM3820" s="1462"/>
      <c r="IHN3820" s="1463"/>
      <c r="IHO3820" s="1462"/>
      <c r="IHP3820" s="1462"/>
      <c r="IHQ3820" s="1462"/>
      <c r="IHR3820" s="1462"/>
      <c r="IHS3820" s="1462"/>
      <c r="IHT3820" s="1462"/>
      <c r="IHU3820" s="1462"/>
      <c r="IHV3820" s="1463"/>
      <c r="IHW3820" s="1462"/>
      <c r="IHX3820" s="1462"/>
      <c r="IHY3820" s="1463"/>
      <c r="IHZ3820" s="1463"/>
      <c r="IIA3820" s="1463"/>
      <c r="IIB3820" s="1463"/>
      <c r="IIC3820" s="1463"/>
      <c r="IID3820" s="1463"/>
      <c r="IIE3820" s="1462"/>
      <c r="IIF3820" s="1462"/>
      <c r="IIG3820" s="1464"/>
      <c r="IIH3820" s="1465"/>
      <c r="III3820" s="1466"/>
      <c r="IIJ3820" s="1466"/>
      <c r="IIK3820" s="1462"/>
      <c r="IIL3820" s="1462"/>
      <c r="IIM3820" s="1462"/>
      <c r="IIN3820" s="1462"/>
      <c r="IIO3820" s="1463"/>
      <c r="IIP3820" s="1462"/>
      <c r="IIQ3820" s="1462"/>
      <c r="IIR3820" s="1462"/>
      <c r="IIS3820" s="1462"/>
      <c r="IIT3820" s="1463"/>
      <c r="IIU3820" s="1462"/>
      <c r="IIV3820" s="1462"/>
      <c r="IIW3820" s="1462"/>
      <c r="IIX3820" s="1462"/>
      <c r="IIY3820" s="1462"/>
      <c r="IIZ3820" s="1462"/>
      <c r="IJA3820" s="1462"/>
      <c r="IJB3820" s="1463"/>
      <c r="IJC3820" s="1462"/>
      <c r="IJD3820" s="1462"/>
      <c r="IJE3820" s="1463"/>
      <c r="IJF3820" s="1463"/>
      <c r="IJG3820" s="1463"/>
      <c r="IJH3820" s="1463"/>
      <c r="IJI3820" s="1463"/>
      <c r="IJJ3820" s="1463"/>
      <c r="IJK3820" s="1462"/>
      <c r="IJL3820" s="1462"/>
      <c r="IJM3820" s="1464"/>
      <c r="IJN3820" s="1465"/>
      <c r="IJO3820" s="1466"/>
      <c r="IJP3820" s="1466"/>
      <c r="IJQ3820" s="1462"/>
      <c r="IJR3820" s="1462"/>
      <c r="IJS3820" s="1462"/>
      <c r="IJT3820" s="1462"/>
      <c r="IJU3820" s="1463"/>
      <c r="IJV3820" s="1462"/>
      <c r="IJW3820" s="1462"/>
      <c r="IJX3820" s="1462"/>
      <c r="IJY3820" s="1462"/>
      <c r="IJZ3820" s="1463"/>
      <c r="IKA3820" s="1462"/>
      <c r="IKB3820" s="1462"/>
      <c r="IKC3820" s="1462"/>
      <c r="IKD3820" s="1462"/>
      <c r="IKE3820" s="1462"/>
      <c r="IKF3820" s="1462"/>
      <c r="IKG3820" s="1462"/>
      <c r="IKH3820" s="1463"/>
      <c r="IKI3820" s="1462"/>
      <c r="IKJ3820" s="1462"/>
      <c r="IKK3820" s="1463"/>
      <c r="IKL3820" s="1463"/>
      <c r="IKM3820" s="1463"/>
      <c r="IKN3820" s="1463"/>
      <c r="IKO3820" s="1463"/>
      <c r="IKP3820" s="1463"/>
      <c r="IKQ3820" s="1462"/>
      <c r="IKR3820" s="1462"/>
      <c r="IKS3820" s="1464"/>
      <c r="IKT3820" s="1465"/>
      <c r="IKU3820" s="1466"/>
      <c r="IKV3820" s="1466"/>
      <c r="IKW3820" s="1462"/>
      <c r="IKX3820" s="1462"/>
      <c r="IKY3820" s="1462"/>
      <c r="IKZ3820" s="1462"/>
      <c r="ILA3820" s="1463"/>
      <c r="ILB3820" s="1462"/>
      <c r="ILC3820" s="1462"/>
      <c r="ILD3820" s="1462"/>
      <c r="ILE3820" s="1462"/>
      <c r="ILF3820" s="1463"/>
      <c r="ILG3820" s="1462"/>
      <c r="ILH3820" s="1462"/>
      <c r="ILI3820" s="1462"/>
      <c r="ILJ3820" s="1462"/>
      <c r="ILK3820" s="1462"/>
      <c r="ILL3820" s="1462"/>
      <c r="ILM3820" s="1462"/>
      <c r="ILN3820" s="1463"/>
      <c r="ILO3820" s="1462"/>
      <c r="ILP3820" s="1462"/>
      <c r="ILQ3820" s="1463"/>
      <c r="ILR3820" s="1463"/>
      <c r="ILS3820" s="1463"/>
      <c r="ILT3820" s="1463"/>
      <c r="ILU3820" s="1463"/>
      <c r="ILV3820" s="1463"/>
      <c r="ILW3820" s="1462"/>
      <c r="ILX3820" s="1462"/>
      <c r="ILY3820" s="1464"/>
      <c r="ILZ3820" s="1465"/>
      <c r="IMA3820" s="1466"/>
      <c r="IMB3820" s="1466"/>
      <c r="IMC3820" s="1462"/>
      <c r="IMD3820" s="1462"/>
      <c r="IME3820" s="1462"/>
      <c r="IMF3820" s="1462"/>
      <c r="IMG3820" s="1463"/>
      <c r="IMH3820" s="1462"/>
      <c r="IMI3820" s="1462"/>
      <c r="IMJ3820" s="1462"/>
      <c r="IMK3820" s="1462"/>
      <c r="IML3820" s="1463"/>
      <c r="IMM3820" s="1462"/>
      <c r="IMN3820" s="1462"/>
      <c r="IMO3820" s="1462"/>
      <c r="IMP3820" s="1462"/>
      <c r="IMQ3820" s="1462"/>
      <c r="IMR3820" s="1462"/>
      <c r="IMS3820" s="1462"/>
      <c r="IMT3820" s="1463"/>
      <c r="IMU3820" s="1462"/>
      <c r="IMV3820" s="1462"/>
      <c r="IMW3820" s="1463"/>
      <c r="IMX3820" s="1463"/>
      <c r="IMY3820" s="1463"/>
      <c r="IMZ3820" s="1463"/>
      <c r="INA3820" s="1463"/>
      <c r="INB3820" s="1463"/>
      <c r="INC3820" s="1462"/>
      <c r="IND3820" s="1462"/>
      <c r="INE3820" s="1464"/>
      <c r="INF3820" s="1465"/>
      <c r="ING3820" s="1466"/>
      <c r="INH3820" s="1466"/>
      <c r="INI3820" s="1462"/>
      <c r="INJ3820" s="1462"/>
      <c r="INK3820" s="1462"/>
      <c r="INL3820" s="1462"/>
      <c r="INM3820" s="1463"/>
      <c r="INN3820" s="1462"/>
      <c r="INO3820" s="1462"/>
      <c r="INP3820" s="1462"/>
      <c r="INQ3820" s="1462"/>
      <c r="INR3820" s="1463"/>
      <c r="INS3820" s="1462"/>
      <c r="INT3820" s="1462"/>
      <c r="INU3820" s="1462"/>
      <c r="INV3820" s="1462"/>
      <c r="INW3820" s="1462"/>
      <c r="INX3820" s="1462"/>
      <c r="INY3820" s="1462"/>
      <c r="INZ3820" s="1463"/>
      <c r="IOA3820" s="1462"/>
      <c r="IOB3820" s="1462"/>
      <c r="IOC3820" s="1463"/>
      <c r="IOD3820" s="1463"/>
      <c r="IOE3820" s="1463"/>
      <c r="IOF3820" s="1463"/>
      <c r="IOG3820" s="1463"/>
      <c r="IOH3820" s="1463"/>
      <c r="IOI3820" s="1462"/>
      <c r="IOJ3820" s="1462"/>
      <c r="IOK3820" s="1464"/>
      <c r="IOL3820" s="1465"/>
      <c r="IOM3820" s="1466"/>
      <c r="ION3820" s="1466"/>
      <c r="IOO3820" s="1462"/>
      <c r="IOP3820" s="1462"/>
      <c r="IOQ3820" s="1462"/>
      <c r="IOR3820" s="1462"/>
      <c r="IOS3820" s="1463"/>
      <c r="IOT3820" s="1462"/>
      <c r="IOU3820" s="1462"/>
      <c r="IOV3820" s="1462"/>
      <c r="IOW3820" s="1462"/>
      <c r="IOX3820" s="1463"/>
      <c r="IOY3820" s="1462"/>
      <c r="IOZ3820" s="1462"/>
      <c r="IPA3820" s="1462"/>
      <c r="IPB3820" s="1462"/>
      <c r="IPC3820" s="1462"/>
      <c r="IPD3820" s="1462"/>
      <c r="IPE3820" s="1462"/>
      <c r="IPF3820" s="1463"/>
      <c r="IPG3820" s="1462"/>
      <c r="IPH3820" s="1462"/>
      <c r="IPI3820" s="1463"/>
      <c r="IPJ3820" s="1463"/>
      <c r="IPK3820" s="1463"/>
      <c r="IPL3820" s="1463"/>
      <c r="IPM3820" s="1463"/>
      <c r="IPN3820" s="1463"/>
      <c r="IPO3820" s="1462"/>
      <c r="IPP3820" s="1462"/>
      <c r="IPQ3820" s="1464"/>
      <c r="IPR3820" s="1465"/>
      <c r="IPS3820" s="1466"/>
      <c r="IPT3820" s="1466"/>
      <c r="IPU3820" s="1462"/>
      <c r="IPV3820" s="1462"/>
      <c r="IPW3820" s="1462"/>
      <c r="IPX3820" s="1462"/>
      <c r="IPY3820" s="1463"/>
      <c r="IPZ3820" s="1462"/>
      <c r="IQA3820" s="1462"/>
      <c r="IQB3820" s="1462"/>
      <c r="IQC3820" s="1462"/>
      <c r="IQD3820" s="1463"/>
      <c r="IQE3820" s="1462"/>
      <c r="IQF3820" s="1462"/>
      <c r="IQG3820" s="1462"/>
      <c r="IQH3820" s="1462"/>
      <c r="IQI3820" s="1462"/>
      <c r="IQJ3820" s="1462"/>
      <c r="IQK3820" s="1462"/>
      <c r="IQL3820" s="1463"/>
      <c r="IQM3820" s="1462"/>
      <c r="IQN3820" s="1462"/>
      <c r="IQO3820" s="1463"/>
      <c r="IQP3820" s="1463"/>
      <c r="IQQ3820" s="1463"/>
      <c r="IQR3820" s="1463"/>
      <c r="IQS3820" s="1463"/>
      <c r="IQT3820" s="1463"/>
      <c r="IQU3820" s="1462"/>
      <c r="IQV3820" s="1462"/>
      <c r="IQW3820" s="1464"/>
      <c r="IQX3820" s="1465"/>
      <c r="IQY3820" s="1466"/>
      <c r="IQZ3820" s="1466"/>
      <c r="IRA3820" s="1462"/>
      <c r="IRB3820" s="1462"/>
      <c r="IRC3820" s="1462"/>
      <c r="IRD3820" s="1462"/>
      <c r="IRE3820" s="1463"/>
      <c r="IRF3820" s="1462"/>
      <c r="IRG3820" s="1462"/>
      <c r="IRH3820" s="1462"/>
      <c r="IRI3820" s="1462"/>
      <c r="IRJ3820" s="1463"/>
      <c r="IRK3820" s="1462"/>
      <c r="IRL3820" s="1462"/>
      <c r="IRM3820" s="1462"/>
      <c r="IRN3820" s="1462"/>
      <c r="IRO3820" s="1462"/>
      <c r="IRP3820" s="1462"/>
      <c r="IRQ3820" s="1462"/>
      <c r="IRR3820" s="1463"/>
      <c r="IRS3820" s="1462"/>
      <c r="IRT3820" s="1462"/>
      <c r="IRU3820" s="1463"/>
      <c r="IRV3820" s="1463"/>
      <c r="IRW3820" s="1463"/>
      <c r="IRX3820" s="1463"/>
      <c r="IRY3820" s="1463"/>
      <c r="IRZ3820" s="1463"/>
      <c r="ISA3820" s="1462"/>
      <c r="ISB3820" s="1462"/>
      <c r="ISC3820" s="1464"/>
      <c r="ISD3820" s="1465"/>
      <c r="ISE3820" s="1466"/>
      <c r="ISF3820" s="1466"/>
      <c r="ISG3820" s="1462"/>
      <c r="ISH3820" s="1462"/>
      <c r="ISI3820" s="1462"/>
      <c r="ISJ3820" s="1462"/>
      <c r="ISK3820" s="1463"/>
      <c r="ISL3820" s="1462"/>
      <c r="ISM3820" s="1462"/>
      <c r="ISN3820" s="1462"/>
      <c r="ISO3820" s="1462"/>
      <c r="ISP3820" s="1463"/>
      <c r="ISQ3820" s="1462"/>
      <c r="ISR3820" s="1462"/>
      <c r="ISS3820" s="1462"/>
      <c r="IST3820" s="1462"/>
      <c r="ISU3820" s="1462"/>
      <c r="ISV3820" s="1462"/>
      <c r="ISW3820" s="1462"/>
      <c r="ISX3820" s="1463"/>
      <c r="ISY3820" s="1462"/>
      <c r="ISZ3820" s="1462"/>
      <c r="ITA3820" s="1463"/>
      <c r="ITB3820" s="1463"/>
      <c r="ITC3820" s="1463"/>
      <c r="ITD3820" s="1463"/>
      <c r="ITE3820" s="1463"/>
      <c r="ITF3820" s="1463"/>
      <c r="ITG3820" s="1462"/>
      <c r="ITH3820" s="1462"/>
      <c r="ITI3820" s="1464"/>
      <c r="ITJ3820" s="1465"/>
      <c r="ITK3820" s="1466"/>
      <c r="ITL3820" s="1466"/>
      <c r="ITM3820" s="1462"/>
      <c r="ITN3820" s="1462"/>
      <c r="ITO3820" s="1462"/>
      <c r="ITP3820" s="1462"/>
      <c r="ITQ3820" s="1463"/>
      <c r="ITR3820" s="1462"/>
      <c r="ITS3820" s="1462"/>
      <c r="ITT3820" s="1462"/>
      <c r="ITU3820" s="1462"/>
      <c r="ITV3820" s="1463"/>
      <c r="ITW3820" s="1462"/>
      <c r="ITX3820" s="1462"/>
      <c r="ITY3820" s="1462"/>
      <c r="ITZ3820" s="1462"/>
      <c r="IUA3820" s="1462"/>
      <c r="IUB3820" s="1462"/>
      <c r="IUC3820" s="1462"/>
      <c r="IUD3820" s="1463"/>
      <c r="IUE3820" s="1462"/>
      <c r="IUF3820" s="1462"/>
      <c r="IUG3820" s="1463"/>
      <c r="IUH3820" s="1463"/>
      <c r="IUI3820" s="1463"/>
      <c r="IUJ3820" s="1463"/>
      <c r="IUK3820" s="1463"/>
      <c r="IUL3820" s="1463"/>
      <c r="IUM3820" s="1462"/>
      <c r="IUN3820" s="1462"/>
      <c r="IUO3820" s="1464"/>
      <c r="IUP3820" s="1465"/>
      <c r="IUQ3820" s="1466"/>
      <c r="IUR3820" s="1466"/>
      <c r="IUS3820" s="1462"/>
      <c r="IUT3820" s="1462"/>
      <c r="IUU3820" s="1462"/>
      <c r="IUV3820" s="1462"/>
      <c r="IUW3820" s="1463"/>
      <c r="IUX3820" s="1462"/>
      <c r="IUY3820" s="1462"/>
      <c r="IUZ3820" s="1462"/>
      <c r="IVA3820" s="1462"/>
      <c r="IVB3820" s="1463"/>
      <c r="IVC3820" s="1462"/>
      <c r="IVD3820" s="1462"/>
      <c r="IVE3820" s="1462"/>
      <c r="IVF3820" s="1462"/>
      <c r="IVG3820" s="1462"/>
      <c r="IVH3820" s="1462"/>
      <c r="IVI3820" s="1462"/>
      <c r="IVJ3820" s="1463"/>
      <c r="IVK3820" s="1462"/>
      <c r="IVL3820" s="1462"/>
      <c r="IVM3820" s="1463"/>
      <c r="IVN3820" s="1463"/>
      <c r="IVO3820" s="1463"/>
      <c r="IVP3820" s="1463"/>
      <c r="IVQ3820" s="1463"/>
      <c r="IVR3820" s="1463"/>
      <c r="IVS3820" s="1462"/>
      <c r="IVT3820" s="1462"/>
      <c r="IVU3820" s="1464"/>
      <c r="IVV3820" s="1465"/>
      <c r="IVW3820" s="1466"/>
      <c r="IVX3820" s="1466"/>
      <c r="IVY3820" s="1462"/>
      <c r="IVZ3820" s="1462"/>
      <c r="IWA3820" s="1462"/>
      <c r="IWB3820" s="1462"/>
      <c r="IWC3820" s="1463"/>
      <c r="IWD3820" s="1462"/>
      <c r="IWE3820" s="1462"/>
      <c r="IWF3820" s="1462"/>
      <c r="IWG3820" s="1462"/>
      <c r="IWH3820" s="1463"/>
      <c r="IWI3820" s="1462"/>
      <c r="IWJ3820" s="1462"/>
      <c r="IWK3820" s="1462"/>
      <c r="IWL3820" s="1462"/>
      <c r="IWM3820" s="1462"/>
      <c r="IWN3820" s="1462"/>
      <c r="IWO3820" s="1462"/>
      <c r="IWP3820" s="1463"/>
      <c r="IWQ3820" s="1462"/>
      <c r="IWR3820" s="1462"/>
      <c r="IWS3820" s="1463"/>
      <c r="IWT3820" s="1463"/>
      <c r="IWU3820" s="1463"/>
      <c r="IWV3820" s="1463"/>
      <c r="IWW3820" s="1463"/>
      <c r="IWX3820" s="1463"/>
      <c r="IWY3820" s="1462"/>
      <c r="IWZ3820" s="1462"/>
      <c r="IXA3820" s="1464"/>
      <c r="IXB3820" s="1465"/>
      <c r="IXC3820" s="1466"/>
      <c r="IXD3820" s="1466"/>
      <c r="IXE3820" s="1462"/>
      <c r="IXF3820" s="1462"/>
      <c r="IXG3820" s="1462"/>
      <c r="IXH3820" s="1462"/>
      <c r="IXI3820" s="1463"/>
      <c r="IXJ3820" s="1462"/>
      <c r="IXK3820" s="1462"/>
      <c r="IXL3820" s="1462"/>
      <c r="IXM3820" s="1462"/>
      <c r="IXN3820" s="1463"/>
      <c r="IXO3820" s="1462"/>
      <c r="IXP3820" s="1462"/>
      <c r="IXQ3820" s="1462"/>
      <c r="IXR3820" s="1462"/>
      <c r="IXS3820" s="1462"/>
      <c r="IXT3820" s="1462"/>
      <c r="IXU3820" s="1462"/>
      <c r="IXV3820" s="1463"/>
      <c r="IXW3820" s="1462"/>
      <c r="IXX3820" s="1462"/>
      <c r="IXY3820" s="1463"/>
      <c r="IXZ3820" s="1463"/>
      <c r="IYA3820" s="1463"/>
      <c r="IYB3820" s="1463"/>
      <c r="IYC3820" s="1463"/>
      <c r="IYD3820" s="1463"/>
      <c r="IYE3820" s="1462"/>
      <c r="IYF3820" s="1462"/>
      <c r="IYG3820" s="1464"/>
      <c r="IYH3820" s="1465"/>
      <c r="IYI3820" s="1466"/>
      <c r="IYJ3820" s="1466"/>
      <c r="IYK3820" s="1462"/>
      <c r="IYL3820" s="1462"/>
      <c r="IYM3820" s="1462"/>
      <c r="IYN3820" s="1462"/>
      <c r="IYO3820" s="1463"/>
      <c r="IYP3820" s="1462"/>
      <c r="IYQ3820" s="1462"/>
      <c r="IYR3820" s="1462"/>
      <c r="IYS3820" s="1462"/>
      <c r="IYT3820" s="1463"/>
      <c r="IYU3820" s="1462"/>
      <c r="IYV3820" s="1462"/>
      <c r="IYW3820" s="1462"/>
      <c r="IYX3820" s="1462"/>
      <c r="IYY3820" s="1462"/>
      <c r="IYZ3820" s="1462"/>
      <c r="IZA3820" s="1462"/>
      <c r="IZB3820" s="1463"/>
      <c r="IZC3820" s="1462"/>
      <c r="IZD3820" s="1462"/>
      <c r="IZE3820" s="1463"/>
      <c r="IZF3820" s="1463"/>
      <c r="IZG3820" s="1463"/>
      <c r="IZH3820" s="1463"/>
      <c r="IZI3820" s="1463"/>
      <c r="IZJ3820" s="1463"/>
      <c r="IZK3820" s="1462"/>
      <c r="IZL3820" s="1462"/>
      <c r="IZM3820" s="1464"/>
      <c r="IZN3820" s="1465"/>
      <c r="IZO3820" s="1466"/>
      <c r="IZP3820" s="1466"/>
      <c r="IZQ3820" s="1462"/>
      <c r="IZR3820" s="1462"/>
      <c r="IZS3820" s="1462"/>
      <c r="IZT3820" s="1462"/>
      <c r="IZU3820" s="1463"/>
      <c r="IZV3820" s="1462"/>
      <c r="IZW3820" s="1462"/>
      <c r="IZX3820" s="1462"/>
      <c r="IZY3820" s="1462"/>
      <c r="IZZ3820" s="1463"/>
      <c r="JAA3820" s="1462"/>
      <c r="JAB3820" s="1462"/>
      <c r="JAC3820" s="1462"/>
      <c r="JAD3820" s="1462"/>
      <c r="JAE3820" s="1462"/>
      <c r="JAF3820" s="1462"/>
      <c r="JAG3820" s="1462"/>
      <c r="JAH3820" s="1463"/>
      <c r="JAI3820" s="1462"/>
      <c r="JAJ3820" s="1462"/>
      <c r="JAK3820" s="1463"/>
      <c r="JAL3820" s="1463"/>
      <c r="JAM3820" s="1463"/>
      <c r="JAN3820" s="1463"/>
      <c r="JAO3820" s="1463"/>
      <c r="JAP3820" s="1463"/>
      <c r="JAQ3820" s="1462"/>
      <c r="JAR3820" s="1462"/>
      <c r="JAS3820" s="1464"/>
      <c r="JAT3820" s="1465"/>
      <c r="JAU3820" s="1466"/>
      <c r="JAV3820" s="1466"/>
      <c r="JAW3820" s="1462"/>
      <c r="JAX3820" s="1462"/>
      <c r="JAY3820" s="1462"/>
      <c r="JAZ3820" s="1462"/>
      <c r="JBA3820" s="1463"/>
      <c r="JBB3820" s="1462"/>
      <c r="JBC3820" s="1462"/>
      <c r="JBD3820" s="1462"/>
      <c r="JBE3820" s="1462"/>
      <c r="JBF3820" s="1463"/>
      <c r="JBG3820" s="1462"/>
      <c r="JBH3820" s="1462"/>
      <c r="JBI3820" s="1462"/>
      <c r="JBJ3820" s="1462"/>
      <c r="JBK3820" s="1462"/>
      <c r="JBL3820" s="1462"/>
      <c r="JBM3820" s="1462"/>
      <c r="JBN3820" s="1463"/>
      <c r="JBO3820" s="1462"/>
      <c r="JBP3820" s="1462"/>
      <c r="JBQ3820" s="1463"/>
      <c r="JBR3820" s="1463"/>
      <c r="JBS3820" s="1463"/>
      <c r="JBT3820" s="1463"/>
      <c r="JBU3820" s="1463"/>
      <c r="JBV3820" s="1463"/>
      <c r="JBW3820" s="1462"/>
      <c r="JBX3820" s="1462"/>
      <c r="JBY3820" s="1464"/>
      <c r="JBZ3820" s="1465"/>
      <c r="JCA3820" s="1466"/>
      <c r="JCB3820" s="1466"/>
      <c r="JCC3820" s="1462"/>
      <c r="JCD3820" s="1462"/>
      <c r="JCE3820" s="1462"/>
      <c r="JCF3820" s="1462"/>
      <c r="JCG3820" s="1463"/>
      <c r="JCH3820" s="1462"/>
      <c r="JCI3820" s="1462"/>
      <c r="JCJ3820" s="1462"/>
      <c r="JCK3820" s="1462"/>
      <c r="JCL3820" s="1463"/>
      <c r="JCM3820" s="1462"/>
      <c r="JCN3820" s="1462"/>
      <c r="JCO3820" s="1462"/>
      <c r="JCP3820" s="1462"/>
      <c r="JCQ3820" s="1462"/>
      <c r="JCR3820" s="1462"/>
      <c r="JCS3820" s="1462"/>
      <c r="JCT3820" s="1463"/>
      <c r="JCU3820" s="1462"/>
      <c r="JCV3820" s="1462"/>
      <c r="JCW3820" s="1463"/>
      <c r="JCX3820" s="1463"/>
      <c r="JCY3820" s="1463"/>
      <c r="JCZ3820" s="1463"/>
      <c r="JDA3820" s="1463"/>
      <c r="JDB3820" s="1463"/>
      <c r="JDC3820" s="1462"/>
      <c r="JDD3820" s="1462"/>
      <c r="JDE3820" s="1464"/>
      <c r="JDF3820" s="1465"/>
      <c r="JDG3820" s="1466"/>
      <c r="JDH3820" s="1466"/>
      <c r="JDI3820" s="1462"/>
      <c r="JDJ3820" s="1462"/>
      <c r="JDK3820" s="1462"/>
      <c r="JDL3820" s="1462"/>
      <c r="JDM3820" s="1463"/>
      <c r="JDN3820" s="1462"/>
      <c r="JDO3820" s="1462"/>
      <c r="JDP3820" s="1462"/>
      <c r="JDQ3820" s="1462"/>
      <c r="JDR3820" s="1463"/>
      <c r="JDS3820" s="1462"/>
      <c r="JDT3820" s="1462"/>
      <c r="JDU3820" s="1462"/>
      <c r="JDV3820" s="1462"/>
      <c r="JDW3820" s="1462"/>
      <c r="JDX3820" s="1462"/>
      <c r="JDY3820" s="1462"/>
      <c r="JDZ3820" s="1463"/>
      <c r="JEA3820" s="1462"/>
      <c r="JEB3820" s="1462"/>
      <c r="JEC3820" s="1463"/>
      <c r="JED3820" s="1463"/>
      <c r="JEE3820" s="1463"/>
      <c r="JEF3820" s="1463"/>
      <c r="JEG3820" s="1463"/>
      <c r="JEH3820" s="1463"/>
      <c r="JEI3820" s="1462"/>
      <c r="JEJ3820" s="1462"/>
      <c r="JEK3820" s="1464"/>
      <c r="JEL3820" s="1465"/>
      <c r="JEM3820" s="1466"/>
      <c r="JEN3820" s="1466"/>
      <c r="JEO3820" s="1462"/>
      <c r="JEP3820" s="1462"/>
      <c r="JEQ3820" s="1462"/>
      <c r="JER3820" s="1462"/>
      <c r="JES3820" s="1463"/>
      <c r="JET3820" s="1462"/>
      <c r="JEU3820" s="1462"/>
      <c r="JEV3820" s="1462"/>
      <c r="JEW3820" s="1462"/>
      <c r="JEX3820" s="1463"/>
      <c r="JEY3820" s="1462"/>
      <c r="JEZ3820" s="1462"/>
      <c r="JFA3820" s="1462"/>
      <c r="JFB3820" s="1462"/>
      <c r="JFC3820" s="1462"/>
      <c r="JFD3820" s="1462"/>
      <c r="JFE3820" s="1462"/>
      <c r="JFF3820" s="1463"/>
      <c r="JFG3820" s="1462"/>
      <c r="JFH3820" s="1462"/>
      <c r="JFI3820" s="1463"/>
      <c r="JFJ3820" s="1463"/>
      <c r="JFK3820" s="1463"/>
      <c r="JFL3820" s="1463"/>
      <c r="JFM3820" s="1463"/>
      <c r="JFN3820" s="1463"/>
      <c r="JFO3820" s="1462"/>
      <c r="JFP3820" s="1462"/>
      <c r="JFQ3820" s="1464"/>
      <c r="JFR3820" s="1465"/>
      <c r="JFS3820" s="1466"/>
      <c r="JFT3820" s="1466"/>
      <c r="JFU3820" s="1462"/>
      <c r="JFV3820" s="1462"/>
      <c r="JFW3820" s="1462"/>
      <c r="JFX3820" s="1462"/>
      <c r="JFY3820" s="1463"/>
      <c r="JFZ3820" s="1462"/>
      <c r="JGA3820" s="1462"/>
      <c r="JGB3820" s="1462"/>
      <c r="JGC3820" s="1462"/>
      <c r="JGD3820" s="1463"/>
      <c r="JGE3820" s="1462"/>
      <c r="JGF3820" s="1462"/>
      <c r="JGG3820" s="1462"/>
      <c r="JGH3820" s="1462"/>
      <c r="JGI3820" s="1462"/>
      <c r="JGJ3820" s="1462"/>
      <c r="JGK3820" s="1462"/>
      <c r="JGL3820" s="1463"/>
      <c r="JGM3820" s="1462"/>
      <c r="JGN3820" s="1462"/>
      <c r="JGO3820" s="1463"/>
      <c r="JGP3820" s="1463"/>
      <c r="JGQ3820" s="1463"/>
      <c r="JGR3820" s="1463"/>
      <c r="JGS3820" s="1463"/>
      <c r="JGT3820" s="1463"/>
      <c r="JGU3820" s="1462"/>
      <c r="JGV3820" s="1462"/>
      <c r="JGW3820" s="1464"/>
      <c r="JGX3820" s="1465"/>
      <c r="JGY3820" s="1466"/>
      <c r="JGZ3820" s="1466"/>
      <c r="JHA3820" s="1462"/>
      <c r="JHB3820" s="1462"/>
      <c r="JHC3820" s="1462"/>
      <c r="JHD3820" s="1462"/>
      <c r="JHE3820" s="1463"/>
      <c r="JHF3820" s="1462"/>
      <c r="JHG3820" s="1462"/>
      <c r="JHH3820" s="1462"/>
      <c r="JHI3820" s="1462"/>
      <c r="JHJ3820" s="1463"/>
      <c r="JHK3820" s="1462"/>
      <c r="JHL3820" s="1462"/>
      <c r="JHM3820" s="1462"/>
      <c r="JHN3820" s="1462"/>
      <c r="JHO3820" s="1462"/>
      <c r="JHP3820" s="1462"/>
      <c r="JHQ3820" s="1462"/>
      <c r="JHR3820" s="1463"/>
      <c r="JHS3820" s="1462"/>
      <c r="JHT3820" s="1462"/>
      <c r="JHU3820" s="1463"/>
      <c r="JHV3820" s="1463"/>
      <c r="JHW3820" s="1463"/>
      <c r="JHX3820" s="1463"/>
      <c r="JHY3820" s="1463"/>
      <c r="JHZ3820" s="1463"/>
      <c r="JIA3820" s="1462"/>
      <c r="JIB3820" s="1462"/>
      <c r="JIC3820" s="1464"/>
      <c r="JID3820" s="1465"/>
      <c r="JIE3820" s="1466"/>
      <c r="JIF3820" s="1466"/>
      <c r="JIG3820" s="1462"/>
      <c r="JIH3820" s="1462"/>
      <c r="JII3820" s="1462"/>
      <c r="JIJ3820" s="1462"/>
      <c r="JIK3820" s="1463"/>
      <c r="JIL3820" s="1462"/>
      <c r="JIM3820" s="1462"/>
      <c r="JIN3820" s="1462"/>
      <c r="JIO3820" s="1462"/>
      <c r="JIP3820" s="1463"/>
      <c r="JIQ3820" s="1462"/>
      <c r="JIR3820" s="1462"/>
      <c r="JIS3820" s="1462"/>
      <c r="JIT3820" s="1462"/>
      <c r="JIU3820" s="1462"/>
      <c r="JIV3820" s="1462"/>
      <c r="JIW3820" s="1462"/>
      <c r="JIX3820" s="1463"/>
      <c r="JIY3820" s="1462"/>
      <c r="JIZ3820" s="1462"/>
      <c r="JJA3820" s="1463"/>
      <c r="JJB3820" s="1463"/>
      <c r="JJC3820" s="1463"/>
      <c r="JJD3820" s="1463"/>
      <c r="JJE3820" s="1463"/>
      <c r="JJF3820" s="1463"/>
      <c r="JJG3820" s="1462"/>
      <c r="JJH3820" s="1462"/>
      <c r="JJI3820" s="1464"/>
      <c r="JJJ3820" s="1465"/>
      <c r="JJK3820" s="1466"/>
      <c r="JJL3820" s="1466"/>
      <c r="JJM3820" s="1462"/>
      <c r="JJN3820" s="1462"/>
      <c r="JJO3820" s="1462"/>
      <c r="JJP3820" s="1462"/>
      <c r="JJQ3820" s="1463"/>
      <c r="JJR3820" s="1462"/>
      <c r="JJS3820" s="1462"/>
      <c r="JJT3820" s="1462"/>
      <c r="JJU3820" s="1462"/>
      <c r="JJV3820" s="1463"/>
      <c r="JJW3820" s="1462"/>
      <c r="JJX3820" s="1462"/>
      <c r="JJY3820" s="1462"/>
      <c r="JJZ3820" s="1462"/>
      <c r="JKA3820" s="1462"/>
      <c r="JKB3820" s="1462"/>
      <c r="JKC3820" s="1462"/>
      <c r="JKD3820" s="1463"/>
      <c r="JKE3820" s="1462"/>
      <c r="JKF3820" s="1462"/>
      <c r="JKG3820" s="1463"/>
      <c r="JKH3820" s="1463"/>
      <c r="JKI3820" s="1463"/>
      <c r="JKJ3820" s="1463"/>
      <c r="JKK3820" s="1463"/>
      <c r="JKL3820" s="1463"/>
      <c r="JKM3820" s="1462"/>
      <c r="JKN3820" s="1462"/>
      <c r="JKO3820" s="1464"/>
      <c r="JKP3820" s="1465"/>
      <c r="JKQ3820" s="1466"/>
      <c r="JKR3820" s="1466"/>
      <c r="JKS3820" s="1462"/>
      <c r="JKT3820" s="1462"/>
      <c r="JKU3820" s="1462"/>
      <c r="JKV3820" s="1462"/>
      <c r="JKW3820" s="1463"/>
      <c r="JKX3820" s="1462"/>
      <c r="JKY3820" s="1462"/>
      <c r="JKZ3820" s="1462"/>
      <c r="JLA3820" s="1462"/>
      <c r="JLB3820" s="1463"/>
      <c r="JLC3820" s="1462"/>
      <c r="JLD3820" s="1462"/>
      <c r="JLE3820" s="1462"/>
      <c r="JLF3820" s="1462"/>
      <c r="JLG3820" s="1462"/>
      <c r="JLH3820" s="1462"/>
      <c r="JLI3820" s="1462"/>
      <c r="JLJ3820" s="1463"/>
      <c r="JLK3820" s="1462"/>
      <c r="JLL3820" s="1462"/>
      <c r="JLM3820" s="1463"/>
      <c r="JLN3820" s="1463"/>
      <c r="JLO3820" s="1463"/>
      <c r="JLP3820" s="1463"/>
      <c r="JLQ3820" s="1463"/>
      <c r="JLR3820" s="1463"/>
      <c r="JLS3820" s="1462"/>
      <c r="JLT3820" s="1462"/>
      <c r="JLU3820" s="1464"/>
      <c r="JLV3820" s="1465"/>
      <c r="JLW3820" s="1466"/>
      <c r="JLX3820" s="1466"/>
      <c r="JLY3820" s="1462"/>
      <c r="JLZ3820" s="1462"/>
      <c r="JMA3820" s="1462"/>
      <c r="JMB3820" s="1462"/>
      <c r="JMC3820" s="1463"/>
      <c r="JMD3820" s="1462"/>
      <c r="JME3820" s="1462"/>
      <c r="JMF3820" s="1462"/>
      <c r="JMG3820" s="1462"/>
      <c r="JMH3820" s="1463"/>
      <c r="JMI3820" s="1462"/>
      <c r="JMJ3820" s="1462"/>
      <c r="JMK3820" s="1462"/>
      <c r="JML3820" s="1462"/>
      <c r="JMM3820" s="1462"/>
      <c r="JMN3820" s="1462"/>
      <c r="JMO3820" s="1462"/>
      <c r="JMP3820" s="1463"/>
      <c r="JMQ3820" s="1462"/>
      <c r="JMR3820" s="1462"/>
      <c r="JMS3820" s="1463"/>
      <c r="JMT3820" s="1463"/>
      <c r="JMU3820" s="1463"/>
      <c r="JMV3820" s="1463"/>
      <c r="JMW3820" s="1463"/>
      <c r="JMX3820" s="1463"/>
      <c r="JMY3820" s="1462"/>
      <c r="JMZ3820" s="1462"/>
      <c r="JNA3820" s="1464"/>
      <c r="JNB3820" s="1465"/>
      <c r="JNC3820" s="1466"/>
      <c r="JND3820" s="1466"/>
      <c r="JNE3820" s="1462"/>
      <c r="JNF3820" s="1462"/>
      <c r="JNG3820" s="1462"/>
      <c r="JNH3820" s="1462"/>
      <c r="JNI3820" s="1463"/>
      <c r="JNJ3820" s="1462"/>
      <c r="JNK3820" s="1462"/>
      <c r="JNL3820" s="1462"/>
      <c r="JNM3820" s="1462"/>
      <c r="JNN3820" s="1463"/>
      <c r="JNO3820" s="1462"/>
      <c r="JNP3820" s="1462"/>
      <c r="JNQ3820" s="1462"/>
      <c r="JNR3820" s="1462"/>
      <c r="JNS3820" s="1462"/>
      <c r="JNT3820" s="1462"/>
      <c r="JNU3820" s="1462"/>
      <c r="JNV3820" s="1463"/>
      <c r="JNW3820" s="1462"/>
      <c r="JNX3820" s="1462"/>
      <c r="JNY3820" s="1463"/>
      <c r="JNZ3820" s="1463"/>
      <c r="JOA3820" s="1463"/>
      <c r="JOB3820" s="1463"/>
      <c r="JOC3820" s="1463"/>
      <c r="JOD3820" s="1463"/>
      <c r="JOE3820" s="1462"/>
      <c r="JOF3820" s="1462"/>
      <c r="JOG3820" s="1464"/>
      <c r="JOH3820" s="1465"/>
      <c r="JOI3820" s="1466"/>
      <c r="JOJ3820" s="1466"/>
      <c r="JOK3820" s="1462"/>
      <c r="JOL3820" s="1462"/>
      <c r="JOM3820" s="1462"/>
      <c r="JON3820" s="1462"/>
      <c r="JOO3820" s="1463"/>
      <c r="JOP3820" s="1462"/>
      <c r="JOQ3820" s="1462"/>
      <c r="JOR3820" s="1462"/>
      <c r="JOS3820" s="1462"/>
      <c r="JOT3820" s="1463"/>
      <c r="JOU3820" s="1462"/>
      <c r="JOV3820" s="1462"/>
      <c r="JOW3820" s="1462"/>
      <c r="JOX3820" s="1462"/>
      <c r="JOY3820" s="1462"/>
      <c r="JOZ3820" s="1462"/>
      <c r="JPA3820" s="1462"/>
      <c r="JPB3820" s="1463"/>
      <c r="JPC3820" s="1462"/>
      <c r="JPD3820" s="1462"/>
      <c r="JPE3820" s="1463"/>
      <c r="JPF3820" s="1463"/>
      <c r="JPG3820" s="1463"/>
      <c r="JPH3820" s="1463"/>
      <c r="JPI3820" s="1463"/>
      <c r="JPJ3820" s="1463"/>
      <c r="JPK3820" s="1462"/>
      <c r="JPL3820" s="1462"/>
      <c r="JPM3820" s="1464"/>
      <c r="JPN3820" s="1465"/>
      <c r="JPO3820" s="1466"/>
      <c r="JPP3820" s="1466"/>
      <c r="JPQ3820" s="1462"/>
      <c r="JPR3820" s="1462"/>
      <c r="JPS3820" s="1462"/>
      <c r="JPT3820" s="1462"/>
      <c r="JPU3820" s="1463"/>
      <c r="JPV3820" s="1462"/>
      <c r="JPW3820" s="1462"/>
      <c r="JPX3820" s="1462"/>
      <c r="JPY3820" s="1462"/>
      <c r="JPZ3820" s="1463"/>
      <c r="JQA3820" s="1462"/>
      <c r="JQB3820" s="1462"/>
      <c r="JQC3820" s="1462"/>
      <c r="JQD3820" s="1462"/>
      <c r="JQE3820" s="1462"/>
      <c r="JQF3820" s="1462"/>
      <c r="JQG3820" s="1462"/>
      <c r="JQH3820" s="1463"/>
      <c r="JQI3820" s="1462"/>
      <c r="JQJ3820" s="1462"/>
      <c r="JQK3820" s="1463"/>
      <c r="JQL3820" s="1463"/>
      <c r="JQM3820" s="1463"/>
      <c r="JQN3820" s="1463"/>
      <c r="JQO3820" s="1463"/>
      <c r="JQP3820" s="1463"/>
      <c r="JQQ3820" s="1462"/>
      <c r="JQR3820" s="1462"/>
      <c r="JQS3820" s="1464"/>
      <c r="JQT3820" s="1465"/>
      <c r="JQU3820" s="1466"/>
      <c r="JQV3820" s="1466"/>
      <c r="JQW3820" s="1462"/>
      <c r="JQX3820" s="1462"/>
      <c r="JQY3820" s="1462"/>
      <c r="JQZ3820" s="1462"/>
      <c r="JRA3820" s="1463"/>
      <c r="JRB3820" s="1462"/>
      <c r="JRC3820" s="1462"/>
      <c r="JRD3820" s="1462"/>
      <c r="JRE3820" s="1462"/>
      <c r="JRF3820" s="1463"/>
      <c r="JRG3820" s="1462"/>
      <c r="JRH3820" s="1462"/>
      <c r="JRI3820" s="1462"/>
      <c r="JRJ3820" s="1462"/>
      <c r="JRK3820" s="1462"/>
      <c r="JRL3820" s="1462"/>
      <c r="JRM3820" s="1462"/>
      <c r="JRN3820" s="1463"/>
      <c r="JRO3820" s="1462"/>
      <c r="JRP3820" s="1462"/>
      <c r="JRQ3820" s="1463"/>
      <c r="JRR3820" s="1463"/>
      <c r="JRS3820" s="1463"/>
      <c r="JRT3820" s="1463"/>
      <c r="JRU3820" s="1463"/>
      <c r="JRV3820" s="1463"/>
      <c r="JRW3820" s="1462"/>
      <c r="JRX3820" s="1462"/>
      <c r="JRY3820" s="1464"/>
      <c r="JRZ3820" s="1465"/>
      <c r="JSA3820" s="1466"/>
      <c r="JSB3820" s="1466"/>
      <c r="JSC3820" s="1462"/>
      <c r="JSD3820" s="1462"/>
      <c r="JSE3820" s="1462"/>
      <c r="JSF3820" s="1462"/>
      <c r="JSG3820" s="1463"/>
      <c r="JSH3820" s="1462"/>
      <c r="JSI3820" s="1462"/>
      <c r="JSJ3820" s="1462"/>
      <c r="JSK3820" s="1462"/>
      <c r="JSL3820" s="1463"/>
      <c r="JSM3820" s="1462"/>
      <c r="JSN3820" s="1462"/>
      <c r="JSO3820" s="1462"/>
      <c r="JSP3820" s="1462"/>
      <c r="JSQ3820" s="1462"/>
      <c r="JSR3820" s="1462"/>
      <c r="JSS3820" s="1462"/>
      <c r="JST3820" s="1463"/>
      <c r="JSU3820" s="1462"/>
      <c r="JSV3820" s="1462"/>
      <c r="JSW3820" s="1463"/>
      <c r="JSX3820" s="1463"/>
      <c r="JSY3820" s="1463"/>
      <c r="JSZ3820" s="1463"/>
      <c r="JTA3820" s="1463"/>
      <c r="JTB3820" s="1463"/>
      <c r="JTC3820" s="1462"/>
      <c r="JTD3820" s="1462"/>
      <c r="JTE3820" s="1464"/>
      <c r="JTF3820" s="1465"/>
      <c r="JTG3820" s="1466"/>
      <c r="JTH3820" s="1466"/>
      <c r="JTI3820" s="1462"/>
      <c r="JTJ3820" s="1462"/>
      <c r="JTK3820" s="1462"/>
      <c r="JTL3820" s="1462"/>
      <c r="JTM3820" s="1463"/>
      <c r="JTN3820" s="1462"/>
      <c r="JTO3820" s="1462"/>
      <c r="JTP3820" s="1462"/>
      <c r="JTQ3820" s="1462"/>
      <c r="JTR3820" s="1463"/>
      <c r="JTS3820" s="1462"/>
      <c r="JTT3820" s="1462"/>
      <c r="JTU3820" s="1462"/>
      <c r="JTV3820" s="1462"/>
      <c r="JTW3820" s="1462"/>
      <c r="JTX3820" s="1462"/>
      <c r="JTY3820" s="1462"/>
      <c r="JTZ3820" s="1463"/>
      <c r="JUA3820" s="1462"/>
      <c r="JUB3820" s="1462"/>
      <c r="JUC3820" s="1463"/>
      <c r="JUD3820" s="1463"/>
      <c r="JUE3820" s="1463"/>
      <c r="JUF3820" s="1463"/>
      <c r="JUG3820" s="1463"/>
      <c r="JUH3820" s="1463"/>
      <c r="JUI3820" s="1462"/>
      <c r="JUJ3820" s="1462"/>
      <c r="JUK3820" s="1464"/>
      <c r="JUL3820" s="1465"/>
      <c r="JUM3820" s="1466"/>
      <c r="JUN3820" s="1466"/>
      <c r="JUO3820" s="1462"/>
      <c r="JUP3820" s="1462"/>
      <c r="JUQ3820" s="1462"/>
      <c r="JUR3820" s="1462"/>
      <c r="JUS3820" s="1463"/>
      <c r="JUT3820" s="1462"/>
      <c r="JUU3820" s="1462"/>
      <c r="JUV3820" s="1462"/>
      <c r="JUW3820" s="1462"/>
      <c r="JUX3820" s="1463"/>
      <c r="JUY3820" s="1462"/>
      <c r="JUZ3820" s="1462"/>
      <c r="JVA3820" s="1462"/>
      <c r="JVB3820" s="1462"/>
      <c r="JVC3820" s="1462"/>
      <c r="JVD3820" s="1462"/>
      <c r="JVE3820" s="1462"/>
      <c r="JVF3820" s="1463"/>
      <c r="JVG3820" s="1462"/>
      <c r="JVH3820" s="1462"/>
      <c r="JVI3820" s="1463"/>
      <c r="JVJ3820" s="1463"/>
      <c r="JVK3820" s="1463"/>
      <c r="JVL3820" s="1463"/>
      <c r="JVM3820" s="1463"/>
      <c r="JVN3820" s="1463"/>
      <c r="JVO3820" s="1462"/>
      <c r="JVP3820" s="1462"/>
      <c r="JVQ3820" s="1464"/>
      <c r="JVR3820" s="1465"/>
      <c r="JVS3820" s="1466"/>
      <c r="JVT3820" s="1466"/>
      <c r="JVU3820" s="1462"/>
      <c r="JVV3820" s="1462"/>
      <c r="JVW3820" s="1462"/>
      <c r="JVX3820" s="1462"/>
      <c r="JVY3820" s="1463"/>
      <c r="JVZ3820" s="1462"/>
      <c r="JWA3820" s="1462"/>
      <c r="JWB3820" s="1462"/>
      <c r="JWC3820" s="1462"/>
      <c r="JWD3820" s="1463"/>
      <c r="JWE3820" s="1462"/>
      <c r="JWF3820" s="1462"/>
      <c r="JWG3820" s="1462"/>
      <c r="JWH3820" s="1462"/>
      <c r="JWI3820" s="1462"/>
      <c r="JWJ3820" s="1462"/>
      <c r="JWK3820" s="1462"/>
      <c r="JWL3820" s="1463"/>
      <c r="JWM3820" s="1462"/>
      <c r="JWN3820" s="1462"/>
      <c r="JWO3820" s="1463"/>
      <c r="JWP3820" s="1463"/>
      <c r="JWQ3820" s="1463"/>
      <c r="JWR3820" s="1463"/>
      <c r="JWS3820" s="1463"/>
      <c r="JWT3820" s="1463"/>
      <c r="JWU3820" s="1462"/>
      <c r="JWV3820" s="1462"/>
      <c r="JWW3820" s="1464"/>
      <c r="JWX3820" s="1465"/>
      <c r="JWY3820" s="1466"/>
      <c r="JWZ3820" s="1466"/>
      <c r="JXA3820" s="1462"/>
      <c r="JXB3820" s="1462"/>
      <c r="JXC3820" s="1462"/>
      <c r="JXD3820" s="1462"/>
      <c r="JXE3820" s="1463"/>
      <c r="JXF3820" s="1462"/>
      <c r="JXG3820" s="1462"/>
      <c r="JXH3820" s="1462"/>
      <c r="JXI3820" s="1462"/>
      <c r="JXJ3820" s="1463"/>
      <c r="JXK3820" s="1462"/>
      <c r="JXL3820" s="1462"/>
      <c r="JXM3820" s="1462"/>
      <c r="JXN3820" s="1462"/>
      <c r="JXO3820" s="1462"/>
      <c r="JXP3820" s="1462"/>
      <c r="JXQ3820" s="1462"/>
      <c r="JXR3820" s="1463"/>
      <c r="JXS3820" s="1462"/>
      <c r="JXT3820" s="1462"/>
      <c r="JXU3820" s="1463"/>
      <c r="JXV3820" s="1463"/>
      <c r="JXW3820" s="1463"/>
      <c r="JXX3820" s="1463"/>
      <c r="JXY3820" s="1463"/>
      <c r="JXZ3820" s="1463"/>
      <c r="JYA3820" s="1462"/>
      <c r="JYB3820" s="1462"/>
      <c r="JYC3820" s="1464"/>
      <c r="JYD3820" s="1465"/>
      <c r="JYE3820" s="1466"/>
      <c r="JYF3820" s="1466"/>
      <c r="JYG3820" s="1462"/>
      <c r="JYH3820" s="1462"/>
      <c r="JYI3820" s="1462"/>
      <c r="JYJ3820" s="1462"/>
      <c r="JYK3820" s="1463"/>
      <c r="JYL3820" s="1462"/>
      <c r="JYM3820" s="1462"/>
      <c r="JYN3820" s="1462"/>
      <c r="JYO3820" s="1462"/>
      <c r="JYP3820" s="1463"/>
      <c r="JYQ3820" s="1462"/>
      <c r="JYR3820" s="1462"/>
      <c r="JYS3820" s="1462"/>
      <c r="JYT3820" s="1462"/>
      <c r="JYU3820" s="1462"/>
      <c r="JYV3820" s="1462"/>
      <c r="JYW3820" s="1462"/>
      <c r="JYX3820" s="1463"/>
      <c r="JYY3820" s="1462"/>
      <c r="JYZ3820" s="1462"/>
      <c r="JZA3820" s="1463"/>
      <c r="JZB3820" s="1463"/>
      <c r="JZC3820" s="1463"/>
      <c r="JZD3820" s="1463"/>
      <c r="JZE3820" s="1463"/>
      <c r="JZF3820" s="1463"/>
      <c r="JZG3820" s="1462"/>
      <c r="JZH3820" s="1462"/>
      <c r="JZI3820" s="1464"/>
      <c r="JZJ3820" s="1465"/>
      <c r="JZK3820" s="1466"/>
      <c r="JZL3820" s="1466"/>
      <c r="JZM3820" s="1462"/>
      <c r="JZN3820" s="1462"/>
      <c r="JZO3820" s="1462"/>
      <c r="JZP3820" s="1462"/>
      <c r="JZQ3820" s="1463"/>
      <c r="JZR3820" s="1462"/>
      <c r="JZS3820" s="1462"/>
      <c r="JZT3820" s="1462"/>
      <c r="JZU3820" s="1462"/>
      <c r="JZV3820" s="1463"/>
      <c r="JZW3820" s="1462"/>
      <c r="JZX3820" s="1462"/>
      <c r="JZY3820" s="1462"/>
      <c r="JZZ3820" s="1462"/>
      <c r="KAA3820" s="1462"/>
      <c r="KAB3820" s="1462"/>
      <c r="KAC3820" s="1462"/>
      <c r="KAD3820" s="1463"/>
      <c r="KAE3820" s="1462"/>
      <c r="KAF3820" s="1462"/>
      <c r="KAG3820" s="1463"/>
      <c r="KAH3820" s="1463"/>
      <c r="KAI3820" s="1463"/>
      <c r="KAJ3820" s="1463"/>
      <c r="KAK3820" s="1463"/>
      <c r="KAL3820" s="1463"/>
      <c r="KAM3820" s="1462"/>
      <c r="KAN3820" s="1462"/>
      <c r="KAO3820" s="1464"/>
      <c r="KAP3820" s="1465"/>
      <c r="KAQ3820" s="1466"/>
      <c r="KAR3820" s="1466"/>
      <c r="KAS3820" s="1462"/>
      <c r="KAT3820" s="1462"/>
      <c r="KAU3820" s="1462"/>
      <c r="KAV3820" s="1462"/>
      <c r="KAW3820" s="1463"/>
      <c r="KAX3820" s="1462"/>
      <c r="KAY3820" s="1462"/>
      <c r="KAZ3820" s="1462"/>
      <c r="KBA3820" s="1462"/>
      <c r="KBB3820" s="1463"/>
      <c r="KBC3820" s="1462"/>
      <c r="KBD3820" s="1462"/>
      <c r="KBE3820" s="1462"/>
      <c r="KBF3820" s="1462"/>
      <c r="KBG3820" s="1462"/>
      <c r="KBH3820" s="1462"/>
      <c r="KBI3820" s="1462"/>
      <c r="KBJ3820" s="1463"/>
      <c r="KBK3820" s="1462"/>
      <c r="KBL3820" s="1462"/>
      <c r="KBM3820" s="1463"/>
      <c r="KBN3820" s="1463"/>
      <c r="KBO3820" s="1463"/>
      <c r="KBP3820" s="1463"/>
      <c r="KBQ3820" s="1463"/>
      <c r="KBR3820" s="1463"/>
      <c r="KBS3820" s="1462"/>
      <c r="KBT3820" s="1462"/>
      <c r="KBU3820" s="1464"/>
      <c r="KBV3820" s="1465"/>
      <c r="KBW3820" s="1466"/>
      <c r="KBX3820" s="1466"/>
      <c r="KBY3820" s="1462"/>
      <c r="KBZ3820" s="1462"/>
      <c r="KCA3820" s="1462"/>
      <c r="KCB3820" s="1462"/>
      <c r="KCC3820" s="1463"/>
      <c r="KCD3820" s="1462"/>
      <c r="KCE3820" s="1462"/>
      <c r="KCF3820" s="1462"/>
      <c r="KCG3820" s="1462"/>
      <c r="KCH3820" s="1463"/>
      <c r="KCI3820" s="1462"/>
      <c r="KCJ3820" s="1462"/>
      <c r="KCK3820" s="1462"/>
      <c r="KCL3820" s="1462"/>
      <c r="KCM3820" s="1462"/>
      <c r="KCN3820" s="1462"/>
      <c r="KCO3820" s="1462"/>
      <c r="KCP3820" s="1463"/>
      <c r="KCQ3820" s="1462"/>
      <c r="KCR3820" s="1462"/>
      <c r="KCS3820" s="1463"/>
      <c r="KCT3820" s="1463"/>
      <c r="KCU3820" s="1463"/>
      <c r="KCV3820" s="1463"/>
      <c r="KCW3820" s="1463"/>
      <c r="KCX3820" s="1463"/>
      <c r="KCY3820" s="1462"/>
      <c r="KCZ3820" s="1462"/>
      <c r="KDA3820" s="1464"/>
      <c r="KDB3820" s="1465"/>
      <c r="KDC3820" s="1466"/>
      <c r="KDD3820" s="1466"/>
      <c r="KDE3820" s="1462"/>
      <c r="KDF3820" s="1462"/>
      <c r="KDG3820" s="1462"/>
      <c r="KDH3820" s="1462"/>
      <c r="KDI3820" s="1463"/>
      <c r="KDJ3820" s="1462"/>
      <c r="KDK3820" s="1462"/>
      <c r="KDL3820" s="1462"/>
      <c r="KDM3820" s="1462"/>
      <c r="KDN3820" s="1463"/>
      <c r="KDO3820" s="1462"/>
      <c r="KDP3820" s="1462"/>
      <c r="KDQ3820" s="1462"/>
      <c r="KDR3820" s="1462"/>
      <c r="KDS3820" s="1462"/>
      <c r="KDT3820" s="1462"/>
      <c r="KDU3820" s="1462"/>
      <c r="KDV3820" s="1463"/>
      <c r="KDW3820" s="1462"/>
      <c r="KDX3820" s="1462"/>
      <c r="KDY3820" s="1463"/>
      <c r="KDZ3820" s="1463"/>
      <c r="KEA3820" s="1463"/>
      <c r="KEB3820" s="1463"/>
      <c r="KEC3820" s="1463"/>
      <c r="KED3820" s="1463"/>
      <c r="KEE3820" s="1462"/>
      <c r="KEF3820" s="1462"/>
      <c r="KEG3820" s="1464"/>
      <c r="KEH3820" s="1465"/>
      <c r="KEI3820" s="1466"/>
      <c r="KEJ3820" s="1466"/>
      <c r="KEK3820" s="1462"/>
      <c r="KEL3820" s="1462"/>
      <c r="KEM3820" s="1462"/>
      <c r="KEN3820" s="1462"/>
      <c r="KEO3820" s="1463"/>
      <c r="KEP3820" s="1462"/>
      <c r="KEQ3820" s="1462"/>
      <c r="KER3820" s="1462"/>
      <c r="KES3820" s="1462"/>
      <c r="KET3820" s="1463"/>
      <c r="KEU3820" s="1462"/>
      <c r="KEV3820" s="1462"/>
      <c r="KEW3820" s="1462"/>
      <c r="KEX3820" s="1462"/>
      <c r="KEY3820" s="1462"/>
      <c r="KEZ3820" s="1462"/>
      <c r="KFA3820" s="1462"/>
      <c r="KFB3820" s="1463"/>
      <c r="KFC3820" s="1462"/>
      <c r="KFD3820" s="1462"/>
      <c r="KFE3820" s="1463"/>
      <c r="KFF3820" s="1463"/>
      <c r="KFG3820" s="1463"/>
      <c r="KFH3820" s="1463"/>
      <c r="KFI3820" s="1463"/>
      <c r="KFJ3820" s="1463"/>
      <c r="KFK3820" s="1462"/>
      <c r="KFL3820" s="1462"/>
      <c r="KFM3820" s="1464"/>
      <c r="KFN3820" s="1465"/>
      <c r="KFO3820" s="1466"/>
      <c r="KFP3820" s="1466"/>
      <c r="KFQ3820" s="1462"/>
      <c r="KFR3820" s="1462"/>
      <c r="KFS3820" s="1462"/>
      <c r="KFT3820" s="1462"/>
      <c r="KFU3820" s="1463"/>
      <c r="KFV3820" s="1462"/>
      <c r="KFW3820" s="1462"/>
      <c r="KFX3820" s="1462"/>
      <c r="KFY3820" s="1462"/>
      <c r="KFZ3820" s="1463"/>
      <c r="KGA3820" s="1462"/>
      <c r="KGB3820" s="1462"/>
      <c r="KGC3820" s="1462"/>
      <c r="KGD3820" s="1462"/>
      <c r="KGE3820" s="1462"/>
      <c r="KGF3820" s="1462"/>
      <c r="KGG3820" s="1462"/>
      <c r="KGH3820" s="1463"/>
      <c r="KGI3820" s="1462"/>
      <c r="KGJ3820" s="1462"/>
      <c r="KGK3820" s="1463"/>
      <c r="KGL3820" s="1463"/>
      <c r="KGM3820" s="1463"/>
      <c r="KGN3820" s="1463"/>
      <c r="KGO3820" s="1463"/>
      <c r="KGP3820" s="1463"/>
      <c r="KGQ3820" s="1462"/>
      <c r="KGR3820" s="1462"/>
      <c r="KGS3820" s="1464"/>
      <c r="KGT3820" s="1465"/>
      <c r="KGU3820" s="1466"/>
      <c r="KGV3820" s="1466"/>
      <c r="KGW3820" s="1462"/>
      <c r="KGX3820" s="1462"/>
      <c r="KGY3820" s="1462"/>
      <c r="KGZ3820" s="1462"/>
      <c r="KHA3820" s="1463"/>
      <c r="KHB3820" s="1462"/>
      <c r="KHC3820" s="1462"/>
      <c r="KHD3820" s="1462"/>
      <c r="KHE3820" s="1462"/>
      <c r="KHF3820" s="1463"/>
      <c r="KHG3820" s="1462"/>
      <c r="KHH3820" s="1462"/>
      <c r="KHI3820" s="1462"/>
      <c r="KHJ3820" s="1462"/>
      <c r="KHK3820" s="1462"/>
      <c r="KHL3820" s="1462"/>
      <c r="KHM3820" s="1462"/>
      <c r="KHN3820" s="1463"/>
      <c r="KHO3820" s="1462"/>
      <c r="KHP3820" s="1462"/>
      <c r="KHQ3820" s="1463"/>
      <c r="KHR3820" s="1463"/>
      <c r="KHS3820" s="1463"/>
      <c r="KHT3820" s="1463"/>
      <c r="KHU3820" s="1463"/>
      <c r="KHV3820" s="1463"/>
      <c r="KHW3820" s="1462"/>
      <c r="KHX3820" s="1462"/>
      <c r="KHY3820" s="1464"/>
      <c r="KHZ3820" s="1465"/>
      <c r="KIA3820" s="1466"/>
      <c r="KIB3820" s="1466"/>
      <c r="KIC3820" s="1462"/>
      <c r="KID3820" s="1462"/>
      <c r="KIE3820" s="1462"/>
      <c r="KIF3820" s="1462"/>
      <c r="KIG3820" s="1463"/>
      <c r="KIH3820" s="1462"/>
      <c r="KII3820" s="1462"/>
      <c r="KIJ3820" s="1462"/>
      <c r="KIK3820" s="1462"/>
      <c r="KIL3820" s="1463"/>
      <c r="KIM3820" s="1462"/>
      <c r="KIN3820" s="1462"/>
      <c r="KIO3820" s="1462"/>
      <c r="KIP3820" s="1462"/>
      <c r="KIQ3820" s="1462"/>
      <c r="KIR3820" s="1462"/>
      <c r="KIS3820" s="1462"/>
      <c r="KIT3820" s="1463"/>
      <c r="KIU3820" s="1462"/>
      <c r="KIV3820" s="1462"/>
      <c r="KIW3820" s="1463"/>
      <c r="KIX3820" s="1463"/>
      <c r="KIY3820" s="1463"/>
      <c r="KIZ3820" s="1463"/>
      <c r="KJA3820" s="1463"/>
      <c r="KJB3820" s="1463"/>
      <c r="KJC3820" s="1462"/>
      <c r="KJD3820" s="1462"/>
      <c r="KJE3820" s="1464"/>
      <c r="KJF3820" s="1465"/>
      <c r="KJG3820" s="1466"/>
      <c r="KJH3820" s="1466"/>
      <c r="KJI3820" s="1462"/>
      <c r="KJJ3820" s="1462"/>
      <c r="KJK3820" s="1462"/>
      <c r="KJL3820" s="1462"/>
      <c r="KJM3820" s="1463"/>
      <c r="KJN3820" s="1462"/>
      <c r="KJO3820" s="1462"/>
      <c r="KJP3820" s="1462"/>
      <c r="KJQ3820" s="1462"/>
      <c r="KJR3820" s="1463"/>
      <c r="KJS3820" s="1462"/>
      <c r="KJT3820" s="1462"/>
      <c r="KJU3820" s="1462"/>
      <c r="KJV3820" s="1462"/>
      <c r="KJW3820" s="1462"/>
      <c r="KJX3820" s="1462"/>
      <c r="KJY3820" s="1462"/>
      <c r="KJZ3820" s="1463"/>
      <c r="KKA3820" s="1462"/>
      <c r="KKB3820" s="1462"/>
      <c r="KKC3820" s="1463"/>
      <c r="KKD3820" s="1463"/>
      <c r="KKE3820" s="1463"/>
      <c r="KKF3820" s="1463"/>
      <c r="KKG3820" s="1463"/>
      <c r="KKH3820" s="1463"/>
      <c r="KKI3820" s="1462"/>
      <c r="KKJ3820" s="1462"/>
      <c r="KKK3820" s="1464"/>
      <c r="KKL3820" s="1465"/>
      <c r="KKM3820" s="1466"/>
      <c r="KKN3820" s="1466"/>
      <c r="KKO3820" s="1462"/>
      <c r="KKP3820" s="1462"/>
      <c r="KKQ3820" s="1462"/>
      <c r="KKR3820" s="1462"/>
      <c r="KKS3820" s="1463"/>
      <c r="KKT3820" s="1462"/>
      <c r="KKU3820" s="1462"/>
      <c r="KKV3820" s="1462"/>
      <c r="KKW3820" s="1462"/>
      <c r="KKX3820" s="1463"/>
      <c r="KKY3820" s="1462"/>
      <c r="KKZ3820" s="1462"/>
      <c r="KLA3820" s="1462"/>
      <c r="KLB3820" s="1462"/>
      <c r="KLC3820" s="1462"/>
      <c r="KLD3820" s="1462"/>
      <c r="KLE3820" s="1462"/>
      <c r="KLF3820" s="1463"/>
      <c r="KLG3820" s="1462"/>
      <c r="KLH3820" s="1462"/>
      <c r="KLI3820" s="1463"/>
      <c r="KLJ3820" s="1463"/>
      <c r="KLK3820" s="1463"/>
      <c r="KLL3820" s="1463"/>
      <c r="KLM3820" s="1463"/>
      <c r="KLN3820" s="1463"/>
      <c r="KLO3820" s="1462"/>
      <c r="KLP3820" s="1462"/>
      <c r="KLQ3820" s="1464"/>
      <c r="KLR3820" s="1465"/>
      <c r="KLS3820" s="1466"/>
      <c r="KLT3820" s="1466"/>
      <c r="KLU3820" s="1462"/>
      <c r="KLV3820" s="1462"/>
      <c r="KLW3820" s="1462"/>
      <c r="KLX3820" s="1462"/>
      <c r="KLY3820" s="1463"/>
      <c r="KLZ3820" s="1462"/>
      <c r="KMA3820" s="1462"/>
      <c r="KMB3820" s="1462"/>
      <c r="KMC3820" s="1462"/>
      <c r="KMD3820" s="1463"/>
      <c r="KME3820" s="1462"/>
      <c r="KMF3820" s="1462"/>
      <c r="KMG3820" s="1462"/>
      <c r="KMH3820" s="1462"/>
      <c r="KMI3820" s="1462"/>
      <c r="KMJ3820" s="1462"/>
      <c r="KMK3820" s="1462"/>
      <c r="KML3820" s="1463"/>
      <c r="KMM3820" s="1462"/>
      <c r="KMN3820" s="1462"/>
      <c r="KMO3820" s="1463"/>
      <c r="KMP3820" s="1463"/>
      <c r="KMQ3820" s="1463"/>
      <c r="KMR3820" s="1463"/>
      <c r="KMS3820" s="1463"/>
      <c r="KMT3820" s="1463"/>
      <c r="KMU3820" s="1462"/>
      <c r="KMV3820" s="1462"/>
      <c r="KMW3820" s="1464"/>
      <c r="KMX3820" s="1465"/>
      <c r="KMY3820" s="1466"/>
      <c r="KMZ3820" s="1466"/>
      <c r="KNA3820" s="1462"/>
      <c r="KNB3820" s="1462"/>
      <c r="KNC3820" s="1462"/>
      <c r="KND3820" s="1462"/>
      <c r="KNE3820" s="1463"/>
      <c r="KNF3820" s="1462"/>
      <c r="KNG3820" s="1462"/>
      <c r="KNH3820" s="1462"/>
      <c r="KNI3820" s="1462"/>
      <c r="KNJ3820" s="1463"/>
      <c r="KNK3820" s="1462"/>
      <c r="KNL3820" s="1462"/>
      <c r="KNM3820" s="1462"/>
      <c r="KNN3820" s="1462"/>
      <c r="KNO3820" s="1462"/>
      <c r="KNP3820" s="1462"/>
      <c r="KNQ3820" s="1462"/>
      <c r="KNR3820" s="1463"/>
      <c r="KNS3820" s="1462"/>
      <c r="KNT3820" s="1462"/>
      <c r="KNU3820" s="1463"/>
      <c r="KNV3820" s="1463"/>
      <c r="KNW3820" s="1463"/>
      <c r="KNX3820" s="1463"/>
      <c r="KNY3820" s="1463"/>
      <c r="KNZ3820" s="1463"/>
      <c r="KOA3820" s="1462"/>
      <c r="KOB3820" s="1462"/>
      <c r="KOC3820" s="1464"/>
      <c r="KOD3820" s="1465"/>
      <c r="KOE3820" s="1466"/>
      <c r="KOF3820" s="1466"/>
      <c r="KOG3820" s="1462"/>
      <c r="KOH3820" s="1462"/>
      <c r="KOI3820" s="1462"/>
      <c r="KOJ3820" s="1462"/>
      <c r="KOK3820" s="1463"/>
      <c r="KOL3820" s="1462"/>
      <c r="KOM3820" s="1462"/>
      <c r="KON3820" s="1462"/>
      <c r="KOO3820" s="1462"/>
      <c r="KOP3820" s="1463"/>
      <c r="KOQ3820" s="1462"/>
      <c r="KOR3820" s="1462"/>
      <c r="KOS3820" s="1462"/>
      <c r="KOT3820" s="1462"/>
      <c r="KOU3820" s="1462"/>
      <c r="KOV3820" s="1462"/>
      <c r="KOW3820" s="1462"/>
      <c r="KOX3820" s="1463"/>
      <c r="KOY3820" s="1462"/>
      <c r="KOZ3820" s="1462"/>
      <c r="KPA3820" s="1463"/>
      <c r="KPB3820" s="1463"/>
      <c r="KPC3820" s="1463"/>
      <c r="KPD3820" s="1463"/>
      <c r="KPE3820" s="1463"/>
      <c r="KPF3820" s="1463"/>
      <c r="KPG3820" s="1462"/>
      <c r="KPH3820" s="1462"/>
      <c r="KPI3820" s="1464"/>
      <c r="KPJ3820" s="1465"/>
      <c r="KPK3820" s="1466"/>
      <c r="KPL3820" s="1466"/>
      <c r="KPM3820" s="1462"/>
      <c r="KPN3820" s="1462"/>
      <c r="KPO3820" s="1462"/>
      <c r="KPP3820" s="1462"/>
      <c r="KPQ3820" s="1463"/>
      <c r="KPR3820" s="1462"/>
      <c r="KPS3820" s="1462"/>
      <c r="KPT3820" s="1462"/>
      <c r="KPU3820" s="1462"/>
      <c r="KPV3820" s="1463"/>
      <c r="KPW3820" s="1462"/>
      <c r="KPX3820" s="1462"/>
      <c r="KPY3820" s="1462"/>
      <c r="KPZ3820" s="1462"/>
      <c r="KQA3820" s="1462"/>
      <c r="KQB3820" s="1462"/>
      <c r="KQC3820" s="1462"/>
      <c r="KQD3820" s="1463"/>
      <c r="KQE3820" s="1462"/>
      <c r="KQF3820" s="1462"/>
      <c r="KQG3820" s="1463"/>
      <c r="KQH3820" s="1463"/>
      <c r="KQI3820" s="1463"/>
      <c r="KQJ3820" s="1463"/>
      <c r="KQK3820" s="1463"/>
      <c r="KQL3820" s="1463"/>
      <c r="KQM3820" s="1462"/>
      <c r="KQN3820" s="1462"/>
      <c r="KQO3820" s="1464"/>
      <c r="KQP3820" s="1465"/>
      <c r="KQQ3820" s="1466"/>
      <c r="KQR3820" s="1466"/>
      <c r="KQS3820" s="1462"/>
      <c r="KQT3820" s="1462"/>
      <c r="KQU3820" s="1462"/>
      <c r="KQV3820" s="1462"/>
      <c r="KQW3820" s="1463"/>
      <c r="KQX3820" s="1462"/>
      <c r="KQY3820" s="1462"/>
      <c r="KQZ3820" s="1462"/>
      <c r="KRA3820" s="1462"/>
      <c r="KRB3820" s="1463"/>
      <c r="KRC3820" s="1462"/>
      <c r="KRD3820" s="1462"/>
      <c r="KRE3820" s="1462"/>
      <c r="KRF3820" s="1462"/>
      <c r="KRG3820" s="1462"/>
      <c r="KRH3820" s="1462"/>
      <c r="KRI3820" s="1462"/>
      <c r="KRJ3820" s="1463"/>
      <c r="KRK3820" s="1462"/>
      <c r="KRL3820" s="1462"/>
      <c r="KRM3820" s="1463"/>
      <c r="KRN3820" s="1463"/>
      <c r="KRO3820" s="1463"/>
      <c r="KRP3820" s="1463"/>
      <c r="KRQ3820" s="1463"/>
      <c r="KRR3820" s="1463"/>
      <c r="KRS3820" s="1462"/>
      <c r="KRT3820" s="1462"/>
      <c r="KRU3820" s="1464"/>
      <c r="KRV3820" s="1465"/>
      <c r="KRW3820" s="1466"/>
      <c r="KRX3820" s="1466"/>
      <c r="KRY3820" s="1462"/>
      <c r="KRZ3820" s="1462"/>
      <c r="KSA3820" s="1462"/>
      <c r="KSB3820" s="1462"/>
      <c r="KSC3820" s="1463"/>
      <c r="KSD3820" s="1462"/>
      <c r="KSE3820" s="1462"/>
      <c r="KSF3820" s="1462"/>
      <c r="KSG3820" s="1462"/>
      <c r="KSH3820" s="1463"/>
      <c r="KSI3820" s="1462"/>
      <c r="KSJ3820" s="1462"/>
      <c r="KSK3820" s="1462"/>
      <c r="KSL3820" s="1462"/>
      <c r="KSM3820" s="1462"/>
      <c r="KSN3820" s="1462"/>
      <c r="KSO3820" s="1462"/>
      <c r="KSP3820" s="1463"/>
      <c r="KSQ3820" s="1462"/>
      <c r="KSR3820" s="1462"/>
      <c r="KSS3820" s="1463"/>
      <c r="KST3820" s="1463"/>
      <c r="KSU3820" s="1463"/>
      <c r="KSV3820" s="1463"/>
      <c r="KSW3820" s="1463"/>
      <c r="KSX3820" s="1463"/>
      <c r="KSY3820" s="1462"/>
      <c r="KSZ3820" s="1462"/>
      <c r="KTA3820" s="1464"/>
      <c r="KTB3820" s="1465"/>
      <c r="KTC3820" s="1466"/>
      <c r="KTD3820" s="1466"/>
      <c r="KTE3820" s="1462"/>
      <c r="KTF3820" s="1462"/>
      <c r="KTG3820" s="1462"/>
      <c r="KTH3820" s="1462"/>
      <c r="KTI3820" s="1463"/>
      <c r="KTJ3820" s="1462"/>
      <c r="KTK3820" s="1462"/>
      <c r="KTL3820" s="1462"/>
      <c r="KTM3820" s="1462"/>
      <c r="KTN3820" s="1463"/>
      <c r="KTO3820" s="1462"/>
      <c r="KTP3820" s="1462"/>
      <c r="KTQ3820" s="1462"/>
      <c r="KTR3820" s="1462"/>
      <c r="KTS3820" s="1462"/>
      <c r="KTT3820" s="1462"/>
      <c r="KTU3820" s="1462"/>
      <c r="KTV3820" s="1463"/>
      <c r="KTW3820" s="1462"/>
      <c r="KTX3820" s="1462"/>
      <c r="KTY3820" s="1463"/>
      <c r="KTZ3820" s="1463"/>
      <c r="KUA3820" s="1463"/>
      <c r="KUB3820" s="1463"/>
      <c r="KUC3820" s="1463"/>
      <c r="KUD3820" s="1463"/>
      <c r="KUE3820" s="1462"/>
      <c r="KUF3820" s="1462"/>
      <c r="KUG3820" s="1464"/>
      <c r="KUH3820" s="1465"/>
      <c r="KUI3820" s="1466"/>
      <c r="KUJ3820" s="1466"/>
      <c r="KUK3820" s="1462"/>
      <c r="KUL3820" s="1462"/>
      <c r="KUM3820" s="1462"/>
      <c r="KUN3820" s="1462"/>
      <c r="KUO3820" s="1463"/>
      <c r="KUP3820" s="1462"/>
      <c r="KUQ3820" s="1462"/>
      <c r="KUR3820" s="1462"/>
      <c r="KUS3820" s="1462"/>
      <c r="KUT3820" s="1463"/>
      <c r="KUU3820" s="1462"/>
      <c r="KUV3820" s="1462"/>
      <c r="KUW3820" s="1462"/>
      <c r="KUX3820" s="1462"/>
      <c r="KUY3820" s="1462"/>
      <c r="KUZ3820" s="1462"/>
      <c r="KVA3820" s="1462"/>
      <c r="KVB3820" s="1463"/>
      <c r="KVC3820" s="1462"/>
      <c r="KVD3820" s="1462"/>
      <c r="KVE3820" s="1463"/>
      <c r="KVF3820" s="1463"/>
      <c r="KVG3820" s="1463"/>
      <c r="KVH3820" s="1463"/>
      <c r="KVI3820" s="1463"/>
      <c r="KVJ3820" s="1463"/>
      <c r="KVK3820" s="1462"/>
      <c r="KVL3820" s="1462"/>
      <c r="KVM3820" s="1464"/>
      <c r="KVN3820" s="1465"/>
      <c r="KVO3820" s="1466"/>
      <c r="KVP3820" s="1466"/>
      <c r="KVQ3820" s="1462"/>
      <c r="KVR3820" s="1462"/>
      <c r="KVS3820" s="1462"/>
      <c r="KVT3820" s="1462"/>
      <c r="KVU3820" s="1463"/>
      <c r="KVV3820" s="1462"/>
      <c r="KVW3820" s="1462"/>
      <c r="KVX3820" s="1462"/>
      <c r="KVY3820" s="1462"/>
      <c r="KVZ3820" s="1463"/>
      <c r="KWA3820" s="1462"/>
      <c r="KWB3820" s="1462"/>
      <c r="KWC3820" s="1462"/>
      <c r="KWD3820" s="1462"/>
      <c r="KWE3820" s="1462"/>
      <c r="KWF3820" s="1462"/>
      <c r="KWG3820" s="1462"/>
      <c r="KWH3820" s="1463"/>
      <c r="KWI3820" s="1462"/>
      <c r="KWJ3820" s="1462"/>
      <c r="KWK3820" s="1463"/>
      <c r="KWL3820" s="1463"/>
      <c r="KWM3820" s="1463"/>
      <c r="KWN3820" s="1463"/>
      <c r="KWO3820" s="1463"/>
      <c r="KWP3820" s="1463"/>
      <c r="KWQ3820" s="1462"/>
      <c r="KWR3820" s="1462"/>
      <c r="KWS3820" s="1464"/>
      <c r="KWT3820" s="1465"/>
      <c r="KWU3820" s="1466"/>
      <c r="KWV3820" s="1466"/>
      <c r="KWW3820" s="1462"/>
      <c r="KWX3820" s="1462"/>
      <c r="KWY3820" s="1462"/>
      <c r="KWZ3820" s="1462"/>
      <c r="KXA3820" s="1463"/>
      <c r="KXB3820" s="1462"/>
      <c r="KXC3820" s="1462"/>
      <c r="KXD3820" s="1462"/>
      <c r="KXE3820" s="1462"/>
      <c r="KXF3820" s="1463"/>
      <c r="KXG3820" s="1462"/>
      <c r="KXH3820" s="1462"/>
      <c r="KXI3820" s="1462"/>
      <c r="KXJ3820" s="1462"/>
      <c r="KXK3820" s="1462"/>
      <c r="KXL3820" s="1462"/>
      <c r="KXM3820" s="1462"/>
      <c r="KXN3820" s="1463"/>
      <c r="KXO3820" s="1462"/>
      <c r="KXP3820" s="1462"/>
      <c r="KXQ3820" s="1463"/>
      <c r="KXR3820" s="1463"/>
      <c r="KXS3820" s="1463"/>
      <c r="KXT3820" s="1463"/>
      <c r="KXU3820" s="1463"/>
      <c r="KXV3820" s="1463"/>
      <c r="KXW3820" s="1462"/>
      <c r="KXX3820" s="1462"/>
      <c r="KXY3820" s="1464"/>
      <c r="KXZ3820" s="1465"/>
      <c r="KYA3820" s="1466"/>
      <c r="KYB3820" s="1466"/>
      <c r="KYC3820" s="1462"/>
      <c r="KYD3820" s="1462"/>
      <c r="KYE3820" s="1462"/>
      <c r="KYF3820" s="1462"/>
      <c r="KYG3820" s="1463"/>
      <c r="KYH3820" s="1462"/>
      <c r="KYI3820" s="1462"/>
      <c r="KYJ3820" s="1462"/>
      <c r="KYK3820" s="1462"/>
      <c r="KYL3820" s="1463"/>
      <c r="KYM3820" s="1462"/>
      <c r="KYN3820" s="1462"/>
      <c r="KYO3820" s="1462"/>
      <c r="KYP3820" s="1462"/>
      <c r="KYQ3820" s="1462"/>
      <c r="KYR3820" s="1462"/>
      <c r="KYS3820" s="1462"/>
      <c r="KYT3820" s="1463"/>
      <c r="KYU3820" s="1462"/>
      <c r="KYV3820" s="1462"/>
      <c r="KYW3820" s="1463"/>
      <c r="KYX3820" s="1463"/>
      <c r="KYY3820" s="1463"/>
      <c r="KYZ3820" s="1463"/>
      <c r="KZA3820" s="1463"/>
      <c r="KZB3820" s="1463"/>
      <c r="KZC3820" s="1462"/>
      <c r="KZD3820" s="1462"/>
      <c r="KZE3820" s="1464"/>
      <c r="KZF3820" s="1465"/>
      <c r="KZG3820" s="1466"/>
      <c r="KZH3820" s="1466"/>
      <c r="KZI3820" s="1462"/>
      <c r="KZJ3820" s="1462"/>
      <c r="KZK3820" s="1462"/>
      <c r="KZL3820" s="1462"/>
      <c r="KZM3820" s="1463"/>
      <c r="KZN3820" s="1462"/>
      <c r="KZO3820" s="1462"/>
      <c r="KZP3820" s="1462"/>
      <c r="KZQ3820" s="1462"/>
      <c r="KZR3820" s="1463"/>
      <c r="KZS3820" s="1462"/>
      <c r="KZT3820" s="1462"/>
      <c r="KZU3820" s="1462"/>
      <c r="KZV3820" s="1462"/>
      <c r="KZW3820" s="1462"/>
      <c r="KZX3820" s="1462"/>
      <c r="KZY3820" s="1462"/>
      <c r="KZZ3820" s="1463"/>
      <c r="LAA3820" s="1462"/>
      <c r="LAB3820" s="1462"/>
      <c r="LAC3820" s="1463"/>
      <c r="LAD3820" s="1463"/>
      <c r="LAE3820" s="1463"/>
      <c r="LAF3820" s="1463"/>
      <c r="LAG3820" s="1463"/>
      <c r="LAH3820" s="1463"/>
      <c r="LAI3820" s="1462"/>
      <c r="LAJ3820" s="1462"/>
      <c r="LAK3820" s="1464"/>
      <c r="LAL3820" s="1465"/>
      <c r="LAM3820" s="1466"/>
      <c r="LAN3820" s="1466"/>
      <c r="LAO3820" s="1462"/>
      <c r="LAP3820" s="1462"/>
      <c r="LAQ3820" s="1462"/>
      <c r="LAR3820" s="1462"/>
      <c r="LAS3820" s="1463"/>
      <c r="LAT3820" s="1462"/>
      <c r="LAU3820" s="1462"/>
      <c r="LAV3820" s="1462"/>
      <c r="LAW3820" s="1462"/>
      <c r="LAX3820" s="1463"/>
      <c r="LAY3820" s="1462"/>
      <c r="LAZ3820" s="1462"/>
      <c r="LBA3820" s="1462"/>
      <c r="LBB3820" s="1462"/>
      <c r="LBC3820" s="1462"/>
      <c r="LBD3820" s="1462"/>
      <c r="LBE3820" s="1462"/>
      <c r="LBF3820" s="1463"/>
      <c r="LBG3820" s="1462"/>
      <c r="LBH3820" s="1462"/>
      <c r="LBI3820" s="1463"/>
      <c r="LBJ3820" s="1463"/>
      <c r="LBK3820" s="1463"/>
      <c r="LBL3820" s="1463"/>
      <c r="LBM3820" s="1463"/>
      <c r="LBN3820" s="1463"/>
      <c r="LBO3820" s="1462"/>
      <c r="LBP3820" s="1462"/>
      <c r="LBQ3820" s="1464"/>
      <c r="LBR3820" s="1465"/>
      <c r="LBS3820" s="1466"/>
      <c r="LBT3820" s="1466"/>
      <c r="LBU3820" s="1462"/>
      <c r="LBV3820" s="1462"/>
      <c r="LBW3820" s="1462"/>
      <c r="LBX3820" s="1462"/>
      <c r="LBY3820" s="1463"/>
      <c r="LBZ3820" s="1462"/>
      <c r="LCA3820" s="1462"/>
      <c r="LCB3820" s="1462"/>
      <c r="LCC3820" s="1462"/>
      <c r="LCD3820" s="1463"/>
      <c r="LCE3820" s="1462"/>
      <c r="LCF3820" s="1462"/>
      <c r="LCG3820" s="1462"/>
      <c r="LCH3820" s="1462"/>
      <c r="LCI3820" s="1462"/>
      <c r="LCJ3820" s="1462"/>
      <c r="LCK3820" s="1462"/>
      <c r="LCL3820" s="1463"/>
      <c r="LCM3820" s="1462"/>
      <c r="LCN3820" s="1462"/>
      <c r="LCO3820" s="1463"/>
      <c r="LCP3820" s="1463"/>
      <c r="LCQ3820" s="1463"/>
      <c r="LCR3820" s="1463"/>
      <c r="LCS3820" s="1463"/>
      <c r="LCT3820" s="1463"/>
      <c r="LCU3820" s="1462"/>
      <c r="LCV3820" s="1462"/>
      <c r="LCW3820" s="1464"/>
      <c r="LCX3820" s="1465"/>
      <c r="LCY3820" s="1466"/>
      <c r="LCZ3820" s="1466"/>
      <c r="LDA3820" s="1462"/>
      <c r="LDB3820" s="1462"/>
      <c r="LDC3820" s="1462"/>
      <c r="LDD3820" s="1462"/>
      <c r="LDE3820" s="1463"/>
      <c r="LDF3820" s="1462"/>
      <c r="LDG3820" s="1462"/>
      <c r="LDH3820" s="1462"/>
      <c r="LDI3820" s="1462"/>
      <c r="LDJ3820" s="1463"/>
      <c r="LDK3820" s="1462"/>
      <c r="LDL3820" s="1462"/>
      <c r="LDM3820" s="1462"/>
      <c r="LDN3820" s="1462"/>
      <c r="LDO3820" s="1462"/>
      <c r="LDP3820" s="1462"/>
      <c r="LDQ3820" s="1462"/>
      <c r="LDR3820" s="1463"/>
      <c r="LDS3820" s="1462"/>
      <c r="LDT3820" s="1462"/>
      <c r="LDU3820" s="1463"/>
      <c r="LDV3820" s="1463"/>
      <c r="LDW3820" s="1463"/>
      <c r="LDX3820" s="1463"/>
      <c r="LDY3820" s="1463"/>
      <c r="LDZ3820" s="1463"/>
      <c r="LEA3820" s="1462"/>
      <c r="LEB3820" s="1462"/>
      <c r="LEC3820" s="1464"/>
      <c r="LED3820" s="1465"/>
      <c r="LEE3820" s="1466"/>
      <c r="LEF3820" s="1466"/>
      <c r="LEG3820" s="1462"/>
      <c r="LEH3820" s="1462"/>
      <c r="LEI3820" s="1462"/>
      <c r="LEJ3820" s="1462"/>
      <c r="LEK3820" s="1463"/>
      <c r="LEL3820" s="1462"/>
      <c r="LEM3820" s="1462"/>
      <c r="LEN3820" s="1462"/>
      <c r="LEO3820" s="1462"/>
      <c r="LEP3820" s="1463"/>
      <c r="LEQ3820" s="1462"/>
      <c r="LER3820" s="1462"/>
      <c r="LES3820" s="1462"/>
      <c r="LET3820" s="1462"/>
      <c r="LEU3820" s="1462"/>
      <c r="LEV3820" s="1462"/>
      <c r="LEW3820" s="1462"/>
      <c r="LEX3820" s="1463"/>
      <c r="LEY3820" s="1462"/>
      <c r="LEZ3820" s="1462"/>
      <c r="LFA3820" s="1463"/>
      <c r="LFB3820" s="1463"/>
      <c r="LFC3820" s="1463"/>
      <c r="LFD3820" s="1463"/>
      <c r="LFE3820" s="1463"/>
      <c r="LFF3820" s="1463"/>
      <c r="LFG3820" s="1462"/>
      <c r="LFH3820" s="1462"/>
      <c r="LFI3820" s="1464"/>
      <c r="LFJ3820" s="1465"/>
      <c r="LFK3820" s="1466"/>
      <c r="LFL3820" s="1466"/>
      <c r="LFM3820" s="1462"/>
      <c r="LFN3820" s="1462"/>
      <c r="LFO3820" s="1462"/>
      <c r="LFP3820" s="1462"/>
      <c r="LFQ3820" s="1463"/>
      <c r="LFR3820" s="1462"/>
      <c r="LFS3820" s="1462"/>
      <c r="LFT3820" s="1462"/>
      <c r="LFU3820" s="1462"/>
      <c r="LFV3820" s="1463"/>
      <c r="LFW3820" s="1462"/>
      <c r="LFX3820" s="1462"/>
      <c r="LFY3820" s="1462"/>
      <c r="LFZ3820" s="1462"/>
      <c r="LGA3820" s="1462"/>
      <c r="LGB3820" s="1462"/>
      <c r="LGC3820" s="1462"/>
      <c r="LGD3820" s="1463"/>
      <c r="LGE3820" s="1462"/>
      <c r="LGF3820" s="1462"/>
      <c r="LGG3820" s="1463"/>
      <c r="LGH3820" s="1463"/>
      <c r="LGI3820" s="1463"/>
      <c r="LGJ3820" s="1463"/>
      <c r="LGK3820" s="1463"/>
      <c r="LGL3820" s="1463"/>
      <c r="LGM3820" s="1462"/>
      <c r="LGN3820" s="1462"/>
      <c r="LGO3820" s="1464"/>
      <c r="LGP3820" s="1465"/>
      <c r="LGQ3820" s="1466"/>
      <c r="LGR3820" s="1466"/>
      <c r="LGS3820" s="1462"/>
      <c r="LGT3820" s="1462"/>
      <c r="LGU3820" s="1462"/>
      <c r="LGV3820" s="1462"/>
      <c r="LGW3820" s="1463"/>
      <c r="LGX3820" s="1462"/>
      <c r="LGY3820" s="1462"/>
      <c r="LGZ3820" s="1462"/>
      <c r="LHA3820" s="1462"/>
      <c r="LHB3820" s="1463"/>
      <c r="LHC3820" s="1462"/>
      <c r="LHD3820" s="1462"/>
      <c r="LHE3820" s="1462"/>
      <c r="LHF3820" s="1462"/>
      <c r="LHG3820" s="1462"/>
      <c r="LHH3820" s="1462"/>
      <c r="LHI3820" s="1462"/>
      <c r="LHJ3820" s="1463"/>
      <c r="LHK3820" s="1462"/>
      <c r="LHL3820" s="1462"/>
      <c r="LHM3820" s="1463"/>
      <c r="LHN3820" s="1463"/>
      <c r="LHO3820" s="1463"/>
      <c r="LHP3820" s="1463"/>
      <c r="LHQ3820" s="1463"/>
      <c r="LHR3820" s="1463"/>
      <c r="LHS3820" s="1462"/>
      <c r="LHT3820" s="1462"/>
      <c r="LHU3820" s="1464"/>
      <c r="LHV3820" s="1465"/>
      <c r="LHW3820" s="1466"/>
      <c r="LHX3820" s="1466"/>
      <c r="LHY3820" s="1462"/>
      <c r="LHZ3820" s="1462"/>
      <c r="LIA3820" s="1462"/>
      <c r="LIB3820" s="1462"/>
      <c r="LIC3820" s="1463"/>
      <c r="LID3820" s="1462"/>
      <c r="LIE3820" s="1462"/>
      <c r="LIF3820" s="1462"/>
      <c r="LIG3820" s="1462"/>
      <c r="LIH3820" s="1463"/>
      <c r="LII3820" s="1462"/>
      <c r="LIJ3820" s="1462"/>
      <c r="LIK3820" s="1462"/>
      <c r="LIL3820" s="1462"/>
      <c r="LIM3820" s="1462"/>
      <c r="LIN3820" s="1462"/>
      <c r="LIO3820" s="1462"/>
      <c r="LIP3820" s="1463"/>
      <c r="LIQ3820" s="1462"/>
      <c r="LIR3820" s="1462"/>
      <c r="LIS3820" s="1463"/>
      <c r="LIT3820" s="1463"/>
      <c r="LIU3820" s="1463"/>
      <c r="LIV3820" s="1463"/>
      <c r="LIW3820" s="1463"/>
      <c r="LIX3820" s="1463"/>
      <c r="LIY3820" s="1462"/>
      <c r="LIZ3820" s="1462"/>
      <c r="LJA3820" s="1464"/>
      <c r="LJB3820" s="1465"/>
      <c r="LJC3820" s="1466"/>
      <c r="LJD3820" s="1466"/>
      <c r="LJE3820" s="1462"/>
      <c r="LJF3820" s="1462"/>
      <c r="LJG3820" s="1462"/>
      <c r="LJH3820" s="1462"/>
      <c r="LJI3820" s="1463"/>
      <c r="LJJ3820" s="1462"/>
      <c r="LJK3820" s="1462"/>
      <c r="LJL3820" s="1462"/>
      <c r="LJM3820" s="1462"/>
      <c r="LJN3820" s="1463"/>
      <c r="LJO3820" s="1462"/>
      <c r="LJP3820" s="1462"/>
      <c r="LJQ3820" s="1462"/>
      <c r="LJR3820" s="1462"/>
      <c r="LJS3820" s="1462"/>
      <c r="LJT3820" s="1462"/>
      <c r="LJU3820" s="1462"/>
      <c r="LJV3820" s="1463"/>
      <c r="LJW3820" s="1462"/>
      <c r="LJX3820" s="1462"/>
      <c r="LJY3820" s="1463"/>
      <c r="LJZ3820" s="1463"/>
      <c r="LKA3820" s="1463"/>
      <c r="LKB3820" s="1463"/>
      <c r="LKC3820" s="1463"/>
      <c r="LKD3820" s="1463"/>
      <c r="LKE3820" s="1462"/>
      <c r="LKF3820" s="1462"/>
      <c r="LKG3820" s="1464"/>
      <c r="LKH3820" s="1465"/>
      <c r="LKI3820" s="1466"/>
      <c r="LKJ3820" s="1466"/>
      <c r="LKK3820" s="1462"/>
      <c r="LKL3820" s="1462"/>
      <c r="LKM3820" s="1462"/>
      <c r="LKN3820" s="1462"/>
      <c r="LKO3820" s="1463"/>
      <c r="LKP3820" s="1462"/>
      <c r="LKQ3820" s="1462"/>
      <c r="LKR3820" s="1462"/>
      <c r="LKS3820" s="1462"/>
      <c r="LKT3820" s="1463"/>
      <c r="LKU3820" s="1462"/>
      <c r="LKV3820" s="1462"/>
      <c r="LKW3820" s="1462"/>
      <c r="LKX3820" s="1462"/>
      <c r="LKY3820" s="1462"/>
      <c r="LKZ3820" s="1462"/>
      <c r="LLA3820" s="1462"/>
      <c r="LLB3820" s="1463"/>
      <c r="LLC3820" s="1462"/>
      <c r="LLD3820" s="1462"/>
      <c r="LLE3820" s="1463"/>
      <c r="LLF3820" s="1463"/>
      <c r="LLG3820" s="1463"/>
      <c r="LLH3820" s="1463"/>
      <c r="LLI3820" s="1463"/>
      <c r="LLJ3820" s="1463"/>
      <c r="LLK3820" s="1462"/>
      <c r="LLL3820" s="1462"/>
      <c r="LLM3820" s="1464"/>
      <c r="LLN3820" s="1465"/>
      <c r="LLO3820" s="1466"/>
      <c r="LLP3820" s="1466"/>
      <c r="LLQ3820" s="1462"/>
      <c r="LLR3820" s="1462"/>
      <c r="LLS3820" s="1462"/>
      <c r="LLT3820" s="1462"/>
      <c r="LLU3820" s="1463"/>
      <c r="LLV3820" s="1462"/>
      <c r="LLW3820" s="1462"/>
      <c r="LLX3820" s="1462"/>
      <c r="LLY3820" s="1462"/>
      <c r="LLZ3820" s="1463"/>
      <c r="LMA3820" s="1462"/>
      <c r="LMB3820" s="1462"/>
      <c r="LMC3820" s="1462"/>
      <c r="LMD3820" s="1462"/>
      <c r="LME3820" s="1462"/>
      <c r="LMF3820" s="1462"/>
      <c r="LMG3820" s="1462"/>
      <c r="LMH3820" s="1463"/>
      <c r="LMI3820" s="1462"/>
      <c r="LMJ3820" s="1462"/>
      <c r="LMK3820" s="1463"/>
      <c r="LML3820" s="1463"/>
      <c r="LMM3820" s="1463"/>
      <c r="LMN3820" s="1463"/>
      <c r="LMO3820" s="1463"/>
      <c r="LMP3820" s="1463"/>
      <c r="LMQ3820" s="1462"/>
      <c r="LMR3820" s="1462"/>
      <c r="LMS3820" s="1464"/>
      <c r="LMT3820" s="1465"/>
      <c r="LMU3820" s="1466"/>
      <c r="LMV3820" s="1466"/>
      <c r="LMW3820" s="1462"/>
      <c r="LMX3820" s="1462"/>
      <c r="LMY3820" s="1462"/>
      <c r="LMZ3820" s="1462"/>
      <c r="LNA3820" s="1463"/>
      <c r="LNB3820" s="1462"/>
      <c r="LNC3820" s="1462"/>
      <c r="LND3820" s="1462"/>
      <c r="LNE3820" s="1462"/>
      <c r="LNF3820" s="1463"/>
      <c r="LNG3820" s="1462"/>
      <c r="LNH3820" s="1462"/>
      <c r="LNI3820" s="1462"/>
      <c r="LNJ3820" s="1462"/>
      <c r="LNK3820" s="1462"/>
      <c r="LNL3820" s="1462"/>
      <c r="LNM3820" s="1462"/>
      <c r="LNN3820" s="1463"/>
      <c r="LNO3820" s="1462"/>
      <c r="LNP3820" s="1462"/>
      <c r="LNQ3820" s="1463"/>
      <c r="LNR3820" s="1463"/>
      <c r="LNS3820" s="1463"/>
      <c r="LNT3820" s="1463"/>
      <c r="LNU3820" s="1463"/>
      <c r="LNV3820" s="1463"/>
      <c r="LNW3820" s="1462"/>
      <c r="LNX3820" s="1462"/>
      <c r="LNY3820" s="1464"/>
      <c r="LNZ3820" s="1465"/>
      <c r="LOA3820" s="1466"/>
      <c r="LOB3820" s="1466"/>
      <c r="LOC3820" s="1462"/>
      <c r="LOD3820" s="1462"/>
      <c r="LOE3820" s="1462"/>
      <c r="LOF3820" s="1462"/>
      <c r="LOG3820" s="1463"/>
      <c r="LOH3820" s="1462"/>
      <c r="LOI3820" s="1462"/>
      <c r="LOJ3820" s="1462"/>
      <c r="LOK3820" s="1462"/>
      <c r="LOL3820" s="1463"/>
      <c r="LOM3820" s="1462"/>
      <c r="LON3820" s="1462"/>
      <c r="LOO3820" s="1462"/>
      <c r="LOP3820" s="1462"/>
      <c r="LOQ3820" s="1462"/>
      <c r="LOR3820" s="1462"/>
      <c r="LOS3820" s="1462"/>
      <c r="LOT3820" s="1463"/>
      <c r="LOU3820" s="1462"/>
      <c r="LOV3820" s="1462"/>
      <c r="LOW3820" s="1463"/>
      <c r="LOX3820" s="1463"/>
      <c r="LOY3820" s="1463"/>
      <c r="LOZ3820" s="1463"/>
      <c r="LPA3820" s="1463"/>
      <c r="LPB3820" s="1463"/>
      <c r="LPC3820" s="1462"/>
      <c r="LPD3820" s="1462"/>
      <c r="LPE3820" s="1464"/>
      <c r="LPF3820" s="1465"/>
      <c r="LPG3820" s="1466"/>
      <c r="LPH3820" s="1466"/>
      <c r="LPI3820" s="1462"/>
      <c r="LPJ3820" s="1462"/>
      <c r="LPK3820" s="1462"/>
      <c r="LPL3820" s="1462"/>
      <c r="LPM3820" s="1463"/>
      <c r="LPN3820" s="1462"/>
      <c r="LPO3820" s="1462"/>
      <c r="LPP3820" s="1462"/>
      <c r="LPQ3820" s="1462"/>
      <c r="LPR3820" s="1463"/>
      <c r="LPS3820" s="1462"/>
      <c r="LPT3820" s="1462"/>
      <c r="LPU3820" s="1462"/>
      <c r="LPV3820" s="1462"/>
      <c r="LPW3820" s="1462"/>
      <c r="LPX3820" s="1462"/>
      <c r="LPY3820" s="1462"/>
      <c r="LPZ3820" s="1463"/>
      <c r="LQA3820" s="1462"/>
      <c r="LQB3820" s="1462"/>
      <c r="LQC3820" s="1463"/>
      <c r="LQD3820" s="1463"/>
      <c r="LQE3820" s="1463"/>
      <c r="LQF3820" s="1463"/>
      <c r="LQG3820" s="1463"/>
      <c r="LQH3820" s="1463"/>
      <c r="LQI3820" s="1462"/>
      <c r="LQJ3820" s="1462"/>
      <c r="LQK3820" s="1464"/>
      <c r="LQL3820" s="1465"/>
      <c r="LQM3820" s="1466"/>
      <c r="LQN3820" s="1466"/>
      <c r="LQO3820" s="1462"/>
      <c r="LQP3820" s="1462"/>
      <c r="LQQ3820" s="1462"/>
      <c r="LQR3820" s="1462"/>
      <c r="LQS3820" s="1463"/>
      <c r="LQT3820" s="1462"/>
      <c r="LQU3820" s="1462"/>
      <c r="LQV3820" s="1462"/>
      <c r="LQW3820" s="1462"/>
      <c r="LQX3820" s="1463"/>
      <c r="LQY3820" s="1462"/>
      <c r="LQZ3820" s="1462"/>
      <c r="LRA3820" s="1462"/>
      <c r="LRB3820" s="1462"/>
      <c r="LRC3820" s="1462"/>
      <c r="LRD3820" s="1462"/>
      <c r="LRE3820" s="1462"/>
      <c r="LRF3820" s="1463"/>
      <c r="LRG3820" s="1462"/>
      <c r="LRH3820" s="1462"/>
      <c r="LRI3820" s="1463"/>
      <c r="LRJ3820" s="1463"/>
      <c r="LRK3820" s="1463"/>
      <c r="LRL3820" s="1463"/>
      <c r="LRM3820" s="1463"/>
      <c r="LRN3820" s="1463"/>
      <c r="LRO3820" s="1462"/>
      <c r="LRP3820" s="1462"/>
      <c r="LRQ3820" s="1464"/>
      <c r="LRR3820" s="1465"/>
      <c r="LRS3820" s="1466"/>
      <c r="LRT3820" s="1466"/>
      <c r="LRU3820" s="1462"/>
      <c r="LRV3820" s="1462"/>
      <c r="LRW3820" s="1462"/>
      <c r="LRX3820" s="1462"/>
      <c r="LRY3820" s="1463"/>
      <c r="LRZ3820" s="1462"/>
      <c r="LSA3820" s="1462"/>
      <c r="LSB3820" s="1462"/>
      <c r="LSC3820" s="1462"/>
      <c r="LSD3820" s="1463"/>
      <c r="LSE3820" s="1462"/>
      <c r="LSF3820" s="1462"/>
      <c r="LSG3820" s="1462"/>
      <c r="LSH3820" s="1462"/>
      <c r="LSI3820" s="1462"/>
      <c r="LSJ3820" s="1462"/>
      <c r="LSK3820" s="1462"/>
      <c r="LSL3820" s="1463"/>
      <c r="LSM3820" s="1462"/>
      <c r="LSN3820" s="1462"/>
      <c r="LSO3820" s="1463"/>
      <c r="LSP3820" s="1463"/>
      <c r="LSQ3820" s="1463"/>
      <c r="LSR3820" s="1463"/>
      <c r="LSS3820" s="1463"/>
      <c r="LST3820" s="1463"/>
      <c r="LSU3820" s="1462"/>
      <c r="LSV3820" s="1462"/>
      <c r="LSW3820" s="1464"/>
      <c r="LSX3820" s="1465"/>
      <c r="LSY3820" s="1466"/>
      <c r="LSZ3820" s="1466"/>
      <c r="LTA3820" s="1462"/>
      <c r="LTB3820" s="1462"/>
      <c r="LTC3820" s="1462"/>
      <c r="LTD3820" s="1462"/>
      <c r="LTE3820" s="1463"/>
      <c r="LTF3820" s="1462"/>
      <c r="LTG3820" s="1462"/>
      <c r="LTH3820" s="1462"/>
      <c r="LTI3820" s="1462"/>
      <c r="LTJ3820" s="1463"/>
      <c r="LTK3820" s="1462"/>
      <c r="LTL3820" s="1462"/>
      <c r="LTM3820" s="1462"/>
      <c r="LTN3820" s="1462"/>
      <c r="LTO3820" s="1462"/>
      <c r="LTP3820" s="1462"/>
      <c r="LTQ3820" s="1462"/>
      <c r="LTR3820" s="1463"/>
      <c r="LTS3820" s="1462"/>
      <c r="LTT3820" s="1462"/>
      <c r="LTU3820" s="1463"/>
      <c r="LTV3820" s="1463"/>
      <c r="LTW3820" s="1463"/>
      <c r="LTX3820" s="1463"/>
      <c r="LTY3820" s="1463"/>
      <c r="LTZ3820" s="1463"/>
      <c r="LUA3820" s="1462"/>
      <c r="LUB3820" s="1462"/>
      <c r="LUC3820" s="1464"/>
      <c r="LUD3820" s="1465"/>
      <c r="LUE3820" s="1466"/>
      <c r="LUF3820" s="1466"/>
      <c r="LUG3820" s="1462"/>
      <c r="LUH3820" s="1462"/>
      <c r="LUI3820" s="1462"/>
      <c r="LUJ3820" s="1462"/>
      <c r="LUK3820" s="1463"/>
      <c r="LUL3820" s="1462"/>
      <c r="LUM3820" s="1462"/>
      <c r="LUN3820" s="1462"/>
      <c r="LUO3820" s="1462"/>
      <c r="LUP3820" s="1463"/>
      <c r="LUQ3820" s="1462"/>
      <c r="LUR3820" s="1462"/>
      <c r="LUS3820" s="1462"/>
      <c r="LUT3820" s="1462"/>
      <c r="LUU3820" s="1462"/>
      <c r="LUV3820" s="1462"/>
      <c r="LUW3820" s="1462"/>
      <c r="LUX3820" s="1463"/>
      <c r="LUY3820" s="1462"/>
      <c r="LUZ3820" s="1462"/>
      <c r="LVA3820" s="1463"/>
      <c r="LVB3820" s="1463"/>
      <c r="LVC3820" s="1463"/>
      <c r="LVD3820" s="1463"/>
      <c r="LVE3820" s="1463"/>
      <c r="LVF3820" s="1463"/>
      <c r="LVG3820" s="1462"/>
      <c r="LVH3820" s="1462"/>
      <c r="LVI3820" s="1464"/>
      <c r="LVJ3820" s="1465"/>
      <c r="LVK3820" s="1466"/>
      <c r="LVL3820" s="1466"/>
      <c r="LVM3820" s="1462"/>
      <c r="LVN3820" s="1462"/>
      <c r="LVO3820" s="1462"/>
      <c r="LVP3820" s="1462"/>
      <c r="LVQ3820" s="1463"/>
      <c r="LVR3820" s="1462"/>
      <c r="LVS3820" s="1462"/>
      <c r="LVT3820" s="1462"/>
      <c r="LVU3820" s="1462"/>
      <c r="LVV3820" s="1463"/>
      <c r="LVW3820" s="1462"/>
      <c r="LVX3820" s="1462"/>
      <c r="LVY3820" s="1462"/>
      <c r="LVZ3820" s="1462"/>
      <c r="LWA3820" s="1462"/>
      <c r="LWB3820" s="1462"/>
      <c r="LWC3820" s="1462"/>
      <c r="LWD3820" s="1463"/>
      <c r="LWE3820" s="1462"/>
      <c r="LWF3820" s="1462"/>
      <c r="LWG3820" s="1463"/>
      <c r="LWH3820" s="1463"/>
      <c r="LWI3820" s="1463"/>
      <c r="LWJ3820" s="1463"/>
      <c r="LWK3820" s="1463"/>
      <c r="LWL3820" s="1463"/>
      <c r="LWM3820" s="1462"/>
      <c r="LWN3820" s="1462"/>
      <c r="LWO3820" s="1464"/>
      <c r="LWP3820" s="1465"/>
      <c r="LWQ3820" s="1466"/>
      <c r="LWR3820" s="1466"/>
      <c r="LWS3820" s="1462"/>
      <c r="LWT3820" s="1462"/>
      <c r="LWU3820" s="1462"/>
      <c r="LWV3820" s="1462"/>
      <c r="LWW3820" s="1463"/>
      <c r="LWX3820" s="1462"/>
      <c r="LWY3820" s="1462"/>
      <c r="LWZ3820" s="1462"/>
      <c r="LXA3820" s="1462"/>
      <c r="LXB3820" s="1463"/>
      <c r="LXC3820" s="1462"/>
      <c r="LXD3820" s="1462"/>
      <c r="LXE3820" s="1462"/>
      <c r="LXF3820" s="1462"/>
      <c r="LXG3820" s="1462"/>
      <c r="LXH3820" s="1462"/>
      <c r="LXI3820" s="1462"/>
      <c r="LXJ3820" s="1463"/>
      <c r="LXK3820" s="1462"/>
      <c r="LXL3820" s="1462"/>
      <c r="LXM3820" s="1463"/>
      <c r="LXN3820" s="1463"/>
      <c r="LXO3820" s="1463"/>
      <c r="LXP3820" s="1463"/>
      <c r="LXQ3820" s="1463"/>
      <c r="LXR3820" s="1463"/>
      <c r="LXS3820" s="1462"/>
      <c r="LXT3820" s="1462"/>
      <c r="LXU3820" s="1464"/>
      <c r="LXV3820" s="1465"/>
      <c r="LXW3820" s="1466"/>
      <c r="LXX3820" s="1466"/>
      <c r="LXY3820" s="1462"/>
      <c r="LXZ3820" s="1462"/>
      <c r="LYA3820" s="1462"/>
      <c r="LYB3820" s="1462"/>
      <c r="LYC3820" s="1463"/>
      <c r="LYD3820" s="1462"/>
      <c r="LYE3820" s="1462"/>
      <c r="LYF3820" s="1462"/>
      <c r="LYG3820" s="1462"/>
      <c r="LYH3820" s="1463"/>
      <c r="LYI3820" s="1462"/>
      <c r="LYJ3820" s="1462"/>
      <c r="LYK3820" s="1462"/>
      <c r="LYL3820" s="1462"/>
      <c r="LYM3820" s="1462"/>
      <c r="LYN3820" s="1462"/>
      <c r="LYO3820" s="1462"/>
      <c r="LYP3820" s="1463"/>
      <c r="LYQ3820" s="1462"/>
      <c r="LYR3820" s="1462"/>
      <c r="LYS3820" s="1463"/>
      <c r="LYT3820" s="1463"/>
      <c r="LYU3820" s="1463"/>
      <c r="LYV3820" s="1463"/>
      <c r="LYW3820" s="1463"/>
      <c r="LYX3820" s="1463"/>
      <c r="LYY3820" s="1462"/>
      <c r="LYZ3820" s="1462"/>
      <c r="LZA3820" s="1464"/>
      <c r="LZB3820" s="1465"/>
      <c r="LZC3820" s="1466"/>
      <c r="LZD3820" s="1466"/>
      <c r="LZE3820" s="1462"/>
      <c r="LZF3820" s="1462"/>
      <c r="LZG3820" s="1462"/>
      <c r="LZH3820" s="1462"/>
      <c r="LZI3820" s="1463"/>
      <c r="LZJ3820" s="1462"/>
      <c r="LZK3820" s="1462"/>
      <c r="LZL3820" s="1462"/>
      <c r="LZM3820" s="1462"/>
      <c r="LZN3820" s="1463"/>
      <c r="LZO3820" s="1462"/>
      <c r="LZP3820" s="1462"/>
      <c r="LZQ3820" s="1462"/>
      <c r="LZR3820" s="1462"/>
      <c r="LZS3820" s="1462"/>
      <c r="LZT3820" s="1462"/>
      <c r="LZU3820" s="1462"/>
      <c r="LZV3820" s="1463"/>
      <c r="LZW3820" s="1462"/>
      <c r="LZX3820" s="1462"/>
      <c r="LZY3820" s="1463"/>
      <c r="LZZ3820" s="1463"/>
      <c r="MAA3820" s="1463"/>
      <c r="MAB3820" s="1463"/>
      <c r="MAC3820" s="1463"/>
      <c r="MAD3820" s="1463"/>
      <c r="MAE3820" s="1462"/>
      <c r="MAF3820" s="1462"/>
      <c r="MAG3820" s="1464"/>
      <c r="MAH3820" s="1465"/>
      <c r="MAI3820" s="1466"/>
      <c r="MAJ3820" s="1466"/>
      <c r="MAK3820" s="1462"/>
      <c r="MAL3820" s="1462"/>
      <c r="MAM3820" s="1462"/>
      <c r="MAN3820" s="1462"/>
      <c r="MAO3820" s="1463"/>
      <c r="MAP3820" s="1462"/>
      <c r="MAQ3820" s="1462"/>
      <c r="MAR3820" s="1462"/>
      <c r="MAS3820" s="1462"/>
      <c r="MAT3820" s="1463"/>
      <c r="MAU3820" s="1462"/>
      <c r="MAV3820" s="1462"/>
      <c r="MAW3820" s="1462"/>
      <c r="MAX3820" s="1462"/>
      <c r="MAY3820" s="1462"/>
      <c r="MAZ3820" s="1462"/>
      <c r="MBA3820" s="1462"/>
      <c r="MBB3820" s="1463"/>
      <c r="MBC3820" s="1462"/>
      <c r="MBD3820" s="1462"/>
      <c r="MBE3820" s="1463"/>
      <c r="MBF3820" s="1463"/>
      <c r="MBG3820" s="1463"/>
      <c r="MBH3820" s="1463"/>
      <c r="MBI3820" s="1463"/>
      <c r="MBJ3820" s="1463"/>
      <c r="MBK3820" s="1462"/>
      <c r="MBL3820" s="1462"/>
      <c r="MBM3820" s="1464"/>
      <c r="MBN3820" s="1465"/>
      <c r="MBO3820" s="1466"/>
      <c r="MBP3820" s="1466"/>
      <c r="MBQ3820" s="1462"/>
      <c r="MBR3820" s="1462"/>
      <c r="MBS3820" s="1462"/>
      <c r="MBT3820" s="1462"/>
      <c r="MBU3820" s="1463"/>
      <c r="MBV3820" s="1462"/>
      <c r="MBW3820" s="1462"/>
      <c r="MBX3820" s="1462"/>
      <c r="MBY3820" s="1462"/>
      <c r="MBZ3820" s="1463"/>
      <c r="MCA3820" s="1462"/>
      <c r="MCB3820" s="1462"/>
      <c r="MCC3820" s="1462"/>
      <c r="MCD3820" s="1462"/>
      <c r="MCE3820" s="1462"/>
      <c r="MCF3820" s="1462"/>
      <c r="MCG3820" s="1462"/>
      <c r="MCH3820" s="1463"/>
      <c r="MCI3820" s="1462"/>
      <c r="MCJ3820" s="1462"/>
      <c r="MCK3820" s="1463"/>
      <c r="MCL3820" s="1463"/>
      <c r="MCM3820" s="1463"/>
      <c r="MCN3820" s="1463"/>
      <c r="MCO3820" s="1463"/>
      <c r="MCP3820" s="1463"/>
      <c r="MCQ3820" s="1462"/>
      <c r="MCR3820" s="1462"/>
      <c r="MCS3820" s="1464"/>
      <c r="MCT3820" s="1465"/>
      <c r="MCU3820" s="1466"/>
      <c r="MCV3820" s="1466"/>
      <c r="MCW3820" s="1462"/>
      <c r="MCX3820" s="1462"/>
      <c r="MCY3820" s="1462"/>
      <c r="MCZ3820" s="1462"/>
      <c r="MDA3820" s="1463"/>
      <c r="MDB3820" s="1462"/>
      <c r="MDC3820" s="1462"/>
      <c r="MDD3820" s="1462"/>
      <c r="MDE3820" s="1462"/>
      <c r="MDF3820" s="1463"/>
      <c r="MDG3820" s="1462"/>
      <c r="MDH3820" s="1462"/>
      <c r="MDI3820" s="1462"/>
      <c r="MDJ3820" s="1462"/>
      <c r="MDK3820" s="1462"/>
      <c r="MDL3820" s="1462"/>
      <c r="MDM3820" s="1462"/>
      <c r="MDN3820" s="1463"/>
      <c r="MDO3820" s="1462"/>
      <c r="MDP3820" s="1462"/>
      <c r="MDQ3820" s="1463"/>
      <c r="MDR3820" s="1463"/>
      <c r="MDS3820" s="1463"/>
      <c r="MDT3820" s="1463"/>
      <c r="MDU3820" s="1463"/>
      <c r="MDV3820" s="1463"/>
      <c r="MDW3820" s="1462"/>
      <c r="MDX3820" s="1462"/>
      <c r="MDY3820" s="1464"/>
      <c r="MDZ3820" s="1465"/>
      <c r="MEA3820" s="1466"/>
      <c r="MEB3820" s="1466"/>
      <c r="MEC3820" s="1462"/>
      <c r="MED3820" s="1462"/>
      <c r="MEE3820" s="1462"/>
      <c r="MEF3820" s="1462"/>
      <c r="MEG3820" s="1463"/>
      <c r="MEH3820" s="1462"/>
      <c r="MEI3820" s="1462"/>
      <c r="MEJ3820" s="1462"/>
      <c r="MEK3820" s="1462"/>
      <c r="MEL3820" s="1463"/>
      <c r="MEM3820" s="1462"/>
      <c r="MEN3820" s="1462"/>
      <c r="MEO3820" s="1462"/>
      <c r="MEP3820" s="1462"/>
      <c r="MEQ3820" s="1462"/>
      <c r="MER3820" s="1462"/>
      <c r="MES3820" s="1462"/>
      <c r="MET3820" s="1463"/>
      <c r="MEU3820" s="1462"/>
      <c r="MEV3820" s="1462"/>
      <c r="MEW3820" s="1463"/>
      <c r="MEX3820" s="1463"/>
      <c r="MEY3820" s="1463"/>
      <c r="MEZ3820" s="1463"/>
      <c r="MFA3820" s="1463"/>
      <c r="MFB3820" s="1463"/>
      <c r="MFC3820" s="1462"/>
      <c r="MFD3820" s="1462"/>
      <c r="MFE3820" s="1464"/>
      <c r="MFF3820" s="1465"/>
      <c r="MFG3820" s="1466"/>
      <c r="MFH3820" s="1466"/>
      <c r="MFI3820" s="1462"/>
      <c r="MFJ3820" s="1462"/>
      <c r="MFK3820" s="1462"/>
      <c r="MFL3820" s="1462"/>
      <c r="MFM3820" s="1463"/>
      <c r="MFN3820" s="1462"/>
      <c r="MFO3820" s="1462"/>
      <c r="MFP3820" s="1462"/>
      <c r="MFQ3820" s="1462"/>
      <c r="MFR3820" s="1463"/>
      <c r="MFS3820" s="1462"/>
      <c r="MFT3820" s="1462"/>
      <c r="MFU3820" s="1462"/>
      <c r="MFV3820" s="1462"/>
      <c r="MFW3820" s="1462"/>
      <c r="MFX3820" s="1462"/>
      <c r="MFY3820" s="1462"/>
      <c r="MFZ3820" s="1463"/>
      <c r="MGA3820" s="1462"/>
      <c r="MGB3820" s="1462"/>
      <c r="MGC3820" s="1463"/>
      <c r="MGD3820" s="1463"/>
      <c r="MGE3820" s="1463"/>
      <c r="MGF3820" s="1463"/>
      <c r="MGG3820" s="1463"/>
      <c r="MGH3820" s="1463"/>
      <c r="MGI3820" s="1462"/>
      <c r="MGJ3820" s="1462"/>
      <c r="MGK3820" s="1464"/>
      <c r="MGL3820" s="1465"/>
      <c r="MGM3820" s="1466"/>
      <c r="MGN3820" s="1466"/>
      <c r="MGO3820" s="1462"/>
      <c r="MGP3820" s="1462"/>
      <c r="MGQ3820" s="1462"/>
      <c r="MGR3820" s="1462"/>
      <c r="MGS3820" s="1463"/>
      <c r="MGT3820" s="1462"/>
      <c r="MGU3820" s="1462"/>
      <c r="MGV3820" s="1462"/>
      <c r="MGW3820" s="1462"/>
      <c r="MGX3820" s="1463"/>
      <c r="MGY3820" s="1462"/>
      <c r="MGZ3820" s="1462"/>
      <c r="MHA3820" s="1462"/>
      <c r="MHB3820" s="1462"/>
      <c r="MHC3820" s="1462"/>
      <c r="MHD3820" s="1462"/>
      <c r="MHE3820" s="1462"/>
      <c r="MHF3820" s="1463"/>
      <c r="MHG3820" s="1462"/>
      <c r="MHH3820" s="1462"/>
      <c r="MHI3820" s="1463"/>
      <c r="MHJ3820" s="1463"/>
      <c r="MHK3820" s="1463"/>
      <c r="MHL3820" s="1463"/>
      <c r="MHM3820" s="1463"/>
      <c r="MHN3820" s="1463"/>
      <c r="MHO3820" s="1462"/>
      <c r="MHP3820" s="1462"/>
      <c r="MHQ3820" s="1464"/>
      <c r="MHR3820" s="1465"/>
      <c r="MHS3820" s="1466"/>
      <c r="MHT3820" s="1466"/>
      <c r="MHU3820" s="1462"/>
      <c r="MHV3820" s="1462"/>
      <c r="MHW3820" s="1462"/>
      <c r="MHX3820" s="1462"/>
      <c r="MHY3820" s="1463"/>
      <c r="MHZ3820" s="1462"/>
      <c r="MIA3820" s="1462"/>
      <c r="MIB3820" s="1462"/>
      <c r="MIC3820" s="1462"/>
      <c r="MID3820" s="1463"/>
      <c r="MIE3820" s="1462"/>
      <c r="MIF3820" s="1462"/>
      <c r="MIG3820" s="1462"/>
      <c r="MIH3820" s="1462"/>
      <c r="MII3820" s="1462"/>
      <c r="MIJ3820" s="1462"/>
      <c r="MIK3820" s="1462"/>
      <c r="MIL3820" s="1463"/>
      <c r="MIM3820" s="1462"/>
      <c r="MIN3820" s="1462"/>
      <c r="MIO3820" s="1463"/>
      <c r="MIP3820" s="1463"/>
      <c r="MIQ3820" s="1463"/>
      <c r="MIR3820" s="1463"/>
      <c r="MIS3820" s="1463"/>
      <c r="MIT3820" s="1463"/>
      <c r="MIU3820" s="1462"/>
      <c r="MIV3820" s="1462"/>
      <c r="MIW3820" s="1464"/>
      <c r="MIX3820" s="1465"/>
      <c r="MIY3820" s="1466"/>
      <c r="MIZ3820" s="1466"/>
      <c r="MJA3820" s="1462"/>
      <c r="MJB3820" s="1462"/>
      <c r="MJC3820" s="1462"/>
      <c r="MJD3820" s="1462"/>
      <c r="MJE3820" s="1463"/>
      <c r="MJF3820" s="1462"/>
      <c r="MJG3820" s="1462"/>
      <c r="MJH3820" s="1462"/>
      <c r="MJI3820" s="1462"/>
      <c r="MJJ3820" s="1463"/>
      <c r="MJK3820" s="1462"/>
      <c r="MJL3820" s="1462"/>
      <c r="MJM3820" s="1462"/>
      <c r="MJN3820" s="1462"/>
      <c r="MJO3820" s="1462"/>
      <c r="MJP3820" s="1462"/>
      <c r="MJQ3820" s="1462"/>
      <c r="MJR3820" s="1463"/>
      <c r="MJS3820" s="1462"/>
      <c r="MJT3820" s="1462"/>
      <c r="MJU3820" s="1463"/>
      <c r="MJV3820" s="1463"/>
      <c r="MJW3820" s="1463"/>
      <c r="MJX3820" s="1463"/>
      <c r="MJY3820" s="1463"/>
      <c r="MJZ3820" s="1463"/>
      <c r="MKA3820" s="1462"/>
      <c r="MKB3820" s="1462"/>
      <c r="MKC3820" s="1464"/>
      <c r="MKD3820" s="1465"/>
      <c r="MKE3820" s="1466"/>
      <c r="MKF3820" s="1466"/>
      <c r="MKG3820" s="1462"/>
      <c r="MKH3820" s="1462"/>
      <c r="MKI3820" s="1462"/>
      <c r="MKJ3820" s="1462"/>
      <c r="MKK3820" s="1463"/>
      <c r="MKL3820" s="1462"/>
      <c r="MKM3820" s="1462"/>
      <c r="MKN3820" s="1462"/>
      <c r="MKO3820" s="1462"/>
      <c r="MKP3820" s="1463"/>
      <c r="MKQ3820" s="1462"/>
      <c r="MKR3820" s="1462"/>
      <c r="MKS3820" s="1462"/>
      <c r="MKT3820" s="1462"/>
      <c r="MKU3820" s="1462"/>
      <c r="MKV3820" s="1462"/>
      <c r="MKW3820" s="1462"/>
      <c r="MKX3820" s="1463"/>
      <c r="MKY3820" s="1462"/>
      <c r="MKZ3820" s="1462"/>
      <c r="MLA3820" s="1463"/>
      <c r="MLB3820" s="1463"/>
      <c r="MLC3820" s="1463"/>
      <c r="MLD3820" s="1463"/>
      <c r="MLE3820" s="1463"/>
      <c r="MLF3820" s="1463"/>
      <c r="MLG3820" s="1462"/>
      <c r="MLH3820" s="1462"/>
      <c r="MLI3820" s="1464"/>
      <c r="MLJ3820" s="1465"/>
      <c r="MLK3820" s="1466"/>
      <c r="MLL3820" s="1466"/>
      <c r="MLM3820" s="1462"/>
      <c r="MLN3820" s="1462"/>
      <c r="MLO3820" s="1462"/>
      <c r="MLP3820" s="1462"/>
      <c r="MLQ3820" s="1463"/>
      <c r="MLR3820" s="1462"/>
      <c r="MLS3820" s="1462"/>
      <c r="MLT3820" s="1462"/>
      <c r="MLU3820" s="1462"/>
      <c r="MLV3820" s="1463"/>
      <c r="MLW3820" s="1462"/>
      <c r="MLX3820" s="1462"/>
      <c r="MLY3820" s="1462"/>
      <c r="MLZ3820" s="1462"/>
      <c r="MMA3820" s="1462"/>
      <c r="MMB3820" s="1462"/>
      <c r="MMC3820" s="1462"/>
      <c r="MMD3820" s="1463"/>
      <c r="MME3820" s="1462"/>
      <c r="MMF3820" s="1462"/>
      <c r="MMG3820" s="1463"/>
      <c r="MMH3820" s="1463"/>
      <c r="MMI3820" s="1463"/>
      <c r="MMJ3820" s="1463"/>
      <c r="MMK3820" s="1463"/>
      <c r="MML3820" s="1463"/>
      <c r="MMM3820" s="1462"/>
      <c r="MMN3820" s="1462"/>
      <c r="MMO3820" s="1464"/>
      <c r="MMP3820" s="1465"/>
      <c r="MMQ3820" s="1466"/>
      <c r="MMR3820" s="1466"/>
      <c r="MMS3820" s="1462"/>
      <c r="MMT3820" s="1462"/>
      <c r="MMU3820" s="1462"/>
      <c r="MMV3820" s="1462"/>
      <c r="MMW3820" s="1463"/>
      <c r="MMX3820" s="1462"/>
      <c r="MMY3820" s="1462"/>
      <c r="MMZ3820" s="1462"/>
      <c r="MNA3820" s="1462"/>
      <c r="MNB3820" s="1463"/>
      <c r="MNC3820" s="1462"/>
      <c r="MND3820" s="1462"/>
      <c r="MNE3820" s="1462"/>
      <c r="MNF3820" s="1462"/>
      <c r="MNG3820" s="1462"/>
      <c r="MNH3820" s="1462"/>
      <c r="MNI3820" s="1462"/>
      <c r="MNJ3820" s="1463"/>
      <c r="MNK3820" s="1462"/>
      <c r="MNL3820" s="1462"/>
      <c r="MNM3820" s="1463"/>
      <c r="MNN3820" s="1463"/>
      <c r="MNO3820" s="1463"/>
      <c r="MNP3820" s="1463"/>
      <c r="MNQ3820" s="1463"/>
      <c r="MNR3820" s="1463"/>
      <c r="MNS3820" s="1462"/>
      <c r="MNT3820" s="1462"/>
      <c r="MNU3820" s="1464"/>
      <c r="MNV3820" s="1465"/>
      <c r="MNW3820" s="1466"/>
      <c r="MNX3820" s="1466"/>
      <c r="MNY3820" s="1462"/>
      <c r="MNZ3820" s="1462"/>
      <c r="MOA3820" s="1462"/>
      <c r="MOB3820" s="1462"/>
      <c r="MOC3820" s="1463"/>
      <c r="MOD3820" s="1462"/>
      <c r="MOE3820" s="1462"/>
      <c r="MOF3820" s="1462"/>
      <c r="MOG3820" s="1462"/>
      <c r="MOH3820" s="1463"/>
      <c r="MOI3820" s="1462"/>
      <c r="MOJ3820" s="1462"/>
      <c r="MOK3820" s="1462"/>
      <c r="MOL3820" s="1462"/>
      <c r="MOM3820" s="1462"/>
      <c r="MON3820" s="1462"/>
      <c r="MOO3820" s="1462"/>
      <c r="MOP3820" s="1463"/>
      <c r="MOQ3820" s="1462"/>
      <c r="MOR3820" s="1462"/>
      <c r="MOS3820" s="1463"/>
      <c r="MOT3820" s="1463"/>
      <c r="MOU3820" s="1463"/>
      <c r="MOV3820" s="1463"/>
      <c r="MOW3820" s="1463"/>
      <c r="MOX3820" s="1463"/>
      <c r="MOY3820" s="1462"/>
      <c r="MOZ3820" s="1462"/>
      <c r="MPA3820" s="1464"/>
      <c r="MPB3820" s="1465"/>
      <c r="MPC3820" s="1466"/>
      <c r="MPD3820" s="1466"/>
      <c r="MPE3820" s="1462"/>
      <c r="MPF3820" s="1462"/>
      <c r="MPG3820" s="1462"/>
      <c r="MPH3820" s="1462"/>
      <c r="MPI3820" s="1463"/>
      <c r="MPJ3820" s="1462"/>
      <c r="MPK3820" s="1462"/>
      <c r="MPL3820" s="1462"/>
      <c r="MPM3820" s="1462"/>
      <c r="MPN3820" s="1463"/>
      <c r="MPO3820" s="1462"/>
      <c r="MPP3820" s="1462"/>
      <c r="MPQ3820" s="1462"/>
      <c r="MPR3820" s="1462"/>
      <c r="MPS3820" s="1462"/>
      <c r="MPT3820" s="1462"/>
      <c r="MPU3820" s="1462"/>
      <c r="MPV3820" s="1463"/>
      <c r="MPW3820" s="1462"/>
      <c r="MPX3820" s="1462"/>
      <c r="MPY3820" s="1463"/>
      <c r="MPZ3820" s="1463"/>
      <c r="MQA3820" s="1463"/>
      <c r="MQB3820" s="1463"/>
      <c r="MQC3820" s="1463"/>
      <c r="MQD3820" s="1463"/>
      <c r="MQE3820" s="1462"/>
      <c r="MQF3820" s="1462"/>
      <c r="MQG3820" s="1464"/>
      <c r="MQH3820" s="1465"/>
      <c r="MQI3820" s="1466"/>
      <c r="MQJ3820" s="1466"/>
      <c r="MQK3820" s="1462"/>
      <c r="MQL3820" s="1462"/>
      <c r="MQM3820" s="1462"/>
      <c r="MQN3820" s="1462"/>
      <c r="MQO3820" s="1463"/>
      <c r="MQP3820" s="1462"/>
      <c r="MQQ3820" s="1462"/>
      <c r="MQR3820" s="1462"/>
      <c r="MQS3820" s="1462"/>
      <c r="MQT3820" s="1463"/>
      <c r="MQU3820" s="1462"/>
      <c r="MQV3820" s="1462"/>
      <c r="MQW3820" s="1462"/>
      <c r="MQX3820" s="1462"/>
      <c r="MQY3820" s="1462"/>
      <c r="MQZ3820" s="1462"/>
      <c r="MRA3820" s="1462"/>
      <c r="MRB3820" s="1463"/>
      <c r="MRC3820" s="1462"/>
      <c r="MRD3820" s="1462"/>
      <c r="MRE3820" s="1463"/>
      <c r="MRF3820" s="1463"/>
      <c r="MRG3820" s="1463"/>
      <c r="MRH3820" s="1463"/>
      <c r="MRI3820" s="1463"/>
      <c r="MRJ3820" s="1463"/>
      <c r="MRK3820" s="1462"/>
      <c r="MRL3820" s="1462"/>
      <c r="MRM3820" s="1464"/>
      <c r="MRN3820" s="1465"/>
      <c r="MRO3820" s="1466"/>
      <c r="MRP3820" s="1466"/>
      <c r="MRQ3820" s="1462"/>
      <c r="MRR3820" s="1462"/>
      <c r="MRS3820" s="1462"/>
      <c r="MRT3820" s="1462"/>
      <c r="MRU3820" s="1463"/>
      <c r="MRV3820" s="1462"/>
      <c r="MRW3820" s="1462"/>
      <c r="MRX3820" s="1462"/>
      <c r="MRY3820" s="1462"/>
      <c r="MRZ3820" s="1463"/>
      <c r="MSA3820" s="1462"/>
      <c r="MSB3820" s="1462"/>
      <c r="MSC3820" s="1462"/>
      <c r="MSD3820" s="1462"/>
      <c r="MSE3820" s="1462"/>
      <c r="MSF3820" s="1462"/>
      <c r="MSG3820" s="1462"/>
      <c r="MSH3820" s="1463"/>
      <c r="MSI3820" s="1462"/>
      <c r="MSJ3820" s="1462"/>
      <c r="MSK3820" s="1463"/>
      <c r="MSL3820" s="1463"/>
      <c r="MSM3820" s="1463"/>
      <c r="MSN3820" s="1463"/>
      <c r="MSO3820" s="1463"/>
      <c r="MSP3820" s="1463"/>
      <c r="MSQ3820" s="1462"/>
      <c r="MSR3820" s="1462"/>
      <c r="MSS3820" s="1464"/>
      <c r="MST3820" s="1465"/>
      <c r="MSU3820" s="1466"/>
      <c r="MSV3820" s="1466"/>
      <c r="MSW3820" s="1462"/>
      <c r="MSX3820" s="1462"/>
      <c r="MSY3820" s="1462"/>
      <c r="MSZ3820" s="1462"/>
      <c r="MTA3820" s="1463"/>
      <c r="MTB3820" s="1462"/>
      <c r="MTC3820" s="1462"/>
      <c r="MTD3820" s="1462"/>
      <c r="MTE3820" s="1462"/>
      <c r="MTF3820" s="1463"/>
      <c r="MTG3820" s="1462"/>
      <c r="MTH3820" s="1462"/>
      <c r="MTI3820" s="1462"/>
      <c r="MTJ3820" s="1462"/>
      <c r="MTK3820" s="1462"/>
      <c r="MTL3820" s="1462"/>
      <c r="MTM3820" s="1462"/>
      <c r="MTN3820" s="1463"/>
      <c r="MTO3820" s="1462"/>
      <c r="MTP3820" s="1462"/>
      <c r="MTQ3820" s="1463"/>
      <c r="MTR3820" s="1463"/>
      <c r="MTS3820" s="1463"/>
      <c r="MTT3820" s="1463"/>
      <c r="MTU3820" s="1463"/>
      <c r="MTV3820" s="1463"/>
      <c r="MTW3820" s="1462"/>
      <c r="MTX3820" s="1462"/>
      <c r="MTY3820" s="1464"/>
      <c r="MTZ3820" s="1465"/>
      <c r="MUA3820" s="1466"/>
      <c r="MUB3820" s="1466"/>
      <c r="MUC3820" s="1462"/>
      <c r="MUD3820" s="1462"/>
      <c r="MUE3820" s="1462"/>
      <c r="MUF3820" s="1462"/>
      <c r="MUG3820" s="1463"/>
      <c r="MUH3820" s="1462"/>
      <c r="MUI3820" s="1462"/>
      <c r="MUJ3820" s="1462"/>
      <c r="MUK3820" s="1462"/>
      <c r="MUL3820" s="1463"/>
      <c r="MUM3820" s="1462"/>
      <c r="MUN3820" s="1462"/>
      <c r="MUO3820" s="1462"/>
      <c r="MUP3820" s="1462"/>
      <c r="MUQ3820" s="1462"/>
      <c r="MUR3820" s="1462"/>
      <c r="MUS3820" s="1462"/>
      <c r="MUT3820" s="1463"/>
      <c r="MUU3820" s="1462"/>
      <c r="MUV3820" s="1462"/>
      <c r="MUW3820" s="1463"/>
      <c r="MUX3820" s="1463"/>
      <c r="MUY3820" s="1463"/>
      <c r="MUZ3820" s="1463"/>
      <c r="MVA3820" s="1463"/>
      <c r="MVB3820" s="1463"/>
      <c r="MVC3820" s="1462"/>
      <c r="MVD3820" s="1462"/>
      <c r="MVE3820" s="1464"/>
      <c r="MVF3820" s="1465"/>
      <c r="MVG3820" s="1466"/>
      <c r="MVH3820" s="1466"/>
      <c r="MVI3820" s="1462"/>
      <c r="MVJ3820" s="1462"/>
      <c r="MVK3820" s="1462"/>
      <c r="MVL3820" s="1462"/>
      <c r="MVM3820" s="1463"/>
      <c r="MVN3820" s="1462"/>
      <c r="MVO3820" s="1462"/>
      <c r="MVP3820" s="1462"/>
      <c r="MVQ3820" s="1462"/>
      <c r="MVR3820" s="1463"/>
      <c r="MVS3820" s="1462"/>
      <c r="MVT3820" s="1462"/>
      <c r="MVU3820" s="1462"/>
      <c r="MVV3820" s="1462"/>
      <c r="MVW3820" s="1462"/>
      <c r="MVX3820" s="1462"/>
      <c r="MVY3820" s="1462"/>
      <c r="MVZ3820" s="1463"/>
      <c r="MWA3820" s="1462"/>
      <c r="MWB3820" s="1462"/>
      <c r="MWC3820" s="1463"/>
      <c r="MWD3820" s="1463"/>
      <c r="MWE3820" s="1463"/>
      <c r="MWF3820" s="1463"/>
      <c r="MWG3820" s="1463"/>
      <c r="MWH3820" s="1463"/>
      <c r="MWI3820" s="1462"/>
      <c r="MWJ3820" s="1462"/>
      <c r="MWK3820" s="1464"/>
      <c r="MWL3820" s="1465"/>
      <c r="MWM3820" s="1466"/>
      <c r="MWN3820" s="1466"/>
      <c r="MWO3820" s="1462"/>
      <c r="MWP3820" s="1462"/>
      <c r="MWQ3820" s="1462"/>
      <c r="MWR3820" s="1462"/>
      <c r="MWS3820" s="1463"/>
      <c r="MWT3820" s="1462"/>
      <c r="MWU3820" s="1462"/>
      <c r="MWV3820" s="1462"/>
      <c r="MWW3820" s="1462"/>
      <c r="MWX3820" s="1463"/>
      <c r="MWY3820" s="1462"/>
      <c r="MWZ3820" s="1462"/>
      <c r="MXA3820" s="1462"/>
      <c r="MXB3820" s="1462"/>
      <c r="MXC3820" s="1462"/>
      <c r="MXD3820" s="1462"/>
      <c r="MXE3820" s="1462"/>
      <c r="MXF3820" s="1463"/>
      <c r="MXG3820" s="1462"/>
      <c r="MXH3820" s="1462"/>
      <c r="MXI3820" s="1463"/>
      <c r="MXJ3820" s="1463"/>
      <c r="MXK3820" s="1463"/>
      <c r="MXL3820" s="1463"/>
      <c r="MXM3820" s="1463"/>
      <c r="MXN3820" s="1463"/>
      <c r="MXO3820" s="1462"/>
      <c r="MXP3820" s="1462"/>
      <c r="MXQ3820" s="1464"/>
      <c r="MXR3820" s="1465"/>
      <c r="MXS3820" s="1466"/>
      <c r="MXT3820" s="1466"/>
      <c r="MXU3820" s="1462"/>
      <c r="MXV3820" s="1462"/>
      <c r="MXW3820" s="1462"/>
      <c r="MXX3820" s="1462"/>
      <c r="MXY3820" s="1463"/>
      <c r="MXZ3820" s="1462"/>
      <c r="MYA3820" s="1462"/>
      <c r="MYB3820" s="1462"/>
      <c r="MYC3820" s="1462"/>
      <c r="MYD3820" s="1463"/>
      <c r="MYE3820" s="1462"/>
      <c r="MYF3820" s="1462"/>
      <c r="MYG3820" s="1462"/>
      <c r="MYH3820" s="1462"/>
      <c r="MYI3820" s="1462"/>
      <c r="MYJ3820" s="1462"/>
      <c r="MYK3820" s="1462"/>
      <c r="MYL3820" s="1463"/>
      <c r="MYM3820" s="1462"/>
      <c r="MYN3820" s="1462"/>
      <c r="MYO3820" s="1463"/>
      <c r="MYP3820" s="1463"/>
      <c r="MYQ3820" s="1463"/>
      <c r="MYR3820" s="1463"/>
      <c r="MYS3820" s="1463"/>
      <c r="MYT3820" s="1463"/>
      <c r="MYU3820" s="1462"/>
      <c r="MYV3820" s="1462"/>
      <c r="MYW3820" s="1464"/>
      <c r="MYX3820" s="1465"/>
      <c r="MYY3820" s="1466"/>
      <c r="MYZ3820" s="1466"/>
      <c r="MZA3820" s="1462"/>
      <c r="MZB3820" s="1462"/>
      <c r="MZC3820" s="1462"/>
      <c r="MZD3820" s="1462"/>
      <c r="MZE3820" s="1463"/>
      <c r="MZF3820" s="1462"/>
      <c r="MZG3820" s="1462"/>
      <c r="MZH3820" s="1462"/>
      <c r="MZI3820" s="1462"/>
      <c r="MZJ3820" s="1463"/>
      <c r="MZK3820" s="1462"/>
      <c r="MZL3820" s="1462"/>
      <c r="MZM3820" s="1462"/>
      <c r="MZN3820" s="1462"/>
      <c r="MZO3820" s="1462"/>
      <c r="MZP3820" s="1462"/>
      <c r="MZQ3820" s="1462"/>
      <c r="MZR3820" s="1463"/>
      <c r="MZS3820" s="1462"/>
      <c r="MZT3820" s="1462"/>
      <c r="MZU3820" s="1463"/>
      <c r="MZV3820" s="1463"/>
      <c r="MZW3820" s="1463"/>
      <c r="MZX3820" s="1463"/>
      <c r="MZY3820" s="1463"/>
      <c r="MZZ3820" s="1463"/>
      <c r="NAA3820" s="1462"/>
      <c r="NAB3820" s="1462"/>
      <c r="NAC3820" s="1464"/>
      <c r="NAD3820" s="1465"/>
      <c r="NAE3820" s="1466"/>
      <c r="NAF3820" s="1466"/>
      <c r="NAG3820" s="1462"/>
      <c r="NAH3820" s="1462"/>
      <c r="NAI3820" s="1462"/>
      <c r="NAJ3820" s="1462"/>
      <c r="NAK3820" s="1463"/>
      <c r="NAL3820" s="1462"/>
      <c r="NAM3820" s="1462"/>
      <c r="NAN3820" s="1462"/>
      <c r="NAO3820" s="1462"/>
      <c r="NAP3820" s="1463"/>
      <c r="NAQ3820" s="1462"/>
      <c r="NAR3820" s="1462"/>
      <c r="NAS3820" s="1462"/>
      <c r="NAT3820" s="1462"/>
      <c r="NAU3820" s="1462"/>
      <c r="NAV3820" s="1462"/>
      <c r="NAW3820" s="1462"/>
      <c r="NAX3820" s="1463"/>
      <c r="NAY3820" s="1462"/>
      <c r="NAZ3820" s="1462"/>
      <c r="NBA3820" s="1463"/>
      <c r="NBB3820" s="1463"/>
      <c r="NBC3820" s="1463"/>
      <c r="NBD3820" s="1463"/>
      <c r="NBE3820" s="1463"/>
      <c r="NBF3820" s="1463"/>
      <c r="NBG3820" s="1462"/>
      <c r="NBH3820" s="1462"/>
      <c r="NBI3820" s="1464"/>
      <c r="NBJ3820" s="1465"/>
      <c r="NBK3820" s="1466"/>
      <c r="NBL3820" s="1466"/>
      <c r="NBM3820" s="1462"/>
      <c r="NBN3820" s="1462"/>
      <c r="NBO3820" s="1462"/>
      <c r="NBP3820" s="1462"/>
      <c r="NBQ3820" s="1463"/>
      <c r="NBR3820" s="1462"/>
      <c r="NBS3820" s="1462"/>
      <c r="NBT3820" s="1462"/>
      <c r="NBU3820" s="1462"/>
      <c r="NBV3820" s="1463"/>
      <c r="NBW3820" s="1462"/>
      <c r="NBX3820" s="1462"/>
      <c r="NBY3820" s="1462"/>
      <c r="NBZ3820" s="1462"/>
      <c r="NCA3820" s="1462"/>
      <c r="NCB3820" s="1462"/>
      <c r="NCC3820" s="1462"/>
      <c r="NCD3820" s="1463"/>
      <c r="NCE3820" s="1462"/>
      <c r="NCF3820" s="1462"/>
      <c r="NCG3820" s="1463"/>
      <c r="NCH3820" s="1463"/>
      <c r="NCI3820" s="1463"/>
      <c r="NCJ3820" s="1463"/>
      <c r="NCK3820" s="1463"/>
      <c r="NCL3820" s="1463"/>
      <c r="NCM3820" s="1462"/>
      <c r="NCN3820" s="1462"/>
      <c r="NCO3820" s="1464"/>
      <c r="NCP3820" s="1465"/>
      <c r="NCQ3820" s="1466"/>
      <c r="NCR3820" s="1466"/>
      <c r="NCS3820" s="1462"/>
      <c r="NCT3820" s="1462"/>
      <c r="NCU3820" s="1462"/>
      <c r="NCV3820" s="1462"/>
      <c r="NCW3820" s="1463"/>
      <c r="NCX3820" s="1462"/>
      <c r="NCY3820" s="1462"/>
      <c r="NCZ3820" s="1462"/>
      <c r="NDA3820" s="1462"/>
      <c r="NDB3820" s="1463"/>
      <c r="NDC3820" s="1462"/>
      <c r="NDD3820" s="1462"/>
      <c r="NDE3820" s="1462"/>
      <c r="NDF3820" s="1462"/>
      <c r="NDG3820" s="1462"/>
      <c r="NDH3820" s="1462"/>
      <c r="NDI3820" s="1462"/>
      <c r="NDJ3820" s="1463"/>
      <c r="NDK3820" s="1462"/>
      <c r="NDL3820" s="1462"/>
      <c r="NDM3820" s="1463"/>
      <c r="NDN3820" s="1463"/>
      <c r="NDO3820" s="1463"/>
      <c r="NDP3820" s="1463"/>
      <c r="NDQ3820" s="1463"/>
      <c r="NDR3820" s="1463"/>
      <c r="NDS3820" s="1462"/>
      <c r="NDT3820" s="1462"/>
      <c r="NDU3820" s="1464"/>
      <c r="NDV3820" s="1465"/>
      <c r="NDW3820" s="1466"/>
      <c r="NDX3820" s="1466"/>
      <c r="NDY3820" s="1462"/>
      <c r="NDZ3820" s="1462"/>
      <c r="NEA3820" s="1462"/>
      <c r="NEB3820" s="1462"/>
      <c r="NEC3820" s="1463"/>
      <c r="NED3820" s="1462"/>
      <c r="NEE3820" s="1462"/>
      <c r="NEF3820" s="1462"/>
      <c r="NEG3820" s="1462"/>
      <c r="NEH3820" s="1463"/>
      <c r="NEI3820" s="1462"/>
      <c r="NEJ3820" s="1462"/>
      <c r="NEK3820" s="1462"/>
      <c r="NEL3820" s="1462"/>
      <c r="NEM3820" s="1462"/>
      <c r="NEN3820" s="1462"/>
      <c r="NEO3820" s="1462"/>
      <c r="NEP3820" s="1463"/>
      <c r="NEQ3820" s="1462"/>
      <c r="NER3820" s="1462"/>
      <c r="NES3820" s="1463"/>
      <c r="NET3820" s="1463"/>
      <c r="NEU3820" s="1463"/>
      <c r="NEV3820" s="1463"/>
      <c r="NEW3820" s="1463"/>
      <c r="NEX3820" s="1463"/>
      <c r="NEY3820" s="1462"/>
      <c r="NEZ3820" s="1462"/>
      <c r="NFA3820" s="1464"/>
      <c r="NFB3820" s="1465"/>
      <c r="NFC3820" s="1466"/>
      <c r="NFD3820" s="1466"/>
      <c r="NFE3820" s="1462"/>
      <c r="NFF3820" s="1462"/>
      <c r="NFG3820" s="1462"/>
      <c r="NFH3820" s="1462"/>
      <c r="NFI3820" s="1463"/>
      <c r="NFJ3820" s="1462"/>
      <c r="NFK3820" s="1462"/>
      <c r="NFL3820" s="1462"/>
      <c r="NFM3820" s="1462"/>
      <c r="NFN3820" s="1463"/>
      <c r="NFO3820" s="1462"/>
      <c r="NFP3820" s="1462"/>
      <c r="NFQ3820" s="1462"/>
      <c r="NFR3820" s="1462"/>
      <c r="NFS3820" s="1462"/>
      <c r="NFT3820" s="1462"/>
      <c r="NFU3820" s="1462"/>
      <c r="NFV3820" s="1463"/>
      <c r="NFW3820" s="1462"/>
      <c r="NFX3820" s="1462"/>
      <c r="NFY3820" s="1463"/>
      <c r="NFZ3820" s="1463"/>
      <c r="NGA3820" s="1463"/>
      <c r="NGB3820" s="1463"/>
      <c r="NGC3820" s="1463"/>
      <c r="NGD3820" s="1463"/>
      <c r="NGE3820" s="1462"/>
      <c r="NGF3820" s="1462"/>
      <c r="NGG3820" s="1464"/>
      <c r="NGH3820" s="1465"/>
      <c r="NGI3820" s="1466"/>
      <c r="NGJ3820" s="1466"/>
      <c r="NGK3820" s="1462"/>
      <c r="NGL3820" s="1462"/>
      <c r="NGM3820" s="1462"/>
      <c r="NGN3820" s="1462"/>
      <c r="NGO3820" s="1463"/>
      <c r="NGP3820" s="1462"/>
      <c r="NGQ3820" s="1462"/>
      <c r="NGR3820" s="1462"/>
      <c r="NGS3820" s="1462"/>
      <c r="NGT3820" s="1463"/>
      <c r="NGU3820" s="1462"/>
      <c r="NGV3820" s="1462"/>
      <c r="NGW3820" s="1462"/>
      <c r="NGX3820" s="1462"/>
      <c r="NGY3820" s="1462"/>
      <c r="NGZ3820" s="1462"/>
      <c r="NHA3820" s="1462"/>
      <c r="NHB3820" s="1463"/>
      <c r="NHC3820" s="1462"/>
      <c r="NHD3820" s="1462"/>
      <c r="NHE3820" s="1463"/>
      <c r="NHF3820" s="1463"/>
      <c r="NHG3820" s="1463"/>
      <c r="NHH3820" s="1463"/>
      <c r="NHI3820" s="1463"/>
      <c r="NHJ3820" s="1463"/>
      <c r="NHK3820" s="1462"/>
      <c r="NHL3820" s="1462"/>
      <c r="NHM3820" s="1464"/>
      <c r="NHN3820" s="1465"/>
      <c r="NHO3820" s="1466"/>
      <c r="NHP3820" s="1466"/>
      <c r="NHQ3820" s="1462"/>
      <c r="NHR3820" s="1462"/>
      <c r="NHS3820" s="1462"/>
      <c r="NHT3820" s="1462"/>
      <c r="NHU3820" s="1463"/>
      <c r="NHV3820" s="1462"/>
      <c r="NHW3820" s="1462"/>
      <c r="NHX3820" s="1462"/>
      <c r="NHY3820" s="1462"/>
      <c r="NHZ3820" s="1463"/>
      <c r="NIA3820" s="1462"/>
      <c r="NIB3820" s="1462"/>
      <c r="NIC3820" s="1462"/>
      <c r="NID3820" s="1462"/>
      <c r="NIE3820" s="1462"/>
      <c r="NIF3820" s="1462"/>
      <c r="NIG3820" s="1462"/>
      <c r="NIH3820" s="1463"/>
      <c r="NII3820" s="1462"/>
      <c r="NIJ3820" s="1462"/>
      <c r="NIK3820" s="1463"/>
      <c r="NIL3820" s="1463"/>
      <c r="NIM3820" s="1463"/>
      <c r="NIN3820" s="1463"/>
      <c r="NIO3820" s="1463"/>
      <c r="NIP3820" s="1463"/>
      <c r="NIQ3820" s="1462"/>
      <c r="NIR3820" s="1462"/>
      <c r="NIS3820" s="1464"/>
      <c r="NIT3820" s="1465"/>
      <c r="NIU3820" s="1466"/>
      <c r="NIV3820" s="1466"/>
      <c r="NIW3820" s="1462"/>
      <c r="NIX3820" s="1462"/>
      <c r="NIY3820" s="1462"/>
      <c r="NIZ3820" s="1462"/>
      <c r="NJA3820" s="1463"/>
      <c r="NJB3820" s="1462"/>
      <c r="NJC3820" s="1462"/>
      <c r="NJD3820" s="1462"/>
      <c r="NJE3820" s="1462"/>
      <c r="NJF3820" s="1463"/>
      <c r="NJG3820" s="1462"/>
      <c r="NJH3820" s="1462"/>
      <c r="NJI3820" s="1462"/>
      <c r="NJJ3820" s="1462"/>
      <c r="NJK3820" s="1462"/>
      <c r="NJL3820" s="1462"/>
      <c r="NJM3820" s="1462"/>
      <c r="NJN3820" s="1463"/>
      <c r="NJO3820" s="1462"/>
      <c r="NJP3820" s="1462"/>
      <c r="NJQ3820" s="1463"/>
      <c r="NJR3820" s="1463"/>
      <c r="NJS3820" s="1463"/>
      <c r="NJT3820" s="1463"/>
      <c r="NJU3820" s="1463"/>
      <c r="NJV3820" s="1463"/>
      <c r="NJW3820" s="1462"/>
      <c r="NJX3820" s="1462"/>
      <c r="NJY3820" s="1464"/>
      <c r="NJZ3820" s="1465"/>
      <c r="NKA3820" s="1466"/>
      <c r="NKB3820" s="1466"/>
      <c r="NKC3820" s="1462"/>
      <c r="NKD3820" s="1462"/>
      <c r="NKE3820" s="1462"/>
      <c r="NKF3820" s="1462"/>
      <c r="NKG3820" s="1463"/>
      <c r="NKH3820" s="1462"/>
      <c r="NKI3820" s="1462"/>
      <c r="NKJ3820" s="1462"/>
      <c r="NKK3820" s="1462"/>
      <c r="NKL3820" s="1463"/>
      <c r="NKM3820" s="1462"/>
      <c r="NKN3820" s="1462"/>
      <c r="NKO3820" s="1462"/>
      <c r="NKP3820" s="1462"/>
      <c r="NKQ3820" s="1462"/>
      <c r="NKR3820" s="1462"/>
      <c r="NKS3820" s="1462"/>
      <c r="NKT3820" s="1463"/>
      <c r="NKU3820" s="1462"/>
      <c r="NKV3820" s="1462"/>
      <c r="NKW3820" s="1463"/>
      <c r="NKX3820" s="1463"/>
      <c r="NKY3820" s="1463"/>
      <c r="NKZ3820" s="1463"/>
      <c r="NLA3820" s="1463"/>
      <c r="NLB3820" s="1463"/>
      <c r="NLC3820" s="1462"/>
      <c r="NLD3820" s="1462"/>
      <c r="NLE3820" s="1464"/>
      <c r="NLF3820" s="1465"/>
      <c r="NLG3820" s="1466"/>
      <c r="NLH3820" s="1466"/>
      <c r="NLI3820" s="1462"/>
      <c r="NLJ3820" s="1462"/>
      <c r="NLK3820" s="1462"/>
      <c r="NLL3820" s="1462"/>
      <c r="NLM3820" s="1463"/>
      <c r="NLN3820" s="1462"/>
      <c r="NLO3820" s="1462"/>
      <c r="NLP3820" s="1462"/>
      <c r="NLQ3820" s="1462"/>
      <c r="NLR3820" s="1463"/>
      <c r="NLS3820" s="1462"/>
      <c r="NLT3820" s="1462"/>
      <c r="NLU3820" s="1462"/>
      <c r="NLV3820" s="1462"/>
      <c r="NLW3820" s="1462"/>
      <c r="NLX3820" s="1462"/>
      <c r="NLY3820" s="1462"/>
      <c r="NLZ3820" s="1463"/>
      <c r="NMA3820" s="1462"/>
      <c r="NMB3820" s="1462"/>
      <c r="NMC3820" s="1463"/>
      <c r="NMD3820" s="1463"/>
      <c r="NME3820" s="1463"/>
      <c r="NMF3820" s="1463"/>
      <c r="NMG3820" s="1463"/>
      <c r="NMH3820" s="1463"/>
      <c r="NMI3820" s="1462"/>
      <c r="NMJ3820" s="1462"/>
      <c r="NMK3820" s="1464"/>
      <c r="NML3820" s="1465"/>
      <c r="NMM3820" s="1466"/>
      <c r="NMN3820" s="1466"/>
      <c r="NMO3820" s="1462"/>
      <c r="NMP3820" s="1462"/>
      <c r="NMQ3820" s="1462"/>
      <c r="NMR3820" s="1462"/>
      <c r="NMS3820" s="1463"/>
      <c r="NMT3820" s="1462"/>
      <c r="NMU3820" s="1462"/>
      <c r="NMV3820" s="1462"/>
      <c r="NMW3820" s="1462"/>
      <c r="NMX3820" s="1463"/>
      <c r="NMY3820" s="1462"/>
      <c r="NMZ3820" s="1462"/>
      <c r="NNA3820" s="1462"/>
      <c r="NNB3820" s="1462"/>
      <c r="NNC3820" s="1462"/>
      <c r="NND3820" s="1462"/>
      <c r="NNE3820" s="1462"/>
      <c r="NNF3820" s="1463"/>
      <c r="NNG3820" s="1462"/>
      <c r="NNH3820" s="1462"/>
      <c r="NNI3820" s="1463"/>
      <c r="NNJ3820" s="1463"/>
      <c r="NNK3820" s="1463"/>
      <c r="NNL3820" s="1463"/>
      <c r="NNM3820" s="1463"/>
      <c r="NNN3820" s="1463"/>
      <c r="NNO3820" s="1462"/>
      <c r="NNP3820" s="1462"/>
      <c r="NNQ3820" s="1464"/>
      <c r="NNR3820" s="1465"/>
      <c r="NNS3820" s="1466"/>
      <c r="NNT3820" s="1466"/>
      <c r="NNU3820" s="1462"/>
      <c r="NNV3820" s="1462"/>
      <c r="NNW3820" s="1462"/>
      <c r="NNX3820" s="1462"/>
      <c r="NNY3820" s="1463"/>
      <c r="NNZ3820" s="1462"/>
      <c r="NOA3820" s="1462"/>
      <c r="NOB3820" s="1462"/>
      <c r="NOC3820" s="1462"/>
      <c r="NOD3820" s="1463"/>
      <c r="NOE3820" s="1462"/>
      <c r="NOF3820" s="1462"/>
      <c r="NOG3820" s="1462"/>
      <c r="NOH3820" s="1462"/>
      <c r="NOI3820" s="1462"/>
      <c r="NOJ3820" s="1462"/>
      <c r="NOK3820" s="1462"/>
      <c r="NOL3820" s="1463"/>
      <c r="NOM3820" s="1462"/>
      <c r="NON3820" s="1462"/>
      <c r="NOO3820" s="1463"/>
      <c r="NOP3820" s="1463"/>
      <c r="NOQ3820" s="1463"/>
      <c r="NOR3820" s="1463"/>
      <c r="NOS3820" s="1463"/>
      <c r="NOT3820" s="1463"/>
      <c r="NOU3820" s="1462"/>
      <c r="NOV3820" s="1462"/>
      <c r="NOW3820" s="1464"/>
      <c r="NOX3820" s="1465"/>
      <c r="NOY3820" s="1466"/>
      <c r="NOZ3820" s="1466"/>
      <c r="NPA3820" s="1462"/>
      <c r="NPB3820" s="1462"/>
      <c r="NPC3820" s="1462"/>
      <c r="NPD3820" s="1462"/>
      <c r="NPE3820" s="1463"/>
      <c r="NPF3820" s="1462"/>
      <c r="NPG3820" s="1462"/>
      <c r="NPH3820" s="1462"/>
      <c r="NPI3820" s="1462"/>
      <c r="NPJ3820" s="1463"/>
      <c r="NPK3820" s="1462"/>
      <c r="NPL3820" s="1462"/>
      <c r="NPM3820" s="1462"/>
      <c r="NPN3820" s="1462"/>
      <c r="NPO3820" s="1462"/>
      <c r="NPP3820" s="1462"/>
      <c r="NPQ3820" s="1462"/>
      <c r="NPR3820" s="1463"/>
      <c r="NPS3820" s="1462"/>
      <c r="NPT3820" s="1462"/>
      <c r="NPU3820" s="1463"/>
      <c r="NPV3820" s="1463"/>
      <c r="NPW3820" s="1463"/>
      <c r="NPX3820" s="1463"/>
      <c r="NPY3820" s="1463"/>
      <c r="NPZ3820" s="1463"/>
      <c r="NQA3820" s="1462"/>
      <c r="NQB3820" s="1462"/>
      <c r="NQC3820" s="1464"/>
      <c r="NQD3820" s="1465"/>
      <c r="NQE3820" s="1466"/>
      <c r="NQF3820" s="1466"/>
      <c r="NQG3820" s="1462"/>
      <c r="NQH3820" s="1462"/>
      <c r="NQI3820" s="1462"/>
      <c r="NQJ3820" s="1462"/>
      <c r="NQK3820" s="1463"/>
      <c r="NQL3820" s="1462"/>
      <c r="NQM3820" s="1462"/>
      <c r="NQN3820" s="1462"/>
      <c r="NQO3820" s="1462"/>
      <c r="NQP3820" s="1463"/>
      <c r="NQQ3820" s="1462"/>
      <c r="NQR3820" s="1462"/>
      <c r="NQS3820" s="1462"/>
      <c r="NQT3820" s="1462"/>
      <c r="NQU3820" s="1462"/>
      <c r="NQV3820" s="1462"/>
      <c r="NQW3820" s="1462"/>
      <c r="NQX3820" s="1463"/>
      <c r="NQY3820" s="1462"/>
      <c r="NQZ3820" s="1462"/>
      <c r="NRA3820" s="1463"/>
      <c r="NRB3820" s="1463"/>
      <c r="NRC3820" s="1463"/>
      <c r="NRD3820" s="1463"/>
      <c r="NRE3820" s="1463"/>
      <c r="NRF3820" s="1463"/>
      <c r="NRG3820" s="1462"/>
      <c r="NRH3820" s="1462"/>
      <c r="NRI3820" s="1464"/>
      <c r="NRJ3820" s="1465"/>
      <c r="NRK3820" s="1466"/>
      <c r="NRL3820" s="1466"/>
      <c r="NRM3820" s="1462"/>
      <c r="NRN3820" s="1462"/>
      <c r="NRO3820" s="1462"/>
      <c r="NRP3820" s="1462"/>
      <c r="NRQ3820" s="1463"/>
      <c r="NRR3820" s="1462"/>
      <c r="NRS3820" s="1462"/>
      <c r="NRT3820" s="1462"/>
      <c r="NRU3820" s="1462"/>
      <c r="NRV3820" s="1463"/>
      <c r="NRW3820" s="1462"/>
      <c r="NRX3820" s="1462"/>
      <c r="NRY3820" s="1462"/>
      <c r="NRZ3820" s="1462"/>
      <c r="NSA3820" s="1462"/>
      <c r="NSB3820" s="1462"/>
      <c r="NSC3820" s="1462"/>
      <c r="NSD3820" s="1463"/>
      <c r="NSE3820" s="1462"/>
      <c r="NSF3820" s="1462"/>
      <c r="NSG3820" s="1463"/>
      <c r="NSH3820" s="1463"/>
      <c r="NSI3820" s="1463"/>
      <c r="NSJ3820" s="1463"/>
      <c r="NSK3820" s="1463"/>
      <c r="NSL3820" s="1463"/>
      <c r="NSM3820" s="1462"/>
      <c r="NSN3820" s="1462"/>
      <c r="NSO3820" s="1464"/>
      <c r="NSP3820" s="1465"/>
      <c r="NSQ3820" s="1466"/>
      <c r="NSR3820" s="1466"/>
      <c r="NSS3820" s="1462"/>
      <c r="NST3820" s="1462"/>
      <c r="NSU3820" s="1462"/>
      <c r="NSV3820" s="1462"/>
      <c r="NSW3820" s="1463"/>
      <c r="NSX3820" s="1462"/>
      <c r="NSY3820" s="1462"/>
      <c r="NSZ3820" s="1462"/>
      <c r="NTA3820" s="1462"/>
      <c r="NTB3820" s="1463"/>
      <c r="NTC3820" s="1462"/>
      <c r="NTD3820" s="1462"/>
      <c r="NTE3820" s="1462"/>
      <c r="NTF3820" s="1462"/>
      <c r="NTG3820" s="1462"/>
      <c r="NTH3820" s="1462"/>
      <c r="NTI3820" s="1462"/>
      <c r="NTJ3820" s="1463"/>
      <c r="NTK3820" s="1462"/>
      <c r="NTL3820" s="1462"/>
      <c r="NTM3820" s="1463"/>
      <c r="NTN3820" s="1463"/>
      <c r="NTO3820" s="1463"/>
      <c r="NTP3820" s="1463"/>
      <c r="NTQ3820" s="1463"/>
      <c r="NTR3820" s="1463"/>
      <c r="NTS3820" s="1462"/>
      <c r="NTT3820" s="1462"/>
      <c r="NTU3820" s="1464"/>
      <c r="NTV3820" s="1465"/>
      <c r="NTW3820" s="1466"/>
      <c r="NTX3820" s="1466"/>
      <c r="NTY3820" s="1462"/>
      <c r="NTZ3820" s="1462"/>
      <c r="NUA3820" s="1462"/>
      <c r="NUB3820" s="1462"/>
      <c r="NUC3820" s="1463"/>
      <c r="NUD3820" s="1462"/>
      <c r="NUE3820" s="1462"/>
      <c r="NUF3820" s="1462"/>
      <c r="NUG3820" s="1462"/>
      <c r="NUH3820" s="1463"/>
      <c r="NUI3820" s="1462"/>
      <c r="NUJ3820" s="1462"/>
      <c r="NUK3820" s="1462"/>
      <c r="NUL3820" s="1462"/>
      <c r="NUM3820" s="1462"/>
      <c r="NUN3820" s="1462"/>
      <c r="NUO3820" s="1462"/>
      <c r="NUP3820" s="1463"/>
      <c r="NUQ3820" s="1462"/>
      <c r="NUR3820" s="1462"/>
      <c r="NUS3820" s="1463"/>
      <c r="NUT3820" s="1463"/>
      <c r="NUU3820" s="1463"/>
      <c r="NUV3820" s="1463"/>
      <c r="NUW3820" s="1463"/>
      <c r="NUX3820" s="1463"/>
      <c r="NUY3820" s="1462"/>
      <c r="NUZ3820" s="1462"/>
      <c r="NVA3820" s="1464"/>
      <c r="NVB3820" s="1465"/>
      <c r="NVC3820" s="1466"/>
      <c r="NVD3820" s="1466"/>
      <c r="NVE3820" s="1462"/>
      <c r="NVF3820" s="1462"/>
      <c r="NVG3820" s="1462"/>
      <c r="NVH3820" s="1462"/>
      <c r="NVI3820" s="1463"/>
      <c r="NVJ3820" s="1462"/>
      <c r="NVK3820" s="1462"/>
      <c r="NVL3820" s="1462"/>
      <c r="NVM3820" s="1462"/>
      <c r="NVN3820" s="1463"/>
      <c r="NVO3820" s="1462"/>
      <c r="NVP3820" s="1462"/>
      <c r="NVQ3820" s="1462"/>
      <c r="NVR3820" s="1462"/>
      <c r="NVS3820" s="1462"/>
      <c r="NVT3820" s="1462"/>
      <c r="NVU3820" s="1462"/>
      <c r="NVV3820" s="1463"/>
      <c r="NVW3820" s="1462"/>
      <c r="NVX3820" s="1462"/>
      <c r="NVY3820" s="1463"/>
      <c r="NVZ3820" s="1463"/>
      <c r="NWA3820" s="1463"/>
      <c r="NWB3820" s="1463"/>
      <c r="NWC3820" s="1463"/>
      <c r="NWD3820" s="1463"/>
      <c r="NWE3820" s="1462"/>
      <c r="NWF3820" s="1462"/>
      <c r="NWG3820" s="1464"/>
      <c r="NWH3820" s="1465"/>
      <c r="NWI3820" s="1466"/>
      <c r="NWJ3820" s="1466"/>
      <c r="NWK3820" s="1462"/>
      <c r="NWL3820" s="1462"/>
      <c r="NWM3820" s="1462"/>
      <c r="NWN3820" s="1462"/>
      <c r="NWO3820" s="1463"/>
      <c r="NWP3820" s="1462"/>
      <c r="NWQ3820" s="1462"/>
      <c r="NWR3820" s="1462"/>
      <c r="NWS3820" s="1462"/>
      <c r="NWT3820" s="1463"/>
      <c r="NWU3820" s="1462"/>
      <c r="NWV3820" s="1462"/>
      <c r="NWW3820" s="1462"/>
      <c r="NWX3820" s="1462"/>
      <c r="NWY3820" s="1462"/>
      <c r="NWZ3820" s="1462"/>
      <c r="NXA3820" s="1462"/>
      <c r="NXB3820" s="1463"/>
      <c r="NXC3820" s="1462"/>
      <c r="NXD3820" s="1462"/>
      <c r="NXE3820" s="1463"/>
      <c r="NXF3820" s="1463"/>
      <c r="NXG3820" s="1463"/>
      <c r="NXH3820" s="1463"/>
      <c r="NXI3820" s="1463"/>
      <c r="NXJ3820" s="1463"/>
      <c r="NXK3820" s="1462"/>
      <c r="NXL3820" s="1462"/>
      <c r="NXM3820" s="1464"/>
      <c r="NXN3820" s="1465"/>
      <c r="NXO3820" s="1466"/>
      <c r="NXP3820" s="1466"/>
      <c r="NXQ3820" s="1462"/>
      <c r="NXR3820" s="1462"/>
      <c r="NXS3820" s="1462"/>
      <c r="NXT3820" s="1462"/>
      <c r="NXU3820" s="1463"/>
      <c r="NXV3820" s="1462"/>
      <c r="NXW3820" s="1462"/>
      <c r="NXX3820" s="1462"/>
      <c r="NXY3820" s="1462"/>
      <c r="NXZ3820" s="1463"/>
      <c r="NYA3820" s="1462"/>
      <c r="NYB3820" s="1462"/>
      <c r="NYC3820" s="1462"/>
      <c r="NYD3820" s="1462"/>
      <c r="NYE3820" s="1462"/>
      <c r="NYF3820" s="1462"/>
      <c r="NYG3820" s="1462"/>
      <c r="NYH3820" s="1463"/>
      <c r="NYI3820" s="1462"/>
      <c r="NYJ3820" s="1462"/>
      <c r="NYK3820" s="1463"/>
      <c r="NYL3820" s="1463"/>
      <c r="NYM3820" s="1463"/>
      <c r="NYN3820" s="1463"/>
      <c r="NYO3820" s="1463"/>
      <c r="NYP3820" s="1463"/>
      <c r="NYQ3820" s="1462"/>
      <c r="NYR3820" s="1462"/>
      <c r="NYS3820" s="1464"/>
      <c r="NYT3820" s="1465"/>
      <c r="NYU3820" s="1466"/>
      <c r="NYV3820" s="1466"/>
      <c r="NYW3820" s="1462"/>
      <c r="NYX3820" s="1462"/>
      <c r="NYY3820" s="1462"/>
      <c r="NYZ3820" s="1462"/>
      <c r="NZA3820" s="1463"/>
      <c r="NZB3820" s="1462"/>
      <c r="NZC3820" s="1462"/>
      <c r="NZD3820" s="1462"/>
      <c r="NZE3820" s="1462"/>
      <c r="NZF3820" s="1463"/>
      <c r="NZG3820" s="1462"/>
      <c r="NZH3820" s="1462"/>
      <c r="NZI3820" s="1462"/>
      <c r="NZJ3820" s="1462"/>
      <c r="NZK3820" s="1462"/>
      <c r="NZL3820" s="1462"/>
      <c r="NZM3820" s="1462"/>
      <c r="NZN3820" s="1463"/>
      <c r="NZO3820" s="1462"/>
      <c r="NZP3820" s="1462"/>
      <c r="NZQ3820" s="1463"/>
      <c r="NZR3820" s="1463"/>
      <c r="NZS3820" s="1463"/>
      <c r="NZT3820" s="1463"/>
      <c r="NZU3820" s="1463"/>
      <c r="NZV3820" s="1463"/>
      <c r="NZW3820" s="1462"/>
      <c r="NZX3820" s="1462"/>
      <c r="NZY3820" s="1464"/>
      <c r="NZZ3820" s="1465"/>
      <c r="OAA3820" s="1466"/>
      <c r="OAB3820" s="1466"/>
      <c r="OAC3820" s="1462"/>
      <c r="OAD3820" s="1462"/>
      <c r="OAE3820" s="1462"/>
      <c r="OAF3820" s="1462"/>
      <c r="OAG3820" s="1463"/>
      <c r="OAH3820" s="1462"/>
      <c r="OAI3820" s="1462"/>
      <c r="OAJ3820" s="1462"/>
      <c r="OAK3820" s="1462"/>
      <c r="OAL3820" s="1463"/>
      <c r="OAM3820" s="1462"/>
      <c r="OAN3820" s="1462"/>
      <c r="OAO3820" s="1462"/>
      <c r="OAP3820" s="1462"/>
      <c r="OAQ3820" s="1462"/>
      <c r="OAR3820" s="1462"/>
      <c r="OAS3820" s="1462"/>
      <c r="OAT3820" s="1463"/>
      <c r="OAU3820" s="1462"/>
      <c r="OAV3820" s="1462"/>
      <c r="OAW3820" s="1463"/>
      <c r="OAX3820" s="1463"/>
      <c r="OAY3820" s="1463"/>
      <c r="OAZ3820" s="1463"/>
      <c r="OBA3820" s="1463"/>
      <c r="OBB3820" s="1463"/>
      <c r="OBC3820" s="1462"/>
      <c r="OBD3820" s="1462"/>
      <c r="OBE3820" s="1464"/>
      <c r="OBF3820" s="1465"/>
      <c r="OBG3820" s="1466"/>
      <c r="OBH3820" s="1466"/>
      <c r="OBI3820" s="1462"/>
      <c r="OBJ3820" s="1462"/>
      <c r="OBK3820" s="1462"/>
      <c r="OBL3820" s="1462"/>
      <c r="OBM3820" s="1463"/>
      <c r="OBN3820" s="1462"/>
      <c r="OBO3820" s="1462"/>
      <c r="OBP3820" s="1462"/>
      <c r="OBQ3820" s="1462"/>
      <c r="OBR3820" s="1463"/>
      <c r="OBS3820" s="1462"/>
      <c r="OBT3820" s="1462"/>
      <c r="OBU3820" s="1462"/>
      <c r="OBV3820" s="1462"/>
      <c r="OBW3820" s="1462"/>
      <c r="OBX3820" s="1462"/>
      <c r="OBY3820" s="1462"/>
      <c r="OBZ3820" s="1463"/>
      <c r="OCA3820" s="1462"/>
      <c r="OCB3820" s="1462"/>
      <c r="OCC3820" s="1463"/>
      <c r="OCD3820" s="1463"/>
      <c r="OCE3820" s="1463"/>
      <c r="OCF3820" s="1463"/>
      <c r="OCG3820" s="1463"/>
      <c r="OCH3820" s="1463"/>
      <c r="OCI3820" s="1462"/>
      <c r="OCJ3820" s="1462"/>
      <c r="OCK3820" s="1464"/>
      <c r="OCL3820" s="1465"/>
      <c r="OCM3820" s="1466"/>
      <c r="OCN3820" s="1466"/>
      <c r="OCO3820" s="1462"/>
      <c r="OCP3820" s="1462"/>
      <c r="OCQ3820" s="1462"/>
      <c r="OCR3820" s="1462"/>
      <c r="OCS3820" s="1463"/>
      <c r="OCT3820" s="1462"/>
      <c r="OCU3820" s="1462"/>
      <c r="OCV3820" s="1462"/>
      <c r="OCW3820" s="1462"/>
      <c r="OCX3820" s="1463"/>
      <c r="OCY3820" s="1462"/>
      <c r="OCZ3820" s="1462"/>
      <c r="ODA3820" s="1462"/>
      <c r="ODB3820" s="1462"/>
      <c r="ODC3820" s="1462"/>
      <c r="ODD3820" s="1462"/>
      <c r="ODE3820" s="1462"/>
      <c r="ODF3820" s="1463"/>
      <c r="ODG3820" s="1462"/>
      <c r="ODH3820" s="1462"/>
      <c r="ODI3820" s="1463"/>
      <c r="ODJ3820" s="1463"/>
      <c r="ODK3820" s="1463"/>
      <c r="ODL3820" s="1463"/>
      <c r="ODM3820" s="1463"/>
      <c r="ODN3820" s="1463"/>
      <c r="ODO3820" s="1462"/>
      <c r="ODP3820" s="1462"/>
      <c r="ODQ3820" s="1464"/>
      <c r="ODR3820" s="1465"/>
      <c r="ODS3820" s="1466"/>
      <c r="ODT3820" s="1466"/>
      <c r="ODU3820" s="1462"/>
      <c r="ODV3820" s="1462"/>
      <c r="ODW3820" s="1462"/>
      <c r="ODX3820" s="1462"/>
      <c r="ODY3820" s="1463"/>
      <c r="ODZ3820" s="1462"/>
      <c r="OEA3820" s="1462"/>
      <c r="OEB3820" s="1462"/>
      <c r="OEC3820" s="1462"/>
      <c r="OED3820" s="1463"/>
      <c r="OEE3820" s="1462"/>
      <c r="OEF3820" s="1462"/>
      <c r="OEG3820" s="1462"/>
      <c r="OEH3820" s="1462"/>
      <c r="OEI3820" s="1462"/>
      <c r="OEJ3820" s="1462"/>
      <c r="OEK3820" s="1462"/>
      <c r="OEL3820" s="1463"/>
      <c r="OEM3820" s="1462"/>
      <c r="OEN3820" s="1462"/>
      <c r="OEO3820" s="1463"/>
      <c r="OEP3820" s="1463"/>
      <c r="OEQ3820" s="1463"/>
      <c r="OER3820" s="1463"/>
      <c r="OES3820" s="1463"/>
      <c r="OET3820" s="1463"/>
      <c r="OEU3820" s="1462"/>
      <c r="OEV3820" s="1462"/>
      <c r="OEW3820" s="1464"/>
      <c r="OEX3820" s="1465"/>
      <c r="OEY3820" s="1466"/>
      <c r="OEZ3820" s="1466"/>
      <c r="OFA3820" s="1462"/>
      <c r="OFB3820" s="1462"/>
      <c r="OFC3820" s="1462"/>
      <c r="OFD3820" s="1462"/>
      <c r="OFE3820" s="1463"/>
      <c r="OFF3820" s="1462"/>
      <c r="OFG3820" s="1462"/>
      <c r="OFH3820" s="1462"/>
      <c r="OFI3820" s="1462"/>
      <c r="OFJ3820" s="1463"/>
      <c r="OFK3820" s="1462"/>
      <c r="OFL3820" s="1462"/>
      <c r="OFM3820" s="1462"/>
      <c r="OFN3820" s="1462"/>
      <c r="OFO3820" s="1462"/>
      <c r="OFP3820" s="1462"/>
      <c r="OFQ3820" s="1462"/>
      <c r="OFR3820" s="1463"/>
      <c r="OFS3820" s="1462"/>
      <c r="OFT3820" s="1462"/>
      <c r="OFU3820" s="1463"/>
      <c r="OFV3820" s="1463"/>
      <c r="OFW3820" s="1463"/>
      <c r="OFX3820" s="1463"/>
      <c r="OFY3820" s="1463"/>
      <c r="OFZ3820" s="1463"/>
      <c r="OGA3820" s="1462"/>
      <c r="OGB3820" s="1462"/>
      <c r="OGC3820" s="1464"/>
      <c r="OGD3820" s="1465"/>
      <c r="OGE3820" s="1466"/>
      <c r="OGF3820" s="1466"/>
      <c r="OGG3820" s="1462"/>
      <c r="OGH3820" s="1462"/>
      <c r="OGI3820" s="1462"/>
      <c r="OGJ3820" s="1462"/>
      <c r="OGK3820" s="1463"/>
      <c r="OGL3820" s="1462"/>
      <c r="OGM3820" s="1462"/>
      <c r="OGN3820" s="1462"/>
      <c r="OGO3820" s="1462"/>
      <c r="OGP3820" s="1463"/>
      <c r="OGQ3820" s="1462"/>
      <c r="OGR3820" s="1462"/>
      <c r="OGS3820" s="1462"/>
      <c r="OGT3820" s="1462"/>
      <c r="OGU3820" s="1462"/>
      <c r="OGV3820" s="1462"/>
      <c r="OGW3820" s="1462"/>
      <c r="OGX3820" s="1463"/>
      <c r="OGY3820" s="1462"/>
      <c r="OGZ3820" s="1462"/>
      <c r="OHA3820" s="1463"/>
      <c r="OHB3820" s="1463"/>
      <c r="OHC3820" s="1463"/>
      <c r="OHD3820" s="1463"/>
      <c r="OHE3820" s="1463"/>
      <c r="OHF3820" s="1463"/>
      <c r="OHG3820" s="1462"/>
      <c r="OHH3820" s="1462"/>
      <c r="OHI3820" s="1464"/>
      <c r="OHJ3820" s="1465"/>
      <c r="OHK3820" s="1466"/>
      <c r="OHL3820" s="1466"/>
      <c r="OHM3820" s="1462"/>
      <c r="OHN3820" s="1462"/>
      <c r="OHO3820" s="1462"/>
      <c r="OHP3820" s="1462"/>
      <c r="OHQ3820" s="1463"/>
      <c r="OHR3820" s="1462"/>
      <c r="OHS3820" s="1462"/>
      <c r="OHT3820" s="1462"/>
      <c r="OHU3820" s="1462"/>
      <c r="OHV3820" s="1463"/>
      <c r="OHW3820" s="1462"/>
      <c r="OHX3820" s="1462"/>
      <c r="OHY3820" s="1462"/>
      <c r="OHZ3820" s="1462"/>
      <c r="OIA3820" s="1462"/>
      <c r="OIB3820" s="1462"/>
      <c r="OIC3820" s="1462"/>
      <c r="OID3820" s="1463"/>
      <c r="OIE3820" s="1462"/>
      <c r="OIF3820" s="1462"/>
      <c r="OIG3820" s="1463"/>
      <c r="OIH3820" s="1463"/>
      <c r="OII3820" s="1463"/>
      <c r="OIJ3820" s="1463"/>
      <c r="OIK3820" s="1463"/>
      <c r="OIL3820" s="1463"/>
      <c r="OIM3820" s="1462"/>
      <c r="OIN3820" s="1462"/>
      <c r="OIO3820" s="1464"/>
      <c r="OIP3820" s="1465"/>
      <c r="OIQ3820" s="1466"/>
      <c r="OIR3820" s="1466"/>
      <c r="OIS3820" s="1462"/>
      <c r="OIT3820" s="1462"/>
      <c r="OIU3820" s="1462"/>
      <c r="OIV3820" s="1462"/>
      <c r="OIW3820" s="1463"/>
      <c r="OIX3820" s="1462"/>
      <c r="OIY3820" s="1462"/>
      <c r="OIZ3820" s="1462"/>
      <c r="OJA3820" s="1462"/>
      <c r="OJB3820" s="1463"/>
      <c r="OJC3820" s="1462"/>
      <c r="OJD3820" s="1462"/>
      <c r="OJE3820" s="1462"/>
      <c r="OJF3820" s="1462"/>
      <c r="OJG3820" s="1462"/>
      <c r="OJH3820" s="1462"/>
      <c r="OJI3820" s="1462"/>
      <c r="OJJ3820" s="1463"/>
      <c r="OJK3820" s="1462"/>
      <c r="OJL3820" s="1462"/>
      <c r="OJM3820" s="1463"/>
      <c r="OJN3820" s="1463"/>
      <c r="OJO3820" s="1463"/>
      <c r="OJP3820" s="1463"/>
      <c r="OJQ3820" s="1463"/>
      <c r="OJR3820" s="1463"/>
      <c r="OJS3820" s="1462"/>
      <c r="OJT3820" s="1462"/>
      <c r="OJU3820" s="1464"/>
      <c r="OJV3820" s="1465"/>
      <c r="OJW3820" s="1466"/>
      <c r="OJX3820" s="1466"/>
      <c r="OJY3820" s="1462"/>
      <c r="OJZ3820" s="1462"/>
      <c r="OKA3820" s="1462"/>
      <c r="OKB3820" s="1462"/>
      <c r="OKC3820" s="1463"/>
      <c r="OKD3820" s="1462"/>
      <c r="OKE3820" s="1462"/>
      <c r="OKF3820" s="1462"/>
      <c r="OKG3820" s="1462"/>
      <c r="OKH3820" s="1463"/>
      <c r="OKI3820" s="1462"/>
      <c r="OKJ3820" s="1462"/>
      <c r="OKK3820" s="1462"/>
      <c r="OKL3820" s="1462"/>
      <c r="OKM3820" s="1462"/>
      <c r="OKN3820" s="1462"/>
      <c r="OKO3820" s="1462"/>
      <c r="OKP3820" s="1463"/>
      <c r="OKQ3820" s="1462"/>
      <c r="OKR3820" s="1462"/>
      <c r="OKS3820" s="1463"/>
      <c r="OKT3820" s="1463"/>
      <c r="OKU3820" s="1463"/>
      <c r="OKV3820" s="1463"/>
      <c r="OKW3820" s="1463"/>
      <c r="OKX3820" s="1463"/>
      <c r="OKY3820" s="1462"/>
      <c r="OKZ3820" s="1462"/>
      <c r="OLA3820" s="1464"/>
      <c r="OLB3820" s="1465"/>
      <c r="OLC3820" s="1466"/>
      <c r="OLD3820" s="1466"/>
      <c r="OLE3820" s="1462"/>
      <c r="OLF3820" s="1462"/>
      <c r="OLG3820" s="1462"/>
      <c r="OLH3820" s="1462"/>
      <c r="OLI3820" s="1463"/>
      <c r="OLJ3820" s="1462"/>
      <c r="OLK3820" s="1462"/>
      <c r="OLL3820" s="1462"/>
      <c r="OLM3820" s="1462"/>
      <c r="OLN3820" s="1463"/>
      <c r="OLO3820" s="1462"/>
      <c r="OLP3820" s="1462"/>
      <c r="OLQ3820" s="1462"/>
      <c r="OLR3820" s="1462"/>
      <c r="OLS3820" s="1462"/>
      <c r="OLT3820" s="1462"/>
      <c r="OLU3820" s="1462"/>
      <c r="OLV3820" s="1463"/>
      <c r="OLW3820" s="1462"/>
      <c r="OLX3820" s="1462"/>
      <c r="OLY3820" s="1463"/>
      <c r="OLZ3820" s="1463"/>
      <c r="OMA3820" s="1463"/>
      <c r="OMB3820" s="1463"/>
      <c r="OMC3820" s="1463"/>
      <c r="OMD3820" s="1463"/>
      <c r="OME3820" s="1462"/>
      <c r="OMF3820" s="1462"/>
      <c r="OMG3820" s="1464"/>
      <c r="OMH3820" s="1465"/>
      <c r="OMI3820" s="1466"/>
      <c r="OMJ3820" s="1466"/>
      <c r="OMK3820" s="1462"/>
      <c r="OML3820" s="1462"/>
      <c r="OMM3820" s="1462"/>
      <c r="OMN3820" s="1462"/>
      <c r="OMO3820" s="1463"/>
      <c r="OMP3820" s="1462"/>
      <c r="OMQ3820" s="1462"/>
      <c r="OMR3820" s="1462"/>
      <c r="OMS3820" s="1462"/>
      <c r="OMT3820" s="1463"/>
      <c r="OMU3820" s="1462"/>
      <c r="OMV3820" s="1462"/>
      <c r="OMW3820" s="1462"/>
      <c r="OMX3820" s="1462"/>
      <c r="OMY3820" s="1462"/>
      <c r="OMZ3820" s="1462"/>
      <c r="ONA3820" s="1462"/>
      <c r="ONB3820" s="1463"/>
      <c r="ONC3820" s="1462"/>
      <c r="OND3820" s="1462"/>
      <c r="ONE3820" s="1463"/>
      <c r="ONF3820" s="1463"/>
      <c r="ONG3820" s="1463"/>
      <c r="ONH3820" s="1463"/>
      <c r="ONI3820" s="1463"/>
      <c r="ONJ3820" s="1463"/>
      <c r="ONK3820" s="1462"/>
      <c r="ONL3820" s="1462"/>
      <c r="ONM3820" s="1464"/>
      <c r="ONN3820" s="1465"/>
      <c r="ONO3820" s="1466"/>
      <c r="ONP3820" s="1466"/>
      <c r="ONQ3820" s="1462"/>
      <c r="ONR3820" s="1462"/>
      <c r="ONS3820" s="1462"/>
      <c r="ONT3820" s="1462"/>
      <c r="ONU3820" s="1463"/>
      <c r="ONV3820" s="1462"/>
      <c r="ONW3820" s="1462"/>
      <c r="ONX3820" s="1462"/>
      <c r="ONY3820" s="1462"/>
      <c r="ONZ3820" s="1463"/>
      <c r="OOA3820" s="1462"/>
      <c r="OOB3820" s="1462"/>
      <c r="OOC3820" s="1462"/>
      <c r="OOD3820" s="1462"/>
      <c r="OOE3820" s="1462"/>
      <c r="OOF3820" s="1462"/>
      <c r="OOG3820" s="1462"/>
      <c r="OOH3820" s="1463"/>
      <c r="OOI3820" s="1462"/>
      <c r="OOJ3820" s="1462"/>
      <c r="OOK3820" s="1463"/>
      <c r="OOL3820" s="1463"/>
      <c r="OOM3820" s="1463"/>
      <c r="OON3820" s="1463"/>
      <c r="OOO3820" s="1463"/>
      <c r="OOP3820" s="1463"/>
      <c r="OOQ3820" s="1462"/>
      <c r="OOR3820" s="1462"/>
      <c r="OOS3820" s="1464"/>
      <c r="OOT3820" s="1465"/>
      <c r="OOU3820" s="1466"/>
      <c r="OOV3820" s="1466"/>
      <c r="OOW3820" s="1462"/>
      <c r="OOX3820" s="1462"/>
      <c r="OOY3820" s="1462"/>
      <c r="OOZ3820" s="1462"/>
      <c r="OPA3820" s="1463"/>
      <c r="OPB3820" s="1462"/>
      <c r="OPC3820" s="1462"/>
      <c r="OPD3820" s="1462"/>
      <c r="OPE3820" s="1462"/>
      <c r="OPF3820" s="1463"/>
      <c r="OPG3820" s="1462"/>
      <c r="OPH3820" s="1462"/>
      <c r="OPI3820" s="1462"/>
      <c r="OPJ3820" s="1462"/>
      <c r="OPK3820" s="1462"/>
      <c r="OPL3820" s="1462"/>
      <c r="OPM3820" s="1462"/>
      <c r="OPN3820" s="1463"/>
      <c r="OPO3820" s="1462"/>
      <c r="OPP3820" s="1462"/>
      <c r="OPQ3820" s="1463"/>
      <c r="OPR3820" s="1463"/>
      <c r="OPS3820" s="1463"/>
      <c r="OPT3820" s="1463"/>
      <c r="OPU3820" s="1463"/>
      <c r="OPV3820" s="1463"/>
      <c r="OPW3820" s="1462"/>
      <c r="OPX3820" s="1462"/>
      <c r="OPY3820" s="1464"/>
      <c r="OPZ3820" s="1465"/>
      <c r="OQA3820" s="1466"/>
      <c r="OQB3820" s="1466"/>
      <c r="OQC3820" s="1462"/>
      <c r="OQD3820" s="1462"/>
      <c r="OQE3820" s="1462"/>
      <c r="OQF3820" s="1462"/>
      <c r="OQG3820" s="1463"/>
      <c r="OQH3820" s="1462"/>
      <c r="OQI3820" s="1462"/>
      <c r="OQJ3820" s="1462"/>
      <c r="OQK3820" s="1462"/>
      <c r="OQL3820" s="1463"/>
      <c r="OQM3820" s="1462"/>
      <c r="OQN3820" s="1462"/>
      <c r="OQO3820" s="1462"/>
      <c r="OQP3820" s="1462"/>
      <c r="OQQ3820" s="1462"/>
      <c r="OQR3820" s="1462"/>
      <c r="OQS3820" s="1462"/>
      <c r="OQT3820" s="1463"/>
      <c r="OQU3820" s="1462"/>
      <c r="OQV3820" s="1462"/>
      <c r="OQW3820" s="1463"/>
      <c r="OQX3820" s="1463"/>
      <c r="OQY3820" s="1463"/>
      <c r="OQZ3820" s="1463"/>
      <c r="ORA3820" s="1463"/>
      <c r="ORB3820" s="1463"/>
      <c r="ORC3820" s="1462"/>
      <c r="ORD3820" s="1462"/>
      <c r="ORE3820" s="1464"/>
      <c r="ORF3820" s="1465"/>
      <c r="ORG3820" s="1466"/>
      <c r="ORH3820" s="1466"/>
      <c r="ORI3820" s="1462"/>
      <c r="ORJ3820" s="1462"/>
      <c r="ORK3820" s="1462"/>
      <c r="ORL3820" s="1462"/>
      <c r="ORM3820" s="1463"/>
      <c r="ORN3820" s="1462"/>
      <c r="ORO3820" s="1462"/>
      <c r="ORP3820" s="1462"/>
      <c r="ORQ3820" s="1462"/>
      <c r="ORR3820" s="1463"/>
      <c r="ORS3820" s="1462"/>
      <c r="ORT3820" s="1462"/>
      <c r="ORU3820" s="1462"/>
      <c r="ORV3820" s="1462"/>
      <c r="ORW3820" s="1462"/>
      <c r="ORX3820" s="1462"/>
      <c r="ORY3820" s="1462"/>
      <c r="ORZ3820" s="1463"/>
      <c r="OSA3820" s="1462"/>
      <c r="OSB3820" s="1462"/>
      <c r="OSC3820" s="1463"/>
      <c r="OSD3820" s="1463"/>
      <c r="OSE3820" s="1463"/>
      <c r="OSF3820" s="1463"/>
      <c r="OSG3820" s="1463"/>
      <c r="OSH3820" s="1463"/>
      <c r="OSI3820" s="1462"/>
      <c r="OSJ3820" s="1462"/>
      <c r="OSK3820" s="1464"/>
      <c r="OSL3820" s="1465"/>
      <c r="OSM3820" s="1466"/>
      <c r="OSN3820" s="1466"/>
      <c r="OSO3820" s="1462"/>
      <c r="OSP3820" s="1462"/>
      <c r="OSQ3820" s="1462"/>
      <c r="OSR3820" s="1462"/>
      <c r="OSS3820" s="1463"/>
      <c r="OST3820" s="1462"/>
      <c r="OSU3820" s="1462"/>
      <c r="OSV3820" s="1462"/>
      <c r="OSW3820" s="1462"/>
      <c r="OSX3820" s="1463"/>
      <c r="OSY3820" s="1462"/>
      <c r="OSZ3820" s="1462"/>
      <c r="OTA3820" s="1462"/>
      <c r="OTB3820" s="1462"/>
      <c r="OTC3820" s="1462"/>
      <c r="OTD3820" s="1462"/>
      <c r="OTE3820" s="1462"/>
      <c r="OTF3820" s="1463"/>
      <c r="OTG3820" s="1462"/>
      <c r="OTH3820" s="1462"/>
      <c r="OTI3820" s="1463"/>
      <c r="OTJ3820" s="1463"/>
      <c r="OTK3820" s="1463"/>
      <c r="OTL3820" s="1463"/>
      <c r="OTM3820" s="1463"/>
      <c r="OTN3820" s="1463"/>
      <c r="OTO3820" s="1462"/>
      <c r="OTP3820" s="1462"/>
      <c r="OTQ3820" s="1464"/>
      <c r="OTR3820" s="1465"/>
      <c r="OTS3820" s="1466"/>
      <c r="OTT3820" s="1466"/>
      <c r="OTU3820" s="1462"/>
      <c r="OTV3820" s="1462"/>
      <c r="OTW3820" s="1462"/>
      <c r="OTX3820" s="1462"/>
      <c r="OTY3820" s="1463"/>
      <c r="OTZ3820" s="1462"/>
      <c r="OUA3820" s="1462"/>
      <c r="OUB3820" s="1462"/>
      <c r="OUC3820" s="1462"/>
      <c r="OUD3820" s="1463"/>
      <c r="OUE3820" s="1462"/>
      <c r="OUF3820" s="1462"/>
      <c r="OUG3820" s="1462"/>
      <c r="OUH3820" s="1462"/>
      <c r="OUI3820" s="1462"/>
      <c r="OUJ3820" s="1462"/>
      <c r="OUK3820" s="1462"/>
      <c r="OUL3820" s="1463"/>
      <c r="OUM3820" s="1462"/>
      <c r="OUN3820" s="1462"/>
      <c r="OUO3820" s="1463"/>
      <c r="OUP3820" s="1463"/>
      <c r="OUQ3820" s="1463"/>
      <c r="OUR3820" s="1463"/>
      <c r="OUS3820" s="1463"/>
      <c r="OUT3820" s="1463"/>
      <c r="OUU3820" s="1462"/>
      <c r="OUV3820" s="1462"/>
      <c r="OUW3820" s="1464"/>
      <c r="OUX3820" s="1465"/>
      <c r="OUY3820" s="1466"/>
      <c r="OUZ3820" s="1466"/>
      <c r="OVA3820" s="1462"/>
      <c r="OVB3820" s="1462"/>
      <c r="OVC3820" s="1462"/>
      <c r="OVD3820" s="1462"/>
      <c r="OVE3820" s="1463"/>
      <c r="OVF3820" s="1462"/>
      <c r="OVG3820" s="1462"/>
      <c r="OVH3820" s="1462"/>
      <c r="OVI3820" s="1462"/>
      <c r="OVJ3820" s="1463"/>
      <c r="OVK3820" s="1462"/>
      <c r="OVL3820" s="1462"/>
      <c r="OVM3820" s="1462"/>
      <c r="OVN3820" s="1462"/>
      <c r="OVO3820" s="1462"/>
      <c r="OVP3820" s="1462"/>
      <c r="OVQ3820" s="1462"/>
      <c r="OVR3820" s="1463"/>
      <c r="OVS3820" s="1462"/>
      <c r="OVT3820" s="1462"/>
      <c r="OVU3820" s="1463"/>
      <c r="OVV3820" s="1463"/>
      <c r="OVW3820" s="1463"/>
      <c r="OVX3820" s="1463"/>
      <c r="OVY3820" s="1463"/>
      <c r="OVZ3820" s="1463"/>
      <c r="OWA3820" s="1462"/>
      <c r="OWB3820" s="1462"/>
      <c r="OWC3820" s="1464"/>
      <c r="OWD3820" s="1465"/>
      <c r="OWE3820" s="1466"/>
      <c r="OWF3820" s="1466"/>
      <c r="OWG3820" s="1462"/>
      <c r="OWH3820" s="1462"/>
      <c r="OWI3820" s="1462"/>
      <c r="OWJ3820" s="1462"/>
      <c r="OWK3820" s="1463"/>
      <c r="OWL3820" s="1462"/>
      <c r="OWM3820" s="1462"/>
      <c r="OWN3820" s="1462"/>
      <c r="OWO3820" s="1462"/>
      <c r="OWP3820" s="1463"/>
      <c r="OWQ3820" s="1462"/>
      <c r="OWR3820" s="1462"/>
      <c r="OWS3820" s="1462"/>
      <c r="OWT3820" s="1462"/>
      <c r="OWU3820" s="1462"/>
      <c r="OWV3820" s="1462"/>
      <c r="OWW3820" s="1462"/>
      <c r="OWX3820" s="1463"/>
      <c r="OWY3820" s="1462"/>
      <c r="OWZ3820" s="1462"/>
      <c r="OXA3820" s="1463"/>
      <c r="OXB3820" s="1463"/>
      <c r="OXC3820" s="1463"/>
      <c r="OXD3820" s="1463"/>
      <c r="OXE3820" s="1463"/>
      <c r="OXF3820" s="1463"/>
      <c r="OXG3820" s="1462"/>
      <c r="OXH3820" s="1462"/>
      <c r="OXI3820" s="1464"/>
      <c r="OXJ3820" s="1465"/>
      <c r="OXK3820" s="1466"/>
      <c r="OXL3820" s="1466"/>
      <c r="OXM3820" s="1462"/>
      <c r="OXN3820" s="1462"/>
      <c r="OXO3820" s="1462"/>
      <c r="OXP3820" s="1462"/>
      <c r="OXQ3820" s="1463"/>
      <c r="OXR3820" s="1462"/>
      <c r="OXS3820" s="1462"/>
      <c r="OXT3820" s="1462"/>
      <c r="OXU3820" s="1462"/>
      <c r="OXV3820" s="1463"/>
      <c r="OXW3820" s="1462"/>
      <c r="OXX3820" s="1462"/>
      <c r="OXY3820" s="1462"/>
      <c r="OXZ3820" s="1462"/>
      <c r="OYA3820" s="1462"/>
      <c r="OYB3820" s="1462"/>
      <c r="OYC3820" s="1462"/>
      <c r="OYD3820" s="1463"/>
      <c r="OYE3820" s="1462"/>
      <c r="OYF3820" s="1462"/>
      <c r="OYG3820" s="1463"/>
      <c r="OYH3820" s="1463"/>
      <c r="OYI3820" s="1463"/>
      <c r="OYJ3820" s="1463"/>
      <c r="OYK3820" s="1463"/>
      <c r="OYL3820" s="1463"/>
      <c r="OYM3820" s="1462"/>
      <c r="OYN3820" s="1462"/>
      <c r="OYO3820" s="1464"/>
      <c r="OYP3820" s="1465"/>
      <c r="OYQ3820" s="1466"/>
      <c r="OYR3820" s="1466"/>
      <c r="OYS3820" s="1462"/>
      <c r="OYT3820" s="1462"/>
      <c r="OYU3820" s="1462"/>
      <c r="OYV3820" s="1462"/>
      <c r="OYW3820" s="1463"/>
      <c r="OYX3820" s="1462"/>
      <c r="OYY3820" s="1462"/>
      <c r="OYZ3820" s="1462"/>
      <c r="OZA3820" s="1462"/>
      <c r="OZB3820" s="1463"/>
      <c r="OZC3820" s="1462"/>
      <c r="OZD3820" s="1462"/>
      <c r="OZE3820" s="1462"/>
      <c r="OZF3820" s="1462"/>
      <c r="OZG3820" s="1462"/>
      <c r="OZH3820" s="1462"/>
      <c r="OZI3820" s="1462"/>
      <c r="OZJ3820" s="1463"/>
      <c r="OZK3820" s="1462"/>
      <c r="OZL3820" s="1462"/>
      <c r="OZM3820" s="1463"/>
      <c r="OZN3820" s="1463"/>
      <c r="OZO3820" s="1463"/>
      <c r="OZP3820" s="1463"/>
      <c r="OZQ3820" s="1463"/>
      <c r="OZR3820" s="1463"/>
      <c r="OZS3820" s="1462"/>
      <c r="OZT3820" s="1462"/>
      <c r="OZU3820" s="1464"/>
      <c r="OZV3820" s="1465"/>
      <c r="OZW3820" s="1466"/>
      <c r="OZX3820" s="1466"/>
      <c r="OZY3820" s="1462"/>
      <c r="OZZ3820" s="1462"/>
      <c r="PAA3820" s="1462"/>
      <c r="PAB3820" s="1462"/>
      <c r="PAC3820" s="1463"/>
      <c r="PAD3820" s="1462"/>
      <c r="PAE3820" s="1462"/>
      <c r="PAF3820" s="1462"/>
      <c r="PAG3820" s="1462"/>
      <c r="PAH3820" s="1463"/>
      <c r="PAI3820" s="1462"/>
      <c r="PAJ3820" s="1462"/>
      <c r="PAK3820" s="1462"/>
      <c r="PAL3820" s="1462"/>
      <c r="PAM3820" s="1462"/>
      <c r="PAN3820" s="1462"/>
      <c r="PAO3820" s="1462"/>
      <c r="PAP3820" s="1463"/>
      <c r="PAQ3820" s="1462"/>
      <c r="PAR3820" s="1462"/>
      <c r="PAS3820" s="1463"/>
      <c r="PAT3820" s="1463"/>
      <c r="PAU3820" s="1463"/>
      <c r="PAV3820" s="1463"/>
      <c r="PAW3820" s="1463"/>
      <c r="PAX3820" s="1463"/>
      <c r="PAY3820" s="1462"/>
      <c r="PAZ3820" s="1462"/>
      <c r="PBA3820" s="1464"/>
      <c r="PBB3820" s="1465"/>
      <c r="PBC3820" s="1466"/>
      <c r="PBD3820" s="1466"/>
      <c r="PBE3820" s="1462"/>
      <c r="PBF3820" s="1462"/>
      <c r="PBG3820" s="1462"/>
      <c r="PBH3820" s="1462"/>
      <c r="PBI3820" s="1463"/>
      <c r="PBJ3820" s="1462"/>
      <c r="PBK3820" s="1462"/>
      <c r="PBL3820" s="1462"/>
      <c r="PBM3820" s="1462"/>
      <c r="PBN3820" s="1463"/>
      <c r="PBO3820" s="1462"/>
      <c r="PBP3820" s="1462"/>
      <c r="PBQ3820" s="1462"/>
      <c r="PBR3820" s="1462"/>
      <c r="PBS3820" s="1462"/>
      <c r="PBT3820" s="1462"/>
      <c r="PBU3820" s="1462"/>
      <c r="PBV3820" s="1463"/>
      <c r="PBW3820" s="1462"/>
      <c r="PBX3820" s="1462"/>
      <c r="PBY3820" s="1463"/>
      <c r="PBZ3820" s="1463"/>
      <c r="PCA3820" s="1463"/>
      <c r="PCB3820" s="1463"/>
      <c r="PCC3820" s="1463"/>
      <c r="PCD3820" s="1463"/>
      <c r="PCE3820" s="1462"/>
      <c r="PCF3820" s="1462"/>
      <c r="PCG3820" s="1464"/>
      <c r="PCH3820" s="1465"/>
      <c r="PCI3820" s="1466"/>
      <c r="PCJ3820" s="1466"/>
      <c r="PCK3820" s="1462"/>
      <c r="PCL3820" s="1462"/>
      <c r="PCM3820" s="1462"/>
      <c r="PCN3820" s="1462"/>
      <c r="PCO3820" s="1463"/>
      <c r="PCP3820" s="1462"/>
      <c r="PCQ3820" s="1462"/>
      <c r="PCR3820" s="1462"/>
      <c r="PCS3820" s="1462"/>
      <c r="PCT3820" s="1463"/>
      <c r="PCU3820" s="1462"/>
      <c r="PCV3820" s="1462"/>
      <c r="PCW3820" s="1462"/>
      <c r="PCX3820" s="1462"/>
      <c r="PCY3820" s="1462"/>
      <c r="PCZ3820" s="1462"/>
      <c r="PDA3820" s="1462"/>
      <c r="PDB3820" s="1463"/>
      <c r="PDC3820" s="1462"/>
      <c r="PDD3820" s="1462"/>
      <c r="PDE3820" s="1463"/>
      <c r="PDF3820" s="1463"/>
      <c r="PDG3820" s="1463"/>
      <c r="PDH3820" s="1463"/>
      <c r="PDI3820" s="1463"/>
      <c r="PDJ3820" s="1463"/>
      <c r="PDK3820" s="1462"/>
      <c r="PDL3820" s="1462"/>
      <c r="PDM3820" s="1464"/>
      <c r="PDN3820" s="1465"/>
      <c r="PDO3820" s="1466"/>
      <c r="PDP3820" s="1466"/>
      <c r="PDQ3820" s="1462"/>
      <c r="PDR3820" s="1462"/>
      <c r="PDS3820" s="1462"/>
      <c r="PDT3820" s="1462"/>
      <c r="PDU3820" s="1463"/>
      <c r="PDV3820" s="1462"/>
      <c r="PDW3820" s="1462"/>
      <c r="PDX3820" s="1462"/>
      <c r="PDY3820" s="1462"/>
      <c r="PDZ3820" s="1463"/>
      <c r="PEA3820" s="1462"/>
      <c r="PEB3820" s="1462"/>
      <c r="PEC3820" s="1462"/>
      <c r="PED3820" s="1462"/>
      <c r="PEE3820" s="1462"/>
      <c r="PEF3820" s="1462"/>
      <c r="PEG3820" s="1462"/>
      <c r="PEH3820" s="1463"/>
      <c r="PEI3820" s="1462"/>
      <c r="PEJ3820" s="1462"/>
      <c r="PEK3820" s="1463"/>
      <c r="PEL3820" s="1463"/>
      <c r="PEM3820" s="1463"/>
      <c r="PEN3820" s="1463"/>
      <c r="PEO3820" s="1463"/>
      <c r="PEP3820" s="1463"/>
      <c r="PEQ3820" s="1462"/>
      <c r="PER3820" s="1462"/>
      <c r="PES3820" s="1464"/>
      <c r="PET3820" s="1465"/>
      <c r="PEU3820" s="1466"/>
      <c r="PEV3820" s="1466"/>
      <c r="PEW3820" s="1462"/>
      <c r="PEX3820" s="1462"/>
      <c r="PEY3820" s="1462"/>
      <c r="PEZ3820" s="1462"/>
      <c r="PFA3820" s="1463"/>
      <c r="PFB3820" s="1462"/>
      <c r="PFC3820" s="1462"/>
      <c r="PFD3820" s="1462"/>
      <c r="PFE3820" s="1462"/>
      <c r="PFF3820" s="1463"/>
      <c r="PFG3820" s="1462"/>
      <c r="PFH3820" s="1462"/>
      <c r="PFI3820" s="1462"/>
      <c r="PFJ3820" s="1462"/>
      <c r="PFK3820" s="1462"/>
      <c r="PFL3820" s="1462"/>
      <c r="PFM3820" s="1462"/>
      <c r="PFN3820" s="1463"/>
      <c r="PFO3820" s="1462"/>
      <c r="PFP3820" s="1462"/>
      <c r="PFQ3820" s="1463"/>
      <c r="PFR3820" s="1463"/>
      <c r="PFS3820" s="1463"/>
      <c r="PFT3820" s="1463"/>
      <c r="PFU3820" s="1463"/>
      <c r="PFV3820" s="1463"/>
      <c r="PFW3820" s="1462"/>
      <c r="PFX3820" s="1462"/>
      <c r="PFY3820" s="1464"/>
      <c r="PFZ3820" s="1465"/>
      <c r="PGA3820" s="1466"/>
      <c r="PGB3820" s="1466"/>
      <c r="PGC3820" s="1462"/>
      <c r="PGD3820" s="1462"/>
      <c r="PGE3820" s="1462"/>
      <c r="PGF3820" s="1462"/>
      <c r="PGG3820" s="1463"/>
      <c r="PGH3820" s="1462"/>
      <c r="PGI3820" s="1462"/>
      <c r="PGJ3820" s="1462"/>
      <c r="PGK3820" s="1462"/>
      <c r="PGL3820" s="1463"/>
      <c r="PGM3820" s="1462"/>
      <c r="PGN3820" s="1462"/>
      <c r="PGO3820" s="1462"/>
      <c r="PGP3820" s="1462"/>
      <c r="PGQ3820" s="1462"/>
      <c r="PGR3820" s="1462"/>
      <c r="PGS3820" s="1462"/>
      <c r="PGT3820" s="1463"/>
      <c r="PGU3820" s="1462"/>
      <c r="PGV3820" s="1462"/>
      <c r="PGW3820" s="1463"/>
      <c r="PGX3820" s="1463"/>
      <c r="PGY3820" s="1463"/>
      <c r="PGZ3820" s="1463"/>
      <c r="PHA3820" s="1463"/>
      <c r="PHB3820" s="1463"/>
      <c r="PHC3820" s="1462"/>
      <c r="PHD3820" s="1462"/>
      <c r="PHE3820" s="1464"/>
      <c r="PHF3820" s="1465"/>
      <c r="PHG3820" s="1466"/>
      <c r="PHH3820" s="1466"/>
      <c r="PHI3820" s="1462"/>
      <c r="PHJ3820" s="1462"/>
      <c r="PHK3820" s="1462"/>
      <c r="PHL3820" s="1462"/>
      <c r="PHM3820" s="1463"/>
      <c r="PHN3820" s="1462"/>
      <c r="PHO3820" s="1462"/>
      <c r="PHP3820" s="1462"/>
      <c r="PHQ3820" s="1462"/>
      <c r="PHR3820" s="1463"/>
      <c r="PHS3820" s="1462"/>
      <c r="PHT3820" s="1462"/>
      <c r="PHU3820" s="1462"/>
      <c r="PHV3820" s="1462"/>
      <c r="PHW3820" s="1462"/>
      <c r="PHX3820" s="1462"/>
      <c r="PHY3820" s="1462"/>
      <c r="PHZ3820" s="1463"/>
      <c r="PIA3820" s="1462"/>
      <c r="PIB3820" s="1462"/>
      <c r="PIC3820" s="1463"/>
      <c r="PID3820" s="1463"/>
      <c r="PIE3820" s="1463"/>
      <c r="PIF3820" s="1463"/>
      <c r="PIG3820" s="1463"/>
      <c r="PIH3820" s="1463"/>
      <c r="PII3820" s="1462"/>
      <c r="PIJ3820" s="1462"/>
      <c r="PIK3820" s="1464"/>
      <c r="PIL3820" s="1465"/>
      <c r="PIM3820" s="1466"/>
      <c r="PIN3820" s="1466"/>
      <c r="PIO3820" s="1462"/>
      <c r="PIP3820" s="1462"/>
      <c r="PIQ3820" s="1462"/>
      <c r="PIR3820" s="1462"/>
      <c r="PIS3820" s="1463"/>
      <c r="PIT3820" s="1462"/>
      <c r="PIU3820" s="1462"/>
      <c r="PIV3820" s="1462"/>
      <c r="PIW3820" s="1462"/>
      <c r="PIX3820" s="1463"/>
      <c r="PIY3820" s="1462"/>
      <c r="PIZ3820" s="1462"/>
      <c r="PJA3820" s="1462"/>
      <c r="PJB3820" s="1462"/>
      <c r="PJC3820" s="1462"/>
      <c r="PJD3820" s="1462"/>
      <c r="PJE3820" s="1462"/>
      <c r="PJF3820" s="1463"/>
      <c r="PJG3820" s="1462"/>
      <c r="PJH3820" s="1462"/>
      <c r="PJI3820" s="1463"/>
      <c r="PJJ3820" s="1463"/>
      <c r="PJK3820" s="1463"/>
      <c r="PJL3820" s="1463"/>
      <c r="PJM3820" s="1463"/>
      <c r="PJN3820" s="1463"/>
      <c r="PJO3820" s="1462"/>
      <c r="PJP3820" s="1462"/>
      <c r="PJQ3820" s="1464"/>
      <c r="PJR3820" s="1465"/>
      <c r="PJS3820" s="1466"/>
      <c r="PJT3820" s="1466"/>
      <c r="PJU3820" s="1462"/>
      <c r="PJV3820" s="1462"/>
      <c r="PJW3820" s="1462"/>
      <c r="PJX3820" s="1462"/>
      <c r="PJY3820" s="1463"/>
      <c r="PJZ3820" s="1462"/>
      <c r="PKA3820" s="1462"/>
      <c r="PKB3820" s="1462"/>
      <c r="PKC3820" s="1462"/>
      <c r="PKD3820" s="1463"/>
      <c r="PKE3820" s="1462"/>
      <c r="PKF3820" s="1462"/>
      <c r="PKG3820" s="1462"/>
      <c r="PKH3820" s="1462"/>
      <c r="PKI3820" s="1462"/>
      <c r="PKJ3820" s="1462"/>
      <c r="PKK3820" s="1462"/>
      <c r="PKL3820" s="1463"/>
      <c r="PKM3820" s="1462"/>
      <c r="PKN3820" s="1462"/>
      <c r="PKO3820" s="1463"/>
      <c r="PKP3820" s="1463"/>
      <c r="PKQ3820" s="1463"/>
      <c r="PKR3820" s="1463"/>
      <c r="PKS3820" s="1463"/>
      <c r="PKT3820" s="1463"/>
      <c r="PKU3820" s="1462"/>
      <c r="PKV3820" s="1462"/>
      <c r="PKW3820" s="1464"/>
      <c r="PKX3820" s="1465"/>
      <c r="PKY3820" s="1466"/>
      <c r="PKZ3820" s="1466"/>
      <c r="PLA3820" s="1462"/>
      <c r="PLB3820" s="1462"/>
      <c r="PLC3820" s="1462"/>
      <c r="PLD3820" s="1462"/>
      <c r="PLE3820" s="1463"/>
      <c r="PLF3820" s="1462"/>
      <c r="PLG3820" s="1462"/>
      <c r="PLH3820" s="1462"/>
      <c r="PLI3820" s="1462"/>
      <c r="PLJ3820" s="1463"/>
      <c r="PLK3820" s="1462"/>
      <c r="PLL3820" s="1462"/>
      <c r="PLM3820" s="1462"/>
      <c r="PLN3820" s="1462"/>
      <c r="PLO3820" s="1462"/>
      <c r="PLP3820" s="1462"/>
      <c r="PLQ3820" s="1462"/>
      <c r="PLR3820" s="1463"/>
      <c r="PLS3820" s="1462"/>
      <c r="PLT3820" s="1462"/>
      <c r="PLU3820" s="1463"/>
      <c r="PLV3820" s="1463"/>
      <c r="PLW3820" s="1463"/>
      <c r="PLX3820" s="1463"/>
      <c r="PLY3820" s="1463"/>
      <c r="PLZ3820" s="1463"/>
      <c r="PMA3820" s="1462"/>
      <c r="PMB3820" s="1462"/>
      <c r="PMC3820" s="1464"/>
      <c r="PMD3820" s="1465"/>
      <c r="PME3820" s="1466"/>
      <c r="PMF3820" s="1466"/>
      <c r="PMG3820" s="1462"/>
      <c r="PMH3820" s="1462"/>
      <c r="PMI3820" s="1462"/>
      <c r="PMJ3820" s="1462"/>
      <c r="PMK3820" s="1463"/>
      <c r="PML3820" s="1462"/>
      <c r="PMM3820" s="1462"/>
      <c r="PMN3820" s="1462"/>
      <c r="PMO3820" s="1462"/>
      <c r="PMP3820" s="1463"/>
      <c r="PMQ3820" s="1462"/>
      <c r="PMR3820" s="1462"/>
      <c r="PMS3820" s="1462"/>
      <c r="PMT3820" s="1462"/>
      <c r="PMU3820" s="1462"/>
      <c r="PMV3820" s="1462"/>
      <c r="PMW3820" s="1462"/>
      <c r="PMX3820" s="1463"/>
      <c r="PMY3820" s="1462"/>
      <c r="PMZ3820" s="1462"/>
      <c r="PNA3820" s="1463"/>
      <c r="PNB3820" s="1463"/>
      <c r="PNC3820" s="1463"/>
      <c r="PND3820" s="1463"/>
      <c r="PNE3820" s="1463"/>
      <c r="PNF3820" s="1463"/>
      <c r="PNG3820" s="1462"/>
      <c r="PNH3820" s="1462"/>
      <c r="PNI3820" s="1464"/>
      <c r="PNJ3820" s="1465"/>
      <c r="PNK3820" s="1466"/>
      <c r="PNL3820" s="1466"/>
      <c r="PNM3820" s="1462"/>
      <c r="PNN3820" s="1462"/>
      <c r="PNO3820" s="1462"/>
      <c r="PNP3820" s="1462"/>
      <c r="PNQ3820" s="1463"/>
      <c r="PNR3820" s="1462"/>
      <c r="PNS3820" s="1462"/>
      <c r="PNT3820" s="1462"/>
      <c r="PNU3820" s="1462"/>
      <c r="PNV3820" s="1463"/>
      <c r="PNW3820" s="1462"/>
      <c r="PNX3820" s="1462"/>
      <c r="PNY3820" s="1462"/>
      <c r="PNZ3820" s="1462"/>
      <c r="POA3820" s="1462"/>
      <c r="POB3820" s="1462"/>
      <c r="POC3820" s="1462"/>
      <c r="POD3820" s="1463"/>
      <c r="POE3820" s="1462"/>
      <c r="POF3820" s="1462"/>
      <c r="POG3820" s="1463"/>
      <c r="POH3820" s="1463"/>
      <c r="POI3820" s="1463"/>
      <c r="POJ3820" s="1463"/>
      <c r="POK3820" s="1463"/>
      <c r="POL3820" s="1463"/>
      <c r="POM3820" s="1462"/>
      <c r="PON3820" s="1462"/>
      <c r="POO3820" s="1464"/>
      <c r="POP3820" s="1465"/>
      <c r="POQ3820" s="1466"/>
      <c r="POR3820" s="1466"/>
      <c r="POS3820" s="1462"/>
      <c r="POT3820" s="1462"/>
      <c r="POU3820" s="1462"/>
      <c r="POV3820" s="1462"/>
      <c r="POW3820" s="1463"/>
      <c r="POX3820" s="1462"/>
      <c r="POY3820" s="1462"/>
      <c r="POZ3820" s="1462"/>
      <c r="PPA3820" s="1462"/>
      <c r="PPB3820" s="1463"/>
      <c r="PPC3820" s="1462"/>
      <c r="PPD3820" s="1462"/>
      <c r="PPE3820" s="1462"/>
      <c r="PPF3820" s="1462"/>
      <c r="PPG3820" s="1462"/>
      <c r="PPH3820" s="1462"/>
      <c r="PPI3820" s="1462"/>
      <c r="PPJ3820" s="1463"/>
      <c r="PPK3820" s="1462"/>
      <c r="PPL3820" s="1462"/>
      <c r="PPM3820" s="1463"/>
      <c r="PPN3820" s="1463"/>
      <c r="PPO3820" s="1463"/>
      <c r="PPP3820" s="1463"/>
      <c r="PPQ3820" s="1463"/>
      <c r="PPR3820" s="1463"/>
      <c r="PPS3820" s="1462"/>
      <c r="PPT3820" s="1462"/>
      <c r="PPU3820" s="1464"/>
      <c r="PPV3820" s="1465"/>
      <c r="PPW3820" s="1466"/>
      <c r="PPX3820" s="1466"/>
      <c r="PPY3820" s="1462"/>
      <c r="PPZ3820" s="1462"/>
      <c r="PQA3820" s="1462"/>
      <c r="PQB3820" s="1462"/>
      <c r="PQC3820" s="1463"/>
      <c r="PQD3820" s="1462"/>
      <c r="PQE3820" s="1462"/>
      <c r="PQF3820" s="1462"/>
      <c r="PQG3820" s="1462"/>
      <c r="PQH3820" s="1463"/>
      <c r="PQI3820" s="1462"/>
      <c r="PQJ3820" s="1462"/>
      <c r="PQK3820" s="1462"/>
      <c r="PQL3820" s="1462"/>
      <c r="PQM3820" s="1462"/>
      <c r="PQN3820" s="1462"/>
      <c r="PQO3820" s="1462"/>
      <c r="PQP3820" s="1463"/>
      <c r="PQQ3820" s="1462"/>
      <c r="PQR3820" s="1462"/>
      <c r="PQS3820" s="1463"/>
      <c r="PQT3820" s="1463"/>
      <c r="PQU3820" s="1463"/>
      <c r="PQV3820" s="1463"/>
      <c r="PQW3820" s="1463"/>
      <c r="PQX3820" s="1463"/>
      <c r="PQY3820" s="1462"/>
      <c r="PQZ3820" s="1462"/>
      <c r="PRA3820" s="1464"/>
      <c r="PRB3820" s="1465"/>
      <c r="PRC3820" s="1466"/>
      <c r="PRD3820" s="1466"/>
      <c r="PRE3820" s="1462"/>
      <c r="PRF3820" s="1462"/>
      <c r="PRG3820" s="1462"/>
      <c r="PRH3820" s="1462"/>
      <c r="PRI3820" s="1463"/>
      <c r="PRJ3820" s="1462"/>
      <c r="PRK3820" s="1462"/>
      <c r="PRL3820" s="1462"/>
      <c r="PRM3820" s="1462"/>
      <c r="PRN3820" s="1463"/>
      <c r="PRO3820" s="1462"/>
      <c r="PRP3820" s="1462"/>
      <c r="PRQ3820" s="1462"/>
      <c r="PRR3820" s="1462"/>
      <c r="PRS3820" s="1462"/>
      <c r="PRT3820" s="1462"/>
      <c r="PRU3820" s="1462"/>
      <c r="PRV3820" s="1463"/>
      <c r="PRW3820" s="1462"/>
      <c r="PRX3820" s="1462"/>
      <c r="PRY3820" s="1463"/>
      <c r="PRZ3820" s="1463"/>
      <c r="PSA3820" s="1463"/>
      <c r="PSB3820" s="1463"/>
      <c r="PSC3820" s="1463"/>
      <c r="PSD3820" s="1463"/>
      <c r="PSE3820" s="1462"/>
      <c r="PSF3820" s="1462"/>
      <c r="PSG3820" s="1464"/>
      <c r="PSH3820" s="1465"/>
      <c r="PSI3820" s="1466"/>
      <c r="PSJ3820" s="1466"/>
      <c r="PSK3820" s="1462"/>
      <c r="PSL3820" s="1462"/>
      <c r="PSM3820" s="1462"/>
      <c r="PSN3820" s="1462"/>
      <c r="PSO3820" s="1463"/>
      <c r="PSP3820" s="1462"/>
      <c r="PSQ3820" s="1462"/>
      <c r="PSR3820" s="1462"/>
      <c r="PSS3820" s="1462"/>
      <c r="PST3820" s="1463"/>
      <c r="PSU3820" s="1462"/>
      <c r="PSV3820" s="1462"/>
      <c r="PSW3820" s="1462"/>
      <c r="PSX3820" s="1462"/>
      <c r="PSY3820" s="1462"/>
      <c r="PSZ3820" s="1462"/>
      <c r="PTA3820" s="1462"/>
      <c r="PTB3820" s="1463"/>
      <c r="PTC3820" s="1462"/>
      <c r="PTD3820" s="1462"/>
      <c r="PTE3820" s="1463"/>
      <c r="PTF3820" s="1463"/>
      <c r="PTG3820" s="1463"/>
      <c r="PTH3820" s="1463"/>
      <c r="PTI3820" s="1463"/>
      <c r="PTJ3820" s="1463"/>
      <c r="PTK3820" s="1462"/>
      <c r="PTL3820" s="1462"/>
      <c r="PTM3820" s="1464"/>
      <c r="PTN3820" s="1465"/>
      <c r="PTO3820" s="1466"/>
      <c r="PTP3820" s="1466"/>
      <c r="PTQ3820" s="1462"/>
      <c r="PTR3820" s="1462"/>
      <c r="PTS3820" s="1462"/>
      <c r="PTT3820" s="1462"/>
      <c r="PTU3820" s="1463"/>
      <c r="PTV3820" s="1462"/>
      <c r="PTW3820" s="1462"/>
      <c r="PTX3820" s="1462"/>
      <c r="PTY3820" s="1462"/>
      <c r="PTZ3820" s="1463"/>
      <c r="PUA3820" s="1462"/>
      <c r="PUB3820" s="1462"/>
      <c r="PUC3820" s="1462"/>
      <c r="PUD3820" s="1462"/>
      <c r="PUE3820" s="1462"/>
      <c r="PUF3820" s="1462"/>
      <c r="PUG3820" s="1462"/>
      <c r="PUH3820" s="1463"/>
      <c r="PUI3820" s="1462"/>
      <c r="PUJ3820" s="1462"/>
      <c r="PUK3820" s="1463"/>
      <c r="PUL3820" s="1463"/>
      <c r="PUM3820" s="1463"/>
      <c r="PUN3820" s="1463"/>
      <c r="PUO3820" s="1463"/>
      <c r="PUP3820" s="1463"/>
      <c r="PUQ3820" s="1462"/>
      <c r="PUR3820" s="1462"/>
      <c r="PUS3820" s="1464"/>
      <c r="PUT3820" s="1465"/>
      <c r="PUU3820" s="1466"/>
      <c r="PUV3820" s="1466"/>
      <c r="PUW3820" s="1462"/>
      <c r="PUX3820" s="1462"/>
      <c r="PUY3820" s="1462"/>
      <c r="PUZ3820" s="1462"/>
      <c r="PVA3820" s="1463"/>
      <c r="PVB3820" s="1462"/>
      <c r="PVC3820" s="1462"/>
      <c r="PVD3820" s="1462"/>
      <c r="PVE3820" s="1462"/>
      <c r="PVF3820" s="1463"/>
      <c r="PVG3820" s="1462"/>
      <c r="PVH3820" s="1462"/>
      <c r="PVI3820" s="1462"/>
      <c r="PVJ3820" s="1462"/>
      <c r="PVK3820" s="1462"/>
      <c r="PVL3820" s="1462"/>
      <c r="PVM3820" s="1462"/>
      <c r="PVN3820" s="1463"/>
      <c r="PVO3820" s="1462"/>
      <c r="PVP3820" s="1462"/>
      <c r="PVQ3820" s="1463"/>
      <c r="PVR3820" s="1463"/>
      <c r="PVS3820" s="1463"/>
      <c r="PVT3820" s="1463"/>
      <c r="PVU3820" s="1463"/>
      <c r="PVV3820" s="1463"/>
      <c r="PVW3820" s="1462"/>
      <c r="PVX3820" s="1462"/>
      <c r="PVY3820" s="1464"/>
      <c r="PVZ3820" s="1465"/>
      <c r="PWA3820" s="1466"/>
      <c r="PWB3820" s="1466"/>
      <c r="PWC3820" s="1462"/>
      <c r="PWD3820" s="1462"/>
      <c r="PWE3820" s="1462"/>
      <c r="PWF3820" s="1462"/>
      <c r="PWG3820" s="1463"/>
      <c r="PWH3820" s="1462"/>
      <c r="PWI3820" s="1462"/>
      <c r="PWJ3820" s="1462"/>
      <c r="PWK3820" s="1462"/>
      <c r="PWL3820" s="1463"/>
      <c r="PWM3820" s="1462"/>
      <c r="PWN3820" s="1462"/>
      <c r="PWO3820" s="1462"/>
      <c r="PWP3820" s="1462"/>
      <c r="PWQ3820" s="1462"/>
      <c r="PWR3820" s="1462"/>
      <c r="PWS3820" s="1462"/>
      <c r="PWT3820" s="1463"/>
      <c r="PWU3820" s="1462"/>
      <c r="PWV3820" s="1462"/>
      <c r="PWW3820" s="1463"/>
      <c r="PWX3820" s="1463"/>
      <c r="PWY3820" s="1463"/>
      <c r="PWZ3820" s="1463"/>
      <c r="PXA3820" s="1463"/>
      <c r="PXB3820" s="1463"/>
      <c r="PXC3820" s="1462"/>
      <c r="PXD3820" s="1462"/>
      <c r="PXE3820" s="1464"/>
      <c r="PXF3820" s="1465"/>
      <c r="PXG3820" s="1466"/>
      <c r="PXH3820" s="1466"/>
      <c r="PXI3820" s="1462"/>
      <c r="PXJ3820" s="1462"/>
      <c r="PXK3820" s="1462"/>
      <c r="PXL3820" s="1462"/>
      <c r="PXM3820" s="1463"/>
      <c r="PXN3820" s="1462"/>
      <c r="PXO3820" s="1462"/>
      <c r="PXP3820" s="1462"/>
      <c r="PXQ3820" s="1462"/>
      <c r="PXR3820" s="1463"/>
      <c r="PXS3820" s="1462"/>
      <c r="PXT3820" s="1462"/>
      <c r="PXU3820" s="1462"/>
      <c r="PXV3820" s="1462"/>
      <c r="PXW3820" s="1462"/>
      <c r="PXX3820" s="1462"/>
      <c r="PXY3820" s="1462"/>
      <c r="PXZ3820" s="1463"/>
      <c r="PYA3820" s="1462"/>
      <c r="PYB3820" s="1462"/>
      <c r="PYC3820" s="1463"/>
      <c r="PYD3820" s="1463"/>
      <c r="PYE3820" s="1463"/>
      <c r="PYF3820" s="1463"/>
      <c r="PYG3820" s="1463"/>
      <c r="PYH3820" s="1463"/>
      <c r="PYI3820" s="1462"/>
      <c r="PYJ3820" s="1462"/>
      <c r="PYK3820" s="1464"/>
      <c r="PYL3820" s="1465"/>
      <c r="PYM3820" s="1466"/>
      <c r="PYN3820" s="1466"/>
      <c r="PYO3820" s="1462"/>
      <c r="PYP3820" s="1462"/>
      <c r="PYQ3820" s="1462"/>
      <c r="PYR3820" s="1462"/>
      <c r="PYS3820" s="1463"/>
      <c r="PYT3820" s="1462"/>
      <c r="PYU3820" s="1462"/>
      <c r="PYV3820" s="1462"/>
      <c r="PYW3820" s="1462"/>
      <c r="PYX3820" s="1463"/>
      <c r="PYY3820" s="1462"/>
      <c r="PYZ3820" s="1462"/>
      <c r="PZA3820" s="1462"/>
      <c r="PZB3820" s="1462"/>
      <c r="PZC3820" s="1462"/>
      <c r="PZD3820" s="1462"/>
      <c r="PZE3820" s="1462"/>
      <c r="PZF3820" s="1463"/>
      <c r="PZG3820" s="1462"/>
      <c r="PZH3820" s="1462"/>
      <c r="PZI3820" s="1463"/>
      <c r="PZJ3820" s="1463"/>
      <c r="PZK3820" s="1463"/>
      <c r="PZL3820" s="1463"/>
      <c r="PZM3820" s="1463"/>
      <c r="PZN3820" s="1463"/>
      <c r="PZO3820" s="1462"/>
      <c r="PZP3820" s="1462"/>
      <c r="PZQ3820" s="1464"/>
      <c r="PZR3820" s="1465"/>
      <c r="PZS3820" s="1466"/>
      <c r="PZT3820" s="1466"/>
      <c r="PZU3820" s="1462"/>
      <c r="PZV3820" s="1462"/>
      <c r="PZW3820" s="1462"/>
      <c r="PZX3820" s="1462"/>
      <c r="PZY3820" s="1463"/>
      <c r="PZZ3820" s="1462"/>
      <c r="QAA3820" s="1462"/>
      <c r="QAB3820" s="1462"/>
      <c r="QAC3820" s="1462"/>
      <c r="QAD3820" s="1463"/>
      <c r="QAE3820" s="1462"/>
      <c r="QAF3820" s="1462"/>
      <c r="QAG3820" s="1462"/>
      <c r="QAH3820" s="1462"/>
      <c r="QAI3820" s="1462"/>
      <c r="QAJ3820" s="1462"/>
      <c r="QAK3820" s="1462"/>
      <c r="QAL3820" s="1463"/>
      <c r="QAM3820" s="1462"/>
      <c r="QAN3820" s="1462"/>
      <c r="QAO3820" s="1463"/>
      <c r="QAP3820" s="1463"/>
      <c r="QAQ3820" s="1463"/>
      <c r="QAR3820" s="1463"/>
      <c r="QAS3820" s="1463"/>
      <c r="QAT3820" s="1463"/>
      <c r="QAU3820" s="1462"/>
      <c r="QAV3820" s="1462"/>
      <c r="QAW3820" s="1464"/>
      <c r="QAX3820" s="1465"/>
      <c r="QAY3820" s="1466"/>
      <c r="QAZ3820" s="1466"/>
      <c r="QBA3820" s="1462"/>
      <c r="QBB3820" s="1462"/>
      <c r="QBC3820" s="1462"/>
      <c r="QBD3820" s="1462"/>
      <c r="QBE3820" s="1463"/>
      <c r="QBF3820" s="1462"/>
      <c r="QBG3820" s="1462"/>
      <c r="QBH3820" s="1462"/>
      <c r="QBI3820" s="1462"/>
      <c r="QBJ3820" s="1463"/>
      <c r="QBK3820" s="1462"/>
      <c r="QBL3820" s="1462"/>
      <c r="QBM3820" s="1462"/>
      <c r="QBN3820" s="1462"/>
      <c r="QBO3820" s="1462"/>
      <c r="QBP3820" s="1462"/>
      <c r="QBQ3820" s="1462"/>
      <c r="QBR3820" s="1463"/>
      <c r="QBS3820" s="1462"/>
      <c r="QBT3820" s="1462"/>
      <c r="QBU3820" s="1463"/>
      <c r="QBV3820" s="1463"/>
      <c r="QBW3820" s="1463"/>
      <c r="QBX3820" s="1463"/>
      <c r="QBY3820" s="1463"/>
      <c r="QBZ3820" s="1463"/>
      <c r="QCA3820" s="1462"/>
      <c r="QCB3820" s="1462"/>
      <c r="QCC3820" s="1464"/>
      <c r="QCD3820" s="1465"/>
      <c r="QCE3820" s="1466"/>
      <c r="QCF3820" s="1466"/>
      <c r="QCG3820" s="1462"/>
      <c r="QCH3820" s="1462"/>
      <c r="QCI3820" s="1462"/>
      <c r="QCJ3820" s="1462"/>
      <c r="QCK3820" s="1463"/>
      <c r="QCL3820" s="1462"/>
      <c r="QCM3820" s="1462"/>
      <c r="QCN3820" s="1462"/>
      <c r="QCO3820" s="1462"/>
      <c r="QCP3820" s="1463"/>
      <c r="QCQ3820" s="1462"/>
      <c r="QCR3820" s="1462"/>
      <c r="QCS3820" s="1462"/>
      <c r="QCT3820" s="1462"/>
      <c r="QCU3820" s="1462"/>
      <c r="QCV3820" s="1462"/>
      <c r="QCW3820" s="1462"/>
      <c r="QCX3820" s="1463"/>
      <c r="QCY3820" s="1462"/>
      <c r="QCZ3820" s="1462"/>
      <c r="QDA3820" s="1463"/>
      <c r="QDB3820" s="1463"/>
      <c r="QDC3820" s="1463"/>
      <c r="QDD3820" s="1463"/>
      <c r="QDE3820" s="1463"/>
      <c r="QDF3820" s="1463"/>
      <c r="QDG3820" s="1462"/>
      <c r="QDH3820" s="1462"/>
      <c r="QDI3820" s="1464"/>
      <c r="QDJ3820" s="1465"/>
      <c r="QDK3820" s="1466"/>
      <c r="QDL3820" s="1466"/>
      <c r="QDM3820" s="1462"/>
      <c r="QDN3820" s="1462"/>
      <c r="QDO3820" s="1462"/>
      <c r="QDP3820" s="1462"/>
      <c r="QDQ3820" s="1463"/>
      <c r="QDR3820" s="1462"/>
      <c r="QDS3820" s="1462"/>
      <c r="QDT3820" s="1462"/>
      <c r="QDU3820" s="1462"/>
      <c r="QDV3820" s="1463"/>
      <c r="QDW3820" s="1462"/>
      <c r="QDX3820" s="1462"/>
      <c r="QDY3820" s="1462"/>
      <c r="QDZ3820" s="1462"/>
      <c r="QEA3820" s="1462"/>
      <c r="QEB3820" s="1462"/>
      <c r="QEC3820" s="1462"/>
      <c r="QED3820" s="1463"/>
      <c r="QEE3820" s="1462"/>
      <c r="QEF3820" s="1462"/>
      <c r="QEG3820" s="1463"/>
      <c r="QEH3820" s="1463"/>
      <c r="QEI3820" s="1463"/>
      <c r="QEJ3820" s="1463"/>
      <c r="QEK3820" s="1463"/>
      <c r="QEL3820" s="1463"/>
      <c r="QEM3820" s="1462"/>
      <c r="QEN3820" s="1462"/>
      <c r="QEO3820" s="1464"/>
      <c r="QEP3820" s="1465"/>
      <c r="QEQ3820" s="1466"/>
      <c r="QER3820" s="1466"/>
      <c r="QES3820" s="1462"/>
      <c r="QET3820" s="1462"/>
      <c r="QEU3820" s="1462"/>
      <c r="QEV3820" s="1462"/>
      <c r="QEW3820" s="1463"/>
      <c r="QEX3820" s="1462"/>
      <c r="QEY3820" s="1462"/>
      <c r="QEZ3820" s="1462"/>
      <c r="QFA3820" s="1462"/>
      <c r="QFB3820" s="1463"/>
      <c r="QFC3820" s="1462"/>
      <c r="QFD3820" s="1462"/>
      <c r="QFE3820" s="1462"/>
      <c r="QFF3820" s="1462"/>
      <c r="QFG3820" s="1462"/>
      <c r="QFH3820" s="1462"/>
      <c r="QFI3820" s="1462"/>
      <c r="QFJ3820" s="1463"/>
      <c r="QFK3820" s="1462"/>
      <c r="QFL3820" s="1462"/>
      <c r="QFM3820" s="1463"/>
      <c r="QFN3820" s="1463"/>
      <c r="QFO3820" s="1463"/>
      <c r="QFP3820" s="1463"/>
      <c r="QFQ3820" s="1463"/>
      <c r="QFR3820" s="1463"/>
      <c r="QFS3820" s="1462"/>
      <c r="QFT3820" s="1462"/>
      <c r="QFU3820" s="1464"/>
      <c r="QFV3820" s="1465"/>
      <c r="QFW3820" s="1466"/>
      <c r="QFX3820" s="1466"/>
      <c r="QFY3820" s="1462"/>
      <c r="QFZ3820" s="1462"/>
      <c r="QGA3820" s="1462"/>
      <c r="QGB3820" s="1462"/>
      <c r="QGC3820" s="1463"/>
      <c r="QGD3820" s="1462"/>
      <c r="QGE3820" s="1462"/>
      <c r="QGF3820" s="1462"/>
      <c r="QGG3820" s="1462"/>
      <c r="QGH3820" s="1463"/>
      <c r="QGI3820" s="1462"/>
      <c r="QGJ3820" s="1462"/>
      <c r="QGK3820" s="1462"/>
      <c r="QGL3820" s="1462"/>
      <c r="QGM3820" s="1462"/>
      <c r="QGN3820" s="1462"/>
      <c r="QGO3820" s="1462"/>
      <c r="QGP3820" s="1463"/>
      <c r="QGQ3820" s="1462"/>
      <c r="QGR3820" s="1462"/>
      <c r="QGS3820" s="1463"/>
      <c r="QGT3820" s="1463"/>
      <c r="QGU3820" s="1463"/>
      <c r="QGV3820" s="1463"/>
      <c r="QGW3820" s="1463"/>
      <c r="QGX3820" s="1463"/>
      <c r="QGY3820" s="1462"/>
      <c r="QGZ3820" s="1462"/>
      <c r="QHA3820" s="1464"/>
      <c r="QHB3820" s="1465"/>
      <c r="QHC3820" s="1466"/>
      <c r="QHD3820" s="1466"/>
      <c r="QHE3820" s="1462"/>
      <c r="QHF3820" s="1462"/>
      <c r="QHG3820" s="1462"/>
      <c r="QHH3820" s="1462"/>
      <c r="QHI3820" s="1463"/>
      <c r="QHJ3820" s="1462"/>
      <c r="QHK3820" s="1462"/>
      <c r="QHL3820" s="1462"/>
      <c r="QHM3820" s="1462"/>
      <c r="QHN3820" s="1463"/>
      <c r="QHO3820" s="1462"/>
      <c r="QHP3820" s="1462"/>
      <c r="QHQ3820" s="1462"/>
      <c r="QHR3820" s="1462"/>
      <c r="QHS3820" s="1462"/>
      <c r="QHT3820" s="1462"/>
      <c r="QHU3820" s="1462"/>
      <c r="QHV3820" s="1463"/>
      <c r="QHW3820" s="1462"/>
      <c r="QHX3820" s="1462"/>
      <c r="QHY3820" s="1463"/>
      <c r="QHZ3820" s="1463"/>
      <c r="QIA3820" s="1463"/>
      <c r="QIB3820" s="1463"/>
      <c r="QIC3820" s="1463"/>
      <c r="QID3820" s="1463"/>
      <c r="QIE3820" s="1462"/>
      <c r="QIF3820" s="1462"/>
      <c r="QIG3820" s="1464"/>
      <c r="QIH3820" s="1465"/>
      <c r="QII3820" s="1466"/>
      <c r="QIJ3820" s="1466"/>
      <c r="QIK3820" s="1462"/>
      <c r="QIL3820" s="1462"/>
      <c r="QIM3820" s="1462"/>
      <c r="QIN3820" s="1462"/>
      <c r="QIO3820" s="1463"/>
      <c r="QIP3820" s="1462"/>
      <c r="QIQ3820" s="1462"/>
      <c r="QIR3820" s="1462"/>
      <c r="QIS3820" s="1462"/>
      <c r="QIT3820" s="1463"/>
      <c r="QIU3820" s="1462"/>
      <c r="QIV3820" s="1462"/>
      <c r="QIW3820" s="1462"/>
      <c r="QIX3820" s="1462"/>
      <c r="QIY3820" s="1462"/>
      <c r="QIZ3820" s="1462"/>
      <c r="QJA3820" s="1462"/>
      <c r="QJB3820" s="1463"/>
      <c r="QJC3820" s="1462"/>
      <c r="QJD3820" s="1462"/>
      <c r="QJE3820" s="1463"/>
      <c r="QJF3820" s="1463"/>
      <c r="QJG3820" s="1463"/>
      <c r="QJH3820" s="1463"/>
      <c r="QJI3820" s="1463"/>
      <c r="QJJ3820" s="1463"/>
      <c r="QJK3820" s="1462"/>
      <c r="QJL3820" s="1462"/>
      <c r="QJM3820" s="1464"/>
      <c r="QJN3820" s="1465"/>
      <c r="QJO3820" s="1466"/>
      <c r="QJP3820" s="1466"/>
      <c r="QJQ3820" s="1462"/>
      <c r="QJR3820" s="1462"/>
      <c r="QJS3820" s="1462"/>
      <c r="QJT3820" s="1462"/>
      <c r="QJU3820" s="1463"/>
      <c r="QJV3820" s="1462"/>
      <c r="QJW3820" s="1462"/>
      <c r="QJX3820" s="1462"/>
      <c r="QJY3820" s="1462"/>
      <c r="QJZ3820" s="1463"/>
      <c r="QKA3820" s="1462"/>
      <c r="QKB3820" s="1462"/>
      <c r="QKC3820" s="1462"/>
      <c r="QKD3820" s="1462"/>
      <c r="QKE3820" s="1462"/>
      <c r="QKF3820" s="1462"/>
      <c r="QKG3820" s="1462"/>
      <c r="QKH3820" s="1463"/>
      <c r="QKI3820" s="1462"/>
      <c r="QKJ3820" s="1462"/>
      <c r="QKK3820" s="1463"/>
      <c r="QKL3820" s="1463"/>
      <c r="QKM3820" s="1463"/>
      <c r="QKN3820" s="1463"/>
      <c r="QKO3820" s="1463"/>
      <c r="QKP3820" s="1463"/>
      <c r="QKQ3820" s="1462"/>
      <c r="QKR3820" s="1462"/>
      <c r="QKS3820" s="1464"/>
      <c r="QKT3820" s="1465"/>
      <c r="QKU3820" s="1466"/>
      <c r="QKV3820" s="1466"/>
      <c r="QKW3820" s="1462"/>
      <c r="QKX3820" s="1462"/>
      <c r="QKY3820" s="1462"/>
      <c r="QKZ3820" s="1462"/>
      <c r="QLA3820" s="1463"/>
      <c r="QLB3820" s="1462"/>
      <c r="QLC3820" s="1462"/>
      <c r="QLD3820" s="1462"/>
      <c r="QLE3820" s="1462"/>
      <c r="QLF3820" s="1463"/>
      <c r="QLG3820" s="1462"/>
      <c r="QLH3820" s="1462"/>
      <c r="QLI3820" s="1462"/>
      <c r="QLJ3820" s="1462"/>
      <c r="QLK3820" s="1462"/>
      <c r="QLL3820" s="1462"/>
      <c r="QLM3820" s="1462"/>
      <c r="QLN3820" s="1463"/>
      <c r="QLO3820" s="1462"/>
      <c r="QLP3820" s="1462"/>
      <c r="QLQ3820" s="1463"/>
      <c r="QLR3820" s="1463"/>
      <c r="QLS3820" s="1463"/>
      <c r="QLT3820" s="1463"/>
      <c r="QLU3820" s="1463"/>
      <c r="QLV3820" s="1463"/>
      <c r="QLW3820" s="1462"/>
      <c r="QLX3820" s="1462"/>
      <c r="QLY3820" s="1464"/>
      <c r="QLZ3820" s="1465"/>
      <c r="QMA3820" s="1466"/>
      <c r="QMB3820" s="1466"/>
      <c r="QMC3820" s="1462"/>
      <c r="QMD3820" s="1462"/>
      <c r="QME3820" s="1462"/>
      <c r="QMF3820" s="1462"/>
      <c r="QMG3820" s="1463"/>
      <c r="QMH3820" s="1462"/>
      <c r="QMI3820" s="1462"/>
      <c r="QMJ3820" s="1462"/>
      <c r="QMK3820" s="1462"/>
      <c r="QML3820" s="1463"/>
      <c r="QMM3820" s="1462"/>
      <c r="QMN3820" s="1462"/>
      <c r="QMO3820" s="1462"/>
      <c r="QMP3820" s="1462"/>
      <c r="QMQ3820" s="1462"/>
      <c r="QMR3820" s="1462"/>
      <c r="QMS3820" s="1462"/>
      <c r="QMT3820" s="1463"/>
      <c r="QMU3820" s="1462"/>
      <c r="QMV3820" s="1462"/>
      <c r="QMW3820" s="1463"/>
      <c r="QMX3820" s="1463"/>
      <c r="QMY3820" s="1463"/>
      <c r="QMZ3820" s="1463"/>
      <c r="QNA3820" s="1463"/>
      <c r="QNB3820" s="1463"/>
      <c r="QNC3820" s="1462"/>
      <c r="QND3820" s="1462"/>
      <c r="QNE3820" s="1464"/>
      <c r="QNF3820" s="1465"/>
      <c r="QNG3820" s="1466"/>
      <c r="QNH3820" s="1466"/>
      <c r="QNI3820" s="1462"/>
      <c r="QNJ3820" s="1462"/>
      <c r="QNK3820" s="1462"/>
      <c r="QNL3820" s="1462"/>
      <c r="QNM3820" s="1463"/>
      <c r="QNN3820" s="1462"/>
      <c r="QNO3820" s="1462"/>
      <c r="QNP3820" s="1462"/>
      <c r="QNQ3820" s="1462"/>
      <c r="QNR3820" s="1463"/>
      <c r="QNS3820" s="1462"/>
      <c r="QNT3820" s="1462"/>
      <c r="QNU3820" s="1462"/>
      <c r="QNV3820" s="1462"/>
      <c r="QNW3820" s="1462"/>
      <c r="QNX3820" s="1462"/>
      <c r="QNY3820" s="1462"/>
      <c r="QNZ3820" s="1463"/>
      <c r="QOA3820" s="1462"/>
      <c r="QOB3820" s="1462"/>
      <c r="QOC3820" s="1463"/>
      <c r="QOD3820" s="1463"/>
      <c r="QOE3820" s="1463"/>
      <c r="QOF3820" s="1463"/>
      <c r="QOG3820" s="1463"/>
      <c r="QOH3820" s="1463"/>
      <c r="QOI3820" s="1462"/>
      <c r="QOJ3820" s="1462"/>
      <c r="QOK3820" s="1464"/>
      <c r="QOL3820" s="1465"/>
      <c r="QOM3820" s="1466"/>
      <c r="QON3820" s="1466"/>
      <c r="QOO3820" s="1462"/>
      <c r="QOP3820" s="1462"/>
      <c r="QOQ3820" s="1462"/>
      <c r="QOR3820" s="1462"/>
      <c r="QOS3820" s="1463"/>
      <c r="QOT3820" s="1462"/>
      <c r="QOU3820" s="1462"/>
      <c r="QOV3820" s="1462"/>
      <c r="QOW3820" s="1462"/>
      <c r="QOX3820" s="1463"/>
      <c r="QOY3820" s="1462"/>
      <c r="QOZ3820" s="1462"/>
      <c r="QPA3820" s="1462"/>
      <c r="QPB3820" s="1462"/>
      <c r="QPC3820" s="1462"/>
      <c r="QPD3820" s="1462"/>
      <c r="QPE3820" s="1462"/>
      <c r="QPF3820" s="1463"/>
      <c r="QPG3820" s="1462"/>
      <c r="QPH3820" s="1462"/>
      <c r="QPI3820" s="1463"/>
      <c r="QPJ3820" s="1463"/>
      <c r="QPK3820" s="1463"/>
      <c r="QPL3820" s="1463"/>
      <c r="QPM3820" s="1463"/>
      <c r="QPN3820" s="1463"/>
      <c r="QPO3820" s="1462"/>
      <c r="QPP3820" s="1462"/>
      <c r="QPQ3820" s="1464"/>
      <c r="QPR3820" s="1465"/>
      <c r="QPS3820" s="1466"/>
      <c r="QPT3820" s="1466"/>
      <c r="QPU3820" s="1462"/>
      <c r="QPV3820" s="1462"/>
      <c r="QPW3820" s="1462"/>
      <c r="QPX3820" s="1462"/>
      <c r="QPY3820" s="1463"/>
      <c r="QPZ3820" s="1462"/>
      <c r="QQA3820" s="1462"/>
      <c r="QQB3820" s="1462"/>
      <c r="QQC3820" s="1462"/>
      <c r="QQD3820" s="1463"/>
      <c r="QQE3820" s="1462"/>
      <c r="QQF3820" s="1462"/>
      <c r="QQG3820" s="1462"/>
      <c r="QQH3820" s="1462"/>
      <c r="QQI3820" s="1462"/>
      <c r="QQJ3820" s="1462"/>
      <c r="QQK3820" s="1462"/>
      <c r="QQL3820" s="1463"/>
      <c r="QQM3820" s="1462"/>
      <c r="QQN3820" s="1462"/>
      <c r="QQO3820" s="1463"/>
      <c r="QQP3820" s="1463"/>
      <c r="QQQ3820" s="1463"/>
      <c r="QQR3820" s="1463"/>
      <c r="QQS3820" s="1463"/>
      <c r="QQT3820" s="1463"/>
      <c r="QQU3820" s="1462"/>
      <c r="QQV3820" s="1462"/>
      <c r="QQW3820" s="1464"/>
      <c r="QQX3820" s="1465"/>
      <c r="QQY3820" s="1466"/>
      <c r="QQZ3820" s="1466"/>
      <c r="QRA3820" s="1462"/>
      <c r="QRB3820" s="1462"/>
      <c r="QRC3820" s="1462"/>
      <c r="QRD3820" s="1462"/>
      <c r="QRE3820" s="1463"/>
      <c r="QRF3820" s="1462"/>
      <c r="QRG3820" s="1462"/>
      <c r="QRH3820" s="1462"/>
      <c r="QRI3820" s="1462"/>
      <c r="QRJ3820" s="1463"/>
      <c r="QRK3820" s="1462"/>
      <c r="QRL3820" s="1462"/>
      <c r="QRM3820" s="1462"/>
      <c r="QRN3820" s="1462"/>
      <c r="QRO3820" s="1462"/>
      <c r="QRP3820" s="1462"/>
      <c r="QRQ3820" s="1462"/>
      <c r="QRR3820" s="1463"/>
      <c r="QRS3820" s="1462"/>
      <c r="QRT3820" s="1462"/>
      <c r="QRU3820" s="1463"/>
      <c r="QRV3820" s="1463"/>
      <c r="QRW3820" s="1463"/>
      <c r="QRX3820" s="1463"/>
      <c r="QRY3820" s="1463"/>
      <c r="QRZ3820" s="1463"/>
      <c r="QSA3820" s="1462"/>
      <c r="QSB3820" s="1462"/>
      <c r="QSC3820" s="1464"/>
      <c r="QSD3820" s="1465"/>
      <c r="QSE3820" s="1466"/>
      <c r="QSF3820" s="1466"/>
      <c r="QSG3820" s="1462"/>
      <c r="QSH3820" s="1462"/>
      <c r="QSI3820" s="1462"/>
      <c r="QSJ3820" s="1462"/>
      <c r="QSK3820" s="1463"/>
      <c r="QSL3820" s="1462"/>
      <c r="QSM3820" s="1462"/>
      <c r="QSN3820" s="1462"/>
      <c r="QSO3820" s="1462"/>
      <c r="QSP3820" s="1463"/>
      <c r="QSQ3820" s="1462"/>
      <c r="QSR3820" s="1462"/>
      <c r="QSS3820" s="1462"/>
      <c r="QST3820" s="1462"/>
      <c r="QSU3820" s="1462"/>
      <c r="QSV3820" s="1462"/>
      <c r="QSW3820" s="1462"/>
      <c r="QSX3820" s="1463"/>
      <c r="QSY3820" s="1462"/>
      <c r="QSZ3820" s="1462"/>
      <c r="QTA3820" s="1463"/>
      <c r="QTB3820" s="1463"/>
      <c r="QTC3820" s="1463"/>
      <c r="QTD3820" s="1463"/>
      <c r="QTE3820" s="1463"/>
      <c r="QTF3820" s="1463"/>
      <c r="QTG3820" s="1462"/>
      <c r="QTH3820" s="1462"/>
      <c r="QTI3820" s="1464"/>
      <c r="QTJ3820" s="1465"/>
      <c r="QTK3820" s="1466"/>
      <c r="QTL3820" s="1466"/>
      <c r="QTM3820" s="1462"/>
      <c r="QTN3820" s="1462"/>
      <c r="QTO3820" s="1462"/>
      <c r="QTP3820" s="1462"/>
      <c r="QTQ3820" s="1463"/>
      <c r="QTR3820" s="1462"/>
      <c r="QTS3820" s="1462"/>
      <c r="QTT3820" s="1462"/>
      <c r="QTU3820" s="1462"/>
      <c r="QTV3820" s="1463"/>
      <c r="QTW3820" s="1462"/>
      <c r="QTX3820" s="1462"/>
      <c r="QTY3820" s="1462"/>
      <c r="QTZ3820" s="1462"/>
      <c r="QUA3820" s="1462"/>
      <c r="QUB3820" s="1462"/>
      <c r="QUC3820" s="1462"/>
      <c r="QUD3820" s="1463"/>
      <c r="QUE3820" s="1462"/>
      <c r="QUF3820" s="1462"/>
      <c r="QUG3820" s="1463"/>
      <c r="QUH3820" s="1463"/>
      <c r="QUI3820" s="1463"/>
      <c r="QUJ3820" s="1463"/>
      <c r="QUK3820" s="1463"/>
      <c r="QUL3820" s="1463"/>
      <c r="QUM3820" s="1462"/>
      <c r="QUN3820" s="1462"/>
      <c r="QUO3820" s="1464"/>
      <c r="QUP3820" s="1465"/>
      <c r="QUQ3820" s="1466"/>
      <c r="QUR3820" s="1466"/>
      <c r="QUS3820" s="1462"/>
      <c r="QUT3820" s="1462"/>
      <c r="QUU3820" s="1462"/>
      <c r="QUV3820" s="1462"/>
      <c r="QUW3820" s="1463"/>
      <c r="QUX3820" s="1462"/>
      <c r="QUY3820" s="1462"/>
      <c r="QUZ3820" s="1462"/>
      <c r="QVA3820" s="1462"/>
      <c r="QVB3820" s="1463"/>
      <c r="QVC3820" s="1462"/>
      <c r="QVD3820" s="1462"/>
      <c r="QVE3820" s="1462"/>
      <c r="QVF3820" s="1462"/>
      <c r="QVG3820" s="1462"/>
      <c r="QVH3820" s="1462"/>
      <c r="QVI3820" s="1462"/>
      <c r="QVJ3820" s="1463"/>
      <c r="QVK3820" s="1462"/>
      <c r="QVL3820" s="1462"/>
      <c r="QVM3820" s="1463"/>
      <c r="QVN3820" s="1463"/>
      <c r="QVO3820" s="1463"/>
      <c r="QVP3820" s="1463"/>
      <c r="QVQ3820" s="1463"/>
      <c r="QVR3820" s="1463"/>
      <c r="QVS3820" s="1462"/>
      <c r="QVT3820" s="1462"/>
      <c r="QVU3820" s="1464"/>
      <c r="QVV3820" s="1465"/>
      <c r="QVW3820" s="1466"/>
      <c r="QVX3820" s="1466"/>
      <c r="QVY3820" s="1462"/>
      <c r="QVZ3820" s="1462"/>
      <c r="QWA3820" s="1462"/>
      <c r="QWB3820" s="1462"/>
      <c r="QWC3820" s="1463"/>
      <c r="QWD3820" s="1462"/>
      <c r="QWE3820" s="1462"/>
      <c r="QWF3820" s="1462"/>
      <c r="QWG3820" s="1462"/>
      <c r="QWH3820" s="1463"/>
      <c r="QWI3820" s="1462"/>
      <c r="QWJ3820" s="1462"/>
      <c r="QWK3820" s="1462"/>
      <c r="QWL3820" s="1462"/>
      <c r="QWM3820" s="1462"/>
      <c r="QWN3820" s="1462"/>
      <c r="QWO3820" s="1462"/>
      <c r="QWP3820" s="1463"/>
      <c r="QWQ3820" s="1462"/>
      <c r="QWR3820" s="1462"/>
      <c r="QWS3820" s="1463"/>
      <c r="QWT3820" s="1463"/>
      <c r="QWU3820" s="1463"/>
      <c r="QWV3820" s="1463"/>
      <c r="QWW3820" s="1463"/>
      <c r="QWX3820" s="1463"/>
      <c r="QWY3820" s="1462"/>
      <c r="QWZ3820" s="1462"/>
      <c r="QXA3820" s="1464"/>
      <c r="QXB3820" s="1465"/>
      <c r="QXC3820" s="1466"/>
      <c r="QXD3820" s="1466"/>
      <c r="QXE3820" s="1462"/>
      <c r="QXF3820" s="1462"/>
      <c r="QXG3820" s="1462"/>
      <c r="QXH3820" s="1462"/>
      <c r="QXI3820" s="1463"/>
      <c r="QXJ3820" s="1462"/>
      <c r="QXK3820" s="1462"/>
      <c r="QXL3820" s="1462"/>
      <c r="QXM3820" s="1462"/>
      <c r="QXN3820" s="1463"/>
      <c r="QXO3820" s="1462"/>
      <c r="QXP3820" s="1462"/>
      <c r="QXQ3820" s="1462"/>
      <c r="QXR3820" s="1462"/>
      <c r="QXS3820" s="1462"/>
      <c r="QXT3820" s="1462"/>
      <c r="QXU3820" s="1462"/>
      <c r="QXV3820" s="1463"/>
      <c r="QXW3820" s="1462"/>
      <c r="QXX3820" s="1462"/>
      <c r="QXY3820" s="1463"/>
      <c r="QXZ3820" s="1463"/>
      <c r="QYA3820" s="1463"/>
      <c r="QYB3820" s="1463"/>
      <c r="QYC3820" s="1463"/>
      <c r="QYD3820" s="1463"/>
      <c r="QYE3820" s="1462"/>
      <c r="QYF3820" s="1462"/>
      <c r="QYG3820" s="1464"/>
      <c r="QYH3820" s="1465"/>
      <c r="QYI3820" s="1466"/>
      <c r="QYJ3820" s="1466"/>
      <c r="QYK3820" s="1462"/>
      <c r="QYL3820" s="1462"/>
      <c r="QYM3820" s="1462"/>
      <c r="QYN3820" s="1462"/>
      <c r="QYO3820" s="1463"/>
      <c r="QYP3820" s="1462"/>
      <c r="QYQ3820" s="1462"/>
      <c r="QYR3820" s="1462"/>
      <c r="QYS3820" s="1462"/>
      <c r="QYT3820" s="1463"/>
      <c r="QYU3820" s="1462"/>
      <c r="QYV3820" s="1462"/>
      <c r="QYW3820" s="1462"/>
      <c r="QYX3820" s="1462"/>
      <c r="QYY3820" s="1462"/>
      <c r="QYZ3820" s="1462"/>
      <c r="QZA3820" s="1462"/>
      <c r="QZB3820" s="1463"/>
      <c r="QZC3820" s="1462"/>
      <c r="QZD3820" s="1462"/>
      <c r="QZE3820" s="1463"/>
      <c r="QZF3820" s="1463"/>
      <c r="QZG3820" s="1463"/>
      <c r="QZH3820" s="1463"/>
      <c r="QZI3820" s="1463"/>
      <c r="QZJ3820" s="1463"/>
      <c r="QZK3820" s="1462"/>
      <c r="QZL3820" s="1462"/>
      <c r="QZM3820" s="1464"/>
      <c r="QZN3820" s="1465"/>
      <c r="QZO3820" s="1466"/>
      <c r="QZP3820" s="1466"/>
      <c r="QZQ3820" s="1462"/>
      <c r="QZR3820" s="1462"/>
      <c r="QZS3820" s="1462"/>
      <c r="QZT3820" s="1462"/>
      <c r="QZU3820" s="1463"/>
      <c r="QZV3820" s="1462"/>
      <c r="QZW3820" s="1462"/>
      <c r="QZX3820" s="1462"/>
      <c r="QZY3820" s="1462"/>
      <c r="QZZ3820" s="1463"/>
      <c r="RAA3820" s="1462"/>
      <c r="RAB3820" s="1462"/>
      <c r="RAC3820" s="1462"/>
      <c r="RAD3820" s="1462"/>
      <c r="RAE3820" s="1462"/>
      <c r="RAF3820" s="1462"/>
      <c r="RAG3820" s="1462"/>
      <c r="RAH3820" s="1463"/>
      <c r="RAI3820" s="1462"/>
      <c r="RAJ3820" s="1462"/>
      <c r="RAK3820" s="1463"/>
      <c r="RAL3820" s="1463"/>
      <c r="RAM3820" s="1463"/>
      <c r="RAN3820" s="1463"/>
      <c r="RAO3820" s="1463"/>
      <c r="RAP3820" s="1463"/>
      <c r="RAQ3820" s="1462"/>
      <c r="RAR3820" s="1462"/>
      <c r="RAS3820" s="1464"/>
      <c r="RAT3820" s="1465"/>
      <c r="RAU3820" s="1466"/>
      <c r="RAV3820" s="1466"/>
      <c r="RAW3820" s="1462"/>
      <c r="RAX3820" s="1462"/>
      <c r="RAY3820" s="1462"/>
      <c r="RAZ3820" s="1462"/>
      <c r="RBA3820" s="1463"/>
      <c r="RBB3820" s="1462"/>
      <c r="RBC3820" s="1462"/>
      <c r="RBD3820" s="1462"/>
      <c r="RBE3820" s="1462"/>
      <c r="RBF3820" s="1463"/>
      <c r="RBG3820" s="1462"/>
      <c r="RBH3820" s="1462"/>
      <c r="RBI3820" s="1462"/>
      <c r="RBJ3820" s="1462"/>
      <c r="RBK3820" s="1462"/>
      <c r="RBL3820" s="1462"/>
      <c r="RBM3820" s="1462"/>
      <c r="RBN3820" s="1463"/>
      <c r="RBO3820" s="1462"/>
      <c r="RBP3820" s="1462"/>
      <c r="RBQ3820" s="1463"/>
      <c r="RBR3820" s="1463"/>
      <c r="RBS3820" s="1463"/>
      <c r="RBT3820" s="1463"/>
      <c r="RBU3820" s="1463"/>
      <c r="RBV3820" s="1463"/>
      <c r="RBW3820" s="1462"/>
      <c r="RBX3820" s="1462"/>
      <c r="RBY3820" s="1464"/>
      <c r="RBZ3820" s="1465"/>
      <c r="RCA3820" s="1466"/>
      <c r="RCB3820" s="1466"/>
      <c r="RCC3820" s="1462"/>
      <c r="RCD3820" s="1462"/>
      <c r="RCE3820" s="1462"/>
      <c r="RCF3820" s="1462"/>
      <c r="RCG3820" s="1463"/>
      <c r="RCH3820" s="1462"/>
      <c r="RCI3820" s="1462"/>
      <c r="RCJ3820" s="1462"/>
      <c r="RCK3820" s="1462"/>
      <c r="RCL3820" s="1463"/>
      <c r="RCM3820" s="1462"/>
      <c r="RCN3820" s="1462"/>
      <c r="RCO3820" s="1462"/>
      <c r="RCP3820" s="1462"/>
      <c r="RCQ3820" s="1462"/>
      <c r="RCR3820" s="1462"/>
      <c r="RCS3820" s="1462"/>
      <c r="RCT3820" s="1463"/>
      <c r="RCU3820" s="1462"/>
      <c r="RCV3820" s="1462"/>
      <c r="RCW3820" s="1463"/>
      <c r="RCX3820" s="1463"/>
      <c r="RCY3820" s="1463"/>
      <c r="RCZ3820" s="1463"/>
      <c r="RDA3820" s="1463"/>
      <c r="RDB3820" s="1463"/>
      <c r="RDC3820" s="1462"/>
      <c r="RDD3820" s="1462"/>
      <c r="RDE3820" s="1464"/>
      <c r="RDF3820" s="1465"/>
      <c r="RDG3820" s="1466"/>
      <c r="RDH3820" s="1466"/>
      <c r="RDI3820" s="1462"/>
      <c r="RDJ3820" s="1462"/>
      <c r="RDK3820" s="1462"/>
      <c r="RDL3820" s="1462"/>
      <c r="RDM3820" s="1463"/>
      <c r="RDN3820" s="1462"/>
      <c r="RDO3820" s="1462"/>
      <c r="RDP3820" s="1462"/>
      <c r="RDQ3820" s="1462"/>
      <c r="RDR3820" s="1463"/>
      <c r="RDS3820" s="1462"/>
      <c r="RDT3820" s="1462"/>
      <c r="RDU3820" s="1462"/>
      <c r="RDV3820" s="1462"/>
      <c r="RDW3820" s="1462"/>
      <c r="RDX3820" s="1462"/>
      <c r="RDY3820" s="1462"/>
      <c r="RDZ3820" s="1463"/>
      <c r="REA3820" s="1462"/>
      <c r="REB3820" s="1462"/>
      <c r="REC3820" s="1463"/>
      <c r="RED3820" s="1463"/>
      <c r="REE3820" s="1463"/>
      <c r="REF3820" s="1463"/>
      <c r="REG3820" s="1463"/>
      <c r="REH3820" s="1463"/>
      <c r="REI3820" s="1462"/>
      <c r="REJ3820" s="1462"/>
      <c r="REK3820" s="1464"/>
      <c r="REL3820" s="1465"/>
      <c r="REM3820" s="1466"/>
      <c r="REN3820" s="1466"/>
      <c r="REO3820" s="1462"/>
      <c r="REP3820" s="1462"/>
      <c r="REQ3820" s="1462"/>
      <c r="RER3820" s="1462"/>
      <c r="RES3820" s="1463"/>
      <c r="RET3820" s="1462"/>
      <c r="REU3820" s="1462"/>
      <c r="REV3820" s="1462"/>
      <c r="REW3820" s="1462"/>
      <c r="REX3820" s="1463"/>
      <c r="REY3820" s="1462"/>
      <c r="REZ3820" s="1462"/>
      <c r="RFA3820" s="1462"/>
      <c r="RFB3820" s="1462"/>
      <c r="RFC3820" s="1462"/>
      <c r="RFD3820" s="1462"/>
      <c r="RFE3820" s="1462"/>
      <c r="RFF3820" s="1463"/>
      <c r="RFG3820" s="1462"/>
      <c r="RFH3820" s="1462"/>
      <c r="RFI3820" s="1463"/>
      <c r="RFJ3820" s="1463"/>
      <c r="RFK3820" s="1463"/>
      <c r="RFL3820" s="1463"/>
      <c r="RFM3820" s="1463"/>
      <c r="RFN3820" s="1463"/>
      <c r="RFO3820" s="1462"/>
      <c r="RFP3820" s="1462"/>
      <c r="RFQ3820" s="1464"/>
      <c r="RFR3820" s="1465"/>
      <c r="RFS3820" s="1466"/>
      <c r="RFT3820" s="1466"/>
      <c r="RFU3820" s="1462"/>
      <c r="RFV3820" s="1462"/>
      <c r="RFW3820" s="1462"/>
      <c r="RFX3820" s="1462"/>
      <c r="RFY3820" s="1463"/>
      <c r="RFZ3820" s="1462"/>
      <c r="RGA3820" s="1462"/>
      <c r="RGB3820" s="1462"/>
      <c r="RGC3820" s="1462"/>
      <c r="RGD3820" s="1463"/>
      <c r="RGE3820" s="1462"/>
      <c r="RGF3820" s="1462"/>
      <c r="RGG3820" s="1462"/>
      <c r="RGH3820" s="1462"/>
      <c r="RGI3820" s="1462"/>
      <c r="RGJ3820" s="1462"/>
      <c r="RGK3820" s="1462"/>
      <c r="RGL3820" s="1463"/>
      <c r="RGM3820" s="1462"/>
      <c r="RGN3820" s="1462"/>
      <c r="RGO3820" s="1463"/>
      <c r="RGP3820" s="1463"/>
      <c r="RGQ3820" s="1463"/>
      <c r="RGR3820" s="1463"/>
      <c r="RGS3820" s="1463"/>
      <c r="RGT3820" s="1463"/>
      <c r="RGU3820" s="1462"/>
      <c r="RGV3820" s="1462"/>
      <c r="RGW3820" s="1464"/>
      <c r="RGX3820" s="1465"/>
      <c r="RGY3820" s="1466"/>
      <c r="RGZ3820" s="1466"/>
      <c r="RHA3820" s="1462"/>
      <c r="RHB3820" s="1462"/>
      <c r="RHC3820" s="1462"/>
      <c r="RHD3820" s="1462"/>
      <c r="RHE3820" s="1463"/>
      <c r="RHF3820" s="1462"/>
      <c r="RHG3820" s="1462"/>
      <c r="RHH3820" s="1462"/>
      <c r="RHI3820" s="1462"/>
      <c r="RHJ3820" s="1463"/>
      <c r="RHK3820" s="1462"/>
      <c r="RHL3820" s="1462"/>
      <c r="RHM3820" s="1462"/>
      <c r="RHN3820" s="1462"/>
      <c r="RHO3820" s="1462"/>
      <c r="RHP3820" s="1462"/>
      <c r="RHQ3820" s="1462"/>
      <c r="RHR3820" s="1463"/>
      <c r="RHS3820" s="1462"/>
      <c r="RHT3820" s="1462"/>
      <c r="RHU3820" s="1463"/>
      <c r="RHV3820" s="1463"/>
      <c r="RHW3820" s="1463"/>
      <c r="RHX3820" s="1463"/>
      <c r="RHY3820" s="1463"/>
      <c r="RHZ3820" s="1463"/>
      <c r="RIA3820" s="1462"/>
      <c r="RIB3820" s="1462"/>
      <c r="RIC3820" s="1464"/>
      <c r="RID3820" s="1465"/>
      <c r="RIE3820" s="1466"/>
      <c r="RIF3820" s="1466"/>
      <c r="RIG3820" s="1462"/>
      <c r="RIH3820" s="1462"/>
      <c r="RII3820" s="1462"/>
      <c r="RIJ3820" s="1462"/>
      <c r="RIK3820" s="1463"/>
      <c r="RIL3820" s="1462"/>
      <c r="RIM3820" s="1462"/>
      <c r="RIN3820" s="1462"/>
      <c r="RIO3820" s="1462"/>
      <c r="RIP3820" s="1463"/>
      <c r="RIQ3820" s="1462"/>
      <c r="RIR3820" s="1462"/>
      <c r="RIS3820" s="1462"/>
      <c r="RIT3820" s="1462"/>
      <c r="RIU3820" s="1462"/>
      <c r="RIV3820" s="1462"/>
      <c r="RIW3820" s="1462"/>
      <c r="RIX3820" s="1463"/>
      <c r="RIY3820" s="1462"/>
      <c r="RIZ3820" s="1462"/>
      <c r="RJA3820" s="1463"/>
      <c r="RJB3820" s="1463"/>
      <c r="RJC3820" s="1463"/>
      <c r="RJD3820" s="1463"/>
      <c r="RJE3820" s="1463"/>
      <c r="RJF3820" s="1463"/>
      <c r="RJG3820" s="1462"/>
      <c r="RJH3820" s="1462"/>
      <c r="RJI3820" s="1464"/>
      <c r="RJJ3820" s="1465"/>
      <c r="RJK3820" s="1466"/>
      <c r="RJL3820" s="1466"/>
      <c r="RJM3820" s="1462"/>
      <c r="RJN3820" s="1462"/>
      <c r="RJO3820" s="1462"/>
      <c r="RJP3820" s="1462"/>
      <c r="RJQ3820" s="1463"/>
      <c r="RJR3820" s="1462"/>
      <c r="RJS3820" s="1462"/>
      <c r="RJT3820" s="1462"/>
      <c r="RJU3820" s="1462"/>
      <c r="RJV3820" s="1463"/>
      <c r="RJW3820" s="1462"/>
      <c r="RJX3820" s="1462"/>
      <c r="RJY3820" s="1462"/>
      <c r="RJZ3820" s="1462"/>
      <c r="RKA3820" s="1462"/>
      <c r="RKB3820" s="1462"/>
      <c r="RKC3820" s="1462"/>
      <c r="RKD3820" s="1463"/>
      <c r="RKE3820" s="1462"/>
      <c r="RKF3820" s="1462"/>
      <c r="RKG3820" s="1463"/>
      <c r="RKH3820" s="1463"/>
      <c r="RKI3820" s="1463"/>
      <c r="RKJ3820" s="1463"/>
      <c r="RKK3820" s="1463"/>
      <c r="RKL3820" s="1463"/>
      <c r="RKM3820" s="1462"/>
      <c r="RKN3820" s="1462"/>
      <c r="RKO3820" s="1464"/>
      <c r="RKP3820" s="1465"/>
      <c r="RKQ3820" s="1466"/>
      <c r="RKR3820" s="1466"/>
      <c r="RKS3820" s="1462"/>
      <c r="RKT3820" s="1462"/>
      <c r="RKU3820" s="1462"/>
      <c r="RKV3820" s="1462"/>
      <c r="RKW3820" s="1463"/>
      <c r="RKX3820" s="1462"/>
      <c r="RKY3820" s="1462"/>
      <c r="RKZ3820" s="1462"/>
      <c r="RLA3820" s="1462"/>
      <c r="RLB3820" s="1463"/>
      <c r="RLC3820" s="1462"/>
      <c r="RLD3820" s="1462"/>
      <c r="RLE3820" s="1462"/>
      <c r="RLF3820" s="1462"/>
      <c r="RLG3820" s="1462"/>
      <c r="RLH3820" s="1462"/>
      <c r="RLI3820" s="1462"/>
      <c r="RLJ3820" s="1463"/>
      <c r="RLK3820" s="1462"/>
      <c r="RLL3820" s="1462"/>
      <c r="RLM3820" s="1463"/>
      <c r="RLN3820" s="1463"/>
      <c r="RLO3820" s="1463"/>
      <c r="RLP3820" s="1463"/>
      <c r="RLQ3820" s="1463"/>
      <c r="RLR3820" s="1463"/>
      <c r="RLS3820" s="1462"/>
      <c r="RLT3820" s="1462"/>
      <c r="RLU3820" s="1464"/>
      <c r="RLV3820" s="1465"/>
      <c r="RLW3820" s="1466"/>
      <c r="RLX3820" s="1466"/>
      <c r="RLY3820" s="1462"/>
      <c r="RLZ3820" s="1462"/>
      <c r="RMA3820" s="1462"/>
      <c r="RMB3820" s="1462"/>
      <c r="RMC3820" s="1463"/>
      <c r="RMD3820" s="1462"/>
      <c r="RME3820" s="1462"/>
      <c r="RMF3820" s="1462"/>
      <c r="RMG3820" s="1462"/>
      <c r="RMH3820" s="1463"/>
      <c r="RMI3820" s="1462"/>
      <c r="RMJ3820" s="1462"/>
      <c r="RMK3820" s="1462"/>
      <c r="RML3820" s="1462"/>
      <c r="RMM3820" s="1462"/>
      <c r="RMN3820" s="1462"/>
      <c r="RMO3820" s="1462"/>
      <c r="RMP3820" s="1463"/>
      <c r="RMQ3820" s="1462"/>
      <c r="RMR3820" s="1462"/>
      <c r="RMS3820" s="1463"/>
      <c r="RMT3820" s="1463"/>
      <c r="RMU3820" s="1463"/>
      <c r="RMV3820" s="1463"/>
      <c r="RMW3820" s="1463"/>
      <c r="RMX3820" s="1463"/>
      <c r="RMY3820" s="1462"/>
      <c r="RMZ3820" s="1462"/>
      <c r="RNA3820" s="1464"/>
      <c r="RNB3820" s="1465"/>
      <c r="RNC3820" s="1466"/>
      <c r="RND3820" s="1466"/>
      <c r="RNE3820" s="1462"/>
      <c r="RNF3820" s="1462"/>
      <c r="RNG3820" s="1462"/>
      <c r="RNH3820" s="1462"/>
      <c r="RNI3820" s="1463"/>
      <c r="RNJ3820" s="1462"/>
      <c r="RNK3820" s="1462"/>
      <c r="RNL3820" s="1462"/>
      <c r="RNM3820" s="1462"/>
      <c r="RNN3820" s="1463"/>
      <c r="RNO3820" s="1462"/>
      <c r="RNP3820" s="1462"/>
      <c r="RNQ3820" s="1462"/>
      <c r="RNR3820" s="1462"/>
      <c r="RNS3820" s="1462"/>
      <c r="RNT3820" s="1462"/>
      <c r="RNU3820" s="1462"/>
      <c r="RNV3820" s="1463"/>
      <c r="RNW3820" s="1462"/>
      <c r="RNX3820" s="1462"/>
      <c r="RNY3820" s="1463"/>
      <c r="RNZ3820" s="1463"/>
      <c r="ROA3820" s="1463"/>
      <c r="ROB3820" s="1463"/>
      <c r="ROC3820" s="1463"/>
      <c r="ROD3820" s="1463"/>
      <c r="ROE3820" s="1462"/>
      <c r="ROF3820" s="1462"/>
      <c r="ROG3820" s="1464"/>
      <c r="ROH3820" s="1465"/>
      <c r="ROI3820" s="1466"/>
      <c r="ROJ3820" s="1466"/>
      <c r="ROK3820" s="1462"/>
      <c r="ROL3820" s="1462"/>
      <c r="ROM3820" s="1462"/>
      <c r="RON3820" s="1462"/>
      <c r="ROO3820" s="1463"/>
      <c r="ROP3820" s="1462"/>
      <c r="ROQ3820" s="1462"/>
      <c r="ROR3820" s="1462"/>
      <c r="ROS3820" s="1462"/>
      <c r="ROT3820" s="1463"/>
      <c r="ROU3820" s="1462"/>
      <c r="ROV3820" s="1462"/>
      <c r="ROW3820" s="1462"/>
      <c r="ROX3820" s="1462"/>
      <c r="ROY3820" s="1462"/>
      <c r="ROZ3820" s="1462"/>
      <c r="RPA3820" s="1462"/>
      <c r="RPB3820" s="1463"/>
      <c r="RPC3820" s="1462"/>
      <c r="RPD3820" s="1462"/>
      <c r="RPE3820" s="1463"/>
      <c r="RPF3820" s="1463"/>
      <c r="RPG3820" s="1463"/>
      <c r="RPH3820" s="1463"/>
      <c r="RPI3820" s="1463"/>
      <c r="RPJ3820" s="1463"/>
      <c r="RPK3820" s="1462"/>
      <c r="RPL3820" s="1462"/>
      <c r="RPM3820" s="1464"/>
      <c r="RPN3820" s="1465"/>
      <c r="RPO3820" s="1466"/>
      <c r="RPP3820" s="1466"/>
      <c r="RPQ3820" s="1462"/>
      <c r="RPR3820" s="1462"/>
      <c r="RPS3820" s="1462"/>
      <c r="RPT3820" s="1462"/>
      <c r="RPU3820" s="1463"/>
      <c r="RPV3820" s="1462"/>
      <c r="RPW3820" s="1462"/>
      <c r="RPX3820" s="1462"/>
      <c r="RPY3820" s="1462"/>
      <c r="RPZ3820" s="1463"/>
      <c r="RQA3820" s="1462"/>
      <c r="RQB3820" s="1462"/>
      <c r="RQC3820" s="1462"/>
      <c r="RQD3820" s="1462"/>
      <c r="RQE3820" s="1462"/>
      <c r="RQF3820" s="1462"/>
      <c r="RQG3820" s="1462"/>
      <c r="RQH3820" s="1463"/>
      <c r="RQI3820" s="1462"/>
      <c r="RQJ3820" s="1462"/>
      <c r="RQK3820" s="1463"/>
      <c r="RQL3820" s="1463"/>
      <c r="RQM3820" s="1463"/>
      <c r="RQN3820" s="1463"/>
      <c r="RQO3820" s="1463"/>
      <c r="RQP3820" s="1463"/>
      <c r="RQQ3820" s="1462"/>
      <c r="RQR3820" s="1462"/>
      <c r="RQS3820" s="1464"/>
      <c r="RQT3820" s="1465"/>
      <c r="RQU3820" s="1466"/>
      <c r="RQV3820" s="1466"/>
      <c r="RQW3820" s="1462"/>
      <c r="RQX3820" s="1462"/>
      <c r="RQY3820" s="1462"/>
      <c r="RQZ3820" s="1462"/>
      <c r="RRA3820" s="1463"/>
      <c r="RRB3820" s="1462"/>
      <c r="RRC3820" s="1462"/>
      <c r="RRD3820" s="1462"/>
      <c r="RRE3820" s="1462"/>
      <c r="RRF3820" s="1463"/>
      <c r="RRG3820" s="1462"/>
      <c r="RRH3820" s="1462"/>
      <c r="RRI3820" s="1462"/>
      <c r="RRJ3820" s="1462"/>
      <c r="RRK3820" s="1462"/>
      <c r="RRL3820" s="1462"/>
      <c r="RRM3820" s="1462"/>
      <c r="RRN3820" s="1463"/>
      <c r="RRO3820" s="1462"/>
      <c r="RRP3820" s="1462"/>
      <c r="RRQ3820" s="1463"/>
      <c r="RRR3820" s="1463"/>
      <c r="RRS3820" s="1463"/>
      <c r="RRT3820" s="1463"/>
      <c r="RRU3820" s="1463"/>
      <c r="RRV3820" s="1463"/>
      <c r="RRW3820" s="1462"/>
      <c r="RRX3820" s="1462"/>
      <c r="RRY3820" s="1464"/>
      <c r="RRZ3820" s="1465"/>
      <c r="RSA3820" s="1466"/>
      <c r="RSB3820" s="1466"/>
      <c r="RSC3820" s="1462"/>
      <c r="RSD3820" s="1462"/>
      <c r="RSE3820" s="1462"/>
      <c r="RSF3820" s="1462"/>
      <c r="RSG3820" s="1463"/>
      <c r="RSH3820" s="1462"/>
      <c r="RSI3820" s="1462"/>
      <c r="RSJ3820" s="1462"/>
      <c r="RSK3820" s="1462"/>
      <c r="RSL3820" s="1463"/>
      <c r="RSM3820" s="1462"/>
      <c r="RSN3820" s="1462"/>
      <c r="RSO3820" s="1462"/>
      <c r="RSP3820" s="1462"/>
      <c r="RSQ3820" s="1462"/>
      <c r="RSR3820" s="1462"/>
      <c r="RSS3820" s="1462"/>
      <c r="RST3820" s="1463"/>
      <c r="RSU3820" s="1462"/>
      <c r="RSV3820" s="1462"/>
      <c r="RSW3820" s="1463"/>
      <c r="RSX3820" s="1463"/>
      <c r="RSY3820" s="1463"/>
      <c r="RSZ3820" s="1463"/>
      <c r="RTA3820" s="1463"/>
      <c r="RTB3820" s="1463"/>
      <c r="RTC3820" s="1462"/>
      <c r="RTD3820" s="1462"/>
      <c r="RTE3820" s="1464"/>
      <c r="RTF3820" s="1465"/>
      <c r="RTG3820" s="1466"/>
      <c r="RTH3820" s="1466"/>
      <c r="RTI3820" s="1462"/>
      <c r="RTJ3820" s="1462"/>
      <c r="RTK3820" s="1462"/>
      <c r="RTL3820" s="1462"/>
      <c r="RTM3820" s="1463"/>
      <c r="RTN3820" s="1462"/>
      <c r="RTO3820" s="1462"/>
      <c r="RTP3820" s="1462"/>
      <c r="RTQ3820" s="1462"/>
      <c r="RTR3820" s="1463"/>
      <c r="RTS3820" s="1462"/>
      <c r="RTT3820" s="1462"/>
      <c r="RTU3820" s="1462"/>
      <c r="RTV3820" s="1462"/>
      <c r="RTW3820" s="1462"/>
      <c r="RTX3820" s="1462"/>
      <c r="RTY3820" s="1462"/>
      <c r="RTZ3820" s="1463"/>
      <c r="RUA3820" s="1462"/>
      <c r="RUB3820" s="1462"/>
      <c r="RUC3820" s="1463"/>
      <c r="RUD3820" s="1463"/>
      <c r="RUE3820" s="1463"/>
      <c r="RUF3820" s="1463"/>
      <c r="RUG3820" s="1463"/>
      <c r="RUH3820" s="1463"/>
      <c r="RUI3820" s="1462"/>
      <c r="RUJ3820" s="1462"/>
      <c r="RUK3820" s="1464"/>
      <c r="RUL3820" s="1465"/>
      <c r="RUM3820" s="1466"/>
      <c r="RUN3820" s="1466"/>
      <c r="RUO3820" s="1462"/>
      <c r="RUP3820" s="1462"/>
      <c r="RUQ3820" s="1462"/>
      <c r="RUR3820" s="1462"/>
      <c r="RUS3820" s="1463"/>
      <c r="RUT3820" s="1462"/>
      <c r="RUU3820" s="1462"/>
      <c r="RUV3820" s="1462"/>
      <c r="RUW3820" s="1462"/>
      <c r="RUX3820" s="1463"/>
      <c r="RUY3820" s="1462"/>
      <c r="RUZ3820" s="1462"/>
      <c r="RVA3820" s="1462"/>
      <c r="RVB3820" s="1462"/>
      <c r="RVC3820" s="1462"/>
      <c r="RVD3820" s="1462"/>
      <c r="RVE3820" s="1462"/>
      <c r="RVF3820" s="1463"/>
      <c r="RVG3820" s="1462"/>
      <c r="RVH3820" s="1462"/>
      <c r="RVI3820" s="1463"/>
      <c r="RVJ3820" s="1463"/>
      <c r="RVK3820" s="1463"/>
      <c r="RVL3820" s="1463"/>
      <c r="RVM3820" s="1463"/>
      <c r="RVN3820" s="1463"/>
      <c r="RVO3820" s="1462"/>
      <c r="RVP3820" s="1462"/>
      <c r="RVQ3820" s="1464"/>
      <c r="RVR3820" s="1465"/>
      <c r="RVS3820" s="1466"/>
      <c r="RVT3820" s="1466"/>
      <c r="RVU3820" s="1462"/>
      <c r="RVV3820" s="1462"/>
      <c r="RVW3820" s="1462"/>
      <c r="RVX3820" s="1462"/>
      <c r="RVY3820" s="1463"/>
      <c r="RVZ3820" s="1462"/>
      <c r="RWA3820" s="1462"/>
      <c r="RWB3820" s="1462"/>
      <c r="RWC3820" s="1462"/>
      <c r="RWD3820" s="1463"/>
      <c r="RWE3820" s="1462"/>
      <c r="RWF3820" s="1462"/>
      <c r="RWG3820" s="1462"/>
      <c r="RWH3820" s="1462"/>
      <c r="RWI3820" s="1462"/>
      <c r="RWJ3820" s="1462"/>
      <c r="RWK3820" s="1462"/>
      <c r="RWL3820" s="1463"/>
      <c r="RWM3820" s="1462"/>
      <c r="RWN3820" s="1462"/>
      <c r="RWO3820" s="1463"/>
      <c r="RWP3820" s="1463"/>
      <c r="RWQ3820" s="1463"/>
      <c r="RWR3820" s="1463"/>
      <c r="RWS3820" s="1463"/>
      <c r="RWT3820" s="1463"/>
      <c r="RWU3820" s="1462"/>
      <c r="RWV3820" s="1462"/>
      <c r="RWW3820" s="1464"/>
      <c r="RWX3820" s="1465"/>
      <c r="RWY3820" s="1466"/>
      <c r="RWZ3820" s="1466"/>
      <c r="RXA3820" s="1462"/>
      <c r="RXB3820" s="1462"/>
      <c r="RXC3820" s="1462"/>
      <c r="RXD3820" s="1462"/>
      <c r="RXE3820" s="1463"/>
      <c r="RXF3820" s="1462"/>
      <c r="RXG3820" s="1462"/>
      <c r="RXH3820" s="1462"/>
      <c r="RXI3820" s="1462"/>
      <c r="RXJ3820" s="1463"/>
      <c r="RXK3820" s="1462"/>
      <c r="RXL3820" s="1462"/>
      <c r="RXM3820" s="1462"/>
      <c r="RXN3820" s="1462"/>
      <c r="RXO3820" s="1462"/>
      <c r="RXP3820" s="1462"/>
      <c r="RXQ3820" s="1462"/>
      <c r="RXR3820" s="1463"/>
      <c r="RXS3820" s="1462"/>
      <c r="RXT3820" s="1462"/>
      <c r="RXU3820" s="1463"/>
      <c r="RXV3820" s="1463"/>
      <c r="RXW3820" s="1463"/>
      <c r="RXX3820" s="1463"/>
      <c r="RXY3820" s="1463"/>
      <c r="RXZ3820" s="1463"/>
      <c r="RYA3820" s="1462"/>
      <c r="RYB3820" s="1462"/>
      <c r="RYC3820" s="1464"/>
      <c r="RYD3820" s="1465"/>
      <c r="RYE3820" s="1466"/>
      <c r="RYF3820" s="1466"/>
      <c r="RYG3820" s="1462"/>
      <c r="RYH3820" s="1462"/>
      <c r="RYI3820" s="1462"/>
      <c r="RYJ3820" s="1462"/>
      <c r="RYK3820" s="1463"/>
      <c r="RYL3820" s="1462"/>
      <c r="RYM3820" s="1462"/>
      <c r="RYN3820" s="1462"/>
      <c r="RYO3820" s="1462"/>
      <c r="RYP3820" s="1463"/>
      <c r="RYQ3820" s="1462"/>
      <c r="RYR3820" s="1462"/>
      <c r="RYS3820" s="1462"/>
      <c r="RYT3820" s="1462"/>
      <c r="RYU3820" s="1462"/>
      <c r="RYV3820" s="1462"/>
      <c r="RYW3820" s="1462"/>
      <c r="RYX3820" s="1463"/>
      <c r="RYY3820" s="1462"/>
      <c r="RYZ3820" s="1462"/>
      <c r="RZA3820" s="1463"/>
      <c r="RZB3820" s="1463"/>
      <c r="RZC3820" s="1463"/>
      <c r="RZD3820" s="1463"/>
      <c r="RZE3820" s="1463"/>
      <c r="RZF3820" s="1463"/>
      <c r="RZG3820" s="1462"/>
      <c r="RZH3820" s="1462"/>
      <c r="RZI3820" s="1464"/>
      <c r="RZJ3820" s="1465"/>
      <c r="RZK3820" s="1466"/>
      <c r="RZL3820" s="1466"/>
      <c r="RZM3820" s="1462"/>
      <c r="RZN3820" s="1462"/>
      <c r="RZO3820" s="1462"/>
      <c r="RZP3820" s="1462"/>
      <c r="RZQ3820" s="1463"/>
      <c r="RZR3820" s="1462"/>
      <c r="RZS3820" s="1462"/>
      <c r="RZT3820" s="1462"/>
      <c r="RZU3820" s="1462"/>
      <c r="RZV3820" s="1463"/>
      <c r="RZW3820" s="1462"/>
      <c r="RZX3820" s="1462"/>
      <c r="RZY3820" s="1462"/>
      <c r="RZZ3820" s="1462"/>
      <c r="SAA3820" s="1462"/>
      <c r="SAB3820" s="1462"/>
      <c r="SAC3820" s="1462"/>
      <c r="SAD3820" s="1463"/>
      <c r="SAE3820" s="1462"/>
      <c r="SAF3820" s="1462"/>
      <c r="SAG3820" s="1463"/>
      <c r="SAH3820" s="1463"/>
      <c r="SAI3820" s="1463"/>
      <c r="SAJ3820" s="1463"/>
      <c r="SAK3820" s="1463"/>
      <c r="SAL3820" s="1463"/>
      <c r="SAM3820" s="1462"/>
      <c r="SAN3820" s="1462"/>
      <c r="SAO3820" s="1464"/>
      <c r="SAP3820" s="1465"/>
      <c r="SAQ3820" s="1466"/>
      <c r="SAR3820" s="1466"/>
      <c r="SAS3820" s="1462"/>
      <c r="SAT3820" s="1462"/>
      <c r="SAU3820" s="1462"/>
      <c r="SAV3820" s="1462"/>
      <c r="SAW3820" s="1463"/>
      <c r="SAX3820" s="1462"/>
      <c r="SAY3820" s="1462"/>
      <c r="SAZ3820" s="1462"/>
      <c r="SBA3820" s="1462"/>
      <c r="SBB3820" s="1463"/>
      <c r="SBC3820" s="1462"/>
      <c r="SBD3820" s="1462"/>
      <c r="SBE3820" s="1462"/>
      <c r="SBF3820" s="1462"/>
      <c r="SBG3820" s="1462"/>
      <c r="SBH3820" s="1462"/>
      <c r="SBI3820" s="1462"/>
      <c r="SBJ3820" s="1463"/>
      <c r="SBK3820" s="1462"/>
      <c r="SBL3820" s="1462"/>
      <c r="SBM3820" s="1463"/>
      <c r="SBN3820" s="1463"/>
      <c r="SBO3820" s="1463"/>
      <c r="SBP3820" s="1463"/>
      <c r="SBQ3820" s="1463"/>
      <c r="SBR3820" s="1463"/>
      <c r="SBS3820" s="1462"/>
      <c r="SBT3820" s="1462"/>
      <c r="SBU3820" s="1464"/>
      <c r="SBV3820" s="1465"/>
      <c r="SBW3820" s="1466"/>
      <c r="SBX3820" s="1466"/>
      <c r="SBY3820" s="1462"/>
      <c r="SBZ3820" s="1462"/>
      <c r="SCA3820" s="1462"/>
      <c r="SCB3820" s="1462"/>
      <c r="SCC3820" s="1463"/>
      <c r="SCD3820" s="1462"/>
      <c r="SCE3820" s="1462"/>
      <c r="SCF3820" s="1462"/>
      <c r="SCG3820" s="1462"/>
      <c r="SCH3820" s="1463"/>
      <c r="SCI3820" s="1462"/>
      <c r="SCJ3820" s="1462"/>
      <c r="SCK3820" s="1462"/>
      <c r="SCL3820" s="1462"/>
      <c r="SCM3820" s="1462"/>
      <c r="SCN3820" s="1462"/>
      <c r="SCO3820" s="1462"/>
      <c r="SCP3820" s="1463"/>
      <c r="SCQ3820" s="1462"/>
      <c r="SCR3820" s="1462"/>
      <c r="SCS3820" s="1463"/>
      <c r="SCT3820" s="1463"/>
      <c r="SCU3820" s="1463"/>
      <c r="SCV3820" s="1463"/>
      <c r="SCW3820" s="1463"/>
      <c r="SCX3820" s="1463"/>
      <c r="SCY3820" s="1462"/>
      <c r="SCZ3820" s="1462"/>
      <c r="SDA3820" s="1464"/>
      <c r="SDB3820" s="1465"/>
      <c r="SDC3820" s="1466"/>
      <c r="SDD3820" s="1466"/>
      <c r="SDE3820" s="1462"/>
      <c r="SDF3820" s="1462"/>
      <c r="SDG3820" s="1462"/>
      <c r="SDH3820" s="1462"/>
      <c r="SDI3820" s="1463"/>
      <c r="SDJ3820" s="1462"/>
      <c r="SDK3820" s="1462"/>
      <c r="SDL3820" s="1462"/>
      <c r="SDM3820" s="1462"/>
      <c r="SDN3820" s="1463"/>
      <c r="SDO3820" s="1462"/>
      <c r="SDP3820" s="1462"/>
      <c r="SDQ3820" s="1462"/>
      <c r="SDR3820" s="1462"/>
      <c r="SDS3820" s="1462"/>
      <c r="SDT3820" s="1462"/>
      <c r="SDU3820" s="1462"/>
      <c r="SDV3820" s="1463"/>
      <c r="SDW3820" s="1462"/>
      <c r="SDX3820" s="1462"/>
      <c r="SDY3820" s="1463"/>
      <c r="SDZ3820" s="1463"/>
      <c r="SEA3820" s="1463"/>
      <c r="SEB3820" s="1463"/>
      <c r="SEC3820" s="1463"/>
      <c r="SED3820" s="1463"/>
      <c r="SEE3820" s="1462"/>
      <c r="SEF3820" s="1462"/>
      <c r="SEG3820" s="1464"/>
      <c r="SEH3820" s="1465"/>
      <c r="SEI3820" s="1466"/>
      <c r="SEJ3820" s="1466"/>
      <c r="SEK3820" s="1462"/>
      <c r="SEL3820" s="1462"/>
      <c r="SEM3820" s="1462"/>
      <c r="SEN3820" s="1462"/>
      <c r="SEO3820" s="1463"/>
      <c r="SEP3820" s="1462"/>
      <c r="SEQ3820" s="1462"/>
      <c r="SER3820" s="1462"/>
      <c r="SES3820" s="1462"/>
      <c r="SET3820" s="1463"/>
      <c r="SEU3820" s="1462"/>
      <c r="SEV3820" s="1462"/>
      <c r="SEW3820" s="1462"/>
      <c r="SEX3820" s="1462"/>
      <c r="SEY3820" s="1462"/>
      <c r="SEZ3820" s="1462"/>
      <c r="SFA3820" s="1462"/>
      <c r="SFB3820" s="1463"/>
      <c r="SFC3820" s="1462"/>
      <c r="SFD3820" s="1462"/>
      <c r="SFE3820" s="1463"/>
      <c r="SFF3820" s="1463"/>
      <c r="SFG3820" s="1463"/>
      <c r="SFH3820" s="1463"/>
      <c r="SFI3820" s="1463"/>
      <c r="SFJ3820" s="1463"/>
      <c r="SFK3820" s="1462"/>
      <c r="SFL3820" s="1462"/>
      <c r="SFM3820" s="1464"/>
      <c r="SFN3820" s="1465"/>
      <c r="SFO3820" s="1466"/>
      <c r="SFP3820" s="1466"/>
      <c r="SFQ3820" s="1462"/>
      <c r="SFR3820" s="1462"/>
      <c r="SFS3820" s="1462"/>
      <c r="SFT3820" s="1462"/>
      <c r="SFU3820" s="1463"/>
      <c r="SFV3820" s="1462"/>
      <c r="SFW3820" s="1462"/>
      <c r="SFX3820" s="1462"/>
      <c r="SFY3820" s="1462"/>
      <c r="SFZ3820" s="1463"/>
      <c r="SGA3820" s="1462"/>
      <c r="SGB3820" s="1462"/>
      <c r="SGC3820" s="1462"/>
      <c r="SGD3820" s="1462"/>
      <c r="SGE3820" s="1462"/>
      <c r="SGF3820" s="1462"/>
      <c r="SGG3820" s="1462"/>
      <c r="SGH3820" s="1463"/>
      <c r="SGI3820" s="1462"/>
      <c r="SGJ3820" s="1462"/>
      <c r="SGK3820" s="1463"/>
      <c r="SGL3820" s="1463"/>
      <c r="SGM3820" s="1463"/>
      <c r="SGN3820" s="1463"/>
      <c r="SGO3820" s="1463"/>
      <c r="SGP3820" s="1463"/>
      <c r="SGQ3820" s="1462"/>
      <c r="SGR3820" s="1462"/>
      <c r="SGS3820" s="1464"/>
      <c r="SGT3820" s="1465"/>
      <c r="SGU3820" s="1466"/>
      <c r="SGV3820" s="1466"/>
      <c r="SGW3820" s="1462"/>
      <c r="SGX3820" s="1462"/>
      <c r="SGY3820" s="1462"/>
      <c r="SGZ3820" s="1462"/>
      <c r="SHA3820" s="1463"/>
      <c r="SHB3820" s="1462"/>
      <c r="SHC3820" s="1462"/>
      <c r="SHD3820" s="1462"/>
      <c r="SHE3820" s="1462"/>
      <c r="SHF3820" s="1463"/>
      <c r="SHG3820" s="1462"/>
      <c r="SHH3820" s="1462"/>
      <c r="SHI3820" s="1462"/>
      <c r="SHJ3820" s="1462"/>
      <c r="SHK3820" s="1462"/>
      <c r="SHL3820" s="1462"/>
      <c r="SHM3820" s="1462"/>
      <c r="SHN3820" s="1463"/>
      <c r="SHO3820" s="1462"/>
      <c r="SHP3820" s="1462"/>
      <c r="SHQ3820" s="1463"/>
      <c r="SHR3820" s="1463"/>
      <c r="SHS3820" s="1463"/>
      <c r="SHT3820" s="1463"/>
      <c r="SHU3820" s="1463"/>
      <c r="SHV3820" s="1463"/>
      <c r="SHW3820" s="1462"/>
      <c r="SHX3820" s="1462"/>
      <c r="SHY3820" s="1464"/>
      <c r="SHZ3820" s="1465"/>
      <c r="SIA3820" s="1466"/>
      <c r="SIB3820" s="1466"/>
      <c r="SIC3820" s="1462"/>
      <c r="SID3820" s="1462"/>
      <c r="SIE3820" s="1462"/>
      <c r="SIF3820" s="1462"/>
      <c r="SIG3820" s="1463"/>
      <c r="SIH3820" s="1462"/>
      <c r="SII3820" s="1462"/>
      <c r="SIJ3820" s="1462"/>
      <c r="SIK3820" s="1462"/>
      <c r="SIL3820" s="1463"/>
      <c r="SIM3820" s="1462"/>
      <c r="SIN3820" s="1462"/>
      <c r="SIO3820" s="1462"/>
      <c r="SIP3820" s="1462"/>
      <c r="SIQ3820" s="1462"/>
      <c r="SIR3820" s="1462"/>
      <c r="SIS3820" s="1462"/>
      <c r="SIT3820" s="1463"/>
      <c r="SIU3820" s="1462"/>
      <c r="SIV3820" s="1462"/>
      <c r="SIW3820" s="1463"/>
      <c r="SIX3820" s="1463"/>
      <c r="SIY3820" s="1463"/>
      <c r="SIZ3820" s="1463"/>
      <c r="SJA3820" s="1463"/>
      <c r="SJB3820" s="1463"/>
      <c r="SJC3820" s="1462"/>
      <c r="SJD3820" s="1462"/>
      <c r="SJE3820" s="1464"/>
      <c r="SJF3820" s="1465"/>
      <c r="SJG3820" s="1466"/>
      <c r="SJH3820" s="1466"/>
      <c r="SJI3820" s="1462"/>
      <c r="SJJ3820" s="1462"/>
      <c r="SJK3820" s="1462"/>
      <c r="SJL3820" s="1462"/>
      <c r="SJM3820" s="1463"/>
      <c r="SJN3820" s="1462"/>
      <c r="SJO3820" s="1462"/>
      <c r="SJP3820" s="1462"/>
      <c r="SJQ3820" s="1462"/>
      <c r="SJR3820" s="1463"/>
      <c r="SJS3820" s="1462"/>
      <c r="SJT3820" s="1462"/>
      <c r="SJU3820" s="1462"/>
      <c r="SJV3820" s="1462"/>
      <c r="SJW3820" s="1462"/>
      <c r="SJX3820" s="1462"/>
      <c r="SJY3820" s="1462"/>
      <c r="SJZ3820" s="1463"/>
      <c r="SKA3820" s="1462"/>
      <c r="SKB3820" s="1462"/>
      <c r="SKC3820" s="1463"/>
      <c r="SKD3820" s="1463"/>
      <c r="SKE3820" s="1463"/>
      <c r="SKF3820" s="1463"/>
      <c r="SKG3820" s="1463"/>
      <c r="SKH3820" s="1463"/>
      <c r="SKI3820" s="1462"/>
      <c r="SKJ3820" s="1462"/>
      <c r="SKK3820" s="1464"/>
      <c r="SKL3820" s="1465"/>
      <c r="SKM3820" s="1466"/>
      <c r="SKN3820" s="1466"/>
      <c r="SKO3820" s="1462"/>
      <c r="SKP3820" s="1462"/>
      <c r="SKQ3820" s="1462"/>
      <c r="SKR3820" s="1462"/>
      <c r="SKS3820" s="1463"/>
      <c r="SKT3820" s="1462"/>
      <c r="SKU3820" s="1462"/>
      <c r="SKV3820" s="1462"/>
      <c r="SKW3820" s="1462"/>
      <c r="SKX3820" s="1463"/>
      <c r="SKY3820" s="1462"/>
      <c r="SKZ3820" s="1462"/>
      <c r="SLA3820" s="1462"/>
      <c r="SLB3820" s="1462"/>
      <c r="SLC3820" s="1462"/>
      <c r="SLD3820" s="1462"/>
      <c r="SLE3820" s="1462"/>
      <c r="SLF3820" s="1463"/>
      <c r="SLG3820" s="1462"/>
      <c r="SLH3820" s="1462"/>
      <c r="SLI3820" s="1463"/>
      <c r="SLJ3820" s="1463"/>
      <c r="SLK3820" s="1463"/>
      <c r="SLL3820" s="1463"/>
      <c r="SLM3820" s="1463"/>
      <c r="SLN3820" s="1463"/>
      <c r="SLO3820" s="1462"/>
      <c r="SLP3820" s="1462"/>
      <c r="SLQ3820" s="1464"/>
      <c r="SLR3820" s="1465"/>
      <c r="SLS3820" s="1466"/>
      <c r="SLT3820" s="1466"/>
      <c r="SLU3820" s="1462"/>
      <c r="SLV3820" s="1462"/>
      <c r="SLW3820" s="1462"/>
      <c r="SLX3820" s="1462"/>
      <c r="SLY3820" s="1463"/>
      <c r="SLZ3820" s="1462"/>
      <c r="SMA3820" s="1462"/>
      <c r="SMB3820" s="1462"/>
      <c r="SMC3820" s="1462"/>
      <c r="SMD3820" s="1463"/>
      <c r="SME3820" s="1462"/>
      <c r="SMF3820" s="1462"/>
      <c r="SMG3820" s="1462"/>
      <c r="SMH3820" s="1462"/>
      <c r="SMI3820" s="1462"/>
      <c r="SMJ3820" s="1462"/>
      <c r="SMK3820" s="1462"/>
      <c r="SML3820" s="1463"/>
      <c r="SMM3820" s="1462"/>
      <c r="SMN3820" s="1462"/>
      <c r="SMO3820" s="1463"/>
      <c r="SMP3820" s="1463"/>
      <c r="SMQ3820" s="1463"/>
      <c r="SMR3820" s="1463"/>
      <c r="SMS3820" s="1463"/>
      <c r="SMT3820" s="1463"/>
      <c r="SMU3820" s="1462"/>
      <c r="SMV3820" s="1462"/>
      <c r="SMW3820" s="1464"/>
      <c r="SMX3820" s="1465"/>
      <c r="SMY3820" s="1466"/>
      <c r="SMZ3820" s="1466"/>
      <c r="SNA3820" s="1462"/>
      <c r="SNB3820" s="1462"/>
      <c r="SNC3820" s="1462"/>
      <c r="SND3820" s="1462"/>
      <c r="SNE3820" s="1463"/>
      <c r="SNF3820" s="1462"/>
      <c r="SNG3820" s="1462"/>
      <c r="SNH3820" s="1462"/>
      <c r="SNI3820" s="1462"/>
      <c r="SNJ3820" s="1463"/>
      <c r="SNK3820" s="1462"/>
      <c r="SNL3820" s="1462"/>
      <c r="SNM3820" s="1462"/>
      <c r="SNN3820" s="1462"/>
      <c r="SNO3820" s="1462"/>
      <c r="SNP3820" s="1462"/>
      <c r="SNQ3820" s="1462"/>
      <c r="SNR3820" s="1463"/>
      <c r="SNS3820" s="1462"/>
      <c r="SNT3820" s="1462"/>
      <c r="SNU3820" s="1463"/>
      <c r="SNV3820" s="1463"/>
      <c r="SNW3820" s="1463"/>
      <c r="SNX3820" s="1463"/>
      <c r="SNY3820" s="1463"/>
      <c r="SNZ3820" s="1463"/>
      <c r="SOA3820" s="1462"/>
      <c r="SOB3820" s="1462"/>
      <c r="SOC3820" s="1464"/>
      <c r="SOD3820" s="1465"/>
      <c r="SOE3820" s="1466"/>
      <c r="SOF3820" s="1466"/>
      <c r="SOG3820" s="1462"/>
      <c r="SOH3820" s="1462"/>
      <c r="SOI3820" s="1462"/>
      <c r="SOJ3820" s="1462"/>
      <c r="SOK3820" s="1463"/>
      <c r="SOL3820" s="1462"/>
      <c r="SOM3820" s="1462"/>
      <c r="SON3820" s="1462"/>
      <c r="SOO3820" s="1462"/>
      <c r="SOP3820" s="1463"/>
      <c r="SOQ3820" s="1462"/>
      <c r="SOR3820" s="1462"/>
      <c r="SOS3820" s="1462"/>
      <c r="SOT3820" s="1462"/>
      <c r="SOU3820" s="1462"/>
      <c r="SOV3820" s="1462"/>
      <c r="SOW3820" s="1462"/>
      <c r="SOX3820" s="1463"/>
      <c r="SOY3820" s="1462"/>
      <c r="SOZ3820" s="1462"/>
      <c r="SPA3820" s="1463"/>
      <c r="SPB3820" s="1463"/>
      <c r="SPC3820" s="1463"/>
      <c r="SPD3820" s="1463"/>
      <c r="SPE3820" s="1463"/>
      <c r="SPF3820" s="1463"/>
      <c r="SPG3820" s="1462"/>
      <c r="SPH3820" s="1462"/>
      <c r="SPI3820" s="1464"/>
      <c r="SPJ3820" s="1465"/>
      <c r="SPK3820" s="1466"/>
      <c r="SPL3820" s="1466"/>
      <c r="SPM3820" s="1462"/>
      <c r="SPN3820" s="1462"/>
      <c r="SPO3820" s="1462"/>
      <c r="SPP3820" s="1462"/>
      <c r="SPQ3820" s="1463"/>
      <c r="SPR3820" s="1462"/>
      <c r="SPS3820" s="1462"/>
      <c r="SPT3820" s="1462"/>
      <c r="SPU3820" s="1462"/>
      <c r="SPV3820" s="1463"/>
      <c r="SPW3820" s="1462"/>
      <c r="SPX3820" s="1462"/>
      <c r="SPY3820" s="1462"/>
      <c r="SPZ3820" s="1462"/>
      <c r="SQA3820" s="1462"/>
      <c r="SQB3820" s="1462"/>
      <c r="SQC3820" s="1462"/>
      <c r="SQD3820" s="1463"/>
      <c r="SQE3820" s="1462"/>
      <c r="SQF3820" s="1462"/>
      <c r="SQG3820" s="1463"/>
      <c r="SQH3820" s="1463"/>
      <c r="SQI3820" s="1463"/>
      <c r="SQJ3820" s="1463"/>
      <c r="SQK3820" s="1463"/>
      <c r="SQL3820" s="1463"/>
      <c r="SQM3820" s="1462"/>
      <c r="SQN3820" s="1462"/>
      <c r="SQO3820" s="1464"/>
      <c r="SQP3820" s="1465"/>
      <c r="SQQ3820" s="1466"/>
      <c r="SQR3820" s="1466"/>
      <c r="SQS3820" s="1462"/>
      <c r="SQT3820" s="1462"/>
      <c r="SQU3820" s="1462"/>
      <c r="SQV3820" s="1462"/>
      <c r="SQW3820" s="1463"/>
      <c r="SQX3820" s="1462"/>
      <c r="SQY3820" s="1462"/>
      <c r="SQZ3820" s="1462"/>
      <c r="SRA3820" s="1462"/>
      <c r="SRB3820" s="1463"/>
      <c r="SRC3820" s="1462"/>
      <c r="SRD3820" s="1462"/>
      <c r="SRE3820" s="1462"/>
      <c r="SRF3820" s="1462"/>
      <c r="SRG3820" s="1462"/>
      <c r="SRH3820" s="1462"/>
      <c r="SRI3820" s="1462"/>
      <c r="SRJ3820" s="1463"/>
      <c r="SRK3820" s="1462"/>
      <c r="SRL3820" s="1462"/>
      <c r="SRM3820" s="1463"/>
      <c r="SRN3820" s="1463"/>
      <c r="SRO3820" s="1463"/>
      <c r="SRP3820" s="1463"/>
      <c r="SRQ3820" s="1463"/>
      <c r="SRR3820" s="1463"/>
      <c r="SRS3820" s="1462"/>
      <c r="SRT3820" s="1462"/>
      <c r="SRU3820" s="1464"/>
      <c r="SRV3820" s="1465"/>
      <c r="SRW3820" s="1466"/>
      <c r="SRX3820" s="1466"/>
      <c r="SRY3820" s="1462"/>
      <c r="SRZ3820" s="1462"/>
      <c r="SSA3820" s="1462"/>
      <c r="SSB3820" s="1462"/>
      <c r="SSC3820" s="1463"/>
      <c r="SSD3820" s="1462"/>
      <c r="SSE3820" s="1462"/>
      <c r="SSF3820" s="1462"/>
      <c r="SSG3820" s="1462"/>
      <c r="SSH3820" s="1463"/>
      <c r="SSI3820" s="1462"/>
      <c r="SSJ3820" s="1462"/>
      <c r="SSK3820" s="1462"/>
      <c r="SSL3820" s="1462"/>
      <c r="SSM3820" s="1462"/>
      <c r="SSN3820" s="1462"/>
      <c r="SSO3820" s="1462"/>
      <c r="SSP3820" s="1463"/>
      <c r="SSQ3820" s="1462"/>
      <c r="SSR3820" s="1462"/>
      <c r="SSS3820" s="1463"/>
      <c r="SST3820" s="1463"/>
      <c r="SSU3820" s="1463"/>
      <c r="SSV3820" s="1463"/>
      <c r="SSW3820" s="1463"/>
      <c r="SSX3820" s="1463"/>
      <c r="SSY3820" s="1462"/>
      <c r="SSZ3820" s="1462"/>
      <c r="STA3820" s="1464"/>
      <c r="STB3820" s="1465"/>
      <c r="STC3820" s="1466"/>
      <c r="STD3820" s="1466"/>
      <c r="STE3820" s="1462"/>
      <c r="STF3820" s="1462"/>
      <c r="STG3820" s="1462"/>
      <c r="STH3820" s="1462"/>
      <c r="STI3820" s="1463"/>
      <c r="STJ3820" s="1462"/>
      <c r="STK3820" s="1462"/>
      <c r="STL3820" s="1462"/>
      <c r="STM3820" s="1462"/>
      <c r="STN3820" s="1463"/>
      <c r="STO3820" s="1462"/>
      <c r="STP3820" s="1462"/>
      <c r="STQ3820" s="1462"/>
      <c r="STR3820" s="1462"/>
      <c r="STS3820" s="1462"/>
      <c r="STT3820" s="1462"/>
      <c r="STU3820" s="1462"/>
      <c r="STV3820" s="1463"/>
      <c r="STW3820" s="1462"/>
      <c r="STX3820" s="1462"/>
      <c r="STY3820" s="1463"/>
      <c r="STZ3820" s="1463"/>
      <c r="SUA3820" s="1463"/>
      <c r="SUB3820" s="1463"/>
      <c r="SUC3820" s="1463"/>
      <c r="SUD3820" s="1463"/>
      <c r="SUE3820" s="1462"/>
      <c r="SUF3820" s="1462"/>
      <c r="SUG3820" s="1464"/>
      <c r="SUH3820" s="1465"/>
      <c r="SUI3820" s="1466"/>
      <c r="SUJ3820" s="1466"/>
      <c r="SUK3820" s="1462"/>
      <c r="SUL3820" s="1462"/>
      <c r="SUM3820" s="1462"/>
      <c r="SUN3820" s="1462"/>
      <c r="SUO3820" s="1463"/>
      <c r="SUP3820" s="1462"/>
      <c r="SUQ3820" s="1462"/>
      <c r="SUR3820" s="1462"/>
      <c r="SUS3820" s="1462"/>
      <c r="SUT3820" s="1463"/>
      <c r="SUU3820" s="1462"/>
      <c r="SUV3820" s="1462"/>
      <c r="SUW3820" s="1462"/>
      <c r="SUX3820" s="1462"/>
      <c r="SUY3820" s="1462"/>
      <c r="SUZ3820" s="1462"/>
      <c r="SVA3820" s="1462"/>
      <c r="SVB3820" s="1463"/>
      <c r="SVC3820" s="1462"/>
      <c r="SVD3820" s="1462"/>
      <c r="SVE3820" s="1463"/>
      <c r="SVF3820" s="1463"/>
      <c r="SVG3820" s="1463"/>
      <c r="SVH3820" s="1463"/>
      <c r="SVI3820" s="1463"/>
      <c r="SVJ3820" s="1463"/>
      <c r="SVK3820" s="1462"/>
      <c r="SVL3820" s="1462"/>
      <c r="SVM3820" s="1464"/>
      <c r="SVN3820" s="1465"/>
      <c r="SVO3820" s="1466"/>
      <c r="SVP3820" s="1466"/>
      <c r="SVQ3820" s="1462"/>
      <c r="SVR3820" s="1462"/>
      <c r="SVS3820" s="1462"/>
      <c r="SVT3820" s="1462"/>
      <c r="SVU3820" s="1463"/>
      <c r="SVV3820" s="1462"/>
      <c r="SVW3820" s="1462"/>
      <c r="SVX3820" s="1462"/>
      <c r="SVY3820" s="1462"/>
      <c r="SVZ3820" s="1463"/>
      <c r="SWA3820" s="1462"/>
      <c r="SWB3820" s="1462"/>
      <c r="SWC3820" s="1462"/>
      <c r="SWD3820" s="1462"/>
      <c r="SWE3820" s="1462"/>
      <c r="SWF3820" s="1462"/>
      <c r="SWG3820" s="1462"/>
      <c r="SWH3820" s="1463"/>
      <c r="SWI3820" s="1462"/>
      <c r="SWJ3820" s="1462"/>
      <c r="SWK3820" s="1463"/>
      <c r="SWL3820" s="1463"/>
      <c r="SWM3820" s="1463"/>
      <c r="SWN3820" s="1463"/>
      <c r="SWO3820" s="1463"/>
      <c r="SWP3820" s="1463"/>
      <c r="SWQ3820" s="1462"/>
      <c r="SWR3820" s="1462"/>
      <c r="SWS3820" s="1464"/>
      <c r="SWT3820" s="1465"/>
      <c r="SWU3820" s="1466"/>
      <c r="SWV3820" s="1466"/>
      <c r="SWW3820" s="1462"/>
      <c r="SWX3820" s="1462"/>
      <c r="SWY3820" s="1462"/>
      <c r="SWZ3820" s="1462"/>
      <c r="SXA3820" s="1463"/>
      <c r="SXB3820" s="1462"/>
      <c r="SXC3820" s="1462"/>
      <c r="SXD3820" s="1462"/>
      <c r="SXE3820" s="1462"/>
      <c r="SXF3820" s="1463"/>
      <c r="SXG3820" s="1462"/>
      <c r="SXH3820" s="1462"/>
      <c r="SXI3820" s="1462"/>
      <c r="SXJ3820" s="1462"/>
      <c r="SXK3820" s="1462"/>
      <c r="SXL3820" s="1462"/>
      <c r="SXM3820" s="1462"/>
      <c r="SXN3820" s="1463"/>
      <c r="SXO3820" s="1462"/>
      <c r="SXP3820" s="1462"/>
      <c r="SXQ3820" s="1463"/>
      <c r="SXR3820" s="1463"/>
      <c r="SXS3820" s="1463"/>
      <c r="SXT3820" s="1463"/>
      <c r="SXU3820" s="1463"/>
      <c r="SXV3820" s="1463"/>
      <c r="SXW3820" s="1462"/>
      <c r="SXX3820" s="1462"/>
      <c r="SXY3820" s="1464"/>
      <c r="SXZ3820" s="1465"/>
      <c r="SYA3820" s="1466"/>
      <c r="SYB3820" s="1466"/>
      <c r="SYC3820" s="1462"/>
      <c r="SYD3820" s="1462"/>
      <c r="SYE3820" s="1462"/>
      <c r="SYF3820" s="1462"/>
      <c r="SYG3820" s="1463"/>
      <c r="SYH3820" s="1462"/>
      <c r="SYI3820" s="1462"/>
      <c r="SYJ3820" s="1462"/>
      <c r="SYK3820" s="1462"/>
      <c r="SYL3820" s="1463"/>
      <c r="SYM3820" s="1462"/>
      <c r="SYN3820" s="1462"/>
      <c r="SYO3820" s="1462"/>
      <c r="SYP3820" s="1462"/>
      <c r="SYQ3820" s="1462"/>
      <c r="SYR3820" s="1462"/>
      <c r="SYS3820" s="1462"/>
      <c r="SYT3820" s="1463"/>
      <c r="SYU3820" s="1462"/>
      <c r="SYV3820" s="1462"/>
      <c r="SYW3820" s="1463"/>
      <c r="SYX3820" s="1463"/>
      <c r="SYY3820" s="1463"/>
      <c r="SYZ3820" s="1463"/>
      <c r="SZA3820" s="1463"/>
      <c r="SZB3820" s="1463"/>
      <c r="SZC3820" s="1462"/>
      <c r="SZD3820" s="1462"/>
      <c r="SZE3820" s="1464"/>
      <c r="SZF3820" s="1465"/>
      <c r="SZG3820" s="1466"/>
      <c r="SZH3820" s="1466"/>
      <c r="SZI3820" s="1462"/>
      <c r="SZJ3820" s="1462"/>
      <c r="SZK3820" s="1462"/>
      <c r="SZL3820" s="1462"/>
      <c r="SZM3820" s="1463"/>
      <c r="SZN3820" s="1462"/>
      <c r="SZO3820" s="1462"/>
      <c r="SZP3820" s="1462"/>
      <c r="SZQ3820" s="1462"/>
      <c r="SZR3820" s="1463"/>
      <c r="SZS3820" s="1462"/>
      <c r="SZT3820" s="1462"/>
      <c r="SZU3820" s="1462"/>
      <c r="SZV3820" s="1462"/>
      <c r="SZW3820" s="1462"/>
      <c r="SZX3820" s="1462"/>
      <c r="SZY3820" s="1462"/>
      <c r="SZZ3820" s="1463"/>
      <c r="TAA3820" s="1462"/>
      <c r="TAB3820" s="1462"/>
      <c r="TAC3820" s="1463"/>
      <c r="TAD3820" s="1463"/>
      <c r="TAE3820" s="1463"/>
      <c r="TAF3820" s="1463"/>
      <c r="TAG3820" s="1463"/>
      <c r="TAH3820" s="1463"/>
      <c r="TAI3820" s="1462"/>
      <c r="TAJ3820" s="1462"/>
      <c r="TAK3820" s="1464"/>
      <c r="TAL3820" s="1465"/>
      <c r="TAM3820" s="1466"/>
      <c r="TAN3820" s="1466"/>
      <c r="TAO3820" s="1462"/>
      <c r="TAP3820" s="1462"/>
      <c r="TAQ3820" s="1462"/>
      <c r="TAR3820" s="1462"/>
      <c r="TAS3820" s="1463"/>
      <c r="TAT3820" s="1462"/>
      <c r="TAU3820" s="1462"/>
      <c r="TAV3820" s="1462"/>
      <c r="TAW3820" s="1462"/>
      <c r="TAX3820" s="1463"/>
      <c r="TAY3820" s="1462"/>
      <c r="TAZ3820" s="1462"/>
      <c r="TBA3820" s="1462"/>
      <c r="TBB3820" s="1462"/>
      <c r="TBC3820" s="1462"/>
      <c r="TBD3820" s="1462"/>
      <c r="TBE3820" s="1462"/>
      <c r="TBF3820" s="1463"/>
      <c r="TBG3820" s="1462"/>
      <c r="TBH3820" s="1462"/>
      <c r="TBI3820" s="1463"/>
      <c r="TBJ3820" s="1463"/>
      <c r="TBK3820" s="1463"/>
      <c r="TBL3820" s="1463"/>
      <c r="TBM3820" s="1463"/>
      <c r="TBN3820" s="1463"/>
      <c r="TBO3820" s="1462"/>
      <c r="TBP3820" s="1462"/>
      <c r="TBQ3820" s="1464"/>
      <c r="TBR3820" s="1465"/>
      <c r="TBS3820" s="1466"/>
      <c r="TBT3820" s="1466"/>
      <c r="TBU3820" s="1462"/>
      <c r="TBV3820" s="1462"/>
      <c r="TBW3820" s="1462"/>
      <c r="TBX3820" s="1462"/>
      <c r="TBY3820" s="1463"/>
      <c r="TBZ3820" s="1462"/>
      <c r="TCA3820" s="1462"/>
      <c r="TCB3820" s="1462"/>
      <c r="TCC3820" s="1462"/>
      <c r="TCD3820" s="1463"/>
      <c r="TCE3820" s="1462"/>
      <c r="TCF3820" s="1462"/>
      <c r="TCG3820" s="1462"/>
      <c r="TCH3820" s="1462"/>
      <c r="TCI3820" s="1462"/>
      <c r="TCJ3820" s="1462"/>
      <c r="TCK3820" s="1462"/>
      <c r="TCL3820" s="1463"/>
      <c r="TCM3820" s="1462"/>
      <c r="TCN3820" s="1462"/>
      <c r="TCO3820" s="1463"/>
      <c r="TCP3820" s="1463"/>
      <c r="TCQ3820" s="1463"/>
      <c r="TCR3820" s="1463"/>
      <c r="TCS3820" s="1463"/>
      <c r="TCT3820" s="1463"/>
      <c r="TCU3820" s="1462"/>
      <c r="TCV3820" s="1462"/>
      <c r="TCW3820" s="1464"/>
      <c r="TCX3820" s="1465"/>
      <c r="TCY3820" s="1466"/>
      <c r="TCZ3820" s="1466"/>
      <c r="TDA3820" s="1462"/>
      <c r="TDB3820" s="1462"/>
      <c r="TDC3820" s="1462"/>
      <c r="TDD3820" s="1462"/>
      <c r="TDE3820" s="1463"/>
      <c r="TDF3820" s="1462"/>
      <c r="TDG3820" s="1462"/>
      <c r="TDH3820" s="1462"/>
      <c r="TDI3820" s="1462"/>
      <c r="TDJ3820" s="1463"/>
      <c r="TDK3820" s="1462"/>
      <c r="TDL3820" s="1462"/>
      <c r="TDM3820" s="1462"/>
      <c r="TDN3820" s="1462"/>
      <c r="TDO3820" s="1462"/>
      <c r="TDP3820" s="1462"/>
      <c r="TDQ3820" s="1462"/>
      <c r="TDR3820" s="1463"/>
      <c r="TDS3820" s="1462"/>
      <c r="TDT3820" s="1462"/>
      <c r="TDU3820" s="1463"/>
      <c r="TDV3820" s="1463"/>
      <c r="TDW3820" s="1463"/>
      <c r="TDX3820" s="1463"/>
      <c r="TDY3820" s="1463"/>
      <c r="TDZ3820" s="1463"/>
      <c r="TEA3820" s="1462"/>
      <c r="TEB3820" s="1462"/>
      <c r="TEC3820" s="1464"/>
      <c r="TED3820" s="1465"/>
      <c r="TEE3820" s="1466"/>
      <c r="TEF3820" s="1466"/>
      <c r="TEG3820" s="1462"/>
      <c r="TEH3820" s="1462"/>
      <c r="TEI3820" s="1462"/>
      <c r="TEJ3820" s="1462"/>
      <c r="TEK3820" s="1463"/>
      <c r="TEL3820" s="1462"/>
      <c r="TEM3820" s="1462"/>
      <c r="TEN3820" s="1462"/>
      <c r="TEO3820" s="1462"/>
      <c r="TEP3820" s="1463"/>
      <c r="TEQ3820" s="1462"/>
      <c r="TER3820" s="1462"/>
      <c r="TES3820" s="1462"/>
      <c r="TET3820" s="1462"/>
      <c r="TEU3820" s="1462"/>
      <c r="TEV3820" s="1462"/>
      <c r="TEW3820" s="1462"/>
      <c r="TEX3820" s="1463"/>
      <c r="TEY3820" s="1462"/>
      <c r="TEZ3820" s="1462"/>
      <c r="TFA3820" s="1463"/>
      <c r="TFB3820" s="1463"/>
      <c r="TFC3820" s="1463"/>
      <c r="TFD3820" s="1463"/>
      <c r="TFE3820" s="1463"/>
      <c r="TFF3820" s="1463"/>
      <c r="TFG3820" s="1462"/>
      <c r="TFH3820" s="1462"/>
      <c r="TFI3820" s="1464"/>
      <c r="TFJ3820" s="1465"/>
      <c r="TFK3820" s="1466"/>
      <c r="TFL3820" s="1466"/>
      <c r="TFM3820" s="1462"/>
      <c r="TFN3820" s="1462"/>
      <c r="TFO3820" s="1462"/>
      <c r="TFP3820" s="1462"/>
      <c r="TFQ3820" s="1463"/>
      <c r="TFR3820" s="1462"/>
      <c r="TFS3820" s="1462"/>
      <c r="TFT3820" s="1462"/>
      <c r="TFU3820" s="1462"/>
      <c r="TFV3820" s="1463"/>
      <c r="TFW3820" s="1462"/>
      <c r="TFX3820" s="1462"/>
      <c r="TFY3820" s="1462"/>
      <c r="TFZ3820" s="1462"/>
      <c r="TGA3820" s="1462"/>
      <c r="TGB3820" s="1462"/>
      <c r="TGC3820" s="1462"/>
      <c r="TGD3820" s="1463"/>
      <c r="TGE3820" s="1462"/>
      <c r="TGF3820" s="1462"/>
      <c r="TGG3820" s="1463"/>
      <c r="TGH3820" s="1463"/>
      <c r="TGI3820" s="1463"/>
      <c r="TGJ3820" s="1463"/>
      <c r="TGK3820" s="1463"/>
      <c r="TGL3820" s="1463"/>
      <c r="TGM3820" s="1462"/>
      <c r="TGN3820" s="1462"/>
      <c r="TGO3820" s="1464"/>
      <c r="TGP3820" s="1465"/>
      <c r="TGQ3820" s="1466"/>
      <c r="TGR3820" s="1466"/>
      <c r="TGS3820" s="1462"/>
      <c r="TGT3820" s="1462"/>
      <c r="TGU3820" s="1462"/>
      <c r="TGV3820" s="1462"/>
      <c r="TGW3820" s="1463"/>
      <c r="TGX3820" s="1462"/>
      <c r="TGY3820" s="1462"/>
      <c r="TGZ3820" s="1462"/>
      <c r="THA3820" s="1462"/>
      <c r="THB3820" s="1463"/>
      <c r="THC3820" s="1462"/>
      <c r="THD3820" s="1462"/>
      <c r="THE3820" s="1462"/>
      <c r="THF3820" s="1462"/>
      <c r="THG3820" s="1462"/>
      <c r="THH3820" s="1462"/>
      <c r="THI3820" s="1462"/>
      <c r="THJ3820" s="1463"/>
      <c r="THK3820" s="1462"/>
      <c r="THL3820" s="1462"/>
      <c r="THM3820" s="1463"/>
      <c r="THN3820" s="1463"/>
      <c r="THO3820" s="1463"/>
      <c r="THP3820" s="1463"/>
      <c r="THQ3820" s="1463"/>
      <c r="THR3820" s="1463"/>
      <c r="THS3820" s="1462"/>
      <c r="THT3820" s="1462"/>
      <c r="THU3820" s="1464"/>
      <c r="THV3820" s="1465"/>
      <c r="THW3820" s="1466"/>
      <c r="THX3820" s="1466"/>
      <c r="THY3820" s="1462"/>
      <c r="THZ3820" s="1462"/>
      <c r="TIA3820" s="1462"/>
      <c r="TIB3820" s="1462"/>
      <c r="TIC3820" s="1463"/>
      <c r="TID3820" s="1462"/>
      <c r="TIE3820" s="1462"/>
      <c r="TIF3820" s="1462"/>
      <c r="TIG3820" s="1462"/>
      <c r="TIH3820" s="1463"/>
      <c r="TII3820" s="1462"/>
      <c r="TIJ3820" s="1462"/>
      <c r="TIK3820" s="1462"/>
      <c r="TIL3820" s="1462"/>
      <c r="TIM3820" s="1462"/>
      <c r="TIN3820" s="1462"/>
      <c r="TIO3820" s="1462"/>
      <c r="TIP3820" s="1463"/>
      <c r="TIQ3820" s="1462"/>
      <c r="TIR3820" s="1462"/>
      <c r="TIS3820" s="1463"/>
      <c r="TIT3820" s="1463"/>
      <c r="TIU3820" s="1463"/>
      <c r="TIV3820" s="1463"/>
      <c r="TIW3820" s="1463"/>
      <c r="TIX3820" s="1463"/>
      <c r="TIY3820" s="1462"/>
      <c r="TIZ3820" s="1462"/>
      <c r="TJA3820" s="1464"/>
      <c r="TJB3820" s="1465"/>
      <c r="TJC3820" s="1466"/>
      <c r="TJD3820" s="1466"/>
      <c r="TJE3820" s="1462"/>
      <c r="TJF3820" s="1462"/>
      <c r="TJG3820" s="1462"/>
      <c r="TJH3820" s="1462"/>
      <c r="TJI3820" s="1463"/>
      <c r="TJJ3820" s="1462"/>
      <c r="TJK3820" s="1462"/>
      <c r="TJL3820" s="1462"/>
      <c r="TJM3820" s="1462"/>
      <c r="TJN3820" s="1463"/>
      <c r="TJO3820" s="1462"/>
      <c r="TJP3820" s="1462"/>
      <c r="TJQ3820" s="1462"/>
      <c r="TJR3820" s="1462"/>
      <c r="TJS3820" s="1462"/>
      <c r="TJT3820" s="1462"/>
      <c r="TJU3820" s="1462"/>
      <c r="TJV3820" s="1463"/>
      <c r="TJW3820" s="1462"/>
      <c r="TJX3820" s="1462"/>
      <c r="TJY3820" s="1463"/>
      <c r="TJZ3820" s="1463"/>
      <c r="TKA3820" s="1463"/>
      <c r="TKB3820" s="1463"/>
      <c r="TKC3820" s="1463"/>
      <c r="TKD3820" s="1463"/>
      <c r="TKE3820" s="1462"/>
      <c r="TKF3820" s="1462"/>
      <c r="TKG3820" s="1464"/>
      <c r="TKH3820" s="1465"/>
      <c r="TKI3820" s="1466"/>
      <c r="TKJ3820" s="1466"/>
      <c r="TKK3820" s="1462"/>
      <c r="TKL3820" s="1462"/>
      <c r="TKM3820" s="1462"/>
      <c r="TKN3820" s="1462"/>
      <c r="TKO3820" s="1463"/>
      <c r="TKP3820" s="1462"/>
      <c r="TKQ3820" s="1462"/>
      <c r="TKR3820" s="1462"/>
      <c r="TKS3820" s="1462"/>
      <c r="TKT3820" s="1463"/>
      <c r="TKU3820" s="1462"/>
      <c r="TKV3820" s="1462"/>
      <c r="TKW3820" s="1462"/>
      <c r="TKX3820" s="1462"/>
      <c r="TKY3820" s="1462"/>
      <c r="TKZ3820" s="1462"/>
      <c r="TLA3820" s="1462"/>
      <c r="TLB3820" s="1463"/>
      <c r="TLC3820" s="1462"/>
      <c r="TLD3820" s="1462"/>
      <c r="TLE3820" s="1463"/>
      <c r="TLF3820" s="1463"/>
      <c r="TLG3820" s="1463"/>
      <c r="TLH3820" s="1463"/>
      <c r="TLI3820" s="1463"/>
      <c r="TLJ3820" s="1463"/>
      <c r="TLK3820" s="1462"/>
      <c r="TLL3820" s="1462"/>
      <c r="TLM3820" s="1464"/>
      <c r="TLN3820" s="1465"/>
      <c r="TLO3820" s="1466"/>
      <c r="TLP3820" s="1466"/>
      <c r="TLQ3820" s="1462"/>
      <c r="TLR3820" s="1462"/>
      <c r="TLS3820" s="1462"/>
      <c r="TLT3820" s="1462"/>
      <c r="TLU3820" s="1463"/>
      <c r="TLV3820" s="1462"/>
      <c r="TLW3820" s="1462"/>
      <c r="TLX3820" s="1462"/>
      <c r="TLY3820" s="1462"/>
      <c r="TLZ3820" s="1463"/>
      <c r="TMA3820" s="1462"/>
      <c r="TMB3820" s="1462"/>
      <c r="TMC3820" s="1462"/>
      <c r="TMD3820" s="1462"/>
      <c r="TME3820" s="1462"/>
      <c r="TMF3820" s="1462"/>
      <c r="TMG3820" s="1462"/>
      <c r="TMH3820" s="1463"/>
      <c r="TMI3820" s="1462"/>
      <c r="TMJ3820" s="1462"/>
      <c r="TMK3820" s="1463"/>
      <c r="TML3820" s="1463"/>
      <c r="TMM3820" s="1463"/>
      <c r="TMN3820" s="1463"/>
      <c r="TMO3820" s="1463"/>
      <c r="TMP3820" s="1463"/>
      <c r="TMQ3820" s="1462"/>
      <c r="TMR3820" s="1462"/>
      <c r="TMS3820" s="1464"/>
      <c r="TMT3820" s="1465"/>
      <c r="TMU3820" s="1466"/>
      <c r="TMV3820" s="1466"/>
      <c r="TMW3820" s="1462"/>
      <c r="TMX3820" s="1462"/>
      <c r="TMY3820" s="1462"/>
      <c r="TMZ3820" s="1462"/>
      <c r="TNA3820" s="1463"/>
      <c r="TNB3820" s="1462"/>
      <c r="TNC3820" s="1462"/>
      <c r="TND3820" s="1462"/>
      <c r="TNE3820" s="1462"/>
      <c r="TNF3820" s="1463"/>
      <c r="TNG3820" s="1462"/>
      <c r="TNH3820" s="1462"/>
      <c r="TNI3820" s="1462"/>
      <c r="TNJ3820" s="1462"/>
      <c r="TNK3820" s="1462"/>
      <c r="TNL3820" s="1462"/>
      <c r="TNM3820" s="1462"/>
      <c r="TNN3820" s="1463"/>
      <c r="TNO3820" s="1462"/>
      <c r="TNP3820" s="1462"/>
      <c r="TNQ3820" s="1463"/>
      <c r="TNR3820" s="1463"/>
      <c r="TNS3820" s="1463"/>
      <c r="TNT3820" s="1463"/>
      <c r="TNU3820" s="1463"/>
      <c r="TNV3820" s="1463"/>
      <c r="TNW3820" s="1462"/>
      <c r="TNX3820" s="1462"/>
      <c r="TNY3820" s="1464"/>
      <c r="TNZ3820" s="1465"/>
      <c r="TOA3820" s="1466"/>
      <c r="TOB3820" s="1466"/>
      <c r="TOC3820" s="1462"/>
      <c r="TOD3820" s="1462"/>
      <c r="TOE3820" s="1462"/>
      <c r="TOF3820" s="1462"/>
      <c r="TOG3820" s="1463"/>
      <c r="TOH3820" s="1462"/>
      <c r="TOI3820" s="1462"/>
      <c r="TOJ3820" s="1462"/>
      <c r="TOK3820" s="1462"/>
      <c r="TOL3820" s="1463"/>
      <c r="TOM3820" s="1462"/>
      <c r="TON3820" s="1462"/>
      <c r="TOO3820" s="1462"/>
      <c r="TOP3820" s="1462"/>
      <c r="TOQ3820" s="1462"/>
      <c r="TOR3820" s="1462"/>
      <c r="TOS3820" s="1462"/>
      <c r="TOT3820" s="1463"/>
      <c r="TOU3820" s="1462"/>
      <c r="TOV3820" s="1462"/>
      <c r="TOW3820" s="1463"/>
      <c r="TOX3820" s="1463"/>
      <c r="TOY3820" s="1463"/>
      <c r="TOZ3820" s="1463"/>
      <c r="TPA3820" s="1463"/>
      <c r="TPB3820" s="1463"/>
      <c r="TPC3820" s="1462"/>
      <c r="TPD3820" s="1462"/>
      <c r="TPE3820" s="1464"/>
      <c r="TPF3820" s="1465"/>
      <c r="TPG3820" s="1466"/>
      <c r="TPH3820" s="1466"/>
      <c r="TPI3820" s="1462"/>
      <c r="TPJ3820" s="1462"/>
      <c r="TPK3820" s="1462"/>
      <c r="TPL3820" s="1462"/>
      <c r="TPM3820" s="1463"/>
      <c r="TPN3820" s="1462"/>
      <c r="TPO3820" s="1462"/>
      <c r="TPP3820" s="1462"/>
      <c r="TPQ3820" s="1462"/>
      <c r="TPR3820" s="1463"/>
      <c r="TPS3820" s="1462"/>
      <c r="TPT3820" s="1462"/>
      <c r="TPU3820" s="1462"/>
      <c r="TPV3820" s="1462"/>
      <c r="TPW3820" s="1462"/>
      <c r="TPX3820" s="1462"/>
      <c r="TPY3820" s="1462"/>
      <c r="TPZ3820" s="1463"/>
      <c r="TQA3820" s="1462"/>
      <c r="TQB3820" s="1462"/>
      <c r="TQC3820" s="1463"/>
      <c r="TQD3820" s="1463"/>
      <c r="TQE3820" s="1463"/>
      <c r="TQF3820" s="1463"/>
      <c r="TQG3820" s="1463"/>
      <c r="TQH3820" s="1463"/>
      <c r="TQI3820" s="1462"/>
      <c r="TQJ3820" s="1462"/>
      <c r="TQK3820" s="1464"/>
      <c r="TQL3820" s="1465"/>
      <c r="TQM3820" s="1466"/>
      <c r="TQN3820" s="1466"/>
      <c r="TQO3820" s="1462"/>
      <c r="TQP3820" s="1462"/>
      <c r="TQQ3820" s="1462"/>
      <c r="TQR3820" s="1462"/>
      <c r="TQS3820" s="1463"/>
      <c r="TQT3820" s="1462"/>
      <c r="TQU3820" s="1462"/>
      <c r="TQV3820" s="1462"/>
      <c r="TQW3820" s="1462"/>
      <c r="TQX3820" s="1463"/>
      <c r="TQY3820" s="1462"/>
      <c r="TQZ3820" s="1462"/>
      <c r="TRA3820" s="1462"/>
      <c r="TRB3820" s="1462"/>
      <c r="TRC3820" s="1462"/>
      <c r="TRD3820" s="1462"/>
      <c r="TRE3820" s="1462"/>
      <c r="TRF3820" s="1463"/>
      <c r="TRG3820" s="1462"/>
      <c r="TRH3820" s="1462"/>
      <c r="TRI3820" s="1463"/>
      <c r="TRJ3820" s="1463"/>
      <c r="TRK3820" s="1463"/>
      <c r="TRL3820" s="1463"/>
      <c r="TRM3820" s="1463"/>
      <c r="TRN3820" s="1463"/>
      <c r="TRO3820" s="1462"/>
      <c r="TRP3820" s="1462"/>
      <c r="TRQ3820" s="1464"/>
      <c r="TRR3820" s="1465"/>
      <c r="TRS3820" s="1466"/>
      <c r="TRT3820" s="1466"/>
      <c r="TRU3820" s="1462"/>
      <c r="TRV3820" s="1462"/>
      <c r="TRW3820" s="1462"/>
      <c r="TRX3820" s="1462"/>
      <c r="TRY3820" s="1463"/>
      <c r="TRZ3820" s="1462"/>
      <c r="TSA3820" s="1462"/>
      <c r="TSB3820" s="1462"/>
      <c r="TSC3820" s="1462"/>
      <c r="TSD3820" s="1463"/>
      <c r="TSE3820" s="1462"/>
      <c r="TSF3820" s="1462"/>
      <c r="TSG3820" s="1462"/>
      <c r="TSH3820" s="1462"/>
      <c r="TSI3820" s="1462"/>
      <c r="TSJ3820" s="1462"/>
      <c r="TSK3820" s="1462"/>
      <c r="TSL3820" s="1463"/>
      <c r="TSM3820" s="1462"/>
      <c r="TSN3820" s="1462"/>
      <c r="TSO3820" s="1463"/>
      <c r="TSP3820" s="1463"/>
      <c r="TSQ3820" s="1463"/>
      <c r="TSR3820" s="1463"/>
      <c r="TSS3820" s="1463"/>
      <c r="TST3820" s="1463"/>
      <c r="TSU3820" s="1462"/>
      <c r="TSV3820" s="1462"/>
      <c r="TSW3820" s="1464"/>
      <c r="TSX3820" s="1465"/>
      <c r="TSY3820" s="1466"/>
      <c r="TSZ3820" s="1466"/>
      <c r="TTA3820" s="1462"/>
      <c r="TTB3820" s="1462"/>
      <c r="TTC3820" s="1462"/>
      <c r="TTD3820" s="1462"/>
      <c r="TTE3820" s="1463"/>
      <c r="TTF3820" s="1462"/>
      <c r="TTG3820" s="1462"/>
      <c r="TTH3820" s="1462"/>
      <c r="TTI3820" s="1462"/>
      <c r="TTJ3820" s="1463"/>
      <c r="TTK3820" s="1462"/>
      <c r="TTL3820" s="1462"/>
      <c r="TTM3820" s="1462"/>
      <c r="TTN3820" s="1462"/>
      <c r="TTO3820" s="1462"/>
      <c r="TTP3820" s="1462"/>
      <c r="TTQ3820" s="1462"/>
      <c r="TTR3820" s="1463"/>
      <c r="TTS3820" s="1462"/>
      <c r="TTT3820" s="1462"/>
      <c r="TTU3820" s="1463"/>
      <c r="TTV3820" s="1463"/>
      <c r="TTW3820" s="1463"/>
      <c r="TTX3820" s="1463"/>
      <c r="TTY3820" s="1463"/>
      <c r="TTZ3820" s="1463"/>
      <c r="TUA3820" s="1462"/>
      <c r="TUB3820" s="1462"/>
      <c r="TUC3820" s="1464"/>
      <c r="TUD3820" s="1465"/>
      <c r="TUE3820" s="1466"/>
      <c r="TUF3820" s="1466"/>
      <c r="TUG3820" s="1462"/>
      <c r="TUH3820" s="1462"/>
      <c r="TUI3820" s="1462"/>
      <c r="TUJ3820" s="1462"/>
      <c r="TUK3820" s="1463"/>
      <c r="TUL3820" s="1462"/>
      <c r="TUM3820" s="1462"/>
      <c r="TUN3820" s="1462"/>
      <c r="TUO3820" s="1462"/>
      <c r="TUP3820" s="1463"/>
      <c r="TUQ3820" s="1462"/>
      <c r="TUR3820" s="1462"/>
      <c r="TUS3820" s="1462"/>
      <c r="TUT3820" s="1462"/>
      <c r="TUU3820" s="1462"/>
      <c r="TUV3820" s="1462"/>
      <c r="TUW3820" s="1462"/>
      <c r="TUX3820" s="1463"/>
      <c r="TUY3820" s="1462"/>
      <c r="TUZ3820" s="1462"/>
      <c r="TVA3820" s="1463"/>
      <c r="TVB3820" s="1463"/>
      <c r="TVC3820" s="1463"/>
      <c r="TVD3820" s="1463"/>
      <c r="TVE3820" s="1463"/>
      <c r="TVF3820" s="1463"/>
      <c r="TVG3820" s="1462"/>
      <c r="TVH3820" s="1462"/>
      <c r="TVI3820" s="1464"/>
      <c r="TVJ3820" s="1465"/>
      <c r="TVK3820" s="1466"/>
      <c r="TVL3820" s="1466"/>
      <c r="TVM3820" s="1462"/>
      <c r="TVN3820" s="1462"/>
      <c r="TVO3820" s="1462"/>
      <c r="TVP3820" s="1462"/>
      <c r="TVQ3820" s="1463"/>
      <c r="TVR3820" s="1462"/>
      <c r="TVS3820" s="1462"/>
      <c r="TVT3820" s="1462"/>
      <c r="TVU3820" s="1462"/>
      <c r="TVV3820" s="1463"/>
      <c r="TVW3820" s="1462"/>
      <c r="TVX3820" s="1462"/>
      <c r="TVY3820" s="1462"/>
      <c r="TVZ3820" s="1462"/>
      <c r="TWA3820" s="1462"/>
      <c r="TWB3820" s="1462"/>
      <c r="TWC3820" s="1462"/>
      <c r="TWD3820" s="1463"/>
      <c r="TWE3820" s="1462"/>
      <c r="TWF3820" s="1462"/>
      <c r="TWG3820" s="1463"/>
      <c r="TWH3820" s="1463"/>
      <c r="TWI3820" s="1463"/>
      <c r="TWJ3820" s="1463"/>
      <c r="TWK3820" s="1463"/>
      <c r="TWL3820" s="1463"/>
      <c r="TWM3820" s="1462"/>
      <c r="TWN3820" s="1462"/>
      <c r="TWO3820" s="1464"/>
      <c r="TWP3820" s="1465"/>
      <c r="TWQ3820" s="1466"/>
      <c r="TWR3820" s="1466"/>
      <c r="TWS3820" s="1462"/>
      <c r="TWT3820" s="1462"/>
      <c r="TWU3820" s="1462"/>
      <c r="TWV3820" s="1462"/>
      <c r="TWW3820" s="1463"/>
      <c r="TWX3820" s="1462"/>
      <c r="TWY3820" s="1462"/>
      <c r="TWZ3820" s="1462"/>
      <c r="TXA3820" s="1462"/>
      <c r="TXB3820" s="1463"/>
      <c r="TXC3820" s="1462"/>
      <c r="TXD3820" s="1462"/>
      <c r="TXE3820" s="1462"/>
      <c r="TXF3820" s="1462"/>
      <c r="TXG3820" s="1462"/>
      <c r="TXH3820" s="1462"/>
      <c r="TXI3820" s="1462"/>
      <c r="TXJ3820" s="1463"/>
      <c r="TXK3820" s="1462"/>
      <c r="TXL3820" s="1462"/>
      <c r="TXM3820" s="1463"/>
      <c r="TXN3820" s="1463"/>
      <c r="TXO3820" s="1463"/>
      <c r="TXP3820" s="1463"/>
      <c r="TXQ3820" s="1463"/>
      <c r="TXR3820" s="1463"/>
      <c r="TXS3820" s="1462"/>
      <c r="TXT3820" s="1462"/>
      <c r="TXU3820" s="1464"/>
      <c r="TXV3820" s="1465"/>
      <c r="TXW3820" s="1466"/>
      <c r="TXX3820" s="1466"/>
      <c r="TXY3820" s="1462"/>
      <c r="TXZ3820" s="1462"/>
      <c r="TYA3820" s="1462"/>
      <c r="TYB3820" s="1462"/>
      <c r="TYC3820" s="1463"/>
      <c r="TYD3820" s="1462"/>
      <c r="TYE3820" s="1462"/>
      <c r="TYF3820" s="1462"/>
      <c r="TYG3820" s="1462"/>
      <c r="TYH3820" s="1463"/>
      <c r="TYI3820" s="1462"/>
      <c r="TYJ3820" s="1462"/>
      <c r="TYK3820" s="1462"/>
      <c r="TYL3820" s="1462"/>
      <c r="TYM3820" s="1462"/>
      <c r="TYN3820" s="1462"/>
      <c r="TYO3820" s="1462"/>
      <c r="TYP3820" s="1463"/>
      <c r="TYQ3820" s="1462"/>
      <c r="TYR3820" s="1462"/>
      <c r="TYS3820" s="1463"/>
      <c r="TYT3820" s="1463"/>
      <c r="TYU3820" s="1463"/>
      <c r="TYV3820" s="1463"/>
      <c r="TYW3820" s="1463"/>
      <c r="TYX3820" s="1463"/>
      <c r="TYY3820" s="1462"/>
      <c r="TYZ3820" s="1462"/>
      <c r="TZA3820" s="1464"/>
      <c r="TZB3820" s="1465"/>
      <c r="TZC3820" s="1466"/>
      <c r="TZD3820" s="1466"/>
      <c r="TZE3820" s="1462"/>
      <c r="TZF3820" s="1462"/>
      <c r="TZG3820" s="1462"/>
      <c r="TZH3820" s="1462"/>
      <c r="TZI3820" s="1463"/>
      <c r="TZJ3820" s="1462"/>
      <c r="TZK3820" s="1462"/>
      <c r="TZL3820" s="1462"/>
      <c r="TZM3820" s="1462"/>
      <c r="TZN3820" s="1463"/>
      <c r="TZO3820" s="1462"/>
      <c r="TZP3820" s="1462"/>
      <c r="TZQ3820" s="1462"/>
      <c r="TZR3820" s="1462"/>
      <c r="TZS3820" s="1462"/>
      <c r="TZT3820" s="1462"/>
      <c r="TZU3820" s="1462"/>
      <c r="TZV3820" s="1463"/>
      <c r="TZW3820" s="1462"/>
      <c r="TZX3820" s="1462"/>
      <c r="TZY3820" s="1463"/>
      <c r="TZZ3820" s="1463"/>
      <c r="UAA3820" s="1463"/>
      <c r="UAB3820" s="1463"/>
      <c r="UAC3820" s="1463"/>
      <c r="UAD3820" s="1463"/>
      <c r="UAE3820" s="1462"/>
      <c r="UAF3820" s="1462"/>
      <c r="UAG3820" s="1464"/>
      <c r="UAH3820" s="1465"/>
      <c r="UAI3820" s="1466"/>
      <c r="UAJ3820" s="1466"/>
      <c r="UAK3820" s="1462"/>
      <c r="UAL3820" s="1462"/>
      <c r="UAM3820" s="1462"/>
      <c r="UAN3820" s="1462"/>
      <c r="UAO3820" s="1463"/>
      <c r="UAP3820" s="1462"/>
      <c r="UAQ3820" s="1462"/>
      <c r="UAR3820" s="1462"/>
      <c r="UAS3820" s="1462"/>
      <c r="UAT3820" s="1463"/>
      <c r="UAU3820" s="1462"/>
      <c r="UAV3820" s="1462"/>
      <c r="UAW3820" s="1462"/>
      <c r="UAX3820" s="1462"/>
      <c r="UAY3820" s="1462"/>
      <c r="UAZ3820" s="1462"/>
      <c r="UBA3820" s="1462"/>
      <c r="UBB3820" s="1463"/>
      <c r="UBC3820" s="1462"/>
      <c r="UBD3820" s="1462"/>
      <c r="UBE3820" s="1463"/>
      <c r="UBF3820" s="1463"/>
      <c r="UBG3820" s="1463"/>
      <c r="UBH3820" s="1463"/>
      <c r="UBI3820" s="1463"/>
      <c r="UBJ3820" s="1463"/>
      <c r="UBK3820" s="1462"/>
      <c r="UBL3820" s="1462"/>
      <c r="UBM3820" s="1464"/>
      <c r="UBN3820" s="1465"/>
      <c r="UBO3820" s="1466"/>
      <c r="UBP3820" s="1466"/>
      <c r="UBQ3820" s="1462"/>
      <c r="UBR3820" s="1462"/>
      <c r="UBS3820" s="1462"/>
      <c r="UBT3820" s="1462"/>
      <c r="UBU3820" s="1463"/>
      <c r="UBV3820" s="1462"/>
      <c r="UBW3820" s="1462"/>
      <c r="UBX3820" s="1462"/>
      <c r="UBY3820" s="1462"/>
      <c r="UBZ3820" s="1463"/>
      <c r="UCA3820" s="1462"/>
      <c r="UCB3820" s="1462"/>
      <c r="UCC3820" s="1462"/>
      <c r="UCD3820" s="1462"/>
      <c r="UCE3820" s="1462"/>
      <c r="UCF3820" s="1462"/>
      <c r="UCG3820" s="1462"/>
      <c r="UCH3820" s="1463"/>
      <c r="UCI3820" s="1462"/>
      <c r="UCJ3820" s="1462"/>
      <c r="UCK3820" s="1463"/>
      <c r="UCL3820" s="1463"/>
      <c r="UCM3820" s="1463"/>
      <c r="UCN3820" s="1463"/>
      <c r="UCO3820" s="1463"/>
      <c r="UCP3820" s="1463"/>
      <c r="UCQ3820" s="1462"/>
      <c r="UCR3820" s="1462"/>
      <c r="UCS3820" s="1464"/>
      <c r="UCT3820" s="1465"/>
      <c r="UCU3820" s="1466"/>
      <c r="UCV3820" s="1466"/>
      <c r="UCW3820" s="1462"/>
      <c r="UCX3820" s="1462"/>
      <c r="UCY3820" s="1462"/>
      <c r="UCZ3820" s="1462"/>
      <c r="UDA3820" s="1463"/>
      <c r="UDB3820" s="1462"/>
      <c r="UDC3820" s="1462"/>
      <c r="UDD3820" s="1462"/>
      <c r="UDE3820" s="1462"/>
      <c r="UDF3820" s="1463"/>
      <c r="UDG3820" s="1462"/>
      <c r="UDH3820" s="1462"/>
      <c r="UDI3820" s="1462"/>
      <c r="UDJ3820" s="1462"/>
      <c r="UDK3820" s="1462"/>
      <c r="UDL3820" s="1462"/>
      <c r="UDM3820" s="1462"/>
      <c r="UDN3820" s="1463"/>
      <c r="UDO3820" s="1462"/>
      <c r="UDP3820" s="1462"/>
      <c r="UDQ3820" s="1463"/>
      <c r="UDR3820" s="1463"/>
      <c r="UDS3820" s="1463"/>
      <c r="UDT3820" s="1463"/>
      <c r="UDU3820" s="1463"/>
      <c r="UDV3820" s="1463"/>
      <c r="UDW3820" s="1462"/>
      <c r="UDX3820" s="1462"/>
      <c r="UDY3820" s="1464"/>
      <c r="UDZ3820" s="1465"/>
      <c r="UEA3820" s="1466"/>
      <c r="UEB3820" s="1466"/>
      <c r="UEC3820" s="1462"/>
      <c r="UED3820" s="1462"/>
      <c r="UEE3820" s="1462"/>
      <c r="UEF3820" s="1462"/>
      <c r="UEG3820" s="1463"/>
      <c r="UEH3820" s="1462"/>
      <c r="UEI3820" s="1462"/>
      <c r="UEJ3820" s="1462"/>
      <c r="UEK3820" s="1462"/>
      <c r="UEL3820" s="1463"/>
      <c r="UEM3820" s="1462"/>
      <c r="UEN3820" s="1462"/>
      <c r="UEO3820" s="1462"/>
      <c r="UEP3820" s="1462"/>
      <c r="UEQ3820" s="1462"/>
      <c r="UER3820" s="1462"/>
      <c r="UES3820" s="1462"/>
      <c r="UET3820" s="1463"/>
      <c r="UEU3820" s="1462"/>
      <c r="UEV3820" s="1462"/>
      <c r="UEW3820" s="1463"/>
      <c r="UEX3820" s="1463"/>
      <c r="UEY3820" s="1463"/>
      <c r="UEZ3820" s="1463"/>
      <c r="UFA3820" s="1463"/>
      <c r="UFB3820" s="1463"/>
      <c r="UFC3820" s="1462"/>
      <c r="UFD3820" s="1462"/>
      <c r="UFE3820" s="1464"/>
      <c r="UFF3820" s="1465"/>
      <c r="UFG3820" s="1466"/>
      <c r="UFH3820" s="1466"/>
      <c r="UFI3820" s="1462"/>
      <c r="UFJ3820" s="1462"/>
      <c r="UFK3820" s="1462"/>
      <c r="UFL3820" s="1462"/>
      <c r="UFM3820" s="1463"/>
      <c r="UFN3820" s="1462"/>
      <c r="UFO3820" s="1462"/>
      <c r="UFP3820" s="1462"/>
      <c r="UFQ3820" s="1462"/>
      <c r="UFR3820" s="1463"/>
      <c r="UFS3820" s="1462"/>
      <c r="UFT3820" s="1462"/>
      <c r="UFU3820" s="1462"/>
      <c r="UFV3820" s="1462"/>
      <c r="UFW3820" s="1462"/>
      <c r="UFX3820" s="1462"/>
      <c r="UFY3820" s="1462"/>
      <c r="UFZ3820" s="1463"/>
      <c r="UGA3820" s="1462"/>
      <c r="UGB3820" s="1462"/>
      <c r="UGC3820" s="1463"/>
      <c r="UGD3820" s="1463"/>
      <c r="UGE3820" s="1463"/>
      <c r="UGF3820" s="1463"/>
      <c r="UGG3820" s="1463"/>
      <c r="UGH3820" s="1463"/>
      <c r="UGI3820" s="1462"/>
      <c r="UGJ3820" s="1462"/>
      <c r="UGK3820" s="1464"/>
      <c r="UGL3820" s="1465"/>
      <c r="UGM3820" s="1466"/>
      <c r="UGN3820" s="1466"/>
      <c r="UGO3820" s="1462"/>
      <c r="UGP3820" s="1462"/>
      <c r="UGQ3820" s="1462"/>
      <c r="UGR3820" s="1462"/>
      <c r="UGS3820" s="1463"/>
      <c r="UGT3820" s="1462"/>
      <c r="UGU3820" s="1462"/>
      <c r="UGV3820" s="1462"/>
      <c r="UGW3820" s="1462"/>
      <c r="UGX3820" s="1463"/>
      <c r="UGY3820" s="1462"/>
      <c r="UGZ3820" s="1462"/>
      <c r="UHA3820" s="1462"/>
      <c r="UHB3820" s="1462"/>
      <c r="UHC3820" s="1462"/>
      <c r="UHD3820" s="1462"/>
      <c r="UHE3820" s="1462"/>
      <c r="UHF3820" s="1463"/>
      <c r="UHG3820" s="1462"/>
      <c r="UHH3820" s="1462"/>
      <c r="UHI3820" s="1463"/>
      <c r="UHJ3820" s="1463"/>
      <c r="UHK3820" s="1463"/>
      <c r="UHL3820" s="1463"/>
      <c r="UHM3820" s="1463"/>
      <c r="UHN3820" s="1463"/>
      <c r="UHO3820" s="1462"/>
      <c r="UHP3820" s="1462"/>
      <c r="UHQ3820" s="1464"/>
      <c r="UHR3820" s="1465"/>
      <c r="UHS3820" s="1466"/>
      <c r="UHT3820" s="1466"/>
      <c r="UHU3820" s="1462"/>
      <c r="UHV3820" s="1462"/>
      <c r="UHW3820" s="1462"/>
      <c r="UHX3820" s="1462"/>
      <c r="UHY3820" s="1463"/>
      <c r="UHZ3820" s="1462"/>
      <c r="UIA3820" s="1462"/>
      <c r="UIB3820" s="1462"/>
      <c r="UIC3820" s="1462"/>
      <c r="UID3820" s="1463"/>
      <c r="UIE3820" s="1462"/>
      <c r="UIF3820" s="1462"/>
      <c r="UIG3820" s="1462"/>
      <c r="UIH3820" s="1462"/>
      <c r="UII3820" s="1462"/>
      <c r="UIJ3820" s="1462"/>
      <c r="UIK3820" s="1462"/>
      <c r="UIL3820" s="1463"/>
      <c r="UIM3820" s="1462"/>
      <c r="UIN3820" s="1462"/>
      <c r="UIO3820" s="1463"/>
      <c r="UIP3820" s="1463"/>
      <c r="UIQ3820" s="1463"/>
      <c r="UIR3820" s="1463"/>
      <c r="UIS3820" s="1463"/>
      <c r="UIT3820" s="1463"/>
      <c r="UIU3820" s="1462"/>
      <c r="UIV3820" s="1462"/>
      <c r="UIW3820" s="1464"/>
      <c r="UIX3820" s="1465"/>
      <c r="UIY3820" s="1466"/>
      <c r="UIZ3820" s="1466"/>
      <c r="UJA3820" s="1462"/>
      <c r="UJB3820" s="1462"/>
      <c r="UJC3820" s="1462"/>
      <c r="UJD3820" s="1462"/>
      <c r="UJE3820" s="1463"/>
      <c r="UJF3820" s="1462"/>
      <c r="UJG3820" s="1462"/>
      <c r="UJH3820" s="1462"/>
      <c r="UJI3820" s="1462"/>
      <c r="UJJ3820" s="1463"/>
      <c r="UJK3820" s="1462"/>
      <c r="UJL3820" s="1462"/>
      <c r="UJM3820" s="1462"/>
      <c r="UJN3820" s="1462"/>
      <c r="UJO3820" s="1462"/>
      <c r="UJP3820" s="1462"/>
      <c r="UJQ3820" s="1462"/>
      <c r="UJR3820" s="1463"/>
      <c r="UJS3820" s="1462"/>
      <c r="UJT3820" s="1462"/>
      <c r="UJU3820" s="1463"/>
      <c r="UJV3820" s="1463"/>
      <c r="UJW3820" s="1463"/>
      <c r="UJX3820" s="1463"/>
      <c r="UJY3820" s="1463"/>
      <c r="UJZ3820" s="1463"/>
      <c r="UKA3820" s="1462"/>
      <c r="UKB3820" s="1462"/>
      <c r="UKC3820" s="1464"/>
      <c r="UKD3820" s="1465"/>
      <c r="UKE3820" s="1466"/>
      <c r="UKF3820" s="1466"/>
      <c r="UKG3820" s="1462"/>
      <c r="UKH3820" s="1462"/>
      <c r="UKI3820" s="1462"/>
      <c r="UKJ3820" s="1462"/>
      <c r="UKK3820" s="1463"/>
      <c r="UKL3820" s="1462"/>
      <c r="UKM3820" s="1462"/>
      <c r="UKN3820" s="1462"/>
      <c r="UKO3820" s="1462"/>
      <c r="UKP3820" s="1463"/>
      <c r="UKQ3820" s="1462"/>
      <c r="UKR3820" s="1462"/>
      <c r="UKS3820" s="1462"/>
      <c r="UKT3820" s="1462"/>
      <c r="UKU3820" s="1462"/>
      <c r="UKV3820" s="1462"/>
      <c r="UKW3820" s="1462"/>
      <c r="UKX3820" s="1463"/>
      <c r="UKY3820" s="1462"/>
      <c r="UKZ3820" s="1462"/>
      <c r="ULA3820" s="1463"/>
      <c r="ULB3820" s="1463"/>
      <c r="ULC3820" s="1463"/>
      <c r="ULD3820" s="1463"/>
      <c r="ULE3820" s="1463"/>
      <c r="ULF3820" s="1463"/>
      <c r="ULG3820" s="1462"/>
      <c r="ULH3820" s="1462"/>
      <c r="ULI3820" s="1464"/>
      <c r="ULJ3820" s="1465"/>
      <c r="ULK3820" s="1466"/>
      <c r="ULL3820" s="1466"/>
      <c r="ULM3820" s="1462"/>
      <c r="ULN3820" s="1462"/>
      <c r="ULO3820" s="1462"/>
      <c r="ULP3820" s="1462"/>
      <c r="ULQ3820" s="1463"/>
      <c r="ULR3820" s="1462"/>
      <c r="ULS3820" s="1462"/>
      <c r="ULT3820" s="1462"/>
      <c r="ULU3820" s="1462"/>
      <c r="ULV3820" s="1463"/>
      <c r="ULW3820" s="1462"/>
      <c r="ULX3820" s="1462"/>
      <c r="ULY3820" s="1462"/>
      <c r="ULZ3820" s="1462"/>
      <c r="UMA3820" s="1462"/>
      <c r="UMB3820" s="1462"/>
      <c r="UMC3820" s="1462"/>
      <c r="UMD3820" s="1463"/>
      <c r="UME3820" s="1462"/>
      <c r="UMF3820" s="1462"/>
      <c r="UMG3820" s="1463"/>
      <c r="UMH3820" s="1463"/>
      <c r="UMI3820" s="1463"/>
      <c r="UMJ3820" s="1463"/>
      <c r="UMK3820" s="1463"/>
      <c r="UML3820" s="1463"/>
      <c r="UMM3820" s="1462"/>
      <c r="UMN3820" s="1462"/>
      <c r="UMO3820" s="1464"/>
      <c r="UMP3820" s="1465"/>
      <c r="UMQ3820" s="1466"/>
      <c r="UMR3820" s="1466"/>
      <c r="UMS3820" s="1462"/>
      <c r="UMT3820" s="1462"/>
      <c r="UMU3820" s="1462"/>
      <c r="UMV3820" s="1462"/>
      <c r="UMW3820" s="1463"/>
      <c r="UMX3820" s="1462"/>
      <c r="UMY3820" s="1462"/>
      <c r="UMZ3820" s="1462"/>
      <c r="UNA3820" s="1462"/>
      <c r="UNB3820" s="1463"/>
      <c r="UNC3820" s="1462"/>
      <c r="UND3820" s="1462"/>
      <c r="UNE3820" s="1462"/>
      <c r="UNF3820" s="1462"/>
      <c r="UNG3820" s="1462"/>
      <c r="UNH3820" s="1462"/>
      <c r="UNI3820" s="1462"/>
      <c r="UNJ3820" s="1463"/>
      <c r="UNK3820" s="1462"/>
      <c r="UNL3820" s="1462"/>
      <c r="UNM3820" s="1463"/>
      <c r="UNN3820" s="1463"/>
      <c r="UNO3820" s="1463"/>
      <c r="UNP3820" s="1463"/>
      <c r="UNQ3820" s="1463"/>
      <c r="UNR3820" s="1463"/>
      <c r="UNS3820" s="1462"/>
      <c r="UNT3820" s="1462"/>
      <c r="UNU3820" s="1464"/>
      <c r="UNV3820" s="1465"/>
      <c r="UNW3820" s="1466"/>
      <c r="UNX3820" s="1466"/>
      <c r="UNY3820" s="1462"/>
      <c r="UNZ3820" s="1462"/>
      <c r="UOA3820" s="1462"/>
      <c r="UOB3820" s="1462"/>
      <c r="UOC3820" s="1463"/>
      <c r="UOD3820" s="1462"/>
      <c r="UOE3820" s="1462"/>
      <c r="UOF3820" s="1462"/>
      <c r="UOG3820" s="1462"/>
      <c r="UOH3820" s="1463"/>
      <c r="UOI3820" s="1462"/>
      <c r="UOJ3820" s="1462"/>
      <c r="UOK3820" s="1462"/>
      <c r="UOL3820" s="1462"/>
      <c r="UOM3820" s="1462"/>
      <c r="UON3820" s="1462"/>
      <c r="UOO3820" s="1462"/>
      <c r="UOP3820" s="1463"/>
      <c r="UOQ3820" s="1462"/>
      <c r="UOR3820" s="1462"/>
      <c r="UOS3820" s="1463"/>
      <c r="UOT3820" s="1463"/>
      <c r="UOU3820" s="1463"/>
      <c r="UOV3820" s="1463"/>
      <c r="UOW3820" s="1463"/>
      <c r="UOX3820" s="1463"/>
      <c r="UOY3820" s="1462"/>
      <c r="UOZ3820" s="1462"/>
      <c r="UPA3820" s="1464"/>
      <c r="UPB3820" s="1465"/>
      <c r="UPC3820" s="1466"/>
      <c r="UPD3820" s="1466"/>
      <c r="UPE3820" s="1462"/>
      <c r="UPF3820" s="1462"/>
      <c r="UPG3820" s="1462"/>
      <c r="UPH3820" s="1462"/>
      <c r="UPI3820" s="1463"/>
      <c r="UPJ3820" s="1462"/>
      <c r="UPK3820" s="1462"/>
      <c r="UPL3820" s="1462"/>
      <c r="UPM3820" s="1462"/>
      <c r="UPN3820" s="1463"/>
      <c r="UPO3820" s="1462"/>
      <c r="UPP3820" s="1462"/>
      <c r="UPQ3820" s="1462"/>
      <c r="UPR3820" s="1462"/>
      <c r="UPS3820" s="1462"/>
      <c r="UPT3820" s="1462"/>
      <c r="UPU3820" s="1462"/>
      <c r="UPV3820" s="1463"/>
      <c r="UPW3820" s="1462"/>
      <c r="UPX3820" s="1462"/>
      <c r="UPY3820" s="1463"/>
      <c r="UPZ3820" s="1463"/>
      <c r="UQA3820" s="1463"/>
      <c r="UQB3820" s="1463"/>
      <c r="UQC3820" s="1463"/>
      <c r="UQD3820" s="1463"/>
      <c r="UQE3820" s="1462"/>
      <c r="UQF3820" s="1462"/>
      <c r="UQG3820" s="1464"/>
      <c r="UQH3820" s="1465"/>
      <c r="UQI3820" s="1466"/>
      <c r="UQJ3820" s="1466"/>
      <c r="UQK3820" s="1462"/>
      <c r="UQL3820" s="1462"/>
      <c r="UQM3820" s="1462"/>
      <c r="UQN3820" s="1462"/>
      <c r="UQO3820" s="1463"/>
      <c r="UQP3820" s="1462"/>
      <c r="UQQ3820" s="1462"/>
      <c r="UQR3820" s="1462"/>
      <c r="UQS3820" s="1462"/>
      <c r="UQT3820" s="1463"/>
      <c r="UQU3820" s="1462"/>
      <c r="UQV3820" s="1462"/>
      <c r="UQW3820" s="1462"/>
      <c r="UQX3820" s="1462"/>
      <c r="UQY3820" s="1462"/>
      <c r="UQZ3820" s="1462"/>
      <c r="URA3820" s="1462"/>
      <c r="URB3820" s="1463"/>
      <c r="URC3820" s="1462"/>
      <c r="URD3820" s="1462"/>
      <c r="URE3820" s="1463"/>
      <c r="URF3820" s="1463"/>
      <c r="URG3820" s="1463"/>
      <c r="URH3820" s="1463"/>
      <c r="URI3820" s="1463"/>
      <c r="URJ3820" s="1463"/>
      <c r="URK3820" s="1462"/>
      <c r="URL3820" s="1462"/>
      <c r="URM3820" s="1464"/>
      <c r="URN3820" s="1465"/>
      <c r="URO3820" s="1466"/>
      <c r="URP3820" s="1466"/>
      <c r="URQ3820" s="1462"/>
      <c r="URR3820" s="1462"/>
      <c r="URS3820" s="1462"/>
      <c r="URT3820" s="1462"/>
      <c r="URU3820" s="1463"/>
      <c r="URV3820" s="1462"/>
      <c r="URW3820" s="1462"/>
      <c r="URX3820" s="1462"/>
      <c r="URY3820" s="1462"/>
      <c r="URZ3820" s="1463"/>
      <c r="USA3820" s="1462"/>
      <c r="USB3820" s="1462"/>
      <c r="USC3820" s="1462"/>
      <c r="USD3820" s="1462"/>
      <c r="USE3820" s="1462"/>
      <c r="USF3820" s="1462"/>
      <c r="USG3820" s="1462"/>
      <c r="USH3820" s="1463"/>
      <c r="USI3820" s="1462"/>
      <c r="USJ3820" s="1462"/>
      <c r="USK3820" s="1463"/>
      <c r="USL3820" s="1463"/>
      <c r="USM3820" s="1463"/>
      <c r="USN3820" s="1463"/>
      <c r="USO3820" s="1463"/>
      <c r="USP3820" s="1463"/>
      <c r="USQ3820" s="1462"/>
      <c r="USR3820" s="1462"/>
      <c r="USS3820" s="1464"/>
      <c r="UST3820" s="1465"/>
      <c r="USU3820" s="1466"/>
      <c r="USV3820" s="1466"/>
      <c r="USW3820" s="1462"/>
      <c r="USX3820" s="1462"/>
      <c r="USY3820" s="1462"/>
      <c r="USZ3820" s="1462"/>
      <c r="UTA3820" s="1463"/>
      <c r="UTB3820" s="1462"/>
      <c r="UTC3820" s="1462"/>
      <c r="UTD3820" s="1462"/>
      <c r="UTE3820" s="1462"/>
      <c r="UTF3820" s="1463"/>
      <c r="UTG3820" s="1462"/>
      <c r="UTH3820" s="1462"/>
      <c r="UTI3820" s="1462"/>
      <c r="UTJ3820" s="1462"/>
      <c r="UTK3820" s="1462"/>
      <c r="UTL3820" s="1462"/>
      <c r="UTM3820" s="1462"/>
      <c r="UTN3820" s="1463"/>
      <c r="UTO3820" s="1462"/>
      <c r="UTP3820" s="1462"/>
      <c r="UTQ3820" s="1463"/>
      <c r="UTR3820" s="1463"/>
      <c r="UTS3820" s="1463"/>
      <c r="UTT3820" s="1463"/>
      <c r="UTU3820" s="1463"/>
      <c r="UTV3820" s="1463"/>
      <c r="UTW3820" s="1462"/>
      <c r="UTX3820" s="1462"/>
      <c r="UTY3820" s="1464"/>
      <c r="UTZ3820" s="1465"/>
      <c r="UUA3820" s="1466"/>
      <c r="UUB3820" s="1466"/>
      <c r="UUC3820" s="1462"/>
      <c r="UUD3820" s="1462"/>
      <c r="UUE3820" s="1462"/>
      <c r="UUF3820" s="1462"/>
      <c r="UUG3820" s="1463"/>
      <c r="UUH3820" s="1462"/>
      <c r="UUI3820" s="1462"/>
      <c r="UUJ3820" s="1462"/>
      <c r="UUK3820" s="1462"/>
      <c r="UUL3820" s="1463"/>
      <c r="UUM3820" s="1462"/>
      <c r="UUN3820" s="1462"/>
      <c r="UUO3820" s="1462"/>
      <c r="UUP3820" s="1462"/>
      <c r="UUQ3820" s="1462"/>
      <c r="UUR3820" s="1462"/>
      <c r="UUS3820" s="1462"/>
      <c r="UUT3820" s="1463"/>
      <c r="UUU3820" s="1462"/>
      <c r="UUV3820" s="1462"/>
      <c r="UUW3820" s="1463"/>
      <c r="UUX3820" s="1463"/>
      <c r="UUY3820" s="1463"/>
      <c r="UUZ3820" s="1463"/>
      <c r="UVA3820" s="1463"/>
      <c r="UVB3820" s="1463"/>
      <c r="UVC3820" s="1462"/>
      <c r="UVD3820" s="1462"/>
      <c r="UVE3820" s="1464"/>
      <c r="UVF3820" s="1465"/>
      <c r="UVG3820" s="1466"/>
      <c r="UVH3820" s="1466"/>
      <c r="UVI3820" s="1462"/>
      <c r="UVJ3820" s="1462"/>
      <c r="UVK3820" s="1462"/>
      <c r="UVL3820" s="1462"/>
      <c r="UVM3820" s="1463"/>
      <c r="UVN3820" s="1462"/>
      <c r="UVO3820" s="1462"/>
      <c r="UVP3820" s="1462"/>
      <c r="UVQ3820" s="1462"/>
      <c r="UVR3820" s="1463"/>
      <c r="UVS3820" s="1462"/>
      <c r="UVT3820" s="1462"/>
      <c r="UVU3820" s="1462"/>
      <c r="UVV3820" s="1462"/>
      <c r="UVW3820" s="1462"/>
      <c r="UVX3820" s="1462"/>
      <c r="UVY3820" s="1462"/>
      <c r="UVZ3820" s="1463"/>
      <c r="UWA3820" s="1462"/>
      <c r="UWB3820" s="1462"/>
      <c r="UWC3820" s="1463"/>
      <c r="UWD3820" s="1463"/>
      <c r="UWE3820" s="1463"/>
      <c r="UWF3820" s="1463"/>
      <c r="UWG3820" s="1463"/>
      <c r="UWH3820" s="1463"/>
      <c r="UWI3820" s="1462"/>
      <c r="UWJ3820" s="1462"/>
      <c r="UWK3820" s="1464"/>
      <c r="UWL3820" s="1465"/>
      <c r="UWM3820" s="1466"/>
      <c r="UWN3820" s="1466"/>
      <c r="UWO3820" s="1462"/>
      <c r="UWP3820" s="1462"/>
      <c r="UWQ3820" s="1462"/>
      <c r="UWR3820" s="1462"/>
      <c r="UWS3820" s="1463"/>
      <c r="UWT3820" s="1462"/>
      <c r="UWU3820" s="1462"/>
      <c r="UWV3820" s="1462"/>
      <c r="UWW3820" s="1462"/>
      <c r="UWX3820" s="1463"/>
      <c r="UWY3820" s="1462"/>
      <c r="UWZ3820" s="1462"/>
      <c r="UXA3820" s="1462"/>
      <c r="UXB3820" s="1462"/>
      <c r="UXC3820" s="1462"/>
      <c r="UXD3820" s="1462"/>
      <c r="UXE3820" s="1462"/>
      <c r="UXF3820" s="1463"/>
      <c r="UXG3820" s="1462"/>
      <c r="UXH3820" s="1462"/>
      <c r="UXI3820" s="1463"/>
      <c r="UXJ3820" s="1463"/>
      <c r="UXK3820" s="1463"/>
      <c r="UXL3820" s="1463"/>
      <c r="UXM3820" s="1463"/>
      <c r="UXN3820" s="1463"/>
      <c r="UXO3820" s="1462"/>
      <c r="UXP3820" s="1462"/>
      <c r="UXQ3820" s="1464"/>
      <c r="UXR3820" s="1465"/>
      <c r="UXS3820" s="1466"/>
      <c r="UXT3820" s="1466"/>
      <c r="UXU3820" s="1462"/>
      <c r="UXV3820" s="1462"/>
      <c r="UXW3820" s="1462"/>
      <c r="UXX3820" s="1462"/>
      <c r="UXY3820" s="1463"/>
      <c r="UXZ3820" s="1462"/>
      <c r="UYA3820" s="1462"/>
      <c r="UYB3820" s="1462"/>
      <c r="UYC3820" s="1462"/>
      <c r="UYD3820" s="1463"/>
      <c r="UYE3820" s="1462"/>
      <c r="UYF3820" s="1462"/>
      <c r="UYG3820" s="1462"/>
      <c r="UYH3820" s="1462"/>
      <c r="UYI3820" s="1462"/>
      <c r="UYJ3820" s="1462"/>
      <c r="UYK3820" s="1462"/>
      <c r="UYL3820" s="1463"/>
      <c r="UYM3820" s="1462"/>
      <c r="UYN3820" s="1462"/>
      <c r="UYO3820" s="1463"/>
      <c r="UYP3820" s="1463"/>
      <c r="UYQ3820" s="1463"/>
      <c r="UYR3820" s="1463"/>
      <c r="UYS3820" s="1463"/>
      <c r="UYT3820" s="1463"/>
      <c r="UYU3820" s="1462"/>
      <c r="UYV3820" s="1462"/>
      <c r="UYW3820" s="1464"/>
      <c r="UYX3820" s="1465"/>
      <c r="UYY3820" s="1466"/>
      <c r="UYZ3820" s="1466"/>
      <c r="UZA3820" s="1462"/>
      <c r="UZB3820" s="1462"/>
      <c r="UZC3820" s="1462"/>
      <c r="UZD3820" s="1462"/>
      <c r="UZE3820" s="1463"/>
      <c r="UZF3820" s="1462"/>
      <c r="UZG3820" s="1462"/>
      <c r="UZH3820" s="1462"/>
      <c r="UZI3820" s="1462"/>
      <c r="UZJ3820" s="1463"/>
      <c r="UZK3820" s="1462"/>
      <c r="UZL3820" s="1462"/>
      <c r="UZM3820" s="1462"/>
      <c r="UZN3820" s="1462"/>
      <c r="UZO3820" s="1462"/>
      <c r="UZP3820" s="1462"/>
      <c r="UZQ3820" s="1462"/>
      <c r="UZR3820" s="1463"/>
      <c r="UZS3820" s="1462"/>
      <c r="UZT3820" s="1462"/>
      <c r="UZU3820" s="1463"/>
      <c r="UZV3820" s="1463"/>
      <c r="UZW3820" s="1463"/>
      <c r="UZX3820" s="1463"/>
      <c r="UZY3820" s="1463"/>
      <c r="UZZ3820" s="1463"/>
      <c r="VAA3820" s="1462"/>
      <c r="VAB3820" s="1462"/>
      <c r="VAC3820" s="1464"/>
      <c r="VAD3820" s="1465"/>
      <c r="VAE3820" s="1466"/>
      <c r="VAF3820" s="1466"/>
      <c r="VAG3820" s="1462"/>
      <c r="VAH3820" s="1462"/>
      <c r="VAI3820" s="1462"/>
      <c r="VAJ3820" s="1462"/>
      <c r="VAK3820" s="1463"/>
      <c r="VAL3820" s="1462"/>
      <c r="VAM3820" s="1462"/>
      <c r="VAN3820" s="1462"/>
      <c r="VAO3820" s="1462"/>
      <c r="VAP3820" s="1463"/>
      <c r="VAQ3820" s="1462"/>
      <c r="VAR3820" s="1462"/>
      <c r="VAS3820" s="1462"/>
      <c r="VAT3820" s="1462"/>
      <c r="VAU3820" s="1462"/>
      <c r="VAV3820" s="1462"/>
      <c r="VAW3820" s="1462"/>
      <c r="VAX3820" s="1463"/>
      <c r="VAY3820" s="1462"/>
      <c r="VAZ3820" s="1462"/>
      <c r="VBA3820" s="1463"/>
      <c r="VBB3820" s="1463"/>
      <c r="VBC3820" s="1463"/>
      <c r="VBD3820" s="1463"/>
      <c r="VBE3820" s="1463"/>
      <c r="VBF3820" s="1463"/>
      <c r="VBG3820" s="1462"/>
      <c r="VBH3820" s="1462"/>
      <c r="VBI3820" s="1464"/>
      <c r="VBJ3820" s="1465"/>
      <c r="VBK3820" s="1466"/>
      <c r="VBL3820" s="1466"/>
      <c r="VBM3820" s="1462"/>
      <c r="VBN3820" s="1462"/>
      <c r="VBO3820" s="1462"/>
      <c r="VBP3820" s="1462"/>
      <c r="VBQ3820" s="1463"/>
      <c r="VBR3820" s="1462"/>
      <c r="VBS3820" s="1462"/>
      <c r="VBT3820" s="1462"/>
      <c r="VBU3820" s="1462"/>
      <c r="VBV3820" s="1463"/>
      <c r="VBW3820" s="1462"/>
      <c r="VBX3820" s="1462"/>
      <c r="VBY3820" s="1462"/>
      <c r="VBZ3820" s="1462"/>
      <c r="VCA3820" s="1462"/>
      <c r="VCB3820" s="1462"/>
      <c r="VCC3820" s="1462"/>
      <c r="VCD3820" s="1463"/>
      <c r="VCE3820" s="1462"/>
      <c r="VCF3820" s="1462"/>
      <c r="VCG3820" s="1463"/>
      <c r="VCH3820" s="1463"/>
      <c r="VCI3820" s="1463"/>
      <c r="VCJ3820" s="1463"/>
      <c r="VCK3820" s="1463"/>
      <c r="VCL3820" s="1463"/>
      <c r="VCM3820" s="1462"/>
      <c r="VCN3820" s="1462"/>
      <c r="VCO3820" s="1464"/>
      <c r="VCP3820" s="1465"/>
      <c r="VCQ3820" s="1466"/>
      <c r="VCR3820" s="1466"/>
      <c r="VCS3820" s="1462"/>
      <c r="VCT3820" s="1462"/>
      <c r="VCU3820" s="1462"/>
      <c r="VCV3820" s="1462"/>
      <c r="VCW3820" s="1463"/>
      <c r="VCX3820" s="1462"/>
      <c r="VCY3820" s="1462"/>
      <c r="VCZ3820" s="1462"/>
      <c r="VDA3820" s="1462"/>
      <c r="VDB3820" s="1463"/>
      <c r="VDC3820" s="1462"/>
      <c r="VDD3820" s="1462"/>
      <c r="VDE3820" s="1462"/>
      <c r="VDF3820" s="1462"/>
      <c r="VDG3820" s="1462"/>
      <c r="VDH3820" s="1462"/>
      <c r="VDI3820" s="1462"/>
      <c r="VDJ3820" s="1463"/>
      <c r="VDK3820" s="1462"/>
      <c r="VDL3820" s="1462"/>
      <c r="VDM3820" s="1463"/>
      <c r="VDN3820" s="1463"/>
      <c r="VDO3820" s="1463"/>
      <c r="VDP3820" s="1463"/>
      <c r="VDQ3820" s="1463"/>
      <c r="VDR3820" s="1463"/>
      <c r="VDS3820" s="1462"/>
      <c r="VDT3820" s="1462"/>
      <c r="VDU3820" s="1464"/>
      <c r="VDV3820" s="1465"/>
      <c r="VDW3820" s="1466"/>
      <c r="VDX3820" s="1466"/>
      <c r="VDY3820" s="1462"/>
      <c r="VDZ3820" s="1462"/>
      <c r="VEA3820" s="1462"/>
      <c r="VEB3820" s="1462"/>
      <c r="VEC3820" s="1463"/>
      <c r="VED3820" s="1462"/>
      <c r="VEE3820" s="1462"/>
      <c r="VEF3820" s="1462"/>
      <c r="VEG3820" s="1462"/>
      <c r="VEH3820" s="1463"/>
      <c r="VEI3820" s="1462"/>
      <c r="VEJ3820" s="1462"/>
      <c r="VEK3820" s="1462"/>
      <c r="VEL3820" s="1462"/>
      <c r="VEM3820" s="1462"/>
      <c r="VEN3820" s="1462"/>
      <c r="VEO3820" s="1462"/>
      <c r="VEP3820" s="1463"/>
      <c r="VEQ3820" s="1462"/>
      <c r="VER3820" s="1462"/>
      <c r="VES3820" s="1463"/>
      <c r="VET3820" s="1463"/>
      <c r="VEU3820" s="1463"/>
      <c r="VEV3820" s="1463"/>
      <c r="VEW3820" s="1463"/>
      <c r="VEX3820" s="1463"/>
      <c r="VEY3820" s="1462"/>
      <c r="VEZ3820" s="1462"/>
      <c r="VFA3820" s="1464"/>
      <c r="VFB3820" s="1465"/>
      <c r="VFC3820" s="1466"/>
      <c r="VFD3820" s="1466"/>
      <c r="VFE3820" s="1462"/>
      <c r="VFF3820" s="1462"/>
      <c r="VFG3820" s="1462"/>
      <c r="VFH3820" s="1462"/>
      <c r="VFI3820" s="1463"/>
      <c r="VFJ3820" s="1462"/>
      <c r="VFK3820" s="1462"/>
      <c r="VFL3820" s="1462"/>
      <c r="VFM3820" s="1462"/>
      <c r="VFN3820" s="1463"/>
      <c r="VFO3820" s="1462"/>
      <c r="VFP3820" s="1462"/>
      <c r="VFQ3820" s="1462"/>
      <c r="VFR3820" s="1462"/>
      <c r="VFS3820" s="1462"/>
      <c r="VFT3820" s="1462"/>
      <c r="VFU3820" s="1462"/>
      <c r="VFV3820" s="1463"/>
      <c r="VFW3820" s="1462"/>
      <c r="VFX3820" s="1462"/>
      <c r="VFY3820" s="1463"/>
      <c r="VFZ3820" s="1463"/>
      <c r="VGA3820" s="1463"/>
      <c r="VGB3820" s="1463"/>
      <c r="VGC3820" s="1463"/>
      <c r="VGD3820" s="1463"/>
      <c r="VGE3820" s="1462"/>
      <c r="VGF3820" s="1462"/>
      <c r="VGG3820" s="1464"/>
      <c r="VGH3820" s="1465"/>
      <c r="VGI3820" s="1466"/>
      <c r="VGJ3820" s="1466"/>
      <c r="VGK3820" s="1462"/>
      <c r="VGL3820" s="1462"/>
      <c r="VGM3820" s="1462"/>
      <c r="VGN3820" s="1462"/>
      <c r="VGO3820" s="1463"/>
      <c r="VGP3820" s="1462"/>
      <c r="VGQ3820" s="1462"/>
      <c r="VGR3820" s="1462"/>
      <c r="VGS3820" s="1462"/>
      <c r="VGT3820" s="1463"/>
      <c r="VGU3820" s="1462"/>
      <c r="VGV3820" s="1462"/>
      <c r="VGW3820" s="1462"/>
      <c r="VGX3820" s="1462"/>
      <c r="VGY3820" s="1462"/>
      <c r="VGZ3820" s="1462"/>
      <c r="VHA3820" s="1462"/>
      <c r="VHB3820" s="1463"/>
      <c r="VHC3820" s="1462"/>
      <c r="VHD3820" s="1462"/>
      <c r="VHE3820" s="1463"/>
      <c r="VHF3820" s="1463"/>
      <c r="VHG3820" s="1463"/>
      <c r="VHH3820" s="1463"/>
      <c r="VHI3820" s="1463"/>
      <c r="VHJ3820" s="1463"/>
      <c r="VHK3820" s="1462"/>
      <c r="VHL3820" s="1462"/>
      <c r="VHM3820" s="1464"/>
      <c r="VHN3820" s="1465"/>
      <c r="VHO3820" s="1466"/>
      <c r="VHP3820" s="1466"/>
      <c r="VHQ3820" s="1462"/>
      <c r="VHR3820" s="1462"/>
      <c r="VHS3820" s="1462"/>
      <c r="VHT3820" s="1462"/>
      <c r="VHU3820" s="1463"/>
      <c r="VHV3820" s="1462"/>
      <c r="VHW3820" s="1462"/>
      <c r="VHX3820" s="1462"/>
      <c r="VHY3820" s="1462"/>
      <c r="VHZ3820" s="1463"/>
      <c r="VIA3820" s="1462"/>
      <c r="VIB3820" s="1462"/>
      <c r="VIC3820" s="1462"/>
      <c r="VID3820" s="1462"/>
      <c r="VIE3820" s="1462"/>
      <c r="VIF3820" s="1462"/>
      <c r="VIG3820" s="1462"/>
      <c r="VIH3820" s="1463"/>
      <c r="VII3820" s="1462"/>
      <c r="VIJ3820" s="1462"/>
      <c r="VIK3820" s="1463"/>
      <c r="VIL3820" s="1463"/>
      <c r="VIM3820" s="1463"/>
      <c r="VIN3820" s="1463"/>
      <c r="VIO3820" s="1463"/>
      <c r="VIP3820" s="1463"/>
      <c r="VIQ3820" s="1462"/>
      <c r="VIR3820" s="1462"/>
      <c r="VIS3820" s="1464"/>
      <c r="VIT3820" s="1465"/>
      <c r="VIU3820" s="1466"/>
      <c r="VIV3820" s="1466"/>
      <c r="VIW3820" s="1462"/>
      <c r="VIX3820" s="1462"/>
      <c r="VIY3820" s="1462"/>
      <c r="VIZ3820" s="1462"/>
      <c r="VJA3820" s="1463"/>
      <c r="VJB3820" s="1462"/>
      <c r="VJC3820" s="1462"/>
      <c r="VJD3820" s="1462"/>
      <c r="VJE3820" s="1462"/>
      <c r="VJF3820" s="1463"/>
      <c r="VJG3820" s="1462"/>
      <c r="VJH3820" s="1462"/>
      <c r="VJI3820" s="1462"/>
      <c r="VJJ3820" s="1462"/>
      <c r="VJK3820" s="1462"/>
      <c r="VJL3820" s="1462"/>
      <c r="VJM3820" s="1462"/>
      <c r="VJN3820" s="1463"/>
      <c r="VJO3820" s="1462"/>
      <c r="VJP3820" s="1462"/>
      <c r="VJQ3820" s="1463"/>
      <c r="VJR3820" s="1463"/>
      <c r="VJS3820" s="1463"/>
      <c r="VJT3820" s="1463"/>
      <c r="VJU3820" s="1463"/>
      <c r="VJV3820" s="1463"/>
      <c r="VJW3820" s="1462"/>
      <c r="VJX3820" s="1462"/>
      <c r="VJY3820" s="1464"/>
      <c r="VJZ3820" s="1465"/>
      <c r="VKA3820" s="1466"/>
      <c r="VKB3820" s="1466"/>
      <c r="VKC3820" s="1462"/>
      <c r="VKD3820" s="1462"/>
      <c r="VKE3820" s="1462"/>
      <c r="VKF3820" s="1462"/>
      <c r="VKG3820" s="1463"/>
      <c r="VKH3820" s="1462"/>
      <c r="VKI3820" s="1462"/>
      <c r="VKJ3820" s="1462"/>
      <c r="VKK3820" s="1462"/>
      <c r="VKL3820" s="1463"/>
      <c r="VKM3820" s="1462"/>
      <c r="VKN3820" s="1462"/>
      <c r="VKO3820" s="1462"/>
      <c r="VKP3820" s="1462"/>
      <c r="VKQ3820" s="1462"/>
      <c r="VKR3820" s="1462"/>
      <c r="VKS3820" s="1462"/>
      <c r="VKT3820" s="1463"/>
      <c r="VKU3820" s="1462"/>
      <c r="VKV3820" s="1462"/>
      <c r="VKW3820" s="1463"/>
      <c r="VKX3820" s="1463"/>
      <c r="VKY3820" s="1463"/>
      <c r="VKZ3820" s="1463"/>
      <c r="VLA3820" s="1463"/>
      <c r="VLB3820" s="1463"/>
      <c r="VLC3820" s="1462"/>
      <c r="VLD3820" s="1462"/>
      <c r="VLE3820" s="1464"/>
      <c r="VLF3820" s="1465"/>
      <c r="VLG3820" s="1466"/>
      <c r="VLH3820" s="1466"/>
      <c r="VLI3820" s="1462"/>
      <c r="VLJ3820" s="1462"/>
      <c r="VLK3820" s="1462"/>
      <c r="VLL3820" s="1462"/>
      <c r="VLM3820" s="1463"/>
      <c r="VLN3820" s="1462"/>
      <c r="VLO3820" s="1462"/>
      <c r="VLP3820" s="1462"/>
      <c r="VLQ3820" s="1462"/>
      <c r="VLR3820" s="1463"/>
      <c r="VLS3820" s="1462"/>
      <c r="VLT3820" s="1462"/>
      <c r="VLU3820" s="1462"/>
      <c r="VLV3820" s="1462"/>
      <c r="VLW3820" s="1462"/>
      <c r="VLX3820" s="1462"/>
      <c r="VLY3820" s="1462"/>
      <c r="VLZ3820" s="1463"/>
      <c r="VMA3820" s="1462"/>
      <c r="VMB3820" s="1462"/>
      <c r="VMC3820" s="1463"/>
      <c r="VMD3820" s="1463"/>
      <c r="VME3820" s="1463"/>
      <c r="VMF3820" s="1463"/>
      <c r="VMG3820" s="1463"/>
      <c r="VMH3820" s="1463"/>
      <c r="VMI3820" s="1462"/>
      <c r="VMJ3820" s="1462"/>
      <c r="VMK3820" s="1464"/>
      <c r="VML3820" s="1465"/>
      <c r="VMM3820" s="1466"/>
      <c r="VMN3820" s="1466"/>
      <c r="VMO3820" s="1462"/>
      <c r="VMP3820" s="1462"/>
      <c r="VMQ3820" s="1462"/>
      <c r="VMR3820" s="1462"/>
      <c r="VMS3820" s="1463"/>
      <c r="VMT3820" s="1462"/>
      <c r="VMU3820" s="1462"/>
      <c r="VMV3820" s="1462"/>
      <c r="VMW3820" s="1462"/>
      <c r="VMX3820" s="1463"/>
      <c r="VMY3820" s="1462"/>
      <c r="VMZ3820" s="1462"/>
      <c r="VNA3820" s="1462"/>
      <c r="VNB3820" s="1462"/>
      <c r="VNC3820" s="1462"/>
      <c r="VND3820" s="1462"/>
      <c r="VNE3820" s="1462"/>
      <c r="VNF3820" s="1463"/>
      <c r="VNG3820" s="1462"/>
      <c r="VNH3820" s="1462"/>
      <c r="VNI3820" s="1463"/>
      <c r="VNJ3820" s="1463"/>
      <c r="VNK3820" s="1463"/>
      <c r="VNL3820" s="1463"/>
      <c r="VNM3820" s="1463"/>
      <c r="VNN3820" s="1463"/>
      <c r="VNO3820" s="1462"/>
      <c r="VNP3820" s="1462"/>
      <c r="VNQ3820" s="1464"/>
      <c r="VNR3820" s="1465"/>
      <c r="VNS3820" s="1466"/>
      <c r="VNT3820" s="1466"/>
      <c r="VNU3820" s="1462"/>
      <c r="VNV3820" s="1462"/>
      <c r="VNW3820" s="1462"/>
      <c r="VNX3820" s="1462"/>
      <c r="VNY3820" s="1463"/>
      <c r="VNZ3820" s="1462"/>
      <c r="VOA3820" s="1462"/>
      <c r="VOB3820" s="1462"/>
      <c r="VOC3820" s="1462"/>
      <c r="VOD3820" s="1463"/>
      <c r="VOE3820" s="1462"/>
      <c r="VOF3820" s="1462"/>
      <c r="VOG3820" s="1462"/>
      <c r="VOH3820" s="1462"/>
      <c r="VOI3820" s="1462"/>
      <c r="VOJ3820" s="1462"/>
      <c r="VOK3820" s="1462"/>
      <c r="VOL3820" s="1463"/>
      <c r="VOM3820" s="1462"/>
      <c r="VON3820" s="1462"/>
      <c r="VOO3820" s="1463"/>
      <c r="VOP3820" s="1463"/>
      <c r="VOQ3820" s="1463"/>
      <c r="VOR3820" s="1463"/>
      <c r="VOS3820" s="1463"/>
      <c r="VOT3820" s="1463"/>
      <c r="VOU3820" s="1462"/>
      <c r="VOV3820" s="1462"/>
      <c r="VOW3820" s="1464"/>
      <c r="VOX3820" s="1465"/>
      <c r="VOY3820" s="1466"/>
      <c r="VOZ3820" s="1466"/>
      <c r="VPA3820" s="1462"/>
      <c r="VPB3820" s="1462"/>
      <c r="VPC3820" s="1462"/>
      <c r="VPD3820" s="1462"/>
      <c r="VPE3820" s="1463"/>
      <c r="VPF3820" s="1462"/>
      <c r="VPG3820" s="1462"/>
      <c r="VPH3820" s="1462"/>
      <c r="VPI3820" s="1462"/>
      <c r="VPJ3820" s="1463"/>
      <c r="VPK3820" s="1462"/>
      <c r="VPL3820" s="1462"/>
      <c r="VPM3820" s="1462"/>
      <c r="VPN3820" s="1462"/>
      <c r="VPO3820" s="1462"/>
      <c r="VPP3820" s="1462"/>
      <c r="VPQ3820" s="1462"/>
      <c r="VPR3820" s="1463"/>
      <c r="VPS3820" s="1462"/>
      <c r="VPT3820" s="1462"/>
      <c r="VPU3820" s="1463"/>
      <c r="VPV3820" s="1463"/>
      <c r="VPW3820" s="1463"/>
      <c r="VPX3820" s="1463"/>
      <c r="VPY3820" s="1463"/>
      <c r="VPZ3820" s="1463"/>
      <c r="VQA3820" s="1462"/>
      <c r="VQB3820" s="1462"/>
      <c r="VQC3820" s="1464"/>
      <c r="VQD3820" s="1465"/>
      <c r="VQE3820" s="1466"/>
      <c r="VQF3820" s="1466"/>
      <c r="VQG3820" s="1462"/>
      <c r="VQH3820" s="1462"/>
      <c r="VQI3820" s="1462"/>
      <c r="VQJ3820" s="1462"/>
      <c r="VQK3820" s="1463"/>
      <c r="VQL3820" s="1462"/>
      <c r="VQM3820" s="1462"/>
      <c r="VQN3820" s="1462"/>
      <c r="VQO3820" s="1462"/>
      <c r="VQP3820" s="1463"/>
      <c r="VQQ3820" s="1462"/>
      <c r="VQR3820" s="1462"/>
      <c r="VQS3820" s="1462"/>
      <c r="VQT3820" s="1462"/>
      <c r="VQU3820" s="1462"/>
      <c r="VQV3820" s="1462"/>
      <c r="VQW3820" s="1462"/>
      <c r="VQX3820" s="1463"/>
      <c r="VQY3820" s="1462"/>
      <c r="VQZ3820" s="1462"/>
      <c r="VRA3820" s="1463"/>
      <c r="VRB3820" s="1463"/>
      <c r="VRC3820" s="1463"/>
      <c r="VRD3820" s="1463"/>
      <c r="VRE3820" s="1463"/>
      <c r="VRF3820" s="1463"/>
      <c r="VRG3820" s="1462"/>
      <c r="VRH3820" s="1462"/>
      <c r="VRI3820" s="1464"/>
      <c r="VRJ3820" s="1465"/>
      <c r="VRK3820" s="1466"/>
      <c r="VRL3820" s="1466"/>
      <c r="VRM3820" s="1462"/>
      <c r="VRN3820" s="1462"/>
      <c r="VRO3820" s="1462"/>
      <c r="VRP3820" s="1462"/>
      <c r="VRQ3820" s="1463"/>
      <c r="VRR3820" s="1462"/>
      <c r="VRS3820" s="1462"/>
      <c r="VRT3820" s="1462"/>
      <c r="VRU3820" s="1462"/>
      <c r="VRV3820" s="1463"/>
      <c r="VRW3820" s="1462"/>
      <c r="VRX3820" s="1462"/>
      <c r="VRY3820" s="1462"/>
      <c r="VRZ3820" s="1462"/>
      <c r="VSA3820" s="1462"/>
      <c r="VSB3820" s="1462"/>
      <c r="VSC3820" s="1462"/>
      <c r="VSD3820" s="1463"/>
      <c r="VSE3820" s="1462"/>
      <c r="VSF3820" s="1462"/>
      <c r="VSG3820" s="1463"/>
      <c r="VSH3820" s="1463"/>
      <c r="VSI3820" s="1463"/>
      <c r="VSJ3820" s="1463"/>
      <c r="VSK3820" s="1463"/>
      <c r="VSL3820" s="1463"/>
      <c r="VSM3820" s="1462"/>
      <c r="VSN3820" s="1462"/>
      <c r="VSO3820" s="1464"/>
      <c r="VSP3820" s="1465"/>
      <c r="VSQ3820" s="1466"/>
      <c r="VSR3820" s="1466"/>
      <c r="VSS3820" s="1462"/>
      <c r="VST3820" s="1462"/>
      <c r="VSU3820" s="1462"/>
      <c r="VSV3820" s="1462"/>
      <c r="VSW3820" s="1463"/>
      <c r="VSX3820" s="1462"/>
      <c r="VSY3820" s="1462"/>
      <c r="VSZ3820" s="1462"/>
      <c r="VTA3820" s="1462"/>
      <c r="VTB3820" s="1463"/>
      <c r="VTC3820" s="1462"/>
      <c r="VTD3820" s="1462"/>
      <c r="VTE3820" s="1462"/>
      <c r="VTF3820" s="1462"/>
      <c r="VTG3820" s="1462"/>
      <c r="VTH3820" s="1462"/>
      <c r="VTI3820" s="1462"/>
      <c r="VTJ3820" s="1463"/>
      <c r="VTK3820" s="1462"/>
      <c r="VTL3820" s="1462"/>
      <c r="VTM3820" s="1463"/>
      <c r="VTN3820" s="1463"/>
      <c r="VTO3820" s="1463"/>
      <c r="VTP3820" s="1463"/>
      <c r="VTQ3820" s="1463"/>
      <c r="VTR3820" s="1463"/>
      <c r="VTS3820" s="1462"/>
      <c r="VTT3820" s="1462"/>
      <c r="VTU3820" s="1464"/>
      <c r="VTV3820" s="1465"/>
      <c r="VTW3820" s="1466"/>
      <c r="VTX3820" s="1466"/>
      <c r="VTY3820" s="1462"/>
      <c r="VTZ3820" s="1462"/>
      <c r="VUA3820" s="1462"/>
      <c r="VUB3820" s="1462"/>
      <c r="VUC3820" s="1463"/>
      <c r="VUD3820" s="1462"/>
      <c r="VUE3820" s="1462"/>
      <c r="VUF3820" s="1462"/>
      <c r="VUG3820" s="1462"/>
      <c r="VUH3820" s="1463"/>
      <c r="VUI3820" s="1462"/>
      <c r="VUJ3820" s="1462"/>
      <c r="VUK3820" s="1462"/>
      <c r="VUL3820" s="1462"/>
      <c r="VUM3820" s="1462"/>
      <c r="VUN3820" s="1462"/>
      <c r="VUO3820" s="1462"/>
      <c r="VUP3820" s="1463"/>
      <c r="VUQ3820" s="1462"/>
      <c r="VUR3820" s="1462"/>
      <c r="VUS3820" s="1463"/>
      <c r="VUT3820" s="1463"/>
      <c r="VUU3820" s="1463"/>
      <c r="VUV3820" s="1463"/>
      <c r="VUW3820" s="1463"/>
      <c r="VUX3820" s="1463"/>
      <c r="VUY3820" s="1462"/>
      <c r="VUZ3820" s="1462"/>
      <c r="VVA3820" s="1464"/>
      <c r="VVB3820" s="1465"/>
      <c r="VVC3820" s="1466"/>
      <c r="VVD3820" s="1466"/>
      <c r="VVE3820" s="1462"/>
      <c r="VVF3820" s="1462"/>
      <c r="VVG3820" s="1462"/>
      <c r="VVH3820" s="1462"/>
      <c r="VVI3820" s="1463"/>
      <c r="VVJ3820" s="1462"/>
      <c r="VVK3820" s="1462"/>
      <c r="VVL3820" s="1462"/>
      <c r="VVM3820" s="1462"/>
      <c r="VVN3820" s="1463"/>
      <c r="VVO3820" s="1462"/>
      <c r="VVP3820" s="1462"/>
      <c r="VVQ3820" s="1462"/>
      <c r="VVR3820" s="1462"/>
      <c r="VVS3820" s="1462"/>
      <c r="VVT3820" s="1462"/>
      <c r="VVU3820" s="1462"/>
      <c r="VVV3820" s="1463"/>
      <c r="VVW3820" s="1462"/>
      <c r="VVX3820" s="1462"/>
      <c r="VVY3820" s="1463"/>
      <c r="VVZ3820" s="1463"/>
      <c r="VWA3820" s="1463"/>
      <c r="VWB3820" s="1463"/>
      <c r="VWC3820" s="1463"/>
      <c r="VWD3820" s="1463"/>
      <c r="VWE3820" s="1462"/>
      <c r="VWF3820" s="1462"/>
      <c r="VWG3820" s="1464"/>
      <c r="VWH3820" s="1465"/>
      <c r="VWI3820" s="1466"/>
      <c r="VWJ3820" s="1466"/>
      <c r="VWK3820" s="1462"/>
      <c r="VWL3820" s="1462"/>
      <c r="VWM3820" s="1462"/>
      <c r="VWN3820" s="1462"/>
      <c r="VWO3820" s="1463"/>
      <c r="VWP3820" s="1462"/>
      <c r="VWQ3820" s="1462"/>
      <c r="VWR3820" s="1462"/>
      <c r="VWS3820" s="1462"/>
      <c r="VWT3820" s="1463"/>
      <c r="VWU3820" s="1462"/>
      <c r="VWV3820" s="1462"/>
      <c r="VWW3820" s="1462"/>
      <c r="VWX3820" s="1462"/>
      <c r="VWY3820" s="1462"/>
      <c r="VWZ3820" s="1462"/>
      <c r="VXA3820" s="1462"/>
      <c r="VXB3820" s="1463"/>
      <c r="VXC3820" s="1462"/>
      <c r="VXD3820" s="1462"/>
      <c r="VXE3820" s="1463"/>
      <c r="VXF3820" s="1463"/>
      <c r="VXG3820" s="1463"/>
      <c r="VXH3820" s="1463"/>
      <c r="VXI3820" s="1463"/>
      <c r="VXJ3820" s="1463"/>
      <c r="VXK3820" s="1462"/>
      <c r="VXL3820" s="1462"/>
      <c r="VXM3820" s="1464"/>
      <c r="VXN3820" s="1465"/>
      <c r="VXO3820" s="1466"/>
      <c r="VXP3820" s="1466"/>
      <c r="VXQ3820" s="1462"/>
      <c r="VXR3820" s="1462"/>
      <c r="VXS3820" s="1462"/>
      <c r="VXT3820" s="1462"/>
      <c r="VXU3820" s="1463"/>
      <c r="VXV3820" s="1462"/>
      <c r="VXW3820" s="1462"/>
      <c r="VXX3820" s="1462"/>
      <c r="VXY3820" s="1462"/>
      <c r="VXZ3820" s="1463"/>
      <c r="VYA3820" s="1462"/>
      <c r="VYB3820" s="1462"/>
      <c r="VYC3820" s="1462"/>
      <c r="VYD3820" s="1462"/>
      <c r="VYE3820" s="1462"/>
      <c r="VYF3820" s="1462"/>
      <c r="VYG3820" s="1462"/>
      <c r="VYH3820" s="1463"/>
      <c r="VYI3820" s="1462"/>
      <c r="VYJ3820" s="1462"/>
      <c r="VYK3820" s="1463"/>
      <c r="VYL3820" s="1463"/>
      <c r="VYM3820" s="1463"/>
      <c r="VYN3820" s="1463"/>
      <c r="VYO3820" s="1463"/>
      <c r="VYP3820" s="1463"/>
      <c r="VYQ3820" s="1462"/>
      <c r="VYR3820" s="1462"/>
      <c r="VYS3820" s="1464"/>
      <c r="VYT3820" s="1465"/>
      <c r="VYU3820" s="1466"/>
      <c r="VYV3820" s="1466"/>
      <c r="VYW3820" s="1462"/>
      <c r="VYX3820" s="1462"/>
      <c r="VYY3820" s="1462"/>
      <c r="VYZ3820" s="1462"/>
      <c r="VZA3820" s="1463"/>
      <c r="VZB3820" s="1462"/>
      <c r="VZC3820" s="1462"/>
      <c r="VZD3820" s="1462"/>
      <c r="VZE3820" s="1462"/>
      <c r="VZF3820" s="1463"/>
      <c r="VZG3820" s="1462"/>
      <c r="VZH3820" s="1462"/>
      <c r="VZI3820" s="1462"/>
      <c r="VZJ3820" s="1462"/>
      <c r="VZK3820" s="1462"/>
      <c r="VZL3820" s="1462"/>
      <c r="VZM3820" s="1462"/>
      <c r="VZN3820" s="1463"/>
      <c r="VZO3820" s="1462"/>
      <c r="VZP3820" s="1462"/>
      <c r="VZQ3820" s="1463"/>
      <c r="VZR3820" s="1463"/>
      <c r="VZS3820" s="1463"/>
      <c r="VZT3820" s="1463"/>
      <c r="VZU3820" s="1463"/>
      <c r="VZV3820" s="1463"/>
      <c r="VZW3820" s="1462"/>
      <c r="VZX3820" s="1462"/>
      <c r="VZY3820" s="1464"/>
      <c r="VZZ3820" s="1465"/>
      <c r="WAA3820" s="1466"/>
      <c r="WAB3820" s="1466"/>
      <c r="WAC3820" s="1462"/>
      <c r="WAD3820" s="1462"/>
      <c r="WAE3820" s="1462"/>
      <c r="WAF3820" s="1462"/>
      <c r="WAG3820" s="1463"/>
      <c r="WAH3820" s="1462"/>
      <c r="WAI3820" s="1462"/>
      <c r="WAJ3820" s="1462"/>
      <c r="WAK3820" s="1462"/>
      <c r="WAL3820" s="1463"/>
      <c r="WAM3820" s="1462"/>
      <c r="WAN3820" s="1462"/>
      <c r="WAO3820" s="1462"/>
      <c r="WAP3820" s="1462"/>
      <c r="WAQ3820" s="1462"/>
      <c r="WAR3820" s="1462"/>
      <c r="WAS3820" s="1462"/>
      <c r="WAT3820" s="1463"/>
      <c r="WAU3820" s="1462"/>
      <c r="WAV3820" s="1462"/>
      <c r="WAW3820" s="1463"/>
      <c r="WAX3820" s="1463"/>
      <c r="WAY3820" s="1463"/>
      <c r="WAZ3820" s="1463"/>
      <c r="WBA3820" s="1463"/>
      <c r="WBB3820" s="1463"/>
      <c r="WBC3820" s="1462"/>
      <c r="WBD3820" s="1462"/>
      <c r="WBE3820" s="1464"/>
      <c r="WBF3820" s="1465"/>
      <c r="WBG3820" s="1466"/>
      <c r="WBH3820" s="1466"/>
      <c r="WBI3820" s="1462"/>
      <c r="WBJ3820" s="1462"/>
      <c r="WBK3820" s="1462"/>
      <c r="WBL3820" s="1462"/>
      <c r="WBM3820" s="1463"/>
      <c r="WBN3820" s="1462"/>
      <c r="WBO3820" s="1462"/>
      <c r="WBP3820" s="1462"/>
      <c r="WBQ3820" s="1462"/>
      <c r="WBR3820" s="1463"/>
      <c r="WBS3820" s="1462"/>
      <c r="WBT3820" s="1462"/>
      <c r="WBU3820" s="1462"/>
      <c r="WBV3820" s="1462"/>
      <c r="WBW3820" s="1462"/>
      <c r="WBX3820" s="1462"/>
      <c r="WBY3820" s="1462"/>
      <c r="WBZ3820" s="1463"/>
      <c r="WCA3820" s="1462"/>
      <c r="WCB3820" s="1462"/>
      <c r="WCC3820" s="1463"/>
      <c r="WCD3820" s="1463"/>
      <c r="WCE3820" s="1463"/>
      <c r="WCF3820" s="1463"/>
      <c r="WCG3820" s="1463"/>
      <c r="WCH3820" s="1463"/>
      <c r="WCI3820" s="1462"/>
      <c r="WCJ3820" s="1462"/>
      <c r="WCK3820" s="1464"/>
      <c r="WCL3820" s="1465"/>
      <c r="WCM3820" s="1466"/>
      <c r="WCN3820" s="1466"/>
      <c r="WCO3820" s="1462"/>
      <c r="WCP3820" s="1462"/>
      <c r="WCQ3820" s="1462"/>
      <c r="WCR3820" s="1462"/>
      <c r="WCS3820" s="1463"/>
      <c r="WCT3820" s="1462"/>
      <c r="WCU3820" s="1462"/>
      <c r="WCV3820" s="1462"/>
      <c r="WCW3820" s="1462"/>
      <c r="WCX3820" s="1463"/>
      <c r="WCY3820" s="1462"/>
      <c r="WCZ3820" s="1462"/>
      <c r="WDA3820" s="1462"/>
      <c r="WDB3820" s="1462"/>
      <c r="WDC3820" s="1462"/>
      <c r="WDD3820" s="1462"/>
      <c r="WDE3820" s="1462"/>
      <c r="WDF3820" s="1463"/>
      <c r="WDG3820" s="1462"/>
      <c r="WDH3820" s="1462"/>
      <c r="WDI3820" s="1463"/>
      <c r="WDJ3820" s="1463"/>
      <c r="WDK3820" s="1463"/>
      <c r="WDL3820" s="1463"/>
      <c r="WDM3820" s="1463"/>
      <c r="WDN3820" s="1463"/>
      <c r="WDO3820" s="1462"/>
      <c r="WDP3820" s="1462"/>
      <c r="WDQ3820" s="1464"/>
      <c r="WDR3820" s="1465"/>
      <c r="WDS3820" s="1466"/>
      <c r="WDT3820" s="1466"/>
      <c r="WDU3820" s="1462"/>
      <c r="WDV3820" s="1462"/>
      <c r="WDW3820" s="1462"/>
      <c r="WDX3820" s="1462"/>
      <c r="WDY3820" s="1463"/>
      <c r="WDZ3820" s="1462"/>
      <c r="WEA3820" s="1462"/>
      <c r="WEB3820" s="1462"/>
      <c r="WEC3820" s="1462"/>
      <c r="WED3820" s="1463"/>
      <c r="WEE3820" s="1462"/>
      <c r="WEF3820" s="1462"/>
      <c r="WEG3820" s="1462"/>
      <c r="WEH3820" s="1462"/>
      <c r="WEI3820" s="1462"/>
      <c r="WEJ3820" s="1462"/>
      <c r="WEK3820" s="1462"/>
      <c r="WEL3820" s="1463"/>
      <c r="WEM3820" s="1462"/>
      <c r="WEN3820" s="1462"/>
      <c r="WEO3820" s="1463"/>
      <c r="WEP3820" s="1463"/>
      <c r="WEQ3820" s="1463"/>
      <c r="WER3820" s="1463"/>
      <c r="WES3820" s="1463"/>
      <c r="WET3820" s="1463"/>
      <c r="WEU3820" s="1462"/>
      <c r="WEV3820" s="1462"/>
      <c r="WEW3820" s="1464"/>
      <c r="WEX3820" s="1465"/>
      <c r="WEY3820" s="1466"/>
      <c r="WEZ3820" s="1466"/>
      <c r="WFA3820" s="1462"/>
      <c r="WFB3820" s="1462"/>
      <c r="WFC3820" s="1462"/>
      <c r="WFD3820" s="1462"/>
      <c r="WFE3820" s="1463"/>
      <c r="WFF3820" s="1462"/>
      <c r="WFG3820" s="1462"/>
      <c r="WFH3820" s="1462"/>
      <c r="WFI3820" s="1462"/>
      <c r="WFJ3820" s="1463"/>
      <c r="WFK3820" s="1462"/>
      <c r="WFL3820" s="1462"/>
      <c r="WFM3820" s="1462"/>
      <c r="WFN3820" s="1462"/>
      <c r="WFO3820" s="1462"/>
      <c r="WFP3820" s="1462"/>
      <c r="WFQ3820" s="1462"/>
      <c r="WFR3820" s="1463"/>
      <c r="WFS3820" s="1462"/>
      <c r="WFT3820" s="1462"/>
      <c r="WFU3820" s="1463"/>
      <c r="WFV3820" s="1463"/>
      <c r="WFW3820" s="1463"/>
      <c r="WFX3820" s="1463"/>
      <c r="WFY3820" s="1463"/>
      <c r="WFZ3820" s="1463"/>
      <c r="WGA3820" s="1462"/>
      <c r="WGB3820" s="1462"/>
      <c r="WGC3820" s="1464"/>
      <c r="WGD3820" s="1465"/>
      <c r="WGE3820" s="1466"/>
      <c r="WGF3820" s="1466"/>
      <c r="WGG3820" s="1462"/>
      <c r="WGH3820" s="1462"/>
      <c r="WGI3820" s="1462"/>
      <c r="WGJ3820" s="1462"/>
      <c r="WGK3820" s="1463"/>
      <c r="WGL3820" s="1462"/>
      <c r="WGM3820" s="1462"/>
      <c r="WGN3820" s="1462"/>
      <c r="WGO3820" s="1462"/>
      <c r="WGP3820" s="1463"/>
      <c r="WGQ3820" s="1462"/>
      <c r="WGR3820" s="1462"/>
      <c r="WGS3820" s="1462"/>
      <c r="WGT3820" s="1462"/>
      <c r="WGU3820" s="1462"/>
      <c r="WGV3820" s="1462"/>
      <c r="WGW3820" s="1462"/>
      <c r="WGX3820" s="1463"/>
      <c r="WGY3820" s="1462"/>
      <c r="WGZ3820" s="1462"/>
      <c r="WHA3820" s="1463"/>
      <c r="WHB3820" s="1463"/>
      <c r="WHC3820" s="1463"/>
      <c r="WHD3820" s="1463"/>
      <c r="WHE3820" s="1463"/>
      <c r="WHF3820" s="1463"/>
      <c r="WHG3820" s="1462"/>
      <c r="WHH3820" s="1462"/>
      <c r="WHI3820" s="1464"/>
      <c r="WHJ3820" s="1465"/>
      <c r="WHK3820" s="1466"/>
      <c r="WHL3820" s="1466"/>
      <c r="WHM3820" s="1462"/>
      <c r="WHN3820" s="1462"/>
      <c r="WHO3820" s="1462"/>
      <c r="WHP3820" s="1462"/>
      <c r="WHQ3820" s="1463"/>
      <c r="WHR3820" s="1462"/>
      <c r="WHS3820" s="1462"/>
      <c r="WHT3820" s="1462"/>
      <c r="WHU3820" s="1462"/>
      <c r="WHV3820" s="1463"/>
      <c r="WHW3820" s="1462"/>
      <c r="WHX3820" s="1462"/>
      <c r="WHY3820" s="1462"/>
      <c r="WHZ3820" s="1462"/>
      <c r="WIA3820" s="1462"/>
      <c r="WIB3820" s="1462"/>
      <c r="WIC3820" s="1462"/>
      <c r="WID3820" s="1463"/>
      <c r="WIE3820" s="1462"/>
      <c r="WIF3820" s="1462"/>
      <c r="WIG3820" s="1463"/>
      <c r="WIH3820" s="1463"/>
      <c r="WII3820" s="1463"/>
      <c r="WIJ3820" s="1463"/>
      <c r="WIK3820" s="1463"/>
      <c r="WIL3820" s="1463"/>
      <c r="WIM3820" s="1462"/>
      <c r="WIN3820" s="1462"/>
      <c r="WIO3820" s="1464"/>
      <c r="WIP3820" s="1465"/>
      <c r="WIQ3820" s="1466"/>
      <c r="WIR3820" s="1466"/>
      <c r="WIS3820" s="1462"/>
      <c r="WIT3820" s="1462"/>
      <c r="WIU3820" s="1462"/>
      <c r="WIV3820" s="1462"/>
      <c r="WIW3820" s="1463"/>
      <c r="WIX3820" s="1462"/>
      <c r="WIY3820" s="1462"/>
      <c r="WIZ3820" s="1462"/>
      <c r="WJA3820" s="1462"/>
      <c r="WJB3820" s="1463"/>
      <c r="WJC3820" s="1462"/>
      <c r="WJD3820" s="1462"/>
      <c r="WJE3820" s="1462"/>
      <c r="WJF3820" s="1462"/>
      <c r="WJG3820" s="1462"/>
      <c r="WJH3820" s="1462"/>
      <c r="WJI3820" s="1462"/>
      <c r="WJJ3820" s="1463"/>
      <c r="WJK3820" s="1462"/>
      <c r="WJL3820" s="1462"/>
      <c r="WJM3820" s="1463"/>
      <c r="WJN3820" s="1463"/>
      <c r="WJO3820" s="1463"/>
      <c r="WJP3820" s="1463"/>
      <c r="WJQ3820" s="1463"/>
      <c r="WJR3820" s="1463"/>
      <c r="WJS3820" s="1462"/>
      <c r="WJT3820" s="1462"/>
      <c r="WJU3820" s="1464"/>
      <c r="WJV3820" s="1465"/>
      <c r="WJW3820" s="1466"/>
      <c r="WJX3820" s="1466"/>
      <c r="WJY3820" s="1462"/>
      <c r="WJZ3820" s="1462"/>
      <c r="WKA3820" s="1462"/>
      <c r="WKB3820" s="1462"/>
      <c r="WKC3820" s="1463"/>
      <c r="WKD3820" s="1462"/>
      <c r="WKE3820" s="1462"/>
      <c r="WKF3820" s="1462"/>
      <c r="WKG3820" s="1462"/>
      <c r="WKH3820" s="1463"/>
      <c r="WKI3820" s="1462"/>
      <c r="WKJ3820" s="1462"/>
      <c r="WKK3820" s="1462"/>
      <c r="WKL3820" s="1462"/>
      <c r="WKM3820" s="1462"/>
      <c r="WKN3820" s="1462"/>
      <c r="WKO3820" s="1462"/>
      <c r="WKP3820" s="1463"/>
      <c r="WKQ3820" s="1462"/>
      <c r="WKR3820" s="1462"/>
      <c r="WKS3820" s="1463"/>
      <c r="WKT3820" s="1463"/>
      <c r="WKU3820" s="1463"/>
      <c r="WKV3820" s="1463"/>
      <c r="WKW3820" s="1463"/>
      <c r="WKX3820" s="1463"/>
      <c r="WKY3820" s="1462"/>
      <c r="WKZ3820" s="1462"/>
      <c r="WLA3820" s="1464"/>
      <c r="WLB3820" s="1465"/>
      <c r="WLC3820" s="1466"/>
      <c r="WLD3820" s="1466"/>
      <c r="WLE3820" s="1462"/>
      <c r="WLF3820" s="1462"/>
      <c r="WLG3820" s="1462"/>
      <c r="WLH3820" s="1462"/>
      <c r="WLI3820" s="1463"/>
      <c r="WLJ3820" s="1462"/>
      <c r="WLK3820" s="1462"/>
      <c r="WLL3820" s="1462"/>
      <c r="WLM3820" s="1462"/>
      <c r="WLN3820" s="1463"/>
      <c r="WLO3820" s="1462"/>
      <c r="WLP3820" s="1462"/>
      <c r="WLQ3820" s="1462"/>
      <c r="WLR3820" s="1462"/>
      <c r="WLS3820" s="1462"/>
      <c r="WLT3820" s="1462"/>
      <c r="WLU3820" s="1462"/>
      <c r="WLV3820" s="1463"/>
      <c r="WLW3820" s="1462"/>
      <c r="WLX3820" s="1462"/>
      <c r="WLY3820" s="1463"/>
      <c r="WLZ3820" s="1463"/>
      <c r="WMA3820" s="1463"/>
      <c r="WMB3820" s="1463"/>
      <c r="WMC3820" s="1463"/>
      <c r="WMD3820" s="1463"/>
      <c r="WME3820" s="1462"/>
      <c r="WMF3820" s="1462"/>
      <c r="WMG3820" s="1464"/>
      <c r="WMH3820" s="1465"/>
      <c r="WMI3820" s="1466"/>
      <c r="WMJ3820" s="1466"/>
      <c r="WMK3820" s="1462"/>
      <c r="WML3820" s="1462"/>
      <c r="WMM3820" s="1462"/>
      <c r="WMN3820" s="1462"/>
      <c r="WMO3820" s="1463"/>
      <c r="WMP3820" s="1462"/>
      <c r="WMQ3820" s="1462"/>
      <c r="WMR3820" s="1462"/>
      <c r="WMS3820" s="1462"/>
      <c r="WMT3820" s="1463"/>
      <c r="WMU3820" s="1462"/>
      <c r="WMV3820" s="1462"/>
      <c r="WMW3820" s="1462"/>
      <c r="WMX3820" s="1462"/>
      <c r="WMY3820" s="1462"/>
      <c r="WMZ3820" s="1462"/>
      <c r="WNA3820" s="1462"/>
      <c r="WNB3820" s="1463"/>
      <c r="WNC3820" s="1462"/>
      <c r="WND3820" s="1462"/>
      <c r="WNE3820" s="1463"/>
      <c r="WNF3820" s="1463"/>
      <c r="WNG3820" s="1463"/>
      <c r="WNH3820" s="1463"/>
      <c r="WNI3820" s="1463"/>
      <c r="WNJ3820" s="1463"/>
      <c r="WNK3820" s="1462"/>
      <c r="WNL3820" s="1462"/>
      <c r="WNM3820" s="1464"/>
      <c r="WNN3820" s="1465"/>
      <c r="WNO3820" s="1466"/>
      <c r="WNP3820" s="1466"/>
      <c r="WNQ3820" s="1462"/>
      <c r="WNR3820" s="1462"/>
      <c r="WNS3820" s="1462"/>
      <c r="WNT3820" s="1462"/>
      <c r="WNU3820" s="1463"/>
      <c r="WNV3820" s="1462"/>
      <c r="WNW3820" s="1462"/>
      <c r="WNX3820" s="1462"/>
      <c r="WNY3820" s="1462"/>
      <c r="WNZ3820" s="1463"/>
      <c r="WOA3820" s="1462"/>
      <c r="WOB3820" s="1462"/>
      <c r="WOC3820" s="1462"/>
      <c r="WOD3820" s="1462"/>
      <c r="WOE3820" s="1462"/>
      <c r="WOF3820" s="1462"/>
      <c r="WOG3820" s="1462"/>
      <c r="WOH3820" s="1463"/>
      <c r="WOI3820" s="1462"/>
      <c r="WOJ3820" s="1462"/>
      <c r="WOK3820" s="1463"/>
      <c r="WOL3820" s="1463"/>
      <c r="WOM3820" s="1463"/>
      <c r="WON3820" s="1463"/>
      <c r="WOO3820" s="1463"/>
      <c r="WOP3820" s="1463"/>
      <c r="WOQ3820" s="1462"/>
      <c r="WOR3820" s="1462"/>
      <c r="WOS3820" s="1464"/>
      <c r="WOT3820" s="1465"/>
      <c r="WOU3820" s="1466"/>
      <c r="WOV3820" s="1466"/>
      <c r="WOW3820" s="1462"/>
      <c r="WOX3820" s="1462"/>
      <c r="WOY3820" s="1462"/>
      <c r="WOZ3820" s="1462"/>
      <c r="WPA3820" s="1463"/>
      <c r="WPB3820" s="1462"/>
      <c r="WPC3820" s="1462"/>
      <c r="WPD3820" s="1462"/>
      <c r="WPE3820" s="1462"/>
      <c r="WPF3820" s="1463"/>
      <c r="WPG3820" s="1462"/>
      <c r="WPH3820" s="1462"/>
      <c r="WPI3820" s="1462"/>
      <c r="WPJ3820" s="1462"/>
      <c r="WPK3820" s="1462"/>
      <c r="WPL3820" s="1462"/>
      <c r="WPM3820" s="1462"/>
      <c r="WPN3820" s="1463"/>
      <c r="WPO3820" s="1462"/>
      <c r="WPP3820" s="1462"/>
      <c r="WPQ3820" s="1463"/>
      <c r="WPR3820" s="1463"/>
      <c r="WPS3820" s="1463"/>
      <c r="WPT3820" s="1463"/>
      <c r="WPU3820" s="1463"/>
      <c r="WPV3820" s="1463"/>
      <c r="WPW3820" s="1462"/>
      <c r="WPX3820" s="1462"/>
      <c r="WPY3820" s="1464"/>
      <c r="WPZ3820" s="1465"/>
      <c r="WQA3820" s="1466"/>
      <c r="WQB3820" s="1466"/>
      <c r="WQC3820" s="1462"/>
      <c r="WQD3820" s="1462"/>
      <c r="WQE3820" s="1462"/>
      <c r="WQF3820" s="1462"/>
      <c r="WQG3820" s="1463"/>
      <c r="WQH3820" s="1462"/>
      <c r="WQI3820" s="1462"/>
      <c r="WQJ3820" s="1462"/>
      <c r="WQK3820" s="1462"/>
      <c r="WQL3820" s="1463"/>
      <c r="WQM3820" s="1462"/>
      <c r="WQN3820" s="1462"/>
      <c r="WQO3820" s="1462"/>
      <c r="WQP3820" s="1462"/>
      <c r="WQQ3820" s="1462"/>
      <c r="WQR3820" s="1462"/>
      <c r="WQS3820" s="1462"/>
      <c r="WQT3820" s="1463"/>
      <c r="WQU3820" s="1462"/>
      <c r="WQV3820" s="1462"/>
      <c r="WQW3820" s="1463"/>
      <c r="WQX3820" s="1463"/>
      <c r="WQY3820" s="1463"/>
      <c r="WQZ3820" s="1463"/>
      <c r="WRA3820" s="1463"/>
      <c r="WRB3820" s="1463"/>
      <c r="WRC3820" s="1462"/>
      <c r="WRD3820" s="1462"/>
      <c r="WRE3820" s="1464"/>
      <c r="WRF3820" s="1465"/>
      <c r="WRG3820" s="1466"/>
      <c r="WRH3820" s="1466"/>
      <c r="WRI3820" s="1462"/>
      <c r="WRJ3820" s="1462"/>
      <c r="WRK3820" s="1462"/>
      <c r="WRL3820" s="1462"/>
      <c r="WRM3820" s="1463"/>
      <c r="WRN3820" s="1462"/>
      <c r="WRO3820" s="1462"/>
      <c r="WRP3820" s="1462"/>
      <c r="WRQ3820" s="1462"/>
      <c r="WRR3820" s="1463"/>
      <c r="WRS3820" s="1462"/>
      <c r="WRT3820" s="1462"/>
      <c r="WRU3820" s="1462"/>
      <c r="WRV3820" s="1462"/>
      <c r="WRW3820" s="1462"/>
      <c r="WRX3820" s="1462"/>
      <c r="WRY3820" s="1462"/>
      <c r="WRZ3820" s="1463"/>
      <c r="WSA3820" s="1462"/>
      <c r="WSB3820" s="1462"/>
      <c r="WSC3820" s="1463"/>
      <c r="WSD3820" s="1463"/>
      <c r="WSE3820" s="1463"/>
      <c r="WSF3820" s="1463"/>
      <c r="WSG3820" s="1463"/>
      <c r="WSH3820" s="1463"/>
      <c r="WSI3820" s="1462"/>
      <c r="WSJ3820" s="1462"/>
      <c r="WSK3820" s="1464"/>
      <c r="WSL3820" s="1465"/>
      <c r="WSM3820" s="1466"/>
      <c r="WSN3820" s="1466"/>
      <c r="WSO3820" s="1462"/>
      <c r="WSP3820" s="1462"/>
      <c r="WSQ3820" s="1462"/>
      <c r="WSR3820" s="1462"/>
      <c r="WSS3820" s="1463"/>
      <c r="WST3820" s="1462"/>
      <c r="WSU3820" s="1462"/>
      <c r="WSV3820" s="1462"/>
      <c r="WSW3820" s="1462"/>
      <c r="WSX3820" s="1463"/>
      <c r="WSY3820" s="1462"/>
      <c r="WSZ3820" s="1462"/>
      <c r="WTA3820" s="1462"/>
      <c r="WTB3820" s="1462"/>
      <c r="WTC3820" s="1462"/>
      <c r="WTD3820" s="1462"/>
      <c r="WTE3820" s="1462"/>
      <c r="WTF3820" s="1463"/>
      <c r="WTG3820" s="1462"/>
      <c r="WTH3820" s="1462"/>
      <c r="WTI3820" s="1463"/>
      <c r="WTJ3820" s="1463"/>
      <c r="WTK3820" s="1463"/>
      <c r="WTL3820" s="1463"/>
      <c r="WTM3820" s="1463"/>
      <c r="WTN3820" s="1463"/>
      <c r="WTO3820" s="1462"/>
      <c r="WTP3820" s="1462"/>
      <c r="WTQ3820" s="1464"/>
      <c r="WTR3820" s="1465"/>
      <c r="WTS3820" s="1466"/>
      <c r="WTT3820" s="1466"/>
      <c r="WTU3820" s="1462"/>
      <c r="WTV3820" s="1462"/>
      <c r="WTW3820" s="1462"/>
      <c r="WTX3820" s="1462"/>
      <c r="WTY3820" s="1463"/>
      <c r="WTZ3820" s="1462"/>
      <c r="WUA3820" s="1462"/>
      <c r="WUB3820" s="1462"/>
      <c r="WUC3820" s="1462"/>
      <c r="WUD3820" s="1463"/>
      <c r="WUE3820" s="1462"/>
      <c r="WUF3820" s="1462"/>
      <c r="WUG3820" s="1462"/>
      <c r="WUH3820" s="1462"/>
      <c r="WUI3820" s="1462"/>
      <c r="WUJ3820" s="1462"/>
      <c r="WUK3820" s="1462"/>
      <c r="WUL3820" s="1463"/>
      <c r="WUM3820" s="1462"/>
      <c r="WUN3820" s="1462"/>
      <c r="WUO3820" s="1463"/>
      <c r="WUP3820" s="1463"/>
      <c r="WUQ3820" s="1463"/>
      <c r="WUR3820" s="1463"/>
      <c r="WUS3820" s="1463"/>
      <c r="WUT3820" s="1463"/>
      <c r="WUU3820" s="1462"/>
      <c r="WUV3820" s="1462"/>
      <c r="WUW3820" s="1464"/>
      <c r="WUX3820" s="1465"/>
      <c r="WUY3820" s="1466"/>
      <c r="WUZ3820" s="1466"/>
      <c r="WVA3820" s="1462"/>
      <c r="WVB3820" s="1462"/>
      <c r="WVC3820" s="1462"/>
      <c r="WVD3820" s="1462"/>
      <c r="WVE3820" s="1463"/>
      <c r="WVF3820" s="1462"/>
      <c r="WVG3820" s="1462"/>
      <c r="WVH3820" s="1462"/>
      <c r="WVI3820" s="1462"/>
      <c r="WVJ3820" s="1463"/>
      <c r="WVK3820" s="1462"/>
      <c r="WVL3820" s="1462"/>
      <c r="WVM3820" s="1462"/>
      <c r="WVN3820" s="1462"/>
      <c r="WVO3820" s="1462"/>
      <c r="WVP3820" s="1462"/>
      <c r="WVQ3820" s="1462"/>
      <c r="WVR3820" s="1463"/>
      <c r="WVS3820" s="1462"/>
      <c r="WVT3820" s="1462"/>
      <c r="WVU3820" s="1463"/>
      <c r="WVV3820" s="1463"/>
      <c r="WVW3820" s="1463"/>
      <c r="WVX3820" s="1463"/>
      <c r="WVY3820" s="1463"/>
      <c r="WVZ3820" s="1463"/>
      <c r="WWA3820" s="1462"/>
      <c r="WWB3820" s="1462"/>
      <c r="WWC3820" s="1464"/>
      <c r="WWD3820" s="1465"/>
      <c r="WWE3820" s="1466"/>
      <c r="WWF3820" s="1466"/>
      <c r="WWG3820" s="1462"/>
      <c r="WWH3820" s="1462"/>
      <c r="WWI3820" s="1462"/>
      <c r="WWJ3820" s="1462"/>
      <c r="WWK3820" s="1463"/>
      <c r="WWL3820" s="1462"/>
      <c r="WWM3820" s="1462"/>
      <c r="WWN3820" s="1462"/>
      <c r="WWO3820" s="1462"/>
      <c r="WWP3820" s="1463"/>
      <c r="WWQ3820" s="1462"/>
      <c r="WWR3820" s="1462"/>
      <c r="WWS3820" s="1462"/>
      <c r="WWT3820" s="1462"/>
      <c r="WWU3820" s="1462"/>
      <c r="WWV3820" s="1462"/>
      <c r="WWW3820" s="1462"/>
      <c r="WWX3820" s="1463"/>
      <c r="WWY3820" s="1462"/>
      <c r="WWZ3820" s="1462"/>
      <c r="WXA3820" s="1463"/>
      <c r="WXB3820" s="1463"/>
      <c r="WXC3820" s="1463"/>
      <c r="WXD3820" s="1463"/>
      <c r="WXE3820" s="1463"/>
      <c r="WXF3820" s="1463"/>
      <c r="WXG3820" s="1462"/>
      <c r="WXH3820" s="1462"/>
      <c r="WXI3820" s="1464"/>
      <c r="WXJ3820" s="1465"/>
      <c r="WXK3820" s="1466"/>
      <c r="WXL3820" s="1466"/>
      <c r="WXM3820" s="1462"/>
      <c r="WXN3820" s="1462"/>
      <c r="WXO3820" s="1462"/>
      <c r="WXP3820" s="1462"/>
      <c r="WXQ3820" s="1463"/>
      <c r="WXR3820" s="1462"/>
      <c r="WXS3820" s="1462"/>
      <c r="WXT3820" s="1462"/>
      <c r="WXU3820" s="1462"/>
      <c r="WXV3820" s="1463"/>
      <c r="WXW3820" s="1462"/>
      <c r="WXX3820" s="1462"/>
      <c r="WXY3820" s="1462"/>
      <c r="WXZ3820" s="1462"/>
      <c r="WYA3820" s="1462"/>
      <c r="WYB3820" s="1462"/>
      <c r="WYC3820" s="1462"/>
      <c r="WYD3820" s="1463"/>
      <c r="WYE3820" s="1462"/>
      <c r="WYF3820" s="1462"/>
      <c r="WYG3820" s="1463"/>
      <c r="WYH3820" s="1463"/>
      <c r="WYI3820" s="1463"/>
      <c r="WYJ3820" s="1463"/>
      <c r="WYK3820" s="1463"/>
      <c r="WYL3820" s="1463"/>
      <c r="WYM3820" s="1462"/>
      <c r="WYN3820" s="1462"/>
      <c r="WYO3820" s="1464"/>
      <c r="WYP3820" s="1465"/>
      <c r="WYQ3820" s="1466"/>
      <c r="WYR3820" s="1466"/>
      <c r="WYS3820" s="1462"/>
      <c r="WYT3820" s="1462"/>
      <c r="WYU3820" s="1462"/>
      <c r="WYV3820" s="1462"/>
      <c r="WYW3820" s="1463"/>
      <c r="WYX3820" s="1462"/>
      <c r="WYY3820" s="1462"/>
      <c r="WYZ3820" s="1462"/>
      <c r="WZA3820" s="1462"/>
      <c r="WZB3820" s="1463"/>
      <c r="WZC3820" s="1462"/>
      <c r="WZD3820" s="1462"/>
      <c r="WZE3820" s="1462"/>
      <c r="WZF3820" s="1462"/>
      <c r="WZG3820" s="1462"/>
      <c r="WZH3820" s="1462"/>
      <c r="WZI3820" s="1462"/>
      <c r="WZJ3820" s="1463"/>
      <c r="WZK3820" s="1462"/>
      <c r="WZL3820" s="1462"/>
      <c r="WZM3820" s="1463"/>
      <c r="WZN3820" s="1463"/>
      <c r="WZO3820" s="1463"/>
      <c r="WZP3820" s="1463"/>
      <c r="WZQ3820" s="1463"/>
      <c r="WZR3820" s="1463"/>
      <c r="WZS3820" s="1462"/>
      <c r="WZT3820" s="1462"/>
      <c r="WZU3820" s="1464"/>
      <c r="WZV3820" s="1465"/>
      <c r="WZW3820" s="1466"/>
      <c r="WZX3820" s="1466"/>
      <c r="WZY3820" s="1462"/>
      <c r="WZZ3820" s="1462"/>
      <c r="XAA3820" s="1462"/>
      <c r="XAB3820" s="1462"/>
      <c r="XAC3820" s="1463"/>
      <c r="XAD3820" s="1462"/>
      <c r="XAE3820" s="1462"/>
      <c r="XAF3820" s="1462"/>
      <c r="XAG3820" s="1462"/>
      <c r="XAH3820" s="1463"/>
      <c r="XAI3820" s="1462"/>
      <c r="XAJ3820" s="1462"/>
      <c r="XAK3820" s="1462"/>
      <c r="XAL3820" s="1462"/>
      <c r="XAM3820" s="1462"/>
      <c r="XAN3820" s="1462"/>
      <c r="XAO3820" s="1462"/>
      <c r="XAP3820" s="1463"/>
      <c r="XAQ3820" s="1462"/>
      <c r="XAR3820" s="1462"/>
      <c r="XAS3820" s="1463"/>
      <c r="XAT3820" s="1463"/>
      <c r="XAU3820" s="1463"/>
      <c r="XAV3820" s="1463"/>
      <c r="XAW3820" s="1463"/>
      <c r="XAX3820" s="1463"/>
      <c r="XAY3820" s="1462"/>
      <c r="XAZ3820" s="1462"/>
      <c r="XBA3820" s="1464"/>
      <c r="XBB3820" s="1465"/>
      <c r="XBC3820" s="1466"/>
      <c r="XBD3820" s="1466"/>
      <c r="XBE3820" s="1462"/>
      <c r="XBF3820" s="1462"/>
      <c r="XBG3820" s="1462"/>
      <c r="XBH3820" s="1462"/>
      <c r="XBI3820" s="1463"/>
      <c r="XBJ3820" s="1462"/>
      <c r="XBK3820" s="1462"/>
      <c r="XBL3820" s="1462"/>
      <c r="XBM3820" s="1462"/>
      <c r="XBN3820" s="1463"/>
      <c r="XBO3820" s="1462"/>
      <c r="XBP3820" s="1462"/>
      <c r="XBQ3820" s="1462"/>
      <c r="XBR3820" s="1462"/>
      <c r="XBS3820" s="1462"/>
      <c r="XBT3820" s="1462"/>
      <c r="XBU3820" s="1462"/>
      <c r="XBV3820" s="1463"/>
      <c r="XBW3820" s="1462"/>
      <c r="XBX3820" s="1462"/>
      <c r="XBY3820" s="1463"/>
      <c r="XBZ3820" s="1463"/>
      <c r="XCA3820" s="1463"/>
      <c r="XCB3820" s="1463"/>
      <c r="XCC3820" s="1463"/>
      <c r="XCD3820" s="1463"/>
      <c r="XCE3820" s="1462"/>
      <c r="XCF3820" s="1462"/>
      <c r="XCG3820" s="1464"/>
      <c r="XCH3820" s="1465"/>
      <c r="XCI3820" s="1466"/>
      <c r="XCJ3820" s="1466"/>
      <c r="XCK3820" s="1462"/>
      <c r="XCL3820" s="1462"/>
      <c r="XCM3820" s="1462"/>
      <c r="XCN3820" s="1462"/>
      <c r="XCO3820" s="1463"/>
      <c r="XCP3820" s="1462"/>
      <c r="XCQ3820" s="1462"/>
      <c r="XCR3820" s="1462"/>
      <c r="XCS3820" s="1462"/>
      <c r="XCT3820" s="1463"/>
      <c r="XCU3820" s="1462"/>
      <c r="XCV3820" s="1462"/>
      <c r="XCW3820" s="1462"/>
      <c r="XCX3820" s="1462"/>
      <c r="XCY3820" s="1462"/>
      <c r="XCZ3820" s="1462"/>
      <c r="XDA3820" s="1462"/>
      <c r="XDB3820" s="1463"/>
      <c r="XDC3820" s="1462"/>
      <c r="XDD3820" s="1462"/>
      <c r="XDE3820" s="1463"/>
      <c r="XDF3820" s="1463"/>
      <c r="XDG3820" s="1463"/>
      <c r="XDH3820" s="1463"/>
      <c r="XDI3820" s="1463"/>
      <c r="XDJ3820" s="1463"/>
      <c r="XDK3820" s="1462"/>
      <c r="XDL3820" s="1462"/>
      <c r="XDM3820" s="1464"/>
      <c r="XDN3820" s="1465"/>
      <c r="XDO3820" s="1466"/>
      <c r="XDP3820" s="1466"/>
      <c r="XDQ3820" s="1462"/>
      <c r="XDR3820" s="1462"/>
      <c r="XDS3820" s="1462"/>
      <c r="XDT3820" s="1462"/>
      <c r="XDU3820" s="1463"/>
      <c r="XDV3820" s="1462"/>
      <c r="XDW3820" s="1462"/>
      <c r="XDX3820" s="1462"/>
      <c r="XDY3820" s="1462"/>
      <c r="XDZ3820" s="1463"/>
      <c r="XEA3820" s="1462"/>
      <c r="XEB3820" s="1462"/>
      <c r="XEC3820" s="1462"/>
      <c r="XED3820" s="1462"/>
      <c r="XEE3820" s="1462"/>
      <c r="XEF3820" s="1462"/>
      <c r="XEG3820" s="1462"/>
      <c r="XEH3820" s="1463"/>
      <c r="XEI3820" s="1462"/>
      <c r="XEJ3820" s="1462"/>
      <c r="XEK3820" s="1463"/>
      <c r="XEL3820" s="1463"/>
      <c r="XEM3820" s="1463"/>
      <c r="XEN3820" s="1463"/>
      <c r="XEO3820" s="1463"/>
      <c r="XEP3820" s="1463"/>
      <c r="XEQ3820" s="1462"/>
      <c r="XER3820" s="1462"/>
      <c r="XES3820" s="1464"/>
      <c r="XET3820" s="1465"/>
      <c r="XEU3820" s="1466"/>
      <c r="XEV3820" s="1466"/>
      <c r="XEW3820" s="1462"/>
      <c r="XEX3820" s="1462"/>
      <c r="XEY3820" s="1462"/>
      <c r="XEZ3820" s="1462"/>
      <c r="XFA3820" s="1463"/>
      <c r="XFB3820" s="1462"/>
      <c r="XFC3820" s="1462"/>
      <c r="XFD3820" s="1462"/>
    </row>
    <row r="3821" spans="1:16384" s="1103" customFormat="1" ht="87.75" customHeight="1">
      <c r="A3821" s="1467" t="s">
        <v>13868</v>
      </c>
      <c r="B3821" s="1468" t="s">
        <v>33</v>
      </c>
      <c r="C3821" s="1468" t="s">
        <v>1148</v>
      </c>
      <c r="D3821" s="1468" t="s">
        <v>1149</v>
      </c>
      <c r="E3821" s="1468" t="s">
        <v>1150</v>
      </c>
      <c r="F3821" s="1468" t="s">
        <v>1151</v>
      </c>
      <c r="G3821" s="1468" t="s">
        <v>1152</v>
      </c>
      <c r="H3821" s="1468" t="s">
        <v>13869</v>
      </c>
      <c r="I3821" s="1468" t="s">
        <v>13870</v>
      </c>
      <c r="J3821" s="1468" t="s">
        <v>38</v>
      </c>
      <c r="K3821" s="1468">
        <v>0</v>
      </c>
      <c r="L3821" s="1468">
        <v>711000000</v>
      </c>
      <c r="M3821" s="1469" t="s">
        <v>73</v>
      </c>
      <c r="N3821" s="1470" t="s">
        <v>13866</v>
      </c>
      <c r="O3821" s="1468" t="s">
        <v>13391</v>
      </c>
      <c r="P3821" s="1471"/>
      <c r="Q3821" s="1468" t="s">
        <v>1136</v>
      </c>
      <c r="R3821" s="1468" t="s">
        <v>1146</v>
      </c>
      <c r="S3821" s="1468">
        <v>796</v>
      </c>
      <c r="T3821" s="1468" t="s">
        <v>13392</v>
      </c>
      <c r="U3821" s="1468">
        <v>1</v>
      </c>
      <c r="V3821" s="1472">
        <v>33000000</v>
      </c>
      <c r="W3821" s="1472">
        <f t="shared" si="166"/>
        <v>33000000</v>
      </c>
      <c r="X3821" s="1472">
        <f t="shared" si="167"/>
        <v>36960000</v>
      </c>
      <c r="Y3821" s="1468"/>
      <c r="Z3821" s="1468">
        <v>2016</v>
      </c>
      <c r="AA3821" s="1470"/>
      <c r="AB3821" s="1473"/>
      <c r="AC3821" s="1474" t="s">
        <v>8969</v>
      </c>
      <c r="AD3821" s="1473"/>
      <c r="AE3821" s="1473"/>
      <c r="AF3821" s="1473"/>
      <c r="AG3821" s="1470" t="s">
        <v>13871</v>
      </c>
      <c r="AH3821" s="1474"/>
      <c r="AI3821" s="1475"/>
      <c r="AJ3821" s="1473"/>
      <c r="AK3821" s="1473"/>
      <c r="AL3821" s="1462"/>
      <c r="AM3821" s="1462"/>
      <c r="AN3821" s="1462"/>
      <c r="AO3821" s="1462"/>
      <c r="AP3821" s="1463"/>
      <c r="AQ3821" s="1462"/>
      <c r="AR3821" s="1462"/>
      <c r="AS3821" s="1463"/>
      <c r="AT3821" s="1463"/>
      <c r="AU3821" s="1463"/>
      <c r="AV3821" s="1463"/>
      <c r="AW3821" s="1463"/>
      <c r="AX3821" s="1463"/>
      <c r="AY3821" s="1462"/>
      <c r="AZ3821" s="1462"/>
      <c r="BA3821" s="1464"/>
      <c r="BB3821" s="1465"/>
      <c r="BC3821" s="1466"/>
      <c r="BD3821" s="1466"/>
      <c r="BE3821" s="1462"/>
      <c r="BF3821" s="1462"/>
      <c r="BG3821" s="1462"/>
      <c r="BH3821" s="1462"/>
      <c r="BI3821" s="1463"/>
      <c r="BJ3821" s="1462"/>
      <c r="BK3821" s="1462"/>
      <c r="BL3821" s="1462"/>
      <c r="BM3821" s="1462"/>
      <c r="BN3821" s="1463"/>
      <c r="BO3821" s="1462"/>
      <c r="BP3821" s="1462"/>
      <c r="BQ3821" s="1462"/>
      <c r="BR3821" s="1462"/>
      <c r="BS3821" s="1462"/>
      <c r="BT3821" s="1462"/>
      <c r="BU3821" s="1462"/>
      <c r="BV3821" s="1463"/>
      <c r="BW3821" s="1462"/>
      <c r="BX3821" s="1462"/>
      <c r="BY3821" s="1463"/>
      <c r="BZ3821" s="1463"/>
      <c r="CA3821" s="1463"/>
      <c r="CB3821" s="1463"/>
      <c r="CC3821" s="1463"/>
      <c r="CD3821" s="1463"/>
      <c r="CE3821" s="1462"/>
      <c r="CF3821" s="1462"/>
      <c r="CG3821" s="1464"/>
      <c r="CH3821" s="1465"/>
      <c r="CI3821" s="1466"/>
      <c r="CJ3821" s="1466"/>
      <c r="CK3821" s="1462"/>
      <c r="CL3821" s="1462"/>
      <c r="CM3821" s="1462"/>
      <c r="CN3821" s="1462"/>
      <c r="CO3821" s="1463"/>
      <c r="CP3821" s="1462"/>
      <c r="CQ3821" s="1462"/>
      <c r="CR3821" s="1462"/>
      <c r="CS3821" s="1462"/>
      <c r="CT3821" s="1463"/>
      <c r="CU3821" s="1462"/>
      <c r="CV3821" s="1462"/>
      <c r="CW3821" s="1462"/>
      <c r="CX3821" s="1462"/>
      <c r="CY3821" s="1462"/>
      <c r="CZ3821" s="1462"/>
      <c r="DA3821" s="1462"/>
      <c r="DB3821" s="1463"/>
      <c r="DC3821" s="1462"/>
      <c r="DD3821" s="1462"/>
      <c r="DE3821" s="1463"/>
      <c r="DF3821" s="1463"/>
      <c r="DG3821" s="1463"/>
      <c r="DH3821" s="1463"/>
      <c r="DI3821" s="1463"/>
      <c r="DJ3821" s="1463"/>
      <c r="DK3821" s="1462"/>
      <c r="DL3821" s="1462"/>
      <c r="DM3821" s="1464"/>
      <c r="DN3821" s="1465"/>
      <c r="DO3821" s="1466"/>
      <c r="DP3821" s="1466"/>
      <c r="DQ3821" s="1462"/>
      <c r="DR3821" s="1462"/>
      <c r="DS3821" s="1462"/>
      <c r="DT3821" s="1462"/>
      <c r="DU3821" s="1463"/>
      <c r="DV3821" s="1462"/>
      <c r="DW3821" s="1462"/>
      <c r="DX3821" s="1462"/>
      <c r="DY3821" s="1462"/>
      <c r="DZ3821" s="1463"/>
      <c r="EA3821" s="1462"/>
      <c r="EB3821" s="1462"/>
      <c r="EC3821" s="1462"/>
      <c r="ED3821" s="1462"/>
      <c r="EE3821" s="1462"/>
      <c r="EF3821" s="1462"/>
      <c r="EG3821" s="1462"/>
      <c r="EH3821" s="1463"/>
      <c r="EI3821" s="1462"/>
      <c r="EJ3821" s="1462"/>
      <c r="EK3821" s="1463"/>
      <c r="EL3821" s="1463"/>
      <c r="EM3821" s="1463"/>
      <c r="EN3821" s="1463"/>
      <c r="EO3821" s="1463"/>
      <c r="EP3821" s="1463"/>
      <c r="EQ3821" s="1462"/>
      <c r="ER3821" s="1462"/>
      <c r="ES3821" s="1464"/>
      <c r="ET3821" s="1465"/>
      <c r="EU3821" s="1466"/>
      <c r="EV3821" s="1466"/>
      <c r="EW3821" s="1462"/>
      <c r="EX3821" s="1462"/>
      <c r="EY3821" s="1462"/>
      <c r="EZ3821" s="1462"/>
      <c r="FA3821" s="1463"/>
      <c r="FB3821" s="1462"/>
      <c r="FC3821" s="1462"/>
      <c r="FD3821" s="1462"/>
      <c r="FE3821" s="1462"/>
      <c r="FF3821" s="1463"/>
      <c r="FG3821" s="1462"/>
      <c r="FH3821" s="1462"/>
      <c r="FI3821" s="1462"/>
      <c r="FJ3821" s="1462"/>
      <c r="FK3821" s="1462"/>
      <c r="FL3821" s="1462"/>
      <c r="FM3821" s="1462"/>
      <c r="FN3821" s="1463"/>
      <c r="FO3821" s="1462"/>
      <c r="FP3821" s="1462"/>
      <c r="FQ3821" s="1463"/>
      <c r="FR3821" s="1463"/>
      <c r="FS3821" s="1463"/>
      <c r="FT3821" s="1463"/>
      <c r="FU3821" s="1463"/>
      <c r="FV3821" s="1463"/>
      <c r="FW3821" s="1462"/>
      <c r="FX3821" s="1462"/>
      <c r="FY3821" s="1464"/>
      <c r="FZ3821" s="1465"/>
      <c r="GA3821" s="1466"/>
      <c r="GB3821" s="1466"/>
      <c r="GC3821" s="1462"/>
      <c r="GD3821" s="1462"/>
      <c r="GE3821" s="1462"/>
      <c r="GF3821" s="1462"/>
      <c r="GG3821" s="1463"/>
      <c r="GH3821" s="1462"/>
      <c r="GI3821" s="1462"/>
      <c r="GJ3821" s="1462"/>
      <c r="GK3821" s="1462"/>
      <c r="GL3821" s="1463"/>
      <c r="GM3821" s="1462"/>
      <c r="GN3821" s="1462"/>
      <c r="GO3821" s="1462"/>
      <c r="GP3821" s="1462"/>
      <c r="GQ3821" s="1462"/>
      <c r="GR3821" s="1462"/>
      <c r="GS3821" s="1462"/>
      <c r="GT3821" s="1463"/>
      <c r="GU3821" s="1462"/>
      <c r="GV3821" s="1462"/>
      <c r="GW3821" s="1463"/>
      <c r="GX3821" s="1463"/>
      <c r="GY3821" s="1463"/>
      <c r="GZ3821" s="1463"/>
      <c r="HA3821" s="1463"/>
      <c r="HB3821" s="1463"/>
      <c r="HC3821" s="1462"/>
      <c r="HD3821" s="1462"/>
      <c r="HE3821" s="1464"/>
      <c r="HF3821" s="1465"/>
      <c r="HG3821" s="1466"/>
      <c r="HH3821" s="1466"/>
      <c r="HI3821" s="1462"/>
      <c r="HJ3821" s="1462"/>
      <c r="HK3821" s="1462"/>
      <c r="HL3821" s="1462"/>
      <c r="HM3821" s="1463"/>
      <c r="HN3821" s="1462"/>
      <c r="HO3821" s="1462"/>
      <c r="HP3821" s="1462"/>
      <c r="HQ3821" s="1462"/>
      <c r="HR3821" s="1463"/>
      <c r="HS3821" s="1462"/>
      <c r="HT3821" s="1462"/>
      <c r="HU3821" s="1462"/>
      <c r="HV3821" s="1462"/>
      <c r="HW3821" s="1462"/>
      <c r="HX3821" s="1462"/>
      <c r="HY3821" s="1462"/>
      <c r="HZ3821" s="1463"/>
      <c r="IA3821" s="1462"/>
      <c r="IB3821" s="1462"/>
      <c r="IC3821" s="1463"/>
      <c r="ID3821" s="1463"/>
      <c r="IE3821" s="1463"/>
      <c r="IF3821" s="1463"/>
      <c r="IG3821" s="1463"/>
      <c r="IH3821" s="1463"/>
      <c r="II3821" s="1462"/>
      <c r="IJ3821" s="1462"/>
      <c r="IK3821" s="1464"/>
      <c r="IL3821" s="1465"/>
      <c r="IM3821" s="1466"/>
      <c r="IN3821" s="1466"/>
      <c r="IO3821" s="1462"/>
      <c r="IP3821" s="1462"/>
      <c r="IQ3821" s="1462"/>
      <c r="IR3821" s="1462"/>
      <c r="IS3821" s="1463"/>
      <c r="IT3821" s="1462"/>
      <c r="IU3821" s="1462"/>
      <c r="IV3821" s="1462"/>
      <c r="IW3821" s="1462"/>
      <c r="IX3821" s="1463"/>
      <c r="IY3821" s="1462"/>
      <c r="IZ3821" s="1462"/>
      <c r="JA3821" s="1462"/>
      <c r="JB3821" s="1462"/>
      <c r="JC3821" s="1462"/>
      <c r="JD3821" s="1462"/>
      <c r="JE3821" s="1462"/>
      <c r="JF3821" s="1463"/>
      <c r="JG3821" s="1462"/>
      <c r="JH3821" s="1462"/>
      <c r="JI3821" s="1463"/>
      <c r="JJ3821" s="1463"/>
      <c r="JK3821" s="1463"/>
      <c r="JL3821" s="1463"/>
      <c r="JM3821" s="1463"/>
      <c r="JN3821" s="1463"/>
      <c r="JO3821" s="1462"/>
      <c r="JP3821" s="1462"/>
      <c r="JQ3821" s="1464"/>
      <c r="JR3821" s="1465"/>
      <c r="JS3821" s="1466"/>
      <c r="JT3821" s="1466"/>
      <c r="JU3821" s="1462"/>
      <c r="JV3821" s="1462"/>
      <c r="JW3821" s="1462"/>
      <c r="JX3821" s="1462"/>
      <c r="JY3821" s="1463"/>
      <c r="JZ3821" s="1462"/>
      <c r="KA3821" s="1462"/>
      <c r="KB3821" s="1462"/>
      <c r="KC3821" s="1462"/>
      <c r="KD3821" s="1463"/>
      <c r="KE3821" s="1462"/>
      <c r="KF3821" s="1462"/>
      <c r="KG3821" s="1462"/>
      <c r="KH3821" s="1462"/>
      <c r="KI3821" s="1462"/>
      <c r="KJ3821" s="1462"/>
      <c r="KK3821" s="1462"/>
      <c r="KL3821" s="1463"/>
      <c r="KM3821" s="1462"/>
      <c r="KN3821" s="1462"/>
      <c r="KO3821" s="1463"/>
      <c r="KP3821" s="1463"/>
      <c r="KQ3821" s="1463"/>
      <c r="KR3821" s="1463"/>
      <c r="KS3821" s="1463"/>
      <c r="KT3821" s="1463"/>
      <c r="KU3821" s="1462"/>
      <c r="KV3821" s="1462"/>
      <c r="KW3821" s="1464"/>
      <c r="KX3821" s="1465"/>
      <c r="KY3821" s="1466"/>
      <c r="KZ3821" s="1466"/>
      <c r="LA3821" s="1462"/>
      <c r="LB3821" s="1462"/>
      <c r="LC3821" s="1462"/>
      <c r="LD3821" s="1462"/>
      <c r="LE3821" s="1463"/>
      <c r="LF3821" s="1462"/>
      <c r="LG3821" s="1462"/>
      <c r="LH3821" s="1462"/>
      <c r="LI3821" s="1462"/>
      <c r="LJ3821" s="1463"/>
      <c r="LK3821" s="1462"/>
      <c r="LL3821" s="1462"/>
      <c r="LM3821" s="1462"/>
      <c r="LN3821" s="1462"/>
      <c r="LO3821" s="1462"/>
      <c r="LP3821" s="1462"/>
      <c r="LQ3821" s="1462"/>
      <c r="LR3821" s="1463"/>
      <c r="LS3821" s="1462"/>
      <c r="LT3821" s="1462"/>
      <c r="LU3821" s="1463"/>
      <c r="LV3821" s="1463"/>
      <c r="LW3821" s="1463"/>
      <c r="LX3821" s="1463"/>
      <c r="LY3821" s="1463"/>
      <c r="LZ3821" s="1463"/>
      <c r="MA3821" s="1462"/>
      <c r="MB3821" s="1462"/>
      <c r="MC3821" s="1464"/>
      <c r="MD3821" s="1465"/>
      <c r="ME3821" s="1466"/>
      <c r="MF3821" s="1466"/>
      <c r="MG3821" s="1462"/>
      <c r="MH3821" s="1462"/>
      <c r="MI3821" s="1462"/>
      <c r="MJ3821" s="1462"/>
      <c r="MK3821" s="1463"/>
      <c r="ML3821" s="1462"/>
      <c r="MM3821" s="1462"/>
      <c r="MN3821" s="1462"/>
      <c r="MO3821" s="1462"/>
      <c r="MP3821" s="1463"/>
      <c r="MQ3821" s="1462"/>
      <c r="MR3821" s="1462"/>
      <c r="MS3821" s="1462"/>
      <c r="MT3821" s="1462"/>
      <c r="MU3821" s="1462"/>
      <c r="MV3821" s="1462"/>
      <c r="MW3821" s="1462"/>
      <c r="MX3821" s="1463"/>
      <c r="MY3821" s="1462"/>
      <c r="MZ3821" s="1462"/>
      <c r="NA3821" s="1463"/>
      <c r="NB3821" s="1463"/>
      <c r="NC3821" s="1463"/>
      <c r="ND3821" s="1463"/>
      <c r="NE3821" s="1463"/>
      <c r="NF3821" s="1463"/>
      <c r="NG3821" s="1462"/>
      <c r="NH3821" s="1462"/>
      <c r="NI3821" s="1464"/>
      <c r="NJ3821" s="1465"/>
      <c r="NK3821" s="1466"/>
      <c r="NL3821" s="1466"/>
      <c r="NM3821" s="1462"/>
      <c r="NN3821" s="1462"/>
      <c r="NO3821" s="1462"/>
      <c r="NP3821" s="1462"/>
      <c r="NQ3821" s="1463"/>
      <c r="NR3821" s="1462"/>
      <c r="NS3821" s="1462"/>
      <c r="NT3821" s="1462"/>
      <c r="NU3821" s="1462"/>
      <c r="NV3821" s="1463"/>
      <c r="NW3821" s="1462"/>
      <c r="NX3821" s="1462"/>
      <c r="NY3821" s="1462"/>
      <c r="NZ3821" s="1462"/>
      <c r="OA3821" s="1462"/>
      <c r="OB3821" s="1462"/>
      <c r="OC3821" s="1462"/>
      <c r="OD3821" s="1463"/>
      <c r="OE3821" s="1462"/>
      <c r="OF3821" s="1462"/>
      <c r="OG3821" s="1463"/>
      <c r="OH3821" s="1463"/>
      <c r="OI3821" s="1463"/>
      <c r="OJ3821" s="1463"/>
      <c r="OK3821" s="1463"/>
      <c r="OL3821" s="1463"/>
      <c r="OM3821" s="1462"/>
      <c r="ON3821" s="1462"/>
      <c r="OO3821" s="1464"/>
      <c r="OP3821" s="1465"/>
      <c r="OQ3821" s="1466"/>
      <c r="OR3821" s="1466"/>
      <c r="OS3821" s="1462"/>
      <c r="OT3821" s="1462"/>
      <c r="OU3821" s="1462"/>
      <c r="OV3821" s="1462"/>
      <c r="OW3821" s="1463"/>
      <c r="OX3821" s="1462"/>
      <c r="OY3821" s="1462"/>
      <c r="OZ3821" s="1462"/>
      <c r="PA3821" s="1462"/>
      <c r="PB3821" s="1463"/>
      <c r="PC3821" s="1462"/>
      <c r="PD3821" s="1462"/>
      <c r="PE3821" s="1462"/>
      <c r="PF3821" s="1462"/>
      <c r="PG3821" s="1462"/>
      <c r="PH3821" s="1462"/>
      <c r="PI3821" s="1462"/>
      <c r="PJ3821" s="1463"/>
      <c r="PK3821" s="1462"/>
      <c r="PL3821" s="1462"/>
      <c r="PM3821" s="1463"/>
      <c r="PN3821" s="1463"/>
      <c r="PO3821" s="1463"/>
      <c r="PP3821" s="1463"/>
      <c r="PQ3821" s="1463"/>
      <c r="PR3821" s="1463"/>
      <c r="PS3821" s="1462"/>
      <c r="PT3821" s="1462"/>
      <c r="PU3821" s="1464"/>
      <c r="PV3821" s="1465"/>
      <c r="PW3821" s="1466"/>
      <c r="PX3821" s="1466"/>
      <c r="PY3821" s="1462"/>
      <c r="PZ3821" s="1462"/>
      <c r="QA3821" s="1462"/>
      <c r="QB3821" s="1462"/>
      <c r="QC3821" s="1463"/>
      <c r="QD3821" s="1462"/>
      <c r="QE3821" s="1462"/>
      <c r="QF3821" s="1462"/>
      <c r="QG3821" s="1462"/>
      <c r="QH3821" s="1463"/>
      <c r="QI3821" s="1462"/>
      <c r="QJ3821" s="1462"/>
      <c r="QK3821" s="1462"/>
      <c r="QL3821" s="1462"/>
      <c r="QM3821" s="1462"/>
      <c r="QN3821" s="1462"/>
      <c r="QO3821" s="1462"/>
      <c r="QP3821" s="1463"/>
      <c r="QQ3821" s="1462"/>
      <c r="QR3821" s="1462"/>
      <c r="QS3821" s="1463"/>
      <c r="QT3821" s="1463"/>
      <c r="QU3821" s="1463"/>
      <c r="QV3821" s="1463"/>
      <c r="QW3821" s="1463"/>
      <c r="QX3821" s="1463"/>
      <c r="QY3821" s="1462"/>
      <c r="QZ3821" s="1462"/>
      <c r="RA3821" s="1464"/>
      <c r="RB3821" s="1465"/>
      <c r="RC3821" s="1466"/>
      <c r="RD3821" s="1466"/>
      <c r="RE3821" s="1462"/>
      <c r="RF3821" s="1462"/>
      <c r="RG3821" s="1462"/>
      <c r="RH3821" s="1462"/>
      <c r="RI3821" s="1463"/>
      <c r="RJ3821" s="1462"/>
      <c r="RK3821" s="1462"/>
      <c r="RL3821" s="1462"/>
      <c r="RM3821" s="1462"/>
      <c r="RN3821" s="1463"/>
      <c r="RO3821" s="1462"/>
      <c r="RP3821" s="1462"/>
      <c r="RQ3821" s="1462"/>
      <c r="RR3821" s="1462"/>
      <c r="RS3821" s="1462"/>
      <c r="RT3821" s="1462"/>
      <c r="RU3821" s="1462"/>
      <c r="RV3821" s="1463"/>
      <c r="RW3821" s="1462"/>
      <c r="RX3821" s="1462"/>
      <c r="RY3821" s="1463"/>
      <c r="RZ3821" s="1463"/>
      <c r="SA3821" s="1463"/>
      <c r="SB3821" s="1463"/>
      <c r="SC3821" s="1463"/>
      <c r="SD3821" s="1463"/>
      <c r="SE3821" s="1462"/>
      <c r="SF3821" s="1462"/>
      <c r="SG3821" s="1464"/>
      <c r="SH3821" s="1465"/>
      <c r="SI3821" s="1466"/>
      <c r="SJ3821" s="1466"/>
      <c r="SK3821" s="1462"/>
      <c r="SL3821" s="1462"/>
      <c r="SM3821" s="1462"/>
      <c r="SN3821" s="1462"/>
      <c r="SO3821" s="1463"/>
      <c r="SP3821" s="1462"/>
      <c r="SQ3821" s="1462"/>
      <c r="SR3821" s="1462"/>
      <c r="SS3821" s="1462"/>
      <c r="ST3821" s="1463"/>
      <c r="SU3821" s="1462"/>
      <c r="SV3821" s="1462"/>
      <c r="SW3821" s="1462"/>
      <c r="SX3821" s="1462"/>
      <c r="SY3821" s="1462"/>
      <c r="SZ3821" s="1462"/>
      <c r="TA3821" s="1462"/>
      <c r="TB3821" s="1463"/>
      <c r="TC3821" s="1462"/>
      <c r="TD3821" s="1462"/>
      <c r="TE3821" s="1463"/>
      <c r="TF3821" s="1463"/>
      <c r="TG3821" s="1463"/>
      <c r="TH3821" s="1463"/>
      <c r="TI3821" s="1463"/>
      <c r="TJ3821" s="1463"/>
      <c r="TK3821" s="1462"/>
      <c r="TL3821" s="1462"/>
      <c r="TM3821" s="1464"/>
      <c r="TN3821" s="1465"/>
      <c r="TO3821" s="1466"/>
      <c r="TP3821" s="1466"/>
      <c r="TQ3821" s="1462"/>
      <c r="TR3821" s="1462"/>
      <c r="TS3821" s="1462"/>
      <c r="TT3821" s="1462"/>
      <c r="TU3821" s="1463"/>
      <c r="TV3821" s="1462"/>
      <c r="TW3821" s="1462"/>
      <c r="TX3821" s="1462"/>
      <c r="TY3821" s="1462"/>
      <c r="TZ3821" s="1463"/>
      <c r="UA3821" s="1462"/>
      <c r="UB3821" s="1462"/>
      <c r="UC3821" s="1462"/>
      <c r="UD3821" s="1462"/>
      <c r="UE3821" s="1462"/>
      <c r="UF3821" s="1462"/>
      <c r="UG3821" s="1462"/>
      <c r="UH3821" s="1463"/>
      <c r="UI3821" s="1462"/>
      <c r="UJ3821" s="1462"/>
      <c r="UK3821" s="1463"/>
      <c r="UL3821" s="1463"/>
      <c r="UM3821" s="1463"/>
      <c r="UN3821" s="1463"/>
      <c r="UO3821" s="1463"/>
      <c r="UP3821" s="1463"/>
      <c r="UQ3821" s="1462"/>
      <c r="UR3821" s="1462"/>
      <c r="US3821" s="1464"/>
      <c r="UT3821" s="1465"/>
      <c r="UU3821" s="1466"/>
      <c r="UV3821" s="1466"/>
      <c r="UW3821" s="1462"/>
      <c r="UX3821" s="1462"/>
      <c r="UY3821" s="1462"/>
      <c r="UZ3821" s="1462"/>
      <c r="VA3821" s="1463"/>
      <c r="VB3821" s="1462"/>
      <c r="VC3821" s="1462"/>
      <c r="VD3821" s="1462"/>
      <c r="VE3821" s="1462"/>
      <c r="VF3821" s="1463"/>
      <c r="VG3821" s="1462"/>
      <c r="VH3821" s="1462"/>
      <c r="VI3821" s="1462"/>
      <c r="VJ3821" s="1462"/>
      <c r="VK3821" s="1462"/>
      <c r="VL3821" s="1462"/>
      <c r="VM3821" s="1462"/>
      <c r="VN3821" s="1463"/>
      <c r="VO3821" s="1462"/>
      <c r="VP3821" s="1462"/>
      <c r="VQ3821" s="1463"/>
      <c r="VR3821" s="1463"/>
      <c r="VS3821" s="1463"/>
      <c r="VT3821" s="1463"/>
      <c r="VU3821" s="1463"/>
      <c r="VV3821" s="1463"/>
      <c r="VW3821" s="1462"/>
      <c r="VX3821" s="1462"/>
      <c r="VY3821" s="1464"/>
      <c r="VZ3821" s="1465"/>
      <c r="WA3821" s="1466"/>
      <c r="WB3821" s="1466"/>
      <c r="WC3821" s="1462"/>
      <c r="WD3821" s="1462"/>
      <c r="WE3821" s="1462"/>
      <c r="WF3821" s="1462"/>
      <c r="WG3821" s="1463"/>
      <c r="WH3821" s="1462"/>
      <c r="WI3821" s="1462"/>
      <c r="WJ3821" s="1462"/>
      <c r="WK3821" s="1462"/>
      <c r="WL3821" s="1463"/>
      <c r="WM3821" s="1462"/>
      <c r="WN3821" s="1462"/>
      <c r="WO3821" s="1462"/>
      <c r="WP3821" s="1462"/>
      <c r="WQ3821" s="1462"/>
      <c r="WR3821" s="1462"/>
      <c r="WS3821" s="1462"/>
      <c r="WT3821" s="1463"/>
      <c r="WU3821" s="1462"/>
      <c r="WV3821" s="1462"/>
      <c r="WW3821" s="1463"/>
      <c r="WX3821" s="1463"/>
      <c r="WY3821" s="1463"/>
      <c r="WZ3821" s="1463"/>
      <c r="XA3821" s="1463"/>
      <c r="XB3821" s="1463"/>
      <c r="XC3821" s="1462"/>
      <c r="XD3821" s="1462"/>
      <c r="XE3821" s="1464"/>
      <c r="XF3821" s="1465"/>
      <c r="XG3821" s="1466"/>
      <c r="XH3821" s="1466"/>
      <c r="XI3821" s="1462"/>
      <c r="XJ3821" s="1462"/>
      <c r="XK3821" s="1462"/>
      <c r="XL3821" s="1462"/>
      <c r="XM3821" s="1463"/>
      <c r="XN3821" s="1462"/>
      <c r="XO3821" s="1462"/>
      <c r="XP3821" s="1462"/>
      <c r="XQ3821" s="1462"/>
      <c r="XR3821" s="1463"/>
      <c r="XS3821" s="1462"/>
      <c r="XT3821" s="1462"/>
      <c r="XU3821" s="1462"/>
      <c r="XV3821" s="1462"/>
      <c r="XW3821" s="1462"/>
      <c r="XX3821" s="1462"/>
      <c r="XY3821" s="1462"/>
      <c r="XZ3821" s="1463"/>
      <c r="YA3821" s="1462"/>
      <c r="YB3821" s="1462"/>
      <c r="YC3821" s="1463"/>
      <c r="YD3821" s="1463"/>
      <c r="YE3821" s="1463"/>
      <c r="YF3821" s="1463"/>
      <c r="YG3821" s="1463"/>
      <c r="YH3821" s="1463"/>
      <c r="YI3821" s="1462"/>
      <c r="YJ3821" s="1462"/>
      <c r="YK3821" s="1464"/>
      <c r="YL3821" s="1465"/>
      <c r="YM3821" s="1466"/>
      <c r="YN3821" s="1466"/>
      <c r="YO3821" s="1462"/>
      <c r="YP3821" s="1462"/>
      <c r="YQ3821" s="1462"/>
      <c r="YR3821" s="1462"/>
      <c r="YS3821" s="1463"/>
      <c r="YT3821" s="1462"/>
      <c r="YU3821" s="1462"/>
      <c r="YV3821" s="1462"/>
      <c r="YW3821" s="1462"/>
      <c r="YX3821" s="1463"/>
      <c r="YY3821" s="1462"/>
      <c r="YZ3821" s="1462"/>
      <c r="ZA3821" s="1462"/>
      <c r="ZB3821" s="1462"/>
      <c r="ZC3821" s="1462"/>
      <c r="ZD3821" s="1462"/>
      <c r="ZE3821" s="1462"/>
      <c r="ZF3821" s="1463"/>
      <c r="ZG3821" s="1462"/>
      <c r="ZH3821" s="1462"/>
      <c r="ZI3821" s="1463"/>
      <c r="ZJ3821" s="1463"/>
      <c r="ZK3821" s="1463"/>
      <c r="ZL3821" s="1463"/>
      <c r="ZM3821" s="1463"/>
      <c r="ZN3821" s="1463"/>
      <c r="ZO3821" s="1462"/>
      <c r="ZP3821" s="1462"/>
      <c r="ZQ3821" s="1464"/>
      <c r="ZR3821" s="1465"/>
      <c r="ZS3821" s="1466"/>
      <c r="ZT3821" s="1466"/>
      <c r="ZU3821" s="1462"/>
      <c r="ZV3821" s="1462"/>
      <c r="ZW3821" s="1462"/>
      <c r="ZX3821" s="1462"/>
      <c r="ZY3821" s="1463"/>
      <c r="ZZ3821" s="1462"/>
      <c r="AAA3821" s="1462"/>
      <c r="AAB3821" s="1462"/>
      <c r="AAC3821" s="1462"/>
      <c r="AAD3821" s="1463"/>
      <c r="AAE3821" s="1462"/>
      <c r="AAF3821" s="1462"/>
      <c r="AAG3821" s="1462"/>
      <c r="AAH3821" s="1462"/>
      <c r="AAI3821" s="1462"/>
      <c r="AAJ3821" s="1462"/>
      <c r="AAK3821" s="1462"/>
      <c r="AAL3821" s="1463"/>
      <c r="AAM3821" s="1462"/>
      <c r="AAN3821" s="1462"/>
      <c r="AAO3821" s="1463"/>
      <c r="AAP3821" s="1463"/>
      <c r="AAQ3821" s="1463"/>
      <c r="AAR3821" s="1463"/>
      <c r="AAS3821" s="1463"/>
      <c r="AAT3821" s="1463"/>
      <c r="AAU3821" s="1462"/>
      <c r="AAV3821" s="1462"/>
      <c r="AAW3821" s="1464"/>
      <c r="AAX3821" s="1465"/>
      <c r="AAY3821" s="1466"/>
      <c r="AAZ3821" s="1466"/>
      <c r="ABA3821" s="1462"/>
      <c r="ABB3821" s="1462"/>
      <c r="ABC3821" s="1462"/>
      <c r="ABD3821" s="1462"/>
      <c r="ABE3821" s="1463"/>
      <c r="ABF3821" s="1462"/>
      <c r="ABG3821" s="1462"/>
      <c r="ABH3821" s="1462"/>
      <c r="ABI3821" s="1462"/>
      <c r="ABJ3821" s="1463"/>
      <c r="ABK3821" s="1462"/>
      <c r="ABL3821" s="1462"/>
      <c r="ABM3821" s="1462"/>
      <c r="ABN3821" s="1462"/>
      <c r="ABO3821" s="1462"/>
      <c r="ABP3821" s="1462"/>
      <c r="ABQ3821" s="1462"/>
      <c r="ABR3821" s="1463"/>
      <c r="ABS3821" s="1462"/>
      <c r="ABT3821" s="1462"/>
      <c r="ABU3821" s="1463"/>
      <c r="ABV3821" s="1463"/>
      <c r="ABW3821" s="1463"/>
      <c r="ABX3821" s="1463"/>
      <c r="ABY3821" s="1463"/>
      <c r="ABZ3821" s="1463"/>
      <c r="ACA3821" s="1462"/>
      <c r="ACB3821" s="1462"/>
      <c r="ACC3821" s="1464"/>
      <c r="ACD3821" s="1465"/>
      <c r="ACE3821" s="1466"/>
      <c r="ACF3821" s="1466"/>
      <c r="ACG3821" s="1462"/>
      <c r="ACH3821" s="1462"/>
      <c r="ACI3821" s="1462"/>
      <c r="ACJ3821" s="1462"/>
      <c r="ACK3821" s="1463"/>
      <c r="ACL3821" s="1462"/>
      <c r="ACM3821" s="1462"/>
      <c r="ACN3821" s="1462"/>
      <c r="ACO3821" s="1462"/>
      <c r="ACP3821" s="1463"/>
      <c r="ACQ3821" s="1462"/>
      <c r="ACR3821" s="1462"/>
      <c r="ACS3821" s="1462"/>
      <c r="ACT3821" s="1462"/>
      <c r="ACU3821" s="1462"/>
      <c r="ACV3821" s="1462"/>
      <c r="ACW3821" s="1462"/>
      <c r="ACX3821" s="1463"/>
      <c r="ACY3821" s="1462"/>
      <c r="ACZ3821" s="1462"/>
      <c r="ADA3821" s="1463"/>
      <c r="ADB3821" s="1463"/>
      <c r="ADC3821" s="1463"/>
      <c r="ADD3821" s="1463"/>
      <c r="ADE3821" s="1463"/>
      <c r="ADF3821" s="1463"/>
      <c r="ADG3821" s="1462"/>
      <c r="ADH3821" s="1462"/>
      <c r="ADI3821" s="1464"/>
      <c r="ADJ3821" s="1465"/>
      <c r="ADK3821" s="1466"/>
      <c r="ADL3821" s="1466"/>
      <c r="ADM3821" s="1462"/>
      <c r="ADN3821" s="1462"/>
      <c r="ADO3821" s="1462"/>
      <c r="ADP3821" s="1462"/>
      <c r="ADQ3821" s="1463"/>
      <c r="ADR3821" s="1462"/>
      <c r="ADS3821" s="1462"/>
      <c r="ADT3821" s="1462"/>
      <c r="ADU3821" s="1462"/>
      <c r="ADV3821" s="1463"/>
      <c r="ADW3821" s="1462"/>
      <c r="ADX3821" s="1462"/>
      <c r="ADY3821" s="1462"/>
      <c r="ADZ3821" s="1462"/>
      <c r="AEA3821" s="1462"/>
      <c r="AEB3821" s="1462"/>
      <c r="AEC3821" s="1462"/>
      <c r="AED3821" s="1463"/>
      <c r="AEE3821" s="1462"/>
      <c r="AEF3821" s="1462"/>
      <c r="AEG3821" s="1463"/>
      <c r="AEH3821" s="1463"/>
      <c r="AEI3821" s="1463"/>
      <c r="AEJ3821" s="1463"/>
      <c r="AEK3821" s="1463"/>
      <c r="AEL3821" s="1463"/>
      <c r="AEM3821" s="1462"/>
      <c r="AEN3821" s="1462"/>
      <c r="AEO3821" s="1464"/>
      <c r="AEP3821" s="1465"/>
      <c r="AEQ3821" s="1466"/>
      <c r="AER3821" s="1466"/>
      <c r="AES3821" s="1462"/>
      <c r="AET3821" s="1462"/>
      <c r="AEU3821" s="1462"/>
      <c r="AEV3821" s="1462"/>
      <c r="AEW3821" s="1463"/>
      <c r="AEX3821" s="1462"/>
      <c r="AEY3821" s="1462"/>
      <c r="AEZ3821" s="1462"/>
      <c r="AFA3821" s="1462"/>
      <c r="AFB3821" s="1463"/>
      <c r="AFC3821" s="1462"/>
      <c r="AFD3821" s="1462"/>
      <c r="AFE3821" s="1462"/>
      <c r="AFF3821" s="1462"/>
      <c r="AFG3821" s="1462"/>
      <c r="AFH3821" s="1462"/>
      <c r="AFI3821" s="1462"/>
      <c r="AFJ3821" s="1463"/>
      <c r="AFK3821" s="1462"/>
      <c r="AFL3821" s="1462"/>
      <c r="AFM3821" s="1463"/>
      <c r="AFN3821" s="1463"/>
      <c r="AFO3821" s="1463"/>
      <c r="AFP3821" s="1463"/>
      <c r="AFQ3821" s="1463"/>
      <c r="AFR3821" s="1463"/>
      <c r="AFS3821" s="1462"/>
      <c r="AFT3821" s="1462"/>
      <c r="AFU3821" s="1464"/>
      <c r="AFV3821" s="1465"/>
      <c r="AFW3821" s="1466"/>
      <c r="AFX3821" s="1466"/>
      <c r="AFY3821" s="1462"/>
      <c r="AFZ3821" s="1462"/>
      <c r="AGA3821" s="1462"/>
      <c r="AGB3821" s="1462"/>
      <c r="AGC3821" s="1463"/>
      <c r="AGD3821" s="1462"/>
      <c r="AGE3821" s="1462"/>
      <c r="AGF3821" s="1462"/>
      <c r="AGG3821" s="1462"/>
      <c r="AGH3821" s="1463"/>
      <c r="AGI3821" s="1462"/>
      <c r="AGJ3821" s="1462"/>
      <c r="AGK3821" s="1462"/>
      <c r="AGL3821" s="1462"/>
      <c r="AGM3821" s="1462"/>
      <c r="AGN3821" s="1462"/>
      <c r="AGO3821" s="1462"/>
      <c r="AGP3821" s="1463"/>
      <c r="AGQ3821" s="1462"/>
      <c r="AGR3821" s="1462"/>
      <c r="AGS3821" s="1463"/>
      <c r="AGT3821" s="1463"/>
      <c r="AGU3821" s="1463"/>
      <c r="AGV3821" s="1463"/>
      <c r="AGW3821" s="1463"/>
      <c r="AGX3821" s="1463"/>
      <c r="AGY3821" s="1462"/>
      <c r="AGZ3821" s="1462"/>
      <c r="AHA3821" s="1464"/>
      <c r="AHB3821" s="1465"/>
      <c r="AHC3821" s="1466"/>
      <c r="AHD3821" s="1466"/>
      <c r="AHE3821" s="1462"/>
      <c r="AHF3821" s="1462"/>
      <c r="AHG3821" s="1462"/>
      <c r="AHH3821" s="1462"/>
      <c r="AHI3821" s="1463"/>
      <c r="AHJ3821" s="1462"/>
      <c r="AHK3821" s="1462"/>
      <c r="AHL3821" s="1462"/>
      <c r="AHM3821" s="1462"/>
      <c r="AHN3821" s="1463"/>
      <c r="AHO3821" s="1462"/>
      <c r="AHP3821" s="1462"/>
      <c r="AHQ3821" s="1462"/>
      <c r="AHR3821" s="1462"/>
      <c r="AHS3821" s="1462"/>
      <c r="AHT3821" s="1462"/>
      <c r="AHU3821" s="1462"/>
      <c r="AHV3821" s="1463"/>
      <c r="AHW3821" s="1462"/>
      <c r="AHX3821" s="1462"/>
      <c r="AHY3821" s="1463"/>
      <c r="AHZ3821" s="1463"/>
      <c r="AIA3821" s="1463"/>
      <c r="AIB3821" s="1463"/>
      <c r="AIC3821" s="1463"/>
      <c r="AID3821" s="1463"/>
      <c r="AIE3821" s="1462"/>
      <c r="AIF3821" s="1462"/>
      <c r="AIG3821" s="1464"/>
      <c r="AIH3821" s="1465"/>
      <c r="AII3821" s="1466"/>
      <c r="AIJ3821" s="1466"/>
      <c r="AIK3821" s="1462"/>
      <c r="AIL3821" s="1462"/>
      <c r="AIM3821" s="1462"/>
      <c r="AIN3821" s="1462"/>
      <c r="AIO3821" s="1463"/>
      <c r="AIP3821" s="1462"/>
      <c r="AIQ3821" s="1462"/>
      <c r="AIR3821" s="1462"/>
      <c r="AIS3821" s="1462"/>
      <c r="AIT3821" s="1463"/>
      <c r="AIU3821" s="1462"/>
      <c r="AIV3821" s="1462"/>
      <c r="AIW3821" s="1462"/>
      <c r="AIX3821" s="1462"/>
      <c r="AIY3821" s="1462"/>
      <c r="AIZ3821" s="1462"/>
      <c r="AJA3821" s="1462"/>
      <c r="AJB3821" s="1463"/>
      <c r="AJC3821" s="1462"/>
      <c r="AJD3821" s="1462"/>
      <c r="AJE3821" s="1463"/>
      <c r="AJF3821" s="1463"/>
      <c r="AJG3821" s="1463"/>
      <c r="AJH3821" s="1463"/>
      <c r="AJI3821" s="1463"/>
      <c r="AJJ3821" s="1463"/>
      <c r="AJK3821" s="1462"/>
      <c r="AJL3821" s="1462"/>
      <c r="AJM3821" s="1464"/>
      <c r="AJN3821" s="1465"/>
      <c r="AJO3821" s="1466"/>
      <c r="AJP3821" s="1466"/>
      <c r="AJQ3821" s="1462"/>
      <c r="AJR3821" s="1462"/>
      <c r="AJS3821" s="1462"/>
      <c r="AJT3821" s="1462"/>
      <c r="AJU3821" s="1463"/>
      <c r="AJV3821" s="1462"/>
      <c r="AJW3821" s="1462"/>
      <c r="AJX3821" s="1462"/>
      <c r="AJY3821" s="1462"/>
      <c r="AJZ3821" s="1463"/>
      <c r="AKA3821" s="1462"/>
      <c r="AKB3821" s="1462"/>
      <c r="AKC3821" s="1462"/>
      <c r="AKD3821" s="1462"/>
      <c r="AKE3821" s="1462"/>
      <c r="AKF3821" s="1462"/>
      <c r="AKG3821" s="1462"/>
      <c r="AKH3821" s="1463"/>
      <c r="AKI3821" s="1462"/>
      <c r="AKJ3821" s="1462"/>
      <c r="AKK3821" s="1463"/>
      <c r="AKL3821" s="1463"/>
      <c r="AKM3821" s="1463"/>
      <c r="AKN3821" s="1463"/>
      <c r="AKO3821" s="1463"/>
      <c r="AKP3821" s="1463"/>
      <c r="AKQ3821" s="1462"/>
      <c r="AKR3821" s="1462"/>
      <c r="AKS3821" s="1464"/>
      <c r="AKT3821" s="1465"/>
      <c r="AKU3821" s="1466"/>
      <c r="AKV3821" s="1466"/>
      <c r="AKW3821" s="1462"/>
      <c r="AKX3821" s="1462"/>
      <c r="AKY3821" s="1462"/>
      <c r="AKZ3821" s="1462"/>
      <c r="ALA3821" s="1463"/>
      <c r="ALB3821" s="1462"/>
      <c r="ALC3821" s="1462"/>
      <c r="ALD3821" s="1462"/>
      <c r="ALE3821" s="1462"/>
      <c r="ALF3821" s="1463"/>
      <c r="ALG3821" s="1462"/>
      <c r="ALH3821" s="1462"/>
      <c r="ALI3821" s="1462"/>
      <c r="ALJ3821" s="1462"/>
      <c r="ALK3821" s="1462"/>
      <c r="ALL3821" s="1462"/>
      <c r="ALM3821" s="1462"/>
      <c r="ALN3821" s="1463"/>
      <c r="ALO3821" s="1462"/>
      <c r="ALP3821" s="1462"/>
      <c r="ALQ3821" s="1463"/>
      <c r="ALR3821" s="1463"/>
      <c r="ALS3821" s="1463"/>
      <c r="ALT3821" s="1463"/>
      <c r="ALU3821" s="1463"/>
      <c r="ALV3821" s="1463"/>
      <c r="ALW3821" s="1462"/>
      <c r="ALX3821" s="1462"/>
      <c r="ALY3821" s="1464"/>
      <c r="ALZ3821" s="1465"/>
      <c r="AMA3821" s="1466"/>
      <c r="AMB3821" s="1466"/>
      <c r="AMC3821" s="1462"/>
      <c r="AMD3821" s="1462"/>
      <c r="AME3821" s="1462"/>
      <c r="AMF3821" s="1462"/>
      <c r="AMG3821" s="1463"/>
      <c r="AMH3821" s="1462"/>
      <c r="AMI3821" s="1462"/>
      <c r="AMJ3821" s="1462"/>
      <c r="AMK3821" s="1462"/>
      <c r="AML3821" s="1463"/>
      <c r="AMM3821" s="1462"/>
      <c r="AMN3821" s="1462"/>
      <c r="AMO3821" s="1462"/>
      <c r="AMP3821" s="1462"/>
      <c r="AMQ3821" s="1462"/>
      <c r="AMR3821" s="1462"/>
      <c r="AMS3821" s="1462"/>
      <c r="AMT3821" s="1463"/>
      <c r="AMU3821" s="1462"/>
      <c r="AMV3821" s="1462"/>
      <c r="AMW3821" s="1463"/>
      <c r="AMX3821" s="1463"/>
      <c r="AMY3821" s="1463"/>
      <c r="AMZ3821" s="1463"/>
      <c r="ANA3821" s="1463"/>
      <c r="ANB3821" s="1463"/>
      <c r="ANC3821" s="1462"/>
      <c r="AND3821" s="1462"/>
      <c r="ANE3821" s="1464"/>
      <c r="ANF3821" s="1465"/>
      <c r="ANG3821" s="1466"/>
      <c r="ANH3821" s="1466"/>
      <c r="ANI3821" s="1462"/>
      <c r="ANJ3821" s="1462"/>
      <c r="ANK3821" s="1462"/>
      <c r="ANL3821" s="1462"/>
      <c r="ANM3821" s="1463"/>
      <c r="ANN3821" s="1462"/>
      <c r="ANO3821" s="1462"/>
      <c r="ANP3821" s="1462"/>
      <c r="ANQ3821" s="1462"/>
      <c r="ANR3821" s="1463"/>
      <c r="ANS3821" s="1462"/>
      <c r="ANT3821" s="1462"/>
      <c r="ANU3821" s="1462"/>
      <c r="ANV3821" s="1462"/>
      <c r="ANW3821" s="1462"/>
      <c r="ANX3821" s="1462"/>
      <c r="ANY3821" s="1462"/>
      <c r="ANZ3821" s="1463"/>
      <c r="AOA3821" s="1462"/>
      <c r="AOB3821" s="1462"/>
      <c r="AOC3821" s="1463"/>
      <c r="AOD3821" s="1463"/>
      <c r="AOE3821" s="1463"/>
      <c r="AOF3821" s="1463"/>
      <c r="AOG3821" s="1463"/>
      <c r="AOH3821" s="1463"/>
      <c r="AOI3821" s="1462"/>
      <c r="AOJ3821" s="1462"/>
      <c r="AOK3821" s="1464"/>
      <c r="AOL3821" s="1465"/>
      <c r="AOM3821" s="1466"/>
      <c r="AON3821" s="1466"/>
      <c r="AOO3821" s="1462"/>
      <c r="AOP3821" s="1462"/>
      <c r="AOQ3821" s="1462"/>
      <c r="AOR3821" s="1462"/>
      <c r="AOS3821" s="1463"/>
      <c r="AOT3821" s="1462"/>
      <c r="AOU3821" s="1462"/>
      <c r="AOV3821" s="1462"/>
      <c r="AOW3821" s="1462"/>
      <c r="AOX3821" s="1463"/>
      <c r="AOY3821" s="1462"/>
      <c r="AOZ3821" s="1462"/>
      <c r="APA3821" s="1462"/>
      <c r="APB3821" s="1462"/>
      <c r="APC3821" s="1462"/>
      <c r="APD3821" s="1462"/>
      <c r="APE3821" s="1462"/>
      <c r="APF3821" s="1463"/>
      <c r="APG3821" s="1462"/>
      <c r="APH3821" s="1462"/>
      <c r="API3821" s="1463"/>
      <c r="APJ3821" s="1463"/>
      <c r="APK3821" s="1463"/>
      <c r="APL3821" s="1463"/>
      <c r="APM3821" s="1463"/>
      <c r="APN3821" s="1463"/>
      <c r="APO3821" s="1462"/>
      <c r="APP3821" s="1462"/>
      <c r="APQ3821" s="1464"/>
      <c r="APR3821" s="1465"/>
      <c r="APS3821" s="1466"/>
      <c r="APT3821" s="1466"/>
      <c r="APU3821" s="1462"/>
      <c r="APV3821" s="1462"/>
      <c r="APW3821" s="1462"/>
      <c r="APX3821" s="1462"/>
      <c r="APY3821" s="1463"/>
      <c r="APZ3821" s="1462"/>
      <c r="AQA3821" s="1462"/>
      <c r="AQB3821" s="1462"/>
      <c r="AQC3821" s="1462"/>
      <c r="AQD3821" s="1463"/>
      <c r="AQE3821" s="1462"/>
      <c r="AQF3821" s="1462"/>
      <c r="AQG3821" s="1462"/>
      <c r="AQH3821" s="1462"/>
      <c r="AQI3821" s="1462"/>
      <c r="AQJ3821" s="1462"/>
      <c r="AQK3821" s="1462"/>
      <c r="AQL3821" s="1463"/>
      <c r="AQM3821" s="1462"/>
      <c r="AQN3821" s="1462"/>
      <c r="AQO3821" s="1463"/>
      <c r="AQP3821" s="1463"/>
      <c r="AQQ3821" s="1463"/>
      <c r="AQR3821" s="1463"/>
      <c r="AQS3821" s="1463"/>
      <c r="AQT3821" s="1463"/>
      <c r="AQU3821" s="1462"/>
      <c r="AQV3821" s="1462"/>
      <c r="AQW3821" s="1464"/>
      <c r="AQX3821" s="1465"/>
      <c r="AQY3821" s="1466"/>
      <c r="AQZ3821" s="1466"/>
      <c r="ARA3821" s="1462"/>
      <c r="ARB3821" s="1462"/>
      <c r="ARC3821" s="1462"/>
      <c r="ARD3821" s="1462"/>
      <c r="ARE3821" s="1463"/>
      <c r="ARF3821" s="1462"/>
      <c r="ARG3821" s="1462"/>
      <c r="ARH3821" s="1462"/>
      <c r="ARI3821" s="1462"/>
      <c r="ARJ3821" s="1463"/>
      <c r="ARK3821" s="1462"/>
      <c r="ARL3821" s="1462"/>
      <c r="ARM3821" s="1462"/>
      <c r="ARN3821" s="1462"/>
      <c r="ARO3821" s="1462"/>
      <c r="ARP3821" s="1462"/>
      <c r="ARQ3821" s="1462"/>
      <c r="ARR3821" s="1463"/>
      <c r="ARS3821" s="1462"/>
      <c r="ART3821" s="1462"/>
      <c r="ARU3821" s="1463"/>
      <c r="ARV3821" s="1463"/>
      <c r="ARW3821" s="1463"/>
      <c r="ARX3821" s="1463"/>
      <c r="ARY3821" s="1463"/>
      <c r="ARZ3821" s="1463"/>
      <c r="ASA3821" s="1462"/>
      <c r="ASB3821" s="1462"/>
      <c r="ASC3821" s="1464"/>
      <c r="ASD3821" s="1465"/>
      <c r="ASE3821" s="1466"/>
      <c r="ASF3821" s="1466"/>
      <c r="ASG3821" s="1462"/>
      <c r="ASH3821" s="1462"/>
      <c r="ASI3821" s="1462"/>
      <c r="ASJ3821" s="1462"/>
      <c r="ASK3821" s="1463"/>
      <c r="ASL3821" s="1462"/>
      <c r="ASM3821" s="1462"/>
      <c r="ASN3821" s="1462"/>
      <c r="ASO3821" s="1462"/>
      <c r="ASP3821" s="1463"/>
      <c r="ASQ3821" s="1462"/>
      <c r="ASR3821" s="1462"/>
      <c r="ASS3821" s="1462"/>
      <c r="AST3821" s="1462"/>
      <c r="ASU3821" s="1462"/>
      <c r="ASV3821" s="1462"/>
      <c r="ASW3821" s="1462"/>
      <c r="ASX3821" s="1463"/>
      <c r="ASY3821" s="1462"/>
      <c r="ASZ3821" s="1462"/>
      <c r="ATA3821" s="1463"/>
      <c r="ATB3821" s="1463"/>
      <c r="ATC3821" s="1463"/>
      <c r="ATD3821" s="1463"/>
      <c r="ATE3821" s="1463"/>
      <c r="ATF3821" s="1463"/>
      <c r="ATG3821" s="1462"/>
      <c r="ATH3821" s="1462"/>
      <c r="ATI3821" s="1464"/>
      <c r="ATJ3821" s="1465"/>
      <c r="ATK3821" s="1466"/>
      <c r="ATL3821" s="1466"/>
      <c r="ATM3821" s="1462"/>
      <c r="ATN3821" s="1462"/>
      <c r="ATO3821" s="1462"/>
      <c r="ATP3821" s="1462"/>
      <c r="ATQ3821" s="1463"/>
      <c r="ATR3821" s="1462"/>
      <c r="ATS3821" s="1462"/>
      <c r="ATT3821" s="1462"/>
      <c r="ATU3821" s="1462"/>
      <c r="ATV3821" s="1463"/>
      <c r="ATW3821" s="1462"/>
      <c r="ATX3821" s="1462"/>
      <c r="ATY3821" s="1462"/>
      <c r="ATZ3821" s="1462"/>
      <c r="AUA3821" s="1462"/>
      <c r="AUB3821" s="1462"/>
      <c r="AUC3821" s="1462"/>
      <c r="AUD3821" s="1463"/>
      <c r="AUE3821" s="1462"/>
      <c r="AUF3821" s="1462"/>
      <c r="AUG3821" s="1463"/>
      <c r="AUH3821" s="1463"/>
      <c r="AUI3821" s="1463"/>
      <c r="AUJ3821" s="1463"/>
      <c r="AUK3821" s="1463"/>
      <c r="AUL3821" s="1463"/>
      <c r="AUM3821" s="1462"/>
      <c r="AUN3821" s="1462"/>
      <c r="AUO3821" s="1464"/>
      <c r="AUP3821" s="1465"/>
      <c r="AUQ3821" s="1466"/>
      <c r="AUR3821" s="1466"/>
      <c r="AUS3821" s="1462"/>
      <c r="AUT3821" s="1462"/>
      <c r="AUU3821" s="1462"/>
      <c r="AUV3821" s="1462"/>
      <c r="AUW3821" s="1463"/>
      <c r="AUX3821" s="1462"/>
      <c r="AUY3821" s="1462"/>
      <c r="AUZ3821" s="1462"/>
      <c r="AVA3821" s="1462"/>
      <c r="AVB3821" s="1463"/>
      <c r="AVC3821" s="1462"/>
      <c r="AVD3821" s="1462"/>
      <c r="AVE3821" s="1462"/>
      <c r="AVF3821" s="1462"/>
      <c r="AVG3821" s="1462"/>
      <c r="AVH3821" s="1462"/>
      <c r="AVI3821" s="1462"/>
      <c r="AVJ3821" s="1463"/>
      <c r="AVK3821" s="1462"/>
      <c r="AVL3821" s="1462"/>
      <c r="AVM3821" s="1463"/>
      <c r="AVN3821" s="1463"/>
      <c r="AVO3821" s="1463"/>
      <c r="AVP3821" s="1463"/>
      <c r="AVQ3821" s="1463"/>
      <c r="AVR3821" s="1463"/>
      <c r="AVS3821" s="1462"/>
      <c r="AVT3821" s="1462"/>
      <c r="AVU3821" s="1464"/>
      <c r="AVV3821" s="1465"/>
      <c r="AVW3821" s="1466"/>
      <c r="AVX3821" s="1466"/>
      <c r="AVY3821" s="1462"/>
      <c r="AVZ3821" s="1462"/>
      <c r="AWA3821" s="1462"/>
      <c r="AWB3821" s="1462"/>
      <c r="AWC3821" s="1463"/>
      <c r="AWD3821" s="1462"/>
      <c r="AWE3821" s="1462"/>
      <c r="AWF3821" s="1462"/>
      <c r="AWG3821" s="1462"/>
      <c r="AWH3821" s="1463"/>
      <c r="AWI3821" s="1462"/>
      <c r="AWJ3821" s="1462"/>
      <c r="AWK3821" s="1462"/>
      <c r="AWL3821" s="1462"/>
      <c r="AWM3821" s="1462"/>
      <c r="AWN3821" s="1462"/>
      <c r="AWO3821" s="1462"/>
      <c r="AWP3821" s="1463"/>
      <c r="AWQ3821" s="1462"/>
      <c r="AWR3821" s="1462"/>
      <c r="AWS3821" s="1463"/>
      <c r="AWT3821" s="1463"/>
      <c r="AWU3821" s="1463"/>
      <c r="AWV3821" s="1463"/>
      <c r="AWW3821" s="1463"/>
      <c r="AWX3821" s="1463"/>
      <c r="AWY3821" s="1462"/>
      <c r="AWZ3821" s="1462"/>
      <c r="AXA3821" s="1464"/>
      <c r="AXB3821" s="1465"/>
      <c r="AXC3821" s="1466"/>
      <c r="AXD3821" s="1466"/>
      <c r="AXE3821" s="1462"/>
      <c r="AXF3821" s="1462"/>
      <c r="AXG3821" s="1462"/>
      <c r="AXH3821" s="1462"/>
      <c r="AXI3821" s="1463"/>
      <c r="AXJ3821" s="1462"/>
      <c r="AXK3821" s="1462"/>
      <c r="AXL3821" s="1462"/>
      <c r="AXM3821" s="1462"/>
      <c r="AXN3821" s="1463"/>
      <c r="AXO3821" s="1462"/>
      <c r="AXP3821" s="1462"/>
      <c r="AXQ3821" s="1462"/>
      <c r="AXR3821" s="1462"/>
      <c r="AXS3821" s="1462"/>
      <c r="AXT3821" s="1462"/>
      <c r="AXU3821" s="1462"/>
      <c r="AXV3821" s="1463"/>
      <c r="AXW3821" s="1462"/>
      <c r="AXX3821" s="1462"/>
      <c r="AXY3821" s="1463"/>
      <c r="AXZ3821" s="1463"/>
      <c r="AYA3821" s="1463"/>
      <c r="AYB3821" s="1463"/>
      <c r="AYC3821" s="1463"/>
      <c r="AYD3821" s="1463"/>
      <c r="AYE3821" s="1462"/>
      <c r="AYF3821" s="1462"/>
      <c r="AYG3821" s="1464"/>
      <c r="AYH3821" s="1465"/>
      <c r="AYI3821" s="1466"/>
      <c r="AYJ3821" s="1466"/>
      <c r="AYK3821" s="1462"/>
      <c r="AYL3821" s="1462"/>
      <c r="AYM3821" s="1462"/>
      <c r="AYN3821" s="1462"/>
      <c r="AYO3821" s="1463"/>
      <c r="AYP3821" s="1462"/>
      <c r="AYQ3821" s="1462"/>
      <c r="AYR3821" s="1462"/>
      <c r="AYS3821" s="1462"/>
      <c r="AYT3821" s="1463"/>
      <c r="AYU3821" s="1462"/>
      <c r="AYV3821" s="1462"/>
      <c r="AYW3821" s="1462"/>
      <c r="AYX3821" s="1462"/>
      <c r="AYY3821" s="1462"/>
      <c r="AYZ3821" s="1462"/>
      <c r="AZA3821" s="1462"/>
      <c r="AZB3821" s="1463"/>
      <c r="AZC3821" s="1462"/>
      <c r="AZD3821" s="1462"/>
      <c r="AZE3821" s="1463"/>
      <c r="AZF3821" s="1463"/>
      <c r="AZG3821" s="1463"/>
      <c r="AZH3821" s="1463"/>
      <c r="AZI3821" s="1463"/>
      <c r="AZJ3821" s="1463"/>
      <c r="AZK3821" s="1462"/>
      <c r="AZL3821" s="1462"/>
      <c r="AZM3821" s="1464"/>
      <c r="AZN3821" s="1465"/>
      <c r="AZO3821" s="1466"/>
      <c r="AZP3821" s="1466"/>
      <c r="AZQ3821" s="1462"/>
      <c r="AZR3821" s="1462"/>
      <c r="AZS3821" s="1462"/>
      <c r="AZT3821" s="1462"/>
      <c r="AZU3821" s="1463"/>
      <c r="AZV3821" s="1462"/>
      <c r="AZW3821" s="1462"/>
      <c r="AZX3821" s="1462"/>
      <c r="AZY3821" s="1462"/>
      <c r="AZZ3821" s="1463"/>
      <c r="BAA3821" s="1462"/>
      <c r="BAB3821" s="1462"/>
      <c r="BAC3821" s="1462"/>
      <c r="BAD3821" s="1462"/>
      <c r="BAE3821" s="1462"/>
      <c r="BAF3821" s="1462"/>
      <c r="BAG3821" s="1462"/>
      <c r="BAH3821" s="1463"/>
      <c r="BAI3821" s="1462"/>
      <c r="BAJ3821" s="1462"/>
      <c r="BAK3821" s="1463"/>
      <c r="BAL3821" s="1463"/>
      <c r="BAM3821" s="1463"/>
      <c r="BAN3821" s="1463"/>
      <c r="BAO3821" s="1463"/>
      <c r="BAP3821" s="1463"/>
      <c r="BAQ3821" s="1462"/>
      <c r="BAR3821" s="1462"/>
      <c r="BAS3821" s="1464"/>
      <c r="BAT3821" s="1465"/>
      <c r="BAU3821" s="1466"/>
      <c r="BAV3821" s="1466"/>
      <c r="BAW3821" s="1462"/>
      <c r="BAX3821" s="1462"/>
      <c r="BAY3821" s="1462"/>
      <c r="BAZ3821" s="1462"/>
      <c r="BBA3821" s="1463"/>
      <c r="BBB3821" s="1462"/>
      <c r="BBC3821" s="1462"/>
      <c r="BBD3821" s="1462"/>
      <c r="BBE3821" s="1462"/>
      <c r="BBF3821" s="1463"/>
      <c r="BBG3821" s="1462"/>
      <c r="BBH3821" s="1462"/>
      <c r="BBI3821" s="1462"/>
      <c r="BBJ3821" s="1462"/>
      <c r="BBK3821" s="1462"/>
      <c r="BBL3821" s="1462"/>
      <c r="BBM3821" s="1462"/>
      <c r="BBN3821" s="1463"/>
      <c r="BBO3821" s="1462"/>
      <c r="BBP3821" s="1462"/>
      <c r="BBQ3821" s="1463"/>
      <c r="BBR3821" s="1463"/>
      <c r="BBS3821" s="1463"/>
      <c r="BBT3821" s="1463"/>
      <c r="BBU3821" s="1463"/>
      <c r="BBV3821" s="1463"/>
      <c r="BBW3821" s="1462"/>
      <c r="BBX3821" s="1462"/>
      <c r="BBY3821" s="1464"/>
      <c r="BBZ3821" s="1465"/>
      <c r="BCA3821" s="1466"/>
      <c r="BCB3821" s="1466"/>
      <c r="BCC3821" s="1462"/>
      <c r="BCD3821" s="1462"/>
      <c r="BCE3821" s="1462"/>
      <c r="BCF3821" s="1462"/>
      <c r="BCG3821" s="1463"/>
      <c r="BCH3821" s="1462"/>
      <c r="BCI3821" s="1462"/>
      <c r="BCJ3821" s="1462"/>
      <c r="BCK3821" s="1462"/>
      <c r="BCL3821" s="1463"/>
      <c r="BCM3821" s="1462"/>
      <c r="BCN3821" s="1462"/>
      <c r="BCO3821" s="1462"/>
      <c r="BCP3821" s="1462"/>
      <c r="BCQ3821" s="1462"/>
      <c r="BCR3821" s="1462"/>
      <c r="BCS3821" s="1462"/>
      <c r="BCT3821" s="1463"/>
      <c r="BCU3821" s="1462"/>
      <c r="BCV3821" s="1462"/>
      <c r="BCW3821" s="1463"/>
      <c r="BCX3821" s="1463"/>
      <c r="BCY3821" s="1463"/>
      <c r="BCZ3821" s="1463"/>
      <c r="BDA3821" s="1463"/>
      <c r="BDB3821" s="1463"/>
      <c r="BDC3821" s="1462"/>
      <c r="BDD3821" s="1462"/>
      <c r="BDE3821" s="1464"/>
      <c r="BDF3821" s="1465"/>
      <c r="BDG3821" s="1466"/>
      <c r="BDH3821" s="1466"/>
      <c r="BDI3821" s="1462"/>
      <c r="BDJ3821" s="1462"/>
      <c r="BDK3821" s="1462"/>
      <c r="BDL3821" s="1462"/>
      <c r="BDM3821" s="1463"/>
      <c r="BDN3821" s="1462"/>
      <c r="BDO3821" s="1462"/>
      <c r="BDP3821" s="1462"/>
      <c r="BDQ3821" s="1462"/>
      <c r="BDR3821" s="1463"/>
      <c r="BDS3821" s="1462"/>
      <c r="BDT3821" s="1462"/>
      <c r="BDU3821" s="1462"/>
      <c r="BDV3821" s="1462"/>
      <c r="BDW3821" s="1462"/>
      <c r="BDX3821" s="1462"/>
      <c r="BDY3821" s="1462"/>
      <c r="BDZ3821" s="1463"/>
      <c r="BEA3821" s="1462"/>
      <c r="BEB3821" s="1462"/>
      <c r="BEC3821" s="1463"/>
      <c r="BED3821" s="1463"/>
      <c r="BEE3821" s="1463"/>
      <c r="BEF3821" s="1463"/>
      <c r="BEG3821" s="1463"/>
      <c r="BEH3821" s="1463"/>
      <c r="BEI3821" s="1462"/>
      <c r="BEJ3821" s="1462"/>
      <c r="BEK3821" s="1464"/>
      <c r="BEL3821" s="1465"/>
      <c r="BEM3821" s="1466"/>
      <c r="BEN3821" s="1466"/>
      <c r="BEO3821" s="1462"/>
      <c r="BEP3821" s="1462"/>
      <c r="BEQ3821" s="1462"/>
      <c r="BER3821" s="1462"/>
      <c r="BES3821" s="1463"/>
      <c r="BET3821" s="1462"/>
      <c r="BEU3821" s="1462"/>
      <c r="BEV3821" s="1462"/>
      <c r="BEW3821" s="1462"/>
      <c r="BEX3821" s="1463"/>
      <c r="BEY3821" s="1462"/>
      <c r="BEZ3821" s="1462"/>
      <c r="BFA3821" s="1462"/>
      <c r="BFB3821" s="1462"/>
      <c r="BFC3821" s="1462"/>
      <c r="BFD3821" s="1462"/>
      <c r="BFE3821" s="1462"/>
      <c r="BFF3821" s="1463"/>
      <c r="BFG3821" s="1462"/>
      <c r="BFH3821" s="1462"/>
      <c r="BFI3821" s="1463"/>
      <c r="BFJ3821" s="1463"/>
      <c r="BFK3821" s="1463"/>
      <c r="BFL3821" s="1463"/>
      <c r="BFM3821" s="1463"/>
      <c r="BFN3821" s="1463"/>
      <c r="BFO3821" s="1462"/>
      <c r="BFP3821" s="1462"/>
      <c r="BFQ3821" s="1464"/>
      <c r="BFR3821" s="1465"/>
      <c r="BFS3821" s="1466"/>
      <c r="BFT3821" s="1466"/>
      <c r="BFU3821" s="1462"/>
      <c r="BFV3821" s="1462"/>
      <c r="BFW3821" s="1462"/>
      <c r="BFX3821" s="1462"/>
      <c r="BFY3821" s="1463"/>
      <c r="BFZ3821" s="1462"/>
      <c r="BGA3821" s="1462"/>
      <c r="BGB3821" s="1462"/>
      <c r="BGC3821" s="1462"/>
      <c r="BGD3821" s="1463"/>
      <c r="BGE3821" s="1462"/>
      <c r="BGF3821" s="1462"/>
      <c r="BGG3821" s="1462"/>
      <c r="BGH3821" s="1462"/>
      <c r="BGI3821" s="1462"/>
      <c r="BGJ3821" s="1462"/>
      <c r="BGK3821" s="1462"/>
      <c r="BGL3821" s="1463"/>
      <c r="BGM3821" s="1462"/>
      <c r="BGN3821" s="1462"/>
      <c r="BGO3821" s="1463"/>
      <c r="BGP3821" s="1463"/>
      <c r="BGQ3821" s="1463"/>
      <c r="BGR3821" s="1463"/>
      <c r="BGS3821" s="1463"/>
      <c r="BGT3821" s="1463"/>
      <c r="BGU3821" s="1462"/>
      <c r="BGV3821" s="1462"/>
      <c r="BGW3821" s="1464"/>
      <c r="BGX3821" s="1465"/>
      <c r="BGY3821" s="1466"/>
      <c r="BGZ3821" s="1466"/>
      <c r="BHA3821" s="1462"/>
      <c r="BHB3821" s="1462"/>
      <c r="BHC3821" s="1462"/>
      <c r="BHD3821" s="1462"/>
      <c r="BHE3821" s="1463"/>
      <c r="BHF3821" s="1462"/>
      <c r="BHG3821" s="1462"/>
      <c r="BHH3821" s="1462"/>
      <c r="BHI3821" s="1462"/>
      <c r="BHJ3821" s="1463"/>
      <c r="BHK3821" s="1462"/>
      <c r="BHL3821" s="1462"/>
      <c r="BHM3821" s="1462"/>
      <c r="BHN3821" s="1462"/>
      <c r="BHO3821" s="1462"/>
      <c r="BHP3821" s="1462"/>
      <c r="BHQ3821" s="1462"/>
      <c r="BHR3821" s="1463"/>
      <c r="BHS3821" s="1462"/>
      <c r="BHT3821" s="1462"/>
      <c r="BHU3821" s="1463"/>
      <c r="BHV3821" s="1463"/>
      <c r="BHW3821" s="1463"/>
      <c r="BHX3821" s="1463"/>
      <c r="BHY3821" s="1463"/>
      <c r="BHZ3821" s="1463"/>
      <c r="BIA3821" s="1462"/>
      <c r="BIB3821" s="1462"/>
      <c r="BIC3821" s="1464"/>
      <c r="BID3821" s="1465"/>
      <c r="BIE3821" s="1466"/>
      <c r="BIF3821" s="1466"/>
      <c r="BIG3821" s="1462"/>
      <c r="BIH3821" s="1462"/>
      <c r="BII3821" s="1462"/>
      <c r="BIJ3821" s="1462"/>
      <c r="BIK3821" s="1463"/>
      <c r="BIL3821" s="1462"/>
      <c r="BIM3821" s="1462"/>
      <c r="BIN3821" s="1462"/>
      <c r="BIO3821" s="1462"/>
      <c r="BIP3821" s="1463"/>
      <c r="BIQ3821" s="1462"/>
      <c r="BIR3821" s="1462"/>
      <c r="BIS3821" s="1462"/>
      <c r="BIT3821" s="1462"/>
      <c r="BIU3821" s="1462"/>
      <c r="BIV3821" s="1462"/>
      <c r="BIW3821" s="1462"/>
      <c r="BIX3821" s="1463"/>
      <c r="BIY3821" s="1462"/>
      <c r="BIZ3821" s="1462"/>
      <c r="BJA3821" s="1463"/>
      <c r="BJB3821" s="1463"/>
      <c r="BJC3821" s="1463"/>
      <c r="BJD3821" s="1463"/>
      <c r="BJE3821" s="1463"/>
      <c r="BJF3821" s="1463"/>
      <c r="BJG3821" s="1462"/>
      <c r="BJH3821" s="1462"/>
      <c r="BJI3821" s="1464"/>
      <c r="BJJ3821" s="1465"/>
      <c r="BJK3821" s="1466"/>
      <c r="BJL3821" s="1466"/>
      <c r="BJM3821" s="1462"/>
      <c r="BJN3821" s="1462"/>
      <c r="BJO3821" s="1462"/>
      <c r="BJP3821" s="1462"/>
      <c r="BJQ3821" s="1463"/>
      <c r="BJR3821" s="1462"/>
      <c r="BJS3821" s="1462"/>
      <c r="BJT3821" s="1462"/>
      <c r="BJU3821" s="1462"/>
      <c r="BJV3821" s="1463"/>
      <c r="BJW3821" s="1462"/>
      <c r="BJX3821" s="1462"/>
      <c r="BJY3821" s="1462"/>
      <c r="BJZ3821" s="1462"/>
      <c r="BKA3821" s="1462"/>
      <c r="BKB3821" s="1462"/>
      <c r="BKC3821" s="1462"/>
      <c r="BKD3821" s="1463"/>
      <c r="BKE3821" s="1462"/>
      <c r="BKF3821" s="1462"/>
      <c r="BKG3821" s="1463"/>
      <c r="BKH3821" s="1463"/>
      <c r="BKI3821" s="1463"/>
      <c r="BKJ3821" s="1463"/>
      <c r="BKK3821" s="1463"/>
      <c r="BKL3821" s="1463"/>
      <c r="BKM3821" s="1462"/>
      <c r="BKN3821" s="1462"/>
      <c r="BKO3821" s="1464"/>
      <c r="BKP3821" s="1465"/>
      <c r="BKQ3821" s="1466"/>
      <c r="BKR3821" s="1466"/>
      <c r="BKS3821" s="1462"/>
      <c r="BKT3821" s="1462"/>
      <c r="BKU3821" s="1462"/>
      <c r="BKV3821" s="1462"/>
      <c r="BKW3821" s="1463"/>
      <c r="BKX3821" s="1462"/>
      <c r="BKY3821" s="1462"/>
      <c r="BKZ3821" s="1462"/>
      <c r="BLA3821" s="1462"/>
      <c r="BLB3821" s="1463"/>
      <c r="BLC3821" s="1462"/>
      <c r="BLD3821" s="1462"/>
      <c r="BLE3821" s="1462"/>
      <c r="BLF3821" s="1462"/>
      <c r="BLG3821" s="1462"/>
      <c r="BLH3821" s="1462"/>
      <c r="BLI3821" s="1462"/>
      <c r="BLJ3821" s="1463"/>
      <c r="BLK3821" s="1462"/>
      <c r="BLL3821" s="1462"/>
      <c r="BLM3821" s="1463"/>
      <c r="BLN3821" s="1463"/>
      <c r="BLO3821" s="1463"/>
      <c r="BLP3821" s="1463"/>
      <c r="BLQ3821" s="1463"/>
      <c r="BLR3821" s="1463"/>
      <c r="BLS3821" s="1462"/>
      <c r="BLT3821" s="1462"/>
      <c r="BLU3821" s="1464"/>
      <c r="BLV3821" s="1465"/>
      <c r="BLW3821" s="1466"/>
      <c r="BLX3821" s="1466"/>
      <c r="BLY3821" s="1462"/>
      <c r="BLZ3821" s="1462"/>
      <c r="BMA3821" s="1462"/>
      <c r="BMB3821" s="1462"/>
      <c r="BMC3821" s="1463"/>
      <c r="BMD3821" s="1462"/>
      <c r="BME3821" s="1462"/>
      <c r="BMF3821" s="1462"/>
      <c r="BMG3821" s="1462"/>
      <c r="BMH3821" s="1463"/>
      <c r="BMI3821" s="1462"/>
      <c r="BMJ3821" s="1462"/>
      <c r="BMK3821" s="1462"/>
      <c r="BML3821" s="1462"/>
      <c r="BMM3821" s="1462"/>
      <c r="BMN3821" s="1462"/>
      <c r="BMO3821" s="1462"/>
      <c r="BMP3821" s="1463"/>
      <c r="BMQ3821" s="1462"/>
      <c r="BMR3821" s="1462"/>
      <c r="BMS3821" s="1463"/>
      <c r="BMT3821" s="1463"/>
      <c r="BMU3821" s="1463"/>
      <c r="BMV3821" s="1463"/>
      <c r="BMW3821" s="1463"/>
      <c r="BMX3821" s="1463"/>
      <c r="BMY3821" s="1462"/>
      <c r="BMZ3821" s="1462"/>
      <c r="BNA3821" s="1464"/>
      <c r="BNB3821" s="1465"/>
      <c r="BNC3821" s="1466"/>
      <c r="BND3821" s="1466"/>
      <c r="BNE3821" s="1462"/>
      <c r="BNF3821" s="1462"/>
      <c r="BNG3821" s="1462"/>
      <c r="BNH3821" s="1462"/>
      <c r="BNI3821" s="1463"/>
      <c r="BNJ3821" s="1462"/>
      <c r="BNK3821" s="1462"/>
      <c r="BNL3821" s="1462"/>
      <c r="BNM3821" s="1462"/>
      <c r="BNN3821" s="1463"/>
      <c r="BNO3821" s="1462"/>
      <c r="BNP3821" s="1462"/>
      <c r="BNQ3821" s="1462"/>
      <c r="BNR3821" s="1462"/>
      <c r="BNS3821" s="1462"/>
      <c r="BNT3821" s="1462"/>
      <c r="BNU3821" s="1462"/>
      <c r="BNV3821" s="1463"/>
      <c r="BNW3821" s="1462"/>
      <c r="BNX3821" s="1462"/>
      <c r="BNY3821" s="1463"/>
      <c r="BNZ3821" s="1463"/>
      <c r="BOA3821" s="1463"/>
      <c r="BOB3821" s="1463"/>
      <c r="BOC3821" s="1463"/>
      <c r="BOD3821" s="1463"/>
      <c r="BOE3821" s="1462"/>
      <c r="BOF3821" s="1462"/>
      <c r="BOG3821" s="1464"/>
      <c r="BOH3821" s="1465"/>
      <c r="BOI3821" s="1466"/>
      <c r="BOJ3821" s="1466"/>
      <c r="BOK3821" s="1462"/>
      <c r="BOL3821" s="1462"/>
      <c r="BOM3821" s="1462"/>
      <c r="BON3821" s="1462"/>
      <c r="BOO3821" s="1463"/>
      <c r="BOP3821" s="1462"/>
      <c r="BOQ3821" s="1462"/>
      <c r="BOR3821" s="1462"/>
      <c r="BOS3821" s="1462"/>
      <c r="BOT3821" s="1463"/>
      <c r="BOU3821" s="1462"/>
      <c r="BOV3821" s="1462"/>
      <c r="BOW3821" s="1462"/>
      <c r="BOX3821" s="1462"/>
      <c r="BOY3821" s="1462"/>
      <c r="BOZ3821" s="1462"/>
      <c r="BPA3821" s="1462"/>
      <c r="BPB3821" s="1463"/>
      <c r="BPC3821" s="1462"/>
      <c r="BPD3821" s="1462"/>
      <c r="BPE3821" s="1463"/>
      <c r="BPF3821" s="1463"/>
      <c r="BPG3821" s="1463"/>
      <c r="BPH3821" s="1463"/>
      <c r="BPI3821" s="1463"/>
      <c r="BPJ3821" s="1463"/>
      <c r="BPK3821" s="1462"/>
      <c r="BPL3821" s="1462"/>
      <c r="BPM3821" s="1464"/>
      <c r="BPN3821" s="1465"/>
      <c r="BPO3821" s="1466"/>
      <c r="BPP3821" s="1466"/>
      <c r="BPQ3821" s="1462"/>
      <c r="BPR3821" s="1462"/>
      <c r="BPS3821" s="1462"/>
      <c r="BPT3821" s="1462"/>
      <c r="BPU3821" s="1463"/>
      <c r="BPV3821" s="1462"/>
      <c r="BPW3821" s="1462"/>
      <c r="BPX3821" s="1462"/>
      <c r="BPY3821" s="1462"/>
      <c r="BPZ3821" s="1463"/>
      <c r="BQA3821" s="1462"/>
      <c r="BQB3821" s="1462"/>
      <c r="BQC3821" s="1462"/>
      <c r="BQD3821" s="1462"/>
      <c r="BQE3821" s="1462"/>
      <c r="BQF3821" s="1462"/>
      <c r="BQG3821" s="1462"/>
      <c r="BQH3821" s="1463"/>
      <c r="BQI3821" s="1462"/>
      <c r="BQJ3821" s="1462"/>
      <c r="BQK3821" s="1463"/>
      <c r="BQL3821" s="1463"/>
      <c r="BQM3821" s="1463"/>
      <c r="BQN3821" s="1463"/>
      <c r="BQO3821" s="1463"/>
      <c r="BQP3821" s="1463"/>
      <c r="BQQ3821" s="1462"/>
      <c r="BQR3821" s="1462"/>
      <c r="BQS3821" s="1464"/>
      <c r="BQT3821" s="1465"/>
      <c r="BQU3821" s="1466"/>
      <c r="BQV3821" s="1466"/>
      <c r="BQW3821" s="1462"/>
      <c r="BQX3821" s="1462"/>
      <c r="BQY3821" s="1462"/>
      <c r="BQZ3821" s="1462"/>
      <c r="BRA3821" s="1463"/>
      <c r="BRB3821" s="1462"/>
      <c r="BRC3821" s="1462"/>
      <c r="BRD3821" s="1462"/>
      <c r="BRE3821" s="1462"/>
      <c r="BRF3821" s="1463"/>
      <c r="BRG3821" s="1462"/>
      <c r="BRH3821" s="1462"/>
      <c r="BRI3821" s="1462"/>
      <c r="BRJ3821" s="1462"/>
      <c r="BRK3821" s="1462"/>
      <c r="BRL3821" s="1462"/>
      <c r="BRM3821" s="1462"/>
      <c r="BRN3821" s="1463"/>
      <c r="BRO3821" s="1462"/>
      <c r="BRP3821" s="1462"/>
      <c r="BRQ3821" s="1463"/>
      <c r="BRR3821" s="1463"/>
      <c r="BRS3821" s="1463"/>
      <c r="BRT3821" s="1463"/>
      <c r="BRU3821" s="1463"/>
      <c r="BRV3821" s="1463"/>
      <c r="BRW3821" s="1462"/>
      <c r="BRX3821" s="1462"/>
      <c r="BRY3821" s="1464"/>
      <c r="BRZ3821" s="1465"/>
      <c r="BSA3821" s="1466"/>
      <c r="BSB3821" s="1466"/>
      <c r="BSC3821" s="1462"/>
      <c r="BSD3821" s="1462"/>
      <c r="BSE3821" s="1462"/>
      <c r="BSF3821" s="1462"/>
      <c r="BSG3821" s="1463"/>
      <c r="BSH3821" s="1462"/>
      <c r="BSI3821" s="1462"/>
      <c r="BSJ3821" s="1462"/>
      <c r="BSK3821" s="1462"/>
      <c r="BSL3821" s="1463"/>
      <c r="BSM3821" s="1462"/>
      <c r="BSN3821" s="1462"/>
      <c r="BSO3821" s="1462"/>
      <c r="BSP3821" s="1462"/>
      <c r="BSQ3821" s="1462"/>
      <c r="BSR3821" s="1462"/>
      <c r="BSS3821" s="1462"/>
      <c r="BST3821" s="1463"/>
      <c r="BSU3821" s="1462"/>
      <c r="BSV3821" s="1462"/>
      <c r="BSW3821" s="1463"/>
      <c r="BSX3821" s="1463"/>
      <c r="BSY3821" s="1463"/>
      <c r="BSZ3821" s="1463"/>
      <c r="BTA3821" s="1463"/>
      <c r="BTB3821" s="1463"/>
      <c r="BTC3821" s="1462"/>
      <c r="BTD3821" s="1462"/>
      <c r="BTE3821" s="1464"/>
      <c r="BTF3821" s="1465"/>
      <c r="BTG3821" s="1466"/>
      <c r="BTH3821" s="1466"/>
      <c r="BTI3821" s="1462"/>
      <c r="BTJ3821" s="1462"/>
      <c r="BTK3821" s="1462"/>
      <c r="BTL3821" s="1462"/>
      <c r="BTM3821" s="1463"/>
      <c r="BTN3821" s="1462"/>
      <c r="BTO3821" s="1462"/>
      <c r="BTP3821" s="1462"/>
      <c r="BTQ3821" s="1462"/>
      <c r="BTR3821" s="1463"/>
      <c r="BTS3821" s="1462"/>
      <c r="BTT3821" s="1462"/>
      <c r="BTU3821" s="1462"/>
      <c r="BTV3821" s="1462"/>
      <c r="BTW3821" s="1462"/>
      <c r="BTX3821" s="1462"/>
      <c r="BTY3821" s="1462"/>
      <c r="BTZ3821" s="1463"/>
      <c r="BUA3821" s="1462"/>
      <c r="BUB3821" s="1462"/>
      <c r="BUC3821" s="1463"/>
      <c r="BUD3821" s="1463"/>
      <c r="BUE3821" s="1463"/>
      <c r="BUF3821" s="1463"/>
      <c r="BUG3821" s="1463"/>
      <c r="BUH3821" s="1463"/>
      <c r="BUI3821" s="1462"/>
      <c r="BUJ3821" s="1462"/>
      <c r="BUK3821" s="1464"/>
      <c r="BUL3821" s="1465"/>
      <c r="BUM3821" s="1466"/>
      <c r="BUN3821" s="1466"/>
      <c r="BUO3821" s="1462"/>
      <c r="BUP3821" s="1462"/>
      <c r="BUQ3821" s="1462"/>
      <c r="BUR3821" s="1462"/>
      <c r="BUS3821" s="1463"/>
      <c r="BUT3821" s="1462"/>
      <c r="BUU3821" s="1462"/>
      <c r="BUV3821" s="1462"/>
      <c r="BUW3821" s="1462"/>
      <c r="BUX3821" s="1463"/>
      <c r="BUY3821" s="1462"/>
      <c r="BUZ3821" s="1462"/>
      <c r="BVA3821" s="1462"/>
      <c r="BVB3821" s="1462"/>
      <c r="BVC3821" s="1462"/>
      <c r="BVD3821" s="1462"/>
      <c r="BVE3821" s="1462"/>
      <c r="BVF3821" s="1463"/>
      <c r="BVG3821" s="1462"/>
      <c r="BVH3821" s="1462"/>
      <c r="BVI3821" s="1463"/>
      <c r="BVJ3821" s="1463"/>
      <c r="BVK3821" s="1463"/>
      <c r="BVL3821" s="1463"/>
      <c r="BVM3821" s="1463"/>
      <c r="BVN3821" s="1463"/>
      <c r="BVO3821" s="1462"/>
      <c r="BVP3821" s="1462"/>
      <c r="BVQ3821" s="1464"/>
      <c r="BVR3821" s="1465"/>
      <c r="BVS3821" s="1466"/>
      <c r="BVT3821" s="1466"/>
      <c r="BVU3821" s="1462"/>
      <c r="BVV3821" s="1462"/>
      <c r="BVW3821" s="1462"/>
      <c r="BVX3821" s="1462"/>
      <c r="BVY3821" s="1463"/>
      <c r="BVZ3821" s="1462"/>
      <c r="BWA3821" s="1462"/>
      <c r="BWB3821" s="1462"/>
      <c r="BWC3821" s="1462"/>
      <c r="BWD3821" s="1463"/>
      <c r="BWE3821" s="1462"/>
      <c r="BWF3821" s="1462"/>
      <c r="BWG3821" s="1462"/>
      <c r="BWH3821" s="1462"/>
      <c r="BWI3821" s="1462"/>
      <c r="BWJ3821" s="1462"/>
      <c r="BWK3821" s="1462"/>
      <c r="BWL3821" s="1463"/>
      <c r="BWM3821" s="1462"/>
      <c r="BWN3821" s="1462"/>
      <c r="BWO3821" s="1463"/>
      <c r="BWP3821" s="1463"/>
      <c r="BWQ3821" s="1463"/>
      <c r="BWR3821" s="1463"/>
      <c r="BWS3821" s="1463"/>
      <c r="BWT3821" s="1463"/>
      <c r="BWU3821" s="1462"/>
      <c r="BWV3821" s="1462"/>
      <c r="BWW3821" s="1464"/>
      <c r="BWX3821" s="1465"/>
      <c r="BWY3821" s="1466"/>
      <c r="BWZ3821" s="1466"/>
      <c r="BXA3821" s="1462"/>
      <c r="BXB3821" s="1462"/>
      <c r="BXC3821" s="1462"/>
      <c r="BXD3821" s="1462"/>
      <c r="BXE3821" s="1463"/>
      <c r="BXF3821" s="1462"/>
      <c r="BXG3821" s="1462"/>
      <c r="BXH3821" s="1462"/>
      <c r="BXI3821" s="1462"/>
      <c r="BXJ3821" s="1463"/>
      <c r="BXK3821" s="1462"/>
      <c r="BXL3821" s="1462"/>
      <c r="BXM3821" s="1462"/>
      <c r="BXN3821" s="1462"/>
      <c r="BXO3821" s="1462"/>
      <c r="BXP3821" s="1462"/>
      <c r="BXQ3821" s="1462"/>
      <c r="BXR3821" s="1463"/>
      <c r="BXS3821" s="1462"/>
      <c r="BXT3821" s="1462"/>
      <c r="BXU3821" s="1463"/>
      <c r="BXV3821" s="1463"/>
      <c r="BXW3821" s="1463"/>
      <c r="BXX3821" s="1463"/>
      <c r="BXY3821" s="1463"/>
      <c r="BXZ3821" s="1463"/>
      <c r="BYA3821" s="1462"/>
      <c r="BYB3821" s="1462"/>
      <c r="BYC3821" s="1464"/>
      <c r="BYD3821" s="1465"/>
      <c r="BYE3821" s="1466"/>
      <c r="BYF3821" s="1466"/>
      <c r="BYG3821" s="1462"/>
      <c r="BYH3821" s="1462"/>
      <c r="BYI3821" s="1462"/>
      <c r="BYJ3821" s="1462"/>
      <c r="BYK3821" s="1463"/>
      <c r="BYL3821" s="1462"/>
      <c r="BYM3821" s="1462"/>
      <c r="BYN3821" s="1462"/>
      <c r="BYO3821" s="1462"/>
      <c r="BYP3821" s="1463"/>
      <c r="BYQ3821" s="1462"/>
      <c r="BYR3821" s="1462"/>
      <c r="BYS3821" s="1462"/>
      <c r="BYT3821" s="1462"/>
      <c r="BYU3821" s="1462"/>
      <c r="BYV3821" s="1462"/>
      <c r="BYW3821" s="1462"/>
      <c r="BYX3821" s="1463"/>
      <c r="BYY3821" s="1462"/>
      <c r="BYZ3821" s="1462"/>
      <c r="BZA3821" s="1463"/>
      <c r="BZB3821" s="1463"/>
      <c r="BZC3821" s="1463"/>
      <c r="BZD3821" s="1463"/>
      <c r="BZE3821" s="1463"/>
      <c r="BZF3821" s="1463"/>
      <c r="BZG3821" s="1462"/>
      <c r="BZH3821" s="1462"/>
      <c r="BZI3821" s="1464"/>
      <c r="BZJ3821" s="1465"/>
      <c r="BZK3821" s="1466"/>
      <c r="BZL3821" s="1466"/>
      <c r="BZM3821" s="1462"/>
      <c r="BZN3821" s="1462"/>
      <c r="BZO3821" s="1462"/>
      <c r="BZP3821" s="1462"/>
      <c r="BZQ3821" s="1463"/>
      <c r="BZR3821" s="1462"/>
      <c r="BZS3821" s="1462"/>
      <c r="BZT3821" s="1462"/>
      <c r="BZU3821" s="1462"/>
      <c r="BZV3821" s="1463"/>
      <c r="BZW3821" s="1462"/>
      <c r="BZX3821" s="1462"/>
      <c r="BZY3821" s="1462"/>
      <c r="BZZ3821" s="1462"/>
      <c r="CAA3821" s="1462"/>
      <c r="CAB3821" s="1462"/>
      <c r="CAC3821" s="1462"/>
      <c r="CAD3821" s="1463"/>
      <c r="CAE3821" s="1462"/>
      <c r="CAF3821" s="1462"/>
      <c r="CAG3821" s="1463"/>
      <c r="CAH3821" s="1463"/>
      <c r="CAI3821" s="1463"/>
      <c r="CAJ3821" s="1463"/>
      <c r="CAK3821" s="1463"/>
      <c r="CAL3821" s="1463"/>
      <c r="CAM3821" s="1462"/>
      <c r="CAN3821" s="1462"/>
      <c r="CAO3821" s="1464"/>
      <c r="CAP3821" s="1465"/>
      <c r="CAQ3821" s="1466"/>
      <c r="CAR3821" s="1466"/>
      <c r="CAS3821" s="1462"/>
      <c r="CAT3821" s="1462"/>
      <c r="CAU3821" s="1462"/>
      <c r="CAV3821" s="1462"/>
      <c r="CAW3821" s="1463"/>
      <c r="CAX3821" s="1462"/>
      <c r="CAY3821" s="1462"/>
      <c r="CAZ3821" s="1462"/>
      <c r="CBA3821" s="1462"/>
      <c r="CBB3821" s="1463"/>
      <c r="CBC3821" s="1462"/>
      <c r="CBD3821" s="1462"/>
      <c r="CBE3821" s="1462"/>
      <c r="CBF3821" s="1462"/>
      <c r="CBG3821" s="1462"/>
      <c r="CBH3821" s="1462"/>
      <c r="CBI3821" s="1462"/>
      <c r="CBJ3821" s="1463"/>
      <c r="CBK3821" s="1462"/>
      <c r="CBL3821" s="1462"/>
      <c r="CBM3821" s="1463"/>
      <c r="CBN3821" s="1463"/>
      <c r="CBO3821" s="1463"/>
      <c r="CBP3821" s="1463"/>
      <c r="CBQ3821" s="1463"/>
      <c r="CBR3821" s="1463"/>
      <c r="CBS3821" s="1462"/>
      <c r="CBT3821" s="1462"/>
      <c r="CBU3821" s="1464"/>
      <c r="CBV3821" s="1465"/>
      <c r="CBW3821" s="1466"/>
      <c r="CBX3821" s="1466"/>
      <c r="CBY3821" s="1462"/>
      <c r="CBZ3821" s="1462"/>
      <c r="CCA3821" s="1462"/>
      <c r="CCB3821" s="1462"/>
      <c r="CCC3821" s="1463"/>
      <c r="CCD3821" s="1462"/>
      <c r="CCE3821" s="1462"/>
      <c r="CCF3821" s="1462"/>
      <c r="CCG3821" s="1462"/>
      <c r="CCH3821" s="1463"/>
      <c r="CCI3821" s="1462"/>
      <c r="CCJ3821" s="1462"/>
      <c r="CCK3821" s="1462"/>
      <c r="CCL3821" s="1462"/>
      <c r="CCM3821" s="1462"/>
      <c r="CCN3821" s="1462"/>
      <c r="CCO3821" s="1462"/>
      <c r="CCP3821" s="1463"/>
      <c r="CCQ3821" s="1462"/>
      <c r="CCR3821" s="1462"/>
      <c r="CCS3821" s="1463"/>
      <c r="CCT3821" s="1463"/>
      <c r="CCU3821" s="1463"/>
      <c r="CCV3821" s="1463"/>
      <c r="CCW3821" s="1463"/>
      <c r="CCX3821" s="1463"/>
      <c r="CCY3821" s="1462"/>
      <c r="CCZ3821" s="1462"/>
      <c r="CDA3821" s="1464"/>
      <c r="CDB3821" s="1465"/>
      <c r="CDC3821" s="1466"/>
      <c r="CDD3821" s="1466"/>
      <c r="CDE3821" s="1462"/>
      <c r="CDF3821" s="1462"/>
      <c r="CDG3821" s="1462"/>
      <c r="CDH3821" s="1462"/>
      <c r="CDI3821" s="1463"/>
      <c r="CDJ3821" s="1462"/>
      <c r="CDK3821" s="1462"/>
      <c r="CDL3821" s="1462"/>
      <c r="CDM3821" s="1462"/>
      <c r="CDN3821" s="1463"/>
      <c r="CDO3821" s="1462"/>
      <c r="CDP3821" s="1462"/>
      <c r="CDQ3821" s="1462"/>
      <c r="CDR3821" s="1462"/>
      <c r="CDS3821" s="1462"/>
      <c r="CDT3821" s="1462"/>
      <c r="CDU3821" s="1462"/>
      <c r="CDV3821" s="1463"/>
      <c r="CDW3821" s="1462"/>
      <c r="CDX3821" s="1462"/>
      <c r="CDY3821" s="1463"/>
      <c r="CDZ3821" s="1463"/>
      <c r="CEA3821" s="1463"/>
      <c r="CEB3821" s="1463"/>
      <c r="CEC3821" s="1463"/>
      <c r="CED3821" s="1463"/>
      <c r="CEE3821" s="1462"/>
      <c r="CEF3821" s="1462"/>
      <c r="CEG3821" s="1464"/>
      <c r="CEH3821" s="1465"/>
      <c r="CEI3821" s="1466"/>
      <c r="CEJ3821" s="1466"/>
      <c r="CEK3821" s="1462"/>
      <c r="CEL3821" s="1462"/>
      <c r="CEM3821" s="1462"/>
      <c r="CEN3821" s="1462"/>
      <c r="CEO3821" s="1463"/>
      <c r="CEP3821" s="1462"/>
      <c r="CEQ3821" s="1462"/>
      <c r="CER3821" s="1462"/>
      <c r="CES3821" s="1462"/>
      <c r="CET3821" s="1463"/>
      <c r="CEU3821" s="1462"/>
      <c r="CEV3821" s="1462"/>
      <c r="CEW3821" s="1462"/>
      <c r="CEX3821" s="1462"/>
      <c r="CEY3821" s="1462"/>
      <c r="CEZ3821" s="1462"/>
      <c r="CFA3821" s="1462"/>
      <c r="CFB3821" s="1463"/>
      <c r="CFC3821" s="1462"/>
      <c r="CFD3821" s="1462"/>
      <c r="CFE3821" s="1463"/>
      <c r="CFF3821" s="1463"/>
      <c r="CFG3821" s="1463"/>
      <c r="CFH3821" s="1463"/>
      <c r="CFI3821" s="1463"/>
      <c r="CFJ3821" s="1463"/>
      <c r="CFK3821" s="1462"/>
      <c r="CFL3821" s="1462"/>
      <c r="CFM3821" s="1464"/>
      <c r="CFN3821" s="1465"/>
      <c r="CFO3821" s="1466"/>
      <c r="CFP3821" s="1466"/>
      <c r="CFQ3821" s="1462"/>
      <c r="CFR3821" s="1462"/>
      <c r="CFS3821" s="1462"/>
      <c r="CFT3821" s="1462"/>
      <c r="CFU3821" s="1463"/>
      <c r="CFV3821" s="1462"/>
      <c r="CFW3821" s="1462"/>
      <c r="CFX3821" s="1462"/>
      <c r="CFY3821" s="1462"/>
      <c r="CFZ3821" s="1463"/>
      <c r="CGA3821" s="1462"/>
      <c r="CGB3821" s="1462"/>
      <c r="CGC3821" s="1462"/>
      <c r="CGD3821" s="1462"/>
      <c r="CGE3821" s="1462"/>
      <c r="CGF3821" s="1462"/>
      <c r="CGG3821" s="1462"/>
      <c r="CGH3821" s="1463"/>
      <c r="CGI3821" s="1462"/>
      <c r="CGJ3821" s="1462"/>
      <c r="CGK3821" s="1463"/>
      <c r="CGL3821" s="1463"/>
      <c r="CGM3821" s="1463"/>
      <c r="CGN3821" s="1463"/>
      <c r="CGO3821" s="1463"/>
      <c r="CGP3821" s="1463"/>
      <c r="CGQ3821" s="1462"/>
      <c r="CGR3821" s="1462"/>
      <c r="CGS3821" s="1464"/>
      <c r="CGT3821" s="1465"/>
      <c r="CGU3821" s="1466"/>
      <c r="CGV3821" s="1466"/>
      <c r="CGW3821" s="1462"/>
      <c r="CGX3821" s="1462"/>
      <c r="CGY3821" s="1462"/>
      <c r="CGZ3821" s="1462"/>
      <c r="CHA3821" s="1463"/>
      <c r="CHB3821" s="1462"/>
      <c r="CHC3821" s="1462"/>
      <c r="CHD3821" s="1462"/>
      <c r="CHE3821" s="1462"/>
      <c r="CHF3821" s="1463"/>
      <c r="CHG3821" s="1462"/>
      <c r="CHH3821" s="1462"/>
      <c r="CHI3821" s="1462"/>
      <c r="CHJ3821" s="1462"/>
      <c r="CHK3821" s="1462"/>
      <c r="CHL3821" s="1462"/>
      <c r="CHM3821" s="1462"/>
      <c r="CHN3821" s="1463"/>
      <c r="CHO3821" s="1462"/>
      <c r="CHP3821" s="1462"/>
      <c r="CHQ3821" s="1463"/>
      <c r="CHR3821" s="1463"/>
      <c r="CHS3821" s="1463"/>
      <c r="CHT3821" s="1463"/>
      <c r="CHU3821" s="1463"/>
      <c r="CHV3821" s="1463"/>
      <c r="CHW3821" s="1462"/>
      <c r="CHX3821" s="1462"/>
      <c r="CHY3821" s="1464"/>
      <c r="CHZ3821" s="1465"/>
      <c r="CIA3821" s="1466"/>
      <c r="CIB3821" s="1466"/>
      <c r="CIC3821" s="1462"/>
      <c r="CID3821" s="1462"/>
      <c r="CIE3821" s="1462"/>
      <c r="CIF3821" s="1462"/>
      <c r="CIG3821" s="1463"/>
      <c r="CIH3821" s="1462"/>
      <c r="CII3821" s="1462"/>
      <c r="CIJ3821" s="1462"/>
      <c r="CIK3821" s="1462"/>
      <c r="CIL3821" s="1463"/>
      <c r="CIM3821" s="1462"/>
      <c r="CIN3821" s="1462"/>
      <c r="CIO3821" s="1462"/>
      <c r="CIP3821" s="1462"/>
      <c r="CIQ3821" s="1462"/>
      <c r="CIR3821" s="1462"/>
      <c r="CIS3821" s="1462"/>
      <c r="CIT3821" s="1463"/>
      <c r="CIU3821" s="1462"/>
      <c r="CIV3821" s="1462"/>
      <c r="CIW3821" s="1463"/>
      <c r="CIX3821" s="1463"/>
      <c r="CIY3821" s="1463"/>
      <c r="CIZ3821" s="1463"/>
      <c r="CJA3821" s="1463"/>
      <c r="CJB3821" s="1463"/>
      <c r="CJC3821" s="1462"/>
      <c r="CJD3821" s="1462"/>
      <c r="CJE3821" s="1464"/>
      <c r="CJF3821" s="1465"/>
      <c r="CJG3821" s="1466"/>
      <c r="CJH3821" s="1466"/>
      <c r="CJI3821" s="1462"/>
      <c r="CJJ3821" s="1462"/>
      <c r="CJK3821" s="1462"/>
      <c r="CJL3821" s="1462"/>
      <c r="CJM3821" s="1463"/>
      <c r="CJN3821" s="1462"/>
      <c r="CJO3821" s="1462"/>
      <c r="CJP3821" s="1462"/>
      <c r="CJQ3821" s="1462"/>
      <c r="CJR3821" s="1463"/>
      <c r="CJS3821" s="1462"/>
      <c r="CJT3821" s="1462"/>
      <c r="CJU3821" s="1462"/>
      <c r="CJV3821" s="1462"/>
      <c r="CJW3821" s="1462"/>
      <c r="CJX3821" s="1462"/>
      <c r="CJY3821" s="1462"/>
      <c r="CJZ3821" s="1463"/>
      <c r="CKA3821" s="1462"/>
      <c r="CKB3821" s="1462"/>
      <c r="CKC3821" s="1463"/>
      <c r="CKD3821" s="1463"/>
      <c r="CKE3821" s="1463"/>
      <c r="CKF3821" s="1463"/>
      <c r="CKG3821" s="1463"/>
      <c r="CKH3821" s="1463"/>
      <c r="CKI3821" s="1462"/>
      <c r="CKJ3821" s="1462"/>
      <c r="CKK3821" s="1464"/>
      <c r="CKL3821" s="1465"/>
      <c r="CKM3821" s="1466"/>
      <c r="CKN3821" s="1466"/>
      <c r="CKO3821" s="1462"/>
      <c r="CKP3821" s="1462"/>
      <c r="CKQ3821" s="1462"/>
      <c r="CKR3821" s="1462"/>
      <c r="CKS3821" s="1463"/>
      <c r="CKT3821" s="1462"/>
      <c r="CKU3821" s="1462"/>
      <c r="CKV3821" s="1462"/>
      <c r="CKW3821" s="1462"/>
      <c r="CKX3821" s="1463"/>
      <c r="CKY3821" s="1462"/>
      <c r="CKZ3821" s="1462"/>
      <c r="CLA3821" s="1462"/>
      <c r="CLB3821" s="1462"/>
      <c r="CLC3821" s="1462"/>
      <c r="CLD3821" s="1462"/>
      <c r="CLE3821" s="1462"/>
      <c r="CLF3821" s="1463"/>
      <c r="CLG3821" s="1462"/>
      <c r="CLH3821" s="1462"/>
      <c r="CLI3821" s="1463"/>
      <c r="CLJ3821" s="1463"/>
      <c r="CLK3821" s="1463"/>
      <c r="CLL3821" s="1463"/>
      <c r="CLM3821" s="1463"/>
      <c r="CLN3821" s="1463"/>
      <c r="CLO3821" s="1462"/>
      <c r="CLP3821" s="1462"/>
      <c r="CLQ3821" s="1464"/>
      <c r="CLR3821" s="1465"/>
      <c r="CLS3821" s="1466"/>
      <c r="CLT3821" s="1466"/>
      <c r="CLU3821" s="1462"/>
      <c r="CLV3821" s="1462"/>
      <c r="CLW3821" s="1462"/>
      <c r="CLX3821" s="1462"/>
      <c r="CLY3821" s="1463"/>
      <c r="CLZ3821" s="1462"/>
      <c r="CMA3821" s="1462"/>
      <c r="CMB3821" s="1462"/>
      <c r="CMC3821" s="1462"/>
      <c r="CMD3821" s="1463"/>
      <c r="CME3821" s="1462"/>
      <c r="CMF3821" s="1462"/>
      <c r="CMG3821" s="1462"/>
      <c r="CMH3821" s="1462"/>
      <c r="CMI3821" s="1462"/>
      <c r="CMJ3821" s="1462"/>
      <c r="CMK3821" s="1462"/>
      <c r="CML3821" s="1463"/>
      <c r="CMM3821" s="1462"/>
      <c r="CMN3821" s="1462"/>
      <c r="CMO3821" s="1463"/>
      <c r="CMP3821" s="1463"/>
      <c r="CMQ3821" s="1463"/>
      <c r="CMR3821" s="1463"/>
      <c r="CMS3821" s="1463"/>
      <c r="CMT3821" s="1463"/>
      <c r="CMU3821" s="1462"/>
      <c r="CMV3821" s="1462"/>
      <c r="CMW3821" s="1464"/>
      <c r="CMX3821" s="1465"/>
      <c r="CMY3821" s="1466"/>
      <c r="CMZ3821" s="1466"/>
      <c r="CNA3821" s="1462"/>
      <c r="CNB3821" s="1462"/>
      <c r="CNC3821" s="1462"/>
      <c r="CND3821" s="1462"/>
      <c r="CNE3821" s="1463"/>
      <c r="CNF3821" s="1462"/>
      <c r="CNG3821" s="1462"/>
      <c r="CNH3821" s="1462"/>
      <c r="CNI3821" s="1462"/>
      <c r="CNJ3821" s="1463"/>
      <c r="CNK3821" s="1462"/>
      <c r="CNL3821" s="1462"/>
      <c r="CNM3821" s="1462"/>
      <c r="CNN3821" s="1462"/>
      <c r="CNO3821" s="1462"/>
      <c r="CNP3821" s="1462"/>
      <c r="CNQ3821" s="1462"/>
      <c r="CNR3821" s="1463"/>
      <c r="CNS3821" s="1462"/>
      <c r="CNT3821" s="1462"/>
      <c r="CNU3821" s="1463"/>
      <c r="CNV3821" s="1463"/>
      <c r="CNW3821" s="1463"/>
      <c r="CNX3821" s="1463"/>
      <c r="CNY3821" s="1463"/>
      <c r="CNZ3821" s="1463"/>
      <c r="COA3821" s="1462"/>
      <c r="COB3821" s="1462"/>
      <c r="COC3821" s="1464"/>
      <c r="COD3821" s="1465"/>
      <c r="COE3821" s="1466"/>
      <c r="COF3821" s="1466"/>
      <c r="COG3821" s="1462"/>
      <c r="COH3821" s="1462"/>
      <c r="COI3821" s="1462"/>
      <c r="COJ3821" s="1462"/>
      <c r="COK3821" s="1463"/>
      <c r="COL3821" s="1462"/>
      <c r="COM3821" s="1462"/>
      <c r="CON3821" s="1462"/>
      <c r="COO3821" s="1462"/>
      <c r="COP3821" s="1463"/>
      <c r="COQ3821" s="1462"/>
      <c r="COR3821" s="1462"/>
      <c r="COS3821" s="1462"/>
      <c r="COT3821" s="1462"/>
      <c r="COU3821" s="1462"/>
      <c r="COV3821" s="1462"/>
      <c r="COW3821" s="1462"/>
      <c r="COX3821" s="1463"/>
      <c r="COY3821" s="1462"/>
      <c r="COZ3821" s="1462"/>
      <c r="CPA3821" s="1463"/>
      <c r="CPB3821" s="1463"/>
      <c r="CPC3821" s="1463"/>
      <c r="CPD3821" s="1463"/>
      <c r="CPE3821" s="1463"/>
      <c r="CPF3821" s="1463"/>
      <c r="CPG3821" s="1462"/>
      <c r="CPH3821" s="1462"/>
      <c r="CPI3821" s="1464"/>
      <c r="CPJ3821" s="1465"/>
      <c r="CPK3821" s="1466"/>
      <c r="CPL3821" s="1466"/>
      <c r="CPM3821" s="1462"/>
      <c r="CPN3821" s="1462"/>
      <c r="CPO3821" s="1462"/>
      <c r="CPP3821" s="1462"/>
      <c r="CPQ3821" s="1463"/>
      <c r="CPR3821" s="1462"/>
      <c r="CPS3821" s="1462"/>
      <c r="CPT3821" s="1462"/>
      <c r="CPU3821" s="1462"/>
      <c r="CPV3821" s="1463"/>
      <c r="CPW3821" s="1462"/>
      <c r="CPX3821" s="1462"/>
      <c r="CPY3821" s="1462"/>
      <c r="CPZ3821" s="1462"/>
      <c r="CQA3821" s="1462"/>
      <c r="CQB3821" s="1462"/>
      <c r="CQC3821" s="1462"/>
      <c r="CQD3821" s="1463"/>
      <c r="CQE3821" s="1462"/>
      <c r="CQF3821" s="1462"/>
      <c r="CQG3821" s="1463"/>
      <c r="CQH3821" s="1463"/>
      <c r="CQI3821" s="1463"/>
      <c r="CQJ3821" s="1463"/>
      <c r="CQK3821" s="1463"/>
      <c r="CQL3821" s="1463"/>
      <c r="CQM3821" s="1462"/>
      <c r="CQN3821" s="1462"/>
      <c r="CQO3821" s="1464"/>
      <c r="CQP3821" s="1465"/>
      <c r="CQQ3821" s="1466"/>
      <c r="CQR3821" s="1466"/>
      <c r="CQS3821" s="1462"/>
      <c r="CQT3821" s="1462"/>
      <c r="CQU3821" s="1462"/>
      <c r="CQV3821" s="1462"/>
      <c r="CQW3821" s="1463"/>
      <c r="CQX3821" s="1462"/>
      <c r="CQY3821" s="1462"/>
      <c r="CQZ3821" s="1462"/>
      <c r="CRA3821" s="1462"/>
      <c r="CRB3821" s="1463"/>
      <c r="CRC3821" s="1462"/>
      <c r="CRD3821" s="1462"/>
      <c r="CRE3821" s="1462"/>
      <c r="CRF3821" s="1462"/>
      <c r="CRG3821" s="1462"/>
      <c r="CRH3821" s="1462"/>
      <c r="CRI3821" s="1462"/>
      <c r="CRJ3821" s="1463"/>
      <c r="CRK3821" s="1462"/>
      <c r="CRL3821" s="1462"/>
      <c r="CRM3821" s="1463"/>
      <c r="CRN3821" s="1463"/>
      <c r="CRO3821" s="1463"/>
      <c r="CRP3821" s="1463"/>
      <c r="CRQ3821" s="1463"/>
      <c r="CRR3821" s="1463"/>
      <c r="CRS3821" s="1462"/>
      <c r="CRT3821" s="1462"/>
      <c r="CRU3821" s="1464"/>
      <c r="CRV3821" s="1465"/>
      <c r="CRW3821" s="1466"/>
      <c r="CRX3821" s="1466"/>
      <c r="CRY3821" s="1462"/>
      <c r="CRZ3821" s="1462"/>
      <c r="CSA3821" s="1462"/>
      <c r="CSB3821" s="1462"/>
      <c r="CSC3821" s="1463"/>
      <c r="CSD3821" s="1462"/>
      <c r="CSE3821" s="1462"/>
      <c r="CSF3821" s="1462"/>
      <c r="CSG3821" s="1462"/>
      <c r="CSH3821" s="1463"/>
      <c r="CSI3821" s="1462"/>
      <c r="CSJ3821" s="1462"/>
      <c r="CSK3821" s="1462"/>
      <c r="CSL3821" s="1462"/>
      <c r="CSM3821" s="1462"/>
      <c r="CSN3821" s="1462"/>
      <c r="CSO3821" s="1462"/>
      <c r="CSP3821" s="1463"/>
      <c r="CSQ3821" s="1462"/>
      <c r="CSR3821" s="1462"/>
      <c r="CSS3821" s="1463"/>
      <c r="CST3821" s="1463"/>
      <c r="CSU3821" s="1463"/>
      <c r="CSV3821" s="1463"/>
      <c r="CSW3821" s="1463"/>
      <c r="CSX3821" s="1463"/>
      <c r="CSY3821" s="1462"/>
      <c r="CSZ3821" s="1462"/>
      <c r="CTA3821" s="1464"/>
      <c r="CTB3821" s="1465"/>
      <c r="CTC3821" s="1466"/>
      <c r="CTD3821" s="1466"/>
      <c r="CTE3821" s="1462"/>
      <c r="CTF3821" s="1462"/>
      <c r="CTG3821" s="1462"/>
      <c r="CTH3821" s="1462"/>
      <c r="CTI3821" s="1463"/>
      <c r="CTJ3821" s="1462"/>
      <c r="CTK3821" s="1462"/>
      <c r="CTL3821" s="1462"/>
      <c r="CTM3821" s="1462"/>
      <c r="CTN3821" s="1463"/>
      <c r="CTO3821" s="1462"/>
      <c r="CTP3821" s="1462"/>
      <c r="CTQ3821" s="1462"/>
      <c r="CTR3821" s="1462"/>
      <c r="CTS3821" s="1462"/>
      <c r="CTT3821" s="1462"/>
      <c r="CTU3821" s="1462"/>
      <c r="CTV3821" s="1463"/>
      <c r="CTW3821" s="1462"/>
      <c r="CTX3821" s="1462"/>
      <c r="CTY3821" s="1463"/>
      <c r="CTZ3821" s="1463"/>
      <c r="CUA3821" s="1463"/>
      <c r="CUB3821" s="1463"/>
      <c r="CUC3821" s="1463"/>
      <c r="CUD3821" s="1463"/>
      <c r="CUE3821" s="1462"/>
      <c r="CUF3821" s="1462"/>
      <c r="CUG3821" s="1464"/>
      <c r="CUH3821" s="1465"/>
      <c r="CUI3821" s="1466"/>
      <c r="CUJ3821" s="1466"/>
      <c r="CUK3821" s="1462"/>
      <c r="CUL3821" s="1462"/>
      <c r="CUM3821" s="1462"/>
      <c r="CUN3821" s="1462"/>
      <c r="CUO3821" s="1463"/>
      <c r="CUP3821" s="1462"/>
      <c r="CUQ3821" s="1462"/>
      <c r="CUR3821" s="1462"/>
      <c r="CUS3821" s="1462"/>
      <c r="CUT3821" s="1463"/>
      <c r="CUU3821" s="1462"/>
      <c r="CUV3821" s="1462"/>
      <c r="CUW3821" s="1462"/>
      <c r="CUX3821" s="1462"/>
      <c r="CUY3821" s="1462"/>
      <c r="CUZ3821" s="1462"/>
      <c r="CVA3821" s="1462"/>
      <c r="CVB3821" s="1463"/>
      <c r="CVC3821" s="1462"/>
      <c r="CVD3821" s="1462"/>
      <c r="CVE3821" s="1463"/>
      <c r="CVF3821" s="1463"/>
      <c r="CVG3821" s="1463"/>
      <c r="CVH3821" s="1463"/>
      <c r="CVI3821" s="1463"/>
      <c r="CVJ3821" s="1463"/>
      <c r="CVK3821" s="1462"/>
      <c r="CVL3821" s="1462"/>
      <c r="CVM3821" s="1464"/>
      <c r="CVN3821" s="1465"/>
      <c r="CVO3821" s="1466"/>
      <c r="CVP3821" s="1466"/>
      <c r="CVQ3821" s="1462"/>
      <c r="CVR3821" s="1462"/>
      <c r="CVS3821" s="1462"/>
      <c r="CVT3821" s="1462"/>
      <c r="CVU3821" s="1463"/>
      <c r="CVV3821" s="1462"/>
      <c r="CVW3821" s="1462"/>
      <c r="CVX3821" s="1462"/>
      <c r="CVY3821" s="1462"/>
      <c r="CVZ3821" s="1463"/>
      <c r="CWA3821" s="1462"/>
      <c r="CWB3821" s="1462"/>
      <c r="CWC3821" s="1462"/>
      <c r="CWD3821" s="1462"/>
      <c r="CWE3821" s="1462"/>
      <c r="CWF3821" s="1462"/>
      <c r="CWG3821" s="1462"/>
      <c r="CWH3821" s="1463"/>
      <c r="CWI3821" s="1462"/>
      <c r="CWJ3821" s="1462"/>
      <c r="CWK3821" s="1463"/>
      <c r="CWL3821" s="1463"/>
      <c r="CWM3821" s="1463"/>
      <c r="CWN3821" s="1463"/>
      <c r="CWO3821" s="1463"/>
      <c r="CWP3821" s="1463"/>
      <c r="CWQ3821" s="1462"/>
      <c r="CWR3821" s="1462"/>
      <c r="CWS3821" s="1464"/>
      <c r="CWT3821" s="1465"/>
      <c r="CWU3821" s="1466"/>
      <c r="CWV3821" s="1466"/>
      <c r="CWW3821" s="1462"/>
      <c r="CWX3821" s="1462"/>
      <c r="CWY3821" s="1462"/>
      <c r="CWZ3821" s="1462"/>
      <c r="CXA3821" s="1463"/>
      <c r="CXB3821" s="1462"/>
      <c r="CXC3821" s="1462"/>
      <c r="CXD3821" s="1462"/>
      <c r="CXE3821" s="1462"/>
      <c r="CXF3821" s="1463"/>
      <c r="CXG3821" s="1462"/>
      <c r="CXH3821" s="1462"/>
      <c r="CXI3821" s="1462"/>
      <c r="CXJ3821" s="1462"/>
      <c r="CXK3821" s="1462"/>
      <c r="CXL3821" s="1462"/>
      <c r="CXM3821" s="1462"/>
      <c r="CXN3821" s="1463"/>
      <c r="CXO3821" s="1462"/>
      <c r="CXP3821" s="1462"/>
      <c r="CXQ3821" s="1463"/>
      <c r="CXR3821" s="1463"/>
      <c r="CXS3821" s="1463"/>
      <c r="CXT3821" s="1463"/>
      <c r="CXU3821" s="1463"/>
      <c r="CXV3821" s="1463"/>
      <c r="CXW3821" s="1462"/>
      <c r="CXX3821" s="1462"/>
      <c r="CXY3821" s="1464"/>
      <c r="CXZ3821" s="1465"/>
      <c r="CYA3821" s="1466"/>
      <c r="CYB3821" s="1466"/>
      <c r="CYC3821" s="1462"/>
      <c r="CYD3821" s="1462"/>
      <c r="CYE3821" s="1462"/>
      <c r="CYF3821" s="1462"/>
      <c r="CYG3821" s="1463"/>
      <c r="CYH3821" s="1462"/>
      <c r="CYI3821" s="1462"/>
      <c r="CYJ3821" s="1462"/>
      <c r="CYK3821" s="1462"/>
      <c r="CYL3821" s="1463"/>
      <c r="CYM3821" s="1462"/>
      <c r="CYN3821" s="1462"/>
      <c r="CYO3821" s="1462"/>
      <c r="CYP3821" s="1462"/>
      <c r="CYQ3821" s="1462"/>
      <c r="CYR3821" s="1462"/>
      <c r="CYS3821" s="1462"/>
      <c r="CYT3821" s="1463"/>
      <c r="CYU3821" s="1462"/>
      <c r="CYV3821" s="1462"/>
      <c r="CYW3821" s="1463"/>
      <c r="CYX3821" s="1463"/>
      <c r="CYY3821" s="1463"/>
      <c r="CYZ3821" s="1463"/>
      <c r="CZA3821" s="1463"/>
      <c r="CZB3821" s="1463"/>
      <c r="CZC3821" s="1462"/>
      <c r="CZD3821" s="1462"/>
      <c r="CZE3821" s="1464"/>
      <c r="CZF3821" s="1465"/>
      <c r="CZG3821" s="1466"/>
      <c r="CZH3821" s="1466"/>
      <c r="CZI3821" s="1462"/>
      <c r="CZJ3821" s="1462"/>
      <c r="CZK3821" s="1462"/>
      <c r="CZL3821" s="1462"/>
      <c r="CZM3821" s="1463"/>
      <c r="CZN3821" s="1462"/>
      <c r="CZO3821" s="1462"/>
      <c r="CZP3821" s="1462"/>
      <c r="CZQ3821" s="1462"/>
      <c r="CZR3821" s="1463"/>
      <c r="CZS3821" s="1462"/>
      <c r="CZT3821" s="1462"/>
      <c r="CZU3821" s="1462"/>
      <c r="CZV3821" s="1462"/>
      <c r="CZW3821" s="1462"/>
      <c r="CZX3821" s="1462"/>
      <c r="CZY3821" s="1462"/>
      <c r="CZZ3821" s="1463"/>
      <c r="DAA3821" s="1462"/>
      <c r="DAB3821" s="1462"/>
      <c r="DAC3821" s="1463"/>
      <c r="DAD3821" s="1463"/>
      <c r="DAE3821" s="1463"/>
      <c r="DAF3821" s="1463"/>
      <c r="DAG3821" s="1463"/>
      <c r="DAH3821" s="1463"/>
      <c r="DAI3821" s="1462"/>
      <c r="DAJ3821" s="1462"/>
      <c r="DAK3821" s="1464"/>
      <c r="DAL3821" s="1465"/>
      <c r="DAM3821" s="1466"/>
      <c r="DAN3821" s="1466"/>
      <c r="DAO3821" s="1462"/>
      <c r="DAP3821" s="1462"/>
      <c r="DAQ3821" s="1462"/>
      <c r="DAR3821" s="1462"/>
      <c r="DAS3821" s="1463"/>
      <c r="DAT3821" s="1462"/>
      <c r="DAU3821" s="1462"/>
      <c r="DAV3821" s="1462"/>
      <c r="DAW3821" s="1462"/>
      <c r="DAX3821" s="1463"/>
      <c r="DAY3821" s="1462"/>
      <c r="DAZ3821" s="1462"/>
      <c r="DBA3821" s="1462"/>
      <c r="DBB3821" s="1462"/>
      <c r="DBC3821" s="1462"/>
      <c r="DBD3821" s="1462"/>
      <c r="DBE3821" s="1462"/>
      <c r="DBF3821" s="1463"/>
      <c r="DBG3821" s="1462"/>
      <c r="DBH3821" s="1462"/>
      <c r="DBI3821" s="1463"/>
      <c r="DBJ3821" s="1463"/>
      <c r="DBK3821" s="1463"/>
      <c r="DBL3821" s="1463"/>
      <c r="DBM3821" s="1463"/>
      <c r="DBN3821" s="1463"/>
      <c r="DBO3821" s="1462"/>
      <c r="DBP3821" s="1462"/>
      <c r="DBQ3821" s="1464"/>
      <c r="DBR3821" s="1465"/>
      <c r="DBS3821" s="1466"/>
      <c r="DBT3821" s="1466"/>
      <c r="DBU3821" s="1462"/>
      <c r="DBV3821" s="1462"/>
      <c r="DBW3821" s="1462"/>
      <c r="DBX3821" s="1462"/>
      <c r="DBY3821" s="1463"/>
      <c r="DBZ3821" s="1462"/>
      <c r="DCA3821" s="1462"/>
      <c r="DCB3821" s="1462"/>
      <c r="DCC3821" s="1462"/>
      <c r="DCD3821" s="1463"/>
      <c r="DCE3821" s="1462"/>
      <c r="DCF3821" s="1462"/>
      <c r="DCG3821" s="1462"/>
      <c r="DCH3821" s="1462"/>
      <c r="DCI3821" s="1462"/>
      <c r="DCJ3821" s="1462"/>
      <c r="DCK3821" s="1462"/>
      <c r="DCL3821" s="1463"/>
      <c r="DCM3821" s="1462"/>
      <c r="DCN3821" s="1462"/>
      <c r="DCO3821" s="1463"/>
      <c r="DCP3821" s="1463"/>
      <c r="DCQ3821" s="1463"/>
      <c r="DCR3821" s="1463"/>
      <c r="DCS3821" s="1463"/>
      <c r="DCT3821" s="1463"/>
      <c r="DCU3821" s="1462"/>
      <c r="DCV3821" s="1462"/>
      <c r="DCW3821" s="1464"/>
      <c r="DCX3821" s="1465"/>
      <c r="DCY3821" s="1466"/>
      <c r="DCZ3821" s="1466"/>
      <c r="DDA3821" s="1462"/>
      <c r="DDB3821" s="1462"/>
      <c r="DDC3821" s="1462"/>
      <c r="DDD3821" s="1462"/>
      <c r="DDE3821" s="1463"/>
      <c r="DDF3821" s="1462"/>
      <c r="DDG3821" s="1462"/>
      <c r="DDH3821" s="1462"/>
      <c r="DDI3821" s="1462"/>
      <c r="DDJ3821" s="1463"/>
      <c r="DDK3821" s="1462"/>
      <c r="DDL3821" s="1462"/>
      <c r="DDM3821" s="1462"/>
      <c r="DDN3821" s="1462"/>
      <c r="DDO3821" s="1462"/>
      <c r="DDP3821" s="1462"/>
      <c r="DDQ3821" s="1462"/>
      <c r="DDR3821" s="1463"/>
      <c r="DDS3821" s="1462"/>
      <c r="DDT3821" s="1462"/>
      <c r="DDU3821" s="1463"/>
      <c r="DDV3821" s="1463"/>
      <c r="DDW3821" s="1463"/>
      <c r="DDX3821" s="1463"/>
      <c r="DDY3821" s="1463"/>
      <c r="DDZ3821" s="1463"/>
      <c r="DEA3821" s="1462"/>
      <c r="DEB3821" s="1462"/>
      <c r="DEC3821" s="1464"/>
      <c r="DED3821" s="1465"/>
      <c r="DEE3821" s="1466"/>
      <c r="DEF3821" s="1466"/>
      <c r="DEG3821" s="1462"/>
      <c r="DEH3821" s="1462"/>
      <c r="DEI3821" s="1462"/>
      <c r="DEJ3821" s="1462"/>
      <c r="DEK3821" s="1463"/>
      <c r="DEL3821" s="1462"/>
      <c r="DEM3821" s="1462"/>
      <c r="DEN3821" s="1462"/>
      <c r="DEO3821" s="1462"/>
      <c r="DEP3821" s="1463"/>
      <c r="DEQ3821" s="1462"/>
      <c r="DER3821" s="1462"/>
      <c r="DES3821" s="1462"/>
      <c r="DET3821" s="1462"/>
      <c r="DEU3821" s="1462"/>
      <c r="DEV3821" s="1462"/>
      <c r="DEW3821" s="1462"/>
      <c r="DEX3821" s="1463"/>
      <c r="DEY3821" s="1462"/>
      <c r="DEZ3821" s="1462"/>
      <c r="DFA3821" s="1463"/>
      <c r="DFB3821" s="1463"/>
      <c r="DFC3821" s="1463"/>
      <c r="DFD3821" s="1463"/>
      <c r="DFE3821" s="1463"/>
      <c r="DFF3821" s="1463"/>
      <c r="DFG3821" s="1462"/>
      <c r="DFH3821" s="1462"/>
      <c r="DFI3821" s="1464"/>
      <c r="DFJ3821" s="1465"/>
      <c r="DFK3821" s="1466"/>
      <c r="DFL3821" s="1466"/>
      <c r="DFM3821" s="1462"/>
      <c r="DFN3821" s="1462"/>
      <c r="DFO3821" s="1462"/>
      <c r="DFP3821" s="1462"/>
      <c r="DFQ3821" s="1463"/>
      <c r="DFR3821" s="1462"/>
      <c r="DFS3821" s="1462"/>
      <c r="DFT3821" s="1462"/>
      <c r="DFU3821" s="1462"/>
      <c r="DFV3821" s="1463"/>
      <c r="DFW3821" s="1462"/>
      <c r="DFX3821" s="1462"/>
      <c r="DFY3821" s="1462"/>
      <c r="DFZ3821" s="1462"/>
      <c r="DGA3821" s="1462"/>
      <c r="DGB3821" s="1462"/>
      <c r="DGC3821" s="1462"/>
      <c r="DGD3821" s="1463"/>
      <c r="DGE3821" s="1462"/>
      <c r="DGF3821" s="1462"/>
      <c r="DGG3821" s="1463"/>
      <c r="DGH3821" s="1463"/>
      <c r="DGI3821" s="1463"/>
      <c r="DGJ3821" s="1463"/>
      <c r="DGK3821" s="1463"/>
      <c r="DGL3821" s="1463"/>
      <c r="DGM3821" s="1462"/>
      <c r="DGN3821" s="1462"/>
      <c r="DGO3821" s="1464"/>
      <c r="DGP3821" s="1465"/>
      <c r="DGQ3821" s="1466"/>
      <c r="DGR3821" s="1466"/>
      <c r="DGS3821" s="1462"/>
      <c r="DGT3821" s="1462"/>
      <c r="DGU3821" s="1462"/>
      <c r="DGV3821" s="1462"/>
      <c r="DGW3821" s="1463"/>
      <c r="DGX3821" s="1462"/>
      <c r="DGY3821" s="1462"/>
      <c r="DGZ3821" s="1462"/>
      <c r="DHA3821" s="1462"/>
      <c r="DHB3821" s="1463"/>
      <c r="DHC3821" s="1462"/>
      <c r="DHD3821" s="1462"/>
      <c r="DHE3821" s="1462"/>
      <c r="DHF3821" s="1462"/>
      <c r="DHG3821" s="1462"/>
      <c r="DHH3821" s="1462"/>
      <c r="DHI3821" s="1462"/>
      <c r="DHJ3821" s="1463"/>
      <c r="DHK3821" s="1462"/>
      <c r="DHL3821" s="1462"/>
      <c r="DHM3821" s="1463"/>
      <c r="DHN3821" s="1463"/>
      <c r="DHO3821" s="1463"/>
      <c r="DHP3821" s="1463"/>
      <c r="DHQ3821" s="1463"/>
      <c r="DHR3821" s="1463"/>
      <c r="DHS3821" s="1462"/>
      <c r="DHT3821" s="1462"/>
      <c r="DHU3821" s="1464"/>
      <c r="DHV3821" s="1465"/>
      <c r="DHW3821" s="1466"/>
      <c r="DHX3821" s="1466"/>
      <c r="DHY3821" s="1462"/>
      <c r="DHZ3821" s="1462"/>
      <c r="DIA3821" s="1462"/>
      <c r="DIB3821" s="1462"/>
      <c r="DIC3821" s="1463"/>
      <c r="DID3821" s="1462"/>
      <c r="DIE3821" s="1462"/>
      <c r="DIF3821" s="1462"/>
      <c r="DIG3821" s="1462"/>
      <c r="DIH3821" s="1463"/>
      <c r="DII3821" s="1462"/>
      <c r="DIJ3821" s="1462"/>
      <c r="DIK3821" s="1462"/>
      <c r="DIL3821" s="1462"/>
      <c r="DIM3821" s="1462"/>
      <c r="DIN3821" s="1462"/>
      <c r="DIO3821" s="1462"/>
      <c r="DIP3821" s="1463"/>
      <c r="DIQ3821" s="1462"/>
      <c r="DIR3821" s="1462"/>
      <c r="DIS3821" s="1463"/>
      <c r="DIT3821" s="1463"/>
      <c r="DIU3821" s="1463"/>
      <c r="DIV3821" s="1463"/>
      <c r="DIW3821" s="1463"/>
      <c r="DIX3821" s="1463"/>
      <c r="DIY3821" s="1462"/>
      <c r="DIZ3821" s="1462"/>
      <c r="DJA3821" s="1464"/>
      <c r="DJB3821" s="1465"/>
      <c r="DJC3821" s="1466"/>
      <c r="DJD3821" s="1466"/>
      <c r="DJE3821" s="1462"/>
      <c r="DJF3821" s="1462"/>
      <c r="DJG3821" s="1462"/>
      <c r="DJH3821" s="1462"/>
      <c r="DJI3821" s="1463"/>
      <c r="DJJ3821" s="1462"/>
      <c r="DJK3821" s="1462"/>
      <c r="DJL3821" s="1462"/>
      <c r="DJM3821" s="1462"/>
      <c r="DJN3821" s="1463"/>
      <c r="DJO3821" s="1462"/>
      <c r="DJP3821" s="1462"/>
      <c r="DJQ3821" s="1462"/>
      <c r="DJR3821" s="1462"/>
      <c r="DJS3821" s="1462"/>
      <c r="DJT3821" s="1462"/>
      <c r="DJU3821" s="1462"/>
      <c r="DJV3821" s="1463"/>
      <c r="DJW3821" s="1462"/>
      <c r="DJX3821" s="1462"/>
      <c r="DJY3821" s="1463"/>
      <c r="DJZ3821" s="1463"/>
      <c r="DKA3821" s="1463"/>
      <c r="DKB3821" s="1463"/>
      <c r="DKC3821" s="1463"/>
      <c r="DKD3821" s="1463"/>
      <c r="DKE3821" s="1462"/>
      <c r="DKF3821" s="1462"/>
      <c r="DKG3821" s="1464"/>
      <c r="DKH3821" s="1465"/>
      <c r="DKI3821" s="1466"/>
      <c r="DKJ3821" s="1466"/>
      <c r="DKK3821" s="1462"/>
      <c r="DKL3821" s="1462"/>
      <c r="DKM3821" s="1462"/>
      <c r="DKN3821" s="1462"/>
      <c r="DKO3821" s="1463"/>
      <c r="DKP3821" s="1462"/>
      <c r="DKQ3821" s="1462"/>
      <c r="DKR3821" s="1462"/>
      <c r="DKS3821" s="1462"/>
      <c r="DKT3821" s="1463"/>
      <c r="DKU3821" s="1462"/>
      <c r="DKV3821" s="1462"/>
      <c r="DKW3821" s="1462"/>
      <c r="DKX3821" s="1462"/>
      <c r="DKY3821" s="1462"/>
      <c r="DKZ3821" s="1462"/>
      <c r="DLA3821" s="1462"/>
      <c r="DLB3821" s="1463"/>
      <c r="DLC3821" s="1462"/>
      <c r="DLD3821" s="1462"/>
      <c r="DLE3821" s="1463"/>
      <c r="DLF3821" s="1463"/>
      <c r="DLG3821" s="1463"/>
      <c r="DLH3821" s="1463"/>
      <c r="DLI3821" s="1463"/>
      <c r="DLJ3821" s="1463"/>
      <c r="DLK3821" s="1462"/>
      <c r="DLL3821" s="1462"/>
      <c r="DLM3821" s="1464"/>
      <c r="DLN3821" s="1465"/>
      <c r="DLO3821" s="1466"/>
      <c r="DLP3821" s="1466"/>
      <c r="DLQ3821" s="1462"/>
      <c r="DLR3821" s="1462"/>
      <c r="DLS3821" s="1462"/>
      <c r="DLT3821" s="1462"/>
      <c r="DLU3821" s="1463"/>
      <c r="DLV3821" s="1462"/>
      <c r="DLW3821" s="1462"/>
      <c r="DLX3821" s="1462"/>
      <c r="DLY3821" s="1462"/>
      <c r="DLZ3821" s="1463"/>
      <c r="DMA3821" s="1462"/>
      <c r="DMB3821" s="1462"/>
      <c r="DMC3821" s="1462"/>
      <c r="DMD3821" s="1462"/>
      <c r="DME3821" s="1462"/>
      <c r="DMF3821" s="1462"/>
      <c r="DMG3821" s="1462"/>
      <c r="DMH3821" s="1463"/>
      <c r="DMI3821" s="1462"/>
      <c r="DMJ3821" s="1462"/>
      <c r="DMK3821" s="1463"/>
      <c r="DML3821" s="1463"/>
      <c r="DMM3821" s="1463"/>
      <c r="DMN3821" s="1463"/>
      <c r="DMO3821" s="1463"/>
      <c r="DMP3821" s="1463"/>
      <c r="DMQ3821" s="1462"/>
      <c r="DMR3821" s="1462"/>
      <c r="DMS3821" s="1464"/>
      <c r="DMT3821" s="1465"/>
      <c r="DMU3821" s="1466"/>
      <c r="DMV3821" s="1466"/>
      <c r="DMW3821" s="1462"/>
      <c r="DMX3821" s="1462"/>
      <c r="DMY3821" s="1462"/>
      <c r="DMZ3821" s="1462"/>
      <c r="DNA3821" s="1463"/>
      <c r="DNB3821" s="1462"/>
      <c r="DNC3821" s="1462"/>
      <c r="DND3821" s="1462"/>
      <c r="DNE3821" s="1462"/>
      <c r="DNF3821" s="1463"/>
      <c r="DNG3821" s="1462"/>
      <c r="DNH3821" s="1462"/>
      <c r="DNI3821" s="1462"/>
      <c r="DNJ3821" s="1462"/>
      <c r="DNK3821" s="1462"/>
      <c r="DNL3821" s="1462"/>
      <c r="DNM3821" s="1462"/>
      <c r="DNN3821" s="1463"/>
      <c r="DNO3821" s="1462"/>
      <c r="DNP3821" s="1462"/>
      <c r="DNQ3821" s="1463"/>
      <c r="DNR3821" s="1463"/>
      <c r="DNS3821" s="1463"/>
      <c r="DNT3821" s="1463"/>
      <c r="DNU3821" s="1463"/>
      <c r="DNV3821" s="1463"/>
      <c r="DNW3821" s="1462"/>
      <c r="DNX3821" s="1462"/>
      <c r="DNY3821" s="1464"/>
      <c r="DNZ3821" s="1465"/>
      <c r="DOA3821" s="1466"/>
      <c r="DOB3821" s="1466"/>
      <c r="DOC3821" s="1462"/>
      <c r="DOD3821" s="1462"/>
      <c r="DOE3821" s="1462"/>
      <c r="DOF3821" s="1462"/>
      <c r="DOG3821" s="1463"/>
      <c r="DOH3821" s="1462"/>
      <c r="DOI3821" s="1462"/>
      <c r="DOJ3821" s="1462"/>
      <c r="DOK3821" s="1462"/>
      <c r="DOL3821" s="1463"/>
      <c r="DOM3821" s="1462"/>
      <c r="DON3821" s="1462"/>
      <c r="DOO3821" s="1462"/>
      <c r="DOP3821" s="1462"/>
      <c r="DOQ3821" s="1462"/>
      <c r="DOR3821" s="1462"/>
      <c r="DOS3821" s="1462"/>
      <c r="DOT3821" s="1463"/>
      <c r="DOU3821" s="1462"/>
      <c r="DOV3821" s="1462"/>
      <c r="DOW3821" s="1463"/>
      <c r="DOX3821" s="1463"/>
      <c r="DOY3821" s="1463"/>
      <c r="DOZ3821" s="1463"/>
      <c r="DPA3821" s="1463"/>
      <c r="DPB3821" s="1463"/>
      <c r="DPC3821" s="1462"/>
      <c r="DPD3821" s="1462"/>
      <c r="DPE3821" s="1464"/>
      <c r="DPF3821" s="1465"/>
      <c r="DPG3821" s="1466"/>
      <c r="DPH3821" s="1466"/>
      <c r="DPI3821" s="1462"/>
      <c r="DPJ3821" s="1462"/>
      <c r="DPK3821" s="1462"/>
      <c r="DPL3821" s="1462"/>
      <c r="DPM3821" s="1463"/>
      <c r="DPN3821" s="1462"/>
      <c r="DPO3821" s="1462"/>
      <c r="DPP3821" s="1462"/>
      <c r="DPQ3821" s="1462"/>
      <c r="DPR3821" s="1463"/>
      <c r="DPS3821" s="1462"/>
      <c r="DPT3821" s="1462"/>
      <c r="DPU3821" s="1462"/>
      <c r="DPV3821" s="1462"/>
      <c r="DPW3821" s="1462"/>
      <c r="DPX3821" s="1462"/>
      <c r="DPY3821" s="1462"/>
      <c r="DPZ3821" s="1463"/>
      <c r="DQA3821" s="1462"/>
      <c r="DQB3821" s="1462"/>
      <c r="DQC3821" s="1463"/>
      <c r="DQD3821" s="1463"/>
      <c r="DQE3821" s="1463"/>
      <c r="DQF3821" s="1463"/>
      <c r="DQG3821" s="1463"/>
      <c r="DQH3821" s="1463"/>
      <c r="DQI3821" s="1462"/>
      <c r="DQJ3821" s="1462"/>
      <c r="DQK3821" s="1464"/>
      <c r="DQL3821" s="1465"/>
      <c r="DQM3821" s="1466"/>
      <c r="DQN3821" s="1466"/>
      <c r="DQO3821" s="1462"/>
      <c r="DQP3821" s="1462"/>
      <c r="DQQ3821" s="1462"/>
      <c r="DQR3821" s="1462"/>
      <c r="DQS3821" s="1463"/>
      <c r="DQT3821" s="1462"/>
      <c r="DQU3821" s="1462"/>
      <c r="DQV3821" s="1462"/>
      <c r="DQW3821" s="1462"/>
      <c r="DQX3821" s="1463"/>
      <c r="DQY3821" s="1462"/>
      <c r="DQZ3821" s="1462"/>
      <c r="DRA3821" s="1462"/>
      <c r="DRB3821" s="1462"/>
      <c r="DRC3821" s="1462"/>
      <c r="DRD3821" s="1462"/>
      <c r="DRE3821" s="1462"/>
      <c r="DRF3821" s="1463"/>
      <c r="DRG3821" s="1462"/>
      <c r="DRH3821" s="1462"/>
      <c r="DRI3821" s="1463"/>
      <c r="DRJ3821" s="1463"/>
      <c r="DRK3821" s="1463"/>
      <c r="DRL3821" s="1463"/>
      <c r="DRM3821" s="1463"/>
      <c r="DRN3821" s="1463"/>
      <c r="DRO3821" s="1462"/>
      <c r="DRP3821" s="1462"/>
      <c r="DRQ3821" s="1464"/>
      <c r="DRR3821" s="1465"/>
      <c r="DRS3821" s="1466"/>
      <c r="DRT3821" s="1466"/>
      <c r="DRU3821" s="1462"/>
      <c r="DRV3821" s="1462"/>
      <c r="DRW3821" s="1462"/>
      <c r="DRX3821" s="1462"/>
      <c r="DRY3821" s="1463"/>
      <c r="DRZ3821" s="1462"/>
      <c r="DSA3821" s="1462"/>
      <c r="DSB3821" s="1462"/>
      <c r="DSC3821" s="1462"/>
      <c r="DSD3821" s="1463"/>
      <c r="DSE3821" s="1462"/>
      <c r="DSF3821" s="1462"/>
      <c r="DSG3821" s="1462"/>
      <c r="DSH3821" s="1462"/>
      <c r="DSI3821" s="1462"/>
      <c r="DSJ3821" s="1462"/>
      <c r="DSK3821" s="1462"/>
      <c r="DSL3821" s="1463"/>
      <c r="DSM3821" s="1462"/>
      <c r="DSN3821" s="1462"/>
      <c r="DSO3821" s="1463"/>
      <c r="DSP3821" s="1463"/>
      <c r="DSQ3821" s="1463"/>
      <c r="DSR3821" s="1463"/>
      <c r="DSS3821" s="1463"/>
      <c r="DST3821" s="1463"/>
      <c r="DSU3821" s="1462"/>
      <c r="DSV3821" s="1462"/>
      <c r="DSW3821" s="1464"/>
      <c r="DSX3821" s="1465"/>
      <c r="DSY3821" s="1466"/>
      <c r="DSZ3821" s="1466"/>
      <c r="DTA3821" s="1462"/>
      <c r="DTB3821" s="1462"/>
      <c r="DTC3821" s="1462"/>
      <c r="DTD3821" s="1462"/>
      <c r="DTE3821" s="1463"/>
      <c r="DTF3821" s="1462"/>
      <c r="DTG3821" s="1462"/>
      <c r="DTH3821" s="1462"/>
      <c r="DTI3821" s="1462"/>
      <c r="DTJ3821" s="1463"/>
      <c r="DTK3821" s="1462"/>
      <c r="DTL3821" s="1462"/>
      <c r="DTM3821" s="1462"/>
      <c r="DTN3821" s="1462"/>
      <c r="DTO3821" s="1462"/>
      <c r="DTP3821" s="1462"/>
      <c r="DTQ3821" s="1462"/>
      <c r="DTR3821" s="1463"/>
      <c r="DTS3821" s="1462"/>
      <c r="DTT3821" s="1462"/>
      <c r="DTU3821" s="1463"/>
      <c r="DTV3821" s="1463"/>
      <c r="DTW3821" s="1463"/>
      <c r="DTX3821" s="1463"/>
      <c r="DTY3821" s="1463"/>
      <c r="DTZ3821" s="1463"/>
      <c r="DUA3821" s="1462"/>
      <c r="DUB3821" s="1462"/>
      <c r="DUC3821" s="1464"/>
      <c r="DUD3821" s="1465"/>
      <c r="DUE3821" s="1466"/>
      <c r="DUF3821" s="1466"/>
      <c r="DUG3821" s="1462"/>
      <c r="DUH3821" s="1462"/>
      <c r="DUI3821" s="1462"/>
      <c r="DUJ3821" s="1462"/>
      <c r="DUK3821" s="1463"/>
      <c r="DUL3821" s="1462"/>
      <c r="DUM3821" s="1462"/>
      <c r="DUN3821" s="1462"/>
      <c r="DUO3821" s="1462"/>
      <c r="DUP3821" s="1463"/>
      <c r="DUQ3821" s="1462"/>
      <c r="DUR3821" s="1462"/>
      <c r="DUS3821" s="1462"/>
      <c r="DUT3821" s="1462"/>
      <c r="DUU3821" s="1462"/>
      <c r="DUV3821" s="1462"/>
      <c r="DUW3821" s="1462"/>
      <c r="DUX3821" s="1463"/>
      <c r="DUY3821" s="1462"/>
      <c r="DUZ3821" s="1462"/>
      <c r="DVA3821" s="1463"/>
      <c r="DVB3821" s="1463"/>
      <c r="DVC3821" s="1463"/>
      <c r="DVD3821" s="1463"/>
      <c r="DVE3821" s="1463"/>
      <c r="DVF3821" s="1463"/>
      <c r="DVG3821" s="1462"/>
      <c r="DVH3821" s="1462"/>
      <c r="DVI3821" s="1464"/>
      <c r="DVJ3821" s="1465"/>
      <c r="DVK3821" s="1466"/>
      <c r="DVL3821" s="1466"/>
      <c r="DVM3821" s="1462"/>
      <c r="DVN3821" s="1462"/>
      <c r="DVO3821" s="1462"/>
      <c r="DVP3821" s="1462"/>
      <c r="DVQ3821" s="1463"/>
      <c r="DVR3821" s="1462"/>
      <c r="DVS3821" s="1462"/>
      <c r="DVT3821" s="1462"/>
      <c r="DVU3821" s="1462"/>
      <c r="DVV3821" s="1463"/>
      <c r="DVW3821" s="1462"/>
      <c r="DVX3821" s="1462"/>
      <c r="DVY3821" s="1462"/>
      <c r="DVZ3821" s="1462"/>
      <c r="DWA3821" s="1462"/>
      <c r="DWB3821" s="1462"/>
      <c r="DWC3821" s="1462"/>
      <c r="DWD3821" s="1463"/>
      <c r="DWE3821" s="1462"/>
      <c r="DWF3821" s="1462"/>
      <c r="DWG3821" s="1463"/>
      <c r="DWH3821" s="1463"/>
      <c r="DWI3821" s="1463"/>
      <c r="DWJ3821" s="1463"/>
      <c r="DWK3821" s="1463"/>
      <c r="DWL3821" s="1463"/>
      <c r="DWM3821" s="1462"/>
      <c r="DWN3821" s="1462"/>
      <c r="DWO3821" s="1464"/>
      <c r="DWP3821" s="1465"/>
      <c r="DWQ3821" s="1466"/>
      <c r="DWR3821" s="1466"/>
      <c r="DWS3821" s="1462"/>
      <c r="DWT3821" s="1462"/>
      <c r="DWU3821" s="1462"/>
      <c r="DWV3821" s="1462"/>
      <c r="DWW3821" s="1463"/>
      <c r="DWX3821" s="1462"/>
      <c r="DWY3821" s="1462"/>
      <c r="DWZ3821" s="1462"/>
      <c r="DXA3821" s="1462"/>
      <c r="DXB3821" s="1463"/>
      <c r="DXC3821" s="1462"/>
      <c r="DXD3821" s="1462"/>
      <c r="DXE3821" s="1462"/>
      <c r="DXF3821" s="1462"/>
      <c r="DXG3821" s="1462"/>
      <c r="DXH3821" s="1462"/>
      <c r="DXI3821" s="1462"/>
      <c r="DXJ3821" s="1463"/>
      <c r="DXK3821" s="1462"/>
      <c r="DXL3821" s="1462"/>
      <c r="DXM3821" s="1463"/>
      <c r="DXN3821" s="1463"/>
      <c r="DXO3821" s="1463"/>
      <c r="DXP3821" s="1463"/>
      <c r="DXQ3821" s="1463"/>
      <c r="DXR3821" s="1463"/>
      <c r="DXS3821" s="1462"/>
      <c r="DXT3821" s="1462"/>
      <c r="DXU3821" s="1464"/>
      <c r="DXV3821" s="1465"/>
      <c r="DXW3821" s="1466"/>
      <c r="DXX3821" s="1466"/>
      <c r="DXY3821" s="1462"/>
      <c r="DXZ3821" s="1462"/>
      <c r="DYA3821" s="1462"/>
      <c r="DYB3821" s="1462"/>
      <c r="DYC3821" s="1463"/>
      <c r="DYD3821" s="1462"/>
      <c r="DYE3821" s="1462"/>
      <c r="DYF3821" s="1462"/>
      <c r="DYG3821" s="1462"/>
      <c r="DYH3821" s="1463"/>
      <c r="DYI3821" s="1462"/>
      <c r="DYJ3821" s="1462"/>
      <c r="DYK3821" s="1462"/>
      <c r="DYL3821" s="1462"/>
      <c r="DYM3821" s="1462"/>
      <c r="DYN3821" s="1462"/>
      <c r="DYO3821" s="1462"/>
      <c r="DYP3821" s="1463"/>
      <c r="DYQ3821" s="1462"/>
      <c r="DYR3821" s="1462"/>
      <c r="DYS3821" s="1463"/>
      <c r="DYT3821" s="1463"/>
      <c r="DYU3821" s="1463"/>
      <c r="DYV3821" s="1463"/>
      <c r="DYW3821" s="1463"/>
      <c r="DYX3821" s="1463"/>
      <c r="DYY3821" s="1462"/>
      <c r="DYZ3821" s="1462"/>
      <c r="DZA3821" s="1464"/>
      <c r="DZB3821" s="1465"/>
      <c r="DZC3821" s="1466"/>
      <c r="DZD3821" s="1466"/>
      <c r="DZE3821" s="1462"/>
      <c r="DZF3821" s="1462"/>
      <c r="DZG3821" s="1462"/>
      <c r="DZH3821" s="1462"/>
      <c r="DZI3821" s="1463"/>
      <c r="DZJ3821" s="1462"/>
      <c r="DZK3821" s="1462"/>
      <c r="DZL3821" s="1462"/>
      <c r="DZM3821" s="1462"/>
      <c r="DZN3821" s="1463"/>
      <c r="DZO3821" s="1462"/>
      <c r="DZP3821" s="1462"/>
      <c r="DZQ3821" s="1462"/>
      <c r="DZR3821" s="1462"/>
      <c r="DZS3821" s="1462"/>
      <c r="DZT3821" s="1462"/>
      <c r="DZU3821" s="1462"/>
      <c r="DZV3821" s="1463"/>
      <c r="DZW3821" s="1462"/>
      <c r="DZX3821" s="1462"/>
      <c r="DZY3821" s="1463"/>
      <c r="DZZ3821" s="1463"/>
      <c r="EAA3821" s="1463"/>
      <c r="EAB3821" s="1463"/>
      <c r="EAC3821" s="1463"/>
      <c r="EAD3821" s="1463"/>
      <c r="EAE3821" s="1462"/>
      <c r="EAF3821" s="1462"/>
      <c r="EAG3821" s="1464"/>
      <c r="EAH3821" s="1465"/>
      <c r="EAI3821" s="1466"/>
      <c r="EAJ3821" s="1466"/>
      <c r="EAK3821" s="1462"/>
      <c r="EAL3821" s="1462"/>
      <c r="EAM3821" s="1462"/>
      <c r="EAN3821" s="1462"/>
      <c r="EAO3821" s="1463"/>
      <c r="EAP3821" s="1462"/>
      <c r="EAQ3821" s="1462"/>
      <c r="EAR3821" s="1462"/>
      <c r="EAS3821" s="1462"/>
      <c r="EAT3821" s="1463"/>
      <c r="EAU3821" s="1462"/>
      <c r="EAV3821" s="1462"/>
      <c r="EAW3821" s="1462"/>
      <c r="EAX3821" s="1462"/>
      <c r="EAY3821" s="1462"/>
      <c r="EAZ3821" s="1462"/>
      <c r="EBA3821" s="1462"/>
      <c r="EBB3821" s="1463"/>
      <c r="EBC3821" s="1462"/>
      <c r="EBD3821" s="1462"/>
      <c r="EBE3821" s="1463"/>
      <c r="EBF3821" s="1463"/>
      <c r="EBG3821" s="1463"/>
      <c r="EBH3821" s="1463"/>
      <c r="EBI3821" s="1463"/>
      <c r="EBJ3821" s="1463"/>
      <c r="EBK3821" s="1462"/>
      <c r="EBL3821" s="1462"/>
      <c r="EBM3821" s="1464"/>
      <c r="EBN3821" s="1465"/>
      <c r="EBO3821" s="1466"/>
      <c r="EBP3821" s="1466"/>
      <c r="EBQ3821" s="1462"/>
      <c r="EBR3821" s="1462"/>
      <c r="EBS3821" s="1462"/>
      <c r="EBT3821" s="1462"/>
      <c r="EBU3821" s="1463"/>
      <c r="EBV3821" s="1462"/>
      <c r="EBW3821" s="1462"/>
      <c r="EBX3821" s="1462"/>
      <c r="EBY3821" s="1462"/>
      <c r="EBZ3821" s="1463"/>
      <c r="ECA3821" s="1462"/>
      <c r="ECB3821" s="1462"/>
      <c r="ECC3821" s="1462"/>
      <c r="ECD3821" s="1462"/>
      <c r="ECE3821" s="1462"/>
      <c r="ECF3821" s="1462"/>
      <c r="ECG3821" s="1462"/>
      <c r="ECH3821" s="1463"/>
      <c r="ECI3821" s="1462"/>
      <c r="ECJ3821" s="1462"/>
      <c r="ECK3821" s="1463"/>
      <c r="ECL3821" s="1463"/>
      <c r="ECM3821" s="1463"/>
      <c r="ECN3821" s="1463"/>
      <c r="ECO3821" s="1463"/>
      <c r="ECP3821" s="1463"/>
      <c r="ECQ3821" s="1462"/>
      <c r="ECR3821" s="1462"/>
      <c r="ECS3821" s="1464"/>
      <c r="ECT3821" s="1465"/>
      <c r="ECU3821" s="1466"/>
      <c r="ECV3821" s="1466"/>
      <c r="ECW3821" s="1462"/>
      <c r="ECX3821" s="1462"/>
      <c r="ECY3821" s="1462"/>
      <c r="ECZ3821" s="1462"/>
      <c r="EDA3821" s="1463"/>
      <c r="EDB3821" s="1462"/>
      <c r="EDC3821" s="1462"/>
      <c r="EDD3821" s="1462"/>
      <c r="EDE3821" s="1462"/>
      <c r="EDF3821" s="1463"/>
      <c r="EDG3821" s="1462"/>
      <c r="EDH3821" s="1462"/>
      <c r="EDI3821" s="1462"/>
      <c r="EDJ3821" s="1462"/>
      <c r="EDK3821" s="1462"/>
      <c r="EDL3821" s="1462"/>
      <c r="EDM3821" s="1462"/>
      <c r="EDN3821" s="1463"/>
      <c r="EDO3821" s="1462"/>
      <c r="EDP3821" s="1462"/>
      <c r="EDQ3821" s="1463"/>
      <c r="EDR3821" s="1463"/>
      <c r="EDS3821" s="1463"/>
      <c r="EDT3821" s="1463"/>
      <c r="EDU3821" s="1463"/>
      <c r="EDV3821" s="1463"/>
      <c r="EDW3821" s="1462"/>
      <c r="EDX3821" s="1462"/>
      <c r="EDY3821" s="1464"/>
      <c r="EDZ3821" s="1465"/>
      <c r="EEA3821" s="1466"/>
      <c r="EEB3821" s="1466"/>
      <c r="EEC3821" s="1462"/>
      <c r="EED3821" s="1462"/>
      <c r="EEE3821" s="1462"/>
      <c r="EEF3821" s="1462"/>
      <c r="EEG3821" s="1463"/>
      <c r="EEH3821" s="1462"/>
      <c r="EEI3821" s="1462"/>
      <c r="EEJ3821" s="1462"/>
      <c r="EEK3821" s="1462"/>
      <c r="EEL3821" s="1463"/>
      <c r="EEM3821" s="1462"/>
      <c r="EEN3821" s="1462"/>
      <c r="EEO3821" s="1462"/>
      <c r="EEP3821" s="1462"/>
      <c r="EEQ3821" s="1462"/>
      <c r="EER3821" s="1462"/>
      <c r="EES3821" s="1462"/>
      <c r="EET3821" s="1463"/>
      <c r="EEU3821" s="1462"/>
      <c r="EEV3821" s="1462"/>
      <c r="EEW3821" s="1463"/>
      <c r="EEX3821" s="1463"/>
      <c r="EEY3821" s="1463"/>
      <c r="EEZ3821" s="1463"/>
      <c r="EFA3821" s="1463"/>
      <c r="EFB3821" s="1463"/>
      <c r="EFC3821" s="1462"/>
      <c r="EFD3821" s="1462"/>
      <c r="EFE3821" s="1464"/>
      <c r="EFF3821" s="1465"/>
      <c r="EFG3821" s="1466"/>
      <c r="EFH3821" s="1466"/>
      <c r="EFI3821" s="1462"/>
      <c r="EFJ3821" s="1462"/>
      <c r="EFK3821" s="1462"/>
      <c r="EFL3821" s="1462"/>
      <c r="EFM3821" s="1463"/>
      <c r="EFN3821" s="1462"/>
      <c r="EFO3821" s="1462"/>
      <c r="EFP3821" s="1462"/>
      <c r="EFQ3821" s="1462"/>
      <c r="EFR3821" s="1463"/>
      <c r="EFS3821" s="1462"/>
      <c r="EFT3821" s="1462"/>
      <c r="EFU3821" s="1462"/>
      <c r="EFV3821" s="1462"/>
      <c r="EFW3821" s="1462"/>
      <c r="EFX3821" s="1462"/>
      <c r="EFY3821" s="1462"/>
      <c r="EFZ3821" s="1463"/>
      <c r="EGA3821" s="1462"/>
      <c r="EGB3821" s="1462"/>
      <c r="EGC3821" s="1463"/>
      <c r="EGD3821" s="1463"/>
      <c r="EGE3821" s="1463"/>
      <c r="EGF3821" s="1463"/>
      <c r="EGG3821" s="1463"/>
      <c r="EGH3821" s="1463"/>
      <c r="EGI3821" s="1462"/>
      <c r="EGJ3821" s="1462"/>
      <c r="EGK3821" s="1464"/>
      <c r="EGL3821" s="1465"/>
      <c r="EGM3821" s="1466"/>
      <c r="EGN3821" s="1466"/>
      <c r="EGO3821" s="1462"/>
      <c r="EGP3821" s="1462"/>
      <c r="EGQ3821" s="1462"/>
      <c r="EGR3821" s="1462"/>
      <c r="EGS3821" s="1463"/>
      <c r="EGT3821" s="1462"/>
      <c r="EGU3821" s="1462"/>
      <c r="EGV3821" s="1462"/>
      <c r="EGW3821" s="1462"/>
      <c r="EGX3821" s="1463"/>
      <c r="EGY3821" s="1462"/>
      <c r="EGZ3821" s="1462"/>
      <c r="EHA3821" s="1462"/>
      <c r="EHB3821" s="1462"/>
      <c r="EHC3821" s="1462"/>
      <c r="EHD3821" s="1462"/>
      <c r="EHE3821" s="1462"/>
      <c r="EHF3821" s="1463"/>
      <c r="EHG3821" s="1462"/>
      <c r="EHH3821" s="1462"/>
      <c r="EHI3821" s="1463"/>
      <c r="EHJ3821" s="1463"/>
      <c r="EHK3821" s="1463"/>
      <c r="EHL3821" s="1463"/>
      <c r="EHM3821" s="1463"/>
      <c r="EHN3821" s="1463"/>
      <c r="EHO3821" s="1462"/>
      <c r="EHP3821" s="1462"/>
      <c r="EHQ3821" s="1464"/>
      <c r="EHR3821" s="1465"/>
      <c r="EHS3821" s="1466"/>
      <c r="EHT3821" s="1466"/>
      <c r="EHU3821" s="1462"/>
      <c r="EHV3821" s="1462"/>
      <c r="EHW3821" s="1462"/>
      <c r="EHX3821" s="1462"/>
      <c r="EHY3821" s="1463"/>
      <c r="EHZ3821" s="1462"/>
      <c r="EIA3821" s="1462"/>
      <c r="EIB3821" s="1462"/>
      <c r="EIC3821" s="1462"/>
      <c r="EID3821" s="1463"/>
      <c r="EIE3821" s="1462"/>
      <c r="EIF3821" s="1462"/>
      <c r="EIG3821" s="1462"/>
      <c r="EIH3821" s="1462"/>
      <c r="EII3821" s="1462"/>
      <c r="EIJ3821" s="1462"/>
      <c r="EIK3821" s="1462"/>
      <c r="EIL3821" s="1463"/>
      <c r="EIM3821" s="1462"/>
      <c r="EIN3821" s="1462"/>
      <c r="EIO3821" s="1463"/>
      <c r="EIP3821" s="1463"/>
      <c r="EIQ3821" s="1463"/>
      <c r="EIR3821" s="1463"/>
      <c r="EIS3821" s="1463"/>
      <c r="EIT3821" s="1463"/>
      <c r="EIU3821" s="1462"/>
      <c r="EIV3821" s="1462"/>
      <c r="EIW3821" s="1464"/>
      <c r="EIX3821" s="1465"/>
      <c r="EIY3821" s="1466"/>
      <c r="EIZ3821" s="1466"/>
      <c r="EJA3821" s="1462"/>
      <c r="EJB3821" s="1462"/>
      <c r="EJC3821" s="1462"/>
      <c r="EJD3821" s="1462"/>
      <c r="EJE3821" s="1463"/>
      <c r="EJF3821" s="1462"/>
      <c r="EJG3821" s="1462"/>
      <c r="EJH3821" s="1462"/>
      <c r="EJI3821" s="1462"/>
      <c r="EJJ3821" s="1463"/>
      <c r="EJK3821" s="1462"/>
      <c r="EJL3821" s="1462"/>
      <c r="EJM3821" s="1462"/>
      <c r="EJN3821" s="1462"/>
      <c r="EJO3821" s="1462"/>
      <c r="EJP3821" s="1462"/>
      <c r="EJQ3821" s="1462"/>
      <c r="EJR3821" s="1463"/>
      <c r="EJS3821" s="1462"/>
      <c r="EJT3821" s="1462"/>
      <c r="EJU3821" s="1463"/>
      <c r="EJV3821" s="1463"/>
      <c r="EJW3821" s="1463"/>
      <c r="EJX3821" s="1463"/>
      <c r="EJY3821" s="1463"/>
      <c r="EJZ3821" s="1463"/>
      <c r="EKA3821" s="1462"/>
      <c r="EKB3821" s="1462"/>
      <c r="EKC3821" s="1464"/>
      <c r="EKD3821" s="1465"/>
      <c r="EKE3821" s="1466"/>
      <c r="EKF3821" s="1466"/>
      <c r="EKG3821" s="1462"/>
      <c r="EKH3821" s="1462"/>
      <c r="EKI3821" s="1462"/>
      <c r="EKJ3821" s="1462"/>
      <c r="EKK3821" s="1463"/>
      <c r="EKL3821" s="1462"/>
      <c r="EKM3821" s="1462"/>
      <c r="EKN3821" s="1462"/>
      <c r="EKO3821" s="1462"/>
      <c r="EKP3821" s="1463"/>
      <c r="EKQ3821" s="1462"/>
      <c r="EKR3821" s="1462"/>
      <c r="EKS3821" s="1462"/>
      <c r="EKT3821" s="1462"/>
      <c r="EKU3821" s="1462"/>
      <c r="EKV3821" s="1462"/>
      <c r="EKW3821" s="1462"/>
      <c r="EKX3821" s="1463"/>
      <c r="EKY3821" s="1462"/>
      <c r="EKZ3821" s="1462"/>
      <c r="ELA3821" s="1463"/>
      <c r="ELB3821" s="1463"/>
      <c r="ELC3821" s="1463"/>
      <c r="ELD3821" s="1463"/>
      <c r="ELE3821" s="1463"/>
      <c r="ELF3821" s="1463"/>
      <c r="ELG3821" s="1462"/>
      <c r="ELH3821" s="1462"/>
      <c r="ELI3821" s="1464"/>
      <c r="ELJ3821" s="1465"/>
      <c r="ELK3821" s="1466"/>
      <c r="ELL3821" s="1466"/>
      <c r="ELM3821" s="1462"/>
      <c r="ELN3821" s="1462"/>
      <c r="ELO3821" s="1462"/>
      <c r="ELP3821" s="1462"/>
      <c r="ELQ3821" s="1463"/>
      <c r="ELR3821" s="1462"/>
      <c r="ELS3821" s="1462"/>
      <c r="ELT3821" s="1462"/>
      <c r="ELU3821" s="1462"/>
      <c r="ELV3821" s="1463"/>
      <c r="ELW3821" s="1462"/>
      <c r="ELX3821" s="1462"/>
      <c r="ELY3821" s="1462"/>
      <c r="ELZ3821" s="1462"/>
      <c r="EMA3821" s="1462"/>
      <c r="EMB3821" s="1462"/>
      <c r="EMC3821" s="1462"/>
      <c r="EMD3821" s="1463"/>
      <c r="EME3821" s="1462"/>
      <c r="EMF3821" s="1462"/>
      <c r="EMG3821" s="1463"/>
      <c r="EMH3821" s="1463"/>
      <c r="EMI3821" s="1463"/>
      <c r="EMJ3821" s="1463"/>
      <c r="EMK3821" s="1463"/>
      <c r="EML3821" s="1463"/>
      <c r="EMM3821" s="1462"/>
      <c r="EMN3821" s="1462"/>
      <c r="EMO3821" s="1464"/>
      <c r="EMP3821" s="1465"/>
      <c r="EMQ3821" s="1466"/>
      <c r="EMR3821" s="1466"/>
      <c r="EMS3821" s="1462"/>
      <c r="EMT3821" s="1462"/>
      <c r="EMU3821" s="1462"/>
      <c r="EMV3821" s="1462"/>
      <c r="EMW3821" s="1463"/>
      <c r="EMX3821" s="1462"/>
      <c r="EMY3821" s="1462"/>
      <c r="EMZ3821" s="1462"/>
      <c r="ENA3821" s="1462"/>
      <c r="ENB3821" s="1463"/>
      <c r="ENC3821" s="1462"/>
      <c r="END3821" s="1462"/>
      <c r="ENE3821" s="1462"/>
      <c r="ENF3821" s="1462"/>
      <c r="ENG3821" s="1462"/>
      <c r="ENH3821" s="1462"/>
      <c r="ENI3821" s="1462"/>
      <c r="ENJ3821" s="1463"/>
      <c r="ENK3821" s="1462"/>
      <c r="ENL3821" s="1462"/>
      <c r="ENM3821" s="1463"/>
      <c r="ENN3821" s="1463"/>
      <c r="ENO3821" s="1463"/>
      <c r="ENP3821" s="1463"/>
      <c r="ENQ3821" s="1463"/>
      <c r="ENR3821" s="1463"/>
      <c r="ENS3821" s="1462"/>
      <c r="ENT3821" s="1462"/>
      <c r="ENU3821" s="1464"/>
      <c r="ENV3821" s="1465"/>
      <c r="ENW3821" s="1466"/>
      <c r="ENX3821" s="1466"/>
      <c r="ENY3821" s="1462"/>
      <c r="ENZ3821" s="1462"/>
      <c r="EOA3821" s="1462"/>
      <c r="EOB3821" s="1462"/>
      <c r="EOC3821" s="1463"/>
      <c r="EOD3821" s="1462"/>
      <c r="EOE3821" s="1462"/>
      <c r="EOF3821" s="1462"/>
      <c r="EOG3821" s="1462"/>
      <c r="EOH3821" s="1463"/>
      <c r="EOI3821" s="1462"/>
      <c r="EOJ3821" s="1462"/>
      <c r="EOK3821" s="1462"/>
      <c r="EOL3821" s="1462"/>
      <c r="EOM3821" s="1462"/>
      <c r="EON3821" s="1462"/>
      <c r="EOO3821" s="1462"/>
      <c r="EOP3821" s="1463"/>
      <c r="EOQ3821" s="1462"/>
      <c r="EOR3821" s="1462"/>
      <c r="EOS3821" s="1463"/>
      <c r="EOT3821" s="1463"/>
      <c r="EOU3821" s="1463"/>
      <c r="EOV3821" s="1463"/>
      <c r="EOW3821" s="1463"/>
      <c r="EOX3821" s="1463"/>
      <c r="EOY3821" s="1462"/>
      <c r="EOZ3821" s="1462"/>
      <c r="EPA3821" s="1464"/>
      <c r="EPB3821" s="1465"/>
      <c r="EPC3821" s="1466"/>
      <c r="EPD3821" s="1466"/>
      <c r="EPE3821" s="1462"/>
      <c r="EPF3821" s="1462"/>
      <c r="EPG3821" s="1462"/>
      <c r="EPH3821" s="1462"/>
      <c r="EPI3821" s="1463"/>
      <c r="EPJ3821" s="1462"/>
      <c r="EPK3821" s="1462"/>
      <c r="EPL3821" s="1462"/>
      <c r="EPM3821" s="1462"/>
      <c r="EPN3821" s="1463"/>
      <c r="EPO3821" s="1462"/>
      <c r="EPP3821" s="1462"/>
      <c r="EPQ3821" s="1462"/>
      <c r="EPR3821" s="1462"/>
      <c r="EPS3821" s="1462"/>
      <c r="EPT3821" s="1462"/>
      <c r="EPU3821" s="1462"/>
      <c r="EPV3821" s="1463"/>
      <c r="EPW3821" s="1462"/>
      <c r="EPX3821" s="1462"/>
      <c r="EPY3821" s="1463"/>
      <c r="EPZ3821" s="1463"/>
      <c r="EQA3821" s="1463"/>
      <c r="EQB3821" s="1463"/>
      <c r="EQC3821" s="1463"/>
      <c r="EQD3821" s="1463"/>
      <c r="EQE3821" s="1462"/>
      <c r="EQF3821" s="1462"/>
      <c r="EQG3821" s="1464"/>
      <c r="EQH3821" s="1465"/>
      <c r="EQI3821" s="1466"/>
      <c r="EQJ3821" s="1466"/>
      <c r="EQK3821" s="1462"/>
      <c r="EQL3821" s="1462"/>
      <c r="EQM3821" s="1462"/>
      <c r="EQN3821" s="1462"/>
      <c r="EQO3821" s="1463"/>
      <c r="EQP3821" s="1462"/>
      <c r="EQQ3821" s="1462"/>
      <c r="EQR3821" s="1462"/>
      <c r="EQS3821" s="1462"/>
      <c r="EQT3821" s="1463"/>
      <c r="EQU3821" s="1462"/>
      <c r="EQV3821" s="1462"/>
      <c r="EQW3821" s="1462"/>
      <c r="EQX3821" s="1462"/>
      <c r="EQY3821" s="1462"/>
      <c r="EQZ3821" s="1462"/>
      <c r="ERA3821" s="1462"/>
      <c r="ERB3821" s="1463"/>
      <c r="ERC3821" s="1462"/>
      <c r="ERD3821" s="1462"/>
      <c r="ERE3821" s="1463"/>
      <c r="ERF3821" s="1463"/>
      <c r="ERG3821" s="1463"/>
      <c r="ERH3821" s="1463"/>
      <c r="ERI3821" s="1463"/>
      <c r="ERJ3821" s="1463"/>
      <c r="ERK3821" s="1462"/>
      <c r="ERL3821" s="1462"/>
      <c r="ERM3821" s="1464"/>
      <c r="ERN3821" s="1465"/>
      <c r="ERO3821" s="1466"/>
      <c r="ERP3821" s="1466"/>
      <c r="ERQ3821" s="1462"/>
      <c r="ERR3821" s="1462"/>
      <c r="ERS3821" s="1462"/>
      <c r="ERT3821" s="1462"/>
      <c r="ERU3821" s="1463"/>
      <c r="ERV3821" s="1462"/>
      <c r="ERW3821" s="1462"/>
      <c r="ERX3821" s="1462"/>
      <c r="ERY3821" s="1462"/>
      <c r="ERZ3821" s="1463"/>
      <c r="ESA3821" s="1462"/>
      <c r="ESB3821" s="1462"/>
      <c r="ESC3821" s="1462"/>
      <c r="ESD3821" s="1462"/>
      <c r="ESE3821" s="1462"/>
      <c r="ESF3821" s="1462"/>
      <c r="ESG3821" s="1462"/>
      <c r="ESH3821" s="1463"/>
      <c r="ESI3821" s="1462"/>
      <c r="ESJ3821" s="1462"/>
      <c r="ESK3821" s="1463"/>
      <c r="ESL3821" s="1463"/>
      <c r="ESM3821" s="1463"/>
      <c r="ESN3821" s="1463"/>
      <c r="ESO3821" s="1463"/>
      <c r="ESP3821" s="1463"/>
      <c r="ESQ3821" s="1462"/>
      <c r="ESR3821" s="1462"/>
      <c r="ESS3821" s="1464"/>
      <c r="EST3821" s="1465"/>
      <c r="ESU3821" s="1466"/>
      <c r="ESV3821" s="1466"/>
      <c r="ESW3821" s="1462"/>
      <c r="ESX3821" s="1462"/>
      <c r="ESY3821" s="1462"/>
      <c r="ESZ3821" s="1462"/>
      <c r="ETA3821" s="1463"/>
      <c r="ETB3821" s="1462"/>
      <c r="ETC3821" s="1462"/>
      <c r="ETD3821" s="1462"/>
      <c r="ETE3821" s="1462"/>
      <c r="ETF3821" s="1463"/>
      <c r="ETG3821" s="1462"/>
      <c r="ETH3821" s="1462"/>
      <c r="ETI3821" s="1462"/>
      <c r="ETJ3821" s="1462"/>
      <c r="ETK3821" s="1462"/>
      <c r="ETL3821" s="1462"/>
      <c r="ETM3821" s="1462"/>
      <c r="ETN3821" s="1463"/>
      <c r="ETO3821" s="1462"/>
      <c r="ETP3821" s="1462"/>
      <c r="ETQ3821" s="1463"/>
      <c r="ETR3821" s="1463"/>
      <c r="ETS3821" s="1463"/>
      <c r="ETT3821" s="1463"/>
      <c r="ETU3821" s="1463"/>
      <c r="ETV3821" s="1463"/>
      <c r="ETW3821" s="1462"/>
      <c r="ETX3821" s="1462"/>
      <c r="ETY3821" s="1464"/>
      <c r="ETZ3821" s="1465"/>
      <c r="EUA3821" s="1466"/>
      <c r="EUB3821" s="1466"/>
      <c r="EUC3821" s="1462"/>
      <c r="EUD3821" s="1462"/>
      <c r="EUE3821" s="1462"/>
      <c r="EUF3821" s="1462"/>
      <c r="EUG3821" s="1463"/>
      <c r="EUH3821" s="1462"/>
      <c r="EUI3821" s="1462"/>
      <c r="EUJ3821" s="1462"/>
      <c r="EUK3821" s="1462"/>
      <c r="EUL3821" s="1463"/>
      <c r="EUM3821" s="1462"/>
      <c r="EUN3821" s="1462"/>
      <c r="EUO3821" s="1462"/>
      <c r="EUP3821" s="1462"/>
      <c r="EUQ3821" s="1462"/>
      <c r="EUR3821" s="1462"/>
      <c r="EUS3821" s="1462"/>
      <c r="EUT3821" s="1463"/>
      <c r="EUU3821" s="1462"/>
      <c r="EUV3821" s="1462"/>
      <c r="EUW3821" s="1463"/>
      <c r="EUX3821" s="1463"/>
      <c r="EUY3821" s="1463"/>
      <c r="EUZ3821" s="1463"/>
      <c r="EVA3821" s="1463"/>
      <c r="EVB3821" s="1463"/>
      <c r="EVC3821" s="1462"/>
      <c r="EVD3821" s="1462"/>
      <c r="EVE3821" s="1464"/>
      <c r="EVF3821" s="1465"/>
      <c r="EVG3821" s="1466"/>
      <c r="EVH3821" s="1466"/>
      <c r="EVI3821" s="1462"/>
      <c r="EVJ3821" s="1462"/>
      <c r="EVK3821" s="1462"/>
      <c r="EVL3821" s="1462"/>
      <c r="EVM3821" s="1463"/>
      <c r="EVN3821" s="1462"/>
      <c r="EVO3821" s="1462"/>
      <c r="EVP3821" s="1462"/>
      <c r="EVQ3821" s="1462"/>
      <c r="EVR3821" s="1463"/>
      <c r="EVS3821" s="1462"/>
      <c r="EVT3821" s="1462"/>
      <c r="EVU3821" s="1462"/>
      <c r="EVV3821" s="1462"/>
      <c r="EVW3821" s="1462"/>
      <c r="EVX3821" s="1462"/>
      <c r="EVY3821" s="1462"/>
      <c r="EVZ3821" s="1463"/>
      <c r="EWA3821" s="1462"/>
      <c r="EWB3821" s="1462"/>
      <c r="EWC3821" s="1463"/>
      <c r="EWD3821" s="1463"/>
      <c r="EWE3821" s="1463"/>
      <c r="EWF3821" s="1463"/>
      <c r="EWG3821" s="1463"/>
      <c r="EWH3821" s="1463"/>
      <c r="EWI3821" s="1462"/>
      <c r="EWJ3821" s="1462"/>
      <c r="EWK3821" s="1464"/>
      <c r="EWL3821" s="1465"/>
      <c r="EWM3821" s="1466"/>
      <c r="EWN3821" s="1466"/>
      <c r="EWO3821" s="1462"/>
      <c r="EWP3821" s="1462"/>
      <c r="EWQ3821" s="1462"/>
      <c r="EWR3821" s="1462"/>
      <c r="EWS3821" s="1463"/>
      <c r="EWT3821" s="1462"/>
      <c r="EWU3821" s="1462"/>
      <c r="EWV3821" s="1462"/>
      <c r="EWW3821" s="1462"/>
      <c r="EWX3821" s="1463"/>
      <c r="EWY3821" s="1462"/>
      <c r="EWZ3821" s="1462"/>
      <c r="EXA3821" s="1462"/>
      <c r="EXB3821" s="1462"/>
      <c r="EXC3821" s="1462"/>
      <c r="EXD3821" s="1462"/>
      <c r="EXE3821" s="1462"/>
      <c r="EXF3821" s="1463"/>
      <c r="EXG3821" s="1462"/>
      <c r="EXH3821" s="1462"/>
      <c r="EXI3821" s="1463"/>
      <c r="EXJ3821" s="1463"/>
      <c r="EXK3821" s="1463"/>
      <c r="EXL3821" s="1463"/>
      <c r="EXM3821" s="1463"/>
      <c r="EXN3821" s="1463"/>
      <c r="EXO3821" s="1462"/>
      <c r="EXP3821" s="1462"/>
      <c r="EXQ3821" s="1464"/>
      <c r="EXR3821" s="1465"/>
      <c r="EXS3821" s="1466"/>
      <c r="EXT3821" s="1466"/>
      <c r="EXU3821" s="1462"/>
      <c r="EXV3821" s="1462"/>
      <c r="EXW3821" s="1462"/>
      <c r="EXX3821" s="1462"/>
      <c r="EXY3821" s="1463"/>
      <c r="EXZ3821" s="1462"/>
      <c r="EYA3821" s="1462"/>
      <c r="EYB3821" s="1462"/>
      <c r="EYC3821" s="1462"/>
      <c r="EYD3821" s="1463"/>
      <c r="EYE3821" s="1462"/>
      <c r="EYF3821" s="1462"/>
      <c r="EYG3821" s="1462"/>
      <c r="EYH3821" s="1462"/>
      <c r="EYI3821" s="1462"/>
      <c r="EYJ3821" s="1462"/>
      <c r="EYK3821" s="1462"/>
      <c r="EYL3821" s="1463"/>
      <c r="EYM3821" s="1462"/>
      <c r="EYN3821" s="1462"/>
      <c r="EYO3821" s="1463"/>
      <c r="EYP3821" s="1463"/>
      <c r="EYQ3821" s="1463"/>
      <c r="EYR3821" s="1463"/>
      <c r="EYS3821" s="1463"/>
      <c r="EYT3821" s="1463"/>
      <c r="EYU3821" s="1462"/>
      <c r="EYV3821" s="1462"/>
      <c r="EYW3821" s="1464"/>
      <c r="EYX3821" s="1465"/>
      <c r="EYY3821" s="1466"/>
      <c r="EYZ3821" s="1466"/>
      <c r="EZA3821" s="1462"/>
      <c r="EZB3821" s="1462"/>
      <c r="EZC3821" s="1462"/>
      <c r="EZD3821" s="1462"/>
      <c r="EZE3821" s="1463"/>
      <c r="EZF3821" s="1462"/>
      <c r="EZG3821" s="1462"/>
      <c r="EZH3821" s="1462"/>
      <c r="EZI3821" s="1462"/>
      <c r="EZJ3821" s="1463"/>
      <c r="EZK3821" s="1462"/>
      <c r="EZL3821" s="1462"/>
      <c r="EZM3821" s="1462"/>
      <c r="EZN3821" s="1462"/>
      <c r="EZO3821" s="1462"/>
      <c r="EZP3821" s="1462"/>
      <c r="EZQ3821" s="1462"/>
      <c r="EZR3821" s="1463"/>
      <c r="EZS3821" s="1462"/>
      <c r="EZT3821" s="1462"/>
      <c r="EZU3821" s="1463"/>
      <c r="EZV3821" s="1463"/>
      <c r="EZW3821" s="1463"/>
      <c r="EZX3821" s="1463"/>
      <c r="EZY3821" s="1463"/>
      <c r="EZZ3821" s="1463"/>
      <c r="FAA3821" s="1462"/>
      <c r="FAB3821" s="1462"/>
      <c r="FAC3821" s="1464"/>
      <c r="FAD3821" s="1465"/>
      <c r="FAE3821" s="1466"/>
      <c r="FAF3821" s="1466"/>
      <c r="FAG3821" s="1462"/>
      <c r="FAH3821" s="1462"/>
      <c r="FAI3821" s="1462"/>
      <c r="FAJ3821" s="1462"/>
      <c r="FAK3821" s="1463"/>
      <c r="FAL3821" s="1462"/>
      <c r="FAM3821" s="1462"/>
      <c r="FAN3821" s="1462"/>
      <c r="FAO3821" s="1462"/>
      <c r="FAP3821" s="1463"/>
      <c r="FAQ3821" s="1462"/>
      <c r="FAR3821" s="1462"/>
      <c r="FAS3821" s="1462"/>
      <c r="FAT3821" s="1462"/>
      <c r="FAU3821" s="1462"/>
      <c r="FAV3821" s="1462"/>
      <c r="FAW3821" s="1462"/>
      <c r="FAX3821" s="1463"/>
      <c r="FAY3821" s="1462"/>
      <c r="FAZ3821" s="1462"/>
      <c r="FBA3821" s="1463"/>
      <c r="FBB3821" s="1463"/>
      <c r="FBC3821" s="1463"/>
      <c r="FBD3821" s="1463"/>
      <c r="FBE3821" s="1463"/>
      <c r="FBF3821" s="1463"/>
      <c r="FBG3821" s="1462"/>
      <c r="FBH3821" s="1462"/>
      <c r="FBI3821" s="1464"/>
      <c r="FBJ3821" s="1465"/>
      <c r="FBK3821" s="1466"/>
      <c r="FBL3821" s="1466"/>
      <c r="FBM3821" s="1462"/>
      <c r="FBN3821" s="1462"/>
      <c r="FBO3821" s="1462"/>
      <c r="FBP3821" s="1462"/>
      <c r="FBQ3821" s="1463"/>
      <c r="FBR3821" s="1462"/>
      <c r="FBS3821" s="1462"/>
      <c r="FBT3821" s="1462"/>
      <c r="FBU3821" s="1462"/>
      <c r="FBV3821" s="1463"/>
      <c r="FBW3821" s="1462"/>
      <c r="FBX3821" s="1462"/>
      <c r="FBY3821" s="1462"/>
      <c r="FBZ3821" s="1462"/>
      <c r="FCA3821" s="1462"/>
      <c r="FCB3821" s="1462"/>
      <c r="FCC3821" s="1462"/>
      <c r="FCD3821" s="1463"/>
      <c r="FCE3821" s="1462"/>
      <c r="FCF3821" s="1462"/>
      <c r="FCG3821" s="1463"/>
      <c r="FCH3821" s="1463"/>
      <c r="FCI3821" s="1463"/>
      <c r="FCJ3821" s="1463"/>
      <c r="FCK3821" s="1463"/>
      <c r="FCL3821" s="1463"/>
      <c r="FCM3821" s="1462"/>
      <c r="FCN3821" s="1462"/>
      <c r="FCO3821" s="1464"/>
      <c r="FCP3821" s="1465"/>
      <c r="FCQ3821" s="1466"/>
      <c r="FCR3821" s="1466"/>
      <c r="FCS3821" s="1462"/>
      <c r="FCT3821" s="1462"/>
      <c r="FCU3821" s="1462"/>
      <c r="FCV3821" s="1462"/>
      <c r="FCW3821" s="1463"/>
      <c r="FCX3821" s="1462"/>
      <c r="FCY3821" s="1462"/>
      <c r="FCZ3821" s="1462"/>
      <c r="FDA3821" s="1462"/>
      <c r="FDB3821" s="1463"/>
      <c r="FDC3821" s="1462"/>
      <c r="FDD3821" s="1462"/>
      <c r="FDE3821" s="1462"/>
      <c r="FDF3821" s="1462"/>
      <c r="FDG3821" s="1462"/>
      <c r="FDH3821" s="1462"/>
      <c r="FDI3821" s="1462"/>
      <c r="FDJ3821" s="1463"/>
      <c r="FDK3821" s="1462"/>
      <c r="FDL3821" s="1462"/>
      <c r="FDM3821" s="1463"/>
      <c r="FDN3821" s="1463"/>
      <c r="FDO3821" s="1463"/>
      <c r="FDP3821" s="1463"/>
      <c r="FDQ3821" s="1463"/>
      <c r="FDR3821" s="1463"/>
      <c r="FDS3821" s="1462"/>
      <c r="FDT3821" s="1462"/>
      <c r="FDU3821" s="1464"/>
      <c r="FDV3821" s="1465"/>
      <c r="FDW3821" s="1466"/>
      <c r="FDX3821" s="1466"/>
      <c r="FDY3821" s="1462"/>
      <c r="FDZ3821" s="1462"/>
      <c r="FEA3821" s="1462"/>
      <c r="FEB3821" s="1462"/>
      <c r="FEC3821" s="1463"/>
      <c r="FED3821" s="1462"/>
      <c r="FEE3821" s="1462"/>
      <c r="FEF3821" s="1462"/>
      <c r="FEG3821" s="1462"/>
      <c r="FEH3821" s="1463"/>
      <c r="FEI3821" s="1462"/>
      <c r="FEJ3821" s="1462"/>
      <c r="FEK3821" s="1462"/>
      <c r="FEL3821" s="1462"/>
      <c r="FEM3821" s="1462"/>
      <c r="FEN3821" s="1462"/>
      <c r="FEO3821" s="1462"/>
      <c r="FEP3821" s="1463"/>
      <c r="FEQ3821" s="1462"/>
      <c r="FER3821" s="1462"/>
      <c r="FES3821" s="1463"/>
      <c r="FET3821" s="1463"/>
      <c r="FEU3821" s="1463"/>
      <c r="FEV3821" s="1463"/>
      <c r="FEW3821" s="1463"/>
      <c r="FEX3821" s="1463"/>
      <c r="FEY3821" s="1462"/>
      <c r="FEZ3821" s="1462"/>
      <c r="FFA3821" s="1464"/>
      <c r="FFB3821" s="1465"/>
      <c r="FFC3821" s="1466"/>
      <c r="FFD3821" s="1466"/>
      <c r="FFE3821" s="1462"/>
      <c r="FFF3821" s="1462"/>
      <c r="FFG3821" s="1462"/>
      <c r="FFH3821" s="1462"/>
      <c r="FFI3821" s="1463"/>
      <c r="FFJ3821" s="1462"/>
      <c r="FFK3821" s="1462"/>
      <c r="FFL3821" s="1462"/>
      <c r="FFM3821" s="1462"/>
      <c r="FFN3821" s="1463"/>
      <c r="FFO3821" s="1462"/>
      <c r="FFP3821" s="1462"/>
      <c r="FFQ3821" s="1462"/>
      <c r="FFR3821" s="1462"/>
      <c r="FFS3821" s="1462"/>
      <c r="FFT3821" s="1462"/>
      <c r="FFU3821" s="1462"/>
      <c r="FFV3821" s="1463"/>
      <c r="FFW3821" s="1462"/>
      <c r="FFX3821" s="1462"/>
      <c r="FFY3821" s="1463"/>
      <c r="FFZ3821" s="1463"/>
      <c r="FGA3821" s="1463"/>
      <c r="FGB3821" s="1463"/>
      <c r="FGC3821" s="1463"/>
      <c r="FGD3821" s="1463"/>
      <c r="FGE3821" s="1462"/>
      <c r="FGF3821" s="1462"/>
      <c r="FGG3821" s="1464"/>
      <c r="FGH3821" s="1465"/>
      <c r="FGI3821" s="1466"/>
      <c r="FGJ3821" s="1466"/>
      <c r="FGK3821" s="1462"/>
      <c r="FGL3821" s="1462"/>
      <c r="FGM3821" s="1462"/>
      <c r="FGN3821" s="1462"/>
      <c r="FGO3821" s="1463"/>
      <c r="FGP3821" s="1462"/>
      <c r="FGQ3821" s="1462"/>
      <c r="FGR3821" s="1462"/>
      <c r="FGS3821" s="1462"/>
      <c r="FGT3821" s="1463"/>
      <c r="FGU3821" s="1462"/>
      <c r="FGV3821" s="1462"/>
      <c r="FGW3821" s="1462"/>
      <c r="FGX3821" s="1462"/>
      <c r="FGY3821" s="1462"/>
      <c r="FGZ3821" s="1462"/>
      <c r="FHA3821" s="1462"/>
      <c r="FHB3821" s="1463"/>
      <c r="FHC3821" s="1462"/>
      <c r="FHD3821" s="1462"/>
      <c r="FHE3821" s="1463"/>
      <c r="FHF3821" s="1463"/>
      <c r="FHG3821" s="1463"/>
      <c r="FHH3821" s="1463"/>
      <c r="FHI3821" s="1463"/>
      <c r="FHJ3821" s="1463"/>
      <c r="FHK3821" s="1462"/>
      <c r="FHL3821" s="1462"/>
      <c r="FHM3821" s="1464"/>
      <c r="FHN3821" s="1465"/>
      <c r="FHO3821" s="1466"/>
      <c r="FHP3821" s="1466"/>
      <c r="FHQ3821" s="1462"/>
      <c r="FHR3821" s="1462"/>
      <c r="FHS3821" s="1462"/>
      <c r="FHT3821" s="1462"/>
      <c r="FHU3821" s="1463"/>
      <c r="FHV3821" s="1462"/>
      <c r="FHW3821" s="1462"/>
      <c r="FHX3821" s="1462"/>
      <c r="FHY3821" s="1462"/>
      <c r="FHZ3821" s="1463"/>
      <c r="FIA3821" s="1462"/>
      <c r="FIB3821" s="1462"/>
      <c r="FIC3821" s="1462"/>
      <c r="FID3821" s="1462"/>
      <c r="FIE3821" s="1462"/>
      <c r="FIF3821" s="1462"/>
      <c r="FIG3821" s="1462"/>
      <c r="FIH3821" s="1463"/>
      <c r="FII3821" s="1462"/>
      <c r="FIJ3821" s="1462"/>
      <c r="FIK3821" s="1463"/>
      <c r="FIL3821" s="1463"/>
      <c r="FIM3821" s="1463"/>
      <c r="FIN3821" s="1463"/>
      <c r="FIO3821" s="1463"/>
      <c r="FIP3821" s="1463"/>
      <c r="FIQ3821" s="1462"/>
      <c r="FIR3821" s="1462"/>
      <c r="FIS3821" s="1464"/>
      <c r="FIT3821" s="1465"/>
      <c r="FIU3821" s="1466"/>
      <c r="FIV3821" s="1466"/>
      <c r="FIW3821" s="1462"/>
      <c r="FIX3821" s="1462"/>
      <c r="FIY3821" s="1462"/>
      <c r="FIZ3821" s="1462"/>
      <c r="FJA3821" s="1463"/>
      <c r="FJB3821" s="1462"/>
      <c r="FJC3821" s="1462"/>
      <c r="FJD3821" s="1462"/>
      <c r="FJE3821" s="1462"/>
      <c r="FJF3821" s="1463"/>
      <c r="FJG3821" s="1462"/>
      <c r="FJH3821" s="1462"/>
      <c r="FJI3821" s="1462"/>
      <c r="FJJ3821" s="1462"/>
      <c r="FJK3821" s="1462"/>
      <c r="FJL3821" s="1462"/>
      <c r="FJM3821" s="1462"/>
      <c r="FJN3821" s="1463"/>
      <c r="FJO3821" s="1462"/>
      <c r="FJP3821" s="1462"/>
      <c r="FJQ3821" s="1463"/>
      <c r="FJR3821" s="1463"/>
      <c r="FJS3821" s="1463"/>
      <c r="FJT3821" s="1463"/>
      <c r="FJU3821" s="1463"/>
      <c r="FJV3821" s="1463"/>
      <c r="FJW3821" s="1462"/>
      <c r="FJX3821" s="1462"/>
      <c r="FJY3821" s="1464"/>
      <c r="FJZ3821" s="1465"/>
      <c r="FKA3821" s="1466"/>
      <c r="FKB3821" s="1466"/>
      <c r="FKC3821" s="1462"/>
      <c r="FKD3821" s="1462"/>
      <c r="FKE3821" s="1462"/>
      <c r="FKF3821" s="1462"/>
      <c r="FKG3821" s="1463"/>
      <c r="FKH3821" s="1462"/>
      <c r="FKI3821" s="1462"/>
      <c r="FKJ3821" s="1462"/>
      <c r="FKK3821" s="1462"/>
      <c r="FKL3821" s="1463"/>
      <c r="FKM3821" s="1462"/>
      <c r="FKN3821" s="1462"/>
      <c r="FKO3821" s="1462"/>
      <c r="FKP3821" s="1462"/>
      <c r="FKQ3821" s="1462"/>
      <c r="FKR3821" s="1462"/>
      <c r="FKS3821" s="1462"/>
      <c r="FKT3821" s="1463"/>
      <c r="FKU3821" s="1462"/>
      <c r="FKV3821" s="1462"/>
      <c r="FKW3821" s="1463"/>
      <c r="FKX3821" s="1463"/>
      <c r="FKY3821" s="1463"/>
      <c r="FKZ3821" s="1463"/>
      <c r="FLA3821" s="1463"/>
      <c r="FLB3821" s="1463"/>
      <c r="FLC3821" s="1462"/>
      <c r="FLD3821" s="1462"/>
      <c r="FLE3821" s="1464"/>
      <c r="FLF3821" s="1465"/>
      <c r="FLG3821" s="1466"/>
      <c r="FLH3821" s="1466"/>
      <c r="FLI3821" s="1462"/>
      <c r="FLJ3821" s="1462"/>
      <c r="FLK3821" s="1462"/>
      <c r="FLL3821" s="1462"/>
      <c r="FLM3821" s="1463"/>
      <c r="FLN3821" s="1462"/>
      <c r="FLO3821" s="1462"/>
      <c r="FLP3821" s="1462"/>
      <c r="FLQ3821" s="1462"/>
      <c r="FLR3821" s="1463"/>
      <c r="FLS3821" s="1462"/>
      <c r="FLT3821" s="1462"/>
      <c r="FLU3821" s="1462"/>
      <c r="FLV3821" s="1462"/>
      <c r="FLW3821" s="1462"/>
      <c r="FLX3821" s="1462"/>
      <c r="FLY3821" s="1462"/>
      <c r="FLZ3821" s="1463"/>
      <c r="FMA3821" s="1462"/>
      <c r="FMB3821" s="1462"/>
      <c r="FMC3821" s="1463"/>
      <c r="FMD3821" s="1463"/>
      <c r="FME3821" s="1463"/>
      <c r="FMF3821" s="1463"/>
      <c r="FMG3821" s="1463"/>
      <c r="FMH3821" s="1463"/>
      <c r="FMI3821" s="1462"/>
      <c r="FMJ3821" s="1462"/>
      <c r="FMK3821" s="1464"/>
      <c r="FML3821" s="1465"/>
      <c r="FMM3821" s="1466"/>
      <c r="FMN3821" s="1466"/>
      <c r="FMO3821" s="1462"/>
      <c r="FMP3821" s="1462"/>
      <c r="FMQ3821" s="1462"/>
      <c r="FMR3821" s="1462"/>
      <c r="FMS3821" s="1463"/>
      <c r="FMT3821" s="1462"/>
      <c r="FMU3821" s="1462"/>
      <c r="FMV3821" s="1462"/>
      <c r="FMW3821" s="1462"/>
      <c r="FMX3821" s="1463"/>
      <c r="FMY3821" s="1462"/>
      <c r="FMZ3821" s="1462"/>
      <c r="FNA3821" s="1462"/>
      <c r="FNB3821" s="1462"/>
      <c r="FNC3821" s="1462"/>
      <c r="FND3821" s="1462"/>
      <c r="FNE3821" s="1462"/>
      <c r="FNF3821" s="1463"/>
      <c r="FNG3821" s="1462"/>
      <c r="FNH3821" s="1462"/>
      <c r="FNI3821" s="1463"/>
      <c r="FNJ3821" s="1463"/>
      <c r="FNK3821" s="1463"/>
      <c r="FNL3821" s="1463"/>
      <c r="FNM3821" s="1463"/>
      <c r="FNN3821" s="1463"/>
      <c r="FNO3821" s="1462"/>
      <c r="FNP3821" s="1462"/>
      <c r="FNQ3821" s="1464"/>
      <c r="FNR3821" s="1465"/>
      <c r="FNS3821" s="1466"/>
      <c r="FNT3821" s="1466"/>
      <c r="FNU3821" s="1462"/>
      <c r="FNV3821" s="1462"/>
      <c r="FNW3821" s="1462"/>
      <c r="FNX3821" s="1462"/>
      <c r="FNY3821" s="1463"/>
      <c r="FNZ3821" s="1462"/>
      <c r="FOA3821" s="1462"/>
      <c r="FOB3821" s="1462"/>
      <c r="FOC3821" s="1462"/>
      <c r="FOD3821" s="1463"/>
      <c r="FOE3821" s="1462"/>
      <c r="FOF3821" s="1462"/>
      <c r="FOG3821" s="1462"/>
      <c r="FOH3821" s="1462"/>
      <c r="FOI3821" s="1462"/>
      <c r="FOJ3821" s="1462"/>
      <c r="FOK3821" s="1462"/>
      <c r="FOL3821" s="1463"/>
      <c r="FOM3821" s="1462"/>
      <c r="FON3821" s="1462"/>
      <c r="FOO3821" s="1463"/>
      <c r="FOP3821" s="1463"/>
      <c r="FOQ3821" s="1463"/>
      <c r="FOR3821" s="1463"/>
      <c r="FOS3821" s="1463"/>
      <c r="FOT3821" s="1463"/>
      <c r="FOU3821" s="1462"/>
      <c r="FOV3821" s="1462"/>
      <c r="FOW3821" s="1464"/>
      <c r="FOX3821" s="1465"/>
      <c r="FOY3821" s="1466"/>
      <c r="FOZ3821" s="1466"/>
      <c r="FPA3821" s="1462"/>
      <c r="FPB3821" s="1462"/>
      <c r="FPC3821" s="1462"/>
      <c r="FPD3821" s="1462"/>
      <c r="FPE3821" s="1463"/>
      <c r="FPF3821" s="1462"/>
      <c r="FPG3821" s="1462"/>
      <c r="FPH3821" s="1462"/>
      <c r="FPI3821" s="1462"/>
      <c r="FPJ3821" s="1463"/>
      <c r="FPK3821" s="1462"/>
      <c r="FPL3821" s="1462"/>
      <c r="FPM3821" s="1462"/>
      <c r="FPN3821" s="1462"/>
      <c r="FPO3821" s="1462"/>
      <c r="FPP3821" s="1462"/>
      <c r="FPQ3821" s="1462"/>
      <c r="FPR3821" s="1463"/>
      <c r="FPS3821" s="1462"/>
      <c r="FPT3821" s="1462"/>
      <c r="FPU3821" s="1463"/>
      <c r="FPV3821" s="1463"/>
      <c r="FPW3821" s="1463"/>
      <c r="FPX3821" s="1463"/>
      <c r="FPY3821" s="1463"/>
      <c r="FPZ3821" s="1463"/>
      <c r="FQA3821" s="1462"/>
      <c r="FQB3821" s="1462"/>
      <c r="FQC3821" s="1464"/>
      <c r="FQD3821" s="1465"/>
      <c r="FQE3821" s="1466"/>
      <c r="FQF3821" s="1466"/>
      <c r="FQG3821" s="1462"/>
      <c r="FQH3821" s="1462"/>
      <c r="FQI3821" s="1462"/>
      <c r="FQJ3821" s="1462"/>
      <c r="FQK3821" s="1463"/>
      <c r="FQL3821" s="1462"/>
      <c r="FQM3821" s="1462"/>
      <c r="FQN3821" s="1462"/>
      <c r="FQO3821" s="1462"/>
      <c r="FQP3821" s="1463"/>
      <c r="FQQ3821" s="1462"/>
      <c r="FQR3821" s="1462"/>
      <c r="FQS3821" s="1462"/>
      <c r="FQT3821" s="1462"/>
      <c r="FQU3821" s="1462"/>
      <c r="FQV3821" s="1462"/>
      <c r="FQW3821" s="1462"/>
      <c r="FQX3821" s="1463"/>
      <c r="FQY3821" s="1462"/>
      <c r="FQZ3821" s="1462"/>
      <c r="FRA3821" s="1463"/>
      <c r="FRB3821" s="1463"/>
      <c r="FRC3821" s="1463"/>
      <c r="FRD3821" s="1463"/>
      <c r="FRE3821" s="1463"/>
      <c r="FRF3821" s="1463"/>
      <c r="FRG3821" s="1462"/>
      <c r="FRH3821" s="1462"/>
      <c r="FRI3821" s="1464"/>
      <c r="FRJ3821" s="1465"/>
      <c r="FRK3821" s="1466"/>
      <c r="FRL3821" s="1466"/>
      <c r="FRM3821" s="1462"/>
      <c r="FRN3821" s="1462"/>
      <c r="FRO3821" s="1462"/>
      <c r="FRP3821" s="1462"/>
      <c r="FRQ3821" s="1463"/>
      <c r="FRR3821" s="1462"/>
      <c r="FRS3821" s="1462"/>
      <c r="FRT3821" s="1462"/>
      <c r="FRU3821" s="1462"/>
      <c r="FRV3821" s="1463"/>
      <c r="FRW3821" s="1462"/>
      <c r="FRX3821" s="1462"/>
      <c r="FRY3821" s="1462"/>
      <c r="FRZ3821" s="1462"/>
      <c r="FSA3821" s="1462"/>
      <c r="FSB3821" s="1462"/>
      <c r="FSC3821" s="1462"/>
      <c r="FSD3821" s="1463"/>
      <c r="FSE3821" s="1462"/>
      <c r="FSF3821" s="1462"/>
      <c r="FSG3821" s="1463"/>
      <c r="FSH3821" s="1463"/>
      <c r="FSI3821" s="1463"/>
      <c r="FSJ3821" s="1463"/>
      <c r="FSK3821" s="1463"/>
      <c r="FSL3821" s="1463"/>
      <c r="FSM3821" s="1462"/>
      <c r="FSN3821" s="1462"/>
      <c r="FSO3821" s="1464"/>
      <c r="FSP3821" s="1465"/>
      <c r="FSQ3821" s="1466"/>
      <c r="FSR3821" s="1466"/>
      <c r="FSS3821" s="1462"/>
      <c r="FST3821" s="1462"/>
      <c r="FSU3821" s="1462"/>
      <c r="FSV3821" s="1462"/>
      <c r="FSW3821" s="1463"/>
      <c r="FSX3821" s="1462"/>
      <c r="FSY3821" s="1462"/>
      <c r="FSZ3821" s="1462"/>
      <c r="FTA3821" s="1462"/>
      <c r="FTB3821" s="1463"/>
      <c r="FTC3821" s="1462"/>
      <c r="FTD3821" s="1462"/>
      <c r="FTE3821" s="1462"/>
      <c r="FTF3821" s="1462"/>
      <c r="FTG3821" s="1462"/>
      <c r="FTH3821" s="1462"/>
      <c r="FTI3821" s="1462"/>
      <c r="FTJ3821" s="1463"/>
      <c r="FTK3821" s="1462"/>
      <c r="FTL3821" s="1462"/>
      <c r="FTM3821" s="1463"/>
      <c r="FTN3821" s="1463"/>
      <c r="FTO3821" s="1463"/>
      <c r="FTP3821" s="1463"/>
      <c r="FTQ3821" s="1463"/>
      <c r="FTR3821" s="1463"/>
      <c r="FTS3821" s="1462"/>
      <c r="FTT3821" s="1462"/>
      <c r="FTU3821" s="1464"/>
      <c r="FTV3821" s="1465"/>
      <c r="FTW3821" s="1466"/>
      <c r="FTX3821" s="1466"/>
      <c r="FTY3821" s="1462"/>
      <c r="FTZ3821" s="1462"/>
      <c r="FUA3821" s="1462"/>
      <c r="FUB3821" s="1462"/>
      <c r="FUC3821" s="1463"/>
      <c r="FUD3821" s="1462"/>
      <c r="FUE3821" s="1462"/>
      <c r="FUF3821" s="1462"/>
      <c r="FUG3821" s="1462"/>
      <c r="FUH3821" s="1463"/>
      <c r="FUI3821" s="1462"/>
      <c r="FUJ3821" s="1462"/>
      <c r="FUK3821" s="1462"/>
      <c r="FUL3821" s="1462"/>
      <c r="FUM3821" s="1462"/>
      <c r="FUN3821" s="1462"/>
      <c r="FUO3821" s="1462"/>
      <c r="FUP3821" s="1463"/>
      <c r="FUQ3821" s="1462"/>
      <c r="FUR3821" s="1462"/>
      <c r="FUS3821" s="1463"/>
      <c r="FUT3821" s="1463"/>
      <c r="FUU3821" s="1463"/>
      <c r="FUV3821" s="1463"/>
      <c r="FUW3821" s="1463"/>
      <c r="FUX3821" s="1463"/>
      <c r="FUY3821" s="1462"/>
      <c r="FUZ3821" s="1462"/>
      <c r="FVA3821" s="1464"/>
      <c r="FVB3821" s="1465"/>
      <c r="FVC3821" s="1466"/>
      <c r="FVD3821" s="1466"/>
      <c r="FVE3821" s="1462"/>
      <c r="FVF3821" s="1462"/>
      <c r="FVG3821" s="1462"/>
      <c r="FVH3821" s="1462"/>
      <c r="FVI3821" s="1463"/>
      <c r="FVJ3821" s="1462"/>
      <c r="FVK3821" s="1462"/>
      <c r="FVL3821" s="1462"/>
      <c r="FVM3821" s="1462"/>
      <c r="FVN3821" s="1463"/>
      <c r="FVO3821" s="1462"/>
      <c r="FVP3821" s="1462"/>
      <c r="FVQ3821" s="1462"/>
      <c r="FVR3821" s="1462"/>
      <c r="FVS3821" s="1462"/>
      <c r="FVT3821" s="1462"/>
      <c r="FVU3821" s="1462"/>
      <c r="FVV3821" s="1463"/>
      <c r="FVW3821" s="1462"/>
      <c r="FVX3821" s="1462"/>
      <c r="FVY3821" s="1463"/>
      <c r="FVZ3821" s="1463"/>
      <c r="FWA3821" s="1463"/>
      <c r="FWB3821" s="1463"/>
      <c r="FWC3821" s="1463"/>
      <c r="FWD3821" s="1463"/>
      <c r="FWE3821" s="1462"/>
      <c r="FWF3821" s="1462"/>
      <c r="FWG3821" s="1464"/>
      <c r="FWH3821" s="1465"/>
      <c r="FWI3821" s="1466"/>
      <c r="FWJ3821" s="1466"/>
      <c r="FWK3821" s="1462"/>
      <c r="FWL3821" s="1462"/>
      <c r="FWM3821" s="1462"/>
      <c r="FWN3821" s="1462"/>
      <c r="FWO3821" s="1463"/>
      <c r="FWP3821" s="1462"/>
      <c r="FWQ3821" s="1462"/>
      <c r="FWR3821" s="1462"/>
      <c r="FWS3821" s="1462"/>
      <c r="FWT3821" s="1463"/>
      <c r="FWU3821" s="1462"/>
      <c r="FWV3821" s="1462"/>
      <c r="FWW3821" s="1462"/>
      <c r="FWX3821" s="1462"/>
      <c r="FWY3821" s="1462"/>
      <c r="FWZ3821" s="1462"/>
      <c r="FXA3821" s="1462"/>
      <c r="FXB3821" s="1463"/>
      <c r="FXC3821" s="1462"/>
      <c r="FXD3821" s="1462"/>
      <c r="FXE3821" s="1463"/>
      <c r="FXF3821" s="1463"/>
      <c r="FXG3821" s="1463"/>
      <c r="FXH3821" s="1463"/>
      <c r="FXI3821" s="1463"/>
      <c r="FXJ3821" s="1463"/>
      <c r="FXK3821" s="1462"/>
      <c r="FXL3821" s="1462"/>
      <c r="FXM3821" s="1464"/>
      <c r="FXN3821" s="1465"/>
      <c r="FXO3821" s="1466"/>
      <c r="FXP3821" s="1466"/>
      <c r="FXQ3821" s="1462"/>
      <c r="FXR3821" s="1462"/>
      <c r="FXS3821" s="1462"/>
      <c r="FXT3821" s="1462"/>
      <c r="FXU3821" s="1463"/>
      <c r="FXV3821" s="1462"/>
      <c r="FXW3821" s="1462"/>
      <c r="FXX3821" s="1462"/>
      <c r="FXY3821" s="1462"/>
      <c r="FXZ3821" s="1463"/>
      <c r="FYA3821" s="1462"/>
      <c r="FYB3821" s="1462"/>
      <c r="FYC3821" s="1462"/>
      <c r="FYD3821" s="1462"/>
      <c r="FYE3821" s="1462"/>
      <c r="FYF3821" s="1462"/>
      <c r="FYG3821" s="1462"/>
      <c r="FYH3821" s="1463"/>
      <c r="FYI3821" s="1462"/>
      <c r="FYJ3821" s="1462"/>
      <c r="FYK3821" s="1463"/>
      <c r="FYL3821" s="1463"/>
      <c r="FYM3821" s="1463"/>
      <c r="FYN3821" s="1463"/>
      <c r="FYO3821" s="1463"/>
      <c r="FYP3821" s="1463"/>
      <c r="FYQ3821" s="1462"/>
      <c r="FYR3821" s="1462"/>
      <c r="FYS3821" s="1464"/>
      <c r="FYT3821" s="1465"/>
      <c r="FYU3821" s="1466"/>
      <c r="FYV3821" s="1466"/>
      <c r="FYW3821" s="1462"/>
      <c r="FYX3821" s="1462"/>
      <c r="FYY3821" s="1462"/>
      <c r="FYZ3821" s="1462"/>
      <c r="FZA3821" s="1463"/>
      <c r="FZB3821" s="1462"/>
      <c r="FZC3821" s="1462"/>
      <c r="FZD3821" s="1462"/>
      <c r="FZE3821" s="1462"/>
      <c r="FZF3821" s="1463"/>
      <c r="FZG3821" s="1462"/>
      <c r="FZH3821" s="1462"/>
      <c r="FZI3821" s="1462"/>
      <c r="FZJ3821" s="1462"/>
      <c r="FZK3821" s="1462"/>
      <c r="FZL3821" s="1462"/>
      <c r="FZM3821" s="1462"/>
      <c r="FZN3821" s="1463"/>
      <c r="FZO3821" s="1462"/>
      <c r="FZP3821" s="1462"/>
      <c r="FZQ3821" s="1463"/>
      <c r="FZR3821" s="1463"/>
      <c r="FZS3821" s="1463"/>
      <c r="FZT3821" s="1463"/>
      <c r="FZU3821" s="1463"/>
      <c r="FZV3821" s="1463"/>
      <c r="FZW3821" s="1462"/>
      <c r="FZX3821" s="1462"/>
      <c r="FZY3821" s="1464"/>
      <c r="FZZ3821" s="1465"/>
      <c r="GAA3821" s="1466"/>
      <c r="GAB3821" s="1466"/>
      <c r="GAC3821" s="1462"/>
      <c r="GAD3821" s="1462"/>
      <c r="GAE3821" s="1462"/>
      <c r="GAF3821" s="1462"/>
      <c r="GAG3821" s="1463"/>
      <c r="GAH3821" s="1462"/>
      <c r="GAI3821" s="1462"/>
      <c r="GAJ3821" s="1462"/>
      <c r="GAK3821" s="1462"/>
      <c r="GAL3821" s="1463"/>
      <c r="GAM3821" s="1462"/>
      <c r="GAN3821" s="1462"/>
      <c r="GAO3821" s="1462"/>
      <c r="GAP3821" s="1462"/>
      <c r="GAQ3821" s="1462"/>
      <c r="GAR3821" s="1462"/>
      <c r="GAS3821" s="1462"/>
      <c r="GAT3821" s="1463"/>
      <c r="GAU3821" s="1462"/>
      <c r="GAV3821" s="1462"/>
      <c r="GAW3821" s="1463"/>
      <c r="GAX3821" s="1463"/>
      <c r="GAY3821" s="1463"/>
      <c r="GAZ3821" s="1463"/>
      <c r="GBA3821" s="1463"/>
      <c r="GBB3821" s="1463"/>
      <c r="GBC3821" s="1462"/>
      <c r="GBD3821" s="1462"/>
      <c r="GBE3821" s="1464"/>
      <c r="GBF3821" s="1465"/>
      <c r="GBG3821" s="1466"/>
      <c r="GBH3821" s="1466"/>
      <c r="GBI3821" s="1462"/>
      <c r="GBJ3821" s="1462"/>
      <c r="GBK3821" s="1462"/>
      <c r="GBL3821" s="1462"/>
      <c r="GBM3821" s="1463"/>
      <c r="GBN3821" s="1462"/>
      <c r="GBO3821" s="1462"/>
      <c r="GBP3821" s="1462"/>
      <c r="GBQ3821" s="1462"/>
      <c r="GBR3821" s="1463"/>
      <c r="GBS3821" s="1462"/>
      <c r="GBT3821" s="1462"/>
      <c r="GBU3821" s="1462"/>
      <c r="GBV3821" s="1462"/>
      <c r="GBW3821" s="1462"/>
      <c r="GBX3821" s="1462"/>
      <c r="GBY3821" s="1462"/>
      <c r="GBZ3821" s="1463"/>
      <c r="GCA3821" s="1462"/>
      <c r="GCB3821" s="1462"/>
      <c r="GCC3821" s="1463"/>
      <c r="GCD3821" s="1463"/>
      <c r="GCE3821" s="1463"/>
      <c r="GCF3821" s="1463"/>
      <c r="GCG3821" s="1463"/>
      <c r="GCH3821" s="1463"/>
      <c r="GCI3821" s="1462"/>
      <c r="GCJ3821" s="1462"/>
      <c r="GCK3821" s="1464"/>
      <c r="GCL3821" s="1465"/>
      <c r="GCM3821" s="1466"/>
      <c r="GCN3821" s="1466"/>
      <c r="GCO3821" s="1462"/>
      <c r="GCP3821" s="1462"/>
      <c r="GCQ3821" s="1462"/>
      <c r="GCR3821" s="1462"/>
      <c r="GCS3821" s="1463"/>
      <c r="GCT3821" s="1462"/>
      <c r="GCU3821" s="1462"/>
      <c r="GCV3821" s="1462"/>
      <c r="GCW3821" s="1462"/>
      <c r="GCX3821" s="1463"/>
      <c r="GCY3821" s="1462"/>
      <c r="GCZ3821" s="1462"/>
      <c r="GDA3821" s="1462"/>
      <c r="GDB3821" s="1462"/>
      <c r="GDC3821" s="1462"/>
      <c r="GDD3821" s="1462"/>
      <c r="GDE3821" s="1462"/>
      <c r="GDF3821" s="1463"/>
      <c r="GDG3821" s="1462"/>
      <c r="GDH3821" s="1462"/>
      <c r="GDI3821" s="1463"/>
      <c r="GDJ3821" s="1463"/>
      <c r="GDK3821" s="1463"/>
      <c r="GDL3821" s="1463"/>
      <c r="GDM3821" s="1463"/>
      <c r="GDN3821" s="1463"/>
      <c r="GDO3821" s="1462"/>
      <c r="GDP3821" s="1462"/>
      <c r="GDQ3821" s="1464"/>
      <c r="GDR3821" s="1465"/>
      <c r="GDS3821" s="1466"/>
      <c r="GDT3821" s="1466"/>
      <c r="GDU3821" s="1462"/>
      <c r="GDV3821" s="1462"/>
      <c r="GDW3821" s="1462"/>
      <c r="GDX3821" s="1462"/>
      <c r="GDY3821" s="1463"/>
      <c r="GDZ3821" s="1462"/>
      <c r="GEA3821" s="1462"/>
      <c r="GEB3821" s="1462"/>
      <c r="GEC3821" s="1462"/>
      <c r="GED3821" s="1463"/>
      <c r="GEE3821" s="1462"/>
      <c r="GEF3821" s="1462"/>
      <c r="GEG3821" s="1462"/>
      <c r="GEH3821" s="1462"/>
      <c r="GEI3821" s="1462"/>
      <c r="GEJ3821" s="1462"/>
      <c r="GEK3821" s="1462"/>
      <c r="GEL3821" s="1463"/>
      <c r="GEM3821" s="1462"/>
      <c r="GEN3821" s="1462"/>
      <c r="GEO3821" s="1463"/>
      <c r="GEP3821" s="1463"/>
      <c r="GEQ3821" s="1463"/>
      <c r="GER3821" s="1463"/>
      <c r="GES3821" s="1463"/>
      <c r="GET3821" s="1463"/>
      <c r="GEU3821" s="1462"/>
      <c r="GEV3821" s="1462"/>
      <c r="GEW3821" s="1464"/>
      <c r="GEX3821" s="1465"/>
      <c r="GEY3821" s="1466"/>
      <c r="GEZ3821" s="1466"/>
      <c r="GFA3821" s="1462"/>
      <c r="GFB3821" s="1462"/>
      <c r="GFC3821" s="1462"/>
      <c r="GFD3821" s="1462"/>
      <c r="GFE3821" s="1463"/>
      <c r="GFF3821" s="1462"/>
      <c r="GFG3821" s="1462"/>
      <c r="GFH3821" s="1462"/>
      <c r="GFI3821" s="1462"/>
      <c r="GFJ3821" s="1463"/>
      <c r="GFK3821" s="1462"/>
      <c r="GFL3821" s="1462"/>
      <c r="GFM3821" s="1462"/>
      <c r="GFN3821" s="1462"/>
      <c r="GFO3821" s="1462"/>
      <c r="GFP3821" s="1462"/>
      <c r="GFQ3821" s="1462"/>
      <c r="GFR3821" s="1463"/>
      <c r="GFS3821" s="1462"/>
      <c r="GFT3821" s="1462"/>
      <c r="GFU3821" s="1463"/>
      <c r="GFV3821" s="1463"/>
      <c r="GFW3821" s="1463"/>
      <c r="GFX3821" s="1463"/>
      <c r="GFY3821" s="1463"/>
      <c r="GFZ3821" s="1463"/>
      <c r="GGA3821" s="1462"/>
      <c r="GGB3821" s="1462"/>
      <c r="GGC3821" s="1464"/>
      <c r="GGD3821" s="1465"/>
      <c r="GGE3821" s="1466"/>
      <c r="GGF3821" s="1466"/>
      <c r="GGG3821" s="1462"/>
      <c r="GGH3821" s="1462"/>
      <c r="GGI3821" s="1462"/>
      <c r="GGJ3821" s="1462"/>
      <c r="GGK3821" s="1463"/>
      <c r="GGL3821" s="1462"/>
      <c r="GGM3821" s="1462"/>
      <c r="GGN3821" s="1462"/>
      <c r="GGO3821" s="1462"/>
      <c r="GGP3821" s="1463"/>
      <c r="GGQ3821" s="1462"/>
      <c r="GGR3821" s="1462"/>
      <c r="GGS3821" s="1462"/>
      <c r="GGT3821" s="1462"/>
      <c r="GGU3821" s="1462"/>
      <c r="GGV3821" s="1462"/>
      <c r="GGW3821" s="1462"/>
      <c r="GGX3821" s="1463"/>
      <c r="GGY3821" s="1462"/>
      <c r="GGZ3821" s="1462"/>
      <c r="GHA3821" s="1463"/>
      <c r="GHB3821" s="1463"/>
      <c r="GHC3821" s="1463"/>
      <c r="GHD3821" s="1463"/>
      <c r="GHE3821" s="1463"/>
      <c r="GHF3821" s="1463"/>
      <c r="GHG3821" s="1462"/>
      <c r="GHH3821" s="1462"/>
      <c r="GHI3821" s="1464"/>
      <c r="GHJ3821" s="1465"/>
      <c r="GHK3821" s="1466"/>
      <c r="GHL3821" s="1466"/>
      <c r="GHM3821" s="1462"/>
      <c r="GHN3821" s="1462"/>
      <c r="GHO3821" s="1462"/>
      <c r="GHP3821" s="1462"/>
      <c r="GHQ3821" s="1463"/>
      <c r="GHR3821" s="1462"/>
      <c r="GHS3821" s="1462"/>
      <c r="GHT3821" s="1462"/>
      <c r="GHU3821" s="1462"/>
      <c r="GHV3821" s="1463"/>
      <c r="GHW3821" s="1462"/>
      <c r="GHX3821" s="1462"/>
      <c r="GHY3821" s="1462"/>
      <c r="GHZ3821" s="1462"/>
      <c r="GIA3821" s="1462"/>
      <c r="GIB3821" s="1462"/>
      <c r="GIC3821" s="1462"/>
      <c r="GID3821" s="1463"/>
      <c r="GIE3821" s="1462"/>
      <c r="GIF3821" s="1462"/>
      <c r="GIG3821" s="1463"/>
      <c r="GIH3821" s="1463"/>
      <c r="GII3821" s="1463"/>
      <c r="GIJ3821" s="1463"/>
      <c r="GIK3821" s="1463"/>
      <c r="GIL3821" s="1463"/>
      <c r="GIM3821" s="1462"/>
      <c r="GIN3821" s="1462"/>
      <c r="GIO3821" s="1464"/>
      <c r="GIP3821" s="1465"/>
      <c r="GIQ3821" s="1466"/>
      <c r="GIR3821" s="1466"/>
      <c r="GIS3821" s="1462"/>
      <c r="GIT3821" s="1462"/>
      <c r="GIU3821" s="1462"/>
      <c r="GIV3821" s="1462"/>
      <c r="GIW3821" s="1463"/>
      <c r="GIX3821" s="1462"/>
      <c r="GIY3821" s="1462"/>
      <c r="GIZ3821" s="1462"/>
      <c r="GJA3821" s="1462"/>
      <c r="GJB3821" s="1463"/>
      <c r="GJC3821" s="1462"/>
      <c r="GJD3821" s="1462"/>
      <c r="GJE3821" s="1462"/>
      <c r="GJF3821" s="1462"/>
      <c r="GJG3821" s="1462"/>
      <c r="GJH3821" s="1462"/>
      <c r="GJI3821" s="1462"/>
      <c r="GJJ3821" s="1463"/>
      <c r="GJK3821" s="1462"/>
      <c r="GJL3821" s="1462"/>
      <c r="GJM3821" s="1463"/>
      <c r="GJN3821" s="1463"/>
      <c r="GJO3821" s="1463"/>
      <c r="GJP3821" s="1463"/>
      <c r="GJQ3821" s="1463"/>
      <c r="GJR3821" s="1463"/>
      <c r="GJS3821" s="1462"/>
      <c r="GJT3821" s="1462"/>
      <c r="GJU3821" s="1464"/>
      <c r="GJV3821" s="1465"/>
      <c r="GJW3821" s="1466"/>
      <c r="GJX3821" s="1466"/>
      <c r="GJY3821" s="1462"/>
      <c r="GJZ3821" s="1462"/>
      <c r="GKA3821" s="1462"/>
      <c r="GKB3821" s="1462"/>
      <c r="GKC3821" s="1463"/>
      <c r="GKD3821" s="1462"/>
      <c r="GKE3821" s="1462"/>
      <c r="GKF3821" s="1462"/>
      <c r="GKG3821" s="1462"/>
      <c r="GKH3821" s="1463"/>
      <c r="GKI3821" s="1462"/>
      <c r="GKJ3821" s="1462"/>
      <c r="GKK3821" s="1462"/>
      <c r="GKL3821" s="1462"/>
      <c r="GKM3821" s="1462"/>
      <c r="GKN3821" s="1462"/>
      <c r="GKO3821" s="1462"/>
      <c r="GKP3821" s="1463"/>
      <c r="GKQ3821" s="1462"/>
      <c r="GKR3821" s="1462"/>
      <c r="GKS3821" s="1463"/>
      <c r="GKT3821" s="1463"/>
      <c r="GKU3821" s="1463"/>
      <c r="GKV3821" s="1463"/>
      <c r="GKW3821" s="1463"/>
      <c r="GKX3821" s="1463"/>
      <c r="GKY3821" s="1462"/>
      <c r="GKZ3821" s="1462"/>
      <c r="GLA3821" s="1464"/>
      <c r="GLB3821" s="1465"/>
      <c r="GLC3821" s="1466"/>
      <c r="GLD3821" s="1466"/>
      <c r="GLE3821" s="1462"/>
      <c r="GLF3821" s="1462"/>
      <c r="GLG3821" s="1462"/>
      <c r="GLH3821" s="1462"/>
      <c r="GLI3821" s="1463"/>
      <c r="GLJ3821" s="1462"/>
      <c r="GLK3821" s="1462"/>
      <c r="GLL3821" s="1462"/>
      <c r="GLM3821" s="1462"/>
      <c r="GLN3821" s="1463"/>
      <c r="GLO3821" s="1462"/>
      <c r="GLP3821" s="1462"/>
      <c r="GLQ3821" s="1462"/>
      <c r="GLR3821" s="1462"/>
      <c r="GLS3821" s="1462"/>
      <c r="GLT3821" s="1462"/>
      <c r="GLU3821" s="1462"/>
      <c r="GLV3821" s="1463"/>
      <c r="GLW3821" s="1462"/>
      <c r="GLX3821" s="1462"/>
      <c r="GLY3821" s="1463"/>
      <c r="GLZ3821" s="1463"/>
      <c r="GMA3821" s="1463"/>
      <c r="GMB3821" s="1463"/>
      <c r="GMC3821" s="1463"/>
      <c r="GMD3821" s="1463"/>
      <c r="GME3821" s="1462"/>
      <c r="GMF3821" s="1462"/>
      <c r="GMG3821" s="1464"/>
      <c r="GMH3821" s="1465"/>
      <c r="GMI3821" s="1466"/>
      <c r="GMJ3821" s="1466"/>
      <c r="GMK3821" s="1462"/>
      <c r="GML3821" s="1462"/>
      <c r="GMM3821" s="1462"/>
      <c r="GMN3821" s="1462"/>
      <c r="GMO3821" s="1463"/>
      <c r="GMP3821" s="1462"/>
      <c r="GMQ3821" s="1462"/>
      <c r="GMR3821" s="1462"/>
      <c r="GMS3821" s="1462"/>
      <c r="GMT3821" s="1463"/>
      <c r="GMU3821" s="1462"/>
      <c r="GMV3821" s="1462"/>
      <c r="GMW3821" s="1462"/>
      <c r="GMX3821" s="1462"/>
      <c r="GMY3821" s="1462"/>
      <c r="GMZ3821" s="1462"/>
      <c r="GNA3821" s="1462"/>
      <c r="GNB3821" s="1463"/>
      <c r="GNC3821" s="1462"/>
      <c r="GND3821" s="1462"/>
      <c r="GNE3821" s="1463"/>
      <c r="GNF3821" s="1463"/>
      <c r="GNG3821" s="1463"/>
      <c r="GNH3821" s="1463"/>
      <c r="GNI3821" s="1463"/>
      <c r="GNJ3821" s="1463"/>
      <c r="GNK3821" s="1462"/>
      <c r="GNL3821" s="1462"/>
      <c r="GNM3821" s="1464"/>
      <c r="GNN3821" s="1465"/>
      <c r="GNO3821" s="1466"/>
      <c r="GNP3821" s="1466"/>
      <c r="GNQ3821" s="1462"/>
      <c r="GNR3821" s="1462"/>
      <c r="GNS3821" s="1462"/>
      <c r="GNT3821" s="1462"/>
      <c r="GNU3821" s="1463"/>
      <c r="GNV3821" s="1462"/>
      <c r="GNW3821" s="1462"/>
      <c r="GNX3821" s="1462"/>
      <c r="GNY3821" s="1462"/>
      <c r="GNZ3821" s="1463"/>
      <c r="GOA3821" s="1462"/>
      <c r="GOB3821" s="1462"/>
      <c r="GOC3821" s="1462"/>
      <c r="GOD3821" s="1462"/>
      <c r="GOE3821" s="1462"/>
      <c r="GOF3821" s="1462"/>
      <c r="GOG3821" s="1462"/>
      <c r="GOH3821" s="1463"/>
      <c r="GOI3821" s="1462"/>
      <c r="GOJ3821" s="1462"/>
      <c r="GOK3821" s="1463"/>
      <c r="GOL3821" s="1463"/>
      <c r="GOM3821" s="1463"/>
      <c r="GON3821" s="1463"/>
      <c r="GOO3821" s="1463"/>
      <c r="GOP3821" s="1463"/>
      <c r="GOQ3821" s="1462"/>
      <c r="GOR3821" s="1462"/>
      <c r="GOS3821" s="1464"/>
      <c r="GOT3821" s="1465"/>
      <c r="GOU3821" s="1466"/>
      <c r="GOV3821" s="1466"/>
      <c r="GOW3821" s="1462"/>
      <c r="GOX3821" s="1462"/>
      <c r="GOY3821" s="1462"/>
      <c r="GOZ3821" s="1462"/>
      <c r="GPA3821" s="1463"/>
      <c r="GPB3821" s="1462"/>
      <c r="GPC3821" s="1462"/>
      <c r="GPD3821" s="1462"/>
      <c r="GPE3821" s="1462"/>
      <c r="GPF3821" s="1463"/>
      <c r="GPG3821" s="1462"/>
      <c r="GPH3821" s="1462"/>
      <c r="GPI3821" s="1462"/>
      <c r="GPJ3821" s="1462"/>
      <c r="GPK3821" s="1462"/>
      <c r="GPL3821" s="1462"/>
      <c r="GPM3821" s="1462"/>
      <c r="GPN3821" s="1463"/>
      <c r="GPO3821" s="1462"/>
      <c r="GPP3821" s="1462"/>
      <c r="GPQ3821" s="1463"/>
      <c r="GPR3821" s="1463"/>
      <c r="GPS3821" s="1463"/>
      <c r="GPT3821" s="1463"/>
      <c r="GPU3821" s="1463"/>
      <c r="GPV3821" s="1463"/>
      <c r="GPW3821" s="1462"/>
      <c r="GPX3821" s="1462"/>
      <c r="GPY3821" s="1464"/>
      <c r="GPZ3821" s="1465"/>
      <c r="GQA3821" s="1466"/>
      <c r="GQB3821" s="1466"/>
      <c r="GQC3821" s="1462"/>
      <c r="GQD3821" s="1462"/>
      <c r="GQE3821" s="1462"/>
      <c r="GQF3821" s="1462"/>
      <c r="GQG3821" s="1463"/>
      <c r="GQH3821" s="1462"/>
      <c r="GQI3821" s="1462"/>
      <c r="GQJ3821" s="1462"/>
      <c r="GQK3821" s="1462"/>
      <c r="GQL3821" s="1463"/>
      <c r="GQM3821" s="1462"/>
      <c r="GQN3821" s="1462"/>
      <c r="GQO3821" s="1462"/>
      <c r="GQP3821" s="1462"/>
      <c r="GQQ3821" s="1462"/>
      <c r="GQR3821" s="1462"/>
      <c r="GQS3821" s="1462"/>
      <c r="GQT3821" s="1463"/>
      <c r="GQU3821" s="1462"/>
      <c r="GQV3821" s="1462"/>
      <c r="GQW3821" s="1463"/>
      <c r="GQX3821" s="1463"/>
      <c r="GQY3821" s="1463"/>
      <c r="GQZ3821" s="1463"/>
      <c r="GRA3821" s="1463"/>
      <c r="GRB3821" s="1463"/>
      <c r="GRC3821" s="1462"/>
      <c r="GRD3821" s="1462"/>
      <c r="GRE3821" s="1464"/>
      <c r="GRF3821" s="1465"/>
      <c r="GRG3821" s="1466"/>
      <c r="GRH3821" s="1466"/>
      <c r="GRI3821" s="1462"/>
      <c r="GRJ3821" s="1462"/>
      <c r="GRK3821" s="1462"/>
      <c r="GRL3821" s="1462"/>
      <c r="GRM3821" s="1463"/>
      <c r="GRN3821" s="1462"/>
      <c r="GRO3821" s="1462"/>
      <c r="GRP3821" s="1462"/>
      <c r="GRQ3821" s="1462"/>
      <c r="GRR3821" s="1463"/>
      <c r="GRS3821" s="1462"/>
      <c r="GRT3821" s="1462"/>
      <c r="GRU3821" s="1462"/>
      <c r="GRV3821" s="1462"/>
      <c r="GRW3821" s="1462"/>
      <c r="GRX3821" s="1462"/>
      <c r="GRY3821" s="1462"/>
      <c r="GRZ3821" s="1463"/>
      <c r="GSA3821" s="1462"/>
      <c r="GSB3821" s="1462"/>
      <c r="GSC3821" s="1463"/>
      <c r="GSD3821" s="1463"/>
      <c r="GSE3821" s="1463"/>
      <c r="GSF3821" s="1463"/>
      <c r="GSG3821" s="1463"/>
      <c r="GSH3821" s="1463"/>
      <c r="GSI3821" s="1462"/>
      <c r="GSJ3821" s="1462"/>
      <c r="GSK3821" s="1464"/>
      <c r="GSL3821" s="1465"/>
      <c r="GSM3821" s="1466"/>
      <c r="GSN3821" s="1466"/>
      <c r="GSO3821" s="1462"/>
      <c r="GSP3821" s="1462"/>
      <c r="GSQ3821" s="1462"/>
      <c r="GSR3821" s="1462"/>
      <c r="GSS3821" s="1463"/>
      <c r="GST3821" s="1462"/>
      <c r="GSU3821" s="1462"/>
      <c r="GSV3821" s="1462"/>
      <c r="GSW3821" s="1462"/>
      <c r="GSX3821" s="1463"/>
      <c r="GSY3821" s="1462"/>
      <c r="GSZ3821" s="1462"/>
      <c r="GTA3821" s="1462"/>
      <c r="GTB3821" s="1462"/>
      <c r="GTC3821" s="1462"/>
      <c r="GTD3821" s="1462"/>
      <c r="GTE3821" s="1462"/>
      <c r="GTF3821" s="1463"/>
      <c r="GTG3821" s="1462"/>
      <c r="GTH3821" s="1462"/>
      <c r="GTI3821" s="1463"/>
      <c r="GTJ3821" s="1463"/>
      <c r="GTK3821" s="1463"/>
      <c r="GTL3821" s="1463"/>
      <c r="GTM3821" s="1463"/>
      <c r="GTN3821" s="1463"/>
      <c r="GTO3821" s="1462"/>
      <c r="GTP3821" s="1462"/>
      <c r="GTQ3821" s="1464"/>
      <c r="GTR3821" s="1465"/>
      <c r="GTS3821" s="1466"/>
      <c r="GTT3821" s="1466"/>
      <c r="GTU3821" s="1462"/>
      <c r="GTV3821" s="1462"/>
      <c r="GTW3821" s="1462"/>
      <c r="GTX3821" s="1462"/>
      <c r="GTY3821" s="1463"/>
      <c r="GTZ3821" s="1462"/>
      <c r="GUA3821" s="1462"/>
      <c r="GUB3821" s="1462"/>
      <c r="GUC3821" s="1462"/>
      <c r="GUD3821" s="1463"/>
      <c r="GUE3821" s="1462"/>
      <c r="GUF3821" s="1462"/>
      <c r="GUG3821" s="1462"/>
      <c r="GUH3821" s="1462"/>
      <c r="GUI3821" s="1462"/>
      <c r="GUJ3821" s="1462"/>
      <c r="GUK3821" s="1462"/>
      <c r="GUL3821" s="1463"/>
      <c r="GUM3821" s="1462"/>
      <c r="GUN3821" s="1462"/>
      <c r="GUO3821" s="1463"/>
      <c r="GUP3821" s="1463"/>
      <c r="GUQ3821" s="1463"/>
      <c r="GUR3821" s="1463"/>
      <c r="GUS3821" s="1463"/>
      <c r="GUT3821" s="1463"/>
      <c r="GUU3821" s="1462"/>
      <c r="GUV3821" s="1462"/>
      <c r="GUW3821" s="1464"/>
      <c r="GUX3821" s="1465"/>
      <c r="GUY3821" s="1466"/>
      <c r="GUZ3821" s="1466"/>
      <c r="GVA3821" s="1462"/>
      <c r="GVB3821" s="1462"/>
      <c r="GVC3821" s="1462"/>
      <c r="GVD3821" s="1462"/>
      <c r="GVE3821" s="1463"/>
      <c r="GVF3821" s="1462"/>
      <c r="GVG3821" s="1462"/>
      <c r="GVH3821" s="1462"/>
      <c r="GVI3821" s="1462"/>
      <c r="GVJ3821" s="1463"/>
      <c r="GVK3821" s="1462"/>
      <c r="GVL3821" s="1462"/>
      <c r="GVM3821" s="1462"/>
      <c r="GVN3821" s="1462"/>
      <c r="GVO3821" s="1462"/>
      <c r="GVP3821" s="1462"/>
      <c r="GVQ3821" s="1462"/>
      <c r="GVR3821" s="1463"/>
      <c r="GVS3821" s="1462"/>
      <c r="GVT3821" s="1462"/>
      <c r="GVU3821" s="1463"/>
      <c r="GVV3821" s="1463"/>
      <c r="GVW3821" s="1463"/>
      <c r="GVX3821" s="1463"/>
      <c r="GVY3821" s="1463"/>
      <c r="GVZ3821" s="1463"/>
      <c r="GWA3821" s="1462"/>
      <c r="GWB3821" s="1462"/>
      <c r="GWC3821" s="1464"/>
      <c r="GWD3821" s="1465"/>
      <c r="GWE3821" s="1466"/>
      <c r="GWF3821" s="1466"/>
      <c r="GWG3821" s="1462"/>
      <c r="GWH3821" s="1462"/>
      <c r="GWI3821" s="1462"/>
      <c r="GWJ3821" s="1462"/>
      <c r="GWK3821" s="1463"/>
      <c r="GWL3821" s="1462"/>
      <c r="GWM3821" s="1462"/>
      <c r="GWN3821" s="1462"/>
      <c r="GWO3821" s="1462"/>
      <c r="GWP3821" s="1463"/>
      <c r="GWQ3821" s="1462"/>
      <c r="GWR3821" s="1462"/>
      <c r="GWS3821" s="1462"/>
      <c r="GWT3821" s="1462"/>
      <c r="GWU3821" s="1462"/>
      <c r="GWV3821" s="1462"/>
      <c r="GWW3821" s="1462"/>
      <c r="GWX3821" s="1463"/>
      <c r="GWY3821" s="1462"/>
      <c r="GWZ3821" s="1462"/>
      <c r="GXA3821" s="1463"/>
      <c r="GXB3821" s="1463"/>
      <c r="GXC3821" s="1463"/>
      <c r="GXD3821" s="1463"/>
      <c r="GXE3821" s="1463"/>
      <c r="GXF3821" s="1463"/>
      <c r="GXG3821" s="1462"/>
      <c r="GXH3821" s="1462"/>
      <c r="GXI3821" s="1464"/>
      <c r="GXJ3821" s="1465"/>
      <c r="GXK3821" s="1466"/>
      <c r="GXL3821" s="1466"/>
      <c r="GXM3821" s="1462"/>
      <c r="GXN3821" s="1462"/>
      <c r="GXO3821" s="1462"/>
      <c r="GXP3821" s="1462"/>
      <c r="GXQ3821" s="1463"/>
      <c r="GXR3821" s="1462"/>
      <c r="GXS3821" s="1462"/>
      <c r="GXT3821" s="1462"/>
      <c r="GXU3821" s="1462"/>
      <c r="GXV3821" s="1463"/>
      <c r="GXW3821" s="1462"/>
      <c r="GXX3821" s="1462"/>
      <c r="GXY3821" s="1462"/>
      <c r="GXZ3821" s="1462"/>
      <c r="GYA3821" s="1462"/>
      <c r="GYB3821" s="1462"/>
      <c r="GYC3821" s="1462"/>
      <c r="GYD3821" s="1463"/>
      <c r="GYE3821" s="1462"/>
      <c r="GYF3821" s="1462"/>
      <c r="GYG3821" s="1463"/>
      <c r="GYH3821" s="1463"/>
      <c r="GYI3821" s="1463"/>
      <c r="GYJ3821" s="1463"/>
      <c r="GYK3821" s="1463"/>
      <c r="GYL3821" s="1463"/>
      <c r="GYM3821" s="1462"/>
      <c r="GYN3821" s="1462"/>
      <c r="GYO3821" s="1464"/>
      <c r="GYP3821" s="1465"/>
      <c r="GYQ3821" s="1466"/>
      <c r="GYR3821" s="1466"/>
      <c r="GYS3821" s="1462"/>
      <c r="GYT3821" s="1462"/>
      <c r="GYU3821" s="1462"/>
      <c r="GYV3821" s="1462"/>
      <c r="GYW3821" s="1463"/>
      <c r="GYX3821" s="1462"/>
      <c r="GYY3821" s="1462"/>
      <c r="GYZ3821" s="1462"/>
      <c r="GZA3821" s="1462"/>
      <c r="GZB3821" s="1463"/>
      <c r="GZC3821" s="1462"/>
      <c r="GZD3821" s="1462"/>
      <c r="GZE3821" s="1462"/>
      <c r="GZF3821" s="1462"/>
      <c r="GZG3821" s="1462"/>
      <c r="GZH3821" s="1462"/>
      <c r="GZI3821" s="1462"/>
      <c r="GZJ3821" s="1463"/>
      <c r="GZK3821" s="1462"/>
      <c r="GZL3821" s="1462"/>
      <c r="GZM3821" s="1463"/>
      <c r="GZN3821" s="1463"/>
      <c r="GZO3821" s="1463"/>
      <c r="GZP3821" s="1463"/>
      <c r="GZQ3821" s="1463"/>
      <c r="GZR3821" s="1463"/>
      <c r="GZS3821" s="1462"/>
      <c r="GZT3821" s="1462"/>
      <c r="GZU3821" s="1464"/>
      <c r="GZV3821" s="1465"/>
      <c r="GZW3821" s="1466"/>
      <c r="GZX3821" s="1466"/>
      <c r="GZY3821" s="1462"/>
      <c r="GZZ3821" s="1462"/>
      <c r="HAA3821" s="1462"/>
      <c r="HAB3821" s="1462"/>
      <c r="HAC3821" s="1463"/>
      <c r="HAD3821" s="1462"/>
      <c r="HAE3821" s="1462"/>
      <c r="HAF3821" s="1462"/>
      <c r="HAG3821" s="1462"/>
      <c r="HAH3821" s="1463"/>
      <c r="HAI3821" s="1462"/>
      <c r="HAJ3821" s="1462"/>
      <c r="HAK3821" s="1462"/>
      <c r="HAL3821" s="1462"/>
      <c r="HAM3821" s="1462"/>
      <c r="HAN3821" s="1462"/>
      <c r="HAO3821" s="1462"/>
      <c r="HAP3821" s="1463"/>
      <c r="HAQ3821" s="1462"/>
      <c r="HAR3821" s="1462"/>
      <c r="HAS3821" s="1463"/>
      <c r="HAT3821" s="1463"/>
      <c r="HAU3821" s="1463"/>
      <c r="HAV3821" s="1463"/>
      <c r="HAW3821" s="1463"/>
      <c r="HAX3821" s="1463"/>
      <c r="HAY3821" s="1462"/>
      <c r="HAZ3821" s="1462"/>
      <c r="HBA3821" s="1464"/>
      <c r="HBB3821" s="1465"/>
      <c r="HBC3821" s="1466"/>
      <c r="HBD3821" s="1466"/>
      <c r="HBE3821" s="1462"/>
      <c r="HBF3821" s="1462"/>
      <c r="HBG3821" s="1462"/>
      <c r="HBH3821" s="1462"/>
      <c r="HBI3821" s="1463"/>
      <c r="HBJ3821" s="1462"/>
      <c r="HBK3821" s="1462"/>
      <c r="HBL3821" s="1462"/>
      <c r="HBM3821" s="1462"/>
      <c r="HBN3821" s="1463"/>
      <c r="HBO3821" s="1462"/>
      <c r="HBP3821" s="1462"/>
      <c r="HBQ3821" s="1462"/>
      <c r="HBR3821" s="1462"/>
      <c r="HBS3821" s="1462"/>
      <c r="HBT3821" s="1462"/>
      <c r="HBU3821" s="1462"/>
      <c r="HBV3821" s="1463"/>
      <c r="HBW3821" s="1462"/>
      <c r="HBX3821" s="1462"/>
      <c r="HBY3821" s="1463"/>
      <c r="HBZ3821" s="1463"/>
      <c r="HCA3821" s="1463"/>
      <c r="HCB3821" s="1463"/>
      <c r="HCC3821" s="1463"/>
      <c r="HCD3821" s="1463"/>
      <c r="HCE3821" s="1462"/>
      <c r="HCF3821" s="1462"/>
      <c r="HCG3821" s="1464"/>
      <c r="HCH3821" s="1465"/>
      <c r="HCI3821" s="1466"/>
      <c r="HCJ3821" s="1466"/>
      <c r="HCK3821" s="1462"/>
      <c r="HCL3821" s="1462"/>
      <c r="HCM3821" s="1462"/>
      <c r="HCN3821" s="1462"/>
      <c r="HCO3821" s="1463"/>
      <c r="HCP3821" s="1462"/>
      <c r="HCQ3821" s="1462"/>
      <c r="HCR3821" s="1462"/>
      <c r="HCS3821" s="1462"/>
      <c r="HCT3821" s="1463"/>
      <c r="HCU3821" s="1462"/>
      <c r="HCV3821" s="1462"/>
      <c r="HCW3821" s="1462"/>
      <c r="HCX3821" s="1462"/>
      <c r="HCY3821" s="1462"/>
      <c r="HCZ3821" s="1462"/>
      <c r="HDA3821" s="1462"/>
      <c r="HDB3821" s="1463"/>
      <c r="HDC3821" s="1462"/>
      <c r="HDD3821" s="1462"/>
      <c r="HDE3821" s="1463"/>
      <c r="HDF3821" s="1463"/>
      <c r="HDG3821" s="1463"/>
      <c r="HDH3821" s="1463"/>
      <c r="HDI3821" s="1463"/>
      <c r="HDJ3821" s="1463"/>
      <c r="HDK3821" s="1462"/>
      <c r="HDL3821" s="1462"/>
      <c r="HDM3821" s="1464"/>
      <c r="HDN3821" s="1465"/>
      <c r="HDO3821" s="1466"/>
      <c r="HDP3821" s="1466"/>
      <c r="HDQ3821" s="1462"/>
      <c r="HDR3821" s="1462"/>
      <c r="HDS3821" s="1462"/>
      <c r="HDT3821" s="1462"/>
      <c r="HDU3821" s="1463"/>
      <c r="HDV3821" s="1462"/>
      <c r="HDW3821" s="1462"/>
      <c r="HDX3821" s="1462"/>
      <c r="HDY3821" s="1462"/>
      <c r="HDZ3821" s="1463"/>
      <c r="HEA3821" s="1462"/>
      <c r="HEB3821" s="1462"/>
      <c r="HEC3821" s="1462"/>
      <c r="HED3821" s="1462"/>
      <c r="HEE3821" s="1462"/>
      <c r="HEF3821" s="1462"/>
      <c r="HEG3821" s="1462"/>
      <c r="HEH3821" s="1463"/>
      <c r="HEI3821" s="1462"/>
      <c r="HEJ3821" s="1462"/>
      <c r="HEK3821" s="1463"/>
      <c r="HEL3821" s="1463"/>
      <c r="HEM3821" s="1463"/>
      <c r="HEN3821" s="1463"/>
      <c r="HEO3821" s="1463"/>
      <c r="HEP3821" s="1463"/>
      <c r="HEQ3821" s="1462"/>
      <c r="HER3821" s="1462"/>
      <c r="HES3821" s="1464"/>
      <c r="HET3821" s="1465"/>
      <c r="HEU3821" s="1466"/>
      <c r="HEV3821" s="1466"/>
      <c r="HEW3821" s="1462"/>
      <c r="HEX3821" s="1462"/>
      <c r="HEY3821" s="1462"/>
      <c r="HEZ3821" s="1462"/>
      <c r="HFA3821" s="1463"/>
      <c r="HFB3821" s="1462"/>
      <c r="HFC3821" s="1462"/>
      <c r="HFD3821" s="1462"/>
      <c r="HFE3821" s="1462"/>
      <c r="HFF3821" s="1463"/>
      <c r="HFG3821" s="1462"/>
      <c r="HFH3821" s="1462"/>
      <c r="HFI3821" s="1462"/>
      <c r="HFJ3821" s="1462"/>
      <c r="HFK3821" s="1462"/>
      <c r="HFL3821" s="1462"/>
      <c r="HFM3821" s="1462"/>
      <c r="HFN3821" s="1463"/>
      <c r="HFO3821" s="1462"/>
      <c r="HFP3821" s="1462"/>
      <c r="HFQ3821" s="1463"/>
      <c r="HFR3821" s="1463"/>
      <c r="HFS3821" s="1463"/>
      <c r="HFT3821" s="1463"/>
      <c r="HFU3821" s="1463"/>
      <c r="HFV3821" s="1463"/>
      <c r="HFW3821" s="1462"/>
      <c r="HFX3821" s="1462"/>
      <c r="HFY3821" s="1464"/>
      <c r="HFZ3821" s="1465"/>
      <c r="HGA3821" s="1466"/>
      <c r="HGB3821" s="1466"/>
      <c r="HGC3821" s="1462"/>
      <c r="HGD3821" s="1462"/>
      <c r="HGE3821" s="1462"/>
      <c r="HGF3821" s="1462"/>
      <c r="HGG3821" s="1463"/>
      <c r="HGH3821" s="1462"/>
      <c r="HGI3821" s="1462"/>
      <c r="HGJ3821" s="1462"/>
      <c r="HGK3821" s="1462"/>
      <c r="HGL3821" s="1463"/>
      <c r="HGM3821" s="1462"/>
      <c r="HGN3821" s="1462"/>
      <c r="HGO3821" s="1462"/>
      <c r="HGP3821" s="1462"/>
      <c r="HGQ3821" s="1462"/>
      <c r="HGR3821" s="1462"/>
      <c r="HGS3821" s="1462"/>
      <c r="HGT3821" s="1463"/>
      <c r="HGU3821" s="1462"/>
      <c r="HGV3821" s="1462"/>
      <c r="HGW3821" s="1463"/>
      <c r="HGX3821" s="1463"/>
      <c r="HGY3821" s="1463"/>
      <c r="HGZ3821" s="1463"/>
      <c r="HHA3821" s="1463"/>
      <c r="HHB3821" s="1463"/>
      <c r="HHC3821" s="1462"/>
      <c r="HHD3821" s="1462"/>
      <c r="HHE3821" s="1464"/>
      <c r="HHF3821" s="1465"/>
      <c r="HHG3821" s="1466"/>
      <c r="HHH3821" s="1466"/>
      <c r="HHI3821" s="1462"/>
      <c r="HHJ3821" s="1462"/>
      <c r="HHK3821" s="1462"/>
      <c r="HHL3821" s="1462"/>
      <c r="HHM3821" s="1463"/>
      <c r="HHN3821" s="1462"/>
      <c r="HHO3821" s="1462"/>
      <c r="HHP3821" s="1462"/>
      <c r="HHQ3821" s="1462"/>
      <c r="HHR3821" s="1463"/>
      <c r="HHS3821" s="1462"/>
      <c r="HHT3821" s="1462"/>
      <c r="HHU3821" s="1462"/>
      <c r="HHV3821" s="1462"/>
      <c r="HHW3821" s="1462"/>
      <c r="HHX3821" s="1462"/>
      <c r="HHY3821" s="1462"/>
      <c r="HHZ3821" s="1463"/>
      <c r="HIA3821" s="1462"/>
      <c r="HIB3821" s="1462"/>
      <c r="HIC3821" s="1463"/>
      <c r="HID3821" s="1463"/>
      <c r="HIE3821" s="1463"/>
      <c r="HIF3821" s="1463"/>
      <c r="HIG3821" s="1463"/>
      <c r="HIH3821" s="1463"/>
      <c r="HII3821" s="1462"/>
      <c r="HIJ3821" s="1462"/>
      <c r="HIK3821" s="1464"/>
      <c r="HIL3821" s="1465"/>
      <c r="HIM3821" s="1466"/>
      <c r="HIN3821" s="1466"/>
      <c r="HIO3821" s="1462"/>
      <c r="HIP3821" s="1462"/>
      <c r="HIQ3821" s="1462"/>
      <c r="HIR3821" s="1462"/>
      <c r="HIS3821" s="1463"/>
      <c r="HIT3821" s="1462"/>
      <c r="HIU3821" s="1462"/>
      <c r="HIV3821" s="1462"/>
      <c r="HIW3821" s="1462"/>
      <c r="HIX3821" s="1463"/>
      <c r="HIY3821" s="1462"/>
      <c r="HIZ3821" s="1462"/>
      <c r="HJA3821" s="1462"/>
      <c r="HJB3821" s="1462"/>
      <c r="HJC3821" s="1462"/>
      <c r="HJD3821" s="1462"/>
      <c r="HJE3821" s="1462"/>
      <c r="HJF3821" s="1463"/>
      <c r="HJG3821" s="1462"/>
      <c r="HJH3821" s="1462"/>
      <c r="HJI3821" s="1463"/>
      <c r="HJJ3821" s="1463"/>
      <c r="HJK3821" s="1463"/>
      <c r="HJL3821" s="1463"/>
      <c r="HJM3821" s="1463"/>
      <c r="HJN3821" s="1463"/>
      <c r="HJO3821" s="1462"/>
      <c r="HJP3821" s="1462"/>
      <c r="HJQ3821" s="1464"/>
      <c r="HJR3821" s="1465"/>
      <c r="HJS3821" s="1466"/>
      <c r="HJT3821" s="1466"/>
      <c r="HJU3821" s="1462"/>
      <c r="HJV3821" s="1462"/>
      <c r="HJW3821" s="1462"/>
      <c r="HJX3821" s="1462"/>
      <c r="HJY3821" s="1463"/>
      <c r="HJZ3821" s="1462"/>
      <c r="HKA3821" s="1462"/>
      <c r="HKB3821" s="1462"/>
      <c r="HKC3821" s="1462"/>
      <c r="HKD3821" s="1463"/>
      <c r="HKE3821" s="1462"/>
      <c r="HKF3821" s="1462"/>
      <c r="HKG3821" s="1462"/>
      <c r="HKH3821" s="1462"/>
      <c r="HKI3821" s="1462"/>
      <c r="HKJ3821" s="1462"/>
      <c r="HKK3821" s="1462"/>
      <c r="HKL3821" s="1463"/>
      <c r="HKM3821" s="1462"/>
      <c r="HKN3821" s="1462"/>
      <c r="HKO3821" s="1463"/>
      <c r="HKP3821" s="1463"/>
      <c r="HKQ3821" s="1463"/>
      <c r="HKR3821" s="1463"/>
      <c r="HKS3821" s="1463"/>
      <c r="HKT3821" s="1463"/>
      <c r="HKU3821" s="1462"/>
      <c r="HKV3821" s="1462"/>
      <c r="HKW3821" s="1464"/>
      <c r="HKX3821" s="1465"/>
      <c r="HKY3821" s="1466"/>
      <c r="HKZ3821" s="1466"/>
      <c r="HLA3821" s="1462"/>
      <c r="HLB3821" s="1462"/>
      <c r="HLC3821" s="1462"/>
      <c r="HLD3821" s="1462"/>
      <c r="HLE3821" s="1463"/>
      <c r="HLF3821" s="1462"/>
      <c r="HLG3821" s="1462"/>
      <c r="HLH3821" s="1462"/>
      <c r="HLI3821" s="1462"/>
      <c r="HLJ3821" s="1463"/>
      <c r="HLK3821" s="1462"/>
      <c r="HLL3821" s="1462"/>
      <c r="HLM3821" s="1462"/>
      <c r="HLN3821" s="1462"/>
      <c r="HLO3821" s="1462"/>
      <c r="HLP3821" s="1462"/>
      <c r="HLQ3821" s="1462"/>
      <c r="HLR3821" s="1463"/>
      <c r="HLS3821" s="1462"/>
      <c r="HLT3821" s="1462"/>
      <c r="HLU3821" s="1463"/>
      <c r="HLV3821" s="1463"/>
      <c r="HLW3821" s="1463"/>
      <c r="HLX3821" s="1463"/>
      <c r="HLY3821" s="1463"/>
      <c r="HLZ3821" s="1463"/>
      <c r="HMA3821" s="1462"/>
      <c r="HMB3821" s="1462"/>
      <c r="HMC3821" s="1464"/>
      <c r="HMD3821" s="1465"/>
      <c r="HME3821" s="1466"/>
      <c r="HMF3821" s="1466"/>
      <c r="HMG3821" s="1462"/>
      <c r="HMH3821" s="1462"/>
      <c r="HMI3821" s="1462"/>
      <c r="HMJ3821" s="1462"/>
      <c r="HMK3821" s="1463"/>
      <c r="HML3821" s="1462"/>
      <c r="HMM3821" s="1462"/>
      <c r="HMN3821" s="1462"/>
      <c r="HMO3821" s="1462"/>
      <c r="HMP3821" s="1463"/>
      <c r="HMQ3821" s="1462"/>
      <c r="HMR3821" s="1462"/>
      <c r="HMS3821" s="1462"/>
      <c r="HMT3821" s="1462"/>
      <c r="HMU3821" s="1462"/>
      <c r="HMV3821" s="1462"/>
      <c r="HMW3821" s="1462"/>
      <c r="HMX3821" s="1463"/>
      <c r="HMY3821" s="1462"/>
      <c r="HMZ3821" s="1462"/>
      <c r="HNA3821" s="1463"/>
      <c r="HNB3821" s="1463"/>
      <c r="HNC3821" s="1463"/>
      <c r="HND3821" s="1463"/>
      <c r="HNE3821" s="1463"/>
      <c r="HNF3821" s="1463"/>
      <c r="HNG3821" s="1462"/>
      <c r="HNH3821" s="1462"/>
      <c r="HNI3821" s="1464"/>
      <c r="HNJ3821" s="1465"/>
      <c r="HNK3821" s="1466"/>
      <c r="HNL3821" s="1466"/>
      <c r="HNM3821" s="1462"/>
      <c r="HNN3821" s="1462"/>
      <c r="HNO3821" s="1462"/>
      <c r="HNP3821" s="1462"/>
      <c r="HNQ3821" s="1463"/>
      <c r="HNR3821" s="1462"/>
      <c r="HNS3821" s="1462"/>
      <c r="HNT3821" s="1462"/>
      <c r="HNU3821" s="1462"/>
      <c r="HNV3821" s="1463"/>
      <c r="HNW3821" s="1462"/>
      <c r="HNX3821" s="1462"/>
      <c r="HNY3821" s="1462"/>
      <c r="HNZ3821" s="1462"/>
      <c r="HOA3821" s="1462"/>
      <c r="HOB3821" s="1462"/>
      <c r="HOC3821" s="1462"/>
      <c r="HOD3821" s="1463"/>
      <c r="HOE3821" s="1462"/>
      <c r="HOF3821" s="1462"/>
      <c r="HOG3821" s="1463"/>
      <c r="HOH3821" s="1463"/>
      <c r="HOI3821" s="1463"/>
      <c r="HOJ3821" s="1463"/>
      <c r="HOK3821" s="1463"/>
      <c r="HOL3821" s="1463"/>
      <c r="HOM3821" s="1462"/>
      <c r="HON3821" s="1462"/>
      <c r="HOO3821" s="1464"/>
      <c r="HOP3821" s="1465"/>
      <c r="HOQ3821" s="1466"/>
      <c r="HOR3821" s="1466"/>
      <c r="HOS3821" s="1462"/>
      <c r="HOT3821" s="1462"/>
      <c r="HOU3821" s="1462"/>
      <c r="HOV3821" s="1462"/>
      <c r="HOW3821" s="1463"/>
      <c r="HOX3821" s="1462"/>
      <c r="HOY3821" s="1462"/>
      <c r="HOZ3821" s="1462"/>
      <c r="HPA3821" s="1462"/>
      <c r="HPB3821" s="1463"/>
      <c r="HPC3821" s="1462"/>
      <c r="HPD3821" s="1462"/>
      <c r="HPE3821" s="1462"/>
      <c r="HPF3821" s="1462"/>
      <c r="HPG3821" s="1462"/>
      <c r="HPH3821" s="1462"/>
      <c r="HPI3821" s="1462"/>
      <c r="HPJ3821" s="1463"/>
      <c r="HPK3821" s="1462"/>
      <c r="HPL3821" s="1462"/>
      <c r="HPM3821" s="1463"/>
      <c r="HPN3821" s="1463"/>
      <c r="HPO3821" s="1463"/>
      <c r="HPP3821" s="1463"/>
      <c r="HPQ3821" s="1463"/>
      <c r="HPR3821" s="1463"/>
      <c r="HPS3821" s="1462"/>
      <c r="HPT3821" s="1462"/>
      <c r="HPU3821" s="1464"/>
      <c r="HPV3821" s="1465"/>
      <c r="HPW3821" s="1466"/>
      <c r="HPX3821" s="1466"/>
      <c r="HPY3821" s="1462"/>
      <c r="HPZ3821" s="1462"/>
      <c r="HQA3821" s="1462"/>
      <c r="HQB3821" s="1462"/>
      <c r="HQC3821" s="1463"/>
      <c r="HQD3821" s="1462"/>
      <c r="HQE3821" s="1462"/>
      <c r="HQF3821" s="1462"/>
      <c r="HQG3821" s="1462"/>
      <c r="HQH3821" s="1463"/>
      <c r="HQI3821" s="1462"/>
      <c r="HQJ3821" s="1462"/>
      <c r="HQK3821" s="1462"/>
      <c r="HQL3821" s="1462"/>
      <c r="HQM3821" s="1462"/>
      <c r="HQN3821" s="1462"/>
      <c r="HQO3821" s="1462"/>
      <c r="HQP3821" s="1463"/>
      <c r="HQQ3821" s="1462"/>
      <c r="HQR3821" s="1462"/>
      <c r="HQS3821" s="1463"/>
      <c r="HQT3821" s="1463"/>
      <c r="HQU3821" s="1463"/>
      <c r="HQV3821" s="1463"/>
      <c r="HQW3821" s="1463"/>
      <c r="HQX3821" s="1463"/>
      <c r="HQY3821" s="1462"/>
      <c r="HQZ3821" s="1462"/>
      <c r="HRA3821" s="1464"/>
      <c r="HRB3821" s="1465"/>
      <c r="HRC3821" s="1466"/>
      <c r="HRD3821" s="1466"/>
      <c r="HRE3821" s="1462"/>
      <c r="HRF3821" s="1462"/>
      <c r="HRG3821" s="1462"/>
      <c r="HRH3821" s="1462"/>
      <c r="HRI3821" s="1463"/>
      <c r="HRJ3821" s="1462"/>
      <c r="HRK3821" s="1462"/>
      <c r="HRL3821" s="1462"/>
      <c r="HRM3821" s="1462"/>
      <c r="HRN3821" s="1463"/>
      <c r="HRO3821" s="1462"/>
      <c r="HRP3821" s="1462"/>
      <c r="HRQ3821" s="1462"/>
      <c r="HRR3821" s="1462"/>
      <c r="HRS3821" s="1462"/>
      <c r="HRT3821" s="1462"/>
      <c r="HRU3821" s="1462"/>
      <c r="HRV3821" s="1463"/>
      <c r="HRW3821" s="1462"/>
      <c r="HRX3821" s="1462"/>
      <c r="HRY3821" s="1463"/>
      <c r="HRZ3821" s="1463"/>
      <c r="HSA3821" s="1463"/>
      <c r="HSB3821" s="1463"/>
      <c r="HSC3821" s="1463"/>
      <c r="HSD3821" s="1463"/>
      <c r="HSE3821" s="1462"/>
      <c r="HSF3821" s="1462"/>
      <c r="HSG3821" s="1464"/>
      <c r="HSH3821" s="1465"/>
      <c r="HSI3821" s="1466"/>
      <c r="HSJ3821" s="1466"/>
      <c r="HSK3821" s="1462"/>
      <c r="HSL3821" s="1462"/>
      <c r="HSM3821" s="1462"/>
      <c r="HSN3821" s="1462"/>
      <c r="HSO3821" s="1463"/>
      <c r="HSP3821" s="1462"/>
      <c r="HSQ3821" s="1462"/>
      <c r="HSR3821" s="1462"/>
      <c r="HSS3821" s="1462"/>
      <c r="HST3821" s="1463"/>
      <c r="HSU3821" s="1462"/>
      <c r="HSV3821" s="1462"/>
      <c r="HSW3821" s="1462"/>
      <c r="HSX3821" s="1462"/>
      <c r="HSY3821" s="1462"/>
      <c r="HSZ3821" s="1462"/>
      <c r="HTA3821" s="1462"/>
      <c r="HTB3821" s="1463"/>
      <c r="HTC3821" s="1462"/>
      <c r="HTD3821" s="1462"/>
      <c r="HTE3821" s="1463"/>
      <c r="HTF3821" s="1463"/>
      <c r="HTG3821" s="1463"/>
      <c r="HTH3821" s="1463"/>
      <c r="HTI3821" s="1463"/>
      <c r="HTJ3821" s="1463"/>
      <c r="HTK3821" s="1462"/>
      <c r="HTL3821" s="1462"/>
      <c r="HTM3821" s="1464"/>
      <c r="HTN3821" s="1465"/>
      <c r="HTO3821" s="1466"/>
      <c r="HTP3821" s="1466"/>
      <c r="HTQ3821" s="1462"/>
      <c r="HTR3821" s="1462"/>
      <c r="HTS3821" s="1462"/>
      <c r="HTT3821" s="1462"/>
      <c r="HTU3821" s="1463"/>
      <c r="HTV3821" s="1462"/>
      <c r="HTW3821" s="1462"/>
      <c r="HTX3821" s="1462"/>
      <c r="HTY3821" s="1462"/>
      <c r="HTZ3821" s="1463"/>
      <c r="HUA3821" s="1462"/>
      <c r="HUB3821" s="1462"/>
      <c r="HUC3821" s="1462"/>
      <c r="HUD3821" s="1462"/>
      <c r="HUE3821" s="1462"/>
      <c r="HUF3821" s="1462"/>
      <c r="HUG3821" s="1462"/>
      <c r="HUH3821" s="1463"/>
      <c r="HUI3821" s="1462"/>
      <c r="HUJ3821" s="1462"/>
      <c r="HUK3821" s="1463"/>
      <c r="HUL3821" s="1463"/>
      <c r="HUM3821" s="1463"/>
      <c r="HUN3821" s="1463"/>
      <c r="HUO3821" s="1463"/>
      <c r="HUP3821" s="1463"/>
      <c r="HUQ3821" s="1462"/>
      <c r="HUR3821" s="1462"/>
      <c r="HUS3821" s="1464"/>
      <c r="HUT3821" s="1465"/>
      <c r="HUU3821" s="1466"/>
      <c r="HUV3821" s="1466"/>
      <c r="HUW3821" s="1462"/>
      <c r="HUX3821" s="1462"/>
      <c r="HUY3821" s="1462"/>
      <c r="HUZ3821" s="1462"/>
      <c r="HVA3821" s="1463"/>
      <c r="HVB3821" s="1462"/>
      <c r="HVC3821" s="1462"/>
      <c r="HVD3821" s="1462"/>
      <c r="HVE3821" s="1462"/>
      <c r="HVF3821" s="1463"/>
      <c r="HVG3821" s="1462"/>
      <c r="HVH3821" s="1462"/>
      <c r="HVI3821" s="1462"/>
      <c r="HVJ3821" s="1462"/>
      <c r="HVK3821" s="1462"/>
      <c r="HVL3821" s="1462"/>
      <c r="HVM3821" s="1462"/>
      <c r="HVN3821" s="1463"/>
      <c r="HVO3821" s="1462"/>
      <c r="HVP3821" s="1462"/>
      <c r="HVQ3821" s="1463"/>
      <c r="HVR3821" s="1463"/>
      <c r="HVS3821" s="1463"/>
      <c r="HVT3821" s="1463"/>
      <c r="HVU3821" s="1463"/>
      <c r="HVV3821" s="1463"/>
      <c r="HVW3821" s="1462"/>
      <c r="HVX3821" s="1462"/>
      <c r="HVY3821" s="1464"/>
      <c r="HVZ3821" s="1465"/>
      <c r="HWA3821" s="1466"/>
      <c r="HWB3821" s="1466"/>
      <c r="HWC3821" s="1462"/>
      <c r="HWD3821" s="1462"/>
      <c r="HWE3821" s="1462"/>
      <c r="HWF3821" s="1462"/>
      <c r="HWG3821" s="1463"/>
      <c r="HWH3821" s="1462"/>
      <c r="HWI3821" s="1462"/>
      <c r="HWJ3821" s="1462"/>
      <c r="HWK3821" s="1462"/>
      <c r="HWL3821" s="1463"/>
      <c r="HWM3821" s="1462"/>
      <c r="HWN3821" s="1462"/>
      <c r="HWO3821" s="1462"/>
      <c r="HWP3821" s="1462"/>
      <c r="HWQ3821" s="1462"/>
      <c r="HWR3821" s="1462"/>
      <c r="HWS3821" s="1462"/>
      <c r="HWT3821" s="1463"/>
      <c r="HWU3821" s="1462"/>
      <c r="HWV3821" s="1462"/>
      <c r="HWW3821" s="1463"/>
      <c r="HWX3821" s="1463"/>
      <c r="HWY3821" s="1463"/>
      <c r="HWZ3821" s="1463"/>
      <c r="HXA3821" s="1463"/>
      <c r="HXB3821" s="1463"/>
      <c r="HXC3821" s="1462"/>
      <c r="HXD3821" s="1462"/>
      <c r="HXE3821" s="1464"/>
      <c r="HXF3821" s="1465"/>
      <c r="HXG3821" s="1466"/>
      <c r="HXH3821" s="1466"/>
      <c r="HXI3821" s="1462"/>
      <c r="HXJ3821" s="1462"/>
      <c r="HXK3821" s="1462"/>
      <c r="HXL3821" s="1462"/>
      <c r="HXM3821" s="1463"/>
      <c r="HXN3821" s="1462"/>
      <c r="HXO3821" s="1462"/>
      <c r="HXP3821" s="1462"/>
      <c r="HXQ3821" s="1462"/>
      <c r="HXR3821" s="1463"/>
      <c r="HXS3821" s="1462"/>
      <c r="HXT3821" s="1462"/>
      <c r="HXU3821" s="1462"/>
      <c r="HXV3821" s="1462"/>
      <c r="HXW3821" s="1462"/>
      <c r="HXX3821" s="1462"/>
      <c r="HXY3821" s="1462"/>
      <c r="HXZ3821" s="1463"/>
      <c r="HYA3821" s="1462"/>
      <c r="HYB3821" s="1462"/>
      <c r="HYC3821" s="1463"/>
      <c r="HYD3821" s="1463"/>
      <c r="HYE3821" s="1463"/>
      <c r="HYF3821" s="1463"/>
      <c r="HYG3821" s="1463"/>
      <c r="HYH3821" s="1463"/>
      <c r="HYI3821" s="1462"/>
      <c r="HYJ3821" s="1462"/>
      <c r="HYK3821" s="1464"/>
      <c r="HYL3821" s="1465"/>
      <c r="HYM3821" s="1466"/>
      <c r="HYN3821" s="1466"/>
      <c r="HYO3821" s="1462"/>
      <c r="HYP3821" s="1462"/>
      <c r="HYQ3821" s="1462"/>
      <c r="HYR3821" s="1462"/>
      <c r="HYS3821" s="1463"/>
      <c r="HYT3821" s="1462"/>
      <c r="HYU3821" s="1462"/>
      <c r="HYV3821" s="1462"/>
      <c r="HYW3821" s="1462"/>
      <c r="HYX3821" s="1463"/>
      <c r="HYY3821" s="1462"/>
      <c r="HYZ3821" s="1462"/>
      <c r="HZA3821" s="1462"/>
      <c r="HZB3821" s="1462"/>
      <c r="HZC3821" s="1462"/>
      <c r="HZD3821" s="1462"/>
      <c r="HZE3821" s="1462"/>
      <c r="HZF3821" s="1463"/>
      <c r="HZG3821" s="1462"/>
      <c r="HZH3821" s="1462"/>
      <c r="HZI3821" s="1463"/>
      <c r="HZJ3821" s="1463"/>
      <c r="HZK3821" s="1463"/>
      <c r="HZL3821" s="1463"/>
      <c r="HZM3821" s="1463"/>
      <c r="HZN3821" s="1463"/>
      <c r="HZO3821" s="1462"/>
      <c r="HZP3821" s="1462"/>
      <c r="HZQ3821" s="1464"/>
      <c r="HZR3821" s="1465"/>
      <c r="HZS3821" s="1466"/>
      <c r="HZT3821" s="1466"/>
      <c r="HZU3821" s="1462"/>
      <c r="HZV3821" s="1462"/>
      <c r="HZW3821" s="1462"/>
      <c r="HZX3821" s="1462"/>
      <c r="HZY3821" s="1463"/>
      <c r="HZZ3821" s="1462"/>
      <c r="IAA3821" s="1462"/>
      <c r="IAB3821" s="1462"/>
      <c r="IAC3821" s="1462"/>
      <c r="IAD3821" s="1463"/>
      <c r="IAE3821" s="1462"/>
      <c r="IAF3821" s="1462"/>
      <c r="IAG3821" s="1462"/>
      <c r="IAH3821" s="1462"/>
      <c r="IAI3821" s="1462"/>
      <c r="IAJ3821" s="1462"/>
      <c r="IAK3821" s="1462"/>
      <c r="IAL3821" s="1463"/>
      <c r="IAM3821" s="1462"/>
      <c r="IAN3821" s="1462"/>
      <c r="IAO3821" s="1463"/>
      <c r="IAP3821" s="1463"/>
      <c r="IAQ3821" s="1463"/>
      <c r="IAR3821" s="1463"/>
      <c r="IAS3821" s="1463"/>
      <c r="IAT3821" s="1463"/>
      <c r="IAU3821" s="1462"/>
      <c r="IAV3821" s="1462"/>
      <c r="IAW3821" s="1464"/>
      <c r="IAX3821" s="1465"/>
      <c r="IAY3821" s="1466"/>
      <c r="IAZ3821" s="1466"/>
      <c r="IBA3821" s="1462"/>
      <c r="IBB3821" s="1462"/>
      <c r="IBC3821" s="1462"/>
      <c r="IBD3821" s="1462"/>
      <c r="IBE3821" s="1463"/>
      <c r="IBF3821" s="1462"/>
      <c r="IBG3821" s="1462"/>
      <c r="IBH3821" s="1462"/>
      <c r="IBI3821" s="1462"/>
      <c r="IBJ3821" s="1463"/>
      <c r="IBK3821" s="1462"/>
      <c r="IBL3821" s="1462"/>
      <c r="IBM3821" s="1462"/>
      <c r="IBN3821" s="1462"/>
      <c r="IBO3821" s="1462"/>
      <c r="IBP3821" s="1462"/>
      <c r="IBQ3821" s="1462"/>
      <c r="IBR3821" s="1463"/>
      <c r="IBS3821" s="1462"/>
      <c r="IBT3821" s="1462"/>
      <c r="IBU3821" s="1463"/>
      <c r="IBV3821" s="1463"/>
      <c r="IBW3821" s="1463"/>
      <c r="IBX3821" s="1463"/>
      <c r="IBY3821" s="1463"/>
      <c r="IBZ3821" s="1463"/>
      <c r="ICA3821" s="1462"/>
      <c r="ICB3821" s="1462"/>
      <c r="ICC3821" s="1464"/>
      <c r="ICD3821" s="1465"/>
      <c r="ICE3821" s="1466"/>
      <c r="ICF3821" s="1466"/>
      <c r="ICG3821" s="1462"/>
      <c r="ICH3821" s="1462"/>
      <c r="ICI3821" s="1462"/>
      <c r="ICJ3821" s="1462"/>
      <c r="ICK3821" s="1463"/>
      <c r="ICL3821" s="1462"/>
      <c r="ICM3821" s="1462"/>
      <c r="ICN3821" s="1462"/>
      <c r="ICO3821" s="1462"/>
      <c r="ICP3821" s="1463"/>
      <c r="ICQ3821" s="1462"/>
      <c r="ICR3821" s="1462"/>
      <c r="ICS3821" s="1462"/>
      <c r="ICT3821" s="1462"/>
      <c r="ICU3821" s="1462"/>
      <c r="ICV3821" s="1462"/>
      <c r="ICW3821" s="1462"/>
      <c r="ICX3821" s="1463"/>
      <c r="ICY3821" s="1462"/>
      <c r="ICZ3821" s="1462"/>
      <c r="IDA3821" s="1463"/>
      <c r="IDB3821" s="1463"/>
      <c r="IDC3821" s="1463"/>
      <c r="IDD3821" s="1463"/>
      <c r="IDE3821" s="1463"/>
      <c r="IDF3821" s="1463"/>
      <c r="IDG3821" s="1462"/>
      <c r="IDH3821" s="1462"/>
      <c r="IDI3821" s="1464"/>
      <c r="IDJ3821" s="1465"/>
      <c r="IDK3821" s="1466"/>
      <c r="IDL3821" s="1466"/>
      <c r="IDM3821" s="1462"/>
      <c r="IDN3821" s="1462"/>
      <c r="IDO3821" s="1462"/>
      <c r="IDP3821" s="1462"/>
      <c r="IDQ3821" s="1463"/>
      <c r="IDR3821" s="1462"/>
      <c r="IDS3821" s="1462"/>
      <c r="IDT3821" s="1462"/>
      <c r="IDU3821" s="1462"/>
      <c r="IDV3821" s="1463"/>
      <c r="IDW3821" s="1462"/>
      <c r="IDX3821" s="1462"/>
      <c r="IDY3821" s="1462"/>
      <c r="IDZ3821" s="1462"/>
      <c r="IEA3821" s="1462"/>
      <c r="IEB3821" s="1462"/>
      <c r="IEC3821" s="1462"/>
      <c r="IED3821" s="1463"/>
      <c r="IEE3821" s="1462"/>
      <c r="IEF3821" s="1462"/>
      <c r="IEG3821" s="1463"/>
      <c r="IEH3821" s="1463"/>
      <c r="IEI3821" s="1463"/>
      <c r="IEJ3821" s="1463"/>
      <c r="IEK3821" s="1463"/>
      <c r="IEL3821" s="1463"/>
      <c r="IEM3821" s="1462"/>
      <c r="IEN3821" s="1462"/>
      <c r="IEO3821" s="1464"/>
      <c r="IEP3821" s="1465"/>
      <c r="IEQ3821" s="1466"/>
      <c r="IER3821" s="1466"/>
      <c r="IES3821" s="1462"/>
      <c r="IET3821" s="1462"/>
      <c r="IEU3821" s="1462"/>
      <c r="IEV3821" s="1462"/>
      <c r="IEW3821" s="1463"/>
      <c r="IEX3821" s="1462"/>
      <c r="IEY3821" s="1462"/>
      <c r="IEZ3821" s="1462"/>
      <c r="IFA3821" s="1462"/>
      <c r="IFB3821" s="1463"/>
      <c r="IFC3821" s="1462"/>
      <c r="IFD3821" s="1462"/>
      <c r="IFE3821" s="1462"/>
      <c r="IFF3821" s="1462"/>
      <c r="IFG3821" s="1462"/>
      <c r="IFH3821" s="1462"/>
      <c r="IFI3821" s="1462"/>
      <c r="IFJ3821" s="1463"/>
      <c r="IFK3821" s="1462"/>
      <c r="IFL3821" s="1462"/>
      <c r="IFM3821" s="1463"/>
      <c r="IFN3821" s="1463"/>
      <c r="IFO3821" s="1463"/>
      <c r="IFP3821" s="1463"/>
      <c r="IFQ3821" s="1463"/>
      <c r="IFR3821" s="1463"/>
      <c r="IFS3821" s="1462"/>
      <c r="IFT3821" s="1462"/>
      <c r="IFU3821" s="1464"/>
      <c r="IFV3821" s="1465"/>
      <c r="IFW3821" s="1466"/>
      <c r="IFX3821" s="1466"/>
      <c r="IFY3821" s="1462"/>
      <c r="IFZ3821" s="1462"/>
      <c r="IGA3821" s="1462"/>
      <c r="IGB3821" s="1462"/>
      <c r="IGC3821" s="1463"/>
      <c r="IGD3821" s="1462"/>
      <c r="IGE3821" s="1462"/>
      <c r="IGF3821" s="1462"/>
      <c r="IGG3821" s="1462"/>
      <c r="IGH3821" s="1463"/>
      <c r="IGI3821" s="1462"/>
      <c r="IGJ3821" s="1462"/>
      <c r="IGK3821" s="1462"/>
      <c r="IGL3821" s="1462"/>
      <c r="IGM3821" s="1462"/>
      <c r="IGN3821" s="1462"/>
      <c r="IGO3821" s="1462"/>
      <c r="IGP3821" s="1463"/>
      <c r="IGQ3821" s="1462"/>
      <c r="IGR3821" s="1462"/>
      <c r="IGS3821" s="1463"/>
      <c r="IGT3821" s="1463"/>
      <c r="IGU3821" s="1463"/>
      <c r="IGV3821" s="1463"/>
      <c r="IGW3821" s="1463"/>
      <c r="IGX3821" s="1463"/>
      <c r="IGY3821" s="1462"/>
      <c r="IGZ3821" s="1462"/>
      <c r="IHA3821" s="1464"/>
      <c r="IHB3821" s="1465"/>
      <c r="IHC3821" s="1466"/>
      <c r="IHD3821" s="1466"/>
      <c r="IHE3821" s="1462"/>
      <c r="IHF3821" s="1462"/>
      <c r="IHG3821" s="1462"/>
      <c r="IHH3821" s="1462"/>
      <c r="IHI3821" s="1463"/>
      <c r="IHJ3821" s="1462"/>
      <c r="IHK3821" s="1462"/>
      <c r="IHL3821" s="1462"/>
      <c r="IHM3821" s="1462"/>
      <c r="IHN3821" s="1463"/>
      <c r="IHO3821" s="1462"/>
      <c r="IHP3821" s="1462"/>
      <c r="IHQ3821" s="1462"/>
      <c r="IHR3821" s="1462"/>
      <c r="IHS3821" s="1462"/>
      <c r="IHT3821" s="1462"/>
      <c r="IHU3821" s="1462"/>
      <c r="IHV3821" s="1463"/>
      <c r="IHW3821" s="1462"/>
      <c r="IHX3821" s="1462"/>
      <c r="IHY3821" s="1463"/>
      <c r="IHZ3821" s="1463"/>
      <c r="IIA3821" s="1463"/>
      <c r="IIB3821" s="1463"/>
      <c r="IIC3821" s="1463"/>
      <c r="IID3821" s="1463"/>
      <c r="IIE3821" s="1462"/>
      <c r="IIF3821" s="1462"/>
      <c r="IIG3821" s="1464"/>
      <c r="IIH3821" s="1465"/>
      <c r="III3821" s="1466"/>
      <c r="IIJ3821" s="1466"/>
      <c r="IIK3821" s="1462"/>
      <c r="IIL3821" s="1462"/>
      <c r="IIM3821" s="1462"/>
      <c r="IIN3821" s="1462"/>
      <c r="IIO3821" s="1463"/>
      <c r="IIP3821" s="1462"/>
      <c r="IIQ3821" s="1462"/>
      <c r="IIR3821" s="1462"/>
      <c r="IIS3821" s="1462"/>
      <c r="IIT3821" s="1463"/>
      <c r="IIU3821" s="1462"/>
      <c r="IIV3821" s="1462"/>
      <c r="IIW3821" s="1462"/>
      <c r="IIX3821" s="1462"/>
      <c r="IIY3821" s="1462"/>
      <c r="IIZ3821" s="1462"/>
      <c r="IJA3821" s="1462"/>
      <c r="IJB3821" s="1463"/>
      <c r="IJC3821" s="1462"/>
      <c r="IJD3821" s="1462"/>
      <c r="IJE3821" s="1463"/>
      <c r="IJF3821" s="1463"/>
      <c r="IJG3821" s="1463"/>
      <c r="IJH3821" s="1463"/>
      <c r="IJI3821" s="1463"/>
      <c r="IJJ3821" s="1463"/>
      <c r="IJK3821" s="1462"/>
      <c r="IJL3821" s="1462"/>
      <c r="IJM3821" s="1464"/>
      <c r="IJN3821" s="1465"/>
      <c r="IJO3821" s="1466"/>
      <c r="IJP3821" s="1466"/>
      <c r="IJQ3821" s="1462"/>
      <c r="IJR3821" s="1462"/>
      <c r="IJS3821" s="1462"/>
      <c r="IJT3821" s="1462"/>
      <c r="IJU3821" s="1463"/>
      <c r="IJV3821" s="1462"/>
      <c r="IJW3821" s="1462"/>
      <c r="IJX3821" s="1462"/>
      <c r="IJY3821" s="1462"/>
      <c r="IJZ3821" s="1463"/>
      <c r="IKA3821" s="1462"/>
      <c r="IKB3821" s="1462"/>
      <c r="IKC3821" s="1462"/>
      <c r="IKD3821" s="1462"/>
      <c r="IKE3821" s="1462"/>
      <c r="IKF3821" s="1462"/>
      <c r="IKG3821" s="1462"/>
      <c r="IKH3821" s="1463"/>
      <c r="IKI3821" s="1462"/>
      <c r="IKJ3821" s="1462"/>
      <c r="IKK3821" s="1463"/>
      <c r="IKL3821" s="1463"/>
      <c r="IKM3821" s="1463"/>
      <c r="IKN3821" s="1463"/>
      <c r="IKO3821" s="1463"/>
      <c r="IKP3821" s="1463"/>
      <c r="IKQ3821" s="1462"/>
      <c r="IKR3821" s="1462"/>
      <c r="IKS3821" s="1464"/>
      <c r="IKT3821" s="1465"/>
      <c r="IKU3821" s="1466"/>
      <c r="IKV3821" s="1466"/>
      <c r="IKW3821" s="1462"/>
      <c r="IKX3821" s="1462"/>
      <c r="IKY3821" s="1462"/>
      <c r="IKZ3821" s="1462"/>
      <c r="ILA3821" s="1463"/>
      <c r="ILB3821" s="1462"/>
      <c r="ILC3821" s="1462"/>
      <c r="ILD3821" s="1462"/>
      <c r="ILE3821" s="1462"/>
      <c r="ILF3821" s="1463"/>
      <c r="ILG3821" s="1462"/>
      <c r="ILH3821" s="1462"/>
      <c r="ILI3821" s="1462"/>
      <c r="ILJ3821" s="1462"/>
      <c r="ILK3821" s="1462"/>
      <c r="ILL3821" s="1462"/>
      <c r="ILM3821" s="1462"/>
      <c r="ILN3821" s="1463"/>
      <c r="ILO3821" s="1462"/>
      <c r="ILP3821" s="1462"/>
      <c r="ILQ3821" s="1463"/>
      <c r="ILR3821" s="1463"/>
      <c r="ILS3821" s="1463"/>
      <c r="ILT3821" s="1463"/>
      <c r="ILU3821" s="1463"/>
      <c r="ILV3821" s="1463"/>
      <c r="ILW3821" s="1462"/>
      <c r="ILX3821" s="1462"/>
      <c r="ILY3821" s="1464"/>
      <c r="ILZ3821" s="1465"/>
      <c r="IMA3821" s="1466"/>
      <c r="IMB3821" s="1466"/>
      <c r="IMC3821" s="1462"/>
      <c r="IMD3821" s="1462"/>
      <c r="IME3821" s="1462"/>
      <c r="IMF3821" s="1462"/>
      <c r="IMG3821" s="1463"/>
      <c r="IMH3821" s="1462"/>
      <c r="IMI3821" s="1462"/>
      <c r="IMJ3821" s="1462"/>
      <c r="IMK3821" s="1462"/>
      <c r="IML3821" s="1463"/>
      <c r="IMM3821" s="1462"/>
      <c r="IMN3821" s="1462"/>
      <c r="IMO3821" s="1462"/>
      <c r="IMP3821" s="1462"/>
      <c r="IMQ3821" s="1462"/>
      <c r="IMR3821" s="1462"/>
      <c r="IMS3821" s="1462"/>
      <c r="IMT3821" s="1463"/>
      <c r="IMU3821" s="1462"/>
      <c r="IMV3821" s="1462"/>
      <c r="IMW3821" s="1463"/>
      <c r="IMX3821" s="1463"/>
      <c r="IMY3821" s="1463"/>
      <c r="IMZ3821" s="1463"/>
      <c r="INA3821" s="1463"/>
      <c r="INB3821" s="1463"/>
      <c r="INC3821" s="1462"/>
      <c r="IND3821" s="1462"/>
      <c r="INE3821" s="1464"/>
      <c r="INF3821" s="1465"/>
      <c r="ING3821" s="1466"/>
      <c r="INH3821" s="1466"/>
      <c r="INI3821" s="1462"/>
      <c r="INJ3821" s="1462"/>
      <c r="INK3821" s="1462"/>
      <c r="INL3821" s="1462"/>
      <c r="INM3821" s="1463"/>
      <c r="INN3821" s="1462"/>
      <c r="INO3821" s="1462"/>
      <c r="INP3821" s="1462"/>
      <c r="INQ3821" s="1462"/>
      <c r="INR3821" s="1463"/>
      <c r="INS3821" s="1462"/>
      <c r="INT3821" s="1462"/>
      <c r="INU3821" s="1462"/>
      <c r="INV3821" s="1462"/>
      <c r="INW3821" s="1462"/>
      <c r="INX3821" s="1462"/>
      <c r="INY3821" s="1462"/>
      <c r="INZ3821" s="1463"/>
      <c r="IOA3821" s="1462"/>
      <c r="IOB3821" s="1462"/>
      <c r="IOC3821" s="1463"/>
      <c r="IOD3821" s="1463"/>
      <c r="IOE3821" s="1463"/>
      <c r="IOF3821" s="1463"/>
      <c r="IOG3821" s="1463"/>
      <c r="IOH3821" s="1463"/>
      <c r="IOI3821" s="1462"/>
      <c r="IOJ3821" s="1462"/>
      <c r="IOK3821" s="1464"/>
      <c r="IOL3821" s="1465"/>
      <c r="IOM3821" s="1466"/>
      <c r="ION3821" s="1466"/>
      <c r="IOO3821" s="1462"/>
      <c r="IOP3821" s="1462"/>
      <c r="IOQ3821" s="1462"/>
      <c r="IOR3821" s="1462"/>
      <c r="IOS3821" s="1463"/>
      <c r="IOT3821" s="1462"/>
      <c r="IOU3821" s="1462"/>
      <c r="IOV3821" s="1462"/>
      <c r="IOW3821" s="1462"/>
      <c r="IOX3821" s="1463"/>
      <c r="IOY3821" s="1462"/>
      <c r="IOZ3821" s="1462"/>
      <c r="IPA3821" s="1462"/>
      <c r="IPB3821" s="1462"/>
      <c r="IPC3821" s="1462"/>
      <c r="IPD3821" s="1462"/>
      <c r="IPE3821" s="1462"/>
      <c r="IPF3821" s="1463"/>
      <c r="IPG3821" s="1462"/>
      <c r="IPH3821" s="1462"/>
      <c r="IPI3821" s="1463"/>
      <c r="IPJ3821" s="1463"/>
      <c r="IPK3821" s="1463"/>
      <c r="IPL3821" s="1463"/>
      <c r="IPM3821" s="1463"/>
      <c r="IPN3821" s="1463"/>
      <c r="IPO3821" s="1462"/>
      <c r="IPP3821" s="1462"/>
      <c r="IPQ3821" s="1464"/>
      <c r="IPR3821" s="1465"/>
      <c r="IPS3821" s="1466"/>
      <c r="IPT3821" s="1466"/>
      <c r="IPU3821" s="1462"/>
      <c r="IPV3821" s="1462"/>
      <c r="IPW3821" s="1462"/>
      <c r="IPX3821" s="1462"/>
      <c r="IPY3821" s="1463"/>
      <c r="IPZ3821" s="1462"/>
      <c r="IQA3821" s="1462"/>
      <c r="IQB3821" s="1462"/>
      <c r="IQC3821" s="1462"/>
      <c r="IQD3821" s="1463"/>
      <c r="IQE3821" s="1462"/>
      <c r="IQF3821" s="1462"/>
      <c r="IQG3821" s="1462"/>
      <c r="IQH3821" s="1462"/>
      <c r="IQI3821" s="1462"/>
      <c r="IQJ3821" s="1462"/>
      <c r="IQK3821" s="1462"/>
      <c r="IQL3821" s="1463"/>
      <c r="IQM3821" s="1462"/>
      <c r="IQN3821" s="1462"/>
      <c r="IQO3821" s="1463"/>
      <c r="IQP3821" s="1463"/>
      <c r="IQQ3821" s="1463"/>
      <c r="IQR3821" s="1463"/>
      <c r="IQS3821" s="1463"/>
      <c r="IQT3821" s="1463"/>
      <c r="IQU3821" s="1462"/>
      <c r="IQV3821" s="1462"/>
      <c r="IQW3821" s="1464"/>
      <c r="IQX3821" s="1465"/>
      <c r="IQY3821" s="1466"/>
      <c r="IQZ3821" s="1466"/>
      <c r="IRA3821" s="1462"/>
      <c r="IRB3821" s="1462"/>
      <c r="IRC3821" s="1462"/>
      <c r="IRD3821" s="1462"/>
      <c r="IRE3821" s="1463"/>
      <c r="IRF3821" s="1462"/>
      <c r="IRG3821" s="1462"/>
      <c r="IRH3821" s="1462"/>
      <c r="IRI3821" s="1462"/>
      <c r="IRJ3821" s="1463"/>
      <c r="IRK3821" s="1462"/>
      <c r="IRL3821" s="1462"/>
      <c r="IRM3821" s="1462"/>
      <c r="IRN3821" s="1462"/>
      <c r="IRO3821" s="1462"/>
      <c r="IRP3821" s="1462"/>
      <c r="IRQ3821" s="1462"/>
      <c r="IRR3821" s="1463"/>
      <c r="IRS3821" s="1462"/>
      <c r="IRT3821" s="1462"/>
      <c r="IRU3821" s="1463"/>
      <c r="IRV3821" s="1463"/>
      <c r="IRW3821" s="1463"/>
      <c r="IRX3821" s="1463"/>
      <c r="IRY3821" s="1463"/>
      <c r="IRZ3821" s="1463"/>
      <c r="ISA3821" s="1462"/>
      <c r="ISB3821" s="1462"/>
      <c r="ISC3821" s="1464"/>
      <c r="ISD3821" s="1465"/>
      <c r="ISE3821" s="1466"/>
      <c r="ISF3821" s="1466"/>
      <c r="ISG3821" s="1462"/>
      <c r="ISH3821" s="1462"/>
      <c r="ISI3821" s="1462"/>
      <c r="ISJ3821" s="1462"/>
      <c r="ISK3821" s="1463"/>
      <c r="ISL3821" s="1462"/>
      <c r="ISM3821" s="1462"/>
      <c r="ISN3821" s="1462"/>
      <c r="ISO3821" s="1462"/>
      <c r="ISP3821" s="1463"/>
      <c r="ISQ3821" s="1462"/>
      <c r="ISR3821" s="1462"/>
      <c r="ISS3821" s="1462"/>
      <c r="IST3821" s="1462"/>
      <c r="ISU3821" s="1462"/>
      <c r="ISV3821" s="1462"/>
      <c r="ISW3821" s="1462"/>
      <c r="ISX3821" s="1463"/>
      <c r="ISY3821" s="1462"/>
      <c r="ISZ3821" s="1462"/>
      <c r="ITA3821" s="1463"/>
      <c r="ITB3821" s="1463"/>
      <c r="ITC3821" s="1463"/>
      <c r="ITD3821" s="1463"/>
      <c r="ITE3821" s="1463"/>
      <c r="ITF3821" s="1463"/>
      <c r="ITG3821" s="1462"/>
      <c r="ITH3821" s="1462"/>
      <c r="ITI3821" s="1464"/>
      <c r="ITJ3821" s="1465"/>
      <c r="ITK3821" s="1466"/>
      <c r="ITL3821" s="1466"/>
      <c r="ITM3821" s="1462"/>
      <c r="ITN3821" s="1462"/>
      <c r="ITO3821" s="1462"/>
      <c r="ITP3821" s="1462"/>
      <c r="ITQ3821" s="1463"/>
      <c r="ITR3821" s="1462"/>
      <c r="ITS3821" s="1462"/>
      <c r="ITT3821" s="1462"/>
      <c r="ITU3821" s="1462"/>
      <c r="ITV3821" s="1463"/>
      <c r="ITW3821" s="1462"/>
      <c r="ITX3821" s="1462"/>
      <c r="ITY3821" s="1462"/>
      <c r="ITZ3821" s="1462"/>
      <c r="IUA3821" s="1462"/>
      <c r="IUB3821" s="1462"/>
      <c r="IUC3821" s="1462"/>
      <c r="IUD3821" s="1463"/>
      <c r="IUE3821" s="1462"/>
      <c r="IUF3821" s="1462"/>
      <c r="IUG3821" s="1463"/>
      <c r="IUH3821" s="1463"/>
      <c r="IUI3821" s="1463"/>
      <c r="IUJ3821" s="1463"/>
      <c r="IUK3821" s="1463"/>
      <c r="IUL3821" s="1463"/>
      <c r="IUM3821" s="1462"/>
      <c r="IUN3821" s="1462"/>
      <c r="IUO3821" s="1464"/>
      <c r="IUP3821" s="1465"/>
      <c r="IUQ3821" s="1466"/>
      <c r="IUR3821" s="1466"/>
      <c r="IUS3821" s="1462"/>
      <c r="IUT3821" s="1462"/>
      <c r="IUU3821" s="1462"/>
      <c r="IUV3821" s="1462"/>
      <c r="IUW3821" s="1463"/>
      <c r="IUX3821" s="1462"/>
      <c r="IUY3821" s="1462"/>
      <c r="IUZ3821" s="1462"/>
      <c r="IVA3821" s="1462"/>
      <c r="IVB3821" s="1463"/>
      <c r="IVC3821" s="1462"/>
      <c r="IVD3821" s="1462"/>
      <c r="IVE3821" s="1462"/>
      <c r="IVF3821" s="1462"/>
      <c r="IVG3821" s="1462"/>
      <c r="IVH3821" s="1462"/>
      <c r="IVI3821" s="1462"/>
      <c r="IVJ3821" s="1463"/>
      <c r="IVK3821" s="1462"/>
      <c r="IVL3821" s="1462"/>
      <c r="IVM3821" s="1463"/>
      <c r="IVN3821" s="1463"/>
      <c r="IVO3821" s="1463"/>
      <c r="IVP3821" s="1463"/>
      <c r="IVQ3821" s="1463"/>
      <c r="IVR3821" s="1463"/>
      <c r="IVS3821" s="1462"/>
      <c r="IVT3821" s="1462"/>
      <c r="IVU3821" s="1464"/>
      <c r="IVV3821" s="1465"/>
      <c r="IVW3821" s="1466"/>
      <c r="IVX3821" s="1466"/>
      <c r="IVY3821" s="1462"/>
      <c r="IVZ3821" s="1462"/>
      <c r="IWA3821" s="1462"/>
      <c r="IWB3821" s="1462"/>
      <c r="IWC3821" s="1463"/>
      <c r="IWD3821" s="1462"/>
      <c r="IWE3821" s="1462"/>
      <c r="IWF3821" s="1462"/>
      <c r="IWG3821" s="1462"/>
      <c r="IWH3821" s="1463"/>
      <c r="IWI3821" s="1462"/>
      <c r="IWJ3821" s="1462"/>
      <c r="IWK3821" s="1462"/>
      <c r="IWL3821" s="1462"/>
      <c r="IWM3821" s="1462"/>
      <c r="IWN3821" s="1462"/>
      <c r="IWO3821" s="1462"/>
      <c r="IWP3821" s="1463"/>
      <c r="IWQ3821" s="1462"/>
      <c r="IWR3821" s="1462"/>
      <c r="IWS3821" s="1463"/>
      <c r="IWT3821" s="1463"/>
      <c r="IWU3821" s="1463"/>
      <c r="IWV3821" s="1463"/>
      <c r="IWW3821" s="1463"/>
      <c r="IWX3821" s="1463"/>
      <c r="IWY3821" s="1462"/>
      <c r="IWZ3821" s="1462"/>
      <c r="IXA3821" s="1464"/>
      <c r="IXB3821" s="1465"/>
      <c r="IXC3821" s="1466"/>
      <c r="IXD3821" s="1466"/>
      <c r="IXE3821" s="1462"/>
      <c r="IXF3821" s="1462"/>
      <c r="IXG3821" s="1462"/>
      <c r="IXH3821" s="1462"/>
      <c r="IXI3821" s="1463"/>
      <c r="IXJ3821" s="1462"/>
      <c r="IXK3821" s="1462"/>
      <c r="IXL3821" s="1462"/>
      <c r="IXM3821" s="1462"/>
      <c r="IXN3821" s="1463"/>
      <c r="IXO3821" s="1462"/>
      <c r="IXP3821" s="1462"/>
      <c r="IXQ3821" s="1462"/>
      <c r="IXR3821" s="1462"/>
      <c r="IXS3821" s="1462"/>
      <c r="IXT3821" s="1462"/>
      <c r="IXU3821" s="1462"/>
      <c r="IXV3821" s="1463"/>
      <c r="IXW3821" s="1462"/>
      <c r="IXX3821" s="1462"/>
      <c r="IXY3821" s="1463"/>
      <c r="IXZ3821" s="1463"/>
      <c r="IYA3821" s="1463"/>
      <c r="IYB3821" s="1463"/>
      <c r="IYC3821" s="1463"/>
      <c r="IYD3821" s="1463"/>
      <c r="IYE3821" s="1462"/>
      <c r="IYF3821" s="1462"/>
      <c r="IYG3821" s="1464"/>
      <c r="IYH3821" s="1465"/>
      <c r="IYI3821" s="1466"/>
      <c r="IYJ3821" s="1466"/>
      <c r="IYK3821" s="1462"/>
      <c r="IYL3821" s="1462"/>
      <c r="IYM3821" s="1462"/>
      <c r="IYN3821" s="1462"/>
      <c r="IYO3821" s="1463"/>
      <c r="IYP3821" s="1462"/>
      <c r="IYQ3821" s="1462"/>
      <c r="IYR3821" s="1462"/>
      <c r="IYS3821" s="1462"/>
      <c r="IYT3821" s="1463"/>
      <c r="IYU3821" s="1462"/>
      <c r="IYV3821" s="1462"/>
      <c r="IYW3821" s="1462"/>
      <c r="IYX3821" s="1462"/>
      <c r="IYY3821" s="1462"/>
      <c r="IYZ3821" s="1462"/>
      <c r="IZA3821" s="1462"/>
      <c r="IZB3821" s="1463"/>
      <c r="IZC3821" s="1462"/>
      <c r="IZD3821" s="1462"/>
      <c r="IZE3821" s="1463"/>
      <c r="IZF3821" s="1463"/>
      <c r="IZG3821" s="1463"/>
      <c r="IZH3821" s="1463"/>
      <c r="IZI3821" s="1463"/>
      <c r="IZJ3821" s="1463"/>
      <c r="IZK3821" s="1462"/>
      <c r="IZL3821" s="1462"/>
      <c r="IZM3821" s="1464"/>
      <c r="IZN3821" s="1465"/>
      <c r="IZO3821" s="1466"/>
      <c r="IZP3821" s="1466"/>
      <c r="IZQ3821" s="1462"/>
      <c r="IZR3821" s="1462"/>
      <c r="IZS3821" s="1462"/>
      <c r="IZT3821" s="1462"/>
      <c r="IZU3821" s="1463"/>
      <c r="IZV3821" s="1462"/>
      <c r="IZW3821" s="1462"/>
      <c r="IZX3821" s="1462"/>
      <c r="IZY3821" s="1462"/>
      <c r="IZZ3821" s="1463"/>
      <c r="JAA3821" s="1462"/>
      <c r="JAB3821" s="1462"/>
      <c r="JAC3821" s="1462"/>
      <c r="JAD3821" s="1462"/>
      <c r="JAE3821" s="1462"/>
      <c r="JAF3821" s="1462"/>
      <c r="JAG3821" s="1462"/>
      <c r="JAH3821" s="1463"/>
      <c r="JAI3821" s="1462"/>
      <c r="JAJ3821" s="1462"/>
      <c r="JAK3821" s="1463"/>
      <c r="JAL3821" s="1463"/>
      <c r="JAM3821" s="1463"/>
      <c r="JAN3821" s="1463"/>
      <c r="JAO3821" s="1463"/>
      <c r="JAP3821" s="1463"/>
      <c r="JAQ3821" s="1462"/>
      <c r="JAR3821" s="1462"/>
      <c r="JAS3821" s="1464"/>
      <c r="JAT3821" s="1465"/>
      <c r="JAU3821" s="1466"/>
      <c r="JAV3821" s="1466"/>
      <c r="JAW3821" s="1462"/>
      <c r="JAX3821" s="1462"/>
      <c r="JAY3821" s="1462"/>
      <c r="JAZ3821" s="1462"/>
      <c r="JBA3821" s="1463"/>
      <c r="JBB3821" s="1462"/>
      <c r="JBC3821" s="1462"/>
      <c r="JBD3821" s="1462"/>
      <c r="JBE3821" s="1462"/>
      <c r="JBF3821" s="1463"/>
      <c r="JBG3821" s="1462"/>
      <c r="JBH3821" s="1462"/>
      <c r="JBI3821" s="1462"/>
      <c r="JBJ3821" s="1462"/>
      <c r="JBK3821" s="1462"/>
      <c r="JBL3821" s="1462"/>
      <c r="JBM3821" s="1462"/>
      <c r="JBN3821" s="1463"/>
      <c r="JBO3821" s="1462"/>
      <c r="JBP3821" s="1462"/>
      <c r="JBQ3821" s="1463"/>
      <c r="JBR3821" s="1463"/>
      <c r="JBS3821" s="1463"/>
      <c r="JBT3821" s="1463"/>
      <c r="JBU3821" s="1463"/>
      <c r="JBV3821" s="1463"/>
      <c r="JBW3821" s="1462"/>
      <c r="JBX3821" s="1462"/>
      <c r="JBY3821" s="1464"/>
      <c r="JBZ3821" s="1465"/>
      <c r="JCA3821" s="1466"/>
      <c r="JCB3821" s="1466"/>
      <c r="JCC3821" s="1462"/>
      <c r="JCD3821" s="1462"/>
      <c r="JCE3821" s="1462"/>
      <c r="JCF3821" s="1462"/>
      <c r="JCG3821" s="1463"/>
      <c r="JCH3821" s="1462"/>
      <c r="JCI3821" s="1462"/>
      <c r="JCJ3821" s="1462"/>
      <c r="JCK3821" s="1462"/>
      <c r="JCL3821" s="1463"/>
      <c r="JCM3821" s="1462"/>
      <c r="JCN3821" s="1462"/>
      <c r="JCO3821" s="1462"/>
      <c r="JCP3821" s="1462"/>
      <c r="JCQ3821" s="1462"/>
      <c r="JCR3821" s="1462"/>
      <c r="JCS3821" s="1462"/>
      <c r="JCT3821" s="1463"/>
      <c r="JCU3821" s="1462"/>
      <c r="JCV3821" s="1462"/>
      <c r="JCW3821" s="1463"/>
      <c r="JCX3821" s="1463"/>
      <c r="JCY3821" s="1463"/>
      <c r="JCZ3821" s="1463"/>
      <c r="JDA3821" s="1463"/>
      <c r="JDB3821" s="1463"/>
      <c r="JDC3821" s="1462"/>
      <c r="JDD3821" s="1462"/>
      <c r="JDE3821" s="1464"/>
      <c r="JDF3821" s="1465"/>
      <c r="JDG3821" s="1466"/>
      <c r="JDH3821" s="1466"/>
      <c r="JDI3821" s="1462"/>
      <c r="JDJ3821" s="1462"/>
      <c r="JDK3821" s="1462"/>
      <c r="JDL3821" s="1462"/>
      <c r="JDM3821" s="1463"/>
      <c r="JDN3821" s="1462"/>
      <c r="JDO3821" s="1462"/>
      <c r="JDP3821" s="1462"/>
      <c r="JDQ3821" s="1462"/>
      <c r="JDR3821" s="1463"/>
      <c r="JDS3821" s="1462"/>
      <c r="JDT3821" s="1462"/>
      <c r="JDU3821" s="1462"/>
      <c r="JDV3821" s="1462"/>
      <c r="JDW3821" s="1462"/>
      <c r="JDX3821" s="1462"/>
      <c r="JDY3821" s="1462"/>
      <c r="JDZ3821" s="1463"/>
      <c r="JEA3821" s="1462"/>
      <c r="JEB3821" s="1462"/>
      <c r="JEC3821" s="1463"/>
      <c r="JED3821" s="1463"/>
      <c r="JEE3821" s="1463"/>
      <c r="JEF3821" s="1463"/>
      <c r="JEG3821" s="1463"/>
      <c r="JEH3821" s="1463"/>
      <c r="JEI3821" s="1462"/>
      <c r="JEJ3821" s="1462"/>
      <c r="JEK3821" s="1464"/>
      <c r="JEL3821" s="1465"/>
      <c r="JEM3821" s="1466"/>
      <c r="JEN3821" s="1466"/>
      <c r="JEO3821" s="1462"/>
      <c r="JEP3821" s="1462"/>
      <c r="JEQ3821" s="1462"/>
      <c r="JER3821" s="1462"/>
      <c r="JES3821" s="1463"/>
      <c r="JET3821" s="1462"/>
      <c r="JEU3821" s="1462"/>
      <c r="JEV3821" s="1462"/>
      <c r="JEW3821" s="1462"/>
      <c r="JEX3821" s="1463"/>
      <c r="JEY3821" s="1462"/>
      <c r="JEZ3821" s="1462"/>
      <c r="JFA3821" s="1462"/>
      <c r="JFB3821" s="1462"/>
      <c r="JFC3821" s="1462"/>
      <c r="JFD3821" s="1462"/>
      <c r="JFE3821" s="1462"/>
      <c r="JFF3821" s="1463"/>
      <c r="JFG3821" s="1462"/>
      <c r="JFH3821" s="1462"/>
      <c r="JFI3821" s="1463"/>
      <c r="JFJ3821" s="1463"/>
      <c r="JFK3821" s="1463"/>
      <c r="JFL3821" s="1463"/>
      <c r="JFM3821" s="1463"/>
      <c r="JFN3821" s="1463"/>
      <c r="JFO3821" s="1462"/>
      <c r="JFP3821" s="1462"/>
      <c r="JFQ3821" s="1464"/>
      <c r="JFR3821" s="1465"/>
      <c r="JFS3821" s="1466"/>
      <c r="JFT3821" s="1466"/>
      <c r="JFU3821" s="1462"/>
      <c r="JFV3821" s="1462"/>
      <c r="JFW3821" s="1462"/>
      <c r="JFX3821" s="1462"/>
      <c r="JFY3821" s="1463"/>
      <c r="JFZ3821" s="1462"/>
      <c r="JGA3821" s="1462"/>
      <c r="JGB3821" s="1462"/>
      <c r="JGC3821" s="1462"/>
      <c r="JGD3821" s="1463"/>
      <c r="JGE3821" s="1462"/>
      <c r="JGF3821" s="1462"/>
      <c r="JGG3821" s="1462"/>
      <c r="JGH3821" s="1462"/>
      <c r="JGI3821" s="1462"/>
      <c r="JGJ3821" s="1462"/>
      <c r="JGK3821" s="1462"/>
      <c r="JGL3821" s="1463"/>
      <c r="JGM3821" s="1462"/>
      <c r="JGN3821" s="1462"/>
      <c r="JGO3821" s="1463"/>
      <c r="JGP3821" s="1463"/>
      <c r="JGQ3821" s="1463"/>
      <c r="JGR3821" s="1463"/>
      <c r="JGS3821" s="1463"/>
      <c r="JGT3821" s="1463"/>
      <c r="JGU3821" s="1462"/>
      <c r="JGV3821" s="1462"/>
      <c r="JGW3821" s="1464"/>
      <c r="JGX3821" s="1465"/>
      <c r="JGY3821" s="1466"/>
      <c r="JGZ3821" s="1466"/>
      <c r="JHA3821" s="1462"/>
      <c r="JHB3821" s="1462"/>
      <c r="JHC3821" s="1462"/>
      <c r="JHD3821" s="1462"/>
      <c r="JHE3821" s="1463"/>
      <c r="JHF3821" s="1462"/>
      <c r="JHG3821" s="1462"/>
      <c r="JHH3821" s="1462"/>
      <c r="JHI3821" s="1462"/>
      <c r="JHJ3821" s="1463"/>
      <c r="JHK3821" s="1462"/>
      <c r="JHL3821" s="1462"/>
      <c r="JHM3821" s="1462"/>
      <c r="JHN3821" s="1462"/>
      <c r="JHO3821" s="1462"/>
      <c r="JHP3821" s="1462"/>
      <c r="JHQ3821" s="1462"/>
      <c r="JHR3821" s="1463"/>
      <c r="JHS3821" s="1462"/>
      <c r="JHT3821" s="1462"/>
      <c r="JHU3821" s="1463"/>
      <c r="JHV3821" s="1463"/>
      <c r="JHW3821" s="1463"/>
      <c r="JHX3821" s="1463"/>
      <c r="JHY3821" s="1463"/>
      <c r="JHZ3821" s="1463"/>
      <c r="JIA3821" s="1462"/>
      <c r="JIB3821" s="1462"/>
      <c r="JIC3821" s="1464"/>
      <c r="JID3821" s="1465"/>
      <c r="JIE3821" s="1466"/>
      <c r="JIF3821" s="1466"/>
      <c r="JIG3821" s="1462"/>
      <c r="JIH3821" s="1462"/>
      <c r="JII3821" s="1462"/>
      <c r="JIJ3821" s="1462"/>
      <c r="JIK3821" s="1463"/>
      <c r="JIL3821" s="1462"/>
      <c r="JIM3821" s="1462"/>
      <c r="JIN3821" s="1462"/>
      <c r="JIO3821" s="1462"/>
      <c r="JIP3821" s="1463"/>
      <c r="JIQ3821" s="1462"/>
      <c r="JIR3821" s="1462"/>
      <c r="JIS3821" s="1462"/>
      <c r="JIT3821" s="1462"/>
      <c r="JIU3821" s="1462"/>
      <c r="JIV3821" s="1462"/>
      <c r="JIW3821" s="1462"/>
      <c r="JIX3821" s="1463"/>
      <c r="JIY3821" s="1462"/>
      <c r="JIZ3821" s="1462"/>
      <c r="JJA3821" s="1463"/>
      <c r="JJB3821" s="1463"/>
      <c r="JJC3821" s="1463"/>
      <c r="JJD3821" s="1463"/>
      <c r="JJE3821" s="1463"/>
      <c r="JJF3821" s="1463"/>
      <c r="JJG3821" s="1462"/>
      <c r="JJH3821" s="1462"/>
      <c r="JJI3821" s="1464"/>
      <c r="JJJ3821" s="1465"/>
      <c r="JJK3821" s="1466"/>
      <c r="JJL3821" s="1466"/>
      <c r="JJM3821" s="1462"/>
      <c r="JJN3821" s="1462"/>
      <c r="JJO3821" s="1462"/>
      <c r="JJP3821" s="1462"/>
      <c r="JJQ3821" s="1463"/>
      <c r="JJR3821" s="1462"/>
      <c r="JJS3821" s="1462"/>
      <c r="JJT3821" s="1462"/>
      <c r="JJU3821" s="1462"/>
      <c r="JJV3821" s="1463"/>
      <c r="JJW3821" s="1462"/>
      <c r="JJX3821" s="1462"/>
      <c r="JJY3821" s="1462"/>
      <c r="JJZ3821" s="1462"/>
      <c r="JKA3821" s="1462"/>
      <c r="JKB3821" s="1462"/>
      <c r="JKC3821" s="1462"/>
      <c r="JKD3821" s="1463"/>
      <c r="JKE3821" s="1462"/>
      <c r="JKF3821" s="1462"/>
      <c r="JKG3821" s="1463"/>
      <c r="JKH3821" s="1463"/>
      <c r="JKI3821" s="1463"/>
      <c r="JKJ3821" s="1463"/>
      <c r="JKK3821" s="1463"/>
      <c r="JKL3821" s="1463"/>
      <c r="JKM3821" s="1462"/>
      <c r="JKN3821" s="1462"/>
      <c r="JKO3821" s="1464"/>
      <c r="JKP3821" s="1465"/>
      <c r="JKQ3821" s="1466"/>
      <c r="JKR3821" s="1466"/>
      <c r="JKS3821" s="1462"/>
      <c r="JKT3821" s="1462"/>
      <c r="JKU3821" s="1462"/>
      <c r="JKV3821" s="1462"/>
      <c r="JKW3821" s="1463"/>
      <c r="JKX3821" s="1462"/>
      <c r="JKY3821" s="1462"/>
      <c r="JKZ3821" s="1462"/>
      <c r="JLA3821" s="1462"/>
      <c r="JLB3821" s="1463"/>
      <c r="JLC3821" s="1462"/>
      <c r="JLD3821" s="1462"/>
      <c r="JLE3821" s="1462"/>
      <c r="JLF3821" s="1462"/>
      <c r="JLG3821" s="1462"/>
      <c r="JLH3821" s="1462"/>
      <c r="JLI3821" s="1462"/>
      <c r="JLJ3821" s="1463"/>
      <c r="JLK3821" s="1462"/>
      <c r="JLL3821" s="1462"/>
      <c r="JLM3821" s="1463"/>
      <c r="JLN3821" s="1463"/>
      <c r="JLO3821" s="1463"/>
      <c r="JLP3821" s="1463"/>
      <c r="JLQ3821" s="1463"/>
      <c r="JLR3821" s="1463"/>
      <c r="JLS3821" s="1462"/>
      <c r="JLT3821" s="1462"/>
      <c r="JLU3821" s="1464"/>
      <c r="JLV3821" s="1465"/>
      <c r="JLW3821" s="1466"/>
      <c r="JLX3821" s="1466"/>
      <c r="JLY3821" s="1462"/>
      <c r="JLZ3821" s="1462"/>
      <c r="JMA3821" s="1462"/>
      <c r="JMB3821" s="1462"/>
      <c r="JMC3821" s="1463"/>
      <c r="JMD3821" s="1462"/>
      <c r="JME3821" s="1462"/>
      <c r="JMF3821" s="1462"/>
      <c r="JMG3821" s="1462"/>
      <c r="JMH3821" s="1463"/>
      <c r="JMI3821" s="1462"/>
      <c r="JMJ3821" s="1462"/>
      <c r="JMK3821" s="1462"/>
      <c r="JML3821" s="1462"/>
      <c r="JMM3821" s="1462"/>
      <c r="JMN3821" s="1462"/>
      <c r="JMO3821" s="1462"/>
      <c r="JMP3821" s="1463"/>
      <c r="JMQ3821" s="1462"/>
      <c r="JMR3821" s="1462"/>
      <c r="JMS3821" s="1463"/>
      <c r="JMT3821" s="1463"/>
      <c r="JMU3821" s="1463"/>
      <c r="JMV3821" s="1463"/>
      <c r="JMW3821" s="1463"/>
      <c r="JMX3821" s="1463"/>
      <c r="JMY3821" s="1462"/>
      <c r="JMZ3821" s="1462"/>
      <c r="JNA3821" s="1464"/>
      <c r="JNB3821" s="1465"/>
      <c r="JNC3821" s="1466"/>
      <c r="JND3821" s="1466"/>
      <c r="JNE3821" s="1462"/>
      <c r="JNF3821" s="1462"/>
      <c r="JNG3821" s="1462"/>
      <c r="JNH3821" s="1462"/>
      <c r="JNI3821" s="1463"/>
      <c r="JNJ3821" s="1462"/>
      <c r="JNK3821" s="1462"/>
      <c r="JNL3821" s="1462"/>
      <c r="JNM3821" s="1462"/>
      <c r="JNN3821" s="1463"/>
      <c r="JNO3821" s="1462"/>
      <c r="JNP3821" s="1462"/>
      <c r="JNQ3821" s="1462"/>
      <c r="JNR3821" s="1462"/>
      <c r="JNS3821" s="1462"/>
      <c r="JNT3821" s="1462"/>
      <c r="JNU3821" s="1462"/>
      <c r="JNV3821" s="1463"/>
      <c r="JNW3821" s="1462"/>
      <c r="JNX3821" s="1462"/>
      <c r="JNY3821" s="1463"/>
      <c r="JNZ3821" s="1463"/>
      <c r="JOA3821" s="1463"/>
      <c r="JOB3821" s="1463"/>
      <c r="JOC3821" s="1463"/>
      <c r="JOD3821" s="1463"/>
      <c r="JOE3821" s="1462"/>
      <c r="JOF3821" s="1462"/>
      <c r="JOG3821" s="1464"/>
      <c r="JOH3821" s="1465"/>
      <c r="JOI3821" s="1466"/>
      <c r="JOJ3821" s="1466"/>
      <c r="JOK3821" s="1462"/>
      <c r="JOL3821" s="1462"/>
      <c r="JOM3821" s="1462"/>
      <c r="JON3821" s="1462"/>
      <c r="JOO3821" s="1463"/>
      <c r="JOP3821" s="1462"/>
      <c r="JOQ3821" s="1462"/>
      <c r="JOR3821" s="1462"/>
      <c r="JOS3821" s="1462"/>
      <c r="JOT3821" s="1463"/>
      <c r="JOU3821" s="1462"/>
      <c r="JOV3821" s="1462"/>
      <c r="JOW3821" s="1462"/>
      <c r="JOX3821" s="1462"/>
      <c r="JOY3821" s="1462"/>
      <c r="JOZ3821" s="1462"/>
      <c r="JPA3821" s="1462"/>
      <c r="JPB3821" s="1463"/>
      <c r="JPC3821" s="1462"/>
      <c r="JPD3821" s="1462"/>
      <c r="JPE3821" s="1463"/>
      <c r="JPF3821" s="1463"/>
      <c r="JPG3821" s="1463"/>
      <c r="JPH3821" s="1463"/>
      <c r="JPI3821" s="1463"/>
      <c r="JPJ3821" s="1463"/>
      <c r="JPK3821" s="1462"/>
      <c r="JPL3821" s="1462"/>
      <c r="JPM3821" s="1464"/>
      <c r="JPN3821" s="1465"/>
      <c r="JPO3821" s="1466"/>
      <c r="JPP3821" s="1466"/>
      <c r="JPQ3821" s="1462"/>
      <c r="JPR3821" s="1462"/>
      <c r="JPS3821" s="1462"/>
      <c r="JPT3821" s="1462"/>
      <c r="JPU3821" s="1463"/>
      <c r="JPV3821" s="1462"/>
      <c r="JPW3821" s="1462"/>
      <c r="JPX3821" s="1462"/>
      <c r="JPY3821" s="1462"/>
      <c r="JPZ3821" s="1463"/>
      <c r="JQA3821" s="1462"/>
      <c r="JQB3821" s="1462"/>
      <c r="JQC3821" s="1462"/>
      <c r="JQD3821" s="1462"/>
      <c r="JQE3821" s="1462"/>
      <c r="JQF3821" s="1462"/>
      <c r="JQG3821" s="1462"/>
      <c r="JQH3821" s="1463"/>
      <c r="JQI3821" s="1462"/>
      <c r="JQJ3821" s="1462"/>
      <c r="JQK3821" s="1463"/>
      <c r="JQL3821" s="1463"/>
      <c r="JQM3821" s="1463"/>
      <c r="JQN3821" s="1463"/>
      <c r="JQO3821" s="1463"/>
      <c r="JQP3821" s="1463"/>
      <c r="JQQ3821" s="1462"/>
      <c r="JQR3821" s="1462"/>
      <c r="JQS3821" s="1464"/>
      <c r="JQT3821" s="1465"/>
      <c r="JQU3821" s="1466"/>
      <c r="JQV3821" s="1466"/>
      <c r="JQW3821" s="1462"/>
      <c r="JQX3821" s="1462"/>
      <c r="JQY3821" s="1462"/>
      <c r="JQZ3821" s="1462"/>
      <c r="JRA3821" s="1463"/>
      <c r="JRB3821" s="1462"/>
      <c r="JRC3821" s="1462"/>
      <c r="JRD3821" s="1462"/>
      <c r="JRE3821" s="1462"/>
      <c r="JRF3821" s="1463"/>
      <c r="JRG3821" s="1462"/>
      <c r="JRH3821" s="1462"/>
      <c r="JRI3821" s="1462"/>
      <c r="JRJ3821" s="1462"/>
      <c r="JRK3821" s="1462"/>
      <c r="JRL3821" s="1462"/>
      <c r="JRM3821" s="1462"/>
      <c r="JRN3821" s="1463"/>
      <c r="JRO3821" s="1462"/>
      <c r="JRP3821" s="1462"/>
      <c r="JRQ3821" s="1463"/>
      <c r="JRR3821" s="1463"/>
      <c r="JRS3821" s="1463"/>
      <c r="JRT3821" s="1463"/>
      <c r="JRU3821" s="1463"/>
      <c r="JRV3821" s="1463"/>
      <c r="JRW3821" s="1462"/>
      <c r="JRX3821" s="1462"/>
      <c r="JRY3821" s="1464"/>
      <c r="JRZ3821" s="1465"/>
      <c r="JSA3821" s="1466"/>
      <c r="JSB3821" s="1466"/>
      <c r="JSC3821" s="1462"/>
      <c r="JSD3821" s="1462"/>
      <c r="JSE3821" s="1462"/>
      <c r="JSF3821" s="1462"/>
      <c r="JSG3821" s="1463"/>
      <c r="JSH3821" s="1462"/>
      <c r="JSI3821" s="1462"/>
      <c r="JSJ3821" s="1462"/>
      <c r="JSK3821" s="1462"/>
      <c r="JSL3821" s="1463"/>
      <c r="JSM3821" s="1462"/>
      <c r="JSN3821" s="1462"/>
      <c r="JSO3821" s="1462"/>
      <c r="JSP3821" s="1462"/>
      <c r="JSQ3821" s="1462"/>
      <c r="JSR3821" s="1462"/>
      <c r="JSS3821" s="1462"/>
      <c r="JST3821" s="1463"/>
      <c r="JSU3821" s="1462"/>
      <c r="JSV3821" s="1462"/>
      <c r="JSW3821" s="1463"/>
      <c r="JSX3821" s="1463"/>
      <c r="JSY3821" s="1463"/>
      <c r="JSZ3821" s="1463"/>
      <c r="JTA3821" s="1463"/>
      <c r="JTB3821" s="1463"/>
      <c r="JTC3821" s="1462"/>
      <c r="JTD3821" s="1462"/>
      <c r="JTE3821" s="1464"/>
      <c r="JTF3821" s="1465"/>
      <c r="JTG3821" s="1466"/>
      <c r="JTH3821" s="1466"/>
      <c r="JTI3821" s="1462"/>
      <c r="JTJ3821" s="1462"/>
      <c r="JTK3821" s="1462"/>
      <c r="JTL3821" s="1462"/>
      <c r="JTM3821" s="1463"/>
      <c r="JTN3821" s="1462"/>
      <c r="JTO3821" s="1462"/>
      <c r="JTP3821" s="1462"/>
      <c r="JTQ3821" s="1462"/>
      <c r="JTR3821" s="1463"/>
      <c r="JTS3821" s="1462"/>
      <c r="JTT3821" s="1462"/>
      <c r="JTU3821" s="1462"/>
      <c r="JTV3821" s="1462"/>
      <c r="JTW3821" s="1462"/>
      <c r="JTX3821" s="1462"/>
      <c r="JTY3821" s="1462"/>
      <c r="JTZ3821" s="1463"/>
      <c r="JUA3821" s="1462"/>
      <c r="JUB3821" s="1462"/>
      <c r="JUC3821" s="1463"/>
      <c r="JUD3821" s="1463"/>
      <c r="JUE3821" s="1463"/>
      <c r="JUF3821" s="1463"/>
      <c r="JUG3821" s="1463"/>
      <c r="JUH3821" s="1463"/>
      <c r="JUI3821" s="1462"/>
      <c r="JUJ3821" s="1462"/>
      <c r="JUK3821" s="1464"/>
      <c r="JUL3821" s="1465"/>
      <c r="JUM3821" s="1466"/>
      <c r="JUN3821" s="1466"/>
      <c r="JUO3821" s="1462"/>
      <c r="JUP3821" s="1462"/>
      <c r="JUQ3821" s="1462"/>
      <c r="JUR3821" s="1462"/>
      <c r="JUS3821" s="1463"/>
      <c r="JUT3821" s="1462"/>
      <c r="JUU3821" s="1462"/>
      <c r="JUV3821" s="1462"/>
      <c r="JUW3821" s="1462"/>
      <c r="JUX3821" s="1463"/>
      <c r="JUY3821" s="1462"/>
      <c r="JUZ3821" s="1462"/>
      <c r="JVA3821" s="1462"/>
      <c r="JVB3821" s="1462"/>
      <c r="JVC3821" s="1462"/>
      <c r="JVD3821" s="1462"/>
      <c r="JVE3821" s="1462"/>
      <c r="JVF3821" s="1463"/>
      <c r="JVG3821" s="1462"/>
      <c r="JVH3821" s="1462"/>
      <c r="JVI3821" s="1463"/>
      <c r="JVJ3821" s="1463"/>
      <c r="JVK3821" s="1463"/>
      <c r="JVL3821" s="1463"/>
      <c r="JVM3821" s="1463"/>
      <c r="JVN3821" s="1463"/>
      <c r="JVO3821" s="1462"/>
      <c r="JVP3821" s="1462"/>
      <c r="JVQ3821" s="1464"/>
      <c r="JVR3821" s="1465"/>
      <c r="JVS3821" s="1466"/>
      <c r="JVT3821" s="1466"/>
      <c r="JVU3821" s="1462"/>
      <c r="JVV3821" s="1462"/>
      <c r="JVW3821" s="1462"/>
      <c r="JVX3821" s="1462"/>
      <c r="JVY3821" s="1463"/>
      <c r="JVZ3821" s="1462"/>
      <c r="JWA3821" s="1462"/>
      <c r="JWB3821" s="1462"/>
      <c r="JWC3821" s="1462"/>
      <c r="JWD3821" s="1463"/>
      <c r="JWE3821" s="1462"/>
      <c r="JWF3821" s="1462"/>
      <c r="JWG3821" s="1462"/>
      <c r="JWH3821" s="1462"/>
      <c r="JWI3821" s="1462"/>
      <c r="JWJ3821" s="1462"/>
      <c r="JWK3821" s="1462"/>
      <c r="JWL3821" s="1463"/>
      <c r="JWM3821" s="1462"/>
      <c r="JWN3821" s="1462"/>
      <c r="JWO3821" s="1463"/>
      <c r="JWP3821" s="1463"/>
      <c r="JWQ3821" s="1463"/>
      <c r="JWR3821" s="1463"/>
      <c r="JWS3821" s="1463"/>
      <c r="JWT3821" s="1463"/>
      <c r="JWU3821" s="1462"/>
      <c r="JWV3821" s="1462"/>
      <c r="JWW3821" s="1464"/>
      <c r="JWX3821" s="1465"/>
      <c r="JWY3821" s="1466"/>
      <c r="JWZ3821" s="1466"/>
      <c r="JXA3821" s="1462"/>
      <c r="JXB3821" s="1462"/>
      <c r="JXC3821" s="1462"/>
      <c r="JXD3821" s="1462"/>
      <c r="JXE3821" s="1463"/>
      <c r="JXF3821" s="1462"/>
      <c r="JXG3821" s="1462"/>
      <c r="JXH3821" s="1462"/>
      <c r="JXI3821" s="1462"/>
      <c r="JXJ3821" s="1463"/>
      <c r="JXK3821" s="1462"/>
      <c r="JXL3821" s="1462"/>
      <c r="JXM3821" s="1462"/>
      <c r="JXN3821" s="1462"/>
      <c r="JXO3821" s="1462"/>
      <c r="JXP3821" s="1462"/>
      <c r="JXQ3821" s="1462"/>
      <c r="JXR3821" s="1463"/>
      <c r="JXS3821" s="1462"/>
      <c r="JXT3821" s="1462"/>
      <c r="JXU3821" s="1463"/>
      <c r="JXV3821" s="1463"/>
      <c r="JXW3821" s="1463"/>
      <c r="JXX3821" s="1463"/>
      <c r="JXY3821" s="1463"/>
      <c r="JXZ3821" s="1463"/>
      <c r="JYA3821" s="1462"/>
      <c r="JYB3821" s="1462"/>
      <c r="JYC3821" s="1464"/>
      <c r="JYD3821" s="1465"/>
      <c r="JYE3821" s="1466"/>
      <c r="JYF3821" s="1466"/>
      <c r="JYG3821" s="1462"/>
      <c r="JYH3821" s="1462"/>
      <c r="JYI3821" s="1462"/>
      <c r="JYJ3821" s="1462"/>
      <c r="JYK3821" s="1463"/>
      <c r="JYL3821" s="1462"/>
      <c r="JYM3821" s="1462"/>
      <c r="JYN3821" s="1462"/>
      <c r="JYO3821" s="1462"/>
      <c r="JYP3821" s="1463"/>
      <c r="JYQ3821" s="1462"/>
      <c r="JYR3821" s="1462"/>
      <c r="JYS3821" s="1462"/>
      <c r="JYT3821" s="1462"/>
      <c r="JYU3821" s="1462"/>
      <c r="JYV3821" s="1462"/>
      <c r="JYW3821" s="1462"/>
      <c r="JYX3821" s="1463"/>
      <c r="JYY3821" s="1462"/>
      <c r="JYZ3821" s="1462"/>
      <c r="JZA3821" s="1463"/>
      <c r="JZB3821" s="1463"/>
      <c r="JZC3821" s="1463"/>
      <c r="JZD3821" s="1463"/>
      <c r="JZE3821" s="1463"/>
      <c r="JZF3821" s="1463"/>
      <c r="JZG3821" s="1462"/>
      <c r="JZH3821" s="1462"/>
      <c r="JZI3821" s="1464"/>
      <c r="JZJ3821" s="1465"/>
      <c r="JZK3821" s="1466"/>
      <c r="JZL3821" s="1466"/>
      <c r="JZM3821" s="1462"/>
      <c r="JZN3821" s="1462"/>
      <c r="JZO3821" s="1462"/>
      <c r="JZP3821" s="1462"/>
      <c r="JZQ3821" s="1463"/>
      <c r="JZR3821" s="1462"/>
      <c r="JZS3821" s="1462"/>
      <c r="JZT3821" s="1462"/>
      <c r="JZU3821" s="1462"/>
      <c r="JZV3821" s="1463"/>
      <c r="JZW3821" s="1462"/>
      <c r="JZX3821" s="1462"/>
      <c r="JZY3821" s="1462"/>
      <c r="JZZ3821" s="1462"/>
      <c r="KAA3821" s="1462"/>
      <c r="KAB3821" s="1462"/>
      <c r="KAC3821" s="1462"/>
      <c r="KAD3821" s="1463"/>
      <c r="KAE3821" s="1462"/>
      <c r="KAF3821" s="1462"/>
      <c r="KAG3821" s="1463"/>
      <c r="KAH3821" s="1463"/>
      <c r="KAI3821" s="1463"/>
      <c r="KAJ3821" s="1463"/>
      <c r="KAK3821" s="1463"/>
      <c r="KAL3821" s="1463"/>
      <c r="KAM3821" s="1462"/>
      <c r="KAN3821" s="1462"/>
      <c r="KAO3821" s="1464"/>
      <c r="KAP3821" s="1465"/>
      <c r="KAQ3821" s="1466"/>
      <c r="KAR3821" s="1466"/>
      <c r="KAS3821" s="1462"/>
      <c r="KAT3821" s="1462"/>
      <c r="KAU3821" s="1462"/>
      <c r="KAV3821" s="1462"/>
      <c r="KAW3821" s="1463"/>
      <c r="KAX3821" s="1462"/>
      <c r="KAY3821" s="1462"/>
      <c r="KAZ3821" s="1462"/>
      <c r="KBA3821" s="1462"/>
      <c r="KBB3821" s="1463"/>
      <c r="KBC3821" s="1462"/>
      <c r="KBD3821" s="1462"/>
      <c r="KBE3821" s="1462"/>
      <c r="KBF3821" s="1462"/>
      <c r="KBG3821" s="1462"/>
      <c r="KBH3821" s="1462"/>
      <c r="KBI3821" s="1462"/>
      <c r="KBJ3821" s="1463"/>
      <c r="KBK3821" s="1462"/>
      <c r="KBL3821" s="1462"/>
      <c r="KBM3821" s="1463"/>
      <c r="KBN3821" s="1463"/>
      <c r="KBO3821" s="1463"/>
      <c r="KBP3821" s="1463"/>
      <c r="KBQ3821" s="1463"/>
      <c r="KBR3821" s="1463"/>
      <c r="KBS3821" s="1462"/>
      <c r="KBT3821" s="1462"/>
      <c r="KBU3821" s="1464"/>
      <c r="KBV3821" s="1465"/>
      <c r="KBW3821" s="1466"/>
      <c r="KBX3821" s="1466"/>
      <c r="KBY3821" s="1462"/>
      <c r="KBZ3821" s="1462"/>
      <c r="KCA3821" s="1462"/>
      <c r="KCB3821" s="1462"/>
      <c r="KCC3821" s="1463"/>
      <c r="KCD3821" s="1462"/>
      <c r="KCE3821" s="1462"/>
      <c r="KCF3821" s="1462"/>
      <c r="KCG3821" s="1462"/>
      <c r="KCH3821" s="1463"/>
      <c r="KCI3821" s="1462"/>
      <c r="KCJ3821" s="1462"/>
      <c r="KCK3821" s="1462"/>
      <c r="KCL3821" s="1462"/>
      <c r="KCM3821" s="1462"/>
      <c r="KCN3821" s="1462"/>
      <c r="KCO3821" s="1462"/>
      <c r="KCP3821" s="1463"/>
      <c r="KCQ3821" s="1462"/>
      <c r="KCR3821" s="1462"/>
      <c r="KCS3821" s="1463"/>
      <c r="KCT3821" s="1463"/>
      <c r="KCU3821" s="1463"/>
      <c r="KCV3821" s="1463"/>
      <c r="KCW3821" s="1463"/>
      <c r="KCX3821" s="1463"/>
      <c r="KCY3821" s="1462"/>
      <c r="KCZ3821" s="1462"/>
      <c r="KDA3821" s="1464"/>
      <c r="KDB3821" s="1465"/>
      <c r="KDC3821" s="1466"/>
      <c r="KDD3821" s="1466"/>
      <c r="KDE3821" s="1462"/>
      <c r="KDF3821" s="1462"/>
      <c r="KDG3821" s="1462"/>
      <c r="KDH3821" s="1462"/>
      <c r="KDI3821" s="1463"/>
      <c r="KDJ3821" s="1462"/>
      <c r="KDK3821" s="1462"/>
      <c r="KDL3821" s="1462"/>
      <c r="KDM3821" s="1462"/>
      <c r="KDN3821" s="1463"/>
      <c r="KDO3821" s="1462"/>
      <c r="KDP3821" s="1462"/>
      <c r="KDQ3821" s="1462"/>
      <c r="KDR3821" s="1462"/>
      <c r="KDS3821" s="1462"/>
      <c r="KDT3821" s="1462"/>
      <c r="KDU3821" s="1462"/>
      <c r="KDV3821" s="1463"/>
      <c r="KDW3821" s="1462"/>
      <c r="KDX3821" s="1462"/>
      <c r="KDY3821" s="1463"/>
      <c r="KDZ3821" s="1463"/>
      <c r="KEA3821" s="1463"/>
      <c r="KEB3821" s="1463"/>
      <c r="KEC3821" s="1463"/>
      <c r="KED3821" s="1463"/>
      <c r="KEE3821" s="1462"/>
      <c r="KEF3821" s="1462"/>
      <c r="KEG3821" s="1464"/>
      <c r="KEH3821" s="1465"/>
      <c r="KEI3821" s="1466"/>
      <c r="KEJ3821" s="1466"/>
      <c r="KEK3821" s="1462"/>
      <c r="KEL3821" s="1462"/>
      <c r="KEM3821" s="1462"/>
      <c r="KEN3821" s="1462"/>
      <c r="KEO3821" s="1463"/>
      <c r="KEP3821" s="1462"/>
      <c r="KEQ3821" s="1462"/>
      <c r="KER3821" s="1462"/>
      <c r="KES3821" s="1462"/>
      <c r="KET3821" s="1463"/>
      <c r="KEU3821" s="1462"/>
      <c r="KEV3821" s="1462"/>
      <c r="KEW3821" s="1462"/>
      <c r="KEX3821" s="1462"/>
      <c r="KEY3821" s="1462"/>
      <c r="KEZ3821" s="1462"/>
      <c r="KFA3821" s="1462"/>
      <c r="KFB3821" s="1463"/>
      <c r="KFC3821" s="1462"/>
      <c r="KFD3821" s="1462"/>
      <c r="KFE3821" s="1463"/>
      <c r="KFF3821" s="1463"/>
      <c r="KFG3821" s="1463"/>
      <c r="KFH3821" s="1463"/>
      <c r="KFI3821" s="1463"/>
      <c r="KFJ3821" s="1463"/>
      <c r="KFK3821" s="1462"/>
      <c r="KFL3821" s="1462"/>
      <c r="KFM3821" s="1464"/>
      <c r="KFN3821" s="1465"/>
      <c r="KFO3821" s="1466"/>
      <c r="KFP3821" s="1466"/>
      <c r="KFQ3821" s="1462"/>
      <c r="KFR3821" s="1462"/>
      <c r="KFS3821" s="1462"/>
      <c r="KFT3821" s="1462"/>
      <c r="KFU3821" s="1463"/>
      <c r="KFV3821" s="1462"/>
      <c r="KFW3821" s="1462"/>
      <c r="KFX3821" s="1462"/>
      <c r="KFY3821" s="1462"/>
      <c r="KFZ3821" s="1463"/>
      <c r="KGA3821" s="1462"/>
      <c r="KGB3821" s="1462"/>
      <c r="KGC3821" s="1462"/>
      <c r="KGD3821" s="1462"/>
      <c r="KGE3821" s="1462"/>
      <c r="KGF3821" s="1462"/>
      <c r="KGG3821" s="1462"/>
      <c r="KGH3821" s="1463"/>
      <c r="KGI3821" s="1462"/>
      <c r="KGJ3821" s="1462"/>
      <c r="KGK3821" s="1463"/>
      <c r="KGL3821" s="1463"/>
      <c r="KGM3821" s="1463"/>
      <c r="KGN3821" s="1463"/>
      <c r="KGO3821" s="1463"/>
      <c r="KGP3821" s="1463"/>
      <c r="KGQ3821" s="1462"/>
      <c r="KGR3821" s="1462"/>
      <c r="KGS3821" s="1464"/>
      <c r="KGT3821" s="1465"/>
      <c r="KGU3821" s="1466"/>
      <c r="KGV3821" s="1466"/>
      <c r="KGW3821" s="1462"/>
      <c r="KGX3821" s="1462"/>
      <c r="KGY3821" s="1462"/>
      <c r="KGZ3821" s="1462"/>
      <c r="KHA3821" s="1463"/>
      <c r="KHB3821" s="1462"/>
      <c r="KHC3821" s="1462"/>
      <c r="KHD3821" s="1462"/>
      <c r="KHE3821" s="1462"/>
      <c r="KHF3821" s="1463"/>
      <c r="KHG3821" s="1462"/>
      <c r="KHH3821" s="1462"/>
      <c r="KHI3821" s="1462"/>
      <c r="KHJ3821" s="1462"/>
      <c r="KHK3821" s="1462"/>
      <c r="KHL3821" s="1462"/>
      <c r="KHM3821" s="1462"/>
      <c r="KHN3821" s="1463"/>
      <c r="KHO3821" s="1462"/>
      <c r="KHP3821" s="1462"/>
      <c r="KHQ3821" s="1463"/>
      <c r="KHR3821" s="1463"/>
      <c r="KHS3821" s="1463"/>
      <c r="KHT3821" s="1463"/>
      <c r="KHU3821" s="1463"/>
      <c r="KHV3821" s="1463"/>
      <c r="KHW3821" s="1462"/>
      <c r="KHX3821" s="1462"/>
      <c r="KHY3821" s="1464"/>
      <c r="KHZ3821" s="1465"/>
      <c r="KIA3821" s="1466"/>
      <c r="KIB3821" s="1466"/>
      <c r="KIC3821" s="1462"/>
      <c r="KID3821" s="1462"/>
      <c r="KIE3821" s="1462"/>
      <c r="KIF3821" s="1462"/>
      <c r="KIG3821" s="1463"/>
      <c r="KIH3821" s="1462"/>
      <c r="KII3821" s="1462"/>
      <c r="KIJ3821" s="1462"/>
      <c r="KIK3821" s="1462"/>
      <c r="KIL3821" s="1463"/>
      <c r="KIM3821" s="1462"/>
      <c r="KIN3821" s="1462"/>
      <c r="KIO3821" s="1462"/>
      <c r="KIP3821" s="1462"/>
      <c r="KIQ3821" s="1462"/>
      <c r="KIR3821" s="1462"/>
      <c r="KIS3821" s="1462"/>
      <c r="KIT3821" s="1463"/>
      <c r="KIU3821" s="1462"/>
      <c r="KIV3821" s="1462"/>
      <c r="KIW3821" s="1463"/>
      <c r="KIX3821" s="1463"/>
      <c r="KIY3821" s="1463"/>
      <c r="KIZ3821" s="1463"/>
      <c r="KJA3821" s="1463"/>
      <c r="KJB3821" s="1463"/>
      <c r="KJC3821" s="1462"/>
      <c r="KJD3821" s="1462"/>
      <c r="KJE3821" s="1464"/>
      <c r="KJF3821" s="1465"/>
      <c r="KJG3821" s="1466"/>
      <c r="KJH3821" s="1466"/>
      <c r="KJI3821" s="1462"/>
      <c r="KJJ3821" s="1462"/>
      <c r="KJK3821" s="1462"/>
      <c r="KJL3821" s="1462"/>
      <c r="KJM3821" s="1463"/>
      <c r="KJN3821" s="1462"/>
      <c r="KJO3821" s="1462"/>
      <c r="KJP3821" s="1462"/>
      <c r="KJQ3821" s="1462"/>
      <c r="KJR3821" s="1463"/>
      <c r="KJS3821" s="1462"/>
      <c r="KJT3821" s="1462"/>
      <c r="KJU3821" s="1462"/>
      <c r="KJV3821" s="1462"/>
      <c r="KJW3821" s="1462"/>
      <c r="KJX3821" s="1462"/>
      <c r="KJY3821" s="1462"/>
      <c r="KJZ3821" s="1463"/>
      <c r="KKA3821" s="1462"/>
      <c r="KKB3821" s="1462"/>
      <c r="KKC3821" s="1463"/>
      <c r="KKD3821" s="1463"/>
      <c r="KKE3821" s="1463"/>
      <c r="KKF3821" s="1463"/>
      <c r="KKG3821" s="1463"/>
      <c r="KKH3821" s="1463"/>
      <c r="KKI3821" s="1462"/>
      <c r="KKJ3821" s="1462"/>
      <c r="KKK3821" s="1464"/>
      <c r="KKL3821" s="1465"/>
      <c r="KKM3821" s="1466"/>
      <c r="KKN3821" s="1466"/>
      <c r="KKO3821" s="1462"/>
      <c r="KKP3821" s="1462"/>
      <c r="KKQ3821" s="1462"/>
      <c r="KKR3821" s="1462"/>
      <c r="KKS3821" s="1463"/>
      <c r="KKT3821" s="1462"/>
      <c r="KKU3821" s="1462"/>
      <c r="KKV3821" s="1462"/>
      <c r="KKW3821" s="1462"/>
      <c r="KKX3821" s="1463"/>
      <c r="KKY3821" s="1462"/>
      <c r="KKZ3821" s="1462"/>
      <c r="KLA3821" s="1462"/>
      <c r="KLB3821" s="1462"/>
      <c r="KLC3821" s="1462"/>
      <c r="KLD3821" s="1462"/>
      <c r="KLE3821" s="1462"/>
      <c r="KLF3821" s="1463"/>
      <c r="KLG3821" s="1462"/>
      <c r="KLH3821" s="1462"/>
      <c r="KLI3821" s="1463"/>
      <c r="KLJ3821" s="1463"/>
      <c r="KLK3821" s="1463"/>
      <c r="KLL3821" s="1463"/>
      <c r="KLM3821" s="1463"/>
      <c r="KLN3821" s="1463"/>
      <c r="KLO3821" s="1462"/>
      <c r="KLP3821" s="1462"/>
      <c r="KLQ3821" s="1464"/>
      <c r="KLR3821" s="1465"/>
      <c r="KLS3821" s="1466"/>
      <c r="KLT3821" s="1466"/>
      <c r="KLU3821" s="1462"/>
      <c r="KLV3821" s="1462"/>
      <c r="KLW3821" s="1462"/>
      <c r="KLX3821" s="1462"/>
      <c r="KLY3821" s="1463"/>
      <c r="KLZ3821" s="1462"/>
      <c r="KMA3821" s="1462"/>
      <c r="KMB3821" s="1462"/>
      <c r="KMC3821" s="1462"/>
      <c r="KMD3821" s="1463"/>
      <c r="KME3821" s="1462"/>
      <c r="KMF3821" s="1462"/>
      <c r="KMG3821" s="1462"/>
      <c r="KMH3821" s="1462"/>
      <c r="KMI3821" s="1462"/>
      <c r="KMJ3821" s="1462"/>
      <c r="KMK3821" s="1462"/>
      <c r="KML3821" s="1463"/>
      <c r="KMM3821" s="1462"/>
      <c r="KMN3821" s="1462"/>
      <c r="KMO3821" s="1463"/>
      <c r="KMP3821" s="1463"/>
      <c r="KMQ3821" s="1463"/>
      <c r="KMR3821" s="1463"/>
      <c r="KMS3821" s="1463"/>
      <c r="KMT3821" s="1463"/>
      <c r="KMU3821" s="1462"/>
      <c r="KMV3821" s="1462"/>
      <c r="KMW3821" s="1464"/>
      <c r="KMX3821" s="1465"/>
      <c r="KMY3821" s="1466"/>
      <c r="KMZ3821" s="1466"/>
      <c r="KNA3821" s="1462"/>
      <c r="KNB3821" s="1462"/>
      <c r="KNC3821" s="1462"/>
      <c r="KND3821" s="1462"/>
      <c r="KNE3821" s="1463"/>
      <c r="KNF3821" s="1462"/>
      <c r="KNG3821" s="1462"/>
      <c r="KNH3821" s="1462"/>
      <c r="KNI3821" s="1462"/>
      <c r="KNJ3821" s="1463"/>
      <c r="KNK3821" s="1462"/>
      <c r="KNL3821" s="1462"/>
      <c r="KNM3821" s="1462"/>
      <c r="KNN3821" s="1462"/>
      <c r="KNO3821" s="1462"/>
      <c r="KNP3821" s="1462"/>
      <c r="KNQ3821" s="1462"/>
      <c r="KNR3821" s="1463"/>
      <c r="KNS3821" s="1462"/>
      <c r="KNT3821" s="1462"/>
      <c r="KNU3821" s="1463"/>
      <c r="KNV3821" s="1463"/>
      <c r="KNW3821" s="1463"/>
      <c r="KNX3821" s="1463"/>
      <c r="KNY3821" s="1463"/>
      <c r="KNZ3821" s="1463"/>
      <c r="KOA3821" s="1462"/>
      <c r="KOB3821" s="1462"/>
      <c r="KOC3821" s="1464"/>
      <c r="KOD3821" s="1465"/>
      <c r="KOE3821" s="1466"/>
      <c r="KOF3821" s="1466"/>
      <c r="KOG3821" s="1462"/>
      <c r="KOH3821" s="1462"/>
      <c r="KOI3821" s="1462"/>
      <c r="KOJ3821" s="1462"/>
      <c r="KOK3821" s="1463"/>
      <c r="KOL3821" s="1462"/>
      <c r="KOM3821" s="1462"/>
      <c r="KON3821" s="1462"/>
      <c r="KOO3821" s="1462"/>
      <c r="KOP3821" s="1463"/>
      <c r="KOQ3821" s="1462"/>
      <c r="KOR3821" s="1462"/>
      <c r="KOS3821" s="1462"/>
      <c r="KOT3821" s="1462"/>
      <c r="KOU3821" s="1462"/>
      <c r="KOV3821" s="1462"/>
      <c r="KOW3821" s="1462"/>
      <c r="KOX3821" s="1463"/>
      <c r="KOY3821" s="1462"/>
      <c r="KOZ3821" s="1462"/>
      <c r="KPA3821" s="1463"/>
      <c r="KPB3821" s="1463"/>
      <c r="KPC3821" s="1463"/>
      <c r="KPD3821" s="1463"/>
      <c r="KPE3821" s="1463"/>
      <c r="KPF3821" s="1463"/>
      <c r="KPG3821" s="1462"/>
      <c r="KPH3821" s="1462"/>
      <c r="KPI3821" s="1464"/>
      <c r="KPJ3821" s="1465"/>
      <c r="KPK3821" s="1466"/>
      <c r="KPL3821" s="1466"/>
      <c r="KPM3821" s="1462"/>
      <c r="KPN3821" s="1462"/>
      <c r="KPO3821" s="1462"/>
      <c r="KPP3821" s="1462"/>
      <c r="KPQ3821" s="1463"/>
      <c r="KPR3821" s="1462"/>
      <c r="KPS3821" s="1462"/>
      <c r="KPT3821" s="1462"/>
      <c r="KPU3821" s="1462"/>
      <c r="KPV3821" s="1463"/>
      <c r="KPW3821" s="1462"/>
      <c r="KPX3821" s="1462"/>
      <c r="KPY3821" s="1462"/>
      <c r="KPZ3821" s="1462"/>
      <c r="KQA3821" s="1462"/>
      <c r="KQB3821" s="1462"/>
      <c r="KQC3821" s="1462"/>
      <c r="KQD3821" s="1463"/>
      <c r="KQE3821" s="1462"/>
      <c r="KQF3821" s="1462"/>
      <c r="KQG3821" s="1463"/>
      <c r="KQH3821" s="1463"/>
      <c r="KQI3821" s="1463"/>
      <c r="KQJ3821" s="1463"/>
      <c r="KQK3821" s="1463"/>
      <c r="KQL3821" s="1463"/>
      <c r="KQM3821" s="1462"/>
      <c r="KQN3821" s="1462"/>
      <c r="KQO3821" s="1464"/>
      <c r="KQP3821" s="1465"/>
      <c r="KQQ3821" s="1466"/>
      <c r="KQR3821" s="1466"/>
      <c r="KQS3821" s="1462"/>
      <c r="KQT3821" s="1462"/>
      <c r="KQU3821" s="1462"/>
      <c r="KQV3821" s="1462"/>
      <c r="KQW3821" s="1463"/>
      <c r="KQX3821" s="1462"/>
      <c r="KQY3821" s="1462"/>
      <c r="KQZ3821" s="1462"/>
      <c r="KRA3821" s="1462"/>
      <c r="KRB3821" s="1463"/>
      <c r="KRC3821" s="1462"/>
      <c r="KRD3821" s="1462"/>
      <c r="KRE3821" s="1462"/>
      <c r="KRF3821" s="1462"/>
      <c r="KRG3821" s="1462"/>
      <c r="KRH3821" s="1462"/>
      <c r="KRI3821" s="1462"/>
      <c r="KRJ3821" s="1463"/>
      <c r="KRK3821" s="1462"/>
      <c r="KRL3821" s="1462"/>
      <c r="KRM3821" s="1463"/>
      <c r="KRN3821" s="1463"/>
      <c r="KRO3821" s="1463"/>
      <c r="KRP3821" s="1463"/>
      <c r="KRQ3821" s="1463"/>
      <c r="KRR3821" s="1463"/>
      <c r="KRS3821" s="1462"/>
      <c r="KRT3821" s="1462"/>
      <c r="KRU3821" s="1464"/>
      <c r="KRV3821" s="1465"/>
      <c r="KRW3821" s="1466"/>
      <c r="KRX3821" s="1466"/>
      <c r="KRY3821" s="1462"/>
      <c r="KRZ3821" s="1462"/>
      <c r="KSA3821" s="1462"/>
      <c r="KSB3821" s="1462"/>
      <c r="KSC3821" s="1463"/>
      <c r="KSD3821" s="1462"/>
      <c r="KSE3821" s="1462"/>
      <c r="KSF3821" s="1462"/>
      <c r="KSG3821" s="1462"/>
      <c r="KSH3821" s="1463"/>
      <c r="KSI3821" s="1462"/>
      <c r="KSJ3821" s="1462"/>
      <c r="KSK3821" s="1462"/>
      <c r="KSL3821" s="1462"/>
      <c r="KSM3821" s="1462"/>
      <c r="KSN3821" s="1462"/>
      <c r="KSO3821" s="1462"/>
      <c r="KSP3821" s="1463"/>
      <c r="KSQ3821" s="1462"/>
      <c r="KSR3821" s="1462"/>
      <c r="KSS3821" s="1463"/>
      <c r="KST3821" s="1463"/>
      <c r="KSU3821" s="1463"/>
      <c r="KSV3821" s="1463"/>
      <c r="KSW3821" s="1463"/>
      <c r="KSX3821" s="1463"/>
      <c r="KSY3821" s="1462"/>
      <c r="KSZ3821" s="1462"/>
      <c r="KTA3821" s="1464"/>
      <c r="KTB3821" s="1465"/>
      <c r="KTC3821" s="1466"/>
      <c r="KTD3821" s="1466"/>
      <c r="KTE3821" s="1462"/>
      <c r="KTF3821" s="1462"/>
      <c r="KTG3821" s="1462"/>
      <c r="KTH3821" s="1462"/>
      <c r="KTI3821" s="1463"/>
      <c r="KTJ3821" s="1462"/>
      <c r="KTK3821" s="1462"/>
      <c r="KTL3821" s="1462"/>
      <c r="KTM3821" s="1462"/>
      <c r="KTN3821" s="1463"/>
      <c r="KTO3821" s="1462"/>
      <c r="KTP3821" s="1462"/>
      <c r="KTQ3821" s="1462"/>
      <c r="KTR3821" s="1462"/>
      <c r="KTS3821" s="1462"/>
      <c r="KTT3821" s="1462"/>
      <c r="KTU3821" s="1462"/>
      <c r="KTV3821" s="1463"/>
      <c r="KTW3821" s="1462"/>
      <c r="KTX3821" s="1462"/>
      <c r="KTY3821" s="1463"/>
      <c r="KTZ3821" s="1463"/>
      <c r="KUA3821" s="1463"/>
      <c r="KUB3821" s="1463"/>
      <c r="KUC3821" s="1463"/>
      <c r="KUD3821" s="1463"/>
      <c r="KUE3821" s="1462"/>
      <c r="KUF3821" s="1462"/>
      <c r="KUG3821" s="1464"/>
      <c r="KUH3821" s="1465"/>
      <c r="KUI3821" s="1466"/>
      <c r="KUJ3821" s="1466"/>
      <c r="KUK3821" s="1462"/>
      <c r="KUL3821" s="1462"/>
      <c r="KUM3821" s="1462"/>
      <c r="KUN3821" s="1462"/>
      <c r="KUO3821" s="1463"/>
      <c r="KUP3821" s="1462"/>
      <c r="KUQ3821" s="1462"/>
      <c r="KUR3821" s="1462"/>
      <c r="KUS3821" s="1462"/>
      <c r="KUT3821" s="1463"/>
      <c r="KUU3821" s="1462"/>
      <c r="KUV3821" s="1462"/>
      <c r="KUW3821" s="1462"/>
      <c r="KUX3821" s="1462"/>
      <c r="KUY3821" s="1462"/>
      <c r="KUZ3821" s="1462"/>
      <c r="KVA3821" s="1462"/>
      <c r="KVB3821" s="1463"/>
      <c r="KVC3821" s="1462"/>
      <c r="KVD3821" s="1462"/>
      <c r="KVE3821" s="1463"/>
      <c r="KVF3821" s="1463"/>
      <c r="KVG3821" s="1463"/>
      <c r="KVH3821" s="1463"/>
      <c r="KVI3821" s="1463"/>
      <c r="KVJ3821" s="1463"/>
      <c r="KVK3821" s="1462"/>
      <c r="KVL3821" s="1462"/>
      <c r="KVM3821" s="1464"/>
      <c r="KVN3821" s="1465"/>
      <c r="KVO3821" s="1466"/>
      <c r="KVP3821" s="1466"/>
      <c r="KVQ3821" s="1462"/>
      <c r="KVR3821" s="1462"/>
      <c r="KVS3821" s="1462"/>
      <c r="KVT3821" s="1462"/>
      <c r="KVU3821" s="1463"/>
      <c r="KVV3821" s="1462"/>
      <c r="KVW3821" s="1462"/>
      <c r="KVX3821" s="1462"/>
      <c r="KVY3821" s="1462"/>
      <c r="KVZ3821" s="1463"/>
      <c r="KWA3821" s="1462"/>
      <c r="KWB3821" s="1462"/>
      <c r="KWC3821" s="1462"/>
      <c r="KWD3821" s="1462"/>
      <c r="KWE3821" s="1462"/>
      <c r="KWF3821" s="1462"/>
      <c r="KWG3821" s="1462"/>
      <c r="KWH3821" s="1463"/>
      <c r="KWI3821" s="1462"/>
      <c r="KWJ3821" s="1462"/>
      <c r="KWK3821" s="1463"/>
      <c r="KWL3821" s="1463"/>
      <c r="KWM3821" s="1463"/>
      <c r="KWN3821" s="1463"/>
      <c r="KWO3821" s="1463"/>
      <c r="KWP3821" s="1463"/>
      <c r="KWQ3821" s="1462"/>
      <c r="KWR3821" s="1462"/>
      <c r="KWS3821" s="1464"/>
      <c r="KWT3821" s="1465"/>
      <c r="KWU3821" s="1466"/>
      <c r="KWV3821" s="1466"/>
      <c r="KWW3821" s="1462"/>
      <c r="KWX3821" s="1462"/>
      <c r="KWY3821" s="1462"/>
      <c r="KWZ3821" s="1462"/>
      <c r="KXA3821" s="1463"/>
      <c r="KXB3821" s="1462"/>
      <c r="KXC3821" s="1462"/>
      <c r="KXD3821" s="1462"/>
      <c r="KXE3821" s="1462"/>
      <c r="KXF3821" s="1463"/>
      <c r="KXG3821" s="1462"/>
      <c r="KXH3821" s="1462"/>
      <c r="KXI3821" s="1462"/>
      <c r="KXJ3821" s="1462"/>
      <c r="KXK3821" s="1462"/>
      <c r="KXL3821" s="1462"/>
      <c r="KXM3821" s="1462"/>
      <c r="KXN3821" s="1463"/>
      <c r="KXO3821" s="1462"/>
      <c r="KXP3821" s="1462"/>
      <c r="KXQ3821" s="1463"/>
      <c r="KXR3821" s="1463"/>
      <c r="KXS3821" s="1463"/>
      <c r="KXT3821" s="1463"/>
      <c r="KXU3821" s="1463"/>
      <c r="KXV3821" s="1463"/>
      <c r="KXW3821" s="1462"/>
      <c r="KXX3821" s="1462"/>
      <c r="KXY3821" s="1464"/>
      <c r="KXZ3821" s="1465"/>
      <c r="KYA3821" s="1466"/>
      <c r="KYB3821" s="1466"/>
      <c r="KYC3821" s="1462"/>
      <c r="KYD3821" s="1462"/>
      <c r="KYE3821" s="1462"/>
      <c r="KYF3821" s="1462"/>
      <c r="KYG3821" s="1463"/>
      <c r="KYH3821" s="1462"/>
      <c r="KYI3821" s="1462"/>
      <c r="KYJ3821" s="1462"/>
      <c r="KYK3821" s="1462"/>
      <c r="KYL3821" s="1463"/>
      <c r="KYM3821" s="1462"/>
      <c r="KYN3821" s="1462"/>
      <c r="KYO3821" s="1462"/>
      <c r="KYP3821" s="1462"/>
      <c r="KYQ3821" s="1462"/>
      <c r="KYR3821" s="1462"/>
      <c r="KYS3821" s="1462"/>
      <c r="KYT3821" s="1463"/>
      <c r="KYU3821" s="1462"/>
      <c r="KYV3821" s="1462"/>
      <c r="KYW3821" s="1463"/>
      <c r="KYX3821" s="1463"/>
      <c r="KYY3821" s="1463"/>
      <c r="KYZ3821" s="1463"/>
      <c r="KZA3821" s="1463"/>
      <c r="KZB3821" s="1463"/>
      <c r="KZC3821" s="1462"/>
      <c r="KZD3821" s="1462"/>
      <c r="KZE3821" s="1464"/>
      <c r="KZF3821" s="1465"/>
      <c r="KZG3821" s="1466"/>
      <c r="KZH3821" s="1466"/>
      <c r="KZI3821" s="1462"/>
      <c r="KZJ3821" s="1462"/>
      <c r="KZK3821" s="1462"/>
      <c r="KZL3821" s="1462"/>
      <c r="KZM3821" s="1463"/>
      <c r="KZN3821" s="1462"/>
      <c r="KZO3821" s="1462"/>
      <c r="KZP3821" s="1462"/>
      <c r="KZQ3821" s="1462"/>
      <c r="KZR3821" s="1463"/>
      <c r="KZS3821" s="1462"/>
      <c r="KZT3821" s="1462"/>
      <c r="KZU3821" s="1462"/>
      <c r="KZV3821" s="1462"/>
      <c r="KZW3821" s="1462"/>
      <c r="KZX3821" s="1462"/>
      <c r="KZY3821" s="1462"/>
      <c r="KZZ3821" s="1463"/>
      <c r="LAA3821" s="1462"/>
      <c r="LAB3821" s="1462"/>
      <c r="LAC3821" s="1463"/>
      <c r="LAD3821" s="1463"/>
      <c r="LAE3821" s="1463"/>
      <c r="LAF3821" s="1463"/>
      <c r="LAG3821" s="1463"/>
      <c r="LAH3821" s="1463"/>
      <c r="LAI3821" s="1462"/>
      <c r="LAJ3821" s="1462"/>
      <c r="LAK3821" s="1464"/>
      <c r="LAL3821" s="1465"/>
      <c r="LAM3821" s="1466"/>
      <c r="LAN3821" s="1466"/>
      <c r="LAO3821" s="1462"/>
      <c r="LAP3821" s="1462"/>
      <c r="LAQ3821" s="1462"/>
      <c r="LAR3821" s="1462"/>
      <c r="LAS3821" s="1463"/>
      <c r="LAT3821" s="1462"/>
      <c r="LAU3821" s="1462"/>
      <c r="LAV3821" s="1462"/>
      <c r="LAW3821" s="1462"/>
      <c r="LAX3821" s="1463"/>
      <c r="LAY3821" s="1462"/>
      <c r="LAZ3821" s="1462"/>
      <c r="LBA3821" s="1462"/>
      <c r="LBB3821" s="1462"/>
      <c r="LBC3821" s="1462"/>
      <c r="LBD3821" s="1462"/>
      <c r="LBE3821" s="1462"/>
      <c r="LBF3821" s="1463"/>
      <c r="LBG3821" s="1462"/>
      <c r="LBH3821" s="1462"/>
      <c r="LBI3821" s="1463"/>
      <c r="LBJ3821" s="1463"/>
      <c r="LBK3821" s="1463"/>
      <c r="LBL3821" s="1463"/>
      <c r="LBM3821" s="1463"/>
      <c r="LBN3821" s="1463"/>
      <c r="LBO3821" s="1462"/>
      <c r="LBP3821" s="1462"/>
      <c r="LBQ3821" s="1464"/>
      <c r="LBR3821" s="1465"/>
      <c r="LBS3821" s="1466"/>
      <c r="LBT3821" s="1466"/>
      <c r="LBU3821" s="1462"/>
      <c r="LBV3821" s="1462"/>
      <c r="LBW3821" s="1462"/>
      <c r="LBX3821" s="1462"/>
      <c r="LBY3821" s="1463"/>
      <c r="LBZ3821" s="1462"/>
      <c r="LCA3821" s="1462"/>
      <c r="LCB3821" s="1462"/>
      <c r="LCC3821" s="1462"/>
      <c r="LCD3821" s="1463"/>
      <c r="LCE3821" s="1462"/>
      <c r="LCF3821" s="1462"/>
      <c r="LCG3821" s="1462"/>
      <c r="LCH3821" s="1462"/>
      <c r="LCI3821" s="1462"/>
      <c r="LCJ3821" s="1462"/>
      <c r="LCK3821" s="1462"/>
      <c r="LCL3821" s="1463"/>
      <c r="LCM3821" s="1462"/>
      <c r="LCN3821" s="1462"/>
      <c r="LCO3821" s="1463"/>
      <c r="LCP3821" s="1463"/>
      <c r="LCQ3821" s="1463"/>
      <c r="LCR3821" s="1463"/>
      <c r="LCS3821" s="1463"/>
      <c r="LCT3821" s="1463"/>
      <c r="LCU3821" s="1462"/>
      <c r="LCV3821" s="1462"/>
      <c r="LCW3821" s="1464"/>
      <c r="LCX3821" s="1465"/>
      <c r="LCY3821" s="1466"/>
      <c r="LCZ3821" s="1466"/>
      <c r="LDA3821" s="1462"/>
      <c r="LDB3821" s="1462"/>
      <c r="LDC3821" s="1462"/>
      <c r="LDD3821" s="1462"/>
      <c r="LDE3821" s="1463"/>
      <c r="LDF3821" s="1462"/>
      <c r="LDG3821" s="1462"/>
      <c r="LDH3821" s="1462"/>
      <c r="LDI3821" s="1462"/>
      <c r="LDJ3821" s="1463"/>
      <c r="LDK3821" s="1462"/>
      <c r="LDL3821" s="1462"/>
      <c r="LDM3821" s="1462"/>
      <c r="LDN3821" s="1462"/>
      <c r="LDO3821" s="1462"/>
      <c r="LDP3821" s="1462"/>
      <c r="LDQ3821" s="1462"/>
      <c r="LDR3821" s="1463"/>
      <c r="LDS3821" s="1462"/>
      <c r="LDT3821" s="1462"/>
      <c r="LDU3821" s="1463"/>
      <c r="LDV3821" s="1463"/>
      <c r="LDW3821" s="1463"/>
      <c r="LDX3821" s="1463"/>
      <c r="LDY3821" s="1463"/>
      <c r="LDZ3821" s="1463"/>
      <c r="LEA3821" s="1462"/>
      <c r="LEB3821" s="1462"/>
      <c r="LEC3821" s="1464"/>
      <c r="LED3821" s="1465"/>
      <c r="LEE3821" s="1466"/>
      <c r="LEF3821" s="1466"/>
      <c r="LEG3821" s="1462"/>
      <c r="LEH3821" s="1462"/>
      <c r="LEI3821" s="1462"/>
      <c r="LEJ3821" s="1462"/>
      <c r="LEK3821" s="1463"/>
      <c r="LEL3821" s="1462"/>
      <c r="LEM3821" s="1462"/>
      <c r="LEN3821" s="1462"/>
      <c r="LEO3821" s="1462"/>
      <c r="LEP3821" s="1463"/>
      <c r="LEQ3821" s="1462"/>
      <c r="LER3821" s="1462"/>
      <c r="LES3821" s="1462"/>
      <c r="LET3821" s="1462"/>
      <c r="LEU3821" s="1462"/>
      <c r="LEV3821" s="1462"/>
      <c r="LEW3821" s="1462"/>
      <c r="LEX3821" s="1463"/>
      <c r="LEY3821" s="1462"/>
      <c r="LEZ3821" s="1462"/>
      <c r="LFA3821" s="1463"/>
      <c r="LFB3821" s="1463"/>
      <c r="LFC3821" s="1463"/>
      <c r="LFD3821" s="1463"/>
      <c r="LFE3821" s="1463"/>
      <c r="LFF3821" s="1463"/>
      <c r="LFG3821" s="1462"/>
      <c r="LFH3821" s="1462"/>
      <c r="LFI3821" s="1464"/>
      <c r="LFJ3821" s="1465"/>
      <c r="LFK3821" s="1466"/>
      <c r="LFL3821" s="1466"/>
      <c r="LFM3821" s="1462"/>
      <c r="LFN3821" s="1462"/>
      <c r="LFO3821" s="1462"/>
      <c r="LFP3821" s="1462"/>
      <c r="LFQ3821" s="1463"/>
      <c r="LFR3821" s="1462"/>
      <c r="LFS3821" s="1462"/>
      <c r="LFT3821" s="1462"/>
      <c r="LFU3821" s="1462"/>
      <c r="LFV3821" s="1463"/>
      <c r="LFW3821" s="1462"/>
      <c r="LFX3821" s="1462"/>
      <c r="LFY3821" s="1462"/>
      <c r="LFZ3821" s="1462"/>
      <c r="LGA3821" s="1462"/>
      <c r="LGB3821" s="1462"/>
      <c r="LGC3821" s="1462"/>
      <c r="LGD3821" s="1463"/>
      <c r="LGE3821" s="1462"/>
      <c r="LGF3821" s="1462"/>
      <c r="LGG3821" s="1463"/>
      <c r="LGH3821" s="1463"/>
      <c r="LGI3821" s="1463"/>
      <c r="LGJ3821" s="1463"/>
      <c r="LGK3821" s="1463"/>
      <c r="LGL3821" s="1463"/>
      <c r="LGM3821" s="1462"/>
      <c r="LGN3821" s="1462"/>
      <c r="LGO3821" s="1464"/>
      <c r="LGP3821" s="1465"/>
      <c r="LGQ3821" s="1466"/>
      <c r="LGR3821" s="1466"/>
      <c r="LGS3821" s="1462"/>
      <c r="LGT3821" s="1462"/>
      <c r="LGU3821" s="1462"/>
      <c r="LGV3821" s="1462"/>
      <c r="LGW3821" s="1463"/>
      <c r="LGX3821" s="1462"/>
      <c r="LGY3821" s="1462"/>
      <c r="LGZ3821" s="1462"/>
      <c r="LHA3821" s="1462"/>
      <c r="LHB3821" s="1463"/>
      <c r="LHC3821" s="1462"/>
      <c r="LHD3821" s="1462"/>
      <c r="LHE3821" s="1462"/>
      <c r="LHF3821" s="1462"/>
      <c r="LHG3821" s="1462"/>
      <c r="LHH3821" s="1462"/>
      <c r="LHI3821" s="1462"/>
      <c r="LHJ3821" s="1463"/>
      <c r="LHK3821" s="1462"/>
      <c r="LHL3821" s="1462"/>
      <c r="LHM3821" s="1463"/>
      <c r="LHN3821" s="1463"/>
      <c r="LHO3821" s="1463"/>
      <c r="LHP3821" s="1463"/>
      <c r="LHQ3821" s="1463"/>
      <c r="LHR3821" s="1463"/>
      <c r="LHS3821" s="1462"/>
      <c r="LHT3821" s="1462"/>
      <c r="LHU3821" s="1464"/>
      <c r="LHV3821" s="1465"/>
      <c r="LHW3821" s="1466"/>
      <c r="LHX3821" s="1466"/>
      <c r="LHY3821" s="1462"/>
      <c r="LHZ3821" s="1462"/>
      <c r="LIA3821" s="1462"/>
      <c r="LIB3821" s="1462"/>
      <c r="LIC3821" s="1463"/>
      <c r="LID3821" s="1462"/>
      <c r="LIE3821" s="1462"/>
      <c r="LIF3821" s="1462"/>
      <c r="LIG3821" s="1462"/>
      <c r="LIH3821" s="1463"/>
      <c r="LII3821" s="1462"/>
      <c r="LIJ3821" s="1462"/>
      <c r="LIK3821" s="1462"/>
      <c r="LIL3821" s="1462"/>
      <c r="LIM3821" s="1462"/>
      <c r="LIN3821" s="1462"/>
      <c r="LIO3821" s="1462"/>
      <c r="LIP3821" s="1463"/>
      <c r="LIQ3821" s="1462"/>
      <c r="LIR3821" s="1462"/>
      <c r="LIS3821" s="1463"/>
      <c r="LIT3821" s="1463"/>
      <c r="LIU3821" s="1463"/>
      <c r="LIV3821" s="1463"/>
      <c r="LIW3821" s="1463"/>
      <c r="LIX3821" s="1463"/>
      <c r="LIY3821" s="1462"/>
      <c r="LIZ3821" s="1462"/>
      <c r="LJA3821" s="1464"/>
      <c r="LJB3821" s="1465"/>
      <c r="LJC3821" s="1466"/>
      <c r="LJD3821" s="1466"/>
      <c r="LJE3821" s="1462"/>
      <c r="LJF3821" s="1462"/>
      <c r="LJG3821" s="1462"/>
      <c r="LJH3821" s="1462"/>
      <c r="LJI3821" s="1463"/>
      <c r="LJJ3821" s="1462"/>
      <c r="LJK3821" s="1462"/>
      <c r="LJL3821" s="1462"/>
      <c r="LJM3821" s="1462"/>
      <c r="LJN3821" s="1463"/>
      <c r="LJO3821" s="1462"/>
      <c r="LJP3821" s="1462"/>
      <c r="LJQ3821" s="1462"/>
      <c r="LJR3821" s="1462"/>
      <c r="LJS3821" s="1462"/>
      <c r="LJT3821" s="1462"/>
      <c r="LJU3821" s="1462"/>
      <c r="LJV3821" s="1463"/>
      <c r="LJW3821" s="1462"/>
      <c r="LJX3821" s="1462"/>
      <c r="LJY3821" s="1463"/>
      <c r="LJZ3821" s="1463"/>
      <c r="LKA3821" s="1463"/>
      <c r="LKB3821" s="1463"/>
      <c r="LKC3821" s="1463"/>
      <c r="LKD3821" s="1463"/>
      <c r="LKE3821" s="1462"/>
      <c r="LKF3821" s="1462"/>
      <c r="LKG3821" s="1464"/>
      <c r="LKH3821" s="1465"/>
      <c r="LKI3821" s="1466"/>
      <c r="LKJ3821" s="1466"/>
      <c r="LKK3821" s="1462"/>
      <c r="LKL3821" s="1462"/>
      <c r="LKM3821" s="1462"/>
      <c r="LKN3821" s="1462"/>
      <c r="LKO3821" s="1463"/>
      <c r="LKP3821" s="1462"/>
      <c r="LKQ3821" s="1462"/>
      <c r="LKR3821" s="1462"/>
      <c r="LKS3821" s="1462"/>
      <c r="LKT3821" s="1463"/>
      <c r="LKU3821" s="1462"/>
      <c r="LKV3821" s="1462"/>
      <c r="LKW3821" s="1462"/>
      <c r="LKX3821" s="1462"/>
      <c r="LKY3821" s="1462"/>
      <c r="LKZ3821" s="1462"/>
      <c r="LLA3821" s="1462"/>
      <c r="LLB3821" s="1463"/>
      <c r="LLC3821" s="1462"/>
      <c r="LLD3821" s="1462"/>
      <c r="LLE3821" s="1463"/>
      <c r="LLF3821" s="1463"/>
      <c r="LLG3821" s="1463"/>
      <c r="LLH3821" s="1463"/>
      <c r="LLI3821" s="1463"/>
      <c r="LLJ3821" s="1463"/>
      <c r="LLK3821" s="1462"/>
      <c r="LLL3821" s="1462"/>
      <c r="LLM3821" s="1464"/>
      <c r="LLN3821" s="1465"/>
      <c r="LLO3821" s="1466"/>
      <c r="LLP3821" s="1466"/>
      <c r="LLQ3821" s="1462"/>
      <c r="LLR3821" s="1462"/>
      <c r="LLS3821" s="1462"/>
      <c r="LLT3821" s="1462"/>
      <c r="LLU3821" s="1463"/>
      <c r="LLV3821" s="1462"/>
      <c r="LLW3821" s="1462"/>
      <c r="LLX3821" s="1462"/>
      <c r="LLY3821" s="1462"/>
      <c r="LLZ3821" s="1463"/>
      <c r="LMA3821" s="1462"/>
      <c r="LMB3821" s="1462"/>
      <c r="LMC3821" s="1462"/>
      <c r="LMD3821" s="1462"/>
      <c r="LME3821" s="1462"/>
      <c r="LMF3821" s="1462"/>
      <c r="LMG3821" s="1462"/>
      <c r="LMH3821" s="1463"/>
      <c r="LMI3821" s="1462"/>
      <c r="LMJ3821" s="1462"/>
      <c r="LMK3821" s="1463"/>
      <c r="LML3821" s="1463"/>
      <c r="LMM3821" s="1463"/>
      <c r="LMN3821" s="1463"/>
      <c r="LMO3821" s="1463"/>
      <c r="LMP3821" s="1463"/>
      <c r="LMQ3821" s="1462"/>
      <c r="LMR3821" s="1462"/>
      <c r="LMS3821" s="1464"/>
      <c r="LMT3821" s="1465"/>
      <c r="LMU3821" s="1466"/>
      <c r="LMV3821" s="1466"/>
      <c r="LMW3821" s="1462"/>
      <c r="LMX3821" s="1462"/>
      <c r="LMY3821" s="1462"/>
      <c r="LMZ3821" s="1462"/>
      <c r="LNA3821" s="1463"/>
      <c r="LNB3821" s="1462"/>
      <c r="LNC3821" s="1462"/>
      <c r="LND3821" s="1462"/>
      <c r="LNE3821" s="1462"/>
      <c r="LNF3821" s="1463"/>
      <c r="LNG3821" s="1462"/>
      <c r="LNH3821" s="1462"/>
      <c r="LNI3821" s="1462"/>
      <c r="LNJ3821" s="1462"/>
      <c r="LNK3821" s="1462"/>
      <c r="LNL3821" s="1462"/>
      <c r="LNM3821" s="1462"/>
      <c r="LNN3821" s="1463"/>
      <c r="LNO3821" s="1462"/>
      <c r="LNP3821" s="1462"/>
      <c r="LNQ3821" s="1463"/>
      <c r="LNR3821" s="1463"/>
      <c r="LNS3821" s="1463"/>
      <c r="LNT3821" s="1463"/>
      <c r="LNU3821" s="1463"/>
      <c r="LNV3821" s="1463"/>
      <c r="LNW3821" s="1462"/>
      <c r="LNX3821" s="1462"/>
      <c r="LNY3821" s="1464"/>
      <c r="LNZ3821" s="1465"/>
      <c r="LOA3821" s="1466"/>
      <c r="LOB3821" s="1466"/>
      <c r="LOC3821" s="1462"/>
      <c r="LOD3821" s="1462"/>
      <c r="LOE3821" s="1462"/>
      <c r="LOF3821" s="1462"/>
      <c r="LOG3821" s="1463"/>
      <c r="LOH3821" s="1462"/>
      <c r="LOI3821" s="1462"/>
      <c r="LOJ3821" s="1462"/>
      <c r="LOK3821" s="1462"/>
      <c r="LOL3821" s="1463"/>
      <c r="LOM3821" s="1462"/>
      <c r="LON3821" s="1462"/>
      <c r="LOO3821" s="1462"/>
      <c r="LOP3821" s="1462"/>
      <c r="LOQ3821" s="1462"/>
      <c r="LOR3821" s="1462"/>
      <c r="LOS3821" s="1462"/>
      <c r="LOT3821" s="1463"/>
      <c r="LOU3821" s="1462"/>
      <c r="LOV3821" s="1462"/>
      <c r="LOW3821" s="1463"/>
      <c r="LOX3821" s="1463"/>
      <c r="LOY3821" s="1463"/>
      <c r="LOZ3821" s="1463"/>
      <c r="LPA3821" s="1463"/>
      <c r="LPB3821" s="1463"/>
      <c r="LPC3821" s="1462"/>
      <c r="LPD3821" s="1462"/>
      <c r="LPE3821" s="1464"/>
      <c r="LPF3821" s="1465"/>
      <c r="LPG3821" s="1466"/>
      <c r="LPH3821" s="1466"/>
      <c r="LPI3821" s="1462"/>
      <c r="LPJ3821" s="1462"/>
      <c r="LPK3821" s="1462"/>
      <c r="LPL3821" s="1462"/>
      <c r="LPM3821" s="1463"/>
      <c r="LPN3821" s="1462"/>
      <c r="LPO3821" s="1462"/>
      <c r="LPP3821" s="1462"/>
      <c r="LPQ3821" s="1462"/>
      <c r="LPR3821" s="1463"/>
      <c r="LPS3821" s="1462"/>
      <c r="LPT3821" s="1462"/>
      <c r="LPU3821" s="1462"/>
      <c r="LPV3821" s="1462"/>
      <c r="LPW3821" s="1462"/>
      <c r="LPX3821" s="1462"/>
      <c r="LPY3821" s="1462"/>
      <c r="LPZ3821" s="1463"/>
      <c r="LQA3821" s="1462"/>
      <c r="LQB3821" s="1462"/>
      <c r="LQC3821" s="1463"/>
      <c r="LQD3821" s="1463"/>
      <c r="LQE3821" s="1463"/>
      <c r="LQF3821" s="1463"/>
      <c r="LQG3821" s="1463"/>
      <c r="LQH3821" s="1463"/>
      <c r="LQI3821" s="1462"/>
      <c r="LQJ3821" s="1462"/>
      <c r="LQK3821" s="1464"/>
      <c r="LQL3821" s="1465"/>
      <c r="LQM3821" s="1466"/>
      <c r="LQN3821" s="1466"/>
      <c r="LQO3821" s="1462"/>
      <c r="LQP3821" s="1462"/>
      <c r="LQQ3821" s="1462"/>
      <c r="LQR3821" s="1462"/>
      <c r="LQS3821" s="1463"/>
      <c r="LQT3821" s="1462"/>
      <c r="LQU3821" s="1462"/>
      <c r="LQV3821" s="1462"/>
      <c r="LQW3821" s="1462"/>
      <c r="LQX3821" s="1463"/>
      <c r="LQY3821" s="1462"/>
      <c r="LQZ3821" s="1462"/>
      <c r="LRA3821" s="1462"/>
      <c r="LRB3821" s="1462"/>
      <c r="LRC3821" s="1462"/>
      <c r="LRD3821" s="1462"/>
      <c r="LRE3821" s="1462"/>
      <c r="LRF3821" s="1463"/>
      <c r="LRG3821" s="1462"/>
      <c r="LRH3821" s="1462"/>
      <c r="LRI3821" s="1463"/>
      <c r="LRJ3821" s="1463"/>
      <c r="LRK3821" s="1463"/>
      <c r="LRL3821" s="1463"/>
      <c r="LRM3821" s="1463"/>
      <c r="LRN3821" s="1463"/>
      <c r="LRO3821" s="1462"/>
      <c r="LRP3821" s="1462"/>
      <c r="LRQ3821" s="1464"/>
      <c r="LRR3821" s="1465"/>
      <c r="LRS3821" s="1466"/>
      <c r="LRT3821" s="1466"/>
      <c r="LRU3821" s="1462"/>
      <c r="LRV3821" s="1462"/>
      <c r="LRW3821" s="1462"/>
      <c r="LRX3821" s="1462"/>
      <c r="LRY3821" s="1463"/>
      <c r="LRZ3821" s="1462"/>
      <c r="LSA3821" s="1462"/>
      <c r="LSB3821" s="1462"/>
      <c r="LSC3821" s="1462"/>
      <c r="LSD3821" s="1463"/>
      <c r="LSE3821" s="1462"/>
      <c r="LSF3821" s="1462"/>
      <c r="LSG3821" s="1462"/>
      <c r="LSH3821" s="1462"/>
      <c r="LSI3821" s="1462"/>
      <c r="LSJ3821" s="1462"/>
      <c r="LSK3821" s="1462"/>
      <c r="LSL3821" s="1463"/>
      <c r="LSM3821" s="1462"/>
      <c r="LSN3821" s="1462"/>
      <c r="LSO3821" s="1463"/>
      <c r="LSP3821" s="1463"/>
      <c r="LSQ3821" s="1463"/>
      <c r="LSR3821" s="1463"/>
      <c r="LSS3821" s="1463"/>
      <c r="LST3821" s="1463"/>
      <c r="LSU3821" s="1462"/>
      <c r="LSV3821" s="1462"/>
      <c r="LSW3821" s="1464"/>
      <c r="LSX3821" s="1465"/>
      <c r="LSY3821" s="1466"/>
      <c r="LSZ3821" s="1466"/>
      <c r="LTA3821" s="1462"/>
      <c r="LTB3821" s="1462"/>
      <c r="LTC3821" s="1462"/>
      <c r="LTD3821" s="1462"/>
      <c r="LTE3821" s="1463"/>
      <c r="LTF3821" s="1462"/>
      <c r="LTG3821" s="1462"/>
      <c r="LTH3821" s="1462"/>
      <c r="LTI3821" s="1462"/>
      <c r="LTJ3821" s="1463"/>
      <c r="LTK3821" s="1462"/>
      <c r="LTL3821" s="1462"/>
      <c r="LTM3821" s="1462"/>
      <c r="LTN3821" s="1462"/>
      <c r="LTO3821" s="1462"/>
      <c r="LTP3821" s="1462"/>
      <c r="LTQ3821" s="1462"/>
      <c r="LTR3821" s="1463"/>
      <c r="LTS3821" s="1462"/>
      <c r="LTT3821" s="1462"/>
      <c r="LTU3821" s="1463"/>
      <c r="LTV3821" s="1463"/>
      <c r="LTW3821" s="1463"/>
      <c r="LTX3821" s="1463"/>
      <c r="LTY3821" s="1463"/>
      <c r="LTZ3821" s="1463"/>
      <c r="LUA3821" s="1462"/>
      <c r="LUB3821" s="1462"/>
      <c r="LUC3821" s="1464"/>
      <c r="LUD3821" s="1465"/>
      <c r="LUE3821" s="1466"/>
      <c r="LUF3821" s="1466"/>
      <c r="LUG3821" s="1462"/>
      <c r="LUH3821" s="1462"/>
      <c r="LUI3821" s="1462"/>
      <c r="LUJ3821" s="1462"/>
      <c r="LUK3821" s="1463"/>
      <c r="LUL3821" s="1462"/>
      <c r="LUM3821" s="1462"/>
      <c r="LUN3821" s="1462"/>
      <c r="LUO3821" s="1462"/>
      <c r="LUP3821" s="1463"/>
      <c r="LUQ3821" s="1462"/>
      <c r="LUR3821" s="1462"/>
      <c r="LUS3821" s="1462"/>
      <c r="LUT3821" s="1462"/>
      <c r="LUU3821" s="1462"/>
      <c r="LUV3821" s="1462"/>
      <c r="LUW3821" s="1462"/>
      <c r="LUX3821" s="1463"/>
      <c r="LUY3821" s="1462"/>
      <c r="LUZ3821" s="1462"/>
      <c r="LVA3821" s="1463"/>
      <c r="LVB3821" s="1463"/>
      <c r="LVC3821" s="1463"/>
      <c r="LVD3821" s="1463"/>
      <c r="LVE3821" s="1463"/>
      <c r="LVF3821" s="1463"/>
      <c r="LVG3821" s="1462"/>
      <c r="LVH3821" s="1462"/>
      <c r="LVI3821" s="1464"/>
      <c r="LVJ3821" s="1465"/>
      <c r="LVK3821" s="1466"/>
      <c r="LVL3821" s="1466"/>
      <c r="LVM3821" s="1462"/>
      <c r="LVN3821" s="1462"/>
      <c r="LVO3821" s="1462"/>
      <c r="LVP3821" s="1462"/>
      <c r="LVQ3821" s="1463"/>
      <c r="LVR3821" s="1462"/>
      <c r="LVS3821" s="1462"/>
      <c r="LVT3821" s="1462"/>
      <c r="LVU3821" s="1462"/>
      <c r="LVV3821" s="1463"/>
      <c r="LVW3821" s="1462"/>
      <c r="LVX3821" s="1462"/>
      <c r="LVY3821" s="1462"/>
      <c r="LVZ3821" s="1462"/>
      <c r="LWA3821" s="1462"/>
      <c r="LWB3821" s="1462"/>
      <c r="LWC3821" s="1462"/>
      <c r="LWD3821" s="1463"/>
      <c r="LWE3821" s="1462"/>
      <c r="LWF3821" s="1462"/>
      <c r="LWG3821" s="1463"/>
      <c r="LWH3821" s="1463"/>
      <c r="LWI3821" s="1463"/>
      <c r="LWJ3821" s="1463"/>
      <c r="LWK3821" s="1463"/>
      <c r="LWL3821" s="1463"/>
      <c r="LWM3821" s="1462"/>
      <c r="LWN3821" s="1462"/>
      <c r="LWO3821" s="1464"/>
      <c r="LWP3821" s="1465"/>
      <c r="LWQ3821" s="1466"/>
      <c r="LWR3821" s="1466"/>
      <c r="LWS3821" s="1462"/>
      <c r="LWT3821" s="1462"/>
      <c r="LWU3821" s="1462"/>
      <c r="LWV3821" s="1462"/>
      <c r="LWW3821" s="1463"/>
      <c r="LWX3821" s="1462"/>
      <c r="LWY3821" s="1462"/>
      <c r="LWZ3821" s="1462"/>
      <c r="LXA3821" s="1462"/>
      <c r="LXB3821" s="1463"/>
      <c r="LXC3821" s="1462"/>
      <c r="LXD3821" s="1462"/>
      <c r="LXE3821" s="1462"/>
      <c r="LXF3821" s="1462"/>
      <c r="LXG3821" s="1462"/>
      <c r="LXH3821" s="1462"/>
      <c r="LXI3821" s="1462"/>
      <c r="LXJ3821" s="1463"/>
      <c r="LXK3821" s="1462"/>
      <c r="LXL3821" s="1462"/>
      <c r="LXM3821" s="1463"/>
      <c r="LXN3821" s="1463"/>
      <c r="LXO3821" s="1463"/>
      <c r="LXP3821" s="1463"/>
      <c r="LXQ3821" s="1463"/>
      <c r="LXR3821" s="1463"/>
      <c r="LXS3821" s="1462"/>
      <c r="LXT3821" s="1462"/>
      <c r="LXU3821" s="1464"/>
      <c r="LXV3821" s="1465"/>
      <c r="LXW3821" s="1466"/>
      <c r="LXX3821" s="1466"/>
      <c r="LXY3821" s="1462"/>
      <c r="LXZ3821" s="1462"/>
      <c r="LYA3821" s="1462"/>
      <c r="LYB3821" s="1462"/>
      <c r="LYC3821" s="1463"/>
      <c r="LYD3821" s="1462"/>
      <c r="LYE3821" s="1462"/>
      <c r="LYF3821" s="1462"/>
      <c r="LYG3821" s="1462"/>
      <c r="LYH3821" s="1463"/>
      <c r="LYI3821" s="1462"/>
      <c r="LYJ3821" s="1462"/>
      <c r="LYK3821" s="1462"/>
      <c r="LYL3821" s="1462"/>
      <c r="LYM3821" s="1462"/>
      <c r="LYN3821" s="1462"/>
      <c r="LYO3821" s="1462"/>
      <c r="LYP3821" s="1463"/>
      <c r="LYQ3821" s="1462"/>
      <c r="LYR3821" s="1462"/>
      <c r="LYS3821" s="1463"/>
      <c r="LYT3821" s="1463"/>
      <c r="LYU3821" s="1463"/>
      <c r="LYV3821" s="1463"/>
      <c r="LYW3821" s="1463"/>
      <c r="LYX3821" s="1463"/>
      <c r="LYY3821" s="1462"/>
      <c r="LYZ3821" s="1462"/>
      <c r="LZA3821" s="1464"/>
      <c r="LZB3821" s="1465"/>
      <c r="LZC3821" s="1466"/>
      <c r="LZD3821" s="1466"/>
      <c r="LZE3821" s="1462"/>
      <c r="LZF3821" s="1462"/>
      <c r="LZG3821" s="1462"/>
      <c r="LZH3821" s="1462"/>
      <c r="LZI3821" s="1463"/>
      <c r="LZJ3821" s="1462"/>
      <c r="LZK3821" s="1462"/>
      <c r="LZL3821" s="1462"/>
      <c r="LZM3821" s="1462"/>
      <c r="LZN3821" s="1463"/>
      <c r="LZO3821" s="1462"/>
      <c r="LZP3821" s="1462"/>
      <c r="LZQ3821" s="1462"/>
      <c r="LZR3821" s="1462"/>
      <c r="LZS3821" s="1462"/>
      <c r="LZT3821" s="1462"/>
      <c r="LZU3821" s="1462"/>
      <c r="LZV3821" s="1463"/>
      <c r="LZW3821" s="1462"/>
      <c r="LZX3821" s="1462"/>
      <c r="LZY3821" s="1463"/>
      <c r="LZZ3821" s="1463"/>
      <c r="MAA3821" s="1463"/>
      <c r="MAB3821" s="1463"/>
      <c r="MAC3821" s="1463"/>
      <c r="MAD3821" s="1463"/>
      <c r="MAE3821" s="1462"/>
      <c r="MAF3821" s="1462"/>
      <c r="MAG3821" s="1464"/>
      <c r="MAH3821" s="1465"/>
      <c r="MAI3821" s="1466"/>
      <c r="MAJ3821" s="1466"/>
      <c r="MAK3821" s="1462"/>
      <c r="MAL3821" s="1462"/>
      <c r="MAM3821" s="1462"/>
      <c r="MAN3821" s="1462"/>
      <c r="MAO3821" s="1463"/>
      <c r="MAP3821" s="1462"/>
      <c r="MAQ3821" s="1462"/>
      <c r="MAR3821" s="1462"/>
      <c r="MAS3821" s="1462"/>
      <c r="MAT3821" s="1463"/>
      <c r="MAU3821" s="1462"/>
      <c r="MAV3821" s="1462"/>
      <c r="MAW3821" s="1462"/>
      <c r="MAX3821" s="1462"/>
      <c r="MAY3821" s="1462"/>
      <c r="MAZ3821" s="1462"/>
      <c r="MBA3821" s="1462"/>
      <c r="MBB3821" s="1463"/>
      <c r="MBC3821" s="1462"/>
      <c r="MBD3821" s="1462"/>
      <c r="MBE3821" s="1463"/>
      <c r="MBF3821" s="1463"/>
      <c r="MBG3821" s="1463"/>
      <c r="MBH3821" s="1463"/>
      <c r="MBI3821" s="1463"/>
      <c r="MBJ3821" s="1463"/>
      <c r="MBK3821" s="1462"/>
      <c r="MBL3821" s="1462"/>
      <c r="MBM3821" s="1464"/>
      <c r="MBN3821" s="1465"/>
      <c r="MBO3821" s="1466"/>
      <c r="MBP3821" s="1466"/>
      <c r="MBQ3821" s="1462"/>
      <c r="MBR3821" s="1462"/>
      <c r="MBS3821" s="1462"/>
      <c r="MBT3821" s="1462"/>
      <c r="MBU3821" s="1463"/>
      <c r="MBV3821" s="1462"/>
      <c r="MBW3821" s="1462"/>
      <c r="MBX3821" s="1462"/>
      <c r="MBY3821" s="1462"/>
      <c r="MBZ3821" s="1463"/>
      <c r="MCA3821" s="1462"/>
      <c r="MCB3821" s="1462"/>
      <c r="MCC3821" s="1462"/>
      <c r="MCD3821" s="1462"/>
      <c r="MCE3821" s="1462"/>
      <c r="MCF3821" s="1462"/>
      <c r="MCG3821" s="1462"/>
      <c r="MCH3821" s="1463"/>
      <c r="MCI3821" s="1462"/>
      <c r="MCJ3821" s="1462"/>
      <c r="MCK3821" s="1463"/>
      <c r="MCL3821" s="1463"/>
      <c r="MCM3821" s="1463"/>
      <c r="MCN3821" s="1463"/>
      <c r="MCO3821" s="1463"/>
      <c r="MCP3821" s="1463"/>
      <c r="MCQ3821" s="1462"/>
      <c r="MCR3821" s="1462"/>
      <c r="MCS3821" s="1464"/>
      <c r="MCT3821" s="1465"/>
      <c r="MCU3821" s="1466"/>
      <c r="MCV3821" s="1466"/>
      <c r="MCW3821" s="1462"/>
      <c r="MCX3821" s="1462"/>
      <c r="MCY3821" s="1462"/>
      <c r="MCZ3821" s="1462"/>
      <c r="MDA3821" s="1463"/>
      <c r="MDB3821" s="1462"/>
      <c r="MDC3821" s="1462"/>
      <c r="MDD3821" s="1462"/>
      <c r="MDE3821" s="1462"/>
      <c r="MDF3821" s="1463"/>
      <c r="MDG3821" s="1462"/>
      <c r="MDH3821" s="1462"/>
      <c r="MDI3821" s="1462"/>
      <c r="MDJ3821" s="1462"/>
      <c r="MDK3821" s="1462"/>
      <c r="MDL3821" s="1462"/>
      <c r="MDM3821" s="1462"/>
      <c r="MDN3821" s="1463"/>
      <c r="MDO3821" s="1462"/>
      <c r="MDP3821" s="1462"/>
      <c r="MDQ3821" s="1463"/>
      <c r="MDR3821" s="1463"/>
      <c r="MDS3821" s="1463"/>
      <c r="MDT3821" s="1463"/>
      <c r="MDU3821" s="1463"/>
      <c r="MDV3821" s="1463"/>
      <c r="MDW3821" s="1462"/>
      <c r="MDX3821" s="1462"/>
      <c r="MDY3821" s="1464"/>
      <c r="MDZ3821" s="1465"/>
      <c r="MEA3821" s="1466"/>
      <c r="MEB3821" s="1466"/>
      <c r="MEC3821" s="1462"/>
      <c r="MED3821" s="1462"/>
      <c r="MEE3821" s="1462"/>
      <c r="MEF3821" s="1462"/>
      <c r="MEG3821" s="1463"/>
      <c r="MEH3821" s="1462"/>
      <c r="MEI3821" s="1462"/>
      <c r="MEJ3821" s="1462"/>
      <c r="MEK3821" s="1462"/>
      <c r="MEL3821" s="1463"/>
      <c r="MEM3821" s="1462"/>
      <c r="MEN3821" s="1462"/>
      <c r="MEO3821" s="1462"/>
      <c r="MEP3821" s="1462"/>
      <c r="MEQ3821" s="1462"/>
      <c r="MER3821" s="1462"/>
      <c r="MES3821" s="1462"/>
      <c r="MET3821" s="1463"/>
      <c r="MEU3821" s="1462"/>
      <c r="MEV3821" s="1462"/>
      <c r="MEW3821" s="1463"/>
      <c r="MEX3821" s="1463"/>
      <c r="MEY3821" s="1463"/>
      <c r="MEZ3821" s="1463"/>
      <c r="MFA3821" s="1463"/>
      <c r="MFB3821" s="1463"/>
      <c r="MFC3821" s="1462"/>
      <c r="MFD3821" s="1462"/>
      <c r="MFE3821" s="1464"/>
      <c r="MFF3821" s="1465"/>
      <c r="MFG3821" s="1466"/>
      <c r="MFH3821" s="1466"/>
      <c r="MFI3821" s="1462"/>
      <c r="MFJ3821" s="1462"/>
      <c r="MFK3821" s="1462"/>
      <c r="MFL3821" s="1462"/>
      <c r="MFM3821" s="1463"/>
      <c r="MFN3821" s="1462"/>
      <c r="MFO3821" s="1462"/>
      <c r="MFP3821" s="1462"/>
      <c r="MFQ3821" s="1462"/>
      <c r="MFR3821" s="1463"/>
      <c r="MFS3821" s="1462"/>
      <c r="MFT3821" s="1462"/>
      <c r="MFU3821" s="1462"/>
      <c r="MFV3821" s="1462"/>
      <c r="MFW3821" s="1462"/>
      <c r="MFX3821" s="1462"/>
      <c r="MFY3821" s="1462"/>
      <c r="MFZ3821" s="1463"/>
      <c r="MGA3821" s="1462"/>
      <c r="MGB3821" s="1462"/>
      <c r="MGC3821" s="1463"/>
      <c r="MGD3821" s="1463"/>
      <c r="MGE3821" s="1463"/>
      <c r="MGF3821" s="1463"/>
      <c r="MGG3821" s="1463"/>
      <c r="MGH3821" s="1463"/>
      <c r="MGI3821" s="1462"/>
      <c r="MGJ3821" s="1462"/>
      <c r="MGK3821" s="1464"/>
      <c r="MGL3821" s="1465"/>
      <c r="MGM3821" s="1466"/>
      <c r="MGN3821" s="1466"/>
      <c r="MGO3821" s="1462"/>
      <c r="MGP3821" s="1462"/>
      <c r="MGQ3821" s="1462"/>
      <c r="MGR3821" s="1462"/>
      <c r="MGS3821" s="1463"/>
      <c r="MGT3821" s="1462"/>
      <c r="MGU3821" s="1462"/>
      <c r="MGV3821" s="1462"/>
      <c r="MGW3821" s="1462"/>
      <c r="MGX3821" s="1463"/>
      <c r="MGY3821" s="1462"/>
      <c r="MGZ3821" s="1462"/>
      <c r="MHA3821" s="1462"/>
      <c r="MHB3821" s="1462"/>
      <c r="MHC3821" s="1462"/>
      <c r="MHD3821" s="1462"/>
      <c r="MHE3821" s="1462"/>
      <c r="MHF3821" s="1463"/>
      <c r="MHG3821" s="1462"/>
      <c r="MHH3821" s="1462"/>
      <c r="MHI3821" s="1463"/>
      <c r="MHJ3821" s="1463"/>
      <c r="MHK3821" s="1463"/>
      <c r="MHL3821" s="1463"/>
      <c r="MHM3821" s="1463"/>
      <c r="MHN3821" s="1463"/>
      <c r="MHO3821" s="1462"/>
      <c r="MHP3821" s="1462"/>
      <c r="MHQ3821" s="1464"/>
      <c r="MHR3821" s="1465"/>
      <c r="MHS3821" s="1466"/>
      <c r="MHT3821" s="1466"/>
      <c r="MHU3821" s="1462"/>
      <c r="MHV3821" s="1462"/>
      <c r="MHW3821" s="1462"/>
      <c r="MHX3821" s="1462"/>
      <c r="MHY3821" s="1463"/>
      <c r="MHZ3821" s="1462"/>
      <c r="MIA3821" s="1462"/>
      <c r="MIB3821" s="1462"/>
      <c r="MIC3821" s="1462"/>
      <c r="MID3821" s="1463"/>
      <c r="MIE3821" s="1462"/>
      <c r="MIF3821" s="1462"/>
      <c r="MIG3821" s="1462"/>
      <c r="MIH3821" s="1462"/>
      <c r="MII3821" s="1462"/>
      <c r="MIJ3821" s="1462"/>
      <c r="MIK3821" s="1462"/>
      <c r="MIL3821" s="1463"/>
      <c r="MIM3821" s="1462"/>
      <c r="MIN3821" s="1462"/>
      <c r="MIO3821" s="1463"/>
      <c r="MIP3821" s="1463"/>
      <c r="MIQ3821" s="1463"/>
      <c r="MIR3821" s="1463"/>
      <c r="MIS3821" s="1463"/>
      <c r="MIT3821" s="1463"/>
      <c r="MIU3821" s="1462"/>
      <c r="MIV3821" s="1462"/>
      <c r="MIW3821" s="1464"/>
      <c r="MIX3821" s="1465"/>
      <c r="MIY3821" s="1466"/>
      <c r="MIZ3821" s="1466"/>
      <c r="MJA3821" s="1462"/>
      <c r="MJB3821" s="1462"/>
      <c r="MJC3821" s="1462"/>
      <c r="MJD3821" s="1462"/>
      <c r="MJE3821" s="1463"/>
      <c r="MJF3821" s="1462"/>
      <c r="MJG3821" s="1462"/>
      <c r="MJH3821" s="1462"/>
      <c r="MJI3821" s="1462"/>
      <c r="MJJ3821" s="1463"/>
      <c r="MJK3821" s="1462"/>
      <c r="MJL3821" s="1462"/>
      <c r="MJM3821" s="1462"/>
      <c r="MJN3821" s="1462"/>
      <c r="MJO3821" s="1462"/>
      <c r="MJP3821" s="1462"/>
      <c r="MJQ3821" s="1462"/>
      <c r="MJR3821" s="1463"/>
      <c r="MJS3821" s="1462"/>
      <c r="MJT3821" s="1462"/>
      <c r="MJU3821" s="1463"/>
      <c r="MJV3821" s="1463"/>
      <c r="MJW3821" s="1463"/>
      <c r="MJX3821" s="1463"/>
      <c r="MJY3821" s="1463"/>
      <c r="MJZ3821" s="1463"/>
      <c r="MKA3821" s="1462"/>
      <c r="MKB3821" s="1462"/>
      <c r="MKC3821" s="1464"/>
      <c r="MKD3821" s="1465"/>
      <c r="MKE3821" s="1466"/>
      <c r="MKF3821" s="1466"/>
      <c r="MKG3821" s="1462"/>
      <c r="MKH3821" s="1462"/>
      <c r="MKI3821" s="1462"/>
      <c r="MKJ3821" s="1462"/>
      <c r="MKK3821" s="1463"/>
      <c r="MKL3821" s="1462"/>
      <c r="MKM3821" s="1462"/>
      <c r="MKN3821" s="1462"/>
      <c r="MKO3821" s="1462"/>
      <c r="MKP3821" s="1463"/>
      <c r="MKQ3821" s="1462"/>
      <c r="MKR3821" s="1462"/>
      <c r="MKS3821" s="1462"/>
      <c r="MKT3821" s="1462"/>
      <c r="MKU3821" s="1462"/>
      <c r="MKV3821" s="1462"/>
      <c r="MKW3821" s="1462"/>
      <c r="MKX3821" s="1463"/>
      <c r="MKY3821" s="1462"/>
      <c r="MKZ3821" s="1462"/>
      <c r="MLA3821" s="1463"/>
      <c r="MLB3821" s="1463"/>
      <c r="MLC3821" s="1463"/>
      <c r="MLD3821" s="1463"/>
      <c r="MLE3821" s="1463"/>
      <c r="MLF3821" s="1463"/>
      <c r="MLG3821" s="1462"/>
      <c r="MLH3821" s="1462"/>
      <c r="MLI3821" s="1464"/>
      <c r="MLJ3821" s="1465"/>
      <c r="MLK3821" s="1466"/>
      <c r="MLL3821" s="1466"/>
      <c r="MLM3821" s="1462"/>
      <c r="MLN3821" s="1462"/>
      <c r="MLO3821" s="1462"/>
      <c r="MLP3821" s="1462"/>
      <c r="MLQ3821" s="1463"/>
      <c r="MLR3821" s="1462"/>
      <c r="MLS3821" s="1462"/>
      <c r="MLT3821" s="1462"/>
      <c r="MLU3821" s="1462"/>
      <c r="MLV3821" s="1463"/>
      <c r="MLW3821" s="1462"/>
      <c r="MLX3821" s="1462"/>
      <c r="MLY3821" s="1462"/>
      <c r="MLZ3821" s="1462"/>
      <c r="MMA3821" s="1462"/>
      <c r="MMB3821" s="1462"/>
      <c r="MMC3821" s="1462"/>
      <c r="MMD3821" s="1463"/>
      <c r="MME3821" s="1462"/>
      <c r="MMF3821" s="1462"/>
      <c r="MMG3821" s="1463"/>
      <c r="MMH3821" s="1463"/>
      <c r="MMI3821" s="1463"/>
      <c r="MMJ3821" s="1463"/>
      <c r="MMK3821" s="1463"/>
      <c r="MML3821" s="1463"/>
      <c r="MMM3821" s="1462"/>
      <c r="MMN3821" s="1462"/>
      <c r="MMO3821" s="1464"/>
      <c r="MMP3821" s="1465"/>
      <c r="MMQ3821" s="1466"/>
      <c r="MMR3821" s="1466"/>
      <c r="MMS3821" s="1462"/>
      <c r="MMT3821" s="1462"/>
      <c r="MMU3821" s="1462"/>
      <c r="MMV3821" s="1462"/>
      <c r="MMW3821" s="1463"/>
      <c r="MMX3821" s="1462"/>
      <c r="MMY3821" s="1462"/>
      <c r="MMZ3821" s="1462"/>
      <c r="MNA3821" s="1462"/>
      <c r="MNB3821" s="1463"/>
      <c r="MNC3821" s="1462"/>
      <c r="MND3821" s="1462"/>
      <c r="MNE3821" s="1462"/>
      <c r="MNF3821" s="1462"/>
      <c r="MNG3821" s="1462"/>
      <c r="MNH3821" s="1462"/>
      <c r="MNI3821" s="1462"/>
      <c r="MNJ3821" s="1463"/>
      <c r="MNK3821" s="1462"/>
      <c r="MNL3821" s="1462"/>
      <c r="MNM3821" s="1463"/>
      <c r="MNN3821" s="1463"/>
      <c r="MNO3821" s="1463"/>
      <c r="MNP3821" s="1463"/>
      <c r="MNQ3821" s="1463"/>
      <c r="MNR3821" s="1463"/>
      <c r="MNS3821" s="1462"/>
      <c r="MNT3821" s="1462"/>
      <c r="MNU3821" s="1464"/>
      <c r="MNV3821" s="1465"/>
      <c r="MNW3821" s="1466"/>
      <c r="MNX3821" s="1466"/>
      <c r="MNY3821" s="1462"/>
      <c r="MNZ3821" s="1462"/>
      <c r="MOA3821" s="1462"/>
      <c r="MOB3821" s="1462"/>
      <c r="MOC3821" s="1463"/>
      <c r="MOD3821" s="1462"/>
      <c r="MOE3821" s="1462"/>
      <c r="MOF3821" s="1462"/>
      <c r="MOG3821" s="1462"/>
      <c r="MOH3821" s="1463"/>
      <c r="MOI3821" s="1462"/>
      <c r="MOJ3821" s="1462"/>
      <c r="MOK3821" s="1462"/>
      <c r="MOL3821" s="1462"/>
      <c r="MOM3821" s="1462"/>
      <c r="MON3821" s="1462"/>
      <c r="MOO3821" s="1462"/>
      <c r="MOP3821" s="1463"/>
      <c r="MOQ3821" s="1462"/>
      <c r="MOR3821" s="1462"/>
      <c r="MOS3821" s="1463"/>
      <c r="MOT3821" s="1463"/>
      <c r="MOU3821" s="1463"/>
      <c r="MOV3821" s="1463"/>
      <c r="MOW3821" s="1463"/>
      <c r="MOX3821" s="1463"/>
      <c r="MOY3821" s="1462"/>
      <c r="MOZ3821" s="1462"/>
      <c r="MPA3821" s="1464"/>
      <c r="MPB3821" s="1465"/>
      <c r="MPC3821" s="1466"/>
      <c r="MPD3821" s="1466"/>
      <c r="MPE3821" s="1462"/>
      <c r="MPF3821" s="1462"/>
      <c r="MPG3821" s="1462"/>
      <c r="MPH3821" s="1462"/>
      <c r="MPI3821" s="1463"/>
      <c r="MPJ3821" s="1462"/>
      <c r="MPK3821" s="1462"/>
      <c r="MPL3821" s="1462"/>
      <c r="MPM3821" s="1462"/>
      <c r="MPN3821" s="1463"/>
      <c r="MPO3821" s="1462"/>
      <c r="MPP3821" s="1462"/>
      <c r="MPQ3821" s="1462"/>
      <c r="MPR3821" s="1462"/>
      <c r="MPS3821" s="1462"/>
      <c r="MPT3821" s="1462"/>
      <c r="MPU3821" s="1462"/>
      <c r="MPV3821" s="1463"/>
      <c r="MPW3821" s="1462"/>
      <c r="MPX3821" s="1462"/>
      <c r="MPY3821" s="1463"/>
      <c r="MPZ3821" s="1463"/>
      <c r="MQA3821" s="1463"/>
      <c r="MQB3821" s="1463"/>
      <c r="MQC3821" s="1463"/>
      <c r="MQD3821" s="1463"/>
      <c r="MQE3821" s="1462"/>
      <c r="MQF3821" s="1462"/>
      <c r="MQG3821" s="1464"/>
      <c r="MQH3821" s="1465"/>
      <c r="MQI3821" s="1466"/>
      <c r="MQJ3821" s="1466"/>
      <c r="MQK3821" s="1462"/>
      <c r="MQL3821" s="1462"/>
      <c r="MQM3821" s="1462"/>
      <c r="MQN3821" s="1462"/>
      <c r="MQO3821" s="1463"/>
      <c r="MQP3821" s="1462"/>
      <c r="MQQ3821" s="1462"/>
      <c r="MQR3821" s="1462"/>
      <c r="MQS3821" s="1462"/>
      <c r="MQT3821" s="1463"/>
      <c r="MQU3821" s="1462"/>
      <c r="MQV3821" s="1462"/>
      <c r="MQW3821" s="1462"/>
      <c r="MQX3821" s="1462"/>
      <c r="MQY3821" s="1462"/>
      <c r="MQZ3821" s="1462"/>
      <c r="MRA3821" s="1462"/>
      <c r="MRB3821" s="1463"/>
      <c r="MRC3821" s="1462"/>
      <c r="MRD3821" s="1462"/>
      <c r="MRE3821" s="1463"/>
      <c r="MRF3821" s="1463"/>
      <c r="MRG3821" s="1463"/>
      <c r="MRH3821" s="1463"/>
      <c r="MRI3821" s="1463"/>
      <c r="MRJ3821" s="1463"/>
      <c r="MRK3821" s="1462"/>
      <c r="MRL3821" s="1462"/>
      <c r="MRM3821" s="1464"/>
      <c r="MRN3821" s="1465"/>
      <c r="MRO3821" s="1466"/>
      <c r="MRP3821" s="1466"/>
      <c r="MRQ3821" s="1462"/>
      <c r="MRR3821" s="1462"/>
      <c r="MRS3821" s="1462"/>
      <c r="MRT3821" s="1462"/>
      <c r="MRU3821" s="1463"/>
      <c r="MRV3821" s="1462"/>
      <c r="MRW3821" s="1462"/>
      <c r="MRX3821" s="1462"/>
      <c r="MRY3821" s="1462"/>
      <c r="MRZ3821" s="1463"/>
      <c r="MSA3821" s="1462"/>
      <c r="MSB3821" s="1462"/>
      <c r="MSC3821" s="1462"/>
      <c r="MSD3821" s="1462"/>
      <c r="MSE3821" s="1462"/>
      <c r="MSF3821" s="1462"/>
      <c r="MSG3821" s="1462"/>
      <c r="MSH3821" s="1463"/>
      <c r="MSI3821" s="1462"/>
      <c r="MSJ3821" s="1462"/>
      <c r="MSK3821" s="1463"/>
      <c r="MSL3821" s="1463"/>
      <c r="MSM3821" s="1463"/>
      <c r="MSN3821" s="1463"/>
      <c r="MSO3821" s="1463"/>
      <c r="MSP3821" s="1463"/>
      <c r="MSQ3821" s="1462"/>
      <c r="MSR3821" s="1462"/>
      <c r="MSS3821" s="1464"/>
      <c r="MST3821" s="1465"/>
      <c r="MSU3821" s="1466"/>
      <c r="MSV3821" s="1466"/>
      <c r="MSW3821" s="1462"/>
      <c r="MSX3821" s="1462"/>
      <c r="MSY3821" s="1462"/>
      <c r="MSZ3821" s="1462"/>
      <c r="MTA3821" s="1463"/>
      <c r="MTB3821" s="1462"/>
      <c r="MTC3821" s="1462"/>
      <c r="MTD3821" s="1462"/>
      <c r="MTE3821" s="1462"/>
      <c r="MTF3821" s="1463"/>
      <c r="MTG3821" s="1462"/>
      <c r="MTH3821" s="1462"/>
      <c r="MTI3821" s="1462"/>
      <c r="MTJ3821" s="1462"/>
      <c r="MTK3821" s="1462"/>
      <c r="MTL3821" s="1462"/>
      <c r="MTM3821" s="1462"/>
      <c r="MTN3821" s="1463"/>
      <c r="MTO3821" s="1462"/>
      <c r="MTP3821" s="1462"/>
      <c r="MTQ3821" s="1463"/>
      <c r="MTR3821" s="1463"/>
      <c r="MTS3821" s="1463"/>
      <c r="MTT3821" s="1463"/>
      <c r="MTU3821" s="1463"/>
      <c r="MTV3821" s="1463"/>
      <c r="MTW3821" s="1462"/>
      <c r="MTX3821" s="1462"/>
      <c r="MTY3821" s="1464"/>
      <c r="MTZ3821" s="1465"/>
      <c r="MUA3821" s="1466"/>
      <c r="MUB3821" s="1466"/>
      <c r="MUC3821" s="1462"/>
      <c r="MUD3821" s="1462"/>
      <c r="MUE3821" s="1462"/>
      <c r="MUF3821" s="1462"/>
      <c r="MUG3821" s="1463"/>
      <c r="MUH3821" s="1462"/>
      <c r="MUI3821" s="1462"/>
      <c r="MUJ3821" s="1462"/>
      <c r="MUK3821" s="1462"/>
      <c r="MUL3821" s="1463"/>
      <c r="MUM3821" s="1462"/>
      <c r="MUN3821" s="1462"/>
      <c r="MUO3821" s="1462"/>
      <c r="MUP3821" s="1462"/>
      <c r="MUQ3821" s="1462"/>
      <c r="MUR3821" s="1462"/>
      <c r="MUS3821" s="1462"/>
      <c r="MUT3821" s="1463"/>
      <c r="MUU3821" s="1462"/>
      <c r="MUV3821" s="1462"/>
      <c r="MUW3821" s="1463"/>
      <c r="MUX3821" s="1463"/>
      <c r="MUY3821" s="1463"/>
      <c r="MUZ3821" s="1463"/>
      <c r="MVA3821" s="1463"/>
      <c r="MVB3821" s="1463"/>
      <c r="MVC3821" s="1462"/>
      <c r="MVD3821" s="1462"/>
      <c r="MVE3821" s="1464"/>
      <c r="MVF3821" s="1465"/>
      <c r="MVG3821" s="1466"/>
      <c r="MVH3821" s="1466"/>
      <c r="MVI3821" s="1462"/>
      <c r="MVJ3821" s="1462"/>
      <c r="MVK3821" s="1462"/>
      <c r="MVL3821" s="1462"/>
      <c r="MVM3821" s="1463"/>
      <c r="MVN3821" s="1462"/>
      <c r="MVO3821" s="1462"/>
      <c r="MVP3821" s="1462"/>
      <c r="MVQ3821" s="1462"/>
      <c r="MVR3821" s="1463"/>
      <c r="MVS3821" s="1462"/>
      <c r="MVT3821" s="1462"/>
      <c r="MVU3821" s="1462"/>
      <c r="MVV3821" s="1462"/>
      <c r="MVW3821" s="1462"/>
      <c r="MVX3821" s="1462"/>
      <c r="MVY3821" s="1462"/>
      <c r="MVZ3821" s="1463"/>
      <c r="MWA3821" s="1462"/>
      <c r="MWB3821" s="1462"/>
      <c r="MWC3821" s="1463"/>
      <c r="MWD3821" s="1463"/>
      <c r="MWE3821" s="1463"/>
      <c r="MWF3821" s="1463"/>
      <c r="MWG3821" s="1463"/>
      <c r="MWH3821" s="1463"/>
      <c r="MWI3821" s="1462"/>
      <c r="MWJ3821" s="1462"/>
      <c r="MWK3821" s="1464"/>
      <c r="MWL3821" s="1465"/>
      <c r="MWM3821" s="1466"/>
      <c r="MWN3821" s="1466"/>
      <c r="MWO3821" s="1462"/>
      <c r="MWP3821" s="1462"/>
      <c r="MWQ3821" s="1462"/>
      <c r="MWR3821" s="1462"/>
      <c r="MWS3821" s="1463"/>
      <c r="MWT3821" s="1462"/>
      <c r="MWU3821" s="1462"/>
      <c r="MWV3821" s="1462"/>
      <c r="MWW3821" s="1462"/>
      <c r="MWX3821" s="1463"/>
      <c r="MWY3821" s="1462"/>
      <c r="MWZ3821" s="1462"/>
      <c r="MXA3821" s="1462"/>
      <c r="MXB3821" s="1462"/>
      <c r="MXC3821" s="1462"/>
      <c r="MXD3821" s="1462"/>
      <c r="MXE3821" s="1462"/>
      <c r="MXF3821" s="1463"/>
      <c r="MXG3821" s="1462"/>
      <c r="MXH3821" s="1462"/>
      <c r="MXI3821" s="1463"/>
      <c r="MXJ3821" s="1463"/>
      <c r="MXK3821" s="1463"/>
      <c r="MXL3821" s="1463"/>
      <c r="MXM3821" s="1463"/>
      <c r="MXN3821" s="1463"/>
      <c r="MXO3821" s="1462"/>
      <c r="MXP3821" s="1462"/>
      <c r="MXQ3821" s="1464"/>
      <c r="MXR3821" s="1465"/>
      <c r="MXS3821" s="1466"/>
      <c r="MXT3821" s="1466"/>
      <c r="MXU3821" s="1462"/>
      <c r="MXV3821" s="1462"/>
      <c r="MXW3821" s="1462"/>
      <c r="MXX3821" s="1462"/>
      <c r="MXY3821" s="1463"/>
      <c r="MXZ3821" s="1462"/>
      <c r="MYA3821" s="1462"/>
      <c r="MYB3821" s="1462"/>
      <c r="MYC3821" s="1462"/>
      <c r="MYD3821" s="1463"/>
      <c r="MYE3821" s="1462"/>
      <c r="MYF3821" s="1462"/>
      <c r="MYG3821" s="1462"/>
      <c r="MYH3821" s="1462"/>
      <c r="MYI3821" s="1462"/>
      <c r="MYJ3821" s="1462"/>
      <c r="MYK3821" s="1462"/>
      <c r="MYL3821" s="1463"/>
      <c r="MYM3821" s="1462"/>
      <c r="MYN3821" s="1462"/>
      <c r="MYO3821" s="1463"/>
      <c r="MYP3821" s="1463"/>
      <c r="MYQ3821" s="1463"/>
      <c r="MYR3821" s="1463"/>
      <c r="MYS3821" s="1463"/>
      <c r="MYT3821" s="1463"/>
      <c r="MYU3821" s="1462"/>
      <c r="MYV3821" s="1462"/>
      <c r="MYW3821" s="1464"/>
      <c r="MYX3821" s="1465"/>
      <c r="MYY3821" s="1466"/>
      <c r="MYZ3821" s="1466"/>
      <c r="MZA3821" s="1462"/>
      <c r="MZB3821" s="1462"/>
      <c r="MZC3821" s="1462"/>
      <c r="MZD3821" s="1462"/>
      <c r="MZE3821" s="1463"/>
      <c r="MZF3821" s="1462"/>
      <c r="MZG3821" s="1462"/>
      <c r="MZH3821" s="1462"/>
      <c r="MZI3821" s="1462"/>
      <c r="MZJ3821" s="1463"/>
      <c r="MZK3821" s="1462"/>
      <c r="MZL3821" s="1462"/>
      <c r="MZM3821" s="1462"/>
      <c r="MZN3821" s="1462"/>
      <c r="MZO3821" s="1462"/>
      <c r="MZP3821" s="1462"/>
      <c r="MZQ3821" s="1462"/>
      <c r="MZR3821" s="1463"/>
      <c r="MZS3821" s="1462"/>
      <c r="MZT3821" s="1462"/>
      <c r="MZU3821" s="1463"/>
      <c r="MZV3821" s="1463"/>
      <c r="MZW3821" s="1463"/>
      <c r="MZX3821" s="1463"/>
      <c r="MZY3821" s="1463"/>
      <c r="MZZ3821" s="1463"/>
      <c r="NAA3821" s="1462"/>
      <c r="NAB3821" s="1462"/>
      <c r="NAC3821" s="1464"/>
      <c r="NAD3821" s="1465"/>
      <c r="NAE3821" s="1466"/>
      <c r="NAF3821" s="1466"/>
      <c r="NAG3821" s="1462"/>
      <c r="NAH3821" s="1462"/>
      <c r="NAI3821" s="1462"/>
      <c r="NAJ3821" s="1462"/>
      <c r="NAK3821" s="1463"/>
      <c r="NAL3821" s="1462"/>
      <c r="NAM3821" s="1462"/>
      <c r="NAN3821" s="1462"/>
      <c r="NAO3821" s="1462"/>
      <c r="NAP3821" s="1463"/>
      <c r="NAQ3821" s="1462"/>
      <c r="NAR3821" s="1462"/>
      <c r="NAS3821" s="1462"/>
      <c r="NAT3821" s="1462"/>
      <c r="NAU3821" s="1462"/>
      <c r="NAV3821" s="1462"/>
      <c r="NAW3821" s="1462"/>
      <c r="NAX3821" s="1463"/>
      <c r="NAY3821" s="1462"/>
      <c r="NAZ3821" s="1462"/>
      <c r="NBA3821" s="1463"/>
      <c r="NBB3821" s="1463"/>
      <c r="NBC3821" s="1463"/>
      <c r="NBD3821" s="1463"/>
      <c r="NBE3821" s="1463"/>
      <c r="NBF3821" s="1463"/>
      <c r="NBG3821" s="1462"/>
      <c r="NBH3821" s="1462"/>
      <c r="NBI3821" s="1464"/>
      <c r="NBJ3821" s="1465"/>
      <c r="NBK3821" s="1466"/>
      <c r="NBL3821" s="1466"/>
      <c r="NBM3821" s="1462"/>
      <c r="NBN3821" s="1462"/>
      <c r="NBO3821" s="1462"/>
      <c r="NBP3821" s="1462"/>
      <c r="NBQ3821" s="1463"/>
      <c r="NBR3821" s="1462"/>
      <c r="NBS3821" s="1462"/>
      <c r="NBT3821" s="1462"/>
      <c r="NBU3821" s="1462"/>
      <c r="NBV3821" s="1463"/>
      <c r="NBW3821" s="1462"/>
      <c r="NBX3821" s="1462"/>
      <c r="NBY3821" s="1462"/>
      <c r="NBZ3821" s="1462"/>
      <c r="NCA3821" s="1462"/>
      <c r="NCB3821" s="1462"/>
      <c r="NCC3821" s="1462"/>
      <c r="NCD3821" s="1463"/>
      <c r="NCE3821" s="1462"/>
      <c r="NCF3821" s="1462"/>
      <c r="NCG3821" s="1463"/>
      <c r="NCH3821" s="1463"/>
      <c r="NCI3821" s="1463"/>
      <c r="NCJ3821" s="1463"/>
      <c r="NCK3821" s="1463"/>
      <c r="NCL3821" s="1463"/>
      <c r="NCM3821" s="1462"/>
      <c r="NCN3821" s="1462"/>
      <c r="NCO3821" s="1464"/>
      <c r="NCP3821" s="1465"/>
      <c r="NCQ3821" s="1466"/>
      <c r="NCR3821" s="1466"/>
      <c r="NCS3821" s="1462"/>
      <c r="NCT3821" s="1462"/>
      <c r="NCU3821" s="1462"/>
      <c r="NCV3821" s="1462"/>
      <c r="NCW3821" s="1463"/>
      <c r="NCX3821" s="1462"/>
      <c r="NCY3821" s="1462"/>
      <c r="NCZ3821" s="1462"/>
      <c r="NDA3821" s="1462"/>
      <c r="NDB3821" s="1463"/>
      <c r="NDC3821" s="1462"/>
      <c r="NDD3821" s="1462"/>
      <c r="NDE3821" s="1462"/>
      <c r="NDF3821" s="1462"/>
      <c r="NDG3821" s="1462"/>
      <c r="NDH3821" s="1462"/>
      <c r="NDI3821" s="1462"/>
      <c r="NDJ3821" s="1463"/>
      <c r="NDK3821" s="1462"/>
      <c r="NDL3821" s="1462"/>
      <c r="NDM3821" s="1463"/>
      <c r="NDN3821" s="1463"/>
      <c r="NDO3821" s="1463"/>
      <c r="NDP3821" s="1463"/>
      <c r="NDQ3821" s="1463"/>
      <c r="NDR3821" s="1463"/>
      <c r="NDS3821" s="1462"/>
      <c r="NDT3821" s="1462"/>
      <c r="NDU3821" s="1464"/>
      <c r="NDV3821" s="1465"/>
      <c r="NDW3821" s="1466"/>
      <c r="NDX3821" s="1466"/>
      <c r="NDY3821" s="1462"/>
      <c r="NDZ3821" s="1462"/>
      <c r="NEA3821" s="1462"/>
      <c r="NEB3821" s="1462"/>
      <c r="NEC3821" s="1463"/>
      <c r="NED3821" s="1462"/>
      <c r="NEE3821" s="1462"/>
      <c r="NEF3821" s="1462"/>
      <c r="NEG3821" s="1462"/>
      <c r="NEH3821" s="1463"/>
      <c r="NEI3821" s="1462"/>
      <c r="NEJ3821" s="1462"/>
      <c r="NEK3821" s="1462"/>
      <c r="NEL3821" s="1462"/>
      <c r="NEM3821" s="1462"/>
      <c r="NEN3821" s="1462"/>
      <c r="NEO3821" s="1462"/>
      <c r="NEP3821" s="1463"/>
      <c r="NEQ3821" s="1462"/>
      <c r="NER3821" s="1462"/>
      <c r="NES3821" s="1463"/>
      <c r="NET3821" s="1463"/>
      <c r="NEU3821" s="1463"/>
      <c r="NEV3821" s="1463"/>
      <c r="NEW3821" s="1463"/>
      <c r="NEX3821" s="1463"/>
      <c r="NEY3821" s="1462"/>
      <c r="NEZ3821" s="1462"/>
      <c r="NFA3821" s="1464"/>
      <c r="NFB3821" s="1465"/>
      <c r="NFC3821" s="1466"/>
      <c r="NFD3821" s="1466"/>
      <c r="NFE3821" s="1462"/>
      <c r="NFF3821" s="1462"/>
      <c r="NFG3821" s="1462"/>
      <c r="NFH3821" s="1462"/>
      <c r="NFI3821" s="1463"/>
      <c r="NFJ3821" s="1462"/>
      <c r="NFK3821" s="1462"/>
      <c r="NFL3821" s="1462"/>
      <c r="NFM3821" s="1462"/>
      <c r="NFN3821" s="1463"/>
      <c r="NFO3821" s="1462"/>
      <c r="NFP3821" s="1462"/>
      <c r="NFQ3821" s="1462"/>
      <c r="NFR3821" s="1462"/>
      <c r="NFS3821" s="1462"/>
      <c r="NFT3821" s="1462"/>
      <c r="NFU3821" s="1462"/>
      <c r="NFV3821" s="1463"/>
      <c r="NFW3821" s="1462"/>
      <c r="NFX3821" s="1462"/>
      <c r="NFY3821" s="1463"/>
      <c r="NFZ3821" s="1463"/>
      <c r="NGA3821" s="1463"/>
      <c r="NGB3821" s="1463"/>
      <c r="NGC3821" s="1463"/>
      <c r="NGD3821" s="1463"/>
      <c r="NGE3821" s="1462"/>
      <c r="NGF3821" s="1462"/>
      <c r="NGG3821" s="1464"/>
      <c r="NGH3821" s="1465"/>
      <c r="NGI3821" s="1466"/>
      <c r="NGJ3821" s="1466"/>
      <c r="NGK3821" s="1462"/>
      <c r="NGL3821" s="1462"/>
      <c r="NGM3821" s="1462"/>
      <c r="NGN3821" s="1462"/>
      <c r="NGO3821" s="1463"/>
      <c r="NGP3821" s="1462"/>
      <c r="NGQ3821" s="1462"/>
      <c r="NGR3821" s="1462"/>
      <c r="NGS3821" s="1462"/>
      <c r="NGT3821" s="1463"/>
      <c r="NGU3821" s="1462"/>
      <c r="NGV3821" s="1462"/>
      <c r="NGW3821" s="1462"/>
      <c r="NGX3821" s="1462"/>
      <c r="NGY3821" s="1462"/>
      <c r="NGZ3821" s="1462"/>
      <c r="NHA3821" s="1462"/>
      <c r="NHB3821" s="1463"/>
      <c r="NHC3821" s="1462"/>
      <c r="NHD3821" s="1462"/>
      <c r="NHE3821" s="1463"/>
      <c r="NHF3821" s="1463"/>
      <c r="NHG3821" s="1463"/>
      <c r="NHH3821" s="1463"/>
      <c r="NHI3821" s="1463"/>
      <c r="NHJ3821" s="1463"/>
      <c r="NHK3821" s="1462"/>
      <c r="NHL3821" s="1462"/>
      <c r="NHM3821" s="1464"/>
      <c r="NHN3821" s="1465"/>
      <c r="NHO3821" s="1466"/>
      <c r="NHP3821" s="1466"/>
      <c r="NHQ3821" s="1462"/>
      <c r="NHR3821" s="1462"/>
      <c r="NHS3821" s="1462"/>
      <c r="NHT3821" s="1462"/>
      <c r="NHU3821" s="1463"/>
      <c r="NHV3821" s="1462"/>
      <c r="NHW3821" s="1462"/>
      <c r="NHX3821" s="1462"/>
      <c r="NHY3821" s="1462"/>
      <c r="NHZ3821" s="1463"/>
      <c r="NIA3821" s="1462"/>
      <c r="NIB3821" s="1462"/>
      <c r="NIC3821" s="1462"/>
      <c r="NID3821" s="1462"/>
      <c r="NIE3821" s="1462"/>
      <c r="NIF3821" s="1462"/>
      <c r="NIG3821" s="1462"/>
      <c r="NIH3821" s="1463"/>
      <c r="NII3821" s="1462"/>
      <c r="NIJ3821" s="1462"/>
      <c r="NIK3821" s="1463"/>
      <c r="NIL3821" s="1463"/>
      <c r="NIM3821" s="1463"/>
      <c r="NIN3821" s="1463"/>
      <c r="NIO3821" s="1463"/>
      <c r="NIP3821" s="1463"/>
      <c r="NIQ3821" s="1462"/>
      <c r="NIR3821" s="1462"/>
      <c r="NIS3821" s="1464"/>
      <c r="NIT3821" s="1465"/>
      <c r="NIU3821" s="1466"/>
      <c r="NIV3821" s="1466"/>
      <c r="NIW3821" s="1462"/>
      <c r="NIX3821" s="1462"/>
      <c r="NIY3821" s="1462"/>
      <c r="NIZ3821" s="1462"/>
      <c r="NJA3821" s="1463"/>
      <c r="NJB3821" s="1462"/>
      <c r="NJC3821" s="1462"/>
      <c r="NJD3821" s="1462"/>
      <c r="NJE3821" s="1462"/>
      <c r="NJF3821" s="1463"/>
      <c r="NJG3821" s="1462"/>
      <c r="NJH3821" s="1462"/>
      <c r="NJI3821" s="1462"/>
      <c r="NJJ3821" s="1462"/>
      <c r="NJK3821" s="1462"/>
      <c r="NJL3821" s="1462"/>
      <c r="NJM3821" s="1462"/>
      <c r="NJN3821" s="1463"/>
      <c r="NJO3821" s="1462"/>
      <c r="NJP3821" s="1462"/>
      <c r="NJQ3821" s="1463"/>
      <c r="NJR3821" s="1463"/>
      <c r="NJS3821" s="1463"/>
      <c r="NJT3821" s="1463"/>
      <c r="NJU3821" s="1463"/>
      <c r="NJV3821" s="1463"/>
      <c r="NJW3821" s="1462"/>
      <c r="NJX3821" s="1462"/>
      <c r="NJY3821" s="1464"/>
      <c r="NJZ3821" s="1465"/>
      <c r="NKA3821" s="1466"/>
      <c r="NKB3821" s="1466"/>
      <c r="NKC3821" s="1462"/>
      <c r="NKD3821" s="1462"/>
      <c r="NKE3821" s="1462"/>
      <c r="NKF3821" s="1462"/>
      <c r="NKG3821" s="1463"/>
      <c r="NKH3821" s="1462"/>
      <c r="NKI3821" s="1462"/>
      <c r="NKJ3821" s="1462"/>
      <c r="NKK3821" s="1462"/>
      <c r="NKL3821" s="1463"/>
      <c r="NKM3821" s="1462"/>
      <c r="NKN3821" s="1462"/>
      <c r="NKO3821" s="1462"/>
      <c r="NKP3821" s="1462"/>
      <c r="NKQ3821" s="1462"/>
      <c r="NKR3821" s="1462"/>
      <c r="NKS3821" s="1462"/>
      <c r="NKT3821" s="1463"/>
      <c r="NKU3821" s="1462"/>
      <c r="NKV3821" s="1462"/>
      <c r="NKW3821" s="1463"/>
      <c r="NKX3821" s="1463"/>
      <c r="NKY3821" s="1463"/>
      <c r="NKZ3821" s="1463"/>
      <c r="NLA3821" s="1463"/>
      <c r="NLB3821" s="1463"/>
      <c r="NLC3821" s="1462"/>
      <c r="NLD3821" s="1462"/>
      <c r="NLE3821" s="1464"/>
      <c r="NLF3821" s="1465"/>
      <c r="NLG3821" s="1466"/>
      <c r="NLH3821" s="1466"/>
      <c r="NLI3821" s="1462"/>
      <c r="NLJ3821" s="1462"/>
      <c r="NLK3821" s="1462"/>
      <c r="NLL3821" s="1462"/>
      <c r="NLM3821" s="1463"/>
      <c r="NLN3821" s="1462"/>
      <c r="NLO3821" s="1462"/>
      <c r="NLP3821" s="1462"/>
      <c r="NLQ3821" s="1462"/>
      <c r="NLR3821" s="1463"/>
      <c r="NLS3821" s="1462"/>
      <c r="NLT3821" s="1462"/>
      <c r="NLU3821" s="1462"/>
      <c r="NLV3821" s="1462"/>
      <c r="NLW3821" s="1462"/>
      <c r="NLX3821" s="1462"/>
      <c r="NLY3821" s="1462"/>
      <c r="NLZ3821" s="1463"/>
      <c r="NMA3821" s="1462"/>
      <c r="NMB3821" s="1462"/>
      <c r="NMC3821" s="1463"/>
      <c r="NMD3821" s="1463"/>
      <c r="NME3821" s="1463"/>
      <c r="NMF3821" s="1463"/>
      <c r="NMG3821" s="1463"/>
      <c r="NMH3821" s="1463"/>
      <c r="NMI3821" s="1462"/>
      <c r="NMJ3821" s="1462"/>
      <c r="NMK3821" s="1464"/>
      <c r="NML3821" s="1465"/>
      <c r="NMM3821" s="1466"/>
      <c r="NMN3821" s="1466"/>
      <c r="NMO3821" s="1462"/>
      <c r="NMP3821" s="1462"/>
      <c r="NMQ3821" s="1462"/>
      <c r="NMR3821" s="1462"/>
      <c r="NMS3821" s="1463"/>
      <c r="NMT3821" s="1462"/>
      <c r="NMU3821" s="1462"/>
      <c r="NMV3821" s="1462"/>
      <c r="NMW3821" s="1462"/>
      <c r="NMX3821" s="1463"/>
      <c r="NMY3821" s="1462"/>
      <c r="NMZ3821" s="1462"/>
      <c r="NNA3821" s="1462"/>
      <c r="NNB3821" s="1462"/>
      <c r="NNC3821" s="1462"/>
      <c r="NND3821" s="1462"/>
      <c r="NNE3821" s="1462"/>
      <c r="NNF3821" s="1463"/>
      <c r="NNG3821" s="1462"/>
      <c r="NNH3821" s="1462"/>
      <c r="NNI3821" s="1463"/>
      <c r="NNJ3821" s="1463"/>
      <c r="NNK3821" s="1463"/>
      <c r="NNL3821" s="1463"/>
      <c r="NNM3821" s="1463"/>
      <c r="NNN3821" s="1463"/>
      <c r="NNO3821" s="1462"/>
      <c r="NNP3821" s="1462"/>
      <c r="NNQ3821" s="1464"/>
      <c r="NNR3821" s="1465"/>
      <c r="NNS3821" s="1466"/>
      <c r="NNT3821" s="1466"/>
      <c r="NNU3821" s="1462"/>
      <c r="NNV3821" s="1462"/>
      <c r="NNW3821" s="1462"/>
      <c r="NNX3821" s="1462"/>
      <c r="NNY3821" s="1463"/>
      <c r="NNZ3821" s="1462"/>
      <c r="NOA3821" s="1462"/>
      <c r="NOB3821" s="1462"/>
      <c r="NOC3821" s="1462"/>
      <c r="NOD3821" s="1463"/>
      <c r="NOE3821" s="1462"/>
      <c r="NOF3821" s="1462"/>
      <c r="NOG3821" s="1462"/>
      <c r="NOH3821" s="1462"/>
      <c r="NOI3821" s="1462"/>
      <c r="NOJ3821" s="1462"/>
      <c r="NOK3821" s="1462"/>
      <c r="NOL3821" s="1463"/>
      <c r="NOM3821" s="1462"/>
      <c r="NON3821" s="1462"/>
      <c r="NOO3821" s="1463"/>
      <c r="NOP3821" s="1463"/>
      <c r="NOQ3821" s="1463"/>
      <c r="NOR3821" s="1463"/>
      <c r="NOS3821" s="1463"/>
      <c r="NOT3821" s="1463"/>
      <c r="NOU3821" s="1462"/>
      <c r="NOV3821" s="1462"/>
      <c r="NOW3821" s="1464"/>
      <c r="NOX3821" s="1465"/>
      <c r="NOY3821" s="1466"/>
      <c r="NOZ3821" s="1466"/>
      <c r="NPA3821" s="1462"/>
      <c r="NPB3821" s="1462"/>
      <c r="NPC3821" s="1462"/>
      <c r="NPD3821" s="1462"/>
      <c r="NPE3821" s="1463"/>
      <c r="NPF3821" s="1462"/>
      <c r="NPG3821" s="1462"/>
      <c r="NPH3821" s="1462"/>
      <c r="NPI3821" s="1462"/>
      <c r="NPJ3821" s="1463"/>
      <c r="NPK3821" s="1462"/>
      <c r="NPL3821" s="1462"/>
      <c r="NPM3821" s="1462"/>
      <c r="NPN3821" s="1462"/>
      <c r="NPO3821" s="1462"/>
      <c r="NPP3821" s="1462"/>
      <c r="NPQ3821" s="1462"/>
      <c r="NPR3821" s="1463"/>
      <c r="NPS3821" s="1462"/>
      <c r="NPT3821" s="1462"/>
      <c r="NPU3821" s="1463"/>
      <c r="NPV3821" s="1463"/>
      <c r="NPW3821" s="1463"/>
      <c r="NPX3821" s="1463"/>
      <c r="NPY3821" s="1463"/>
      <c r="NPZ3821" s="1463"/>
      <c r="NQA3821" s="1462"/>
      <c r="NQB3821" s="1462"/>
      <c r="NQC3821" s="1464"/>
      <c r="NQD3821" s="1465"/>
      <c r="NQE3821" s="1466"/>
      <c r="NQF3821" s="1466"/>
      <c r="NQG3821" s="1462"/>
      <c r="NQH3821" s="1462"/>
      <c r="NQI3821" s="1462"/>
      <c r="NQJ3821" s="1462"/>
      <c r="NQK3821" s="1463"/>
      <c r="NQL3821" s="1462"/>
      <c r="NQM3821" s="1462"/>
      <c r="NQN3821" s="1462"/>
      <c r="NQO3821" s="1462"/>
      <c r="NQP3821" s="1463"/>
      <c r="NQQ3821" s="1462"/>
      <c r="NQR3821" s="1462"/>
      <c r="NQS3821" s="1462"/>
      <c r="NQT3821" s="1462"/>
      <c r="NQU3821" s="1462"/>
      <c r="NQV3821" s="1462"/>
      <c r="NQW3821" s="1462"/>
      <c r="NQX3821" s="1463"/>
      <c r="NQY3821" s="1462"/>
      <c r="NQZ3821" s="1462"/>
      <c r="NRA3821" s="1463"/>
      <c r="NRB3821" s="1463"/>
      <c r="NRC3821" s="1463"/>
      <c r="NRD3821" s="1463"/>
      <c r="NRE3821" s="1463"/>
      <c r="NRF3821" s="1463"/>
      <c r="NRG3821" s="1462"/>
      <c r="NRH3821" s="1462"/>
      <c r="NRI3821" s="1464"/>
      <c r="NRJ3821" s="1465"/>
      <c r="NRK3821" s="1466"/>
      <c r="NRL3821" s="1466"/>
      <c r="NRM3821" s="1462"/>
      <c r="NRN3821" s="1462"/>
      <c r="NRO3821" s="1462"/>
      <c r="NRP3821" s="1462"/>
      <c r="NRQ3821" s="1463"/>
      <c r="NRR3821" s="1462"/>
      <c r="NRS3821" s="1462"/>
      <c r="NRT3821" s="1462"/>
      <c r="NRU3821" s="1462"/>
      <c r="NRV3821" s="1463"/>
      <c r="NRW3821" s="1462"/>
      <c r="NRX3821" s="1462"/>
      <c r="NRY3821" s="1462"/>
      <c r="NRZ3821" s="1462"/>
      <c r="NSA3821" s="1462"/>
      <c r="NSB3821" s="1462"/>
      <c r="NSC3821" s="1462"/>
      <c r="NSD3821" s="1463"/>
      <c r="NSE3821" s="1462"/>
      <c r="NSF3821" s="1462"/>
      <c r="NSG3821" s="1463"/>
      <c r="NSH3821" s="1463"/>
      <c r="NSI3821" s="1463"/>
      <c r="NSJ3821" s="1463"/>
      <c r="NSK3821" s="1463"/>
      <c r="NSL3821" s="1463"/>
      <c r="NSM3821" s="1462"/>
      <c r="NSN3821" s="1462"/>
      <c r="NSO3821" s="1464"/>
      <c r="NSP3821" s="1465"/>
      <c r="NSQ3821" s="1466"/>
      <c r="NSR3821" s="1466"/>
      <c r="NSS3821" s="1462"/>
      <c r="NST3821" s="1462"/>
      <c r="NSU3821" s="1462"/>
      <c r="NSV3821" s="1462"/>
      <c r="NSW3821" s="1463"/>
      <c r="NSX3821" s="1462"/>
      <c r="NSY3821" s="1462"/>
      <c r="NSZ3821" s="1462"/>
      <c r="NTA3821" s="1462"/>
      <c r="NTB3821" s="1463"/>
      <c r="NTC3821" s="1462"/>
      <c r="NTD3821" s="1462"/>
      <c r="NTE3821" s="1462"/>
      <c r="NTF3821" s="1462"/>
      <c r="NTG3821" s="1462"/>
      <c r="NTH3821" s="1462"/>
      <c r="NTI3821" s="1462"/>
      <c r="NTJ3821" s="1463"/>
      <c r="NTK3821" s="1462"/>
      <c r="NTL3821" s="1462"/>
      <c r="NTM3821" s="1463"/>
      <c r="NTN3821" s="1463"/>
      <c r="NTO3821" s="1463"/>
      <c r="NTP3821" s="1463"/>
      <c r="NTQ3821" s="1463"/>
      <c r="NTR3821" s="1463"/>
      <c r="NTS3821" s="1462"/>
      <c r="NTT3821" s="1462"/>
      <c r="NTU3821" s="1464"/>
      <c r="NTV3821" s="1465"/>
      <c r="NTW3821" s="1466"/>
      <c r="NTX3821" s="1466"/>
      <c r="NTY3821" s="1462"/>
      <c r="NTZ3821" s="1462"/>
      <c r="NUA3821" s="1462"/>
      <c r="NUB3821" s="1462"/>
      <c r="NUC3821" s="1463"/>
      <c r="NUD3821" s="1462"/>
      <c r="NUE3821" s="1462"/>
      <c r="NUF3821" s="1462"/>
      <c r="NUG3821" s="1462"/>
      <c r="NUH3821" s="1463"/>
      <c r="NUI3821" s="1462"/>
      <c r="NUJ3821" s="1462"/>
      <c r="NUK3821" s="1462"/>
      <c r="NUL3821" s="1462"/>
      <c r="NUM3821" s="1462"/>
      <c r="NUN3821" s="1462"/>
      <c r="NUO3821" s="1462"/>
      <c r="NUP3821" s="1463"/>
      <c r="NUQ3821" s="1462"/>
      <c r="NUR3821" s="1462"/>
      <c r="NUS3821" s="1463"/>
      <c r="NUT3821" s="1463"/>
      <c r="NUU3821" s="1463"/>
      <c r="NUV3821" s="1463"/>
      <c r="NUW3821" s="1463"/>
      <c r="NUX3821" s="1463"/>
      <c r="NUY3821" s="1462"/>
      <c r="NUZ3821" s="1462"/>
      <c r="NVA3821" s="1464"/>
      <c r="NVB3821" s="1465"/>
      <c r="NVC3821" s="1466"/>
      <c r="NVD3821" s="1466"/>
      <c r="NVE3821" s="1462"/>
      <c r="NVF3821" s="1462"/>
      <c r="NVG3821" s="1462"/>
      <c r="NVH3821" s="1462"/>
      <c r="NVI3821" s="1463"/>
      <c r="NVJ3821" s="1462"/>
      <c r="NVK3821" s="1462"/>
      <c r="NVL3821" s="1462"/>
      <c r="NVM3821" s="1462"/>
      <c r="NVN3821" s="1463"/>
      <c r="NVO3821" s="1462"/>
      <c r="NVP3821" s="1462"/>
      <c r="NVQ3821" s="1462"/>
      <c r="NVR3821" s="1462"/>
      <c r="NVS3821" s="1462"/>
      <c r="NVT3821" s="1462"/>
      <c r="NVU3821" s="1462"/>
      <c r="NVV3821" s="1463"/>
      <c r="NVW3821" s="1462"/>
      <c r="NVX3821" s="1462"/>
      <c r="NVY3821" s="1463"/>
      <c r="NVZ3821" s="1463"/>
      <c r="NWA3821" s="1463"/>
      <c r="NWB3821" s="1463"/>
      <c r="NWC3821" s="1463"/>
      <c r="NWD3821" s="1463"/>
      <c r="NWE3821" s="1462"/>
      <c r="NWF3821" s="1462"/>
      <c r="NWG3821" s="1464"/>
      <c r="NWH3821" s="1465"/>
      <c r="NWI3821" s="1466"/>
      <c r="NWJ3821" s="1466"/>
      <c r="NWK3821" s="1462"/>
      <c r="NWL3821" s="1462"/>
      <c r="NWM3821" s="1462"/>
      <c r="NWN3821" s="1462"/>
      <c r="NWO3821" s="1463"/>
      <c r="NWP3821" s="1462"/>
      <c r="NWQ3821" s="1462"/>
      <c r="NWR3821" s="1462"/>
      <c r="NWS3821" s="1462"/>
      <c r="NWT3821" s="1463"/>
      <c r="NWU3821" s="1462"/>
      <c r="NWV3821" s="1462"/>
      <c r="NWW3821" s="1462"/>
      <c r="NWX3821" s="1462"/>
      <c r="NWY3821" s="1462"/>
      <c r="NWZ3821" s="1462"/>
      <c r="NXA3821" s="1462"/>
      <c r="NXB3821" s="1463"/>
      <c r="NXC3821" s="1462"/>
      <c r="NXD3821" s="1462"/>
      <c r="NXE3821" s="1463"/>
      <c r="NXF3821" s="1463"/>
      <c r="NXG3821" s="1463"/>
      <c r="NXH3821" s="1463"/>
      <c r="NXI3821" s="1463"/>
      <c r="NXJ3821" s="1463"/>
      <c r="NXK3821" s="1462"/>
      <c r="NXL3821" s="1462"/>
      <c r="NXM3821" s="1464"/>
      <c r="NXN3821" s="1465"/>
      <c r="NXO3821" s="1466"/>
      <c r="NXP3821" s="1466"/>
      <c r="NXQ3821" s="1462"/>
      <c r="NXR3821" s="1462"/>
      <c r="NXS3821" s="1462"/>
      <c r="NXT3821" s="1462"/>
      <c r="NXU3821" s="1463"/>
      <c r="NXV3821" s="1462"/>
      <c r="NXW3821" s="1462"/>
      <c r="NXX3821" s="1462"/>
      <c r="NXY3821" s="1462"/>
      <c r="NXZ3821" s="1463"/>
      <c r="NYA3821" s="1462"/>
      <c r="NYB3821" s="1462"/>
      <c r="NYC3821" s="1462"/>
      <c r="NYD3821" s="1462"/>
      <c r="NYE3821" s="1462"/>
      <c r="NYF3821" s="1462"/>
      <c r="NYG3821" s="1462"/>
      <c r="NYH3821" s="1463"/>
      <c r="NYI3821" s="1462"/>
      <c r="NYJ3821" s="1462"/>
      <c r="NYK3821" s="1463"/>
      <c r="NYL3821" s="1463"/>
      <c r="NYM3821" s="1463"/>
      <c r="NYN3821" s="1463"/>
      <c r="NYO3821" s="1463"/>
      <c r="NYP3821" s="1463"/>
      <c r="NYQ3821" s="1462"/>
      <c r="NYR3821" s="1462"/>
      <c r="NYS3821" s="1464"/>
      <c r="NYT3821" s="1465"/>
      <c r="NYU3821" s="1466"/>
      <c r="NYV3821" s="1466"/>
      <c r="NYW3821" s="1462"/>
      <c r="NYX3821" s="1462"/>
      <c r="NYY3821" s="1462"/>
      <c r="NYZ3821" s="1462"/>
      <c r="NZA3821" s="1463"/>
      <c r="NZB3821" s="1462"/>
      <c r="NZC3821" s="1462"/>
      <c r="NZD3821" s="1462"/>
      <c r="NZE3821" s="1462"/>
      <c r="NZF3821" s="1463"/>
      <c r="NZG3821" s="1462"/>
      <c r="NZH3821" s="1462"/>
      <c r="NZI3821" s="1462"/>
      <c r="NZJ3821" s="1462"/>
      <c r="NZK3821" s="1462"/>
      <c r="NZL3821" s="1462"/>
      <c r="NZM3821" s="1462"/>
      <c r="NZN3821" s="1463"/>
      <c r="NZO3821" s="1462"/>
      <c r="NZP3821" s="1462"/>
      <c r="NZQ3821" s="1463"/>
      <c r="NZR3821" s="1463"/>
      <c r="NZS3821" s="1463"/>
      <c r="NZT3821" s="1463"/>
      <c r="NZU3821" s="1463"/>
      <c r="NZV3821" s="1463"/>
      <c r="NZW3821" s="1462"/>
      <c r="NZX3821" s="1462"/>
      <c r="NZY3821" s="1464"/>
      <c r="NZZ3821" s="1465"/>
      <c r="OAA3821" s="1466"/>
      <c r="OAB3821" s="1466"/>
      <c r="OAC3821" s="1462"/>
      <c r="OAD3821" s="1462"/>
      <c r="OAE3821" s="1462"/>
      <c r="OAF3821" s="1462"/>
      <c r="OAG3821" s="1463"/>
      <c r="OAH3821" s="1462"/>
      <c r="OAI3821" s="1462"/>
      <c r="OAJ3821" s="1462"/>
      <c r="OAK3821" s="1462"/>
      <c r="OAL3821" s="1463"/>
      <c r="OAM3821" s="1462"/>
      <c r="OAN3821" s="1462"/>
      <c r="OAO3821" s="1462"/>
      <c r="OAP3821" s="1462"/>
      <c r="OAQ3821" s="1462"/>
      <c r="OAR3821" s="1462"/>
      <c r="OAS3821" s="1462"/>
      <c r="OAT3821" s="1463"/>
      <c r="OAU3821" s="1462"/>
      <c r="OAV3821" s="1462"/>
      <c r="OAW3821" s="1463"/>
      <c r="OAX3821" s="1463"/>
      <c r="OAY3821" s="1463"/>
      <c r="OAZ3821" s="1463"/>
      <c r="OBA3821" s="1463"/>
      <c r="OBB3821" s="1463"/>
      <c r="OBC3821" s="1462"/>
      <c r="OBD3821" s="1462"/>
      <c r="OBE3821" s="1464"/>
      <c r="OBF3821" s="1465"/>
      <c r="OBG3821" s="1466"/>
      <c r="OBH3821" s="1466"/>
      <c r="OBI3821" s="1462"/>
      <c r="OBJ3821" s="1462"/>
      <c r="OBK3821" s="1462"/>
      <c r="OBL3821" s="1462"/>
      <c r="OBM3821" s="1463"/>
      <c r="OBN3821" s="1462"/>
      <c r="OBO3821" s="1462"/>
      <c r="OBP3821" s="1462"/>
      <c r="OBQ3821" s="1462"/>
      <c r="OBR3821" s="1463"/>
      <c r="OBS3821" s="1462"/>
      <c r="OBT3821" s="1462"/>
      <c r="OBU3821" s="1462"/>
      <c r="OBV3821" s="1462"/>
      <c r="OBW3821" s="1462"/>
      <c r="OBX3821" s="1462"/>
      <c r="OBY3821" s="1462"/>
      <c r="OBZ3821" s="1463"/>
      <c r="OCA3821" s="1462"/>
      <c r="OCB3821" s="1462"/>
      <c r="OCC3821" s="1463"/>
      <c r="OCD3821" s="1463"/>
      <c r="OCE3821" s="1463"/>
      <c r="OCF3821" s="1463"/>
      <c r="OCG3821" s="1463"/>
      <c r="OCH3821" s="1463"/>
      <c r="OCI3821" s="1462"/>
      <c r="OCJ3821" s="1462"/>
      <c r="OCK3821" s="1464"/>
      <c r="OCL3821" s="1465"/>
      <c r="OCM3821" s="1466"/>
      <c r="OCN3821" s="1466"/>
      <c r="OCO3821" s="1462"/>
      <c r="OCP3821" s="1462"/>
      <c r="OCQ3821" s="1462"/>
      <c r="OCR3821" s="1462"/>
      <c r="OCS3821" s="1463"/>
      <c r="OCT3821" s="1462"/>
      <c r="OCU3821" s="1462"/>
      <c r="OCV3821" s="1462"/>
      <c r="OCW3821" s="1462"/>
      <c r="OCX3821" s="1463"/>
      <c r="OCY3821" s="1462"/>
      <c r="OCZ3821" s="1462"/>
      <c r="ODA3821" s="1462"/>
      <c r="ODB3821" s="1462"/>
      <c r="ODC3821" s="1462"/>
      <c r="ODD3821" s="1462"/>
      <c r="ODE3821" s="1462"/>
      <c r="ODF3821" s="1463"/>
      <c r="ODG3821" s="1462"/>
      <c r="ODH3821" s="1462"/>
      <c r="ODI3821" s="1463"/>
      <c r="ODJ3821" s="1463"/>
      <c r="ODK3821" s="1463"/>
      <c r="ODL3821" s="1463"/>
      <c r="ODM3821" s="1463"/>
      <c r="ODN3821" s="1463"/>
      <c r="ODO3821" s="1462"/>
      <c r="ODP3821" s="1462"/>
      <c r="ODQ3821" s="1464"/>
      <c r="ODR3821" s="1465"/>
      <c r="ODS3821" s="1466"/>
      <c r="ODT3821" s="1466"/>
      <c r="ODU3821" s="1462"/>
      <c r="ODV3821" s="1462"/>
      <c r="ODW3821" s="1462"/>
      <c r="ODX3821" s="1462"/>
      <c r="ODY3821" s="1463"/>
      <c r="ODZ3821" s="1462"/>
      <c r="OEA3821" s="1462"/>
      <c r="OEB3821" s="1462"/>
      <c r="OEC3821" s="1462"/>
      <c r="OED3821" s="1463"/>
      <c r="OEE3821" s="1462"/>
      <c r="OEF3821" s="1462"/>
      <c r="OEG3821" s="1462"/>
      <c r="OEH3821" s="1462"/>
      <c r="OEI3821" s="1462"/>
      <c r="OEJ3821" s="1462"/>
      <c r="OEK3821" s="1462"/>
      <c r="OEL3821" s="1463"/>
      <c r="OEM3821" s="1462"/>
      <c r="OEN3821" s="1462"/>
      <c r="OEO3821" s="1463"/>
      <c r="OEP3821" s="1463"/>
      <c r="OEQ3821" s="1463"/>
      <c r="OER3821" s="1463"/>
      <c r="OES3821" s="1463"/>
      <c r="OET3821" s="1463"/>
      <c r="OEU3821" s="1462"/>
      <c r="OEV3821" s="1462"/>
      <c r="OEW3821" s="1464"/>
      <c r="OEX3821" s="1465"/>
      <c r="OEY3821" s="1466"/>
      <c r="OEZ3821" s="1466"/>
      <c r="OFA3821" s="1462"/>
      <c r="OFB3821" s="1462"/>
      <c r="OFC3821" s="1462"/>
      <c r="OFD3821" s="1462"/>
      <c r="OFE3821" s="1463"/>
      <c r="OFF3821" s="1462"/>
      <c r="OFG3821" s="1462"/>
      <c r="OFH3821" s="1462"/>
      <c r="OFI3821" s="1462"/>
      <c r="OFJ3821" s="1463"/>
      <c r="OFK3821" s="1462"/>
      <c r="OFL3821" s="1462"/>
      <c r="OFM3821" s="1462"/>
      <c r="OFN3821" s="1462"/>
      <c r="OFO3821" s="1462"/>
      <c r="OFP3821" s="1462"/>
      <c r="OFQ3821" s="1462"/>
      <c r="OFR3821" s="1463"/>
      <c r="OFS3821" s="1462"/>
      <c r="OFT3821" s="1462"/>
      <c r="OFU3821" s="1463"/>
      <c r="OFV3821" s="1463"/>
      <c r="OFW3821" s="1463"/>
      <c r="OFX3821" s="1463"/>
      <c r="OFY3821" s="1463"/>
      <c r="OFZ3821" s="1463"/>
      <c r="OGA3821" s="1462"/>
      <c r="OGB3821" s="1462"/>
      <c r="OGC3821" s="1464"/>
      <c r="OGD3821" s="1465"/>
      <c r="OGE3821" s="1466"/>
      <c r="OGF3821" s="1466"/>
      <c r="OGG3821" s="1462"/>
      <c r="OGH3821" s="1462"/>
      <c r="OGI3821" s="1462"/>
      <c r="OGJ3821" s="1462"/>
      <c r="OGK3821" s="1463"/>
      <c r="OGL3821" s="1462"/>
      <c r="OGM3821" s="1462"/>
      <c r="OGN3821" s="1462"/>
      <c r="OGO3821" s="1462"/>
      <c r="OGP3821" s="1463"/>
      <c r="OGQ3821" s="1462"/>
      <c r="OGR3821" s="1462"/>
      <c r="OGS3821" s="1462"/>
      <c r="OGT3821" s="1462"/>
      <c r="OGU3821" s="1462"/>
      <c r="OGV3821" s="1462"/>
      <c r="OGW3821" s="1462"/>
      <c r="OGX3821" s="1463"/>
      <c r="OGY3821" s="1462"/>
      <c r="OGZ3821" s="1462"/>
      <c r="OHA3821" s="1463"/>
      <c r="OHB3821" s="1463"/>
      <c r="OHC3821" s="1463"/>
      <c r="OHD3821" s="1463"/>
      <c r="OHE3821" s="1463"/>
      <c r="OHF3821" s="1463"/>
      <c r="OHG3821" s="1462"/>
      <c r="OHH3821" s="1462"/>
      <c r="OHI3821" s="1464"/>
      <c r="OHJ3821" s="1465"/>
      <c r="OHK3821" s="1466"/>
      <c r="OHL3821" s="1466"/>
      <c r="OHM3821" s="1462"/>
      <c r="OHN3821" s="1462"/>
      <c r="OHO3821" s="1462"/>
      <c r="OHP3821" s="1462"/>
      <c r="OHQ3821" s="1463"/>
      <c r="OHR3821" s="1462"/>
      <c r="OHS3821" s="1462"/>
      <c r="OHT3821" s="1462"/>
      <c r="OHU3821" s="1462"/>
      <c r="OHV3821" s="1463"/>
      <c r="OHW3821" s="1462"/>
      <c r="OHX3821" s="1462"/>
      <c r="OHY3821" s="1462"/>
      <c r="OHZ3821" s="1462"/>
      <c r="OIA3821" s="1462"/>
      <c r="OIB3821" s="1462"/>
      <c r="OIC3821" s="1462"/>
      <c r="OID3821" s="1463"/>
      <c r="OIE3821" s="1462"/>
      <c r="OIF3821" s="1462"/>
      <c r="OIG3821" s="1463"/>
      <c r="OIH3821" s="1463"/>
      <c r="OII3821" s="1463"/>
      <c r="OIJ3821" s="1463"/>
      <c r="OIK3821" s="1463"/>
      <c r="OIL3821" s="1463"/>
      <c r="OIM3821" s="1462"/>
      <c r="OIN3821" s="1462"/>
      <c r="OIO3821" s="1464"/>
      <c r="OIP3821" s="1465"/>
      <c r="OIQ3821" s="1466"/>
      <c r="OIR3821" s="1466"/>
      <c r="OIS3821" s="1462"/>
      <c r="OIT3821" s="1462"/>
      <c r="OIU3821" s="1462"/>
      <c r="OIV3821" s="1462"/>
      <c r="OIW3821" s="1463"/>
      <c r="OIX3821" s="1462"/>
      <c r="OIY3821" s="1462"/>
      <c r="OIZ3821" s="1462"/>
      <c r="OJA3821" s="1462"/>
      <c r="OJB3821" s="1463"/>
      <c r="OJC3821" s="1462"/>
      <c r="OJD3821" s="1462"/>
      <c r="OJE3821" s="1462"/>
      <c r="OJF3821" s="1462"/>
      <c r="OJG3821" s="1462"/>
      <c r="OJH3821" s="1462"/>
      <c r="OJI3821" s="1462"/>
      <c r="OJJ3821" s="1463"/>
      <c r="OJK3821" s="1462"/>
      <c r="OJL3821" s="1462"/>
      <c r="OJM3821" s="1463"/>
      <c r="OJN3821" s="1463"/>
      <c r="OJO3821" s="1463"/>
      <c r="OJP3821" s="1463"/>
      <c r="OJQ3821" s="1463"/>
      <c r="OJR3821" s="1463"/>
      <c r="OJS3821" s="1462"/>
      <c r="OJT3821" s="1462"/>
      <c r="OJU3821" s="1464"/>
      <c r="OJV3821" s="1465"/>
      <c r="OJW3821" s="1466"/>
      <c r="OJX3821" s="1466"/>
      <c r="OJY3821" s="1462"/>
      <c r="OJZ3821" s="1462"/>
      <c r="OKA3821" s="1462"/>
      <c r="OKB3821" s="1462"/>
      <c r="OKC3821" s="1463"/>
      <c r="OKD3821" s="1462"/>
      <c r="OKE3821" s="1462"/>
      <c r="OKF3821" s="1462"/>
      <c r="OKG3821" s="1462"/>
      <c r="OKH3821" s="1463"/>
      <c r="OKI3821" s="1462"/>
      <c r="OKJ3821" s="1462"/>
      <c r="OKK3821" s="1462"/>
      <c r="OKL3821" s="1462"/>
      <c r="OKM3821" s="1462"/>
      <c r="OKN3821" s="1462"/>
      <c r="OKO3821" s="1462"/>
      <c r="OKP3821" s="1463"/>
      <c r="OKQ3821" s="1462"/>
      <c r="OKR3821" s="1462"/>
      <c r="OKS3821" s="1463"/>
      <c r="OKT3821" s="1463"/>
      <c r="OKU3821" s="1463"/>
      <c r="OKV3821" s="1463"/>
      <c r="OKW3821" s="1463"/>
      <c r="OKX3821" s="1463"/>
      <c r="OKY3821" s="1462"/>
      <c r="OKZ3821" s="1462"/>
      <c r="OLA3821" s="1464"/>
      <c r="OLB3821" s="1465"/>
      <c r="OLC3821" s="1466"/>
      <c r="OLD3821" s="1466"/>
      <c r="OLE3821" s="1462"/>
      <c r="OLF3821" s="1462"/>
      <c r="OLG3821" s="1462"/>
      <c r="OLH3821" s="1462"/>
      <c r="OLI3821" s="1463"/>
      <c r="OLJ3821" s="1462"/>
      <c r="OLK3821" s="1462"/>
      <c r="OLL3821" s="1462"/>
      <c r="OLM3821" s="1462"/>
      <c r="OLN3821" s="1463"/>
      <c r="OLO3821" s="1462"/>
      <c r="OLP3821" s="1462"/>
      <c r="OLQ3821" s="1462"/>
      <c r="OLR3821" s="1462"/>
      <c r="OLS3821" s="1462"/>
      <c r="OLT3821" s="1462"/>
      <c r="OLU3821" s="1462"/>
      <c r="OLV3821" s="1463"/>
      <c r="OLW3821" s="1462"/>
      <c r="OLX3821" s="1462"/>
      <c r="OLY3821" s="1463"/>
      <c r="OLZ3821" s="1463"/>
      <c r="OMA3821" s="1463"/>
      <c r="OMB3821" s="1463"/>
      <c r="OMC3821" s="1463"/>
      <c r="OMD3821" s="1463"/>
      <c r="OME3821" s="1462"/>
      <c r="OMF3821" s="1462"/>
      <c r="OMG3821" s="1464"/>
      <c r="OMH3821" s="1465"/>
      <c r="OMI3821" s="1466"/>
      <c r="OMJ3821" s="1466"/>
      <c r="OMK3821" s="1462"/>
      <c r="OML3821" s="1462"/>
      <c r="OMM3821" s="1462"/>
      <c r="OMN3821" s="1462"/>
      <c r="OMO3821" s="1463"/>
      <c r="OMP3821" s="1462"/>
      <c r="OMQ3821" s="1462"/>
      <c r="OMR3821" s="1462"/>
      <c r="OMS3821" s="1462"/>
      <c r="OMT3821" s="1463"/>
      <c r="OMU3821" s="1462"/>
      <c r="OMV3821" s="1462"/>
      <c r="OMW3821" s="1462"/>
      <c r="OMX3821" s="1462"/>
      <c r="OMY3821" s="1462"/>
      <c r="OMZ3821" s="1462"/>
      <c r="ONA3821" s="1462"/>
      <c r="ONB3821" s="1463"/>
      <c r="ONC3821" s="1462"/>
      <c r="OND3821" s="1462"/>
      <c r="ONE3821" s="1463"/>
      <c r="ONF3821" s="1463"/>
      <c r="ONG3821" s="1463"/>
      <c r="ONH3821" s="1463"/>
      <c r="ONI3821" s="1463"/>
      <c r="ONJ3821" s="1463"/>
      <c r="ONK3821" s="1462"/>
      <c r="ONL3821" s="1462"/>
      <c r="ONM3821" s="1464"/>
      <c r="ONN3821" s="1465"/>
      <c r="ONO3821" s="1466"/>
      <c r="ONP3821" s="1466"/>
      <c r="ONQ3821" s="1462"/>
      <c r="ONR3821" s="1462"/>
      <c r="ONS3821" s="1462"/>
      <c r="ONT3821" s="1462"/>
      <c r="ONU3821" s="1463"/>
      <c r="ONV3821" s="1462"/>
      <c r="ONW3821" s="1462"/>
      <c r="ONX3821" s="1462"/>
      <c r="ONY3821" s="1462"/>
      <c r="ONZ3821" s="1463"/>
      <c r="OOA3821" s="1462"/>
      <c r="OOB3821" s="1462"/>
      <c r="OOC3821" s="1462"/>
      <c r="OOD3821" s="1462"/>
      <c r="OOE3821" s="1462"/>
      <c r="OOF3821" s="1462"/>
      <c r="OOG3821" s="1462"/>
      <c r="OOH3821" s="1463"/>
      <c r="OOI3821" s="1462"/>
      <c r="OOJ3821" s="1462"/>
      <c r="OOK3821" s="1463"/>
      <c r="OOL3821" s="1463"/>
      <c r="OOM3821" s="1463"/>
      <c r="OON3821" s="1463"/>
      <c r="OOO3821" s="1463"/>
      <c r="OOP3821" s="1463"/>
      <c r="OOQ3821" s="1462"/>
      <c r="OOR3821" s="1462"/>
      <c r="OOS3821" s="1464"/>
      <c r="OOT3821" s="1465"/>
      <c r="OOU3821" s="1466"/>
      <c r="OOV3821" s="1466"/>
      <c r="OOW3821" s="1462"/>
      <c r="OOX3821" s="1462"/>
      <c r="OOY3821" s="1462"/>
      <c r="OOZ3821" s="1462"/>
      <c r="OPA3821" s="1463"/>
      <c r="OPB3821" s="1462"/>
      <c r="OPC3821" s="1462"/>
      <c r="OPD3821" s="1462"/>
      <c r="OPE3821" s="1462"/>
      <c r="OPF3821" s="1463"/>
      <c r="OPG3821" s="1462"/>
      <c r="OPH3821" s="1462"/>
      <c r="OPI3821" s="1462"/>
      <c r="OPJ3821" s="1462"/>
      <c r="OPK3821" s="1462"/>
      <c r="OPL3821" s="1462"/>
      <c r="OPM3821" s="1462"/>
      <c r="OPN3821" s="1463"/>
      <c r="OPO3821" s="1462"/>
      <c r="OPP3821" s="1462"/>
      <c r="OPQ3821" s="1463"/>
      <c r="OPR3821" s="1463"/>
      <c r="OPS3821" s="1463"/>
      <c r="OPT3821" s="1463"/>
      <c r="OPU3821" s="1463"/>
      <c r="OPV3821" s="1463"/>
      <c r="OPW3821" s="1462"/>
      <c r="OPX3821" s="1462"/>
      <c r="OPY3821" s="1464"/>
      <c r="OPZ3821" s="1465"/>
      <c r="OQA3821" s="1466"/>
      <c r="OQB3821" s="1466"/>
      <c r="OQC3821" s="1462"/>
      <c r="OQD3821" s="1462"/>
      <c r="OQE3821" s="1462"/>
      <c r="OQF3821" s="1462"/>
      <c r="OQG3821" s="1463"/>
      <c r="OQH3821" s="1462"/>
      <c r="OQI3821" s="1462"/>
      <c r="OQJ3821" s="1462"/>
      <c r="OQK3821" s="1462"/>
      <c r="OQL3821" s="1463"/>
      <c r="OQM3821" s="1462"/>
      <c r="OQN3821" s="1462"/>
      <c r="OQO3821" s="1462"/>
      <c r="OQP3821" s="1462"/>
      <c r="OQQ3821" s="1462"/>
      <c r="OQR3821" s="1462"/>
      <c r="OQS3821" s="1462"/>
      <c r="OQT3821" s="1463"/>
      <c r="OQU3821" s="1462"/>
      <c r="OQV3821" s="1462"/>
      <c r="OQW3821" s="1463"/>
      <c r="OQX3821" s="1463"/>
      <c r="OQY3821" s="1463"/>
      <c r="OQZ3821" s="1463"/>
      <c r="ORA3821" s="1463"/>
      <c r="ORB3821" s="1463"/>
      <c r="ORC3821" s="1462"/>
      <c r="ORD3821" s="1462"/>
      <c r="ORE3821" s="1464"/>
      <c r="ORF3821" s="1465"/>
      <c r="ORG3821" s="1466"/>
      <c r="ORH3821" s="1466"/>
      <c r="ORI3821" s="1462"/>
      <c r="ORJ3821" s="1462"/>
      <c r="ORK3821" s="1462"/>
      <c r="ORL3821" s="1462"/>
      <c r="ORM3821" s="1463"/>
      <c r="ORN3821" s="1462"/>
      <c r="ORO3821" s="1462"/>
      <c r="ORP3821" s="1462"/>
      <c r="ORQ3821" s="1462"/>
      <c r="ORR3821" s="1463"/>
      <c r="ORS3821" s="1462"/>
      <c r="ORT3821" s="1462"/>
      <c r="ORU3821" s="1462"/>
      <c r="ORV3821" s="1462"/>
      <c r="ORW3821" s="1462"/>
      <c r="ORX3821" s="1462"/>
      <c r="ORY3821" s="1462"/>
      <c r="ORZ3821" s="1463"/>
      <c r="OSA3821" s="1462"/>
      <c r="OSB3821" s="1462"/>
      <c r="OSC3821" s="1463"/>
      <c r="OSD3821" s="1463"/>
      <c r="OSE3821" s="1463"/>
      <c r="OSF3821" s="1463"/>
      <c r="OSG3821" s="1463"/>
      <c r="OSH3821" s="1463"/>
      <c r="OSI3821" s="1462"/>
      <c r="OSJ3821" s="1462"/>
      <c r="OSK3821" s="1464"/>
      <c r="OSL3821" s="1465"/>
      <c r="OSM3821" s="1466"/>
      <c r="OSN3821" s="1466"/>
      <c r="OSO3821" s="1462"/>
      <c r="OSP3821" s="1462"/>
      <c r="OSQ3821" s="1462"/>
      <c r="OSR3821" s="1462"/>
      <c r="OSS3821" s="1463"/>
      <c r="OST3821" s="1462"/>
      <c r="OSU3821" s="1462"/>
      <c r="OSV3821" s="1462"/>
      <c r="OSW3821" s="1462"/>
      <c r="OSX3821" s="1463"/>
      <c r="OSY3821" s="1462"/>
      <c r="OSZ3821" s="1462"/>
      <c r="OTA3821" s="1462"/>
      <c r="OTB3821" s="1462"/>
      <c r="OTC3821" s="1462"/>
      <c r="OTD3821" s="1462"/>
      <c r="OTE3821" s="1462"/>
      <c r="OTF3821" s="1463"/>
      <c r="OTG3821" s="1462"/>
      <c r="OTH3821" s="1462"/>
      <c r="OTI3821" s="1463"/>
      <c r="OTJ3821" s="1463"/>
      <c r="OTK3821" s="1463"/>
      <c r="OTL3821" s="1463"/>
      <c r="OTM3821" s="1463"/>
      <c r="OTN3821" s="1463"/>
      <c r="OTO3821" s="1462"/>
      <c r="OTP3821" s="1462"/>
      <c r="OTQ3821" s="1464"/>
      <c r="OTR3821" s="1465"/>
      <c r="OTS3821" s="1466"/>
      <c r="OTT3821" s="1466"/>
      <c r="OTU3821" s="1462"/>
      <c r="OTV3821" s="1462"/>
      <c r="OTW3821" s="1462"/>
      <c r="OTX3821" s="1462"/>
      <c r="OTY3821" s="1463"/>
      <c r="OTZ3821" s="1462"/>
      <c r="OUA3821" s="1462"/>
      <c r="OUB3821" s="1462"/>
      <c r="OUC3821" s="1462"/>
      <c r="OUD3821" s="1463"/>
      <c r="OUE3821" s="1462"/>
      <c r="OUF3821" s="1462"/>
      <c r="OUG3821" s="1462"/>
      <c r="OUH3821" s="1462"/>
      <c r="OUI3821" s="1462"/>
      <c r="OUJ3821" s="1462"/>
      <c r="OUK3821" s="1462"/>
      <c r="OUL3821" s="1463"/>
      <c r="OUM3821" s="1462"/>
      <c r="OUN3821" s="1462"/>
      <c r="OUO3821" s="1463"/>
      <c r="OUP3821" s="1463"/>
      <c r="OUQ3821" s="1463"/>
      <c r="OUR3821" s="1463"/>
      <c r="OUS3821" s="1463"/>
      <c r="OUT3821" s="1463"/>
      <c r="OUU3821" s="1462"/>
      <c r="OUV3821" s="1462"/>
      <c r="OUW3821" s="1464"/>
      <c r="OUX3821" s="1465"/>
      <c r="OUY3821" s="1466"/>
      <c r="OUZ3821" s="1466"/>
      <c r="OVA3821" s="1462"/>
      <c r="OVB3821" s="1462"/>
      <c r="OVC3821" s="1462"/>
      <c r="OVD3821" s="1462"/>
      <c r="OVE3821" s="1463"/>
      <c r="OVF3821" s="1462"/>
      <c r="OVG3821" s="1462"/>
      <c r="OVH3821" s="1462"/>
      <c r="OVI3821" s="1462"/>
      <c r="OVJ3821" s="1463"/>
      <c r="OVK3821" s="1462"/>
      <c r="OVL3821" s="1462"/>
      <c r="OVM3821" s="1462"/>
      <c r="OVN3821" s="1462"/>
      <c r="OVO3821" s="1462"/>
      <c r="OVP3821" s="1462"/>
      <c r="OVQ3821" s="1462"/>
      <c r="OVR3821" s="1463"/>
      <c r="OVS3821" s="1462"/>
      <c r="OVT3821" s="1462"/>
      <c r="OVU3821" s="1463"/>
      <c r="OVV3821" s="1463"/>
      <c r="OVW3821" s="1463"/>
      <c r="OVX3821" s="1463"/>
      <c r="OVY3821" s="1463"/>
      <c r="OVZ3821" s="1463"/>
      <c r="OWA3821" s="1462"/>
      <c r="OWB3821" s="1462"/>
      <c r="OWC3821" s="1464"/>
      <c r="OWD3821" s="1465"/>
      <c r="OWE3821" s="1466"/>
      <c r="OWF3821" s="1466"/>
      <c r="OWG3821" s="1462"/>
      <c r="OWH3821" s="1462"/>
      <c r="OWI3821" s="1462"/>
      <c r="OWJ3821" s="1462"/>
      <c r="OWK3821" s="1463"/>
      <c r="OWL3821" s="1462"/>
      <c r="OWM3821" s="1462"/>
      <c r="OWN3821" s="1462"/>
      <c r="OWO3821" s="1462"/>
      <c r="OWP3821" s="1463"/>
      <c r="OWQ3821" s="1462"/>
      <c r="OWR3821" s="1462"/>
      <c r="OWS3821" s="1462"/>
      <c r="OWT3821" s="1462"/>
      <c r="OWU3821" s="1462"/>
      <c r="OWV3821" s="1462"/>
      <c r="OWW3821" s="1462"/>
      <c r="OWX3821" s="1463"/>
      <c r="OWY3821" s="1462"/>
      <c r="OWZ3821" s="1462"/>
      <c r="OXA3821" s="1463"/>
      <c r="OXB3821" s="1463"/>
      <c r="OXC3821" s="1463"/>
      <c r="OXD3821" s="1463"/>
      <c r="OXE3821" s="1463"/>
      <c r="OXF3821" s="1463"/>
      <c r="OXG3821" s="1462"/>
      <c r="OXH3821" s="1462"/>
      <c r="OXI3821" s="1464"/>
      <c r="OXJ3821" s="1465"/>
      <c r="OXK3821" s="1466"/>
      <c r="OXL3821" s="1466"/>
      <c r="OXM3821" s="1462"/>
      <c r="OXN3821" s="1462"/>
      <c r="OXO3821" s="1462"/>
      <c r="OXP3821" s="1462"/>
      <c r="OXQ3821" s="1463"/>
      <c r="OXR3821" s="1462"/>
      <c r="OXS3821" s="1462"/>
      <c r="OXT3821" s="1462"/>
      <c r="OXU3821" s="1462"/>
      <c r="OXV3821" s="1463"/>
      <c r="OXW3821" s="1462"/>
      <c r="OXX3821" s="1462"/>
      <c r="OXY3821" s="1462"/>
      <c r="OXZ3821" s="1462"/>
      <c r="OYA3821" s="1462"/>
      <c r="OYB3821" s="1462"/>
      <c r="OYC3821" s="1462"/>
      <c r="OYD3821" s="1463"/>
      <c r="OYE3821" s="1462"/>
      <c r="OYF3821" s="1462"/>
      <c r="OYG3821" s="1463"/>
      <c r="OYH3821" s="1463"/>
      <c r="OYI3821" s="1463"/>
      <c r="OYJ3821" s="1463"/>
      <c r="OYK3821" s="1463"/>
      <c r="OYL3821" s="1463"/>
      <c r="OYM3821" s="1462"/>
      <c r="OYN3821" s="1462"/>
      <c r="OYO3821" s="1464"/>
      <c r="OYP3821" s="1465"/>
      <c r="OYQ3821" s="1466"/>
      <c r="OYR3821" s="1466"/>
      <c r="OYS3821" s="1462"/>
      <c r="OYT3821" s="1462"/>
      <c r="OYU3821" s="1462"/>
      <c r="OYV3821" s="1462"/>
      <c r="OYW3821" s="1463"/>
      <c r="OYX3821" s="1462"/>
      <c r="OYY3821" s="1462"/>
      <c r="OYZ3821" s="1462"/>
      <c r="OZA3821" s="1462"/>
      <c r="OZB3821" s="1463"/>
      <c r="OZC3821" s="1462"/>
      <c r="OZD3821" s="1462"/>
      <c r="OZE3821" s="1462"/>
      <c r="OZF3821" s="1462"/>
      <c r="OZG3821" s="1462"/>
      <c r="OZH3821" s="1462"/>
      <c r="OZI3821" s="1462"/>
      <c r="OZJ3821" s="1463"/>
      <c r="OZK3821" s="1462"/>
      <c r="OZL3821" s="1462"/>
      <c r="OZM3821" s="1463"/>
      <c r="OZN3821" s="1463"/>
      <c r="OZO3821" s="1463"/>
      <c r="OZP3821" s="1463"/>
      <c r="OZQ3821" s="1463"/>
      <c r="OZR3821" s="1463"/>
      <c r="OZS3821" s="1462"/>
      <c r="OZT3821" s="1462"/>
      <c r="OZU3821" s="1464"/>
      <c r="OZV3821" s="1465"/>
      <c r="OZW3821" s="1466"/>
      <c r="OZX3821" s="1466"/>
      <c r="OZY3821" s="1462"/>
      <c r="OZZ3821" s="1462"/>
      <c r="PAA3821" s="1462"/>
      <c r="PAB3821" s="1462"/>
      <c r="PAC3821" s="1463"/>
      <c r="PAD3821" s="1462"/>
      <c r="PAE3821" s="1462"/>
      <c r="PAF3821" s="1462"/>
      <c r="PAG3821" s="1462"/>
      <c r="PAH3821" s="1463"/>
      <c r="PAI3821" s="1462"/>
      <c r="PAJ3821" s="1462"/>
      <c r="PAK3821" s="1462"/>
      <c r="PAL3821" s="1462"/>
      <c r="PAM3821" s="1462"/>
      <c r="PAN3821" s="1462"/>
      <c r="PAO3821" s="1462"/>
      <c r="PAP3821" s="1463"/>
      <c r="PAQ3821" s="1462"/>
      <c r="PAR3821" s="1462"/>
      <c r="PAS3821" s="1463"/>
      <c r="PAT3821" s="1463"/>
      <c r="PAU3821" s="1463"/>
      <c r="PAV3821" s="1463"/>
      <c r="PAW3821" s="1463"/>
      <c r="PAX3821" s="1463"/>
      <c r="PAY3821" s="1462"/>
      <c r="PAZ3821" s="1462"/>
      <c r="PBA3821" s="1464"/>
      <c r="PBB3821" s="1465"/>
      <c r="PBC3821" s="1466"/>
      <c r="PBD3821" s="1466"/>
      <c r="PBE3821" s="1462"/>
      <c r="PBF3821" s="1462"/>
      <c r="PBG3821" s="1462"/>
      <c r="PBH3821" s="1462"/>
      <c r="PBI3821" s="1463"/>
      <c r="PBJ3821" s="1462"/>
      <c r="PBK3821" s="1462"/>
      <c r="PBL3821" s="1462"/>
      <c r="PBM3821" s="1462"/>
      <c r="PBN3821" s="1463"/>
      <c r="PBO3821" s="1462"/>
      <c r="PBP3821" s="1462"/>
      <c r="PBQ3821" s="1462"/>
      <c r="PBR3821" s="1462"/>
      <c r="PBS3821" s="1462"/>
      <c r="PBT3821" s="1462"/>
      <c r="PBU3821" s="1462"/>
      <c r="PBV3821" s="1463"/>
      <c r="PBW3821" s="1462"/>
      <c r="PBX3821" s="1462"/>
      <c r="PBY3821" s="1463"/>
      <c r="PBZ3821" s="1463"/>
      <c r="PCA3821" s="1463"/>
      <c r="PCB3821" s="1463"/>
      <c r="PCC3821" s="1463"/>
      <c r="PCD3821" s="1463"/>
      <c r="PCE3821" s="1462"/>
      <c r="PCF3821" s="1462"/>
      <c r="PCG3821" s="1464"/>
      <c r="PCH3821" s="1465"/>
      <c r="PCI3821" s="1466"/>
      <c r="PCJ3821" s="1466"/>
      <c r="PCK3821" s="1462"/>
      <c r="PCL3821" s="1462"/>
      <c r="PCM3821" s="1462"/>
      <c r="PCN3821" s="1462"/>
      <c r="PCO3821" s="1463"/>
      <c r="PCP3821" s="1462"/>
      <c r="PCQ3821" s="1462"/>
      <c r="PCR3821" s="1462"/>
      <c r="PCS3821" s="1462"/>
      <c r="PCT3821" s="1463"/>
      <c r="PCU3821" s="1462"/>
      <c r="PCV3821" s="1462"/>
      <c r="PCW3821" s="1462"/>
      <c r="PCX3821" s="1462"/>
      <c r="PCY3821" s="1462"/>
      <c r="PCZ3821" s="1462"/>
      <c r="PDA3821" s="1462"/>
      <c r="PDB3821" s="1463"/>
      <c r="PDC3821" s="1462"/>
      <c r="PDD3821" s="1462"/>
      <c r="PDE3821" s="1463"/>
      <c r="PDF3821" s="1463"/>
      <c r="PDG3821" s="1463"/>
      <c r="PDH3821" s="1463"/>
      <c r="PDI3821" s="1463"/>
      <c r="PDJ3821" s="1463"/>
      <c r="PDK3821" s="1462"/>
      <c r="PDL3821" s="1462"/>
      <c r="PDM3821" s="1464"/>
      <c r="PDN3821" s="1465"/>
      <c r="PDO3821" s="1466"/>
      <c r="PDP3821" s="1466"/>
      <c r="PDQ3821" s="1462"/>
      <c r="PDR3821" s="1462"/>
      <c r="PDS3821" s="1462"/>
      <c r="PDT3821" s="1462"/>
      <c r="PDU3821" s="1463"/>
      <c r="PDV3821" s="1462"/>
      <c r="PDW3821" s="1462"/>
      <c r="PDX3821" s="1462"/>
      <c r="PDY3821" s="1462"/>
      <c r="PDZ3821" s="1463"/>
      <c r="PEA3821" s="1462"/>
      <c r="PEB3821" s="1462"/>
      <c r="PEC3821" s="1462"/>
      <c r="PED3821" s="1462"/>
      <c r="PEE3821" s="1462"/>
      <c r="PEF3821" s="1462"/>
      <c r="PEG3821" s="1462"/>
      <c r="PEH3821" s="1463"/>
      <c r="PEI3821" s="1462"/>
      <c r="PEJ3821" s="1462"/>
      <c r="PEK3821" s="1463"/>
      <c r="PEL3821" s="1463"/>
      <c r="PEM3821" s="1463"/>
      <c r="PEN3821" s="1463"/>
      <c r="PEO3821" s="1463"/>
      <c r="PEP3821" s="1463"/>
      <c r="PEQ3821" s="1462"/>
      <c r="PER3821" s="1462"/>
      <c r="PES3821" s="1464"/>
      <c r="PET3821" s="1465"/>
      <c r="PEU3821" s="1466"/>
      <c r="PEV3821" s="1466"/>
      <c r="PEW3821" s="1462"/>
      <c r="PEX3821" s="1462"/>
      <c r="PEY3821" s="1462"/>
      <c r="PEZ3821" s="1462"/>
      <c r="PFA3821" s="1463"/>
      <c r="PFB3821" s="1462"/>
      <c r="PFC3821" s="1462"/>
      <c r="PFD3821" s="1462"/>
      <c r="PFE3821" s="1462"/>
      <c r="PFF3821" s="1463"/>
      <c r="PFG3821" s="1462"/>
      <c r="PFH3821" s="1462"/>
      <c r="PFI3821" s="1462"/>
      <c r="PFJ3821" s="1462"/>
      <c r="PFK3821" s="1462"/>
      <c r="PFL3821" s="1462"/>
      <c r="PFM3821" s="1462"/>
      <c r="PFN3821" s="1463"/>
      <c r="PFO3821" s="1462"/>
      <c r="PFP3821" s="1462"/>
      <c r="PFQ3821" s="1463"/>
      <c r="PFR3821" s="1463"/>
      <c r="PFS3821" s="1463"/>
      <c r="PFT3821" s="1463"/>
      <c r="PFU3821" s="1463"/>
      <c r="PFV3821" s="1463"/>
      <c r="PFW3821" s="1462"/>
      <c r="PFX3821" s="1462"/>
      <c r="PFY3821" s="1464"/>
      <c r="PFZ3821" s="1465"/>
      <c r="PGA3821" s="1466"/>
      <c r="PGB3821" s="1466"/>
      <c r="PGC3821" s="1462"/>
      <c r="PGD3821" s="1462"/>
      <c r="PGE3821" s="1462"/>
      <c r="PGF3821" s="1462"/>
      <c r="PGG3821" s="1463"/>
      <c r="PGH3821" s="1462"/>
      <c r="PGI3821" s="1462"/>
      <c r="PGJ3821" s="1462"/>
      <c r="PGK3821" s="1462"/>
      <c r="PGL3821" s="1463"/>
      <c r="PGM3821" s="1462"/>
      <c r="PGN3821" s="1462"/>
      <c r="PGO3821" s="1462"/>
      <c r="PGP3821" s="1462"/>
      <c r="PGQ3821" s="1462"/>
      <c r="PGR3821" s="1462"/>
      <c r="PGS3821" s="1462"/>
      <c r="PGT3821" s="1463"/>
      <c r="PGU3821" s="1462"/>
      <c r="PGV3821" s="1462"/>
      <c r="PGW3821" s="1463"/>
      <c r="PGX3821" s="1463"/>
      <c r="PGY3821" s="1463"/>
      <c r="PGZ3821" s="1463"/>
      <c r="PHA3821" s="1463"/>
      <c r="PHB3821" s="1463"/>
      <c r="PHC3821" s="1462"/>
      <c r="PHD3821" s="1462"/>
      <c r="PHE3821" s="1464"/>
      <c r="PHF3821" s="1465"/>
      <c r="PHG3821" s="1466"/>
      <c r="PHH3821" s="1466"/>
      <c r="PHI3821" s="1462"/>
      <c r="PHJ3821" s="1462"/>
      <c r="PHK3821" s="1462"/>
      <c r="PHL3821" s="1462"/>
      <c r="PHM3821" s="1463"/>
      <c r="PHN3821" s="1462"/>
      <c r="PHO3821" s="1462"/>
      <c r="PHP3821" s="1462"/>
      <c r="PHQ3821" s="1462"/>
      <c r="PHR3821" s="1463"/>
      <c r="PHS3821" s="1462"/>
      <c r="PHT3821" s="1462"/>
      <c r="PHU3821" s="1462"/>
      <c r="PHV3821" s="1462"/>
      <c r="PHW3821" s="1462"/>
      <c r="PHX3821" s="1462"/>
      <c r="PHY3821" s="1462"/>
      <c r="PHZ3821" s="1463"/>
      <c r="PIA3821" s="1462"/>
      <c r="PIB3821" s="1462"/>
      <c r="PIC3821" s="1463"/>
      <c r="PID3821" s="1463"/>
      <c r="PIE3821" s="1463"/>
      <c r="PIF3821" s="1463"/>
      <c r="PIG3821" s="1463"/>
      <c r="PIH3821" s="1463"/>
      <c r="PII3821" s="1462"/>
      <c r="PIJ3821" s="1462"/>
      <c r="PIK3821" s="1464"/>
      <c r="PIL3821" s="1465"/>
      <c r="PIM3821" s="1466"/>
      <c r="PIN3821" s="1466"/>
      <c r="PIO3821" s="1462"/>
      <c r="PIP3821" s="1462"/>
      <c r="PIQ3821" s="1462"/>
      <c r="PIR3821" s="1462"/>
      <c r="PIS3821" s="1463"/>
      <c r="PIT3821" s="1462"/>
      <c r="PIU3821" s="1462"/>
      <c r="PIV3821" s="1462"/>
      <c r="PIW3821" s="1462"/>
      <c r="PIX3821" s="1463"/>
      <c r="PIY3821" s="1462"/>
      <c r="PIZ3821" s="1462"/>
      <c r="PJA3821" s="1462"/>
      <c r="PJB3821" s="1462"/>
      <c r="PJC3821" s="1462"/>
      <c r="PJD3821" s="1462"/>
      <c r="PJE3821" s="1462"/>
      <c r="PJF3821" s="1463"/>
      <c r="PJG3821" s="1462"/>
      <c r="PJH3821" s="1462"/>
      <c r="PJI3821" s="1463"/>
      <c r="PJJ3821" s="1463"/>
      <c r="PJK3821" s="1463"/>
      <c r="PJL3821" s="1463"/>
      <c r="PJM3821" s="1463"/>
      <c r="PJN3821" s="1463"/>
      <c r="PJO3821" s="1462"/>
      <c r="PJP3821" s="1462"/>
      <c r="PJQ3821" s="1464"/>
      <c r="PJR3821" s="1465"/>
      <c r="PJS3821" s="1466"/>
      <c r="PJT3821" s="1466"/>
      <c r="PJU3821" s="1462"/>
      <c r="PJV3821" s="1462"/>
      <c r="PJW3821" s="1462"/>
      <c r="PJX3821" s="1462"/>
      <c r="PJY3821" s="1463"/>
      <c r="PJZ3821" s="1462"/>
      <c r="PKA3821" s="1462"/>
      <c r="PKB3821" s="1462"/>
      <c r="PKC3821" s="1462"/>
      <c r="PKD3821" s="1463"/>
      <c r="PKE3821" s="1462"/>
      <c r="PKF3821" s="1462"/>
      <c r="PKG3821" s="1462"/>
      <c r="PKH3821" s="1462"/>
      <c r="PKI3821" s="1462"/>
      <c r="PKJ3821" s="1462"/>
      <c r="PKK3821" s="1462"/>
      <c r="PKL3821" s="1463"/>
      <c r="PKM3821" s="1462"/>
      <c r="PKN3821" s="1462"/>
      <c r="PKO3821" s="1463"/>
      <c r="PKP3821" s="1463"/>
      <c r="PKQ3821" s="1463"/>
      <c r="PKR3821" s="1463"/>
      <c r="PKS3821" s="1463"/>
      <c r="PKT3821" s="1463"/>
      <c r="PKU3821" s="1462"/>
      <c r="PKV3821" s="1462"/>
      <c r="PKW3821" s="1464"/>
      <c r="PKX3821" s="1465"/>
      <c r="PKY3821" s="1466"/>
      <c r="PKZ3821" s="1466"/>
      <c r="PLA3821" s="1462"/>
      <c r="PLB3821" s="1462"/>
      <c r="PLC3821" s="1462"/>
      <c r="PLD3821" s="1462"/>
      <c r="PLE3821" s="1463"/>
      <c r="PLF3821" s="1462"/>
      <c r="PLG3821" s="1462"/>
      <c r="PLH3821" s="1462"/>
      <c r="PLI3821" s="1462"/>
      <c r="PLJ3821" s="1463"/>
      <c r="PLK3821" s="1462"/>
      <c r="PLL3821" s="1462"/>
      <c r="PLM3821" s="1462"/>
      <c r="PLN3821" s="1462"/>
      <c r="PLO3821" s="1462"/>
      <c r="PLP3821" s="1462"/>
      <c r="PLQ3821" s="1462"/>
      <c r="PLR3821" s="1463"/>
      <c r="PLS3821" s="1462"/>
      <c r="PLT3821" s="1462"/>
      <c r="PLU3821" s="1463"/>
      <c r="PLV3821" s="1463"/>
      <c r="PLW3821" s="1463"/>
      <c r="PLX3821" s="1463"/>
      <c r="PLY3821" s="1463"/>
      <c r="PLZ3821" s="1463"/>
      <c r="PMA3821" s="1462"/>
      <c r="PMB3821" s="1462"/>
      <c r="PMC3821" s="1464"/>
      <c r="PMD3821" s="1465"/>
      <c r="PME3821" s="1466"/>
      <c r="PMF3821" s="1466"/>
      <c r="PMG3821" s="1462"/>
      <c r="PMH3821" s="1462"/>
      <c r="PMI3821" s="1462"/>
      <c r="PMJ3821" s="1462"/>
      <c r="PMK3821" s="1463"/>
      <c r="PML3821" s="1462"/>
      <c r="PMM3821" s="1462"/>
      <c r="PMN3821" s="1462"/>
      <c r="PMO3821" s="1462"/>
      <c r="PMP3821" s="1463"/>
      <c r="PMQ3821" s="1462"/>
      <c r="PMR3821" s="1462"/>
      <c r="PMS3821" s="1462"/>
      <c r="PMT3821" s="1462"/>
      <c r="PMU3821" s="1462"/>
      <c r="PMV3821" s="1462"/>
      <c r="PMW3821" s="1462"/>
      <c r="PMX3821" s="1463"/>
      <c r="PMY3821" s="1462"/>
      <c r="PMZ3821" s="1462"/>
      <c r="PNA3821" s="1463"/>
      <c r="PNB3821" s="1463"/>
      <c r="PNC3821" s="1463"/>
      <c r="PND3821" s="1463"/>
      <c r="PNE3821" s="1463"/>
      <c r="PNF3821" s="1463"/>
      <c r="PNG3821" s="1462"/>
      <c r="PNH3821" s="1462"/>
      <c r="PNI3821" s="1464"/>
      <c r="PNJ3821" s="1465"/>
      <c r="PNK3821" s="1466"/>
      <c r="PNL3821" s="1466"/>
      <c r="PNM3821" s="1462"/>
      <c r="PNN3821" s="1462"/>
      <c r="PNO3821" s="1462"/>
      <c r="PNP3821" s="1462"/>
      <c r="PNQ3821" s="1463"/>
      <c r="PNR3821" s="1462"/>
      <c r="PNS3821" s="1462"/>
      <c r="PNT3821" s="1462"/>
      <c r="PNU3821" s="1462"/>
      <c r="PNV3821" s="1463"/>
      <c r="PNW3821" s="1462"/>
      <c r="PNX3821" s="1462"/>
      <c r="PNY3821" s="1462"/>
      <c r="PNZ3821" s="1462"/>
      <c r="POA3821" s="1462"/>
      <c r="POB3821" s="1462"/>
      <c r="POC3821" s="1462"/>
      <c r="POD3821" s="1463"/>
      <c r="POE3821" s="1462"/>
      <c r="POF3821" s="1462"/>
      <c r="POG3821" s="1463"/>
      <c r="POH3821" s="1463"/>
      <c r="POI3821" s="1463"/>
      <c r="POJ3821" s="1463"/>
      <c r="POK3821" s="1463"/>
      <c r="POL3821" s="1463"/>
      <c r="POM3821" s="1462"/>
      <c r="PON3821" s="1462"/>
      <c r="POO3821" s="1464"/>
      <c r="POP3821" s="1465"/>
      <c r="POQ3821" s="1466"/>
      <c r="POR3821" s="1466"/>
      <c r="POS3821" s="1462"/>
      <c r="POT3821" s="1462"/>
      <c r="POU3821" s="1462"/>
      <c r="POV3821" s="1462"/>
      <c r="POW3821" s="1463"/>
      <c r="POX3821" s="1462"/>
      <c r="POY3821" s="1462"/>
      <c r="POZ3821" s="1462"/>
      <c r="PPA3821" s="1462"/>
      <c r="PPB3821" s="1463"/>
      <c r="PPC3821" s="1462"/>
      <c r="PPD3821" s="1462"/>
      <c r="PPE3821" s="1462"/>
      <c r="PPF3821" s="1462"/>
      <c r="PPG3821" s="1462"/>
      <c r="PPH3821" s="1462"/>
      <c r="PPI3821" s="1462"/>
      <c r="PPJ3821" s="1463"/>
      <c r="PPK3821" s="1462"/>
      <c r="PPL3821" s="1462"/>
      <c r="PPM3821" s="1463"/>
      <c r="PPN3821" s="1463"/>
      <c r="PPO3821" s="1463"/>
      <c r="PPP3821" s="1463"/>
      <c r="PPQ3821" s="1463"/>
      <c r="PPR3821" s="1463"/>
      <c r="PPS3821" s="1462"/>
      <c r="PPT3821" s="1462"/>
      <c r="PPU3821" s="1464"/>
      <c r="PPV3821" s="1465"/>
      <c r="PPW3821" s="1466"/>
      <c r="PPX3821" s="1466"/>
      <c r="PPY3821" s="1462"/>
      <c r="PPZ3821" s="1462"/>
      <c r="PQA3821" s="1462"/>
      <c r="PQB3821" s="1462"/>
      <c r="PQC3821" s="1463"/>
      <c r="PQD3821" s="1462"/>
      <c r="PQE3821" s="1462"/>
      <c r="PQF3821" s="1462"/>
      <c r="PQG3821" s="1462"/>
      <c r="PQH3821" s="1463"/>
      <c r="PQI3821" s="1462"/>
      <c r="PQJ3821" s="1462"/>
      <c r="PQK3821" s="1462"/>
      <c r="PQL3821" s="1462"/>
      <c r="PQM3821" s="1462"/>
      <c r="PQN3821" s="1462"/>
      <c r="PQO3821" s="1462"/>
      <c r="PQP3821" s="1463"/>
      <c r="PQQ3821" s="1462"/>
      <c r="PQR3821" s="1462"/>
      <c r="PQS3821" s="1463"/>
      <c r="PQT3821" s="1463"/>
      <c r="PQU3821" s="1463"/>
      <c r="PQV3821" s="1463"/>
      <c r="PQW3821" s="1463"/>
      <c r="PQX3821" s="1463"/>
      <c r="PQY3821" s="1462"/>
      <c r="PQZ3821" s="1462"/>
      <c r="PRA3821" s="1464"/>
      <c r="PRB3821" s="1465"/>
      <c r="PRC3821" s="1466"/>
      <c r="PRD3821" s="1466"/>
      <c r="PRE3821" s="1462"/>
      <c r="PRF3821" s="1462"/>
      <c r="PRG3821" s="1462"/>
      <c r="PRH3821" s="1462"/>
      <c r="PRI3821" s="1463"/>
      <c r="PRJ3821" s="1462"/>
      <c r="PRK3821" s="1462"/>
      <c r="PRL3821" s="1462"/>
      <c r="PRM3821" s="1462"/>
      <c r="PRN3821" s="1463"/>
      <c r="PRO3821" s="1462"/>
      <c r="PRP3821" s="1462"/>
      <c r="PRQ3821" s="1462"/>
      <c r="PRR3821" s="1462"/>
      <c r="PRS3821" s="1462"/>
      <c r="PRT3821" s="1462"/>
      <c r="PRU3821" s="1462"/>
      <c r="PRV3821" s="1463"/>
      <c r="PRW3821" s="1462"/>
      <c r="PRX3821" s="1462"/>
      <c r="PRY3821" s="1463"/>
      <c r="PRZ3821" s="1463"/>
      <c r="PSA3821" s="1463"/>
      <c r="PSB3821" s="1463"/>
      <c r="PSC3821" s="1463"/>
      <c r="PSD3821" s="1463"/>
      <c r="PSE3821" s="1462"/>
      <c r="PSF3821" s="1462"/>
      <c r="PSG3821" s="1464"/>
      <c r="PSH3821" s="1465"/>
      <c r="PSI3821" s="1466"/>
      <c r="PSJ3821" s="1466"/>
      <c r="PSK3821" s="1462"/>
      <c r="PSL3821" s="1462"/>
      <c r="PSM3821" s="1462"/>
      <c r="PSN3821" s="1462"/>
      <c r="PSO3821" s="1463"/>
      <c r="PSP3821" s="1462"/>
      <c r="PSQ3821" s="1462"/>
      <c r="PSR3821" s="1462"/>
      <c r="PSS3821" s="1462"/>
      <c r="PST3821" s="1463"/>
      <c r="PSU3821" s="1462"/>
      <c r="PSV3821" s="1462"/>
      <c r="PSW3821" s="1462"/>
      <c r="PSX3821" s="1462"/>
      <c r="PSY3821" s="1462"/>
      <c r="PSZ3821" s="1462"/>
      <c r="PTA3821" s="1462"/>
      <c r="PTB3821" s="1463"/>
      <c r="PTC3821" s="1462"/>
      <c r="PTD3821" s="1462"/>
      <c r="PTE3821" s="1463"/>
      <c r="PTF3821" s="1463"/>
      <c r="PTG3821" s="1463"/>
      <c r="PTH3821" s="1463"/>
      <c r="PTI3821" s="1463"/>
      <c r="PTJ3821" s="1463"/>
      <c r="PTK3821" s="1462"/>
      <c r="PTL3821" s="1462"/>
      <c r="PTM3821" s="1464"/>
      <c r="PTN3821" s="1465"/>
      <c r="PTO3821" s="1466"/>
      <c r="PTP3821" s="1466"/>
      <c r="PTQ3821" s="1462"/>
      <c r="PTR3821" s="1462"/>
      <c r="PTS3821" s="1462"/>
      <c r="PTT3821" s="1462"/>
      <c r="PTU3821" s="1463"/>
      <c r="PTV3821" s="1462"/>
      <c r="PTW3821" s="1462"/>
      <c r="PTX3821" s="1462"/>
      <c r="PTY3821" s="1462"/>
      <c r="PTZ3821" s="1463"/>
      <c r="PUA3821" s="1462"/>
      <c r="PUB3821" s="1462"/>
      <c r="PUC3821" s="1462"/>
      <c r="PUD3821" s="1462"/>
      <c r="PUE3821" s="1462"/>
      <c r="PUF3821" s="1462"/>
      <c r="PUG3821" s="1462"/>
      <c r="PUH3821" s="1463"/>
      <c r="PUI3821" s="1462"/>
      <c r="PUJ3821" s="1462"/>
      <c r="PUK3821" s="1463"/>
      <c r="PUL3821" s="1463"/>
      <c r="PUM3821" s="1463"/>
      <c r="PUN3821" s="1463"/>
      <c r="PUO3821" s="1463"/>
      <c r="PUP3821" s="1463"/>
      <c r="PUQ3821" s="1462"/>
      <c r="PUR3821" s="1462"/>
      <c r="PUS3821" s="1464"/>
      <c r="PUT3821" s="1465"/>
      <c r="PUU3821" s="1466"/>
      <c r="PUV3821" s="1466"/>
      <c r="PUW3821" s="1462"/>
      <c r="PUX3821" s="1462"/>
      <c r="PUY3821" s="1462"/>
      <c r="PUZ3821" s="1462"/>
      <c r="PVA3821" s="1463"/>
      <c r="PVB3821" s="1462"/>
      <c r="PVC3821" s="1462"/>
      <c r="PVD3821" s="1462"/>
      <c r="PVE3821" s="1462"/>
      <c r="PVF3821" s="1463"/>
      <c r="PVG3821" s="1462"/>
      <c r="PVH3821" s="1462"/>
      <c r="PVI3821" s="1462"/>
      <c r="PVJ3821" s="1462"/>
      <c r="PVK3821" s="1462"/>
      <c r="PVL3821" s="1462"/>
      <c r="PVM3821" s="1462"/>
      <c r="PVN3821" s="1463"/>
      <c r="PVO3821" s="1462"/>
      <c r="PVP3821" s="1462"/>
      <c r="PVQ3821" s="1463"/>
      <c r="PVR3821" s="1463"/>
      <c r="PVS3821" s="1463"/>
      <c r="PVT3821" s="1463"/>
      <c r="PVU3821" s="1463"/>
      <c r="PVV3821" s="1463"/>
      <c r="PVW3821" s="1462"/>
      <c r="PVX3821" s="1462"/>
      <c r="PVY3821" s="1464"/>
      <c r="PVZ3821" s="1465"/>
      <c r="PWA3821" s="1466"/>
      <c r="PWB3821" s="1466"/>
      <c r="PWC3821" s="1462"/>
      <c r="PWD3821" s="1462"/>
      <c r="PWE3821" s="1462"/>
      <c r="PWF3821" s="1462"/>
      <c r="PWG3821" s="1463"/>
      <c r="PWH3821" s="1462"/>
      <c r="PWI3821" s="1462"/>
      <c r="PWJ3821" s="1462"/>
      <c r="PWK3821" s="1462"/>
      <c r="PWL3821" s="1463"/>
      <c r="PWM3821" s="1462"/>
      <c r="PWN3821" s="1462"/>
      <c r="PWO3821" s="1462"/>
      <c r="PWP3821" s="1462"/>
      <c r="PWQ3821" s="1462"/>
      <c r="PWR3821" s="1462"/>
      <c r="PWS3821" s="1462"/>
      <c r="PWT3821" s="1463"/>
      <c r="PWU3821" s="1462"/>
      <c r="PWV3821" s="1462"/>
      <c r="PWW3821" s="1463"/>
      <c r="PWX3821" s="1463"/>
      <c r="PWY3821" s="1463"/>
      <c r="PWZ3821" s="1463"/>
      <c r="PXA3821" s="1463"/>
      <c r="PXB3821" s="1463"/>
      <c r="PXC3821" s="1462"/>
      <c r="PXD3821" s="1462"/>
      <c r="PXE3821" s="1464"/>
      <c r="PXF3821" s="1465"/>
      <c r="PXG3821" s="1466"/>
      <c r="PXH3821" s="1466"/>
      <c r="PXI3821" s="1462"/>
      <c r="PXJ3821" s="1462"/>
      <c r="PXK3821" s="1462"/>
      <c r="PXL3821" s="1462"/>
      <c r="PXM3821" s="1463"/>
      <c r="PXN3821" s="1462"/>
      <c r="PXO3821" s="1462"/>
      <c r="PXP3821" s="1462"/>
      <c r="PXQ3821" s="1462"/>
      <c r="PXR3821" s="1463"/>
      <c r="PXS3821" s="1462"/>
      <c r="PXT3821" s="1462"/>
      <c r="PXU3821" s="1462"/>
      <c r="PXV3821" s="1462"/>
      <c r="PXW3821" s="1462"/>
      <c r="PXX3821" s="1462"/>
      <c r="PXY3821" s="1462"/>
      <c r="PXZ3821" s="1463"/>
      <c r="PYA3821" s="1462"/>
      <c r="PYB3821" s="1462"/>
      <c r="PYC3821" s="1463"/>
      <c r="PYD3821" s="1463"/>
      <c r="PYE3821" s="1463"/>
      <c r="PYF3821" s="1463"/>
      <c r="PYG3821" s="1463"/>
      <c r="PYH3821" s="1463"/>
      <c r="PYI3821" s="1462"/>
      <c r="PYJ3821" s="1462"/>
      <c r="PYK3821" s="1464"/>
      <c r="PYL3821" s="1465"/>
      <c r="PYM3821" s="1466"/>
      <c r="PYN3821" s="1466"/>
      <c r="PYO3821" s="1462"/>
      <c r="PYP3821" s="1462"/>
      <c r="PYQ3821" s="1462"/>
      <c r="PYR3821" s="1462"/>
      <c r="PYS3821" s="1463"/>
      <c r="PYT3821" s="1462"/>
      <c r="PYU3821" s="1462"/>
      <c r="PYV3821" s="1462"/>
      <c r="PYW3821" s="1462"/>
      <c r="PYX3821" s="1463"/>
      <c r="PYY3821" s="1462"/>
      <c r="PYZ3821" s="1462"/>
      <c r="PZA3821" s="1462"/>
      <c r="PZB3821" s="1462"/>
      <c r="PZC3821" s="1462"/>
      <c r="PZD3821" s="1462"/>
      <c r="PZE3821" s="1462"/>
      <c r="PZF3821" s="1463"/>
      <c r="PZG3821" s="1462"/>
      <c r="PZH3821" s="1462"/>
      <c r="PZI3821" s="1463"/>
      <c r="PZJ3821" s="1463"/>
      <c r="PZK3821" s="1463"/>
      <c r="PZL3821" s="1463"/>
      <c r="PZM3821" s="1463"/>
      <c r="PZN3821" s="1463"/>
      <c r="PZO3821" s="1462"/>
      <c r="PZP3821" s="1462"/>
      <c r="PZQ3821" s="1464"/>
      <c r="PZR3821" s="1465"/>
      <c r="PZS3821" s="1466"/>
      <c r="PZT3821" s="1466"/>
      <c r="PZU3821" s="1462"/>
      <c r="PZV3821" s="1462"/>
      <c r="PZW3821" s="1462"/>
      <c r="PZX3821" s="1462"/>
      <c r="PZY3821" s="1463"/>
      <c r="PZZ3821" s="1462"/>
      <c r="QAA3821" s="1462"/>
      <c r="QAB3821" s="1462"/>
      <c r="QAC3821" s="1462"/>
      <c r="QAD3821" s="1463"/>
      <c r="QAE3821" s="1462"/>
      <c r="QAF3821" s="1462"/>
      <c r="QAG3821" s="1462"/>
      <c r="QAH3821" s="1462"/>
      <c r="QAI3821" s="1462"/>
      <c r="QAJ3821" s="1462"/>
      <c r="QAK3821" s="1462"/>
      <c r="QAL3821" s="1463"/>
      <c r="QAM3821" s="1462"/>
      <c r="QAN3821" s="1462"/>
      <c r="QAO3821" s="1463"/>
      <c r="QAP3821" s="1463"/>
      <c r="QAQ3821" s="1463"/>
      <c r="QAR3821" s="1463"/>
      <c r="QAS3821" s="1463"/>
      <c r="QAT3821" s="1463"/>
      <c r="QAU3821" s="1462"/>
      <c r="QAV3821" s="1462"/>
      <c r="QAW3821" s="1464"/>
      <c r="QAX3821" s="1465"/>
      <c r="QAY3821" s="1466"/>
      <c r="QAZ3821" s="1466"/>
      <c r="QBA3821" s="1462"/>
      <c r="QBB3821" s="1462"/>
      <c r="QBC3821" s="1462"/>
      <c r="QBD3821" s="1462"/>
      <c r="QBE3821" s="1463"/>
      <c r="QBF3821" s="1462"/>
      <c r="QBG3821" s="1462"/>
      <c r="QBH3821" s="1462"/>
      <c r="QBI3821" s="1462"/>
      <c r="QBJ3821" s="1463"/>
      <c r="QBK3821" s="1462"/>
      <c r="QBL3821" s="1462"/>
      <c r="QBM3821" s="1462"/>
      <c r="QBN3821" s="1462"/>
      <c r="QBO3821" s="1462"/>
      <c r="QBP3821" s="1462"/>
      <c r="QBQ3821" s="1462"/>
      <c r="QBR3821" s="1463"/>
      <c r="QBS3821" s="1462"/>
      <c r="QBT3821" s="1462"/>
      <c r="QBU3821" s="1463"/>
      <c r="QBV3821" s="1463"/>
      <c r="QBW3821" s="1463"/>
      <c r="QBX3821" s="1463"/>
      <c r="QBY3821" s="1463"/>
      <c r="QBZ3821" s="1463"/>
      <c r="QCA3821" s="1462"/>
      <c r="QCB3821" s="1462"/>
      <c r="QCC3821" s="1464"/>
      <c r="QCD3821" s="1465"/>
      <c r="QCE3821" s="1466"/>
      <c r="QCF3821" s="1466"/>
      <c r="QCG3821" s="1462"/>
      <c r="QCH3821" s="1462"/>
      <c r="QCI3821" s="1462"/>
      <c r="QCJ3821" s="1462"/>
      <c r="QCK3821" s="1463"/>
      <c r="QCL3821" s="1462"/>
      <c r="QCM3821" s="1462"/>
      <c r="QCN3821" s="1462"/>
      <c r="QCO3821" s="1462"/>
      <c r="QCP3821" s="1463"/>
      <c r="QCQ3821" s="1462"/>
      <c r="QCR3821" s="1462"/>
      <c r="QCS3821" s="1462"/>
      <c r="QCT3821" s="1462"/>
      <c r="QCU3821" s="1462"/>
      <c r="QCV3821" s="1462"/>
      <c r="QCW3821" s="1462"/>
      <c r="QCX3821" s="1463"/>
      <c r="QCY3821" s="1462"/>
      <c r="QCZ3821" s="1462"/>
      <c r="QDA3821" s="1463"/>
      <c r="QDB3821" s="1463"/>
      <c r="QDC3821" s="1463"/>
      <c r="QDD3821" s="1463"/>
      <c r="QDE3821" s="1463"/>
      <c r="QDF3821" s="1463"/>
      <c r="QDG3821" s="1462"/>
      <c r="QDH3821" s="1462"/>
      <c r="QDI3821" s="1464"/>
      <c r="QDJ3821" s="1465"/>
      <c r="QDK3821" s="1466"/>
      <c r="QDL3821" s="1466"/>
      <c r="QDM3821" s="1462"/>
      <c r="QDN3821" s="1462"/>
      <c r="QDO3821" s="1462"/>
      <c r="QDP3821" s="1462"/>
      <c r="QDQ3821" s="1463"/>
      <c r="QDR3821" s="1462"/>
      <c r="QDS3821" s="1462"/>
      <c r="QDT3821" s="1462"/>
      <c r="QDU3821" s="1462"/>
      <c r="QDV3821" s="1463"/>
      <c r="QDW3821" s="1462"/>
      <c r="QDX3821" s="1462"/>
      <c r="QDY3821" s="1462"/>
      <c r="QDZ3821" s="1462"/>
      <c r="QEA3821" s="1462"/>
      <c r="QEB3821" s="1462"/>
      <c r="QEC3821" s="1462"/>
      <c r="QED3821" s="1463"/>
      <c r="QEE3821" s="1462"/>
      <c r="QEF3821" s="1462"/>
      <c r="QEG3821" s="1463"/>
      <c r="QEH3821" s="1463"/>
      <c r="QEI3821" s="1463"/>
      <c r="QEJ3821" s="1463"/>
      <c r="QEK3821" s="1463"/>
      <c r="QEL3821" s="1463"/>
      <c r="QEM3821" s="1462"/>
      <c r="QEN3821" s="1462"/>
      <c r="QEO3821" s="1464"/>
      <c r="QEP3821" s="1465"/>
      <c r="QEQ3821" s="1466"/>
      <c r="QER3821" s="1466"/>
      <c r="QES3821" s="1462"/>
      <c r="QET3821" s="1462"/>
      <c r="QEU3821" s="1462"/>
      <c r="QEV3821" s="1462"/>
      <c r="QEW3821" s="1463"/>
      <c r="QEX3821" s="1462"/>
      <c r="QEY3821" s="1462"/>
      <c r="QEZ3821" s="1462"/>
      <c r="QFA3821" s="1462"/>
      <c r="QFB3821" s="1463"/>
      <c r="QFC3821" s="1462"/>
      <c r="QFD3821" s="1462"/>
      <c r="QFE3821" s="1462"/>
      <c r="QFF3821" s="1462"/>
      <c r="QFG3821" s="1462"/>
      <c r="QFH3821" s="1462"/>
      <c r="QFI3821" s="1462"/>
      <c r="QFJ3821" s="1463"/>
      <c r="QFK3821" s="1462"/>
      <c r="QFL3821" s="1462"/>
      <c r="QFM3821" s="1463"/>
      <c r="QFN3821" s="1463"/>
      <c r="QFO3821" s="1463"/>
      <c r="QFP3821" s="1463"/>
      <c r="QFQ3821" s="1463"/>
      <c r="QFR3821" s="1463"/>
      <c r="QFS3821" s="1462"/>
      <c r="QFT3821" s="1462"/>
      <c r="QFU3821" s="1464"/>
      <c r="QFV3821" s="1465"/>
      <c r="QFW3821" s="1466"/>
      <c r="QFX3821" s="1466"/>
      <c r="QFY3821" s="1462"/>
      <c r="QFZ3821" s="1462"/>
      <c r="QGA3821" s="1462"/>
      <c r="QGB3821" s="1462"/>
      <c r="QGC3821" s="1463"/>
      <c r="QGD3821" s="1462"/>
      <c r="QGE3821" s="1462"/>
      <c r="QGF3821" s="1462"/>
      <c r="QGG3821" s="1462"/>
      <c r="QGH3821" s="1463"/>
      <c r="QGI3821" s="1462"/>
      <c r="QGJ3821" s="1462"/>
      <c r="QGK3821" s="1462"/>
      <c r="QGL3821" s="1462"/>
      <c r="QGM3821" s="1462"/>
      <c r="QGN3821" s="1462"/>
      <c r="QGO3821" s="1462"/>
      <c r="QGP3821" s="1463"/>
      <c r="QGQ3821" s="1462"/>
      <c r="QGR3821" s="1462"/>
      <c r="QGS3821" s="1463"/>
      <c r="QGT3821" s="1463"/>
      <c r="QGU3821" s="1463"/>
      <c r="QGV3821" s="1463"/>
      <c r="QGW3821" s="1463"/>
      <c r="QGX3821" s="1463"/>
      <c r="QGY3821" s="1462"/>
      <c r="QGZ3821" s="1462"/>
      <c r="QHA3821" s="1464"/>
      <c r="QHB3821" s="1465"/>
      <c r="QHC3821" s="1466"/>
      <c r="QHD3821" s="1466"/>
      <c r="QHE3821" s="1462"/>
      <c r="QHF3821" s="1462"/>
      <c r="QHG3821" s="1462"/>
      <c r="QHH3821" s="1462"/>
      <c r="QHI3821" s="1463"/>
      <c r="QHJ3821" s="1462"/>
      <c r="QHK3821" s="1462"/>
      <c r="QHL3821" s="1462"/>
      <c r="QHM3821" s="1462"/>
      <c r="QHN3821" s="1463"/>
      <c r="QHO3821" s="1462"/>
      <c r="QHP3821" s="1462"/>
      <c r="QHQ3821" s="1462"/>
      <c r="QHR3821" s="1462"/>
      <c r="QHS3821" s="1462"/>
      <c r="QHT3821" s="1462"/>
      <c r="QHU3821" s="1462"/>
      <c r="QHV3821" s="1463"/>
      <c r="QHW3821" s="1462"/>
      <c r="QHX3821" s="1462"/>
      <c r="QHY3821" s="1463"/>
      <c r="QHZ3821" s="1463"/>
      <c r="QIA3821" s="1463"/>
      <c r="QIB3821" s="1463"/>
      <c r="QIC3821" s="1463"/>
      <c r="QID3821" s="1463"/>
      <c r="QIE3821" s="1462"/>
      <c r="QIF3821" s="1462"/>
      <c r="QIG3821" s="1464"/>
      <c r="QIH3821" s="1465"/>
      <c r="QII3821" s="1466"/>
      <c r="QIJ3821" s="1466"/>
      <c r="QIK3821" s="1462"/>
      <c r="QIL3821" s="1462"/>
      <c r="QIM3821" s="1462"/>
      <c r="QIN3821" s="1462"/>
      <c r="QIO3821" s="1463"/>
      <c r="QIP3821" s="1462"/>
      <c r="QIQ3821" s="1462"/>
      <c r="QIR3821" s="1462"/>
      <c r="QIS3821" s="1462"/>
      <c r="QIT3821" s="1463"/>
      <c r="QIU3821" s="1462"/>
      <c r="QIV3821" s="1462"/>
      <c r="QIW3821" s="1462"/>
      <c r="QIX3821" s="1462"/>
      <c r="QIY3821" s="1462"/>
      <c r="QIZ3821" s="1462"/>
      <c r="QJA3821" s="1462"/>
      <c r="QJB3821" s="1463"/>
      <c r="QJC3821" s="1462"/>
      <c r="QJD3821" s="1462"/>
      <c r="QJE3821" s="1463"/>
      <c r="QJF3821" s="1463"/>
      <c r="QJG3821" s="1463"/>
      <c r="QJH3821" s="1463"/>
      <c r="QJI3821" s="1463"/>
      <c r="QJJ3821" s="1463"/>
      <c r="QJK3821" s="1462"/>
      <c r="QJL3821" s="1462"/>
      <c r="QJM3821" s="1464"/>
      <c r="QJN3821" s="1465"/>
      <c r="QJO3821" s="1466"/>
      <c r="QJP3821" s="1466"/>
      <c r="QJQ3821" s="1462"/>
      <c r="QJR3821" s="1462"/>
      <c r="QJS3821" s="1462"/>
      <c r="QJT3821" s="1462"/>
      <c r="QJU3821" s="1463"/>
      <c r="QJV3821" s="1462"/>
      <c r="QJW3821" s="1462"/>
      <c r="QJX3821" s="1462"/>
      <c r="QJY3821" s="1462"/>
      <c r="QJZ3821" s="1463"/>
      <c r="QKA3821" s="1462"/>
      <c r="QKB3821" s="1462"/>
      <c r="QKC3821" s="1462"/>
      <c r="QKD3821" s="1462"/>
      <c r="QKE3821" s="1462"/>
      <c r="QKF3821" s="1462"/>
      <c r="QKG3821" s="1462"/>
      <c r="QKH3821" s="1463"/>
      <c r="QKI3821" s="1462"/>
      <c r="QKJ3821" s="1462"/>
      <c r="QKK3821" s="1463"/>
      <c r="QKL3821" s="1463"/>
      <c r="QKM3821" s="1463"/>
      <c r="QKN3821" s="1463"/>
      <c r="QKO3821" s="1463"/>
      <c r="QKP3821" s="1463"/>
      <c r="QKQ3821" s="1462"/>
      <c r="QKR3821" s="1462"/>
      <c r="QKS3821" s="1464"/>
      <c r="QKT3821" s="1465"/>
      <c r="QKU3821" s="1466"/>
      <c r="QKV3821" s="1466"/>
      <c r="QKW3821" s="1462"/>
      <c r="QKX3821" s="1462"/>
      <c r="QKY3821" s="1462"/>
      <c r="QKZ3821" s="1462"/>
      <c r="QLA3821" s="1463"/>
      <c r="QLB3821" s="1462"/>
      <c r="QLC3821" s="1462"/>
      <c r="QLD3821" s="1462"/>
      <c r="QLE3821" s="1462"/>
      <c r="QLF3821" s="1463"/>
      <c r="QLG3821" s="1462"/>
      <c r="QLH3821" s="1462"/>
      <c r="QLI3821" s="1462"/>
      <c r="QLJ3821" s="1462"/>
      <c r="QLK3821" s="1462"/>
      <c r="QLL3821" s="1462"/>
      <c r="QLM3821" s="1462"/>
      <c r="QLN3821" s="1463"/>
      <c r="QLO3821" s="1462"/>
      <c r="QLP3821" s="1462"/>
      <c r="QLQ3821" s="1463"/>
      <c r="QLR3821" s="1463"/>
      <c r="QLS3821" s="1463"/>
      <c r="QLT3821" s="1463"/>
      <c r="QLU3821" s="1463"/>
      <c r="QLV3821" s="1463"/>
      <c r="QLW3821" s="1462"/>
      <c r="QLX3821" s="1462"/>
      <c r="QLY3821" s="1464"/>
      <c r="QLZ3821" s="1465"/>
      <c r="QMA3821" s="1466"/>
      <c r="QMB3821" s="1466"/>
      <c r="QMC3821" s="1462"/>
      <c r="QMD3821" s="1462"/>
      <c r="QME3821" s="1462"/>
      <c r="QMF3821" s="1462"/>
      <c r="QMG3821" s="1463"/>
      <c r="QMH3821" s="1462"/>
      <c r="QMI3821" s="1462"/>
      <c r="QMJ3821" s="1462"/>
      <c r="QMK3821" s="1462"/>
      <c r="QML3821" s="1463"/>
      <c r="QMM3821" s="1462"/>
      <c r="QMN3821" s="1462"/>
      <c r="QMO3821" s="1462"/>
      <c r="QMP3821" s="1462"/>
      <c r="QMQ3821" s="1462"/>
      <c r="QMR3821" s="1462"/>
      <c r="QMS3821" s="1462"/>
      <c r="QMT3821" s="1463"/>
      <c r="QMU3821" s="1462"/>
      <c r="QMV3821" s="1462"/>
      <c r="QMW3821" s="1463"/>
      <c r="QMX3821" s="1463"/>
      <c r="QMY3821" s="1463"/>
      <c r="QMZ3821" s="1463"/>
      <c r="QNA3821" s="1463"/>
      <c r="QNB3821" s="1463"/>
      <c r="QNC3821" s="1462"/>
      <c r="QND3821" s="1462"/>
      <c r="QNE3821" s="1464"/>
      <c r="QNF3821" s="1465"/>
      <c r="QNG3821" s="1466"/>
      <c r="QNH3821" s="1466"/>
      <c r="QNI3821" s="1462"/>
      <c r="QNJ3821" s="1462"/>
      <c r="QNK3821" s="1462"/>
      <c r="QNL3821" s="1462"/>
      <c r="QNM3821" s="1463"/>
      <c r="QNN3821" s="1462"/>
      <c r="QNO3821" s="1462"/>
      <c r="QNP3821" s="1462"/>
      <c r="QNQ3821" s="1462"/>
      <c r="QNR3821" s="1463"/>
      <c r="QNS3821" s="1462"/>
      <c r="QNT3821" s="1462"/>
      <c r="QNU3821" s="1462"/>
      <c r="QNV3821" s="1462"/>
      <c r="QNW3821" s="1462"/>
      <c r="QNX3821" s="1462"/>
      <c r="QNY3821" s="1462"/>
      <c r="QNZ3821" s="1463"/>
      <c r="QOA3821" s="1462"/>
      <c r="QOB3821" s="1462"/>
      <c r="QOC3821" s="1463"/>
      <c r="QOD3821" s="1463"/>
      <c r="QOE3821" s="1463"/>
      <c r="QOF3821" s="1463"/>
      <c r="QOG3821" s="1463"/>
      <c r="QOH3821" s="1463"/>
      <c r="QOI3821" s="1462"/>
      <c r="QOJ3821" s="1462"/>
      <c r="QOK3821" s="1464"/>
      <c r="QOL3821" s="1465"/>
      <c r="QOM3821" s="1466"/>
      <c r="QON3821" s="1466"/>
      <c r="QOO3821" s="1462"/>
      <c r="QOP3821" s="1462"/>
      <c r="QOQ3821" s="1462"/>
      <c r="QOR3821" s="1462"/>
      <c r="QOS3821" s="1463"/>
      <c r="QOT3821" s="1462"/>
      <c r="QOU3821" s="1462"/>
      <c r="QOV3821" s="1462"/>
      <c r="QOW3821" s="1462"/>
      <c r="QOX3821" s="1463"/>
      <c r="QOY3821" s="1462"/>
      <c r="QOZ3821" s="1462"/>
      <c r="QPA3821" s="1462"/>
      <c r="QPB3821" s="1462"/>
      <c r="QPC3821" s="1462"/>
      <c r="QPD3821" s="1462"/>
      <c r="QPE3821" s="1462"/>
      <c r="QPF3821" s="1463"/>
      <c r="QPG3821" s="1462"/>
      <c r="QPH3821" s="1462"/>
      <c r="QPI3821" s="1463"/>
      <c r="QPJ3821" s="1463"/>
      <c r="QPK3821" s="1463"/>
      <c r="QPL3821" s="1463"/>
      <c r="QPM3821" s="1463"/>
      <c r="QPN3821" s="1463"/>
      <c r="QPO3821" s="1462"/>
      <c r="QPP3821" s="1462"/>
      <c r="QPQ3821" s="1464"/>
      <c r="QPR3821" s="1465"/>
      <c r="QPS3821" s="1466"/>
      <c r="QPT3821" s="1466"/>
      <c r="QPU3821" s="1462"/>
      <c r="QPV3821" s="1462"/>
      <c r="QPW3821" s="1462"/>
      <c r="QPX3821" s="1462"/>
      <c r="QPY3821" s="1463"/>
      <c r="QPZ3821" s="1462"/>
      <c r="QQA3821" s="1462"/>
      <c r="QQB3821" s="1462"/>
      <c r="QQC3821" s="1462"/>
      <c r="QQD3821" s="1463"/>
      <c r="QQE3821" s="1462"/>
      <c r="QQF3821" s="1462"/>
      <c r="QQG3821" s="1462"/>
      <c r="QQH3821" s="1462"/>
      <c r="QQI3821" s="1462"/>
      <c r="QQJ3821" s="1462"/>
      <c r="QQK3821" s="1462"/>
      <c r="QQL3821" s="1463"/>
      <c r="QQM3821" s="1462"/>
      <c r="QQN3821" s="1462"/>
      <c r="QQO3821" s="1463"/>
      <c r="QQP3821" s="1463"/>
      <c r="QQQ3821" s="1463"/>
      <c r="QQR3821" s="1463"/>
      <c r="QQS3821" s="1463"/>
      <c r="QQT3821" s="1463"/>
      <c r="QQU3821" s="1462"/>
      <c r="QQV3821" s="1462"/>
      <c r="QQW3821" s="1464"/>
      <c r="QQX3821" s="1465"/>
      <c r="QQY3821" s="1466"/>
      <c r="QQZ3821" s="1466"/>
      <c r="QRA3821" s="1462"/>
      <c r="QRB3821" s="1462"/>
      <c r="QRC3821" s="1462"/>
      <c r="QRD3821" s="1462"/>
      <c r="QRE3821" s="1463"/>
      <c r="QRF3821" s="1462"/>
      <c r="QRG3821" s="1462"/>
      <c r="QRH3821" s="1462"/>
      <c r="QRI3821" s="1462"/>
      <c r="QRJ3821" s="1463"/>
      <c r="QRK3821" s="1462"/>
      <c r="QRL3821" s="1462"/>
      <c r="QRM3821" s="1462"/>
      <c r="QRN3821" s="1462"/>
      <c r="QRO3821" s="1462"/>
      <c r="QRP3821" s="1462"/>
      <c r="QRQ3821" s="1462"/>
      <c r="QRR3821" s="1463"/>
      <c r="QRS3821" s="1462"/>
      <c r="QRT3821" s="1462"/>
      <c r="QRU3821" s="1463"/>
      <c r="QRV3821" s="1463"/>
      <c r="QRW3821" s="1463"/>
      <c r="QRX3821" s="1463"/>
      <c r="QRY3821" s="1463"/>
      <c r="QRZ3821" s="1463"/>
      <c r="QSA3821" s="1462"/>
      <c r="QSB3821" s="1462"/>
      <c r="QSC3821" s="1464"/>
      <c r="QSD3821" s="1465"/>
      <c r="QSE3821" s="1466"/>
      <c r="QSF3821" s="1466"/>
      <c r="QSG3821" s="1462"/>
      <c r="QSH3821" s="1462"/>
      <c r="QSI3821" s="1462"/>
      <c r="QSJ3821" s="1462"/>
      <c r="QSK3821" s="1463"/>
      <c r="QSL3821" s="1462"/>
      <c r="QSM3821" s="1462"/>
      <c r="QSN3821" s="1462"/>
      <c r="QSO3821" s="1462"/>
      <c r="QSP3821" s="1463"/>
      <c r="QSQ3821" s="1462"/>
      <c r="QSR3821" s="1462"/>
      <c r="QSS3821" s="1462"/>
      <c r="QST3821" s="1462"/>
      <c r="QSU3821" s="1462"/>
      <c r="QSV3821" s="1462"/>
      <c r="QSW3821" s="1462"/>
      <c r="QSX3821" s="1463"/>
      <c r="QSY3821" s="1462"/>
      <c r="QSZ3821" s="1462"/>
      <c r="QTA3821" s="1463"/>
      <c r="QTB3821" s="1463"/>
      <c r="QTC3821" s="1463"/>
      <c r="QTD3821" s="1463"/>
      <c r="QTE3821" s="1463"/>
      <c r="QTF3821" s="1463"/>
      <c r="QTG3821" s="1462"/>
      <c r="QTH3821" s="1462"/>
      <c r="QTI3821" s="1464"/>
      <c r="QTJ3821" s="1465"/>
      <c r="QTK3821" s="1466"/>
      <c r="QTL3821" s="1466"/>
      <c r="QTM3821" s="1462"/>
      <c r="QTN3821" s="1462"/>
      <c r="QTO3821" s="1462"/>
      <c r="QTP3821" s="1462"/>
      <c r="QTQ3821" s="1463"/>
      <c r="QTR3821" s="1462"/>
      <c r="QTS3821" s="1462"/>
      <c r="QTT3821" s="1462"/>
      <c r="QTU3821" s="1462"/>
      <c r="QTV3821" s="1463"/>
      <c r="QTW3821" s="1462"/>
      <c r="QTX3821" s="1462"/>
      <c r="QTY3821" s="1462"/>
      <c r="QTZ3821" s="1462"/>
      <c r="QUA3821" s="1462"/>
      <c r="QUB3821" s="1462"/>
      <c r="QUC3821" s="1462"/>
      <c r="QUD3821" s="1463"/>
      <c r="QUE3821" s="1462"/>
      <c r="QUF3821" s="1462"/>
      <c r="QUG3821" s="1463"/>
      <c r="QUH3821" s="1463"/>
      <c r="QUI3821" s="1463"/>
      <c r="QUJ3821" s="1463"/>
      <c r="QUK3821" s="1463"/>
      <c r="QUL3821" s="1463"/>
      <c r="QUM3821" s="1462"/>
      <c r="QUN3821" s="1462"/>
      <c r="QUO3821" s="1464"/>
      <c r="QUP3821" s="1465"/>
      <c r="QUQ3821" s="1466"/>
      <c r="QUR3821" s="1466"/>
      <c r="QUS3821" s="1462"/>
      <c r="QUT3821" s="1462"/>
      <c r="QUU3821" s="1462"/>
      <c r="QUV3821" s="1462"/>
      <c r="QUW3821" s="1463"/>
      <c r="QUX3821" s="1462"/>
      <c r="QUY3821" s="1462"/>
      <c r="QUZ3821" s="1462"/>
      <c r="QVA3821" s="1462"/>
      <c r="QVB3821" s="1463"/>
      <c r="QVC3821" s="1462"/>
      <c r="QVD3821" s="1462"/>
      <c r="QVE3821" s="1462"/>
      <c r="QVF3821" s="1462"/>
      <c r="QVG3821" s="1462"/>
      <c r="QVH3821" s="1462"/>
      <c r="QVI3821" s="1462"/>
      <c r="QVJ3821" s="1463"/>
      <c r="QVK3821" s="1462"/>
      <c r="QVL3821" s="1462"/>
      <c r="QVM3821" s="1463"/>
      <c r="QVN3821" s="1463"/>
      <c r="QVO3821" s="1463"/>
      <c r="QVP3821" s="1463"/>
      <c r="QVQ3821" s="1463"/>
      <c r="QVR3821" s="1463"/>
      <c r="QVS3821" s="1462"/>
      <c r="QVT3821" s="1462"/>
      <c r="QVU3821" s="1464"/>
      <c r="QVV3821" s="1465"/>
      <c r="QVW3821" s="1466"/>
      <c r="QVX3821" s="1466"/>
      <c r="QVY3821" s="1462"/>
      <c r="QVZ3821" s="1462"/>
      <c r="QWA3821" s="1462"/>
      <c r="QWB3821" s="1462"/>
      <c r="QWC3821" s="1463"/>
      <c r="QWD3821" s="1462"/>
      <c r="QWE3821" s="1462"/>
      <c r="QWF3821" s="1462"/>
      <c r="QWG3821" s="1462"/>
      <c r="QWH3821" s="1463"/>
      <c r="QWI3821" s="1462"/>
      <c r="QWJ3821" s="1462"/>
      <c r="QWK3821" s="1462"/>
      <c r="QWL3821" s="1462"/>
      <c r="QWM3821" s="1462"/>
      <c r="QWN3821" s="1462"/>
      <c r="QWO3821" s="1462"/>
      <c r="QWP3821" s="1463"/>
      <c r="QWQ3821" s="1462"/>
      <c r="QWR3821" s="1462"/>
      <c r="QWS3821" s="1463"/>
      <c r="QWT3821" s="1463"/>
      <c r="QWU3821" s="1463"/>
      <c r="QWV3821" s="1463"/>
      <c r="QWW3821" s="1463"/>
      <c r="QWX3821" s="1463"/>
      <c r="QWY3821" s="1462"/>
      <c r="QWZ3821" s="1462"/>
      <c r="QXA3821" s="1464"/>
      <c r="QXB3821" s="1465"/>
      <c r="QXC3821" s="1466"/>
      <c r="QXD3821" s="1466"/>
      <c r="QXE3821" s="1462"/>
      <c r="QXF3821" s="1462"/>
      <c r="QXG3821" s="1462"/>
      <c r="QXH3821" s="1462"/>
      <c r="QXI3821" s="1463"/>
      <c r="QXJ3821" s="1462"/>
      <c r="QXK3821" s="1462"/>
      <c r="QXL3821" s="1462"/>
      <c r="QXM3821" s="1462"/>
      <c r="QXN3821" s="1463"/>
      <c r="QXO3821" s="1462"/>
      <c r="QXP3821" s="1462"/>
      <c r="QXQ3821" s="1462"/>
      <c r="QXR3821" s="1462"/>
      <c r="QXS3821" s="1462"/>
      <c r="QXT3821" s="1462"/>
      <c r="QXU3821" s="1462"/>
      <c r="QXV3821" s="1463"/>
      <c r="QXW3821" s="1462"/>
      <c r="QXX3821" s="1462"/>
      <c r="QXY3821" s="1463"/>
      <c r="QXZ3821" s="1463"/>
      <c r="QYA3821" s="1463"/>
      <c r="QYB3821" s="1463"/>
      <c r="QYC3821" s="1463"/>
      <c r="QYD3821" s="1463"/>
      <c r="QYE3821" s="1462"/>
      <c r="QYF3821" s="1462"/>
      <c r="QYG3821" s="1464"/>
      <c r="QYH3821" s="1465"/>
      <c r="QYI3821" s="1466"/>
      <c r="QYJ3821" s="1466"/>
      <c r="QYK3821" s="1462"/>
      <c r="QYL3821" s="1462"/>
      <c r="QYM3821" s="1462"/>
      <c r="QYN3821" s="1462"/>
      <c r="QYO3821" s="1463"/>
      <c r="QYP3821" s="1462"/>
      <c r="QYQ3821" s="1462"/>
      <c r="QYR3821" s="1462"/>
      <c r="QYS3821" s="1462"/>
      <c r="QYT3821" s="1463"/>
      <c r="QYU3821" s="1462"/>
      <c r="QYV3821" s="1462"/>
      <c r="QYW3821" s="1462"/>
      <c r="QYX3821" s="1462"/>
      <c r="QYY3821" s="1462"/>
      <c r="QYZ3821" s="1462"/>
      <c r="QZA3821" s="1462"/>
      <c r="QZB3821" s="1463"/>
      <c r="QZC3821" s="1462"/>
      <c r="QZD3821" s="1462"/>
      <c r="QZE3821" s="1463"/>
      <c r="QZF3821" s="1463"/>
      <c r="QZG3821" s="1463"/>
      <c r="QZH3821" s="1463"/>
      <c r="QZI3821" s="1463"/>
      <c r="QZJ3821" s="1463"/>
      <c r="QZK3821" s="1462"/>
      <c r="QZL3821" s="1462"/>
      <c r="QZM3821" s="1464"/>
      <c r="QZN3821" s="1465"/>
      <c r="QZO3821" s="1466"/>
      <c r="QZP3821" s="1466"/>
      <c r="QZQ3821" s="1462"/>
      <c r="QZR3821" s="1462"/>
      <c r="QZS3821" s="1462"/>
      <c r="QZT3821" s="1462"/>
      <c r="QZU3821" s="1463"/>
      <c r="QZV3821" s="1462"/>
      <c r="QZW3821" s="1462"/>
      <c r="QZX3821" s="1462"/>
      <c r="QZY3821" s="1462"/>
      <c r="QZZ3821" s="1463"/>
      <c r="RAA3821" s="1462"/>
      <c r="RAB3821" s="1462"/>
      <c r="RAC3821" s="1462"/>
      <c r="RAD3821" s="1462"/>
      <c r="RAE3821" s="1462"/>
      <c r="RAF3821" s="1462"/>
      <c r="RAG3821" s="1462"/>
      <c r="RAH3821" s="1463"/>
      <c r="RAI3821" s="1462"/>
      <c r="RAJ3821" s="1462"/>
      <c r="RAK3821" s="1463"/>
      <c r="RAL3821" s="1463"/>
      <c r="RAM3821" s="1463"/>
      <c r="RAN3821" s="1463"/>
      <c r="RAO3821" s="1463"/>
      <c r="RAP3821" s="1463"/>
      <c r="RAQ3821" s="1462"/>
      <c r="RAR3821" s="1462"/>
      <c r="RAS3821" s="1464"/>
      <c r="RAT3821" s="1465"/>
      <c r="RAU3821" s="1466"/>
      <c r="RAV3821" s="1466"/>
      <c r="RAW3821" s="1462"/>
      <c r="RAX3821" s="1462"/>
      <c r="RAY3821" s="1462"/>
      <c r="RAZ3821" s="1462"/>
      <c r="RBA3821" s="1463"/>
      <c r="RBB3821" s="1462"/>
      <c r="RBC3821" s="1462"/>
      <c r="RBD3821" s="1462"/>
      <c r="RBE3821" s="1462"/>
      <c r="RBF3821" s="1463"/>
      <c r="RBG3821" s="1462"/>
      <c r="RBH3821" s="1462"/>
      <c r="RBI3821" s="1462"/>
      <c r="RBJ3821" s="1462"/>
      <c r="RBK3821" s="1462"/>
      <c r="RBL3821" s="1462"/>
      <c r="RBM3821" s="1462"/>
      <c r="RBN3821" s="1463"/>
      <c r="RBO3821" s="1462"/>
      <c r="RBP3821" s="1462"/>
      <c r="RBQ3821" s="1463"/>
      <c r="RBR3821" s="1463"/>
      <c r="RBS3821" s="1463"/>
      <c r="RBT3821" s="1463"/>
      <c r="RBU3821" s="1463"/>
      <c r="RBV3821" s="1463"/>
      <c r="RBW3821" s="1462"/>
      <c r="RBX3821" s="1462"/>
      <c r="RBY3821" s="1464"/>
      <c r="RBZ3821" s="1465"/>
      <c r="RCA3821" s="1466"/>
      <c r="RCB3821" s="1466"/>
      <c r="RCC3821" s="1462"/>
      <c r="RCD3821" s="1462"/>
      <c r="RCE3821" s="1462"/>
      <c r="RCF3821" s="1462"/>
      <c r="RCG3821" s="1463"/>
      <c r="RCH3821" s="1462"/>
      <c r="RCI3821" s="1462"/>
      <c r="RCJ3821" s="1462"/>
      <c r="RCK3821" s="1462"/>
      <c r="RCL3821" s="1463"/>
      <c r="RCM3821" s="1462"/>
      <c r="RCN3821" s="1462"/>
      <c r="RCO3821" s="1462"/>
      <c r="RCP3821" s="1462"/>
      <c r="RCQ3821" s="1462"/>
      <c r="RCR3821" s="1462"/>
      <c r="RCS3821" s="1462"/>
      <c r="RCT3821" s="1463"/>
      <c r="RCU3821" s="1462"/>
      <c r="RCV3821" s="1462"/>
      <c r="RCW3821" s="1463"/>
      <c r="RCX3821" s="1463"/>
      <c r="RCY3821" s="1463"/>
      <c r="RCZ3821" s="1463"/>
      <c r="RDA3821" s="1463"/>
      <c r="RDB3821" s="1463"/>
      <c r="RDC3821" s="1462"/>
      <c r="RDD3821" s="1462"/>
      <c r="RDE3821" s="1464"/>
      <c r="RDF3821" s="1465"/>
      <c r="RDG3821" s="1466"/>
      <c r="RDH3821" s="1466"/>
      <c r="RDI3821" s="1462"/>
      <c r="RDJ3821" s="1462"/>
      <c r="RDK3821" s="1462"/>
      <c r="RDL3821" s="1462"/>
      <c r="RDM3821" s="1463"/>
      <c r="RDN3821" s="1462"/>
      <c r="RDO3821" s="1462"/>
      <c r="RDP3821" s="1462"/>
      <c r="RDQ3821" s="1462"/>
      <c r="RDR3821" s="1463"/>
      <c r="RDS3821" s="1462"/>
      <c r="RDT3821" s="1462"/>
      <c r="RDU3821" s="1462"/>
      <c r="RDV3821" s="1462"/>
      <c r="RDW3821" s="1462"/>
      <c r="RDX3821" s="1462"/>
      <c r="RDY3821" s="1462"/>
      <c r="RDZ3821" s="1463"/>
      <c r="REA3821" s="1462"/>
      <c r="REB3821" s="1462"/>
      <c r="REC3821" s="1463"/>
      <c r="RED3821" s="1463"/>
      <c r="REE3821" s="1463"/>
      <c r="REF3821" s="1463"/>
      <c r="REG3821" s="1463"/>
      <c r="REH3821" s="1463"/>
      <c r="REI3821" s="1462"/>
      <c r="REJ3821" s="1462"/>
      <c r="REK3821" s="1464"/>
      <c r="REL3821" s="1465"/>
      <c r="REM3821" s="1466"/>
      <c r="REN3821" s="1466"/>
      <c r="REO3821" s="1462"/>
      <c r="REP3821" s="1462"/>
      <c r="REQ3821" s="1462"/>
      <c r="RER3821" s="1462"/>
      <c r="RES3821" s="1463"/>
      <c r="RET3821" s="1462"/>
      <c r="REU3821" s="1462"/>
      <c r="REV3821" s="1462"/>
      <c r="REW3821" s="1462"/>
      <c r="REX3821" s="1463"/>
      <c r="REY3821" s="1462"/>
      <c r="REZ3821" s="1462"/>
      <c r="RFA3821" s="1462"/>
      <c r="RFB3821" s="1462"/>
      <c r="RFC3821" s="1462"/>
      <c r="RFD3821" s="1462"/>
      <c r="RFE3821" s="1462"/>
      <c r="RFF3821" s="1463"/>
      <c r="RFG3821" s="1462"/>
      <c r="RFH3821" s="1462"/>
      <c r="RFI3821" s="1463"/>
      <c r="RFJ3821" s="1463"/>
      <c r="RFK3821" s="1463"/>
      <c r="RFL3821" s="1463"/>
      <c r="RFM3821" s="1463"/>
      <c r="RFN3821" s="1463"/>
      <c r="RFO3821" s="1462"/>
      <c r="RFP3821" s="1462"/>
      <c r="RFQ3821" s="1464"/>
      <c r="RFR3821" s="1465"/>
      <c r="RFS3821" s="1466"/>
      <c r="RFT3821" s="1466"/>
      <c r="RFU3821" s="1462"/>
      <c r="RFV3821" s="1462"/>
      <c r="RFW3821" s="1462"/>
      <c r="RFX3821" s="1462"/>
      <c r="RFY3821" s="1463"/>
      <c r="RFZ3821" s="1462"/>
      <c r="RGA3821" s="1462"/>
      <c r="RGB3821" s="1462"/>
      <c r="RGC3821" s="1462"/>
      <c r="RGD3821" s="1463"/>
      <c r="RGE3821" s="1462"/>
      <c r="RGF3821" s="1462"/>
      <c r="RGG3821" s="1462"/>
      <c r="RGH3821" s="1462"/>
      <c r="RGI3821" s="1462"/>
      <c r="RGJ3821" s="1462"/>
      <c r="RGK3821" s="1462"/>
      <c r="RGL3821" s="1463"/>
      <c r="RGM3821" s="1462"/>
      <c r="RGN3821" s="1462"/>
      <c r="RGO3821" s="1463"/>
      <c r="RGP3821" s="1463"/>
      <c r="RGQ3821" s="1463"/>
      <c r="RGR3821" s="1463"/>
      <c r="RGS3821" s="1463"/>
      <c r="RGT3821" s="1463"/>
      <c r="RGU3821" s="1462"/>
      <c r="RGV3821" s="1462"/>
      <c r="RGW3821" s="1464"/>
      <c r="RGX3821" s="1465"/>
      <c r="RGY3821" s="1466"/>
      <c r="RGZ3821" s="1466"/>
      <c r="RHA3821" s="1462"/>
      <c r="RHB3821" s="1462"/>
      <c r="RHC3821" s="1462"/>
      <c r="RHD3821" s="1462"/>
      <c r="RHE3821" s="1463"/>
      <c r="RHF3821" s="1462"/>
      <c r="RHG3821" s="1462"/>
      <c r="RHH3821" s="1462"/>
      <c r="RHI3821" s="1462"/>
      <c r="RHJ3821" s="1463"/>
      <c r="RHK3821" s="1462"/>
      <c r="RHL3821" s="1462"/>
      <c r="RHM3821" s="1462"/>
      <c r="RHN3821" s="1462"/>
      <c r="RHO3821" s="1462"/>
      <c r="RHP3821" s="1462"/>
      <c r="RHQ3821" s="1462"/>
      <c r="RHR3821" s="1463"/>
      <c r="RHS3821" s="1462"/>
      <c r="RHT3821" s="1462"/>
      <c r="RHU3821" s="1463"/>
      <c r="RHV3821" s="1463"/>
      <c r="RHW3821" s="1463"/>
      <c r="RHX3821" s="1463"/>
      <c r="RHY3821" s="1463"/>
      <c r="RHZ3821" s="1463"/>
      <c r="RIA3821" s="1462"/>
      <c r="RIB3821" s="1462"/>
      <c r="RIC3821" s="1464"/>
      <c r="RID3821" s="1465"/>
      <c r="RIE3821" s="1466"/>
      <c r="RIF3821" s="1466"/>
      <c r="RIG3821" s="1462"/>
      <c r="RIH3821" s="1462"/>
      <c r="RII3821" s="1462"/>
      <c r="RIJ3821" s="1462"/>
      <c r="RIK3821" s="1463"/>
      <c r="RIL3821" s="1462"/>
      <c r="RIM3821" s="1462"/>
      <c r="RIN3821" s="1462"/>
      <c r="RIO3821" s="1462"/>
      <c r="RIP3821" s="1463"/>
      <c r="RIQ3821" s="1462"/>
      <c r="RIR3821" s="1462"/>
      <c r="RIS3821" s="1462"/>
      <c r="RIT3821" s="1462"/>
      <c r="RIU3821" s="1462"/>
      <c r="RIV3821" s="1462"/>
      <c r="RIW3821" s="1462"/>
      <c r="RIX3821" s="1463"/>
      <c r="RIY3821" s="1462"/>
      <c r="RIZ3821" s="1462"/>
      <c r="RJA3821" s="1463"/>
      <c r="RJB3821" s="1463"/>
      <c r="RJC3821" s="1463"/>
      <c r="RJD3821" s="1463"/>
      <c r="RJE3821" s="1463"/>
      <c r="RJF3821" s="1463"/>
      <c r="RJG3821" s="1462"/>
      <c r="RJH3821" s="1462"/>
      <c r="RJI3821" s="1464"/>
      <c r="RJJ3821" s="1465"/>
      <c r="RJK3821" s="1466"/>
      <c r="RJL3821" s="1466"/>
      <c r="RJM3821" s="1462"/>
      <c r="RJN3821" s="1462"/>
      <c r="RJO3821" s="1462"/>
      <c r="RJP3821" s="1462"/>
      <c r="RJQ3821" s="1463"/>
      <c r="RJR3821" s="1462"/>
      <c r="RJS3821" s="1462"/>
      <c r="RJT3821" s="1462"/>
      <c r="RJU3821" s="1462"/>
      <c r="RJV3821" s="1463"/>
      <c r="RJW3821" s="1462"/>
      <c r="RJX3821" s="1462"/>
      <c r="RJY3821" s="1462"/>
      <c r="RJZ3821" s="1462"/>
      <c r="RKA3821" s="1462"/>
      <c r="RKB3821" s="1462"/>
      <c r="RKC3821" s="1462"/>
      <c r="RKD3821" s="1463"/>
      <c r="RKE3821" s="1462"/>
      <c r="RKF3821" s="1462"/>
      <c r="RKG3821" s="1463"/>
      <c r="RKH3821" s="1463"/>
      <c r="RKI3821" s="1463"/>
      <c r="RKJ3821" s="1463"/>
      <c r="RKK3821" s="1463"/>
      <c r="RKL3821" s="1463"/>
      <c r="RKM3821" s="1462"/>
      <c r="RKN3821" s="1462"/>
      <c r="RKO3821" s="1464"/>
      <c r="RKP3821" s="1465"/>
      <c r="RKQ3821" s="1466"/>
      <c r="RKR3821" s="1466"/>
      <c r="RKS3821" s="1462"/>
      <c r="RKT3821" s="1462"/>
      <c r="RKU3821" s="1462"/>
      <c r="RKV3821" s="1462"/>
      <c r="RKW3821" s="1463"/>
      <c r="RKX3821" s="1462"/>
      <c r="RKY3821" s="1462"/>
      <c r="RKZ3821" s="1462"/>
      <c r="RLA3821" s="1462"/>
      <c r="RLB3821" s="1463"/>
      <c r="RLC3821" s="1462"/>
      <c r="RLD3821" s="1462"/>
      <c r="RLE3821" s="1462"/>
      <c r="RLF3821" s="1462"/>
      <c r="RLG3821" s="1462"/>
      <c r="RLH3821" s="1462"/>
      <c r="RLI3821" s="1462"/>
      <c r="RLJ3821" s="1463"/>
      <c r="RLK3821" s="1462"/>
      <c r="RLL3821" s="1462"/>
      <c r="RLM3821" s="1463"/>
      <c r="RLN3821" s="1463"/>
      <c r="RLO3821" s="1463"/>
      <c r="RLP3821" s="1463"/>
      <c r="RLQ3821" s="1463"/>
      <c r="RLR3821" s="1463"/>
      <c r="RLS3821" s="1462"/>
      <c r="RLT3821" s="1462"/>
      <c r="RLU3821" s="1464"/>
      <c r="RLV3821" s="1465"/>
      <c r="RLW3821" s="1466"/>
      <c r="RLX3821" s="1466"/>
      <c r="RLY3821" s="1462"/>
      <c r="RLZ3821" s="1462"/>
      <c r="RMA3821" s="1462"/>
      <c r="RMB3821" s="1462"/>
      <c r="RMC3821" s="1463"/>
      <c r="RMD3821" s="1462"/>
      <c r="RME3821" s="1462"/>
      <c r="RMF3821" s="1462"/>
      <c r="RMG3821" s="1462"/>
      <c r="RMH3821" s="1463"/>
      <c r="RMI3821" s="1462"/>
      <c r="RMJ3821" s="1462"/>
      <c r="RMK3821" s="1462"/>
      <c r="RML3821" s="1462"/>
      <c r="RMM3821" s="1462"/>
      <c r="RMN3821" s="1462"/>
      <c r="RMO3821" s="1462"/>
      <c r="RMP3821" s="1463"/>
      <c r="RMQ3821" s="1462"/>
      <c r="RMR3821" s="1462"/>
      <c r="RMS3821" s="1463"/>
      <c r="RMT3821" s="1463"/>
      <c r="RMU3821" s="1463"/>
      <c r="RMV3821" s="1463"/>
      <c r="RMW3821" s="1463"/>
      <c r="RMX3821" s="1463"/>
      <c r="RMY3821" s="1462"/>
      <c r="RMZ3821" s="1462"/>
      <c r="RNA3821" s="1464"/>
      <c r="RNB3821" s="1465"/>
      <c r="RNC3821" s="1466"/>
      <c r="RND3821" s="1466"/>
      <c r="RNE3821" s="1462"/>
      <c r="RNF3821" s="1462"/>
      <c r="RNG3821" s="1462"/>
      <c r="RNH3821" s="1462"/>
      <c r="RNI3821" s="1463"/>
      <c r="RNJ3821" s="1462"/>
      <c r="RNK3821" s="1462"/>
      <c r="RNL3821" s="1462"/>
      <c r="RNM3821" s="1462"/>
      <c r="RNN3821" s="1463"/>
      <c r="RNO3821" s="1462"/>
      <c r="RNP3821" s="1462"/>
      <c r="RNQ3821" s="1462"/>
      <c r="RNR3821" s="1462"/>
      <c r="RNS3821" s="1462"/>
      <c r="RNT3821" s="1462"/>
      <c r="RNU3821" s="1462"/>
      <c r="RNV3821" s="1463"/>
      <c r="RNW3821" s="1462"/>
      <c r="RNX3821" s="1462"/>
      <c r="RNY3821" s="1463"/>
      <c r="RNZ3821" s="1463"/>
      <c r="ROA3821" s="1463"/>
      <c r="ROB3821" s="1463"/>
      <c r="ROC3821" s="1463"/>
      <c r="ROD3821" s="1463"/>
      <c r="ROE3821" s="1462"/>
      <c r="ROF3821" s="1462"/>
      <c r="ROG3821" s="1464"/>
      <c r="ROH3821" s="1465"/>
      <c r="ROI3821" s="1466"/>
      <c r="ROJ3821" s="1466"/>
      <c r="ROK3821" s="1462"/>
      <c r="ROL3821" s="1462"/>
      <c r="ROM3821" s="1462"/>
      <c r="RON3821" s="1462"/>
      <c r="ROO3821" s="1463"/>
      <c r="ROP3821" s="1462"/>
      <c r="ROQ3821" s="1462"/>
      <c r="ROR3821" s="1462"/>
      <c r="ROS3821" s="1462"/>
      <c r="ROT3821" s="1463"/>
      <c r="ROU3821" s="1462"/>
      <c r="ROV3821" s="1462"/>
      <c r="ROW3821" s="1462"/>
      <c r="ROX3821" s="1462"/>
      <c r="ROY3821" s="1462"/>
      <c r="ROZ3821" s="1462"/>
      <c r="RPA3821" s="1462"/>
      <c r="RPB3821" s="1463"/>
      <c r="RPC3821" s="1462"/>
      <c r="RPD3821" s="1462"/>
      <c r="RPE3821" s="1463"/>
      <c r="RPF3821" s="1463"/>
      <c r="RPG3821" s="1463"/>
      <c r="RPH3821" s="1463"/>
      <c r="RPI3821" s="1463"/>
      <c r="RPJ3821" s="1463"/>
      <c r="RPK3821" s="1462"/>
      <c r="RPL3821" s="1462"/>
      <c r="RPM3821" s="1464"/>
      <c r="RPN3821" s="1465"/>
      <c r="RPO3821" s="1466"/>
      <c r="RPP3821" s="1466"/>
      <c r="RPQ3821" s="1462"/>
      <c r="RPR3821" s="1462"/>
      <c r="RPS3821" s="1462"/>
      <c r="RPT3821" s="1462"/>
      <c r="RPU3821" s="1463"/>
      <c r="RPV3821" s="1462"/>
      <c r="RPW3821" s="1462"/>
      <c r="RPX3821" s="1462"/>
      <c r="RPY3821" s="1462"/>
      <c r="RPZ3821" s="1463"/>
      <c r="RQA3821" s="1462"/>
      <c r="RQB3821" s="1462"/>
      <c r="RQC3821" s="1462"/>
      <c r="RQD3821" s="1462"/>
      <c r="RQE3821" s="1462"/>
      <c r="RQF3821" s="1462"/>
      <c r="RQG3821" s="1462"/>
      <c r="RQH3821" s="1463"/>
      <c r="RQI3821" s="1462"/>
      <c r="RQJ3821" s="1462"/>
      <c r="RQK3821" s="1463"/>
      <c r="RQL3821" s="1463"/>
      <c r="RQM3821" s="1463"/>
      <c r="RQN3821" s="1463"/>
      <c r="RQO3821" s="1463"/>
      <c r="RQP3821" s="1463"/>
      <c r="RQQ3821" s="1462"/>
      <c r="RQR3821" s="1462"/>
      <c r="RQS3821" s="1464"/>
      <c r="RQT3821" s="1465"/>
      <c r="RQU3821" s="1466"/>
      <c r="RQV3821" s="1466"/>
      <c r="RQW3821" s="1462"/>
      <c r="RQX3821" s="1462"/>
      <c r="RQY3821" s="1462"/>
      <c r="RQZ3821" s="1462"/>
      <c r="RRA3821" s="1463"/>
      <c r="RRB3821" s="1462"/>
      <c r="RRC3821" s="1462"/>
      <c r="RRD3821" s="1462"/>
      <c r="RRE3821" s="1462"/>
      <c r="RRF3821" s="1463"/>
      <c r="RRG3821" s="1462"/>
      <c r="RRH3821" s="1462"/>
      <c r="RRI3821" s="1462"/>
      <c r="RRJ3821" s="1462"/>
      <c r="RRK3821" s="1462"/>
      <c r="RRL3821" s="1462"/>
      <c r="RRM3821" s="1462"/>
      <c r="RRN3821" s="1463"/>
      <c r="RRO3821" s="1462"/>
      <c r="RRP3821" s="1462"/>
      <c r="RRQ3821" s="1463"/>
      <c r="RRR3821" s="1463"/>
      <c r="RRS3821" s="1463"/>
      <c r="RRT3821" s="1463"/>
      <c r="RRU3821" s="1463"/>
      <c r="RRV3821" s="1463"/>
      <c r="RRW3821" s="1462"/>
      <c r="RRX3821" s="1462"/>
      <c r="RRY3821" s="1464"/>
      <c r="RRZ3821" s="1465"/>
      <c r="RSA3821" s="1466"/>
      <c r="RSB3821" s="1466"/>
      <c r="RSC3821" s="1462"/>
      <c r="RSD3821" s="1462"/>
      <c r="RSE3821" s="1462"/>
      <c r="RSF3821" s="1462"/>
      <c r="RSG3821" s="1463"/>
      <c r="RSH3821" s="1462"/>
      <c r="RSI3821" s="1462"/>
      <c r="RSJ3821" s="1462"/>
      <c r="RSK3821" s="1462"/>
      <c r="RSL3821" s="1463"/>
      <c r="RSM3821" s="1462"/>
      <c r="RSN3821" s="1462"/>
      <c r="RSO3821" s="1462"/>
      <c r="RSP3821" s="1462"/>
      <c r="RSQ3821" s="1462"/>
      <c r="RSR3821" s="1462"/>
      <c r="RSS3821" s="1462"/>
      <c r="RST3821" s="1463"/>
      <c r="RSU3821" s="1462"/>
      <c r="RSV3821" s="1462"/>
      <c r="RSW3821" s="1463"/>
      <c r="RSX3821" s="1463"/>
      <c r="RSY3821" s="1463"/>
      <c r="RSZ3821" s="1463"/>
      <c r="RTA3821" s="1463"/>
      <c r="RTB3821" s="1463"/>
      <c r="RTC3821" s="1462"/>
      <c r="RTD3821" s="1462"/>
      <c r="RTE3821" s="1464"/>
      <c r="RTF3821" s="1465"/>
      <c r="RTG3821" s="1466"/>
      <c r="RTH3821" s="1466"/>
      <c r="RTI3821" s="1462"/>
      <c r="RTJ3821" s="1462"/>
      <c r="RTK3821" s="1462"/>
      <c r="RTL3821" s="1462"/>
      <c r="RTM3821" s="1463"/>
      <c r="RTN3821" s="1462"/>
      <c r="RTO3821" s="1462"/>
      <c r="RTP3821" s="1462"/>
      <c r="RTQ3821" s="1462"/>
      <c r="RTR3821" s="1463"/>
      <c r="RTS3821" s="1462"/>
      <c r="RTT3821" s="1462"/>
      <c r="RTU3821" s="1462"/>
      <c r="RTV3821" s="1462"/>
      <c r="RTW3821" s="1462"/>
      <c r="RTX3821" s="1462"/>
      <c r="RTY3821" s="1462"/>
      <c r="RTZ3821" s="1463"/>
      <c r="RUA3821" s="1462"/>
      <c r="RUB3821" s="1462"/>
      <c r="RUC3821" s="1463"/>
      <c r="RUD3821" s="1463"/>
      <c r="RUE3821" s="1463"/>
      <c r="RUF3821" s="1463"/>
      <c r="RUG3821" s="1463"/>
      <c r="RUH3821" s="1463"/>
      <c r="RUI3821" s="1462"/>
      <c r="RUJ3821" s="1462"/>
      <c r="RUK3821" s="1464"/>
      <c r="RUL3821" s="1465"/>
      <c r="RUM3821" s="1466"/>
      <c r="RUN3821" s="1466"/>
      <c r="RUO3821" s="1462"/>
      <c r="RUP3821" s="1462"/>
      <c r="RUQ3821" s="1462"/>
      <c r="RUR3821" s="1462"/>
      <c r="RUS3821" s="1463"/>
      <c r="RUT3821" s="1462"/>
      <c r="RUU3821" s="1462"/>
      <c r="RUV3821" s="1462"/>
      <c r="RUW3821" s="1462"/>
      <c r="RUX3821" s="1463"/>
      <c r="RUY3821" s="1462"/>
      <c r="RUZ3821" s="1462"/>
      <c r="RVA3821" s="1462"/>
      <c r="RVB3821" s="1462"/>
      <c r="RVC3821" s="1462"/>
      <c r="RVD3821" s="1462"/>
      <c r="RVE3821" s="1462"/>
      <c r="RVF3821" s="1463"/>
      <c r="RVG3821" s="1462"/>
      <c r="RVH3821" s="1462"/>
      <c r="RVI3821" s="1463"/>
      <c r="RVJ3821" s="1463"/>
      <c r="RVK3821" s="1463"/>
      <c r="RVL3821" s="1463"/>
      <c r="RVM3821" s="1463"/>
      <c r="RVN3821" s="1463"/>
      <c r="RVO3821" s="1462"/>
      <c r="RVP3821" s="1462"/>
      <c r="RVQ3821" s="1464"/>
      <c r="RVR3821" s="1465"/>
      <c r="RVS3821" s="1466"/>
      <c r="RVT3821" s="1466"/>
      <c r="RVU3821" s="1462"/>
      <c r="RVV3821" s="1462"/>
      <c r="RVW3821" s="1462"/>
      <c r="RVX3821" s="1462"/>
      <c r="RVY3821" s="1463"/>
      <c r="RVZ3821" s="1462"/>
      <c r="RWA3821" s="1462"/>
      <c r="RWB3821" s="1462"/>
      <c r="RWC3821" s="1462"/>
      <c r="RWD3821" s="1463"/>
      <c r="RWE3821" s="1462"/>
      <c r="RWF3821" s="1462"/>
      <c r="RWG3821" s="1462"/>
      <c r="RWH3821" s="1462"/>
      <c r="RWI3821" s="1462"/>
      <c r="RWJ3821" s="1462"/>
      <c r="RWK3821" s="1462"/>
      <c r="RWL3821" s="1463"/>
      <c r="RWM3821" s="1462"/>
      <c r="RWN3821" s="1462"/>
      <c r="RWO3821" s="1463"/>
      <c r="RWP3821" s="1463"/>
      <c r="RWQ3821" s="1463"/>
      <c r="RWR3821" s="1463"/>
      <c r="RWS3821" s="1463"/>
      <c r="RWT3821" s="1463"/>
      <c r="RWU3821" s="1462"/>
      <c r="RWV3821" s="1462"/>
      <c r="RWW3821" s="1464"/>
      <c r="RWX3821" s="1465"/>
      <c r="RWY3821" s="1466"/>
      <c r="RWZ3821" s="1466"/>
      <c r="RXA3821" s="1462"/>
      <c r="RXB3821" s="1462"/>
      <c r="RXC3821" s="1462"/>
      <c r="RXD3821" s="1462"/>
      <c r="RXE3821" s="1463"/>
      <c r="RXF3821" s="1462"/>
      <c r="RXG3821" s="1462"/>
      <c r="RXH3821" s="1462"/>
      <c r="RXI3821" s="1462"/>
      <c r="RXJ3821" s="1463"/>
      <c r="RXK3821" s="1462"/>
      <c r="RXL3821" s="1462"/>
      <c r="RXM3821" s="1462"/>
      <c r="RXN3821" s="1462"/>
      <c r="RXO3821" s="1462"/>
      <c r="RXP3821" s="1462"/>
      <c r="RXQ3821" s="1462"/>
      <c r="RXR3821" s="1463"/>
      <c r="RXS3821" s="1462"/>
      <c r="RXT3821" s="1462"/>
      <c r="RXU3821" s="1463"/>
      <c r="RXV3821" s="1463"/>
      <c r="RXW3821" s="1463"/>
      <c r="RXX3821" s="1463"/>
      <c r="RXY3821" s="1463"/>
      <c r="RXZ3821" s="1463"/>
      <c r="RYA3821" s="1462"/>
      <c r="RYB3821" s="1462"/>
      <c r="RYC3821" s="1464"/>
      <c r="RYD3821" s="1465"/>
      <c r="RYE3821" s="1466"/>
      <c r="RYF3821" s="1466"/>
      <c r="RYG3821" s="1462"/>
      <c r="RYH3821" s="1462"/>
      <c r="RYI3821" s="1462"/>
      <c r="RYJ3821" s="1462"/>
      <c r="RYK3821" s="1463"/>
      <c r="RYL3821" s="1462"/>
      <c r="RYM3821" s="1462"/>
      <c r="RYN3821" s="1462"/>
      <c r="RYO3821" s="1462"/>
      <c r="RYP3821" s="1463"/>
      <c r="RYQ3821" s="1462"/>
      <c r="RYR3821" s="1462"/>
      <c r="RYS3821" s="1462"/>
      <c r="RYT3821" s="1462"/>
      <c r="RYU3821" s="1462"/>
      <c r="RYV3821" s="1462"/>
      <c r="RYW3821" s="1462"/>
      <c r="RYX3821" s="1463"/>
      <c r="RYY3821" s="1462"/>
      <c r="RYZ3821" s="1462"/>
      <c r="RZA3821" s="1463"/>
      <c r="RZB3821" s="1463"/>
      <c r="RZC3821" s="1463"/>
      <c r="RZD3821" s="1463"/>
      <c r="RZE3821" s="1463"/>
      <c r="RZF3821" s="1463"/>
      <c r="RZG3821" s="1462"/>
      <c r="RZH3821" s="1462"/>
      <c r="RZI3821" s="1464"/>
      <c r="RZJ3821" s="1465"/>
      <c r="RZK3821" s="1466"/>
      <c r="RZL3821" s="1466"/>
      <c r="RZM3821" s="1462"/>
      <c r="RZN3821" s="1462"/>
      <c r="RZO3821" s="1462"/>
      <c r="RZP3821" s="1462"/>
      <c r="RZQ3821" s="1463"/>
      <c r="RZR3821" s="1462"/>
      <c r="RZS3821" s="1462"/>
      <c r="RZT3821" s="1462"/>
      <c r="RZU3821" s="1462"/>
      <c r="RZV3821" s="1463"/>
      <c r="RZW3821" s="1462"/>
      <c r="RZX3821" s="1462"/>
      <c r="RZY3821" s="1462"/>
      <c r="RZZ3821" s="1462"/>
      <c r="SAA3821" s="1462"/>
      <c r="SAB3821" s="1462"/>
      <c r="SAC3821" s="1462"/>
      <c r="SAD3821" s="1463"/>
      <c r="SAE3821" s="1462"/>
      <c r="SAF3821" s="1462"/>
      <c r="SAG3821" s="1463"/>
      <c r="SAH3821" s="1463"/>
      <c r="SAI3821" s="1463"/>
      <c r="SAJ3821" s="1463"/>
      <c r="SAK3821" s="1463"/>
      <c r="SAL3821" s="1463"/>
      <c r="SAM3821" s="1462"/>
      <c r="SAN3821" s="1462"/>
      <c r="SAO3821" s="1464"/>
      <c r="SAP3821" s="1465"/>
      <c r="SAQ3821" s="1466"/>
      <c r="SAR3821" s="1466"/>
      <c r="SAS3821" s="1462"/>
      <c r="SAT3821" s="1462"/>
      <c r="SAU3821" s="1462"/>
      <c r="SAV3821" s="1462"/>
      <c r="SAW3821" s="1463"/>
      <c r="SAX3821" s="1462"/>
      <c r="SAY3821" s="1462"/>
      <c r="SAZ3821" s="1462"/>
      <c r="SBA3821" s="1462"/>
      <c r="SBB3821" s="1463"/>
      <c r="SBC3821" s="1462"/>
      <c r="SBD3821" s="1462"/>
      <c r="SBE3821" s="1462"/>
      <c r="SBF3821" s="1462"/>
      <c r="SBG3821" s="1462"/>
      <c r="SBH3821" s="1462"/>
      <c r="SBI3821" s="1462"/>
      <c r="SBJ3821" s="1463"/>
      <c r="SBK3821" s="1462"/>
      <c r="SBL3821" s="1462"/>
      <c r="SBM3821" s="1463"/>
      <c r="SBN3821" s="1463"/>
      <c r="SBO3821" s="1463"/>
      <c r="SBP3821" s="1463"/>
      <c r="SBQ3821" s="1463"/>
      <c r="SBR3821" s="1463"/>
      <c r="SBS3821" s="1462"/>
      <c r="SBT3821" s="1462"/>
      <c r="SBU3821" s="1464"/>
      <c r="SBV3821" s="1465"/>
      <c r="SBW3821" s="1466"/>
      <c r="SBX3821" s="1466"/>
      <c r="SBY3821" s="1462"/>
      <c r="SBZ3821" s="1462"/>
      <c r="SCA3821" s="1462"/>
      <c r="SCB3821" s="1462"/>
      <c r="SCC3821" s="1463"/>
      <c r="SCD3821" s="1462"/>
      <c r="SCE3821" s="1462"/>
      <c r="SCF3821" s="1462"/>
      <c r="SCG3821" s="1462"/>
      <c r="SCH3821" s="1463"/>
      <c r="SCI3821" s="1462"/>
      <c r="SCJ3821" s="1462"/>
      <c r="SCK3821" s="1462"/>
      <c r="SCL3821" s="1462"/>
      <c r="SCM3821" s="1462"/>
      <c r="SCN3821" s="1462"/>
      <c r="SCO3821" s="1462"/>
      <c r="SCP3821" s="1463"/>
      <c r="SCQ3821" s="1462"/>
      <c r="SCR3821" s="1462"/>
      <c r="SCS3821" s="1463"/>
      <c r="SCT3821" s="1463"/>
      <c r="SCU3821" s="1463"/>
      <c r="SCV3821" s="1463"/>
      <c r="SCW3821" s="1463"/>
      <c r="SCX3821" s="1463"/>
      <c r="SCY3821" s="1462"/>
      <c r="SCZ3821" s="1462"/>
      <c r="SDA3821" s="1464"/>
      <c r="SDB3821" s="1465"/>
      <c r="SDC3821" s="1466"/>
      <c r="SDD3821" s="1466"/>
      <c r="SDE3821" s="1462"/>
      <c r="SDF3821" s="1462"/>
      <c r="SDG3821" s="1462"/>
      <c r="SDH3821" s="1462"/>
      <c r="SDI3821" s="1463"/>
      <c r="SDJ3821" s="1462"/>
      <c r="SDK3821" s="1462"/>
      <c r="SDL3821" s="1462"/>
      <c r="SDM3821" s="1462"/>
      <c r="SDN3821" s="1463"/>
      <c r="SDO3821" s="1462"/>
      <c r="SDP3821" s="1462"/>
      <c r="SDQ3821" s="1462"/>
      <c r="SDR3821" s="1462"/>
      <c r="SDS3821" s="1462"/>
      <c r="SDT3821" s="1462"/>
      <c r="SDU3821" s="1462"/>
      <c r="SDV3821" s="1463"/>
      <c r="SDW3821" s="1462"/>
      <c r="SDX3821" s="1462"/>
      <c r="SDY3821" s="1463"/>
      <c r="SDZ3821" s="1463"/>
      <c r="SEA3821" s="1463"/>
      <c r="SEB3821" s="1463"/>
      <c r="SEC3821" s="1463"/>
      <c r="SED3821" s="1463"/>
      <c r="SEE3821" s="1462"/>
      <c r="SEF3821" s="1462"/>
      <c r="SEG3821" s="1464"/>
      <c r="SEH3821" s="1465"/>
      <c r="SEI3821" s="1466"/>
      <c r="SEJ3821" s="1466"/>
      <c r="SEK3821" s="1462"/>
      <c r="SEL3821" s="1462"/>
      <c r="SEM3821" s="1462"/>
      <c r="SEN3821" s="1462"/>
      <c r="SEO3821" s="1463"/>
      <c r="SEP3821" s="1462"/>
      <c r="SEQ3821" s="1462"/>
      <c r="SER3821" s="1462"/>
      <c r="SES3821" s="1462"/>
      <c r="SET3821" s="1463"/>
      <c r="SEU3821" s="1462"/>
      <c r="SEV3821" s="1462"/>
      <c r="SEW3821" s="1462"/>
      <c r="SEX3821" s="1462"/>
      <c r="SEY3821" s="1462"/>
      <c r="SEZ3821" s="1462"/>
      <c r="SFA3821" s="1462"/>
      <c r="SFB3821" s="1463"/>
      <c r="SFC3821" s="1462"/>
      <c r="SFD3821" s="1462"/>
      <c r="SFE3821" s="1463"/>
      <c r="SFF3821" s="1463"/>
      <c r="SFG3821" s="1463"/>
      <c r="SFH3821" s="1463"/>
      <c r="SFI3821" s="1463"/>
      <c r="SFJ3821" s="1463"/>
      <c r="SFK3821" s="1462"/>
      <c r="SFL3821" s="1462"/>
      <c r="SFM3821" s="1464"/>
      <c r="SFN3821" s="1465"/>
      <c r="SFO3821" s="1466"/>
      <c r="SFP3821" s="1466"/>
      <c r="SFQ3821" s="1462"/>
      <c r="SFR3821" s="1462"/>
      <c r="SFS3821" s="1462"/>
      <c r="SFT3821" s="1462"/>
      <c r="SFU3821" s="1463"/>
      <c r="SFV3821" s="1462"/>
      <c r="SFW3821" s="1462"/>
      <c r="SFX3821" s="1462"/>
      <c r="SFY3821" s="1462"/>
      <c r="SFZ3821" s="1463"/>
      <c r="SGA3821" s="1462"/>
      <c r="SGB3821" s="1462"/>
      <c r="SGC3821" s="1462"/>
      <c r="SGD3821" s="1462"/>
      <c r="SGE3821" s="1462"/>
      <c r="SGF3821" s="1462"/>
      <c r="SGG3821" s="1462"/>
      <c r="SGH3821" s="1463"/>
      <c r="SGI3821" s="1462"/>
      <c r="SGJ3821" s="1462"/>
      <c r="SGK3821" s="1463"/>
      <c r="SGL3821" s="1463"/>
      <c r="SGM3821" s="1463"/>
      <c r="SGN3821" s="1463"/>
      <c r="SGO3821" s="1463"/>
      <c r="SGP3821" s="1463"/>
      <c r="SGQ3821" s="1462"/>
      <c r="SGR3821" s="1462"/>
      <c r="SGS3821" s="1464"/>
      <c r="SGT3821" s="1465"/>
      <c r="SGU3821" s="1466"/>
      <c r="SGV3821" s="1466"/>
      <c r="SGW3821" s="1462"/>
      <c r="SGX3821" s="1462"/>
      <c r="SGY3821" s="1462"/>
      <c r="SGZ3821" s="1462"/>
      <c r="SHA3821" s="1463"/>
      <c r="SHB3821" s="1462"/>
      <c r="SHC3821" s="1462"/>
      <c r="SHD3821" s="1462"/>
      <c r="SHE3821" s="1462"/>
      <c r="SHF3821" s="1463"/>
      <c r="SHG3821" s="1462"/>
      <c r="SHH3821" s="1462"/>
      <c r="SHI3821" s="1462"/>
      <c r="SHJ3821" s="1462"/>
      <c r="SHK3821" s="1462"/>
      <c r="SHL3821" s="1462"/>
      <c r="SHM3821" s="1462"/>
      <c r="SHN3821" s="1463"/>
      <c r="SHO3821" s="1462"/>
      <c r="SHP3821" s="1462"/>
      <c r="SHQ3821" s="1463"/>
      <c r="SHR3821" s="1463"/>
      <c r="SHS3821" s="1463"/>
      <c r="SHT3821" s="1463"/>
      <c r="SHU3821" s="1463"/>
      <c r="SHV3821" s="1463"/>
      <c r="SHW3821" s="1462"/>
      <c r="SHX3821" s="1462"/>
      <c r="SHY3821" s="1464"/>
      <c r="SHZ3821" s="1465"/>
      <c r="SIA3821" s="1466"/>
      <c r="SIB3821" s="1466"/>
      <c r="SIC3821" s="1462"/>
      <c r="SID3821" s="1462"/>
      <c r="SIE3821" s="1462"/>
      <c r="SIF3821" s="1462"/>
      <c r="SIG3821" s="1463"/>
      <c r="SIH3821" s="1462"/>
      <c r="SII3821" s="1462"/>
      <c r="SIJ3821" s="1462"/>
      <c r="SIK3821" s="1462"/>
      <c r="SIL3821" s="1463"/>
      <c r="SIM3821" s="1462"/>
      <c r="SIN3821" s="1462"/>
      <c r="SIO3821" s="1462"/>
      <c r="SIP3821" s="1462"/>
      <c r="SIQ3821" s="1462"/>
      <c r="SIR3821" s="1462"/>
      <c r="SIS3821" s="1462"/>
      <c r="SIT3821" s="1463"/>
      <c r="SIU3821" s="1462"/>
      <c r="SIV3821" s="1462"/>
      <c r="SIW3821" s="1463"/>
      <c r="SIX3821" s="1463"/>
      <c r="SIY3821" s="1463"/>
      <c r="SIZ3821" s="1463"/>
      <c r="SJA3821" s="1463"/>
      <c r="SJB3821" s="1463"/>
      <c r="SJC3821" s="1462"/>
      <c r="SJD3821" s="1462"/>
      <c r="SJE3821" s="1464"/>
      <c r="SJF3821" s="1465"/>
      <c r="SJG3821" s="1466"/>
      <c r="SJH3821" s="1466"/>
      <c r="SJI3821" s="1462"/>
      <c r="SJJ3821" s="1462"/>
      <c r="SJK3821" s="1462"/>
      <c r="SJL3821" s="1462"/>
      <c r="SJM3821" s="1463"/>
      <c r="SJN3821" s="1462"/>
      <c r="SJO3821" s="1462"/>
      <c r="SJP3821" s="1462"/>
      <c r="SJQ3821" s="1462"/>
      <c r="SJR3821" s="1463"/>
      <c r="SJS3821" s="1462"/>
      <c r="SJT3821" s="1462"/>
      <c r="SJU3821" s="1462"/>
      <c r="SJV3821" s="1462"/>
      <c r="SJW3821" s="1462"/>
      <c r="SJX3821" s="1462"/>
      <c r="SJY3821" s="1462"/>
      <c r="SJZ3821" s="1463"/>
      <c r="SKA3821" s="1462"/>
      <c r="SKB3821" s="1462"/>
      <c r="SKC3821" s="1463"/>
      <c r="SKD3821" s="1463"/>
      <c r="SKE3821" s="1463"/>
      <c r="SKF3821" s="1463"/>
      <c r="SKG3821" s="1463"/>
      <c r="SKH3821" s="1463"/>
      <c r="SKI3821" s="1462"/>
      <c r="SKJ3821" s="1462"/>
      <c r="SKK3821" s="1464"/>
      <c r="SKL3821" s="1465"/>
      <c r="SKM3821" s="1466"/>
      <c r="SKN3821" s="1466"/>
      <c r="SKO3821" s="1462"/>
      <c r="SKP3821" s="1462"/>
      <c r="SKQ3821" s="1462"/>
      <c r="SKR3821" s="1462"/>
      <c r="SKS3821" s="1463"/>
      <c r="SKT3821" s="1462"/>
      <c r="SKU3821" s="1462"/>
      <c r="SKV3821" s="1462"/>
      <c r="SKW3821" s="1462"/>
      <c r="SKX3821" s="1463"/>
      <c r="SKY3821" s="1462"/>
      <c r="SKZ3821" s="1462"/>
      <c r="SLA3821" s="1462"/>
      <c r="SLB3821" s="1462"/>
      <c r="SLC3821" s="1462"/>
      <c r="SLD3821" s="1462"/>
      <c r="SLE3821" s="1462"/>
      <c r="SLF3821" s="1463"/>
      <c r="SLG3821" s="1462"/>
      <c r="SLH3821" s="1462"/>
      <c r="SLI3821" s="1463"/>
      <c r="SLJ3821" s="1463"/>
      <c r="SLK3821" s="1463"/>
      <c r="SLL3821" s="1463"/>
      <c r="SLM3821" s="1463"/>
      <c r="SLN3821" s="1463"/>
      <c r="SLO3821" s="1462"/>
      <c r="SLP3821" s="1462"/>
      <c r="SLQ3821" s="1464"/>
      <c r="SLR3821" s="1465"/>
      <c r="SLS3821" s="1466"/>
      <c r="SLT3821" s="1466"/>
      <c r="SLU3821" s="1462"/>
      <c r="SLV3821" s="1462"/>
      <c r="SLW3821" s="1462"/>
      <c r="SLX3821" s="1462"/>
      <c r="SLY3821" s="1463"/>
      <c r="SLZ3821" s="1462"/>
      <c r="SMA3821" s="1462"/>
      <c r="SMB3821" s="1462"/>
      <c r="SMC3821" s="1462"/>
      <c r="SMD3821" s="1463"/>
      <c r="SME3821" s="1462"/>
      <c r="SMF3821" s="1462"/>
      <c r="SMG3821" s="1462"/>
      <c r="SMH3821" s="1462"/>
      <c r="SMI3821" s="1462"/>
      <c r="SMJ3821" s="1462"/>
      <c r="SMK3821" s="1462"/>
      <c r="SML3821" s="1463"/>
      <c r="SMM3821" s="1462"/>
      <c r="SMN3821" s="1462"/>
      <c r="SMO3821" s="1463"/>
      <c r="SMP3821" s="1463"/>
      <c r="SMQ3821" s="1463"/>
      <c r="SMR3821" s="1463"/>
      <c r="SMS3821" s="1463"/>
      <c r="SMT3821" s="1463"/>
      <c r="SMU3821" s="1462"/>
      <c r="SMV3821" s="1462"/>
      <c r="SMW3821" s="1464"/>
      <c r="SMX3821" s="1465"/>
      <c r="SMY3821" s="1466"/>
      <c r="SMZ3821" s="1466"/>
      <c r="SNA3821" s="1462"/>
      <c r="SNB3821" s="1462"/>
      <c r="SNC3821" s="1462"/>
      <c r="SND3821" s="1462"/>
      <c r="SNE3821" s="1463"/>
      <c r="SNF3821" s="1462"/>
      <c r="SNG3821" s="1462"/>
      <c r="SNH3821" s="1462"/>
      <c r="SNI3821" s="1462"/>
      <c r="SNJ3821" s="1463"/>
      <c r="SNK3821" s="1462"/>
      <c r="SNL3821" s="1462"/>
      <c r="SNM3821" s="1462"/>
      <c r="SNN3821" s="1462"/>
      <c r="SNO3821" s="1462"/>
      <c r="SNP3821" s="1462"/>
      <c r="SNQ3821" s="1462"/>
      <c r="SNR3821" s="1463"/>
      <c r="SNS3821" s="1462"/>
      <c r="SNT3821" s="1462"/>
      <c r="SNU3821" s="1463"/>
      <c r="SNV3821" s="1463"/>
      <c r="SNW3821" s="1463"/>
      <c r="SNX3821" s="1463"/>
      <c r="SNY3821" s="1463"/>
      <c r="SNZ3821" s="1463"/>
      <c r="SOA3821" s="1462"/>
      <c r="SOB3821" s="1462"/>
      <c r="SOC3821" s="1464"/>
      <c r="SOD3821" s="1465"/>
      <c r="SOE3821" s="1466"/>
      <c r="SOF3821" s="1466"/>
      <c r="SOG3821" s="1462"/>
      <c r="SOH3821" s="1462"/>
      <c r="SOI3821" s="1462"/>
      <c r="SOJ3821" s="1462"/>
      <c r="SOK3821" s="1463"/>
      <c r="SOL3821" s="1462"/>
      <c r="SOM3821" s="1462"/>
      <c r="SON3821" s="1462"/>
      <c r="SOO3821" s="1462"/>
      <c r="SOP3821" s="1463"/>
      <c r="SOQ3821" s="1462"/>
      <c r="SOR3821" s="1462"/>
      <c r="SOS3821" s="1462"/>
      <c r="SOT3821" s="1462"/>
      <c r="SOU3821" s="1462"/>
      <c r="SOV3821" s="1462"/>
      <c r="SOW3821" s="1462"/>
      <c r="SOX3821" s="1463"/>
      <c r="SOY3821" s="1462"/>
      <c r="SOZ3821" s="1462"/>
      <c r="SPA3821" s="1463"/>
      <c r="SPB3821" s="1463"/>
      <c r="SPC3821" s="1463"/>
      <c r="SPD3821" s="1463"/>
      <c r="SPE3821" s="1463"/>
      <c r="SPF3821" s="1463"/>
      <c r="SPG3821" s="1462"/>
      <c r="SPH3821" s="1462"/>
      <c r="SPI3821" s="1464"/>
      <c r="SPJ3821" s="1465"/>
      <c r="SPK3821" s="1466"/>
      <c r="SPL3821" s="1466"/>
      <c r="SPM3821" s="1462"/>
      <c r="SPN3821" s="1462"/>
      <c r="SPO3821" s="1462"/>
      <c r="SPP3821" s="1462"/>
      <c r="SPQ3821" s="1463"/>
      <c r="SPR3821" s="1462"/>
      <c r="SPS3821" s="1462"/>
      <c r="SPT3821" s="1462"/>
      <c r="SPU3821" s="1462"/>
      <c r="SPV3821" s="1463"/>
      <c r="SPW3821" s="1462"/>
      <c r="SPX3821" s="1462"/>
      <c r="SPY3821" s="1462"/>
      <c r="SPZ3821" s="1462"/>
      <c r="SQA3821" s="1462"/>
      <c r="SQB3821" s="1462"/>
      <c r="SQC3821" s="1462"/>
      <c r="SQD3821" s="1463"/>
      <c r="SQE3821" s="1462"/>
      <c r="SQF3821" s="1462"/>
      <c r="SQG3821" s="1463"/>
      <c r="SQH3821" s="1463"/>
      <c r="SQI3821" s="1463"/>
      <c r="SQJ3821" s="1463"/>
      <c r="SQK3821" s="1463"/>
      <c r="SQL3821" s="1463"/>
      <c r="SQM3821" s="1462"/>
      <c r="SQN3821" s="1462"/>
      <c r="SQO3821" s="1464"/>
      <c r="SQP3821" s="1465"/>
      <c r="SQQ3821" s="1466"/>
      <c r="SQR3821" s="1466"/>
      <c r="SQS3821" s="1462"/>
      <c r="SQT3821" s="1462"/>
      <c r="SQU3821" s="1462"/>
      <c r="SQV3821" s="1462"/>
      <c r="SQW3821" s="1463"/>
      <c r="SQX3821" s="1462"/>
      <c r="SQY3821" s="1462"/>
      <c r="SQZ3821" s="1462"/>
      <c r="SRA3821" s="1462"/>
      <c r="SRB3821" s="1463"/>
      <c r="SRC3821" s="1462"/>
      <c r="SRD3821" s="1462"/>
      <c r="SRE3821" s="1462"/>
      <c r="SRF3821" s="1462"/>
      <c r="SRG3821" s="1462"/>
      <c r="SRH3821" s="1462"/>
      <c r="SRI3821" s="1462"/>
      <c r="SRJ3821" s="1463"/>
      <c r="SRK3821" s="1462"/>
      <c r="SRL3821" s="1462"/>
      <c r="SRM3821" s="1463"/>
      <c r="SRN3821" s="1463"/>
      <c r="SRO3821" s="1463"/>
      <c r="SRP3821" s="1463"/>
      <c r="SRQ3821" s="1463"/>
      <c r="SRR3821" s="1463"/>
      <c r="SRS3821" s="1462"/>
      <c r="SRT3821" s="1462"/>
      <c r="SRU3821" s="1464"/>
      <c r="SRV3821" s="1465"/>
      <c r="SRW3821" s="1466"/>
      <c r="SRX3821" s="1466"/>
      <c r="SRY3821" s="1462"/>
      <c r="SRZ3821" s="1462"/>
      <c r="SSA3821" s="1462"/>
      <c r="SSB3821" s="1462"/>
      <c r="SSC3821" s="1463"/>
      <c r="SSD3821" s="1462"/>
      <c r="SSE3821" s="1462"/>
      <c r="SSF3821" s="1462"/>
      <c r="SSG3821" s="1462"/>
      <c r="SSH3821" s="1463"/>
      <c r="SSI3821" s="1462"/>
      <c r="SSJ3821" s="1462"/>
      <c r="SSK3821" s="1462"/>
      <c r="SSL3821" s="1462"/>
      <c r="SSM3821" s="1462"/>
      <c r="SSN3821" s="1462"/>
      <c r="SSO3821" s="1462"/>
      <c r="SSP3821" s="1463"/>
      <c r="SSQ3821" s="1462"/>
      <c r="SSR3821" s="1462"/>
      <c r="SSS3821" s="1463"/>
      <c r="SST3821" s="1463"/>
      <c r="SSU3821" s="1463"/>
      <c r="SSV3821" s="1463"/>
      <c r="SSW3821" s="1463"/>
      <c r="SSX3821" s="1463"/>
      <c r="SSY3821" s="1462"/>
      <c r="SSZ3821" s="1462"/>
      <c r="STA3821" s="1464"/>
      <c r="STB3821" s="1465"/>
      <c r="STC3821" s="1466"/>
      <c r="STD3821" s="1466"/>
      <c r="STE3821" s="1462"/>
      <c r="STF3821" s="1462"/>
      <c r="STG3821" s="1462"/>
      <c r="STH3821" s="1462"/>
      <c r="STI3821" s="1463"/>
      <c r="STJ3821" s="1462"/>
      <c r="STK3821" s="1462"/>
      <c r="STL3821" s="1462"/>
      <c r="STM3821" s="1462"/>
      <c r="STN3821" s="1463"/>
      <c r="STO3821" s="1462"/>
      <c r="STP3821" s="1462"/>
      <c r="STQ3821" s="1462"/>
      <c r="STR3821" s="1462"/>
      <c r="STS3821" s="1462"/>
      <c r="STT3821" s="1462"/>
      <c r="STU3821" s="1462"/>
      <c r="STV3821" s="1463"/>
      <c r="STW3821" s="1462"/>
      <c r="STX3821" s="1462"/>
      <c r="STY3821" s="1463"/>
      <c r="STZ3821" s="1463"/>
      <c r="SUA3821" s="1463"/>
      <c r="SUB3821" s="1463"/>
      <c r="SUC3821" s="1463"/>
      <c r="SUD3821" s="1463"/>
      <c r="SUE3821" s="1462"/>
      <c r="SUF3821" s="1462"/>
      <c r="SUG3821" s="1464"/>
      <c r="SUH3821" s="1465"/>
      <c r="SUI3821" s="1466"/>
      <c r="SUJ3821" s="1466"/>
      <c r="SUK3821" s="1462"/>
      <c r="SUL3821" s="1462"/>
      <c r="SUM3821" s="1462"/>
      <c r="SUN3821" s="1462"/>
      <c r="SUO3821" s="1463"/>
      <c r="SUP3821" s="1462"/>
      <c r="SUQ3821" s="1462"/>
      <c r="SUR3821" s="1462"/>
      <c r="SUS3821" s="1462"/>
      <c r="SUT3821" s="1463"/>
      <c r="SUU3821" s="1462"/>
      <c r="SUV3821" s="1462"/>
      <c r="SUW3821" s="1462"/>
      <c r="SUX3821" s="1462"/>
      <c r="SUY3821" s="1462"/>
      <c r="SUZ3821" s="1462"/>
      <c r="SVA3821" s="1462"/>
      <c r="SVB3821" s="1463"/>
      <c r="SVC3821" s="1462"/>
      <c r="SVD3821" s="1462"/>
      <c r="SVE3821" s="1463"/>
      <c r="SVF3821" s="1463"/>
      <c r="SVG3821" s="1463"/>
      <c r="SVH3821" s="1463"/>
      <c r="SVI3821" s="1463"/>
      <c r="SVJ3821" s="1463"/>
      <c r="SVK3821" s="1462"/>
      <c r="SVL3821" s="1462"/>
      <c r="SVM3821" s="1464"/>
      <c r="SVN3821" s="1465"/>
      <c r="SVO3821" s="1466"/>
      <c r="SVP3821" s="1466"/>
      <c r="SVQ3821" s="1462"/>
      <c r="SVR3821" s="1462"/>
      <c r="SVS3821" s="1462"/>
      <c r="SVT3821" s="1462"/>
      <c r="SVU3821" s="1463"/>
      <c r="SVV3821" s="1462"/>
      <c r="SVW3821" s="1462"/>
      <c r="SVX3821" s="1462"/>
      <c r="SVY3821" s="1462"/>
      <c r="SVZ3821" s="1463"/>
      <c r="SWA3821" s="1462"/>
      <c r="SWB3821" s="1462"/>
      <c r="SWC3821" s="1462"/>
      <c r="SWD3821" s="1462"/>
      <c r="SWE3821" s="1462"/>
      <c r="SWF3821" s="1462"/>
      <c r="SWG3821" s="1462"/>
      <c r="SWH3821" s="1463"/>
      <c r="SWI3821" s="1462"/>
      <c r="SWJ3821" s="1462"/>
      <c r="SWK3821" s="1463"/>
      <c r="SWL3821" s="1463"/>
      <c r="SWM3821" s="1463"/>
      <c r="SWN3821" s="1463"/>
      <c r="SWO3821" s="1463"/>
      <c r="SWP3821" s="1463"/>
      <c r="SWQ3821" s="1462"/>
      <c r="SWR3821" s="1462"/>
      <c r="SWS3821" s="1464"/>
      <c r="SWT3821" s="1465"/>
      <c r="SWU3821" s="1466"/>
      <c r="SWV3821" s="1466"/>
      <c r="SWW3821" s="1462"/>
      <c r="SWX3821" s="1462"/>
      <c r="SWY3821" s="1462"/>
      <c r="SWZ3821" s="1462"/>
      <c r="SXA3821" s="1463"/>
      <c r="SXB3821" s="1462"/>
      <c r="SXC3821" s="1462"/>
      <c r="SXD3821" s="1462"/>
      <c r="SXE3821" s="1462"/>
      <c r="SXF3821" s="1463"/>
      <c r="SXG3821" s="1462"/>
      <c r="SXH3821" s="1462"/>
      <c r="SXI3821" s="1462"/>
      <c r="SXJ3821" s="1462"/>
      <c r="SXK3821" s="1462"/>
      <c r="SXL3821" s="1462"/>
      <c r="SXM3821" s="1462"/>
      <c r="SXN3821" s="1463"/>
      <c r="SXO3821" s="1462"/>
      <c r="SXP3821" s="1462"/>
      <c r="SXQ3821" s="1463"/>
      <c r="SXR3821" s="1463"/>
      <c r="SXS3821" s="1463"/>
      <c r="SXT3821" s="1463"/>
      <c r="SXU3821" s="1463"/>
      <c r="SXV3821" s="1463"/>
      <c r="SXW3821" s="1462"/>
      <c r="SXX3821" s="1462"/>
      <c r="SXY3821" s="1464"/>
      <c r="SXZ3821" s="1465"/>
      <c r="SYA3821" s="1466"/>
      <c r="SYB3821" s="1466"/>
      <c r="SYC3821" s="1462"/>
      <c r="SYD3821" s="1462"/>
      <c r="SYE3821" s="1462"/>
      <c r="SYF3821" s="1462"/>
      <c r="SYG3821" s="1463"/>
      <c r="SYH3821" s="1462"/>
      <c r="SYI3821" s="1462"/>
      <c r="SYJ3821" s="1462"/>
      <c r="SYK3821" s="1462"/>
      <c r="SYL3821" s="1463"/>
      <c r="SYM3821" s="1462"/>
      <c r="SYN3821" s="1462"/>
      <c r="SYO3821" s="1462"/>
      <c r="SYP3821" s="1462"/>
      <c r="SYQ3821" s="1462"/>
      <c r="SYR3821" s="1462"/>
      <c r="SYS3821" s="1462"/>
      <c r="SYT3821" s="1463"/>
      <c r="SYU3821" s="1462"/>
      <c r="SYV3821" s="1462"/>
      <c r="SYW3821" s="1463"/>
      <c r="SYX3821" s="1463"/>
      <c r="SYY3821" s="1463"/>
      <c r="SYZ3821" s="1463"/>
      <c r="SZA3821" s="1463"/>
      <c r="SZB3821" s="1463"/>
      <c r="SZC3821" s="1462"/>
      <c r="SZD3821" s="1462"/>
      <c r="SZE3821" s="1464"/>
      <c r="SZF3821" s="1465"/>
      <c r="SZG3821" s="1466"/>
      <c r="SZH3821" s="1466"/>
      <c r="SZI3821" s="1462"/>
      <c r="SZJ3821" s="1462"/>
      <c r="SZK3821" s="1462"/>
      <c r="SZL3821" s="1462"/>
      <c r="SZM3821" s="1463"/>
      <c r="SZN3821" s="1462"/>
      <c r="SZO3821" s="1462"/>
      <c r="SZP3821" s="1462"/>
      <c r="SZQ3821" s="1462"/>
      <c r="SZR3821" s="1463"/>
      <c r="SZS3821" s="1462"/>
      <c r="SZT3821" s="1462"/>
      <c r="SZU3821" s="1462"/>
      <c r="SZV3821" s="1462"/>
      <c r="SZW3821" s="1462"/>
      <c r="SZX3821" s="1462"/>
      <c r="SZY3821" s="1462"/>
      <c r="SZZ3821" s="1463"/>
      <c r="TAA3821" s="1462"/>
      <c r="TAB3821" s="1462"/>
      <c r="TAC3821" s="1463"/>
      <c r="TAD3821" s="1463"/>
      <c r="TAE3821" s="1463"/>
      <c r="TAF3821" s="1463"/>
      <c r="TAG3821" s="1463"/>
      <c r="TAH3821" s="1463"/>
      <c r="TAI3821" s="1462"/>
      <c r="TAJ3821" s="1462"/>
      <c r="TAK3821" s="1464"/>
      <c r="TAL3821" s="1465"/>
      <c r="TAM3821" s="1466"/>
      <c r="TAN3821" s="1466"/>
      <c r="TAO3821" s="1462"/>
      <c r="TAP3821" s="1462"/>
      <c r="TAQ3821" s="1462"/>
      <c r="TAR3821" s="1462"/>
      <c r="TAS3821" s="1463"/>
      <c r="TAT3821" s="1462"/>
      <c r="TAU3821" s="1462"/>
      <c r="TAV3821" s="1462"/>
      <c r="TAW3821" s="1462"/>
      <c r="TAX3821" s="1463"/>
      <c r="TAY3821" s="1462"/>
      <c r="TAZ3821" s="1462"/>
      <c r="TBA3821" s="1462"/>
      <c r="TBB3821" s="1462"/>
      <c r="TBC3821" s="1462"/>
      <c r="TBD3821" s="1462"/>
      <c r="TBE3821" s="1462"/>
      <c r="TBF3821" s="1463"/>
      <c r="TBG3821" s="1462"/>
      <c r="TBH3821" s="1462"/>
      <c r="TBI3821" s="1463"/>
      <c r="TBJ3821" s="1463"/>
      <c r="TBK3821" s="1463"/>
      <c r="TBL3821" s="1463"/>
      <c r="TBM3821" s="1463"/>
      <c r="TBN3821" s="1463"/>
      <c r="TBO3821" s="1462"/>
      <c r="TBP3821" s="1462"/>
      <c r="TBQ3821" s="1464"/>
      <c r="TBR3821" s="1465"/>
      <c r="TBS3821" s="1466"/>
      <c r="TBT3821" s="1466"/>
      <c r="TBU3821" s="1462"/>
      <c r="TBV3821" s="1462"/>
      <c r="TBW3821" s="1462"/>
      <c r="TBX3821" s="1462"/>
      <c r="TBY3821" s="1463"/>
      <c r="TBZ3821" s="1462"/>
      <c r="TCA3821" s="1462"/>
      <c r="TCB3821" s="1462"/>
      <c r="TCC3821" s="1462"/>
      <c r="TCD3821" s="1463"/>
      <c r="TCE3821" s="1462"/>
      <c r="TCF3821" s="1462"/>
      <c r="TCG3821" s="1462"/>
      <c r="TCH3821" s="1462"/>
      <c r="TCI3821" s="1462"/>
      <c r="TCJ3821" s="1462"/>
      <c r="TCK3821" s="1462"/>
      <c r="TCL3821" s="1463"/>
      <c r="TCM3821" s="1462"/>
      <c r="TCN3821" s="1462"/>
      <c r="TCO3821" s="1463"/>
      <c r="TCP3821" s="1463"/>
      <c r="TCQ3821" s="1463"/>
      <c r="TCR3821" s="1463"/>
      <c r="TCS3821" s="1463"/>
      <c r="TCT3821" s="1463"/>
      <c r="TCU3821" s="1462"/>
      <c r="TCV3821" s="1462"/>
      <c r="TCW3821" s="1464"/>
      <c r="TCX3821" s="1465"/>
      <c r="TCY3821" s="1466"/>
      <c r="TCZ3821" s="1466"/>
      <c r="TDA3821" s="1462"/>
      <c r="TDB3821" s="1462"/>
      <c r="TDC3821" s="1462"/>
      <c r="TDD3821" s="1462"/>
      <c r="TDE3821" s="1463"/>
      <c r="TDF3821" s="1462"/>
      <c r="TDG3821" s="1462"/>
      <c r="TDH3821" s="1462"/>
      <c r="TDI3821" s="1462"/>
      <c r="TDJ3821" s="1463"/>
      <c r="TDK3821" s="1462"/>
      <c r="TDL3821" s="1462"/>
      <c r="TDM3821" s="1462"/>
      <c r="TDN3821" s="1462"/>
      <c r="TDO3821" s="1462"/>
      <c r="TDP3821" s="1462"/>
      <c r="TDQ3821" s="1462"/>
      <c r="TDR3821" s="1463"/>
      <c r="TDS3821" s="1462"/>
      <c r="TDT3821" s="1462"/>
      <c r="TDU3821" s="1463"/>
      <c r="TDV3821" s="1463"/>
      <c r="TDW3821" s="1463"/>
      <c r="TDX3821" s="1463"/>
      <c r="TDY3821" s="1463"/>
      <c r="TDZ3821" s="1463"/>
      <c r="TEA3821" s="1462"/>
      <c r="TEB3821" s="1462"/>
      <c r="TEC3821" s="1464"/>
      <c r="TED3821" s="1465"/>
      <c r="TEE3821" s="1466"/>
      <c r="TEF3821" s="1466"/>
      <c r="TEG3821" s="1462"/>
      <c r="TEH3821" s="1462"/>
      <c r="TEI3821" s="1462"/>
      <c r="TEJ3821" s="1462"/>
      <c r="TEK3821" s="1463"/>
      <c r="TEL3821" s="1462"/>
      <c r="TEM3821" s="1462"/>
      <c r="TEN3821" s="1462"/>
      <c r="TEO3821" s="1462"/>
      <c r="TEP3821" s="1463"/>
      <c r="TEQ3821" s="1462"/>
      <c r="TER3821" s="1462"/>
      <c r="TES3821" s="1462"/>
      <c r="TET3821" s="1462"/>
      <c r="TEU3821" s="1462"/>
      <c r="TEV3821" s="1462"/>
      <c r="TEW3821" s="1462"/>
      <c r="TEX3821" s="1463"/>
      <c r="TEY3821" s="1462"/>
      <c r="TEZ3821" s="1462"/>
      <c r="TFA3821" s="1463"/>
      <c r="TFB3821" s="1463"/>
      <c r="TFC3821" s="1463"/>
      <c r="TFD3821" s="1463"/>
      <c r="TFE3821" s="1463"/>
      <c r="TFF3821" s="1463"/>
      <c r="TFG3821" s="1462"/>
      <c r="TFH3821" s="1462"/>
      <c r="TFI3821" s="1464"/>
      <c r="TFJ3821" s="1465"/>
      <c r="TFK3821" s="1466"/>
      <c r="TFL3821" s="1466"/>
      <c r="TFM3821" s="1462"/>
      <c r="TFN3821" s="1462"/>
      <c r="TFO3821" s="1462"/>
      <c r="TFP3821" s="1462"/>
      <c r="TFQ3821" s="1463"/>
      <c r="TFR3821" s="1462"/>
      <c r="TFS3821" s="1462"/>
      <c r="TFT3821" s="1462"/>
      <c r="TFU3821" s="1462"/>
      <c r="TFV3821" s="1463"/>
      <c r="TFW3821" s="1462"/>
      <c r="TFX3821" s="1462"/>
      <c r="TFY3821" s="1462"/>
      <c r="TFZ3821" s="1462"/>
      <c r="TGA3821" s="1462"/>
      <c r="TGB3821" s="1462"/>
      <c r="TGC3821" s="1462"/>
      <c r="TGD3821" s="1463"/>
      <c r="TGE3821" s="1462"/>
      <c r="TGF3821" s="1462"/>
      <c r="TGG3821" s="1463"/>
      <c r="TGH3821" s="1463"/>
      <c r="TGI3821" s="1463"/>
      <c r="TGJ3821" s="1463"/>
      <c r="TGK3821" s="1463"/>
      <c r="TGL3821" s="1463"/>
      <c r="TGM3821" s="1462"/>
      <c r="TGN3821" s="1462"/>
      <c r="TGO3821" s="1464"/>
      <c r="TGP3821" s="1465"/>
      <c r="TGQ3821" s="1466"/>
      <c r="TGR3821" s="1466"/>
      <c r="TGS3821" s="1462"/>
      <c r="TGT3821" s="1462"/>
      <c r="TGU3821" s="1462"/>
      <c r="TGV3821" s="1462"/>
      <c r="TGW3821" s="1463"/>
      <c r="TGX3821" s="1462"/>
      <c r="TGY3821" s="1462"/>
      <c r="TGZ3821" s="1462"/>
      <c r="THA3821" s="1462"/>
      <c r="THB3821" s="1463"/>
      <c r="THC3821" s="1462"/>
      <c r="THD3821" s="1462"/>
      <c r="THE3821" s="1462"/>
      <c r="THF3821" s="1462"/>
      <c r="THG3821" s="1462"/>
      <c r="THH3821" s="1462"/>
      <c r="THI3821" s="1462"/>
      <c r="THJ3821" s="1463"/>
      <c r="THK3821" s="1462"/>
      <c r="THL3821" s="1462"/>
      <c r="THM3821" s="1463"/>
      <c r="THN3821" s="1463"/>
      <c r="THO3821" s="1463"/>
      <c r="THP3821" s="1463"/>
      <c r="THQ3821" s="1463"/>
      <c r="THR3821" s="1463"/>
      <c r="THS3821" s="1462"/>
      <c r="THT3821" s="1462"/>
      <c r="THU3821" s="1464"/>
      <c r="THV3821" s="1465"/>
      <c r="THW3821" s="1466"/>
      <c r="THX3821" s="1466"/>
      <c r="THY3821" s="1462"/>
      <c r="THZ3821" s="1462"/>
      <c r="TIA3821" s="1462"/>
      <c r="TIB3821" s="1462"/>
      <c r="TIC3821" s="1463"/>
      <c r="TID3821" s="1462"/>
      <c r="TIE3821" s="1462"/>
      <c r="TIF3821" s="1462"/>
      <c r="TIG3821" s="1462"/>
      <c r="TIH3821" s="1463"/>
      <c r="TII3821" s="1462"/>
      <c r="TIJ3821" s="1462"/>
      <c r="TIK3821" s="1462"/>
      <c r="TIL3821" s="1462"/>
      <c r="TIM3821" s="1462"/>
      <c r="TIN3821" s="1462"/>
      <c r="TIO3821" s="1462"/>
      <c r="TIP3821" s="1463"/>
      <c r="TIQ3821" s="1462"/>
      <c r="TIR3821" s="1462"/>
      <c r="TIS3821" s="1463"/>
      <c r="TIT3821" s="1463"/>
      <c r="TIU3821" s="1463"/>
      <c r="TIV3821" s="1463"/>
      <c r="TIW3821" s="1463"/>
      <c r="TIX3821" s="1463"/>
      <c r="TIY3821" s="1462"/>
      <c r="TIZ3821" s="1462"/>
      <c r="TJA3821" s="1464"/>
      <c r="TJB3821" s="1465"/>
      <c r="TJC3821" s="1466"/>
      <c r="TJD3821" s="1466"/>
      <c r="TJE3821" s="1462"/>
      <c r="TJF3821" s="1462"/>
      <c r="TJG3821" s="1462"/>
      <c r="TJH3821" s="1462"/>
      <c r="TJI3821" s="1463"/>
      <c r="TJJ3821" s="1462"/>
      <c r="TJK3821" s="1462"/>
      <c r="TJL3821" s="1462"/>
      <c r="TJM3821" s="1462"/>
      <c r="TJN3821" s="1463"/>
      <c r="TJO3821" s="1462"/>
      <c r="TJP3821" s="1462"/>
      <c r="TJQ3821" s="1462"/>
      <c r="TJR3821" s="1462"/>
      <c r="TJS3821" s="1462"/>
      <c r="TJT3821" s="1462"/>
      <c r="TJU3821" s="1462"/>
      <c r="TJV3821" s="1463"/>
      <c r="TJW3821" s="1462"/>
      <c r="TJX3821" s="1462"/>
      <c r="TJY3821" s="1463"/>
      <c r="TJZ3821" s="1463"/>
      <c r="TKA3821" s="1463"/>
      <c r="TKB3821" s="1463"/>
      <c r="TKC3821" s="1463"/>
      <c r="TKD3821" s="1463"/>
      <c r="TKE3821" s="1462"/>
      <c r="TKF3821" s="1462"/>
      <c r="TKG3821" s="1464"/>
      <c r="TKH3821" s="1465"/>
      <c r="TKI3821" s="1466"/>
      <c r="TKJ3821" s="1466"/>
      <c r="TKK3821" s="1462"/>
      <c r="TKL3821" s="1462"/>
      <c r="TKM3821" s="1462"/>
      <c r="TKN3821" s="1462"/>
      <c r="TKO3821" s="1463"/>
      <c r="TKP3821" s="1462"/>
      <c r="TKQ3821" s="1462"/>
      <c r="TKR3821" s="1462"/>
      <c r="TKS3821" s="1462"/>
      <c r="TKT3821" s="1463"/>
      <c r="TKU3821" s="1462"/>
      <c r="TKV3821" s="1462"/>
      <c r="TKW3821" s="1462"/>
      <c r="TKX3821" s="1462"/>
      <c r="TKY3821" s="1462"/>
      <c r="TKZ3821" s="1462"/>
      <c r="TLA3821" s="1462"/>
      <c r="TLB3821" s="1463"/>
      <c r="TLC3821" s="1462"/>
      <c r="TLD3821" s="1462"/>
      <c r="TLE3821" s="1463"/>
      <c r="TLF3821" s="1463"/>
      <c r="TLG3821" s="1463"/>
      <c r="TLH3821" s="1463"/>
      <c r="TLI3821" s="1463"/>
      <c r="TLJ3821" s="1463"/>
      <c r="TLK3821" s="1462"/>
      <c r="TLL3821" s="1462"/>
      <c r="TLM3821" s="1464"/>
      <c r="TLN3821" s="1465"/>
      <c r="TLO3821" s="1466"/>
      <c r="TLP3821" s="1466"/>
      <c r="TLQ3821" s="1462"/>
      <c r="TLR3821" s="1462"/>
      <c r="TLS3821" s="1462"/>
      <c r="TLT3821" s="1462"/>
      <c r="TLU3821" s="1463"/>
      <c r="TLV3821" s="1462"/>
      <c r="TLW3821" s="1462"/>
      <c r="TLX3821" s="1462"/>
      <c r="TLY3821" s="1462"/>
      <c r="TLZ3821" s="1463"/>
      <c r="TMA3821" s="1462"/>
      <c r="TMB3821" s="1462"/>
      <c r="TMC3821" s="1462"/>
      <c r="TMD3821" s="1462"/>
      <c r="TME3821" s="1462"/>
      <c r="TMF3821" s="1462"/>
      <c r="TMG3821" s="1462"/>
      <c r="TMH3821" s="1463"/>
      <c r="TMI3821" s="1462"/>
      <c r="TMJ3821" s="1462"/>
      <c r="TMK3821" s="1463"/>
      <c r="TML3821" s="1463"/>
      <c r="TMM3821" s="1463"/>
      <c r="TMN3821" s="1463"/>
      <c r="TMO3821" s="1463"/>
      <c r="TMP3821" s="1463"/>
      <c r="TMQ3821" s="1462"/>
      <c r="TMR3821" s="1462"/>
      <c r="TMS3821" s="1464"/>
      <c r="TMT3821" s="1465"/>
      <c r="TMU3821" s="1466"/>
      <c r="TMV3821" s="1466"/>
      <c r="TMW3821" s="1462"/>
      <c r="TMX3821" s="1462"/>
      <c r="TMY3821" s="1462"/>
      <c r="TMZ3821" s="1462"/>
      <c r="TNA3821" s="1463"/>
      <c r="TNB3821" s="1462"/>
      <c r="TNC3821" s="1462"/>
      <c r="TND3821" s="1462"/>
      <c r="TNE3821" s="1462"/>
      <c r="TNF3821" s="1463"/>
      <c r="TNG3821" s="1462"/>
      <c r="TNH3821" s="1462"/>
      <c r="TNI3821" s="1462"/>
      <c r="TNJ3821" s="1462"/>
      <c r="TNK3821" s="1462"/>
      <c r="TNL3821" s="1462"/>
      <c r="TNM3821" s="1462"/>
      <c r="TNN3821" s="1463"/>
      <c r="TNO3821" s="1462"/>
      <c r="TNP3821" s="1462"/>
      <c r="TNQ3821" s="1463"/>
      <c r="TNR3821" s="1463"/>
      <c r="TNS3821" s="1463"/>
      <c r="TNT3821" s="1463"/>
      <c r="TNU3821" s="1463"/>
      <c r="TNV3821" s="1463"/>
      <c r="TNW3821" s="1462"/>
      <c r="TNX3821" s="1462"/>
      <c r="TNY3821" s="1464"/>
      <c r="TNZ3821" s="1465"/>
      <c r="TOA3821" s="1466"/>
      <c r="TOB3821" s="1466"/>
      <c r="TOC3821" s="1462"/>
      <c r="TOD3821" s="1462"/>
      <c r="TOE3821" s="1462"/>
      <c r="TOF3821" s="1462"/>
      <c r="TOG3821" s="1463"/>
      <c r="TOH3821" s="1462"/>
      <c r="TOI3821" s="1462"/>
      <c r="TOJ3821" s="1462"/>
      <c r="TOK3821" s="1462"/>
      <c r="TOL3821" s="1463"/>
      <c r="TOM3821" s="1462"/>
      <c r="TON3821" s="1462"/>
      <c r="TOO3821" s="1462"/>
      <c r="TOP3821" s="1462"/>
      <c r="TOQ3821" s="1462"/>
      <c r="TOR3821" s="1462"/>
      <c r="TOS3821" s="1462"/>
      <c r="TOT3821" s="1463"/>
      <c r="TOU3821" s="1462"/>
      <c r="TOV3821" s="1462"/>
      <c r="TOW3821" s="1463"/>
      <c r="TOX3821" s="1463"/>
      <c r="TOY3821" s="1463"/>
      <c r="TOZ3821" s="1463"/>
      <c r="TPA3821" s="1463"/>
      <c r="TPB3821" s="1463"/>
      <c r="TPC3821" s="1462"/>
      <c r="TPD3821" s="1462"/>
      <c r="TPE3821" s="1464"/>
      <c r="TPF3821" s="1465"/>
      <c r="TPG3821" s="1466"/>
      <c r="TPH3821" s="1466"/>
      <c r="TPI3821" s="1462"/>
      <c r="TPJ3821" s="1462"/>
      <c r="TPK3821" s="1462"/>
      <c r="TPL3821" s="1462"/>
      <c r="TPM3821" s="1463"/>
      <c r="TPN3821" s="1462"/>
      <c r="TPO3821" s="1462"/>
      <c r="TPP3821" s="1462"/>
      <c r="TPQ3821" s="1462"/>
      <c r="TPR3821" s="1463"/>
      <c r="TPS3821" s="1462"/>
      <c r="TPT3821" s="1462"/>
      <c r="TPU3821" s="1462"/>
      <c r="TPV3821" s="1462"/>
      <c r="TPW3821" s="1462"/>
      <c r="TPX3821" s="1462"/>
      <c r="TPY3821" s="1462"/>
      <c r="TPZ3821" s="1463"/>
      <c r="TQA3821" s="1462"/>
      <c r="TQB3821" s="1462"/>
      <c r="TQC3821" s="1463"/>
      <c r="TQD3821" s="1463"/>
      <c r="TQE3821" s="1463"/>
      <c r="TQF3821" s="1463"/>
      <c r="TQG3821" s="1463"/>
      <c r="TQH3821" s="1463"/>
      <c r="TQI3821" s="1462"/>
      <c r="TQJ3821" s="1462"/>
      <c r="TQK3821" s="1464"/>
      <c r="TQL3821" s="1465"/>
      <c r="TQM3821" s="1466"/>
      <c r="TQN3821" s="1466"/>
      <c r="TQO3821" s="1462"/>
      <c r="TQP3821" s="1462"/>
      <c r="TQQ3821" s="1462"/>
      <c r="TQR3821" s="1462"/>
      <c r="TQS3821" s="1463"/>
      <c r="TQT3821" s="1462"/>
      <c r="TQU3821" s="1462"/>
      <c r="TQV3821" s="1462"/>
      <c r="TQW3821" s="1462"/>
      <c r="TQX3821" s="1463"/>
      <c r="TQY3821" s="1462"/>
      <c r="TQZ3821" s="1462"/>
      <c r="TRA3821" s="1462"/>
      <c r="TRB3821" s="1462"/>
      <c r="TRC3821" s="1462"/>
      <c r="TRD3821" s="1462"/>
      <c r="TRE3821" s="1462"/>
      <c r="TRF3821" s="1463"/>
      <c r="TRG3821" s="1462"/>
      <c r="TRH3821" s="1462"/>
      <c r="TRI3821" s="1463"/>
      <c r="TRJ3821" s="1463"/>
      <c r="TRK3821" s="1463"/>
      <c r="TRL3821" s="1463"/>
      <c r="TRM3821" s="1463"/>
      <c r="TRN3821" s="1463"/>
      <c r="TRO3821" s="1462"/>
      <c r="TRP3821" s="1462"/>
      <c r="TRQ3821" s="1464"/>
      <c r="TRR3821" s="1465"/>
      <c r="TRS3821" s="1466"/>
      <c r="TRT3821" s="1466"/>
      <c r="TRU3821" s="1462"/>
      <c r="TRV3821" s="1462"/>
      <c r="TRW3821" s="1462"/>
      <c r="TRX3821" s="1462"/>
      <c r="TRY3821" s="1463"/>
      <c r="TRZ3821" s="1462"/>
      <c r="TSA3821" s="1462"/>
      <c r="TSB3821" s="1462"/>
      <c r="TSC3821" s="1462"/>
      <c r="TSD3821" s="1463"/>
      <c r="TSE3821" s="1462"/>
      <c r="TSF3821" s="1462"/>
      <c r="TSG3821" s="1462"/>
      <c r="TSH3821" s="1462"/>
      <c r="TSI3821" s="1462"/>
      <c r="TSJ3821" s="1462"/>
      <c r="TSK3821" s="1462"/>
      <c r="TSL3821" s="1463"/>
      <c r="TSM3821" s="1462"/>
      <c r="TSN3821" s="1462"/>
      <c r="TSO3821" s="1463"/>
      <c r="TSP3821" s="1463"/>
      <c r="TSQ3821" s="1463"/>
      <c r="TSR3821" s="1463"/>
      <c r="TSS3821" s="1463"/>
      <c r="TST3821" s="1463"/>
      <c r="TSU3821" s="1462"/>
      <c r="TSV3821" s="1462"/>
      <c r="TSW3821" s="1464"/>
      <c r="TSX3821" s="1465"/>
      <c r="TSY3821" s="1466"/>
      <c r="TSZ3821" s="1466"/>
      <c r="TTA3821" s="1462"/>
      <c r="TTB3821" s="1462"/>
      <c r="TTC3821" s="1462"/>
      <c r="TTD3821" s="1462"/>
      <c r="TTE3821" s="1463"/>
      <c r="TTF3821" s="1462"/>
      <c r="TTG3821" s="1462"/>
      <c r="TTH3821" s="1462"/>
      <c r="TTI3821" s="1462"/>
      <c r="TTJ3821" s="1463"/>
      <c r="TTK3821" s="1462"/>
      <c r="TTL3821" s="1462"/>
      <c r="TTM3821" s="1462"/>
      <c r="TTN3821" s="1462"/>
      <c r="TTO3821" s="1462"/>
      <c r="TTP3821" s="1462"/>
      <c r="TTQ3821" s="1462"/>
      <c r="TTR3821" s="1463"/>
      <c r="TTS3821" s="1462"/>
      <c r="TTT3821" s="1462"/>
      <c r="TTU3821" s="1463"/>
      <c r="TTV3821" s="1463"/>
      <c r="TTW3821" s="1463"/>
      <c r="TTX3821" s="1463"/>
      <c r="TTY3821" s="1463"/>
      <c r="TTZ3821" s="1463"/>
      <c r="TUA3821" s="1462"/>
      <c r="TUB3821" s="1462"/>
      <c r="TUC3821" s="1464"/>
      <c r="TUD3821" s="1465"/>
      <c r="TUE3821" s="1466"/>
      <c r="TUF3821" s="1466"/>
      <c r="TUG3821" s="1462"/>
      <c r="TUH3821" s="1462"/>
      <c r="TUI3821" s="1462"/>
      <c r="TUJ3821" s="1462"/>
      <c r="TUK3821" s="1463"/>
      <c r="TUL3821" s="1462"/>
      <c r="TUM3821" s="1462"/>
      <c r="TUN3821" s="1462"/>
      <c r="TUO3821" s="1462"/>
      <c r="TUP3821" s="1463"/>
      <c r="TUQ3821" s="1462"/>
      <c r="TUR3821" s="1462"/>
      <c r="TUS3821" s="1462"/>
      <c r="TUT3821" s="1462"/>
      <c r="TUU3821" s="1462"/>
      <c r="TUV3821" s="1462"/>
      <c r="TUW3821" s="1462"/>
      <c r="TUX3821" s="1463"/>
      <c r="TUY3821" s="1462"/>
      <c r="TUZ3821" s="1462"/>
      <c r="TVA3821" s="1463"/>
      <c r="TVB3821" s="1463"/>
      <c r="TVC3821" s="1463"/>
      <c r="TVD3821" s="1463"/>
      <c r="TVE3821" s="1463"/>
      <c r="TVF3821" s="1463"/>
      <c r="TVG3821" s="1462"/>
      <c r="TVH3821" s="1462"/>
      <c r="TVI3821" s="1464"/>
      <c r="TVJ3821" s="1465"/>
      <c r="TVK3821" s="1466"/>
      <c r="TVL3821" s="1466"/>
      <c r="TVM3821" s="1462"/>
      <c r="TVN3821" s="1462"/>
      <c r="TVO3821" s="1462"/>
      <c r="TVP3821" s="1462"/>
      <c r="TVQ3821" s="1463"/>
      <c r="TVR3821" s="1462"/>
      <c r="TVS3821" s="1462"/>
      <c r="TVT3821" s="1462"/>
      <c r="TVU3821" s="1462"/>
      <c r="TVV3821" s="1463"/>
      <c r="TVW3821" s="1462"/>
      <c r="TVX3821" s="1462"/>
      <c r="TVY3821" s="1462"/>
      <c r="TVZ3821" s="1462"/>
      <c r="TWA3821" s="1462"/>
      <c r="TWB3821" s="1462"/>
      <c r="TWC3821" s="1462"/>
      <c r="TWD3821" s="1463"/>
      <c r="TWE3821" s="1462"/>
      <c r="TWF3821" s="1462"/>
      <c r="TWG3821" s="1463"/>
      <c r="TWH3821" s="1463"/>
      <c r="TWI3821" s="1463"/>
      <c r="TWJ3821" s="1463"/>
      <c r="TWK3821" s="1463"/>
      <c r="TWL3821" s="1463"/>
      <c r="TWM3821" s="1462"/>
      <c r="TWN3821" s="1462"/>
      <c r="TWO3821" s="1464"/>
      <c r="TWP3821" s="1465"/>
      <c r="TWQ3821" s="1466"/>
      <c r="TWR3821" s="1466"/>
      <c r="TWS3821" s="1462"/>
      <c r="TWT3821" s="1462"/>
      <c r="TWU3821" s="1462"/>
      <c r="TWV3821" s="1462"/>
      <c r="TWW3821" s="1463"/>
      <c r="TWX3821" s="1462"/>
      <c r="TWY3821" s="1462"/>
      <c r="TWZ3821" s="1462"/>
      <c r="TXA3821" s="1462"/>
      <c r="TXB3821" s="1463"/>
      <c r="TXC3821" s="1462"/>
      <c r="TXD3821" s="1462"/>
      <c r="TXE3821" s="1462"/>
      <c r="TXF3821" s="1462"/>
      <c r="TXG3821" s="1462"/>
      <c r="TXH3821" s="1462"/>
      <c r="TXI3821" s="1462"/>
      <c r="TXJ3821" s="1463"/>
      <c r="TXK3821" s="1462"/>
      <c r="TXL3821" s="1462"/>
      <c r="TXM3821" s="1463"/>
      <c r="TXN3821" s="1463"/>
      <c r="TXO3821" s="1463"/>
      <c r="TXP3821" s="1463"/>
      <c r="TXQ3821" s="1463"/>
      <c r="TXR3821" s="1463"/>
      <c r="TXS3821" s="1462"/>
      <c r="TXT3821" s="1462"/>
      <c r="TXU3821" s="1464"/>
      <c r="TXV3821" s="1465"/>
      <c r="TXW3821" s="1466"/>
      <c r="TXX3821" s="1466"/>
      <c r="TXY3821" s="1462"/>
      <c r="TXZ3821" s="1462"/>
      <c r="TYA3821" s="1462"/>
      <c r="TYB3821" s="1462"/>
      <c r="TYC3821" s="1463"/>
      <c r="TYD3821" s="1462"/>
      <c r="TYE3821" s="1462"/>
      <c r="TYF3821" s="1462"/>
      <c r="TYG3821" s="1462"/>
      <c r="TYH3821" s="1463"/>
      <c r="TYI3821" s="1462"/>
      <c r="TYJ3821" s="1462"/>
      <c r="TYK3821" s="1462"/>
      <c r="TYL3821" s="1462"/>
      <c r="TYM3821" s="1462"/>
      <c r="TYN3821" s="1462"/>
      <c r="TYO3821" s="1462"/>
      <c r="TYP3821" s="1463"/>
      <c r="TYQ3821" s="1462"/>
      <c r="TYR3821" s="1462"/>
      <c r="TYS3821" s="1463"/>
      <c r="TYT3821" s="1463"/>
      <c r="TYU3821" s="1463"/>
      <c r="TYV3821" s="1463"/>
      <c r="TYW3821" s="1463"/>
      <c r="TYX3821" s="1463"/>
      <c r="TYY3821" s="1462"/>
      <c r="TYZ3821" s="1462"/>
      <c r="TZA3821" s="1464"/>
      <c r="TZB3821" s="1465"/>
      <c r="TZC3821" s="1466"/>
      <c r="TZD3821" s="1466"/>
      <c r="TZE3821" s="1462"/>
      <c r="TZF3821" s="1462"/>
      <c r="TZG3821" s="1462"/>
      <c r="TZH3821" s="1462"/>
      <c r="TZI3821" s="1463"/>
      <c r="TZJ3821" s="1462"/>
      <c r="TZK3821" s="1462"/>
      <c r="TZL3821" s="1462"/>
      <c r="TZM3821" s="1462"/>
      <c r="TZN3821" s="1463"/>
      <c r="TZO3821" s="1462"/>
      <c r="TZP3821" s="1462"/>
      <c r="TZQ3821" s="1462"/>
      <c r="TZR3821" s="1462"/>
      <c r="TZS3821" s="1462"/>
      <c r="TZT3821" s="1462"/>
      <c r="TZU3821" s="1462"/>
      <c r="TZV3821" s="1463"/>
      <c r="TZW3821" s="1462"/>
      <c r="TZX3821" s="1462"/>
      <c r="TZY3821" s="1463"/>
      <c r="TZZ3821" s="1463"/>
      <c r="UAA3821" s="1463"/>
      <c r="UAB3821" s="1463"/>
      <c r="UAC3821" s="1463"/>
      <c r="UAD3821" s="1463"/>
      <c r="UAE3821" s="1462"/>
      <c r="UAF3821" s="1462"/>
      <c r="UAG3821" s="1464"/>
      <c r="UAH3821" s="1465"/>
      <c r="UAI3821" s="1466"/>
      <c r="UAJ3821" s="1466"/>
      <c r="UAK3821" s="1462"/>
      <c r="UAL3821" s="1462"/>
      <c r="UAM3821" s="1462"/>
      <c r="UAN3821" s="1462"/>
      <c r="UAO3821" s="1463"/>
      <c r="UAP3821" s="1462"/>
      <c r="UAQ3821" s="1462"/>
      <c r="UAR3821" s="1462"/>
      <c r="UAS3821" s="1462"/>
      <c r="UAT3821" s="1463"/>
      <c r="UAU3821" s="1462"/>
      <c r="UAV3821" s="1462"/>
      <c r="UAW3821" s="1462"/>
      <c r="UAX3821" s="1462"/>
      <c r="UAY3821" s="1462"/>
      <c r="UAZ3821" s="1462"/>
      <c r="UBA3821" s="1462"/>
      <c r="UBB3821" s="1463"/>
      <c r="UBC3821" s="1462"/>
      <c r="UBD3821" s="1462"/>
      <c r="UBE3821" s="1463"/>
      <c r="UBF3821" s="1463"/>
      <c r="UBG3821" s="1463"/>
      <c r="UBH3821" s="1463"/>
      <c r="UBI3821" s="1463"/>
      <c r="UBJ3821" s="1463"/>
      <c r="UBK3821" s="1462"/>
      <c r="UBL3821" s="1462"/>
      <c r="UBM3821" s="1464"/>
      <c r="UBN3821" s="1465"/>
      <c r="UBO3821" s="1466"/>
      <c r="UBP3821" s="1466"/>
      <c r="UBQ3821" s="1462"/>
      <c r="UBR3821" s="1462"/>
      <c r="UBS3821" s="1462"/>
      <c r="UBT3821" s="1462"/>
      <c r="UBU3821" s="1463"/>
      <c r="UBV3821" s="1462"/>
      <c r="UBW3821" s="1462"/>
      <c r="UBX3821" s="1462"/>
      <c r="UBY3821" s="1462"/>
      <c r="UBZ3821" s="1463"/>
      <c r="UCA3821" s="1462"/>
      <c r="UCB3821" s="1462"/>
      <c r="UCC3821" s="1462"/>
      <c r="UCD3821" s="1462"/>
      <c r="UCE3821" s="1462"/>
      <c r="UCF3821" s="1462"/>
      <c r="UCG3821" s="1462"/>
      <c r="UCH3821" s="1463"/>
      <c r="UCI3821" s="1462"/>
      <c r="UCJ3821" s="1462"/>
      <c r="UCK3821" s="1463"/>
      <c r="UCL3821" s="1463"/>
      <c r="UCM3821" s="1463"/>
      <c r="UCN3821" s="1463"/>
      <c r="UCO3821" s="1463"/>
      <c r="UCP3821" s="1463"/>
      <c r="UCQ3821" s="1462"/>
      <c r="UCR3821" s="1462"/>
      <c r="UCS3821" s="1464"/>
      <c r="UCT3821" s="1465"/>
      <c r="UCU3821" s="1466"/>
      <c r="UCV3821" s="1466"/>
      <c r="UCW3821" s="1462"/>
      <c r="UCX3821" s="1462"/>
      <c r="UCY3821" s="1462"/>
      <c r="UCZ3821" s="1462"/>
      <c r="UDA3821" s="1463"/>
      <c r="UDB3821" s="1462"/>
      <c r="UDC3821" s="1462"/>
      <c r="UDD3821" s="1462"/>
      <c r="UDE3821" s="1462"/>
      <c r="UDF3821" s="1463"/>
      <c r="UDG3821" s="1462"/>
      <c r="UDH3821" s="1462"/>
      <c r="UDI3821" s="1462"/>
      <c r="UDJ3821" s="1462"/>
      <c r="UDK3821" s="1462"/>
      <c r="UDL3821" s="1462"/>
      <c r="UDM3821" s="1462"/>
      <c r="UDN3821" s="1463"/>
      <c r="UDO3821" s="1462"/>
      <c r="UDP3821" s="1462"/>
      <c r="UDQ3821" s="1463"/>
      <c r="UDR3821" s="1463"/>
      <c r="UDS3821" s="1463"/>
      <c r="UDT3821" s="1463"/>
      <c r="UDU3821" s="1463"/>
      <c r="UDV3821" s="1463"/>
      <c r="UDW3821" s="1462"/>
      <c r="UDX3821" s="1462"/>
      <c r="UDY3821" s="1464"/>
      <c r="UDZ3821" s="1465"/>
      <c r="UEA3821" s="1466"/>
      <c r="UEB3821" s="1466"/>
      <c r="UEC3821" s="1462"/>
      <c r="UED3821" s="1462"/>
      <c r="UEE3821" s="1462"/>
      <c r="UEF3821" s="1462"/>
      <c r="UEG3821" s="1463"/>
      <c r="UEH3821" s="1462"/>
      <c r="UEI3821" s="1462"/>
      <c r="UEJ3821" s="1462"/>
      <c r="UEK3821" s="1462"/>
      <c r="UEL3821" s="1463"/>
      <c r="UEM3821" s="1462"/>
      <c r="UEN3821" s="1462"/>
      <c r="UEO3821" s="1462"/>
      <c r="UEP3821" s="1462"/>
      <c r="UEQ3821" s="1462"/>
      <c r="UER3821" s="1462"/>
      <c r="UES3821" s="1462"/>
      <c r="UET3821" s="1463"/>
      <c r="UEU3821" s="1462"/>
      <c r="UEV3821" s="1462"/>
      <c r="UEW3821" s="1463"/>
      <c r="UEX3821" s="1463"/>
      <c r="UEY3821" s="1463"/>
      <c r="UEZ3821" s="1463"/>
      <c r="UFA3821" s="1463"/>
      <c r="UFB3821" s="1463"/>
      <c r="UFC3821" s="1462"/>
      <c r="UFD3821" s="1462"/>
      <c r="UFE3821" s="1464"/>
      <c r="UFF3821" s="1465"/>
      <c r="UFG3821" s="1466"/>
      <c r="UFH3821" s="1466"/>
      <c r="UFI3821" s="1462"/>
      <c r="UFJ3821" s="1462"/>
      <c r="UFK3821" s="1462"/>
      <c r="UFL3821" s="1462"/>
      <c r="UFM3821" s="1463"/>
      <c r="UFN3821" s="1462"/>
      <c r="UFO3821" s="1462"/>
      <c r="UFP3821" s="1462"/>
      <c r="UFQ3821" s="1462"/>
      <c r="UFR3821" s="1463"/>
      <c r="UFS3821" s="1462"/>
      <c r="UFT3821" s="1462"/>
      <c r="UFU3821" s="1462"/>
      <c r="UFV3821" s="1462"/>
      <c r="UFW3821" s="1462"/>
      <c r="UFX3821" s="1462"/>
      <c r="UFY3821" s="1462"/>
      <c r="UFZ3821" s="1463"/>
      <c r="UGA3821" s="1462"/>
      <c r="UGB3821" s="1462"/>
      <c r="UGC3821" s="1463"/>
      <c r="UGD3821" s="1463"/>
      <c r="UGE3821" s="1463"/>
      <c r="UGF3821" s="1463"/>
      <c r="UGG3821" s="1463"/>
      <c r="UGH3821" s="1463"/>
      <c r="UGI3821" s="1462"/>
      <c r="UGJ3821" s="1462"/>
      <c r="UGK3821" s="1464"/>
      <c r="UGL3821" s="1465"/>
      <c r="UGM3821" s="1466"/>
      <c r="UGN3821" s="1466"/>
      <c r="UGO3821" s="1462"/>
      <c r="UGP3821" s="1462"/>
      <c r="UGQ3821" s="1462"/>
      <c r="UGR3821" s="1462"/>
      <c r="UGS3821" s="1463"/>
      <c r="UGT3821" s="1462"/>
      <c r="UGU3821" s="1462"/>
      <c r="UGV3821" s="1462"/>
      <c r="UGW3821" s="1462"/>
      <c r="UGX3821" s="1463"/>
      <c r="UGY3821" s="1462"/>
      <c r="UGZ3821" s="1462"/>
      <c r="UHA3821" s="1462"/>
      <c r="UHB3821" s="1462"/>
      <c r="UHC3821" s="1462"/>
      <c r="UHD3821" s="1462"/>
      <c r="UHE3821" s="1462"/>
      <c r="UHF3821" s="1463"/>
      <c r="UHG3821" s="1462"/>
      <c r="UHH3821" s="1462"/>
      <c r="UHI3821" s="1463"/>
      <c r="UHJ3821" s="1463"/>
      <c r="UHK3821" s="1463"/>
      <c r="UHL3821" s="1463"/>
      <c r="UHM3821" s="1463"/>
      <c r="UHN3821" s="1463"/>
      <c r="UHO3821" s="1462"/>
      <c r="UHP3821" s="1462"/>
      <c r="UHQ3821" s="1464"/>
      <c r="UHR3821" s="1465"/>
      <c r="UHS3821" s="1466"/>
      <c r="UHT3821" s="1466"/>
      <c r="UHU3821" s="1462"/>
      <c r="UHV3821" s="1462"/>
      <c r="UHW3821" s="1462"/>
      <c r="UHX3821" s="1462"/>
      <c r="UHY3821" s="1463"/>
      <c r="UHZ3821" s="1462"/>
      <c r="UIA3821" s="1462"/>
      <c r="UIB3821" s="1462"/>
      <c r="UIC3821" s="1462"/>
      <c r="UID3821" s="1463"/>
      <c r="UIE3821" s="1462"/>
      <c r="UIF3821" s="1462"/>
      <c r="UIG3821" s="1462"/>
      <c r="UIH3821" s="1462"/>
      <c r="UII3821" s="1462"/>
      <c r="UIJ3821" s="1462"/>
      <c r="UIK3821" s="1462"/>
      <c r="UIL3821" s="1463"/>
      <c r="UIM3821" s="1462"/>
      <c r="UIN3821" s="1462"/>
      <c r="UIO3821" s="1463"/>
      <c r="UIP3821" s="1463"/>
      <c r="UIQ3821" s="1463"/>
      <c r="UIR3821" s="1463"/>
      <c r="UIS3821" s="1463"/>
      <c r="UIT3821" s="1463"/>
      <c r="UIU3821" s="1462"/>
      <c r="UIV3821" s="1462"/>
      <c r="UIW3821" s="1464"/>
      <c r="UIX3821" s="1465"/>
      <c r="UIY3821" s="1466"/>
      <c r="UIZ3821" s="1466"/>
      <c r="UJA3821" s="1462"/>
      <c r="UJB3821" s="1462"/>
      <c r="UJC3821" s="1462"/>
      <c r="UJD3821" s="1462"/>
      <c r="UJE3821" s="1463"/>
      <c r="UJF3821" s="1462"/>
      <c r="UJG3821" s="1462"/>
      <c r="UJH3821" s="1462"/>
      <c r="UJI3821" s="1462"/>
      <c r="UJJ3821" s="1463"/>
      <c r="UJK3821" s="1462"/>
      <c r="UJL3821" s="1462"/>
      <c r="UJM3821" s="1462"/>
      <c r="UJN3821" s="1462"/>
      <c r="UJO3821" s="1462"/>
      <c r="UJP3821" s="1462"/>
      <c r="UJQ3821" s="1462"/>
      <c r="UJR3821" s="1463"/>
      <c r="UJS3821" s="1462"/>
      <c r="UJT3821" s="1462"/>
      <c r="UJU3821" s="1463"/>
      <c r="UJV3821" s="1463"/>
      <c r="UJW3821" s="1463"/>
      <c r="UJX3821" s="1463"/>
      <c r="UJY3821" s="1463"/>
      <c r="UJZ3821" s="1463"/>
      <c r="UKA3821" s="1462"/>
      <c r="UKB3821" s="1462"/>
      <c r="UKC3821" s="1464"/>
      <c r="UKD3821" s="1465"/>
      <c r="UKE3821" s="1466"/>
      <c r="UKF3821" s="1466"/>
      <c r="UKG3821" s="1462"/>
      <c r="UKH3821" s="1462"/>
      <c r="UKI3821" s="1462"/>
      <c r="UKJ3821" s="1462"/>
      <c r="UKK3821" s="1463"/>
      <c r="UKL3821" s="1462"/>
      <c r="UKM3821" s="1462"/>
      <c r="UKN3821" s="1462"/>
      <c r="UKO3821" s="1462"/>
      <c r="UKP3821" s="1463"/>
      <c r="UKQ3821" s="1462"/>
      <c r="UKR3821" s="1462"/>
      <c r="UKS3821" s="1462"/>
      <c r="UKT3821" s="1462"/>
      <c r="UKU3821" s="1462"/>
      <c r="UKV3821" s="1462"/>
      <c r="UKW3821" s="1462"/>
      <c r="UKX3821" s="1463"/>
      <c r="UKY3821" s="1462"/>
      <c r="UKZ3821" s="1462"/>
      <c r="ULA3821" s="1463"/>
      <c r="ULB3821" s="1463"/>
      <c r="ULC3821" s="1463"/>
      <c r="ULD3821" s="1463"/>
      <c r="ULE3821" s="1463"/>
      <c r="ULF3821" s="1463"/>
      <c r="ULG3821" s="1462"/>
      <c r="ULH3821" s="1462"/>
      <c r="ULI3821" s="1464"/>
      <c r="ULJ3821" s="1465"/>
      <c r="ULK3821" s="1466"/>
      <c r="ULL3821" s="1466"/>
      <c r="ULM3821" s="1462"/>
      <c r="ULN3821" s="1462"/>
      <c r="ULO3821" s="1462"/>
      <c r="ULP3821" s="1462"/>
      <c r="ULQ3821" s="1463"/>
      <c r="ULR3821" s="1462"/>
      <c r="ULS3821" s="1462"/>
      <c r="ULT3821" s="1462"/>
      <c r="ULU3821" s="1462"/>
      <c r="ULV3821" s="1463"/>
      <c r="ULW3821" s="1462"/>
      <c r="ULX3821" s="1462"/>
      <c r="ULY3821" s="1462"/>
      <c r="ULZ3821" s="1462"/>
      <c r="UMA3821" s="1462"/>
      <c r="UMB3821" s="1462"/>
      <c r="UMC3821" s="1462"/>
      <c r="UMD3821" s="1463"/>
      <c r="UME3821" s="1462"/>
      <c r="UMF3821" s="1462"/>
      <c r="UMG3821" s="1463"/>
      <c r="UMH3821" s="1463"/>
      <c r="UMI3821" s="1463"/>
      <c r="UMJ3821" s="1463"/>
      <c r="UMK3821" s="1463"/>
      <c r="UML3821" s="1463"/>
      <c r="UMM3821" s="1462"/>
      <c r="UMN3821" s="1462"/>
      <c r="UMO3821" s="1464"/>
      <c r="UMP3821" s="1465"/>
      <c r="UMQ3821" s="1466"/>
      <c r="UMR3821" s="1466"/>
      <c r="UMS3821" s="1462"/>
      <c r="UMT3821" s="1462"/>
      <c r="UMU3821" s="1462"/>
      <c r="UMV3821" s="1462"/>
      <c r="UMW3821" s="1463"/>
      <c r="UMX3821" s="1462"/>
      <c r="UMY3821" s="1462"/>
      <c r="UMZ3821" s="1462"/>
      <c r="UNA3821" s="1462"/>
      <c r="UNB3821" s="1463"/>
      <c r="UNC3821" s="1462"/>
      <c r="UND3821" s="1462"/>
      <c r="UNE3821" s="1462"/>
      <c r="UNF3821" s="1462"/>
      <c r="UNG3821" s="1462"/>
      <c r="UNH3821" s="1462"/>
      <c r="UNI3821" s="1462"/>
      <c r="UNJ3821" s="1463"/>
      <c r="UNK3821" s="1462"/>
      <c r="UNL3821" s="1462"/>
      <c r="UNM3821" s="1463"/>
      <c r="UNN3821" s="1463"/>
      <c r="UNO3821" s="1463"/>
      <c r="UNP3821" s="1463"/>
      <c r="UNQ3821" s="1463"/>
      <c r="UNR3821" s="1463"/>
      <c r="UNS3821" s="1462"/>
      <c r="UNT3821" s="1462"/>
      <c r="UNU3821" s="1464"/>
      <c r="UNV3821" s="1465"/>
      <c r="UNW3821" s="1466"/>
      <c r="UNX3821" s="1466"/>
      <c r="UNY3821" s="1462"/>
      <c r="UNZ3821" s="1462"/>
      <c r="UOA3821" s="1462"/>
      <c r="UOB3821" s="1462"/>
      <c r="UOC3821" s="1463"/>
      <c r="UOD3821" s="1462"/>
      <c r="UOE3821" s="1462"/>
      <c r="UOF3821" s="1462"/>
      <c r="UOG3821" s="1462"/>
      <c r="UOH3821" s="1463"/>
      <c r="UOI3821" s="1462"/>
      <c r="UOJ3821" s="1462"/>
      <c r="UOK3821" s="1462"/>
      <c r="UOL3821" s="1462"/>
      <c r="UOM3821" s="1462"/>
      <c r="UON3821" s="1462"/>
      <c r="UOO3821" s="1462"/>
      <c r="UOP3821" s="1463"/>
      <c r="UOQ3821" s="1462"/>
      <c r="UOR3821" s="1462"/>
      <c r="UOS3821" s="1463"/>
      <c r="UOT3821" s="1463"/>
      <c r="UOU3821" s="1463"/>
      <c r="UOV3821" s="1463"/>
      <c r="UOW3821" s="1463"/>
      <c r="UOX3821" s="1463"/>
      <c r="UOY3821" s="1462"/>
      <c r="UOZ3821" s="1462"/>
      <c r="UPA3821" s="1464"/>
      <c r="UPB3821" s="1465"/>
      <c r="UPC3821" s="1466"/>
      <c r="UPD3821" s="1466"/>
      <c r="UPE3821" s="1462"/>
      <c r="UPF3821" s="1462"/>
      <c r="UPG3821" s="1462"/>
      <c r="UPH3821" s="1462"/>
      <c r="UPI3821" s="1463"/>
      <c r="UPJ3821" s="1462"/>
      <c r="UPK3821" s="1462"/>
      <c r="UPL3821" s="1462"/>
      <c r="UPM3821" s="1462"/>
      <c r="UPN3821" s="1463"/>
      <c r="UPO3821" s="1462"/>
      <c r="UPP3821" s="1462"/>
      <c r="UPQ3821" s="1462"/>
      <c r="UPR3821" s="1462"/>
      <c r="UPS3821" s="1462"/>
      <c r="UPT3821" s="1462"/>
      <c r="UPU3821" s="1462"/>
      <c r="UPV3821" s="1463"/>
      <c r="UPW3821" s="1462"/>
      <c r="UPX3821" s="1462"/>
      <c r="UPY3821" s="1463"/>
      <c r="UPZ3821" s="1463"/>
      <c r="UQA3821" s="1463"/>
      <c r="UQB3821" s="1463"/>
      <c r="UQC3821" s="1463"/>
      <c r="UQD3821" s="1463"/>
      <c r="UQE3821" s="1462"/>
      <c r="UQF3821" s="1462"/>
      <c r="UQG3821" s="1464"/>
      <c r="UQH3821" s="1465"/>
      <c r="UQI3821" s="1466"/>
      <c r="UQJ3821" s="1466"/>
      <c r="UQK3821" s="1462"/>
      <c r="UQL3821" s="1462"/>
      <c r="UQM3821" s="1462"/>
      <c r="UQN3821" s="1462"/>
      <c r="UQO3821" s="1463"/>
      <c r="UQP3821" s="1462"/>
      <c r="UQQ3821" s="1462"/>
      <c r="UQR3821" s="1462"/>
      <c r="UQS3821" s="1462"/>
      <c r="UQT3821" s="1463"/>
      <c r="UQU3821" s="1462"/>
      <c r="UQV3821" s="1462"/>
      <c r="UQW3821" s="1462"/>
      <c r="UQX3821" s="1462"/>
      <c r="UQY3821" s="1462"/>
      <c r="UQZ3821" s="1462"/>
      <c r="URA3821" s="1462"/>
      <c r="URB3821" s="1463"/>
      <c r="URC3821" s="1462"/>
      <c r="URD3821" s="1462"/>
      <c r="URE3821" s="1463"/>
      <c r="URF3821" s="1463"/>
      <c r="URG3821" s="1463"/>
      <c r="URH3821" s="1463"/>
      <c r="URI3821" s="1463"/>
      <c r="URJ3821" s="1463"/>
      <c r="URK3821" s="1462"/>
      <c r="URL3821" s="1462"/>
      <c r="URM3821" s="1464"/>
      <c r="URN3821" s="1465"/>
      <c r="URO3821" s="1466"/>
      <c r="URP3821" s="1466"/>
      <c r="URQ3821" s="1462"/>
      <c r="URR3821" s="1462"/>
      <c r="URS3821" s="1462"/>
      <c r="URT3821" s="1462"/>
      <c r="URU3821" s="1463"/>
      <c r="URV3821" s="1462"/>
      <c r="URW3821" s="1462"/>
      <c r="URX3821" s="1462"/>
      <c r="URY3821" s="1462"/>
      <c r="URZ3821" s="1463"/>
      <c r="USA3821" s="1462"/>
      <c r="USB3821" s="1462"/>
      <c r="USC3821" s="1462"/>
      <c r="USD3821" s="1462"/>
      <c r="USE3821" s="1462"/>
      <c r="USF3821" s="1462"/>
      <c r="USG3821" s="1462"/>
      <c r="USH3821" s="1463"/>
      <c r="USI3821" s="1462"/>
      <c r="USJ3821" s="1462"/>
      <c r="USK3821" s="1463"/>
      <c r="USL3821" s="1463"/>
      <c r="USM3821" s="1463"/>
      <c r="USN3821" s="1463"/>
      <c r="USO3821" s="1463"/>
      <c r="USP3821" s="1463"/>
      <c r="USQ3821" s="1462"/>
      <c r="USR3821" s="1462"/>
      <c r="USS3821" s="1464"/>
      <c r="UST3821" s="1465"/>
      <c r="USU3821" s="1466"/>
      <c r="USV3821" s="1466"/>
      <c r="USW3821" s="1462"/>
      <c r="USX3821" s="1462"/>
      <c r="USY3821" s="1462"/>
      <c r="USZ3821" s="1462"/>
      <c r="UTA3821" s="1463"/>
      <c r="UTB3821" s="1462"/>
      <c r="UTC3821" s="1462"/>
      <c r="UTD3821" s="1462"/>
      <c r="UTE3821" s="1462"/>
      <c r="UTF3821" s="1463"/>
      <c r="UTG3821" s="1462"/>
      <c r="UTH3821" s="1462"/>
      <c r="UTI3821" s="1462"/>
      <c r="UTJ3821" s="1462"/>
      <c r="UTK3821" s="1462"/>
      <c r="UTL3821" s="1462"/>
      <c r="UTM3821" s="1462"/>
      <c r="UTN3821" s="1463"/>
      <c r="UTO3821" s="1462"/>
      <c r="UTP3821" s="1462"/>
      <c r="UTQ3821" s="1463"/>
      <c r="UTR3821" s="1463"/>
      <c r="UTS3821" s="1463"/>
      <c r="UTT3821" s="1463"/>
      <c r="UTU3821" s="1463"/>
      <c r="UTV3821" s="1463"/>
      <c r="UTW3821" s="1462"/>
      <c r="UTX3821" s="1462"/>
      <c r="UTY3821" s="1464"/>
      <c r="UTZ3821" s="1465"/>
      <c r="UUA3821" s="1466"/>
      <c r="UUB3821" s="1466"/>
      <c r="UUC3821" s="1462"/>
      <c r="UUD3821" s="1462"/>
      <c r="UUE3821" s="1462"/>
      <c r="UUF3821" s="1462"/>
      <c r="UUG3821" s="1463"/>
      <c r="UUH3821" s="1462"/>
      <c r="UUI3821" s="1462"/>
      <c r="UUJ3821" s="1462"/>
      <c r="UUK3821" s="1462"/>
      <c r="UUL3821" s="1463"/>
      <c r="UUM3821" s="1462"/>
      <c r="UUN3821" s="1462"/>
      <c r="UUO3821" s="1462"/>
      <c r="UUP3821" s="1462"/>
      <c r="UUQ3821" s="1462"/>
      <c r="UUR3821" s="1462"/>
      <c r="UUS3821" s="1462"/>
      <c r="UUT3821" s="1463"/>
      <c r="UUU3821" s="1462"/>
      <c r="UUV3821" s="1462"/>
      <c r="UUW3821" s="1463"/>
      <c r="UUX3821" s="1463"/>
      <c r="UUY3821" s="1463"/>
      <c r="UUZ3821" s="1463"/>
      <c r="UVA3821" s="1463"/>
      <c r="UVB3821" s="1463"/>
      <c r="UVC3821" s="1462"/>
      <c r="UVD3821" s="1462"/>
      <c r="UVE3821" s="1464"/>
      <c r="UVF3821" s="1465"/>
      <c r="UVG3821" s="1466"/>
      <c r="UVH3821" s="1466"/>
      <c r="UVI3821" s="1462"/>
      <c r="UVJ3821" s="1462"/>
      <c r="UVK3821" s="1462"/>
      <c r="UVL3821" s="1462"/>
      <c r="UVM3821" s="1463"/>
      <c r="UVN3821" s="1462"/>
      <c r="UVO3821" s="1462"/>
      <c r="UVP3821" s="1462"/>
      <c r="UVQ3821" s="1462"/>
      <c r="UVR3821" s="1463"/>
      <c r="UVS3821" s="1462"/>
      <c r="UVT3821" s="1462"/>
      <c r="UVU3821" s="1462"/>
      <c r="UVV3821" s="1462"/>
      <c r="UVW3821" s="1462"/>
      <c r="UVX3821" s="1462"/>
      <c r="UVY3821" s="1462"/>
      <c r="UVZ3821" s="1463"/>
      <c r="UWA3821" s="1462"/>
      <c r="UWB3821" s="1462"/>
      <c r="UWC3821" s="1463"/>
      <c r="UWD3821" s="1463"/>
      <c r="UWE3821" s="1463"/>
      <c r="UWF3821" s="1463"/>
      <c r="UWG3821" s="1463"/>
      <c r="UWH3821" s="1463"/>
      <c r="UWI3821" s="1462"/>
      <c r="UWJ3821" s="1462"/>
      <c r="UWK3821" s="1464"/>
      <c r="UWL3821" s="1465"/>
      <c r="UWM3821" s="1466"/>
      <c r="UWN3821" s="1466"/>
      <c r="UWO3821" s="1462"/>
      <c r="UWP3821" s="1462"/>
      <c r="UWQ3821" s="1462"/>
      <c r="UWR3821" s="1462"/>
      <c r="UWS3821" s="1463"/>
      <c r="UWT3821" s="1462"/>
      <c r="UWU3821" s="1462"/>
      <c r="UWV3821" s="1462"/>
      <c r="UWW3821" s="1462"/>
      <c r="UWX3821" s="1463"/>
      <c r="UWY3821" s="1462"/>
      <c r="UWZ3821" s="1462"/>
      <c r="UXA3821" s="1462"/>
      <c r="UXB3821" s="1462"/>
      <c r="UXC3821" s="1462"/>
      <c r="UXD3821" s="1462"/>
      <c r="UXE3821" s="1462"/>
      <c r="UXF3821" s="1463"/>
      <c r="UXG3821" s="1462"/>
      <c r="UXH3821" s="1462"/>
      <c r="UXI3821" s="1463"/>
      <c r="UXJ3821" s="1463"/>
      <c r="UXK3821" s="1463"/>
      <c r="UXL3821" s="1463"/>
      <c r="UXM3821" s="1463"/>
      <c r="UXN3821" s="1463"/>
      <c r="UXO3821" s="1462"/>
      <c r="UXP3821" s="1462"/>
      <c r="UXQ3821" s="1464"/>
      <c r="UXR3821" s="1465"/>
      <c r="UXS3821" s="1466"/>
      <c r="UXT3821" s="1466"/>
      <c r="UXU3821" s="1462"/>
      <c r="UXV3821" s="1462"/>
      <c r="UXW3821" s="1462"/>
      <c r="UXX3821" s="1462"/>
      <c r="UXY3821" s="1463"/>
      <c r="UXZ3821" s="1462"/>
      <c r="UYA3821" s="1462"/>
      <c r="UYB3821" s="1462"/>
      <c r="UYC3821" s="1462"/>
      <c r="UYD3821" s="1463"/>
      <c r="UYE3821" s="1462"/>
      <c r="UYF3821" s="1462"/>
      <c r="UYG3821" s="1462"/>
      <c r="UYH3821" s="1462"/>
      <c r="UYI3821" s="1462"/>
      <c r="UYJ3821" s="1462"/>
      <c r="UYK3821" s="1462"/>
      <c r="UYL3821" s="1463"/>
      <c r="UYM3821" s="1462"/>
      <c r="UYN3821" s="1462"/>
      <c r="UYO3821" s="1463"/>
      <c r="UYP3821" s="1463"/>
      <c r="UYQ3821" s="1463"/>
      <c r="UYR3821" s="1463"/>
      <c r="UYS3821" s="1463"/>
      <c r="UYT3821" s="1463"/>
      <c r="UYU3821" s="1462"/>
      <c r="UYV3821" s="1462"/>
      <c r="UYW3821" s="1464"/>
      <c r="UYX3821" s="1465"/>
      <c r="UYY3821" s="1466"/>
      <c r="UYZ3821" s="1466"/>
      <c r="UZA3821" s="1462"/>
      <c r="UZB3821" s="1462"/>
      <c r="UZC3821" s="1462"/>
      <c r="UZD3821" s="1462"/>
      <c r="UZE3821" s="1463"/>
      <c r="UZF3821" s="1462"/>
      <c r="UZG3821" s="1462"/>
      <c r="UZH3821" s="1462"/>
      <c r="UZI3821" s="1462"/>
      <c r="UZJ3821" s="1463"/>
      <c r="UZK3821" s="1462"/>
      <c r="UZL3821" s="1462"/>
      <c r="UZM3821" s="1462"/>
      <c r="UZN3821" s="1462"/>
      <c r="UZO3821" s="1462"/>
      <c r="UZP3821" s="1462"/>
      <c r="UZQ3821" s="1462"/>
      <c r="UZR3821" s="1463"/>
      <c r="UZS3821" s="1462"/>
      <c r="UZT3821" s="1462"/>
      <c r="UZU3821" s="1463"/>
      <c r="UZV3821" s="1463"/>
      <c r="UZW3821" s="1463"/>
      <c r="UZX3821" s="1463"/>
      <c r="UZY3821" s="1463"/>
      <c r="UZZ3821" s="1463"/>
      <c r="VAA3821" s="1462"/>
      <c r="VAB3821" s="1462"/>
      <c r="VAC3821" s="1464"/>
      <c r="VAD3821" s="1465"/>
      <c r="VAE3821" s="1466"/>
      <c r="VAF3821" s="1466"/>
      <c r="VAG3821" s="1462"/>
      <c r="VAH3821" s="1462"/>
      <c r="VAI3821" s="1462"/>
      <c r="VAJ3821" s="1462"/>
      <c r="VAK3821" s="1463"/>
      <c r="VAL3821" s="1462"/>
      <c r="VAM3821" s="1462"/>
      <c r="VAN3821" s="1462"/>
      <c r="VAO3821" s="1462"/>
      <c r="VAP3821" s="1463"/>
      <c r="VAQ3821" s="1462"/>
      <c r="VAR3821" s="1462"/>
      <c r="VAS3821" s="1462"/>
      <c r="VAT3821" s="1462"/>
      <c r="VAU3821" s="1462"/>
      <c r="VAV3821" s="1462"/>
      <c r="VAW3821" s="1462"/>
      <c r="VAX3821" s="1463"/>
      <c r="VAY3821" s="1462"/>
      <c r="VAZ3821" s="1462"/>
      <c r="VBA3821" s="1463"/>
      <c r="VBB3821" s="1463"/>
      <c r="VBC3821" s="1463"/>
      <c r="VBD3821" s="1463"/>
      <c r="VBE3821" s="1463"/>
      <c r="VBF3821" s="1463"/>
      <c r="VBG3821" s="1462"/>
      <c r="VBH3821" s="1462"/>
      <c r="VBI3821" s="1464"/>
      <c r="VBJ3821" s="1465"/>
      <c r="VBK3821" s="1466"/>
      <c r="VBL3821" s="1466"/>
      <c r="VBM3821" s="1462"/>
      <c r="VBN3821" s="1462"/>
      <c r="VBO3821" s="1462"/>
      <c r="VBP3821" s="1462"/>
      <c r="VBQ3821" s="1463"/>
      <c r="VBR3821" s="1462"/>
      <c r="VBS3821" s="1462"/>
      <c r="VBT3821" s="1462"/>
      <c r="VBU3821" s="1462"/>
      <c r="VBV3821" s="1463"/>
      <c r="VBW3821" s="1462"/>
      <c r="VBX3821" s="1462"/>
      <c r="VBY3821" s="1462"/>
      <c r="VBZ3821" s="1462"/>
      <c r="VCA3821" s="1462"/>
      <c r="VCB3821" s="1462"/>
      <c r="VCC3821" s="1462"/>
      <c r="VCD3821" s="1463"/>
      <c r="VCE3821" s="1462"/>
      <c r="VCF3821" s="1462"/>
      <c r="VCG3821" s="1463"/>
      <c r="VCH3821" s="1463"/>
      <c r="VCI3821" s="1463"/>
      <c r="VCJ3821" s="1463"/>
      <c r="VCK3821" s="1463"/>
      <c r="VCL3821" s="1463"/>
      <c r="VCM3821" s="1462"/>
      <c r="VCN3821" s="1462"/>
      <c r="VCO3821" s="1464"/>
      <c r="VCP3821" s="1465"/>
      <c r="VCQ3821" s="1466"/>
      <c r="VCR3821" s="1466"/>
      <c r="VCS3821" s="1462"/>
      <c r="VCT3821" s="1462"/>
      <c r="VCU3821" s="1462"/>
      <c r="VCV3821" s="1462"/>
      <c r="VCW3821" s="1463"/>
      <c r="VCX3821" s="1462"/>
      <c r="VCY3821" s="1462"/>
      <c r="VCZ3821" s="1462"/>
      <c r="VDA3821" s="1462"/>
      <c r="VDB3821" s="1463"/>
      <c r="VDC3821" s="1462"/>
      <c r="VDD3821" s="1462"/>
      <c r="VDE3821" s="1462"/>
      <c r="VDF3821" s="1462"/>
      <c r="VDG3821" s="1462"/>
      <c r="VDH3821" s="1462"/>
      <c r="VDI3821" s="1462"/>
      <c r="VDJ3821" s="1463"/>
      <c r="VDK3821" s="1462"/>
      <c r="VDL3821" s="1462"/>
      <c r="VDM3821" s="1463"/>
      <c r="VDN3821" s="1463"/>
      <c r="VDO3821" s="1463"/>
      <c r="VDP3821" s="1463"/>
      <c r="VDQ3821" s="1463"/>
      <c r="VDR3821" s="1463"/>
      <c r="VDS3821" s="1462"/>
      <c r="VDT3821" s="1462"/>
      <c r="VDU3821" s="1464"/>
      <c r="VDV3821" s="1465"/>
      <c r="VDW3821" s="1466"/>
      <c r="VDX3821" s="1466"/>
      <c r="VDY3821" s="1462"/>
      <c r="VDZ3821" s="1462"/>
      <c r="VEA3821" s="1462"/>
      <c r="VEB3821" s="1462"/>
      <c r="VEC3821" s="1463"/>
      <c r="VED3821" s="1462"/>
      <c r="VEE3821" s="1462"/>
      <c r="VEF3821" s="1462"/>
      <c r="VEG3821" s="1462"/>
      <c r="VEH3821" s="1463"/>
      <c r="VEI3821" s="1462"/>
      <c r="VEJ3821" s="1462"/>
      <c r="VEK3821" s="1462"/>
      <c r="VEL3821" s="1462"/>
      <c r="VEM3821" s="1462"/>
      <c r="VEN3821" s="1462"/>
      <c r="VEO3821" s="1462"/>
      <c r="VEP3821" s="1463"/>
      <c r="VEQ3821" s="1462"/>
      <c r="VER3821" s="1462"/>
      <c r="VES3821" s="1463"/>
      <c r="VET3821" s="1463"/>
      <c r="VEU3821" s="1463"/>
      <c r="VEV3821" s="1463"/>
      <c r="VEW3821" s="1463"/>
      <c r="VEX3821" s="1463"/>
      <c r="VEY3821" s="1462"/>
      <c r="VEZ3821" s="1462"/>
      <c r="VFA3821" s="1464"/>
      <c r="VFB3821" s="1465"/>
      <c r="VFC3821" s="1466"/>
      <c r="VFD3821" s="1466"/>
      <c r="VFE3821" s="1462"/>
      <c r="VFF3821" s="1462"/>
      <c r="VFG3821" s="1462"/>
      <c r="VFH3821" s="1462"/>
      <c r="VFI3821" s="1463"/>
      <c r="VFJ3821" s="1462"/>
      <c r="VFK3821" s="1462"/>
      <c r="VFL3821" s="1462"/>
      <c r="VFM3821" s="1462"/>
      <c r="VFN3821" s="1463"/>
      <c r="VFO3821" s="1462"/>
      <c r="VFP3821" s="1462"/>
      <c r="VFQ3821" s="1462"/>
      <c r="VFR3821" s="1462"/>
      <c r="VFS3821" s="1462"/>
      <c r="VFT3821" s="1462"/>
      <c r="VFU3821" s="1462"/>
      <c r="VFV3821" s="1463"/>
      <c r="VFW3821" s="1462"/>
      <c r="VFX3821" s="1462"/>
      <c r="VFY3821" s="1463"/>
      <c r="VFZ3821" s="1463"/>
      <c r="VGA3821" s="1463"/>
      <c r="VGB3821" s="1463"/>
      <c r="VGC3821" s="1463"/>
      <c r="VGD3821" s="1463"/>
      <c r="VGE3821" s="1462"/>
      <c r="VGF3821" s="1462"/>
      <c r="VGG3821" s="1464"/>
      <c r="VGH3821" s="1465"/>
      <c r="VGI3821" s="1466"/>
      <c r="VGJ3821" s="1466"/>
      <c r="VGK3821" s="1462"/>
      <c r="VGL3821" s="1462"/>
      <c r="VGM3821" s="1462"/>
      <c r="VGN3821" s="1462"/>
      <c r="VGO3821" s="1463"/>
      <c r="VGP3821" s="1462"/>
      <c r="VGQ3821" s="1462"/>
      <c r="VGR3821" s="1462"/>
      <c r="VGS3821" s="1462"/>
      <c r="VGT3821" s="1463"/>
      <c r="VGU3821" s="1462"/>
      <c r="VGV3821" s="1462"/>
      <c r="VGW3821" s="1462"/>
      <c r="VGX3821" s="1462"/>
      <c r="VGY3821" s="1462"/>
      <c r="VGZ3821" s="1462"/>
      <c r="VHA3821" s="1462"/>
      <c r="VHB3821" s="1463"/>
      <c r="VHC3821" s="1462"/>
      <c r="VHD3821" s="1462"/>
      <c r="VHE3821" s="1463"/>
      <c r="VHF3821" s="1463"/>
      <c r="VHG3821" s="1463"/>
      <c r="VHH3821" s="1463"/>
      <c r="VHI3821" s="1463"/>
      <c r="VHJ3821" s="1463"/>
      <c r="VHK3821" s="1462"/>
      <c r="VHL3821" s="1462"/>
      <c r="VHM3821" s="1464"/>
      <c r="VHN3821" s="1465"/>
      <c r="VHO3821" s="1466"/>
      <c r="VHP3821" s="1466"/>
      <c r="VHQ3821" s="1462"/>
      <c r="VHR3821" s="1462"/>
      <c r="VHS3821" s="1462"/>
      <c r="VHT3821" s="1462"/>
      <c r="VHU3821" s="1463"/>
      <c r="VHV3821" s="1462"/>
      <c r="VHW3821" s="1462"/>
      <c r="VHX3821" s="1462"/>
      <c r="VHY3821" s="1462"/>
      <c r="VHZ3821" s="1463"/>
      <c r="VIA3821" s="1462"/>
      <c r="VIB3821" s="1462"/>
      <c r="VIC3821" s="1462"/>
      <c r="VID3821" s="1462"/>
      <c r="VIE3821" s="1462"/>
      <c r="VIF3821" s="1462"/>
      <c r="VIG3821" s="1462"/>
      <c r="VIH3821" s="1463"/>
      <c r="VII3821" s="1462"/>
      <c r="VIJ3821" s="1462"/>
      <c r="VIK3821" s="1463"/>
      <c r="VIL3821" s="1463"/>
      <c r="VIM3821" s="1463"/>
      <c r="VIN3821" s="1463"/>
      <c r="VIO3821" s="1463"/>
      <c r="VIP3821" s="1463"/>
      <c r="VIQ3821" s="1462"/>
      <c r="VIR3821" s="1462"/>
      <c r="VIS3821" s="1464"/>
      <c r="VIT3821" s="1465"/>
      <c r="VIU3821" s="1466"/>
      <c r="VIV3821" s="1466"/>
      <c r="VIW3821" s="1462"/>
      <c r="VIX3821" s="1462"/>
      <c r="VIY3821" s="1462"/>
      <c r="VIZ3821" s="1462"/>
      <c r="VJA3821" s="1463"/>
      <c r="VJB3821" s="1462"/>
      <c r="VJC3821" s="1462"/>
      <c r="VJD3821" s="1462"/>
      <c r="VJE3821" s="1462"/>
      <c r="VJF3821" s="1463"/>
      <c r="VJG3821" s="1462"/>
      <c r="VJH3821" s="1462"/>
      <c r="VJI3821" s="1462"/>
      <c r="VJJ3821" s="1462"/>
      <c r="VJK3821" s="1462"/>
      <c r="VJL3821" s="1462"/>
      <c r="VJM3821" s="1462"/>
      <c r="VJN3821" s="1463"/>
      <c r="VJO3821" s="1462"/>
      <c r="VJP3821" s="1462"/>
      <c r="VJQ3821" s="1463"/>
      <c r="VJR3821" s="1463"/>
      <c r="VJS3821" s="1463"/>
      <c r="VJT3821" s="1463"/>
      <c r="VJU3821" s="1463"/>
      <c r="VJV3821" s="1463"/>
      <c r="VJW3821" s="1462"/>
      <c r="VJX3821" s="1462"/>
      <c r="VJY3821" s="1464"/>
      <c r="VJZ3821" s="1465"/>
      <c r="VKA3821" s="1466"/>
      <c r="VKB3821" s="1466"/>
      <c r="VKC3821" s="1462"/>
      <c r="VKD3821" s="1462"/>
      <c r="VKE3821" s="1462"/>
      <c r="VKF3821" s="1462"/>
      <c r="VKG3821" s="1463"/>
      <c r="VKH3821" s="1462"/>
      <c r="VKI3821" s="1462"/>
      <c r="VKJ3821" s="1462"/>
      <c r="VKK3821" s="1462"/>
      <c r="VKL3821" s="1463"/>
      <c r="VKM3821" s="1462"/>
      <c r="VKN3821" s="1462"/>
      <c r="VKO3821" s="1462"/>
      <c r="VKP3821" s="1462"/>
      <c r="VKQ3821" s="1462"/>
      <c r="VKR3821" s="1462"/>
      <c r="VKS3821" s="1462"/>
      <c r="VKT3821" s="1463"/>
      <c r="VKU3821" s="1462"/>
      <c r="VKV3821" s="1462"/>
      <c r="VKW3821" s="1463"/>
      <c r="VKX3821" s="1463"/>
      <c r="VKY3821" s="1463"/>
      <c r="VKZ3821" s="1463"/>
      <c r="VLA3821" s="1463"/>
      <c r="VLB3821" s="1463"/>
      <c r="VLC3821" s="1462"/>
      <c r="VLD3821" s="1462"/>
      <c r="VLE3821" s="1464"/>
      <c r="VLF3821" s="1465"/>
      <c r="VLG3821" s="1466"/>
      <c r="VLH3821" s="1466"/>
      <c r="VLI3821" s="1462"/>
      <c r="VLJ3821" s="1462"/>
      <c r="VLK3821" s="1462"/>
      <c r="VLL3821" s="1462"/>
      <c r="VLM3821" s="1463"/>
      <c r="VLN3821" s="1462"/>
      <c r="VLO3821" s="1462"/>
      <c r="VLP3821" s="1462"/>
      <c r="VLQ3821" s="1462"/>
      <c r="VLR3821" s="1463"/>
      <c r="VLS3821" s="1462"/>
      <c r="VLT3821" s="1462"/>
      <c r="VLU3821" s="1462"/>
      <c r="VLV3821" s="1462"/>
      <c r="VLW3821" s="1462"/>
      <c r="VLX3821" s="1462"/>
      <c r="VLY3821" s="1462"/>
      <c r="VLZ3821" s="1463"/>
      <c r="VMA3821" s="1462"/>
      <c r="VMB3821" s="1462"/>
      <c r="VMC3821" s="1463"/>
      <c r="VMD3821" s="1463"/>
      <c r="VME3821" s="1463"/>
      <c r="VMF3821" s="1463"/>
      <c r="VMG3821" s="1463"/>
      <c r="VMH3821" s="1463"/>
      <c r="VMI3821" s="1462"/>
      <c r="VMJ3821" s="1462"/>
      <c r="VMK3821" s="1464"/>
      <c r="VML3821" s="1465"/>
      <c r="VMM3821" s="1466"/>
      <c r="VMN3821" s="1466"/>
      <c r="VMO3821" s="1462"/>
      <c r="VMP3821" s="1462"/>
      <c r="VMQ3821" s="1462"/>
      <c r="VMR3821" s="1462"/>
      <c r="VMS3821" s="1463"/>
      <c r="VMT3821" s="1462"/>
      <c r="VMU3821" s="1462"/>
      <c r="VMV3821" s="1462"/>
      <c r="VMW3821" s="1462"/>
      <c r="VMX3821" s="1463"/>
      <c r="VMY3821" s="1462"/>
      <c r="VMZ3821" s="1462"/>
      <c r="VNA3821" s="1462"/>
      <c r="VNB3821" s="1462"/>
      <c r="VNC3821" s="1462"/>
      <c r="VND3821" s="1462"/>
      <c r="VNE3821" s="1462"/>
      <c r="VNF3821" s="1463"/>
      <c r="VNG3821" s="1462"/>
      <c r="VNH3821" s="1462"/>
      <c r="VNI3821" s="1463"/>
      <c r="VNJ3821" s="1463"/>
      <c r="VNK3821" s="1463"/>
      <c r="VNL3821" s="1463"/>
      <c r="VNM3821" s="1463"/>
      <c r="VNN3821" s="1463"/>
      <c r="VNO3821" s="1462"/>
      <c r="VNP3821" s="1462"/>
      <c r="VNQ3821" s="1464"/>
      <c r="VNR3821" s="1465"/>
      <c r="VNS3821" s="1466"/>
      <c r="VNT3821" s="1466"/>
      <c r="VNU3821" s="1462"/>
      <c r="VNV3821" s="1462"/>
      <c r="VNW3821" s="1462"/>
      <c r="VNX3821" s="1462"/>
      <c r="VNY3821" s="1463"/>
      <c r="VNZ3821" s="1462"/>
      <c r="VOA3821" s="1462"/>
      <c r="VOB3821" s="1462"/>
      <c r="VOC3821" s="1462"/>
      <c r="VOD3821" s="1463"/>
      <c r="VOE3821" s="1462"/>
      <c r="VOF3821" s="1462"/>
      <c r="VOG3821" s="1462"/>
      <c r="VOH3821" s="1462"/>
      <c r="VOI3821" s="1462"/>
      <c r="VOJ3821" s="1462"/>
      <c r="VOK3821" s="1462"/>
      <c r="VOL3821" s="1463"/>
      <c r="VOM3821" s="1462"/>
      <c r="VON3821" s="1462"/>
      <c r="VOO3821" s="1463"/>
      <c r="VOP3821" s="1463"/>
      <c r="VOQ3821" s="1463"/>
      <c r="VOR3821" s="1463"/>
      <c r="VOS3821" s="1463"/>
      <c r="VOT3821" s="1463"/>
      <c r="VOU3821" s="1462"/>
      <c r="VOV3821" s="1462"/>
      <c r="VOW3821" s="1464"/>
      <c r="VOX3821" s="1465"/>
      <c r="VOY3821" s="1466"/>
      <c r="VOZ3821" s="1466"/>
      <c r="VPA3821" s="1462"/>
      <c r="VPB3821" s="1462"/>
      <c r="VPC3821" s="1462"/>
      <c r="VPD3821" s="1462"/>
      <c r="VPE3821" s="1463"/>
      <c r="VPF3821" s="1462"/>
      <c r="VPG3821" s="1462"/>
      <c r="VPH3821" s="1462"/>
      <c r="VPI3821" s="1462"/>
      <c r="VPJ3821" s="1463"/>
      <c r="VPK3821" s="1462"/>
      <c r="VPL3821" s="1462"/>
      <c r="VPM3821" s="1462"/>
      <c r="VPN3821" s="1462"/>
      <c r="VPO3821" s="1462"/>
      <c r="VPP3821" s="1462"/>
      <c r="VPQ3821" s="1462"/>
      <c r="VPR3821" s="1463"/>
      <c r="VPS3821" s="1462"/>
      <c r="VPT3821" s="1462"/>
      <c r="VPU3821" s="1463"/>
      <c r="VPV3821" s="1463"/>
      <c r="VPW3821" s="1463"/>
      <c r="VPX3821" s="1463"/>
      <c r="VPY3821" s="1463"/>
      <c r="VPZ3821" s="1463"/>
      <c r="VQA3821" s="1462"/>
      <c r="VQB3821" s="1462"/>
      <c r="VQC3821" s="1464"/>
      <c r="VQD3821" s="1465"/>
      <c r="VQE3821" s="1466"/>
      <c r="VQF3821" s="1466"/>
      <c r="VQG3821" s="1462"/>
      <c r="VQH3821" s="1462"/>
      <c r="VQI3821" s="1462"/>
      <c r="VQJ3821" s="1462"/>
      <c r="VQK3821" s="1463"/>
      <c r="VQL3821" s="1462"/>
      <c r="VQM3821" s="1462"/>
      <c r="VQN3821" s="1462"/>
      <c r="VQO3821" s="1462"/>
      <c r="VQP3821" s="1463"/>
      <c r="VQQ3821" s="1462"/>
      <c r="VQR3821" s="1462"/>
      <c r="VQS3821" s="1462"/>
      <c r="VQT3821" s="1462"/>
      <c r="VQU3821" s="1462"/>
      <c r="VQV3821" s="1462"/>
      <c r="VQW3821" s="1462"/>
      <c r="VQX3821" s="1463"/>
      <c r="VQY3821" s="1462"/>
      <c r="VQZ3821" s="1462"/>
      <c r="VRA3821" s="1463"/>
      <c r="VRB3821" s="1463"/>
      <c r="VRC3821" s="1463"/>
      <c r="VRD3821" s="1463"/>
      <c r="VRE3821" s="1463"/>
      <c r="VRF3821" s="1463"/>
      <c r="VRG3821" s="1462"/>
      <c r="VRH3821" s="1462"/>
      <c r="VRI3821" s="1464"/>
      <c r="VRJ3821" s="1465"/>
      <c r="VRK3821" s="1466"/>
      <c r="VRL3821" s="1466"/>
      <c r="VRM3821" s="1462"/>
      <c r="VRN3821" s="1462"/>
      <c r="VRO3821" s="1462"/>
      <c r="VRP3821" s="1462"/>
      <c r="VRQ3821" s="1463"/>
      <c r="VRR3821" s="1462"/>
      <c r="VRS3821" s="1462"/>
      <c r="VRT3821" s="1462"/>
      <c r="VRU3821" s="1462"/>
      <c r="VRV3821" s="1463"/>
      <c r="VRW3821" s="1462"/>
      <c r="VRX3821" s="1462"/>
      <c r="VRY3821" s="1462"/>
      <c r="VRZ3821" s="1462"/>
      <c r="VSA3821" s="1462"/>
      <c r="VSB3821" s="1462"/>
      <c r="VSC3821" s="1462"/>
      <c r="VSD3821" s="1463"/>
      <c r="VSE3821" s="1462"/>
      <c r="VSF3821" s="1462"/>
      <c r="VSG3821" s="1463"/>
      <c r="VSH3821" s="1463"/>
      <c r="VSI3821" s="1463"/>
      <c r="VSJ3821" s="1463"/>
      <c r="VSK3821" s="1463"/>
      <c r="VSL3821" s="1463"/>
      <c r="VSM3821" s="1462"/>
      <c r="VSN3821" s="1462"/>
      <c r="VSO3821" s="1464"/>
      <c r="VSP3821" s="1465"/>
      <c r="VSQ3821" s="1466"/>
      <c r="VSR3821" s="1466"/>
      <c r="VSS3821" s="1462"/>
      <c r="VST3821" s="1462"/>
      <c r="VSU3821" s="1462"/>
      <c r="VSV3821" s="1462"/>
      <c r="VSW3821" s="1463"/>
      <c r="VSX3821" s="1462"/>
      <c r="VSY3821" s="1462"/>
      <c r="VSZ3821" s="1462"/>
      <c r="VTA3821" s="1462"/>
      <c r="VTB3821" s="1463"/>
      <c r="VTC3821" s="1462"/>
      <c r="VTD3821" s="1462"/>
      <c r="VTE3821" s="1462"/>
      <c r="VTF3821" s="1462"/>
      <c r="VTG3821" s="1462"/>
      <c r="VTH3821" s="1462"/>
      <c r="VTI3821" s="1462"/>
      <c r="VTJ3821" s="1463"/>
      <c r="VTK3821" s="1462"/>
      <c r="VTL3821" s="1462"/>
      <c r="VTM3821" s="1463"/>
      <c r="VTN3821" s="1463"/>
      <c r="VTO3821" s="1463"/>
      <c r="VTP3821" s="1463"/>
      <c r="VTQ3821" s="1463"/>
      <c r="VTR3821" s="1463"/>
      <c r="VTS3821" s="1462"/>
      <c r="VTT3821" s="1462"/>
      <c r="VTU3821" s="1464"/>
      <c r="VTV3821" s="1465"/>
      <c r="VTW3821" s="1466"/>
      <c r="VTX3821" s="1466"/>
      <c r="VTY3821" s="1462"/>
      <c r="VTZ3821" s="1462"/>
      <c r="VUA3821" s="1462"/>
      <c r="VUB3821" s="1462"/>
      <c r="VUC3821" s="1463"/>
      <c r="VUD3821" s="1462"/>
      <c r="VUE3821" s="1462"/>
      <c r="VUF3821" s="1462"/>
      <c r="VUG3821" s="1462"/>
      <c r="VUH3821" s="1463"/>
      <c r="VUI3821" s="1462"/>
      <c r="VUJ3821" s="1462"/>
      <c r="VUK3821" s="1462"/>
      <c r="VUL3821" s="1462"/>
      <c r="VUM3821" s="1462"/>
      <c r="VUN3821" s="1462"/>
      <c r="VUO3821" s="1462"/>
      <c r="VUP3821" s="1463"/>
      <c r="VUQ3821" s="1462"/>
      <c r="VUR3821" s="1462"/>
      <c r="VUS3821" s="1463"/>
      <c r="VUT3821" s="1463"/>
      <c r="VUU3821" s="1463"/>
      <c r="VUV3821" s="1463"/>
      <c r="VUW3821" s="1463"/>
      <c r="VUX3821" s="1463"/>
      <c r="VUY3821" s="1462"/>
      <c r="VUZ3821" s="1462"/>
      <c r="VVA3821" s="1464"/>
      <c r="VVB3821" s="1465"/>
      <c r="VVC3821" s="1466"/>
      <c r="VVD3821" s="1466"/>
      <c r="VVE3821" s="1462"/>
      <c r="VVF3821" s="1462"/>
      <c r="VVG3821" s="1462"/>
      <c r="VVH3821" s="1462"/>
      <c r="VVI3821" s="1463"/>
      <c r="VVJ3821" s="1462"/>
      <c r="VVK3821" s="1462"/>
      <c r="VVL3821" s="1462"/>
      <c r="VVM3821" s="1462"/>
      <c r="VVN3821" s="1463"/>
      <c r="VVO3821" s="1462"/>
      <c r="VVP3821" s="1462"/>
      <c r="VVQ3821" s="1462"/>
      <c r="VVR3821" s="1462"/>
      <c r="VVS3821" s="1462"/>
      <c r="VVT3821" s="1462"/>
      <c r="VVU3821" s="1462"/>
      <c r="VVV3821" s="1463"/>
      <c r="VVW3821" s="1462"/>
      <c r="VVX3821" s="1462"/>
      <c r="VVY3821" s="1463"/>
      <c r="VVZ3821" s="1463"/>
      <c r="VWA3821" s="1463"/>
      <c r="VWB3821" s="1463"/>
      <c r="VWC3821" s="1463"/>
      <c r="VWD3821" s="1463"/>
      <c r="VWE3821" s="1462"/>
      <c r="VWF3821" s="1462"/>
      <c r="VWG3821" s="1464"/>
      <c r="VWH3821" s="1465"/>
      <c r="VWI3821" s="1466"/>
      <c r="VWJ3821" s="1466"/>
      <c r="VWK3821" s="1462"/>
      <c r="VWL3821" s="1462"/>
      <c r="VWM3821" s="1462"/>
      <c r="VWN3821" s="1462"/>
      <c r="VWO3821" s="1463"/>
      <c r="VWP3821" s="1462"/>
      <c r="VWQ3821" s="1462"/>
      <c r="VWR3821" s="1462"/>
      <c r="VWS3821" s="1462"/>
      <c r="VWT3821" s="1463"/>
      <c r="VWU3821" s="1462"/>
      <c r="VWV3821" s="1462"/>
      <c r="VWW3821" s="1462"/>
      <c r="VWX3821" s="1462"/>
      <c r="VWY3821" s="1462"/>
      <c r="VWZ3821" s="1462"/>
      <c r="VXA3821" s="1462"/>
      <c r="VXB3821" s="1463"/>
      <c r="VXC3821" s="1462"/>
      <c r="VXD3821" s="1462"/>
      <c r="VXE3821" s="1463"/>
      <c r="VXF3821" s="1463"/>
      <c r="VXG3821" s="1463"/>
      <c r="VXH3821" s="1463"/>
      <c r="VXI3821" s="1463"/>
      <c r="VXJ3821" s="1463"/>
      <c r="VXK3821" s="1462"/>
      <c r="VXL3821" s="1462"/>
      <c r="VXM3821" s="1464"/>
      <c r="VXN3821" s="1465"/>
      <c r="VXO3821" s="1466"/>
      <c r="VXP3821" s="1466"/>
      <c r="VXQ3821" s="1462"/>
      <c r="VXR3821" s="1462"/>
      <c r="VXS3821" s="1462"/>
      <c r="VXT3821" s="1462"/>
      <c r="VXU3821" s="1463"/>
      <c r="VXV3821" s="1462"/>
      <c r="VXW3821" s="1462"/>
      <c r="VXX3821" s="1462"/>
      <c r="VXY3821" s="1462"/>
      <c r="VXZ3821" s="1463"/>
      <c r="VYA3821" s="1462"/>
      <c r="VYB3821" s="1462"/>
      <c r="VYC3821" s="1462"/>
      <c r="VYD3821" s="1462"/>
      <c r="VYE3821" s="1462"/>
      <c r="VYF3821" s="1462"/>
      <c r="VYG3821" s="1462"/>
      <c r="VYH3821" s="1463"/>
      <c r="VYI3821" s="1462"/>
      <c r="VYJ3821" s="1462"/>
      <c r="VYK3821" s="1463"/>
      <c r="VYL3821" s="1463"/>
      <c r="VYM3821" s="1463"/>
      <c r="VYN3821" s="1463"/>
      <c r="VYO3821" s="1463"/>
      <c r="VYP3821" s="1463"/>
      <c r="VYQ3821" s="1462"/>
      <c r="VYR3821" s="1462"/>
      <c r="VYS3821" s="1464"/>
      <c r="VYT3821" s="1465"/>
      <c r="VYU3821" s="1466"/>
      <c r="VYV3821" s="1466"/>
      <c r="VYW3821" s="1462"/>
      <c r="VYX3821" s="1462"/>
      <c r="VYY3821" s="1462"/>
      <c r="VYZ3821" s="1462"/>
      <c r="VZA3821" s="1463"/>
      <c r="VZB3821" s="1462"/>
      <c r="VZC3821" s="1462"/>
      <c r="VZD3821" s="1462"/>
      <c r="VZE3821" s="1462"/>
      <c r="VZF3821" s="1463"/>
      <c r="VZG3821" s="1462"/>
      <c r="VZH3821" s="1462"/>
      <c r="VZI3821" s="1462"/>
      <c r="VZJ3821" s="1462"/>
      <c r="VZK3821" s="1462"/>
      <c r="VZL3821" s="1462"/>
      <c r="VZM3821" s="1462"/>
      <c r="VZN3821" s="1463"/>
      <c r="VZO3821" s="1462"/>
      <c r="VZP3821" s="1462"/>
      <c r="VZQ3821" s="1463"/>
      <c r="VZR3821" s="1463"/>
      <c r="VZS3821" s="1463"/>
      <c r="VZT3821" s="1463"/>
      <c r="VZU3821" s="1463"/>
      <c r="VZV3821" s="1463"/>
      <c r="VZW3821" s="1462"/>
      <c r="VZX3821" s="1462"/>
      <c r="VZY3821" s="1464"/>
      <c r="VZZ3821" s="1465"/>
      <c r="WAA3821" s="1466"/>
      <c r="WAB3821" s="1466"/>
      <c r="WAC3821" s="1462"/>
      <c r="WAD3821" s="1462"/>
      <c r="WAE3821" s="1462"/>
      <c r="WAF3821" s="1462"/>
      <c r="WAG3821" s="1463"/>
      <c r="WAH3821" s="1462"/>
      <c r="WAI3821" s="1462"/>
      <c r="WAJ3821" s="1462"/>
      <c r="WAK3821" s="1462"/>
      <c r="WAL3821" s="1463"/>
      <c r="WAM3821" s="1462"/>
      <c r="WAN3821" s="1462"/>
      <c r="WAO3821" s="1462"/>
      <c r="WAP3821" s="1462"/>
      <c r="WAQ3821" s="1462"/>
      <c r="WAR3821" s="1462"/>
      <c r="WAS3821" s="1462"/>
      <c r="WAT3821" s="1463"/>
      <c r="WAU3821" s="1462"/>
      <c r="WAV3821" s="1462"/>
      <c r="WAW3821" s="1463"/>
      <c r="WAX3821" s="1463"/>
      <c r="WAY3821" s="1463"/>
      <c r="WAZ3821" s="1463"/>
      <c r="WBA3821" s="1463"/>
      <c r="WBB3821" s="1463"/>
      <c r="WBC3821" s="1462"/>
      <c r="WBD3821" s="1462"/>
      <c r="WBE3821" s="1464"/>
      <c r="WBF3821" s="1465"/>
      <c r="WBG3821" s="1466"/>
      <c r="WBH3821" s="1466"/>
      <c r="WBI3821" s="1462"/>
      <c r="WBJ3821" s="1462"/>
      <c r="WBK3821" s="1462"/>
      <c r="WBL3821" s="1462"/>
      <c r="WBM3821" s="1463"/>
      <c r="WBN3821" s="1462"/>
      <c r="WBO3821" s="1462"/>
      <c r="WBP3821" s="1462"/>
      <c r="WBQ3821" s="1462"/>
      <c r="WBR3821" s="1463"/>
      <c r="WBS3821" s="1462"/>
      <c r="WBT3821" s="1462"/>
      <c r="WBU3821" s="1462"/>
      <c r="WBV3821" s="1462"/>
      <c r="WBW3821" s="1462"/>
      <c r="WBX3821" s="1462"/>
      <c r="WBY3821" s="1462"/>
      <c r="WBZ3821" s="1463"/>
      <c r="WCA3821" s="1462"/>
      <c r="WCB3821" s="1462"/>
      <c r="WCC3821" s="1463"/>
      <c r="WCD3821" s="1463"/>
      <c r="WCE3821" s="1463"/>
      <c r="WCF3821" s="1463"/>
      <c r="WCG3821" s="1463"/>
      <c r="WCH3821" s="1463"/>
      <c r="WCI3821" s="1462"/>
      <c r="WCJ3821" s="1462"/>
      <c r="WCK3821" s="1464"/>
      <c r="WCL3821" s="1465"/>
      <c r="WCM3821" s="1466"/>
      <c r="WCN3821" s="1466"/>
      <c r="WCO3821" s="1462"/>
      <c r="WCP3821" s="1462"/>
      <c r="WCQ3821" s="1462"/>
      <c r="WCR3821" s="1462"/>
      <c r="WCS3821" s="1463"/>
      <c r="WCT3821" s="1462"/>
      <c r="WCU3821" s="1462"/>
      <c r="WCV3821" s="1462"/>
      <c r="WCW3821" s="1462"/>
      <c r="WCX3821" s="1463"/>
      <c r="WCY3821" s="1462"/>
      <c r="WCZ3821" s="1462"/>
      <c r="WDA3821" s="1462"/>
      <c r="WDB3821" s="1462"/>
      <c r="WDC3821" s="1462"/>
      <c r="WDD3821" s="1462"/>
      <c r="WDE3821" s="1462"/>
      <c r="WDF3821" s="1463"/>
      <c r="WDG3821" s="1462"/>
      <c r="WDH3821" s="1462"/>
      <c r="WDI3821" s="1463"/>
      <c r="WDJ3821" s="1463"/>
      <c r="WDK3821" s="1463"/>
      <c r="WDL3821" s="1463"/>
      <c r="WDM3821" s="1463"/>
      <c r="WDN3821" s="1463"/>
      <c r="WDO3821" s="1462"/>
      <c r="WDP3821" s="1462"/>
      <c r="WDQ3821" s="1464"/>
      <c r="WDR3821" s="1465"/>
      <c r="WDS3821" s="1466"/>
      <c r="WDT3821" s="1466"/>
      <c r="WDU3821" s="1462"/>
      <c r="WDV3821" s="1462"/>
      <c r="WDW3821" s="1462"/>
      <c r="WDX3821" s="1462"/>
      <c r="WDY3821" s="1463"/>
      <c r="WDZ3821" s="1462"/>
      <c r="WEA3821" s="1462"/>
      <c r="WEB3821" s="1462"/>
      <c r="WEC3821" s="1462"/>
      <c r="WED3821" s="1463"/>
      <c r="WEE3821" s="1462"/>
      <c r="WEF3821" s="1462"/>
      <c r="WEG3821" s="1462"/>
      <c r="WEH3821" s="1462"/>
      <c r="WEI3821" s="1462"/>
      <c r="WEJ3821" s="1462"/>
      <c r="WEK3821" s="1462"/>
      <c r="WEL3821" s="1463"/>
      <c r="WEM3821" s="1462"/>
      <c r="WEN3821" s="1462"/>
      <c r="WEO3821" s="1463"/>
      <c r="WEP3821" s="1463"/>
      <c r="WEQ3821" s="1463"/>
      <c r="WER3821" s="1463"/>
      <c r="WES3821" s="1463"/>
      <c r="WET3821" s="1463"/>
      <c r="WEU3821" s="1462"/>
      <c r="WEV3821" s="1462"/>
      <c r="WEW3821" s="1464"/>
      <c r="WEX3821" s="1465"/>
      <c r="WEY3821" s="1466"/>
      <c r="WEZ3821" s="1466"/>
      <c r="WFA3821" s="1462"/>
      <c r="WFB3821" s="1462"/>
      <c r="WFC3821" s="1462"/>
      <c r="WFD3821" s="1462"/>
      <c r="WFE3821" s="1463"/>
      <c r="WFF3821" s="1462"/>
      <c r="WFG3821" s="1462"/>
      <c r="WFH3821" s="1462"/>
      <c r="WFI3821" s="1462"/>
      <c r="WFJ3821" s="1463"/>
      <c r="WFK3821" s="1462"/>
      <c r="WFL3821" s="1462"/>
      <c r="WFM3821" s="1462"/>
      <c r="WFN3821" s="1462"/>
      <c r="WFO3821" s="1462"/>
      <c r="WFP3821" s="1462"/>
      <c r="WFQ3821" s="1462"/>
      <c r="WFR3821" s="1463"/>
      <c r="WFS3821" s="1462"/>
      <c r="WFT3821" s="1462"/>
      <c r="WFU3821" s="1463"/>
      <c r="WFV3821" s="1463"/>
      <c r="WFW3821" s="1463"/>
      <c r="WFX3821" s="1463"/>
      <c r="WFY3821" s="1463"/>
      <c r="WFZ3821" s="1463"/>
      <c r="WGA3821" s="1462"/>
      <c r="WGB3821" s="1462"/>
      <c r="WGC3821" s="1464"/>
      <c r="WGD3821" s="1465"/>
      <c r="WGE3821" s="1466"/>
      <c r="WGF3821" s="1466"/>
      <c r="WGG3821" s="1462"/>
      <c r="WGH3821" s="1462"/>
      <c r="WGI3821" s="1462"/>
      <c r="WGJ3821" s="1462"/>
      <c r="WGK3821" s="1463"/>
      <c r="WGL3821" s="1462"/>
      <c r="WGM3821" s="1462"/>
      <c r="WGN3821" s="1462"/>
      <c r="WGO3821" s="1462"/>
      <c r="WGP3821" s="1463"/>
      <c r="WGQ3821" s="1462"/>
      <c r="WGR3821" s="1462"/>
      <c r="WGS3821" s="1462"/>
      <c r="WGT3821" s="1462"/>
      <c r="WGU3821" s="1462"/>
      <c r="WGV3821" s="1462"/>
      <c r="WGW3821" s="1462"/>
      <c r="WGX3821" s="1463"/>
      <c r="WGY3821" s="1462"/>
      <c r="WGZ3821" s="1462"/>
      <c r="WHA3821" s="1463"/>
      <c r="WHB3821" s="1463"/>
      <c r="WHC3821" s="1463"/>
      <c r="WHD3821" s="1463"/>
      <c r="WHE3821" s="1463"/>
      <c r="WHF3821" s="1463"/>
      <c r="WHG3821" s="1462"/>
      <c r="WHH3821" s="1462"/>
      <c r="WHI3821" s="1464"/>
      <c r="WHJ3821" s="1465"/>
      <c r="WHK3821" s="1466"/>
      <c r="WHL3821" s="1466"/>
      <c r="WHM3821" s="1462"/>
      <c r="WHN3821" s="1462"/>
      <c r="WHO3821" s="1462"/>
      <c r="WHP3821" s="1462"/>
      <c r="WHQ3821" s="1463"/>
      <c r="WHR3821" s="1462"/>
      <c r="WHS3821" s="1462"/>
      <c r="WHT3821" s="1462"/>
      <c r="WHU3821" s="1462"/>
      <c r="WHV3821" s="1463"/>
      <c r="WHW3821" s="1462"/>
      <c r="WHX3821" s="1462"/>
      <c r="WHY3821" s="1462"/>
      <c r="WHZ3821" s="1462"/>
      <c r="WIA3821" s="1462"/>
      <c r="WIB3821" s="1462"/>
      <c r="WIC3821" s="1462"/>
      <c r="WID3821" s="1463"/>
      <c r="WIE3821" s="1462"/>
      <c r="WIF3821" s="1462"/>
      <c r="WIG3821" s="1463"/>
      <c r="WIH3821" s="1463"/>
      <c r="WII3821" s="1463"/>
      <c r="WIJ3821" s="1463"/>
      <c r="WIK3821" s="1463"/>
      <c r="WIL3821" s="1463"/>
      <c r="WIM3821" s="1462"/>
      <c r="WIN3821" s="1462"/>
      <c r="WIO3821" s="1464"/>
      <c r="WIP3821" s="1465"/>
      <c r="WIQ3821" s="1466"/>
      <c r="WIR3821" s="1466"/>
      <c r="WIS3821" s="1462"/>
      <c r="WIT3821" s="1462"/>
      <c r="WIU3821" s="1462"/>
      <c r="WIV3821" s="1462"/>
      <c r="WIW3821" s="1463"/>
      <c r="WIX3821" s="1462"/>
      <c r="WIY3821" s="1462"/>
      <c r="WIZ3821" s="1462"/>
      <c r="WJA3821" s="1462"/>
      <c r="WJB3821" s="1463"/>
      <c r="WJC3821" s="1462"/>
      <c r="WJD3821" s="1462"/>
      <c r="WJE3821" s="1462"/>
      <c r="WJF3821" s="1462"/>
      <c r="WJG3821" s="1462"/>
      <c r="WJH3821" s="1462"/>
      <c r="WJI3821" s="1462"/>
      <c r="WJJ3821" s="1463"/>
      <c r="WJK3821" s="1462"/>
      <c r="WJL3821" s="1462"/>
      <c r="WJM3821" s="1463"/>
      <c r="WJN3821" s="1463"/>
      <c r="WJO3821" s="1463"/>
      <c r="WJP3821" s="1463"/>
      <c r="WJQ3821" s="1463"/>
      <c r="WJR3821" s="1463"/>
      <c r="WJS3821" s="1462"/>
      <c r="WJT3821" s="1462"/>
      <c r="WJU3821" s="1464"/>
      <c r="WJV3821" s="1465"/>
      <c r="WJW3821" s="1466"/>
      <c r="WJX3821" s="1466"/>
      <c r="WJY3821" s="1462"/>
      <c r="WJZ3821" s="1462"/>
      <c r="WKA3821" s="1462"/>
      <c r="WKB3821" s="1462"/>
      <c r="WKC3821" s="1463"/>
      <c r="WKD3821" s="1462"/>
      <c r="WKE3821" s="1462"/>
      <c r="WKF3821" s="1462"/>
      <c r="WKG3821" s="1462"/>
      <c r="WKH3821" s="1463"/>
      <c r="WKI3821" s="1462"/>
      <c r="WKJ3821" s="1462"/>
      <c r="WKK3821" s="1462"/>
      <c r="WKL3821" s="1462"/>
      <c r="WKM3821" s="1462"/>
      <c r="WKN3821" s="1462"/>
      <c r="WKO3821" s="1462"/>
      <c r="WKP3821" s="1463"/>
      <c r="WKQ3821" s="1462"/>
      <c r="WKR3821" s="1462"/>
      <c r="WKS3821" s="1463"/>
      <c r="WKT3821" s="1463"/>
      <c r="WKU3821" s="1463"/>
      <c r="WKV3821" s="1463"/>
      <c r="WKW3821" s="1463"/>
      <c r="WKX3821" s="1463"/>
      <c r="WKY3821" s="1462"/>
      <c r="WKZ3821" s="1462"/>
      <c r="WLA3821" s="1464"/>
      <c r="WLB3821" s="1465"/>
      <c r="WLC3821" s="1466"/>
      <c r="WLD3821" s="1466"/>
      <c r="WLE3821" s="1462"/>
      <c r="WLF3821" s="1462"/>
      <c r="WLG3821" s="1462"/>
      <c r="WLH3821" s="1462"/>
      <c r="WLI3821" s="1463"/>
      <c r="WLJ3821" s="1462"/>
      <c r="WLK3821" s="1462"/>
      <c r="WLL3821" s="1462"/>
      <c r="WLM3821" s="1462"/>
      <c r="WLN3821" s="1463"/>
      <c r="WLO3821" s="1462"/>
      <c r="WLP3821" s="1462"/>
      <c r="WLQ3821" s="1462"/>
      <c r="WLR3821" s="1462"/>
      <c r="WLS3821" s="1462"/>
      <c r="WLT3821" s="1462"/>
      <c r="WLU3821" s="1462"/>
      <c r="WLV3821" s="1463"/>
      <c r="WLW3821" s="1462"/>
      <c r="WLX3821" s="1462"/>
      <c r="WLY3821" s="1463"/>
      <c r="WLZ3821" s="1463"/>
      <c r="WMA3821" s="1463"/>
      <c r="WMB3821" s="1463"/>
      <c r="WMC3821" s="1463"/>
      <c r="WMD3821" s="1463"/>
      <c r="WME3821" s="1462"/>
      <c r="WMF3821" s="1462"/>
      <c r="WMG3821" s="1464"/>
      <c r="WMH3821" s="1465"/>
      <c r="WMI3821" s="1466"/>
      <c r="WMJ3821" s="1466"/>
      <c r="WMK3821" s="1462"/>
      <c r="WML3821" s="1462"/>
      <c r="WMM3821" s="1462"/>
      <c r="WMN3821" s="1462"/>
      <c r="WMO3821" s="1463"/>
      <c r="WMP3821" s="1462"/>
      <c r="WMQ3821" s="1462"/>
      <c r="WMR3821" s="1462"/>
      <c r="WMS3821" s="1462"/>
      <c r="WMT3821" s="1463"/>
      <c r="WMU3821" s="1462"/>
      <c r="WMV3821" s="1462"/>
      <c r="WMW3821" s="1462"/>
      <c r="WMX3821" s="1462"/>
      <c r="WMY3821" s="1462"/>
      <c r="WMZ3821" s="1462"/>
      <c r="WNA3821" s="1462"/>
      <c r="WNB3821" s="1463"/>
      <c r="WNC3821" s="1462"/>
      <c r="WND3821" s="1462"/>
      <c r="WNE3821" s="1463"/>
      <c r="WNF3821" s="1463"/>
      <c r="WNG3821" s="1463"/>
      <c r="WNH3821" s="1463"/>
      <c r="WNI3821" s="1463"/>
      <c r="WNJ3821" s="1463"/>
      <c r="WNK3821" s="1462"/>
      <c r="WNL3821" s="1462"/>
      <c r="WNM3821" s="1464"/>
      <c r="WNN3821" s="1465"/>
      <c r="WNO3821" s="1466"/>
      <c r="WNP3821" s="1466"/>
      <c r="WNQ3821" s="1462"/>
      <c r="WNR3821" s="1462"/>
      <c r="WNS3821" s="1462"/>
      <c r="WNT3821" s="1462"/>
      <c r="WNU3821" s="1463"/>
      <c r="WNV3821" s="1462"/>
      <c r="WNW3821" s="1462"/>
      <c r="WNX3821" s="1462"/>
      <c r="WNY3821" s="1462"/>
      <c r="WNZ3821" s="1463"/>
      <c r="WOA3821" s="1462"/>
      <c r="WOB3821" s="1462"/>
      <c r="WOC3821" s="1462"/>
      <c r="WOD3821" s="1462"/>
      <c r="WOE3821" s="1462"/>
      <c r="WOF3821" s="1462"/>
      <c r="WOG3821" s="1462"/>
      <c r="WOH3821" s="1463"/>
      <c r="WOI3821" s="1462"/>
      <c r="WOJ3821" s="1462"/>
      <c r="WOK3821" s="1463"/>
      <c r="WOL3821" s="1463"/>
      <c r="WOM3821" s="1463"/>
      <c r="WON3821" s="1463"/>
      <c r="WOO3821" s="1463"/>
      <c r="WOP3821" s="1463"/>
      <c r="WOQ3821" s="1462"/>
      <c r="WOR3821" s="1462"/>
      <c r="WOS3821" s="1464"/>
      <c r="WOT3821" s="1465"/>
      <c r="WOU3821" s="1466"/>
      <c r="WOV3821" s="1466"/>
      <c r="WOW3821" s="1462"/>
      <c r="WOX3821" s="1462"/>
      <c r="WOY3821" s="1462"/>
      <c r="WOZ3821" s="1462"/>
      <c r="WPA3821" s="1463"/>
      <c r="WPB3821" s="1462"/>
      <c r="WPC3821" s="1462"/>
      <c r="WPD3821" s="1462"/>
      <c r="WPE3821" s="1462"/>
      <c r="WPF3821" s="1463"/>
      <c r="WPG3821" s="1462"/>
      <c r="WPH3821" s="1462"/>
      <c r="WPI3821" s="1462"/>
      <c r="WPJ3821" s="1462"/>
      <c r="WPK3821" s="1462"/>
      <c r="WPL3821" s="1462"/>
      <c r="WPM3821" s="1462"/>
      <c r="WPN3821" s="1463"/>
      <c r="WPO3821" s="1462"/>
      <c r="WPP3821" s="1462"/>
      <c r="WPQ3821" s="1463"/>
      <c r="WPR3821" s="1463"/>
      <c r="WPS3821" s="1463"/>
      <c r="WPT3821" s="1463"/>
      <c r="WPU3821" s="1463"/>
      <c r="WPV3821" s="1463"/>
      <c r="WPW3821" s="1462"/>
      <c r="WPX3821" s="1462"/>
      <c r="WPY3821" s="1464"/>
      <c r="WPZ3821" s="1465"/>
      <c r="WQA3821" s="1466"/>
      <c r="WQB3821" s="1466"/>
      <c r="WQC3821" s="1462"/>
      <c r="WQD3821" s="1462"/>
      <c r="WQE3821" s="1462"/>
      <c r="WQF3821" s="1462"/>
      <c r="WQG3821" s="1463"/>
      <c r="WQH3821" s="1462"/>
      <c r="WQI3821" s="1462"/>
      <c r="WQJ3821" s="1462"/>
      <c r="WQK3821" s="1462"/>
      <c r="WQL3821" s="1463"/>
      <c r="WQM3821" s="1462"/>
      <c r="WQN3821" s="1462"/>
      <c r="WQO3821" s="1462"/>
      <c r="WQP3821" s="1462"/>
      <c r="WQQ3821" s="1462"/>
      <c r="WQR3821" s="1462"/>
      <c r="WQS3821" s="1462"/>
      <c r="WQT3821" s="1463"/>
      <c r="WQU3821" s="1462"/>
      <c r="WQV3821" s="1462"/>
      <c r="WQW3821" s="1463"/>
      <c r="WQX3821" s="1463"/>
      <c r="WQY3821" s="1463"/>
      <c r="WQZ3821" s="1463"/>
      <c r="WRA3821" s="1463"/>
      <c r="WRB3821" s="1463"/>
      <c r="WRC3821" s="1462"/>
      <c r="WRD3821" s="1462"/>
      <c r="WRE3821" s="1464"/>
      <c r="WRF3821" s="1465"/>
      <c r="WRG3821" s="1466"/>
      <c r="WRH3821" s="1466"/>
      <c r="WRI3821" s="1462"/>
      <c r="WRJ3821" s="1462"/>
      <c r="WRK3821" s="1462"/>
      <c r="WRL3821" s="1462"/>
      <c r="WRM3821" s="1463"/>
      <c r="WRN3821" s="1462"/>
      <c r="WRO3821" s="1462"/>
      <c r="WRP3821" s="1462"/>
      <c r="WRQ3821" s="1462"/>
      <c r="WRR3821" s="1463"/>
      <c r="WRS3821" s="1462"/>
      <c r="WRT3821" s="1462"/>
      <c r="WRU3821" s="1462"/>
      <c r="WRV3821" s="1462"/>
      <c r="WRW3821" s="1462"/>
      <c r="WRX3821" s="1462"/>
      <c r="WRY3821" s="1462"/>
      <c r="WRZ3821" s="1463"/>
      <c r="WSA3821" s="1462"/>
      <c r="WSB3821" s="1462"/>
      <c r="WSC3821" s="1463"/>
      <c r="WSD3821" s="1463"/>
      <c r="WSE3821" s="1463"/>
      <c r="WSF3821" s="1463"/>
      <c r="WSG3821" s="1463"/>
      <c r="WSH3821" s="1463"/>
      <c r="WSI3821" s="1462"/>
      <c r="WSJ3821" s="1462"/>
      <c r="WSK3821" s="1464"/>
      <c r="WSL3821" s="1465"/>
      <c r="WSM3821" s="1466"/>
      <c r="WSN3821" s="1466"/>
      <c r="WSO3821" s="1462"/>
      <c r="WSP3821" s="1462"/>
      <c r="WSQ3821" s="1462"/>
      <c r="WSR3821" s="1462"/>
      <c r="WSS3821" s="1463"/>
      <c r="WST3821" s="1462"/>
      <c r="WSU3821" s="1462"/>
      <c r="WSV3821" s="1462"/>
      <c r="WSW3821" s="1462"/>
      <c r="WSX3821" s="1463"/>
      <c r="WSY3821" s="1462"/>
      <c r="WSZ3821" s="1462"/>
      <c r="WTA3821" s="1462"/>
      <c r="WTB3821" s="1462"/>
      <c r="WTC3821" s="1462"/>
      <c r="WTD3821" s="1462"/>
      <c r="WTE3821" s="1462"/>
      <c r="WTF3821" s="1463"/>
      <c r="WTG3821" s="1462"/>
      <c r="WTH3821" s="1462"/>
      <c r="WTI3821" s="1463"/>
      <c r="WTJ3821" s="1463"/>
      <c r="WTK3821" s="1463"/>
      <c r="WTL3821" s="1463"/>
      <c r="WTM3821" s="1463"/>
      <c r="WTN3821" s="1463"/>
      <c r="WTO3821" s="1462"/>
      <c r="WTP3821" s="1462"/>
      <c r="WTQ3821" s="1464"/>
      <c r="WTR3821" s="1465"/>
      <c r="WTS3821" s="1466"/>
      <c r="WTT3821" s="1466"/>
      <c r="WTU3821" s="1462"/>
      <c r="WTV3821" s="1462"/>
      <c r="WTW3821" s="1462"/>
      <c r="WTX3821" s="1462"/>
      <c r="WTY3821" s="1463"/>
      <c r="WTZ3821" s="1462"/>
      <c r="WUA3821" s="1462"/>
      <c r="WUB3821" s="1462"/>
      <c r="WUC3821" s="1462"/>
      <c r="WUD3821" s="1463"/>
      <c r="WUE3821" s="1462"/>
      <c r="WUF3821" s="1462"/>
      <c r="WUG3821" s="1462"/>
      <c r="WUH3821" s="1462"/>
      <c r="WUI3821" s="1462"/>
      <c r="WUJ3821" s="1462"/>
      <c r="WUK3821" s="1462"/>
      <c r="WUL3821" s="1463"/>
      <c r="WUM3821" s="1462"/>
      <c r="WUN3821" s="1462"/>
      <c r="WUO3821" s="1463"/>
      <c r="WUP3821" s="1463"/>
      <c r="WUQ3821" s="1463"/>
      <c r="WUR3821" s="1463"/>
      <c r="WUS3821" s="1463"/>
      <c r="WUT3821" s="1463"/>
      <c r="WUU3821" s="1462"/>
      <c r="WUV3821" s="1462"/>
      <c r="WUW3821" s="1464"/>
      <c r="WUX3821" s="1465"/>
      <c r="WUY3821" s="1466"/>
      <c r="WUZ3821" s="1466"/>
      <c r="WVA3821" s="1462"/>
      <c r="WVB3821" s="1462"/>
      <c r="WVC3821" s="1462"/>
      <c r="WVD3821" s="1462"/>
      <c r="WVE3821" s="1463"/>
      <c r="WVF3821" s="1462"/>
      <c r="WVG3821" s="1462"/>
      <c r="WVH3821" s="1462"/>
      <c r="WVI3821" s="1462"/>
      <c r="WVJ3821" s="1463"/>
      <c r="WVK3821" s="1462"/>
      <c r="WVL3821" s="1462"/>
      <c r="WVM3821" s="1462"/>
      <c r="WVN3821" s="1462"/>
      <c r="WVO3821" s="1462"/>
      <c r="WVP3821" s="1462"/>
      <c r="WVQ3821" s="1462"/>
      <c r="WVR3821" s="1463"/>
      <c r="WVS3821" s="1462"/>
      <c r="WVT3821" s="1462"/>
      <c r="WVU3821" s="1463"/>
      <c r="WVV3821" s="1463"/>
      <c r="WVW3821" s="1463"/>
      <c r="WVX3821" s="1463"/>
      <c r="WVY3821" s="1463"/>
      <c r="WVZ3821" s="1463"/>
      <c r="WWA3821" s="1462"/>
      <c r="WWB3821" s="1462"/>
      <c r="WWC3821" s="1464"/>
      <c r="WWD3821" s="1465"/>
      <c r="WWE3821" s="1466"/>
      <c r="WWF3821" s="1466"/>
      <c r="WWG3821" s="1462"/>
      <c r="WWH3821" s="1462"/>
      <c r="WWI3821" s="1462"/>
      <c r="WWJ3821" s="1462"/>
      <c r="WWK3821" s="1463"/>
      <c r="WWL3821" s="1462"/>
      <c r="WWM3821" s="1462"/>
      <c r="WWN3821" s="1462"/>
      <c r="WWO3821" s="1462"/>
      <c r="WWP3821" s="1463"/>
      <c r="WWQ3821" s="1462"/>
      <c r="WWR3821" s="1462"/>
      <c r="WWS3821" s="1462"/>
      <c r="WWT3821" s="1462"/>
      <c r="WWU3821" s="1462"/>
      <c r="WWV3821" s="1462"/>
      <c r="WWW3821" s="1462"/>
      <c r="WWX3821" s="1463"/>
      <c r="WWY3821" s="1462"/>
      <c r="WWZ3821" s="1462"/>
      <c r="WXA3821" s="1463"/>
      <c r="WXB3821" s="1463"/>
      <c r="WXC3821" s="1463"/>
      <c r="WXD3821" s="1463"/>
      <c r="WXE3821" s="1463"/>
      <c r="WXF3821" s="1463"/>
      <c r="WXG3821" s="1462"/>
      <c r="WXH3821" s="1462"/>
      <c r="WXI3821" s="1464"/>
      <c r="WXJ3821" s="1465"/>
      <c r="WXK3821" s="1466"/>
      <c r="WXL3821" s="1466"/>
      <c r="WXM3821" s="1462"/>
      <c r="WXN3821" s="1462"/>
      <c r="WXO3821" s="1462"/>
      <c r="WXP3821" s="1462"/>
      <c r="WXQ3821" s="1463"/>
      <c r="WXR3821" s="1462"/>
      <c r="WXS3821" s="1462"/>
      <c r="WXT3821" s="1462"/>
      <c r="WXU3821" s="1462"/>
      <c r="WXV3821" s="1463"/>
      <c r="WXW3821" s="1462"/>
      <c r="WXX3821" s="1462"/>
      <c r="WXY3821" s="1462"/>
      <c r="WXZ3821" s="1462"/>
      <c r="WYA3821" s="1462"/>
      <c r="WYB3821" s="1462"/>
      <c r="WYC3821" s="1462"/>
      <c r="WYD3821" s="1463"/>
      <c r="WYE3821" s="1462"/>
      <c r="WYF3821" s="1462"/>
      <c r="WYG3821" s="1463"/>
      <c r="WYH3821" s="1463"/>
      <c r="WYI3821" s="1463"/>
      <c r="WYJ3821" s="1463"/>
      <c r="WYK3821" s="1463"/>
      <c r="WYL3821" s="1463"/>
      <c r="WYM3821" s="1462"/>
      <c r="WYN3821" s="1462"/>
      <c r="WYO3821" s="1464"/>
      <c r="WYP3821" s="1465"/>
      <c r="WYQ3821" s="1466"/>
      <c r="WYR3821" s="1466"/>
      <c r="WYS3821" s="1462"/>
      <c r="WYT3821" s="1462"/>
      <c r="WYU3821" s="1462"/>
      <c r="WYV3821" s="1462"/>
      <c r="WYW3821" s="1463"/>
      <c r="WYX3821" s="1462"/>
      <c r="WYY3821" s="1462"/>
      <c r="WYZ3821" s="1462"/>
      <c r="WZA3821" s="1462"/>
      <c r="WZB3821" s="1463"/>
      <c r="WZC3821" s="1462"/>
      <c r="WZD3821" s="1462"/>
      <c r="WZE3821" s="1462"/>
      <c r="WZF3821" s="1462"/>
      <c r="WZG3821" s="1462"/>
      <c r="WZH3821" s="1462"/>
      <c r="WZI3821" s="1462"/>
      <c r="WZJ3821" s="1463"/>
      <c r="WZK3821" s="1462"/>
      <c r="WZL3821" s="1462"/>
      <c r="WZM3821" s="1463"/>
      <c r="WZN3821" s="1463"/>
      <c r="WZO3821" s="1463"/>
      <c r="WZP3821" s="1463"/>
      <c r="WZQ3821" s="1463"/>
      <c r="WZR3821" s="1463"/>
      <c r="WZS3821" s="1462"/>
      <c r="WZT3821" s="1462"/>
      <c r="WZU3821" s="1464"/>
      <c r="WZV3821" s="1465"/>
      <c r="WZW3821" s="1466"/>
      <c r="WZX3821" s="1466"/>
      <c r="WZY3821" s="1462"/>
      <c r="WZZ3821" s="1462"/>
      <c r="XAA3821" s="1462"/>
      <c r="XAB3821" s="1462"/>
      <c r="XAC3821" s="1463"/>
      <c r="XAD3821" s="1462"/>
      <c r="XAE3821" s="1462"/>
      <c r="XAF3821" s="1462"/>
      <c r="XAG3821" s="1462"/>
      <c r="XAH3821" s="1463"/>
      <c r="XAI3821" s="1462"/>
      <c r="XAJ3821" s="1462"/>
      <c r="XAK3821" s="1462"/>
      <c r="XAL3821" s="1462"/>
      <c r="XAM3821" s="1462"/>
      <c r="XAN3821" s="1462"/>
      <c r="XAO3821" s="1462"/>
      <c r="XAP3821" s="1463"/>
      <c r="XAQ3821" s="1462"/>
      <c r="XAR3821" s="1462"/>
      <c r="XAS3821" s="1463"/>
      <c r="XAT3821" s="1463"/>
      <c r="XAU3821" s="1463"/>
      <c r="XAV3821" s="1463"/>
      <c r="XAW3821" s="1463"/>
      <c r="XAX3821" s="1463"/>
      <c r="XAY3821" s="1462"/>
      <c r="XAZ3821" s="1462"/>
      <c r="XBA3821" s="1464"/>
      <c r="XBB3821" s="1465"/>
      <c r="XBC3821" s="1466"/>
      <c r="XBD3821" s="1466"/>
      <c r="XBE3821" s="1462"/>
      <c r="XBF3821" s="1462"/>
      <c r="XBG3821" s="1462"/>
      <c r="XBH3821" s="1462"/>
      <c r="XBI3821" s="1463"/>
      <c r="XBJ3821" s="1462"/>
      <c r="XBK3821" s="1462"/>
      <c r="XBL3821" s="1462"/>
      <c r="XBM3821" s="1462"/>
      <c r="XBN3821" s="1463"/>
      <c r="XBO3821" s="1462"/>
      <c r="XBP3821" s="1462"/>
      <c r="XBQ3821" s="1462"/>
      <c r="XBR3821" s="1462"/>
      <c r="XBS3821" s="1462"/>
      <c r="XBT3821" s="1462"/>
      <c r="XBU3821" s="1462"/>
      <c r="XBV3821" s="1463"/>
      <c r="XBW3821" s="1462"/>
      <c r="XBX3821" s="1462"/>
      <c r="XBY3821" s="1463"/>
      <c r="XBZ3821" s="1463"/>
      <c r="XCA3821" s="1463"/>
      <c r="XCB3821" s="1463"/>
      <c r="XCC3821" s="1463"/>
      <c r="XCD3821" s="1463"/>
      <c r="XCE3821" s="1462"/>
      <c r="XCF3821" s="1462"/>
      <c r="XCG3821" s="1464"/>
      <c r="XCH3821" s="1465"/>
      <c r="XCI3821" s="1466"/>
      <c r="XCJ3821" s="1466"/>
      <c r="XCK3821" s="1462"/>
      <c r="XCL3821" s="1462"/>
      <c r="XCM3821" s="1462"/>
      <c r="XCN3821" s="1462"/>
      <c r="XCO3821" s="1463"/>
      <c r="XCP3821" s="1462"/>
      <c r="XCQ3821" s="1462"/>
      <c r="XCR3821" s="1462"/>
      <c r="XCS3821" s="1462"/>
      <c r="XCT3821" s="1463"/>
      <c r="XCU3821" s="1462"/>
      <c r="XCV3821" s="1462"/>
      <c r="XCW3821" s="1462"/>
      <c r="XCX3821" s="1462"/>
      <c r="XCY3821" s="1462"/>
      <c r="XCZ3821" s="1462"/>
      <c r="XDA3821" s="1462"/>
      <c r="XDB3821" s="1463"/>
      <c r="XDC3821" s="1462"/>
      <c r="XDD3821" s="1462"/>
      <c r="XDE3821" s="1463"/>
      <c r="XDF3821" s="1463"/>
      <c r="XDG3821" s="1463"/>
      <c r="XDH3821" s="1463"/>
      <c r="XDI3821" s="1463"/>
      <c r="XDJ3821" s="1463"/>
      <c r="XDK3821" s="1462"/>
      <c r="XDL3821" s="1462"/>
      <c r="XDM3821" s="1464"/>
      <c r="XDN3821" s="1465"/>
      <c r="XDO3821" s="1466"/>
      <c r="XDP3821" s="1466"/>
      <c r="XDQ3821" s="1462"/>
      <c r="XDR3821" s="1462"/>
      <c r="XDS3821" s="1462"/>
      <c r="XDT3821" s="1462"/>
      <c r="XDU3821" s="1463"/>
      <c r="XDV3821" s="1462"/>
      <c r="XDW3821" s="1462"/>
      <c r="XDX3821" s="1462"/>
      <c r="XDY3821" s="1462"/>
      <c r="XDZ3821" s="1463"/>
      <c r="XEA3821" s="1462"/>
      <c r="XEB3821" s="1462"/>
      <c r="XEC3821" s="1462"/>
      <c r="XED3821" s="1462"/>
      <c r="XEE3821" s="1462"/>
      <c r="XEF3821" s="1462"/>
      <c r="XEG3821" s="1462"/>
      <c r="XEH3821" s="1463"/>
      <c r="XEI3821" s="1462"/>
      <c r="XEJ3821" s="1462"/>
      <c r="XEK3821" s="1463"/>
      <c r="XEL3821" s="1463"/>
      <c r="XEM3821" s="1463"/>
      <c r="XEN3821" s="1463"/>
      <c r="XEO3821" s="1463"/>
      <c r="XEP3821" s="1463"/>
      <c r="XEQ3821" s="1462"/>
      <c r="XER3821" s="1462"/>
      <c r="XES3821" s="1464"/>
      <c r="XET3821" s="1465"/>
      <c r="XEU3821" s="1466"/>
      <c r="XEV3821" s="1466"/>
      <c r="XEW3821" s="1462"/>
      <c r="XEX3821" s="1462"/>
      <c r="XEY3821" s="1462"/>
      <c r="XEZ3821" s="1462"/>
      <c r="XFA3821" s="1463"/>
      <c r="XFB3821" s="1462"/>
      <c r="XFC3821" s="1462"/>
      <c r="XFD3821" s="1462"/>
    </row>
    <row r="3822" spans="1:16384" s="1103" customFormat="1" ht="87.75" customHeight="1">
      <c r="A3822" s="1467" t="s">
        <v>13872</v>
      </c>
      <c r="B3822" s="1476" t="s">
        <v>33</v>
      </c>
      <c r="C3822" s="1468" t="s">
        <v>1148</v>
      </c>
      <c r="D3822" s="1468" t="s">
        <v>1149</v>
      </c>
      <c r="E3822" s="1468" t="s">
        <v>1150</v>
      </c>
      <c r="F3822" s="1468" t="s">
        <v>1151</v>
      </c>
      <c r="G3822" s="1468" t="s">
        <v>1152</v>
      </c>
      <c r="H3822" s="1468" t="s">
        <v>13873</v>
      </c>
      <c r="I3822" s="1468" t="s">
        <v>13874</v>
      </c>
      <c r="J3822" s="1468" t="s">
        <v>38</v>
      </c>
      <c r="K3822" s="1468">
        <v>0</v>
      </c>
      <c r="L3822" s="1468">
        <v>711000000</v>
      </c>
      <c r="M3822" s="1469" t="s">
        <v>73</v>
      </c>
      <c r="N3822" s="1470" t="s">
        <v>4170</v>
      </c>
      <c r="O3822" s="1468" t="s">
        <v>13391</v>
      </c>
      <c r="P3822" s="1471"/>
      <c r="Q3822" s="1468" t="s">
        <v>1136</v>
      </c>
      <c r="R3822" s="1468" t="s">
        <v>1146</v>
      </c>
      <c r="S3822" s="1468">
        <v>796</v>
      </c>
      <c r="T3822" s="1468" t="s">
        <v>13392</v>
      </c>
      <c r="U3822" s="1468">
        <v>1</v>
      </c>
      <c r="V3822" s="1472">
        <v>19600000</v>
      </c>
      <c r="W3822" s="1472">
        <f t="shared" si="166"/>
        <v>19600000</v>
      </c>
      <c r="X3822" s="1472">
        <f t="shared" si="167"/>
        <v>21952000.000000004</v>
      </c>
      <c r="Y3822" s="1468"/>
      <c r="Z3822" s="1468">
        <v>2016</v>
      </c>
      <c r="AA3822" s="1470"/>
      <c r="AB3822" s="1473"/>
      <c r="AC3822" s="1474" t="s">
        <v>8969</v>
      </c>
      <c r="AD3822" s="1473"/>
      <c r="AE3822" s="1473"/>
      <c r="AF3822" s="1473"/>
      <c r="AG3822" s="1470" t="s">
        <v>13875</v>
      </c>
      <c r="AH3822" s="1474"/>
      <c r="AI3822" s="1475"/>
      <c r="AJ3822" s="1473"/>
      <c r="AK3822" s="1473"/>
      <c r="AL3822" s="1462"/>
      <c r="AM3822" s="1462"/>
      <c r="AN3822" s="1462"/>
      <c r="AO3822" s="1462"/>
      <c r="AP3822" s="1463"/>
      <c r="AQ3822" s="1462"/>
      <c r="AR3822" s="1462"/>
      <c r="AS3822" s="1463"/>
      <c r="AT3822" s="1463"/>
      <c r="AU3822" s="1463"/>
      <c r="AV3822" s="1463"/>
      <c r="AW3822" s="1463"/>
      <c r="AX3822" s="1463"/>
      <c r="AY3822" s="1462"/>
      <c r="AZ3822" s="1462"/>
      <c r="BA3822" s="1464"/>
      <c r="BB3822" s="1465"/>
      <c r="BC3822" s="1466"/>
      <c r="BD3822" s="1466"/>
      <c r="BE3822" s="1462"/>
      <c r="BF3822" s="1462"/>
      <c r="BG3822" s="1462"/>
      <c r="BH3822" s="1462"/>
      <c r="BI3822" s="1463"/>
      <c r="BJ3822" s="1462"/>
      <c r="BK3822" s="1462"/>
      <c r="BL3822" s="1462"/>
      <c r="BM3822" s="1462"/>
      <c r="BN3822" s="1463"/>
      <c r="BO3822" s="1462"/>
      <c r="BP3822" s="1462"/>
      <c r="BQ3822" s="1462"/>
      <c r="BR3822" s="1462"/>
      <c r="BS3822" s="1462"/>
      <c r="BT3822" s="1462"/>
      <c r="BU3822" s="1462"/>
      <c r="BV3822" s="1463"/>
      <c r="BW3822" s="1462"/>
      <c r="BX3822" s="1462"/>
      <c r="BY3822" s="1463"/>
      <c r="BZ3822" s="1463"/>
      <c r="CA3822" s="1463"/>
      <c r="CB3822" s="1463"/>
      <c r="CC3822" s="1463"/>
      <c r="CD3822" s="1463"/>
      <c r="CE3822" s="1462"/>
      <c r="CF3822" s="1462"/>
      <c r="CG3822" s="1464"/>
      <c r="CH3822" s="1465"/>
      <c r="CI3822" s="1466"/>
      <c r="CJ3822" s="1466"/>
      <c r="CK3822" s="1462"/>
      <c r="CL3822" s="1462"/>
      <c r="CM3822" s="1462"/>
      <c r="CN3822" s="1462"/>
      <c r="CO3822" s="1463"/>
      <c r="CP3822" s="1462"/>
      <c r="CQ3822" s="1462"/>
      <c r="CR3822" s="1462"/>
      <c r="CS3822" s="1462"/>
      <c r="CT3822" s="1463"/>
      <c r="CU3822" s="1462"/>
      <c r="CV3822" s="1462"/>
      <c r="CW3822" s="1462"/>
      <c r="CX3822" s="1462"/>
      <c r="CY3822" s="1462"/>
      <c r="CZ3822" s="1462"/>
      <c r="DA3822" s="1462"/>
      <c r="DB3822" s="1463"/>
      <c r="DC3822" s="1462"/>
      <c r="DD3822" s="1462"/>
      <c r="DE3822" s="1463"/>
      <c r="DF3822" s="1463"/>
      <c r="DG3822" s="1463"/>
      <c r="DH3822" s="1463"/>
      <c r="DI3822" s="1463"/>
      <c r="DJ3822" s="1463"/>
      <c r="DK3822" s="1462"/>
      <c r="DL3822" s="1462"/>
      <c r="DM3822" s="1464"/>
      <c r="DN3822" s="1465"/>
      <c r="DO3822" s="1466"/>
      <c r="DP3822" s="1466"/>
      <c r="DQ3822" s="1462"/>
      <c r="DR3822" s="1462"/>
      <c r="DS3822" s="1462"/>
      <c r="DT3822" s="1462"/>
      <c r="DU3822" s="1463"/>
      <c r="DV3822" s="1462"/>
      <c r="DW3822" s="1462"/>
      <c r="DX3822" s="1462"/>
      <c r="DY3822" s="1462"/>
      <c r="DZ3822" s="1463"/>
      <c r="EA3822" s="1462"/>
      <c r="EB3822" s="1462"/>
      <c r="EC3822" s="1462"/>
      <c r="ED3822" s="1462"/>
      <c r="EE3822" s="1462"/>
      <c r="EF3822" s="1462"/>
      <c r="EG3822" s="1462"/>
      <c r="EH3822" s="1463"/>
      <c r="EI3822" s="1462"/>
      <c r="EJ3822" s="1462"/>
      <c r="EK3822" s="1463"/>
      <c r="EL3822" s="1463"/>
      <c r="EM3822" s="1463"/>
      <c r="EN3822" s="1463"/>
      <c r="EO3822" s="1463"/>
      <c r="EP3822" s="1463"/>
      <c r="EQ3822" s="1462"/>
      <c r="ER3822" s="1462"/>
      <c r="ES3822" s="1464"/>
      <c r="ET3822" s="1465"/>
      <c r="EU3822" s="1466"/>
      <c r="EV3822" s="1466"/>
      <c r="EW3822" s="1462"/>
      <c r="EX3822" s="1462"/>
      <c r="EY3822" s="1462"/>
      <c r="EZ3822" s="1462"/>
      <c r="FA3822" s="1463"/>
      <c r="FB3822" s="1462"/>
      <c r="FC3822" s="1462"/>
      <c r="FD3822" s="1462"/>
      <c r="FE3822" s="1462"/>
      <c r="FF3822" s="1463"/>
      <c r="FG3822" s="1462"/>
      <c r="FH3822" s="1462"/>
      <c r="FI3822" s="1462"/>
      <c r="FJ3822" s="1462"/>
      <c r="FK3822" s="1462"/>
      <c r="FL3822" s="1462"/>
      <c r="FM3822" s="1462"/>
      <c r="FN3822" s="1463"/>
      <c r="FO3822" s="1462"/>
      <c r="FP3822" s="1462"/>
      <c r="FQ3822" s="1463"/>
      <c r="FR3822" s="1463"/>
      <c r="FS3822" s="1463"/>
      <c r="FT3822" s="1463"/>
      <c r="FU3822" s="1463"/>
      <c r="FV3822" s="1463"/>
      <c r="FW3822" s="1462"/>
      <c r="FX3822" s="1462"/>
      <c r="FY3822" s="1464"/>
      <c r="FZ3822" s="1465"/>
      <c r="GA3822" s="1466"/>
      <c r="GB3822" s="1466"/>
      <c r="GC3822" s="1462"/>
      <c r="GD3822" s="1462"/>
      <c r="GE3822" s="1462"/>
      <c r="GF3822" s="1462"/>
      <c r="GG3822" s="1463"/>
      <c r="GH3822" s="1462"/>
      <c r="GI3822" s="1462"/>
      <c r="GJ3822" s="1462"/>
      <c r="GK3822" s="1462"/>
      <c r="GL3822" s="1463"/>
      <c r="GM3822" s="1462"/>
      <c r="GN3822" s="1462"/>
      <c r="GO3822" s="1462"/>
      <c r="GP3822" s="1462"/>
      <c r="GQ3822" s="1462"/>
      <c r="GR3822" s="1462"/>
      <c r="GS3822" s="1462"/>
      <c r="GT3822" s="1463"/>
      <c r="GU3822" s="1462"/>
      <c r="GV3822" s="1462"/>
      <c r="GW3822" s="1463"/>
      <c r="GX3822" s="1463"/>
      <c r="GY3822" s="1463"/>
      <c r="GZ3822" s="1463"/>
      <c r="HA3822" s="1463"/>
      <c r="HB3822" s="1463"/>
      <c r="HC3822" s="1462"/>
      <c r="HD3822" s="1462"/>
      <c r="HE3822" s="1464"/>
      <c r="HF3822" s="1465"/>
      <c r="HG3822" s="1466"/>
      <c r="HH3822" s="1466"/>
      <c r="HI3822" s="1462"/>
      <c r="HJ3822" s="1462"/>
      <c r="HK3822" s="1462"/>
      <c r="HL3822" s="1462"/>
      <c r="HM3822" s="1463"/>
      <c r="HN3822" s="1462"/>
      <c r="HO3822" s="1462"/>
      <c r="HP3822" s="1462"/>
      <c r="HQ3822" s="1462"/>
      <c r="HR3822" s="1463"/>
      <c r="HS3822" s="1462"/>
      <c r="HT3822" s="1462"/>
      <c r="HU3822" s="1462"/>
      <c r="HV3822" s="1462"/>
      <c r="HW3822" s="1462"/>
      <c r="HX3822" s="1462"/>
      <c r="HY3822" s="1462"/>
      <c r="HZ3822" s="1463"/>
      <c r="IA3822" s="1462"/>
      <c r="IB3822" s="1462"/>
      <c r="IC3822" s="1463"/>
      <c r="ID3822" s="1463"/>
      <c r="IE3822" s="1463"/>
      <c r="IF3822" s="1463"/>
      <c r="IG3822" s="1463"/>
      <c r="IH3822" s="1463"/>
      <c r="II3822" s="1462"/>
      <c r="IJ3822" s="1462"/>
      <c r="IK3822" s="1464"/>
      <c r="IL3822" s="1465"/>
      <c r="IM3822" s="1466"/>
      <c r="IN3822" s="1466"/>
      <c r="IO3822" s="1462"/>
      <c r="IP3822" s="1462"/>
      <c r="IQ3822" s="1462"/>
      <c r="IR3822" s="1462"/>
      <c r="IS3822" s="1463"/>
      <c r="IT3822" s="1462"/>
      <c r="IU3822" s="1462"/>
      <c r="IV3822" s="1462"/>
      <c r="IW3822" s="1462"/>
      <c r="IX3822" s="1463"/>
      <c r="IY3822" s="1462"/>
      <c r="IZ3822" s="1462"/>
      <c r="JA3822" s="1462"/>
      <c r="JB3822" s="1462"/>
      <c r="JC3822" s="1462"/>
      <c r="JD3822" s="1462"/>
      <c r="JE3822" s="1462"/>
      <c r="JF3822" s="1463"/>
      <c r="JG3822" s="1462"/>
      <c r="JH3822" s="1462"/>
      <c r="JI3822" s="1463"/>
      <c r="JJ3822" s="1463"/>
      <c r="JK3822" s="1463"/>
      <c r="JL3822" s="1463"/>
      <c r="JM3822" s="1463"/>
      <c r="JN3822" s="1463"/>
      <c r="JO3822" s="1462"/>
      <c r="JP3822" s="1462"/>
      <c r="JQ3822" s="1464"/>
      <c r="JR3822" s="1465"/>
      <c r="JS3822" s="1466"/>
      <c r="JT3822" s="1466"/>
      <c r="JU3822" s="1462"/>
      <c r="JV3822" s="1462"/>
      <c r="JW3822" s="1462"/>
      <c r="JX3822" s="1462"/>
      <c r="JY3822" s="1463"/>
      <c r="JZ3822" s="1462"/>
      <c r="KA3822" s="1462"/>
      <c r="KB3822" s="1462"/>
      <c r="KC3822" s="1462"/>
      <c r="KD3822" s="1463"/>
      <c r="KE3822" s="1462"/>
      <c r="KF3822" s="1462"/>
      <c r="KG3822" s="1462"/>
      <c r="KH3822" s="1462"/>
      <c r="KI3822" s="1462"/>
      <c r="KJ3822" s="1462"/>
      <c r="KK3822" s="1462"/>
      <c r="KL3822" s="1463"/>
      <c r="KM3822" s="1462"/>
      <c r="KN3822" s="1462"/>
      <c r="KO3822" s="1463"/>
      <c r="KP3822" s="1463"/>
      <c r="KQ3822" s="1463"/>
      <c r="KR3822" s="1463"/>
      <c r="KS3822" s="1463"/>
      <c r="KT3822" s="1463"/>
      <c r="KU3822" s="1462"/>
      <c r="KV3822" s="1462"/>
      <c r="KW3822" s="1464"/>
      <c r="KX3822" s="1465"/>
      <c r="KY3822" s="1466"/>
      <c r="KZ3822" s="1466"/>
      <c r="LA3822" s="1462"/>
      <c r="LB3822" s="1462"/>
      <c r="LC3822" s="1462"/>
      <c r="LD3822" s="1462"/>
      <c r="LE3822" s="1463"/>
      <c r="LF3822" s="1462"/>
      <c r="LG3822" s="1462"/>
      <c r="LH3822" s="1462"/>
      <c r="LI3822" s="1462"/>
      <c r="LJ3822" s="1463"/>
      <c r="LK3822" s="1462"/>
      <c r="LL3822" s="1462"/>
      <c r="LM3822" s="1462"/>
      <c r="LN3822" s="1462"/>
      <c r="LO3822" s="1462"/>
      <c r="LP3822" s="1462"/>
      <c r="LQ3822" s="1462"/>
      <c r="LR3822" s="1463"/>
      <c r="LS3822" s="1462"/>
      <c r="LT3822" s="1462"/>
      <c r="LU3822" s="1463"/>
      <c r="LV3822" s="1463"/>
      <c r="LW3822" s="1463"/>
      <c r="LX3822" s="1463"/>
      <c r="LY3822" s="1463"/>
      <c r="LZ3822" s="1463"/>
      <c r="MA3822" s="1462"/>
      <c r="MB3822" s="1462"/>
      <c r="MC3822" s="1464"/>
      <c r="MD3822" s="1465"/>
      <c r="ME3822" s="1466"/>
      <c r="MF3822" s="1466"/>
      <c r="MG3822" s="1462"/>
      <c r="MH3822" s="1462"/>
      <c r="MI3822" s="1462"/>
      <c r="MJ3822" s="1462"/>
      <c r="MK3822" s="1463"/>
      <c r="ML3822" s="1462"/>
      <c r="MM3822" s="1462"/>
      <c r="MN3822" s="1462"/>
      <c r="MO3822" s="1462"/>
      <c r="MP3822" s="1463"/>
      <c r="MQ3822" s="1462"/>
      <c r="MR3822" s="1462"/>
      <c r="MS3822" s="1462"/>
      <c r="MT3822" s="1462"/>
      <c r="MU3822" s="1462"/>
      <c r="MV3822" s="1462"/>
      <c r="MW3822" s="1462"/>
      <c r="MX3822" s="1463"/>
      <c r="MY3822" s="1462"/>
      <c r="MZ3822" s="1462"/>
      <c r="NA3822" s="1463"/>
      <c r="NB3822" s="1463"/>
      <c r="NC3822" s="1463"/>
      <c r="ND3822" s="1463"/>
      <c r="NE3822" s="1463"/>
      <c r="NF3822" s="1463"/>
      <c r="NG3822" s="1462"/>
      <c r="NH3822" s="1462"/>
      <c r="NI3822" s="1464"/>
      <c r="NJ3822" s="1465"/>
      <c r="NK3822" s="1466"/>
      <c r="NL3822" s="1466"/>
      <c r="NM3822" s="1462"/>
      <c r="NN3822" s="1462"/>
      <c r="NO3822" s="1462"/>
      <c r="NP3822" s="1462"/>
      <c r="NQ3822" s="1463"/>
      <c r="NR3822" s="1462"/>
      <c r="NS3822" s="1462"/>
      <c r="NT3822" s="1462"/>
      <c r="NU3822" s="1462"/>
      <c r="NV3822" s="1463"/>
      <c r="NW3822" s="1462"/>
      <c r="NX3822" s="1462"/>
      <c r="NY3822" s="1462"/>
      <c r="NZ3822" s="1462"/>
      <c r="OA3822" s="1462"/>
      <c r="OB3822" s="1462"/>
      <c r="OC3822" s="1462"/>
      <c r="OD3822" s="1463"/>
      <c r="OE3822" s="1462"/>
      <c r="OF3822" s="1462"/>
      <c r="OG3822" s="1463"/>
      <c r="OH3822" s="1463"/>
      <c r="OI3822" s="1463"/>
      <c r="OJ3822" s="1463"/>
      <c r="OK3822" s="1463"/>
      <c r="OL3822" s="1463"/>
      <c r="OM3822" s="1462"/>
      <c r="ON3822" s="1462"/>
      <c r="OO3822" s="1464"/>
      <c r="OP3822" s="1465"/>
      <c r="OQ3822" s="1466"/>
      <c r="OR3822" s="1466"/>
      <c r="OS3822" s="1462"/>
      <c r="OT3822" s="1462"/>
      <c r="OU3822" s="1462"/>
      <c r="OV3822" s="1462"/>
      <c r="OW3822" s="1463"/>
      <c r="OX3822" s="1462"/>
      <c r="OY3822" s="1462"/>
      <c r="OZ3822" s="1462"/>
      <c r="PA3822" s="1462"/>
      <c r="PB3822" s="1463"/>
      <c r="PC3822" s="1462"/>
      <c r="PD3822" s="1462"/>
      <c r="PE3822" s="1462"/>
      <c r="PF3822" s="1462"/>
      <c r="PG3822" s="1462"/>
      <c r="PH3822" s="1462"/>
      <c r="PI3822" s="1462"/>
      <c r="PJ3822" s="1463"/>
      <c r="PK3822" s="1462"/>
      <c r="PL3822" s="1462"/>
      <c r="PM3822" s="1463"/>
      <c r="PN3822" s="1463"/>
      <c r="PO3822" s="1463"/>
      <c r="PP3822" s="1463"/>
      <c r="PQ3822" s="1463"/>
      <c r="PR3822" s="1463"/>
      <c r="PS3822" s="1462"/>
      <c r="PT3822" s="1462"/>
      <c r="PU3822" s="1464"/>
      <c r="PV3822" s="1465"/>
      <c r="PW3822" s="1466"/>
      <c r="PX3822" s="1466"/>
      <c r="PY3822" s="1462"/>
      <c r="PZ3822" s="1462"/>
      <c r="QA3822" s="1462"/>
      <c r="QB3822" s="1462"/>
      <c r="QC3822" s="1463"/>
      <c r="QD3822" s="1462"/>
      <c r="QE3822" s="1462"/>
      <c r="QF3822" s="1462"/>
      <c r="QG3822" s="1462"/>
      <c r="QH3822" s="1463"/>
      <c r="QI3822" s="1462"/>
      <c r="QJ3822" s="1462"/>
      <c r="QK3822" s="1462"/>
      <c r="QL3822" s="1462"/>
      <c r="QM3822" s="1462"/>
      <c r="QN3822" s="1462"/>
      <c r="QO3822" s="1462"/>
      <c r="QP3822" s="1463"/>
      <c r="QQ3822" s="1462"/>
      <c r="QR3822" s="1462"/>
      <c r="QS3822" s="1463"/>
      <c r="QT3822" s="1463"/>
      <c r="QU3822" s="1463"/>
      <c r="QV3822" s="1463"/>
      <c r="QW3822" s="1463"/>
      <c r="QX3822" s="1463"/>
      <c r="QY3822" s="1462"/>
      <c r="QZ3822" s="1462"/>
      <c r="RA3822" s="1464"/>
      <c r="RB3822" s="1465"/>
      <c r="RC3822" s="1466"/>
      <c r="RD3822" s="1466"/>
      <c r="RE3822" s="1462"/>
      <c r="RF3822" s="1462"/>
      <c r="RG3822" s="1462"/>
      <c r="RH3822" s="1462"/>
      <c r="RI3822" s="1463"/>
      <c r="RJ3822" s="1462"/>
      <c r="RK3822" s="1462"/>
      <c r="RL3822" s="1462"/>
      <c r="RM3822" s="1462"/>
      <c r="RN3822" s="1463"/>
      <c r="RO3822" s="1462"/>
      <c r="RP3822" s="1462"/>
      <c r="RQ3822" s="1462"/>
      <c r="RR3822" s="1462"/>
      <c r="RS3822" s="1462"/>
      <c r="RT3822" s="1462"/>
      <c r="RU3822" s="1462"/>
      <c r="RV3822" s="1463"/>
      <c r="RW3822" s="1462"/>
      <c r="RX3822" s="1462"/>
      <c r="RY3822" s="1463"/>
      <c r="RZ3822" s="1463"/>
      <c r="SA3822" s="1463"/>
      <c r="SB3822" s="1463"/>
      <c r="SC3822" s="1463"/>
      <c r="SD3822" s="1463"/>
      <c r="SE3822" s="1462"/>
      <c r="SF3822" s="1462"/>
      <c r="SG3822" s="1464"/>
      <c r="SH3822" s="1465"/>
      <c r="SI3822" s="1466"/>
      <c r="SJ3822" s="1466"/>
      <c r="SK3822" s="1462"/>
      <c r="SL3822" s="1462"/>
      <c r="SM3822" s="1462"/>
      <c r="SN3822" s="1462"/>
      <c r="SO3822" s="1463"/>
      <c r="SP3822" s="1462"/>
      <c r="SQ3822" s="1462"/>
      <c r="SR3822" s="1462"/>
      <c r="SS3822" s="1462"/>
      <c r="ST3822" s="1463"/>
      <c r="SU3822" s="1462"/>
      <c r="SV3822" s="1462"/>
      <c r="SW3822" s="1462"/>
      <c r="SX3822" s="1462"/>
      <c r="SY3822" s="1462"/>
      <c r="SZ3822" s="1462"/>
      <c r="TA3822" s="1462"/>
      <c r="TB3822" s="1463"/>
      <c r="TC3822" s="1462"/>
      <c r="TD3822" s="1462"/>
      <c r="TE3822" s="1463"/>
      <c r="TF3822" s="1463"/>
      <c r="TG3822" s="1463"/>
      <c r="TH3822" s="1463"/>
      <c r="TI3822" s="1463"/>
      <c r="TJ3822" s="1463"/>
      <c r="TK3822" s="1462"/>
      <c r="TL3822" s="1462"/>
      <c r="TM3822" s="1464"/>
      <c r="TN3822" s="1465"/>
      <c r="TO3822" s="1466"/>
      <c r="TP3822" s="1466"/>
      <c r="TQ3822" s="1462"/>
      <c r="TR3822" s="1462"/>
      <c r="TS3822" s="1462"/>
      <c r="TT3822" s="1462"/>
      <c r="TU3822" s="1463"/>
      <c r="TV3822" s="1462"/>
      <c r="TW3822" s="1462"/>
      <c r="TX3822" s="1462"/>
      <c r="TY3822" s="1462"/>
      <c r="TZ3822" s="1463"/>
      <c r="UA3822" s="1462"/>
      <c r="UB3822" s="1462"/>
      <c r="UC3822" s="1462"/>
      <c r="UD3822" s="1462"/>
      <c r="UE3822" s="1462"/>
      <c r="UF3822" s="1462"/>
      <c r="UG3822" s="1462"/>
      <c r="UH3822" s="1463"/>
      <c r="UI3822" s="1462"/>
      <c r="UJ3822" s="1462"/>
      <c r="UK3822" s="1463"/>
      <c r="UL3822" s="1463"/>
      <c r="UM3822" s="1463"/>
      <c r="UN3822" s="1463"/>
      <c r="UO3822" s="1463"/>
      <c r="UP3822" s="1463"/>
      <c r="UQ3822" s="1462"/>
      <c r="UR3822" s="1462"/>
      <c r="US3822" s="1464"/>
      <c r="UT3822" s="1465"/>
      <c r="UU3822" s="1466"/>
      <c r="UV3822" s="1466"/>
      <c r="UW3822" s="1462"/>
      <c r="UX3822" s="1462"/>
      <c r="UY3822" s="1462"/>
      <c r="UZ3822" s="1462"/>
      <c r="VA3822" s="1463"/>
      <c r="VB3822" s="1462"/>
      <c r="VC3822" s="1462"/>
      <c r="VD3822" s="1462"/>
      <c r="VE3822" s="1462"/>
      <c r="VF3822" s="1463"/>
      <c r="VG3822" s="1462"/>
      <c r="VH3822" s="1462"/>
      <c r="VI3822" s="1462"/>
      <c r="VJ3822" s="1462"/>
      <c r="VK3822" s="1462"/>
      <c r="VL3822" s="1462"/>
      <c r="VM3822" s="1462"/>
      <c r="VN3822" s="1463"/>
      <c r="VO3822" s="1462"/>
      <c r="VP3822" s="1462"/>
      <c r="VQ3822" s="1463"/>
      <c r="VR3822" s="1463"/>
      <c r="VS3822" s="1463"/>
      <c r="VT3822" s="1463"/>
      <c r="VU3822" s="1463"/>
      <c r="VV3822" s="1463"/>
      <c r="VW3822" s="1462"/>
      <c r="VX3822" s="1462"/>
      <c r="VY3822" s="1464"/>
      <c r="VZ3822" s="1465"/>
      <c r="WA3822" s="1466"/>
      <c r="WB3822" s="1466"/>
      <c r="WC3822" s="1462"/>
      <c r="WD3822" s="1462"/>
      <c r="WE3822" s="1462"/>
      <c r="WF3822" s="1462"/>
      <c r="WG3822" s="1463"/>
      <c r="WH3822" s="1462"/>
      <c r="WI3822" s="1462"/>
      <c r="WJ3822" s="1462"/>
      <c r="WK3822" s="1462"/>
      <c r="WL3822" s="1463"/>
      <c r="WM3822" s="1462"/>
      <c r="WN3822" s="1462"/>
      <c r="WO3822" s="1462"/>
      <c r="WP3822" s="1462"/>
      <c r="WQ3822" s="1462"/>
      <c r="WR3822" s="1462"/>
      <c r="WS3822" s="1462"/>
      <c r="WT3822" s="1463"/>
      <c r="WU3822" s="1462"/>
      <c r="WV3822" s="1462"/>
      <c r="WW3822" s="1463"/>
      <c r="WX3822" s="1463"/>
      <c r="WY3822" s="1463"/>
      <c r="WZ3822" s="1463"/>
      <c r="XA3822" s="1463"/>
      <c r="XB3822" s="1463"/>
      <c r="XC3822" s="1462"/>
      <c r="XD3822" s="1462"/>
      <c r="XE3822" s="1464"/>
      <c r="XF3822" s="1465"/>
      <c r="XG3822" s="1466"/>
      <c r="XH3822" s="1466"/>
      <c r="XI3822" s="1462"/>
      <c r="XJ3822" s="1462"/>
      <c r="XK3822" s="1462"/>
      <c r="XL3822" s="1462"/>
      <c r="XM3822" s="1463"/>
      <c r="XN3822" s="1462"/>
      <c r="XO3822" s="1462"/>
      <c r="XP3822" s="1462"/>
      <c r="XQ3822" s="1462"/>
      <c r="XR3822" s="1463"/>
      <c r="XS3822" s="1462"/>
      <c r="XT3822" s="1462"/>
      <c r="XU3822" s="1462"/>
      <c r="XV3822" s="1462"/>
      <c r="XW3822" s="1462"/>
      <c r="XX3822" s="1462"/>
      <c r="XY3822" s="1462"/>
      <c r="XZ3822" s="1463"/>
      <c r="YA3822" s="1462"/>
      <c r="YB3822" s="1462"/>
      <c r="YC3822" s="1463"/>
      <c r="YD3822" s="1463"/>
      <c r="YE3822" s="1463"/>
      <c r="YF3822" s="1463"/>
      <c r="YG3822" s="1463"/>
      <c r="YH3822" s="1463"/>
      <c r="YI3822" s="1462"/>
      <c r="YJ3822" s="1462"/>
      <c r="YK3822" s="1464"/>
      <c r="YL3822" s="1465"/>
      <c r="YM3822" s="1466"/>
      <c r="YN3822" s="1466"/>
      <c r="YO3822" s="1462"/>
      <c r="YP3822" s="1462"/>
      <c r="YQ3822" s="1462"/>
      <c r="YR3822" s="1462"/>
      <c r="YS3822" s="1463"/>
      <c r="YT3822" s="1462"/>
      <c r="YU3822" s="1462"/>
      <c r="YV3822" s="1462"/>
      <c r="YW3822" s="1462"/>
      <c r="YX3822" s="1463"/>
      <c r="YY3822" s="1462"/>
      <c r="YZ3822" s="1462"/>
      <c r="ZA3822" s="1462"/>
      <c r="ZB3822" s="1462"/>
      <c r="ZC3822" s="1462"/>
      <c r="ZD3822" s="1462"/>
      <c r="ZE3822" s="1462"/>
      <c r="ZF3822" s="1463"/>
      <c r="ZG3822" s="1462"/>
      <c r="ZH3822" s="1462"/>
      <c r="ZI3822" s="1463"/>
      <c r="ZJ3822" s="1463"/>
      <c r="ZK3822" s="1463"/>
      <c r="ZL3822" s="1463"/>
      <c r="ZM3822" s="1463"/>
      <c r="ZN3822" s="1463"/>
      <c r="ZO3822" s="1462"/>
      <c r="ZP3822" s="1462"/>
      <c r="ZQ3822" s="1464"/>
      <c r="ZR3822" s="1465"/>
      <c r="ZS3822" s="1466"/>
      <c r="ZT3822" s="1466"/>
      <c r="ZU3822" s="1462"/>
      <c r="ZV3822" s="1462"/>
      <c r="ZW3822" s="1462"/>
      <c r="ZX3822" s="1462"/>
      <c r="ZY3822" s="1463"/>
      <c r="ZZ3822" s="1462"/>
      <c r="AAA3822" s="1462"/>
      <c r="AAB3822" s="1462"/>
      <c r="AAC3822" s="1462"/>
      <c r="AAD3822" s="1463"/>
      <c r="AAE3822" s="1462"/>
      <c r="AAF3822" s="1462"/>
      <c r="AAG3822" s="1462"/>
      <c r="AAH3822" s="1462"/>
      <c r="AAI3822" s="1462"/>
      <c r="AAJ3822" s="1462"/>
      <c r="AAK3822" s="1462"/>
      <c r="AAL3822" s="1463"/>
      <c r="AAM3822" s="1462"/>
      <c r="AAN3822" s="1462"/>
      <c r="AAO3822" s="1463"/>
      <c r="AAP3822" s="1463"/>
      <c r="AAQ3822" s="1463"/>
      <c r="AAR3822" s="1463"/>
      <c r="AAS3822" s="1463"/>
      <c r="AAT3822" s="1463"/>
      <c r="AAU3822" s="1462"/>
      <c r="AAV3822" s="1462"/>
      <c r="AAW3822" s="1464"/>
      <c r="AAX3822" s="1465"/>
      <c r="AAY3822" s="1466"/>
      <c r="AAZ3822" s="1466"/>
      <c r="ABA3822" s="1462"/>
      <c r="ABB3822" s="1462"/>
      <c r="ABC3822" s="1462"/>
      <c r="ABD3822" s="1462"/>
      <c r="ABE3822" s="1463"/>
      <c r="ABF3822" s="1462"/>
      <c r="ABG3822" s="1462"/>
      <c r="ABH3822" s="1462"/>
      <c r="ABI3822" s="1462"/>
      <c r="ABJ3822" s="1463"/>
      <c r="ABK3822" s="1462"/>
      <c r="ABL3822" s="1462"/>
      <c r="ABM3822" s="1462"/>
      <c r="ABN3822" s="1462"/>
      <c r="ABO3822" s="1462"/>
      <c r="ABP3822" s="1462"/>
      <c r="ABQ3822" s="1462"/>
      <c r="ABR3822" s="1463"/>
      <c r="ABS3822" s="1462"/>
      <c r="ABT3822" s="1462"/>
      <c r="ABU3822" s="1463"/>
      <c r="ABV3822" s="1463"/>
      <c r="ABW3822" s="1463"/>
      <c r="ABX3822" s="1463"/>
      <c r="ABY3822" s="1463"/>
      <c r="ABZ3822" s="1463"/>
      <c r="ACA3822" s="1462"/>
      <c r="ACB3822" s="1462"/>
      <c r="ACC3822" s="1464"/>
      <c r="ACD3822" s="1465"/>
      <c r="ACE3822" s="1466"/>
      <c r="ACF3822" s="1466"/>
      <c r="ACG3822" s="1462"/>
      <c r="ACH3822" s="1462"/>
      <c r="ACI3822" s="1462"/>
      <c r="ACJ3822" s="1462"/>
      <c r="ACK3822" s="1463"/>
      <c r="ACL3822" s="1462"/>
      <c r="ACM3822" s="1462"/>
      <c r="ACN3822" s="1462"/>
      <c r="ACO3822" s="1462"/>
      <c r="ACP3822" s="1463"/>
      <c r="ACQ3822" s="1462"/>
      <c r="ACR3822" s="1462"/>
      <c r="ACS3822" s="1462"/>
      <c r="ACT3822" s="1462"/>
      <c r="ACU3822" s="1462"/>
      <c r="ACV3822" s="1462"/>
      <c r="ACW3822" s="1462"/>
      <c r="ACX3822" s="1463"/>
      <c r="ACY3822" s="1462"/>
      <c r="ACZ3822" s="1462"/>
      <c r="ADA3822" s="1463"/>
      <c r="ADB3822" s="1463"/>
      <c r="ADC3822" s="1463"/>
      <c r="ADD3822" s="1463"/>
      <c r="ADE3822" s="1463"/>
      <c r="ADF3822" s="1463"/>
      <c r="ADG3822" s="1462"/>
      <c r="ADH3822" s="1462"/>
      <c r="ADI3822" s="1464"/>
      <c r="ADJ3822" s="1465"/>
      <c r="ADK3822" s="1466"/>
      <c r="ADL3822" s="1466"/>
      <c r="ADM3822" s="1462"/>
      <c r="ADN3822" s="1462"/>
      <c r="ADO3822" s="1462"/>
      <c r="ADP3822" s="1462"/>
      <c r="ADQ3822" s="1463"/>
      <c r="ADR3822" s="1462"/>
      <c r="ADS3822" s="1462"/>
      <c r="ADT3822" s="1462"/>
      <c r="ADU3822" s="1462"/>
      <c r="ADV3822" s="1463"/>
      <c r="ADW3822" s="1462"/>
      <c r="ADX3822" s="1462"/>
      <c r="ADY3822" s="1462"/>
      <c r="ADZ3822" s="1462"/>
      <c r="AEA3822" s="1462"/>
      <c r="AEB3822" s="1462"/>
      <c r="AEC3822" s="1462"/>
      <c r="AED3822" s="1463"/>
      <c r="AEE3822" s="1462"/>
      <c r="AEF3822" s="1462"/>
      <c r="AEG3822" s="1463"/>
      <c r="AEH3822" s="1463"/>
      <c r="AEI3822" s="1463"/>
      <c r="AEJ3822" s="1463"/>
      <c r="AEK3822" s="1463"/>
      <c r="AEL3822" s="1463"/>
      <c r="AEM3822" s="1462"/>
      <c r="AEN3822" s="1462"/>
      <c r="AEO3822" s="1464"/>
      <c r="AEP3822" s="1465"/>
      <c r="AEQ3822" s="1466"/>
      <c r="AER3822" s="1466"/>
      <c r="AES3822" s="1462"/>
      <c r="AET3822" s="1462"/>
      <c r="AEU3822" s="1462"/>
      <c r="AEV3822" s="1462"/>
      <c r="AEW3822" s="1463"/>
      <c r="AEX3822" s="1462"/>
      <c r="AEY3822" s="1462"/>
      <c r="AEZ3822" s="1462"/>
      <c r="AFA3822" s="1462"/>
      <c r="AFB3822" s="1463"/>
      <c r="AFC3822" s="1462"/>
      <c r="AFD3822" s="1462"/>
      <c r="AFE3822" s="1462"/>
      <c r="AFF3822" s="1462"/>
      <c r="AFG3822" s="1462"/>
      <c r="AFH3822" s="1462"/>
      <c r="AFI3822" s="1462"/>
      <c r="AFJ3822" s="1463"/>
      <c r="AFK3822" s="1462"/>
      <c r="AFL3822" s="1462"/>
      <c r="AFM3822" s="1463"/>
      <c r="AFN3822" s="1463"/>
      <c r="AFO3822" s="1463"/>
      <c r="AFP3822" s="1463"/>
      <c r="AFQ3822" s="1463"/>
      <c r="AFR3822" s="1463"/>
      <c r="AFS3822" s="1462"/>
      <c r="AFT3822" s="1462"/>
      <c r="AFU3822" s="1464"/>
      <c r="AFV3822" s="1465"/>
      <c r="AFW3822" s="1466"/>
      <c r="AFX3822" s="1466"/>
      <c r="AFY3822" s="1462"/>
      <c r="AFZ3822" s="1462"/>
      <c r="AGA3822" s="1462"/>
      <c r="AGB3822" s="1462"/>
      <c r="AGC3822" s="1463"/>
      <c r="AGD3822" s="1462"/>
      <c r="AGE3822" s="1462"/>
      <c r="AGF3822" s="1462"/>
      <c r="AGG3822" s="1462"/>
      <c r="AGH3822" s="1463"/>
      <c r="AGI3822" s="1462"/>
      <c r="AGJ3822" s="1462"/>
      <c r="AGK3822" s="1462"/>
      <c r="AGL3822" s="1462"/>
      <c r="AGM3822" s="1462"/>
      <c r="AGN3822" s="1462"/>
      <c r="AGO3822" s="1462"/>
      <c r="AGP3822" s="1463"/>
      <c r="AGQ3822" s="1462"/>
      <c r="AGR3822" s="1462"/>
      <c r="AGS3822" s="1463"/>
      <c r="AGT3822" s="1463"/>
      <c r="AGU3822" s="1463"/>
      <c r="AGV3822" s="1463"/>
      <c r="AGW3822" s="1463"/>
      <c r="AGX3822" s="1463"/>
      <c r="AGY3822" s="1462"/>
      <c r="AGZ3822" s="1462"/>
      <c r="AHA3822" s="1464"/>
      <c r="AHB3822" s="1465"/>
      <c r="AHC3822" s="1466"/>
      <c r="AHD3822" s="1466"/>
      <c r="AHE3822" s="1462"/>
      <c r="AHF3822" s="1462"/>
      <c r="AHG3822" s="1462"/>
      <c r="AHH3822" s="1462"/>
      <c r="AHI3822" s="1463"/>
      <c r="AHJ3822" s="1462"/>
      <c r="AHK3822" s="1462"/>
      <c r="AHL3822" s="1462"/>
      <c r="AHM3822" s="1462"/>
      <c r="AHN3822" s="1463"/>
      <c r="AHO3822" s="1462"/>
      <c r="AHP3822" s="1462"/>
      <c r="AHQ3822" s="1462"/>
      <c r="AHR3822" s="1462"/>
      <c r="AHS3822" s="1462"/>
      <c r="AHT3822" s="1462"/>
      <c r="AHU3822" s="1462"/>
      <c r="AHV3822" s="1463"/>
      <c r="AHW3822" s="1462"/>
      <c r="AHX3822" s="1462"/>
      <c r="AHY3822" s="1463"/>
      <c r="AHZ3822" s="1463"/>
      <c r="AIA3822" s="1463"/>
      <c r="AIB3822" s="1463"/>
      <c r="AIC3822" s="1463"/>
      <c r="AID3822" s="1463"/>
      <c r="AIE3822" s="1462"/>
      <c r="AIF3822" s="1462"/>
      <c r="AIG3822" s="1464"/>
      <c r="AIH3822" s="1465"/>
      <c r="AII3822" s="1466"/>
      <c r="AIJ3822" s="1466"/>
      <c r="AIK3822" s="1462"/>
      <c r="AIL3822" s="1462"/>
      <c r="AIM3822" s="1462"/>
      <c r="AIN3822" s="1462"/>
      <c r="AIO3822" s="1463"/>
      <c r="AIP3822" s="1462"/>
      <c r="AIQ3822" s="1462"/>
      <c r="AIR3822" s="1462"/>
      <c r="AIS3822" s="1462"/>
      <c r="AIT3822" s="1463"/>
      <c r="AIU3822" s="1462"/>
      <c r="AIV3822" s="1462"/>
      <c r="AIW3822" s="1462"/>
      <c r="AIX3822" s="1462"/>
      <c r="AIY3822" s="1462"/>
      <c r="AIZ3822" s="1462"/>
      <c r="AJA3822" s="1462"/>
      <c r="AJB3822" s="1463"/>
      <c r="AJC3822" s="1462"/>
      <c r="AJD3822" s="1462"/>
      <c r="AJE3822" s="1463"/>
      <c r="AJF3822" s="1463"/>
      <c r="AJG3822" s="1463"/>
      <c r="AJH3822" s="1463"/>
      <c r="AJI3822" s="1463"/>
      <c r="AJJ3822" s="1463"/>
      <c r="AJK3822" s="1462"/>
      <c r="AJL3822" s="1462"/>
      <c r="AJM3822" s="1464"/>
      <c r="AJN3822" s="1465"/>
      <c r="AJO3822" s="1466"/>
      <c r="AJP3822" s="1466"/>
      <c r="AJQ3822" s="1462"/>
      <c r="AJR3822" s="1462"/>
      <c r="AJS3822" s="1462"/>
      <c r="AJT3822" s="1462"/>
      <c r="AJU3822" s="1463"/>
      <c r="AJV3822" s="1462"/>
      <c r="AJW3822" s="1462"/>
      <c r="AJX3822" s="1462"/>
      <c r="AJY3822" s="1462"/>
      <c r="AJZ3822" s="1463"/>
      <c r="AKA3822" s="1462"/>
      <c r="AKB3822" s="1462"/>
      <c r="AKC3822" s="1462"/>
      <c r="AKD3822" s="1462"/>
      <c r="AKE3822" s="1462"/>
      <c r="AKF3822" s="1462"/>
      <c r="AKG3822" s="1462"/>
      <c r="AKH3822" s="1463"/>
      <c r="AKI3822" s="1462"/>
      <c r="AKJ3822" s="1462"/>
      <c r="AKK3822" s="1463"/>
      <c r="AKL3822" s="1463"/>
      <c r="AKM3822" s="1463"/>
      <c r="AKN3822" s="1463"/>
      <c r="AKO3822" s="1463"/>
      <c r="AKP3822" s="1463"/>
      <c r="AKQ3822" s="1462"/>
      <c r="AKR3822" s="1462"/>
      <c r="AKS3822" s="1464"/>
      <c r="AKT3822" s="1465"/>
      <c r="AKU3822" s="1466"/>
      <c r="AKV3822" s="1466"/>
      <c r="AKW3822" s="1462"/>
      <c r="AKX3822" s="1462"/>
      <c r="AKY3822" s="1462"/>
      <c r="AKZ3822" s="1462"/>
      <c r="ALA3822" s="1463"/>
      <c r="ALB3822" s="1462"/>
      <c r="ALC3822" s="1462"/>
      <c r="ALD3822" s="1462"/>
      <c r="ALE3822" s="1462"/>
      <c r="ALF3822" s="1463"/>
      <c r="ALG3822" s="1462"/>
      <c r="ALH3822" s="1462"/>
      <c r="ALI3822" s="1462"/>
      <c r="ALJ3822" s="1462"/>
      <c r="ALK3822" s="1462"/>
      <c r="ALL3822" s="1462"/>
      <c r="ALM3822" s="1462"/>
      <c r="ALN3822" s="1463"/>
      <c r="ALO3822" s="1462"/>
      <c r="ALP3822" s="1462"/>
      <c r="ALQ3822" s="1463"/>
      <c r="ALR3822" s="1463"/>
      <c r="ALS3822" s="1463"/>
      <c r="ALT3822" s="1463"/>
      <c r="ALU3822" s="1463"/>
      <c r="ALV3822" s="1463"/>
      <c r="ALW3822" s="1462"/>
      <c r="ALX3822" s="1462"/>
      <c r="ALY3822" s="1464"/>
      <c r="ALZ3822" s="1465"/>
      <c r="AMA3822" s="1466"/>
      <c r="AMB3822" s="1466"/>
      <c r="AMC3822" s="1462"/>
      <c r="AMD3822" s="1462"/>
      <c r="AME3822" s="1462"/>
      <c r="AMF3822" s="1462"/>
      <c r="AMG3822" s="1463"/>
      <c r="AMH3822" s="1462"/>
      <c r="AMI3822" s="1462"/>
      <c r="AMJ3822" s="1462"/>
      <c r="AMK3822" s="1462"/>
      <c r="AML3822" s="1463"/>
      <c r="AMM3822" s="1462"/>
      <c r="AMN3822" s="1462"/>
      <c r="AMO3822" s="1462"/>
      <c r="AMP3822" s="1462"/>
      <c r="AMQ3822" s="1462"/>
      <c r="AMR3822" s="1462"/>
      <c r="AMS3822" s="1462"/>
      <c r="AMT3822" s="1463"/>
      <c r="AMU3822" s="1462"/>
      <c r="AMV3822" s="1462"/>
      <c r="AMW3822" s="1463"/>
      <c r="AMX3822" s="1463"/>
      <c r="AMY3822" s="1463"/>
      <c r="AMZ3822" s="1463"/>
      <c r="ANA3822" s="1463"/>
      <c r="ANB3822" s="1463"/>
      <c r="ANC3822" s="1462"/>
      <c r="AND3822" s="1462"/>
      <c r="ANE3822" s="1464"/>
      <c r="ANF3822" s="1465"/>
      <c r="ANG3822" s="1466"/>
      <c r="ANH3822" s="1466"/>
      <c r="ANI3822" s="1462"/>
      <c r="ANJ3822" s="1462"/>
      <c r="ANK3822" s="1462"/>
      <c r="ANL3822" s="1462"/>
      <c r="ANM3822" s="1463"/>
      <c r="ANN3822" s="1462"/>
      <c r="ANO3822" s="1462"/>
      <c r="ANP3822" s="1462"/>
      <c r="ANQ3822" s="1462"/>
      <c r="ANR3822" s="1463"/>
      <c r="ANS3822" s="1462"/>
      <c r="ANT3822" s="1462"/>
      <c r="ANU3822" s="1462"/>
      <c r="ANV3822" s="1462"/>
      <c r="ANW3822" s="1462"/>
      <c r="ANX3822" s="1462"/>
      <c r="ANY3822" s="1462"/>
      <c r="ANZ3822" s="1463"/>
      <c r="AOA3822" s="1462"/>
      <c r="AOB3822" s="1462"/>
      <c r="AOC3822" s="1463"/>
      <c r="AOD3822" s="1463"/>
      <c r="AOE3822" s="1463"/>
      <c r="AOF3822" s="1463"/>
      <c r="AOG3822" s="1463"/>
      <c r="AOH3822" s="1463"/>
      <c r="AOI3822" s="1462"/>
      <c r="AOJ3822" s="1462"/>
      <c r="AOK3822" s="1464"/>
      <c r="AOL3822" s="1465"/>
      <c r="AOM3822" s="1466"/>
      <c r="AON3822" s="1466"/>
      <c r="AOO3822" s="1462"/>
      <c r="AOP3822" s="1462"/>
      <c r="AOQ3822" s="1462"/>
      <c r="AOR3822" s="1462"/>
      <c r="AOS3822" s="1463"/>
      <c r="AOT3822" s="1462"/>
      <c r="AOU3822" s="1462"/>
      <c r="AOV3822" s="1462"/>
      <c r="AOW3822" s="1462"/>
      <c r="AOX3822" s="1463"/>
      <c r="AOY3822" s="1462"/>
      <c r="AOZ3822" s="1462"/>
      <c r="APA3822" s="1462"/>
      <c r="APB3822" s="1462"/>
      <c r="APC3822" s="1462"/>
      <c r="APD3822" s="1462"/>
      <c r="APE3822" s="1462"/>
      <c r="APF3822" s="1463"/>
      <c r="APG3822" s="1462"/>
      <c r="APH3822" s="1462"/>
      <c r="API3822" s="1463"/>
      <c r="APJ3822" s="1463"/>
      <c r="APK3822" s="1463"/>
      <c r="APL3822" s="1463"/>
      <c r="APM3822" s="1463"/>
      <c r="APN3822" s="1463"/>
      <c r="APO3822" s="1462"/>
      <c r="APP3822" s="1462"/>
      <c r="APQ3822" s="1464"/>
      <c r="APR3822" s="1465"/>
      <c r="APS3822" s="1466"/>
      <c r="APT3822" s="1466"/>
      <c r="APU3822" s="1462"/>
      <c r="APV3822" s="1462"/>
      <c r="APW3822" s="1462"/>
      <c r="APX3822" s="1462"/>
      <c r="APY3822" s="1463"/>
      <c r="APZ3822" s="1462"/>
      <c r="AQA3822" s="1462"/>
      <c r="AQB3822" s="1462"/>
      <c r="AQC3822" s="1462"/>
      <c r="AQD3822" s="1463"/>
      <c r="AQE3822" s="1462"/>
      <c r="AQF3822" s="1462"/>
      <c r="AQG3822" s="1462"/>
      <c r="AQH3822" s="1462"/>
      <c r="AQI3822" s="1462"/>
      <c r="AQJ3822" s="1462"/>
      <c r="AQK3822" s="1462"/>
      <c r="AQL3822" s="1463"/>
      <c r="AQM3822" s="1462"/>
      <c r="AQN3822" s="1462"/>
      <c r="AQO3822" s="1463"/>
      <c r="AQP3822" s="1463"/>
      <c r="AQQ3822" s="1463"/>
      <c r="AQR3822" s="1463"/>
      <c r="AQS3822" s="1463"/>
      <c r="AQT3822" s="1463"/>
      <c r="AQU3822" s="1462"/>
      <c r="AQV3822" s="1462"/>
      <c r="AQW3822" s="1464"/>
      <c r="AQX3822" s="1465"/>
      <c r="AQY3822" s="1466"/>
      <c r="AQZ3822" s="1466"/>
      <c r="ARA3822" s="1462"/>
      <c r="ARB3822" s="1462"/>
      <c r="ARC3822" s="1462"/>
      <c r="ARD3822" s="1462"/>
      <c r="ARE3822" s="1463"/>
      <c r="ARF3822" s="1462"/>
      <c r="ARG3822" s="1462"/>
      <c r="ARH3822" s="1462"/>
      <c r="ARI3822" s="1462"/>
      <c r="ARJ3822" s="1463"/>
      <c r="ARK3822" s="1462"/>
      <c r="ARL3822" s="1462"/>
      <c r="ARM3822" s="1462"/>
      <c r="ARN3822" s="1462"/>
      <c r="ARO3822" s="1462"/>
      <c r="ARP3822" s="1462"/>
      <c r="ARQ3822" s="1462"/>
      <c r="ARR3822" s="1463"/>
      <c r="ARS3822" s="1462"/>
      <c r="ART3822" s="1462"/>
      <c r="ARU3822" s="1463"/>
      <c r="ARV3822" s="1463"/>
      <c r="ARW3822" s="1463"/>
      <c r="ARX3822" s="1463"/>
      <c r="ARY3822" s="1463"/>
      <c r="ARZ3822" s="1463"/>
      <c r="ASA3822" s="1462"/>
      <c r="ASB3822" s="1462"/>
      <c r="ASC3822" s="1464"/>
      <c r="ASD3822" s="1465"/>
      <c r="ASE3822" s="1466"/>
      <c r="ASF3822" s="1466"/>
      <c r="ASG3822" s="1462"/>
      <c r="ASH3822" s="1462"/>
      <c r="ASI3822" s="1462"/>
      <c r="ASJ3822" s="1462"/>
      <c r="ASK3822" s="1463"/>
      <c r="ASL3822" s="1462"/>
      <c r="ASM3822" s="1462"/>
      <c r="ASN3822" s="1462"/>
      <c r="ASO3822" s="1462"/>
      <c r="ASP3822" s="1463"/>
      <c r="ASQ3822" s="1462"/>
      <c r="ASR3822" s="1462"/>
      <c r="ASS3822" s="1462"/>
      <c r="AST3822" s="1462"/>
      <c r="ASU3822" s="1462"/>
      <c r="ASV3822" s="1462"/>
      <c r="ASW3822" s="1462"/>
      <c r="ASX3822" s="1463"/>
      <c r="ASY3822" s="1462"/>
      <c r="ASZ3822" s="1462"/>
      <c r="ATA3822" s="1463"/>
      <c r="ATB3822" s="1463"/>
      <c r="ATC3822" s="1463"/>
      <c r="ATD3822" s="1463"/>
      <c r="ATE3822" s="1463"/>
      <c r="ATF3822" s="1463"/>
      <c r="ATG3822" s="1462"/>
      <c r="ATH3822" s="1462"/>
      <c r="ATI3822" s="1464"/>
      <c r="ATJ3822" s="1465"/>
      <c r="ATK3822" s="1466"/>
      <c r="ATL3822" s="1466"/>
      <c r="ATM3822" s="1462"/>
      <c r="ATN3822" s="1462"/>
      <c r="ATO3822" s="1462"/>
      <c r="ATP3822" s="1462"/>
      <c r="ATQ3822" s="1463"/>
      <c r="ATR3822" s="1462"/>
      <c r="ATS3822" s="1462"/>
      <c r="ATT3822" s="1462"/>
      <c r="ATU3822" s="1462"/>
      <c r="ATV3822" s="1463"/>
      <c r="ATW3822" s="1462"/>
      <c r="ATX3822" s="1462"/>
      <c r="ATY3822" s="1462"/>
      <c r="ATZ3822" s="1462"/>
      <c r="AUA3822" s="1462"/>
      <c r="AUB3822" s="1462"/>
      <c r="AUC3822" s="1462"/>
      <c r="AUD3822" s="1463"/>
      <c r="AUE3822" s="1462"/>
      <c r="AUF3822" s="1462"/>
      <c r="AUG3822" s="1463"/>
      <c r="AUH3822" s="1463"/>
      <c r="AUI3822" s="1463"/>
      <c r="AUJ3822" s="1463"/>
      <c r="AUK3822" s="1463"/>
      <c r="AUL3822" s="1463"/>
      <c r="AUM3822" s="1462"/>
      <c r="AUN3822" s="1462"/>
      <c r="AUO3822" s="1464"/>
      <c r="AUP3822" s="1465"/>
      <c r="AUQ3822" s="1466"/>
      <c r="AUR3822" s="1466"/>
      <c r="AUS3822" s="1462"/>
      <c r="AUT3822" s="1462"/>
      <c r="AUU3822" s="1462"/>
      <c r="AUV3822" s="1462"/>
      <c r="AUW3822" s="1463"/>
      <c r="AUX3822" s="1462"/>
      <c r="AUY3822" s="1462"/>
      <c r="AUZ3822" s="1462"/>
      <c r="AVA3822" s="1462"/>
      <c r="AVB3822" s="1463"/>
      <c r="AVC3822" s="1462"/>
      <c r="AVD3822" s="1462"/>
      <c r="AVE3822" s="1462"/>
      <c r="AVF3822" s="1462"/>
      <c r="AVG3822" s="1462"/>
      <c r="AVH3822" s="1462"/>
      <c r="AVI3822" s="1462"/>
      <c r="AVJ3822" s="1463"/>
      <c r="AVK3822" s="1462"/>
      <c r="AVL3822" s="1462"/>
      <c r="AVM3822" s="1463"/>
      <c r="AVN3822" s="1463"/>
      <c r="AVO3822" s="1463"/>
      <c r="AVP3822" s="1463"/>
      <c r="AVQ3822" s="1463"/>
      <c r="AVR3822" s="1463"/>
      <c r="AVS3822" s="1462"/>
      <c r="AVT3822" s="1462"/>
      <c r="AVU3822" s="1464"/>
      <c r="AVV3822" s="1465"/>
      <c r="AVW3822" s="1466"/>
      <c r="AVX3822" s="1466"/>
      <c r="AVY3822" s="1462"/>
      <c r="AVZ3822" s="1462"/>
      <c r="AWA3822" s="1462"/>
      <c r="AWB3822" s="1462"/>
      <c r="AWC3822" s="1463"/>
      <c r="AWD3822" s="1462"/>
      <c r="AWE3822" s="1462"/>
      <c r="AWF3822" s="1462"/>
      <c r="AWG3822" s="1462"/>
      <c r="AWH3822" s="1463"/>
      <c r="AWI3822" s="1462"/>
      <c r="AWJ3822" s="1462"/>
      <c r="AWK3822" s="1462"/>
      <c r="AWL3822" s="1462"/>
      <c r="AWM3822" s="1462"/>
      <c r="AWN3822" s="1462"/>
      <c r="AWO3822" s="1462"/>
      <c r="AWP3822" s="1463"/>
      <c r="AWQ3822" s="1462"/>
      <c r="AWR3822" s="1462"/>
      <c r="AWS3822" s="1463"/>
      <c r="AWT3822" s="1463"/>
      <c r="AWU3822" s="1463"/>
      <c r="AWV3822" s="1463"/>
      <c r="AWW3822" s="1463"/>
      <c r="AWX3822" s="1463"/>
      <c r="AWY3822" s="1462"/>
      <c r="AWZ3822" s="1462"/>
      <c r="AXA3822" s="1464"/>
      <c r="AXB3822" s="1465"/>
      <c r="AXC3822" s="1466"/>
      <c r="AXD3822" s="1466"/>
      <c r="AXE3822" s="1462"/>
      <c r="AXF3822" s="1462"/>
      <c r="AXG3822" s="1462"/>
      <c r="AXH3822" s="1462"/>
      <c r="AXI3822" s="1463"/>
      <c r="AXJ3822" s="1462"/>
      <c r="AXK3822" s="1462"/>
      <c r="AXL3822" s="1462"/>
      <c r="AXM3822" s="1462"/>
      <c r="AXN3822" s="1463"/>
      <c r="AXO3822" s="1462"/>
      <c r="AXP3822" s="1462"/>
      <c r="AXQ3822" s="1462"/>
      <c r="AXR3822" s="1462"/>
      <c r="AXS3822" s="1462"/>
      <c r="AXT3822" s="1462"/>
      <c r="AXU3822" s="1462"/>
      <c r="AXV3822" s="1463"/>
      <c r="AXW3822" s="1462"/>
      <c r="AXX3822" s="1462"/>
      <c r="AXY3822" s="1463"/>
      <c r="AXZ3822" s="1463"/>
      <c r="AYA3822" s="1463"/>
      <c r="AYB3822" s="1463"/>
      <c r="AYC3822" s="1463"/>
      <c r="AYD3822" s="1463"/>
      <c r="AYE3822" s="1462"/>
      <c r="AYF3822" s="1462"/>
      <c r="AYG3822" s="1464"/>
      <c r="AYH3822" s="1465"/>
      <c r="AYI3822" s="1466"/>
      <c r="AYJ3822" s="1466"/>
      <c r="AYK3822" s="1462"/>
      <c r="AYL3822" s="1462"/>
      <c r="AYM3822" s="1462"/>
      <c r="AYN3822" s="1462"/>
      <c r="AYO3822" s="1463"/>
      <c r="AYP3822" s="1462"/>
      <c r="AYQ3822" s="1462"/>
      <c r="AYR3822" s="1462"/>
      <c r="AYS3822" s="1462"/>
      <c r="AYT3822" s="1463"/>
      <c r="AYU3822" s="1462"/>
      <c r="AYV3822" s="1462"/>
      <c r="AYW3822" s="1462"/>
      <c r="AYX3822" s="1462"/>
      <c r="AYY3822" s="1462"/>
      <c r="AYZ3822" s="1462"/>
      <c r="AZA3822" s="1462"/>
      <c r="AZB3822" s="1463"/>
      <c r="AZC3822" s="1462"/>
      <c r="AZD3822" s="1462"/>
      <c r="AZE3822" s="1463"/>
      <c r="AZF3822" s="1463"/>
      <c r="AZG3822" s="1463"/>
      <c r="AZH3822" s="1463"/>
      <c r="AZI3822" s="1463"/>
      <c r="AZJ3822" s="1463"/>
      <c r="AZK3822" s="1462"/>
      <c r="AZL3822" s="1462"/>
      <c r="AZM3822" s="1464"/>
      <c r="AZN3822" s="1465"/>
      <c r="AZO3822" s="1466"/>
      <c r="AZP3822" s="1466"/>
      <c r="AZQ3822" s="1462"/>
      <c r="AZR3822" s="1462"/>
      <c r="AZS3822" s="1462"/>
      <c r="AZT3822" s="1462"/>
      <c r="AZU3822" s="1463"/>
      <c r="AZV3822" s="1462"/>
      <c r="AZW3822" s="1462"/>
      <c r="AZX3822" s="1462"/>
      <c r="AZY3822" s="1462"/>
      <c r="AZZ3822" s="1463"/>
      <c r="BAA3822" s="1462"/>
      <c r="BAB3822" s="1462"/>
      <c r="BAC3822" s="1462"/>
      <c r="BAD3822" s="1462"/>
      <c r="BAE3822" s="1462"/>
      <c r="BAF3822" s="1462"/>
      <c r="BAG3822" s="1462"/>
      <c r="BAH3822" s="1463"/>
      <c r="BAI3822" s="1462"/>
      <c r="BAJ3822" s="1462"/>
      <c r="BAK3822" s="1463"/>
      <c r="BAL3822" s="1463"/>
      <c r="BAM3822" s="1463"/>
      <c r="BAN3822" s="1463"/>
      <c r="BAO3822" s="1463"/>
      <c r="BAP3822" s="1463"/>
      <c r="BAQ3822" s="1462"/>
      <c r="BAR3822" s="1462"/>
      <c r="BAS3822" s="1464"/>
      <c r="BAT3822" s="1465"/>
      <c r="BAU3822" s="1466"/>
      <c r="BAV3822" s="1466"/>
      <c r="BAW3822" s="1462"/>
      <c r="BAX3822" s="1462"/>
      <c r="BAY3822" s="1462"/>
      <c r="BAZ3822" s="1462"/>
      <c r="BBA3822" s="1463"/>
      <c r="BBB3822" s="1462"/>
      <c r="BBC3822" s="1462"/>
      <c r="BBD3822" s="1462"/>
      <c r="BBE3822" s="1462"/>
      <c r="BBF3822" s="1463"/>
      <c r="BBG3822" s="1462"/>
      <c r="BBH3822" s="1462"/>
      <c r="BBI3822" s="1462"/>
      <c r="BBJ3822" s="1462"/>
      <c r="BBK3822" s="1462"/>
      <c r="BBL3822" s="1462"/>
      <c r="BBM3822" s="1462"/>
      <c r="BBN3822" s="1463"/>
      <c r="BBO3822" s="1462"/>
      <c r="BBP3822" s="1462"/>
      <c r="BBQ3822" s="1463"/>
      <c r="BBR3822" s="1463"/>
      <c r="BBS3822" s="1463"/>
      <c r="BBT3822" s="1463"/>
      <c r="BBU3822" s="1463"/>
      <c r="BBV3822" s="1463"/>
      <c r="BBW3822" s="1462"/>
      <c r="BBX3822" s="1462"/>
      <c r="BBY3822" s="1464"/>
      <c r="BBZ3822" s="1465"/>
      <c r="BCA3822" s="1466"/>
      <c r="BCB3822" s="1466"/>
      <c r="BCC3822" s="1462"/>
      <c r="BCD3822" s="1462"/>
      <c r="BCE3822" s="1462"/>
      <c r="BCF3822" s="1462"/>
      <c r="BCG3822" s="1463"/>
      <c r="BCH3822" s="1462"/>
      <c r="BCI3822" s="1462"/>
      <c r="BCJ3822" s="1462"/>
      <c r="BCK3822" s="1462"/>
      <c r="BCL3822" s="1463"/>
      <c r="BCM3822" s="1462"/>
      <c r="BCN3822" s="1462"/>
      <c r="BCO3822" s="1462"/>
      <c r="BCP3822" s="1462"/>
      <c r="BCQ3822" s="1462"/>
      <c r="BCR3822" s="1462"/>
      <c r="BCS3822" s="1462"/>
      <c r="BCT3822" s="1463"/>
      <c r="BCU3822" s="1462"/>
      <c r="BCV3822" s="1462"/>
      <c r="BCW3822" s="1463"/>
      <c r="BCX3822" s="1463"/>
      <c r="BCY3822" s="1463"/>
      <c r="BCZ3822" s="1463"/>
      <c r="BDA3822" s="1463"/>
      <c r="BDB3822" s="1463"/>
      <c r="BDC3822" s="1462"/>
      <c r="BDD3822" s="1462"/>
      <c r="BDE3822" s="1464"/>
      <c r="BDF3822" s="1465"/>
      <c r="BDG3822" s="1466"/>
      <c r="BDH3822" s="1466"/>
      <c r="BDI3822" s="1462"/>
      <c r="BDJ3822" s="1462"/>
      <c r="BDK3822" s="1462"/>
      <c r="BDL3822" s="1462"/>
      <c r="BDM3822" s="1463"/>
      <c r="BDN3822" s="1462"/>
      <c r="BDO3822" s="1462"/>
      <c r="BDP3822" s="1462"/>
      <c r="BDQ3822" s="1462"/>
      <c r="BDR3822" s="1463"/>
      <c r="BDS3822" s="1462"/>
      <c r="BDT3822" s="1462"/>
      <c r="BDU3822" s="1462"/>
      <c r="BDV3822" s="1462"/>
      <c r="BDW3822" s="1462"/>
      <c r="BDX3822" s="1462"/>
      <c r="BDY3822" s="1462"/>
      <c r="BDZ3822" s="1463"/>
      <c r="BEA3822" s="1462"/>
      <c r="BEB3822" s="1462"/>
      <c r="BEC3822" s="1463"/>
      <c r="BED3822" s="1463"/>
      <c r="BEE3822" s="1463"/>
      <c r="BEF3822" s="1463"/>
      <c r="BEG3822" s="1463"/>
      <c r="BEH3822" s="1463"/>
      <c r="BEI3822" s="1462"/>
      <c r="BEJ3822" s="1462"/>
      <c r="BEK3822" s="1464"/>
      <c r="BEL3822" s="1465"/>
      <c r="BEM3822" s="1466"/>
      <c r="BEN3822" s="1466"/>
      <c r="BEO3822" s="1462"/>
      <c r="BEP3822" s="1462"/>
      <c r="BEQ3822" s="1462"/>
      <c r="BER3822" s="1462"/>
      <c r="BES3822" s="1463"/>
      <c r="BET3822" s="1462"/>
      <c r="BEU3822" s="1462"/>
      <c r="BEV3822" s="1462"/>
      <c r="BEW3822" s="1462"/>
      <c r="BEX3822" s="1463"/>
      <c r="BEY3822" s="1462"/>
      <c r="BEZ3822" s="1462"/>
      <c r="BFA3822" s="1462"/>
      <c r="BFB3822" s="1462"/>
      <c r="BFC3822" s="1462"/>
      <c r="BFD3822" s="1462"/>
      <c r="BFE3822" s="1462"/>
      <c r="BFF3822" s="1463"/>
      <c r="BFG3822" s="1462"/>
      <c r="BFH3822" s="1462"/>
      <c r="BFI3822" s="1463"/>
      <c r="BFJ3822" s="1463"/>
      <c r="BFK3822" s="1463"/>
      <c r="BFL3822" s="1463"/>
      <c r="BFM3822" s="1463"/>
      <c r="BFN3822" s="1463"/>
      <c r="BFO3822" s="1462"/>
      <c r="BFP3822" s="1462"/>
      <c r="BFQ3822" s="1464"/>
      <c r="BFR3822" s="1465"/>
      <c r="BFS3822" s="1466"/>
      <c r="BFT3822" s="1466"/>
      <c r="BFU3822" s="1462"/>
      <c r="BFV3822" s="1462"/>
      <c r="BFW3822" s="1462"/>
      <c r="BFX3822" s="1462"/>
      <c r="BFY3822" s="1463"/>
      <c r="BFZ3822" s="1462"/>
      <c r="BGA3822" s="1462"/>
      <c r="BGB3822" s="1462"/>
      <c r="BGC3822" s="1462"/>
      <c r="BGD3822" s="1463"/>
      <c r="BGE3822" s="1462"/>
      <c r="BGF3822" s="1462"/>
      <c r="BGG3822" s="1462"/>
      <c r="BGH3822" s="1462"/>
      <c r="BGI3822" s="1462"/>
      <c r="BGJ3822" s="1462"/>
      <c r="BGK3822" s="1462"/>
      <c r="BGL3822" s="1463"/>
      <c r="BGM3822" s="1462"/>
      <c r="BGN3822" s="1462"/>
      <c r="BGO3822" s="1463"/>
      <c r="BGP3822" s="1463"/>
      <c r="BGQ3822" s="1463"/>
      <c r="BGR3822" s="1463"/>
      <c r="BGS3822" s="1463"/>
      <c r="BGT3822" s="1463"/>
      <c r="BGU3822" s="1462"/>
      <c r="BGV3822" s="1462"/>
      <c r="BGW3822" s="1464"/>
      <c r="BGX3822" s="1465"/>
      <c r="BGY3822" s="1466"/>
      <c r="BGZ3822" s="1466"/>
      <c r="BHA3822" s="1462"/>
      <c r="BHB3822" s="1462"/>
      <c r="BHC3822" s="1462"/>
      <c r="BHD3822" s="1462"/>
      <c r="BHE3822" s="1463"/>
      <c r="BHF3822" s="1462"/>
      <c r="BHG3822" s="1462"/>
      <c r="BHH3822" s="1462"/>
      <c r="BHI3822" s="1462"/>
      <c r="BHJ3822" s="1463"/>
      <c r="BHK3822" s="1462"/>
      <c r="BHL3822" s="1462"/>
      <c r="BHM3822" s="1462"/>
      <c r="BHN3822" s="1462"/>
      <c r="BHO3822" s="1462"/>
      <c r="BHP3822" s="1462"/>
      <c r="BHQ3822" s="1462"/>
      <c r="BHR3822" s="1463"/>
      <c r="BHS3822" s="1462"/>
      <c r="BHT3822" s="1462"/>
      <c r="BHU3822" s="1463"/>
      <c r="BHV3822" s="1463"/>
      <c r="BHW3822" s="1463"/>
      <c r="BHX3822" s="1463"/>
      <c r="BHY3822" s="1463"/>
      <c r="BHZ3822" s="1463"/>
      <c r="BIA3822" s="1462"/>
      <c r="BIB3822" s="1462"/>
      <c r="BIC3822" s="1464"/>
      <c r="BID3822" s="1465"/>
      <c r="BIE3822" s="1466"/>
      <c r="BIF3822" s="1466"/>
      <c r="BIG3822" s="1462"/>
      <c r="BIH3822" s="1462"/>
      <c r="BII3822" s="1462"/>
      <c r="BIJ3822" s="1462"/>
      <c r="BIK3822" s="1463"/>
      <c r="BIL3822" s="1462"/>
      <c r="BIM3822" s="1462"/>
      <c r="BIN3822" s="1462"/>
      <c r="BIO3822" s="1462"/>
      <c r="BIP3822" s="1463"/>
      <c r="BIQ3822" s="1462"/>
      <c r="BIR3822" s="1462"/>
      <c r="BIS3822" s="1462"/>
      <c r="BIT3822" s="1462"/>
      <c r="BIU3822" s="1462"/>
      <c r="BIV3822" s="1462"/>
      <c r="BIW3822" s="1462"/>
      <c r="BIX3822" s="1463"/>
      <c r="BIY3822" s="1462"/>
      <c r="BIZ3822" s="1462"/>
      <c r="BJA3822" s="1463"/>
      <c r="BJB3822" s="1463"/>
      <c r="BJC3822" s="1463"/>
      <c r="BJD3822" s="1463"/>
      <c r="BJE3822" s="1463"/>
      <c r="BJF3822" s="1463"/>
      <c r="BJG3822" s="1462"/>
      <c r="BJH3822" s="1462"/>
      <c r="BJI3822" s="1464"/>
      <c r="BJJ3822" s="1465"/>
      <c r="BJK3822" s="1466"/>
      <c r="BJL3822" s="1466"/>
      <c r="BJM3822" s="1462"/>
      <c r="BJN3822" s="1462"/>
      <c r="BJO3822" s="1462"/>
      <c r="BJP3822" s="1462"/>
      <c r="BJQ3822" s="1463"/>
      <c r="BJR3822" s="1462"/>
      <c r="BJS3822" s="1462"/>
      <c r="BJT3822" s="1462"/>
      <c r="BJU3822" s="1462"/>
      <c r="BJV3822" s="1463"/>
      <c r="BJW3822" s="1462"/>
      <c r="BJX3822" s="1462"/>
      <c r="BJY3822" s="1462"/>
      <c r="BJZ3822" s="1462"/>
      <c r="BKA3822" s="1462"/>
      <c r="BKB3822" s="1462"/>
      <c r="BKC3822" s="1462"/>
      <c r="BKD3822" s="1463"/>
      <c r="BKE3822" s="1462"/>
      <c r="BKF3822" s="1462"/>
      <c r="BKG3822" s="1463"/>
      <c r="BKH3822" s="1463"/>
      <c r="BKI3822" s="1463"/>
      <c r="BKJ3822" s="1463"/>
      <c r="BKK3822" s="1463"/>
      <c r="BKL3822" s="1463"/>
      <c r="BKM3822" s="1462"/>
      <c r="BKN3822" s="1462"/>
      <c r="BKO3822" s="1464"/>
      <c r="BKP3822" s="1465"/>
      <c r="BKQ3822" s="1466"/>
      <c r="BKR3822" s="1466"/>
      <c r="BKS3822" s="1462"/>
      <c r="BKT3822" s="1462"/>
      <c r="BKU3822" s="1462"/>
      <c r="BKV3822" s="1462"/>
      <c r="BKW3822" s="1463"/>
      <c r="BKX3822" s="1462"/>
      <c r="BKY3822" s="1462"/>
      <c r="BKZ3822" s="1462"/>
      <c r="BLA3822" s="1462"/>
      <c r="BLB3822" s="1463"/>
      <c r="BLC3822" s="1462"/>
      <c r="BLD3822" s="1462"/>
      <c r="BLE3822" s="1462"/>
      <c r="BLF3822" s="1462"/>
      <c r="BLG3822" s="1462"/>
      <c r="BLH3822" s="1462"/>
      <c r="BLI3822" s="1462"/>
      <c r="BLJ3822" s="1463"/>
      <c r="BLK3822" s="1462"/>
      <c r="BLL3822" s="1462"/>
      <c r="BLM3822" s="1463"/>
      <c r="BLN3822" s="1463"/>
      <c r="BLO3822" s="1463"/>
      <c r="BLP3822" s="1463"/>
      <c r="BLQ3822" s="1463"/>
      <c r="BLR3822" s="1463"/>
      <c r="BLS3822" s="1462"/>
      <c r="BLT3822" s="1462"/>
      <c r="BLU3822" s="1464"/>
      <c r="BLV3822" s="1465"/>
      <c r="BLW3822" s="1466"/>
      <c r="BLX3822" s="1466"/>
      <c r="BLY3822" s="1462"/>
      <c r="BLZ3822" s="1462"/>
      <c r="BMA3822" s="1462"/>
      <c r="BMB3822" s="1462"/>
      <c r="BMC3822" s="1463"/>
      <c r="BMD3822" s="1462"/>
      <c r="BME3822" s="1462"/>
      <c r="BMF3822" s="1462"/>
      <c r="BMG3822" s="1462"/>
      <c r="BMH3822" s="1463"/>
      <c r="BMI3822" s="1462"/>
      <c r="BMJ3822" s="1462"/>
      <c r="BMK3822" s="1462"/>
      <c r="BML3822" s="1462"/>
      <c r="BMM3822" s="1462"/>
      <c r="BMN3822" s="1462"/>
      <c r="BMO3822" s="1462"/>
      <c r="BMP3822" s="1463"/>
      <c r="BMQ3822" s="1462"/>
      <c r="BMR3822" s="1462"/>
      <c r="BMS3822" s="1463"/>
      <c r="BMT3822" s="1463"/>
      <c r="BMU3822" s="1463"/>
      <c r="BMV3822" s="1463"/>
      <c r="BMW3822" s="1463"/>
      <c r="BMX3822" s="1463"/>
      <c r="BMY3822" s="1462"/>
      <c r="BMZ3822" s="1462"/>
      <c r="BNA3822" s="1464"/>
      <c r="BNB3822" s="1465"/>
      <c r="BNC3822" s="1466"/>
      <c r="BND3822" s="1466"/>
      <c r="BNE3822" s="1462"/>
      <c r="BNF3822" s="1462"/>
      <c r="BNG3822" s="1462"/>
      <c r="BNH3822" s="1462"/>
      <c r="BNI3822" s="1463"/>
      <c r="BNJ3822" s="1462"/>
      <c r="BNK3822" s="1462"/>
      <c r="BNL3822" s="1462"/>
      <c r="BNM3822" s="1462"/>
      <c r="BNN3822" s="1463"/>
      <c r="BNO3822" s="1462"/>
      <c r="BNP3822" s="1462"/>
      <c r="BNQ3822" s="1462"/>
      <c r="BNR3822" s="1462"/>
      <c r="BNS3822" s="1462"/>
      <c r="BNT3822" s="1462"/>
      <c r="BNU3822" s="1462"/>
      <c r="BNV3822" s="1463"/>
      <c r="BNW3822" s="1462"/>
      <c r="BNX3822" s="1462"/>
      <c r="BNY3822" s="1463"/>
      <c r="BNZ3822" s="1463"/>
      <c r="BOA3822" s="1463"/>
      <c r="BOB3822" s="1463"/>
      <c r="BOC3822" s="1463"/>
      <c r="BOD3822" s="1463"/>
      <c r="BOE3822" s="1462"/>
      <c r="BOF3822" s="1462"/>
      <c r="BOG3822" s="1464"/>
      <c r="BOH3822" s="1465"/>
      <c r="BOI3822" s="1466"/>
      <c r="BOJ3822" s="1466"/>
      <c r="BOK3822" s="1462"/>
      <c r="BOL3822" s="1462"/>
      <c r="BOM3822" s="1462"/>
      <c r="BON3822" s="1462"/>
      <c r="BOO3822" s="1463"/>
      <c r="BOP3822" s="1462"/>
      <c r="BOQ3822" s="1462"/>
      <c r="BOR3822" s="1462"/>
      <c r="BOS3822" s="1462"/>
      <c r="BOT3822" s="1463"/>
      <c r="BOU3822" s="1462"/>
      <c r="BOV3822" s="1462"/>
      <c r="BOW3822" s="1462"/>
      <c r="BOX3822" s="1462"/>
      <c r="BOY3822" s="1462"/>
      <c r="BOZ3822" s="1462"/>
      <c r="BPA3822" s="1462"/>
      <c r="BPB3822" s="1463"/>
      <c r="BPC3822" s="1462"/>
      <c r="BPD3822" s="1462"/>
      <c r="BPE3822" s="1463"/>
      <c r="BPF3822" s="1463"/>
      <c r="BPG3822" s="1463"/>
      <c r="BPH3822" s="1463"/>
      <c r="BPI3822" s="1463"/>
      <c r="BPJ3822" s="1463"/>
      <c r="BPK3822" s="1462"/>
      <c r="BPL3822" s="1462"/>
      <c r="BPM3822" s="1464"/>
      <c r="BPN3822" s="1465"/>
      <c r="BPO3822" s="1466"/>
      <c r="BPP3822" s="1466"/>
      <c r="BPQ3822" s="1462"/>
      <c r="BPR3822" s="1462"/>
      <c r="BPS3822" s="1462"/>
      <c r="BPT3822" s="1462"/>
      <c r="BPU3822" s="1463"/>
      <c r="BPV3822" s="1462"/>
      <c r="BPW3822" s="1462"/>
      <c r="BPX3822" s="1462"/>
      <c r="BPY3822" s="1462"/>
      <c r="BPZ3822" s="1463"/>
      <c r="BQA3822" s="1462"/>
      <c r="BQB3822" s="1462"/>
      <c r="BQC3822" s="1462"/>
      <c r="BQD3822" s="1462"/>
      <c r="BQE3822" s="1462"/>
      <c r="BQF3822" s="1462"/>
      <c r="BQG3822" s="1462"/>
      <c r="BQH3822" s="1463"/>
      <c r="BQI3822" s="1462"/>
      <c r="BQJ3822" s="1462"/>
      <c r="BQK3822" s="1463"/>
      <c r="BQL3822" s="1463"/>
      <c r="BQM3822" s="1463"/>
      <c r="BQN3822" s="1463"/>
      <c r="BQO3822" s="1463"/>
      <c r="BQP3822" s="1463"/>
      <c r="BQQ3822" s="1462"/>
      <c r="BQR3822" s="1462"/>
      <c r="BQS3822" s="1464"/>
      <c r="BQT3822" s="1465"/>
      <c r="BQU3822" s="1466"/>
      <c r="BQV3822" s="1466"/>
      <c r="BQW3822" s="1462"/>
      <c r="BQX3822" s="1462"/>
      <c r="BQY3822" s="1462"/>
      <c r="BQZ3822" s="1462"/>
      <c r="BRA3822" s="1463"/>
      <c r="BRB3822" s="1462"/>
      <c r="BRC3822" s="1462"/>
      <c r="BRD3822" s="1462"/>
      <c r="BRE3822" s="1462"/>
      <c r="BRF3822" s="1463"/>
      <c r="BRG3822" s="1462"/>
      <c r="BRH3822" s="1462"/>
      <c r="BRI3822" s="1462"/>
      <c r="BRJ3822" s="1462"/>
      <c r="BRK3822" s="1462"/>
      <c r="BRL3822" s="1462"/>
      <c r="BRM3822" s="1462"/>
      <c r="BRN3822" s="1463"/>
      <c r="BRO3822" s="1462"/>
      <c r="BRP3822" s="1462"/>
      <c r="BRQ3822" s="1463"/>
      <c r="BRR3822" s="1463"/>
      <c r="BRS3822" s="1463"/>
      <c r="BRT3822" s="1463"/>
      <c r="BRU3822" s="1463"/>
      <c r="BRV3822" s="1463"/>
      <c r="BRW3822" s="1462"/>
      <c r="BRX3822" s="1462"/>
      <c r="BRY3822" s="1464"/>
      <c r="BRZ3822" s="1465"/>
      <c r="BSA3822" s="1466"/>
      <c r="BSB3822" s="1466"/>
      <c r="BSC3822" s="1462"/>
      <c r="BSD3822" s="1462"/>
      <c r="BSE3822" s="1462"/>
      <c r="BSF3822" s="1462"/>
      <c r="BSG3822" s="1463"/>
      <c r="BSH3822" s="1462"/>
      <c r="BSI3822" s="1462"/>
      <c r="BSJ3822" s="1462"/>
      <c r="BSK3822" s="1462"/>
      <c r="BSL3822" s="1463"/>
      <c r="BSM3822" s="1462"/>
      <c r="BSN3822" s="1462"/>
      <c r="BSO3822" s="1462"/>
      <c r="BSP3822" s="1462"/>
      <c r="BSQ3822" s="1462"/>
      <c r="BSR3822" s="1462"/>
      <c r="BSS3822" s="1462"/>
      <c r="BST3822" s="1463"/>
      <c r="BSU3822" s="1462"/>
      <c r="BSV3822" s="1462"/>
      <c r="BSW3822" s="1463"/>
      <c r="BSX3822" s="1463"/>
      <c r="BSY3822" s="1463"/>
      <c r="BSZ3822" s="1463"/>
      <c r="BTA3822" s="1463"/>
      <c r="BTB3822" s="1463"/>
      <c r="BTC3822" s="1462"/>
      <c r="BTD3822" s="1462"/>
      <c r="BTE3822" s="1464"/>
      <c r="BTF3822" s="1465"/>
      <c r="BTG3822" s="1466"/>
      <c r="BTH3822" s="1466"/>
      <c r="BTI3822" s="1462"/>
      <c r="BTJ3822" s="1462"/>
      <c r="BTK3822" s="1462"/>
      <c r="BTL3822" s="1462"/>
      <c r="BTM3822" s="1463"/>
      <c r="BTN3822" s="1462"/>
      <c r="BTO3822" s="1462"/>
      <c r="BTP3822" s="1462"/>
      <c r="BTQ3822" s="1462"/>
      <c r="BTR3822" s="1463"/>
      <c r="BTS3822" s="1462"/>
      <c r="BTT3822" s="1462"/>
      <c r="BTU3822" s="1462"/>
      <c r="BTV3822" s="1462"/>
      <c r="BTW3822" s="1462"/>
      <c r="BTX3822" s="1462"/>
      <c r="BTY3822" s="1462"/>
      <c r="BTZ3822" s="1463"/>
      <c r="BUA3822" s="1462"/>
      <c r="BUB3822" s="1462"/>
      <c r="BUC3822" s="1463"/>
      <c r="BUD3822" s="1463"/>
      <c r="BUE3822" s="1463"/>
      <c r="BUF3822" s="1463"/>
      <c r="BUG3822" s="1463"/>
      <c r="BUH3822" s="1463"/>
      <c r="BUI3822" s="1462"/>
      <c r="BUJ3822" s="1462"/>
      <c r="BUK3822" s="1464"/>
      <c r="BUL3822" s="1465"/>
      <c r="BUM3822" s="1466"/>
      <c r="BUN3822" s="1466"/>
      <c r="BUO3822" s="1462"/>
      <c r="BUP3822" s="1462"/>
      <c r="BUQ3822" s="1462"/>
      <c r="BUR3822" s="1462"/>
      <c r="BUS3822" s="1463"/>
      <c r="BUT3822" s="1462"/>
      <c r="BUU3822" s="1462"/>
      <c r="BUV3822" s="1462"/>
      <c r="BUW3822" s="1462"/>
      <c r="BUX3822" s="1463"/>
      <c r="BUY3822" s="1462"/>
      <c r="BUZ3822" s="1462"/>
      <c r="BVA3822" s="1462"/>
      <c r="BVB3822" s="1462"/>
      <c r="BVC3822" s="1462"/>
      <c r="BVD3822" s="1462"/>
      <c r="BVE3822" s="1462"/>
      <c r="BVF3822" s="1463"/>
      <c r="BVG3822" s="1462"/>
      <c r="BVH3822" s="1462"/>
      <c r="BVI3822" s="1463"/>
      <c r="BVJ3822" s="1463"/>
      <c r="BVK3822" s="1463"/>
      <c r="BVL3822" s="1463"/>
      <c r="BVM3822" s="1463"/>
      <c r="BVN3822" s="1463"/>
      <c r="BVO3822" s="1462"/>
      <c r="BVP3822" s="1462"/>
      <c r="BVQ3822" s="1464"/>
      <c r="BVR3822" s="1465"/>
      <c r="BVS3822" s="1466"/>
      <c r="BVT3822" s="1466"/>
      <c r="BVU3822" s="1462"/>
      <c r="BVV3822" s="1462"/>
      <c r="BVW3822" s="1462"/>
      <c r="BVX3822" s="1462"/>
      <c r="BVY3822" s="1463"/>
      <c r="BVZ3822" s="1462"/>
      <c r="BWA3822" s="1462"/>
      <c r="BWB3822" s="1462"/>
      <c r="BWC3822" s="1462"/>
      <c r="BWD3822" s="1463"/>
      <c r="BWE3822" s="1462"/>
      <c r="BWF3822" s="1462"/>
      <c r="BWG3822" s="1462"/>
      <c r="BWH3822" s="1462"/>
      <c r="BWI3822" s="1462"/>
      <c r="BWJ3822" s="1462"/>
      <c r="BWK3822" s="1462"/>
      <c r="BWL3822" s="1463"/>
      <c r="BWM3822" s="1462"/>
      <c r="BWN3822" s="1462"/>
      <c r="BWO3822" s="1463"/>
      <c r="BWP3822" s="1463"/>
      <c r="BWQ3822" s="1463"/>
      <c r="BWR3822" s="1463"/>
      <c r="BWS3822" s="1463"/>
      <c r="BWT3822" s="1463"/>
      <c r="BWU3822" s="1462"/>
      <c r="BWV3822" s="1462"/>
      <c r="BWW3822" s="1464"/>
      <c r="BWX3822" s="1465"/>
      <c r="BWY3822" s="1466"/>
      <c r="BWZ3822" s="1466"/>
      <c r="BXA3822" s="1462"/>
      <c r="BXB3822" s="1462"/>
      <c r="BXC3822" s="1462"/>
      <c r="BXD3822" s="1462"/>
      <c r="BXE3822" s="1463"/>
      <c r="BXF3822" s="1462"/>
      <c r="BXG3822" s="1462"/>
      <c r="BXH3822" s="1462"/>
      <c r="BXI3822" s="1462"/>
      <c r="BXJ3822" s="1463"/>
      <c r="BXK3822" s="1462"/>
      <c r="BXL3822" s="1462"/>
      <c r="BXM3822" s="1462"/>
      <c r="BXN3822" s="1462"/>
      <c r="BXO3822" s="1462"/>
      <c r="BXP3822" s="1462"/>
      <c r="BXQ3822" s="1462"/>
      <c r="BXR3822" s="1463"/>
      <c r="BXS3822" s="1462"/>
      <c r="BXT3822" s="1462"/>
      <c r="BXU3822" s="1463"/>
      <c r="BXV3822" s="1463"/>
      <c r="BXW3822" s="1463"/>
      <c r="BXX3822" s="1463"/>
      <c r="BXY3822" s="1463"/>
      <c r="BXZ3822" s="1463"/>
      <c r="BYA3822" s="1462"/>
      <c r="BYB3822" s="1462"/>
      <c r="BYC3822" s="1464"/>
      <c r="BYD3822" s="1465"/>
      <c r="BYE3822" s="1466"/>
      <c r="BYF3822" s="1466"/>
      <c r="BYG3822" s="1462"/>
      <c r="BYH3822" s="1462"/>
      <c r="BYI3822" s="1462"/>
      <c r="BYJ3822" s="1462"/>
      <c r="BYK3822" s="1463"/>
      <c r="BYL3822" s="1462"/>
      <c r="BYM3822" s="1462"/>
      <c r="BYN3822" s="1462"/>
      <c r="BYO3822" s="1462"/>
      <c r="BYP3822" s="1463"/>
      <c r="BYQ3822" s="1462"/>
      <c r="BYR3822" s="1462"/>
      <c r="BYS3822" s="1462"/>
      <c r="BYT3822" s="1462"/>
      <c r="BYU3822" s="1462"/>
      <c r="BYV3822" s="1462"/>
      <c r="BYW3822" s="1462"/>
      <c r="BYX3822" s="1463"/>
      <c r="BYY3822" s="1462"/>
      <c r="BYZ3822" s="1462"/>
      <c r="BZA3822" s="1463"/>
      <c r="BZB3822" s="1463"/>
      <c r="BZC3822" s="1463"/>
      <c r="BZD3822" s="1463"/>
      <c r="BZE3822" s="1463"/>
      <c r="BZF3822" s="1463"/>
      <c r="BZG3822" s="1462"/>
      <c r="BZH3822" s="1462"/>
      <c r="BZI3822" s="1464"/>
      <c r="BZJ3822" s="1465"/>
      <c r="BZK3822" s="1466"/>
      <c r="BZL3822" s="1466"/>
      <c r="BZM3822" s="1462"/>
      <c r="BZN3822" s="1462"/>
      <c r="BZO3822" s="1462"/>
      <c r="BZP3822" s="1462"/>
      <c r="BZQ3822" s="1463"/>
      <c r="BZR3822" s="1462"/>
      <c r="BZS3822" s="1462"/>
      <c r="BZT3822" s="1462"/>
      <c r="BZU3822" s="1462"/>
      <c r="BZV3822" s="1463"/>
      <c r="BZW3822" s="1462"/>
      <c r="BZX3822" s="1462"/>
      <c r="BZY3822" s="1462"/>
      <c r="BZZ3822" s="1462"/>
      <c r="CAA3822" s="1462"/>
      <c r="CAB3822" s="1462"/>
      <c r="CAC3822" s="1462"/>
      <c r="CAD3822" s="1463"/>
      <c r="CAE3822" s="1462"/>
      <c r="CAF3822" s="1462"/>
      <c r="CAG3822" s="1463"/>
      <c r="CAH3822" s="1463"/>
      <c r="CAI3822" s="1463"/>
      <c r="CAJ3822" s="1463"/>
      <c r="CAK3822" s="1463"/>
      <c r="CAL3822" s="1463"/>
      <c r="CAM3822" s="1462"/>
      <c r="CAN3822" s="1462"/>
      <c r="CAO3822" s="1464"/>
      <c r="CAP3822" s="1465"/>
      <c r="CAQ3822" s="1466"/>
      <c r="CAR3822" s="1466"/>
      <c r="CAS3822" s="1462"/>
      <c r="CAT3822" s="1462"/>
      <c r="CAU3822" s="1462"/>
      <c r="CAV3822" s="1462"/>
      <c r="CAW3822" s="1463"/>
      <c r="CAX3822" s="1462"/>
      <c r="CAY3822" s="1462"/>
      <c r="CAZ3822" s="1462"/>
      <c r="CBA3822" s="1462"/>
      <c r="CBB3822" s="1463"/>
      <c r="CBC3822" s="1462"/>
      <c r="CBD3822" s="1462"/>
      <c r="CBE3822" s="1462"/>
      <c r="CBF3822" s="1462"/>
      <c r="CBG3822" s="1462"/>
      <c r="CBH3822" s="1462"/>
      <c r="CBI3822" s="1462"/>
      <c r="CBJ3822" s="1463"/>
      <c r="CBK3822" s="1462"/>
      <c r="CBL3822" s="1462"/>
      <c r="CBM3822" s="1463"/>
      <c r="CBN3822" s="1463"/>
      <c r="CBO3822" s="1463"/>
      <c r="CBP3822" s="1463"/>
      <c r="CBQ3822" s="1463"/>
      <c r="CBR3822" s="1463"/>
      <c r="CBS3822" s="1462"/>
      <c r="CBT3822" s="1462"/>
      <c r="CBU3822" s="1464"/>
      <c r="CBV3822" s="1465"/>
      <c r="CBW3822" s="1466"/>
      <c r="CBX3822" s="1466"/>
      <c r="CBY3822" s="1462"/>
      <c r="CBZ3822" s="1462"/>
      <c r="CCA3822" s="1462"/>
      <c r="CCB3822" s="1462"/>
      <c r="CCC3822" s="1463"/>
      <c r="CCD3822" s="1462"/>
      <c r="CCE3822" s="1462"/>
      <c r="CCF3822" s="1462"/>
      <c r="CCG3822" s="1462"/>
      <c r="CCH3822" s="1463"/>
      <c r="CCI3822" s="1462"/>
      <c r="CCJ3822" s="1462"/>
      <c r="CCK3822" s="1462"/>
      <c r="CCL3822" s="1462"/>
      <c r="CCM3822" s="1462"/>
      <c r="CCN3822" s="1462"/>
      <c r="CCO3822" s="1462"/>
      <c r="CCP3822" s="1463"/>
      <c r="CCQ3822" s="1462"/>
      <c r="CCR3822" s="1462"/>
      <c r="CCS3822" s="1463"/>
      <c r="CCT3822" s="1463"/>
      <c r="CCU3822" s="1463"/>
      <c r="CCV3822" s="1463"/>
      <c r="CCW3822" s="1463"/>
      <c r="CCX3822" s="1463"/>
      <c r="CCY3822" s="1462"/>
      <c r="CCZ3822" s="1462"/>
      <c r="CDA3822" s="1464"/>
      <c r="CDB3822" s="1465"/>
      <c r="CDC3822" s="1466"/>
      <c r="CDD3822" s="1466"/>
      <c r="CDE3822" s="1462"/>
      <c r="CDF3822" s="1462"/>
      <c r="CDG3822" s="1462"/>
      <c r="CDH3822" s="1462"/>
      <c r="CDI3822" s="1463"/>
      <c r="CDJ3822" s="1462"/>
      <c r="CDK3822" s="1462"/>
      <c r="CDL3822" s="1462"/>
      <c r="CDM3822" s="1462"/>
      <c r="CDN3822" s="1463"/>
      <c r="CDO3822" s="1462"/>
      <c r="CDP3822" s="1462"/>
      <c r="CDQ3822" s="1462"/>
      <c r="CDR3822" s="1462"/>
      <c r="CDS3822" s="1462"/>
      <c r="CDT3822" s="1462"/>
      <c r="CDU3822" s="1462"/>
      <c r="CDV3822" s="1463"/>
      <c r="CDW3822" s="1462"/>
      <c r="CDX3822" s="1462"/>
      <c r="CDY3822" s="1463"/>
      <c r="CDZ3822" s="1463"/>
      <c r="CEA3822" s="1463"/>
      <c r="CEB3822" s="1463"/>
      <c r="CEC3822" s="1463"/>
      <c r="CED3822" s="1463"/>
      <c r="CEE3822" s="1462"/>
      <c r="CEF3822" s="1462"/>
      <c r="CEG3822" s="1464"/>
      <c r="CEH3822" s="1465"/>
      <c r="CEI3822" s="1466"/>
      <c r="CEJ3822" s="1466"/>
      <c r="CEK3822" s="1462"/>
      <c r="CEL3822" s="1462"/>
      <c r="CEM3822" s="1462"/>
      <c r="CEN3822" s="1462"/>
      <c r="CEO3822" s="1463"/>
      <c r="CEP3822" s="1462"/>
      <c r="CEQ3822" s="1462"/>
      <c r="CER3822" s="1462"/>
      <c r="CES3822" s="1462"/>
      <c r="CET3822" s="1463"/>
      <c r="CEU3822" s="1462"/>
      <c r="CEV3822" s="1462"/>
      <c r="CEW3822" s="1462"/>
      <c r="CEX3822" s="1462"/>
      <c r="CEY3822" s="1462"/>
      <c r="CEZ3822" s="1462"/>
      <c r="CFA3822" s="1462"/>
      <c r="CFB3822" s="1463"/>
      <c r="CFC3822" s="1462"/>
      <c r="CFD3822" s="1462"/>
      <c r="CFE3822" s="1463"/>
      <c r="CFF3822" s="1463"/>
      <c r="CFG3822" s="1463"/>
      <c r="CFH3822" s="1463"/>
      <c r="CFI3822" s="1463"/>
      <c r="CFJ3822" s="1463"/>
      <c r="CFK3822" s="1462"/>
      <c r="CFL3822" s="1462"/>
      <c r="CFM3822" s="1464"/>
      <c r="CFN3822" s="1465"/>
      <c r="CFO3822" s="1466"/>
      <c r="CFP3822" s="1466"/>
      <c r="CFQ3822" s="1462"/>
      <c r="CFR3822" s="1462"/>
      <c r="CFS3822" s="1462"/>
      <c r="CFT3822" s="1462"/>
      <c r="CFU3822" s="1463"/>
      <c r="CFV3822" s="1462"/>
      <c r="CFW3822" s="1462"/>
      <c r="CFX3822" s="1462"/>
      <c r="CFY3822" s="1462"/>
      <c r="CFZ3822" s="1463"/>
      <c r="CGA3822" s="1462"/>
      <c r="CGB3822" s="1462"/>
      <c r="CGC3822" s="1462"/>
      <c r="CGD3822" s="1462"/>
      <c r="CGE3822" s="1462"/>
      <c r="CGF3822" s="1462"/>
      <c r="CGG3822" s="1462"/>
      <c r="CGH3822" s="1463"/>
      <c r="CGI3822" s="1462"/>
      <c r="CGJ3822" s="1462"/>
      <c r="CGK3822" s="1463"/>
      <c r="CGL3822" s="1463"/>
      <c r="CGM3822" s="1463"/>
      <c r="CGN3822" s="1463"/>
      <c r="CGO3822" s="1463"/>
      <c r="CGP3822" s="1463"/>
      <c r="CGQ3822" s="1462"/>
      <c r="CGR3822" s="1462"/>
      <c r="CGS3822" s="1464"/>
      <c r="CGT3822" s="1465"/>
      <c r="CGU3822" s="1466"/>
      <c r="CGV3822" s="1466"/>
      <c r="CGW3822" s="1462"/>
      <c r="CGX3822" s="1462"/>
      <c r="CGY3822" s="1462"/>
      <c r="CGZ3822" s="1462"/>
      <c r="CHA3822" s="1463"/>
      <c r="CHB3822" s="1462"/>
      <c r="CHC3822" s="1462"/>
      <c r="CHD3822" s="1462"/>
      <c r="CHE3822" s="1462"/>
      <c r="CHF3822" s="1463"/>
      <c r="CHG3822" s="1462"/>
      <c r="CHH3822" s="1462"/>
      <c r="CHI3822" s="1462"/>
      <c r="CHJ3822" s="1462"/>
      <c r="CHK3822" s="1462"/>
      <c r="CHL3822" s="1462"/>
      <c r="CHM3822" s="1462"/>
      <c r="CHN3822" s="1463"/>
      <c r="CHO3822" s="1462"/>
      <c r="CHP3822" s="1462"/>
      <c r="CHQ3822" s="1463"/>
      <c r="CHR3822" s="1463"/>
      <c r="CHS3822" s="1463"/>
      <c r="CHT3822" s="1463"/>
      <c r="CHU3822" s="1463"/>
      <c r="CHV3822" s="1463"/>
      <c r="CHW3822" s="1462"/>
      <c r="CHX3822" s="1462"/>
      <c r="CHY3822" s="1464"/>
      <c r="CHZ3822" s="1465"/>
      <c r="CIA3822" s="1466"/>
      <c r="CIB3822" s="1466"/>
      <c r="CIC3822" s="1462"/>
      <c r="CID3822" s="1462"/>
      <c r="CIE3822" s="1462"/>
      <c r="CIF3822" s="1462"/>
      <c r="CIG3822" s="1463"/>
      <c r="CIH3822" s="1462"/>
      <c r="CII3822" s="1462"/>
      <c r="CIJ3822" s="1462"/>
      <c r="CIK3822" s="1462"/>
      <c r="CIL3822" s="1463"/>
      <c r="CIM3822" s="1462"/>
      <c r="CIN3822" s="1462"/>
      <c r="CIO3822" s="1462"/>
      <c r="CIP3822" s="1462"/>
      <c r="CIQ3822" s="1462"/>
      <c r="CIR3822" s="1462"/>
      <c r="CIS3822" s="1462"/>
      <c r="CIT3822" s="1463"/>
      <c r="CIU3822" s="1462"/>
      <c r="CIV3822" s="1462"/>
      <c r="CIW3822" s="1463"/>
      <c r="CIX3822" s="1463"/>
      <c r="CIY3822" s="1463"/>
      <c r="CIZ3822" s="1463"/>
      <c r="CJA3822" s="1463"/>
      <c r="CJB3822" s="1463"/>
      <c r="CJC3822" s="1462"/>
      <c r="CJD3822" s="1462"/>
      <c r="CJE3822" s="1464"/>
      <c r="CJF3822" s="1465"/>
      <c r="CJG3822" s="1466"/>
      <c r="CJH3822" s="1466"/>
      <c r="CJI3822" s="1462"/>
      <c r="CJJ3822" s="1462"/>
      <c r="CJK3822" s="1462"/>
      <c r="CJL3822" s="1462"/>
      <c r="CJM3822" s="1463"/>
      <c r="CJN3822" s="1462"/>
      <c r="CJO3822" s="1462"/>
      <c r="CJP3822" s="1462"/>
      <c r="CJQ3822" s="1462"/>
      <c r="CJR3822" s="1463"/>
      <c r="CJS3822" s="1462"/>
      <c r="CJT3822" s="1462"/>
      <c r="CJU3822" s="1462"/>
      <c r="CJV3822" s="1462"/>
      <c r="CJW3822" s="1462"/>
      <c r="CJX3822" s="1462"/>
      <c r="CJY3822" s="1462"/>
      <c r="CJZ3822" s="1463"/>
      <c r="CKA3822" s="1462"/>
      <c r="CKB3822" s="1462"/>
      <c r="CKC3822" s="1463"/>
      <c r="CKD3822" s="1463"/>
      <c r="CKE3822" s="1463"/>
      <c r="CKF3822" s="1463"/>
      <c r="CKG3822" s="1463"/>
      <c r="CKH3822" s="1463"/>
      <c r="CKI3822" s="1462"/>
      <c r="CKJ3822" s="1462"/>
      <c r="CKK3822" s="1464"/>
      <c r="CKL3822" s="1465"/>
      <c r="CKM3822" s="1466"/>
      <c r="CKN3822" s="1466"/>
      <c r="CKO3822" s="1462"/>
      <c r="CKP3822" s="1462"/>
      <c r="CKQ3822" s="1462"/>
      <c r="CKR3822" s="1462"/>
      <c r="CKS3822" s="1463"/>
      <c r="CKT3822" s="1462"/>
      <c r="CKU3822" s="1462"/>
      <c r="CKV3822" s="1462"/>
      <c r="CKW3822" s="1462"/>
      <c r="CKX3822" s="1463"/>
      <c r="CKY3822" s="1462"/>
      <c r="CKZ3822" s="1462"/>
      <c r="CLA3822" s="1462"/>
      <c r="CLB3822" s="1462"/>
      <c r="CLC3822" s="1462"/>
      <c r="CLD3822" s="1462"/>
      <c r="CLE3822" s="1462"/>
      <c r="CLF3822" s="1463"/>
      <c r="CLG3822" s="1462"/>
      <c r="CLH3822" s="1462"/>
      <c r="CLI3822" s="1463"/>
      <c r="CLJ3822" s="1463"/>
      <c r="CLK3822" s="1463"/>
      <c r="CLL3822" s="1463"/>
      <c r="CLM3822" s="1463"/>
      <c r="CLN3822" s="1463"/>
      <c r="CLO3822" s="1462"/>
      <c r="CLP3822" s="1462"/>
      <c r="CLQ3822" s="1464"/>
      <c r="CLR3822" s="1465"/>
      <c r="CLS3822" s="1466"/>
      <c r="CLT3822" s="1466"/>
      <c r="CLU3822" s="1462"/>
      <c r="CLV3822" s="1462"/>
      <c r="CLW3822" s="1462"/>
      <c r="CLX3822" s="1462"/>
      <c r="CLY3822" s="1463"/>
      <c r="CLZ3822" s="1462"/>
      <c r="CMA3822" s="1462"/>
      <c r="CMB3822" s="1462"/>
      <c r="CMC3822" s="1462"/>
      <c r="CMD3822" s="1463"/>
      <c r="CME3822" s="1462"/>
      <c r="CMF3822" s="1462"/>
      <c r="CMG3822" s="1462"/>
      <c r="CMH3822" s="1462"/>
      <c r="CMI3822" s="1462"/>
      <c r="CMJ3822" s="1462"/>
      <c r="CMK3822" s="1462"/>
      <c r="CML3822" s="1463"/>
      <c r="CMM3822" s="1462"/>
      <c r="CMN3822" s="1462"/>
      <c r="CMO3822" s="1463"/>
      <c r="CMP3822" s="1463"/>
      <c r="CMQ3822" s="1463"/>
      <c r="CMR3822" s="1463"/>
      <c r="CMS3822" s="1463"/>
      <c r="CMT3822" s="1463"/>
      <c r="CMU3822" s="1462"/>
      <c r="CMV3822" s="1462"/>
      <c r="CMW3822" s="1464"/>
      <c r="CMX3822" s="1465"/>
      <c r="CMY3822" s="1466"/>
      <c r="CMZ3822" s="1466"/>
      <c r="CNA3822" s="1462"/>
      <c r="CNB3822" s="1462"/>
      <c r="CNC3822" s="1462"/>
      <c r="CND3822" s="1462"/>
      <c r="CNE3822" s="1463"/>
      <c r="CNF3822" s="1462"/>
      <c r="CNG3822" s="1462"/>
      <c r="CNH3822" s="1462"/>
      <c r="CNI3822" s="1462"/>
      <c r="CNJ3822" s="1463"/>
      <c r="CNK3822" s="1462"/>
      <c r="CNL3822" s="1462"/>
      <c r="CNM3822" s="1462"/>
      <c r="CNN3822" s="1462"/>
      <c r="CNO3822" s="1462"/>
      <c r="CNP3822" s="1462"/>
      <c r="CNQ3822" s="1462"/>
      <c r="CNR3822" s="1463"/>
      <c r="CNS3822" s="1462"/>
      <c r="CNT3822" s="1462"/>
      <c r="CNU3822" s="1463"/>
      <c r="CNV3822" s="1463"/>
      <c r="CNW3822" s="1463"/>
      <c r="CNX3822" s="1463"/>
      <c r="CNY3822" s="1463"/>
      <c r="CNZ3822" s="1463"/>
      <c r="COA3822" s="1462"/>
      <c r="COB3822" s="1462"/>
      <c r="COC3822" s="1464"/>
      <c r="COD3822" s="1465"/>
      <c r="COE3822" s="1466"/>
      <c r="COF3822" s="1466"/>
      <c r="COG3822" s="1462"/>
      <c r="COH3822" s="1462"/>
      <c r="COI3822" s="1462"/>
      <c r="COJ3822" s="1462"/>
      <c r="COK3822" s="1463"/>
      <c r="COL3822" s="1462"/>
      <c r="COM3822" s="1462"/>
      <c r="CON3822" s="1462"/>
      <c r="COO3822" s="1462"/>
      <c r="COP3822" s="1463"/>
      <c r="COQ3822" s="1462"/>
      <c r="COR3822" s="1462"/>
      <c r="COS3822" s="1462"/>
      <c r="COT3822" s="1462"/>
      <c r="COU3822" s="1462"/>
      <c r="COV3822" s="1462"/>
      <c r="COW3822" s="1462"/>
      <c r="COX3822" s="1463"/>
      <c r="COY3822" s="1462"/>
      <c r="COZ3822" s="1462"/>
      <c r="CPA3822" s="1463"/>
      <c r="CPB3822" s="1463"/>
      <c r="CPC3822" s="1463"/>
      <c r="CPD3822" s="1463"/>
      <c r="CPE3822" s="1463"/>
      <c r="CPF3822" s="1463"/>
      <c r="CPG3822" s="1462"/>
      <c r="CPH3822" s="1462"/>
      <c r="CPI3822" s="1464"/>
      <c r="CPJ3822" s="1465"/>
      <c r="CPK3822" s="1466"/>
      <c r="CPL3822" s="1466"/>
      <c r="CPM3822" s="1462"/>
      <c r="CPN3822" s="1462"/>
      <c r="CPO3822" s="1462"/>
      <c r="CPP3822" s="1462"/>
      <c r="CPQ3822" s="1463"/>
      <c r="CPR3822" s="1462"/>
      <c r="CPS3822" s="1462"/>
      <c r="CPT3822" s="1462"/>
      <c r="CPU3822" s="1462"/>
      <c r="CPV3822" s="1463"/>
      <c r="CPW3822" s="1462"/>
      <c r="CPX3822" s="1462"/>
      <c r="CPY3822" s="1462"/>
      <c r="CPZ3822" s="1462"/>
      <c r="CQA3822" s="1462"/>
      <c r="CQB3822" s="1462"/>
      <c r="CQC3822" s="1462"/>
      <c r="CQD3822" s="1463"/>
      <c r="CQE3822" s="1462"/>
      <c r="CQF3822" s="1462"/>
      <c r="CQG3822" s="1463"/>
      <c r="CQH3822" s="1463"/>
      <c r="CQI3822" s="1463"/>
      <c r="CQJ3822" s="1463"/>
      <c r="CQK3822" s="1463"/>
      <c r="CQL3822" s="1463"/>
      <c r="CQM3822" s="1462"/>
      <c r="CQN3822" s="1462"/>
      <c r="CQO3822" s="1464"/>
      <c r="CQP3822" s="1465"/>
      <c r="CQQ3822" s="1466"/>
      <c r="CQR3822" s="1466"/>
      <c r="CQS3822" s="1462"/>
      <c r="CQT3822" s="1462"/>
      <c r="CQU3822" s="1462"/>
      <c r="CQV3822" s="1462"/>
      <c r="CQW3822" s="1463"/>
      <c r="CQX3822" s="1462"/>
      <c r="CQY3822" s="1462"/>
      <c r="CQZ3822" s="1462"/>
      <c r="CRA3822" s="1462"/>
      <c r="CRB3822" s="1463"/>
      <c r="CRC3822" s="1462"/>
      <c r="CRD3822" s="1462"/>
      <c r="CRE3822" s="1462"/>
      <c r="CRF3822" s="1462"/>
      <c r="CRG3822" s="1462"/>
      <c r="CRH3822" s="1462"/>
      <c r="CRI3822" s="1462"/>
      <c r="CRJ3822" s="1463"/>
      <c r="CRK3822" s="1462"/>
      <c r="CRL3822" s="1462"/>
      <c r="CRM3822" s="1463"/>
      <c r="CRN3822" s="1463"/>
      <c r="CRO3822" s="1463"/>
      <c r="CRP3822" s="1463"/>
      <c r="CRQ3822" s="1463"/>
      <c r="CRR3822" s="1463"/>
      <c r="CRS3822" s="1462"/>
      <c r="CRT3822" s="1462"/>
      <c r="CRU3822" s="1464"/>
      <c r="CRV3822" s="1465"/>
      <c r="CRW3822" s="1466"/>
      <c r="CRX3822" s="1466"/>
      <c r="CRY3822" s="1462"/>
      <c r="CRZ3822" s="1462"/>
      <c r="CSA3822" s="1462"/>
      <c r="CSB3822" s="1462"/>
      <c r="CSC3822" s="1463"/>
      <c r="CSD3822" s="1462"/>
      <c r="CSE3822" s="1462"/>
      <c r="CSF3822" s="1462"/>
      <c r="CSG3822" s="1462"/>
      <c r="CSH3822" s="1463"/>
      <c r="CSI3822" s="1462"/>
      <c r="CSJ3822" s="1462"/>
      <c r="CSK3822" s="1462"/>
      <c r="CSL3822" s="1462"/>
      <c r="CSM3822" s="1462"/>
      <c r="CSN3822" s="1462"/>
      <c r="CSO3822" s="1462"/>
      <c r="CSP3822" s="1463"/>
      <c r="CSQ3822" s="1462"/>
      <c r="CSR3822" s="1462"/>
      <c r="CSS3822" s="1463"/>
      <c r="CST3822" s="1463"/>
      <c r="CSU3822" s="1463"/>
      <c r="CSV3822" s="1463"/>
      <c r="CSW3822" s="1463"/>
      <c r="CSX3822" s="1463"/>
      <c r="CSY3822" s="1462"/>
      <c r="CSZ3822" s="1462"/>
      <c r="CTA3822" s="1464"/>
      <c r="CTB3822" s="1465"/>
      <c r="CTC3822" s="1466"/>
      <c r="CTD3822" s="1466"/>
      <c r="CTE3822" s="1462"/>
      <c r="CTF3822" s="1462"/>
      <c r="CTG3822" s="1462"/>
      <c r="CTH3822" s="1462"/>
      <c r="CTI3822" s="1463"/>
      <c r="CTJ3822" s="1462"/>
      <c r="CTK3822" s="1462"/>
      <c r="CTL3822" s="1462"/>
      <c r="CTM3822" s="1462"/>
      <c r="CTN3822" s="1463"/>
      <c r="CTO3822" s="1462"/>
      <c r="CTP3822" s="1462"/>
      <c r="CTQ3822" s="1462"/>
      <c r="CTR3822" s="1462"/>
      <c r="CTS3822" s="1462"/>
      <c r="CTT3822" s="1462"/>
      <c r="CTU3822" s="1462"/>
      <c r="CTV3822" s="1463"/>
      <c r="CTW3822" s="1462"/>
      <c r="CTX3822" s="1462"/>
      <c r="CTY3822" s="1463"/>
      <c r="CTZ3822" s="1463"/>
      <c r="CUA3822" s="1463"/>
      <c r="CUB3822" s="1463"/>
      <c r="CUC3822" s="1463"/>
      <c r="CUD3822" s="1463"/>
      <c r="CUE3822" s="1462"/>
      <c r="CUF3822" s="1462"/>
      <c r="CUG3822" s="1464"/>
      <c r="CUH3822" s="1465"/>
      <c r="CUI3822" s="1466"/>
      <c r="CUJ3822" s="1466"/>
      <c r="CUK3822" s="1462"/>
      <c r="CUL3822" s="1462"/>
      <c r="CUM3822" s="1462"/>
      <c r="CUN3822" s="1462"/>
      <c r="CUO3822" s="1463"/>
      <c r="CUP3822" s="1462"/>
      <c r="CUQ3822" s="1462"/>
      <c r="CUR3822" s="1462"/>
      <c r="CUS3822" s="1462"/>
      <c r="CUT3822" s="1463"/>
      <c r="CUU3822" s="1462"/>
      <c r="CUV3822" s="1462"/>
      <c r="CUW3822" s="1462"/>
      <c r="CUX3822" s="1462"/>
      <c r="CUY3822" s="1462"/>
      <c r="CUZ3822" s="1462"/>
      <c r="CVA3822" s="1462"/>
      <c r="CVB3822" s="1463"/>
      <c r="CVC3822" s="1462"/>
      <c r="CVD3822" s="1462"/>
      <c r="CVE3822" s="1463"/>
      <c r="CVF3822" s="1463"/>
      <c r="CVG3822" s="1463"/>
      <c r="CVH3822" s="1463"/>
      <c r="CVI3822" s="1463"/>
      <c r="CVJ3822" s="1463"/>
      <c r="CVK3822" s="1462"/>
      <c r="CVL3822" s="1462"/>
      <c r="CVM3822" s="1464"/>
      <c r="CVN3822" s="1465"/>
      <c r="CVO3822" s="1466"/>
      <c r="CVP3822" s="1466"/>
      <c r="CVQ3822" s="1462"/>
      <c r="CVR3822" s="1462"/>
      <c r="CVS3822" s="1462"/>
      <c r="CVT3822" s="1462"/>
      <c r="CVU3822" s="1463"/>
      <c r="CVV3822" s="1462"/>
      <c r="CVW3822" s="1462"/>
      <c r="CVX3822" s="1462"/>
      <c r="CVY3822" s="1462"/>
      <c r="CVZ3822" s="1463"/>
      <c r="CWA3822" s="1462"/>
      <c r="CWB3822" s="1462"/>
      <c r="CWC3822" s="1462"/>
      <c r="CWD3822" s="1462"/>
      <c r="CWE3822" s="1462"/>
      <c r="CWF3822" s="1462"/>
      <c r="CWG3822" s="1462"/>
      <c r="CWH3822" s="1463"/>
      <c r="CWI3822" s="1462"/>
      <c r="CWJ3822" s="1462"/>
      <c r="CWK3822" s="1463"/>
      <c r="CWL3822" s="1463"/>
      <c r="CWM3822" s="1463"/>
      <c r="CWN3822" s="1463"/>
      <c r="CWO3822" s="1463"/>
      <c r="CWP3822" s="1463"/>
      <c r="CWQ3822" s="1462"/>
      <c r="CWR3822" s="1462"/>
      <c r="CWS3822" s="1464"/>
      <c r="CWT3822" s="1465"/>
      <c r="CWU3822" s="1466"/>
      <c r="CWV3822" s="1466"/>
      <c r="CWW3822" s="1462"/>
      <c r="CWX3822" s="1462"/>
      <c r="CWY3822" s="1462"/>
      <c r="CWZ3822" s="1462"/>
      <c r="CXA3822" s="1463"/>
      <c r="CXB3822" s="1462"/>
      <c r="CXC3822" s="1462"/>
      <c r="CXD3822" s="1462"/>
      <c r="CXE3822" s="1462"/>
      <c r="CXF3822" s="1463"/>
      <c r="CXG3822" s="1462"/>
      <c r="CXH3822" s="1462"/>
      <c r="CXI3822" s="1462"/>
      <c r="CXJ3822" s="1462"/>
      <c r="CXK3822" s="1462"/>
      <c r="CXL3822" s="1462"/>
      <c r="CXM3822" s="1462"/>
      <c r="CXN3822" s="1463"/>
      <c r="CXO3822" s="1462"/>
      <c r="CXP3822" s="1462"/>
      <c r="CXQ3822" s="1463"/>
      <c r="CXR3822" s="1463"/>
      <c r="CXS3822" s="1463"/>
      <c r="CXT3822" s="1463"/>
      <c r="CXU3822" s="1463"/>
      <c r="CXV3822" s="1463"/>
      <c r="CXW3822" s="1462"/>
      <c r="CXX3822" s="1462"/>
      <c r="CXY3822" s="1464"/>
      <c r="CXZ3822" s="1465"/>
      <c r="CYA3822" s="1466"/>
      <c r="CYB3822" s="1466"/>
      <c r="CYC3822" s="1462"/>
      <c r="CYD3822" s="1462"/>
      <c r="CYE3822" s="1462"/>
      <c r="CYF3822" s="1462"/>
      <c r="CYG3822" s="1463"/>
      <c r="CYH3822" s="1462"/>
      <c r="CYI3822" s="1462"/>
      <c r="CYJ3822" s="1462"/>
      <c r="CYK3822" s="1462"/>
      <c r="CYL3822" s="1463"/>
      <c r="CYM3822" s="1462"/>
      <c r="CYN3822" s="1462"/>
      <c r="CYO3822" s="1462"/>
      <c r="CYP3822" s="1462"/>
      <c r="CYQ3822" s="1462"/>
      <c r="CYR3822" s="1462"/>
      <c r="CYS3822" s="1462"/>
      <c r="CYT3822" s="1463"/>
      <c r="CYU3822" s="1462"/>
      <c r="CYV3822" s="1462"/>
      <c r="CYW3822" s="1463"/>
      <c r="CYX3822" s="1463"/>
      <c r="CYY3822" s="1463"/>
      <c r="CYZ3822" s="1463"/>
      <c r="CZA3822" s="1463"/>
      <c r="CZB3822" s="1463"/>
      <c r="CZC3822" s="1462"/>
      <c r="CZD3822" s="1462"/>
      <c r="CZE3822" s="1464"/>
      <c r="CZF3822" s="1465"/>
      <c r="CZG3822" s="1466"/>
      <c r="CZH3822" s="1466"/>
      <c r="CZI3822" s="1462"/>
      <c r="CZJ3822" s="1462"/>
      <c r="CZK3822" s="1462"/>
      <c r="CZL3822" s="1462"/>
      <c r="CZM3822" s="1463"/>
      <c r="CZN3822" s="1462"/>
      <c r="CZO3822" s="1462"/>
      <c r="CZP3822" s="1462"/>
      <c r="CZQ3822" s="1462"/>
      <c r="CZR3822" s="1463"/>
      <c r="CZS3822" s="1462"/>
      <c r="CZT3822" s="1462"/>
      <c r="CZU3822" s="1462"/>
      <c r="CZV3822" s="1462"/>
      <c r="CZW3822" s="1462"/>
      <c r="CZX3822" s="1462"/>
      <c r="CZY3822" s="1462"/>
      <c r="CZZ3822" s="1463"/>
      <c r="DAA3822" s="1462"/>
      <c r="DAB3822" s="1462"/>
      <c r="DAC3822" s="1463"/>
      <c r="DAD3822" s="1463"/>
      <c r="DAE3822" s="1463"/>
      <c r="DAF3822" s="1463"/>
      <c r="DAG3822" s="1463"/>
      <c r="DAH3822" s="1463"/>
      <c r="DAI3822" s="1462"/>
      <c r="DAJ3822" s="1462"/>
      <c r="DAK3822" s="1464"/>
      <c r="DAL3822" s="1465"/>
      <c r="DAM3822" s="1466"/>
      <c r="DAN3822" s="1466"/>
      <c r="DAO3822" s="1462"/>
      <c r="DAP3822" s="1462"/>
      <c r="DAQ3822" s="1462"/>
      <c r="DAR3822" s="1462"/>
      <c r="DAS3822" s="1463"/>
      <c r="DAT3822" s="1462"/>
      <c r="DAU3822" s="1462"/>
      <c r="DAV3822" s="1462"/>
      <c r="DAW3822" s="1462"/>
      <c r="DAX3822" s="1463"/>
      <c r="DAY3822" s="1462"/>
      <c r="DAZ3822" s="1462"/>
      <c r="DBA3822" s="1462"/>
      <c r="DBB3822" s="1462"/>
      <c r="DBC3822" s="1462"/>
      <c r="DBD3822" s="1462"/>
      <c r="DBE3822" s="1462"/>
      <c r="DBF3822" s="1463"/>
      <c r="DBG3822" s="1462"/>
      <c r="DBH3822" s="1462"/>
      <c r="DBI3822" s="1463"/>
      <c r="DBJ3822" s="1463"/>
      <c r="DBK3822" s="1463"/>
      <c r="DBL3822" s="1463"/>
      <c r="DBM3822" s="1463"/>
      <c r="DBN3822" s="1463"/>
      <c r="DBO3822" s="1462"/>
      <c r="DBP3822" s="1462"/>
      <c r="DBQ3822" s="1464"/>
      <c r="DBR3822" s="1465"/>
      <c r="DBS3822" s="1466"/>
      <c r="DBT3822" s="1466"/>
      <c r="DBU3822" s="1462"/>
      <c r="DBV3822" s="1462"/>
      <c r="DBW3822" s="1462"/>
      <c r="DBX3822" s="1462"/>
      <c r="DBY3822" s="1463"/>
      <c r="DBZ3822" s="1462"/>
      <c r="DCA3822" s="1462"/>
      <c r="DCB3822" s="1462"/>
      <c r="DCC3822" s="1462"/>
      <c r="DCD3822" s="1463"/>
      <c r="DCE3822" s="1462"/>
      <c r="DCF3822" s="1462"/>
      <c r="DCG3822" s="1462"/>
      <c r="DCH3822" s="1462"/>
      <c r="DCI3822" s="1462"/>
      <c r="DCJ3822" s="1462"/>
      <c r="DCK3822" s="1462"/>
      <c r="DCL3822" s="1463"/>
      <c r="DCM3822" s="1462"/>
      <c r="DCN3822" s="1462"/>
      <c r="DCO3822" s="1463"/>
      <c r="DCP3822" s="1463"/>
      <c r="DCQ3822" s="1463"/>
      <c r="DCR3822" s="1463"/>
      <c r="DCS3822" s="1463"/>
      <c r="DCT3822" s="1463"/>
      <c r="DCU3822" s="1462"/>
      <c r="DCV3822" s="1462"/>
      <c r="DCW3822" s="1464"/>
      <c r="DCX3822" s="1465"/>
      <c r="DCY3822" s="1466"/>
      <c r="DCZ3822" s="1466"/>
      <c r="DDA3822" s="1462"/>
      <c r="DDB3822" s="1462"/>
      <c r="DDC3822" s="1462"/>
      <c r="DDD3822" s="1462"/>
      <c r="DDE3822" s="1463"/>
      <c r="DDF3822" s="1462"/>
      <c r="DDG3822" s="1462"/>
      <c r="DDH3822" s="1462"/>
      <c r="DDI3822" s="1462"/>
      <c r="DDJ3822" s="1463"/>
      <c r="DDK3822" s="1462"/>
      <c r="DDL3822" s="1462"/>
      <c r="DDM3822" s="1462"/>
      <c r="DDN3822" s="1462"/>
      <c r="DDO3822" s="1462"/>
      <c r="DDP3822" s="1462"/>
      <c r="DDQ3822" s="1462"/>
      <c r="DDR3822" s="1463"/>
      <c r="DDS3822" s="1462"/>
      <c r="DDT3822" s="1462"/>
      <c r="DDU3822" s="1463"/>
      <c r="DDV3822" s="1463"/>
      <c r="DDW3822" s="1463"/>
      <c r="DDX3822" s="1463"/>
      <c r="DDY3822" s="1463"/>
      <c r="DDZ3822" s="1463"/>
      <c r="DEA3822" s="1462"/>
      <c r="DEB3822" s="1462"/>
      <c r="DEC3822" s="1464"/>
      <c r="DED3822" s="1465"/>
      <c r="DEE3822" s="1466"/>
      <c r="DEF3822" s="1466"/>
      <c r="DEG3822" s="1462"/>
      <c r="DEH3822" s="1462"/>
      <c r="DEI3822" s="1462"/>
      <c r="DEJ3822" s="1462"/>
      <c r="DEK3822" s="1463"/>
      <c r="DEL3822" s="1462"/>
      <c r="DEM3822" s="1462"/>
      <c r="DEN3822" s="1462"/>
      <c r="DEO3822" s="1462"/>
      <c r="DEP3822" s="1463"/>
      <c r="DEQ3822" s="1462"/>
      <c r="DER3822" s="1462"/>
      <c r="DES3822" s="1462"/>
      <c r="DET3822" s="1462"/>
      <c r="DEU3822" s="1462"/>
      <c r="DEV3822" s="1462"/>
      <c r="DEW3822" s="1462"/>
      <c r="DEX3822" s="1463"/>
      <c r="DEY3822" s="1462"/>
      <c r="DEZ3822" s="1462"/>
      <c r="DFA3822" s="1463"/>
      <c r="DFB3822" s="1463"/>
      <c r="DFC3822" s="1463"/>
      <c r="DFD3822" s="1463"/>
      <c r="DFE3822" s="1463"/>
      <c r="DFF3822" s="1463"/>
      <c r="DFG3822" s="1462"/>
      <c r="DFH3822" s="1462"/>
      <c r="DFI3822" s="1464"/>
      <c r="DFJ3822" s="1465"/>
      <c r="DFK3822" s="1466"/>
      <c r="DFL3822" s="1466"/>
      <c r="DFM3822" s="1462"/>
      <c r="DFN3822" s="1462"/>
      <c r="DFO3822" s="1462"/>
      <c r="DFP3822" s="1462"/>
      <c r="DFQ3822" s="1463"/>
      <c r="DFR3822" s="1462"/>
      <c r="DFS3822" s="1462"/>
      <c r="DFT3822" s="1462"/>
      <c r="DFU3822" s="1462"/>
      <c r="DFV3822" s="1463"/>
      <c r="DFW3822" s="1462"/>
      <c r="DFX3822" s="1462"/>
      <c r="DFY3822" s="1462"/>
      <c r="DFZ3822" s="1462"/>
      <c r="DGA3822" s="1462"/>
      <c r="DGB3822" s="1462"/>
      <c r="DGC3822" s="1462"/>
      <c r="DGD3822" s="1463"/>
      <c r="DGE3822" s="1462"/>
      <c r="DGF3822" s="1462"/>
      <c r="DGG3822" s="1463"/>
      <c r="DGH3822" s="1463"/>
      <c r="DGI3822" s="1463"/>
      <c r="DGJ3822" s="1463"/>
      <c r="DGK3822" s="1463"/>
      <c r="DGL3822" s="1463"/>
      <c r="DGM3822" s="1462"/>
      <c r="DGN3822" s="1462"/>
      <c r="DGO3822" s="1464"/>
      <c r="DGP3822" s="1465"/>
      <c r="DGQ3822" s="1466"/>
      <c r="DGR3822" s="1466"/>
      <c r="DGS3822" s="1462"/>
      <c r="DGT3822" s="1462"/>
      <c r="DGU3822" s="1462"/>
      <c r="DGV3822" s="1462"/>
      <c r="DGW3822" s="1463"/>
      <c r="DGX3822" s="1462"/>
      <c r="DGY3822" s="1462"/>
      <c r="DGZ3822" s="1462"/>
      <c r="DHA3822" s="1462"/>
      <c r="DHB3822" s="1463"/>
      <c r="DHC3822" s="1462"/>
      <c r="DHD3822" s="1462"/>
      <c r="DHE3822" s="1462"/>
      <c r="DHF3822" s="1462"/>
      <c r="DHG3822" s="1462"/>
      <c r="DHH3822" s="1462"/>
      <c r="DHI3822" s="1462"/>
      <c r="DHJ3822" s="1463"/>
      <c r="DHK3822" s="1462"/>
      <c r="DHL3822" s="1462"/>
      <c r="DHM3822" s="1463"/>
      <c r="DHN3822" s="1463"/>
      <c r="DHO3822" s="1463"/>
      <c r="DHP3822" s="1463"/>
      <c r="DHQ3822" s="1463"/>
      <c r="DHR3822" s="1463"/>
      <c r="DHS3822" s="1462"/>
      <c r="DHT3822" s="1462"/>
      <c r="DHU3822" s="1464"/>
      <c r="DHV3822" s="1465"/>
      <c r="DHW3822" s="1466"/>
      <c r="DHX3822" s="1466"/>
      <c r="DHY3822" s="1462"/>
      <c r="DHZ3822" s="1462"/>
      <c r="DIA3822" s="1462"/>
      <c r="DIB3822" s="1462"/>
      <c r="DIC3822" s="1463"/>
      <c r="DID3822" s="1462"/>
      <c r="DIE3822" s="1462"/>
      <c r="DIF3822" s="1462"/>
      <c r="DIG3822" s="1462"/>
      <c r="DIH3822" s="1463"/>
      <c r="DII3822" s="1462"/>
      <c r="DIJ3822" s="1462"/>
      <c r="DIK3822" s="1462"/>
      <c r="DIL3822" s="1462"/>
      <c r="DIM3822" s="1462"/>
      <c r="DIN3822" s="1462"/>
      <c r="DIO3822" s="1462"/>
      <c r="DIP3822" s="1463"/>
      <c r="DIQ3822" s="1462"/>
      <c r="DIR3822" s="1462"/>
      <c r="DIS3822" s="1463"/>
      <c r="DIT3822" s="1463"/>
      <c r="DIU3822" s="1463"/>
      <c r="DIV3822" s="1463"/>
      <c r="DIW3822" s="1463"/>
      <c r="DIX3822" s="1463"/>
      <c r="DIY3822" s="1462"/>
      <c r="DIZ3822" s="1462"/>
      <c r="DJA3822" s="1464"/>
      <c r="DJB3822" s="1465"/>
      <c r="DJC3822" s="1466"/>
      <c r="DJD3822" s="1466"/>
      <c r="DJE3822" s="1462"/>
      <c r="DJF3822" s="1462"/>
      <c r="DJG3822" s="1462"/>
      <c r="DJH3822" s="1462"/>
      <c r="DJI3822" s="1463"/>
      <c r="DJJ3822" s="1462"/>
      <c r="DJK3822" s="1462"/>
      <c r="DJL3822" s="1462"/>
      <c r="DJM3822" s="1462"/>
      <c r="DJN3822" s="1463"/>
      <c r="DJO3822" s="1462"/>
      <c r="DJP3822" s="1462"/>
      <c r="DJQ3822" s="1462"/>
      <c r="DJR3822" s="1462"/>
      <c r="DJS3822" s="1462"/>
      <c r="DJT3822" s="1462"/>
      <c r="DJU3822" s="1462"/>
      <c r="DJV3822" s="1463"/>
      <c r="DJW3822" s="1462"/>
      <c r="DJX3822" s="1462"/>
      <c r="DJY3822" s="1463"/>
      <c r="DJZ3822" s="1463"/>
      <c r="DKA3822" s="1463"/>
      <c r="DKB3822" s="1463"/>
      <c r="DKC3822" s="1463"/>
      <c r="DKD3822" s="1463"/>
      <c r="DKE3822" s="1462"/>
      <c r="DKF3822" s="1462"/>
      <c r="DKG3822" s="1464"/>
      <c r="DKH3822" s="1465"/>
      <c r="DKI3822" s="1466"/>
      <c r="DKJ3822" s="1466"/>
      <c r="DKK3822" s="1462"/>
      <c r="DKL3822" s="1462"/>
      <c r="DKM3822" s="1462"/>
      <c r="DKN3822" s="1462"/>
      <c r="DKO3822" s="1463"/>
      <c r="DKP3822" s="1462"/>
      <c r="DKQ3822" s="1462"/>
      <c r="DKR3822" s="1462"/>
      <c r="DKS3822" s="1462"/>
      <c r="DKT3822" s="1463"/>
      <c r="DKU3822" s="1462"/>
      <c r="DKV3822" s="1462"/>
      <c r="DKW3822" s="1462"/>
      <c r="DKX3822" s="1462"/>
      <c r="DKY3822" s="1462"/>
      <c r="DKZ3822" s="1462"/>
      <c r="DLA3822" s="1462"/>
      <c r="DLB3822" s="1463"/>
      <c r="DLC3822" s="1462"/>
      <c r="DLD3822" s="1462"/>
      <c r="DLE3822" s="1463"/>
      <c r="DLF3822" s="1463"/>
      <c r="DLG3822" s="1463"/>
      <c r="DLH3822" s="1463"/>
      <c r="DLI3822" s="1463"/>
      <c r="DLJ3822" s="1463"/>
      <c r="DLK3822" s="1462"/>
      <c r="DLL3822" s="1462"/>
      <c r="DLM3822" s="1464"/>
      <c r="DLN3822" s="1465"/>
      <c r="DLO3822" s="1466"/>
      <c r="DLP3822" s="1466"/>
      <c r="DLQ3822" s="1462"/>
      <c r="DLR3822" s="1462"/>
      <c r="DLS3822" s="1462"/>
      <c r="DLT3822" s="1462"/>
      <c r="DLU3822" s="1463"/>
      <c r="DLV3822" s="1462"/>
      <c r="DLW3822" s="1462"/>
      <c r="DLX3822" s="1462"/>
      <c r="DLY3822" s="1462"/>
      <c r="DLZ3822" s="1463"/>
      <c r="DMA3822" s="1462"/>
      <c r="DMB3822" s="1462"/>
      <c r="DMC3822" s="1462"/>
      <c r="DMD3822" s="1462"/>
      <c r="DME3822" s="1462"/>
      <c r="DMF3822" s="1462"/>
      <c r="DMG3822" s="1462"/>
      <c r="DMH3822" s="1463"/>
      <c r="DMI3822" s="1462"/>
      <c r="DMJ3822" s="1462"/>
      <c r="DMK3822" s="1463"/>
      <c r="DML3822" s="1463"/>
      <c r="DMM3822" s="1463"/>
      <c r="DMN3822" s="1463"/>
      <c r="DMO3822" s="1463"/>
      <c r="DMP3822" s="1463"/>
      <c r="DMQ3822" s="1462"/>
      <c r="DMR3822" s="1462"/>
      <c r="DMS3822" s="1464"/>
      <c r="DMT3822" s="1465"/>
      <c r="DMU3822" s="1466"/>
      <c r="DMV3822" s="1466"/>
      <c r="DMW3822" s="1462"/>
      <c r="DMX3822" s="1462"/>
      <c r="DMY3822" s="1462"/>
      <c r="DMZ3822" s="1462"/>
      <c r="DNA3822" s="1463"/>
      <c r="DNB3822" s="1462"/>
      <c r="DNC3822" s="1462"/>
      <c r="DND3822" s="1462"/>
      <c r="DNE3822" s="1462"/>
      <c r="DNF3822" s="1463"/>
      <c r="DNG3822" s="1462"/>
      <c r="DNH3822" s="1462"/>
      <c r="DNI3822" s="1462"/>
      <c r="DNJ3822" s="1462"/>
      <c r="DNK3822" s="1462"/>
      <c r="DNL3822" s="1462"/>
      <c r="DNM3822" s="1462"/>
      <c r="DNN3822" s="1463"/>
      <c r="DNO3822" s="1462"/>
      <c r="DNP3822" s="1462"/>
      <c r="DNQ3822" s="1463"/>
      <c r="DNR3822" s="1463"/>
      <c r="DNS3822" s="1463"/>
      <c r="DNT3822" s="1463"/>
      <c r="DNU3822" s="1463"/>
      <c r="DNV3822" s="1463"/>
      <c r="DNW3822" s="1462"/>
      <c r="DNX3822" s="1462"/>
      <c r="DNY3822" s="1464"/>
      <c r="DNZ3822" s="1465"/>
      <c r="DOA3822" s="1466"/>
      <c r="DOB3822" s="1466"/>
      <c r="DOC3822" s="1462"/>
      <c r="DOD3822" s="1462"/>
      <c r="DOE3822" s="1462"/>
      <c r="DOF3822" s="1462"/>
      <c r="DOG3822" s="1463"/>
      <c r="DOH3822" s="1462"/>
      <c r="DOI3822" s="1462"/>
      <c r="DOJ3822" s="1462"/>
      <c r="DOK3822" s="1462"/>
      <c r="DOL3822" s="1463"/>
      <c r="DOM3822" s="1462"/>
      <c r="DON3822" s="1462"/>
      <c r="DOO3822" s="1462"/>
      <c r="DOP3822" s="1462"/>
      <c r="DOQ3822" s="1462"/>
      <c r="DOR3822" s="1462"/>
      <c r="DOS3822" s="1462"/>
      <c r="DOT3822" s="1463"/>
      <c r="DOU3822" s="1462"/>
      <c r="DOV3822" s="1462"/>
      <c r="DOW3822" s="1463"/>
      <c r="DOX3822" s="1463"/>
      <c r="DOY3822" s="1463"/>
      <c r="DOZ3822" s="1463"/>
      <c r="DPA3822" s="1463"/>
      <c r="DPB3822" s="1463"/>
      <c r="DPC3822" s="1462"/>
      <c r="DPD3822" s="1462"/>
      <c r="DPE3822" s="1464"/>
      <c r="DPF3822" s="1465"/>
      <c r="DPG3822" s="1466"/>
      <c r="DPH3822" s="1466"/>
      <c r="DPI3822" s="1462"/>
      <c r="DPJ3822" s="1462"/>
      <c r="DPK3822" s="1462"/>
      <c r="DPL3822" s="1462"/>
      <c r="DPM3822" s="1463"/>
      <c r="DPN3822" s="1462"/>
      <c r="DPO3822" s="1462"/>
      <c r="DPP3822" s="1462"/>
      <c r="DPQ3822" s="1462"/>
      <c r="DPR3822" s="1463"/>
      <c r="DPS3822" s="1462"/>
      <c r="DPT3822" s="1462"/>
      <c r="DPU3822" s="1462"/>
      <c r="DPV3822" s="1462"/>
      <c r="DPW3822" s="1462"/>
      <c r="DPX3822" s="1462"/>
      <c r="DPY3822" s="1462"/>
      <c r="DPZ3822" s="1463"/>
      <c r="DQA3822" s="1462"/>
      <c r="DQB3822" s="1462"/>
      <c r="DQC3822" s="1463"/>
      <c r="DQD3822" s="1463"/>
      <c r="DQE3822" s="1463"/>
      <c r="DQF3822" s="1463"/>
      <c r="DQG3822" s="1463"/>
      <c r="DQH3822" s="1463"/>
      <c r="DQI3822" s="1462"/>
      <c r="DQJ3822" s="1462"/>
      <c r="DQK3822" s="1464"/>
      <c r="DQL3822" s="1465"/>
      <c r="DQM3822" s="1466"/>
      <c r="DQN3822" s="1466"/>
      <c r="DQO3822" s="1462"/>
      <c r="DQP3822" s="1462"/>
      <c r="DQQ3822" s="1462"/>
      <c r="DQR3822" s="1462"/>
      <c r="DQS3822" s="1463"/>
      <c r="DQT3822" s="1462"/>
      <c r="DQU3822" s="1462"/>
      <c r="DQV3822" s="1462"/>
      <c r="DQW3822" s="1462"/>
      <c r="DQX3822" s="1463"/>
      <c r="DQY3822" s="1462"/>
      <c r="DQZ3822" s="1462"/>
      <c r="DRA3822" s="1462"/>
      <c r="DRB3822" s="1462"/>
      <c r="DRC3822" s="1462"/>
      <c r="DRD3822" s="1462"/>
      <c r="DRE3822" s="1462"/>
      <c r="DRF3822" s="1463"/>
      <c r="DRG3822" s="1462"/>
      <c r="DRH3822" s="1462"/>
      <c r="DRI3822" s="1463"/>
      <c r="DRJ3822" s="1463"/>
      <c r="DRK3822" s="1463"/>
      <c r="DRL3822" s="1463"/>
      <c r="DRM3822" s="1463"/>
      <c r="DRN3822" s="1463"/>
      <c r="DRO3822" s="1462"/>
      <c r="DRP3822" s="1462"/>
      <c r="DRQ3822" s="1464"/>
      <c r="DRR3822" s="1465"/>
      <c r="DRS3822" s="1466"/>
      <c r="DRT3822" s="1466"/>
      <c r="DRU3822" s="1462"/>
      <c r="DRV3822" s="1462"/>
      <c r="DRW3822" s="1462"/>
      <c r="DRX3822" s="1462"/>
      <c r="DRY3822" s="1463"/>
      <c r="DRZ3822" s="1462"/>
      <c r="DSA3822" s="1462"/>
      <c r="DSB3822" s="1462"/>
      <c r="DSC3822" s="1462"/>
      <c r="DSD3822" s="1463"/>
      <c r="DSE3822" s="1462"/>
      <c r="DSF3822" s="1462"/>
      <c r="DSG3822" s="1462"/>
      <c r="DSH3822" s="1462"/>
      <c r="DSI3822" s="1462"/>
      <c r="DSJ3822" s="1462"/>
      <c r="DSK3822" s="1462"/>
      <c r="DSL3822" s="1463"/>
      <c r="DSM3822" s="1462"/>
      <c r="DSN3822" s="1462"/>
      <c r="DSO3822" s="1463"/>
      <c r="DSP3822" s="1463"/>
      <c r="DSQ3822" s="1463"/>
      <c r="DSR3822" s="1463"/>
      <c r="DSS3822" s="1463"/>
      <c r="DST3822" s="1463"/>
      <c r="DSU3822" s="1462"/>
      <c r="DSV3822" s="1462"/>
      <c r="DSW3822" s="1464"/>
      <c r="DSX3822" s="1465"/>
      <c r="DSY3822" s="1466"/>
      <c r="DSZ3822" s="1466"/>
      <c r="DTA3822" s="1462"/>
      <c r="DTB3822" s="1462"/>
      <c r="DTC3822" s="1462"/>
      <c r="DTD3822" s="1462"/>
      <c r="DTE3822" s="1463"/>
      <c r="DTF3822" s="1462"/>
      <c r="DTG3822" s="1462"/>
      <c r="DTH3822" s="1462"/>
      <c r="DTI3822" s="1462"/>
      <c r="DTJ3822" s="1463"/>
      <c r="DTK3822" s="1462"/>
      <c r="DTL3822" s="1462"/>
      <c r="DTM3822" s="1462"/>
      <c r="DTN3822" s="1462"/>
      <c r="DTO3822" s="1462"/>
      <c r="DTP3822" s="1462"/>
      <c r="DTQ3822" s="1462"/>
      <c r="DTR3822" s="1463"/>
      <c r="DTS3822" s="1462"/>
      <c r="DTT3822" s="1462"/>
      <c r="DTU3822" s="1463"/>
      <c r="DTV3822" s="1463"/>
      <c r="DTW3822" s="1463"/>
      <c r="DTX3822" s="1463"/>
      <c r="DTY3822" s="1463"/>
      <c r="DTZ3822" s="1463"/>
      <c r="DUA3822" s="1462"/>
      <c r="DUB3822" s="1462"/>
      <c r="DUC3822" s="1464"/>
      <c r="DUD3822" s="1465"/>
      <c r="DUE3822" s="1466"/>
      <c r="DUF3822" s="1466"/>
      <c r="DUG3822" s="1462"/>
      <c r="DUH3822" s="1462"/>
      <c r="DUI3822" s="1462"/>
      <c r="DUJ3822" s="1462"/>
      <c r="DUK3822" s="1463"/>
      <c r="DUL3822" s="1462"/>
      <c r="DUM3822" s="1462"/>
      <c r="DUN3822" s="1462"/>
      <c r="DUO3822" s="1462"/>
      <c r="DUP3822" s="1463"/>
      <c r="DUQ3822" s="1462"/>
      <c r="DUR3822" s="1462"/>
      <c r="DUS3822" s="1462"/>
      <c r="DUT3822" s="1462"/>
      <c r="DUU3822" s="1462"/>
      <c r="DUV3822" s="1462"/>
      <c r="DUW3822" s="1462"/>
      <c r="DUX3822" s="1463"/>
      <c r="DUY3822" s="1462"/>
      <c r="DUZ3822" s="1462"/>
      <c r="DVA3822" s="1463"/>
      <c r="DVB3822" s="1463"/>
      <c r="DVC3822" s="1463"/>
      <c r="DVD3822" s="1463"/>
      <c r="DVE3822" s="1463"/>
      <c r="DVF3822" s="1463"/>
      <c r="DVG3822" s="1462"/>
      <c r="DVH3822" s="1462"/>
      <c r="DVI3822" s="1464"/>
      <c r="DVJ3822" s="1465"/>
      <c r="DVK3822" s="1466"/>
      <c r="DVL3822" s="1466"/>
      <c r="DVM3822" s="1462"/>
      <c r="DVN3822" s="1462"/>
      <c r="DVO3822" s="1462"/>
      <c r="DVP3822" s="1462"/>
      <c r="DVQ3822" s="1463"/>
      <c r="DVR3822" s="1462"/>
      <c r="DVS3822" s="1462"/>
      <c r="DVT3822" s="1462"/>
      <c r="DVU3822" s="1462"/>
      <c r="DVV3822" s="1463"/>
      <c r="DVW3822" s="1462"/>
      <c r="DVX3822" s="1462"/>
      <c r="DVY3822" s="1462"/>
      <c r="DVZ3822" s="1462"/>
      <c r="DWA3822" s="1462"/>
      <c r="DWB3822" s="1462"/>
      <c r="DWC3822" s="1462"/>
      <c r="DWD3822" s="1463"/>
      <c r="DWE3822" s="1462"/>
      <c r="DWF3822" s="1462"/>
      <c r="DWG3822" s="1463"/>
      <c r="DWH3822" s="1463"/>
      <c r="DWI3822" s="1463"/>
      <c r="DWJ3822" s="1463"/>
      <c r="DWK3822" s="1463"/>
      <c r="DWL3822" s="1463"/>
      <c r="DWM3822" s="1462"/>
      <c r="DWN3822" s="1462"/>
      <c r="DWO3822" s="1464"/>
      <c r="DWP3822" s="1465"/>
      <c r="DWQ3822" s="1466"/>
      <c r="DWR3822" s="1466"/>
      <c r="DWS3822" s="1462"/>
      <c r="DWT3822" s="1462"/>
      <c r="DWU3822" s="1462"/>
      <c r="DWV3822" s="1462"/>
      <c r="DWW3822" s="1463"/>
      <c r="DWX3822" s="1462"/>
      <c r="DWY3822" s="1462"/>
      <c r="DWZ3822" s="1462"/>
      <c r="DXA3822" s="1462"/>
      <c r="DXB3822" s="1463"/>
      <c r="DXC3822" s="1462"/>
      <c r="DXD3822" s="1462"/>
      <c r="DXE3822" s="1462"/>
      <c r="DXF3822" s="1462"/>
      <c r="DXG3822" s="1462"/>
      <c r="DXH3822" s="1462"/>
      <c r="DXI3822" s="1462"/>
      <c r="DXJ3822" s="1463"/>
      <c r="DXK3822" s="1462"/>
      <c r="DXL3822" s="1462"/>
      <c r="DXM3822" s="1463"/>
      <c r="DXN3822" s="1463"/>
      <c r="DXO3822" s="1463"/>
      <c r="DXP3822" s="1463"/>
      <c r="DXQ3822" s="1463"/>
      <c r="DXR3822" s="1463"/>
      <c r="DXS3822" s="1462"/>
      <c r="DXT3822" s="1462"/>
      <c r="DXU3822" s="1464"/>
      <c r="DXV3822" s="1465"/>
      <c r="DXW3822" s="1466"/>
      <c r="DXX3822" s="1466"/>
      <c r="DXY3822" s="1462"/>
      <c r="DXZ3822" s="1462"/>
      <c r="DYA3822" s="1462"/>
      <c r="DYB3822" s="1462"/>
      <c r="DYC3822" s="1463"/>
      <c r="DYD3822" s="1462"/>
      <c r="DYE3822" s="1462"/>
      <c r="DYF3822" s="1462"/>
      <c r="DYG3822" s="1462"/>
      <c r="DYH3822" s="1463"/>
      <c r="DYI3822" s="1462"/>
      <c r="DYJ3822" s="1462"/>
      <c r="DYK3822" s="1462"/>
      <c r="DYL3822" s="1462"/>
      <c r="DYM3822" s="1462"/>
      <c r="DYN3822" s="1462"/>
      <c r="DYO3822" s="1462"/>
      <c r="DYP3822" s="1463"/>
      <c r="DYQ3822" s="1462"/>
      <c r="DYR3822" s="1462"/>
      <c r="DYS3822" s="1463"/>
      <c r="DYT3822" s="1463"/>
      <c r="DYU3822" s="1463"/>
      <c r="DYV3822" s="1463"/>
      <c r="DYW3822" s="1463"/>
      <c r="DYX3822" s="1463"/>
      <c r="DYY3822" s="1462"/>
      <c r="DYZ3822" s="1462"/>
      <c r="DZA3822" s="1464"/>
      <c r="DZB3822" s="1465"/>
      <c r="DZC3822" s="1466"/>
      <c r="DZD3822" s="1466"/>
      <c r="DZE3822" s="1462"/>
      <c r="DZF3822" s="1462"/>
      <c r="DZG3822" s="1462"/>
      <c r="DZH3822" s="1462"/>
      <c r="DZI3822" s="1463"/>
      <c r="DZJ3822" s="1462"/>
      <c r="DZK3822" s="1462"/>
      <c r="DZL3822" s="1462"/>
      <c r="DZM3822" s="1462"/>
      <c r="DZN3822" s="1463"/>
      <c r="DZO3822" s="1462"/>
      <c r="DZP3822" s="1462"/>
      <c r="DZQ3822" s="1462"/>
      <c r="DZR3822" s="1462"/>
      <c r="DZS3822" s="1462"/>
      <c r="DZT3822" s="1462"/>
      <c r="DZU3822" s="1462"/>
      <c r="DZV3822" s="1463"/>
      <c r="DZW3822" s="1462"/>
      <c r="DZX3822" s="1462"/>
      <c r="DZY3822" s="1463"/>
      <c r="DZZ3822" s="1463"/>
      <c r="EAA3822" s="1463"/>
      <c r="EAB3822" s="1463"/>
      <c r="EAC3822" s="1463"/>
      <c r="EAD3822" s="1463"/>
      <c r="EAE3822" s="1462"/>
      <c r="EAF3822" s="1462"/>
      <c r="EAG3822" s="1464"/>
      <c r="EAH3822" s="1465"/>
      <c r="EAI3822" s="1466"/>
      <c r="EAJ3822" s="1466"/>
      <c r="EAK3822" s="1462"/>
      <c r="EAL3822" s="1462"/>
      <c r="EAM3822" s="1462"/>
      <c r="EAN3822" s="1462"/>
      <c r="EAO3822" s="1463"/>
      <c r="EAP3822" s="1462"/>
      <c r="EAQ3822" s="1462"/>
      <c r="EAR3822" s="1462"/>
      <c r="EAS3822" s="1462"/>
      <c r="EAT3822" s="1463"/>
      <c r="EAU3822" s="1462"/>
      <c r="EAV3822" s="1462"/>
      <c r="EAW3822" s="1462"/>
      <c r="EAX3822" s="1462"/>
      <c r="EAY3822" s="1462"/>
      <c r="EAZ3822" s="1462"/>
      <c r="EBA3822" s="1462"/>
      <c r="EBB3822" s="1463"/>
      <c r="EBC3822" s="1462"/>
      <c r="EBD3822" s="1462"/>
      <c r="EBE3822" s="1463"/>
      <c r="EBF3822" s="1463"/>
      <c r="EBG3822" s="1463"/>
      <c r="EBH3822" s="1463"/>
      <c r="EBI3822" s="1463"/>
      <c r="EBJ3822" s="1463"/>
      <c r="EBK3822" s="1462"/>
      <c r="EBL3822" s="1462"/>
      <c r="EBM3822" s="1464"/>
      <c r="EBN3822" s="1465"/>
      <c r="EBO3822" s="1466"/>
      <c r="EBP3822" s="1466"/>
      <c r="EBQ3822" s="1462"/>
      <c r="EBR3822" s="1462"/>
      <c r="EBS3822" s="1462"/>
      <c r="EBT3822" s="1462"/>
      <c r="EBU3822" s="1463"/>
      <c r="EBV3822" s="1462"/>
      <c r="EBW3822" s="1462"/>
      <c r="EBX3822" s="1462"/>
      <c r="EBY3822" s="1462"/>
      <c r="EBZ3822" s="1463"/>
      <c r="ECA3822" s="1462"/>
      <c r="ECB3822" s="1462"/>
      <c r="ECC3822" s="1462"/>
      <c r="ECD3822" s="1462"/>
      <c r="ECE3822" s="1462"/>
      <c r="ECF3822" s="1462"/>
      <c r="ECG3822" s="1462"/>
      <c r="ECH3822" s="1463"/>
      <c r="ECI3822" s="1462"/>
      <c r="ECJ3822" s="1462"/>
      <c r="ECK3822" s="1463"/>
      <c r="ECL3822" s="1463"/>
      <c r="ECM3822" s="1463"/>
      <c r="ECN3822" s="1463"/>
      <c r="ECO3822" s="1463"/>
      <c r="ECP3822" s="1463"/>
      <c r="ECQ3822" s="1462"/>
      <c r="ECR3822" s="1462"/>
      <c r="ECS3822" s="1464"/>
      <c r="ECT3822" s="1465"/>
      <c r="ECU3822" s="1466"/>
      <c r="ECV3822" s="1466"/>
      <c r="ECW3822" s="1462"/>
      <c r="ECX3822" s="1462"/>
      <c r="ECY3822" s="1462"/>
      <c r="ECZ3822" s="1462"/>
      <c r="EDA3822" s="1463"/>
      <c r="EDB3822" s="1462"/>
      <c r="EDC3822" s="1462"/>
      <c r="EDD3822" s="1462"/>
      <c r="EDE3822" s="1462"/>
      <c r="EDF3822" s="1463"/>
      <c r="EDG3822" s="1462"/>
      <c r="EDH3822" s="1462"/>
      <c r="EDI3822" s="1462"/>
      <c r="EDJ3822" s="1462"/>
      <c r="EDK3822" s="1462"/>
      <c r="EDL3822" s="1462"/>
      <c r="EDM3822" s="1462"/>
      <c r="EDN3822" s="1463"/>
      <c r="EDO3822" s="1462"/>
      <c r="EDP3822" s="1462"/>
      <c r="EDQ3822" s="1463"/>
      <c r="EDR3822" s="1463"/>
      <c r="EDS3822" s="1463"/>
      <c r="EDT3822" s="1463"/>
      <c r="EDU3822" s="1463"/>
      <c r="EDV3822" s="1463"/>
      <c r="EDW3822" s="1462"/>
      <c r="EDX3822" s="1462"/>
      <c r="EDY3822" s="1464"/>
      <c r="EDZ3822" s="1465"/>
      <c r="EEA3822" s="1466"/>
      <c r="EEB3822" s="1466"/>
      <c r="EEC3822" s="1462"/>
      <c r="EED3822" s="1462"/>
      <c r="EEE3822" s="1462"/>
      <c r="EEF3822" s="1462"/>
      <c r="EEG3822" s="1463"/>
      <c r="EEH3822" s="1462"/>
      <c r="EEI3822" s="1462"/>
      <c r="EEJ3822" s="1462"/>
      <c r="EEK3822" s="1462"/>
      <c r="EEL3822" s="1463"/>
      <c r="EEM3822" s="1462"/>
      <c r="EEN3822" s="1462"/>
      <c r="EEO3822" s="1462"/>
      <c r="EEP3822" s="1462"/>
      <c r="EEQ3822" s="1462"/>
      <c r="EER3822" s="1462"/>
      <c r="EES3822" s="1462"/>
      <c r="EET3822" s="1463"/>
      <c r="EEU3822" s="1462"/>
      <c r="EEV3822" s="1462"/>
      <c r="EEW3822" s="1463"/>
      <c r="EEX3822" s="1463"/>
      <c r="EEY3822" s="1463"/>
      <c r="EEZ3822" s="1463"/>
      <c r="EFA3822" s="1463"/>
      <c r="EFB3822" s="1463"/>
      <c r="EFC3822" s="1462"/>
      <c r="EFD3822" s="1462"/>
      <c r="EFE3822" s="1464"/>
      <c r="EFF3822" s="1465"/>
      <c r="EFG3822" s="1466"/>
      <c r="EFH3822" s="1466"/>
      <c r="EFI3822" s="1462"/>
      <c r="EFJ3822" s="1462"/>
      <c r="EFK3822" s="1462"/>
      <c r="EFL3822" s="1462"/>
      <c r="EFM3822" s="1463"/>
      <c r="EFN3822" s="1462"/>
      <c r="EFO3822" s="1462"/>
      <c r="EFP3822" s="1462"/>
      <c r="EFQ3822" s="1462"/>
      <c r="EFR3822" s="1463"/>
      <c r="EFS3822" s="1462"/>
      <c r="EFT3822" s="1462"/>
      <c r="EFU3822" s="1462"/>
      <c r="EFV3822" s="1462"/>
      <c r="EFW3822" s="1462"/>
      <c r="EFX3822" s="1462"/>
      <c r="EFY3822" s="1462"/>
      <c r="EFZ3822" s="1463"/>
      <c r="EGA3822" s="1462"/>
      <c r="EGB3822" s="1462"/>
      <c r="EGC3822" s="1463"/>
      <c r="EGD3822" s="1463"/>
      <c r="EGE3822" s="1463"/>
      <c r="EGF3822" s="1463"/>
      <c r="EGG3822" s="1463"/>
      <c r="EGH3822" s="1463"/>
      <c r="EGI3822" s="1462"/>
      <c r="EGJ3822" s="1462"/>
      <c r="EGK3822" s="1464"/>
      <c r="EGL3822" s="1465"/>
      <c r="EGM3822" s="1466"/>
      <c r="EGN3822" s="1466"/>
      <c r="EGO3822" s="1462"/>
      <c r="EGP3822" s="1462"/>
      <c r="EGQ3822" s="1462"/>
      <c r="EGR3822" s="1462"/>
      <c r="EGS3822" s="1463"/>
      <c r="EGT3822" s="1462"/>
      <c r="EGU3822" s="1462"/>
      <c r="EGV3822" s="1462"/>
      <c r="EGW3822" s="1462"/>
      <c r="EGX3822" s="1463"/>
      <c r="EGY3822" s="1462"/>
      <c r="EGZ3822" s="1462"/>
      <c r="EHA3822" s="1462"/>
      <c r="EHB3822" s="1462"/>
      <c r="EHC3822" s="1462"/>
      <c r="EHD3822" s="1462"/>
      <c r="EHE3822" s="1462"/>
      <c r="EHF3822" s="1463"/>
      <c r="EHG3822" s="1462"/>
      <c r="EHH3822" s="1462"/>
      <c r="EHI3822" s="1463"/>
      <c r="EHJ3822" s="1463"/>
      <c r="EHK3822" s="1463"/>
      <c r="EHL3822" s="1463"/>
      <c r="EHM3822" s="1463"/>
      <c r="EHN3822" s="1463"/>
      <c r="EHO3822" s="1462"/>
      <c r="EHP3822" s="1462"/>
      <c r="EHQ3822" s="1464"/>
      <c r="EHR3822" s="1465"/>
      <c r="EHS3822" s="1466"/>
      <c r="EHT3822" s="1466"/>
      <c r="EHU3822" s="1462"/>
      <c r="EHV3822" s="1462"/>
      <c r="EHW3822" s="1462"/>
      <c r="EHX3822" s="1462"/>
      <c r="EHY3822" s="1463"/>
      <c r="EHZ3822" s="1462"/>
      <c r="EIA3822" s="1462"/>
      <c r="EIB3822" s="1462"/>
      <c r="EIC3822" s="1462"/>
      <c r="EID3822" s="1463"/>
      <c r="EIE3822" s="1462"/>
      <c r="EIF3822" s="1462"/>
      <c r="EIG3822" s="1462"/>
      <c r="EIH3822" s="1462"/>
      <c r="EII3822" s="1462"/>
      <c r="EIJ3822" s="1462"/>
      <c r="EIK3822" s="1462"/>
      <c r="EIL3822" s="1463"/>
      <c r="EIM3822" s="1462"/>
      <c r="EIN3822" s="1462"/>
      <c r="EIO3822" s="1463"/>
      <c r="EIP3822" s="1463"/>
      <c r="EIQ3822" s="1463"/>
      <c r="EIR3822" s="1463"/>
      <c r="EIS3822" s="1463"/>
      <c r="EIT3822" s="1463"/>
      <c r="EIU3822" s="1462"/>
      <c r="EIV3822" s="1462"/>
      <c r="EIW3822" s="1464"/>
      <c r="EIX3822" s="1465"/>
      <c r="EIY3822" s="1466"/>
      <c r="EIZ3822" s="1466"/>
      <c r="EJA3822" s="1462"/>
      <c r="EJB3822" s="1462"/>
      <c r="EJC3822" s="1462"/>
      <c r="EJD3822" s="1462"/>
      <c r="EJE3822" s="1463"/>
      <c r="EJF3822" s="1462"/>
      <c r="EJG3822" s="1462"/>
      <c r="EJH3822" s="1462"/>
      <c r="EJI3822" s="1462"/>
      <c r="EJJ3822" s="1463"/>
      <c r="EJK3822" s="1462"/>
      <c r="EJL3822" s="1462"/>
      <c r="EJM3822" s="1462"/>
      <c r="EJN3822" s="1462"/>
      <c r="EJO3822" s="1462"/>
      <c r="EJP3822" s="1462"/>
      <c r="EJQ3822" s="1462"/>
      <c r="EJR3822" s="1463"/>
      <c r="EJS3822" s="1462"/>
      <c r="EJT3822" s="1462"/>
      <c r="EJU3822" s="1463"/>
      <c r="EJV3822" s="1463"/>
      <c r="EJW3822" s="1463"/>
      <c r="EJX3822" s="1463"/>
      <c r="EJY3822" s="1463"/>
      <c r="EJZ3822" s="1463"/>
      <c r="EKA3822" s="1462"/>
      <c r="EKB3822" s="1462"/>
      <c r="EKC3822" s="1464"/>
      <c r="EKD3822" s="1465"/>
      <c r="EKE3822" s="1466"/>
      <c r="EKF3822" s="1466"/>
      <c r="EKG3822" s="1462"/>
      <c r="EKH3822" s="1462"/>
      <c r="EKI3822" s="1462"/>
      <c r="EKJ3822" s="1462"/>
      <c r="EKK3822" s="1463"/>
      <c r="EKL3822" s="1462"/>
      <c r="EKM3822" s="1462"/>
      <c r="EKN3822" s="1462"/>
      <c r="EKO3822" s="1462"/>
      <c r="EKP3822" s="1463"/>
      <c r="EKQ3822" s="1462"/>
      <c r="EKR3822" s="1462"/>
      <c r="EKS3822" s="1462"/>
      <c r="EKT3822" s="1462"/>
      <c r="EKU3822" s="1462"/>
      <c r="EKV3822" s="1462"/>
      <c r="EKW3822" s="1462"/>
      <c r="EKX3822" s="1463"/>
      <c r="EKY3822" s="1462"/>
      <c r="EKZ3822" s="1462"/>
      <c r="ELA3822" s="1463"/>
      <c r="ELB3822" s="1463"/>
      <c r="ELC3822" s="1463"/>
      <c r="ELD3822" s="1463"/>
      <c r="ELE3822" s="1463"/>
      <c r="ELF3822" s="1463"/>
      <c r="ELG3822" s="1462"/>
      <c r="ELH3822" s="1462"/>
      <c r="ELI3822" s="1464"/>
      <c r="ELJ3822" s="1465"/>
      <c r="ELK3822" s="1466"/>
      <c r="ELL3822" s="1466"/>
      <c r="ELM3822" s="1462"/>
      <c r="ELN3822" s="1462"/>
      <c r="ELO3822" s="1462"/>
      <c r="ELP3822" s="1462"/>
      <c r="ELQ3822" s="1463"/>
      <c r="ELR3822" s="1462"/>
      <c r="ELS3822" s="1462"/>
      <c r="ELT3822" s="1462"/>
      <c r="ELU3822" s="1462"/>
      <c r="ELV3822" s="1463"/>
      <c r="ELW3822" s="1462"/>
      <c r="ELX3822" s="1462"/>
      <c r="ELY3822" s="1462"/>
      <c r="ELZ3822" s="1462"/>
      <c r="EMA3822" s="1462"/>
      <c r="EMB3822" s="1462"/>
      <c r="EMC3822" s="1462"/>
      <c r="EMD3822" s="1463"/>
      <c r="EME3822" s="1462"/>
      <c r="EMF3822" s="1462"/>
      <c r="EMG3822" s="1463"/>
      <c r="EMH3822" s="1463"/>
      <c r="EMI3822" s="1463"/>
      <c r="EMJ3822" s="1463"/>
      <c r="EMK3822" s="1463"/>
      <c r="EML3822" s="1463"/>
      <c r="EMM3822" s="1462"/>
      <c r="EMN3822" s="1462"/>
      <c r="EMO3822" s="1464"/>
      <c r="EMP3822" s="1465"/>
      <c r="EMQ3822" s="1466"/>
      <c r="EMR3822" s="1466"/>
      <c r="EMS3822" s="1462"/>
      <c r="EMT3822" s="1462"/>
      <c r="EMU3822" s="1462"/>
      <c r="EMV3822" s="1462"/>
      <c r="EMW3822" s="1463"/>
      <c r="EMX3822" s="1462"/>
      <c r="EMY3822" s="1462"/>
      <c r="EMZ3822" s="1462"/>
      <c r="ENA3822" s="1462"/>
      <c r="ENB3822" s="1463"/>
      <c r="ENC3822" s="1462"/>
      <c r="END3822" s="1462"/>
      <c r="ENE3822" s="1462"/>
      <c r="ENF3822" s="1462"/>
      <c r="ENG3822" s="1462"/>
      <c r="ENH3822" s="1462"/>
      <c r="ENI3822" s="1462"/>
      <c r="ENJ3822" s="1463"/>
      <c r="ENK3822" s="1462"/>
      <c r="ENL3822" s="1462"/>
      <c r="ENM3822" s="1463"/>
      <c r="ENN3822" s="1463"/>
      <c r="ENO3822" s="1463"/>
      <c r="ENP3822" s="1463"/>
      <c r="ENQ3822" s="1463"/>
      <c r="ENR3822" s="1463"/>
      <c r="ENS3822" s="1462"/>
      <c r="ENT3822" s="1462"/>
      <c r="ENU3822" s="1464"/>
      <c r="ENV3822" s="1465"/>
      <c r="ENW3822" s="1466"/>
      <c r="ENX3822" s="1466"/>
      <c r="ENY3822" s="1462"/>
      <c r="ENZ3822" s="1462"/>
      <c r="EOA3822" s="1462"/>
      <c r="EOB3822" s="1462"/>
      <c r="EOC3822" s="1463"/>
      <c r="EOD3822" s="1462"/>
      <c r="EOE3822" s="1462"/>
      <c r="EOF3822" s="1462"/>
      <c r="EOG3822" s="1462"/>
      <c r="EOH3822" s="1463"/>
      <c r="EOI3822" s="1462"/>
      <c r="EOJ3822" s="1462"/>
      <c r="EOK3822" s="1462"/>
      <c r="EOL3822" s="1462"/>
      <c r="EOM3822" s="1462"/>
      <c r="EON3822" s="1462"/>
      <c r="EOO3822" s="1462"/>
      <c r="EOP3822" s="1463"/>
      <c r="EOQ3822" s="1462"/>
      <c r="EOR3822" s="1462"/>
      <c r="EOS3822" s="1463"/>
      <c r="EOT3822" s="1463"/>
      <c r="EOU3822" s="1463"/>
      <c r="EOV3822" s="1463"/>
      <c r="EOW3822" s="1463"/>
      <c r="EOX3822" s="1463"/>
      <c r="EOY3822" s="1462"/>
      <c r="EOZ3822" s="1462"/>
      <c r="EPA3822" s="1464"/>
      <c r="EPB3822" s="1465"/>
      <c r="EPC3822" s="1466"/>
      <c r="EPD3822" s="1466"/>
      <c r="EPE3822" s="1462"/>
      <c r="EPF3822" s="1462"/>
      <c r="EPG3822" s="1462"/>
      <c r="EPH3822" s="1462"/>
      <c r="EPI3822" s="1463"/>
      <c r="EPJ3822" s="1462"/>
      <c r="EPK3822" s="1462"/>
      <c r="EPL3822" s="1462"/>
      <c r="EPM3822" s="1462"/>
      <c r="EPN3822" s="1463"/>
      <c r="EPO3822" s="1462"/>
      <c r="EPP3822" s="1462"/>
      <c r="EPQ3822" s="1462"/>
      <c r="EPR3822" s="1462"/>
      <c r="EPS3822" s="1462"/>
      <c r="EPT3822" s="1462"/>
      <c r="EPU3822" s="1462"/>
      <c r="EPV3822" s="1463"/>
      <c r="EPW3822" s="1462"/>
      <c r="EPX3822" s="1462"/>
      <c r="EPY3822" s="1463"/>
      <c r="EPZ3822" s="1463"/>
      <c r="EQA3822" s="1463"/>
      <c r="EQB3822" s="1463"/>
      <c r="EQC3822" s="1463"/>
      <c r="EQD3822" s="1463"/>
      <c r="EQE3822" s="1462"/>
      <c r="EQF3822" s="1462"/>
      <c r="EQG3822" s="1464"/>
      <c r="EQH3822" s="1465"/>
      <c r="EQI3822" s="1466"/>
      <c r="EQJ3822" s="1466"/>
      <c r="EQK3822" s="1462"/>
      <c r="EQL3822" s="1462"/>
      <c r="EQM3822" s="1462"/>
      <c r="EQN3822" s="1462"/>
      <c r="EQO3822" s="1463"/>
      <c r="EQP3822" s="1462"/>
      <c r="EQQ3822" s="1462"/>
      <c r="EQR3822" s="1462"/>
      <c r="EQS3822" s="1462"/>
      <c r="EQT3822" s="1463"/>
      <c r="EQU3822" s="1462"/>
      <c r="EQV3822" s="1462"/>
      <c r="EQW3822" s="1462"/>
      <c r="EQX3822" s="1462"/>
      <c r="EQY3822" s="1462"/>
      <c r="EQZ3822" s="1462"/>
      <c r="ERA3822" s="1462"/>
      <c r="ERB3822" s="1463"/>
      <c r="ERC3822" s="1462"/>
      <c r="ERD3822" s="1462"/>
      <c r="ERE3822" s="1463"/>
      <c r="ERF3822" s="1463"/>
      <c r="ERG3822" s="1463"/>
      <c r="ERH3822" s="1463"/>
      <c r="ERI3822" s="1463"/>
      <c r="ERJ3822" s="1463"/>
      <c r="ERK3822" s="1462"/>
      <c r="ERL3822" s="1462"/>
      <c r="ERM3822" s="1464"/>
      <c r="ERN3822" s="1465"/>
      <c r="ERO3822" s="1466"/>
      <c r="ERP3822" s="1466"/>
      <c r="ERQ3822" s="1462"/>
      <c r="ERR3822" s="1462"/>
      <c r="ERS3822" s="1462"/>
      <c r="ERT3822" s="1462"/>
      <c r="ERU3822" s="1463"/>
      <c r="ERV3822" s="1462"/>
      <c r="ERW3822" s="1462"/>
      <c r="ERX3822" s="1462"/>
      <c r="ERY3822" s="1462"/>
      <c r="ERZ3822" s="1463"/>
      <c r="ESA3822" s="1462"/>
      <c r="ESB3822" s="1462"/>
      <c r="ESC3822" s="1462"/>
      <c r="ESD3822" s="1462"/>
      <c r="ESE3822" s="1462"/>
      <c r="ESF3822" s="1462"/>
      <c r="ESG3822" s="1462"/>
      <c r="ESH3822" s="1463"/>
      <c r="ESI3822" s="1462"/>
      <c r="ESJ3822" s="1462"/>
      <c r="ESK3822" s="1463"/>
      <c r="ESL3822" s="1463"/>
      <c r="ESM3822" s="1463"/>
      <c r="ESN3822" s="1463"/>
      <c r="ESO3822" s="1463"/>
      <c r="ESP3822" s="1463"/>
      <c r="ESQ3822" s="1462"/>
      <c r="ESR3822" s="1462"/>
      <c r="ESS3822" s="1464"/>
      <c r="EST3822" s="1465"/>
      <c r="ESU3822" s="1466"/>
      <c r="ESV3822" s="1466"/>
      <c r="ESW3822" s="1462"/>
      <c r="ESX3822" s="1462"/>
      <c r="ESY3822" s="1462"/>
      <c r="ESZ3822" s="1462"/>
      <c r="ETA3822" s="1463"/>
      <c r="ETB3822" s="1462"/>
      <c r="ETC3822" s="1462"/>
      <c r="ETD3822" s="1462"/>
      <c r="ETE3822" s="1462"/>
      <c r="ETF3822" s="1463"/>
      <c r="ETG3822" s="1462"/>
      <c r="ETH3822" s="1462"/>
      <c r="ETI3822" s="1462"/>
      <c r="ETJ3822" s="1462"/>
      <c r="ETK3822" s="1462"/>
      <c r="ETL3822" s="1462"/>
      <c r="ETM3822" s="1462"/>
      <c r="ETN3822" s="1463"/>
      <c r="ETO3822" s="1462"/>
      <c r="ETP3822" s="1462"/>
      <c r="ETQ3822" s="1463"/>
      <c r="ETR3822" s="1463"/>
      <c r="ETS3822" s="1463"/>
      <c r="ETT3822" s="1463"/>
      <c r="ETU3822" s="1463"/>
      <c r="ETV3822" s="1463"/>
      <c r="ETW3822" s="1462"/>
      <c r="ETX3822" s="1462"/>
      <c r="ETY3822" s="1464"/>
      <c r="ETZ3822" s="1465"/>
      <c r="EUA3822" s="1466"/>
      <c r="EUB3822" s="1466"/>
      <c r="EUC3822" s="1462"/>
      <c r="EUD3822" s="1462"/>
      <c r="EUE3822" s="1462"/>
      <c r="EUF3822" s="1462"/>
      <c r="EUG3822" s="1463"/>
      <c r="EUH3822" s="1462"/>
      <c r="EUI3822" s="1462"/>
      <c r="EUJ3822" s="1462"/>
      <c r="EUK3822" s="1462"/>
      <c r="EUL3822" s="1463"/>
      <c r="EUM3822" s="1462"/>
      <c r="EUN3822" s="1462"/>
      <c r="EUO3822" s="1462"/>
      <c r="EUP3822" s="1462"/>
      <c r="EUQ3822" s="1462"/>
      <c r="EUR3822" s="1462"/>
      <c r="EUS3822" s="1462"/>
      <c r="EUT3822" s="1463"/>
      <c r="EUU3822" s="1462"/>
      <c r="EUV3822" s="1462"/>
      <c r="EUW3822" s="1463"/>
      <c r="EUX3822" s="1463"/>
      <c r="EUY3822" s="1463"/>
      <c r="EUZ3822" s="1463"/>
      <c r="EVA3822" s="1463"/>
      <c r="EVB3822" s="1463"/>
      <c r="EVC3822" s="1462"/>
      <c r="EVD3822" s="1462"/>
      <c r="EVE3822" s="1464"/>
      <c r="EVF3822" s="1465"/>
      <c r="EVG3822" s="1466"/>
      <c r="EVH3822" s="1466"/>
      <c r="EVI3822" s="1462"/>
      <c r="EVJ3822" s="1462"/>
      <c r="EVK3822" s="1462"/>
      <c r="EVL3822" s="1462"/>
      <c r="EVM3822" s="1463"/>
      <c r="EVN3822" s="1462"/>
      <c r="EVO3822" s="1462"/>
      <c r="EVP3822" s="1462"/>
      <c r="EVQ3822" s="1462"/>
      <c r="EVR3822" s="1463"/>
      <c r="EVS3822" s="1462"/>
      <c r="EVT3822" s="1462"/>
      <c r="EVU3822" s="1462"/>
      <c r="EVV3822" s="1462"/>
      <c r="EVW3822" s="1462"/>
      <c r="EVX3822" s="1462"/>
      <c r="EVY3822" s="1462"/>
      <c r="EVZ3822" s="1463"/>
      <c r="EWA3822" s="1462"/>
      <c r="EWB3822" s="1462"/>
      <c r="EWC3822" s="1463"/>
      <c r="EWD3822" s="1463"/>
      <c r="EWE3822" s="1463"/>
      <c r="EWF3822" s="1463"/>
      <c r="EWG3822" s="1463"/>
      <c r="EWH3822" s="1463"/>
      <c r="EWI3822" s="1462"/>
      <c r="EWJ3822" s="1462"/>
      <c r="EWK3822" s="1464"/>
      <c r="EWL3822" s="1465"/>
      <c r="EWM3822" s="1466"/>
      <c r="EWN3822" s="1466"/>
      <c r="EWO3822" s="1462"/>
      <c r="EWP3822" s="1462"/>
      <c r="EWQ3822" s="1462"/>
      <c r="EWR3822" s="1462"/>
      <c r="EWS3822" s="1463"/>
      <c r="EWT3822" s="1462"/>
      <c r="EWU3822" s="1462"/>
      <c r="EWV3822" s="1462"/>
      <c r="EWW3822" s="1462"/>
      <c r="EWX3822" s="1463"/>
      <c r="EWY3822" s="1462"/>
      <c r="EWZ3822" s="1462"/>
      <c r="EXA3822" s="1462"/>
      <c r="EXB3822" s="1462"/>
      <c r="EXC3822" s="1462"/>
      <c r="EXD3822" s="1462"/>
      <c r="EXE3822" s="1462"/>
      <c r="EXF3822" s="1463"/>
      <c r="EXG3822" s="1462"/>
      <c r="EXH3822" s="1462"/>
      <c r="EXI3822" s="1463"/>
      <c r="EXJ3822" s="1463"/>
      <c r="EXK3822" s="1463"/>
      <c r="EXL3822" s="1463"/>
      <c r="EXM3822" s="1463"/>
      <c r="EXN3822" s="1463"/>
      <c r="EXO3822" s="1462"/>
      <c r="EXP3822" s="1462"/>
      <c r="EXQ3822" s="1464"/>
      <c r="EXR3822" s="1465"/>
      <c r="EXS3822" s="1466"/>
      <c r="EXT3822" s="1466"/>
      <c r="EXU3822" s="1462"/>
      <c r="EXV3822" s="1462"/>
      <c r="EXW3822" s="1462"/>
      <c r="EXX3822" s="1462"/>
      <c r="EXY3822" s="1463"/>
      <c r="EXZ3822" s="1462"/>
      <c r="EYA3822" s="1462"/>
      <c r="EYB3822" s="1462"/>
      <c r="EYC3822" s="1462"/>
      <c r="EYD3822" s="1463"/>
      <c r="EYE3822" s="1462"/>
      <c r="EYF3822" s="1462"/>
      <c r="EYG3822" s="1462"/>
      <c r="EYH3822" s="1462"/>
      <c r="EYI3822" s="1462"/>
      <c r="EYJ3822" s="1462"/>
      <c r="EYK3822" s="1462"/>
      <c r="EYL3822" s="1463"/>
      <c r="EYM3822" s="1462"/>
      <c r="EYN3822" s="1462"/>
      <c r="EYO3822" s="1463"/>
      <c r="EYP3822" s="1463"/>
      <c r="EYQ3822" s="1463"/>
      <c r="EYR3822" s="1463"/>
      <c r="EYS3822" s="1463"/>
      <c r="EYT3822" s="1463"/>
      <c r="EYU3822" s="1462"/>
      <c r="EYV3822" s="1462"/>
      <c r="EYW3822" s="1464"/>
      <c r="EYX3822" s="1465"/>
      <c r="EYY3822" s="1466"/>
      <c r="EYZ3822" s="1466"/>
      <c r="EZA3822" s="1462"/>
      <c r="EZB3822" s="1462"/>
      <c r="EZC3822" s="1462"/>
      <c r="EZD3822" s="1462"/>
      <c r="EZE3822" s="1463"/>
      <c r="EZF3822" s="1462"/>
      <c r="EZG3822" s="1462"/>
      <c r="EZH3822" s="1462"/>
      <c r="EZI3822" s="1462"/>
      <c r="EZJ3822" s="1463"/>
      <c r="EZK3822" s="1462"/>
      <c r="EZL3822" s="1462"/>
      <c r="EZM3822" s="1462"/>
      <c r="EZN3822" s="1462"/>
      <c r="EZO3822" s="1462"/>
      <c r="EZP3822" s="1462"/>
      <c r="EZQ3822" s="1462"/>
      <c r="EZR3822" s="1463"/>
      <c r="EZS3822" s="1462"/>
      <c r="EZT3822" s="1462"/>
      <c r="EZU3822" s="1463"/>
      <c r="EZV3822" s="1463"/>
      <c r="EZW3822" s="1463"/>
      <c r="EZX3822" s="1463"/>
      <c r="EZY3822" s="1463"/>
      <c r="EZZ3822" s="1463"/>
      <c r="FAA3822" s="1462"/>
      <c r="FAB3822" s="1462"/>
      <c r="FAC3822" s="1464"/>
      <c r="FAD3822" s="1465"/>
      <c r="FAE3822" s="1466"/>
      <c r="FAF3822" s="1466"/>
      <c r="FAG3822" s="1462"/>
      <c r="FAH3822" s="1462"/>
      <c r="FAI3822" s="1462"/>
      <c r="FAJ3822" s="1462"/>
      <c r="FAK3822" s="1463"/>
      <c r="FAL3822" s="1462"/>
      <c r="FAM3822" s="1462"/>
      <c r="FAN3822" s="1462"/>
      <c r="FAO3822" s="1462"/>
      <c r="FAP3822" s="1463"/>
      <c r="FAQ3822" s="1462"/>
      <c r="FAR3822" s="1462"/>
      <c r="FAS3822" s="1462"/>
      <c r="FAT3822" s="1462"/>
      <c r="FAU3822" s="1462"/>
      <c r="FAV3822" s="1462"/>
      <c r="FAW3822" s="1462"/>
      <c r="FAX3822" s="1463"/>
      <c r="FAY3822" s="1462"/>
      <c r="FAZ3822" s="1462"/>
      <c r="FBA3822" s="1463"/>
      <c r="FBB3822" s="1463"/>
      <c r="FBC3822" s="1463"/>
      <c r="FBD3822" s="1463"/>
      <c r="FBE3822" s="1463"/>
      <c r="FBF3822" s="1463"/>
      <c r="FBG3822" s="1462"/>
      <c r="FBH3822" s="1462"/>
      <c r="FBI3822" s="1464"/>
      <c r="FBJ3822" s="1465"/>
      <c r="FBK3822" s="1466"/>
      <c r="FBL3822" s="1466"/>
      <c r="FBM3822" s="1462"/>
      <c r="FBN3822" s="1462"/>
      <c r="FBO3822" s="1462"/>
      <c r="FBP3822" s="1462"/>
      <c r="FBQ3822" s="1463"/>
      <c r="FBR3822" s="1462"/>
      <c r="FBS3822" s="1462"/>
      <c r="FBT3822" s="1462"/>
      <c r="FBU3822" s="1462"/>
      <c r="FBV3822" s="1463"/>
      <c r="FBW3822" s="1462"/>
      <c r="FBX3822" s="1462"/>
      <c r="FBY3822" s="1462"/>
      <c r="FBZ3822" s="1462"/>
      <c r="FCA3822" s="1462"/>
      <c r="FCB3822" s="1462"/>
      <c r="FCC3822" s="1462"/>
      <c r="FCD3822" s="1463"/>
      <c r="FCE3822" s="1462"/>
      <c r="FCF3822" s="1462"/>
      <c r="FCG3822" s="1463"/>
      <c r="FCH3822" s="1463"/>
      <c r="FCI3822" s="1463"/>
      <c r="FCJ3822" s="1463"/>
      <c r="FCK3822" s="1463"/>
      <c r="FCL3822" s="1463"/>
      <c r="FCM3822" s="1462"/>
      <c r="FCN3822" s="1462"/>
      <c r="FCO3822" s="1464"/>
      <c r="FCP3822" s="1465"/>
      <c r="FCQ3822" s="1466"/>
      <c r="FCR3822" s="1466"/>
      <c r="FCS3822" s="1462"/>
      <c r="FCT3822" s="1462"/>
      <c r="FCU3822" s="1462"/>
      <c r="FCV3822" s="1462"/>
      <c r="FCW3822" s="1463"/>
      <c r="FCX3822" s="1462"/>
      <c r="FCY3822" s="1462"/>
      <c r="FCZ3822" s="1462"/>
      <c r="FDA3822" s="1462"/>
      <c r="FDB3822" s="1463"/>
      <c r="FDC3822" s="1462"/>
      <c r="FDD3822" s="1462"/>
      <c r="FDE3822" s="1462"/>
      <c r="FDF3822" s="1462"/>
      <c r="FDG3822" s="1462"/>
      <c r="FDH3822" s="1462"/>
      <c r="FDI3822" s="1462"/>
      <c r="FDJ3822" s="1463"/>
      <c r="FDK3822" s="1462"/>
      <c r="FDL3822" s="1462"/>
      <c r="FDM3822" s="1463"/>
      <c r="FDN3822" s="1463"/>
      <c r="FDO3822" s="1463"/>
      <c r="FDP3822" s="1463"/>
      <c r="FDQ3822" s="1463"/>
      <c r="FDR3822" s="1463"/>
      <c r="FDS3822" s="1462"/>
      <c r="FDT3822" s="1462"/>
      <c r="FDU3822" s="1464"/>
      <c r="FDV3822" s="1465"/>
      <c r="FDW3822" s="1466"/>
      <c r="FDX3822" s="1466"/>
      <c r="FDY3822" s="1462"/>
      <c r="FDZ3822" s="1462"/>
      <c r="FEA3822" s="1462"/>
      <c r="FEB3822" s="1462"/>
      <c r="FEC3822" s="1463"/>
      <c r="FED3822" s="1462"/>
      <c r="FEE3822" s="1462"/>
      <c r="FEF3822" s="1462"/>
      <c r="FEG3822" s="1462"/>
      <c r="FEH3822" s="1463"/>
      <c r="FEI3822" s="1462"/>
      <c r="FEJ3822" s="1462"/>
      <c r="FEK3822" s="1462"/>
      <c r="FEL3822" s="1462"/>
      <c r="FEM3822" s="1462"/>
      <c r="FEN3822" s="1462"/>
      <c r="FEO3822" s="1462"/>
      <c r="FEP3822" s="1463"/>
      <c r="FEQ3822" s="1462"/>
      <c r="FER3822" s="1462"/>
      <c r="FES3822" s="1463"/>
      <c r="FET3822" s="1463"/>
      <c r="FEU3822" s="1463"/>
      <c r="FEV3822" s="1463"/>
      <c r="FEW3822" s="1463"/>
      <c r="FEX3822" s="1463"/>
      <c r="FEY3822" s="1462"/>
      <c r="FEZ3822" s="1462"/>
      <c r="FFA3822" s="1464"/>
      <c r="FFB3822" s="1465"/>
      <c r="FFC3822" s="1466"/>
      <c r="FFD3822" s="1466"/>
      <c r="FFE3822" s="1462"/>
      <c r="FFF3822" s="1462"/>
      <c r="FFG3822" s="1462"/>
      <c r="FFH3822" s="1462"/>
      <c r="FFI3822" s="1463"/>
      <c r="FFJ3822" s="1462"/>
      <c r="FFK3822" s="1462"/>
      <c r="FFL3822" s="1462"/>
      <c r="FFM3822" s="1462"/>
      <c r="FFN3822" s="1463"/>
      <c r="FFO3822" s="1462"/>
      <c r="FFP3822" s="1462"/>
      <c r="FFQ3822" s="1462"/>
      <c r="FFR3822" s="1462"/>
      <c r="FFS3822" s="1462"/>
      <c r="FFT3822" s="1462"/>
      <c r="FFU3822" s="1462"/>
      <c r="FFV3822" s="1463"/>
      <c r="FFW3822" s="1462"/>
      <c r="FFX3822" s="1462"/>
      <c r="FFY3822" s="1463"/>
      <c r="FFZ3822" s="1463"/>
      <c r="FGA3822" s="1463"/>
      <c r="FGB3822" s="1463"/>
      <c r="FGC3822" s="1463"/>
      <c r="FGD3822" s="1463"/>
      <c r="FGE3822" s="1462"/>
      <c r="FGF3822" s="1462"/>
      <c r="FGG3822" s="1464"/>
      <c r="FGH3822" s="1465"/>
      <c r="FGI3822" s="1466"/>
      <c r="FGJ3822" s="1466"/>
      <c r="FGK3822" s="1462"/>
      <c r="FGL3822" s="1462"/>
      <c r="FGM3822" s="1462"/>
      <c r="FGN3822" s="1462"/>
      <c r="FGO3822" s="1463"/>
      <c r="FGP3822" s="1462"/>
      <c r="FGQ3822" s="1462"/>
      <c r="FGR3822" s="1462"/>
      <c r="FGS3822" s="1462"/>
      <c r="FGT3822" s="1463"/>
      <c r="FGU3822" s="1462"/>
      <c r="FGV3822" s="1462"/>
      <c r="FGW3822" s="1462"/>
      <c r="FGX3822" s="1462"/>
      <c r="FGY3822" s="1462"/>
      <c r="FGZ3822" s="1462"/>
      <c r="FHA3822" s="1462"/>
      <c r="FHB3822" s="1463"/>
      <c r="FHC3822" s="1462"/>
      <c r="FHD3822" s="1462"/>
      <c r="FHE3822" s="1463"/>
      <c r="FHF3822" s="1463"/>
      <c r="FHG3822" s="1463"/>
      <c r="FHH3822" s="1463"/>
      <c r="FHI3822" s="1463"/>
      <c r="FHJ3822" s="1463"/>
      <c r="FHK3822" s="1462"/>
      <c r="FHL3822" s="1462"/>
      <c r="FHM3822" s="1464"/>
      <c r="FHN3822" s="1465"/>
      <c r="FHO3822" s="1466"/>
      <c r="FHP3822" s="1466"/>
      <c r="FHQ3822" s="1462"/>
      <c r="FHR3822" s="1462"/>
      <c r="FHS3822" s="1462"/>
      <c r="FHT3822" s="1462"/>
      <c r="FHU3822" s="1463"/>
      <c r="FHV3822" s="1462"/>
      <c r="FHW3822" s="1462"/>
      <c r="FHX3822" s="1462"/>
      <c r="FHY3822" s="1462"/>
      <c r="FHZ3822" s="1463"/>
      <c r="FIA3822" s="1462"/>
      <c r="FIB3822" s="1462"/>
      <c r="FIC3822" s="1462"/>
      <c r="FID3822" s="1462"/>
      <c r="FIE3822" s="1462"/>
      <c r="FIF3822" s="1462"/>
      <c r="FIG3822" s="1462"/>
      <c r="FIH3822" s="1463"/>
      <c r="FII3822" s="1462"/>
      <c r="FIJ3822" s="1462"/>
      <c r="FIK3822" s="1463"/>
      <c r="FIL3822" s="1463"/>
      <c r="FIM3822" s="1463"/>
      <c r="FIN3822" s="1463"/>
      <c r="FIO3822" s="1463"/>
      <c r="FIP3822" s="1463"/>
      <c r="FIQ3822" s="1462"/>
      <c r="FIR3822" s="1462"/>
      <c r="FIS3822" s="1464"/>
      <c r="FIT3822" s="1465"/>
      <c r="FIU3822" s="1466"/>
      <c r="FIV3822" s="1466"/>
      <c r="FIW3822" s="1462"/>
      <c r="FIX3822" s="1462"/>
      <c r="FIY3822" s="1462"/>
      <c r="FIZ3822" s="1462"/>
      <c r="FJA3822" s="1463"/>
      <c r="FJB3822" s="1462"/>
      <c r="FJC3822" s="1462"/>
      <c r="FJD3822" s="1462"/>
      <c r="FJE3822" s="1462"/>
      <c r="FJF3822" s="1463"/>
      <c r="FJG3822" s="1462"/>
      <c r="FJH3822" s="1462"/>
      <c r="FJI3822" s="1462"/>
      <c r="FJJ3822" s="1462"/>
      <c r="FJK3822" s="1462"/>
      <c r="FJL3822" s="1462"/>
      <c r="FJM3822" s="1462"/>
      <c r="FJN3822" s="1463"/>
      <c r="FJO3822" s="1462"/>
      <c r="FJP3822" s="1462"/>
      <c r="FJQ3822" s="1463"/>
      <c r="FJR3822" s="1463"/>
      <c r="FJS3822" s="1463"/>
      <c r="FJT3822" s="1463"/>
      <c r="FJU3822" s="1463"/>
      <c r="FJV3822" s="1463"/>
      <c r="FJW3822" s="1462"/>
      <c r="FJX3822" s="1462"/>
      <c r="FJY3822" s="1464"/>
      <c r="FJZ3822" s="1465"/>
      <c r="FKA3822" s="1466"/>
      <c r="FKB3822" s="1466"/>
      <c r="FKC3822" s="1462"/>
      <c r="FKD3822" s="1462"/>
      <c r="FKE3822" s="1462"/>
      <c r="FKF3822" s="1462"/>
      <c r="FKG3822" s="1463"/>
      <c r="FKH3822" s="1462"/>
      <c r="FKI3822" s="1462"/>
      <c r="FKJ3822" s="1462"/>
      <c r="FKK3822" s="1462"/>
      <c r="FKL3822" s="1463"/>
      <c r="FKM3822" s="1462"/>
      <c r="FKN3822" s="1462"/>
      <c r="FKO3822" s="1462"/>
      <c r="FKP3822" s="1462"/>
      <c r="FKQ3822" s="1462"/>
      <c r="FKR3822" s="1462"/>
      <c r="FKS3822" s="1462"/>
      <c r="FKT3822" s="1463"/>
      <c r="FKU3822" s="1462"/>
      <c r="FKV3822" s="1462"/>
      <c r="FKW3822" s="1463"/>
      <c r="FKX3822" s="1463"/>
      <c r="FKY3822" s="1463"/>
      <c r="FKZ3822" s="1463"/>
      <c r="FLA3822" s="1463"/>
      <c r="FLB3822" s="1463"/>
      <c r="FLC3822" s="1462"/>
      <c r="FLD3822" s="1462"/>
      <c r="FLE3822" s="1464"/>
      <c r="FLF3822" s="1465"/>
      <c r="FLG3822" s="1466"/>
      <c r="FLH3822" s="1466"/>
      <c r="FLI3822" s="1462"/>
      <c r="FLJ3822" s="1462"/>
      <c r="FLK3822" s="1462"/>
      <c r="FLL3822" s="1462"/>
      <c r="FLM3822" s="1463"/>
      <c r="FLN3822" s="1462"/>
      <c r="FLO3822" s="1462"/>
      <c r="FLP3822" s="1462"/>
      <c r="FLQ3822" s="1462"/>
      <c r="FLR3822" s="1463"/>
      <c r="FLS3822" s="1462"/>
      <c r="FLT3822" s="1462"/>
      <c r="FLU3822" s="1462"/>
      <c r="FLV3822" s="1462"/>
      <c r="FLW3822" s="1462"/>
      <c r="FLX3822" s="1462"/>
      <c r="FLY3822" s="1462"/>
      <c r="FLZ3822" s="1463"/>
      <c r="FMA3822" s="1462"/>
      <c r="FMB3822" s="1462"/>
      <c r="FMC3822" s="1463"/>
      <c r="FMD3822" s="1463"/>
      <c r="FME3822" s="1463"/>
      <c r="FMF3822" s="1463"/>
      <c r="FMG3822" s="1463"/>
      <c r="FMH3822" s="1463"/>
      <c r="FMI3822" s="1462"/>
      <c r="FMJ3822" s="1462"/>
      <c r="FMK3822" s="1464"/>
      <c r="FML3822" s="1465"/>
      <c r="FMM3822" s="1466"/>
      <c r="FMN3822" s="1466"/>
      <c r="FMO3822" s="1462"/>
      <c r="FMP3822" s="1462"/>
      <c r="FMQ3822" s="1462"/>
      <c r="FMR3822" s="1462"/>
      <c r="FMS3822" s="1463"/>
      <c r="FMT3822" s="1462"/>
      <c r="FMU3822" s="1462"/>
      <c r="FMV3822" s="1462"/>
      <c r="FMW3822" s="1462"/>
      <c r="FMX3822" s="1463"/>
      <c r="FMY3822" s="1462"/>
      <c r="FMZ3822" s="1462"/>
      <c r="FNA3822" s="1462"/>
      <c r="FNB3822" s="1462"/>
      <c r="FNC3822" s="1462"/>
      <c r="FND3822" s="1462"/>
      <c r="FNE3822" s="1462"/>
      <c r="FNF3822" s="1463"/>
      <c r="FNG3822" s="1462"/>
      <c r="FNH3822" s="1462"/>
      <c r="FNI3822" s="1463"/>
      <c r="FNJ3822" s="1463"/>
      <c r="FNK3822" s="1463"/>
      <c r="FNL3822" s="1463"/>
      <c r="FNM3822" s="1463"/>
      <c r="FNN3822" s="1463"/>
      <c r="FNO3822" s="1462"/>
      <c r="FNP3822" s="1462"/>
      <c r="FNQ3822" s="1464"/>
      <c r="FNR3822" s="1465"/>
      <c r="FNS3822" s="1466"/>
      <c r="FNT3822" s="1466"/>
      <c r="FNU3822" s="1462"/>
      <c r="FNV3822" s="1462"/>
      <c r="FNW3822" s="1462"/>
      <c r="FNX3822" s="1462"/>
      <c r="FNY3822" s="1463"/>
      <c r="FNZ3822" s="1462"/>
      <c r="FOA3822" s="1462"/>
      <c r="FOB3822" s="1462"/>
      <c r="FOC3822" s="1462"/>
      <c r="FOD3822" s="1463"/>
      <c r="FOE3822" s="1462"/>
      <c r="FOF3822" s="1462"/>
      <c r="FOG3822" s="1462"/>
      <c r="FOH3822" s="1462"/>
      <c r="FOI3822" s="1462"/>
      <c r="FOJ3822" s="1462"/>
      <c r="FOK3822" s="1462"/>
      <c r="FOL3822" s="1463"/>
      <c r="FOM3822" s="1462"/>
      <c r="FON3822" s="1462"/>
      <c r="FOO3822" s="1463"/>
      <c r="FOP3822" s="1463"/>
      <c r="FOQ3822" s="1463"/>
      <c r="FOR3822" s="1463"/>
      <c r="FOS3822" s="1463"/>
      <c r="FOT3822" s="1463"/>
      <c r="FOU3822" s="1462"/>
      <c r="FOV3822" s="1462"/>
      <c r="FOW3822" s="1464"/>
      <c r="FOX3822" s="1465"/>
      <c r="FOY3822" s="1466"/>
      <c r="FOZ3822" s="1466"/>
      <c r="FPA3822" s="1462"/>
      <c r="FPB3822" s="1462"/>
      <c r="FPC3822" s="1462"/>
      <c r="FPD3822" s="1462"/>
      <c r="FPE3822" s="1463"/>
      <c r="FPF3822" s="1462"/>
      <c r="FPG3822" s="1462"/>
      <c r="FPH3822" s="1462"/>
      <c r="FPI3822" s="1462"/>
      <c r="FPJ3822" s="1463"/>
      <c r="FPK3822" s="1462"/>
      <c r="FPL3822" s="1462"/>
      <c r="FPM3822" s="1462"/>
      <c r="FPN3822" s="1462"/>
      <c r="FPO3822" s="1462"/>
      <c r="FPP3822" s="1462"/>
      <c r="FPQ3822" s="1462"/>
      <c r="FPR3822" s="1463"/>
      <c r="FPS3822" s="1462"/>
      <c r="FPT3822" s="1462"/>
      <c r="FPU3822" s="1463"/>
      <c r="FPV3822" s="1463"/>
      <c r="FPW3822" s="1463"/>
      <c r="FPX3822" s="1463"/>
      <c r="FPY3822" s="1463"/>
      <c r="FPZ3822" s="1463"/>
      <c r="FQA3822" s="1462"/>
      <c r="FQB3822" s="1462"/>
      <c r="FQC3822" s="1464"/>
      <c r="FQD3822" s="1465"/>
      <c r="FQE3822" s="1466"/>
      <c r="FQF3822" s="1466"/>
      <c r="FQG3822" s="1462"/>
      <c r="FQH3822" s="1462"/>
      <c r="FQI3822" s="1462"/>
      <c r="FQJ3822" s="1462"/>
      <c r="FQK3822" s="1463"/>
      <c r="FQL3822" s="1462"/>
      <c r="FQM3822" s="1462"/>
      <c r="FQN3822" s="1462"/>
      <c r="FQO3822" s="1462"/>
      <c r="FQP3822" s="1463"/>
      <c r="FQQ3822" s="1462"/>
      <c r="FQR3822" s="1462"/>
      <c r="FQS3822" s="1462"/>
      <c r="FQT3822" s="1462"/>
      <c r="FQU3822" s="1462"/>
      <c r="FQV3822" s="1462"/>
      <c r="FQW3822" s="1462"/>
      <c r="FQX3822" s="1463"/>
      <c r="FQY3822" s="1462"/>
      <c r="FQZ3822" s="1462"/>
      <c r="FRA3822" s="1463"/>
      <c r="FRB3822" s="1463"/>
      <c r="FRC3822" s="1463"/>
      <c r="FRD3822" s="1463"/>
      <c r="FRE3822" s="1463"/>
      <c r="FRF3822" s="1463"/>
      <c r="FRG3822" s="1462"/>
      <c r="FRH3822" s="1462"/>
      <c r="FRI3822" s="1464"/>
      <c r="FRJ3822" s="1465"/>
      <c r="FRK3822" s="1466"/>
      <c r="FRL3822" s="1466"/>
      <c r="FRM3822" s="1462"/>
      <c r="FRN3822" s="1462"/>
      <c r="FRO3822" s="1462"/>
      <c r="FRP3822" s="1462"/>
      <c r="FRQ3822" s="1463"/>
      <c r="FRR3822" s="1462"/>
      <c r="FRS3822" s="1462"/>
      <c r="FRT3822" s="1462"/>
      <c r="FRU3822" s="1462"/>
      <c r="FRV3822" s="1463"/>
      <c r="FRW3822" s="1462"/>
      <c r="FRX3822" s="1462"/>
      <c r="FRY3822" s="1462"/>
      <c r="FRZ3822" s="1462"/>
      <c r="FSA3822" s="1462"/>
      <c r="FSB3822" s="1462"/>
      <c r="FSC3822" s="1462"/>
      <c r="FSD3822" s="1463"/>
      <c r="FSE3822" s="1462"/>
      <c r="FSF3822" s="1462"/>
      <c r="FSG3822" s="1463"/>
      <c r="FSH3822" s="1463"/>
      <c r="FSI3822" s="1463"/>
      <c r="FSJ3822" s="1463"/>
      <c r="FSK3822" s="1463"/>
      <c r="FSL3822" s="1463"/>
      <c r="FSM3822" s="1462"/>
      <c r="FSN3822" s="1462"/>
      <c r="FSO3822" s="1464"/>
      <c r="FSP3822" s="1465"/>
      <c r="FSQ3822" s="1466"/>
      <c r="FSR3822" s="1466"/>
      <c r="FSS3822" s="1462"/>
      <c r="FST3822" s="1462"/>
      <c r="FSU3822" s="1462"/>
      <c r="FSV3822" s="1462"/>
      <c r="FSW3822" s="1463"/>
      <c r="FSX3822" s="1462"/>
      <c r="FSY3822" s="1462"/>
      <c r="FSZ3822" s="1462"/>
      <c r="FTA3822" s="1462"/>
      <c r="FTB3822" s="1463"/>
      <c r="FTC3822" s="1462"/>
      <c r="FTD3822" s="1462"/>
      <c r="FTE3822" s="1462"/>
      <c r="FTF3822" s="1462"/>
      <c r="FTG3822" s="1462"/>
      <c r="FTH3822" s="1462"/>
      <c r="FTI3822" s="1462"/>
      <c r="FTJ3822" s="1463"/>
      <c r="FTK3822" s="1462"/>
      <c r="FTL3822" s="1462"/>
      <c r="FTM3822" s="1463"/>
      <c r="FTN3822" s="1463"/>
      <c r="FTO3822" s="1463"/>
      <c r="FTP3822" s="1463"/>
      <c r="FTQ3822" s="1463"/>
      <c r="FTR3822" s="1463"/>
      <c r="FTS3822" s="1462"/>
      <c r="FTT3822" s="1462"/>
      <c r="FTU3822" s="1464"/>
      <c r="FTV3822" s="1465"/>
      <c r="FTW3822" s="1466"/>
      <c r="FTX3822" s="1466"/>
      <c r="FTY3822" s="1462"/>
      <c r="FTZ3822" s="1462"/>
      <c r="FUA3822" s="1462"/>
      <c r="FUB3822" s="1462"/>
      <c r="FUC3822" s="1463"/>
      <c r="FUD3822" s="1462"/>
      <c r="FUE3822" s="1462"/>
      <c r="FUF3822" s="1462"/>
      <c r="FUG3822" s="1462"/>
      <c r="FUH3822" s="1463"/>
      <c r="FUI3822" s="1462"/>
      <c r="FUJ3822" s="1462"/>
      <c r="FUK3822" s="1462"/>
      <c r="FUL3822" s="1462"/>
      <c r="FUM3822" s="1462"/>
      <c r="FUN3822" s="1462"/>
      <c r="FUO3822" s="1462"/>
      <c r="FUP3822" s="1463"/>
      <c r="FUQ3822" s="1462"/>
      <c r="FUR3822" s="1462"/>
      <c r="FUS3822" s="1463"/>
      <c r="FUT3822" s="1463"/>
      <c r="FUU3822" s="1463"/>
      <c r="FUV3822" s="1463"/>
      <c r="FUW3822" s="1463"/>
      <c r="FUX3822" s="1463"/>
      <c r="FUY3822" s="1462"/>
      <c r="FUZ3822" s="1462"/>
      <c r="FVA3822" s="1464"/>
      <c r="FVB3822" s="1465"/>
      <c r="FVC3822" s="1466"/>
      <c r="FVD3822" s="1466"/>
      <c r="FVE3822" s="1462"/>
      <c r="FVF3822" s="1462"/>
      <c r="FVG3822" s="1462"/>
      <c r="FVH3822" s="1462"/>
      <c r="FVI3822" s="1463"/>
      <c r="FVJ3822" s="1462"/>
      <c r="FVK3822" s="1462"/>
      <c r="FVL3822" s="1462"/>
      <c r="FVM3822" s="1462"/>
      <c r="FVN3822" s="1463"/>
      <c r="FVO3822" s="1462"/>
      <c r="FVP3822" s="1462"/>
      <c r="FVQ3822" s="1462"/>
      <c r="FVR3822" s="1462"/>
      <c r="FVS3822" s="1462"/>
      <c r="FVT3822" s="1462"/>
      <c r="FVU3822" s="1462"/>
      <c r="FVV3822" s="1463"/>
      <c r="FVW3822" s="1462"/>
      <c r="FVX3822" s="1462"/>
      <c r="FVY3822" s="1463"/>
      <c r="FVZ3822" s="1463"/>
      <c r="FWA3822" s="1463"/>
      <c r="FWB3822" s="1463"/>
      <c r="FWC3822" s="1463"/>
      <c r="FWD3822" s="1463"/>
      <c r="FWE3822" s="1462"/>
      <c r="FWF3822" s="1462"/>
      <c r="FWG3822" s="1464"/>
      <c r="FWH3822" s="1465"/>
      <c r="FWI3822" s="1466"/>
      <c r="FWJ3822" s="1466"/>
      <c r="FWK3822" s="1462"/>
      <c r="FWL3822" s="1462"/>
      <c r="FWM3822" s="1462"/>
      <c r="FWN3822" s="1462"/>
      <c r="FWO3822" s="1463"/>
      <c r="FWP3822" s="1462"/>
      <c r="FWQ3822" s="1462"/>
      <c r="FWR3822" s="1462"/>
      <c r="FWS3822" s="1462"/>
      <c r="FWT3822" s="1463"/>
      <c r="FWU3822" s="1462"/>
      <c r="FWV3822" s="1462"/>
      <c r="FWW3822" s="1462"/>
      <c r="FWX3822" s="1462"/>
      <c r="FWY3822" s="1462"/>
      <c r="FWZ3822" s="1462"/>
      <c r="FXA3822" s="1462"/>
      <c r="FXB3822" s="1463"/>
      <c r="FXC3822" s="1462"/>
      <c r="FXD3822" s="1462"/>
      <c r="FXE3822" s="1463"/>
      <c r="FXF3822" s="1463"/>
      <c r="FXG3822" s="1463"/>
      <c r="FXH3822" s="1463"/>
      <c r="FXI3822" s="1463"/>
      <c r="FXJ3822" s="1463"/>
      <c r="FXK3822" s="1462"/>
      <c r="FXL3822" s="1462"/>
      <c r="FXM3822" s="1464"/>
      <c r="FXN3822" s="1465"/>
      <c r="FXO3822" s="1466"/>
      <c r="FXP3822" s="1466"/>
      <c r="FXQ3822" s="1462"/>
      <c r="FXR3822" s="1462"/>
      <c r="FXS3822" s="1462"/>
      <c r="FXT3822" s="1462"/>
      <c r="FXU3822" s="1463"/>
      <c r="FXV3822" s="1462"/>
      <c r="FXW3822" s="1462"/>
      <c r="FXX3822" s="1462"/>
      <c r="FXY3822" s="1462"/>
      <c r="FXZ3822" s="1463"/>
      <c r="FYA3822" s="1462"/>
      <c r="FYB3822" s="1462"/>
      <c r="FYC3822" s="1462"/>
      <c r="FYD3822" s="1462"/>
      <c r="FYE3822" s="1462"/>
      <c r="FYF3822" s="1462"/>
      <c r="FYG3822" s="1462"/>
      <c r="FYH3822" s="1463"/>
      <c r="FYI3822" s="1462"/>
      <c r="FYJ3822" s="1462"/>
      <c r="FYK3822" s="1463"/>
      <c r="FYL3822" s="1463"/>
      <c r="FYM3822" s="1463"/>
      <c r="FYN3822" s="1463"/>
      <c r="FYO3822" s="1463"/>
      <c r="FYP3822" s="1463"/>
      <c r="FYQ3822" s="1462"/>
      <c r="FYR3822" s="1462"/>
      <c r="FYS3822" s="1464"/>
      <c r="FYT3822" s="1465"/>
      <c r="FYU3822" s="1466"/>
      <c r="FYV3822" s="1466"/>
      <c r="FYW3822" s="1462"/>
      <c r="FYX3822" s="1462"/>
      <c r="FYY3822" s="1462"/>
      <c r="FYZ3822" s="1462"/>
      <c r="FZA3822" s="1463"/>
      <c r="FZB3822" s="1462"/>
      <c r="FZC3822" s="1462"/>
      <c r="FZD3822" s="1462"/>
      <c r="FZE3822" s="1462"/>
      <c r="FZF3822" s="1463"/>
      <c r="FZG3822" s="1462"/>
      <c r="FZH3822" s="1462"/>
      <c r="FZI3822" s="1462"/>
      <c r="FZJ3822" s="1462"/>
      <c r="FZK3822" s="1462"/>
      <c r="FZL3822" s="1462"/>
      <c r="FZM3822" s="1462"/>
      <c r="FZN3822" s="1463"/>
      <c r="FZO3822" s="1462"/>
      <c r="FZP3822" s="1462"/>
      <c r="FZQ3822" s="1463"/>
      <c r="FZR3822" s="1463"/>
      <c r="FZS3822" s="1463"/>
      <c r="FZT3822" s="1463"/>
      <c r="FZU3822" s="1463"/>
      <c r="FZV3822" s="1463"/>
      <c r="FZW3822" s="1462"/>
      <c r="FZX3822" s="1462"/>
      <c r="FZY3822" s="1464"/>
      <c r="FZZ3822" s="1465"/>
      <c r="GAA3822" s="1466"/>
      <c r="GAB3822" s="1466"/>
      <c r="GAC3822" s="1462"/>
      <c r="GAD3822" s="1462"/>
      <c r="GAE3822" s="1462"/>
      <c r="GAF3822" s="1462"/>
      <c r="GAG3822" s="1463"/>
      <c r="GAH3822" s="1462"/>
      <c r="GAI3822" s="1462"/>
      <c r="GAJ3822" s="1462"/>
      <c r="GAK3822" s="1462"/>
      <c r="GAL3822" s="1463"/>
      <c r="GAM3822" s="1462"/>
      <c r="GAN3822" s="1462"/>
      <c r="GAO3822" s="1462"/>
      <c r="GAP3822" s="1462"/>
      <c r="GAQ3822" s="1462"/>
      <c r="GAR3822" s="1462"/>
      <c r="GAS3822" s="1462"/>
      <c r="GAT3822" s="1463"/>
      <c r="GAU3822" s="1462"/>
      <c r="GAV3822" s="1462"/>
      <c r="GAW3822" s="1463"/>
      <c r="GAX3822" s="1463"/>
      <c r="GAY3822" s="1463"/>
      <c r="GAZ3822" s="1463"/>
      <c r="GBA3822" s="1463"/>
      <c r="GBB3822" s="1463"/>
      <c r="GBC3822" s="1462"/>
      <c r="GBD3822" s="1462"/>
      <c r="GBE3822" s="1464"/>
      <c r="GBF3822" s="1465"/>
      <c r="GBG3822" s="1466"/>
      <c r="GBH3822" s="1466"/>
      <c r="GBI3822" s="1462"/>
      <c r="GBJ3822" s="1462"/>
      <c r="GBK3822" s="1462"/>
      <c r="GBL3822" s="1462"/>
      <c r="GBM3822" s="1463"/>
      <c r="GBN3822" s="1462"/>
      <c r="GBO3822" s="1462"/>
      <c r="GBP3822" s="1462"/>
      <c r="GBQ3822" s="1462"/>
      <c r="GBR3822" s="1463"/>
      <c r="GBS3822" s="1462"/>
      <c r="GBT3822" s="1462"/>
      <c r="GBU3822" s="1462"/>
      <c r="GBV3822" s="1462"/>
      <c r="GBW3822" s="1462"/>
      <c r="GBX3822" s="1462"/>
      <c r="GBY3822" s="1462"/>
      <c r="GBZ3822" s="1463"/>
      <c r="GCA3822" s="1462"/>
      <c r="GCB3822" s="1462"/>
      <c r="GCC3822" s="1463"/>
      <c r="GCD3822" s="1463"/>
      <c r="GCE3822" s="1463"/>
      <c r="GCF3822" s="1463"/>
      <c r="GCG3822" s="1463"/>
      <c r="GCH3822" s="1463"/>
      <c r="GCI3822" s="1462"/>
      <c r="GCJ3822" s="1462"/>
      <c r="GCK3822" s="1464"/>
      <c r="GCL3822" s="1465"/>
      <c r="GCM3822" s="1466"/>
      <c r="GCN3822" s="1466"/>
      <c r="GCO3822" s="1462"/>
      <c r="GCP3822" s="1462"/>
      <c r="GCQ3822" s="1462"/>
      <c r="GCR3822" s="1462"/>
      <c r="GCS3822" s="1463"/>
      <c r="GCT3822" s="1462"/>
      <c r="GCU3822" s="1462"/>
      <c r="GCV3822" s="1462"/>
      <c r="GCW3822" s="1462"/>
      <c r="GCX3822" s="1463"/>
      <c r="GCY3822" s="1462"/>
      <c r="GCZ3822" s="1462"/>
      <c r="GDA3822" s="1462"/>
      <c r="GDB3822" s="1462"/>
      <c r="GDC3822" s="1462"/>
      <c r="GDD3822" s="1462"/>
      <c r="GDE3822" s="1462"/>
      <c r="GDF3822" s="1463"/>
      <c r="GDG3822" s="1462"/>
      <c r="GDH3822" s="1462"/>
      <c r="GDI3822" s="1463"/>
      <c r="GDJ3822" s="1463"/>
      <c r="GDK3822" s="1463"/>
      <c r="GDL3822" s="1463"/>
      <c r="GDM3822" s="1463"/>
      <c r="GDN3822" s="1463"/>
      <c r="GDO3822" s="1462"/>
      <c r="GDP3822" s="1462"/>
      <c r="GDQ3822" s="1464"/>
      <c r="GDR3822" s="1465"/>
      <c r="GDS3822" s="1466"/>
      <c r="GDT3822" s="1466"/>
      <c r="GDU3822" s="1462"/>
      <c r="GDV3822" s="1462"/>
      <c r="GDW3822" s="1462"/>
      <c r="GDX3822" s="1462"/>
      <c r="GDY3822" s="1463"/>
      <c r="GDZ3822" s="1462"/>
      <c r="GEA3822" s="1462"/>
      <c r="GEB3822" s="1462"/>
      <c r="GEC3822" s="1462"/>
      <c r="GED3822" s="1463"/>
      <c r="GEE3822" s="1462"/>
      <c r="GEF3822" s="1462"/>
      <c r="GEG3822" s="1462"/>
      <c r="GEH3822" s="1462"/>
      <c r="GEI3822" s="1462"/>
      <c r="GEJ3822" s="1462"/>
      <c r="GEK3822" s="1462"/>
      <c r="GEL3822" s="1463"/>
      <c r="GEM3822" s="1462"/>
      <c r="GEN3822" s="1462"/>
      <c r="GEO3822" s="1463"/>
      <c r="GEP3822" s="1463"/>
      <c r="GEQ3822" s="1463"/>
      <c r="GER3822" s="1463"/>
      <c r="GES3822" s="1463"/>
      <c r="GET3822" s="1463"/>
      <c r="GEU3822" s="1462"/>
      <c r="GEV3822" s="1462"/>
      <c r="GEW3822" s="1464"/>
      <c r="GEX3822" s="1465"/>
      <c r="GEY3822" s="1466"/>
      <c r="GEZ3822" s="1466"/>
      <c r="GFA3822" s="1462"/>
      <c r="GFB3822" s="1462"/>
      <c r="GFC3822" s="1462"/>
      <c r="GFD3822" s="1462"/>
      <c r="GFE3822" s="1463"/>
      <c r="GFF3822" s="1462"/>
      <c r="GFG3822" s="1462"/>
      <c r="GFH3822" s="1462"/>
      <c r="GFI3822" s="1462"/>
      <c r="GFJ3822" s="1463"/>
      <c r="GFK3822" s="1462"/>
      <c r="GFL3822" s="1462"/>
      <c r="GFM3822" s="1462"/>
      <c r="GFN3822" s="1462"/>
      <c r="GFO3822" s="1462"/>
      <c r="GFP3822" s="1462"/>
      <c r="GFQ3822" s="1462"/>
      <c r="GFR3822" s="1463"/>
      <c r="GFS3822" s="1462"/>
      <c r="GFT3822" s="1462"/>
      <c r="GFU3822" s="1463"/>
      <c r="GFV3822" s="1463"/>
      <c r="GFW3822" s="1463"/>
      <c r="GFX3822" s="1463"/>
      <c r="GFY3822" s="1463"/>
      <c r="GFZ3822" s="1463"/>
      <c r="GGA3822" s="1462"/>
      <c r="GGB3822" s="1462"/>
      <c r="GGC3822" s="1464"/>
      <c r="GGD3822" s="1465"/>
      <c r="GGE3822" s="1466"/>
      <c r="GGF3822" s="1466"/>
      <c r="GGG3822" s="1462"/>
      <c r="GGH3822" s="1462"/>
      <c r="GGI3822" s="1462"/>
      <c r="GGJ3822" s="1462"/>
      <c r="GGK3822" s="1463"/>
      <c r="GGL3822" s="1462"/>
      <c r="GGM3822" s="1462"/>
      <c r="GGN3822" s="1462"/>
      <c r="GGO3822" s="1462"/>
      <c r="GGP3822" s="1463"/>
      <c r="GGQ3822" s="1462"/>
      <c r="GGR3822" s="1462"/>
      <c r="GGS3822" s="1462"/>
      <c r="GGT3822" s="1462"/>
      <c r="GGU3822" s="1462"/>
      <c r="GGV3822" s="1462"/>
      <c r="GGW3822" s="1462"/>
      <c r="GGX3822" s="1463"/>
      <c r="GGY3822" s="1462"/>
      <c r="GGZ3822" s="1462"/>
      <c r="GHA3822" s="1463"/>
      <c r="GHB3822" s="1463"/>
      <c r="GHC3822" s="1463"/>
      <c r="GHD3822" s="1463"/>
      <c r="GHE3822" s="1463"/>
      <c r="GHF3822" s="1463"/>
      <c r="GHG3822" s="1462"/>
      <c r="GHH3822" s="1462"/>
      <c r="GHI3822" s="1464"/>
      <c r="GHJ3822" s="1465"/>
      <c r="GHK3822" s="1466"/>
      <c r="GHL3822" s="1466"/>
      <c r="GHM3822" s="1462"/>
      <c r="GHN3822" s="1462"/>
      <c r="GHO3822" s="1462"/>
      <c r="GHP3822" s="1462"/>
      <c r="GHQ3822" s="1463"/>
      <c r="GHR3822" s="1462"/>
      <c r="GHS3822" s="1462"/>
      <c r="GHT3822" s="1462"/>
      <c r="GHU3822" s="1462"/>
      <c r="GHV3822" s="1463"/>
      <c r="GHW3822" s="1462"/>
      <c r="GHX3822" s="1462"/>
      <c r="GHY3822" s="1462"/>
      <c r="GHZ3822" s="1462"/>
      <c r="GIA3822" s="1462"/>
      <c r="GIB3822" s="1462"/>
      <c r="GIC3822" s="1462"/>
      <c r="GID3822" s="1463"/>
      <c r="GIE3822" s="1462"/>
      <c r="GIF3822" s="1462"/>
      <c r="GIG3822" s="1463"/>
      <c r="GIH3822" s="1463"/>
      <c r="GII3822" s="1463"/>
      <c r="GIJ3822" s="1463"/>
      <c r="GIK3822" s="1463"/>
      <c r="GIL3822" s="1463"/>
      <c r="GIM3822" s="1462"/>
      <c r="GIN3822" s="1462"/>
      <c r="GIO3822" s="1464"/>
      <c r="GIP3822" s="1465"/>
      <c r="GIQ3822" s="1466"/>
      <c r="GIR3822" s="1466"/>
      <c r="GIS3822" s="1462"/>
      <c r="GIT3822" s="1462"/>
      <c r="GIU3822" s="1462"/>
      <c r="GIV3822" s="1462"/>
      <c r="GIW3822" s="1463"/>
      <c r="GIX3822" s="1462"/>
      <c r="GIY3822" s="1462"/>
      <c r="GIZ3822" s="1462"/>
      <c r="GJA3822" s="1462"/>
      <c r="GJB3822" s="1463"/>
      <c r="GJC3822" s="1462"/>
      <c r="GJD3822" s="1462"/>
      <c r="GJE3822" s="1462"/>
      <c r="GJF3822" s="1462"/>
      <c r="GJG3822" s="1462"/>
      <c r="GJH3822" s="1462"/>
      <c r="GJI3822" s="1462"/>
      <c r="GJJ3822" s="1463"/>
      <c r="GJK3822" s="1462"/>
      <c r="GJL3822" s="1462"/>
      <c r="GJM3822" s="1463"/>
      <c r="GJN3822" s="1463"/>
      <c r="GJO3822" s="1463"/>
      <c r="GJP3822" s="1463"/>
      <c r="GJQ3822" s="1463"/>
      <c r="GJR3822" s="1463"/>
      <c r="GJS3822" s="1462"/>
      <c r="GJT3822" s="1462"/>
      <c r="GJU3822" s="1464"/>
      <c r="GJV3822" s="1465"/>
      <c r="GJW3822" s="1466"/>
      <c r="GJX3822" s="1466"/>
      <c r="GJY3822" s="1462"/>
      <c r="GJZ3822" s="1462"/>
      <c r="GKA3822" s="1462"/>
      <c r="GKB3822" s="1462"/>
      <c r="GKC3822" s="1463"/>
      <c r="GKD3822" s="1462"/>
      <c r="GKE3822" s="1462"/>
      <c r="GKF3822" s="1462"/>
      <c r="GKG3822" s="1462"/>
      <c r="GKH3822" s="1463"/>
      <c r="GKI3822" s="1462"/>
      <c r="GKJ3822" s="1462"/>
      <c r="GKK3822" s="1462"/>
      <c r="GKL3822" s="1462"/>
      <c r="GKM3822" s="1462"/>
      <c r="GKN3822" s="1462"/>
      <c r="GKO3822" s="1462"/>
      <c r="GKP3822" s="1463"/>
      <c r="GKQ3822" s="1462"/>
      <c r="GKR3822" s="1462"/>
      <c r="GKS3822" s="1463"/>
      <c r="GKT3822" s="1463"/>
      <c r="GKU3822" s="1463"/>
      <c r="GKV3822" s="1463"/>
      <c r="GKW3822" s="1463"/>
      <c r="GKX3822" s="1463"/>
      <c r="GKY3822" s="1462"/>
      <c r="GKZ3822" s="1462"/>
      <c r="GLA3822" s="1464"/>
      <c r="GLB3822" s="1465"/>
      <c r="GLC3822" s="1466"/>
      <c r="GLD3822" s="1466"/>
      <c r="GLE3822" s="1462"/>
      <c r="GLF3822" s="1462"/>
      <c r="GLG3822" s="1462"/>
      <c r="GLH3822" s="1462"/>
      <c r="GLI3822" s="1463"/>
      <c r="GLJ3822" s="1462"/>
      <c r="GLK3822" s="1462"/>
      <c r="GLL3822" s="1462"/>
      <c r="GLM3822" s="1462"/>
      <c r="GLN3822" s="1463"/>
      <c r="GLO3822" s="1462"/>
      <c r="GLP3822" s="1462"/>
      <c r="GLQ3822" s="1462"/>
      <c r="GLR3822" s="1462"/>
      <c r="GLS3822" s="1462"/>
      <c r="GLT3822" s="1462"/>
      <c r="GLU3822" s="1462"/>
      <c r="GLV3822" s="1463"/>
      <c r="GLW3822" s="1462"/>
      <c r="GLX3822" s="1462"/>
      <c r="GLY3822" s="1463"/>
      <c r="GLZ3822" s="1463"/>
      <c r="GMA3822" s="1463"/>
      <c r="GMB3822" s="1463"/>
      <c r="GMC3822" s="1463"/>
      <c r="GMD3822" s="1463"/>
      <c r="GME3822" s="1462"/>
      <c r="GMF3822" s="1462"/>
      <c r="GMG3822" s="1464"/>
      <c r="GMH3822" s="1465"/>
      <c r="GMI3822" s="1466"/>
      <c r="GMJ3822" s="1466"/>
      <c r="GMK3822" s="1462"/>
      <c r="GML3822" s="1462"/>
      <c r="GMM3822" s="1462"/>
      <c r="GMN3822" s="1462"/>
      <c r="GMO3822" s="1463"/>
      <c r="GMP3822" s="1462"/>
      <c r="GMQ3822" s="1462"/>
      <c r="GMR3822" s="1462"/>
      <c r="GMS3822" s="1462"/>
      <c r="GMT3822" s="1463"/>
      <c r="GMU3822" s="1462"/>
      <c r="GMV3822" s="1462"/>
      <c r="GMW3822" s="1462"/>
      <c r="GMX3822" s="1462"/>
      <c r="GMY3822" s="1462"/>
      <c r="GMZ3822" s="1462"/>
      <c r="GNA3822" s="1462"/>
      <c r="GNB3822" s="1463"/>
      <c r="GNC3822" s="1462"/>
      <c r="GND3822" s="1462"/>
      <c r="GNE3822" s="1463"/>
      <c r="GNF3822" s="1463"/>
      <c r="GNG3822" s="1463"/>
      <c r="GNH3822" s="1463"/>
      <c r="GNI3822" s="1463"/>
      <c r="GNJ3822" s="1463"/>
      <c r="GNK3822" s="1462"/>
      <c r="GNL3822" s="1462"/>
      <c r="GNM3822" s="1464"/>
      <c r="GNN3822" s="1465"/>
      <c r="GNO3822" s="1466"/>
      <c r="GNP3822" s="1466"/>
      <c r="GNQ3822" s="1462"/>
      <c r="GNR3822" s="1462"/>
      <c r="GNS3822" s="1462"/>
      <c r="GNT3822" s="1462"/>
      <c r="GNU3822" s="1463"/>
      <c r="GNV3822" s="1462"/>
      <c r="GNW3822" s="1462"/>
      <c r="GNX3822" s="1462"/>
      <c r="GNY3822" s="1462"/>
      <c r="GNZ3822" s="1463"/>
      <c r="GOA3822" s="1462"/>
      <c r="GOB3822" s="1462"/>
      <c r="GOC3822" s="1462"/>
      <c r="GOD3822" s="1462"/>
      <c r="GOE3822" s="1462"/>
      <c r="GOF3822" s="1462"/>
      <c r="GOG3822" s="1462"/>
      <c r="GOH3822" s="1463"/>
      <c r="GOI3822" s="1462"/>
      <c r="GOJ3822" s="1462"/>
      <c r="GOK3822" s="1463"/>
      <c r="GOL3822" s="1463"/>
      <c r="GOM3822" s="1463"/>
      <c r="GON3822" s="1463"/>
      <c r="GOO3822" s="1463"/>
      <c r="GOP3822" s="1463"/>
      <c r="GOQ3822" s="1462"/>
      <c r="GOR3822" s="1462"/>
      <c r="GOS3822" s="1464"/>
      <c r="GOT3822" s="1465"/>
      <c r="GOU3822" s="1466"/>
      <c r="GOV3822" s="1466"/>
      <c r="GOW3822" s="1462"/>
      <c r="GOX3822" s="1462"/>
      <c r="GOY3822" s="1462"/>
      <c r="GOZ3822" s="1462"/>
      <c r="GPA3822" s="1463"/>
      <c r="GPB3822" s="1462"/>
      <c r="GPC3822" s="1462"/>
      <c r="GPD3822" s="1462"/>
      <c r="GPE3822" s="1462"/>
      <c r="GPF3822" s="1463"/>
      <c r="GPG3822" s="1462"/>
      <c r="GPH3822" s="1462"/>
      <c r="GPI3822" s="1462"/>
      <c r="GPJ3822" s="1462"/>
      <c r="GPK3822" s="1462"/>
      <c r="GPL3822" s="1462"/>
      <c r="GPM3822" s="1462"/>
      <c r="GPN3822" s="1463"/>
      <c r="GPO3822" s="1462"/>
      <c r="GPP3822" s="1462"/>
      <c r="GPQ3822" s="1463"/>
      <c r="GPR3822" s="1463"/>
      <c r="GPS3822" s="1463"/>
      <c r="GPT3822" s="1463"/>
      <c r="GPU3822" s="1463"/>
      <c r="GPV3822" s="1463"/>
      <c r="GPW3822" s="1462"/>
      <c r="GPX3822" s="1462"/>
      <c r="GPY3822" s="1464"/>
      <c r="GPZ3822" s="1465"/>
      <c r="GQA3822" s="1466"/>
      <c r="GQB3822" s="1466"/>
      <c r="GQC3822" s="1462"/>
      <c r="GQD3822" s="1462"/>
      <c r="GQE3822" s="1462"/>
      <c r="GQF3822" s="1462"/>
      <c r="GQG3822" s="1463"/>
      <c r="GQH3822" s="1462"/>
      <c r="GQI3822" s="1462"/>
      <c r="GQJ3822" s="1462"/>
      <c r="GQK3822" s="1462"/>
      <c r="GQL3822" s="1463"/>
      <c r="GQM3822" s="1462"/>
      <c r="GQN3822" s="1462"/>
      <c r="GQO3822" s="1462"/>
      <c r="GQP3822" s="1462"/>
      <c r="GQQ3822" s="1462"/>
      <c r="GQR3822" s="1462"/>
      <c r="GQS3822" s="1462"/>
      <c r="GQT3822" s="1463"/>
      <c r="GQU3822" s="1462"/>
      <c r="GQV3822" s="1462"/>
      <c r="GQW3822" s="1463"/>
      <c r="GQX3822" s="1463"/>
      <c r="GQY3822" s="1463"/>
      <c r="GQZ3822" s="1463"/>
      <c r="GRA3822" s="1463"/>
      <c r="GRB3822" s="1463"/>
      <c r="GRC3822" s="1462"/>
      <c r="GRD3822" s="1462"/>
      <c r="GRE3822" s="1464"/>
      <c r="GRF3822" s="1465"/>
      <c r="GRG3822" s="1466"/>
      <c r="GRH3822" s="1466"/>
      <c r="GRI3822" s="1462"/>
      <c r="GRJ3822" s="1462"/>
      <c r="GRK3822" s="1462"/>
      <c r="GRL3822" s="1462"/>
      <c r="GRM3822" s="1463"/>
      <c r="GRN3822" s="1462"/>
      <c r="GRO3822" s="1462"/>
      <c r="GRP3822" s="1462"/>
      <c r="GRQ3822" s="1462"/>
      <c r="GRR3822" s="1463"/>
      <c r="GRS3822" s="1462"/>
      <c r="GRT3822" s="1462"/>
      <c r="GRU3822" s="1462"/>
      <c r="GRV3822" s="1462"/>
      <c r="GRW3822" s="1462"/>
      <c r="GRX3822" s="1462"/>
      <c r="GRY3822" s="1462"/>
      <c r="GRZ3822" s="1463"/>
      <c r="GSA3822" s="1462"/>
      <c r="GSB3822" s="1462"/>
      <c r="GSC3822" s="1463"/>
      <c r="GSD3822" s="1463"/>
      <c r="GSE3822" s="1463"/>
      <c r="GSF3822" s="1463"/>
      <c r="GSG3822" s="1463"/>
      <c r="GSH3822" s="1463"/>
      <c r="GSI3822" s="1462"/>
      <c r="GSJ3822" s="1462"/>
      <c r="GSK3822" s="1464"/>
      <c r="GSL3822" s="1465"/>
      <c r="GSM3822" s="1466"/>
      <c r="GSN3822" s="1466"/>
      <c r="GSO3822" s="1462"/>
      <c r="GSP3822" s="1462"/>
      <c r="GSQ3822" s="1462"/>
      <c r="GSR3822" s="1462"/>
      <c r="GSS3822" s="1463"/>
      <c r="GST3822" s="1462"/>
      <c r="GSU3822" s="1462"/>
      <c r="GSV3822" s="1462"/>
      <c r="GSW3822" s="1462"/>
      <c r="GSX3822" s="1463"/>
      <c r="GSY3822" s="1462"/>
      <c r="GSZ3822" s="1462"/>
      <c r="GTA3822" s="1462"/>
      <c r="GTB3822" s="1462"/>
      <c r="GTC3822" s="1462"/>
      <c r="GTD3822" s="1462"/>
      <c r="GTE3822" s="1462"/>
      <c r="GTF3822" s="1463"/>
      <c r="GTG3822" s="1462"/>
      <c r="GTH3822" s="1462"/>
      <c r="GTI3822" s="1463"/>
      <c r="GTJ3822" s="1463"/>
      <c r="GTK3822" s="1463"/>
      <c r="GTL3822" s="1463"/>
      <c r="GTM3822" s="1463"/>
      <c r="GTN3822" s="1463"/>
      <c r="GTO3822" s="1462"/>
      <c r="GTP3822" s="1462"/>
      <c r="GTQ3822" s="1464"/>
      <c r="GTR3822" s="1465"/>
      <c r="GTS3822" s="1466"/>
      <c r="GTT3822" s="1466"/>
      <c r="GTU3822" s="1462"/>
      <c r="GTV3822" s="1462"/>
      <c r="GTW3822" s="1462"/>
      <c r="GTX3822" s="1462"/>
      <c r="GTY3822" s="1463"/>
      <c r="GTZ3822" s="1462"/>
      <c r="GUA3822" s="1462"/>
      <c r="GUB3822" s="1462"/>
      <c r="GUC3822" s="1462"/>
      <c r="GUD3822" s="1463"/>
      <c r="GUE3822" s="1462"/>
      <c r="GUF3822" s="1462"/>
      <c r="GUG3822" s="1462"/>
      <c r="GUH3822" s="1462"/>
      <c r="GUI3822" s="1462"/>
      <c r="GUJ3822" s="1462"/>
      <c r="GUK3822" s="1462"/>
      <c r="GUL3822" s="1463"/>
      <c r="GUM3822" s="1462"/>
      <c r="GUN3822" s="1462"/>
      <c r="GUO3822" s="1463"/>
      <c r="GUP3822" s="1463"/>
      <c r="GUQ3822" s="1463"/>
      <c r="GUR3822" s="1463"/>
      <c r="GUS3822" s="1463"/>
      <c r="GUT3822" s="1463"/>
      <c r="GUU3822" s="1462"/>
      <c r="GUV3822" s="1462"/>
      <c r="GUW3822" s="1464"/>
      <c r="GUX3822" s="1465"/>
      <c r="GUY3822" s="1466"/>
      <c r="GUZ3822" s="1466"/>
      <c r="GVA3822" s="1462"/>
      <c r="GVB3822" s="1462"/>
      <c r="GVC3822" s="1462"/>
      <c r="GVD3822" s="1462"/>
      <c r="GVE3822" s="1463"/>
      <c r="GVF3822" s="1462"/>
      <c r="GVG3822" s="1462"/>
      <c r="GVH3822" s="1462"/>
      <c r="GVI3822" s="1462"/>
      <c r="GVJ3822" s="1463"/>
      <c r="GVK3822" s="1462"/>
      <c r="GVL3822" s="1462"/>
      <c r="GVM3822" s="1462"/>
      <c r="GVN3822" s="1462"/>
      <c r="GVO3822" s="1462"/>
      <c r="GVP3822" s="1462"/>
      <c r="GVQ3822" s="1462"/>
      <c r="GVR3822" s="1463"/>
      <c r="GVS3822" s="1462"/>
      <c r="GVT3822" s="1462"/>
      <c r="GVU3822" s="1463"/>
      <c r="GVV3822" s="1463"/>
      <c r="GVW3822" s="1463"/>
      <c r="GVX3822" s="1463"/>
      <c r="GVY3822" s="1463"/>
      <c r="GVZ3822" s="1463"/>
      <c r="GWA3822" s="1462"/>
      <c r="GWB3822" s="1462"/>
      <c r="GWC3822" s="1464"/>
      <c r="GWD3822" s="1465"/>
      <c r="GWE3822" s="1466"/>
      <c r="GWF3822" s="1466"/>
      <c r="GWG3822" s="1462"/>
      <c r="GWH3822" s="1462"/>
      <c r="GWI3822" s="1462"/>
      <c r="GWJ3822" s="1462"/>
      <c r="GWK3822" s="1463"/>
      <c r="GWL3822" s="1462"/>
      <c r="GWM3822" s="1462"/>
      <c r="GWN3822" s="1462"/>
      <c r="GWO3822" s="1462"/>
      <c r="GWP3822" s="1463"/>
      <c r="GWQ3822" s="1462"/>
      <c r="GWR3822" s="1462"/>
      <c r="GWS3822" s="1462"/>
      <c r="GWT3822" s="1462"/>
      <c r="GWU3822" s="1462"/>
      <c r="GWV3822" s="1462"/>
      <c r="GWW3822" s="1462"/>
      <c r="GWX3822" s="1463"/>
      <c r="GWY3822" s="1462"/>
      <c r="GWZ3822" s="1462"/>
      <c r="GXA3822" s="1463"/>
      <c r="GXB3822" s="1463"/>
      <c r="GXC3822" s="1463"/>
      <c r="GXD3822" s="1463"/>
      <c r="GXE3822" s="1463"/>
      <c r="GXF3822" s="1463"/>
      <c r="GXG3822" s="1462"/>
      <c r="GXH3822" s="1462"/>
      <c r="GXI3822" s="1464"/>
      <c r="GXJ3822" s="1465"/>
      <c r="GXK3822" s="1466"/>
      <c r="GXL3822" s="1466"/>
      <c r="GXM3822" s="1462"/>
      <c r="GXN3822" s="1462"/>
      <c r="GXO3822" s="1462"/>
      <c r="GXP3822" s="1462"/>
      <c r="GXQ3822" s="1463"/>
      <c r="GXR3822" s="1462"/>
      <c r="GXS3822" s="1462"/>
      <c r="GXT3822" s="1462"/>
      <c r="GXU3822" s="1462"/>
      <c r="GXV3822" s="1463"/>
      <c r="GXW3822" s="1462"/>
      <c r="GXX3822" s="1462"/>
      <c r="GXY3822" s="1462"/>
      <c r="GXZ3822" s="1462"/>
      <c r="GYA3822" s="1462"/>
      <c r="GYB3822" s="1462"/>
      <c r="GYC3822" s="1462"/>
      <c r="GYD3822" s="1463"/>
      <c r="GYE3822" s="1462"/>
      <c r="GYF3822" s="1462"/>
      <c r="GYG3822" s="1463"/>
      <c r="GYH3822" s="1463"/>
      <c r="GYI3822" s="1463"/>
      <c r="GYJ3822" s="1463"/>
      <c r="GYK3822" s="1463"/>
      <c r="GYL3822" s="1463"/>
      <c r="GYM3822" s="1462"/>
      <c r="GYN3822" s="1462"/>
      <c r="GYO3822" s="1464"/>
      <c r="GYP3822" s="1465"/>
      <c r="GYQ3822" s="1466"/>
      <c r="GYR3822" s="1466"/>
      <c r="GYS3822" s="1462"/>
      <c r="GYT3822" s="1462"/>
      <c r="GYU3822" s="1462"/>
      <c r="GYV3822" s="1462"/>
      <c r="GYW3822" s="1463"/>
      <c r="GYX3822" s="1462"/>
      <c r="GYY3822" s="1462"/>
      <c r="GYZ3822" s="1462"/>
      <c r="GZA3822" s="1462"/>
      <c r="GZB3822" s="1463"/>
      <c r="GZC3822" s="1462"/>
      <c r="GZD3822" s="1462"/>
      <c r="GZE3822" s="1462"/>
      <c r="GZF3822" s="1462"/>
      <c r="GZG3822" s="1462"/>
      <c r="GZH3822" s="1462"/>
      <c r="GZI3822" s="1462"/>
      <c r="GZJ3822" s="1463"/>
      <c r="GZK3822" s="1462"/>
      <c r="GZL3822" s="1462"/>
      <c r="GZM3822" s="1463"/>
      <c r="GZN3822" s="1463"/>
      <c r="GZO3822" s="1463"/>
      <c r="GZP3822" s="1463"/>
      <c r="GZQ3822" s="1463"/>
      <c r="GZR3822" s="1463"/>
      <c r="GZS3822" s="1462"/>
      <c r="GZT3822" s="1462"/>
      <c r="GZU3822" s="1464"/>
      <c r="GZV3822" s="1465"/>
      <c r="GZW3822" s="1466"/>
      <c r="GZX3822" s="1466"/>
      <c r="GZY3822" s="1462"/>
      <c r="GZZ3822" s="1462"/>
      <c r="HAA3822" s="1462"/>
      <c r="HAB3822" s="1462"/>
      <c r="HAC3822" s="1463"/>
      <c r="HAD3822" s="1462"/>
      <c r="HAE3822" s="1462"/>
      <c r="HAF3822" s="1462"/>
      <c r="HAG3822" s="1462"/>
      <c r="HAH3822" s="1463"/>
      <c r="HAI3822" s="1462"/>
      <c r="HAJ3822" s="1462"/>
      <c r="HAK3822" s="1462"/>
      <c r="HAL3822" s="1462"/>
      <c r="HAM3822" s="1462"/>
      <c r="HAN3822" s="1462"/>
      <c r="HAO3822" s="1462"/>
      <c r="HAP3822" s="1463"/>
      <c r="HAQ3822" s="1462"/>
      <c r="HAR3822" s="1462"/>
      <c r="HAS3822" s="1463"/>
      <c r="HAT3822" s="1463"/>
      <c r="HAU3822" s="1463"/>
      <c r="HAV3822" s="1463"/>
      <c r="HAW3822" s="1463"/>
      <c r="HAX3822" s="1463"/>
      <c r="HAY3822" s="1462"/>
      <c r="HAZ3822" s="1462"/>
      <c r="HBA3822" s="1464"/>
      <c r="HBB3822" s="1465"/>
      <c r="HBC3822" s="1466"/>
      <c r="HBD3822" s="1466"/>
      <c r="HBE3822" s="1462"/>
      <c r="HBF3822" s="1462"/>
      <c r="HBG3822" s="1462"/>
      <c r="HBH3822" s="1462"/>
      <c r="HBI3822" s="1463"/>
      <c r="HBJ3822" s="1462"/>
      <c r="HBK3822" s="1462"/>
      <c r="HBL3822" s="1462"/>
      <c r="HBM3822" s="1462"/>
      <c r="HBN3822" s="1463"/>
      <c r="HBO3822" s="1462"/>
      <c r="HBP3822" s="1462"/>
      <c r="HBQ3822" s="1462"/>
      <c r="HBR3822" s="1462"/>
      <c r="HBS3822" s="1462"/>
      <c r="HBT3822" s="1462"/>
      <c r="HBU3822" s="1462"/>
      <c r="HBV3822" s="1463"/>
      <c r="HBW3822" s="1462"/>
      <c r="HBX3822" s="1462"/>
      <c r="HBY3822" s="1463"/>
      <c r="HBZ3822" s="1463"/>
      <c r="HCA3822" s="1463"/>
      <c r="HCB3822" s="1463"/>
      <c r="HCC3822" s="1463"/>
      <c r="HCD3822" s="1463"/>
      <c r="HCE3822" s="1462"/>
      <c r="HCF3822" s="1462"/>
      <c r="HCG3822" s="1464"/>
      <c r="HCH3822" s="1465"/>
      <c r="HCI3822" s="1466"/>
      <c r="HCJ3822" s="1466"/>
      <c r="HCK3822" s="1462"/>
      <c r="HCL3822" s="1462"/>
      <c r="HCM3822" s="1462"/>
      <c r="HCN3822" s="1462"/>
      <c r="HCO3822" s="1463"/>
      <c r="HCP3822" s="1462"/>
      <c r="HCQ3822" s="1462"/>
      <c r="HCR3822" s="1462"/>
      <c r="HCS3822" s="1462"/>
      <c r="HCT3822" s="1463"/>
      <c r="HCU3822" s="1462"/>
      <c r="HCV3822" s="1462"/>
      <c r="HCW3822" s="1462"/>
      <c r="HCX3822" s="1462"/>
      <c r="HCY3822" s="1462"/>
      <c r="HCZ3822" s="1462"/>
      <c r="HDA3822" s="1462"/>
      <c r="HDB3822" s="1463"/>
      <c r="HDC3822" s="1462"/>
      <c r="HDD3822" s="1462"/>
      <c r="HDE3822" s="1463"/>
      <c r="HDF3822" s="1463"/>
      <c r="HDG3822" s="1463"/>
      <c r="HDH3822" s="1463"/>
      <c r="HDI3822" s="1463"/>
      <c r="HDJ3822" s="1463"/>
      <c r="HDK3822" s="1462"/>
      <c r="HDL3822" s="1462"/>
      <c r="HDM3822" s="1464"/>
      <c r="HDN3822" s="1465"/>
      <c r="HDO3822" s="1466"/>
      <c r="HDP3822" s="1466"/>
      <c r="HDQ3822" s="1462"/>
      <c r="HDR3822" s="1462"/>
      <c r="HDS3822" s="1462"/>
      <c r="HDT3822" s="1462"/>
      <c r="HDU3822" s="1463"/>
      <c r="HDV3822" s="1462"/>
      <c r="HDW3822" s="1462"/>
      <c r="HDX3822" s="1462"/>
      <c r="HDY3822" s="1462"/>
      <c r="HDZ3822" s="1463"/>
      <c r="HEA3822" s="1462"/>
      <c r="HEB3822" s="1462"/>
      <c r="HEC3822" s="1462"/>
      <c r="HED3822" s="1462"/>
      <c r="HEE3822" s="1462"/>
      <c r="HEF3822" s="1462"/>
      <c r="HEG3822" s="1462"/>
      <c r="HEH3822" s="1463"/>
      <c r="HEI3822" s="1462"/>
      <c r="HEJ3822" s="1462"/>
      <c r="HEK3822" s="1463"/>
      <c r="HEL3822" s="1463"/>
      <c r="HEM3822" s="1463"/>
      <c r="HEN3822" s="1463"/>
      <c r="HEO3822" s="1463"/>
      <c r="HEP3822" s="1463"/>
      <c r="HEQ3822" s="1462"/>
      <c r="HER3822" s="1462"/>
      <c r="HES3822" s="1464"/>
      <c r="HET3822" s="1465"/>
      <c r="HEU3822" s="1466"/>
      <c r="HEV3822" s="1466"/>
      <c r="HEW3822" s="1462"/>
      <c r="HEX3822" s="1462"/>
      <c r="HEY3822" s="1462"/>
      <c r="HEZ3822" s="1462"/>
      <c r="HFA3822" s="1463"/>
      <c r="HFB3822" s="1462"/>
      <c r="HFC3822" s="1462"/>
      <c r="HFD3822" s="1462"/>
      <c r="HFE3822" s="1462"/>
      <c r="HFF3822" s="1463"/>
      <c r="HFG3822" s="1462"/>
      <c r="HFH3822" s="1462"/>
      <c r="HFI3822" s="1462"/>
      <c r="HFJ3822" s="1462"/>
      <c r="HFK3822" s="1462"/>
      <c r="HFL3822" s="1462"/>
      <c r="HFM3822" s="1462"/>
      <c r="HFN3822" s="1463"/>
      <c r="HFO3822" s="1462"/>
      <c r="HFP3822" s="1462"/>
      <c r="HFQ3822" s="1463"/>
      <c r="HFR3822" s="1463"/>
      <c r="HFS3822" s="1463"/>
      <c r="HFT3822" s="1463"/>
      <c r="HFU3822" s="1463"/>
      <c r="HFV3822" s="1463"/>
      <c r="HFW3822" s="1462"/>
      <c r="HFX3822" s="1462"/>
      <c r="HFY3822" s="1464"/>
      <c r="HFZ3822" s="1465"/>
      <c r="HGA3822" s="1466"/>
      <c r="HGB3822" s="1466"/>
      <c r="HGC3822" s="1462"/>
      <c r="HGD3822" s="1462"/>
      <c r="HGE3822" s="1462"/>
      <c r="HGF3822" s="1462"/>
      <c r="HGG3822" s="1463"/>
      <c r="HGH3822" s="1462"/>
      <c r="HGI3822" s="1462"/>
      <c r="HGJ3822" s="1462"/>
      <c r="HGK3822" s="1462"/>
      <c r="HGL3822" s="1463"/>
      <c r="HGM3822" s="1462"/>
      <c r="HGN3822" s="1462"/>
      <c r="HGO3822" s="1462"/>
      <c r="HGP3822" s="1462"/>
      <c r="HGQ3822" s="1462"/>
      <c r="HGR3822" s="1462"/>
      <c r="HGS3822" s="1462"/>
      <c r="HGT3822" s="1463"/>
      <c r="HGU3822" s="1462"/>
      <c r="HGV3822" s="1462"/>
      <c r="HGW3822" s="1463"/>
      <c r="HGX3822" s="1463"/>
      <c r="HGY3822" s="1463"/>
      <c r="HGZ3822" s="1463"/>
      <c r="HHA3822" s="1463"/>
      <c r="HHB3822" s="1463"/>
      <c r="HHC3822" s="1462"/>
      <c r="HHD3822" s="1462"/>
      <c r="HHE3822" s="1464"/>
      <c r="HHF3822" s="1465"/>
      <c r="HHG3822" s="1466"/>
      <c r="HHH3822" s="1466"/>
      <c r="HHI3822" s="1462"/>
      <c r="HHJ3822" s="1462"/>
      <c r="HHK3822" s="1462"/>
      <c r="HHL3822" s="1462"/>
      <c r="HHM3822" s="1463"/>
      <c r="HHN3822" s="1462"/>
      <c r="HHO3822" s="1462"/>
      <c r="HHP3822" s="1462"/>
      <c r="HHQ3822" s="1462"/>
      <c r="HHR3822" s="1463"/>
      <c r="HHS3822" s="1462"/>
      <c r="HHT3822" s="1462"/>
      <c r="HHU3822" s="1462"/>
      <c r="HHV3822" s="1462"/>
      <c r="HHW3822" s="1462"/>
      <c r="HHX3822" s="1462"/>
      <c r="HHY3822" s="1462"/>
      <c r="HHZ3822" s="1463"/>
      <c r="HIA3822" s="1462"/>
      <c r="HIB3822" s="1462"/>
      <c r="HIC3822" s="1463"/>
      <c r="HID3822" s="1463"/>
      <c r="HIE3822" s="1463"/>
      <c r="HIF3822" s="1463"/>
      <c r="HIG3822" s="1463"/>
      <c r="HIH3822" s="1463"/>
      <c r="HII3822" s="1462"/>
      <c r="HIJ3822" s="1462"/>
      <c r="HIK3822" s="1464"/>
      <c r="HIL3822" s="1465"/>
      <c r="HIM3822" s="1466"/>
      <c r="HIN3822" s="1466"/>
      <c r="HIO3822" s="1462"/>
      <c r="HIP3822" s="1462"/>
      <c r="HIQ3822" s="1462"/>
      <c r="HIR3822" s="1462"/>
      <c r="HIS3822" s="1463"/>
      <c r="HIT3822" s="1462"/>
      <c r="HIU3822" s="1462"/>
      <c r="HIV3822" s="1462"/>
      <c r="HIW3822" s="1462"/>
      <c r="HIX3822" s="1463"/>
      <c r="HIY3822" s="1462"/>
      <c r="HIZ3822" s="1462"/>
      <c r="HJA3822" s="1462"/>
      <c r="HJB3822" s="1462"/>
      <c r="HJC3822" s="1462"/>
      <c r="HJD3822" s="1462"/>
      <c r="HJE3822" s="1462"/>
      <c r="HJF3822" s="1463"/>
      <c r="HJG3822" s="1462"/>
      <c r="HJH3822" s="1462"/>
      <c r="HJI3822" s="1463"/>
      <c r="HJJ3822" s="1463"/>
      <c r="HJK3822" s="1463"/>
      <c r="HJL3822" s="1463"/>
      <c r="HJM3822" s="1463"/>
      <c r="HJN3822" s="1463"/>
      <c r="HJO3822" s="1462"/>
      <c r="HJP3822" s="1462"/>
      <c r="HJQ3822" s="1464"/>
      <c r="HJR3822" s="1465"/>
      <c r="HJS3822" s="1466"/>
      <c r="HJT3822" s="1466"/>
      <c r="HJU3822" s="1462"/>
      <c r="HJV3822" s="1462"/>
      <c r="HJW3822" s="1462"/>
      <c r="HJX3822" s="1462"/>
      <c r="HJY3822" s="1463"/>
      <c r="HJZ3822" s="1462"/>
      <c r="HKA3822" s="1462"/>
      <c r="HKB3822" s="1462"/>
      <c r="HKC3822" s="1462"/>
      <c r="HKD3822" s="1463"/>
      <c r="HKE3822" s="1462"/>
      <c r="HKF3822" s="1462"/>
      <c r="HKG3822" s="1462"/>
      <c r="HKH3822" s="1462"/>
      <c r="HKI3822" s="1462"/>
      <c r="HKJ3822" s="1462"/>
      <c r="HKK3822" s="1462"/>
      <c r="HKL3822" s="1463"/>
      <c r="HKM3822" s="1462"/>
      <c r="HKN3822" s="1462"/>
      <c r="HKO3822" s="1463"/>
      <c r="HKP3822" s="1463"/>
      <c r="HKQ3822" s="1463"/>
      <c r="HKR3822" s="1463"/>
      <c r="HKS3822" s="1463"/>
      <c r="HKT3822" s="1463"/>
      <c r="HKU3822" s="1462"/>
      <c r="HKV3822" s="1462"/>
      <c r="HKW3822" s="1464"/>
      <c r="HKX3822" s="1465"/>
      <c r="HKY3822" s="1466"/>
      <c r="HKZ3822" s="1466"/>
      <c r="HLA3822" s="1462"/>
      <c r="HLB3822" s="1462"/>
      <c r="HLC3822" s="1462"/>
      <c r="HLD3822" s="1462"/>
      <c r="HLE3822" s="1463"/>
      <c r="HLF3822" s="1462"/>
      <c r="HLG3822" s="1462"/>
      <c r="HLH3822" s="1462"/>
      <c r="HLI3822" s="1462"/>
      <c r="HLJ3822" s="1463"/>
      <c r="HLK3822" s="1462"/>
      <c r="HLL3822" s="1462"/>
      <c r="HLM3822" s="1462"/>
      <c r="HLN3822" s="1462"/>
      <c r="HLO3822" s="1462"/>
      <c r="HLP3822" s="1462"/>
      <c r="HLQ3822" s="1462"/>
      <c r="HLR3822" s="1463"/>
      <c r="HLS3822" s="1462"/>
      <c r="HLT3822" s="1462"/>
      <c r="HLU3822" s="1463"/>
      <c r="HLV3822" s="1463"/>
      <c r="HLW3822" s="1463"/>
      <c r="HLX3822" s="1463"/>
      <c r="HLY3822" s="1463"/>
      <c r="HLZ3822" s="1463"/>
      <c r="HMA3822" s="1462"/>
      <c r="HMB3822" s="1462"/>
      <c r="HMC3822" s="1464"/>
      <c r="HMD3822" s="1465"/>
      <c r="HME3822" s="1466"/>
      <c r="HMF3822" s="1466"/>
      <c r="HMG3822" s="1462"/>
      <c r="HMH3822" s="1462"/>
      <c r="HMI3822" s="1462"/>
      <c r="HMJ3822" s="1462"/>
      <c r="HMK3822" s="1463"/>
      <c r="HML3822" s="1462"/>
      <c r="HMM3822" s="1462"/>
      <c r="HMN3822" s="1462"/>
      <c r="HMO3822" s="1462"/>
      <c r="HMP3822" s="1463"/>
      <c r="HMQ3822" s="1462"/>
      <c r="HMR3822" s="1462"/>
      <c r="HMS3822" s="1462"/>
      <c r="HMT3822" s="1462"/>
      <c r="HMU3822" s="1462"/>
      <c r="HMV3822" s="1462"/>
      <c r="HMW3822" s="1462"/>
      <c r="HMX3822" s="1463"/>
      <c r="HMY3822" s="1462"/>
      <c r="HMZ3822" s="1462"/>
      <c r="HNA3822" s="1463"/>
      <c r="HNB3822" s="1463"/>
      <c r="HNC3822" s="1463"/>
      <c r="HND3822" s="1463"/>
      <c r="HNE3822" s="1463"/>
      <c r="HNF3822" s="1463"/>
      <c r="HNG3822" s="1462"/>
      <c r="HNH3822" s="1462"/>
      <c r="HNI3822" s="1464"/>
      <c r="HNJ3822" s="1465"/>
      <c r="HNK3822" s="1466"/>
      <c r="HNL3822" s="1466"/>
      <c r="HNM3822" s="1462"/>
      <c r="HNN3822" s="1462"/>
      <c r="HNO3822" s="1462"/>
      <c r="HNP3822" s="1462"/>
      <c r="HNQ3822" s="1463"/>
      <c r="HNR3822" s="1462"/>
      <c r="HNS3822" s="1462"/>
      <c r="HNT3822" s="1462"/>
      <c r="HNU3822" s="1462"/>
      <c r="HNV3822" s="1463"/>
      <c r="HNW3822" s="1462"/>
      <c r="HNX3822" s="1462"/>
      <c r="HNY3822" s="1462"/>
      <c r="HNZ3822" s="1462"/>
      <c r="HOA3822" s="1462"/>
      <c r="HOB3822" s="1462"/>
      <c r="HOC3822" s="1462"/>
      <c r="HOD3822" s="1463"/>
      <c r="HOE3822" s="1462"/>
      <c r="HOF3822" s="1462"/>
      <c r="HOG3822" s="1463"/>
      <c r="HOH3822" s="1463"/>
      <c r="HOI3822" s="1463"/>
      <c r="HOJ3822" s="1463"/>
      <c r="HOK3822" s="1463"/>
      <c r="HOL3822" s="1463"/>
      <c r="HOM3822" s="1462"/>
      <c r="HON3822" s="1462"/>
      <c r="HOO3822" s="1464"/>
      <c r="HOP3822" s="1465"/>
      <c r="HOQ3822" s="1466"/>
      <c r="HOR3822" s="1466"/>
      <c r="HOS3822" s="1462"/>
      <c r="HOT3822" s="1462"/>
      <c r="HOU3822" s="1462"/>
      <c r="HOV3822" s="1462"/>
      <c r="HOW3822" s="1463"/>
      <c r="HOX3822" s="1462"/>
      <c r="HOY3822" s="1462"/>
      <c r="HOZ3822" s="1462"/>
      <c r="HPA3822" s="1462"/>
      <c r="HPB3822" s="1463"/>
      <c r="HPC3822" s="1462"/>
      <c r="HPD3822" s="1462"/>
      <c r="HPE3822" s="1462"/>
      <c r="HPF3822" s="1462"/>
      <c r="HPG3822" s="1462"/>
      <c r="HPH3822" s="1462"/>
      <c r="HPI3822" s="1462"/>
      <c r="HPJ3822" s="1463"/>
      <c r="HPK3822" s="1462"/>
      <c r="HPL3822" s="1462"/>
      <c r="HPM3822" s="1463"/>
      <c r="HPN3822" s="1463"/>
      <c r="HPO3822" s="1463"/>
      <c r="HPP3822" s="1463"/>
      <c r="HPQ3822" s="1463"/>
      <c r="HPR3822" s="1463"/>
      <c r="HPS3822" s="1462"/>
      <c r="HPT3822" s="1462"/>
      <c r="HPU3822" s="1464"/>
      <c r="HPV3822" s="1465"/>
      <c r="HPW3822" s="1466"/>
      <c r="HPX3822" s="1466"/>
      <c r="HPY3822" s="1462"/>
      <c r="HPZ3822" s="1462"/>
      <c r="HQA3822" s="1462"/>
      <c r="HQB3822" s="1462"/>
      <c r="HQC3822" s="1463"/>
      <c r="HQD3822" s="1462"/>
      <c r="HQE3822" s="1462"/>
      <c r="HQF3822" s="1462"/>
      <c r="HQG3822" s="1462"/>
      <c r="HQH3822" s="1463"/>
      <c r="HQI3822" s="1462"/>
      <c r="HQJ3822" s="1462"/>
      <c r="HQK3822" s="1462"/>
      <c r="HQL3822" s="1462"/>
      <c r="HQM3822" s="1462"/>
      <c r="HQN3822" s="1462"/>
      <c r="HQO3822" s="1462"/>
      <c r="HQP3822" s="1463"/>
      <c r="HQQ3822" s="1462"/>
      <c r="HQR3822" s="1462"/>
      <c r="HQS3822" s="1463"/>
      <c r="HQT3822" s="1463"/>
      <c r="HQU3822" s="1463"/>
      <c r="HQV3822" s="1463"/>
      <c r="HQW3822" s="1463"/>
      <c r="HQX3822" s="1463"/>
      <c r="HQY3822" s="1462"/>
      <c r="HQZ3822" s="1462"/>
      <c r="HRA3822" s="1464"/>
      <c r="HRB3822" s="1465"/>
      <c r="HRC3822" s="1466"/>
      <c r="HRD3822" s="1466"/>
      <c r="HRE3822" s="1462"/>
      <c r="HRF3822" s="1462"/>
      <c r="HRG3822" s="1462"/>
      <c r="HRH3822" s="1462"/>
      <c r="HRI3822" s="1463"/>
      <c r="HRJ3822" s="1462"/>
      <c r="HRK3822" s="1462"/>
      <c r="HRL3822" s="1462"/>
      <c r="HRM3822" s="1462"/>
      <c r="HRN3822" s="1463"/>
      <c r="HRO3822" s="1462"/>
      <c r="HRP3822" s="1462"/>
      <c r="HRQ3822" s="1462"/>
      <c r="HRR3822" s="1462"/>
      <c r="HRS3822" s="1462"/>
      <c r="HRT3822" s="1462"/>
      <c r="HRU3822" s="1462"/>
      <c r="HRV3822" s="1463"/>
      <c r="HRW3822" s="1462"/>
      <c r="HRX3822" s="1462"/>
      <c r="HRY3822" s="1463"/>
      <c r="HRZ3822" s="1463"/>
      <c r="HSA3822" s="1463"/>
      <c r="HSB3822" s="1463"/>
      <c r="HSC3822" s="1463"/>
      <c r="HSD3822" s="1463"/>
      <c r="HSE3822" s="1462"/>
      <c r="HSF3822" s="1462"/>
      <c r="HSG3822" s="1464"/>
      <c r="HSH3822" s="1465"/>
      <c r="HSI3822" s="1466"/>
      <c r="HSJ3822" s="1466"/>
      <c r="HSK3822" s="1462"/>
      <c r="HSL3822" s="1462"/>
      <c r="HSM3822" s="1462"/>
      <c r="HSN3822" s="1462"/>
      <c r="HSO3822" s="1463"/>
      <c r="HSP3822" s="1462"/>
      <c r="HSQ3822" s="1462"/>
      <c r="HSR3822" s="1462"/>
      <c r="HSS3822" s="1462"/>
      <c r="HST3822" s="1463"/>
      <c r="HSU3822" s="1462"/>
      <c r="HSV3822" s="1462"/>
      <c r="HSW3822" s="1462"/>
      <c r="HSX3822" s="1462"/>
      <c r="HSY3822" s="1462"/>
      <c r="HSZ3822" s="1462"/>
      <c r="HTA3822" s="1462"/>
      <c r="HTB3822" s="1463"/>
      <c r="HTC3822" s="1462"/>
      <c r="HTD3822" s="1462"/>
      <c r="HTE3822" s="1463"/>
      <c r="HTF3822" s="1463"/>
      <c r="HTG3822" s="1463"/>
      <c r="HTH3822" s="1463"/>
      <c r="HTI3822" s="1463"/>
      <c r="HTJ3822" s="1463"/>
      <c r="HTK3822" s="1462"/>
      <c r="HTL3822" s="1462"/>
      <c r="HTM3822" s="1464"/>
      <c r="HTN3822" s="1465"/>
      <c r="HTO3822" s="1466"/>
      <c r="HTP3822" s="1466"/>
      <c r="HTQ3822" s="1462"/>
      <c r="HTR3822" s="1462"/>
      <c r="HTS3822" s="1462"/>
      <c r="HTT3822" s="1462"/>
      <c r="HTU3822" s="1463"/>
      <c r="HTV3822" s="1462"/>
      <c r="HTW3822" s="1462"/>
      <c r="HTX3822" s="1462"/>
      <c r="HTY3822" s="1462"/>
      <c r="HTZ3822" s="1463"/>
      <c r="HUA3822" s="1462"/>
      <c r="HUB3822" s="1462"/>
      <c r="HUC3822" s="1462"/>
      <c r="HUD3822" s="1462"/>
      <c r="HUE3822" s="1462"/>
      <c r="HUF3822" s="1462"/>
      <c r="HUG3822" s="1462"/>
      <c r="HUH3822" s="1463"/>
      <c r="HUI3822" s="1462"/>
      <c r="HUJ3822" s="1462"/>
      <c r="HUK3822" s="1463"/>
      <c r="HUL3822" s="1463"/>
      <c r="HUM3822" s="1463"/>
      <c r="HUN3822" s="1463"/>
      <c r="HUO3822" s="1463"/>
      <c r="HUP3822" s="1463"/>
      <c r="HUQ3822" s="1462"/>
      <c r="HUR3822" s="1462"/>
      <c r="HUS3822" s="1464"/>
      <c r="HUT3822" s="1465"/>
      <c r="HUU3822" s="1466"/>
      <c r="HUV3822" s="1466"/>
      <c r="HUW3822" s="1462"/>
      <c r="HUX3822" s="1462"/>
      <c r="HUY3822" s="1462"/>
      <c r="HUZ3822" s="1462"/>
      <c r="HVA3822" s="1463"/>
      <c r="HVB3822" s="1462"/>
      <c r="HVC3822" s="1462"/>
      <c r="HVD3822" s="1462"/>
      <c r="HVE3822" s="1462"/>
      <c r="HVF3822" s="1463"/>
      <c r="HVG3822" s="1462"/>
      <c r="HVH3822" s="1462"/>
      <c r="HVI3822" s="1462"/>
      <c r="HVJ3822" s="1462"/>
      <c r="HVK3822" s="1462"/>
      <c r="HVL3822" s="1462"/>
      <c r="HVM3822" s="1462"/>
      <c r="HVN3822" s="1463"/>
      <c r="HVO3822" s="1462"/>
      <c r="HVP3822" s="1462"/>
      <c r="HVQ3822" s="1463"/>
      <c r="HVR3822" s="1463"/>
      <c r="HVS3822" s="1463"/>
      <c r="HVT3822" s="1463"/>
      <c r="HVU3822" s="1463"/>
      <c r="HVV3822" s="1463"/>
      <c r="HVW3822" s="1462"/>
      <c r="HVX3822" s="1462"/>
      <c r="HVY3822" s="1464"/>
      <c r="HVZ3822" s="1465"/>
      <c r="HWA3822" s="1466"/>
      <c r="HWB3822" s="1466"/>
      <c r="HWC3822" s="1462"/>
      <c r="HWD3822" s="1462"/>
      <c r="HWE3822" s="1462"/>
      <c r="HWF3822" s="1462"/>
      <c r="HWG3822" s="1463"/>
      <c r="HWH3822" s="1462"/>
      <c r="HWI3822" s="1462"/>
      <c r="HWJ3822" s="1462"/>
      <c r="HWK3822" s="1462"/>
      <c r="HWL3822" s="1463"/>
      <c r="HWM3822" s="1462"/>
      <c r="HWN3822" s="1462"/>
      <c r="HWO3822" s="1462"/>
      <c r="HWP3822" s="1462"/>
      <c r="HWQ3822" s="1462"/>
      <c r="HWR3822" s="1462"/>
      <c r="HWS3822" s="1462"/>
      <c r="HWT3822" s="1463"/>
      <c r="HWU3822" s="1462"/>
      <c r="HWV3822" s="1462"/>
      <c r="HWW3822" s="1463"/>
      <c r="HWX3822" s="1463"/>
      <c r="HWY3822" s="1463"/>
      <c r="HWZ3822" s="1463"/>
      <c r="HXA3822" s="1463"/>
      <c r="HXB3822" s="1463"/>
      <c r="HXC3822" s="1462"/>
      <c r="HXD3822" s="1462"/>
      <c r="HXE3822" s="1464"/>
      <c r="HXF3822" s="1465"/>
      <c r="HXG3822" s="1466"/>
      <c r="HXH3822" s="1466"/>
      <c r="HXI3822" s="1462"/>
      <c r="HXJ3822" s="1462"/>
      <c r="HXK3822" s="1462"/>
      <c r="HXL3822" s="1462"/>
      <c r="HXM3822" s="1463"/>
      <c r="HXN3822" s="1462"/>
      <c r="HXO3822" s="1462"/>
      <c r="HXP3822" s="1462"/>
      <c r="HXQ3822" s="1462"/>
      <c r="HXR3822" s="1463"/>
      <c r="HXS3822" s="1462"/>
      <c r="HXT3822" s="1462"/>
      <c r="HXU3822" s="1462"/>
      <c r="HXV3822" s="1462"/>
      <c r="HXW3822" s="1462"/>
      <c r="HXX3822" s="1462"/>
      <c r="HXY3822" s="1462"/>
      <c r="HXZ3822" s="1463"/>
      <c r="HYA3822" s="1462"/>
      <c r="HYB3822" s="1462"/>
      <c r="HYC3822" s="1463"/>
      <c r="HYD3822" s="1463"/>
      <c r="HYE3822" s="1463"/>
      <c r="HYF3822" s="1463"/>
      <c r="HYG3822" s="1463"/>
      <c r="HYH3822" s="1463"/>
      <c r="HYI3822" s="1462"/>
      <c r="HYJ3822" s="1462"/>
      <c r="HYK3822" s="1464"/>
      <c r="HYL3822" s="1465"/>
      <c r="HYM3822" s="1466"/>
      <c r="HYN3822" s="1466"/>
      <c r="HYO3822" s="1462"/>
      <c r="HYP3822" s="1462"/>
      <c r="HYQ3822" s="1462"/>
      <c r="HYR3822" s="1462"/>
      <c r="HYS3822" s="1463"/>
      <c r="HYT3822" s="1462"/>
      <c r="HYU3822" s="1462"/>
      <c r="HYV3822" s="1462"/>
      <c r="HYW3822" s="1462"/>
      <c r="HYX3822" s="1463"/>
      <c r="HYY3822" s="1462"/>
      <c r="HYZ3822" s="1462"/>
      <c r="HZA3822" s="1462"/>
      <c r="HZB3822" s="1462"/>
      <c r="HZC3822" s="1462"/>
      <c r="HZD3822" s="1462"/>
      <c r="HZE3822" s="1462"/>
      <c r="HZF3822" s="1463"/>
      <c r="HZG3822" s="1462"/>
      <c r="HZH3822" s="1462"/>
      <c r="HZI3822" s="1463"/>
      <c r="HZJ3822" s="1463"/>
      <c r="HZK3822" s="1463"/>
      <c r="HZL3822" s="1463"/>
      <c r="HZM3822" s="1463"/>
      <c r="HZN3822" s="1463"/>
      <c r="HZO3822" s="1462"/>
      <c r="HZP3822" s="1462"/>
      <c r="HZQ3822" s="1464"/>
      <c r="HZR3822" s="1465"/>
      <c r="HZS3822" s="1466"/>
      <c r="HZT3822" s="1466"/>
      <c r="HZU3822" s="1462"/>
      <c r="HZV3822" s="1462"/>
      <c r="HZW3822" s="1462"/>
      <c r="HZX3822" s="1462"/>
      <c r="HZY3822" s="1463"/>
      <c r="HZZ3822" s="1462"/>
      <c r="IAA3822" s="1462"/>
      <c r="IAB3822" s="1462"/>
      <c r="IAC3822" s="1462"/>
      <c r="IAD3822" s="1463"/>
      <c r="IAE3822" s="1462"/>
      <c r="IAF3822" s="1462"/>
      <c r="IAG3822" s="1462"/>
      <c r="IAH3822" s="1462"/>
      <c r="IAI3822" s="1462"/>
      <c r="IAJ3822" s="1462"/>
      <c r="IAK3822" s="1462"/>
      <c r="IAL3822" s="1463"/>
      <c r="IAM3822" s="1462"/>
      <c r="IAN3822" s="1462"/>
      <c r="IAO3822" s="1463"/>
      <c r="IAP3822" s="1463"/>
      <c r="IAQ3822" s="1463"/>
      <c r="IAR3822" s="1463"/>
      <c r="IAS3822" s="1463"/>
      <c r="IAT3822" s="1463"/>
      <c r="IAU3822" s="1462"/>
      <c r="IAV3822" s="1462"/>
      <c r="IAW3822" s="1464"/>
      <c r="IAX3822" s="1465"/>
      <c r="IAY3822" s="1466"/>
      <c r="IAZ3822" s="1466"/>
      <c r="IBA3822" s="1462"/>
      <c r="IBB3822" s="1462"/>
      <c r="IBC3822" s="1462"/>
      <c r="IBD3822" s="1462"/>
      <c r="IBE3822" s="1463"/>
      <c r="IBF3822" s="1462"/>
      <c r="IBG3822" s="1462"/>
      <c r="IBH3822" s="1462"/>
      <c r="IBI3822" s="1462"/>
      <c r="IBJ3822" s="1463"/>
      <c r="IBK3822" s="1462"/>
      <c r="IBL3822" s="1462"/>
      <c r="IBM3822" s="1462"/>
      <c r="IBN3822" s="1462"/>
      <c r="IBO3822" s="1462"/>
      <c r="IBP3822" s="1462"/>
      <c r="IBQ3822" s="1462"/>
      <c r="IBR3822" s="1463"/>
      <c r="IBS3822" s="1462"/>
      <c r="IBT3822" s="1462"/>
      <c r="IBU3822" s="1463"/>
      <c r="IBV3822" s="1463"/>
      <c r="IBW3822" s="1463"/>
      <c r="IBX3822" s="1463"/>
      <c r="IBY3822" s="1463"/>
      <c r="IBZ3822" s="1463"/>
      <c r="ICA3822" s="1462"/>
      <c r="ICB3822" s="1462"/>
      <c r="ICC3822" s="1464"/>
      <c r="ICD3822" s="1465"/>
      <c r="ICE3822" s="1466"/>
      <c r="ICF3822" s="1466"/>
      <c r="ICG3822" s="1462"/>
      <c r="ICH3822" s="1462"/>
      <c r="ICI3822" s="1462"/>
      <c r="ICJ3822" s="1462"/>
      <c r="ICK3822" s="1463"/>
      <c r="ICL3822" s="1462"/>
      <c r="ICM3822" s="1462"/>
      <c r="ICN3822" s="1462"/>
      <c r="ICO3822" s="1462"/>
      <c r="ICP3822" s="1463"/>
      <c r="ICQ3822" s="1462"/>
      <c r="ICR3822" s="1462"/>
      <c r="ICS3822" s="1462"/>
      <c r="ICT3822" s="1462"/>
      <c r="ICU3822" s="1462"/>
      <c r="ICV3822" s="1462"/>
      <c r="ICW3822" s="1462"/>
      <c r="ICX3822" s="1463"/>
      <c r="ICY3822" s="1462"/>
      <c r="ICZ3822" s="1462"/>
      <c r="IDA3822" s="1463"/>
      <c r="IDB3822" s="1463"/>
      <c r="IDC3822" s="1463"/>
      <c r="IDD3822" s="1463"/>
      <c r="IDE3822" s="1463"/>
      <c r="IDF3822" s="1463"/>
      <c r="IDG3822" s="1462"/>
      <c r="IDH3822" s="1462"/>
      <c r="IDI3822" s="1464"/>
      <c r="IDJ3822" s="1465"/>
      <c r="IDK3822" s="1466"/>
      <c r="IDL3822" s="1466"/>
      <c r="IDM3822" s="1462"/>
      <c r="IDN3822" s="1462"/>
      <c r="IDO3822" s="1462"/>
      <c r="IDP3822" s="1462"/>
      <c r="IDQ3822" s="1463"/>
      <c r="IDR3822" s="1462"/>
      <c r="IDS3822" s="1462"/>
      <c r="IDT3822" s="1462"/>
      <c r="IDU3822" s="1462"/>
      <c r="IDV3822" s="1463"/>
      <c r="IDW3822" s="1462"/>
      <c r="IDX3822" s="1462"/>
      <c r="IDY3822" s="1462"/>
      <c r="IDZ3822" s="1462"/>
      <c r="IEA3822" s="1462"/>
      <c r="IEB3822" s="1462"/>
      <c r="IEC3822" s="1462"/>
      <c r="IED3822" s="1463"/>
      <c r="IEE3822" s="1462"/>
      <c r="IEF3822" s="1462"/>
      <c r="IEG3822" s="1463"/>
      <c r="IEH3822" s="1463"/>
      <c r="IEI3822" s="1463"/>
      <c r="IEJ3822" s="1463"/>
      <c r="IEK3822" s="1463"/>
      <c r="IEL3822" s="1463"/>
      <c r="IEM3822" s="1462"/>
      <c r="IEN3822" s="1462"/>
      <c r="IEO3822" s="1464"/>
      <c r="IEP3822" s="1465"/>
      <c r="IEQ3822" s="1466"/>
      <c r="IER3822" s="1466"/>
      <c r="IES3822" s="1462"/>
      <c r="IET3822" s="1462"/>
      <c r="IEU3822" s="1462"/>
      <c r="IEV3822" s="1462"/>
      <c r="IEW3822" s="1463"/>
      <c r="IEX3822" s="1462"/>
      <c r="IEY3822" s="1462"/>
      <c r="IEZ3822" s="1462"/>
      <c r="IFA3822" s="1462"/>
      <c r="IFB3822" s="1463"/>
      <c r="IFC3822" s="1462"/>
      <c r="IFD3822" s="1462"/>
      <c r="IFE3822" s="1462"/>
      <c r="IFF3822" s="1462"/>
      <c r="IFG3822" s="1462"/>
      <c r="IFH3822" s="1462"/>
      <c r="IFI3822" s="1462"/>
      <c r="IFJ3822" s="1463"/>
      <c r="IFK3822" s="1462"/>
      <c r="IFL3822" s="1462"/>
      <c r="IFM3822" s="1463"/>
      <c r="IFN3822" s="1463"/>
      <c r="IFO3822" s="1463"/>
      <c r="IFP3822" s="1463"/>
      <c r="IFQ3822" s="1463"/>
      <c r="IFR3822" s="1463"/>
      <c r="IFS3822" s="1462"/>
      <c r="IFT3822" s="1462"/>
      <c r="IFU3822" s="1464"/>
      <c r="IFV3822" s="1465"/>
      <c r="IFW3822" s="1466"/>
      <c r="IFX3822" s="1466"/>
      <c r="IFY3822" s="1462"/>
      <c r="IFZ3822" s="1462"/>
      <c r="IGA3822" s="1462"/>
      <c r="IGB3822" s="1462"/>
      <c r="IGC3822" s="1463"/>
      <c r="IGD3822" s="1462"/>
      <c r="IGE3822" s="1462"/>
      <c r="IGF3822" s="1462"/>
      <c r="IGG3822" s="1462"/>
      <c r="IGH3822" s="1463"/>
      <c r="IGI3822" s="1462"/>
      <c r="IGJ3822" s="1462"/>
      <c r="IGK3822" s="1462"/>
      <c r="IGL3822" s="1462"/>
      <c r="IGM3822" s="1462"/>
      <c r="IGN3822" s="1462"/>
      <c r="IGO3822" s="1462"/>
      <c r="IGP3822" s="1463"/>
      <c r="IGQ3822" s="1462"/>
      <c r="IGR3822" s="1462"/>
      <c r="IGS3822" s="1463"/>
      <c r="IGT3822" s="1463"/>
      <c r="IGU3822" s="1463"/>
      <c r="IGV3822" s="1463"/>
      <c r="IGW3822" s="1463"/>
      <c r="IGX3822" s="1463"/>
      <c r="IGY3822" s="1462"/>
      <c r="IGZ3822" s="1462"/>
      <c r="IHA3822" s="1464"/>
      <c r="IHB3822" s="1465"/>
      <c r="IHC3822" s="1466"/>
      <c r="IHD3822" s="1466"/>
      <c r="IHE3822" s="1462"/>
      <c r="IHF3822" s="1462"/>
      <c r="IHG3822" s="1462"/>
      <c r="IHH3822" s="1462"/>
      <c r="IHI3822" s="1463"/>
      <c r="IHJ3822" s="1462"/>
      <c r="IHK3822" s="1462"/>
      <c r="IHL3822" s="1462"/>
      <c r="IHM3822" s="1462"/>
      <c r="IHN3822" s="1463"/>
      <c r="IHO3822" s="1462"/>
      <c r="IHP3822" s="1462"/>
      <c r="IHQ3822" s="1462"/>
      <c r="IHR3822" s="1462"/>
      <c r="IHS3822" s="1462"/>
      <c r="IHT3822" s="1462"/>
      <c r="IHU3822" s="1462"/>
      <c r="IHV3822" s="1463"/>
      <c r="IHW3822" s="1462"/>
      <c r="IHX3822" s="1462"/>
      <c r="IHY3822" s="1463"/>
      <c r="IHZ3822" s="1463"/>
      <c r="IIA3822" s="1463"/>
      <c r="IIB3822" s="1463"/>
      <c r="IIC3822" s="1463"/>
      <c r="IID3822" s="1463"/>
      <c r="IIE3822" s="1462"/>
      <c r="IIF3822" s="1462"/>
      <c r="IIG3822" s="1464"/>
      <c r="IIH3822" s="1465"/>
      <c r="III3822" s="1466"/>
      <c r="IIJ3822" s="1466"/>
      <c r="IIK3822" s="1462"/>
      <c r="IIL3822" s="1462"/>
      <c r="IIM3822" s="1462"/>
      <c r="IIN3822" s="1462"/>
      <c r="IIO3822" s="1463"/>
      <c r="IIP3822" s="1462"/>
      <c r="IIQ3822" s="1462"/>
      <c r="IIR3822" s="1462"/>
      <c r="IIS3822" s="1462"/>
      <c r="IIT3822" s="1463"/>
      <c r="IIU3822" s="1462"/>
      <c r="IIV3822" s="1462"/>
      <c r="IIW3822" s="1462"/>
      <c r="IIX3822" s="1462"/>
      <c r="IIY3822" s="1462"/>
      <c r="IIZ3822" s="1462"/>
      <c r="IJA3822" s="1462"/>
      <c r="IJB3822" s="1463"/>
      <c r="IJC3822" s="1462"/>
      <c r="IJD3822" s="1462"/>
      <c r="IJE3822" s="1463"/>
      <c r="IJF3822" s="1463"/>
      <c r="IJG3822" s="1463"/>
      <c r="IJH3822" s="1463"/>
      <c r="IJI3822" s="1463"/>
      <c r="IJJ3822" s="1463"/>
      <c r="IJK3822" s="1462"/>
      <c r="IJL3822" s="1462"/>
      <c r="IJM3822" s="1464"/>
      <c r="IJN3822" s="1465"/>
      <c r="IJO3822" s="1466"/>
      <c r="IJP3822" s="1466"/>
      <c r="IJQ3822" s="1462"/>
      <c r="IJR3822" s="1462"/>
      <c r="IJS3822" s="1462"/>
      <c r="IJT3822" s="1462"/>
      <c r="IJU3822" s="1463"/>
      <c r="IJV3822" s="1462"/>
      <c r="IJW3822" s="1462"/>
      <c r="IJX3822" s="1462"/>
      <c r="IJY3822" s="1462"/>
      <c r="IJZ3822" s="1463"/>
      <c r="IKA3822" s="1462"/>
      <c r="IKB3822" s="1462"/>
      <c r="IKC3822" s="1462"/>
      <c r="IKD3822" s="1462"/>
      <c r="IKE3822" s="1462"/>
      <c r="IKF3822" s="1462"/>
      <c r="IKG3822" s="1462"/>
      <c r="IKH3822" s="1463"/>
      <c r="IKI3822" s="1462"/>
      <c r="IKJ3822" s="1462"/>
      <c r="IKK3822" s="1463"/>
      <c r="IKL3822" s="1463"/>
      <c r="IKM3822" s="1463"/>
      <c r="IKN3822" s="1463"/>
      <c r="IKO3822" s="1463"/>
      <c r="IKP3822" s="1463"/>
      <c r="IKQ3822" s="1462"/>
      <c r="IKR3822" s="1462"/>
      <c r="IKS3822" s="1464"/>
      <c r="IKT3822" s="1465"/>
      <c r="IKU3822" s="1466"/>
      <c r="IKV3822" s="1466"/>
      <c r="IKW3822" s="1462"/>
      <c r="IKX3822" s="1462"/>
      <c r="IKY3822" s="1462"/>
      <c r="IKZ3822" s="1462"/>
      <c r="ILA3822" s="1463"/>
      <c r="ILB3822" s="1462"/>
      <c r="ILC3822" s="1462"/>
      <c r="ILD3822" s="1462"/>
      <c r="ILE3822" s="1462"/>
      <c r="ILF3822" s="1463"/>
      <c r="ILG3822" s="1462"/>
      <c r="ILH3822" s="1462"/>
      <c r="ILI3822" s="1462"/>
      <c r="ILJ3822" s="1462"/>
      <c r="ILK3822" s="1462"/>
      <c r="ILL3822" s="1462"/>
      <c r="ILM3822" s="1462"/>
      <c r="ILN3822" s="1463"/>
      <c r="ILO3822" s="1462"/>
      <c r="ILP3822" s="1462"/>
      <c r="ILQ3822" s="1463"/>
      <c r="ILR3822" s="1463"/>
      <c r="ILS3822" s="1463"/>
      <c r="ILT3822" s="1463"/>
      <c r="ILU3822" s="1463"/>
      <c r="ILV3822" s="1463"/>
      <c r="ILW3822" s="1462"/>
      <c r="ILX3822" s="1462"/>
      <c r="ILY3822" s="1464"/>
      <c r="ILZ3822" s="1465"/>
      <c r="IMA3822" s="1466"/>
      <c r="IMB3822" s="1466"/>
      <c r="IMC3822" s="1462"/>
      <c r="IMD3822" s="1462"/>
      <c r="IME3822" s="1462"/>
      <c r="IMF3822" s="1462"/>
      <c r="IMG3822" s="1463"/>
      <c r="IMH3822" s="1462"/>
      <c r="IMI3822" s="1462"/>
      <c r="IMJ3822" s="1462"/>
      <c r="IMK3822" s="1462"/>
      <c r="IML3822" s="1463"/>
      <c r="IMM3822" s="1462"/>
      <c r="IMN3822" s="1462"/>
      <c r="IMO3822" s="1462"/>
      <c r="IMP3822" s="1462"/>
      <c r="IMQ3822" s="1462"/>
      <c r="IMR3822" s="1462"/>
      <c r="IMS3822" s="1462"/>
      <c r="IMT3822" s="1463"/>
      <c r="IMU3822" s="1462"/>
      <c r="IMV3822" s="1462"/>
      <c r="IMW3822" s="1463"/>
      <c r="IMX3822" s="1463"/>
      <c r="IMY3822" s="1463"/>
      <c r="IMZ3822" s="1463"/>
      <c r="INA3822" s="1463"/>
      <c r="INB3822" s="1463"/>
      <c r="INC3822" s="1462"/>
      <c r="IND3822" s="1462"/>
      <c r="INE3822" s="1464"/>
      <c r="INF3822" s="1465"/>
      <c r="ING3822" s="1466"/>
      <c r="INH3822" s="1466"/>
      <c r="INI3822" s="1462"/>
      <c r="INJ3822" s="1462"/>
      <c r="INK3822" s="1462"/>
      <c r="INL3822" s="1462"/>
      <c r="INM3822" s="1463"/>
      <c r="INN3822" s="1462"/>
      <c r="INO3822" s="1462"/>
      <c r="INP3822" s="1462"/>
      <c r="INQ3822" s="1462"/>
      <c r="INR3822" s="1463"/>
      <c r="INS3822" s="1462"/>
      <c r="INT3822" s="1462"/>
      <c r="INU3822" s="1462"/>
      <c r="INV3822" s="1462"/>
      <c r="INW3822" s="1462"/>
      <c r="INX3822" s="1462"/>
      <c r="INY3822" s="1462"/>
      <c r="INZ3822" s="1463"/>
      <c r="IOA3822" s="1462"/>
      <c r="IOB3822" s="1462"/>
      <c r="IOC3822" s="1463"/>
      <c r="IOD3822" s="1463"/>
      <c r="IOE3822" s="1463"/>
      <c r="IOF3822" s="1463"/>
      <c r="IOG3822" s="1463"/>
      <c r="IOH3822" s="1463"/>
      <c r="IOI3822" s="1462"/>
      <c r="IOJ3822" s="1462"/>
      <c r="IOK3822" s="1464"/>
      <c r="IOL3822" s="1465"/>
      <c r="IOM3822" s="1466"/>
      <c r="ION3822" s="1466"/>
      <c r="IOO3822" s="1462"/>
      <c r="IOP3822" s="1462"/>
      <c r="IOQ3822" s="1462"/>
      <c r="IOR3822" s="1462"/>
      <c r="IOS3822" s="1463"/>
      <c r="IOT3822" s="1462"/>
      <c r="IOU3822" s="1462"/>
      <c r="IOV3822" s="1462"/>
      <c r="IOW3822" s="1462"/>
      <c r="IOX3822" s="1463"/>
      <c r="IOY3822" s="1462"/>
      <c r="IOZ3822" s="1462"/>
      <c r="IPA3822" s="1462"/>
      <c r="IPB3822" s="1462"/>
      <c r="IPC3822" s="1462"/>
      <c r="IPD3822" s="1462"/>
      <c r="IPE3822" s="1462"/>
      <c r="IPF3822" s="1463"/>
      <c r="IPG3822" s="1462"/>
      <c r="IPH3822" s="1462"/>
      <c r="IPI3822" s="1463"/>
      <c r="IPJ3822" s="1463"/>
      <c r="IPK3822" s="1463"/>
      <c r="IPL3822" s="1463"/>
      <c r="IPM3822" s="1463"/>
      <c r="IPN3822" s="1463"/>
      <c r="IPO3822" s="1462"/>
      <c r="IPP3822" s="1462"/>
      <c r="IPQ3822" s="1464"/>
      <c r="IPR3822" s="1465"/>
      <c r="IPS3822" s="1466"/>
      <c r="IPT3822" s="1466"/>
      <c r="IPU3822" s="1462"/>
      <c r="IPV3822" s="1462"/>
      <c r="IPW3822" s="1462"/>
      <c r="IPX3822" s="1462"/>
      <c r="IPY3822" s="1463"/>
      <c r="IPZ3822" s="1462"/>
      <c r="IQA3822" s="1462"/>
      <c r="IQB3822" s="1462"/>
      <c r="IQC3822" s="1462"/>
      <c r="IQD3822" s="1463"/>
      <c r="IQE3822" s="1462"/>
      <c r="IQF3822" s="1462"/>
      <c r="IQG3822" s="1462"/>
      <c r="IQH3822" s="1462"/>
      <c r="IQI3822" s="1462"/>
      <c r="IQJ3822" s="1462"/>
      <c r="IQK3822" s="1462"/>
      <c r="IQL3822" s="1463"/>
      <c r="IQM3822" s="1462"/>
      <c r="IQN3822" s="1462"/>
      <c r="IQO3822" s="1463"/>
      <c r="IQP3822" s="1463"/>
      <c r="IQQ3822" s="1463"/>
      <c r="IQR3822" s="1463"/>
      <c r="IQS3822" s="1463"/>
      <c r="IQT3822" s="1463"/>
      <c r="IQU3822" s="1462"/>
      <c r="IQV3822" s="1462"/>
      <c r="IQW3822" s="1464"/>
      <c r="IQX3822" s="1465"/>
      <c r="IQY3822" s="1466"/>
      <c r="IQZ3822" s="1466"/>
      <c r="IRA3822" s="1462"/>
      <c r="IRB3822" s="1462"/>
      <c r="IRC3822" s="1462"/>
      <c r="IRD3822" s="1462"/>
      <c r="IRE3822" s="1463"/>
      <c r="IRF3822" s="1462"/>
      <c r="IRG3822" s="1462"/>
      <c r="IRH3822" s="1462"/>
      <c r="IRI3822" s="1462"/>
      <c r="IRJ3822" s="1463"/>
      <c r="IRK3822" s="1462"/>
      <c r="IRL3822" s="1462"/>
      <c r="IRM3822" s="1462"/>
      <c r="IRN3822" s="1462"/>
      <c r="IRO3822" s="1462"/>
      <c r="IRP3822" s="1462"/>
      <c r="IRQ3822" s="1462"/>
      <c r="IRR3822" s="1463"/>
      <c r="IRS3822" s="1462"/>
      <c r="IRT3822" s="1462"/>
      <c r="IRU3822" s="1463"/>
      <c r="IRV3822" s="1463"/>
      <c r="IRW3822" s="1463"/>
      <c r="IRX3822" s="1463"/>
      <c r="IRY3822" s="1463"/>
      <c r="IRZ3822" s="1463"/>
      <c r="ISA3822" s="1462"/>
      <c r="ISB3822" s="1462"/>
      <c r="ISC3822" s="1464"/>
      <c r="ISD3822" s="1465"/>
      <c r="ISE3822" s="1466"/>
      <c r="ISF3822" s="1466"/>
      <c r="ISG3822" s="1462"/>
      <c r="ISH3822" s="1462"/>
      <c r="ISI3822" s="1462"/>
      <c r="ISJ3822" s="1462"/>
      <c r="ISK3822" s="1463"/>
      <c r="ISL3822" s="1462"/>
      <c r="ISM3822" s="1462"/>
      <c r="ISN3822" s="1462"/>
      <c r="ISO3822" s="1462"/>
      <c r="ISP3822" s="1463"/>
      <c r="ISQ3822" s="1462"/>
      <c r="ISR3822" s="1462"/>
      <c r="ISS3822" s="1462"/>
      <c r="IST3822" s="1462"/>
      <c r="ISU3822" s="1462"/>
      <c r="ISV3822" s="1462"/>
      <c r="ISW3822" s="1462"/>
      <c r="ISX3822" s="1463"/>
      <c r="ISY3822" s="1462"/>
      <c r="ISZ3822" s="1462"/>
      <c r="ITA3822" s="1463"/>
      <c r="ITB3822" s="1463"/>
      <c r="ITC3822" s="1463"/>
      <c r="ITD3822" s="1463"/>
      <c r="ITE3822" s="1463"/>
      <c r="ITF3822" s="1463"/>
      <c r="ITG3822" s="1462"/>
      <c r="ITH3822" s="1462"/>
      <c r="ITI3822" s="1464"/>
      <c r="ITJ3822" s="1465"/>
      <c r="ITK3822" s="1466"/>
      <c r="ITL3822" s="1466"/>
      <c r="ITM3822" s="1462"/>
      <c r="ITN3822" s="1462"/>
      <c r="ITO3822" s="1462"/>
      <c r="ITP3822" s="1462"/>
      <c r="ITQ3822" s="1463"/>
      <c r="ITR3822" s="1462"/>
      <c r="ITS3822" s="1462"/>
      <c r="ITT3822" s="1462"/>
      <c r="ITU3822" s="1462"/>
      <c r="ITV3822" s="1463"/>
      <c r="ITW3822" s="1462"/>
      <c r="ITX3822" s="1462"/>
      <c r="ITY3822" s="1462"/>
      <c r="ITZ3822" s="1462"/>
      <c r="IUA3822" s="1462"/>
      <c r="IUB3822" s="1462"/>
      <c r="IUC3822" s="1462"/>
      <c r="IUD3822" s="1463"/>
      <c r="IUE3822" s="1462"/>
      <c r="IUF3822" s="1462"/>
      <c r="IUG3822" s="1463"/>
      <c r="IUH3822" s="1463"/>
      <c r="IUI3822" s="1463"/>
      <c r="IUJ3822" s="1463"/>
      <c r="IUK3822" s="1463"/>
      <c r="IUL3822" s="1463"/>
      <c r="IUM3822" s="1462"/>
      <c r="IUN3822" s="1462"/>
      <c r="IUO3822" s="1464"/>
      <c r="IUP3822" s="1465"/>
      <c r="IUQ3822" s="1466"/>
      <c r="IUR3822" s="1466"/>
      <c r="IUS3822" s="1462"/>
      <c r="IUT3822" s="1462"/>
      <c r="IUU3822" s="1462"/>
      <c r="IUV3822" s="1462"/>
      <c r="IUW3822" s="1463"/>
      <c r="IUX3822" s="1462"/>
      <c r="IUY3822" s="1462"/>
      <c r="IUZ3822" s="1462"/>
      <c r="IVA3822" s="1462"/>
      <c r="IVB3822" s="1463"/>
      <c r="IVC3822" s="1462"/>
      <c r="IVD3822" s="1462"/>
      <c r="IVE3822" s="1462"/>
      <c r="IVF3822" s="1462"/>
      <c r="IVG3822" s="1462"/>
      <c r="IVH3822" s="1462"/>
      <c r="IVI3822" s="1462"/>
      <c r="IVJ3822" s="1463"/>
      <c r="IVK3822" s="1462"/>
      <c r="IVL3822" s="1462"/>
      <c r="IVM3822" s="1463"/>
      <c r="IVN3822" s="1463"/>
      <c r="IVO3822" s="1463"/>
      <c r="IVP3822" s="1463"/>
      <c r="IVQ3822" s="1463"/>
      <c r="IVR3822" s="1463"/>
      <c r="IVS3822" s="1462"/>
      <c r="IVT3822" s="1462"/>
      <c r="IVU3822" s="1464"/>
      <c r="IVV3822" s="1465"/>
      <c r="IVW3822" s="1466"/>
      <c r="IVX3822" s="1466"/>
      <c r="IVY3822" s="1462"/>
      <c r="IVZ3822" s="1462"/>
      <c r="IWA3822" s="1462"/>
      <c r="IWB3822" s="1462"/>
      <c r="IWC3822" s="1463"/>
      <c r="IWD3822" s="1462"/>
      <c r="IWE3822" s="1462"/>
      <c r="IWF3822" s="1462"/>
      <c r="IWG3822" s="1462"/>
      <c r="IWH3822" s="1463"/>
      <c r="IWI3822" s="1462"/>
      <c r="IWJ3822" s="1462"/>
      <c r="IWK3822" s="1462"/>
      <c r="IWL3822" s="1462"/>
      <c r="IWM3822" s="1462"/>
      <c r="IWN3822" s="1462"/>
      <c r="IWO3822" s="1462"/>
      <c r="IWP3822" s="1463"/>
      <c r="IWQ3822" s="1462"/>
      <c r="IWR3822" s="1462"/>
      <c r="IWS3822" s="1463"/>
      <c r="IWT3822" s="1463"/>
      <c r="IWU3822" s="1463"/>
      <c r="IWV3822" s="1463"/>
      <c r="IWW3822" s="1463"/>
      <c r="IWX3822" s="1463"/>
      <c r="IWY3822" s="1462"/>
      <c r="IWZ3822" s="1462"/>
      <c r="IXA3822" s="1464"/>
      <c r="IXB3822" s="1465"/>
      <c r="IXC3822" s="1466"/>
      <c r="IXD3822" s="1466"/>
      <c r="IXE3822" s="1462"/>
      <c r="IXF3822" s="1462"/>
      <c r="IXG3822" s="1462"/>
      <c r="IXH3822" s="1462"/>
      <c r="IXI3822" s="1463"/>
      <c r="IXJ3822" s="1462"/>
      <c r="IXK3822" s="1462"/>
      <c r="IXL3822" s="1462"/>
      <c r="IXM3822" s="1462"/>
      <c r="IXN3822" s="1463"/>
      <c r="IXO3822" s="1462"/>
      <c r="IXP3822" s="1462"/>
      <c r="IXQ3822" s="1462"/>
      <c r="IXR3822" s="1462"/>
      <c r="IXS3822" s="1462"/>
      <c r="IXT3822" s="1462"/>
      <c r="IXU3822" s="1462"/>
      <c r="IXV3822" s="1463"/>
      <c r="IXW3822" s="1462"/>
      <c r="IXX3822" s="1462"/>
      <c r="IXY3822" s="1463"/>
      <c r="IXZ3822" s="1463"/>
      <c r="IYA3822" s="1463"/>
      <c r="IYB3822" s="1463"/>
      <c r="IYC3822" s="1463"/>
      <c r="IYD3822" s="1463"/>
      <c r="IYE3822" s="1462"/>
      <c r="IYF3822" s="1462"/>
      <c r="IYG3822" s="1464"/>
      <c r="IYH3822" s="1465"/>
      <c r="IYI3822" s="1466"/>
      <c r="IYJ3822" s="1466"/>
      <c r="IYK3822" s="1462"/>
      <c r="IYL3822" s="1462"/>
      <c r="IYM3822" s="1462"/>
      <c r="IYN3822" s="1462"/>
      <c r="IYO3822" s="1463"/>
      <c r="IYP3822" s="1462"/>
      <c r="IYQ3822" s="1462"/>
      <c r="IYR3822" s="1462"/>
      <c r="IYS3822" s="1462"/>
      <c r="IYT3822" s="1463"/>
      <c r="IYU3822" s="1462"/>
      <c r="IYV3822" s="1462"/>
      <c r="IYW3822" s="1462"/>
      <c r="IYX3822" s="1462"/>
      <c r="IYY3822" s="1462"/>
      <c r="IYZ3822" s="1462"/>
      <c r="IZA3822" s="1462"/>
      <c r="IZB3822" s="1463"/>
      <c r="IZC3822" s="1462"/>
      <c r="IZD3822" s="1462"/>
      <c r="IZE3822" s="1463"/>
      <c r="IZF3822" s="1463"/>
      <c r="IZG3822" s="1463"/>
      <c r="IZH3822" s="1463"/>
      <c r="IZI3822" s="1463"/>
      <c r="IZJ3822" s="1463"/>
      <c r="IZK3822" s="1462"/>
      <c r="IZL3822" s="1462"/>
      <c r="IZM3822" s="1464"/>
      <c r="IZN3822" s="1465"/>
      <c r="IZO3822" s="1466"/>
      <c r="IZP3822" s="1466"/>
      <c r="IZQ3822" s="1462"/>
      <c r="IZR3822" s="1462"/>
      <c r="IZS3822" s="1462"/>
      <c r="IZT3822" s="1462"/>
      <c r="IZU3822" s="1463"/>
      <c r="IZV3822" s="1462"/>
      <c r="IZW3822" s="1462"/>
      <c r="IZX3822" s="1462"/>
      <c r="IZY3822" s="1462"/>
      <c r="IZZ3822" s="1463"/>
      <c r="JAA3822" s="1462"/>
      <c r="JAB3822" s="1462"/>
      <c r="JAC3822" s="1462"/>
      <c r="JAD3822" s="1462"/>
      <c r="JAE3822" s="1462"/>
      <c r="JAF3822" s="1462"/>
      <c r="JAG3822" s="1462"/>
      <c r="JAH3822" s="1463"/>
      <c r="JAI3822" s="1462"/>
      <c r="JAJ3822" s="1462"/>
      <c r="JAK3822" s="1463"/>
      <c r="JAL3822" s="1463"/>
      <c r="JAM3822" s="1463"/>
      <c r="JAN3822" s="1463"/>
      <c r="JAO3822" s="1463"/>
      <c r="JAP3822" s="1463"/>
      <c r="JAQ3822" s="1462"/>
      <c r="JAR3822" s="1462"/>
      <c r="JAS3822" s="1464"/>
      <c r="JAT3822" s="1465"/>
      <c r="JAU3822" s="1466"/>
      <c r="JAV3822" s="1466"/>
      <c r="JAW3822" s="1462"/>
      <c r="JAX3822" s="1462"/>
      <c r="JAY3822" s="1462"/>
      <c r="JAZ3822" s="1462"/>
      <c r="JBA3822" s="1463"/>
      <c r="JBB3822" s="1462"/>
      <c r="JBC3822" s="1462"/>
      <c r="JBD3822" s="1462"/>
      <c r="JBE3822" s="1462"/>
      <c r="JBF3822" s="1463"/>
      <c r="JBG3822" s="1462"/>
      <c r="JBH3822" s="1462"/>
      <c r="JBI3822" s="1462"/>
      <c r="JBJ3822" s="1462"/>
      <c r="JBK3822" s="1462"/>
      <c r="JBL3822" s="1462"/>
      <c r="JBM3822" s="1462"/>
      <c r="JBN3822" s="1463"/>
      <c r="JBO3822" s="1462"/>
      <c r="JBP3822" s="1462"/>
      <c r="JBQ3822" s="1463"/>
      <c r="JBR3822" s="1463"/>
      <c r="JBS3822" s="1463"/>
      <c r="JBT3822" s="1463"/>
      <c r="JBU3822" s="1463"/>
      <c r="JBV3822" s="1463"/>
      <c r="JBW3822" s="1462"/>
      <c r="JBX3822" s="1462"/>
      <c r="JBY3822" s="1464"/>
      <c r="JBZ3822" s="1465"/>
      <c r="JCA3822" s="1466"/>
      <c r="JCB3822" s="1466"/>
      <c r="JCC3822" s="1462"/>
      <c r="JCD3822" s="1462"/>
      <c r="JCE3822" s="1462"/>
      <c r="JCF3822" s="1462"/>
      <c r="JCG3822" s="1463"/>
      <c r="JCH3822" s="1462"/>
      <c r="JCI3822" s="1462"/>
      <c r="JCJ3822" s="1462"/>
      <c r="JCK3822" s="1462"/>
      <c r="JCL3822" s="1463"/>
      <c r="JCM3822" s="1462"/>
      <c r="JCN3822" s="1462"/>
      <c r="JCO3822" s="1462"/>
      <c r="JCP3822" s="1462"/>
      <c r="JCQ3822" s="1462"/>
      <c r="JCR3822" s="1462"/>
      <c r="JCS3822" s="1462"/>
      <c r="JCT3822" s="1463"/>
      <c r="JCU3822" s="1462"/>
      <c r="JCV3822" s="1462"/>
      <c r="JCW3822" s="1463"/>
      <c r="JCX3822" s="1463"/>
      <c r="JCY3822" s="1463"/>
      <c r="JCZ3822" s="1463"/>
      <c r="JDA3822" s="1463"/>
      <c r="JDB3822" s="1463"/>
      <c r="JDC3822" s="1462"/>
      <c r="JDD3822" s="1462"/>
      <c r="JDE3822" s="1464"/>
      <c r="JDF3822" s="1465"/>
      <c r="JDG3822" s="1466"/>
      <c r="JDH3822" s="1466"/>
      <c r="JDI3822" s="1462"/>
      <c r="JDJ3822" s="1462"/>
      <c r="JDK3822" s="1462"/>
      <c r="JDL3822" s="1462"/>
      <c r="JDM3822" s="1463"/>
      <c r="JDN3822" s="1462"/>
      <c r="JDO3822" s="1462"/>
      <c r="JDP3822" s="1462"/>
      <c r="JDQ3822" s="1462"/>
      <c r="JDR3822" s="1463"/>
      <c r="JDS3822" s="1462"/>
      <c r="JDT3822" s="1462"/>
      <c r="JDU3822" s="1462"/>
      <c r="JDV3822" s="1462"/>
      <c r="JDW3822" s="1462"/>
      <c r="JDX3822" s="1462"/>
      <c r="JDY3822" s="1462"/>
      <c r="JDZ3822" s="1463"/>
      <c r="JEA3822" s="1462"/>
      <c r="JEB3822" s="1462"/>
      <c r="JEC3822" s="1463"/>
      <c r="JED3822" s="1463"/>
      <c r="JEE3822" s="1463"/>
      <c r="JEF3822" s="1463"/>
      <c r="JEG3822" s="1463"/>
      <c r="JEH3822" s="1463"/>
      <c r="JEI3822" s="1462"/>
      <c r="JEJ3822" s="1462"/>
      <c r="JEK3822" s="1464"/>
      <c r="JEL3822" s="1465"/>
      <c r="JEM3822" s="1466"/>
      <c r="JEN3822" s="1466"/>
      <c r="JEO3822" s="1462"/>
      <c r="JEP3822" s="1462"/>
      <c r="JEQ3822" s="1462"/>
      <c r="JER3822" s="1462"/>
      <c r="JES3822" s="1463"/>
      <c r="JET3822" s="1462"/>
      <c r="JEU3822" s="1462"/>
      <c r="JEV3822" s="1462"/>
      <c r="JEW3822" s="1462"/>
      <c r="JEX3822" s="1463"/>
      <c r="JEY3822" s="1462"/>
      <c r="JEZ3822" s="1462"/>
      <c r="JFA3822" s="1462"/>
      <c r="JFB3822" s="1462"/>
      <c r="JFC3822" s="1462"/>
      <c r="JFD3822" s="1462"/>
      <c r="JFE3822" s="1462"/>
      <c r="JFF3822" s="1463"/>
      <c r="JFG3822" s="1462"/>
      <c r="JFH3822" s="1462"/>
      <c r="JFI3822" s="1463"/>
      <c r="JFJ3822" s="1463"/>
      <c r="JFK3822" s="1463"/>
      <c r="JFL3822" s="1463"/>
      <c r="JFM3822" s="1463"/>
      <c r="JFN3822" s="1463"/>
      <c r="JFO3822" s="1462"/>
      <c r="JFP3822" s="1462"/>
      <c r="JFQ3822" s="1464"/>
      <c r="JFR3822" s="1465"/>
      <c r="JFS3822" s="1466"/>
      <c r="JFT3822" s="1466"/>
      <c r="JFU3822" s="1462"/>
      <c r="JFV3822" s="1462"/>
      <c r="JFW3822" s="1462"/>
      <c r="JFX3822" s="1462"/>
      <c r="JFY3822" s="1463"/>
      <c r="JFZ3822" s="1462"/>
      <c r="JGA3822" s="1462"/>
      <c r="JGB3822" s="1462"/>
      <c r="JGC3822" s="1462"/>
      <c r="JGD3822" s="1463"/>
      <c r="JGE3822" s="1462"/>
      <c r="JGF3822" s="1462"/>
      <c r="JGG3822" s="1462"/>
      <c r="JGH3822" s="1462"/>
      <c r="JGI3822" s="1462"/>
      <c r="JGJ3822" s="1462"/>
      <c r="JGK3822" s="1462"/>
      <c r="JGL3822" s="1463"/>
      <c r="JGM3822" s="1462"/>
      <c r="JGN3822" s="1462"/>
      <c r="JGO3822" s="1463"/>
      <c r="JGP3822" s="1463"/>
      <c r="JGQ3822" s="1463"/>
      <c r="JGR3822" s="1463"/>
      <c r="JGS3822" s="1463"/>
      <c r="JGT3822" s="1463"/>
      <c r="JGU3822" s="1462"/>
      <c r="JGV3822" s="1462"/>
      <c r="JGW3822" s="1464"/>
      <c r="JGX3822" s="1465"/>
      <c r="JGY3822" s="1466"/>
      <c r="JGZ3822" s="1466"/>
      <c r="JHA3822" s="1462"/>
      <c r="JHB3822" s="1462"/>
      <c r="JHC3822" s="1462"/>
      <c r="JHD3822" s="1462"/>
      <c r="JHE3822" s="1463"/>
      <c r="JHF3822" s="1462"/>
      <c r="JHG3822" s="1462"/>
      <c r="JHH3822" s="1462"/>
      <c r="JHI3822" s="1462"/>
      <c r="JHJ3822" s="1463"/>
      <c r="JHK3822" s="1462"/>
      <c r="JHL3822" s="1462"/>
      <c r="JHM3822" s="1462"/>
      <c r="JHN3822" s="1462"/>
      <c r="JHO3822" s="1462"/>
      <c r="JHP3822" s="1462"/>
      <c r="JHQ3822" s="1462"/>
      <c r="JHR3822" s="1463"/>
      <c r="JHS3822" s="1462"/>
      <c r="JHT3822" s="1462"/>
      <c r="JHU3822" s="1463"/>
      <c r="JHV3822" s="1463"/>
      <c r="JHW3822" s="1463"/>
      <c r="JHX3822" s="1463"/>
      <c r="JHY3822" s="1463"/>
      <c r="JHZ3822" s="1463"/>
      <c r="JIA3822" s="1462"/>
      <c r="JIB3822" s="1462"/>
      <c r="JIC3822" s="1464"/>
      <c r="JID3822" s="1465"/>
      <c r="JIE3822" s="1466"/>
      <c r="JIF3822" s="1466"/>
      <c r="JIG3822" s="1462"/>
      <c r="JIH3822" s="1462"/>
      <c r="JII3822" s="1462"/>
      <c r="JIJ3822" s="1462"/>
      <c r="JIK3822" s="1463"/>
      <c r="JIL3822" s="1462"/>
      <c r="JIM3822" s="1462"/>
      <c r="JIN3822" s="1462"/>
      <c r="JIO3822" s="1462"/>
      <c r="JIP3822" s="1463"/>
      <c r="JIQ3822" s="1462"/>
      <c r="JIR3822" s="1462"/>
      <c r="JIS3822" s="1462"/>
      <c r="JIT3822" s="1462"/>
      <c r="JIU3822" s="1462"/>
      <c r="JIV3822" s="1462"/>
      <c r="JIW3822" s="1462"/>
      <c r="JIX3822" s="1463"/>
      <c r="JIY3822" s="1462"/>
      <c r="JIZ3822" s="1462"/>
      <c r="JJA3822" s="1463"/>
      <c r="JJB3822" s="1463"/>
      <c r="JJC3822" s="1463"/>
      <c r="JJD3822" s="1463"/>
      <c r="JJE3822" s="1463"/>
      <c r="JJF3822" s="1463"/>
      <c r="JJG3822" s="1462"/>
      <c r="JJH3822" s="1462"/>
      <c r="JJI3822" s="1464"/>
      <c r="JJJ3822" s="1465"/>
      <c r="JJK3822" s="1466"/>
      <c r="JJL3822" s="1466"/>
      <c r="JJM3822" s="1462"/>
      <c r="JJN3822" s="1462"/>
      <c r="JJO3822" s="1462"/>
      <c r="JJP3822" s="1462"/>
      <c r="JJQ3822" s="1463"/>
      <c r="JJR3822" s="1462"/>
      <c r="JJS3822" s="1462"/>
      <c r="JJT3822" s="1462"/>
      <c r="JJU3822" s="1462"/>
      <c r="JJV3822" s="1463"/>
      <c r="JJW3822" s="1462"/>
      <c r="JJX3822" s="1462"/>
      <c r="JJY3822" s="1462"/>
      <c r="JJZ3822" s="1462"/>
      <c r="JKA3822" s="1462"/>
      <c r="JKB3822" s="1462"/>
      <c r="JKC3822" s="1462"/>
      <c r="JKD3822" s="1463"/>
      <c r="JKE3822" s="1462"/>
      <c r="JKF3822" s="1462"/>
      <c r="JKG3822" s="1463"/>
      <c r="JKH3822" s="1463"/>
      <c r="JKI3822" s="1463"/>
      <c r="JKJ3822" s="1463"/>
      <c r="JKK3822" s="1463"/>
      <c r="JKL3822" s="1463"/>
      <c r="JKM3822" s="1462"/>
      <c r="JKN3822" s="1462"/>
      <c r="JKO3822" s="1464"/>
      <c r="JKP3822" s="1465"/>
      <c r="JKQ3822" s="1466"/>
      <c r="JKR3822" s="1466"/>
      <c r="JKS3822" s="1462"/>
      <c r="JKT3822" s="1462"/>
      <c r="JKU3822" s="1462"/>
      <c r="JKV3822" s="1462"/>
      <c r="JKW3822" s="1463"/>
      <c r="JKX3822" s="1462"/>
      <c r="JKY3822" s="1462"/>
      <c r="JKZ3822" s="1462"/>
      <c r="JLA3822" s="1462"/>
      <c r="JLB3822" s="1463"/>
      <c r="JLC3822" s="1462"/>
      <c r="JLD3822" s="1462"/>
      <c r="JLE3822" s="1462"/>
      <c r="JLF3822" s="1462"/>
      <c r="JLG3822" s="1462"/>
      <c r="JLH3822" s="1462"/>
      <c r="JLI3822" s="1462"/>
      <c r="JLJ3822" s="1463"/>
      <c r="JLK3822" s="1462"/>
      <c r="JLL3822" s="1462"/>
      <c r="JLM3822" s="1463"/>
      <c r="JLN3822" s="1463"/>
      <c r="JLO3822" s="1463"/>
      <c r="JLP3822" s="1463"/>
      <c r="JLQ3822" s="1463"/>
      <c r="JLR3822" s="1463"/>
      <c r="JLS3822" s="1462"/>
      <c r="JLT3822" s="1462"/>
      <c r="JLU3822" s="1464"/>
      <c r="JLV3822" s="1465"/>
      <c r="JLW3822" s="1466"/>
      <c r="JLX3822" s="1466"/>
      <c r="JLY3822" s="1462"/>
      <c r="JLZ3822" s="1462"/>
      <c r="JMA3822" s="1462"/>
      <c r="JMB3822" s="1462"/>
      <c r="JMC3822" s="1463"/>
      <c r="JMD3822" s="1462"/>
      <c r="JME3822" s="1462"/>
      <c r="JMF3822" s="1462"/>
      <c r="JMG3822" s="1462"/>
      <c r="JMH3822" s="1463"/>
      <c r="JMI3822" s="1462"/>
      <c r="JMJ3822" s="1462"/>
      <c r="JMK3822" s="1462"/>
      <c r="JML3822" s="1462"/>
      <c r="JMM3822" s="1462"/>
      <c r="JMN3822" s="1462"/>
      <c r="JMO3822" s="1462"/>
      <c r="JMP3822" s="1463"/>
      <c r="JMQ3822" s="1462"/>
      <c r="JMR3822" s="1462"/>
      <c r="JMS3822" s="1463"/>
      <c r="JMT3822" s="1463"/>
      <c r="JMU3822" s="1463"/>
      <c r="JMV3822" s="1463"/>
      <c r="JMW3822" s="1463"/>
      <c r="JMX3822" s="1463"/>
      <c r="JMY3822" s="1462"/>
      <c r="JMZ3822" s="1462"/>
      <c r="JNA3822" s="1464"/>
      <c r="JNB3822" s="1465"/>
      <c r="JNC3822" s="1466"/>
      <c r="JND3822" s="1466"/>
      <c r="JNE3822" s="1462"/>
      <c r="JNF3822" s="1462"/>
      <c r="JNG3822" s="1462"/>
      <c r="JNH3822" s="1462"/>
      <c r="JNI3822" s="1463"/>
      <c r="JNJ3822" s="1462"/>
      <c r="JNK3822" s="1462"/>
      <c r="JNL3822" s="1462"/>
      <c r="JNM3822" s="1462"/>
      <c r="JNN3822" s="1463"/>
      <c r="JNO3822" s="1462"/>
      <c r="JNP3822" s="1462"/>
      <c r="JNQ3822" s="1462"/>
      <c r="JNR3822" s="1462"/>
      <c r="JNS3822" s="1462"/>
      <c r="JNT3822" s="1462"/>
      <c r="JNU3822" s="1462"/>
      <c r="JNV3822" s="1463"/>
      <c r="JNW3822" s="1462"/>
      <c r="JNX3822" s="1462"/>
      <c r="JNY3822" s="1463"/>
      <c r="JNZ3822" s="1463"/>
      <c r="JOA3822" s="1463"/>
      <c r="JOB3822" s="1463"/>
      <c r="JOC3822" s="1463"/>
      <c r="JOD3822" s="1463"/>
      <c r="JOE3822" s="1462"/>
      <c r="JOF3822" s="1462"/>
      <c r="JOG3822" s="1464"/>
      <c r="JOH3822" s="1465"/>
      <c r="JOI3822" s="1466"/>
      <c r="JOJ3822" s="1466"/>
      <c r="JOK3822" s="1462"/>
      <c r="JOL3822" s="1462"/>
      <c r="JOM3822" s="1462"/>
      <c r="JON3822" s="1462"/>
      <c r="JOO3822" s="1463"/>
      <c r="JOP3822" s="1462"/>
      <c r="JOQ3822" s="1462"/>
      <c r="JOR3822" s="1462"/>
      <c r="JOS3822" s="1462"/>
      <c r="JOT3822" s="1463"/>
      <c r="JOU3822" s="1462"/>
      <c r="JOV3822" s="1462"/>
      <c r="JOW3822" s="1462"/>
      <c r="JOX3822" s="1462"/>
      <c r="JOY3822" s="1462"/>
      <c r="JOZ3822" s="1462"/>
      <c r="JPA3822" s="1462"/>
      <c r="JPB3822" s="1463"/>
      <c r="JPC3822" s="1462"/>
      <c r="JPD3822" s="1462"/>
      <c r="JPE3822" s="1463"/>
      <c r="JPF3822" s="1463"/>
      <c r="JPG3822" s="1463"/>
      <c r="JPH3822" s="1463"/>
      <c r="JPI3822" s="1463"/>
      <c r="JPJ3822" s="1463"/>
      <c r="JPK3822" s="1462"/>
      <c r="JPL3822" s="1462"/>
      <c r="JPM3822" s="1464"/>
      <c r="JPN3822" s="1465"/>
      <c r="JPO3822" s="1466"/>
      <c r="JPP3822" s="1466"/>
      <c r="JPQ3822" s="1462"/>
      <c r="JPR3822" s="1462"/>
      <c r="JPS3822" s="1462"/>
      <c r="JPT3822" s="1462"/>
      <c r="JPU3822" s="1463"/>
      <c r="JPV3822" s="1462"/>
      <c r="JPW3822" s="1462"/>
      <c r="JPX3822" s="1462"/>
      <c r="JPY3822" s="1462"/>
      <c r="JPZ3822" s="1463"/>
      <c r="JQA3822" s="1462"/>
      <c r="JQB3822" s="1462"/>
      <c r="JQC3822" s="1462"/>
      <c r="JQD3822" s="1462"/>
      <c r="JQE3822" s="1462"/>
      <c r="JQF3822" s="1462"/>
      <c r="JQG3822" s="1462"/>
      <c r="JQH3822" s="1463"/>
      <c r="JQI3822" s="1462"/>
      <c r="JQJ3822" s="1462"/>
      <c r="JQK3822" s="1463"/>
      <c r="JQL3822" s="1463"/>
      <c r="JQM3822" s="1463"/>
      <c r="JQN3822" s="1463"/>
      <c r="JQO3822" s="1463"/>
      <c r="JQP3822" s="1463"/>
      <c r="JQQ3822" s="1462"/>
      <c r="JQR3822" s="1462"/>
      <c r="JQS3822" s="1464"/>
      <c r="JQT3822" s="1465"/>
      <c r="JQU3822" s="1466"/>
      <c r="JQV3822" s="1466"/>
      <c r="JQW3822" s="1462"/>
      <c r="JQX3822" s="1462"/>
      <c r="JQY3822" s="1462"/>
      <c r="JQZ3822" s="1462"/>
      <c r="JRA3822" s="1463"/>
      <c r="JRB3822" s="1462"/>
      <c r="JRC3822" s="1462"/>
      <c r="JRD3822" s="1462"/>
      <c r="JRE3822" s="1462"/>
      <c r="JRF3822" s="1463"/>
      <c r="JRG3822" s="1462"/>
      <c r="JRH3822" s="1462"/>
      <c r="JRI3822" s="1462"/>
      <c r="JRJ3822" s="1462"/>
      <c r="JRK3822" s="1462"/>
      <c r="JRL3822" s="1462"/>
      <c r="JRM3822" s="1462"/>
      <c r="JRN3822" s="1463"/>
      <c r="JRO3822" s="1462"/>
      <c r="JRP3822" s="1462"/>
      <c r="JRQ3822" s="1463"/>
      <c r="JRR3822" s="1463"/>
      <c r="JRS3822" s="1463"/>
      <c r="JRT3822" s="1463"/>
      <c r="JRU3822" s="1463"/>
      <c r="JRV3822" s="1463"/>
      <c r="JRW3822" s="1462"/>
      <c r="JRX3822" s="1462"/>
      <c r="JRY3822" s="1464"/>
      <c r="JRZ3822" s="1465"/>
      <c r="JSA3822" s="1466"/>
      <c r="JSB3822" s="1466"/>
      <c r="JSC3822" s="1462"/>
      <c r="JSD3822" s="1462"/>
      <c r="JSE3822" s="1462"/>
      <c r="JSF3822" s="1462"/>
      <c r="JSG3822" s="1463"/>
      <c r="JSH3822" s="1462"/>
      <c r="JSI3822" s="1462"/>
      <c r="JSJ3822" s="1462"/>
      <c r="JSK3822" s="1462"/>
      <c r="JSL3822" s="1463"/>
      <c r="JSM3822" s="1462"/>
      <c r="JSN3822" s="1462"/>
      <c r="JSO3822" s="1462"/>
      <c r="JSP3822" s="1462"/>
      <c r="JSQ3822" s="1462"/>
      <c r="JSR3822" s="1462"/>
      <c r="JSS3822" s="1462"/>
      <c r="JST3822" s="1463"/>
      <c r="JSU3822" s="1462"/>
      <c r="JSV3822" s="1462"/>
      <c r="JSW3822" s="1463"/>
      <c r="JSX3822" s="1463"/>
      <c r="JSY3822" s="1463"/>
      <c r="JSZ3822" s="1463"/>
      <c r="JTA3822" s="1463"/>
      <c r="JTB3822" s="1463"/>
      <c r="JTC3822" s="1462"/>
      <c r="JTD3822" s="1462"/>
      <c r="JTE3822" s="1464"/>
      <c r="JTF3822" s="1465"/>
      <c r="JTG3822" s="1466"/>
      <c r="JTH3822" s="1466"/>
      <c r="JTI3822" s="1462"/>
      <c r="JTJ3822" s="1462"/>
      <c r="JTK3822" s="1462"/>
      <c r="JTL3822" s="1462"/>
      <c r="JTM3822" s="1463"/>
      <c r="JTN3822" s="1462"/>
      <c r="JTO3822" s="1462"/>
      <c r="JTP3822" s="1462"/>
      <c r="JTQ3822" s="1462"/>
      <c r="JTR3822" s="1463"/>
      <c r="JTS3822" s="1462"/>
      <c r="JTT3822" s="1462"/>
      <c r="JTU3822" s="1462"/>
      <c r="JTV3822" s="1462"/>
      <c r="JTW3822" s="1462"/>
      <c r="JTX3822" s="1462"/>
      <c r="JTY3822" s="1462"/>
      <c r="JTZ3822" s="1463"/>
      <c r="JUA3822" s="1462"/>
      <c r="JUB3822" s="1462"/>
      <c r="JUC3822" s="1463"/>
      <c r="JUD3822" s="1463"/>
      <c r="JUE3822" s="1463"/>
      <c r="JUF3822" s="1463"/>
      <c r="JUG3822" s="1463"/>
      <c r="JUH3822" s="1463"/>
      <c r="JUI3822" s="1462"/>
      <c r="JUJ3822" s="1462"/>
      <c r="JUK3822" s="1464"/>
      <c r="JUL3822" s="1465"/>
      <c r="JUM3822" s="1466"/>
      <c r="JUN3822" s="1466"/>
      <c r="JUO3822" s="1462"/>
      <c r="JUP3822" s="1462"/>
      <c r="JUQ3822" s="1462"/>
      <c r="JUR3822" s="1462"/>
      <c r="JUS3822" s="1463"/>
      <c r="JUT3822" s="1462"/>
      <c r="JUU3822" s="1462"/>
      <c r="JUV3822" s="1462"/>
      <c r="JUW3822" s="1462"/>
      <c r="JUX3822" s="1463"/>
      <c r="JUY3822" s="1462"/>
      <c r="JUZ3822" s="1462"/>
      <c r="JVA3822" s="1462"/>
      <c r="JVB3822" s="1462"/>
      <c r="JVC3822" s="1462"/>
      <c r="JVD3822" s="1462"/>
      <c r="JVE3822" s="1462"/>
      <c r="JVF3822" s="1463"/>
      <c r="JVG3822" s="1462"/>
      <c r="JVH3822" s="1462"/>
      <c r="JVI3822" s="1463"/>
      <c r="JVJ3822" s="1463"/>
      <c r="JVK3822" s="1463"/>
      <c r="JVL3822" s="1463"/>
      <c r="JVM3822" s="1463"/>
      <c r="JVN3822" s="1463"/>
      <c r="JVO3822" s="1462"/>
      <c r="JVP3822" s="1462"/>
      <c r="JVQ3822" s="1464"/>
      <c r="JVR3822" s="1465"/>
      <c r="JVS3822" s="1466"/>
      <c r="JVT3822" s="1466"/>
      <c r="JVU3822" s="1462"/>
      <c r="JVV3822" s="1462"/>
      <c r="JVW3822" s="1462"/>
      <c r="JVX3822" s="1462"/>
      <c r="JVY3822" s="1463"/>
      <c r="JVZ3822" s="1462"/>
      <c r="JWA3822" s="1462"/>
      <c r="JWB3822" s="1462"/>
      <c r="JWC3822" s="1462"/>
      <c r="JWD3822" s="1463"/>
      <c r="JWE3822" s="1462"/>
      <c r="JWF3822" s="1462"/>
      <c r="JWG3822" s="1462"/>
      <c r="JWH3822" s="1462"/>
      <c r="JWI3822" s="1462"/>
      <c r="JWJ3822" s="1462"/>
      <c r="JWK3822" s="1462"/>
      <c r="JWL3822" s="1463"/>
      <c r="JWM3822" s="1462"/>
      <c r="JWN3822" s="1462"/>
      <c r="JWO3822" s="1463"/>
      <c r="JWP3822" s="1463"/>
      <c r="JWQ3822" s="1463"/>
      <c r="JWR3822" s="1463"/>
      <c r="JWS3822" s="1463"/>
      <c r="JWT3822" s="1463"/>
      <c r="JWU3822" s="1462"/>
      <c r="JWV3822" s="1462"/>
      <c r="JWW3822" s="1464"/>
      <c r="JWX3822" s="1465"/>
      <c r="JWY3822" s="1466"/>
      <c r="JWZ3822" s="1466"/>
      <c r="JXA3822" s="1462"/>
      <c r="JXB3822" s="1462"/>
      <c r="JXC3822" s="1462"/>
      <c r="JXD3822" s="1462"/>
      <c r="JXE3822" s="1463"/>
      <c r="JXF3822" s="1462"/>
      <c r="JXG3822" s="1462"/>
      <c r="JXH3822" s="1462"/>
      <c r="JXI3822" s="1462"/>
      <c r="JXJ3822" s="1463"/>
      <c r="JXK3822" s="1462"/>
      <c r="JXL3822" s="1462"/>
      <c r="JXM3822" s="1462"/>
      <c r="JXN3822" s="1462"/>
      <c r="JXO3822" s="1462"/>
      <c r="JXP3822" s="1462"/>
      <c r="JXQ3822" s="1462"/>
      <c r="JXR3822" s="1463"/>
      <c r="JXS3822" s="1462"/>
      <c r="JXT3822" s="1462"/>
      <c r="JXU3822" s="1463"/>
      <c r="JXV3822" s="1463"/>
      <c r="JXW3822" s="1463"/>
      <c r="JXX3822" s="1463"/>
      <c r="JXY3822" s="1463"/>
      <c r="JXZ3822" s="1463"/>
      <c r="JYA3822" s="1462"/>
      <c r="JYB3822" s="1462"/>
      <c r="JYC3822" s="1464"/>
      <c r="JYD3822" s="1465"/>
      <c r="JYE3822" s="1466"/>
      <c r="JYF3822" s="1466"/>
      <c r="JYG3822" s="1462"/>
      <c r="JYH3822" s="1462"/>
      <c r="JYI3822" s="1462"/>
      <c r="JYJ3822" s="1462"/>
      <c r="JYK3822" s="1463"/>
      <c r="JYL3822" s="1462"/>
      <c r="JYM3822" s="1462"/>
      <c r="JYN3822" s="1462"/>
      <c r="JYO3822" s="1462"/>
      <c r="JYP3822" s="1463"/>
      <c r="JYQ3822" s="1462"/>
      <c r="JYR3822" s="1462"/>
      <c r="JYS3822" s="1462"/>
      <c r="JYT3822" s="1462"/>
      <c r="JYU3822" s="1462"/>
      <c r="JYV3822" s="1462"/>
      <c r="JYW3822" s="1462"/>
      <c r="JYX3822" s="1463"/>
      <c r="JYY3822" s="1462"/>
      <c r="JYZ3822" s="1462"/>
      <c r="JZA3822" s="1463"/>
      <c r="JZB3822" s="1463"/>
      <c r="JZC3822" s="1463"/>
      <c r="JZD3822" s="1463"/>
      <c r="JZE3822" s="1463"/>
      <c r="JZF3822" s="1463"/>
      <c r="JZG3822" s="1462"/>
      <c r="JZH3822" s="1462"/>
      <c r="JZI3822" s="1464"/>
      <c r="JZJ3822" s="1465"/>
      <c r="JZK3822" s="1466"/>
      <c r="JZL3822" s="1466"/>
      <c r="JZM3822" s="1462"/>
      <c r="JZN3822" s="1462"/>
      <c r="JZO3822" s="1462"/>
      <c r="JZP3822" s="1462"/>
      <c r="JZQ3822" s="1463"/>
      <c r="JZR3822" s="1462"/>
      <c r="JZS3822" s="1462"/>
      <c r="JZT3822" s="1462"/>
      <c r="JZU3822" s="1462"/>
      <c r="JZV3822" s="1463"/>
      <c r="JZW3822" s="1462"/>
      <c r="JZX3822" s="1462"/>
      <c r="JZY3822" s="1462"/>
      <c r="JZZ3822" s="1462"/>
      <c r="KAA3822" s="1462"/>
      <c r="KAB3822" s="1462"/>
      <c r="KAC3822" s="1462"/>
      <c r="KAD3822" s="1463"/>
      <c r="KAE3822" s="1462"/>
      <c r="KAF3822" s="1462"/>
      <c r="KAG3822" s="1463"/>
      <c r="KAH3822" s="1463"/>
      <c r="KAI3822" s="1463"/>
      <c r="KAJ3822" s="1463"/>
      <c r="KAK3822" s="1463"/>
      <c r="KAL3822" s="1463"/>
      <c r="KAM3822" s="1462"/>
      <c r="KAN3822" s="1462"/>
      <c r="KAO3822" s="1464"/>
      <c r="KAP3822" s="1465"/>
      <c r="KAQ3822" s="1466"/>
      <c r="KAR3822" s="1466"/>
      <c r="KAS3822" s="1462"/>
      <c r="KAT3822" s="1462"/>
      <c r="KAU3822" s="1462"/>
      <c r="KAV3822" s="1462"/>
      <c r="KAW3822" s="1463"/>
      <c r="KAX3822" s="1462"/>
      <c r="KAY3822" s="1462"/>
      <c r="KAZ3822" s="1462"/>
      <c r="KBA3822" s="1462"/>
      <c r="KBB3822" s="1463"/>
      <c r="KBC3822" s="1462"/>
      <c r="KBD3822" s="1462"/>
      <c r="KBE3822" s="1462"/>
      <c r="KBF3822" s="1462"/>
      <c r="KBG3822" s="1462"/>
      <c r="KBH3822" s="1462"/>
      <c r="KBI3822" s="1462"/>
      <c r="KBJ3822" s="1463"/>
      <c r="KBK3822" s="1462"/>
      <c r="KBL3822" s="1462"/>
      <c r="KBM3822" s="1463"/>
      <c r="KBN3822" s="1463"/>
      <c r="KBO3822" s="1463"/>
      <c r="KBP3822" s="1463"/>
      <c r="KBQ3822" s="1463"/>
      <c r="KBR3822" s="1463"/>
      <c r="KBS3822" s="1462"/>
      <c r="KBT3822" s="1462"/>
      <c r="KBU3822" s="1464"/>
      <c r="KBV3822" s="1465"/>
      <c r="KBW3822" s="1466"/>
      <c r="KBX3822" s="1466"/>
      <c r="KBY3822" s="1462"/>
      <c r="KBZ3822" s="1462"/>
      <c r="KCA3822" s="1462"/>
      <c r="KCB3822" s="1462"/>
      <c r="KCC3822" s="1463"/>
      <c r="KCD3822" s="1462"/>
      <c r="KCE3822" s="1462"/>
      <c r="KCF3822" s="1462"/>
      <c r="KCG3822" s="1462"/>
      <c r="KCH3822" s="1463"/>
      <c r="KCI3822" s="1462"/>
      <c r="KCJ3822" s="1462"/>
      <c r="KCK3822" s="1462"/>
      <c r="KCL3822" s="1462"/>
      <c r="KCM3822" s="1462"/>
      <c r="KCN3822" s="1462"/>
      <c r="KCO3822" s="1462"/>
      <c r="KCP3822" s="1463"/>
      <c r="KCQ3822" s="1462"/>
      <c r="KCR3822" s="1462"/>
      <c r="KCS3822" s="1463"/>
      <c r="KCT3822" s="1463"/>
      <c r="KCU3822" s="1463"/>
      <c r="KCV3822" s="1463"/>
      <c r="KCW3822" s="1463"/>
      <c r="KCX3822" s="1463"/>
      <c r="KCY3822" s="1462"/>
      <c r="KCZ3822" s="1462"/>
      <c r="KDA3822" s="1464"/>
      <c r="KDB3822" s="1465"/>
      <c r="KDC3822" s="1466"/>
      <c r="KDD3822" s="1466"/>
      <c r="KDE3822" s="1462"/>
      <c r="KDF3822" s="1462"/>
      <c r="KDG3822" s="1462"/>
      <c r="KDH3822" s="1462"/>
      <c r="KDI3822" s="1463"/>
      <c r="KDJ3822" s="1462"/>
      <c r="KDK3822" s="1462"/>
      <c r="KDL3822" s="1462"/>
      <c r="KDM3822" s="1462"/>
      <c r="KDN3822" s="1463"/>
      <c r="KDO3822" s="1462"/>
      <c r="KDP3822" s="1462"/>
      <c r="KDQ3822" s="1462"/>
      <c r="KDR3822" s="1462"/>
      <c r="KDS3822" s="1462"/>
      <c r="KDT3822" s="1462"/>
      <c r="KDU3822" s="1462"/>
      <c r="KDV3822" s="1463"/>
      <c r="KDW3822" s="1462"/>
      <c r="KDX3822" s="1462"/>
      <c r="KDY3822" s="1463"/>
      <c r="KDZ3822" s="1463"/>
      <c r="KEA3822" s="1463"/>
      <c r="KEB3822" s="1463"/>
      <c r="KEC3822" s="1463"/>
      <c r="KED3822" s="1463"/>
      <c r="KEE3822" s="1462"/>
      <c r="KEF3822" s="1462"/>
      <c r="KEG3822" s="1464"/>
      <c r="KEH3822" s="1465"/>
      <c r="KEI3822" s="1466"/>
      <c r="KEJ3822" s="1466"/>
      <c r="KEK3822" s="1462"/>
      <c r="KEL3822" s="1462"/>
      <c r="KEM3822" s="1462"/>
      <c r="KEN3822" s="1462"/>
      <c r="KEO3822" s="1463"/>
      <c r="KEP3822" s="1462"/>
      <c r="KEQ3822" s="1462"/>
      <c r="KER3822" s="1462"/>
      <c r="KES3822" s="1462"/>
      <c r="KET3822" s="1463"/>
      <c r="KEU3822" s="1462"/>
      <c r="KEV3822" s="1462"/>
      <c r="KEW3822" s="1462"/>
      <c r="KEX3822" s="1462"/>
      <c r="KEY3822" s="1462"/>
      <c r="KEZ3822" s="1462"/>
      <c r="KFA3822" s="1462"/>
      <c r="KFB3822" s="1463"/>
      <c r="KFC3822" s="1462"/>
      <c r="KFD3822" s="1462"/>
      <c r="KFE3822" s="1463"/>
      <c r="KFF3822" s="1463"/>
      <c r="KFG3822" s="1463"/>
      <c r="KFH3822" s="1463"/>
      <c r="KFI3822" s="1463"/>
      <c r="KFJ3822" s="1463"/>
      <c r="KFK3822" s="1462"/>
      <c r="KFL3822" s="1462"/>
      <c r="KFM3822" s="1464"/>
      <c r="KFN3822" s="1465"/>
      <c r="KFO3822" s="1466"/>
      <c r="KFP3822" s="1466"/>
      <c r="KFQ3822" s="1462"/>
      <c r="KFR3822" s="1462"/>
      <c r="KFS3822" s="1462"/>
      <c r="KFT3822" s="1462"/>
      <c r="KFU3822" s="1463"/>
      <c r="KFV3822" s="1462"/>
      <c r="KFW3822" s="1462"/>
      <c r="KFX3822" s="1462"/>
      <c r="KFY3822" s="1462"/>
      <c r="KFZ3822" s="1463"/>
      <c r="KGA3822" s="1462"/>
      <c r="KGB3822" s="1462"/>
      <c r="KGC3822" s="1462"/>
      <c r="KGD3822" s="1462"/>
      <c r="KGE3822" s="1462"/>
      <c r="KGF3822" s="1462"/>
      <c r="KGG3822" s="1462"/>
      <c r="KGH3822" s="1463"/>
      <c r="KGI3822" s="1462"/>
      <c r="KGJ3822" s="1462"/>
      <c r="KGK3822" s="1463"/>
      <c r="KGL3822" s="1463"/>
      <c r="KGM3822" s="1463"/>
      <c r="KGN3822" s="1463"/>
      <c r="KGO3822" s="1463"/>
      <c r="KGP3822" s="1463"/>
      <c r="KGQ3822" s="1462"/>
      <c r="KGR3822" s="1462"/>
      <c r="KGS3822" s="1464"/>
      <c r="KGT3822" s="1465"/>
      <c r="KGU3822" s="1466"/>
      <c r="KGV3822" s="1466"/>
      <c r="KGW3822" s="1462"/>
      <c r="KGX3822" s="1462"/>
      <c r="KGY3822" s="1462"/>
      <c r="KGZ3822" s="1462"/>
      <c r="KHA3822" s="1463"/>
      <c r="KHB3822" s="1462"/>
      <c r="KHC3822" s="1462"/>
      <c r="KHD3822" s="1462"/>
      <c r="KHE3822" s="1462"/>
      <c r="KHF3822" s="1463"/>
      <c r="KHG3822" s="1462"/>
      <c r="KHH3822" s="1462"/>
      <c r="KHI3822" s="1462"/>
      <c r="KHJ3822" s="1462"/>
      <c r="KHK3822" s="1462"/>
      <c r="KHL3822" s="1462"/>
      <c r="KHM3822" s="1462"/>
      <c r="KHN3822" s="1463"/>
      <c r="KHO3822" s="1462"/>
      <c r="KHP3822" s="1462"/>
      <c r="KHQ3822" s="1463"/>
      <c r="KHR3822" s="1463"/>
      <c r="KHS3822" s="1463"/>
      <c r="KHT3822" s="1463"/>
      <c r="KHU3822" s="1463"/>
      <c r="KHV3822" s="1463"/>
      <c r="KHW3822" s="1462"/>
      <c r="KHX3822" s="1462"/>
      <c r="KHY3822" s="1464"/>
      <c r="KHZ3822" s="1465"/>
      <c r="KIA3822" s="1466"/>
      <c r="KIB3822" s="1466"/>
      <c r="KIC3822" s="1462"/>
      <c r="KID3822" s="1462"/>
      <c r="KIE3822" s="1462"/>
      <c r="KIF3822" s="1462"/>
      <c r="KIG3822" s="1463"/>
      <c r="KIH3822" s="1462"/>
      <c r="KII3822" s="1462"/>
      <c r="KIJ3822" s="1462"/>
      <c r="KIK3822" s="1462"/>
      <c r="KIL3822" s="1463"/>
      <c r="KIM3822" s="1462"/>
      <c r="KIN3822" s="1462"/>
      <c r="KIO3822" s="1462"/>
      <c r="KIP3822" s="1462"/>
      <c r="KIQ3822" s="1462"/>
      <c r="KIR3822" s="1462"/>
      <c r="KIS3822" s="1462"/>
      <c r="KIT3822" s="1463"/>
      <c r="KIU3822" s="1462"/>
      <c r="KIV3822" s="1462"/>
      <c r="KIW3822" s="1463"/>
      <c r="KIX3822" s="1463"/>
      <c r="KIY3822" s="1463"/>
      <c r="KIZ3822" s="1463"/>
      <c r="KJA3822" s="1463"/>
      <c r="KJB3822" s="1463"/>
      <c r="KJC3822" s="1462"/>
      <c r="KJD3822" s="1462"/>
      <c r="KJE3822" s="1464"/>
      <c r="KJF3822" s="1465"/>
      <c r="KJG3822" s="1466"/>
      <c r="KJH3822" s="1466"/>
      <c r="KJI3822" s="1462"/>
      <c r="KJJ3822" s="1462"/>
      <c r="KJK3822" s="1462"/>
      <c r="KJL3822" s="1462"/>
      <c r="KJM3822" s="1463"/>
      <c r="KJN3822" s="1462"/>
      <c r="KJO3822" s="1462"/>
      <c r="KJP3822" s="1462"/>
      <c r="KJQ3822" s="1462"/>
      <c r="KJR3822" s="1463"/>
      <c r="KJS3822" s="1462"/>
      <c r="KJT3822" s="1462"/>
      <c r="KJU3822" s="1462"/>
      <c r="KJV3822" s="1462"/>
      <c r="KJW3822" s="1462"/>
      <c r="KJX3822" s="1462"/>
      <c r="KJY3822" s="1462"/>
      <c r="KJZ3822" s="1463"/>
      <c r="KKA3822" s="1462"/>
      <c r="KKB3822" s="1462"/>
      <c r="KKC3822" s="1463"/>
      <c r="KKD3822" s="1463"/>
      <c r="KKE3822" s="1463"/>
      <c r="KKF3822" s="1463"/>
      <c r="KKG3822" s="1463"/>
      <c r="KKH3822" s="1463"/>
      <c r="KKI3822" s="1462"/>
      <c r="KKJ3822" s="1462"/>
      <c r="KKK3822" s="1464"/>
      <c r="KKL3822" s="1465"/>
      <c r="KKM3822" s="1466"/>
      <c r="KKN3822" s="1466"/>
      <c r="KKO3822" s="1462"/>
      <c r="KKP3822" s="1462"/>
      <c r="KKQ3822" s="1462"/>
      <c r="KKR3822" s="1462"/>
      <c r="KKS3822" s="1463"/>
      <c r="KKT3822" s="1462"/>
      <c r="KKU3822" s="1462"/>
      <c r="KKV3822" s="1462"/>
      <c r="KKW3822" s="1462"/>
      <c r="KKX3822" s="1463"/>
      <c r="KKY3822" s="1462"/>
      <c r="KKZ3822" s="1462"/>
      <c r="KLA3822" s="1462"/>
      <c r="KLB3822" s="1462"/>
      <c r="KLC3822" s="1462"/>
      <c r="KLD3822" s="1462"/>
      <c r="KLE3822" s="1462"/>
      <c r="KLF3822" s="1463"/>
      <c r="KLG3822" s="1462"/>
      <c r="KLH3822" s="1462"/>
      <c r="KLI3822" s="1463"/>
      <c r="KLJ3822" s="1463"/>
      <c r="KLK3822" s="1463"/>
      <c r="KLL3822" s="1463"/>
      <c r="KLM3822" s="1463"/>
      <c r="KLN3822" s="1463"/>
      <c r="KLO3822" s="1462"/>
      <c r="KLP3822" s="1462"/>
      <c r="KLQ3822" s="1464"/>
      <c r="KLR3822" s="1465"/>
      <c r="KLS3822" s="1466"/>
      <c r="KLT3822" s="1466"/>
      <c r="KLU3822" s="1462"/>
      <c r="KLV3822" s="1462"/>
      <c r="KLW3822" s="1462"/>
      <c r="KLX3822" s="1462"/>
      <c r="KLY3822" s="1463"/>
      <c r="KLZ3822" s="1462"/>
      <c r="KMA3822" s="1462"/>
      <c r="KMB3822" s="1462"/>
      <c r="KMC3822" s="1462"/>
      <c r="KMD3822" s="1463"/>
      <c r="KME3822" s="1462"/>
      <c r="KMF3822" s="1462"/>
      <c r="KMG3822" s="1462"/>
      <c r="KMH3822" s="1462"/>
      <c r="KMI3822" s="1462"/>
      <c r="KMJ3822" s="1462"/>
      <c r="KMK3822" s="1462"/>
      <c r="KML3822" s="1463"/>
      <c r="KMM3822" s="1462"/>
      <c r="KMN3822" s="1462"/>
      <c r="KMO3822" s="1463"/>
      <c r="KMP3822" s="1463"/>
      <c r="KMQ3822" s="1463"/>
      <c r="KMR3822" s="1463"/>
      <c r="KMS3822" s="1463"/>
      <c r="KMT3822" s="1463"/>
      <c r="KMU3822" s="1462"/>
      <c r="KMV3822" s="1462"/>
      <c r="KMW3822" s="1464"/>
      <c r="KMX3822" s="1465"/>
      <c r="KMY3822" s="1466"/>
      <c r="KMZ3822" s="1466"/>
      <c r="KNA3822" s="1462"/>
      <c r="KNB3822" s="1462"/>
      <c r="KNC3822" s="1462"/>
      <c r="KND3822" s="1462"/>
      <c r="KNE3822" s="1463"/>
      <c r="KNF3822" s="1462"/>
      <c r="KNG3822" s="1462"/>
      <c r="KNH3822" s="1462"/>
      <c r="KNI3822" s="1462"/>
      <c r="KNJ3822" s="1463"/>
      <c r="KNK3822" s="1462"/>
      <c r="KNL3822" s="1462"/>
      <c r="KNM3822" s="1462"/>
      <c r="KNN3822" s="1462"/>
      <c r="KNO3822" s="1462"/>
      <c r="KNP3822" s="1462"/>
      <c r="KNQ3822" s="1462"/>
      <c r="KNR3822" s="1463"/>
      <c r="KNS3822" s="1462"/>
      <c r="KNT3822" s="1462"/>
      <c r="KNU3822" s="1463"/>
      <c r="KNV3822" s="1463"/>
      <c r="KNW3822" s="1463"/>
      <c r="KNX3822" s="1463"/>
      <c r="KNY3822" s="1463"/>
      <c r="KNZ3822" s="1463"/>
      <c r="KOA3822" s="1462"/>
      <c r="KOB3822" s="1462"/>
      <c r="KOC3822" s="1464"/>
      <c r="KOD3822" s="1465"/>
      <c r="KOE3822" s="1466"/>
      <c r="KOF3822" s="1466"/>
      <c r="KOG3822" s="1462"/>
      <c r="KOH3822" s="1462"/>
      <c r="KOI3822" s="1462"/>
      <c r="KOJ3822" s="1462"/>
      <c r="KOK3822" s="1463"/>
      <c r="KOL3822" s="1462"/>
      <c r="KOM3822" s="1462"/>
      <c r="KON3822" s="1462"/>
      <c r="KOO3822" s="1462"/>
      <c r="KOP3822" s="1463"/>
      <c r="KOQ3822" s="1462"/>
      <c r="KOR3822" s="1462"/>
      <c r="KOS3822" s="1462"/>
      <c r="KOT3822" s="1462"/>
      <c r="KOU3822" s="1462"/>
      <c r="KOV3822" s="1462"/>
      <c r="KOW3822" s="1462"/>
      <c r="KOX3822" s="1463"/>
      <c r="KOY3822" s="1462"/>
      <c r="KOZ3822" s="1462"/>
      <c r="KPA3822" s="1463"/>
      <c r="KPB3822" s="1463"/>
      <c r="KPC3822" s="1463"/>
      <c r="KPD3822" s="1463"/>
      <c r="KPE3822" s="1463"/>
      <c r="KPF3822" s="1463"/>
      <c r="KPG3822" s="1462"/>
      <c r="KPH3822" s="1462"/>
      <c r="KPI3822" s="1464"/>
      <c r="KPJ3822" s="1465"/>
      <c r="KPK3822" s="1466"/>
      <c r="KPL3822" s="1466"/>
      <c r="KPM3822" s="1462"/>
      <c r="KPN3822" s="1462"/>
      <c r="KPO3822" s="1462"/>
      <c r="KPP3822" s="1462"/>
      <c r="KPQ3822" s="1463"/>
      <c r="KPR3822" s="1462"/>
      <c r="KPS3822" s="1462"/>
      <c r="KPT3822" s="1462"/>
      <c r="KPU3822" s="1462"/>
      <c r="KPV3822" s="1463"/>
      <c r="KPW3822" s="1462"/>
      <c r="KPX3822" s="1462"/>
      <c r="KPY3822" s="1462"/>
      <c r="KPZ3822" s="1462"/>
      <c r="KQA3822" s="1462"/>
      <c r="KQB3822" s="1462"/>
      <c r="KQC3822" s="1462"/>
      <c r="KQD3822" s="1463"/>
      <c r="KQE3822" s="1462"/>
      <c r="KQF3822" s="1462"/>
      <c r="KQG3822" s="1463"/>
      <c r="KQH3822" s="1463"/>
      <c r="KQI3822" s="1463"/>
      <c r="KQJ3822" s="1463"/>
      <c r="KQK3822" s="1463"/>
      <c r="KQL3822" s="1463"/>
      <c r="KQM3822" s="1462"/>
      <c r="KQN3822" s="1462"/>
      <c r="KQO3822" s="1464"/>
      <c r="KQP3822" s="1465"/>
      <c r="KQQ3822" s="1466"/>
      <c r="KQR3822" s="1466"/>
      <c r="KQS3822" s="1462"/>
      <c r="KQT3822" s="1462"/>
      <c r="KQU3822" s="1462"/>
      <c r="KQV3822" s="1462"/>
      <c r="KQW3822" s="1463"/>
      <c r="KQX3822" s="1462"/>
      <c r="KQY3822" s="1462"/>
      <c r="KQZ3822" s="1462"/>
      <c r="KRA3822" s="1462"/>
      <c r="KRB3822" s="1463"/>
      <c r="KRC3822" s="1462"/>
      <c r="KRD3822" s="1462"/>
      <c r="KRE3822" s="1462"/>
      <c r="KRF3822" s="1462"/>
      <c r="KRG3822" s="1462"/>
      <c r="KRH3822" s="1462"/>
      <c r="KRI3822" s="1462"/>
      <c r="KRJ3822" s="1463"/>
      <c r="KRK3822" s="1462"/>
      <c r="KRL3822" s="1462"/>
      <c r="KRM3822" s="1463"/>
      <c r="KRN3822" s="1463"/>
      <c r="KRO3822" s="1463"/>
      <c r="KRP3822" s="1463"/>
      <c r="KRQ3822" s="1463"/>
      <c r="KRR3822" s="1463"/>
      <c r="KRS3822" s="1462"/>
      <c r="KRT3822" s="1462"/>
      <c r="KRU3822" s="1464"/>
      <c r="KRV3822" s="1465"/>
      <c r="KRW3822" s="1466"/>
      <c r="KRX3822" s="1466"/>
      <c r="KRY3822" s="1462"/>
      <c r="KRZ3822" s="1462"/>
      <c r="KSA3822" s="1462"/>
      <c r="KSB3822" s="1462"/>
      <c r="KSC3822" s="1463"/>
      <c r="KSD3822" s="1462"/>
      <c r="KSE3822" s="1462"/>
      <c r="KSF3822" s="1462"/>
      <c r="KSG3822" s="1462"/>
      <c r="KSH3822" s="1463"/>
      <c r="KSI3822" s="1462"/>
      <c r="KSJ3822" s="1462"/>
      <c r="KSK3822" s="1462"/>
      <c r="KSL3822" s="1462"/>
      <c r="KSM3822" s="1462"/>
      <c r="KSN3822" s="1462"/>
      <c r="KSO3822" s="1462"/>
      <c r="KSP3822" s="1463"/>
      <c r="KSQ3822" s="1462"/>
      <c r="KSR3822" s="1462"/>
      <c r="KSS3822" s="1463"/>
      <c r="KST3822" s="1463"/>
      <c r="KSU3822" s="1463"/>
      <c r="KSV3822" s="1463"/>
      <c r="KSW3822" s="1463"/>
      <c r="KSX3822" s="1463"/>
      <c r="KSY3822" s="1462"/>
      <c r="KSZ3822" s="1462"/>
      <c r="KTA3822" s="1464"/>
      <c r="KTB3822" s="1465"/>
      <c r="KTC3822" s="1466"/>
      <c r="KTD3822" s="1466"/>
      <c r="KTE3822" s="1462"/>
      <c r="KTF3822" s="1462"/>
      <c r="KTG3822" s="1462"/>
      <c r="KTH3822" s="1462"/>
      <c r="KTI3822" s="1463"/>
      <c r="KTJ3822" s="1462"/>
      <c r="KTK3822" s="1462"/>
      <c r="KTL3822" s="1462"/>
      <c r="KTM3822" s="1462"/>
      <c r="KTN3822" s="1463"/>
      <c r="KTO3822" s="1462"/>
      <c r="KTP3822" s="1462"/>
      <c r="KTQ3822" s="1462"/>
      <c r="KTR3822" s="1462"/>
      <c r="KTS3822" s="1462"/>
      <c r="KTT3822" s="1462"/>
      <c r="KTU3822" s="1462"/>
      <c r="KTV3822" s="1463"/>
      <c r="KTW3822" s="1462"/>
      <c r="KTX3822" s="1462"/>
      <c r="KTY3822" s="1463"/>
      <c r="KTZ3822" s="1463"/>
      <c r="KUA3822" s="1463"/>
      <c r="KUB3822" s="1463"/>
      <c r="KUC3822" s="1463"/>
      <c r="KUD3822" s="1463"/>
      <c r="KUE3822" s="1462"/>
      <c r="KUF3822" s="1462"/>
      <c r="KUG3822" s="1464"/>
      <c r="KUH3822" s="1465"/>
      <c r="KUI3822" s="1466"/>
      <c r="KUJ3822" s="1466"/>
      <c r="KUK3822" s="1462"/>
      <c r="KUL3822" s="1462"/>
      <c r="KUM3822" s="1462"/>
      <c r="KUN3822" s="1462"/>
      <c r="KUO3822" s="1463"/>
      <c r="KUP3822" s="1462"/>
      <c r="KUQ3822" s="1462"/>
      <c r="KUR3822" s="1462"/>
      <c r="KUS3822" s="1462"/>
      <c r="KUT3822" s="1463"/>
      <c r="KUU3822" s="1462"/>
      <c r="KUV3822" s="1462"/>
      <c r="KUW3822" s="1462"/>
      <c r="KUX3822" s="1462"/>
      <c r="KUY3822" s="1462"/>
      <c r="KUZ3822" s="1462"/>
      <c r="KVA3822" s="1462"/>
      <c r="KVB3822" s="1463"/>
      <c r="KVC3822" s="1462"/>
      <c r="KVD3822" s="1462"/>
      <c r="KVE3822" s="1463"/>
      <c r="KVF3822" s="1463"/>
      <c r="KVG3822" s="1463"/>
      <c r="KVH3822" s="1463"/>
      <c r="KVI3822" s="1463"/>
      <c r="KVJ3822" s="1463"/>
      <c r="KVK3822" s="1462"/>
      <c r="KVL3822" s="1462"/>
      <c r="KVM3822" s="1464"/>
      <c r="KVN3822" s="1465"/>
      <c r="KVO3822" s="1466"/>
      <c r="KVP3822" s="1466"/>
      <c r="KVQ3822" s="1462"/>
      <c r="KVR3822" s="1462"/>
      <c r="KVS3822" s="1462"/>
      <c r="KVT3822" s="1462"/>
      <c r="KVU3822" s="1463"/>
      <c r="KVV3822" s="1462"/>
      <c r="KVW3822" s="1462"/>
      <c r="KVX3822" s="1462"/>
      <c r="KVY3822" s="1462"/>
      <c r="KVZ3822" s="1463"/>
      <c r="KWA3822" s="1462"/>
      <c r="KWB3822" s="1462"/>
      <c r="KWC3822" s="1462"/>
      <c r="KWD3822" s="1462"/>
      <c r="KWE3822" s="1462"/>
      <c r="KWF3822" s="1462"/>
      <c r="KWG3822" s="1462"/>
      <c r="KWH3822" s="1463"/>
      <c r="KWI3822" s="1462"/>
      <c r="KWJ3822" s="1462"/>
      <c r="KWK3822" s="1463"/>
      <c r="KWL3822" s="1463"/>
      <c r="KWM3822" s="1463"/>
      <c r="KWN3822" s="1463"/>
      <c r="KWO3822" s="1463"/>
      <c r="KWP3822" s="1463"/>
      <c r="KWQ3822" s="1462"/>
      <c r="KWR3822" s="1462"/>
      <c r="KWS3822" s="1464"/>
      <c r="KWT3822" s="1465"/>
      <c r="KWU3822" s="1466"/>
      <c r="KWV3822" s="1466"/>
      <c r="KWW3822" s="1462"/>
      <c r="KWX3822" s="1462"/>
      <c r="KWY3822" s="1462"/>
      <c r="KWZ3822" s="1462"/>
      <c r="KXA3822" s="1463"/>
      <c r="KXB3822" s="1462"/>
      <c r="KXC3822" s="1462"/>
      <c r="KXD3822" s="1462"/>
      <c r="KXE3822" s="1462"/>
      <c r="KXF3822" s="1463"/>
      <c r="KXG3822" s="1462"/>
      <c r="KXH3822" s="1462"/>
      <c r="KXI3822" s="1462"/>
      <c r="KXJ3822" s="1462"/>
      <c r="KXK3822" s="1462"/>
      <c r="KXL3822" s="1462"/>
      <c r="KXM3822" s="1462"/>
      <c r="KXN3822" s="1463"/>
      <c r="KXO3822" s="1462"/>
      <c r="KXP3822" s="1462"/>
      <c r="KXQ3822" s="1463"/>
      <c r="KXR3822" s="1463"/>
      <c r="KXS3822" s="1463"/>
      <c r="KXT3822" s="1463"/>
      <c r="KXU3822" s="1463"/>
      <c r="KXV3822" s="1463"/>
      <c r="KXW3822" s="1462"/>
      <c r="KXX3822" s="1462"/>
      <c r="KXY3822" s="1464"/>
      <c r="KXZ3822" s="1465"/>
      <c r="KYA3822" s="1466"/>
      <c r="KYB3822" s="1466"/>
      <c r="KYC3822" s="1462"/>
      <c r="KYD3822" s="1462"/>
      <c r="KYE3822" s="1462"/>
      <c r="KYF3822" s="1462"/>
      <c r="KYG3822" s="1463"/>
      <c r="KYH3822" s="1462"/>
      <c r="KYI3822" s="1462"/>
      <c r="KYJ3822" s="1462"/>
      <c r="KYK3822" s="1462"/>
      <c r="KYL3822" s="1463"/>
      <c r="KYM3822" s="1462"/>
      <c r="KYN3822" s="1462"/>
      <c r="KYO3822" s="1462"/>
      <c r="KYP3822" s="1462"/>
      <c r="KYQ3822" s="1462"/>
      <c r="KYR3822" s="1462"/>
      <c r="KYS3822" s="1462"/>
      <c r="KYT3822" s="1463"/>
      <c r="KYU3822" s="1462"/>
      <c r="KYV3822" s="1462"/>
      <c r="KYW3822" s="1463"/>
      <c r="KYX3822" s="1463"/>
      <c r="KYY3822" s="1463"/>
      <c r="KYZ3822" s="1463"/>
      <c r="KZA3822" s="1463"/>
      <c r="KZB3822" s="1463"/>
      <c r="KZC3822" s="1462"/>
      <c r="KZD3822" s="1462"/>
      <c r="KZE3822" s="1464"/>
      <c r="KZF3822" s="1465"/>
      <c r="KZG3822" s="1466"/>
      <c r="KZH3822" s="1466"/>
      <c r="KZI3822" s="1462"/>
      <c r="KZJ3822" s="1462"/>
      <c r="KZK3822" s="1462"/>
      <c r="KZL3822" s="1462"/>
      <c r="KZM3822" s="1463"/>
      <c r="KZN3822" s="1462"/>
      <c r="KZO3822" s="1462"/>
      <c r="KZP3822" s="1462"/>
      <c r="KZQ3822" s="1462"/>
      <c r="KZR3822" s="1463"/>
      <c r="KZS3822" s="1462"/>
      <c r="KZT3822" s="1462"/>
      <c r="KZU3822" s="1462"/>
      <c r="KZV3822" s="1462"/>
      <c r="KZW3822" s="1462"/>
      <c r="KZX3822" s="1462"/>
      <c r="KZY3822" s="1462"/>
      <c r="KZZ3822" s="1463"/>
      <c r="LAA3822" s="1462"/>
      <c r="LAB3822" s="1462"/>
      <c r="LAC3822" s="1463"/>
      <c r="LAD3822" s="1463"/>
      <c r="LAE3822" s="1463"/>
      <c r="LAF3822" s="1463"/>
      <c r="LAG3822" s="1463"/>
      <c r="LAH3822" s="1463"/>
      <c r="LAI3822" s="1462"/>
      <c r="LAJ3822" s="1462"/>
      <c r="LAK3822" s="1464"/>
      <c r="LAL3822" s="1465"/>
      <c r="LAM3822" s="1466"/>
      <c r="LAN3822" s="1466"/>
      <c r="LAO3822" s="1462"/>
      <c r="LAP3822" s="1462"/>
      <c r="LAQ3822" s="1462"/>
      <c r="LAR3822" s="1462"/>
      <c r="LAS3822" s="1463"/>
      <c r="LAT3822" s="1462"/>
      <c r="LAU3822" s="1462"/>
      <c r="LAV3822" s="1462"/>
      <c r="LAW3822" s="1462"/>
      <c r="LAX3822" s="1463"/>
      <c r="LAY3822" s="1462"/>
      <c r="LAZ3822" s="1462"/>
      <c r="LBA3822" s="1462"/>
      <c r="LBB3822" s="1462"/>
      <c r="LBC3822" s="1462"/>
      <c r="LBD3822" s="1462"/>
      <c r="LBE3822" s="1462"/>
      <c r="LBF3822" s="1463"/>
      <c r="LBG3822" s="1462"/>
      <c r="LBH3822" s="1462"/>
      <c r="LBI3822" s="1463"/>
      <c r="LBJ3822" s="1463"/>
      <c r="LBK3822" s="1463"/>
      <c r="LBL3822" s="1463"/>
      <c r="LBM3822" s="1463"/>
      <c r="LBN3822" s="1463"/>
      <c r="LBO3822" s="1462"/>
      <c r="LBP3822" s="1462"/>
      <c r="LBQ3822" s="1464"/>
      <c r="LBR3822" s="1465"/>
      <c r="LBS3822" s="1466"/>
      <c r="LBT3822" s="1466"/>
      <c r="LBU3822" s="1462"/>
      <c r="LBV3822" s="1462"/>
      <c r="LBW3822" s="1462"/>
      <c r="LBX3822" s="1462"/>
      <c r="LBY3822" s="1463"/>
      <c r="LBZ3822" s="1462"/>
      <c r="LCA3822" s="1462"/>
      <c r="LCB3822" s="1462"/>
      <c r="LCC3822" s="1462"/>
      <c r="LCD3822" s="1463"/>
      <c r="LCE3822" s="1462"/>
      <c r="LCF3822" s="1462"/>
      <c r="LCG3822" s="1462"/>
      <c r="LCH3822" s="1462"/>
      <c r="LCI3822" s="1462"/>
      <c r="LCJ3822" s="1462"/>
      <c r="LCK3822" s="1462"/>
      <c r="LCL3822" s="1463"/>
      <c r="LCM3822" s="1462"/>
      <c r="LCN3822" s="1462"/>
      <c r="LCO3822" s="1463"/>
      <c r="LCP3822" s="1463"/>
      <c r="LCQ3822" s="1463"/>
      <c r="LCR3822" s="1463"/>
      <c r="LCS3822" s="1463"/>
      <c r="LCT3822" s="1463"/>
      <c r="LCU3822" s="1462"/>
      <c r="LCV3822" s="1462"/>
      <c r="LCW3822" s="1464"/>
      <c r="LCX3822" s="1465"/>
      <c r="LCY3822" s="1466"/>
      <c r="LCZ3822" s="1466"/>
      <c r="LDA3822" s="1462"/>
      <c r="LDB3822" s="1462"/>
      <c r="LDC3822" s="1462"/>
      <c r="LDD3822" s="1462"/>
      <c r="LDE3822" s="1463"/>
      <c r="LDF3822" s="1462"/>
      <c r="LDG3822" s="1462"/>
      <c r="LDH3822" s="1462"/>
      <c r="LDI3822" s="1462"/>
      <c r="LDJ3822" s="1463"/>
      <c r="LDK3822" s="1462"/>
      <c r="LDL3822" s="1462"/>
      <c r="LDM3822" s="1462"/>
      <c r="LDN3822" s="1462"/>
      <c r="LDO3822" s="1462"/>
      <c r="LDP3822" s="1462"/>
      <c r="LDQ3822" s="1462"/>
      <c r="LDR3822" s="1463"/>
      <c r="LDS3822" s="1462"/>
      <c r="LDT3822" s="1462"/>
      <c r="LDU3822" s="1463"/>
      <c r="LDV3822" s="1463"/>
      <c r="LDW3822" s="1463"/>
      <c r="LDX3822" s="1463"/>
      <c r="LDY3822" s="1463"/>
      <c r="LDZ3822" s="1463"/>
      <c r="LEA3822" s="1462"/>
      <c r="LEB3822" s="1462"/>
      <c r="LEC3822" s="1464"/>
      <c r="LED3822" s="1465"/>
      <c r="LEE3822" s="1466"/>
      <c r="LEF3822" s="1466"/>
      <c r="LEG3822" s="1462"/>
      <c r="LEH3822" s="1462"/>
      <c r="LEI3822" s="1462"/>
      <c r="LEJ3822" s="1462"/>
      <c r="LEK3822" s="1463"/>
      <c r="LEL3822" s="1462"/>
      <c r="LEM3822" s="1462"/>
      <c r="LEN3822" s="1462"/>
      <c r="LEO3822" s="1462"/>
      <c r="LEP3822" s="1463"/>
      <c r="LEQ3822" s="1462"/>
      <c r="LER3822" s="1462"/>
      <c r="LES3822" s="1462"/>
      <c r="LET3822" s="1462"/>
      <c r="LEU3822" s="1462"/>
      <c r="LEV3822" s="1462"/>
      <c r="LEW3822" s="1462"/>
      <c r="LEX3822" s="1463"/>
      <c r="LEY3822" s="1462"/>
      <c r="LEZ3822" s="1462"/>
      <c r="LFA3822" s="1463"/>
      <c r="LFB3822" s="1463"/>
      <c r="LFC3822" s="1463"/>
      <c r="LFD3822" s="1463"/>
      <c r="LFE3822" s="1463"/>
      <c r="LFF3822" s="1463"/>
      <c r="LFG3822" s="1462"/>
      <c r="LFH3822" s="1462"/>
      <c r="LFI3822" s="1464"/>
      <c r="LFJ3822" s="1465"/>
      <c r="LFK3822" s="1466"/>
      <c r="LFL3822" s="1466"/>
      <c r="LFM3822" s="1462"/>
      <c r="LFN3822" s="1462"/>
      <c r="LFO3822" s="1462"/>
      <c r="LFP3822" s="1462"/>
      <c r="LFQ3822" s="1463"/>
      <c r="LFR3822" s="1462"/>
      <c r="LFS3822" s="1462"/>
      <c r="LFT3822" s="1462"/>
      <c r="LFU3822" s="1462"/>
      <c r="LFV3822" s="1463"/>
      <c r="LFW3822" s="1462"/>
      <c r="LFX3822" s="1462"/>
      <c r="LFY3822" s="1462"/>
      <c r="LFZ3822" s="1462"/>
      <c r="LGA3822" s="1462"/>
      <c r="LGB3822" s="1462"/>
      <c r="LGC3822" s="1462"/>
      <c r="LGD3822" s="1463"/>
      <c r="LGE3822" s="1462"/>
      <c r="LGF3822" s="1462"/>
      <c r="LGG3822" s="1463"/>
      <c r="LGH3822" s="1463"/>
      <c r="LGI3822" s="1463"/>
      <c r="LGJ3822" s="1463"/>
      <c r="LGK3822" s="1463"/>
      <c r="LGL3822" s="1463"/>
      <c r="LGM3822" s="1462"/>
      <c r="LGN3822" s="1462"/>
      <c r="LGO3822" s="1464"/>
      <c r="LGP3822" s="1465"/>
      <c r="LGQ3822" s="1466"/>
      <c r="LGR3822" s="1466"/>
      <c r="LGS3822" s="1462"/>
      <c r="LGT3822" s="1462"/>
      <c r="LGU3822" s="1462"/>
      <c r="LGV3822" s="1462"/>
      <c r="LGW3822" s="1463"/>
      <c r="LGX3822" s="1462"/>
      <c r="LGY3822" s="1462"/>
      <c r="LGZ3822" s="1462"/>
      <c r="LHA3822" s="1462"/>
      <c r="LHB3822" s="1463"/>
      <c r="LHC3822" s="1462"/>
      <c r="LHD3822" s="1462"/>
      <c r="LHE3822" s="1462"/>
      <c r="LHF3822" s="1462"/>
      <c r="LHG3822" s="1462"/>
      <c r="LHH3822" s="1462"/>
      <c r="LHI3822" s="1462"/>
      <c r="LHJ3822" s="1463"/>
      <c r="LHK3822" s="1462"/>
      <c r="LHL3822" s="1462"/>
      <c r="LHM3822" s="1463"/>
      <c r="LHN3822" s="1463"/>
      <c r="LHO3822" s="1463"/>
      <c r="LHP3822" s="1463"/>
      <c r="LHQ3822" s="1463"/>
      <c r="LHR3822" s="1463"/>
      <c r="LHS3822" s="1462"/>
      <c r="LHT3822" s="1462"/>
      <c r="LHU3822" s="1464"/>
      <c r="LHV3822" s="1465"/>
      <c r="LHW3822" s="1466"/>
      <c r="LHX3822" s="1466"/>
      <c r="LHY3822" s="1462"/>
      <c r="LHZ3822" s="1462"/>
      <c r="LIA3822" s="1462"/>
      <c r="LIB3822" s="1462"/>
      <c r="LIC3822" s="1463"/>
      <c r="LID3822" s="1462"/>
      <c r="LIE3822" s="1462"/>
      <c r="LIF3822" s="1462"/>
      <c r="LIG3822" s="1462"/>
      <c r="LIH3822" s="1463"/>
      <c r="LII3822" s="1462"/>
      <c r="LIJ3822" s="1462"/>
      <c r="LIK3822" s="1462"/>
      <c r="LIL3822" s="1462"/>
      <c r="LIM3822" s="1462"/>
      <c r="LIN3822" s="1462"/>
      <c r="LIO3822" s="1462"/>
      <c r="LIP3822" s="1463"/>
      <c r="LIQ3822" s="1462"/>
      <c r="LIR3822" s="1462"/>
      <c r="LIS3822" s="1463"/>
      <c r="LIT3822" s="1463"/>
      <c r="LIU3822" s="1463"/>
      <c r="LIV3822" s="1463"/>
      <c r="LIW3822" s="1463"/>
      <c r="LIX3822" s="1463"/>
      <c r="LIY3822" s="1462"/>
      <c r="LIZ3822" s="1462"/>
      <c r="LJA3822" s="1464"/>
      <c r="LJB3822" s="1465"/>
      <c r="LJC3822" s="1466"/>
      <c r="LJD3822" s="1466"/>
      <c r="LJE3822" s="1462"/>
      <c r="LJF3822" s="1462"/>
      <c r="LJG3822" s="1462"/>
      <c r="LJH3822" s="1462"/>
      <c r="LJI3822" s="1463"/>
      <c r="LJJ3822" s="1462"/>
      <c r="LJK3822" s="1462"/>
      <c r="LJL3822" s="1462"/>
      <c r="LJM3822" s="1462"/>
      <c r="LJN3822" s="1463"/>
      <c r="LJO3822" s="1462"/>
      <c r="LJP3822" s="1462"/>
      <c r="LJQ3822" s="1462"/>
      <c r="LJR3822" s="1462"/>
      <c r="LJS3822" s="1462"/>
      <c r="LJT3822" s="1462"/>
      <c r="LJU3822" s="1462"/>
      <c r="LJV3822" s="1463"/>
      <c r="LJW3822" s="1462"/>
      <c r="LJX3822" s="1462"/>
      <c r="LJY3822" s="1463"/>
      <c r="LJZ3822" s="1463"/>
      <c r="LKA3822" s="1463"/>
      <c r="LKB3822" s="1463"/>
      <c r="LKC3822" s="1463"/>
      <c r="LKD3822" s="1463"/>
      <c r="LKE3822" s="1462"/>
      <c r="LKF3822" s="1462"/>
      <c r="LKG3822" s="1464"/>
      <c r="LKH3822" s="1465"/>
      <c r="LKI3822" s="1466"/>
      <c r="LKJ3822" s="1466"/>
      <c r="LKK3822" s="1462"/>
      <c r="LKL3822" s="1462"/>
      <c r="LKM3822" s="1462"/>
      <c r="LKN3822" s="1462"/>
      <c r="LKO3822" s="1463"/>
      <c r="LKP3822" s="1462"/>
      <c r="LKQ3822" s="1462"/>
      <c r="LKR3822" s="1462"/>
      <c r="LKS3822" s="1462"/>
      <c r="LKT3822" s="1463"/>
      <c r="LKU3822" s="1462"/>
      <c r="LKV3822" s="1462"/>
      <c r="LKW3822" s="1462"/>
      <c r="LKX3822" s="1462"/>
      <c r="LKY3822" s="1462"/>
      <c r="LKZ3822" s="1462"/>
      <c r="LLA3822" s="1462"/>
      <c r="LLB3822" s="1463"/>
      <c r="LLC3822" s="1462"/>
      <c r="LLD3822" s="1462"/>
      <c r="LLE3822" s="1463"/>
      <c r="LLF3822" s="1463"/>
      <c r="LLG3822" s="1463"/>
      <c r="LLH3822" s="1463"/>
      <c r="LLI3822" s="1463"/>
      <c r="LLJ3822" s="1463"/>
      <c r="LLK3822" s="1462"/>
      <c r="LLL3822" s="1462"/>
      <c r="LLM3822" s="1464"/>
      <c r="LLN3822" s="1465"/>
      <c r="LLO3822" s="1466"/>
      <c r="LLP3822" s="1466"/>
      <c r="LLQ3822" s="1462"/>
      <c r="LLR3822" s="1462"/>
      <c r="LLS3822" s="1462"/>
      <c r="LLT3822" s="1462"/>
      <c r="LLU3822" s="1463"/>
      <c r="LLV3822" s="1462"/>
      <c r="LLW3822" s="1462"/>
      <c r="LLX3822" s="1462"/>
      <c r="LLY3822" s="1462"/>
      <c r="LLZ3822" s="1463"/>
      <c r="LMA3822" s="1462"/>
      <c r="LMB3822" s="1462"/>
      <c r="LMC3822" s="1462"/>
      <c r="LMD3822" s="1462"/>
      <c r="LME3822" s="1462"/>
      <c r="LMF3822" s="1462"/>
      <c r="LMG3822" s="1462"/>
      <c r="LMH3822" s="1463"/>
      <c r="LMI3822" s="1462"/>
      <c r="LMJ3822" s="1462"/>
      <c r="LMK3822" s="1463"/>
      <c r="LML3822" s="1463"/>
      <c r="LMM3822" s="1463"/>
      <c r="LMN3822" s="1463"/>
      <c r="LMO3822" s="1463"/>
      <c r="LMP3822" s="1463"/>
      <c r="LMQ3822" s="1462"/>
      <c r="LMR3822" s="1462"/>
      <c r="LMS3822" s="1464"/>
      <c r="LMT3822" s="1465"/>
      <c r="LMU3822" s="1466"/>
      <c r="LMV3822" s="1466"/>
      <c r="LMW3822" s="1462"/>
      <c r="LMX3822" s="1462"/>
      <c r="LMY3822" s="1462"/>
      <c r="LMZ3822" s="1462"/>
      <c r="LNA3822" s="1463"/>
      <c r="LNB3822" s="1462"/>
      <c r="LNC3822" s="1462"/>
      <c r="LND3822" s="1462"/>
      <c r="LNE3822" s="1462"/>
      <c r="LNF3822" s="1463"/>
      <c r="LNG3822" s="1462"/>
      <c r="LNH3822" s="1462"/>
      <c r="LNI3822" s="1462"/>
      <c r="LNJ3822" s="1462"/>
      <c r="LNK3822" s="1462"/>
      <c r="LNL3822" s="1462"/>
      <c r="LNM3822" s="1462"/>
      <c r="LNN3822" s="1463"/>
      <c r="LNO3822" s="1462"/>
      <c r="LNP3822" s="1462"/>
      <c r="LNQ3822" s="1463"/>
      <c r="LNR3822" s="1463"/>
      <c r="LNS3822" s="1463"/>
      <c r="LNT3822" s="1463"/>
      <c r="LNU3822" s="1463"/>
      <c r="LNV3822" s="1463"/>
      <c r="LNW3822" s="1462"/>
      <c r="LNX3822" s="1462"/>
      <c r="LNY3822" s="1464"/>
      <c r="LNZ3822" s="1465"/>
      <c r="LOA3822" s="1466"/>
      <c r="LOB3822" s="1466"/>
      <c r="LOC3822" s="1462"/>
      <c r="LOD3822" s="1462"/>
      <c r="LOE3822" s="1462"/>
      <c r="LOF3822" s="1462"/>
      <c r="LOG3822" s="1463"/>
      <c r="LOH3822" s="1462"/>
      <c r="LOI3822" s="1462"/>
      <c r="LOJ3822" s="1462"/>
      <c r="LOK3822" s="1462"/>
      <c r="LOL3822" s="1463"/>
      <c r="LOM3822" s="1462"/>
      <c r="LON3822" s="1462"/>
      <c r="LOO3822" s="1462"/>
      <c r="LOP3822" s="1462"/>
      <c r="LOQ3822" s="1462"/>
      <c r="LOR3822" s="1462"/>
      <c r="LOS3822" s="1462"/>
      <c r="LOT3822" s="1463"/>
      <c r="LOU3822" s="1462"/>
      <c r="LOV3822" s="1462"/>
      <c r="LOW3822" s="1463"/>
      <c r="LOX3822" s="1463"/>
      <c r="LOY3822" s="1463"/>
      <c r="LOZ3822" s="1463"/>
      <c r="LPA3822" s="1463"/>
      <c r="LPB3822" s="1463"/>
      <c r="LPC3822" s="1462"/>
      <c r="LPD3822" s="1462"/>
      <c r="LPE3822" s="1464"/>
      <c r="LPF3822" s="1465"/>
      <c r="LPG3822" s="1466"/>
      <c r="LPH3822" s="1466"/>
      <c r="LPI3822" s="1462"/>
      <c r="LPJ3822" s="1462"/>
      <c r="LPK3822" s="1462"/>
      <c r="LPL3822" s="1462"/>
      <c r="LPM3822" s="1463"/>
      <c r="LPN3822" s="1462"/>
      <c r="LPO3822" s="1462"/>
      <c r="LPP3822" s="1462"/>
      <c r="LPQ3822" s="1462"/>
      <c r="LPR3822" s="1463"/>
      <c r="LPS3822" s="1462"/>
      <c r="LPT3822" s="1462"/>
      <c r="LPU3822" s="1462"/>
      <c r="LPV3822" s="1462"/>
      <c r="LPW3822" s="1462"/>
      <c r="LPX3822" s="1462"/>
      <c r="LPY3822" s="1462"/>
      <c r="LPZ3822" s="1463"/>
      <c r="LQA3822" s="1462"/>
      <c r="LQB3822" s="1462"/>
      <c r="LQC3822" s="1463"/>
      <c r="LQD3822" s="1463"/>
      <c r="LQE3822" s="1463"/>
      <c r="LQF3822" s="1463"/>
      <c r="LQG3822" s="1463"/>
      <c r="LQH3822" s="1463"/>
      <c r="LQI3822" s="1462"/>
      <c r="LQJ3822" s="1462"/>
      <c r="LQK3822" s="1464"/>
      <c r="LQL3822" s="1465"/>
      <c r="LQM3822" s="1466"/>
      <c r="LQN3822" s="1466"/>
      <c r="LQO3822" s="1462"/>
      <c r="LQP3822" s="1462"/>
      <c r="LQQ3822" s="1462"/>
      <c r="LQR3822" s="1462"/>
      <c r="LQS3822" s="1463"/>
      <c r="LQT3822" s="1462"/>
      <c r="LQU3822" s="1462"/>
      <c r="LQV3822" s="1462"/>
      <c r="LQW3822" s="1462"/>
      <c r="LQX3822" s="1463"/>
      <c r="LQY3822" s="1462"/>
      <c r="LQZ3822" s="1462"/>
      <c r="LRA3822" s="1462"/>
      <c r="LRB3822" s="1462"/>
      <c r="LRC3822" s="1462"/>
      <c r="LRD3822" s="1462"/>
      <c r="LRE3822" s="1462"/>
      <c r="LRF3822" s="1463"/>
      <c r="LRG3822" s="1462"/>
      <c r="LRH3822" s="1462"/>
      <c r="LRI3822" s="1463"/>
      <c r="LRJ3822" s="1463"/>
      <c r="LRK3822" s="1463"/>
      <c r="LRL3822" s="1463"/>
      <c r="LRM3822" s="1463"/>
      <c r="LRN3822" s="1463"/>
      <c r="LRO3822" s="1462"/>
      <c r="LRP3822" s="1462"/>
      <c r="LRQ3822" s="1464"/>
      <c r="LRR3822" s="1465"/>
      <c r="LRS3822" s="1466"/>
      <c r="LRT3822" s="1466"/>
      <c r="LRU3822" s="1462"/>
      <c r="LRV3822" s="1462"/>
      <c r="LRW3822" s="1462"/>
      <c r="LRX3822" s="1462"/>
      <c r="LRY3822" s="1463"/>
      <c r="LRZ3822" s="1462"/>
      <c r="LSA3822" s="1462"/>
      <c r="LSB3822" s="1462"/>
      <c r="LSC3822" s="1462"/>
      <c r="LSD3822" s="1463"/>
      <c r="LSE3822" s="1462"/>
      <c r="LSF3822" s="1462"/>
      <c r="LSG3822" s="1462"/>
      <c r="LSH3822" s="1462"/>
      <c r="LSI3822" s="1462"/>
      <c r="LSJ3822" s="1462"/>
      <c r="LSK3822" s="1462"/>
      <c r="LSL3822" s="1463"/>
      <c r="LSM3822" s="1462"/>
      <c r="LSN3822" s="1462"/>
      <c r="LSO3822" s="1463"/>
      <c r="LSP3822" s="1463"/>
      <c r="LSQ3822" s="1463"/>
      <c r="LSR3822" s="1463"/>
      <c r="LSS3822" s="1463"/>
      <c r="LST3822" s="1463"/>
      <c r="LSU3822" s="1462"/>
      <c r="LSV3822" s="1462"/>
      <c r="LSW3822" s="1464"/>
      <c r="LSX3822" s="1465"/>
      <c r="LSY3822" s="1466"/>
      <c r="LSZ3822" s="1466"/>
      <c r="LTA3822" s="1462"/>
      <c r="LTB3822" s="1462"/>
      <c r="LTC3822" s="1462"/>
      <c r="LTD3822" s="1462"/>
      <c r="LTE3822" s="1463"/>
      <c r="LTF3822" s="1462"/>
      <c r="LTG3822" s="1462"/>
      <c r="LTH3822" s="1462"/>
      <c r="LTI3822" s="1462"/>
      <c r="LTJ3822" s="1463"/>
      <c r="LTK3822" s="1462"/>
      <c r="LTL3822" s="1462"/>
      <c r="LTM3822" s="1462"/>
      <c r="LTN3822" s="1462"/>
      <c r="LTO3822" s="1462"/>
      <c r="LTP3822" s="1462"/>
      <c r="LTQ3822" s="1462"/>
      <c r="LTR3822" s="1463"/>
      <c r="LTS3822" s="1462"/>
      <c r="LTT3822" s="1462"/>
      <c r="LTU3822" s="1463"/>
      <c r="LTV3822" s="1463"/>
      <c r="LTW3822" s="1463"/>
      <c r="LTX3822" s="1463"/>
      <c r="LTY3822" s="1463"/>
      <c r="LTZ3822" s="1463"/>
      <c r="LUA3822" s="1462"/>
      <c r="LUB3822" s="1462"/>
      <c r="LUC3822" s="1464"/>
      <c r="LUD3822" s="1465"/>
      <c r="LUE3822" s="1466"/>
      <c r="LUF3822" s="1466"/>
      <c r="LUG3822" s="1462"/>
      <c r="LUH3822" s="1462"/>
      <c r="LUI3822" s="1462"/>
      <c r="LUJ3822" s="1462"/>
      <c r="LUK3822" s="1463"/>
      <c r="LUL3822" s="1462"/>
      <c r="LUM3822" s="1462"/>
      <c r="LUN3822" s="1462"/>
      <c r="LUO3822" s="1462"/>
      <c r="LUP3822" s="1463"/>
      <c r="LUQ3822" s="1462"/>
      <c r="LUR3822" s="1462"/>
      <c r="LUS3822" s="1462"/>
      <c r="LUT3822" s="1462"/>
      <c r="LUU3822" s="1462"/>
      <c r="LUV3822" s="1462"/>
      <c r="LUW3822" s="1462"/>
      <c r="LUX3822" s="1463"/>
      <c r="LUY3822" s="1462"/>
      <c r="LUZ3822" s="1462"/>
      <c r="LVA3822" s="1463"/>
      <c r="LVB3822" s="1463"/>
      <c r="LVC3822" s="1463"/>
      <c r="LVD3822" s="1463"/>
      <c r="LVE3822" s="1463"/>
      <c r="LVF3822" s="1463"/>
      <c r="LVG3822" s="1462"/>
      <c r="LVH3822" s="1462"/>
      <c r="LVI3822" s="1464"/>
      <c r="LVJ3822" s="1465"/>
      <c r="LVK3822" s="1466"/>
      <c r="LVL3822" s="1466"/>
      <c r="LVM3822" s="1462"/>
      <c r="LVN3822" s="1462"/>
      <c r="LVO3822" s="1462"/>
      <c r="LVP3822" s="1462"/>
      <c r="LVQ3822" s="1463"/>
      <c r="LVR3822" s="1462"/>
      <c r="LVS3822" s="1462"/>
      <c r="LVT3822" s="1462"/>
      <c r="LVU3822" s="1462"/>
      <c r="LVV3822" s="1463"/>
      <c r="LVW3822" s="1462"/>
      <c r="LVX3822" s="1462"/>
      <c r="LVY3822" s="1462"/>
      <c r="LVZ3822" s="1462"/>
      <c r="LWA3822" s="1462"/>
      <c r="LWB3822" s="1462"/>
      <c r="LWC3822" s="1462"/>
      <c r="LWD3822" s="1463"/>
      <c r="LWE3822" s="1462"/>
      <c r="LWF3822" s="1462"/>
      <c r="LWG3822" s="1463"/>
      <c r="LWH3822" s="1463"/>
      <c r="LWI3822" s="1463"/>
      <c r="LWJ3822" s="1463"/>
      <c r="LWK3822" s="1463"/>
      <c r="LWL3822" s="1463"/>
      <c r="LWM3822" s="1462"/>
      <c r="LWN3822" s="1462"/>
      <c r="LWO3822" s="1464"/>
      <c r="LWP3822" s="1465"/>
      <c r="LWQ3822" s="1466"/>
      <c r="LWR3822" s="1466"/>
      <c r="LWS3822" s="1462"/>
      <c r="LWT3822" s="1462"/>
      <c r="LWU3822" s="1462"/>
      <c r="LWV3822" s="1462"/>
      <c r="LWW3822" s="1463"/>
      <c r="LWX3822" s="1462"/>
      <c r="LWY3822" s="1462"/>
      <c r="LWZ3822" s="1462"/>
      <c r="LXA3822" s="1462"/>
      <c r="LXB3822" s="1463"/>
      <c r="LXC3822" s="1462"/>
      <c r="LXD3822" s="1462"/>
      <c r="LXE3822" s="1462"/>
      <c r="LXF3822" s="1462"/>
      <c r="LXG3822" s="1462"/>
      <c r="LXH3822" s="1462"/>
      <c r="LXI3822" s="1462"/>
      <c r="LXJ3822" s="1463"/>
      <c r="LXK3822" s="1462"/>
      <c r="LXL3822" s="1462"/>
      <c r="LXM3822" s="1463"/>
      <c r="LXN3822" s="1463"/>
      <c r="LXO3822" s="1463"/>
      <c r="LXP3822" s="1463"/>
      <c r="LXQ3822" s="1463"/>
      <c r="LXR3822" s="1463"/>
      <c r="LXS3822" s="1462"/>
      <c r="LXT3822" s="1462"/>
      <c r="LXU3822" s="1464"/>
      <c r="LXV3822" s="1465"/>
      <c r="LXW3822" s="1466"/>
      <c r="LXX3822" s="1466"/>
      <c r="LXY3822" s="1462"/>
      <c r="LXZ3822" s="1462"/>
      <c r="LYA3822" s="1462"/>
      <c r="LYB3822" s="1462"/>
      <c r="LYC3822" s="1463"/>
      <c r="LYD3822" s="1462"/>
      <c r="LYE3822" s="1462"/>
      <c r="LYF3822" s="1462"/>
      <c r="LYG3822" s="1462"/>
      <c r="LYH3822" s="1463"/>
      <c r="LYI3822" s="1462"/>
      <c r="LYJ3822" s="1462"/>
      <c r="LYK3822" s="1462"/>
      <c r="LYL3822" s="1462"/>
      <c r="LYM3822" s="1462"/>
      <c r="LYN3822" s="1462"/>
      <c r="LYO3822" s="1462"/>
      <c r="LYP3822" s="1463"/>
      <c r="LYQ3822" s="1462"/>
      <c r="LYR3822" s="1462"/>
      <c r="LYS3822" s="1463"/>
      <c r="LYT3822" s="1463"/>
      <c r="LYU3822" s="1463"/>
      <c r="LYV3822" s="1463"/>
      <c r="LYW3822" s="1463"/>
      <c r="LYX3822" s="1463"/>
      <c r="LYY3822" s="1462"/>
      <c r="LYZ3822" s="1462"/>
      <c r="LZA3822" s="1464"/>
      <c r="LZB3822" s="1465"/>
      <c r="LZC3822" s="1466"/>
      <c r="LZD3822" s="1466"/>
      <c r="LZE3822" s="1462"/>
      <c r="LZF3822" s="1462"/>
      <c r="LZG3822" s="1462"/>
      <c r="LZH3822" s="1462"/>
      <c r="LZI3822" s="1463"/>
      <c r="LZJ3822" s="1462"/>
      <c r="LZK3822" s="1462"/>
      <c r="LZL3822" s="1462"/>
      <c r="LZM3822" s="1462"/>
      <c r="LZN3822" s="1463"/>
      <c r="LZO3822" s="1462"/>
      <c r="LZP3822" s="1462"/>
      <c r="LZQ3822" s="1462"/>
      <c r="LZR3822" s="1462"/>
      <c r="LZS3822" s="1462"/>
      <c r="LZT3822" s="1462"/>
      <c r="LZU3822" s="1462"/>
      <c r="LZV3822" s="1463"/>
      <c r="LZW3822" s="1462"/>
      <c r="LZX3822" s="1462"/>
      <c r="LZY3822" s="1463"/>
      <c r="LZZ3822" s="1463"/>
      <c r="MAA3822" s="1463"/>
      <c r="MAB3822" s="1463"/>
      <c r="MAC3822" s="1463"/>
      <c r="MAD3822" s="1463"/>
      <c r="MAE3822" s="1462"/>
      <c r="MAF3822" s="1462"/>
      <c r="MAG3822" s="1464"/>
      <c r="MAH3822" s="1465"/>
      <c r="MAI3822" s="1466"/>
      <c r="MAJ3822" s="1466"/>
      <c r="MAK3822" s="1462"/>
      <c r="MAL3822" s="1462"/>
      <c r="MAM3822" s="1462"/>
      <c r="MAN3822" s="1462"/>
      <c r="MAO3822" s="1463"/>
      <c r="MAP3822" s="1462"/>
      <c r="MAQ3822" s="1462"/>
      <c r="MAR3822" s="1462"/>
      <c r="MAS3822" s="1462"/>
      <c r="MAT3822" s="1463"/>
      <c r="MAU3822" s="1462"/>
      <c r="MAV3822" s="1462"/>
      <c r="MAW3822" s="1462"/>
      <c r="MAX3822" s="1462"/>
      <c r="MAY3822" s="1462"/>
      <c r="MAZ3822" s="1462"/>
      <c r="MBA3822" s="1462"/>
      <c r="MBB3822" s="1463"/>
      <c r="MBC3822" s="1462"/>
      <c r="MBD3822" s="1462"/>
      <c r="MBE3822" s="1463"/>
      <c r="MBF3822" s="1463"/>
      <c r="MBG3822" s="1463"/>
      <c r="MBH3822" s="1463"/>
      <c r="MBI3822" s="1463"/>
      <c r="MBJ3822" s="1463"/>
      <c r="MBK3822" s="1462"/>
      <c r="MBL3822" s="1462"/>
      <c r="MBM3822" s="1464"/>
      <c r="MBN3822" s="1465"/>
      <c r="MBO3822" s="1466"/>
      <c r="MBP3822" s="1466"/>
      <c r="MBQ3822" s="1462"/>
      <c r="MBR3822" s="1462"/>
      <c r="MBS3822" s="1462"/>
      <c r="MBT3822" s="1462"/>
      <c r="MBU3822" s="1463"/>
      <c r="MBV3822" s="1462"/>
      <c r="MBW3822" s="1462"/>
      <c r="MBX3822" s="1462"/>
      <c r="MBY3822" s="1462"/>
      <c r="MBZ3822" s="1463"/>
      <c r="MCA3822" s="1462"/>
      <c r="MCB3822" s="1462"/>
      <c r="MCC3822" s="1462"/>
      <c r="MCD3822" s="1462"/>
      <c r="MCE3822" s="1462"/>
      <c r="MCF3822" s="1462"/>
      <c r="MCG3822" s="1462"/>
      <c r="MCH3822" s="1463"/>
      <c r="MCI3822" s="1462"/>
      <c r="MCJ3822" s="1462"/>
      <c r="MCK3822" s="1463"/>
      <c r="MCL3822" s="1463"/>
      <c r="MCM3822" s="1463"/>
      <c r="MCN3822" s="1463"/>
      <c r="MCO3822" s="1463"/>
      <c r="MCP3822" s="1463"/>
      <c r="MCQ3822" s="1462"/>
      <c r="MCR3822" s="1462"/>
      <c r="MCS3822" s="1464"/>
      <c r="MCT3822" s="1465"/>
      <c r="MCU3822" s="1466"/>
      <c r="MCV3822" s="1466"/>
      <c r="MCW3822" s="1462"/>
      <c r="MCX3822" s="1462"/>
      <c r="MCY3822" s="1462"/>
      <c r="MCZ3822" s="1462"/>
      <c r="MDA3822" s="1463"/>
      <c r="MDB3822" s="1462"/>
      <c r="MDC3822" s="1462"/>
      <c r="MDD3822" s="1462"/>
      <c r="MDE3822" s="1462"/>
      <c r="MDF3822" s="1463"/>
      <c r="MDG3822" s="1462"/>
      <c r="MDH3822" s="1462"/>
      <c r="MDI3822" s="1462"/>
      <c r="MDJ3822" s="1462"/>
      <c r="MDK3822" s="1462"/>
      <c r="MDL3822" s="1462"/>
      <c r="MDM3822" s="1462"/>
      <c r="MDN3822" s="1463"/>
      <c r="MDO3822" s="1462"/>
      <c r="MDP3822" s="1462"/>
      <c r="MDQ3822" s="1463"/>
      <c r="MDR3822" s="1463"/>
      <c r="MDS3822" s="1463"/>
      <c r="MDT3822" s="1463"/>
      <c r="MDU3822" s="1463"/>
      <c r="MDV3822" s="1463"/>
      <c r="MDW3822" s="1462"/>
      <c r="MDX3822" s="1462"/>
      <c r="MDY3822" s="1464"/>
      <c r="MDZ3822" s="1465"/>
      <c r="MEA3822" s="1466"/>
      <c r="MEB3822" s="1466"/>
      <c r="MEC3822" s="1462"/>
      <c r="MED3822" s="1462"/>
      <c r="MEE3822" s="1462"/>
      <c r="MEF3822" s="1462"/>
      <c r="MEG3822" s="1463"/>
      <c r="MEH3822" s="1462"/>
      <c r="MEI3822" s="1462"/>
      <c r="MEJ3822" s="1462"/>
      <c r="MEK3822" s="1462"/>
      <c r="MEL3822" s="1463"/>
      <c r="MEM3822" s="1462"/>
      <c r="MEN3822" s="1462"/>
      <c r="MEO3822" s="1462"/>
      <c r="MEP3822" s="1462"/>
      <c r="MEQ3822" s="1462"/>
      <c r="MER3822" s="1462"/>
      <c r="MES3822" s="1462"/>
      <c r="MET3822" s="1463"/>
      <c r="MEU3822" s="1462"/>
      <c r="MEV3822" s="1462"/>
      <c r="MEW3822" s="1463"/>
      <c r="MEX3822" s="1463"/>
      <c r="MEY3822" s="1463"/>
      <c r="MEZ3822" s="1463"/>
      <c r="MFA3822" s="1463"/>
      <c r="MFB3822" s="1463"/>
      <c r="MFC3822" s="1462"/>
      <c r="MFD3822" s="1462"/>
      <c r="MFE3822" s="1464"/>
      <c r="MFF3822" s="1465"/>
      <c r="MFG3822" s="1466"/>
      <c r="MFH3822" s="1466"/>
      <c r="MFI3822" s="1462"/>
      <c r="MFJ3822" s="1462"/>
      <c r="MFK3822" s="1462"/>
      <c r="MFL3822" s="1462"/>
      <c r="MFM3822" s="1463"/>
      <c r="MFN3822" s="1462"/>
      <c r="MFO3822" s="1462"/>
      <c r="MFP3822" s="1462"/>
      <c r="MFQ3822" s="1462"/>
      <c r="MFR3822" s="1463"/>
      <c r="MFS3822" s="1462"/>
      <c r="MFT3822" s="1462"/>
      <c r="MFU3822" s="1462"/>
      <c r="MFV3822" s="1462"/>
      <c r="MFW3822" s="1462"/>
      <c r="MFX3822" s="1462"/>
      <c r="MFY3822" s="1462"/>
      <c r="MFZ3822" s="1463"/>
      <c r="MGA3822" s="1462"/>
      <c r="MGB3822" s="1462"/>
      <c r="MGC3822" s="1463"/>
      <c r="MGD3822" s="1463"/>
      <c r="MGE3822" s="1463"/>
      <c r="MGF3822" s="1463"/>
      <c r="MGG3822" s="1463"/>
      <c r="MGH3822" s="1463"/>
      <c r="MGI3822" s="1462"/>
      <c r="MGJ3822" s="1462"/>
      <c r="MGK3822" s="1464"/>
      <c r="MGL3822" s="1465"/>
      <c r="MGM3822" s="1466"/>
      <c r="MGN3822" s="1466"/>
      <c r="MGO3822" s="1462"/>
      <c r="MGP3822" s="1462"/>
      <c r="MGQ3822" s="1462"/>
      <c r="MGR3822" s="1462"/>
      <c r="MGS3822" s="1463"/>
      <c r="MGT3822" s="1462"/>
      <c r="MGU3822" s="1462"/>
      <c r="MGV3822" s="1462"/>
      <c r="MGW3822" s="1462"/>
      <c r="MGX3822" s="1463"/>
      <c r="MGY3822" s="1462"/>
      <c r="MGZ3822" s="1462"/>
      <c r="MHA3822" s="1462"/>
      <c r="MHB3822" s="1462"/>
      <c r="MHC3822" s="1462"/>
      <c r="MHD3822" s="1462"/>
      <c r="MHE3822" s="1462"/>
      <c r="MHF3822" s="1463"/>
      <c r="MHG3822" s="1462"/>
      <c r="MHH3822" s="1462"/>
      <c r="MHI3822" s="1463"/>
      <c r="MHJ3822" s="1463"/>
      <c r="MHK3822" s="1463"/>
      <c r="MHL3822" s="1463"/>
      <c r="MHM3822" s="1463"/>
      <c r="MHN3822" s="1463"/>
      <c r="MHO3822" s="1462"/>
      <c r="MHP3822" s="1462"/>
      <c r="MHQ3822" s="1464"/>
      <c r="MHR3822" s="1465"/>
      <c r="MHS3822" s="1466"/>
      <c r="MHT3822" s="1466"/>
      <c r="MHU3822" s="1462"/>
      <c r="MHV3822" s="1462"/>
      <c r="MHW3822" s="1462"/>
      <c r="MHX3822" s="1462"/>
      <c r="MHY3822" s="1463"/>
      <c r="MHZ3822" s="1462"/>
      <c r="MIA3822" s="1462"/>
      <c r="MIB3822" s="1462"/>
      <c r="MIC3822" s="1462"/>
      <c r="MID3822" s="1463"/>
      <c r="MIE3822" s="1462"/>
      <c r="MIF3822" s="1462"/>
      <c r="MIG3822" s="1462"/>
      <c r="MIH3822" s="1462"/>
      <c r="MII3822" s="1462"/>
      <c r="MIJ3822" s="1462"/>
      <c r="MIK3822" s="1462"/>
      <c r="MIL3822" s="1463"/>
      <c r="MIM3822" s="1462"/>
      <c r="MIN3822" s="1462"/>
      <c r="MIO3822" s="1463"/>
      <c r="MIP3822" s="1463"/>
      <c r="MIQ3822" s="1463"/>
      <c r="MIR3822" s="1463"/>
      <c r="MIS3822" s="1463"/>
      <c r="MIT3822" s="1463"/>
      <c r="MIU3822" s="1462"/>
      <c r="MIV3822" s="1462"/>
      <c r="MIW3822" s="1464"/>
      <c r="MIX3822" s="1465"/>
      <c r="MIY3822" s="1466"/>
      <c r="MIZ3822" s="1466"/>
      <c r="MJA3822" s="1462"/>
      <c r="MJB3822" s="1462"/>
      <c r="MJC3822" s="1462"/>
      <c r="MJD3822" s="1462"/>
      <c r="MJE3822" s="1463"/>
      <c r="MJF3822" s="1462"/>
      <c r="MJG3822" s="1462"/>
      <c r="MJH3822" s="1462"/>
      <c r="MJI3822" s="1462"/>
      <c r="MJJ3822" s="1463"/>
      <c r="MJK3822" s="1462"/>
      <c r="MJL3822" s="1462"/>
      <c r="MJM3822" s="1462"/>
      <c r="MJN3822" s="1462"/>
      <c r="MJO3822" s="1462"/>
      <c r="MJP3822" s="1462"/>
      <c r="MJQ3822" s="1462"/>
      <c r="MJR3822" s="1463"/>
      <c r="MJS3822" s="1462"/>
      <c r="MJT3822" s="1462"/>
      <c r="MJU3822" s="1463"/>
      <c r="MJV3822" s="1463"/>
      <c r="MJW3822" s="1463"/>
      <c r="MJX3822" s="1463"/>
      <c r="MJY3822" s="1463"/>
      <c r="MJZ3822" s="1463"/>
      <c r="MKA3822" s="1462"/>
      <c r="MKB3822" s="1462"/>
      <c r="MKC3822" s="1464"/>
      <c r="MKD3822" s="1465"/>
      <c r="MKE3822" s="1466"/>
      <c r="MKF3822" s="1466"/>
      <c r="MKG3822" s="1462"/>
      <c r="MKH3822" s="1462"/>
      <c r="MKI3822" s="1462"/>
      <c r="MKJ3822" s="1462"/>
      <c r="MKK3822" s="1463"/>
      <c r="MKL3822" s="1462"/>
      <c r="MKM3822" s="1462"/>
      <c r="MKN3822" s="1462"/>
      <c r="MKO3822" s="1462"/>
      <c r="MKP3822" s="1463"/>
      <c r="MKQ3822" s="1462"/>
      <c r="MKR3822" s="1462"/>
      <c r="MKS3822" s="1462"/>
      <c r="MKT3822" s="1462"/>
      <c r="MKU3822" s="1462"/>
      <c r="MKV3822" s="1462"/>
      <c r="MKW3822" s="1462"/>
      <c r="MKX3822" s="1463"/>
      <c r="MKY3822" s="1462"/>
      <c r="MKZ3822" s="1462"/>
      <c r="MLA3822" s="1463"/>
      <c r="MLB3822" s="1463"/>
      <c r="MLC3822" s="1463"/>
      <c r="MLD3822" s="1463"/>
      <c r="MLE3822" s="1463"/>
      <c r="MLF3822" s="1463"/>
      <c r="MLG3822" s="1462"/>
      <c r="MLH3822" s="1462"/>
      <c r="MLI3822" s="1464"/>
      <c r="MLJ3822" s="1465"/>
      <c r="MLK3822" s="1466"/>
      <c r="MLL3822" s="1466"/>
      <c r="MLM3822" s="1462"/>
      <c r="MLN3822" s="1462"/>
      <c r="MLO3822" s="1462"/>
      <c r="MLP3822" s="1462"/>
      <c r="MLQ3822" s="1463"/>
      <c r="MLR3822" s="1462"/>
      <c r="MLS3822" s="1462"/>
      <c r="MLT3822" s="1462"/>
      <c r="MLU3822" s="1462"/>
      <c r="MLV3822" s="1463"/>
      <c r="MLW3822" s="1462"/>
      <c r="MLX3822" s="1462"/>
      <c r="MLY3822" s="1462"/>
      <c r="MLZ3822" s="1462"/>
      <c r="MMA3822" s="1462"/>
      <c r="MMB3822" s="1462"/>
      <c r="MMC3822" s="1462"/>
      <c r="MMD3822" s="1463"/>
      <c r="MME3822" s="1462"/>
      <c r="MMF3822" s="1462"/>
      <c r="MMG3822" s="1463"/>
      <c r="MMH3822" s="1463"/>
      <c r="MMI3822" s="1463"/>
      <c r="MMJ3822" s="1463"/>
      <c r="MMK3822" s="1463"/>
      <c r="MML3822" s="1463"/>
      <c r="MMM3822" s="1462"/>
      <c r="MMN3822" s="1462"/>
      <c r="MMO3822" s="1464"/>
      <c r="MMP3822" s="1465"/>
      <c r="MMQ3822" s="1466"/>
      <c r="MMR3822" s="1466"/>
      <c r="MMS3822" s="1462"/>
      <c r="MMT3822" s="1462"/>
      <c r="MMU3822" s="1462"/>
      <c r="MMV3822" s="1462"/>
      <c r="MMW3822" s="1463"/>
      <c r="MMX3822" s="1462"/>
      <c r="MMY3822" s="1462"/>
      <c r="MMZ3822" s="1462"/>
      <c r="MNA3822" s="1462"/>
      <c r="MNB3822" s="1463"/>
      <c r="MNC3822" s="1462"/>
      <c r="MND3822" s="1462"/>
      <c r="MNE3822" s="1462"/>
      <c r="MNF3822" s="1462"/>
      <c r="MNG3822" s="1462"/>
      <c r="MNH3822" s="1462"/>
      <c r="MNI3822" s="1462"/>
      <c r="MNJ3822" s="1463"/>
      <c r="MNK3822" s="1462"/>
      <c r="MNL3822" s="1462"/>
      <c r="MNM3822" s="1463"/>
      <c r="MNN3822" s="1463"/>
      <c r="MNO3822" s="1463"/>
      <c r="MNP3822" s="1463"/>
      <c r="MNQ3822" s="1463"/>
      <c r="MNR3822" s="1463"/>
      <c r="MNS3822" s="1462"/>
      <c r="MNT3822" s="1462"/>
      <c r="MNU3822" s="1464"/>
      <c r="MNV3822" s="1465"/>
      <c r="MNW3822" s="1466"/>
      <c r="MNX3822" s="1466"/>
      <c r="MNY3822" s="1462"/>
      <c r="MNZ3822" s="1462"/>
      <c r="MOA3822" s="1462"/>
      <c r="MOB3822" s="1462"/>
      <c r="MOC3822" s="1463"/>
      <c r="MOD3822" s="1462"/>
      <c r="MOE3822" s="1462"/>
      <c r="MOF3822" s="1462"/>
      <c r="MOG3822" s="1462"/>
      <c r="MOH3822" s="1463"/>
      <c r="MOI3822" s="1462"/>
      <c r="MOJ3822" s="1462"/>
      <c r="MOK3822" s="1462"/>
      <c r="MOL3822" s="1462"/>
      <c r="MOM3822" s="1462"/>
      <c r="MON3822" s="1462"/>
      <c r="MOO3822" s="1462"/>
      <c r="MOP3822" s="1463"/>
      <c r="MOQ3822" s="1462"/>
      <c r="MOR3822" s="1462"/>
      <c r="MOS3822" s="1463"/>
      <c r="MOT3822" s="1463"/>
      <c r="MOU3822" s="1463"/>
      <c r="MOV3822" s="1463"/>
      <c r="MOW3822" s="1463"/>
      <c r="MOX3822" s="1463"/>
      <c r="MOY3822" s="1462"/>
      <c r="MOZ3822" s="1462"/>
      <c r="MPA3822" s="1464"/>
      <c r="MPB3822" s="1465"/>
      <c r="MPC3822" s="1466"/>
      <c r="MPD3822" s="1466"/>
      <c r="MPE3822" s="1462"/>
      <c r="MPF3822" s="1462"/>
      <c r="MPG3822" s="1462"/>
      <c r="MPH3822" s="1462"/>
      <c r="MPI3822" s="1463"/>
      <c r="MPJ3822" s="1462"/>
      <c r="MPK3822" s="1462"/>
      <c r="MPL3822" s="1462"/>
      <c r="MPM3822" s="1462"/>
      <c r="MPN3822" s="1463"/>
      <c r="MPO3822" s="1462"/>
      <c r="MPP3822" s="1462"/>
      <c r="MPQ3822" s="1462"/>
      <c r="MPR3822" s="1462"/>
      <c r="MPS3822" s="1462"/>
      <c r="MPT3822" s="1462"/>
      <c r="MPU3822" s="1462"/>
      <c r="MPV3822" s="1463"/>
      <c r="MPW3822" s="1462"/>
      <c r="MPX3822" s="1462"/>
      <c r="MPY3822" s="1463"/>
      <c r="MPZ3822" s="1463"/>
      <c r="MQA3822" s="1463"/>
      <c r="MQB3822" s="1463"/>
      <c r="MQC3822" s="1463"/>
      <c r="MQD3822" s="1463"/>
      <c r="MQE3822" s="1462"/>
      <c r="MQF3822" s="1462"/>
      <c r="MQG3822" s="1464"/>
      <c r="MQH3822" s="1465"/>
      <c r="MQI3822" s="1466"/>
      <c r="MQJ3822" s="1466"/>
      <c r="MQK3822" s="1462"/>
      <c r="MQL3822" s="1462"/>
      <c r="MQM3822" s="1462"/>
      <c r="MQN3822" s="1462"/>
      <c r="MQO3822" s="1463"/>
      <c r="MQP3822" s="1462"/>
      <c r="MQQ3822" s="1462"/>
      <c r="MQR3822" s="1462"/>
      <c r="MQS3822" s="1462"/>
      <c r="MQT3822" s="1463"/>
      <c r="MQU3822" s="1462"/>
      <c r="MQV3822" s="1462"/>
      <c r="MQW3822" s="1462"/>
      <c r="MQX3822" s="1462"/>
      <c r="MQY3822" s="1462"/>
      <c r="MQZ3822" s="1462"/>
      <c r="MRA3822" s="1462"/>
      <c r="MRB3822" s="1463"/>
      <c r="MRC3822" s="1462"/>
      <c r="MRD3822" s="1462"/>
      <c r="MRE3822" s="1463"/>
      <c r="MRF3822" s="1463"/>
      <c r="MRG3822" s="1463"/>
      <c r="MRH3822" s="1463"/>
      <c r="MRI3822" s="1463"/>
      <c r="MRJ3822" s="1463"/>
      <c r="MRK3822" s="1462"/>
      <c r="MRL3822" s="1462"/>
      <c r="MRM3822" s="1464"/>
      <c r="MRN3822" s="1465"/>
      <c r="MRO3822" s="1466"/>
      <c r="MRP3822" s="1466"/>
      <c r="MRQ3822" s="1462"/>
      <c r="MRR3822" s="1462"/>
      <c r="MRS3822" s="1462"/>
      <c r="MRT3822" s="1462"/>
      <c r="MRU3822" s="1463"/>
      <c r="MRV3822" s="1462"/>
      <c r="MRW3822" s="1462"/>
      <c r="MRX3822" s="1462"/>
      <c r="MRY3822" s="1462"/>
      <c r="MRZ3822" s="1463"/>
      <c r="MSA3822" s="1462"/>
      <c r="MSB3822" s="1462"/>
      <c r="MSC3822" s="1462"/>
      <c r="MSD3822" s="1462"/>
      <c r="MSE3822" s="1462"/>
      <c r="MSF3822" s="1462"/>
      <c r="MSG3822" s="1462"/>
      <c r="MSH3822" s="1463"/>
      <c r="MSI3822" s="1462"/>
      <c r="MSJ3822" s="1462"/>
      <c r="MSK3822" s="1463"/>
      <c r="MSL3822" s="1463"/>
      <c r="MSM3822" s="1463"/>
      <c r="MSN3822" s="1463"/>
      <c r="MSO3822" s="1463"/>
      <c r="MSP3822" s="1463"/>
      <c r="MSQ3822" s="1462"/>
      <c r="MSR3822" s="1462"/>
      <c r="MSS3822" s="1464"/>
      <c r="MST3822" s="1465"/>
      <c r="MSU3822" s="1466"/>
      <c r="MSV3822" s="1466"/>
      <c r="MSW3822" s="1462"/>
      <c r="MSX3822" s="1462"/>
      <c r="MSY3822" s="1462"/>
      <c r="MSZ3822" s="1462"/>
      <c r="MTA3822" s="1463"/>
      <c r="MTB3822" s="1462"/>
      <c r="MTC3822" s="1462"/>
      <c r="MTD3822" s="1462"/>
      <c r="MTE3822" s="1462"/>
      <c r="MTF3822" s="1463"/>
      <c r="MTG3822" s="1462"/>
      <c r="MTH3822" s="1462"/>
      <c r="MTI3822" s="1462"/>
      <c r="MTJ3822" s="1462"/>
      <c r="MTK3822" s="1462"/>
      <c r="MTL3822" s="1462"/>
      <c r="MTM3822" s="1462"/>
      <c r="MTN3822" s="1463"/>
      <c r="MTO3822" s="1462"/>
      <c r="MTP3822" s="1462"/>
      <c r="MTQ3822" s="1463"/>
      <c r="MTR3822" s="1463"/>
      <c r="MTS3822" s="1463"/>
      <c r="MTT3822" s="1463"/>
      <c r="MTU3822" s="1463"/>
      <c r="MTV3822" s="1463"/>
      <c r="MTW3822" s="1462"/>
      <c r="MTX3822" s="1462"/>
      <c r="MTY3822" s="1464"/>
      <c r="MTZ3822" s="1465"/>
      <c r="MUA3822" s="1466"/>
      <c r="MUB3822" s="1466"/>
      <c r="MUC3822" s="1462"/>
      <c r="MUD3822" s="1462"/>
      <c r="MUE3822" s="1462"/>
      <c r="MUF3822" s="1462"/>
      <c r="MUG3822" s="1463"/>
      <c r="MUH3822" s="1462"/>
      <c r="MUI3822" s="1462"/>
      <c r="MUJ3822" s="1462"/>
      <c r="MUK3822" s="1462"/>
      <c r="MUL3822" s="1463"/>
      <c r="MUM3822" s="1462"/>
      <c r="MUN3822" s="1462"/>
      <c r="MUO3822" s="1462"/>
      <c r="MUP3822" s="1462"/>
      <c r="MUQ3822" s="1462"/>
      <c r="MUR3822" s="1462"/>
      <c r="MUS3822" s="1462"/>
      <c r="MUT3822" s="1463"/>
      <c r="MUU3822" s="1462"/>
      <c r="MUV3822" s="1462"/>
      <c r="MUW3822" s="1463"/>
      <c r="MUX3822" s="1463"/>
      <c r="MUY3822" s="1463"/>
      <c r="MUZ3822" s="1463"/>
      <c r="MVA3822" s="1463"/>
      <c r="MVB3822" s="1463"/>
      <c r="MVC3822" s="1462"/>
      <c r="MVD3822" s="1462"/>
      <c r="MVE3822" s="1464"/>
      <c r="MVF3822" s="1465"/>
      <c r="MVG3822" s="1466"/>
      <c r="MVH3822" s="1466"/>
      <c r="MVI3822" s="1462"/>
      <c r="MVJ3822" s="1462"/>
      <c r="MVK3822" s="1462"/>
      <c r="MVL3822" s="1462"/>
      <c r="MVM3822" s="1463"/>
      <c r="MVN3822" s="1462"/>
      <c r="MVO3822" s="1462"/>
      <c r="MVP3822" s="1462"/>
      <c r="MVQ3822" s="1462"/>
      <c r="MVR3822" s="1463"/>
      <c r="MVS3822" s="1462"/>
      <c r="MVT3822" s="1462"/>
      <c r="MVU3822" s="1462"/>
      <c r="MVV3822" s="1462"/>
      <c r="MVW3822" s="1462"/>
      <c r="MVX3822" s="1462"/>
      <c r="MVY3822" s="1462"/>
      <c r="MVZ3822" s="1463"/>
      <c r="MWA3822" s="1462"/>
      <c r="MWB3822" s="1462"/>
      <c r="MWC3822" s="1463"/>
      <c r="MWD3822" s="1463"/>
      <c r="MWE3822" s="1463"/>
      <c r="MWF3822" s="1463"/>
      <c r="MWG3822" s="1463"/>
      <c r="MWH3822" s="1463"/>
      <c r="MWI3822" s="1462"/>
      <c r="MWJ3822" s="1462"/>
      <c r="MWK3822" s="1464"/>
      <c r="MWL3822" s="1465"/>
      <c r="MWM3822" s="1466"/>
      <c r="MWN3822" s="1466"/>
      <c r="MWO3822" s="1462"/>
      <c r="MWP3822" s="1462"/>
      <c r="MWQ3822" s="1462"/>
      <c r="MWR3822" s="1462"/>
      <c r="MWS3822" s="1463"/>
      <c r="MWT3822" s="1462"/>
      <c r="MWU3822" s="1462"/>
      <c r="MWV3822" s="1462"/>
      <c r="MWW3822" s="1462"/>
      <c r="MWX3822" s="1463"/>
      <c r="MWY3822" s="1462"/>
      <c r="MWZ3822" s="1462"/>
      <c r="MXA3822" s="1462"/>
      <c r="MXB3822" s="1462"/>
      <c r="MXC3822" s="1462"/>
      <c r="MXD3822" s="1462"/>
      <c r="MXE3822" s="1462"/>
      <c r="MXF3822" s="1463"/>
      <c r="MXG3822" s="1462"/>
      <c r="MXH3822" s="1462"/>
      <c r="MXI3822" s="1463"/>
      <c r="MXJ3822" s="1463"/>
      <c r="MXK3822" s="1463"/>
      <c r="MXL3822" s="1463"/>
      <c r="MXM3822" s="1463"/>
      <c r="MXN3822" s="1463"/>
      <c r="MXO3822" s="1462"/>
      <c r="MXP3822" s="1462"/>
      <c r="MXQ3822" s="1464"/>
      <c r="MXR3822" s="1465"/>
      <c r="MXS3822" s="1466"/>
      <c r="MXT3822" s="1466"/>
      <c r="MXU3822" s="1462"/>
      <c r="MXV3822" s="1462"/>
      <c r="MXW3822" s="1462"/>
      <c r="MXX3822" s="1462"/>
      <c r="MXY3822" s="1463"/>
      <c r="MXZ3822" s="1462"/>
      <c r="MYA3822" s="1462"/>
      <c r="MYB3822" s="1462"/>
      <c r="MYC3822" s="1462"/>
      <c r="MYD3822" s="1463"/>
      <c r="MYE3822" s="1462"/>
      <c r="MYF3822" s="1462"/>
      <c r="MYG3822" s="1462"/>
      <c r="MYH3822" s="1462"/>
      <c r="MYI3822" s="1462"/>
      <c r="MYJ3822" s="1462"/>
      <c r="MYK3822" s="1462"/>
      <c r="MYL3822" s="1463"/>
      <c r="MYM3822" s="1462"/>
      <c r="MYN3822" s="1462"/>
      <c r="MYO3822" s="1463"/>
      <c r="MYP3822" s="1463"/>
      <c r="MYQ3822" s="1463"/>
      <c r="MYR3822" s="1463"/>
      <c r="MYS3822" s="1463"/>
      <c r="MYT3822" s="1463"/>
      <c r="MYU3822" s="1462"/>
      <c r="MYV3822" s="1462"/>
      <c r="MYW3822" s="1464"/>
      <c r="MYX3822" s="1465"/>
      <c r="MYY3822" s="1466"/>
      <c r="MYZ3822" s="1466"/>
      <c r="MZA3822" s="1462"/>
      <c r="MZB3822" s="1462"/>
      <c r="MZC3822" s="1462"/>
      <c r="MZD3822" s="1462"/>
      <c r="MZE3822" s="1463"/>
      <c r="MZF3822" s="1462"/>
      <c r="MZG3822" s="1462"/>
      <c r="MZH3822" s="1462"/>
      <c r="MZI3822" s="1462"/>
      <c r="MZJ3822" s="1463"/>
      <c r="MZK3822" s="1462"/>
      <c r="MZL3822" s="1462"/>
      <c r="MZM3822" s="1462"/>
      <c r="MZN3822" s="1462"/>
      <c r="MZO3822" s="1462"/>
      <c r="MZP3822" s="1462"/>
      <c r="MZQ3822" s="1462"/>
      <c r="MZR3822" s="1463"/>
      <c r="MZS3822" s="1462"/>
      <c r="MZT3822" s="1462"/>
      <c r="MZU3822" s="1463"/>
      <c r="MZV3822" s="1463"/>
      <c r="MZW3822" s="1463"/>
      <c r="MZX3822" s="1463"/>
      <c r="MZY3822" s="1463"/>
      <c r="MZZ3822" s="1463"/>
      <c r="NAA3822" s="1462"/>
      <c r="NAB3822" s="1462"/>
      <c r="NAC3822" s="1464"/>
      <c r="NAD3822" s="1465"/>
      <c r="NAE3822" s="1466"/>
      <c r="NAF3822" s="1466"/>
      <c r="NAG3822" s="1462"/>
      <c r="NAH3822" s="1462"/>
      <c r="NAI3822" s="1462"/>
      <c r="NAJ3822" s="1462"/>
      <c r="NAK3822" s="1463"/>
      <c r="NAL3822" s="1462"/>
      <c r="NAM3822" s="1462"/>
      <c r="NAN3822" s="1462"/>
      <c r="NAO3822" s="1462"/>
      <c r="NAP3822" s="1463"/>
      <c r="NAQ3822" s="1462"/>
      <c r="NAR3822" s="1462"/>
      <c r="NAS3822" s="1462"/>
      <c r="NAT3822" s="1462"/>
      <c r="NAU3822" s="1462"/>
      <c r="NAV3822" s="1462"/>
      <c r="NAW3822" s="1462"/>
      <c r="NAX3822" s="1463"/>
      <c r="NAY3822" s="1462"/>
      <c r="NAZ3822" s="1462"/>
      <c r="NBA3822" s="1463"/>
      <c r="NBB3822" s="1463"/>
      <c r="NBC3822" s="1463"/>
      <c r="NBD3822" s="1463"/>
      <c r="NBE3822" s="1463"/>
      <c r="NBF3822" s="1463"/>
      <c r="NBG3822" s="1462"/>
      <c r="NBH3822" s="1462"/>
      <c r="NBI3822" s="1464"/>
      <c r="NBJ3822" s="1465"/>
      <c r="NBK3822" s="1466"/>
      <c r="NBL3822" s="1466"/>
      <c r="NBM3822" s="1462"/>
      <c r="NBN3822" s="1462"/>
      <c r="NBO3822" s="1462"/>
      <c r="NBP3822" s="1462"/>
      <c r="NBQ3822" s="1463"/>
      <c r="NBR3822" s="1462"/>
      <c r="NBS3822" s="1462"/>
      <c r="NBT3822" s="1462"/>
      <c r="NBU3822" s="1462"/>
      <c r="NBV3822" s="1463"/>
      <c r="NBW3822" s="1462"/>
      <c r="NBX3822" s="1462"/>
      <c r="NBY3822" s="1462"/>
      <c r="NBZ3822" s="1462"/>
      <c r="NCA3822" s="1462"/>
      <c r="NCB3822" s="1462"/>
      <c r="NCC3822" s="1462"/>
      <c r="NCD3822" s="1463"/>
      <c r="NCE3822" s="1462"/>
      <c r="NCF3822" s="1462"/>
      <c r="NCG3822" s="1463"/>
      <c r="NCH3822" s="1463"/>
      <c r="NCI3822" s="1463"/>
      <c r="NCJ3822" s="1463"/>
      <c r="NCK3822" s="1463"/>
      <c r="NCL3822" s="1463"/>
      <c r="NCM3822" s="1462"/>
      <c r="NCN3822" s="1462"/>
      <c r="NCO3822" s="1464"/>
      <c r="NCP3822" s="1465"/>
      <c r="NCQ3822" s="1466"/>
      <c r="NCR3822" s="1466"/>
      <c r="NCS3822" s="1462"/>
      <c r="NCT3822" s="1462"/>
      <c r="NCU3822" s="1462"/>
      <c r="NCV3822" s="1462"/>
      <c r="NCW3822" s="1463"/>
      <c r="NCX3822" s="1462"/>
      <c r="NCY3822" s="1462"/>
      <c r="NCZ3822" s="1462"/>
      <c r="NDA3822" s="1462"/>
      <c r="NDB3822" s="1463"/>
      <c r="NDC3822" s="1462"/>
      <c r="NDD3822" s="1462"/>
      <c r="NDE3822" s="1462"/>
      <c r="NDF3822" s="1462"/>
      <c r="NDG3822" s="1462"/>
      <c r="NDH3822" s="1462"/>
      <c r="NDI3822" s="1462"/>
      <c r="NDJ3822" s="1463"/>
      <c r="NDK3822" s="1462"/>
      <c r="NDL3822" s="1462"/>
      <c r="NDM3822" s="1463"/>
      <c r="NDN3822" s="1463"/>
      <c r="NDO3822" s="1463"/>
      <c r="NDP3822" s="1463"/>
      <c r="NDQ3822" s="1463"/>
      <c r="NDR3822" s="1463"/>
      <c r="NDS3822" s="1462"/>
      <c r="NDT3822" s="1462"/>
      <c r="NDU3822" s="1464"/>
      <c r="NDV3822" s="1465"/>
      <c r="NDW3822" s="1466"/>
      <c r="NDX3822" s="1466"/>
      <c r="NDY3822" s="1462"/>
      <c r="NDZ3822" s="1462"/>
      <c r="NEA3822" s="1462"/>
      <c r="NEB3822" s="1462"/>
      <c r="NEC3822" s="1463"/>
      <c r="NED3822" s="1462"/>
      <c r="NEE3822" s="1462"/>
      <c r="NEF3822" s="1462"/>
      <c r="NEG3822" s="1462"/>
      <c r="NEH3822" s="1463"/>
      <c r="NEI3822" s="1462"/>
      <c r="NEJ3822" s="1462"/>
      <c r="NEK3822" s="1462"/>
      <c r="NEL3822" s="1462"/>
      <c r="NEM3822" s="1462"/>
      <c r="NEN3822" s="1462"/>
      <c r="NEO3822" s="1462"/>
      <c r="NEP3822" s="1463"/>
      <c r="NEQ3822" s="1462"/>
      <c r="NER3822" s="1462"/>
      <c r="NES3822" s="1463"/>
      <c r="NET3822" s="1463"/>
      <c r="NEU3822" s="1463"/>
      <c r="NEV3822" s="1463"/>
      <c r="NEW3822" s="1463"/>
      <c r="NEX3822" s="1463"/>
      <c r="NEY3822" s="1462"/>
      <c r="NEZ3822" s="1462"/>
      <c r="NFA3822" s="1464"/>
      <c r="NFB3822" s="1465"/>
      <c r="NFC3822" s="1466"/>
      <c r="NFD3822" s="1466"/>
      <c r="NFE3822" s="1462"/>
      <c r="NFF3822" s="1462"/>
      <c r="NFG3822" s="1462"/>
      <c r="NFH3822" s="1462"/>
      <c r="NFI3822" s="1463"/>
      <c r="NFJ3822" s="1462"/>
      <c r="NFK3822" s="1462"/>
      <c r="NFL3822" s="1462"/>
      <c r="NFM3822" s="1462"/>
      <c r="NFN3822" s="1463"/>
      <c r="NFO3822" s="1462"/>
      <c r="NFP3822" s="1462"/>
      <c r="NFQ3822" s="1462"/>
      <c r="NFR3822" s="1462"/>
      <c r="NFS3822" s="1462"/>
      <c r="NFT3822" s="1462"/>
      <c r="NFU3822" s="1462"/>
      <c r="NFV3822" s="1463"/>
      <c r="NFW3822" s="1462"/>
      <c r="NFX3822" s="1462"/>
      <c r="NFY3822" s="1463"/>
      <c r="NFZ3822" s="1463"/>
      <c r="NGA3822" s="1463"/>
      <c r="NGB3822" s="1463"/>
      <c r="NGC3822" s="1463"/>
      <c r="NGD3822" s="1463"/>
      <c r="NGE3822" s="1462"/>
      <c r="NGF3822" s="1462"/>
      <c r="NGG3822" s="1464"/>
      <c r="NGH3822" s="1465"/>
      <c r="NGI3822" s="1466"/>
      <c r="NGJ3822" s="1466"/>
      <c r="NGK3822" s="1462"/>
      <c r="NGL3822" s="1462"/>
      <c r="NGM3822" s="1462"/>
      <c r="NGN3822" s="1462"/>
      <c r="NGO3822" s="1463"/>
      <c r="NGP3822" s="1462"/>
      <c r="NGQ3822" s="1462"/>
      <c r="NGR3822" s="1462"/>
      <c r="NGS3822" s="1462"/>
      <c r="NGT3822" s="1463"/>
      <c r="NGU3822" s="1462"/>
      <c r="NGV3822" s="1462"/>
      <c r="NGW3822" s="1462"/>
      <c r="NGX3822" s="1462"/>
      <c r="NGY3822" s="1462"/>
      <c r="NGZ3822" s="1462"/>
      <c r="NHA3822" s="1462"/>
      <c r="NHB3822" s="1463"/>
      <c r="NHC3822" s="1462"/>
      <c r="NHD3822" s="1462"/>
      <c r="NHE3822" s="1463"/>
      <c r="NHF3822" s="1463"/>
      <c r="NHG3822" s="1463"/>
      <c r="NHH3822" s="1463"/>
      <c r="NHI3822" s="1463"/>
      <c r="NHJ3822" s="1463"/>
      <c r="NHK3822" s="1462"/>
      <c r="NHL3822" s="1462"/>
      <c r="NHM3822" s="1464"/>
      <c r="NHN3822" s="1465"/>
      <c r="NHO3822" s="1466"/>
      <c r="NHP3822" s="1466"/>
      <c r="NHQ3822" s="1462"/>
      <c r="NHR3822" s="1462"/>
      <c r="NHS3822" s="1462"/>
      <c r="NHT3822" s="1462"/>
      <c r="NHU3822" s="1463"/>
      <c r="NHV3822" s="1462"/>
      <c r="NHW3822" s="1462"/>
      <c r="NHX3822" s="1462"/>
      <c r="NHY3822" s="1462"/>
      <c r="NHZ3822" s="1463"/>
      <c r="NIA3822" s="1462"/>
      <c r="NIB3822" s="1462"/>
      <c r="NIC3822" s="1462"/>
      <c r="NID3822" s="1462"/>
      <c r="NIE3822" s="1462"/>
      <c r="NIF3822" s="1462"/>
      <c r="NIG3822" s="1462"/>
      <c r="NIH3822" s="1463"/>
      <c r="NII3822" s="1462"/>
      <c r="NIJ3822" s="1462"/>
      <c r="NIK3822" s="1463"/>
      <c r="NIL3822" s="1463"/>
      <c r="NIM3822" s="1463"/>
      <c r="NIN3822" s="1463"/>
      <c r="NIO3822" s="1463"/>
      <c r="NIP3822" s="1463"/>
      <c r="NIQ3822" s="1462"/>
      <c r="NIR3822" s="1462"/>
      <c r="NIS3822" s="1464"/>
      <c r="NIT3822" s="1465"/>
      <c r="NIU3822" s="1466"/>
      <c r="NIV3822" s="1466"/>
      <c r="NIW3822" s="1462"/>
      <c r="NIX3822" s="1462"/>
      <c r="NIY3822" s="1462"/>
      <c r="NIZ3822" s="1462"/>
      <c r="NJA3822" s="1463"/>
      <c r="NJB3822" s="1462"/>
      <c r="NJC3822" s="1462"/>
      <c r="NJD3822" s="1462"/>
      <c r="NJE3822" s="1462"/>
      <c r="NJF3822" s="1463"/>
      <c r="NJG3822" s="1462"/>
      <c r="NJH3822" s="1462"/>
      <c r="NJI3822" s="1462"/>
      <c r="NJJ3822" s="1462"/>
      <c r="NJK3822" s="1462"/>
      <c r="NJL3822" s="1462"/>
      <c r="NJM3822" s="1462"/>
      <c r="NJN3822" s="1463"/>
      <c r="NJO3822" s="1462"/>
      <c r="NJP3822" s="1462"/>
      <c r="NJQ3822" s="1463"/>
      <c r="NJR3822" s="1463"/>
      <c r="NJS3822" s="1463"/>
      <c r="NJT3822" s="1463"/>
      <c r="NJU3822" s="1463"/>
      <c r="NJV3822" s="1463"/>
      <c r="NJW3822" s="1462"/>
      <c r="NJX3822" s="1462"/>
      <c r="NJY3822" s="1464"/>
      <c r="NJZ3822" s="1465"/>
      <c r="NKA3822" s="1466"/>
      <c r="NKB3822" s="1466"/>
      <c r="NKC3822" s="1462"/>
      <c r="NKD3822" s="1462"/>
      <c r="NKE3822" s="1462"/>
      <c r="NKF3822" s="1462"/>
      <c r="NKG3822" s="1463"/>
      <c r="NKH3822" s="1462"/>
      <c r="NKI3822" s="1462"/>
      <c r="NKJ3822" s="1462"/>
      <c r="NKK3822" s="1462"/>
      <c r="NKL3822" s="1463"/>
      <c r="NKM3822" s="1462"/>
      <c r="NKN3822" s="1462"/>
      <c r="NKO3822" s="1462"/>
      <c r="NKP3822" s="1462"/>
      <c r="NKQ3822" s="1462"/>
      <c r="NKR3822" s="1462"/>
      <c r="NKS3822" s="1462"/>
      <c r="NKT3822" s="1463"/>
      <c r="NKU3822" s="1462"/>
      <c r="NKV3822" s="1462"/>
      <c r="NKW3822" s="1463"/>
      <c r="NKX3822" s="1463"/>
      <c r="NKY3822" s="1463"/>
      <c r="NKZ3822" s="1463"/>
      <c r="NLA3822" s="1463"/>
      <c r="NLB3822" s="1463"/>
      <c r="NLC3822" s="1462"/>
      <c r="NLD3822" s="1462"/>
      <c r="NLE3822" s="1464"/>
      <c r="NLF3822" s="1465"/>
      <c r="NLG3822" s="1466"/>
      <c r="NLH3822" s="1466"/>
      <c r="NLI3822" s="1462"/>
      <c r="NLJ3822" s="1462"/>
      <c r="NLK3822" s="1462"/>
      <c r="NLL3822" s="1462"/>
      <c r="NLM3822" s="1463"/>
      <c r="NLN3822" s="1462"/>
      <c r="NLO3822" s="1462"/>
      <c r="NLP3822" s="1462"/>
      <c r="NLQ3822" s="1462"/>
      <c r="NLR3822" s="1463"/>
      <c r="NLS3822" s="1462"/>
      <c r="NLT3822" s="1462"/>
      <c r="NLU3822" s="1462"/>
      <c r="NLV3822" s="1462"/>
      <c r="NLW3822" s="1462"/>
      <c r="NLX3822" s="1462"/>
      <c r="NLY3822" s="1462"/>
      <c r="NLZ3822" s="1463"/>
      <c r="NMA3822" s="1462"/>
      <c r="NMB3822" s="1462"/>
      <c r="NMC3822" s="1463"/>
      <c r="NMD3822" s="1463"/>
      <c r="NME3822" s="1463"/>
      <c r="NMF3822" s="1463"/>
      <c r="NMG3822" s="1463"/>
      <c r="NMH3822" s="1463"/>
      <c r="NMI3822" s="1462"/>
      <c r="NMJ3822" s="1462"/>
      <c r="NMK3822" s="1464"/>
      <c r="NML3822" s="1465"/>
      <c r="NMM3822" s="1466"/>
      <c r="NMN3822" s="1466"/>
      <c r="NMO3822" s="1462"/>
      <c r="NMP3822" s="1462"/>
      <c r="NMQ3822" s="1462"/>
      <c r="NMR3822" s="1462"/>
      <c r="NMS3822" s="1463"/>
      <c r="NMT3822" s="1462"/>
      <c r="NMU3822" s="1462"/>
      <c r="NMV3822" s="1462"/>
      <c r="NMW3822" s="1462"/>
      <c r="NMX3822" s="1463"/>
      <c r="NMY3822" s="1462"/>
      <c r="NMZ3822" s="1462"/>
      <c r="NNA3822" s="1462"/>
      <c r="NNB3822" s="1462"/>
      <c r="NNC3822" s="1462"/>
      <c r="NND3822" s="1462"/>
      <c r="NNE3822" s="1462"/>
      <c r="NNF3822" s="1463"/>
      <c r="NNG3822" s="1462"/>
      <c r="NNH3822" s="1462"/>
      <c r="NNI3822" s="1463"/>
      <c r="NNJ3822" s="1463"/>
      <c r="NNK3822" s="1463"/>
      <c r="NNL3822" s="1463"/>
      <c r="NNM3822" s="1463"/>
      <c r="NNN3822" s="1463"/>
      <c r="NNO3822" s="1462"/>
      <c r="NNP3822" s="1462"/>
      <c r="NNQ3822" s="1464"/>
      <c r="NNR3822" s="1465"/>
      <c r="NNS3822" s="1466"/>
      <c r="NNT3822" s="1466"/>
      <c r="NNU3822" s="1462"/>
      <c r="NNV3822" s="1462"/>
      <c r="NNW3822" s="1462"/>
      <c r="NNX3822" s="1462"/>
      <c r="NNY3822" s="1463"/>
      <c r="NNZ3822" s="1462"/>
      <c r="NOA3822" s="1462"/>
      <c r="NOB3822" s="1462"/>
      <c r="NOC3822" s="1462"/>
      <c r="NOD3822" s="1463"/>
      <c r="NOE3822" s="1462"/>
      <c r="NOF3822" s="1462"/>
      <c r="NOG3822" s="1462"/>
      <c r="NOH3822" s="1462"/>
      <c r="NOI3822" s="1462"/>
      <c r="NOJ3822" s="1462"/>
      <c r="NOK3822" s="1462"/>
      <c r="NOL3822" s="1463"/>
      <c r="NOM3822" s="1462"/>
      <c r="NON3822" s="1462"/>
      <c r="NOO3822" s="1463"/>
      <c r="NOP3822" s="1463"/>
      <c r="NOQ3822" s="1463"/>
      <c r="NOR3822" s="1463"/>
      <c r="NOS3822" s="1463"/>
      <c r="NOT3822" s="1463"/>
      <c r="NOU3822" s="1462"/>
      <c r="NOV3822" s="1462"/>
      <c r="NOW3822" s="1464"/>
      <c r="NOX3822" s="1465"/>
      <c r="NOY3822" s="1466"/>
      <c r="NOZ3822" s="1466"/>
      <c r="NPA3822" s="1462"/>
      <c r="NPB3822" s="1462"/>
      <c r="NPC3822" s="1462"/>
      <c r="NPD3822" s="1462"/>
      <c r="NPE3822" s="1463"/>
      <c r="NPF3822" s="1462"/>
      <c r="NPG3822" s="1462"/>
      <c r="NPH3822" s="1462"/>
      <c r="NPI3822" s="1462"/>
      <c r="NPJ3822" s="1463"/>
      <c r="NPK3822" s="1462"/>
      <c r="NPL3822" s="1462"/>
      <c r="NPM3822" s="1462"/>
      <c r="NPN3822" s="1462"/>
      <c r="NPO3822" s="1462"/>
      <c r="NPP3822" s="1462"/>
      <c r="NPQ3822" s="1462"/>
      <c r="NPR3822" s="1463"/>
      <c r="NPS3822" s="1462"/>
      <c r="NPT3822" s="1462"/>
      <c r="NPU3822" s="1463"/>
      <c r="NPV3822" s="1463"/>
      <c r="NPW3822" s="1463"/>
      <c r="NPX3822" s="1463"/>
      <c r="NPY3822" s="1463"/>
      <c r="NPZ3822" s="1463"/>
      <c r="NQA3822" s="1462"/>
      <c r="NQB3822" s="1462"/>
      <c r="NQC3822" s="1464"/>
      <c r="NQD3822" s="1465"/>
      <c r="NQE3822" s="1466"/>
      <c r="NQF3822" s="1466"/>
      <c r="NQG3822" s="1462"/>
      <c r="NQH3822" s="1462"/>
      <c r="NQI3822" s="1462"/>
      <c r="NQJ3822" s="1462"/>
      <c r="NQK3822" s="1463"/>
      <c r="NQL3822" s="1462"/>
      <c r="NQM3822" s="1462"/>
      <c r="NQN3822" s="1462"/>
      <c r="NQO3822" s="1462"/>
      <c r="NQP3822" s="1463"/>
      <c r="NQQ3822" s="1462"/>
      <c r="NQR3822" s="1462"/>
      <c r="NQS3822" s="1462"/>
      <c r="NQT3822" s="1462"/>
      <c r="NQU3822" s="1462"/>
      <c r="NQV3822" s="1462"/>
      <c r="NQW3822" s="1462"/>
      <c r="NQX3822" s="1463"/>
      <c r="NQY3822" s="1462"/>
      <c r="NQZ3822" s="1462"/>
      <c r="NRA3822" s="1463"/>
      <c r="NRB3822" s="1463"/>
      <c r="NRC3822" s="1463"/>
      <c r="NRD3822" s="1463"/>
      <c r="NRE3822" s="1463"/>
      <c r="NRF3822" s="1463"/>
      <c r="NRG3822" s="1462"/>
      <c r="NRH3822" s="1462"/>
      <c r="NRI3822" s="1464"/>
      <c r="NRJ3822" s="1465"/>
      <c r="NRK3822" s="1466"/>
      <c r="NRL3822" s="1466"/>
      <c r="NRM3822" s="1462"/>
      <c r="NRN3822" s="1462"/>
      <c r="NRO3822" s="1462"/>
      <c r="NRP3822" s="1462"/>
      <c r="NRQ3822" s="1463"/>
      <c r="NRR3822" s="1462"/>
      <c r="NRS3822" s="1462"/>
      <c r="NRT3822" s="1462"/>
      <c r="NRU3822" s="1462"/>
      <c r="NRV3822" s="1463"/>
      <c r="NRW3822" s="1462"/>
      <c r="NRX3822" s="1462"/>
      <c r="NRY3822" s="1462"/>
      <c r="NRZ3822" s="1462"/>
      <c r="NSA3822" s="1462"/>
      <c r="NSB3822" s="1462"/>
      <c r="NSC3822" s="1462"/>
      <c r="NSD3822" s="1463"/>
      <c r="NSE3822" s="1462"/>
      <c r="NSF3822" s="1462"/>
      <c r="NSG3822" s="1463"/>
      <c r="NSH3822" s="1463"/>
      <c r="NSI3822" s="1463"/>
      <c r="NSJ3822" s="1463"/>
      <c r="NSK3822" s="1463"/>
      <c r="NSL3822" s="1463"/>
      <c r="NSM3822" s="1462"/>
      <c r="NSN3822" s="1462"/>
      <c r="NSO3822" s="1464"/>
      <c r="NSP3822" s="1465"/>
      <c r="NSQ3822" s="1466"/>
      <c r="NSR3822" s="1466"/>
      <c r="NSS3822" s="1462"/>
      <c r="NST3822" s="1462"/>
      <c r="NSU3822" s="1462"/>
      <c r="NSV3822" s="1462"/>
      <c r="NSW3822" s="1463"/>
      <c r="NSX3822" s="1462"/>
      <c r="NSY3822" s="1462"/>
      <c r="NSZ3822" s="1462"/>
      <c r="NTA3822" s="1462"/>
      <c r="NTB3822" s="1463"/>
      <c r="NTC3822" s="1462"/>
      <c r="NTD3822" s="1462"/>
      <c r="NTE3822" s="1462"/>
      <c r="NTF3822" s="1462"/>
      <c r="NTG3822" s="1462"/>
      <c r="NTH3822" s="1462"/>
      <c r="NTI3822" s="1462"/>
      <c r="NTJ3822" s="1463"/>
      <c r="NTK3822" s="1462"/>
      <c r="NTL3822" s="1462"/>
      <c r="NTM3822" s="1463"/>
      <c r="NTN3822" s="1463"/>
      <c r="NTO3822" s="1463"/>
      <c r="NTP3822" s="1463"/>
      <c r="NTQ3822" s="1463"/>
      <c r="NTR3822" s="1463"/>
      <c r="NTS3822" s="1462"/>
      <c r="NTT3822" s="1462"/>
      <c r="NTU3822" s="1464"/>
      <c r="NTV3822" s="1465"/>
      <c r="NTW3822" s="1466"/>
      <c r="NTX3822" s="1466"/>
      <c r="NTY3822" s="1462"/>
      <c r="NTZ3822" s="1462"/>
      <c r="NUA3822" s="1462"/>
      <c r="NUB3822" s="1462"/>
      <c r="NUC3822" s="1463"/>
      <c r="NUD3822" s="1462"/>
      <c r="NUE3822" s="1462"/>
      <c r="NUF3822" s="1462"/>
      <c r="NUG3822" s="1462"/>
      <c r="NUH3822" s="1463"/>
      <c r="NUI3822" s="1462"/>
      <c r="NUJ3822" s="1462"/>
      <c r="NUK3822" s="1462"/>
      <c r="NUL3822" s="1462"/>
      <c r="NUM3822" s="1462"/>
      <c r="NUN3822" s="1462"/>
      <c r="NUO3822" s="1462"/>
      <c r="NUP3822" s="1463"/>
      <c r="NUQ3822" s="1462"/>
      <c r="NUR3822" s="1462"/>
      <c r="NUS3822" s="1463"/>
      <c r="NUT3822" s="1463"/>
      <c r="NUU3822" s="1463"/>
      <c r="NUV3822" s="1463"/>
      <c r="NUW3822" s="1463"/>
      <c r="NUX3822" s="1463"/>
      <c r="NUY3822" s="1462"/>
      <c r="NUZ3822" s="1462"/>
      <c r="NVA3822" s="1464"/>
      <c r="NVB3822" s="1465"/>
      <c r="NVC3822" s="1466"/>
      <c r="NVD3822" s="1466"/>
      <c r="NVE3822" s="1462"/>
      <c r="NVF3822" s="1462"/>
      <c r="NVG3822" s="1462"/>
      <c r="NVH3822" s="1462"/>
      <c r="NVI3822" s="1463"/>
      <c r="NVJ3822" s="1462"/>
      <c r="NVK3822" s="1462"/>
      <c r="NVL3822" s="1462"/>
      <c r="NVM3822" s="1462"/>
      <c r="NVN3822" s="1463"/>
      <c r="NVO3822" s="1462"/>
      <c r="NVP3822" s="1462"/>
      <c r="NVQ3822" s="1462"/>
      <c r="NVR3822" s="1462"/>
      <c r="NVS3822" s="1462"/>
      <c r="NVT3822" s="1462"/>
      <c r="NVU3822" s="1462"/>
      <c r="NVV3822" s="1463"/>
      <c r="NVW3822" s="1462"/>
      <c r="NVX3822" s="1462"/>
      <c r="NVY3822" s="1463"/>
      <c r="NVZ3822" s="1463"/>
      <c r="NWA3822" s="1463"/>
      <c r="NWB3822" s="1463"/>
      <c r="NWC3822" s="1463"/>
      <c r="NWD3822" s="1463"/>
      <c r="NWE3822" s="1462"/>
      <c r="NWF3822" s="1462"/>
      <c r="NWG3822" s="1464"/>
      <c r="NWH3822" s="1465"/>
      <c r="NWI3822" s="1466"/>
      <c r="NWJ3822" s="1466"/>
      <c r="NWK3822" s="1462"/>
      <c r="NWL3822" s="1462"/>
      <c r="NWM3822" s="1462"/>
      <c r="NWN3822" s="1462"/>
      <c r="NWO3822" s="1463"/>
      <c r="NWP3822" s="1462"/>
      <c r="NWQ3822" s="1462"/>
      <c r="NWR3822" s="1462"/>
      <c r="NWS3822" s="1462"/>
      <c r="NWT3822" s="1463"/>
      <c r="NWU3822" s="1462"/>
      <c r="NWV3822" s="1462"/>
      <c r="NWW3822" s="1462"/>
      <c r="NWX3822" s="1462"/>
      <c r="NWY3822" s="1462"/>
      <c r="NWZ3822" s="1462"/>
      <c r="NXA3822" s="1462"/>
      <c r="NXB3822" s="1463"/>
      <c r="NXC3822" s="1462"/>
      <c r="NXD3822" s="1462"/>
      <c r="NXE3822" s="1463"/>
      <c r="NXF3822" s="1463"/>
      <c r="NXG3822" s="1463"/>
      <c r="NXH3822" s="1463"/>
      <c r="NXI3822" s="1463"/>
      <c r="NXJ3822" s="1463"/>
      <c r="NXK3822" s="1462"/>
      <c r="NXL3822" s="1462"/>
      <c r="NXM3822" s="1464"/>
      <c r="NXN3822" s="1465"/>
      <c r="NXO3822" s="1466"/>
      <c r="NXP3822" s="1466"/>
      <c r="NXQ3822" s="1462"/>
      <c r="NXR3822" s="1462"/>
      <c r="NXS3822" s="1462"/>
      <c r="NXT3822" s="1462"/>
      <c r="NXU3822" s="1463"/>
      <c r="NXV3822" s="1462"/>
      <c r="NXW3822" s="1462"/>
      <c r="NXX3822" s="1462"/>
      <c r="NXY3822" s="1462"/>
      <c r="NXZ3822" s="1463"/>
      <c r="NYA3822" s="1462"/>
      <c r="NYB3822" s="1462"/>
      <c r="NYC3822" s="1462"/>
      <c r="NYD3822" s="1462"/>
      <c r="NYE3822" s="1462"/>
      <c r="NYF3822" s="1462"/>
      <c r="NYG3822" s="1462"/>
      <c r="NYH3822" s="1463"/>
      <c r="NYI3822" s="1462"/>
      <c r="NYJ3822" s="1462"/>
      <c r="NYK3822" s="1463"/>
      <c r="NYL3822" s="1463"/>
      <c r="NYM3822" s="1463"/>
      <c r="NYN3822" s="1463"/>
      <c r="NYO3822" s="1463"/>
      <c r="NYP3822" s="1463"/>
      <c r="NYQ3822" s="1462"/>
      <c r="NYR3822" s="1462"/>
      <c r="NYS3822" s="1464"/>
      <c r="NYT3822" s="1465"/>
      <c r="NYU3822" s="1466"/>
      <c r="NYV3822" s="1466"/>
      <c r="NYW3822" s="1462"/>
      <c r="NYX3822" s="1462"/>
      <c r="NYY3822" s="1462"/>
      <c r="NYZ3822" s="1462"/>
      <c r="NZA3822" s="1463"/>
      <c r="NZB3822" s="1462"/>
      <c r="NZC3822" s="1462"/>
      <c r="NZD3822" s="1462"/>
      <c r="NZE3822" s="1462"/>
      <c r="NZF3822" s="1463"/>
      <c r="NZG3822" s="1462"/>
      <c r="NZH3822" s="1462"/>
      <c r="NZI3822" s="1462"/>
      <c r="NZJ3822" s="1462"/>
      <c r="NZK3822" s="1462"/>
      <c r="NZL3822" s="1462"/>
      <c r="NZM3822" s="1462"/>
      <c r="NZN3822" s="1463"/>
      <c r="NZO3822" s="1462"/>
      <c r="NZP3822" s="1462"/>
      <c r="NZQ3822" s="1463"/>
      <c r="NZR3822" s="1463"/>
      <c r="NZS3822" s="1463"/>
      <c r="NZT3822" s="1463"/>
      <c r="NZU3822" s="1463"/>
      <c r="NZV3822" s="1463"/>
      <c r="NZW3822" s="1462"/>
      <c r="NZX3822" s="1462"/>
      <c r="NZY3822" s="1464"/>
      <c r="NZZ3822" s="1465"/>
      <c r="OAA3822" s="1466"/>
      <c r="OAB3822" s="1466"/>
      <c r="OAC3822" s="1462"/>
      <c r="OAD3822" s="1462"/>
      <c r="OAE3822" s="1462"/>
      <c r="OAF3822" s="1462"/>
      <c r="OAG3822" s="1463"/>
      <c r="OAH3822" s="1462"/>
      <c r="OAI3822" s="1462"/>
      <c r="OAJ3822" s="1462"/>
      <c r="OAK3822" s="1462"/>
      <c r="OAL3822" s="1463"/>
      <c r="OAM3822" s="1462"/>
      <c r="OAN3822" s="1462"/>
      <c r="OAO3822" s="1462"/>
      <c r="OAP3822" s="1462"/>
      <c r="OAQ3822" s="1462"/>
      <c r="OAR3822" s="1462"/>
      <c r="OAS3822" s="1462"/>
      <c r="OAT3822" s="1463"/>
      <c r="OAU3822" s="1462"/>
      <c r="OAV3822" s="1462"/>
      <c r="OAW3822" s="1463"/>
      <c r="OAX3822" s="1463"/>
      <c r="OAY3822" s="1463"/>
      <c r="OAZ3822" s="1463"/>
      <c r="OBA3822" s="1463"/>
      <c r="OBB3822" s="1463"/>
      <c r="OBC3822" s="1462"/>
      <c r="OBD3822" s="1462"/>
      <c r="OBE3822" s="1464"/>
      <c r="OBF3822" s="1465"/>
      <c r="OBG3822" s="1466"/>
      <c r="OBH3822" s="1466"/>
      <c r="OBI3822" s="1462"/>
      <c r="OBJ3822" s="1462"/>
      <c r="OBK3822" s="1462"/>
      <c r="OBL3822" s="1462"/>
      <c r="OBM3822" s="1463"/>
      <c r="OBN3822" s="1462"/>
      <c r="OBO3822" s="1462"/>
      <c r="OBP3822" s="1462"/>
      <c r="OBQ3822" s="1462"/>
      <c r="OBR3822" s="1463"/>
      <c r="OBS3822" s="1462"/>
      <c r="OBT3822" s="1462"/>
      <c r="OBU3822" s="1462"/>
      <c r="OBV3822" s="1462"/>
      <c r="OBW3822" s="1462"/>
      <c r="OBX3822" s="1462"/>
      <c r="OBY3822" s="1462"/>
      <c r="OBZ3822" s="1463"/>
      <c r="OCA3822" s="1462"/>
      <c r="OCB3822" s="1462"/>
      <c r="OCC3822" s="1463"/>
      <c r="OCD3822" s="1463"/>
      <c r="OCE3822" s="1463"/>
      <c r="OCF3822" s="1463"/>
      <c r="OCG3822" s="1463"/>
      <c r="OCH3822" s="1463"/>
      <c r="OCI3822" s="1462"/>
      <c r="OCJ3822" s="1462"/>
      <c r="OCK3822" s="1464"/>
      <c r="OCL3822" s="1465"/>
      <c r="OCM3822" s="1466"/>
      <c r="OCN3822" s="1466"/>
      <c r="OCO3822" s="1462"/>
      <c r="OCP3822" s="1462"/>
      <c r="OCQ3822" s="1462"/>
      <c r="OCR3822" s="1462"/>
      <c r="OCS3822" s="1463"/>
      <c r="OCT3822" s="1462"/>
      <c r="OCU3822" s="1462"/>
      <c r="OCV3822" s="1462"/>
      <c r="OCW3822" s="1462"/>
      <c r="OCX3822" s="1463"/>
      <c r="OCY3822" s="1462"/>
      <c r="OCZ3822" s="1462"/>
      <c r="ODA3822" s="1462"/>
      <c r="ODB3822" s="1462"/>
      <c r="ODC3822" s="1462"/>
      <c r="ODD3822" s="1462"/>
      <c r="ODE3822" s="1462"/>
      <c r="ODF3822" s="1463"/>
      <c r="ODG3822" s="1462"/>
      <c r="ODH3822" s="1462"/>
      <c r="ODI3822" s="1463"/>
      <c r="ODJ3822" s="1463"/>
      <c r="ODK3822" s="1463"/>
      <c r="ODL3822" s="1463"/>
      <c r="ODM3822" s="1463"/>
      <c r="ODN3822" s="1463"/>
      <c r="ODO3822" s="1462"/>
      <c r="ODP3822" s="1462"/>
      <c r="ODQ3822" s="1464"/>
      <c r="ODR3822" s="1465"/>
      <c r="ODS3822" s="1466"/>
      <c r="ODT3822" s="1466"/>
      <c r="ODU3822" s="1462"/>
      <c r="ODV3822" s="1462"/>
      <c r="ODW3822" s="1462"/>
      <c r="ODX3822" s="1462"/>
      <c r="ODY3822" s="1463"/>
      <c r="ODZ3822" s="1462"/>
      <c r="OEA3822" s="1462"/>
      <c r="OEB3822" s="1462"/>
      <c r="OEC3822" s="1462"/>
      <c r="OED3822" s="1463"/>
      <c r="OEE3822" s="1462"/>
      <c r="OEF3822" s="1462"/>
      <c r="OEG3822" s="1462"/>
      <c r="OEH3822" s="1462"/>
      <c r="OEI3822" s="1462"/>
      <c r="OEJ3822" s="1462"/>
      <c r="OEK3822" s="1462"/>
      <c r="OEL3822" s="1463"/>
      <c r="OEM3822" s="1462"/>
      <c r="OEN3822" s="1462"/>
      <c r="OEO3822" s="1463"/>
      <c r="OEP3822" s="1463"/>
      <c r="OEQ3822" s="1463"/>
      <c r="OER3822" s="1463"/>
      <c r="OES3822" s="1463"/>
      <c r="OET3822" s="1463"/>
      <c r="OEU3822" s="1462"/>
      <c r="OEV3822" s="1462"/>
      <c r="OEW3822" s="1464"/>
      <c r="OEX3822" s="1465"/>
      <c r="OEY3822" s="1466"/>
      <c r="OEZ3822" s="1466"/>
      <c r="OFA3822" s="1462"/>
      <c r="OFB3822" s="1462"/>
      <c r="OFC3822" s="1462"/>
      <c r="OFD3822" s="1462"/>
      <c r="OFE3822" s="1463"/>
      <c r="OFF3822" s="1462"/>
      <c r="OFG3822" s="1462"/>
      <c r="OFH3822" s="1462"/>
      <c r="OFI3822" s="1462"/>
      <c r="OFJ3822" s="1463"/>
      <c r="OFK3822" s="1462"/>
      <c r="OFL3822" s="1462"/>
      <c r="OFM3822" s="1462"/>
      <c r="OFN3822" s="1462"/>
      <c r="OFO3822" s="1462"/>
      <c r="OFP3822" s="1462"/>
      <c r="OFQ3822" s="1462"/>
      <c r="OFR3822" s="1463"/>
      <c r="OFS3822" s="1462"/>
      <c r="OFT3822" s="1462"/>
      <c r="OFU3822" s="1463"/>
      <c r="OFV3822" s="1463"/>
      <c r="OFW3822" s="1463"/>
      <c r="OFX3822" s="1463"/>
      <c r="OFY3822" s="1463"/>
      <c r="OFZ3822" s="1463"/>
      <c r="OGA3822" s="1462"/>
      <c r="OGB3822" s="1462"/>
      <c r="OGC3822" s="1464"/>
      <c r="OGD3822" s="1465"/>
      <c r="OGE3822" s="1466"/>
      <c r="OGF3822" s="1466"/>
      <c r="OGG3822" s="1462"/>
      <c r="OGH3822" s="1462"/>
      <c r="OGI3822" s="1462"/>
      <c r="OGJ3822" s="1462"/>
      <c r="OGK3822" s="1463"/>
      <c r="OGL3822" s="1462"/>
      <c r="OGM3822" s="1462"/>
      <c r="OGN3822" s="1462"/>
      <c r="OGO3822" s="1462"/>
      <c r="OGP3822" s="1463"/>
      <c r="OGQ3822" s="1462"/>
      <c r="OGR3822" s="1462"/>
      <c r="OGS3822" s="1462"/>
      <c r="OGT3822" s="1462"/>
      <c r="OGU3822" s="1462"/>
      <c r="OGV3822" s="1462"/>
      <c r="OGW3822" s="1462"/>
      <c r="OGX3822" s="1463"/>
      <c r="OGY3822" s="1462"/>
      <c r="OGZ3822" s="1462"/>
      <c r="OHA3822" s="1463"/>
      <c r="OHB3822" s="1463"/>
      <c r="OHC3822" s="1463"/>
      <c r="OHD3822" s="1463"/>
      <c r="OHE3822" s="1463"/>
      <c r="OHF3822" s="1463"/>
      <c r="OHG3822" s="1462"/>
      <c r="OHH3822" s="1462"/>
      <c r="OHI3822" s="1464"/>
      <c r="OHJ3822" s="1465"/>
      <c r="OHK3822" s="1466"/>
      <c r="OHL3822" s="1466"/>
      <c r="OHM3822" s="1462"/>
      <c r="OHN3822" s="1462"/>
      <c r="OHO3822" s="1462"/>
      <c r="OHP3822" s="1462"/>
      <c r="OHQ3822" s="1463"/>
      <c r="OHR3822" s="1462"/>
      <c r="OHS3822" s="1462"/>
      <c r="OHT3822" s="1462"/>
      <c r="OHU3822" s="1462"/>
      <c r="OHV3822" s="1463"/>
      <c r="OHW3822" s="1462"/>
      <c r="OHX3822" s="1462"/>
      <c r="OHY3822" s="1462"/>
      <c r="OHZ3822" s="1462"/>
      <c r="OIA3822" s="1462"/>
      <c r="OIB3822" s="1462"/>
      <c r="OIC3822" s="1462"/>
      <c r="OID3822" s="1463"/>
      <c r="OIE3822" s="1462"/>
      <c r="OIF3822" s="1462"/>
      <c r="OIG3822" s="1463"/>
      <c r="OIH3822" s="1463"/>
      <c r="OII3822" s="1463"/>
      <c r="OIJ3822" s="1463"/>
      <c r="OIK3822" s="1463"/>
      <c r="OIL3822" s="1463"/>
      <c r="OIM3822" s="1462"/>
      <c r="OIN3822" s="1462"/>
      <c r="OIO3822" s="1464"/>
      <c r="OIP3822" s="1465"/>
      <c r="OIQ3822" s="1466"/>
      <c r="OIR3822" s="1466"/>
      <c r="OIS3822" s="1462"/>
      <c r="OIT3822" s="1462"/>
      <c r="OIU3822" s="1462"/>
      <c r="OIV3822" s="1462"/>
      <c r="OIW3822" s="1463"/>
      <c r="OIX3822" s="1462"/>
      <c r="OIY3822" s="1462"/>
      <c r="OIZ3822" s="1462"/>
      <c r="OJA3822" s="1462"/>
      <c r="OJB3822" s="1463"/>
      <c r="OJC3822" s="1462"/>
      <c r="OJD3822" s="1462"/>
      <c r="OJE3822" s="1462"/>
      <c r="OJF3822" s="1462"/>
      <c r="OJG3822" s="1462"/>
      <c r="OJH3822" s="1462"/>
      <c r="OJI3822" s="1462"/>
      <c r="OJJ3822" s="1463"/>
      <c r="OJK3822" s="1462"/>
      <c r="OJL3822" s="1462"/>
      <c r="OJM3822" s="1463"/>
      <c r="OJN3822" s="1463"/>
      <c r="OJO3822" s="1463"/>
      <c r="OJP3822" s="1463"/>
      <c r="OJQ3822" s="1463"/>
      <c r="OJR3822" s="1463"/>
      <c r="OJS3822" s="1462"/>
      <c r="OJT3822" s="1462"/>
      <c r="OJU3822" s="1464"/>
      <c r="OJV3822" s="1465"/>
      <c r="OJW3822" s="1466"/>
      <c r="OJX3822" s="1466"/>
      <c r="OJY3822" s="1462"/>
      <c r="OJZ3822" s="1462"/>
      <c r="OKA3822" s="1462"/>
      <c r="OKB3822" s="1462"/>
      <c r="OKC3822" s="1463"/>
      <c r="OKD3822" s="1462"/>
      <c r="OKE3822" s="1462"/>
      <c r="OKF3822" s="1462"/>
      <c r="OKG3822" s="1462"/>
      <c r="OKH3822" s="1463"/>
      <c r="OKI3822" s="1462"/>
      <c r="OKJ3822" s="1462"/>
      <c r="OKK3822" s="1462"/>
      <c r="OKL3822" s="1462"/>
      <c r="OKM3822" s="1462"/>
      <c r="OKN3822" s="1462"/>
      <c r="OKO3822" s="1462"/>
      <c r="OKP3822" s="1463"/>
      <c r="OKQ3822" s="1462"/>
      <c r="OKR3822" s="1462"/>
      <c r="OKS3822" s="1463"/>
      <c r="OKT3822" s="1463"/>
      <c r="OKU3822" s="1463"/>
      <c r="OKV3822" s="1463"/>
      <c r="OKW3822" s="1463"/>
      <c r="OKX3822" s="1463"/>
      <c r="OKY3822" s="1462"/>
      <c r="OKZ3822" s="1462"/>
      <c r="OLA3822" s="1464"/>
      <c r="OLB3822" s="1465"/>
      <c r="OLC3822" s="1466"/>
      <c r="OLD3822" s="1466"/>
      <c r="OLE3822" s="1462"/>
      <c r="OLF3822" s="1462"/>
      <c r="OLG3822" s="1462"/>
      <c r="OLH3822" s="1462"/>
      <c r="OLI3822" s="1463"/>
      <c r="OLJ3822" s="1462"/>
      <c r="OLK3822" s="1462"/>
      <c r="OLL3822" s="1462"/>
      <c r="OLM3822" s="1462"/>
      <c r="OLN3822" s="1463"/>
      <c r="OLO3822" s="1462"/>
      <c r="OLP3822" s="1462"/>
      <c r="OLQ3822" s="1462"/>
      <c r="OLR3822" s="1462"/>
      <c r="OLS3822" s="1462"/>
      <c r="OLT3822" s="1462"/>
      <c r="OLU3822" s="1462"/>
      <c r="OLV3822" s="1463"/>
      <c r="OLW3822" s="1462"/>
      <c r="OLX3822" s="1462"/>
      <c r="OLY3822" s="1463"/>
      <c r="OLZ3822" s="1463"/>
      <c r="OMA3822" s="1463"/>
      <c r="OMB3822" s="1463"/>
      <c r="OMC3822" s="1463"/>
      <c r="OMD3822" s="1463"/>
      <c r="OME3822" s="1462"/>
      <c r="OMF3822" s="1462"/>
      <c r="OMG3822" s="1464"/>
      <c r="OMH3822" s="1465"/>
      <c r="OMI3822" s="1466"/>
      <c r="OMJ3822" s="1466"/>
      <c r="OMK3822" s="1462"/>
      <c r="OML3822" s="1462"/>
      <c r="OMM3822" s="1462"/>
      <c r="OMN3822" s="1462"/>
      <c r="OMO3822" s="1463"/>
      <c r="OMP3822" s="1462"/>
      <c r="OMQ3822" s="1462"/>
      <c r="OMR3822" s="1462"/>
      <c r="OMS3822" s="1462"/>
      <c r="OMT3822" s="1463"/>
      <c r="OMU3822" s="1462"/>
      <c r="OMV3822" s="1462"/>
      <c r="OMW3822" s="1462"/>
      <c r="OMX3822" s="1462"/>
      <c r="OMY3822" s="1462"/>
      <c r="OMZ3822" s="1462"/>
      <c r="ONA3822" s="1462"/>
      <c r="ONB3822" s="1463"/>
      <c r="ONC3822" s="1462"/>
      <c r="OND3822" s="1462"/>
      <c r="ONE3822" s="1463"/>
      <c r="ONF3822" s="1463"/>
      <c r="ONG3822" s="1463"/>
      <c r="ONH3822" s="1463"/>
      <c r="ONI3822" s="1463"/>
      <c r="ONJ3822" s="1463"/>
      <c r="ONK3822" s="1462"/>
      <c r="ONL3822" s="1462"/>
      <c r="ONM3822" s="1464"/>
      <c r="ONN3822" s="1465"/>
      <c r="ONO3822" s="1466"/>
      <c r="ONP3822" s="1466"/>
      <c r="ONQ3822" s="1462"/>
      <c r="ONR3822" s="1462"/>
      <c r="ONS3822" s="1462"/>
      <c r="ONT3822" s="1462"/>
      <c r="ONU3822" s="1463"/>
      <c r="ONV3822" s="1462"/>
      <c r="ONW3822" s="1462"/>
      <c r="ONX3822" s="1462"/>
      <c r="ONY3822" s="1462"/>
      <c r="ONZ3822" s="1463"/>
      <c r="OOA3822" s="1462"/>
      <c r="OOB3822" s="1462"/>
      <c r="OOC3822" s="1462"/>
      <c r="OOD3822" s="1462"/>
      <c r="OOE3822" s="1462"/>
      <c r="OOF3822" s="1462"/>
      <c r="OOG3822" s="1462"/>
      <c r="OOH3822" s="1463"/>
      <c r="OOI3822" s="1462"/>
      <c r="OOJ3822" s="1462"/>
      <c r="OOK3822" s="1463"/>
      <c r="OOL3822" s="1463"/>
      <c r="OOM3822" s="1463"/>
      <c r="OON3822" s="1463"/>
      <c r="OOO3822" s="1463"/>
      <c r="OOP3822" s="1463"/>
      <c r="OOQ3822" s="1462"/>
      <c r="OOR3822" s="1462"/>
      <c r="OOS3822" s="1464"/>
      <c r="OOT3822" s="1465"/>
      <c r="OOU3822" s="1466"/>
      <c r="OOV3822" s="1466"/>
      <c r="OOW3822" s="1462"/>
      <c r="OOX3822" s="1462"/>
      <c r="OOY3822" s="1462"/>
      <c r="OOZ3822" s="1462"/>
      <c r="OPA3822" s="1463"/>
      <c r="OPB3822" s="1462"/>
      <c r="OPC3822" s="1462"/>
      <c r="OPD3822" s="1462"/>
      <c r="OPE3822" s="1462"/>
      <c r="OPF3822" s="1463"/>
      <c r="OPG3822" s="1462"/>
      <c r="OPH3822" s="1462"/>
      <c r="OPI3822" s="1462"/>
      <c r="OPJ3822" s="1462"/>
      <c r="OPK3822" s="1462"/>
      <c r="OPL3822" s="1462"/>
      <c r="OPM3822" s="1462"/>
      <c r="OPN3822" s="1463"/>
      <c r="OPO3822" s="1462"/>
      <c r="OPP3822" s="1462"/>
      <c r="OPQ3822" s="1463"/>
      <c r="OPR3822" s="1463"/>
      <c r="OPS3822" s="1463"/>
      <c r="OPT3822" s="1463"/>
      <c r="OPU3822" s="1463"/>
      <c r="OPV3822" s="1463"/>
      <c r="OPW3822" s="1462"/>
      <c r="OPX3822" s="1462"/>
      <c r="OPY3822" s="1464"/>
      <c r="OPZ3822" s="1465"/>
      <c r="OQA3822" s="1466"/>
      <c r="OQB3822" s="1466"/>
      <c r="OQC3822" s="1462"/>
      <c r="OQD3822" s="1462"/>
      <c r="OQE3822" s="1462"/>
      <c r="OQF3822" s="1462"/>
      <c r="OQG3822" s="1463"/>
      <c r="OQH3822" s="1462"/>
      <c r="OQI3822" s="1462"/>
      <c r="OQJ3822" s="1462"/>
      <c r="OQK3822" s="1462"/>
      <c r="OQL3822" s="1463"/>
      <c r="OQM3822" s="1462"/>
      <c r="OQN3822" s="1462"/>
      <c r="OQO3822" s="1462"/>
      <c r="OQP3822" s="1462"/>
      <c r="OQQ3822" s="1462"/>
      <c r="OQR3822" s="1462"/>
      <c r="OQS3822" s="1462"/>
      <c r="OQT3822" s="1463"/>
      <c r="OQU3822" s="1462"/>
      <c r="OQV3822" s="1462"/>
      <c r="OQW3822" s="1463"/>
      <c r="OQX3822" s="1463"/>
      <c r="OQY3822" s="1463"/>
      <c r="OQZ3822" s="1463"/>
      <c r="ORA3822" s="1463"/>
      <c r="ORB3822" s="1463"/>
      <c r="ORC3822" s="1462"/>
      <c r="ORD3822" s="1462"/>
      <c r="ORE3822" s="1464"/>
      <c r="ORF3822" s="1465"/>
      <c r="ORG3822" s="1466"/>
      <c r="ORH3822" s="1466"/>
      <c r="ORI3822" s="1462"/>
      <c r="ORJ3822" s="1462"/>
      <c r="ORK3822" s="1462"/>
      <c r="ORL3822" s="1462"/>
      <c r="ORM3822" s="1463"/>
      <c r="ORN3822" s="1462"/>
      <c r="ORO3822" s="1462"/>
      <c r="ORP3822" s="1462"/>
      <c r="ORQ3822" s="1462"/>
      <c r="ORR3822" s="1463"/>
      <c r="ORS3822" s="1462"/>
      <c r="ORT3822" s="1462"/>
      <c r="ORU3822" s="1462"/>
      <c r="ORV3822" s="1462"/>
      <c r="ORW3822" s="1462"/>
      <c r="ORX3822" s="1462"/>
      <c r="ORY3822" s="1462"/>
      <c r="ORZ3822" s="1463"/>
      <c r="OSA3822" s="1462"/>
      <c r="OSB3822" s="1462"/>
      <c r="OSC3822" s="1463"/>
      <c r="OSD3822" s="1463"/>
      <c r="OSE3822" s="1463"/>
      <c r="OSF3822" s="1463"/>
      <c r="OSG3822" s="1463"/>
      <c r="OSH3822" s="1463"/>
      <c r="OSI3822" s="1462"/>
      <c r="OSJ3822" s="1462"/>
      <c r="OSK3822" s="1464"/>
      <c r="OSL3822" s="1465"/>
      <c r="OSM3822" s="1466"/>
      <c r="OSN3822" s="1466"/>
      <c r="OSO3822" s="1462"/>
      <c r="OSP3822" s="1462"/>
      <c r="OSQ3822" s="1462"/>
      <c r="OSR3822" s="1462"/>
      <c r="OSS3822" s="1463"/>
      <c r="OST3822" s="1462"/>
      <c r="OSU3822" s="1462"/>
      <c r="OSV3822" s="1462"/>
      <c r="OSW3822" s="1462"/>
      <c r="OSX3822" s="1463"/>
      <c r="OSY3822" s="1462"/>
      <c r="OSZ3822" s="1462"/>
      <c r="OTA3822" s="1462"/>
      <c r="OTB3822" s="1462"/>
      <c r="OTC3822" s="1462"/>
      <c r="OTD3822" s="1462"/>
      <c r="OTE3822" s="1462"/>
      <c r="OTF3822" s="1463"/>
      <c r="OTG3822" s="1462"/>
      <c r="OTH3822" s="1462"/>
      <c r="OTI3822" s="1463"/>
      <c r="OTJ3822" s="1463"/>
      <c r="OTK3822" s="1463"/>
      <c r="OTL3822" s="1463"/>
      <c r="OTM3822" s="1463"/>
      <c r="OTN3822" s="1463"/>
      <c r="OTO3822" s="1462"/>
      <c r="OTP3822" s="1462"/>
      <c r="OTQ3822" s="1464"/>
      <c r="OTR3822" s="1465"/>
      <c r="OTS3822" s="1466"/>
      <c r="OTT3822" s="1466"/>
      <c r="OTU3822" s="1462"/>
      <c r="OTV3822" s="1462"/>
      <c r="OTW3822" s="1462"/>
      <c r="OTX3822" s="1462"/>
      <c r="OTY3822" s="1463"/>
      <c r="OTZ3822" s="1462"/>
      <c r="OUA3822" s="1462"/>
      <c r="OUB3822" s="1462"/>
      <c r="OUC3822" s="1462"/>
      <c r="OUD3822" s="1463"/>
      <c r="OUE3822" s="1462"/>
      <c r="OUF3822" s="1462"/>
      <c r="OUG3822" s="1462"/>
      <c r="OUH3822" s="1462"/>
      <c r="OUI3822" s="1462"/>
      <c r="OUJ3822" s="1462"/>
      <c r="OUK3822" s="1462"/>
      <c r="OUL3822" s="1463"/>
      <c r="OUM3822" s="1462"/>
      <c r="OUN3822" s="1462"/>
      <c r="OUO3822" s="1463"/>
      <c r="OUP3822" s="1463"/>
      <c r="OUQ3822" s="1463"/>
      <c r="OUR3822" s="1463"/>
      <c r="OUS3822" s="1463"/>
      <c r="OUT3822" s="1463"/>
      <c r="OUU3822" s="1462"/>
      <c r="OUV3822" s="1462"/>
      <c r="OUW3822" s="1464"/>
      <c r="OUX3822" s="1465"/>
      <c r="OUY3822" s="1466"/>
      <c r="OUZ3822" s="1466"/>
      <c r="OVA3822" s="1462"/>
      <c r="OVB3822" s="1462"/>
      <c r="OVC3822" s="1462"/>
      <c r="OVD3822" s="1462"/>
      <c r="OVE3822" s="1463"/>
      <c r="OVF3822" s="1462"/>
      <c r="OVG3822" s="1462"/>
      <c r="OVH3822" s="1462"/>
      <c r="OVI3822" s="1462"/>
      <c r="OVJ3822" s="1463"/>
      <c r="OVK3822" s="1462"/>
      <c r="OVL3822" s="1462"/>
      <c r="OVM3822" s="1462"/>
      <c r="OVN3822" s="1462"/>
      <c r="OVO3822" s="1462"/>
      <c r="OVP3822" s="1462"/>
      <c r="OVQ3822" s="1462"/>
      <c r="OVR3822" s="1463"/>
      <c r="OVS3822" s="1462"/>
      <c r="OVT3822" s="1462"/>
      <c r="OVU3822" s="1463"/>
      <c r="OVV3822" s="1463"/>
      <c r="OVW3822" s="1463"/>
      <c r="OVX3822" s="1463"/>
      <c r="OVY3822" s="1463"/>
      <c r="OVZ3822" s="1463"/>
      <c r="OWA3822" s="1462"/>
      <c r="OWB3822" s="1462"/>
      <c r="OWC3822" s="1464"/>
      <c r="OWD3822" s="1465"/>
      <c r="OWE3822" s="1466"/>
      <c r="OWF3822" s="1466"/>
      <c r="OWG3822" s="1462"/>
      <c r="OWH3822" s="1462"/>
      <c r="OWI3822" s="1462"/>
      <c r="OWJ3822" s="1462"/>
      <c r="OWK3822" s="1463"/>
      <c r="OWL3822" s="1462"/>
      <c r="OWM3822" s="1462"/>
      <c r="OWN3822" s="1462"/>
      <c r="OWO3822" s="1462"/>
      <c r="OWP3822" s="1463"/>
      <c r="OWQ3822" s="1462"/>
      <c r="OWR3822" s="1462"/>
      <c r="OWS3822" s="1462"/>
      <c r="OWT3822" s="1462"/>
      <c r="OWU3822" s="1462"/>
      <c r="OWV3822" s="1462"/>
      <c r="OWW3822" s="1462"/>
      <c r="OWX3822" s="1463"/>
      <c r="OWY3822" s="1462"/>
      <c r="OWZ3822" s="1462"/>
      <c r="OXA3822" s="1463"/>
      <c r="OXB3822" s="1463"/>
      <c r="OXC3822" s="1463"/>
      <c r="OXD3822" s="1463"/>
      <c r="OXE3822" s="1463"/>
      <c r="OXF3822" s="1463"/>
      <c r="OXG3822" s="1462"/>
      <c r="OXH3822" s="1462"/>
      <c r="OXI3822" s="1464"/>
      <c r="OXJ3822" s="1465"/>
      <c r="OXK3822" s="1466"/>
      <c r="OXL3822" s="1466"/>
      <c r="OXM3822" s="1462"/>
      <c r="OXN3822" s="1462"/>
      <c r="OXO3822" s="1462"/>
      <c r="OXP3822" s="1462"/>
      <c r="OXQ3822" s="1463"/>
      <c r="OXR3822" s="1462"/>
      <c r="OXS3822" s="1462"/>
      <c r="OXT3822" s="1462"/>
      <c r="OXU3822" s="1462"/>
      <c r="OXV3822" s="1463"/>
      <c r="OXW3822" s="1462"/>
      <c r="OXX3822" s="1462"/>
      <c r="OXY3822" s="1462"/>
      <c r="OXZ3822" s="1462"/>
      <c r="OYA3822" s="1462"/>
      <c r="OYB3822" s="1462"/>
      <c r="OYC3822" s="1462"/>
      <c r="OYD3822" s="1463"/>
      <c r="OYE3822" s="1462"/>
      <c r="OYF3822" s="1462"/>
      <c r="OYG3822" s="1463"/>
      <c r="OYH3822" s="1463"/>
      <c r="OYI3822" s="1463"/>
      <c r="OYJ3822" s="1463"/>
      <c r="OYK3822" s="1463"/>
      <c r="OYL3822" s="1463"/>
      <c r="OYM3822" s="1462"/>
      <c r="OYN3822" s="1462"/>
      <c r="OYO3822" s="1464"/>
      <c r="OYP3822" s="1465"/>
      <c r="OYQ3822" s="1466"/>
      <c r="OYR3822" s="1466"/>
      <c r="OYS3822" s="1462"/>
      <c r="OYT3822" s="1462"/>
      <c r="OYU3822" s="1462"/>
      <c r="OYV3822" s="1462"/>
      <c r="OYW3822" s="1463"/>
      <c r="OYX3822" s="1462"/>
      <c r="OYY3822" s="1462"/>
      <c r="OYZ3822" s="1462"/>
      <c r="OZA3822" s="1462"/>
      <c r="OZB3822" s="1463"/>
      <c r="OZC3822" s="1462"/>
      <c r="OZD3822" s="1462"/>
      <c r="OZE3822" s="1462"/>
      <c r="OZF3822" s="1462"/>
      <c r="OZG3822" s="1462"/>
      <c r="OZH3822" s="1462"/>
      <c r="OZI3822" s="1462"/>
      <c r="OZJ3822" s="1463"/>
      <c r="OZK3822" s="1462"/>
      <c r="OZL3822" s="1462"/>
      <c r="OZM3822" s="1463"/>
      <c r="OZN3822" s="1463"/>
      <c r="OZO3822" s="1463"/>
      <c r="OZP3822" s="1463"/>
      <c r="OZQ3822" s="1463"/>
      <c r="OZR3822" s="1463"/>
      <c r="OZS3822" s="1462"/>
      <c r="OZT3822" s="1462"/>
      <c r="OZU3822" s="1464"/>
      <c r="OZV3822" s="1465"/>
      <c r="OZW3822" s="1466"/>
      <c r="OZX3822" s="1466"/>
      <c r="OZY3822" s="1462"/>
      <c r="OZZ3822" s="1462"/>
      <c r="PAA3822" s="1462"/>
      <c r="PAB3822" s="1462"/>
      <c r="PAC3822" s="1463"/>
      <c r="PAD3822" s="1462"/>
      <c r="PAE3822" s="1462"/>
      <c r="PAF3822" s="1462"/>
      <c r="PAG3822" s="1462"/>
      <c r="PAH3822" s="1463"/>
      <c r="PAI3822" s="1462"/>
      <c r="PAJ3822" s="1462"/>
      <c r="PAK3822" s="1462"/>
      <c r="PAL3822" s="1462"/>
      <c r="PAM3822" s="1462"/>
      <c r="PAN3822" s="1462"/>
      <c r="PAO3822" s="1462"/>
      <c r="PAP3822" s="1463"/>
      <c r="PAQ3822" s="1462"/>
      <c r="PAR3822" s="1462"/>
      <c r="PAS3822" s="1463"/>
      <c r="PAT3822" s="1463"/>
      <c r="PAU3822" s="1463"/>
      <c r="PAV3822" s="1463"/>
      <c r="PAW3822" s="1463"/>
      <c r="PAX3822" s="1463"/>
      <c r="PAY3822" s="1462"/>
      <c r="PAZ3822" s="1462"/>
      <c r="PBA3822" s="1464"/>
      <c r="PBB3822" s="1465"/>
      <c r="PBC3822" s="1466"/>
      <c r="PBD3822" s="1466"/>
      <c r="PBE3822" s="1462"/>
      <c r="PBF3822" s="1462"/>
      <c r="PBG3822" s="1462"/>
      <c r="PBH3822" s="1462"/>
      <c r="PBI3822" s="1463"/>
      <c r="PBJ3822" s="1462"/>
      <c r="PBK3822" s="1462"/>
      <c r="PBL3822" s="1462"/>
      <c r="PBM3822" s="1462"/>
      <c r="PBN3822" s="1463"/>
      <c r="PBO3822" s="1462"/>
      <c r="PBP3822" s="1462"/>
      <c r="PBQ3822" s="1462"/>
      <c r="PBR3822" s="1462"/>
      <c r="PBS3822" s="1462"/>
      <c r="PBT3822" s="1462"/>
      <c r="PBU3822" s="1462"/>
      <c r="PBV3822" s="1463"/>
      <c r="PBW3822" s="1462"/>
      <c r="PBX3822" s="1462"/>
      <c r="PBY3822" s="1463"/>
      <c r="PBZ3822" s="1463"/>
      <c r="PCA3822" s="1463"/>
      <c r="PCB3822" s="1463"/>
      <c r="PCC3822" s="1463"/>
      <c r="PCD3822" s="1463"/>
      <c r="PCE3822" s="1462"/>
      <c r="PCF3822" s="1462"/>
      <c r="PCG3822" s="1464"/>
      <c r="PCH3822" s="1465"/>
      <c r="PCI3822" s="1466"/>
      <c r="PCJ3822" s="1466"/>
      <c r="PCK3822" s="1462"/>
      <c r="PCL3822" s="1462"/>
      <c r="PCM3822" s="1462"/>
      <c r="PCN3822" s="1462"/>
      <c r="PCO3822" s="1463"/>
      <c r="PCP3822" s="1462"/>
      <c r="PCQ3822" s="1462"/>
      <c r="PCR3822" s="1462"/>
      <c r="PCS3822" s="1462"/>
      <c r="PCT3822" s="1463"/>
      <c r="PCU3822" s="1462"/>
      <c r="PCV3822" s="1462"/>
      <c r="PCW3822" s="1462"/>
      <c r="PCX3822" s="1462"/>
      <c r="PCY3822" s="1462"/>
      <c r="PCZ3822" s="1462"/>
      <c r="PDA3822" s="1462"/>
      <c r="PDB3822" s="1463"/>
      <c r="PDC3822" s="1462"/>
      <c r="PDD3822" s="1462"/>
      <c r="PDE3822" s="1463"/>
      <c r="PDF3822" s="1463"/>
      <c r="PDG3822" s="1463"/>
      <c r="PDH3822" s="1463"/>
      <c r="PDI3822" s="1463"/>
      <c r="PDJ3822" s="1463"/>
      <c r="PDK3822" s="1462"/>
      <c r="PDL3822" s="1462"/>
      <c r="PDM3822" s="1464"/>
      <c r="PDN3822" s="1465"/>
      <c r="PDO3822" s="1466"/>
      <c r="PDP3822" s="1466"/>
      <c r="PDQ3822" s="1462"/>
      <c r="PDR3822" s="1462"/>
      <c r="PDS3822" s="1462"/>
      <c r="PDT3822" s="1462"/>
      <c r="PDU3822" s="1463"/>
      <c r="PDV3822" s="1462"/>
      <c r="PDW3822" s="1462"/>
      <c r="PDX3822" s="1462"/>
      <c r="PDY3822" s="1462"/>
      <c r="PDZ3822" s="1463"/>
      <c r="PEA3822" s="1462"/>
      <c r="PEB3822" s="1462"/>
      <c r="PEC3822" s="1462"/>
      <c r="PED3822" s="1462"/>
      <c r="PEE3822" s="1462"/>
      <c r="PEF3822" s="1462"/>
      <c r="PEG3822" s="1462"/>
      <c r="PEH3822" s="1463"/>
      <c r="PEI3822" s="1462"/>
      <c r="PEJ3822" s="1462"/>
      <c r="PEK3822" s="1463"/>
      <c r="PEL3822" s="1463"/>
      <c r="PEM3822" s="1463"/>
      <c r="PEN3822" s="1463"/>
      <c r="PEO3822" s="1463"/>
      <c r="PEP3822" s="1463"/>
      <c r="PEQ3822" s="1462"/>
      <c r="PER3822" s="1462"/>
      <c r="PES3822" s="1464"/>
      <c r="PET3822" s="1465"/>
      <c r="PEU3822" s="1466"/>
      <c r="PEV3822" s="1466"/>
      <c r="PEW3822" s="1462"/>
      <c r="PEX3822" s="1462"/>
      <c r="PEY3822" s="1462"/>
      <c r="PEZ3822" s="1462"/>
      <c r="PFA3822" s="1463"/>
      <c r="PFB3822" s="1462"/>
      <c r="PFC3822" s="1462"/>
      <c r="PFD3822" s="1462"/>
      <c r="PFE3822" s="1462"/>
      <c r="PFF3822" s="1463"/>
      <c r="PFG3822" s="1462"/>
      <c r="PFH3822" s="1462"/>
      <c r="PFI3822" s="1462"/>
      <c r="PFJ3822" s="1462"/>
      <c r="PFK3822" s="1462"/>
      <c r="PFL3822" s="1462"/>
      <c r="PFM3822" s="1462"/>
      <c r="PFN3822" s="1463"/>
      <c r="PFO3822" s="1462"/>
      <c r="PFP3822" s="1462"/>
      <c r="PFQ3822" s="1463"/>
      <c r="PFR3822" s="1463"/>
      <c r="PFS3822" s="1463"/>
      <c r="PFT3822" s="1463"/>
      <c r="PFU3822" s="1463"/>
      <c r="PFV3822" s="1463"/>
      <c r="PFW3822" s="1462"/>
      <c r="PFX3822" s="1462"/>
      <c r="PFY3822" s="1464"/>
      <c r="PFZ3822" s="1465"/>
      <c r="PGA3822" s="1466"/>
      <c r="PGB3822" s="1466"/>
      <c r="PGC3822" s="1462"/>
      <c r="PGD3822" s="1462"/>
      <c r="PGE3822" s="1462"/>
      <c r="PGF3822" s="1462"/>
      <c r="PGG3822" s="1463"/>
      <c r="PGH3822" s="1462"/>
      <c r="PGI3822" s="1462"/>
      <c r="PGJ3822" s="1462"/>
      <c r="PGK3822" s="1462"/>
      <c r="PGL3822" s="1463"/>
      <c r="PGM3822" s="1462"/>
      <c r="PGN3822" s="1462"/>
      <c r="PGO3822" s="1462"/>
      <c r="PGP3822" s="1462"/>
      <c r="PGQ3822" s="1462"/>
      <c r="PGR3822" s="1462"/>
      <c r="PGS3822" s="1462"/>
      <c r="PGT3822" s="1463"/>
      <c r="PGU3822" s="1462"/>
      <c r="PGV3822" s="1462"/>
      <c r="PGW3822" s="1463"/>
      <c r="PGX3822" s="1463"/>
      <c r="PGY3822" s="1463"/>
      <c r="PGZ3822" s="1463"/>
      <c r="PHA3822" s="1463"/>
      <c r="PHB3822" s="1463"/>
      <c r="PHC3822" s="1462"/>
      <c r="PHD3822" s="1462"/>
      <c r="PHE3822" s="1464"/>
      <c r="PHF3822" s="1465"/>
      <c r="PHG3822" s="1466"/>
      <c r="PHH3822" s="1466"/>
      <c r="PHI3822" s="1462"/>
      <c r="PHJ3822" s="1462"/>
      <c r="PHK3822" s="1462"/>
      <c r="PHL3822" s="1462"/>
      <c r="PHM3822" s="1463"/>
      <c r="PHN3822" s="1462"/>
      <c r="PHO3822" s="1462"/>
      <c r="PHP3822" s="1462"/>
      <c r="PHQ3822" s="1462"/>
      <c r="PHR3822" s="1463"/>
      <c r="PHS3822" s="1462"/>
      <c r="PHT3822" s="1462"/>
      <c r="PHU3822" s="1462"/>
      <c r="PHV3822" s="1462"/>
      <c r="PHW3822" s="1462"/>
      <c r="PHX3822" s="1462"/>
      <c r="PHY3822" s="1462"/>
      <c r="PHZ3822" s="1463"/>
      <c r="PIA3822" s="1462"/>
      <c r="PIB3822" s="1462"/>
      <c r="PIC3822" s="1463"/>
      <c r="PID3822" s="1463"/>
      <c r="PIE3822" s="1463"/>
      <c r="PIF3822" s="1463"/>
      <c r="PIG3822" s="1463"/>
      <c r="PIH3822" s="1463"/>
      <c r="PII3822" s="1462"/>
      <c r="PIJ3822" s="1462"/>
      <c r="PIK3822" s="1464"/>
      <c r="PIL3822" s="1465"/>
      <c r="PIM3822" s="1466"/>
      <c r="PIN3822" s="1466"/>
      <c r="PIO3822" s="1462"/>
      <c r="PIP3822" s="1462"/>
      <c r="PIQ3822" s="1462"/>
      <c r="PIR3822" s="1462"/>
      <c r="PIS3822" s="1463"/>
      <c r="PIT3822" s="1462"/>
      <c r="PIU3822" s="1462"/>
      <c r="PIV3822" s="1462"/>
      <c r="PIW3822" s="1462"/>
      <c r="PIX3822" s="1463"/>
      <c r="PIY3822" s="1462"/>
      <c r="PIZ3822" s="1462"/>
      <c r="PJA3822" s="1462"/>
      <c r="PJB3822" s="1462"/>
      <c r="PJC3822" s="1462"/>
      <c r="PJD3822" s="1462"/>
      <c r="PJE3822" s="1462"/>
      <c r="PJF3822" s="1463"/>
      <c r="PJG3822" s="1462"/>
      <c r="PJH3822" s="1462"/>
      <c r="PJI3822" s="1463"/>
      <c r="PJJ3822" s="1463"/>
      <c r="PJK3822" s="1463"/>
      <c r="PJL3822" s="1463"/>
      <c r="PJM3822" s="1463"/>
      <c r="PJN3822" s="1463"/>
      <c r="PJO3822" s="1462"/>
      <c r="PJP3822" s="1462"/>
      <c r="PJQ3822" s="1464"/>
      <c r="PJR3822" s="1465"/>
      <c r="PJS3822" s="1466"/>
      <c r="PJT3822" s="1466"/>
      <c r="PJU3822" s="1462"/>
      <c r="PJV3822" s="1462"/>
      <c r="PJW3822" s="1462"/>
      <c r="PJX3822" s="1462"/>
      <c r="PJY3822" s="1463"/>
      <c r="PJZ3822" s="1462"/>
      <c r="PKA3822" s="1462"/>
      <c r="PKB3822" s="1462"/>
      <c r="PKC3822" s="1462"/>
      <c r="PKD3822" s="1463"/>
      <c r="PKE3822" s="1462"/>
      <c r="PKF3822" s="1462"/>
      <c r="PKG3822" s="1462"/>
      <c r="PKH3822" s="1462"/>
      <c r="PKI3822" s="1462"/>
      <c r="PKJ3822" s="1462"/>
      <c r="PKK3822" s="1462"/>
      <c r="PKL3822" s="1463"/>
      <c r="PKM3822" s="1462"/>
      <c r="PKN3822" s="1462"/>
      <c r="PKO3822" s="1463"/>
      <c r="PKP3822" s="1463"/>
      <c r="PKQ3822" s="1463"/>
      <c r="PKR3822" s="1463"/>
      <c r="PKS3822" s="1463"/>
      <c r="PKT3822" s="1463"/>
      <c r="PKU3822" s="1462"/>
      <c r="PKV3822" s="1462"/>
      <c r="PKW3822" s="1464"/>
      <c r="PKX3822" s="1465"/>
      <c r="PKY3822" s="1466"/>
      <c r="PKZ3822" s="1466"/>
      <c r="PLA3822" s="1462"/>
      <c r="PLB3822" s="1462"/>
      <c r="PLC3822" s="1462"/>
      <c r="PLD3822" s="1462"/>
      <c r="PLE3822" s="1463"/>
      <c r="PLF3822" s="1462"/>
      <c r="PLG3822" s="1462"/>
      <c r="PLH3822" s="1462"/>
      <c r="PLI3822" s="1462"/>
      <c r="PLJ3822" s="1463"/>
      <c r="PLK3822" s="1462"/>
      <c r="PLL3822" s="1462"/>
      <c r="PLM3822" s="1462"/>
      <c r="PLN3822" s="1462"/>
      <c r="PLO3822" s="1462"/>
      <c r="PLP3822" s="1462"/>
      <c r="PLQ3822" s="1462"/>
      <c r="PLR3822" s="1463"/>
      <c r="PLS3822" s="1462"/>
      <c r="PLT3822" s="1462"/>
      <c r="PLU3822" s="1463"/>
      <c r="PLV3822" s="1463"/>
      <c r="PLW3822" s="1463"/>
      <c r="PLX3822" s="1463"/>
      <c r="PLY3822" s="1463"/>
      <c r="PLZ3822" s="1463"/>
      <c r="PMA3822" s="1462"/>
      <c r="PMB3822" s="1462"/>
      <c r="PMC3822" s="1464"/>
      <c r="PMD3822" s="1465"/>
      <c r="PME3822" s="1466"/>
      <c r="PMF3822" s="1466"/>
      <c r="PMG3822" s="1462"/>
      <c r="PMH3822" s="1462"/>
      <c r="PMI3822" s="1462"/>
      <c r="PMJ3822" s="1462"/>
      <c r="PMK3822" s="1463"/>
      <c r="PML3822" s="1462"/>
      <c r="PMM3822" s="1462"/>
      <c r="PMN3822" s="1462"/>
      <c r="PMO3822" s="1462"/>
      <c r="PMP3822" s="1463"/>
      <c r="PMQ3822" s="1462"/>
      <c r="PMR3822" s="1462"/>
      <c r="PMS3822" s="1462"/>
      <c r="PMT3822" s="1462"/>
      <c r="PMU3822" s="1462"/>
      <c r="PMV3822" s="1462"/>
      <c r="PMW3822" s="1462"/>
      <c r="PMX3822" s="1463"/>
      <c r="PMY3822" s="1462"/>
      <c r="PMZ3822" s="1462"/>
      <c r="PNA3822" s="1463"/>
      <c r="PNB3822" s="1463"/>
      <c r="PNC3822" s="1463"/>
      <c r="PND3822" s="1463"/>
      <c r="PNE3822" s="1463"/>
      <c r="PNF3822" s="1463"/>
      <c r="PNG3822" s="1462"/>
      <c r="PNH3822" s="1462"/>
      <c r="PNI3822" s="1464"/>
      <c r="PNJ3822" s="1465"/>
      <c r="PNK3822" s="1466"/>
      <c r="PNL3822" s="1466"/>
      <c r="PNM3822" s="1462"/>
      <c r="PNN3822" s="1462"/>
      <c r="PNO3822" s="1462"/>
      <c r="PNP3822" s="1462"/>
      <c r="PNQ3822" s="1463"/>
      <c r="PNR3822" s="1462"/>
      <c r="PNS3822" s="1462"/>
      <c r="PNT3822" s="1462"/>
      <c r="PNU3822" s="1462"/>
      <c r="PNV3822" s="1463"/>
      <c r="PNW3822" s="1462"/>
      <c r="PNX3822" s="1462"/>
      <c r="PNY3822" s="1462"/>
      <c r="PNZ3822" s="1462"/>
      <c r="POA3822" s="1462"/>
      <c r="POB3822" s="1462"/>
      <c r="POC3822" s="1462"/>
      <c r="POD3822" s="1463"/>
      <c r="POE3822" s="1462"/>
      <c r="POF3822" s="1462"/>
      <c r="POG3822" s="1463"/>
      <c r="POH3822" s="1463"/>
      <c r="POI3822" s="1463"/>
      <c r="POJ3822" s="1463"/>
      <c r="POK3822" s="1463"/>
      <c r="POL3822" s="1463"/>
      <c r="POM3822" s="1462"/>
      <c r="PON3822" s="1462"/>
      <c r="POO3822" s="1464"/>
      <c r="POP3822" s="1465"/>
      <c r="POQ3822" s="1466"/>
      <c r="POR3822" s="1466"/>
      <c r="POS3822" s="1462"/>
      <c r="POT3822" s="1462"/>
      <c r="POU3822" s="1462"/>
      <c r="POV3822" s="1462"/>
      <c r="POW3822" s="1463"/>
      <c r="POX3822" s="1462"/>
      <c r="POY3822" s="1462"/>
      <c r="POZ3822" s="1462"/>
      <c r="PPA3822" s="1462"/>
      <c r="PPB3822" s="1463"/>
      <c r="PPC3822" s="1462"/>
      <c r="PPD3822" s="1462"/>
      <c r="PPE3822" s="1462"/>
      <c r="PPF3822" s="1462"/>
      <c r="PPG3822" s="1462"/>
      <c r="PPH3822" s="1462"/>
      <c r="PPI3822" s="1462"/>
      <c r="PPJ3822" s="1463"/>
      <c r="PPK3822" s="1462"/>
      <c r="PPL3822" s="1462"/>
      <c r="PPM3822" s="1463"/>
      <c r="PPN3822" s="1463"/>
      <c r="PPO3822" s="1463"/>
      <c r="PPP3822" s="1463"/>
      <c r="PPQ3822" s="1463"/>
      <c r="PPR3822" s="1463"/>
      <c r="PPS3822" s="1462"/>
      <c r="PPT3822" s="1462"/>
      <c r="PPU3822" s="1464"/>
      <c r="PPV3822" s="1465"/>
      <c r="PPW3822" s="1466"/>
      <c r="PPX3822" s="1466"/>
      <c r="PPY3822" s="1462"/>
      <c r="PPZ3822" s="1462"/>
      <c r="PQA3822" s="1462"/>
      <c r="PQB3822" s="1462"/>
      <c r="PQC3822" s="1463"/>
      <c r="PQD3822" s="1462"/>
      <c r="PQE3822" s="1462"/>
      <c r="PQF3822" s="1462"/>
      <c r="PQG3822" s="1462"/>
      <c r="PQH3822" s="1463"/>
      <c r="PQI3822" s="1462"/>
      <c r="PQJ3822" s="1462"/>
      <c r="PQK3822" s="1462"/>
      <c r="PQL3822" s="1462"/>
      <c r="PQM3822" s="1462"/>
      <c r="PQN3822" s="1462"/>
      <c r="PQO3822" s="1462"/>
      <c r="PQP3822" s="1463"/>
      <c r="PQQ3822" s="1462"/>
      <c r="PQR3822" s="1462"/>
      <c r="PQS3822" s="1463"/>
      <c r="PQT3822" s="1463"/>
      <c r="PQU3822" s="1463"/>
      <c r="PQV3822" s="1463"/>
      <c r="PQW3822" s="1463"/>
      <c r="PQX3822" s="1463"/>
      <c r="PQY3822" s="1462"/>
      <c r="PQZ3822" s="1462"/>
      <c r="PRA3822" s="1464"/>
      <c r="PRB3822" s="1465"/>
      <c r="PRC3822" s="1466"/>
      <c r="PRD3822" s="1466"/>
      <c r="PRE3822" s="1462"/>
      <c r="PRF3822" s="1462"/>
      <c r="PRG3822" s="1462"/>
      <c r="PRH3822" s="1462"/>
      <c r="PRI3822" s="1463"/>
      <c r="PRJ3822" s="1462"/>
      <c r="PRK3822" s="1462"/>
      <c r="PRL3822" s="1462"/>
      <c r="PRM3822" s="1462"/>
      <c r="PRN3822" s="1463"/>
      <c r="PRO3822" s="1462"/>
      <c r="PRP3822" s="1462"/>
      <c r="PRQ3822" s="1462"/>
      <c r="PRR3822" s="1462"/>
      <c r="PRS3822" s="1462"/>
      <c r="PRT3822" s="1462"/>
      <c r="PRU3822" s="1462"/>
      <c r="PRV3822" s="1463"/>
      <c r="PRW3822" s="1462"/>
      <c r="PRX3822" s="1462"/>
      <c r="PRY3822" s="1463"/>
      <c r="PRZ3822" s="1463"/>
      <c r="PSA3822" s="1463"/>
      <c r="PSB3822" s="1463"/>
      <c r="PSC3822" s="1463"/>
      <c r="PSD3822" s="1463"/>
      <c r="PSE3822" s="1462"/>
      <c r="PSF3822" s="1462"/>
      <c r="PSG3822" s="1464"/>
      <c r="PSH3822" s="1465"/>
      <c r="PSI3822" s="1466"/>
      <c r="PSJ3822" s="1466"/>
      <c r="PSK3822" s="1462"/>
      <c r="PSL3822" s="1462"/>
      <c r="PSM3822" s="1462"/>
      <c r="PSN3822" s="1462"/>
      <c r="PSO3822" s="1463"/>
      <c r="PSP3822" s="1462"/>
      <c r="PSQ3822" s="1462"/>
      <c r="PSR3822" s="1462"/>
      <c r="PSS3822" s="1462"/>
      <c r="PST3822" s="1463"/>
      <c r="PSU3822" s="1462"/>
      <c r="PSV3822" s="1462"/>
      <c r="PSW3822" s="1462"/>
      <c r="PSX3822" s="1462"/>
      <c r="PSY3822" s="1462"/>
      <c r="PSZ3822" s="1462"/>
      <c r="PTA3822" s="1462"/>
      <c r="PTB3822" s="1463"/>
      <c r="PTC3822" s="1462"/>
      <c r="PTD3822" s="1462"/>
      <c r="PTE3822" s="1463"/>
      <c r="PTF3822" s="1463"/>
      <c r="PTG3822" s="1463"/>
      <c r="PTH3822" s="1463"/>
      <c r="PTI3822" s="1463"/>
      <c r="PTJ3822" s="1463"/>
      <c r="PTK3822" s="1462"/>
      <c r="PTL3822" s="1462"/>
      <c r="PTM3822" s="1464"/>
      <c r="PTN3822" s="1465"/>
      <c r="PTO3822" s="1466"/>
      <c r="PTP3822" s="1466"/>
      <c r="PTQ3822" s="1462"/>
      <c r="PTR3822" s="1462"/>
      <c r="PTS3822" s="1462"/>
      <c r="PTT3822" s="1462"/>
      <c r="PTU3822" s="1463"/>
      <c r="PTV3822" s="1462"/>
      <c r="PTW3822" s="1462"/>
      <c r="PTX3822" s="1462"/>
      <c r="PTY3822" s="1462"/>
      <c r="PTZ3822" s="1463"/>
      <c r="PUA3822" s="1462"/>
      <c r="PUB3822" s="1462"/>
      <c r="PUC3822" s="1462"/>
      <c r="PUD3822" s="1462"/>
      <c r="PUE3822" s="1462"/>
      <c r="PUF3822" s="1462"/>
      <c r="PUG3822" s="1462"/>
      <c r="PUH3822" s="1463"/>
      <c r="PUI3822" s="1462"/>
      <c r="PUJ3822" s="1462"/>
      <c r="PUK3822" s="1463"/>
      <c r="PUL3822" s="1463"/>
      <c r="PUM3822" s="1463"/>
      <c r="PUN3822" s="1463"/>
      <c r="PUO3822" s="1463"/>
      <c r="PUP3822" s="1463"/>
      <c r="PUQ3822" s="1462"/>
      <c r="PUR3822" s="1462"/>
      <c r="PUS3822" s="1464"/>
      <c r="PUT3822" s="1465"/>
      <c r="PUU3822" s="1466"/>
      <c r="PUV3822" s="1466"/>
      <c r="PUW3822" s="1462"/>
      <c r="PUX3822" s="1462"/>
      <c r="PUY3822" s="1462"/>
      <c r="PUZ3822" s="1462"/>
      <c r="PVA3822" s="1463"/>
      <c r="PVB3822" s="1462"/>
      <c r="PVC3822" s="1462"/>
      <c r="PVD3822" s="1462"/>
      <c r="PVE3822" s="1462"/>
      <c r="PVF3822" s="1463"/>
      <c r="PVG3822" s="1462"/>
      <c r="PVH3822" s="1462"/>
      <c r="PVI3822" s="1462"/>
      <c r="PVJ3822" s="1462"/>
      <c r="PVK3822" s="1462"/>
      <c r="PVL3822" s="1462"/>
      <c r="PVM3822" s="1462"/>
      <c r="PVN3822" s="1463"/>
      <c r="PVO3822" s="1462"/>
      <c r="PVP3822" s="1462"/>
      <c r="PVQ3822" s="1463"/>
      <c r="PVR3822" s="1463"/>
      <c r="PVS3822" s="1463"/>
      <c r="PVT3822" s="1463"/>
      <c r="PVU3822" s="1463"/>
      <c r="PVV3822" s="1463"/>
      <c r="PVW3822" s="1462"/>
      <c r="PVX3822" s="1462"/>
      <c r="PVY3822" s="1464"/>
      <c r="PVZ3822" s="1465"/>
      <c r="PWA3822" s="1466"/>
      <c r="PWB3822" s="1466"/>
      <c r="PWC3822" s="1462"/>
      <c r="PWD3822" s="1462"/>
      <c r="PWE3822" s="1462"/>
      <c r="PWF3822" s="1462"/>
      <c r="PWG3822" s="1463"/>
      <c r="PWH3822" s="1462"/>
      <c r="PWI3822" s="1462"/>
      <c r="PWJ3822" s="1462"/>
      <c r="PWK3822" s="1462"/>
      <c r="PWL3822" s="1463"/>
      <c r="PWM3822" s="1462"/>
      <c r="PWN3822" s="1462"/>
      <c r="PWO3822" s="1462"/>
      <c r="PWP3822" s="1462"/>
      <c r="PWQ3822" s="1462"/>
      <c r="PWR3822" s="1462"/>
      <c r="PWS3822" s="1462"/>
      <c r="PWT3822" s="1463"/>
      <c r="PWU3822" s="1462"/>
      <c r="PWV3822" s="1462"/>
      <c r="PWW3822" s="1463"/>
      <c r="PWX3822" s="1463"/>
      <c r="PWY3822" s="1463"/>
      <c r="PWZ3822" s="1463"/>
      <c r="PXA3822" s="1463"/>
      <c r="PXB3822" s="1463"/>
      <c r="PXC3822" s="1462"/>
      <c r="PXD3822" s="1462"/>
      <c r="PXE3822" s="1464"/>
      <c r="PXF3822" s="1465"/>
      <c r="PXG3822" s="1466"/>
      <c r="PXH3822" s="1466"/>
      <c r="PXI3822" s="1462"/>
      <c r="PXJ3822" s="1462"/>
      <c r="PXK3822" s="1462"/>
      <c r="PXL3822" s="1462"/>
      <c r="PXM3822" s="1463"/>
      <c r="PXN3822" s="1462"/>
      <c r="PXO3822" s="1462"/>
      <c r="PXP3822" s="1462"/>
      <c r="PXQ3822" s="1462"/>
      <c r="PXR3822" s="1463"/>
      <c r="PXS3822" s="1462"/>
      <c r="PXT3822" s="1462"/>
      <c r="PXU3822" s="1462"/>
      <c r="PXV3822" s="1462"/>
      <c r="PXW3822" s="1462"/>
      <c r="PXX3822" s="1462"/>
      <c r="PXY3822" s="1462"/>
      <c r="PXZ3822" s="1463"/>
      <c r="PYA3822" s="1462"/>
      <c r="PYB3822" s="1462"/>
      <c r="PYC3822" s="1463"/>
      <c r="PYD3822" s="1463"/>
      <c r="PYE3822" s="1463"/>
      <c r="PYF3822" s="1463"/>
      <c r="PYG3822" s="1463"/>
      <c r="PYH3822" s="1463"/>
      <c r="PYI3822" s="1462"/>
      <c r="PYJ3822" s="1462"/>
      <c r="PYK3822" s="1464"/>
      <c r="PYL3822" s="1465"/>
      <c r="PYM3822" s="1466"/>
      <c r="PYN3822" s="1466"/>
      <c r="PYO3822" s="1462"/>
      <c r="PYP3822" s="1462"/>
      <c r="PYQ3822" s="1462"/>
      <c r="PYR3822" s="1462"/>
      <c r="PYS3822" s="1463"/>
      <c r="PYT3822" s="1462"/>
      <c r="PYU3822" s="1462"/>
      <c r="PYV3822" s="1462"/>
      <c r="PYW3822" s="1462"/>
      <c r="PYX3822" s="1463"/>
      <c r="PYY3822" s="1462"/>
      <c r="PYZ3822" s="1462"/>
      <c r="PZA3822" s="1462"/>
      <c r="PZB3822" s="1462"/>
      <c r="PZC3822" s="1462"/>
      <c r="PZD3822" s="1462"/>
      <c r="PZE3822" s="1462"/>
      <c r="PZF3822" s="1463"/>
      <c r="PZG3822" s="1462"/>
      <c r="PZH3822" s="1462"/>
      <c r="PZI3822" s="1463"/>
      <c r="PZJ3822" s="1463"/>
      <c r="PZK3822" s="1463"/>
      <c r="PZL3822" s="1463"/>
      <c r="PZM3822" s="1463"/>
      <c r="PZN3822" s="1463"/>
      <c r="PZO3822" s="1462"/>
      <c r="PZP3822" s="1462"/>
      <c r="PZQ3822" s="1464"/>
      <c r="PZR3822" s="1465"/>
      <c r="PZS3822" s="1466"/>
      <c r="PZT3822" s="1466"/>
      <c r="PZU3822" s="1462"/>
      <c r="PZV3822" s="1462"/>
      <c r="PZW3822" s="1462"/>
      <c r="PZX3822" s="1462"/>
      <c r="PZY3822" s="1463"/>
      <c r="PZZ3822" s="1462"/>
      <c r="QAA3822" s="1462"/>
      <c r="QAB3822" s="1462"/>
      <c r="QAC3822" s="1462"/>
      <c r="QAD3822" s="1463"/>
      <c r="QAE3822" s="1462"/>
      <c r="QAF3822" s="1462"/>
      <c r="QAG3822" s="1462"/>
      <c r="QAH3822" s="1462"/>
      <c r="QAI3822" s="1462"/>
      <c r="QAJ3822" s="1462"/>
      <c r="QAK3822" s="1462"/>
      <c r="QAL3822" s="1463"/>
      <c r="QAM3822" s="1462"/>
      <c r="QAN3822" s="1462"/>
      <c r="QAO3822" s="1463"/>
      <c r="QAP3822" s="1463"/>
      <c r="QAQ3822" s="1463"/>
      <c r="QAR3822" s="1463"/>
      <c r="QAS3822" s="1463"/>
      <c r="QAT3822" s="1463"/>
      <c r="QAU3822" s="1462"/>
      <c r="QAV3822" s="1462"/>
      <c r="QAW3822" s="1464"/>
      <c r="QAX3822" s="1465"/>
      <c r="QAY3822" s="1466"/>
      <c r="QAZ3822" s="1466"/>
      <c r="QBA3822" s="1462"/>
      <c r="QBB3822" s="1462"/>
      <c r="QBC3822" s="1462"/>
      <c r="QBD3822" s="1462"/>
      <c r="QBE3822" s="1463"/>
      <c r="QBF3822" s="1462"/>
      <c r="QBG3822" s="1462"/>
      <c r="QBH3822" s="1462"/>
      <c r="QBI3822" s="1462"/>
      <c r="QBJ3822" s="1463"/>
      <c r="QBK3822" s="1462"/>
      <c r="QBL3822" s="1462"/>
      <c r="QBM3822" s="1462"/>
      <c r="QBN3822" s="1462"/>
      <c r="QBO3822" s="1462"/>
      <c r="QBP3822" s="1462"/>
      <c r="QBQ3822" s="1462"/>
      <c r="QBR3822" s="1463"/>
      <c r="QBS3822" s="1462"/>
      <c r="QBT3822" s="1462"/>
      <c r="QBU3822" s="1463"/>
      <c r="QBV3822" s="1463"/>
      <c r="QBW3822" s="1463"/>
      <c r="QBX3822" s="1463"/>
      <c r="QBY3822" s="1463"/>
      <c r="QBZ3822" s="1463"/>
      <c r="QCA3822" s="1462"/>
      <c r="QCB3822" s="1462"/>
      <c r="QCC3822" s="1464"/>
      <c r="QCD3822" s="1465"/>
      <c r="QCE3822" s="1466"/>
      <c r="QCF3822" s="1466"/>
      <c r="QCG3822" s="1462"/>
      <c r="QCH3822" s="1462"/>
      <c r="QCI3822" s="1462"/>
      <c r="QCJ3822" s="1462"/>
      <c r="QCK3822" s="1463"/>
      <c r="QCL3822" s="1462"/>
      <c r="QCM3822" s="1462"/>
      <c r="QCN3822" s="1462"/>
      <c r="QCO3822" s="1462"/>
      <c r="QCP3822" s="1463"/>
      <c r="QCQ3822" s="1462"/>
      <c r="QCR3822" s="1462"/>
      <c r="QCS3822" s="1462"/>
      <c r="QCT3822" s="1462"/>
      <c r="QCU3822" s="1462"/>
      <c r="QCV3822" s="1462"/>
      <c r="QCW3822" s="1462"/>
      <c r="QCX3822" s="1463"/>
      <c r="QCY3822" s="1462"/>
      <c r="QCZ3822" s="1462"/>
      <c r="QDA3822" s="1463"/>
      <c r="QDB3822" s="1463"/>
      <c r="QDC3822" s="1463"/>
      <c r="QDD3822" s="1463"/>
      <c r="QDE3822" s="1463"/>
      <c r="QDF3822" s="1463"/>
      <c r="QDG3822" s="1462"/>
      <c r="QDH3822" s="1462"/>
      <c r="QDI3822" s="1464"/>
      <c r="QDJ3822" s="1465"/>
      <c r="QDK3822" s="1466"/>
      <c r="QDL3822" s="1466"/>
      <c r="QDM3822" s="1462"/>
      <c r="QDN3822" s="1462"/>
      <c r="QDO3822" s="1462"/>
      <c r="QDP3822" s="1462"/>
      <c r="QDQ3822" s="1463"/>
      <c r="QDR3822" s="1462"/>
      <c r="QDS3822" s="1462"/>
      <c r="QDT3822" s="1462"/>
      <c r="QDU3822" s="1462"/>
      <c r="QDV3822" s="1463"/>
      <c r="QDW3822" s="1462"/>
      <c r="QDX3822" s="1462"/>
      <c r="QDY3822" s="1462"/>
      <c r="QDZ3822" s="1462"/>
      <c r="QEA3822" s="1462"/>
      <c r="QEB3822" s="1462"/>
      <c r="QEC3822" s="1462"/>
      <c r="QED3822" s="1463"/>
      <c r="QEE3822" s="1462"/>
      <c r="QEF3822" s="1462"/>
      <c r="QEG3822" s="1463"/>
      <c r="QEH3822" s="1463"/>
      <c r="QEI3822" s="1463"/>
      <c r="QEJ3822" s="1463"/>
      <c r="QEK3822" s="1463"/>
      <c r="QEL3822" s="1463"/>
      <c r="QEM3822" s="1462"/>
      <c r="QEN3822" s="1462"/>
      <c r="QEO3822" s="1464"/>
      <c r="QEP3822" s="1465"/>
      <c r="QEQ3822" s="1466"/>
      <c r="QER3822" s="1466"/>
      <c r="QES3822" s="1462"/>
      <c r="QET3822" s="1462"/>
      <c r="QEU3822" s="1462"/>
      <c r="QEV3822" s="1462"/>
      <c r="QEW3822" s="1463"/>
      <c r="QEX3822" s="1462"/>
      <c r="QEY3822" s="1462"/>
      <c r="QEZ3822" s="1462"/>
      <c r="QFA3822" s="1462"/>
      <c r="QFB3822" s="1463"/>
      <c r="QFC3822" s="1462"/>
      <c r="QFD3822" s="1462"/>
      <c r="QFE3822" s="1462"/>
      <c r="QFF3822" s="1462"/>
      <c r="QFG3822" s="1462"/>
      <c r="QFH3822" s="1462"/>
      <c r="QFI3822" s="1462"/>
      <c r="QFJ3822" s="1463"/>
      <c r="QFK3822" s="1462"/>
      <c r="QFL3822" s="1462"/>
      <c r="QFM3822" s="1463"/>
      <c r="QFN3822" s="1463"/>
      <c r="QFO3822" s="1463"/>
      <c r="QFP3822" s="1463"/>
      <c r="QFQ3822" s="1463"/>
      <c r="QFR3822" s="1463"/>
      <c r="QFS3822" s="1462"/>
      <c r="QFT3822" s="1462"/>
      <c r="QFU3822" s="1464"/>
      <c r="QFV3822" s="1465"/>
      <c r="QFW3822" s="1466"/>
      <c r="QFX3822" s="1466"/>
      <c r="QFY3822" s="1462"/>
      <c r="QFZ3822" s="1462"/>
      <c r="QGA3822" s="1462"/>
      <c r="QGB3822" s="1462"/>
      <c r="QGC3822" s="1463"/>
      <c r="QGD3822" s="1462"/>
      <c r="QGE3822" s="1462"/>
      <c r="QGF3822" s="1462"/>
      <c r="QGG3822" s="1462"/>
      <c r="QGH3822" s="1463"/>
      <c r="QGI3822" s="1462"/>
      <c r="QGJ3822" s="1462"/>
      <c r="QGK3822" s="1462"/>
      <c r="QGL3822" s="1462"/>
      <c r="QGM3822" s="1462"/>
      <c r="QGN3822" s="1462"/>
      <c r="QGO3822" s="1462"/>
      <c r="QGP3822" s="1463"/>
      <c r="QGQ3822" s="1462"/>
      <c r="QGR3822" s="1462"/>
      <c r="QGS3822" s="1463"/>
      <c r="QGT3822" s="1463"/>
      <c r="QGU3822" s="1463"/>
      <c r="QGV3822" s="1463"/>
      <c r="QGW3822" s="1463"/>
      <c r="QGX3822" s="1463"/>
      <c r="QGY3822" s="1462"/>
      <c r="QGZ3822" s="1462"/>
      <c r="QHA3822" s="1464"/>
      <c r="QHB3822" s="1465"/>
      <c r="QHC3822" s="1466"/>
      <c r="QHD3822" s="1466"/>
      <c r="QHE3822" s="1462"/>
      <c r="QHF3822" s="1462"/>
      <c r="QHG3822" s="1462"/>
      <c r="QHH3822" s="1462"/>
      <c r="QHI3822" s="1463"/>
      <c r="QHJ3822" s="1462"/>
      <c r="QHK3822" s="1462"/>
      <c r="QHL3822" s="1462"/>
      <c r="QHM3822" s="1462"/>
      <c r="QHN3822" s="1463"/>
      <c r="QHO3822" s="1462"/>
      <c r="QHP3822" s="1462"/>
      <c r="QHQ3822" s="1462"/>
      <c r="QHR3822" s="1462"/>
      <c r="QHS3822" s="1462"/>
      <c r="QHT3822" s="1462"/>
      <c r="QHU3822" s="1462"/>
      <c r="QHV3822" s="1463"/>
      <c r="QHW3822" s="1462"/>
      <c r="QHX3822" s="1462"/>
      <c r="QHY3822" s="1463"/>
      <c r="QHZ3822" s="1463"/>
      <c r="QIA3822" s="1463"/>
      <c r="QIB3822" s="1463"/>
      <c r="QIC3822" s="1463"/>
      <c r="QID3822" s="1463"/>
      <c r="QIE3822" s="1462"/>
      <c r="QIF3822" s="1462"/>
      <c r="QIG3822" s="1464"/>
      <c r="QIH3822" s="1465"/>
      <c r="QII3822" s="1466"/>
      <c r="QIJ3822" s="1466"/>
      <c r="QIK3822" s="1462"/>
      <c r="QIL3822" s="1462"/>
      <c r="QIM3822" s="1462"/>
      <c r="QIN3822" s="1462"/>
      <c r="QIO3822" s="1463"/>
      <c r="QIP3822" s="1462"/>
      <c r="QIQ3822" s="1462"/>
      <c r="QIR3822" s="1462"/>
      <c r="QIS3822" s="1462"/>
      <c r="QIT3822" s="1463"/>
      <c r="QIU3822" s="1462"/>
      <c r="QIV3822" s="1462"/>
      <c r="QIW3822" s="1462"/>
      <c r="QIX3822" s="1462"/>
      <c r="QIY3822" s="1462"/>
      <c r="QIZ3822" s="1462"/>
      <c r="QJA3822" s="1462"/>
      <c r="QJB3822" s="1463"/>
      <c r="QJC3822" s="1462"/>
      <c r="QJD3822" s="1462"/>
      <c r="QJE3822" s="1463"/>
      <c r="QJF3822" s="1463"/>
      <c r="QJG3822" s="1463"/>
      <c r="QJH3822" s="1463"/>
      <c r="QJI3822" s="1463"/>
      <c r="QJJ3822" s="1463"/>
      <c r="QJK3822" s="1462"/>
      <c r="QJL3822" s="1462"/>
      <c r="QJM3822" s="1464"/>
      <c r="QJN3822" s="1465"/>
      <c r="QJO3822" s="1466"/>
      <c r="QJP3822" s="1466"/>
      <c r="QJQ3822" s="1462"/>
      <c r="QJR3822" s="1462"/>
      <c r="QJS3822" s="1462"/>
      <c r="QJT3822" s="1462"/>
      <c r="QJU3822" s="1463"/>
      <c r="QJV3822" s="1462"/>
      <c r="QJW3822" s="1462"/>
      <c r="QJX3822" s="1462"/>
      <c r="QJY3822" s="1462"/>
      <c r="QJZ3822" s="1463"/>
      <c r="QKA3822" s="1462"/>
      <c r="QKB3822" s="1462"/>
      <c r="QKC3822" s="1462"/>
      <c r="QKD3822" s="1462"/>
      <c r="QKE3822" s="1462"/>
      <c r="QKF3822" s="1462"/>
      <c r="QKG3822" s="1462"/>
      <c r="QKH3822" s="1463"/>
      <c r="QKI3822" s="1462"/>
      <c r="QKJ3822" s="1462"/>
      <c r="QKK3822" s="1463"/>
      <c r="QKL3822" s="1463"/>
      <c r="QKM3822" s="1463"/>
      <c r="QKN3822" s="1463"/>
      <c r="QKO3822" s="1463"/>
      <c r="QKP3822" s="1463"/>
      <c r="QKQ3822" s="1462"/>
      <c r="QKR3822" s="1462"/>
      <c r="QKS3822" s="1464"/>
      <c r="QKT3822" s="1465"/>
      <c r="QKU3822" s="1466"/>
      <c r="QKV3822" s="1466"/>
      <c r="QKW3822" s="1462"/>
      <c r="QKX3822" s="1462"/>
      <c r="QKY3822" s="1462"/>
      <c r="QKZ3822" s="1462"/>
      <c r="QLA3822" s="1463"/>
      <c r="QLB3822" s="1462"/>
      <c r="QLC3822" s="1462"/>
      <c r="QLD3822" s="1462"/>
      <c r="QLE3822" s="1462"/>
      <c r="QLF3822" s="1463"/>
      <c r="QLG3822" s="1462"/>
      <c r="QLH3822" s="1462"/>
      <c r="QLI3822" s="1462"/>
      <c r="QLJ3822" s="1462"/>
      <c r="QLK3822" s="1462"/>
      <c r="QLL3822" s="1462"/>
      <c r="QLM3822" s="1462"/>
      <c r="QLN3822" s="1463"/>
      <c r="QLO3822" s="1462"/>
      <c r="QLP3822" s="1462"/>
      <c r="QLQ3822" s="1463"/>
      <c r="QLR3822" s="1463"/>
      <c r="QLS3822" s="1463"/>
      <c r="QLT3822" s="1463"/>
      <c r="QLU3822" s="1463"/>
      <c r="QLV3822" s="1463"/>
      <c r="QLW3822" s="1462"/>
      <c r="QLX3822" s="1462"/>
      <c r="QLY3822" s="1464"/>
      <c r="QLZ3822" s="1465"/>
      <c r="QMA3822" s="1466"/>
      <c r="QMB3822" s="1466"/>
      <c r="QMC3822" s="1462"/>
      <c r="QMD3822" s="1462"/>
      <c r="QME3822" s="1462"/>
      <c r="QMF3822" s="1462"/>
      <c r="QMG3822" s="1463"/>
      <c r="QMH3822" s="1462"/>
      <c r="QMI3822" s="1462"/>
      <c r="QMJ3822" s="1462"/>
      <c r="QMK3822" s="1462"/>
      <c r="QML3822" s="1463"/>
      <c r="QMM3822" s="1462"/>
      <c r="QMN3822" s="1462"/>
      <c r="QMO3822" s="1462"/>
      <c r="QMP3822" s="1462"/>
      <c r="QMQ3822" s="1462"/>
      <c r="QMR3822" s="1462"/>
      <c r="QMS3822" s="1462"/>
      <c r="QMT3822" s="1463"/>
      <c r="QMU3822" s="1462"/>
      <c r="QMV3822" s="1462"/>
      <c r="QMW3822" s="1463"/>
      <c r="QMX3822" s="1463"/>
      <c r="QMY3822" s="1463"/>
      <c r="QMZ3822" s="1463"/>
      <c r="QNA3822" s="1463"/>
      <c r="QNB3822" s="1463"/>
      <c r="QNC3822" s="1462"/>
      <c r="QND3822" s="1462"/>
      <c r="QNE3822" s="1464"/>
      <c r="QNF3822" s="1465"/>
      <c r="QNG3822" s="1466"/>
      <c r="QNH3822" s="1466"/>
      <c r="QNI3822" s="1462"/>
      <c r="QNJ3822" s="1462"/>
      <c r="QNK3822" s="1462"/>
      <c r="QNL3822" s="1462"/>
      <c r="QNM3822" s="1463"/>
      <c r="QNN3822" s="1462"/>
      <c r="QNO3822" s="1462"/>
      <c r="QNP3822" s="1462"/>
      <c r="QNQ3822" s="1462"/>
      <c r="QNR3822" s="1463"/>
      <c r="QNS3822" s="1462"/>
      <c r="QNT3822" s="1462"/>
      <c r="QNU3822" s="1462"/>
      <c r="QNV3822" s="1462"/>
      <c r="QNW3822" s="1462"/>
      <c r="QNX3822" s="1462"/>
      <c r="QNY3822" s="1462"/>
      <c r="QNZ3822" s="1463"/>
      <c r="QOA3822" s="1462"/>
      <c r="QOB3822" s="1462"/>
      <c r="QOC3822" s="1463"/>
      <c r="QOD3822" s="1463"/>
      <c r="QOE3822" s="1463"/>
      <c r="QOF3822" s="1463"/>
      <c r="QOG3822" s="1463"/>
      <c r="QOH3822" s="1463"/>
      <c r="QOI3822" s="1462"/>
      <c r="QOJ3822" s="1462"/>
      <c r="QOK3822" s="1464"/>
      <c r="QOL3822" s="1465"/>
      <c r="QOM3822" s="1466"/>
      <c r="QON3822" s="1466"/>
      <c r="QOO3822" s="1462"/>
      <c r="QOP3822" s="1462"/>
      <c r="QOQ3822" s="1462"/>
      <c r="QOR3822" s="1462"/>
      <c r="QOS3822" s="1463"/>
      <c r="QOT3822" s="1462"/>
      <c r="QOU3822" s="1462"/>
      <c r="QOV3822" s="1462"/>
      <c r="QOW3822" s="1462"/>
      <c r="QOX3822" s="1463"/>
      <c r="QOY3822" s="1462"/>
      <c r="QOZ3822" s="1462"/>
      <c r="QPA3822" s="1462"/>
      <c r="QPB3822" s="1462"/>
      <c r="QPC3822" s="1462"/>
      <c r="QPD3822" s="1462"/>
      <c r="QPE3822" s="1462"/>
      <c r="QPF3822" s="1463"/>
      <c r="QPG3822" s="1462"/>
      <c r="QPH3822" s="1462"/>
      <c r="QPI3822" s="1463"/>
      <c r="QPJ3822" s="1463"/>
      <c r="QPK3822" s="1463"/>
      <c r="QPL3822" s="1463"/>
      <c r="QPM3822" s="1463"/>
      <c r="QPN3822" s="1463"/>
      <c r="QPO3822" s="1462"/>
      <c r="QPP3822" s="1462"/>
      <c r="QPQ3822" s="1464"/>
      <c r="QPR3822" s="1465"/>
      <c r="QPS3822" s="1466"/>
      <c r="QPT3822" s="1466"/>
      <c r="QPU3822" s="1462"/>
      <c r="QPV3822" s="1462"/>
      <c r="QPW3822" s="1462"/>
      <c r="QPX3822" s="1462"/>
      <c r="QPY3822" s="1463"/>
      <c r="QPZ3822" s="1462"/>
      <c r="QQA3822" s="1462"/>
      <c r="QQB3822" s="1462"/>
      <c r="QQC3822" s="1462"/>
      <c r="QQD3822" s="1463"/>
      <c r="QQE3822" s="1462"/>
      <c r="QQF3822" s="1462"/>
      <c r="QQG3822" s="1462"/>
      <c r="QQH3822" s="1462"/>
      <c r="QQI3822" s="1462"/>
      <c r="QQJ3822" s="1462"/>
      <c r="QQK3822" s="1462"/>
      <c r="QQL3822" s="1463"/>
      <c r="QQM3822" s="1462"/>
      <c r="QQN3822" s="1462"/>
      <c r="QQO3822" s="1463"/>
      <c r="QQP3822" s="1463"/>
      <c r="QQQ3822" s="1463"/>
      <c r="QQR3822" s="1463"/>
      <c r="QQS3822" s="1463"/>
      <c r="QQT3822" s="1463"/>
      <c r="QQU3822" s="1462"/>
      <c r="QQV3822" s="1462"/>
      <c r="QQW3822" s="1464"/>
      <c r="QQX3822" s="1465"/>
      <c r="QQY3822" s="1466"/>
      <c r="QQZ3822" s="1466"/>
      <c r="QRA3822" s="1462"/>
      <c r="QRB3822" s="1462"/>
      <c r="QRC3822" s="1462"/>
      <c r="QRD3822" s="1462"/>
      <c r="QRE3822" s="1463"/>
      <c r="QRF3822" s="1462"/>
      <c r="QRG3822" s="1462"/>
      <c r="QRH3822" s="1462"/>
      <c r="QRI3822" s="1462"/>
      <c r="QRJ3822" s="1463"/>
      <c r="QRK3822" s="1462"/>
      <c r="QRL3822" s="1462"/>
      <c r="QRM3822" s="1462"/>
      <c r="QRN3822" s="1462"/>
      <c r="QRO3822" s="1462"/>
      <c r="QRP3822" s="1462"/>
      <c r="QRQ3822" s="1462"/>
      <c r="QRR3822" s="1463"/>
      <c r="QRS3822" s="1462"/>
      <c r="QRT3822" s="1462"/>
      <c r="QRU3822" s="1463"/>
      <c r="QRV3822" s="1463"/>
      <c r="QRW3822" s="1463"/>
      <c r="QRX3822" s="1463"/>
      <c r="QRY3822" s="1463"/>
      <c r="QRZ3822" s="1463"/>
      <c r="QSA3822" s="1462"/>
      <c r="QSB3822" s="1462"/>
      <c r="QSC3822" s="1464"/>
      <c r="QSD3822" s="1465"/>
      <c r="QSE3822" s="1466"/>
      <c r="QSF3822" s="1466"/>
      <c r="QSG3822" s="1462"/>
      <c r="QSH3822" s="1462"/>
      <c r="QSI3822" s="1462"/>
      <c r="QSJ3822" s="1462"/>
      <c r="QSK3822" s="1463"/>
      <c r="QSL3822" s="1462"/>
      <c r="QSM3822" s="1462"/>
      <c r="QSN3822" s="1462"/>
      <c r="QSO3822" s="1462"/>
      <c r="QSP3822" s="1463"/>
      <c r="QSQ3822" s="1462"/>
      <c r="QSR3822" s="1462"/>
      <c r="QSS3822" s="1462"/>
      <c r="QST3822" s="1462"/>
      <c r="QSU3822" s="1462"/>
      <c r="QSV3822" s="1462"/>
      <c r="QSW3822" s="1462"/>
      <c r="QSX3822" s="1463"/>
      <c r="QSY3822" s="1462"/>
      <c r="QSZ3822" s="1462"/>
      <c r="QTA3822" s="1463"/>
      <c r="QTB3822" s="1463"/>
      <c r="QTC3822" s="1463"/>
      <c r="QTD3822" s="1463"/>
      <c r="QTE3822" s="1463"/>
      <c r="QTF3822" s="1463"/>
      <c r="QTG3822" s="1462"/>
      <c r="QTH3822" s="1462"/>
      <c r="QTI3822" s="1464"/>
      <c r="QTJ3822" s="1465"/>
      <c r="QTK3822" s="1466"/>
      <c r="QTL3822" s="1466"/>
      <c r="QTM3822" s="1462"/>
      <c r="QTN3822" s="1462"/>
      <c r="QTO3822" s="1462"/>
      <c r="QTP3822" s="1462"/>
      <c r="QTQ3822" s="1463"/>
      <c r="QTR3822" s="1462"/>
      <c r="QTS3822" s="1462"/>
      <c r="QTT3822" s="1462"/>
      <c r="QTU3822" s="1462"/>
      <c r="QTV3822" s="1463"/>
      <c r="QTW3822" s="1462"/>
      <c r="QTX3822" s="1462"/>
      <c r="QTY3822" s="1462"/>
      <c r="QTZ3822" s="1462"/>
      <c r="QUA3822" s="1462"/>
      <c r="QUB3822" s="1462"/>
      <c r="QUC3822" s="1462"/>
      <c r="QUD3822" s="1463"/>
      <c r="QUE3822" s="1462"/>
      <c r="QUF3822" s="1462"/>
      <c r="QUG3822" s="1463"/>
      <c r="QUH3822" s="1463"/>
      <c r="QUI3822" s="1463"/>
      <c r="QUJ3822" s="1463"/>
      <c r="QUK3822" s="1463"/>
      <c r="QUL3822" s="1463"/>
      <c r="QUM3822" s="1462"/>
      <c r="QUN3822" s="1462"/>
      <c r="QUO3822" s="1464"/>
      <c r="QUP3822" s="1465"/>
      <c r="QUQ3822" s="1466"/>
      <c r="QUR3822" s="1466"/>
      <c r="QUS3822" s="1462"/>
      <c r="QUT3822" s="1462"/>
      <c r="QUU3822" s="1462"/>
      <c r="QUV3822" s="1462"/>
      <c r="QUW3822" s="1463"/>
      <c r="QUX3822" s="1462"/>
      <c r="QUY3822" s="1462"/>
      <c r="QUZ3822" s="1462"/>
      <c r="QVA3822" s="1462"/>
      <c r="QVB3822" s="1463"/>
      <c r="QVC3822" s="1462"/>
      <c r="QVD3822" s="1462"/>
      <c r="QVE3822" s="1462"/>
      <c r="QVF3822" s="1462"/>
      <c r="QVG3822" s="1462"/>
      <c r="QVH3822" s="1462"/>
      <c r="QVI3822" s="1462"/>
      <c r="QVJ3822" s="1463"/>
      <c r="QVK3822" s="1462"/>
      <c r="QVL3822" s="1462"/>
      <c r="QVM3822" s="1463"/>
      <c r="QVN3822" s="1463"/>
      <c r="QVO3822" s="1463"/>
      <c r="QVP3822" s="1463"/>
      <c r="QVQ3822" s="1463"/>
      <c r="QVR3822" s="1463"/>
      <c r="QVS3822" s="1462"/>
      <c r="QVT3822" s="1462"/>
      <c r="QVU3822" s="1464"/>
      <c r="QVV3822" s="1465"/>
      <c r="QVW3822" s="1466"/>
      <c r="QVX3822" s="1466"/>
      <c r="QVY3822" s="1462"/>
      <c r="QVZ3822" s="1462"/>
      <c r="QWA3822" s="1462"/>
      <c r="QWB3822" s="1462"/>
      <c r="QWC3822" s="1463"/>
      <c r="QWD3822" s="1462"/>
      <c r="QWE3822" s="1462"/>
      <c r="QWF3822" s="1462"/>
      <c r="QWG3822" s="1462"/>
      <c r="QWH3822" s="1463"/>
      <c r="QWI3822" s="1462"/>
      <c r="QWJ3822" s="1462"/>
      <c r="QWK3822" s="1462"/>
      <c r="QWL3822" s="1462"/>
      <c r="QWM3822" s="1462"/>
      <c r="QWN3822" s="1462"/>
      <c r="QWO3822" s="1462"/>
      <c r="QWP3822" s="1463"/>
      <c r="QWQ3822" s="1462"/>
      <c r="QWR3822" s="1462"/>
      <c r="QWS3822" s="1463"/>
      <c r="QWT3822" s="1463"/>
      <c r="QWU3822" s="1463"/>
      <c r="QWV3822" s="1463"/>
      <c r="QWW3822" s="1463"/>
      <c r="QWX3822" s="1463"/>
      <c r="QWY3822" s="1462"/>
      <c r="QWZ3822" s="1462"/>
      <c r="QXA3822" s="1464"/>
      <c r="QXB3822" s="1465"/>
      <c r="QXC3822" s="1466"/>
      <c r="QXD3822" s="1466"/>
      <c r="QXE3822" s="1462"/>
      <c r="QXF3822" s="1462"/>
      <c r="QXG3822" s="1462"/>
      <c r="QXH3822" s="1462"/>
      <c r="QXI3822" s="1463"/>
      <c r="QXJ3822" s="1462"/>
      <c r="QXK3822" s="1462"/>
      <c r="QXL3822" s="1462"/>
      <c r="QXM3822" s="1462"/>
      <c r="QXN3822" s="1463"/>
      <c r="QXO3822" s="1462"/>
      <c r="QXP3822" s="1462"/>
      <c r="QXQ3822" s="1462"/>
      <c r="QXR3822" s="1462"/>
      <c r="QXS3822" s="1462"/>
      <c r="QXT3822" s="1462"/>
      <c r="QXU3822" s="1462"/>
      <c r="QXV3822" s="1463"/>
      <c r="QXW3822" s="1462"/>
      <c r="QXX3822" s="1462"/>
      <c r="QXY3822" s="1463"/>
      <c r="QXZ3822" s="1463"/>
      <c r="QYA3822" s="1463"/>
      <c r="QYB3822" s="1463"/>
      <c r="QYC3822" s="1463"/>
      <c r="QYD3822" s="1463"/>
      <c r="QYE3822" s="1462"/>
      <c r="QYF3822" s="1462"/>
      <c r="QYG3822" s="1464"/>
      <c r="QYH3822" s="1465"/>
      <c r="QYI3822" s="1466"/>
      <c r="QYJ3822" s="1466"/>
      <c r="QYK3822" s="1462"/>
      <c r="QYL3822" s="1462"/>
      <c r="QYM3822" s="1462"/>
      <c r="QYN3822" s="1462"/>
      <c r="QYO3822" s="1463"/>
      <c r="QYP3822" s="1462"/>
      <c r="QYQ3822" s="1462"/>
      <c r="QYR3822" s="1462"/>
      <c r="QYS3822" s="1462"/>
      <c r="QYT3822" s="1463"/>
      <c r="QYU3822" s="1462"/>
      <c r="QYV3822" s="1462"/>
      <c r="QYW3822" s="1462"/>
      <c r="QYX3822" s="1462"/>
      <c r="QYY3822" s="1462"/>
      <c r="QYZ3822" s="1462"/>
      <c r="QZA3822" s="1462"/>
      <c r="QZB3822" s="1463"/>
      <c r="QZC3822" s="1462"/>
      <c r="QZD3822" s="1462"/>
      <c r="QZE3822" s="1463"/>
      <c r="QZF3822" s="1463"/>
      <c r="QZG3822" s="1463"/>
      <c r="QZH3822" s="1463"/>
      <c r="QZI3822" s="1463"/>
      <c r="QZJ3822" s="1463"/>
      <c r="QZK3822" s="1462"/>
      <c r="QZL3822" s="1462"/>
      <c r="QZM3822" s="1464"/>
      <c r="QZN3822" s="1465"/>
      <c r="QZO3822" s="1466"/>
      <c r="QZP3822" s="1466"/>
      <c r="QZQ3822" s="1462"/>
      <c r="QZR3822" s="1462"/>
      <c r="QZS3822" s="1462"/>
      <c r="QZT3822" s="1462"/>
      <c r="QZU3822" s="1463"/>
      <c r="QZV3822" s="1462"/>
      <c r="QZW3822" s="1462"/>
      <c r="QZX3822" s="1462"/>
      <c r="QZY3822" s="1462"/>
      <c r="QZZ3822" s="1463"/>
      <c r="RAA3822" s="1462"/>
      <c r="RAB3822" s="1462"/>
      <c r="RAC3822" s="1462"/>
      <c r="RAD3822" s="1462"/>
      <c r="RAE3822" s="1462"/>
      <c r="RAF3822" s="1462"/>
      <c r="RAG3822" s="1462"/>
      <c r="RAH3822" s="1463"/>
      <c r="RAI3822" s="1462"/>
      <c r="RAJ3822" s="1462"/>
      <c r="RAK3822" s="1463"/>
      <c r="RAL3822" s="1463"/>
      <c r="RAM3822" s="1463"/>
      <c r="RAN3822" s="1463"/>
      <c r="RAO3822" s="1463"/>
      <c r="RAP3822" s="1463"/>
      <c r="RAQ3822" s="1462"/>
      <c r="RAR3822" s="1462"/>
      <c r="RAS3822" s="1464"/>
      <c r="RAT3822" s="1465"/>
      <c r="RAU3822" s="1466"/>
      <c r="RAV3822" s="1466"/>
      <c r="RAW3822" s="1462"/>
      <c r="RAX3822" s="1462"/>
      <c r="RAY3822" s="1462"/>
      <c r="RAZ3822" s="1462"/>
      <c r="RBA3822" s="1463"/>
      <c r="RBB3822" s="1462"/>
      <c r="RBC3822" s="1462"/>
      <c r="RBD3822" s="1462"/>
      <c r="RBE3822" s="1462"/>
      <c r="RBF3822" s="1463"/>
      <c r="RBG3822" s="1462"/>
      <c r="RBH3822" s="1462"/>
      <c r="RBI3822" s="1462"/>
      <c r="RBJ3822" s="1462"/>
      <c r="RBK3822" s="1462"/>
      <c r="RBL3822" s="1462"/>
      <c r="RBM3822" s="1462"/>
      <c r="RBN3822" s="1463"/>
      <c r="RBO3822" s="1462"/>
      <c r="RBP3822" s="1462"/>
      <c r="RBQ3822" s="1463"/>
      <c r="RBR3822" s="1463"/>
      <c r="RBS3822" s="1463"/>
      <c r="RBT3822" s="1463"/>
      <c r="RBU3822" s="1463"/>
      <c r="RBV3822" s="1463"/>
      <c r="RBW3822" s="1462"/>
      <c r="RBX3822" s="1462"/>
      <c r="RBY3822" s="1464"/>
      <c r="RBZ3822" s="1465"/>
      <c r="RCA3822" s="1466"/>
      <c r="RCB3822" s="1466"/>
      <c r="RCC3822" s="1462"/>
      <c r="RCD3822" s="1462"/>
      <c r="RCE3822" s="1462"/>
      <c r="RCF3822" s="1462"/>
      <c r="RCG3822" s="1463"/>
      <c r="RCH3822" s="1462"/>
      <c r="RCI3822" s="1462"/>
      <c r="RCJ3822" s="1462"/>
      <c r="RCK3822" s="1462"/>
      <c r="RCL3822" s="1463"/>
      <c r="RCM3822" s="1462"/>
      <c r="RCN3822" s="1462"/>
      <c r="RCO3822" s="1462"/>
      <c r="RCP3822" s="1462"/>
      <c r="RCQ3822" s="1462"/>
      <c r="RCR3822" s="1462"/>
      <c r="RCS3822" s="1462"/>
      <c r="RCT3822" s="1463"/>
      <c r="RCU3822" s="1462"/>
      <c r="RCV3822" s="1462"/>
      <c r="RCW3822" s="1463"/>
      <c r="RCX3822" s="1463"/>
      <c r="RCY3822" s="1463"/>
      <c r="RCZ3822" s="1463"/>
      <c r="RDA3822" s="1463"/>
      <c r="RDB3822" s="1463"/>
      <c r="RDC3822" s="1462"/>
      <c r="RDD3822" s="1462"/>
      <c r="RDE3822" s="1464"/>
      <c r="RDF3822" s="1465"/>
      <c r="RDG3822" s="1466"/>
      <c r="RDH3822" s="1466"/>
      <c r="RDI3822" s="1462"/>
      <c r="RDJ3822" s="1462"/>
      <c r="RDK3822" s="1462"/>
      <c r="RDL3822" s="1462"/>
      <c r="RDM3822" s="1463"/>
      <c r="RDN3822" s="1462"/>
      <c r="RDO3822" s="1462"/>
      <c r="RDP3822" s="1462"/>
      <c r="RDQ3822" s="1462"/>
      <c r="RDR3822" s="1463"/>
      <c r="RDS3822" s="1462"/>
      <c r="RDT3822" s="1462"/>
      <c r="RDU3822" s="1462"/>
      <c r="RDV3822" s="1462"/>
      <c r="RDW3822" s="1462"/>
      <c r="RDX3822" s="1462"/>
      <c r="RDY3822" s="1462"/>
      <c r="RDZ3822" s="1463"/>
      <c r="REA3822" s="1462"/>
      <c r="REB3822" s="1462"/>
      <c r="REC3822" s="1463"/>
      <c r="RED3822" s="1463"/>
      <c r="REE3822" s="1463"/>
      <c r="REF3822" s="1463"/>
      <c r="REG3822" s="1463"/>
      <c r="REH3822" s="1463"/>
      <c r="REI3822" s="1462"/>
      <c r="REJ3822" s="1462"/>
      <c r="REK3822" s="1464"/>
      <c r="REL3822" s="1465"/>
      <c r="REM3822" s="1466"/>
      <c r="REN3822" s="1466"/>
      <c r="REO3822" s="1462"/>
      <c r="REP3822" s="1462"/>
      <c r="REQ3822" s="1462"/>
      <c r="RER3822" s="1462"/>
      <c r="RES3822" s="1463"/>
      <c r="RET3822" s="1462"/>
      <c r="REU3822" s="1462"/>
      <c r="REV3822" s="1462"/>
      <c r="REW3822" s="1462"/>
      <c r="REX3822" s="1463"/>
      <c r="REY3822" s="1462"/>
      <c r="REZ3822" s="1462"/>
      <c r="RFA3822" s="1462"/>
      <c r="RFB3822" s="1462"/>
      <c r="RFC3822" s="1462"/>
      <c r="RFD3822" s="1462"/>
      <c r="RFE3822" s="1462"/>
      <c r="RFF3822" s="1463"/>
      <c r="RFG3822" s="1462"/>
      <c r="RFH3822" s="1462"/>
      <c r="RFI3822" s="1463"/>
      <c r="RFJ3822" s="1463"/>
      <c r="RFK3822" s="1463"/>
      <c r="RFL3822" s="1463"/>
      <c r="RFM3822" s="1463"/>
      <c r="RFN3822" s="1463"/>
      <c r="RFO3822" s="1462"/>
      <c r="RFP3822" s="1462"/>
      <c r="RFQ3822" s="1464"/>
      <c r="RFR3822" s="1465"/>
      <c r="RFS3822" s="1466"/>
      <c r="RFT3822" s="1466"/>
      <c r="RFU3822" s="1462"/>
      <c r="RFV3822" s="1462"/>
      <c r="RFW3822" s="1462"/>
      <c r="RFX3822" s="1462"/>
      <c r="RFY3822" s="1463"/>
      <c r="RFZ3822" s="1462"/>
      <c r="RGA3822" s="1462"/>
      <c r="RGB3822" s="1462"/>
      <c r="RGC3822" s="1462"/>
      <c r="RGD3822" s="1463"/>
      <c r="RGE3822" s="1462"/>
      <c r="RGF3822" s="1462"/>
      <c r="RGG3822" s="1462"/>
      <c r="RGH3822" s="1462"/>
      <c r="RGI3822" s="1462"/>
      <c r="RGJ3822" s="1462"/>
      <c r="RGK3822" s="1462"/>
      <c r="RGL3822" s="1463"/>
      <c r="RGM3822" s="1462"/>
      <c r="RGN3822" s="1462"/>
      <c r="RGO3822" s="1463"/>
      <c r="RGP3822" s="1463"/>
      <c r="RGQ3822" s="1463"/>
      <c r="RGR3822" s="1463"/>
      <c r="RGS3822" s="1463"/>
      <c r="RGT3822" s="1463"/>
      <c r="RGU3822" s="1462"/>
      <c r="RGV3822" s="1462"/>
      <c r="RGW3822" s="1464"/>
      <c r="RGX3822" s="1465"/>
      <c r="RGY3822" s="1466"/>
      <c r="RGZ3822" s="1466"/>
      <c r="RHA3822" s="1462"/>
      <c r="RHB3822" s="1462"/>
      <c r="RHC3822" s="1462"/>
      <c r="RHD3822" s="1462"/>
      <c r="RHE3822" s="1463"/>
      <c r="RHF3822" s="1462"/>
      <c r="RHG3822" s="1462"/>
      <c r="RHH3822" s="1462"/>
      <c r="RHI3822" s="1462"/>
      <c r="RHJ3822" s="1463"/>
      <c r="RHK3822" s="1462"/>
      <c r="RHL3822" s="1462"/>
      <c r="RHM3822" s="1462"/>
      <c r="RHN3822" s="1462"/>
      <c r="RHO3822" s="1462"/>
      <c r="RHP3822" s="1462"/>
      <c r="RHQ3822" s="1462"/>
      <c r="RHR3822" s="1463"/>
      <c r="RHS3822" s="1462"/>
      <c r="RHT3822" s="1462"/>
      <c r="RHU3822" s="1463"/>
      <c r="RHV3822" s="1463"/>
      <c r="RHW3822" s="1463"/>
      <c r="RHX3822" s="1463"/>
      <c r="RHY3822" s="1463"/>
      <c r="RHZ3822" s="1463"/>
      <c r="RIA3822" s="1462"/>
      <c r="RIB3822" s="1462"/>
      <c r="RIC3822" s="1464"/>
      <c r="RID3822" s="1465"/>
      <c r="RIE3822" s="1466"/>
      <c r="RIF3822" s="1466"/>
      <c r="RIG3822" s="1462"/>
      <c r="RIH3822" s="1462"/>
      <c r="RII3822" s="1462"/>
      <c r="RIJ3822" s="1462"/>
      <c r="RIK3822" s="1463"/>
      <c r="RIL3822" s="1462"/>
      <c r="RIM3822" s="1462"/>
      <c r="RIN3822" s="1462"/>
      <c r="RIO3822" s="1462"/>
      <c r="RIP3822" s="1463"/>
      <c r="RIQ3822" s="1462"/>
      <c r="RIR3822" s="1462"/>
      <c r="RIS3822" s="1462"/>
      <c r="RIT3822" s="1462"/>
      <c r="RIU3822" s="1462"/>
      <c r="RIV3822" s="1462"/>
      <c r="RIW3822" s="1462"/>
      <c r="RIX3822" s="1463"/>
      <c r="RIY3822" s="1462"/>
      <c r="RIZ3822" s="1462"/>
      <c r="RJA3822" s="1463"/>
      <c r="RJB3822" s="1463"/>
      <c r="RJC3822" s="1463"/>
      <c r="RJD3822" s="1463"/>
      <c r="RJE3822" s="1463"/>
      <c r="RJF3822" s="1463"/>
      <c r="RJG3822" s="1462"/>
      <c r="RJH3822" s="1462"/>
      <c r="RJI3822" s="1464"/>
      <c r="RJJ3822" s="1465"/>
      <c r="RJK3822" s="1466"/>
      <c r="RJL3822" s="1466"/>
      <c r="RJM3822" s="1462"/>
      <c r="RJN3822" s="1462"/>
      <c r="RJO3822" s="1462"/>
      <c r="RJP3822" s="1462"/>
      <c r="RJQ3822" s="1463"/>
      <c r="RJR3822" s="1462"/>
      <c r="RJS3822" s="1462"/>
      <c r="RJT3822" s="1462"/>
      <c r="RJU3822" s="1462"/>
      <c r="RJV3822" s="1463"/>
      <c r="RJW3822" s="1462"/>
      <c r="RJX3822" s="1462"/>
      <c r="RJY3822" s="1462"/>
      <c r="RJZ3822" s="1462"/>
      <c r="RKA3822" s="1462"/>
      <c r="RKB3822" s="1462"/>
      <c r="RKC3822" s="1462"/>
      <c r="RKD3822" s="1463"/>
      <c r="RKE3822" s="1462"/>
      <c r="RKF3822" s="1462"/>
      <c r="RKG3822" s="1463"/>
      <c r="RKH3822" s="1463"/>
      <c r="RKI3822" s="1463"/>
      <c r="RKJ3822" s="1463"/>
      <c r="RKK3822" s="1463"/>
      <c r="RKL3822" s="1463"/>
      <c r="RKM3822" s="1462"/>
      <c r="RKN3822" s="1462"/>
      <c r="RKO3822" s="1464"/>
      <c r="RKP3822" s="1465"/>
      <c r="RKQ3822" s="1466"/>
      <c r="RKR3822" s="1466"/>
      <c r="RKS3822" s="1462"/>
      <c r="RKT3822" s="1462"/>
      <c r="RKU3822" s="1462"/>
      <c r="RKV3822" s="1462"/>
      <c r="RKW3822" s="1463"/>
      <c r="RKX3822" s="1462"/>
      <c r="RKY3822" s="1462"/>
      <c r="RKZ3822" s="1462"/>
      <c r="RLA3822" s="1462"/>
      <c r="RLB3822" s="1463"/>
      <c r="RLC3822" s="1462"/>
      <c r="RLD3822" s="1462"/>
      <c r="RLE3822" s="1462"/>
      <c r="RLF3822" s="1462"/>
      <c r="RLG3822" s="1462"/>
      <c r="RLH3822" s="1462"/>
      <c r="RLI3822" s="1462"/>
      <c r="RLJ3822" s="1463"/>
      <c r="RLK3822" s="1462"/>
      <c r="RLL3822" s="1462"/>
      <c r="RLM3822" s="1463"/>
      <c r="RLN3822" s="1463"/>
      <c r="RLO3822" s="1463"/>
      <c r="RLP3822" s="1463"/>
      <c r="RLQ3822" s="1463"/>
      <c r="RLR3822" s="1463"/>
      <c r="RLS3822" s="1462"/>
      <c r="RLT3822" s="1462"/>
      <c r="RLU3822" s="1464"/>
      <c r="RLV3822" s="1465"/>
      <c r="RLW3822" s="1466"/>
      <c r="RLX3822" s="1466"/>
      <c r="RLY3822" s="1462"/>
      <c r="RLZ3822" s="1462"/>
      <c r="RMA3822" s="1462"/>
      <c r="RMB3822" s="1462"/>
      <c r="RMC3822" s="1463"/>
      <c r="RMD3822" s="1462"/>
      <c r="RME3822" s="1462"/>
      <c r="RMF3822" s="1462"/>
      <c r="RMG3822" s="1462"/>
      <c r="RMH3822" s="1463"/>
      <c r="RMI3822" s="1462"/>
      <c r="RMJ3822" s="1462"/>
      <c r="RMK3822" s="1462"/>
      <c r="RML3822" s="1462"/>
      <c r="RMM3822" s="1462"/>
      <c r="RMN3822" s="1462"/>
      <c r="RMO3822" s="1462"/>
      <c r="RMP3822" s="1463"/>
      <c r="RMQ3822" s="1462"/>
      <c r="RMR3822" s="1462"/>
      <c r="RMS3822" s="1463"/>
      <c r="RMT3822" s="1463"/>
      <c r="RMU3822" s="1463"/>
      <c r="RMV3822" s="1463"/>
      <c r="RMW3822" s="1463"/>
      <c r="RMX3822" s="1463"/>
      <c r="RMY3822" s="1462"/>
      <c r="RMZ3822" s="1462"/>
      <c r="RNA3822" s="1464"/>
      <c r="RNB3822" s="1465"/>
      <c r="RNC3822" s="1466"/>
      <c r="RND3822" s="1466"/>
      <c r="RNE3822" s="1462"/>
      <c r="RNF3822" s="1462"/>
      <c r="RNG3822" s="1462"/>
      <c r="RNH3822" s="1462"/>
      <c r="RNI3822" s="1463"/>
      <c r="RNJ3822" s="1462"/>
      <c r="RNK3822" s="1462"/>
      <c r="RNL3822" s="1462"/>
      <c r="RNM3822" s="1462"/>
      <c r="RNN3822" s="1463"/>
      <c r="RNO3822" s="1462"/>
      <c r="RNP3822" s="1462"/>
      <c r="RNQ3822" s="1462"/>
      <c r="RNR3822" s="1462"/>
      <c r="RNS3822" s="1462"/>
      <c r="RNT3822" s="1462"/>
      <c r="RNU3822" s="1462"/>
      <c r="RNV3822" s="1463"/>
      <c r="RNW3822" s="1462"/>
      <c r="RNX3822" s="1462"/>
      <c r="RNY3822" s="1463"/>
      <c r="RNZ3822" s="1463"/>
      <c r="ROA3822" s="1463"/>
      <c r="ROB3822" s="1463"/>
      <c r="ROC3822" s="1463"/>
      <c r="ROD3822" s="1463"/>
      <c r="ROE3822" s="1462"/>
      <c r="ROF3822" s="1462"/>
      <c r="ROG3822" s="1464"/>
      <c r="ROH3822" s="1465"/>
      <c r="ROI3822" s="1466"/>
      <c r="ROJ3822" s="1466"/>
      <c r="ROK3822" s="1462"/>
      <c r="ROL3822" s="1462"/>
      <c r="ROM3822" s="1462"/>
      <c r="RON3822" s="1462"/>
      <c r="ROO3822" s="1463"/>
      <c r="ROP3822" s="1462"/>
      <c r="ROQ3822" s="1462"/>
      <c r="ROR3822" s="1462"/>
      <c r="ROS3822" s="1462"/>
      <c r="ROT3822" s="1463"/>
      <c r="ROU3822" s="1462"/>
      <c r="ROV3822" s="1462"/>
      <c r="ROW3822" s="1462"/>
      <c r="ROX3822" s="1462"/>
      <c r="ROY3822" s="1462"/>
      <c r="ROZ3822" s="1462"/>
      <c r="RPA3822" s="1462"/>
      <c r="RPB3822" s="1463"/>
      <c r="RPC3822" s="1462"/>
      <c r="RPD3822" s="1462"/>
      <c r="RPE3822" s="1463"/>
      <c r="RPF3822" s="1463"/>
      <c r="RPG3822" s="1463"/>
      <c r="RPH3822" s="1463"/>
      <c r="RPI3822" s="1463"/>
      <c r="RPJ3822" s="1463"/>
      <c r="RPK3822" s="1462"/>
      <c r="RPL3822" s="1462"/>
      <c r="RPM3822" s="1464"/>
      <c r="RPN3822" s="1465"/>
      <c r="RPO3822" s="1466"/>
      <c r="RPP3822" s="1466"/>
      <c r="RPQ3822" s="1462"/>
      <c r="RPR3822" s="1462"/>
      <c r="RPS3822" s="1462"/>
      <c r="RPT3822" s="1462"/>
      <c r="RPU3822" s="1463"/>
      <c r="RPV3822" s="1462"/>
      <c r="RPW3822" s="1462"/>
      <c r="RPX3822" s="1462"/>
      <c r="RPY3822" s="1462"/>
      <c r="RPZ3822" s="1463"/>
      <c r="RQA3822" s="1462"/>
      <c r="RQB3822" s="1462"/>
      <c r="RQC3822" s="1462"/>
      <c r="RQD3822" s="1462"/>
      <c r="RQE3822" s="1462"/>
      <c r="RQF3822" s="1462"/>
      <c r="RQG3822" s="1462"/>
      <c r="RQH3822" s="1463"/>
      <c r="RQI3822" s="1462"/>
      <c r="RQJ3822" s="1462"/>
      <c r="RQK3822" s="1463"/>
      <c r="RQL3822" s="1463"/>
      <c r="RQM3822" s="1463"/>
      <c r="RQN3822" s="1463"/>
      <c r="RQO3822" s="1463"/>
      <c r="RQP3822" s="1463"/>
      <c r="RQQ3822" s="1462"/>
      <c r="RQR3822" s="1462"/>
      <c r="RQS3822" s="1464"/>
      <c r="RQT3822" s="1465"/>
      <c r="RQU3822" s="1466"/>
      <c r="RQV3822" s="1466"/>
      <c r="RQW3822" s="1462"/>
      <c r="RQX3822" s="1462"/>
      <c r="RQY3822" s="1462"/>
      <c r="RQZ3822" s="1462"/>
      <c r="RRA3822" s="1463"/>
      <c r="RRB3822" s="1462"/>
      <c r="RRC3822" s="1462"/>
      <c r="RRD3822" s="1462"/>
      <c r="RRE3822" s="1462"/>
      <c r="RRF3822" s="1463"/>
      <c r="RRG3822" s="1462"/>
      <c r="RRH3822" s="1462"/>
      <c r="RRI3822" s="1462"/>
      <c r="RRJ3822" s="1462"/>
      <c r="RRK3822" s="1462"/>
      <c r="RRL3822" s="1462"/>
      <c r="RRM3822" s="1462"/>
      <c r="RRN3822" s="1463"/>
      <c r="RRO3822" s="1462"/>
      <c r="RRP3822" s="1462"/>
      <c r="RRQ3822" s="1463"/>
      <c r="RRR3822" s="1463"/>
      <c r="RRS3822" s="1463"/>
      <c r="RRT3822" s="1463"/>
      <c r="RRU3822" s="1463"/>
      <c r="RRV3822" s="1463"/>
      <c r="RRW3822" s="1462"/>
      <c r="RRX3822" s="1462"/>
      <c r="RRY3822" s="1464"/>
      <c r="RRZ3822" s="1465"/>
      <c r="RSA3822" s="1466"/>
      <c r="RSB3822" s="1466"/>
      <c r="RSC3822" s="1462"/>
      <c r="RSD3822" s="1462"/>
      <c r="RSE3822" s="1462"/>
      <c r="RSF3822" s="1462"/>
      <c r="RSG3822" s="1463"/>
      <c r="RSH3822" s="1462"/>
      <c r="RSI3822" s="1462"/>
      <c r="RSJ3822" s="1462"/>
      <c r="RSK3822" s="1462"/>
      <c r="RSL3822" s="1463"/>
      <c r="RSM3822" s="1462"/>
      <c r="RSN3822" s="1462"/>
      <c r="RSO3822" s="1462"/>
      <c r="RSP3822" s="1462"/>
      <c r="RSQ3822" s="1462"/>
      <c r="RSR3822" s="1462"/>
      <c r="RSS3822" s="1462"/>
      <c r="RST3822" s="1463"/>
      <c r="RSU3822" s="1462"/>
      <c r="RSV3822" s="1462"/>
      <c r="RSW3822" s="1463"/>
      <c r="RSX3822" s="1463"/>
      <c r="RSY3822" s="1463"/>
      <c r="RSZ3822" s="1463"/>
      <c r="RTA3822" s="1463"/>
      <c r="RTB3822" s="1463"/>
      <c r="RTC3822" s="1462"/>
      <c r="RTD3822" s="1462"/>
      <c r="RTE3822" s="1464"/>
      <c r="RTF3822" s="1465"/>
      <c r="RTG3822" s="1466"/>
      <c r="RTH3822" s="1466"/>
      <c r="RTI3822" s="1462"/>
      <c r="RTJ3822" s="1462"/>
      <c r="RTK3822" s="1462"/>
      <c r="RTL3822" s="1462"/>
      <c r="RTM3822" s="1463"/>
      <c r="RTN3822" s="1462"/>
      <c r="RTO3822" s="1462"/>
      <c r="RTP3822" s="1462"/>
      <c r="RTQ3822" s="1462"/>
      <c r="RTR3822" s="1463"/>
      <c r="RTS3822" s="1462"/>
      <c r="RTT3822" s="1462"/>
      <c r="RTU3822" s="1462"/>
      <c r="RTV3822" s="1462"/>
      <c r="RTW3822" s="1462"/>
      <c r="RTX3822" s="1462"/>
      <c r="RTY3822" s="1462"/>
      <c r="RTZ3822" s="1463"/>
      <c r="RUA3822" s="1462"/>
      <c r="RUB3822" s="1462"/>
      <c r="RUC3822" s="1463"/>
      <c r="RUD3822" s="1463"/>
      <c r="RUE3822" s="1463"/>
      <c r="RUF3822" s="1463"/>
      <c r="RUG3822" s="1463"/>
      <c r="RUH3822" s="1463"/>
      <c r="RUI3822" s="1462"/>
      <c r="RUJ3822" s="1462"/>
      <c r="RUK3822" s="1464"/>
      <c r="RUL3822" s="1465"/>
      <c r="RUM3822" s="1466"/>
      <c r="RUN3822" s="1466"/>
      <c r="RUO3822" s="1462"/>
      <c r="RUP3822" s="1462"/>
      <c r="RUQ3822" s="1462"/>
      <c r="RUR3822" s="1462"/>
      <c r="RUS3822" s="1463"/>
      <c r="RUT3822" s="1462"/>
      <c r="RUU3822" s="1462"/>
      <c r="RUV3822" s="1462"/>
      <c r="RUW3822" s="1462"/>
      <c r="RUX3822" s="1463"/>
      <c r="RUY3822" s="1462"/>
      <c r="RUZ3822" s="1462"/>
      <c r="RVA3822" s="1462"/>
      <c r="RVB3822" s="1462"/>
      <c r="RVC3822" s="1462"/>
      <c r="RVD3822" s="1462"/>
      <c r="RVE3822" s="1462"/>
      <c r="RVF3822" s="1463"/>
      <c r="RVG3822" s="1462"/>
      <c r="RVH3822" s="1462"/>
      <c r="RVI3822" s="1463"/>
      <c r="RVJ3822" s="1463"/>
      <c r="RVK3822" s="1463"/>
      <c r="RVL3822" s="1463"/>
      <c r="RVM3822" s="1463"/>
      <c r="RVN3822" s="1463"/>
      <c r="RVO3822" s="1462"/>
      <c r="RVP3822" s="1462"/>
      <c r="RVQ3822" s="1464"/>
      <c r="RVR3822" s="1465"/>
      <c r="RVS3822" s="1466"/>
      <c r="RVT3822" s="1466"/>
      <c r="RVU3822" s="1462"/>
      <c r="RVV3822" s="1462"/>
      <c r="RVW3822" s="1462"/>
      <c r="RVX3822" s="1462"/>
      <c r="RVY3822" s="1463"/>
      <c r="RVZ3822" s="1462"/>
      <c r="RWA3822" s="1462"/>
      <c r="RWB3822" s="1462"/>
      <c r="RWC3822" s="1462"/>
      <c r="RWD3822" s="1463"/>
      <c r="RWE3822" s="1462"/>
      <c r="RWF3822" s="1462"/>
      <c r="RWG3822" s="1462"/>
      <c r="RWH3822" s="1462"/>
      <c r="RWI3822" s="1462"/>
      <c r="RWJ3822" s="1462"/>
      <c r="RWK3822" s="1462"/>
      <c r="RWL3822" s="1463"/>
      <c r="RWM3822" s="1462"/>
      <c r="RWN3822" s="1462"/>
      <c r="RWO3822" s="1463"/>
      <c r="RWP3822" s="1463"/>
      <c r="RWQ3822" s="1463"/>
      <c r="RWR3822" s="1463"/>
      <c r="RWS3822" s="1463"/>
      <c r="RWT3822" s="1463"/>
      <c r="RWU3822" s="1462"/>
      <c r="RWV3822" s="1462"/>
      <c r="RWW3822" s="1464"/>
      <c r="RWX3822" s="1465"/>
      <c r="RWY3822" s="1466"/>
      <c r="RWZ3822" s="1466"/>
      <c r="RXA3822" s="1462"/>
      <c r="RXB3822" s="1462"/>
      <c r="RXC3822" s="1462"/>
      <c r="RXD3822" s="1462"/>
      <c r="RXE3822" s="1463"/>
      <c r="RXF3822" s="1462"/>
      <c r="RXG3822" s="1462"/>
      <c r="RXH3822" s="1462"/>
      <c r="RXI3822" s="1462"/>
      <c r="RXJ3822" s="1463"/>
      <c r="RXK3822" s="1462"/>
      <c r="RXL3822" s="1462"/>
      <c r="RXM3822" s="1462"/>
      <c r="RXN3822" s="1462"/>
      <c r="RXO3822" s="1462"/>
      <c r="RXP3822" s="1462"/>
      <c r="RXQ3822" s="1462"/>
      <c r="RXR3822" s="1463"/>
      <c r="RXS3822" s="1462"/>
      <c r="RXT3822" s="1462"/>
      <c r="RXU3822" s="1463"/>
      <c r="RXV3822" s="1463"/>
      <c r="RXW3822" s="1463"/>
      <c r="RXX3822" s="1463"/>
      <c r="RXY3822" s="1463"/>
      <c r="RXZ3822" s="1463"/>
      <c r="RYA3822" s="1462"/>
      <c r="RYB3822" s="1462"/>
      <c r="RYC3822" s="1464"/>
      <c r="RYD3822" s="1465"/>
      <c r="RYE3822" s="1466"/>
      <c r="RYF3822" s="1466"/>
      <c r="RYG3822" s="1462"/>
      <c r="RYH3822" s="1462"/>
      <c r="RYI3822" s="1462"/>
      <c r="RYJ3822" s="1462"/>
      <c r="RYK3822" s="1463"/>
      <c r="RYL3822" s="1462"/>
      <c r="RYM3822" s="1462"/>
      <c r="RYN3822" s="1462"/>
      <c r="RYO3822" s="1462"/>
      <c r="RYP3822" s="1463"/>
      <c r="RYQ3822" s="1462"/>
      <c r="RYR3822" s="1462"/>
      <c r="RYS3822" s="1462"/>
      <c r="RYT3822" s="1462"/>
      <c r="RYU3822" s="1462"/>
      <c r="RYV3822" s="1462"/>
      <c r="RYW3822" s="1462"/>
      <c r="RYX3822" s="1463"/>
      <c r="RYY3822" s="1462"/>
      <c r="RYZ3822" s="1462"/>
      <c r="RZA3822" s="1463"/>
      <c r="RZB3822" s="1463"/>
      <c r="RZC3822" s="1463"/>
      <c r="RZD3822" s="1463"/>
      <c r="RZE3822" s="1463"/>
      <c r="RZF3822" s="1463"/>
      <c r="RZG3822" s="1462"/>
      <c r="RZH3822" s="1462"/>
      <c r="RZI3822" s="1464"/>
      <c r="RZJ3822" s="1465"/>
      <c r="RZK3822" s="1466"/>
      <c r="RZL3822" s="1466"/>
      <c r="RZM3822" s="1462"/>
      <c r="RZN3822" s="1462"/>
      <c r="RZO3822" s="1462"/>
      <c r="RZP3822" s="1462"/>
      <c r="RZQ3822" s="1463"/>
      <c r="RZR3822" s="1462"/>
      <c r="RZS3822" s="1462"/>
      <c r="RZT3822" s="1462"/>
      <c r="RZU3822" s="1462"/>
      <c r="RZV3822" s="1463"/>
      <c r="RZW3822" s="1462"/>
      <c r="RZX3822" s="1462"/>
      <c r="RZY3822" s="1462"/>
      <c r="RZZ3822" s="1462"/>
      <c r="SAA3822" s="1462"/>
      <c r="SAB3822" s="1462"/>
      <c r="SAC3822" s="1462"/>
      <c r="SAD3822" s="1463"/>
      <c r="SAE3822" s="1462"/>
      <c r="SAF3822" s="1462"/>
      <c r="SAG3822" s="1463"/>
      <c r="SAH3822" s="1463"/>
      <c r="SAI3822" s="1463"/>
      <c r="SAJ3822" s="1463"/>
      <c r="SAK3822" s="1463"/>
      <c r="SAL3822" s="1463"/>
      <c r="SAM3822" s="1462"/>
      <c r="SAN3822" s="1462"/>
      <c r="SAO3822" s="1464"/>
      <c r="SAP3822" s="1465"/>
      <c r="SAQ3822" s="1466"/>
      <c r="SAR3822" s="1466"/>
      <c r="SAS3822" s="1462"/>
      <c r="SAT3822" s="1462"/>
      <c r="SAU3822" s="1462"/>
      <c r="SAV3822" s="1462"/>
      <c r="SAW3822" s="1463"/>
      <c r="SAX3822" s="1462"/>
      <c r="SAY3822" s="1462"/>
      <c r="SAZ3822" s="1462"/>
      <c r="SBA3822" s="1462"/>
      <c r="SBB3822" s="1463"/>
      <c r="SBC3822" s="1462"/>
      <c r="SBD3822" s="1462"/>
      <c r="SBE3822" s="1462"/>
      <c r="SBF3822" s="1462"/>
      <c r="SBG3822" s="1462"/>
      <c r="SBH3822" s="1462"/>
      <c r="SBI3822" s="1462"/>
      <c r="SBJ3822" s="1463"/>
      <c r="SBK3822" s="1462"/>
      <c r="SBL3822" s="1462"/>
      <c r="SBM3822" s="1463"/>
      <c r="SBN3822" s="1463"/>
      <c r="SBO3822" s="1463"/>
      <c r="SBP3822" s="1463"/>
      <c r="SBQ3822" s="1463"/>
      <c r="SBR3822" s="1463"/>
      <c r="SBS3822" s="1462"/>
      <c r="SBT3822" s="1462"/>
      <c r="SBU3822" s="1464"/>
      <c r="SBV3822" s="1465"/>
      <c r="SBW3822" s="1466"/>
      <c r="SBX3822" s="1466"/>
      <c r="SBY3822" s="1462"/>
      <c r="SBZ3822" s="1462"/>
      <c r="SCA3822" s="1462"/>
      <c r="SCB3822" s="1462"/>
      <c r="SCC3822" s="1463"/>
      <c r="SCD3822" s="1462"/>
      <c r="SCE3822" s="1462"/>
      <c r="SCF3822" s="1462"/>
      <c r="SCG3822" s="1462"/>
      <c r="SCH3822" s="1463"/>
      <c r="SCI3822" s="1462"/>
      <c r="SCJ3822" s="1462"/>
      <c r="SCK3822" s="1462"/>
      <c r="SCL3822" s="1462"/>
      <c r="SCM3822" s="1462"/>
      <c r="SCN3822" s="1462"/>
      <c r="SCO3822" s="1462"/>
      <c r="SCP3822" s="1463"/>
      <c r="SCQ3822" s="1462"/>
      <c r="SCR3822" s="1462"/>
      <c r="SCS3822" s="1463"/>
      <c r="SCT3822" s="1463"/>
      <c r="SCU3822" s="1463"/>
      <c r="SCV3822" s="1463"/>
      <c r="SCW3822" s="1463"/>
      <c r="SCX3822" s="1463"/>
      <c r="SCY3822" s="1462"/>
      <c r="SCZ3822" s="1462"/>
      <c r="SDA3822" s="1464"/>
      <c r="SDB3822" s="1465"/>
      <c r="SDC3822" s="1466"/>
      <c r="SDD3822" s="1466"/>
      <c r="SDE3822" s="1462"/>
      <c r="SDF3822" s="1462"/>
      <c r="SDG3822" s="1462"/>
      <c r="SDH3822" s="1462"/>
      <c r="SDI3822" s="1463"/>
      <c r="SDJ3822" s="1462"/>
      <c r="SDK3822" s="1462"/>
      <c r="SDL3822" s="1462"/>
      <c r="SDM3822" s="1462"/>
      <c r="SDN3822" s="1463"/>
      <c r="SDO3822" s="1462"/>
      <c r="SDP3822" s="1462"/>
      <c r="SDQ3822" s="1462"/>
      <c r="SDR3822" s="1462"/>
      <c r="SDS3822" s="1462"/>
      <c r="SDT3822" s="1462"/>
      <c r="SDU3822" s="1462"/>
      <c r="SDV3822" s="1463"/>
      <c r="SDW3822" s="1462"/>
      <c r="SDX3822" s="1462"/>
      <c r="SDY3822" s="1463"/>
      <c r="SDZ3822" s="1463"/>
      <c r="SEA3822" s="1463"/>
      <c r="SEB3822" s="1463"/>
      <c r="SEC3822" s="1463"/>
      <c r="SED3822" s="1463"/>
      <c r="SEE3822" s="1462"/>
      <c r="SEF3822" s="1462"/>
      <c r="SEG3822" s="1464"/>
      <c r="SEH3822" s="1465"/>
      <c r="SEI3822" s="1466"/>
      <c r="SEJ3822" s="1466"/>
      <c r="SEK3822" s="1462"/>
      <c r="SEL3822" s="1462"/>
      <c r="SEM3822" s="1462"/>
      <c r="SEN3822" s="1462"/>
      <c r="SEO3822" s="1463"/>
      <c r="SEP3822" s="1462"/>
      <c r="SEQ3822" s="1462"/>
      <c r="SER3822" s="1462"/>
      <c r="SES3822" s="1462"/>
      <c r="SET3822" s="1463"/>
      <c r="SEU3822" s="1462"/>
      <c r="SEV3822" s="1462"/>
      <c r="SEW3822" s="1462"/>
      <c r="SEX3822" s="1462"/>
      <c r="SEY3822" s="1462"/>
      <c r="SEZ3822" s="1462"/>
      <c r="SFA3822" s="1462"/>
      <c r="SFB3822" s="1463"/>
      <c r="SFC3822" s="1462"/>
      <c r="SFD3822" s="1462"/>
      <c r="SFE3822" s="1463"/>
      <c r="SFF3822" s="1463"/>
      <c r="SFG3822" s="1463"/>
      <c r="SFH3822" s="1463"/>
      <c r="SFI3822" s="1463"/>
      <c r="SFJ3822" s="1463"/>
      <c r="SFK3822" s="1462"/>
      <c r="SFL3822" s="1462"/>
      <c r="SFM3822" s="1464"/>
      <c r="SFN3822" s="1465"/>
      <c r="SFO3822" s="1466"/>
      <c r="SFP3822" s="1466"/>
      <c r="SFQ3822" s="1462"/>
      <c r="SFR3822" s="1462"/>
      <c r="SFS3822" s="1462"/>
      <c r="SFT3822" s="1462"/>
      <c r="SFU3822" s="1463"/>
      <c r="SFV3822" s="1462"/>
      <c r="SFW3822" s="1462"/>
      <c r="SFX3822" s="1462"/>
      <c r="SFY3822" s="1462"/>
      <c r="SFZ3822" s="1463"/>
      <c r="SGA3822" s="1462"/>
      <c r="SGB3822" s="1462"/>
      <c r="SGC3822" s="1462"/>
      <c r="SGD3822" s="1462"/>
      <c r="SGE3822" s="1462"/>
      <c r="SGF3822" s="1462"/>
      <c r="SGG3822" s="1462"/>
      <c r="SGH3822" s="1463"/>
      <c r="SGI3822" s="1462"/>
      <c r="SGJ3822" s="1462"/>
      <c r="SGK3822" s="1463"/>
      <c r="SGL3822" s="1463"/>
      <c r="SGM3822" s="1463"/>
      <c r="SGN3822" s="1463"/>
      <c r="SGO3822" s="1463"/>
      <c r="SGP3822" s="1463"/>
      <c r="SGQ3822" s="1462"/>
      <c r="SGR3822" s="1462"/>
      <c r="SGS3822" s="1464"/>
      <c r="SGT3822" s="1465"/>
      <c r="SGU3822" s="1466"/>
      <c r="SGV3822" s="1466"/>
      <c r="SGW3822" s="1462"/>
      <c r="SGX3822" s="1462"/>
      <c r="SGY3822" s="1462"/>
      <c r="SGZ3822" s="1462"/>
      <c r="SHA3822" s="1463"/>
      <c r="SHB3822" s="1462"/>
      <c r="SHC3822" s="1462"/>
      <c r="SHD3822" s="1462"/>
      <c r="SHE3822" s="1462"/>
      <c r="SHF3822" s="1463"/>
      <c r="SHG3822" s="1462"/>
      <c r="SHH3822" s="1462"/>
      <c r="SHI3822" s="1462"/>
      <c r="SHJ3822" s="1462"/>
      <c r="SHK3822" s="1462"/>
      <c r="SHL3822" s="1462"/>
      <c r="SHM3822" s="1462"/>
      <c r="SHN3822" s="1463"/>
      <c r="SHO3822" s="1462"/>
      <c r="SHP3822" s="1462"/>
      <c r="SHQ3822" s="1463"/>
      <c r="SHR3822" s="1463"/>
      <c r="SHS3822" s="1463"/>
      <c r="SHT3822" s="1463"/>
      <c r="SHU3822" s="1463"/>
      <c r="SHV3822" s="1463"/>
      <c r="SHW3822" s="1462"/>
      <c r="SHX3822" s="1462"/>
      <c r="SHY3822" s="1464"/>
      <c r="SHZ3822" s="1465"/>
      <c r="SIA3822" s="1466"/>
      <c r="SIB3822" s="1466"/>
      <c r="SIC3822" s="1462"/>
      <c r="SID3822" s="1462"/>
      <c r="SIE3822" s="1462"/>
      <c r="SIF3822" s="1462"/>
      <c r="SIG3822" s="1463"/>
      <c r="SIH3822" s="1462"/>
      <c r="SII3822" s="1462"/>
      <c r="SIJ3822" s="1462"/>
      <c r="SIK3822" s="1462"/>
      <c r="SIL3822" s="1463"/>
      <c r="SIM3822" s="1462"/>
      <c r="SIN3822" s="1462"/>
      <c r="SIO3822" s="1462"/>
      <c r="SIP3822" s="1462"/>
      <c r="SIQ3822" s="1462"/>
      <c r="SIR3822" s="1462"/>
      <c r="SIS3822" s="1462"/>
      <c r="SIT3822" s="1463"/>
      <c r="SIU3822" s="1462"/>
      <c r="SIV3822" s="1462"/>
      <c r="SIW3822" s="1463"/>
      <c r="SIX3822" s="1463"/>
      <c r="SIY3822" s="1463"/>
      <c r="SIZ3822" s="1463"/>
      <c r="SJA3822" s="1463"/>
      <c r="SJB3822" s="1463"/>
      <c r="SJC3822" s="1462"/>
      <c r="SJD3822" s="1462"/>
      <c r="SJE3822" s="1464"/>
      <c r="SJF3822" s="1465"/>
      <c r="SJG3822" s="1466"/>
      <c r="SJH3822" s="1466"/>
      <c r="SJI3822" s="1462"/>
      <c r="SJJ3822" s="1462"/>
      <c r="SJK3822" s="1462"/>
      <c r="SJL3822" s="1462"/>
      <c r="SJM3822" s="1463"/>
      <c r="SJN3822" s="1462"/>
      <c r="SJO3822" s="1462"/>
      <c r="SJP3822" s="1462"/>
      <c r="SJQ3822" s="1462"/>
      <c r="SJR3822" s="1463"/>
      <c r="SJS3822" s="1462"/>
      <c r="SJT3822" s="1462"/>
      <c r="SJU3822" s="1462"/>
      <c r="SJV3822" s="1462"/>
      <c r="SJW3822" s="1462"/>
      <c r="SJX3822" s="1462"/>
      <c r="SJY3822" s="1462"/>
      <c r="SJZ3822" s="1463"/>
      <c r="SKA3822" s="1462"/>
      <c r="SKB3822" s="1462"/>
      <c r="SKC3822" s="1463"/>
      <c r="SKD3822" s="1463"/>
      <c r="SKE3822" s="1463"/>
      <c r="SKF3822" s="1463"/>
      <c r="SKG3822" s="1463"/>
      <c r="SKH3822" s="1463"/>
      <c r="SKI3822" s="1462"/>
      <c r="SKJ3822" s="1462"/>
      <c r="SKK3822" s="1464"/>
      <c r="SKL3822" s="1465"/>
      <c r="SKM3822" s="1466"/>
      <c r="SKN3822" s="1466"/>
      <c r="SKO3822" s="1462"/>
      <c r="SKP3822" s="1462"/>
      <c r="SKQ3822" s="1462"/>
      <c r="SKR3822" s="1462"/>
      <c r="SKS3822" s="1463"/>
      <c r="SKT3822" s="1462"/>
      <c r="SKU3822" s="1462"/>
      <c r="SKV3822" s="1462"/>
      <c r="SKW3822" s="1462"/>
      <c r="SKX3822" s="1463"/>
      <c r="SKY3822" s="1462"/>
      <c r="SKZ3822" s="1462"/>
      <c r="SLA3822" s="1462"/>
      <c r="SLB3822" s="1462"/>
      <c r="SLC3822" s="1462"/>
      <c r="SLD3822" s="1462"/>
      <c r="SLE3822" s="1462"/>
      <c r="SLF3822" s="1463"/>
      <c r="SLG3822" s="1462"/>
      <c r="SLH3822" s="1462"/>
      <c r="SLI3822" s="1463"/>
      <c r="SLJ3822" s="1463"/>
      <c r="SLK3822" s="1463"/>
      <c r="SLL3822" s="1463"/>
      <c r="SLM3822" s="1463"/>
      <c r="SLN3822" s="1463"/>
      <c r="SLO3822" s="1462"/>
      <c r="SLP3822" s="1462"/>
      <c r="SLQ3822" s="1464"/>
      <c r="SLR3822" s="1465"/>
      <c r="SLS3822" s="1466"/>
      <c r="SLT3822" s="1466"/>
      <c r="SLU3822" s="1462"/>
      <c r="SLV3822" s="1462"/>
      <c r="SLW3822" s="1462"/>
      <c r="SLX3822" s="1462"/>
      <c r="SLY3822" s="1463"/>
      <c r="SLZ3822" s="1462"/>
      <c r="SMA3822" s="1462"/>
      <c r="SMB3822" s="1462"/>
      <c r="SMC3822" s="1462"/>
      <c r="SMD3822" s="1463"/>
      <c r="SME3822" s="1462"/>
      <c r="SMF3822" s="1462"/>
      <c r="SMG3822" s="1462"/>
      <c r="SMH3822" s="1462"/>
      <c r="SMI3822" s="1462"/>
      <c r="SMJ3822" s="1462"/>
      <c r="SMK3822" s="1462"/>
      <c r="SML3822" s="1463"/>
      <c r="SMM3822" s="1462"/>
      <c r="SMN3822" s="1462"/>
      <c r="SMO3822" s="1463"/>
      <c r="SMP3822" s="1463"/>
      <c r="SMQ3822" s="1463"/>
      <c r="SMR3822" s="1463"/>
      <c r="SMS3822" s="1463"/>
      <c r="SMT3822" s="1463"/>
      <c r="SMU3822" s="1462"/>
      <c r="SMV3822" s="1462"/>
      <c r="SMW3822" s="1464"/>
      <c r="SMX3822" s="1465"/>
      <c r="SMY3822" s="1466"/>
      <c r="SMZ3822" s="1466"/>
      <c r="SNA3822" s="1462"/>
      <c r="SNB3822" s="1462"/>
      <c r="SNC3822" s="1462"/>
      <c r="SND3822" s="1462"/>
      <c r="SNE3822" s="1463"/>
      <c r="SNF3822" s="1462"/>
      <c r="SNG3822" s="1462"/>
      <c r="SNH3822" s="1462"/>
      <c r="SNI3822" s="1462"/>
      <c r="SNJ3822" s="1463"/>
      <c r="SNK3822" s="1462"/>
      <c r="SNL3822" s="1462"/>
      <c r="SNM3822" s="1462"/>
      <c r="SNN3822" s="1462"/>
      <c r="SNO3822" s="1462"/>
      <c r="SNP3822" s="1462"/>
      <c r="SNQ3822" s="1462"/>
      <c r="SNR3822" s="1463"/>
      <c r="SNS3822" s="1462"/>
      <c r="SNT3822" s="1462"/>
      <c r="SNU3822" s="1463"/>
      <c r="SNV3822" s="1463"/>
      <c r="SNW3822" s="1463"/>
      <c r="SNX3822" s="1463"/>
      <c r="SNY3822" s="1463"/>
      <c r="SNZ3822" s="1463"/>
      <c r="SOA3822" s="1462"/>
      <c r="SOB3822" s="1462"/>
      <c r="SOC3822" s="1464"/>
      <c r="SOD3822" s="1465"/>
      <c r="SOE3822" s="1466"/>
      <c r="SOF3822" s="1466"/>
      <c r="SOG3822" s="1462"/>
      <c r="SOH3822" s="1462"/>
      <c r="SOI3822" s="1462"/>
      <c r="SOJ3822" s="1462"/>
      <c r="SOK3822" s="1463"/>
      <c r="SOL3822" s="1462"/>
      <c r="SOM3822" s="1462"/>
      <c r="SON3822" s="1462"/>
      <c r="SOO3822" s="1462"/>
      <c r="SOP3822" s="1463"/>
      <c r="SOQ3822" s="1462"/>
      <c r="SOR3822" s="1462"/>
      <c r="SOS3822" s="1462"/>
      <c r="SOT3822" s="1462"/>
      <c r="SOU3822" s="1462"/>
      <c r="SOV3822" s="1462"/>
      <c r="SOW3822" s="1462"/>
      <c r="SOX3822" s="1463"/>
      <c r="SOY3822" s="1462"/>
      <c r="SOZ3822" s="1462"/>
      <c r="SPA3822" s="1463"/>
      <c r="SPB3822" s="1463"/>
      <c r="SPC3822" s="1463"/>
      <c r="SPD3822" s="1463"/>
      <c r="SPE3822" s="1463"/>
      <c r="SPF3822" s="1463"/>
      <c r="SPG3822" s="1462"/>
      <c r="SPH3822" s="1462"/>
      <c r="SPI3822" s="1464"/>
      <c r="SPJ3822" s="1465"/>
      <c r="SPK3822" s="1466"/>
      <c r="SPL3822" s="1466"/>
      <c r="SPM3822" s="1462"/>
      <c r="SPN3822" s="1462"/>
      <c r="SPO3822" s="1462"/>
      <c r="SPP3822" s="1462"/>
      <c r="SPQ3822" s="1463"/>
      <c r="SPR3822" s="1462"/>
      <c r="SPS3822" s="1462"/>
      <c r="SPT3822" s="1462"/>
      <c r="SPU3822" s="1462"/>
      <c r="SPV3822" s="1463"/>
      <c r="SPW3822" s="1462"/>
      <c r="SPX3822" s="1462"/>
      <c r="SPY3822" s="1462"/>
      <c r="SPZ3822" s="1462"/>
      <c r="SQA3822" s="1462"/>
      <c r="SQB3822" s="1462"/>
      <c r="SQC3822" s="1462"/>
      <c r="SQD3822" s="1463"/>
      <c r="SQE3822" s="1462"/>
      <c r="SQF3822" s="1462"/>
      <c r="SQG3822" s="1463"/>
      <c r="SQH3822" s="1463"/>
      <c r="SQI3822" s="1463"/>
      <c r="SQJ3822" s="1463"/>
      <c r="SQK3822" s="1463"/>
      <c r="SQL3822" s="1463"/>
      <c r="SQM3822" s="1462"/>
      <c r="SQN3822" s="1462"/>
      <c r="SQO3822" s="1464"/>
      <c r="SQP3822" s="1465"/>
      <c r="SQQ3822" s="1466"/>
      <c r="SQR3822" s="1466"/>
      <c r="SQS3822" s="1462"/>
      <c r="SQT3822" s="1462"/>
      <c r="SQU3822" s="1462"/>
      <c r="SQV3822" s="1462"/>
      <c r="SQW3822" s="1463"/>
      <c r="SQX3822" s="1462"/>
      <c r="SQY3822" s="1462"/>
      <c r="SQZ3822" s="1462"/>
      <c r="SRA3822" s="1462"/>
      <c r="SRB3822" s="1463"/>
      <c r="SRC3822" s="1462"/>
      <c r="SRD3822" s="1462"/>
      <c r="SRE3822" s="1462"/>
      <c r="SRF3822" s="1462"/>
      <c r="SRG3822" s="1462"/>
      <c r="SRH3822" s="1462"/>
      <c r="SRI3822" s="1462"/>
      <c r="SRJ3822" s="1463"/>
      <c r="SRK3822" s="1462"/>
      <c r="SRL3822" s="1462"/>
      <c r="SRM3822" s="1463"/>
      <c r="SRN3822" s="1463"/>
      <c r="SRO3822" s="1463"/>
      <c r="SRP3822" s="1463"/>
      <c r="SRQ3822" s="1463"/>
      <c r="SRR3822" s="1463"/>
      <c r="SRS3822" s="1462"/>
      <c r="SRT3822" s="1462"/>
      <c r="SRU3822" s="1464"/>
      <c r="SRV3822" s="1465"/>
      <c r="SRW3822" s="1466"/>
      <c r="SRX3822" s="1466"/>
      <c r="SRY3822" s="1462"/>
      <c r="SRZ3822" s="1462"/>
      <c r="SSA3822" s="1462"/>
      <c r="SSB3822" s="1462"/>
      <c r="SSC3822" s="1463"/>
      <c r="SSD3822" s="1462"/>
      <c r="SSE3822" s="1462"/>
      <c r="SSF3822" s="1462"/>
      <c r="SSG3822" s="1462"/>
      <c r="SSH3822" s="1463"/>
      <c r="SSI3822" s="1462"/>
      <c r="SSJ3822" s="1462"/>
      <c r="SSK3822" s="1462"/>
      <c r="SSL3822" s="1462"/>
      <c r="SSM3822" s="1462"/>
      <c r="SSN3822" s="1462"/>
      <c r="SSO3822" s="1462"/>
      <c r="SSP3822" s="1463"/>
      <c r="SSQ3822" s="1462"/>
      <c r="SSR3822" s="1462"/>
      <c r="SSS3822" s="1463"/>
      <c r="SST3822" s="1463"/>
      <c r="SSU3822" s="1463"/>
      <c r="SSV3822" s="1463"/>
      <c r="SSW3822" s="1463"/>
      <c r="SSX3822" s="1463"/>
      <c r="SSY3822" s="1462"/>
      <c r="SSZ3822" s="1462"/>
      <c r="STA3822" s="1464"/>
      <c r="STB3822" s="1465"/>
      <c r="STC3822" s="1466"/>
      <c r="STD3822" s="1466"/>
      <c r="STE3822" s="1462"/>
      <c r="STF3822" s="1462"/>
      <c r="STG3822" s="1462"/>
      <c r="STH3822" s="1462"/>
      <c r="STI3822" s="1463"/>
      <c r="STJ3822" s="1462"/>
      <c r="STK3822" s="1462"/>
      <c r="STL3822" s="1462"/>
      <c r="STM3822" s="1462"/>
      <c r="STN3822" s="1463"/>
      <c r="STO3822" s="1462"/>
      <c r="STP3822" s="1462"/>
      <c r="STQ3822" s="1462"/>
      <c r="STR3822" s="1462"/>
      <c r="STS3822" s="1462"/>
      <c r="STT3822" s="1462"/>
      <c r="STU3822" s="1462"/>
      <c r="STV3822" s="1463"/>
      <c r="STW3822" s="1462"/>
      <c r="STX3822" s="1462"/>
      <c r="STY3822" s="1463"/>
      <c r="STZ3822" s="1463"/>
      <c r="SUA3822" s="1463"/>
      <c r="SUB3822" s="1463"/>
      <c r="SUC3822" s="1463"/>
      <c r="SUD3822" s="1463"/>
      <c r="SUE3822" s="1462"/>
      <c r="SUF3822" s="1462"/>
      <c r="SUG3822" s="1464"/>
      <c r="SUH3822" s="1465"/>
      <c r="SUI3822" s="1466"/>
      <c r="SUJ3822" s="1466"/>
      <c r="SUK3822" s="1462"/>
      <c r="SUL3822" s="1462"/>
      <c r="SUM3822" s="1462"/>
      <c r="SUN3822" s="1462"/>
      <c r="SUO3822" s="1463"/>
      <c r="SUP3822" s="1462"/>
      <c r="SUQ3822" s="1462"/>
      <c r="SUR3822" s="1462"/>
      <c r="SUS3822" s="1462"/>
      <c r="SUT3822" s="1463"/>
      <c r="SUU3822" s="1462"/>
      <c r="SUV3822" s="1462"/>
      <c r="SUW3822" s="1462"/>
      <c r="SUX3822" s="1462"/>
      <c r="SUY3822" s="1462"/>
      <c r="SUZ3822" s="1462"/>
      <c r="SVA3822" s="1462"/>
      <c r="SVB3822" s="1463"/>
      <c r="SVC3822" s="1462"/>
      <c r="SVD3822" s="1462"/>
      <c r="SVE3822" s="1463"/>
      <c r="SVF3822" s="1463"/>
      <c r="SVG3822" s="1463"/>
      <c r="SVH3822" s="1463"/>
      <c r="SVI3822" s="1463"/>
      <c r="SVJ3822" s="1463"/>
      <c r="SVK3822" s="1462"/>
      <c r="SVL3822" s="1462"/>
      <c r="SVM3822" s="1464"/>
      <c r="SVN3822" s="1465"/>
      <c r="SVO3822" s="1466"/>
      <c r="SVP3822" s="1466"/>
      <c r="SVQ3822" s="1462"/>
      <c r="SVR3822" s="1462"/>
      <c r="SVS3822" s="1462"/>
      <c r="SVT3822" s="1462"/>
      <c r="SVU3822" s="1463"/>
      <c r="SVV3822" s="1462"/>
      <c r="SVW3822" s="1462"/>
      <c r="SVX3822" s="1462"/>
      <c r="SVY3822" s="1462"/>
      <c r="SVZ3822" s="1463"/>
      <c r="SWA3822" s="1462"/>
      <c r="SWB3822" s="1462"/>
      <c r="SWC3822" s="1462"/>
      <c r="SWD3822" s="1462"/>
      <c r="SWE3822" s="1462"/>
      <c r="SWF3822" s="1462"/>
      <c r="SWG3822" s="1462"/>
      <c r="SWH3822" s="1463"/>
      <c r="SWI3822" s="1462"/>
      <c r="SWJ3822" s="1462"/>
      <c r="SWK3822" s="1463"/>
      <c r="SWL3822" s="1463"/>
      <c r="SWM3822" s="1463"/>
      <c r="SWN3822" s="1463"/>
      <c r="SWO3822" s="1463"/>
      <c r="SWP3822" s="1463"/>
      <c r="SWQ3822" s="1462"/>
      <c r="SWR3822" s="1462"/>
      <c r="SWS3822" s="1464"/>
      <c r="SWT3822" s="1465"/>
      <c r="SWU3822" s="1466"/>
      <c r="SWV3822" s="1466"/>
      <c r="SWW3822" s="1462"/>
      <c r="SWX3822" s="1462"/>
      <c r="SWY3822" s="1462"/>
      <c r="SWZ3822" s="1462"/>
      <c r="SXA3822" s="1463"/>
      <c r="SXB3822" s="1462"/>
      <c r="SXC3822" s="1462"/>
      <c r="SXD3822" s="1462"/>
      <c r="SXE3822" s="1462"/>
      <c r="SXF3822" s="1463"/>
      <c r="SXG3822" s="1462"/>
      <c r="SXH3822" s="1462"/>
      <c r="SXI3822" s="1462"/>
      <c r="SXJ3822" s="1462"/>
      <c r="SXK3822" s="1462"/>
      <c r="SXL3822" s="1462"/>
      <c r="SXM3822" s="1462"/>
      <c r="SXN3822" s="1463"/>
      <c r="SXO3822" s="1462"/>
      <c r="SXP3822" s="1462"/>
      <c r="SXQ3822" s="1463"/>
      <c r="SXR3822" s="1463"/>
      <c r="SXS3822" s="1463"/>
      <c r="SXT3822" s="1463"/>
      <c r="SXU3822" s="1463"/>
      <c r="SXV3822" s="1463"/>
      <c r="SXW3822" s="1462"/>
      <c r="SXX3822" s="1462"/>
      <c r="SXY3822" s="1464"/>
      <c r="SXZ3822" s="1465"/>
      <c r="SYA3822" s="1466"/>
      <c r="SYB3822" s="1466"/>
      <c r="SYC3822" s="1462"/>
      <c r="SYD3822" s="1462"/>
      <c r="SYE3822" s="1462"/>
      <c r="SYF3822" s="1462"/>
      <c r="SYG3822" s="1463"/>
      <c r="SYH3822" s="1462"/>
      <c r="SYI3822" s="1462"/>
      <c r="SYJ3822" s="1462"/>
      <c r="SYK3822" s="1462"/>
      <c r="SYL3822" s="1463"/>
      <c r="SYM3822" s="1462"/>
      <c r="SYN3822" s="1462"/>
      <c r="SYO3822" s="1462"/>
      <c r="SYP3822" s="1462"/>
      <c r="SYQ3822" s="1462"/>
      <c r="SYR3822" s="1462"/>
      <c r="SYS3822" s="1462"/>
      <c r="SYT3822" s="1463"/>
      <c r="SYU3822" s="1462"/>
      <c r="SYV3822" s="1462"/>
      <c r="SYW3822" s="1463"/>
      <c r="SYX3822" s="1463"/>
      <c r="SYY3822" s="1463"/>
      <c r="SYZ3822" s="1463"/>
      <c r="SZA3822" s="1463"/>
      <c r="SZB3822" s="1463"/>
      <c r="SZC3822" s="1462"/>
      <c r="SZD3822" s="1462"/>
      <c r="SZE3822" s="1464"/>
      <c r="SZF3822" s="1465"/>
      <c r="SZG3822" s="1466"/>
      <c r="SZH3822" s="1466"/>
      <c r="SZI3822" s="1462"/>
      <c r="SZJ3822" s="1462"/>
      <c r="SZK3822" s="1462"/>
      <c r="SZL3822" s="1462"/>
      <c r="SZM3822" s="1463"/>
      <c r="SZN3822" s="1462"/>
      <c r="SZO3822" s="1462"/>
      <c r="SZP3822" s="1462"/>
      <c r="SZQ3822" s="1462"/>
      <c r="SZR3822" s="1463"/>
      <c r="SZS3822" s="1462"/>
      <c r="SZT3822" s="1462"/>
      <c r="SZU3822" s="1462"/>
      <c r="SZV3822" s="1462"/>
      <c r="SZW3822" s="1462"/>
      <c r="SZX3822" s="1462"/>
      <c r="SZY3822" s="1462"/>
      <c r="SZZ3822" s="1463"/>
      <c r="TAA3822" s="1462"/>
      <c r="TAB3822" s="1462"/>
      <c r="TAC3822" s="1463"/>
      <c r="TAD3822" s="1463"/>
      <c r="TAE3822" s="1463"/>
      <c r="TAF3822" s="1463"/>
      <c r="TAG3822" s="1463"/>
      <c r="TAH3822" s="1463"/>
      <c r="TAI3822" s="1462"/>
      <c r="TAJ3822" s="1462"/>
      <c r="TAK3822" s="1464"/>
      <c r="TAL3822" s="1465"/>
      <c r="TAM3822" s="1466"/>
      <c r="TAN3822" s="1466"/>
      <c r="TAO3822" s="1462"/>
      <c r="TAP3822" s="1462"/>
      <c r="TAQ3822" s="1462"/>
      <c r="TAR3822" s="1462"/>
      <c r="TAS3822" s="1463"/>
      <c r="TAT3822" s="1462"/>
      <c r="TAU3822" s="1462"/>
      <c r="TAV3822" s="1462"/>
      <c r="TAW3822" s="1462"/>
      <c r="TAX3822" s="1463"/>
      <c r="TAY3822" s="1462"/>
      <c r="TAZ3822" s="1462"/>
      <c r="TBA3822" s="1462"/>
      <c r="TBB3822" s="1462"/>
      <c r="TBC3822" s="1462"/>
      <c r="TBD3822" s="1462"/>
      <c r="TBE3822" s="1462"/>
      <c r="TBF3822" s="1463"/>
      <c r="TBG3822" s="1462"/>
      <c r="TBH3822" s="1462"/>
      <c r="TBI3822" s="1463"/>
      <c r="TBJ3822" s="1463"/>
      <c r="TBK3822" s="1463"/>
      <c r="TBL3822" s="1463"/>
      <c r="TBM3822" s="1463"/>
      <c r="TBN3822" s="1463"/>
      <c r="TBO3822" s="1462"/>
      <c r="TBP3822" s="1462"/>
      <c r="TBQ3822" s="1464"/>
      <c r="TBR3822" s="1465"/>
      <c r="TBS3822" s="1466"/>
      <c r="TBT3822" s="1466"/>
      <c r="TBU3822" s="1462"/>
      <c r="TBV3822" s="1462"/>
      <c r="TBW3822" s="1462"/>
      <c r="TBX3822" s="1462"/>
      <c r="TBY3822" s="1463"/>
      <c r="TBZ3822" s="1462"/>
      <c r="TCA3822" s="1462"/>
      <c r="TCB3822" s="1462"/>
      <c r="TCC3822" s="1462"/>
      <c r="TCD3822" s="1463"/>
      <c r="TCE3822" s="1462"/>
      <c r="TCF3822" s="1462"/>
      <c r="TCG3822" s="1462"/>
      <c r="TCH3822" s="1462"/>
      <c r="TCI3822" s="1462"/>
      <c r="TCJ3822" s="1462"/>
      <c r="TCK3822" s="1462"/>
      <c r="TCL3822" s="1463"/>
      <c r="TCM3822" s="1462"/>
      <c r="TCN3822" s="1462"/>
      <c r="TCO3822" s="1463"/>
      <c r="TCP3822" s="1463"/>
      <c r="TCQ3822" s="1463"/>
      <c r="TCR3822" s="1463"/>
      <c r="TCS3822" s="1463"/>
      <c r="TCT3822" s="1463"/>
      <c r="TCU3822" s="1462"/>
      <c r="TCV3822" s="1462"/>
      <c r="TCW3822" s="1464"/>
      <c r="TCX3822" s="1465"/>
      <c r="TCY3822" s="1466"/>
      <c r="TCZ3822" s="1466"/>
      <c r="TDA3822" s="1462"/>
      <c r="TDB3822" s="1462"/>
      <c r="TDC3822" s="1462"/>
      <c r="TDD3822" s="1462"/>
      <c r="TDE3822" s="1463"/>
      <c r="TDF3822" s="1462"/>
      <c r="TDG3822" s="1462"/>
      <c r="TDH3822" s="1462"/>
      <c r="TDI3822" s="1462"/>
      <c r="TDJ3822" s="1463"/>
      <c r="TDK3822" s="1462"/>
      <c r="TDL3822" s="1462"/>
      <c r="TDM3822" s="1462"/>
      <c r="TDN3822" s="1462"/>
      <c r="TDO3822" s="1462"/>
      <c r="TDP3822" s="1462"/>
      <c r="TDQ3822" s="1462"/>
      <c r="TDR3822" s="1463"/>
      <c r="TDS3822" s="1462"/>
      <c r="TDT3822" s="1462"/>
      <c r="TDU3822" s="1463"/>
      <c r="TDV3822" s="1463"/>
      <c r="TDW3822" s="1463"/>
      <c r="TDX3822" s="1463"/>
      <c r="TDY3822" s="1463"/>
      <c r="TDZ3822" s="1463"/>
      <c r="TEA3822" s="1462"/>
      <c r="TEB3822" s="1462"/>
      <c r="TEC3822" s="1464"/>
      <c r="TED3822" s="1465"/>
      <c r="TEE3822" s="1466"/>
      <c r="TEF3822" s="1466"/>
      <c r="TEG3822" s="1462"/>
      <c r="TEH3822" s="1462"/>
      <c r="TEI3822" s="1462"/>
      <c r="TEJ3822" s="1462"/>
      <c r="TEK3822" s="1463"/>
      <c r="TEL3822" s="1462"/>
      <c r="TEM3822" s="1462"/>
      <c r="TEN3822" s="1462"/>
      <c r="TEO3822" s="1462"/>
      <c r="TEP3822" s="1463"/>
      <c r="TEQ3822" s="1462"/>
      <c r="TER3822" s="1462"/>
      <c r="TES3822" s="1462"/>
      <c r="TET3822" s="1462"/>
      <c r="TEU3822" s="1462"/>
      <c r="TEV3822" s="1462"/>
      <c r="TEW3822" s="1462"/>
      <c r="TEX3822" s="1463"/>
      <c r="TEY3822" s="1462"/>
      <c r="TEZ3822" s="1462"/>
      <c r="TFA3822" s="1463"/>
      <c r="TFB3822" s="1463"/>
      <c r="TFC3822" s="1463"/>
      <c r="TFD3822" s="1463"/>
      <c r="TFE3822" s="1463"/>
      <c r="TFF3822" s="1463"/>
      <c r="TFG3822" s="1462"/>
      <c r="TFH3822" s="1462"/>
      <c r="TFI3822" s="1464"/>
      <c r="TFJ3822" s="1465"/>
      <c r="TFK3822" s="1466"/>
      <c r="TFL3822" s="1466"/>
      <c r="TFM3822" s="1462"/>
      <c r="TFN3822" s="1462"/>
      <c r="TFO3822" s="1462"/>
      <c r="TFP3822" s="1462"/>
      <c r="TFQ3822" s="1463"/>
      <c r="TFR3822" s="1462"/>
      <c r="TFS3822" s="1462"/>
      <c r="TFT3822" s="1462"/>
      <c r="TFU3822" s="1462"/>
      <c r="TFV3822" s="1463"/>
      <c r="TFW3822" s="1462"/>
      <c r="TFX3822" s="1462"/>
      <c r="TFY3822" s="1462"/>
      <c r="TFZ3822" s="1462"/>
      <c r="TGA3822" s="1462"/>
      <c r="TGB3822" s="1462"/>
      <c r="TGC3822" s="1462"/>
      <c r="TGD3822" s="1463"/>
      <c r="TGE3822" s="1462"/>
      <c r="TGF3822" s="1462"/>
      <c r="TGG3822" s="1463"/>
      <c r="TGH3822" s="1463"/>
      <c r="TGI3822" s="1463"/>
      <c r="TGJ3822" s="1463"/>
      <c r="TGK3822" s="1463"/>
      <c r="TGL3822" s="1463"/>
      <c r="TGM3822" s="1462"/>
      <c r="TGN3822" s="1462"/>
      <c r="TGO3822" s="1464"/>
      <c r="TGP3822" s="1465"/>
      <c r="TGQ3822" s="1466"/>
      <c r="TGR3822" s="1466"/>
      <c r="TGS3822" s="1462"/>
      <c r="TGT3822" s="1462"/>
      <c r="TGU3822" s="1462"/>
      <c r="TGV3822" s="1462"/>
      <c r="TGW3822" s="1463"/>
      <c r="TGX3822" s="1462"/>
      <c r="TGY3822" s="1462"/>
      <c r="TGZ3822" s="1462"/>
      <c r="THA3822" s="1462"/>
      <c r="THB3822" s="1463"/>
      <c r="THC3822" s="1462"/>
      <c r="THD3822" s="1462"/>
      <c r="THE3822" s="1462"/>
      <c r="THF3822" s="1462"/>
      <c r="THG3822" s="1462"/>
      <c r="THH3822" s="1462"/>
      <c r="THI3822" s="1462"/>
      <c r="THJ3822" s="1463"/>
      <c r="THK3822" s="1462"/>
      <c r="THL3822" s="1462"/>
      <c r="THM3822" s="1463"/>
      <c r="THN3822" s="1463"/>
      <c r="THO3822" s="1463"/>
      <c r="THP3822" s="1463"/>
      <c r="THQ3822" s="1463"/>
      <c r="THR3822" s="1463"/>
      <c r="THS3822" s="1462"/>
      <c r="THT3822" s="1462"/>
      <c r="THU3822" s="1464"/>
      <c r="THV3822" s="1465"/>
      <c r="THW3822" s="1466"/>
      <c r="THX3822" s="1466"/>
      <c r="THY3822" s="1462"/>
      <c r="THZ3822" s="1462"/>
      <c r="TIA3822" s="1462"/>
      <c r="TIB3822" s="1462"/>
      <c r="TIC3822" s="1463"/>
      <c r="TID3822" s="1462"/>
      <c r="TIE3822" s="1462"/>
      <c r="TIF3822" s="1462"/>
      <c r="TIG3822" s="1462"/>
      <c r="TIH3822" s="1463"/>
      <c r="TII3822" s="1462"/>
      <c r="TIJ3822" s="1462"/>
      <c r="TIK3822" s="1462"/>
      <c r="TIL3822" s="1462"/>
      <c r="TIM3822" s="1462"/>
      <c r="TIN3822" s="1462"/>
      <c r="TIO3822" s="1462"/>
      <c r="TIP3822" s="1463"/>
      <c r="TIQ3822" s="1462"/>
      <c r="TIR3822" s="1462"/>
      <c r="TIS3822" s="1463"/>
      <c r="TIT3822" s="1463"/>
      <c r="TIU3822" s="1463"/>
      <c r="TIV3822" s="1463"/>
      <c r="TIW3822" s="1463"/>
      <c r="TIX3822" s="1463"/>
      <c r="TIY3822" s="1462"/>
      <c r="TIZ3822" s="1462"/>
      <c r="TJA3822" s="1464"/>
      <c r="TJB3822" s="1465"/>
      <c r="TJC3822" s="1466"/>
      <c r="TJD3822" s="1466"/>
      <c r="TJE3822" s="1462"/>
      <c r="TJF3822" s="1462"/>
      <c r="TJG3822" s="1462"/>
      <c r="TJH3822" s="1462"/>
      <c r="TJI3822" s="1463"/>
      <c r="TJJ3822" s="1462"/>
      <c r="TJK3822" s="1462"/>
      <c r="TJL3822" s="1462"/>
      <c r="TJM3822" s="1462"/>
      <c r="TJN3822" s="1463"/>
      <c r="TJO3822" s="1462"/>
      <c r="TJP3822" s="1462"/>
      <c r="TJQ3822" s="1462"/>
      <c r="TJR3822" s="1462"/>
      <c r="TJS3822" s="1462"/>
      <c r="TJT3822" s="1462"/>
      <c r="TJU3822" s="1462"/>
      <c r="TJV3822" s="1463"/>
      <c r="TJW3822" s="1462"/>
      <c r="TJX3822" s="1462"/>
      <c r="TJY3822" s="1463"/>
      <c r="TJZ3822" s="1463"/>
      <c r="TKA3822" s="1463"/>
      <c r="TKB3822" s="1463"/>
      <c r="TKC3822" s="1463"/>
      <c r="TKD3822" s="1463"/>
      <c r="TKE3822" s="1462"/>
      <c r="TKF3822" s="1462"/>
      <c r="TKG3822" s="1464"/>
      <c r="TKH3822" s="1465"/>
      <c r="TKI3822" s="1466"/>
      <c r="TKJ3822" s="1466"/>
      <c r="TKK3822" s="1462"/>
      <c r="TKL3822" s="1462"/>
      <c r="TKM3822" s="1462"/>
      <c r="TKN3822" s="1462"/>
      <c r="TKO3822" s="1463"/>
      <c r="TKP3822" s="1462"/>
      <c r="TKQ3822" s="1462"/>
      <c r="TKR3822" s="1462"/>
      <c r="TKS3822" s="1462"/>
      <c r="TKT3822" s="1463"/>
      <c r="TKU3822" s="1462"/>
      <c r="TKV3822" s="1462"/>
      <c r="TKW3822" s="1462"/>
      <c r="TKX3822" s="1462"/>
      <c r="TKY3822" s="1462"/>
      <c r="TKZ3822" s="1462"/>
      <c r="TLA3822" s="1462"/>
      <c r="TLB3822" s="1463"/>
      <c r="TLC3822" s="1462"/>
      <c r="TLD3822" s="1462"/>
      <c r="TLE3822" s="1463"/>
      <c r="TLF3822" s="1463"/>
      <c r="TLG3822" s="1463"/>
      <c r="TLH3822" s="1463"/>
      <c r="TLI3822" s="1463"/>
      <c r="TLJ3822" s="1463"/>
      <c r="TLK3822" s="1462"/>
      <c r="TLL3822" s="1462"/>
      <c r="TLM3822" s="1464"/>
      <c r="TLN3822" s="1465"/>
      <c r="TLO3822" s="1466"/>
      <c r="TLP3822" s="1466"/>
      <c r="TLQ3822" s="1462"/>
      <c r="TLR3822" s="1462"/>
      <c r="TLS3822" s="1462"/>
      <c r="TLT3822" s="1462"/>
      <c r="TLU3822" s="1463"/>
      <c r="TLV3822" s="1462"/>
      <c r="TLW3822" s="1462"/>
      <c r="TLX3822" s="1462"/>
      <c r="TLY3822" s="1462"/>
      <c r="TLZ3822" s="1463"/>
      <c r="TMA3822" s="1462"/>
      <c r="TMB3822" s="1462"/>
      <c r="TMC3822" s="1462"/>
      <c r="TMD3822" s="1462"/>
      <c r="TME3822" s="1462"/>
      <c r="TMF3822" s="1462"/>
      <c r="TMG3822" s="1462"/>
      <c r="TMH3822" s="1463"/>
      <c r="TMI3822" s="1462"/>
      <c r="TMJ3822" s="1462"/>
      <c r="TMK3822" s="1463"/>
      <c r="TML3822" s="1463"/>
      <c r="TMM3822" s="1463"/>
      <c r="TMN3822" s="1463"/>
      <c r="TMO3822" s="1463"/>
      <c r="TMP3822" s="1463"/>
      <c r="TMQ3822" s="1462"/>
      <c r="TMR3822" s="1462"/>
      <c r="TMS3822" s="1464"/>
      <c r="TMT3822" s="1465"/>
      <c r="TMU3822" s="1466"/>
      <c r="TMV3822" s="1466"/>
      <c r="TMW3822" s="1462"/>
      <c r="TMX3822" s="1462"/>
      <c r="TMY3822" s="1462"/>
      <c r="TMZ3822" s="1462"/>
      <c r="TNA3822" s="1463"/>
      <c r="TNB3822" s="1462"/>
      <c r="TNC3822" s="1462"/>
      <c r="TND3822" s="1462"/>
      <c r="TNE3822" s="1462"/>
      <c r="TNF3822" s="1463"/>
      <c r="TNG3822" s="1462"/>
      <c r="TNH3822" s="1462"/>
      <c r="TNI3822" s="1462"/>
      <c r="TNJ3822" s="1462"/>
      <c r="TNK3822" s="1462"/>
      <c r="TNL3822" s="1462"/>
      <c r="TNM3822" s="1462"/>
      <c r="TNN3822" s="1463"/>
      <c r="TNO3822" s="1462"/>
      <c r="TNP3822" s="1462"/>
      <c r="TNQ3822" s="1463"/>
      <c r="TNR3822" s="1463"/>
      <c r="TNS3822" s="1463"/>
      <c r="TNT3822" s="1463"/>
      <c r="TNU3822" s="1463"/>
      <c r="TNV3822" s="1463"/>
      <c r="TNW3822" s="1462"/>
      <c r="TNX3822" s="1462"/>
      <c r="TNY3822" s="1464"/>
      <c r="TNZ3822" s="1465"/>
      <c r="TOA3822" s="1466"/>
      <c r="TOB3822" s="1466"/>
      <c r="TOC3822" s="1462"/>
      <c r="TOD3822" s="1462"/>
      <c r="TOE3822" s="1462"/>
      <c r="TOF3822" s="1462"/>
      <c r="TOG3822" s="1463"/>
      <c r="TOH3822" s="1462"/>
      <c r="TOI3822" s="1462"/>
      <c r="TOJ3822" s="1462"/>
      <c r="TOK3822" s="1462"/>
      <c r="TOL3822" s="1463"/>
      <c r="TOM3822" s="1462"/>
      <c r="TON3822" s="1462"/>
      <c r="TOO3822" s="1462"/>
      <c r="TOP3822" s="1462"/>
      <c r="TOQ3822" s="1462"/>
      <c r="TOR3822" s="1462"/>
      <c r="TOS3822" s="1462"/>
      <c r="TOT3822" s="1463"/>
      <c r="TOU3822" s="1462"/>
      <c r="TOV3822" s="1462"/>
      <c r="TOW3822" s="1463"/>
      <c r="TOX3822" s="1463"/>
      <c r="TOY3822" s="1463"/>
      <c r="TOZ3822" s="1463"/>
      <c r="TPA3822" s="1463"/>
      <c r="TPB3822" s="1463"/>
      <c r="TPC3822" s="1462"/>
      <c r="TPD3822" s="1462"/>
      <c r="TPE3822" s="1464"/>
      <c r="TPF3822" s="1465"/>
      <c r="TPG3822" s="1466"/>
      <c r="TPH3822" s="1466"/>
      <c r="TPI3822" s="1462"/>
      <c r="TPJ3822" s="1462"/>
      <c r="TPK3822" s="1462"/>
      <c r="TPL3822" s="1462"/>
      <c r="TPM3822" s="1463"/>
      <c r="TPN3822" s="1462"/>
      <c r="TPO3822" s="1462"/>
      <c r="TPP3822" s="1462"/>
      <c r="TPQ3822" s="1462"/>
      <c r="TPR3822" s="1463"/>
      <c r="TPS3822" s="1462"/>
      <c r="TPT3822" s="1462"/>
      <c r="TPU3822" s="1462"/>
      <c r="TPV3822" s="1462"/>
      <c r="TPW3822" s="1462"/>
      <c r="TPX3822" s="1462"/>
      <c r="TPY3822" s="1462"/>
      <c r="TPZ3822" s="1463"/>
      <c r="TQA3822" s="1462"/>
      <c r="TQB3822" s="1462"/>
      <c r="TQC3822" s="1463"/>
      <c r="TQD3822" s="1463"/>
      <c r="TQE3822" s="1463"/>
      <c r="TQF3822" s="1463"/>
      <c r="TQG3822" s="1463"/>
      <c r="TQH3822" s="1463"/>
      <c r="TQI3822" s="1462"/>
      <c r="TQJ3822" s="1462"/>
      <c r="TQK3822" s="1464"/>
      <c r="TQL3822" s="1465"/>
      <c r="TQM3822" s="1466"/>
      <c r="TQN3822" s="1466"/>
      <c r="TQO3822" s="1462"/>
      <c r="TQP3822" s="1462"/>
      <c r="TQQ3822" s="1462"/>
      <c r="TQR3822" s="1462"/>
      <c r="TQS3822" s="1463"/>
      <c r="TQT3822" s="1462"/>
      <c r="TQU3822" s="1462"/>
      <c r="TQV3822" s="1462"/>
      <c r="TQW3822" s="1462"/>
      <c r="TQX3822" s="1463"/>
      <c r="TQY3822" s="1462"/>
      <c r="TQZ3822" s="1462"/>
      <c r="TRA3822" s="1462"/>
      <c r="TRB3822" s="1462"/>
      <c r="TRC3822" s="1462"/>
      <c r="TRD3822" s="1462"/>
      <c r="TRE3822" s="1462"/>
      <c r="TRF3822" s="1463"/>
      <c r="TRG3822" s="1462"/>
      <c r="TRH3822" s="1462"/>
      <c r="TRI3822" s="1463"/>
      <c r="TRJ3822" s="1463"/>
      <c r="TRK3822" s="1463"/>
      <c r="TRL3822" s="1463"/>
      <c r="TRM3822" s="1463"/>
      <c r="TRN3822" s="1463"/>
      <c r="TRO3822" s="1462"/>
      <c r="TRP3822" s="1462"/>
      <c r="TRQ3822" s="1464"/>
      <c r="TRR3822" s="1465"/>
      <c r="TRS3822" s="1466"/>
      <c r="TRT3822" s="1466"/>
      <c r="TRU3822" s="1462"/>
      <c r="TRV3822" s="1462"/>
      <c r="TRW3822" s="1462"/>
      <c r="TRX3822" s="1462"/>
      <c r="TRY3822" s="1463"/>
      <c r="TRZ3822" s="1462"/>
      <c r="TSA3822" s="1462"/>
      <c r="TSB3822" s="1462"/>
      <c r="TSC3822" s="1462"/>
      <c r="TSD3822" s="1463"/>
      <c r="TSE3822" s="1462"/>
      <c r="TSF3822" s="1462"/>
      <c r="TSG3822" s="1462"/>
      <c r="TSH3822" s="1462"/>
      <c r="TSI3822" s="1462"/>
      <c r="TSJ3822" s="1462"/>
      <c r="TSK3822" s="1462"/>
      <c r="TSL3822" s="1463"/>
      <c r="TSM3822" s="1462"/>
      <c r="TSN3822" s="1462"/>
      <c r="TSO3822" s="1463"/>
      <c r="TSP3822" s="1463"/>
      <c r="TSQ3822" s="1463"/>
      <c r="TSR3822" s="1463"/>
      <c r="TSS3822" s="1463"/>
      <c r="TST3822" s="1463"/>
      <c r="TSU3822" s="1462"/>
      <c r="TSV3822" s="1462"/>
      <c r="TSW3822" s="1464"/>
      <c r="TSX3822" s="1465"/>
      <c r="TSY3822" s="1466"/>
      <c r="TSZ3822" s="1466"/>
      <c r="TTA3822" s="1462"/>
      <c r="TTB3822" s="1462"/>
      <c r="TTC3822" s="1462"/>
      <c r="TTD3822" s="1462"/>
      <c r="TTE3822" s="1463"/>
      <c r="TTF3822" s="1462"/>
      <c r="TTG3822" s="1462"/>
      <c r="TTH3822" s="1462"/>
      <c r="TTI3822" s="1462"/>
      <c r="TTJ3822" s="1463"/>
      <c r="TTK3822" s="1462"/>
      <c r="TTL3822" s="1462"/>
      <c r="TTM3822" s="1462"/>
      <c r="TTN3822" s="1462"/>
      <c r="TTO3822" s="1462"/>
      <c r="TTP3822" s="1462"/>
      <c r="TTQ3822" s="1462"/>
      <c r="TTR3822" s="1463"/>
      <c r="TTS3822" s="1462"/>
      <c r="TTT3822" s="1462"/>
      <c r="TTU3822" s="1463"/>
      <c r="TTV3822" s="1463"/>
      <c r="TTW3822" s="1463"/>
      <c r="TTX3822" s="1463"/>
      <c r="TTY3822" s="1463"/>
      <c r="TTZ3822" s="1463"/>
      <c r="TUA3822" s="1462"/>
      <c r="TUB3822" s="1462"/>
      <c r="TUC3822" s="1464"/>
      <c r="TUD3822" s="1465"/>
      <c r="TUE3822" s="1466"/>
      <c r="TUF3822" s="1466"/>
      <c r="TUG3822" s="1462"/>
      <c r="TUH3822" s="1462"/>
      <c r="TUI3822" s="1462"/>
      <c r="TUJ3822" s="1462"/>
      <c r="TUK3822" s="1463"/>
      <c r="TUL3822" s="1462"/>
      <c r="TUM3822" s="1462"/>
      <c r="TUN3822" s="1462"/>
      <c r="TUO3822" s="1462"/>
      <c r="TUP3822" s="1463"/>
      <c r="TUQ3822" s="1462"/>
      <c r="TUR3822" s="1462"/>
      <c r="TUS3822" s="1462"/>
      <c r="TUT3822" s="1462"/>
      <c r="TUU3822" s="1462"/>
      <c r="TUV3822" s="1462"/>
      <c r="TUW3822" s="1462"/>
      <c r="TUX3822" s="1463"/>
      <c r="TUY3822" s="1462"/>
      <c r="TUZ3822" s="1462"/>
      <c r="TVA3822" s="1463"/>
      <c r="TVB3822" s="1463"/>
      <c r="TVC3822" s="1463"/>
      <c r="TVD3822" s="1463"/>
      <c r="TVE3822" s="1463"/>
      <c r="TVF3822" s="1463"/>
      <c r="TVG3822" s="1462"/>
      <c r="TVH3822" s="1462"/>
      <c r="TVI3822" s="1464"/>
      <c r="TVJ3822" s="1465"/>
      <c r="TVK3822" s="1466"/>
      <c r="TVL3822" s="1466"/>
      <c r="TVM3822" s="1462"/>
      <c r="TVN3822" s="1462"/>
      <c r="TVO3822" s="1462"/>
      <c r="TVP3822" s="1462"/>
      <c r="TVQ3822" s="1463"/>
      <c r="TVR3822" s="1462"/>
      <c r="TVS3822" s="1462"/>
      <c r="TVT3822" s="1462"/>
      <c r="TVU3822" s="1462"/>
      <c r="TVV3822" s="1463"/>
      <c r="TVW3822" s="1462"/>
      <c r="TVX3822" s="1462"/>
      <c r="TVY3822" s="1462"/>
      <c r="TVZ3822" s="1462"/>
      <c r="TWA3822" s="1462"/>
      <c r="TWB3822" s="1462"/>
      <c r="TWC3822" s="1462"/>
      <c r="TWD3822" s="1463"/>
      <c r="TWE3822" s="1462"/>
      <c r="TWF3822" s="1462"/>
      <c r="TWG3822" s="1463"/>
      <c r="TWH3822" s="1463"/>
      <c r="TWI3822" s="1463"/>
      <c r="TWJ3822" s="1463"/>
      <c r="TWK3822" s="1463"/>
      <c r="TWL3822" s="1463"/>
      <c r="TWM3822" s="1462"/>
      <c r="TWN3822" s="1462"/>
      <c r="TWO3822" s="1464"/>
      <c r="TWP3822" s="1465"/>
      <c r="TWQ3822" s="1466"/>
      <c r="TWR3822" s="1466"/>
      <c r="TWS3822" s="1462"/>
      <c r="TWT3822" s="1462"/>
      <c r="TWU3822" s="1462"/>
      <c r="TWV3822" s="1462"/>
      <c r="TWW3822" s="1463"/>
      <c r="TWX3822" s="1462"/>
      <c r="TWY3822" s="1462"/>
      <c r="TWZ3822" s="1462"/>
      <c r="TXA3822" s="1462"/>
      <c r="TXB3822" s="1463"/>
      <c r="TXC3822" s="1462"/>
      <c r="TXD3822" s="1462"/>
      <c r="TXE3822" s="1462"/>
      <c r="TXF3822" s="1462"/>
      <c r="TXG3822" s="1462"/>
      <c r="TXH3822" s="1462"/>
      <c r="TXI3822" s="1462"/>
      <c r="TXJ3822" s="1463"/>
      <c r="TXK3822" s="1462"/>
      <c r="TXL3822" s="1462"/>
      <c r="TXM3822" s="1463"/>
      <c r="TXN3822" s="1463"/>
      <c r="TXO3822" s="1463"/>
      <c r="TXP3822" s="1463"/>
      <c r="TXQ3822" s="1463"/>
      <c r="TXR3822" s="1463"/>
      <c r="TXS3822" s="1462"/>
      <c r="TXT3822" s="1462"/>
      <c r="TXU3822" s="1464"/>
      <c r="TXV3822" s="1465"/>
      <c r="TXW3822" s="1466"/>
      <c r="TXX3822" s="1466"/>
      <c r="TXY3822" s="1462"/>
      <c r="TXZ3822" s="1462"/>
      <c r="TYA3822" s="1462"/>
      <c r="TYB3822" s="1462"/>
      <c r="TYC3822" s="1463"/>
      <c r="TYD3822" s="1462"/>
      <c r="TYE3822" s="1462"/>
      <c r="TYF3822" s="1462"/>
      <c r="TYG3822" s="1462"/>
      <c r="TYH3822" s="1463"/>
      <c r="TYI3822" s="1462"/>
      <c r="TYJ3822" s="1462"/>
      <c r="TYK3822" s="1462"/>
      <c r="TYL3822" s="1462"/>
      <c r="TYM3822" s="1462"/>
      <c r="TYN3822" s="1462"/>
      <c r="TYO3822" s="1462"/>
      <c r="TYP3822" s="1463"/>
      <c r="TYQ3822" s="1462"/>
      <c r="TYR3822" s="1462"/>
      <c r="TYS3822" s="1463"/>
      <c r="TYT3822" s="1463"/>
      <c r="TYU3822" s="1463"/>
      <c r="TYV3822" s="1463"/>
      <c r="TYW3822" s="1463"/>
      <c r="TYX3822" s="1463"/>
      <c r="TYY3822" s="1462"/>
      <c r="TYZ3822" s="1462"/>
      <c r="TZA3822" s="1464"/>
      <c r="TZB3822" s="1465"/>
      <c r="TZC3822" s="1466"/>
      <c r="TZD3822" s="1466"/>
      <c r="TZE3822" s="1462"/>
      <c r="TZF3822" s="1462"/>
      <c r="TZG3822" s="1462"/>
      <c r="TZH3822" s="1462"/>
      <c r="TZI3822" s="1463"/>
      <c r="TZJ3822" s="1462"/>
      <c r="TZK3822" s="1462"/>
      <c r="TZL3822" s="1462"/>
      <c r="TZM3822" s="1462"/>
      <c r="TZN3822" s="1463"/>
      <c r="TZO3822" s="1462"/>
      <c r="TZP3822" s="1462"/>
      <c r="TZQ3822" s="1462"/>
      <c r="TZR3822" s="1462"/>
      <c r="TZS3822" s="1462"/>
      <c r="TZT3822" s="1462"/>
      <c r="TZU3822" s="1462"/>
      <c r="TZV3822" s="1463"/>
      <c r="TZW3822" s="1462"/>
      <c r="TZX3822" s="1462"/>
      <c r="TZY3822" s="1463"/>
      <c r="TZZ3822" s="1463"/>
      <c r="UAA3822" s="1463"/>
      <c r="UAB3822" s="1463"/>
      <c r="UAC3822" s="1463"/>
      <c r="UAD3822" s="1463"/>
      <c r="UAE3822" s="1462"/>
      <c r="UAF3822" s="1462"/>
      <c r="UAG3822" s="1464"/>
      <c r="UAH3822" s="1465"/>
      <c r="UAI3822" s="1466"/>
      <c r="UAJ3822" s="1466"/>
      <c r="UAK3822" s="1462"/>
      <c r="UAL3822" s="1462"/>
      <c r="UAM3822" s="1462"/>
      <c r="UAN3822" s="1462"/>
      <c r="UAO3822" s="1463"/>
      <c r="UAP3822" s="1462"/>
      <c r="UAQ3822" s="1462"/>
      <c r="UAR3822" s="1462"/>
      <c r="UAS3822" s="1462"/>
      <c r="UAT3822" s="1463"/>
      <c r="UAU3822" s="1462"/>
      <c r="UAV3822" s="1462"/>
      <c r="UAW3822" s="1462"/>
      <c r="UAX3822" s="1462"/>
      <c r="UAY3822" s="1462"/>
      <c r="UAZ3822" s="1462"/>
      <c r="UBA3822" s="1462"/>
      <c r="UBB3822" s="1463"/>
      <c r="UBC3822" s="1462"/>
      <c r="UBD3822" s="1462"/>
      <c r="UBE3822" s="1463"/>
      <c r="UBF3822" s="1463"/>
      <c r="UBG3822" s="1463"/>
      <c r="UBH3822" s="1463"/>
      <c r="UBI3822" s="1463"/>
      <c r="UBJ3822" s="1463"/>
      <c r="UBK3822" s="1462"/>
      <c r="UBL3822" s="1462"/>
      <c r="UBM3822" s="1464"/>
      <c r="UBN3822" s="1465"/>
      <c r="UBO3822" s="1466"/>
      <c r="UBP3822" s="1466"/>
      <c r="UBQ3822" s="1462"/>
      <c r="UBR3822" s="1462"/>
      <c r="UBS3822" s="1462"/>
      <c r="UBT3822" s="1462"/>
      <c r="UBU3822" s="1463"/>
      <c r="UBV3822" s="1462"/>
      <c r="UBW3822" s="1462"/>
      <c r="UBX3822" s="1462"/>
      <c r="UBY3822" s="1462"/>
      <c r="UBZ3822" s="1463"/>
      <c r="UCA3822" s="1462"/>
      <c r="UCB3822" s="1462"/>
      <c r="UCC3822" s="1462"/>
      <c r="UCD3822" s="1462"/>
      <c r="UCE3822" s="1462"/>
      <c r="UCF3822" s="1462"/>
      <c r="UCG3822" s="1462"/>
      <c r="UCH3822" s="1463"/>
      <c r="UCI3822" s="1462"/>
      <c r="UCJ3822" s="1462"/>
      <c r="UCK3822" s="1463"/>
      <c r="UCL3822" s="1463"/>
      <c r="UCM3822" s="1463"/>
      <c r="UCN3822" s="1463"/>
      <c r="UCO3822" s="1463"/>
      <c r="UCP3822" s="1463"/>
      <c r="UCQ3822" s="1462"/>
      <c r="UCR3822" s="1462"/>
      <c r="UCS3822" s="1464"/>
      <c r="UCT3822" s="1465"/>
      <c r="UCU3822" s="1466"/>
      <c r="UCV3822" s="1466"/>
      <c r="UCW3822" s="1462"/>
      <c r="UCX3822" s="1462"/>
      <c r="UCY3822" s="1462"/>
      <c r="UCZ3822" s="1462"/>
      <c r="UDA3822" s="1463"/>
      <c r="UDB3822" s="1462"/>
      <c r="UDC3822" s="1462"/>
      <c r="UDD3822" s="1462"/>
      <c r="UDE3822" s="1462"/>
      <c r="UDF3822" s="1463"/>
      <c r="UDG3822" s="1462"/>
      <c r="UDH3822" s="1462"/>
      <c r="UDI3822" s="1462"/>
      <c r="UDJ3822" s="1462"/>
      <c r="UDK3822" s="1462"/>
      <c r="UDL3822" s="1462"/>
      <c r="UDM3822" s="1462"/>
      <c r="UDN3822" s="1463"/>
      <c r="UDO3822" s="1462"/>
      <c r="UDP3822" s="1462"/>
      <c r="UDQ3822" s="1463"/>
      <c r="UDR3822" s="1463"/>
      <c r="UDS3822" s="1463"/>
      <c r="UDT3822" s="1463"/>
      <c r="UDU3822" s="1463"/>
      <c r="UDV3822" s="1463"/>
      <c r="UDW3822" s="1462"/>
      <c r="UDX3822" s="1462"/>
      <c r="UDY3822" s="1464"/>
      <c r="UDZ3822" s="1465"/>
      <c r="UEA3822" s="1466"/>
      <c r="UEB3822" s="1466"/>
      <c r="UEC3822" s="1462"/>
      <c r="UED3822" s="1462"/>
      <c r="UEE3822" s="1462"/>
      <c r="UEF3822" s="1462"/>
      <c r="UEG3822" s="1463"/>
      <c r="UEH3822" s="1462"/>
      <c r="UEI3822" s="1462"/>
      <c r="UEJ3822" s="1462"/>
      <c r="UEK3822" s="1462"/>
      <c r="UEL3822" s="1463"/>
      <c r="UEM3822" s="1462"/>
      <c r="UEN3822" s="1462"/>
      <c r="UEO3822" s="1462"/>
      <c r="UEP3822" s="1462"/>
      <c r="UEQ3822" s="1462"/>
      <c r="UER3822" s="1462"/>
      <c r="UES3822" s="1462"/>
      <c r="UET3822" s="1463"/>
      <c r="UEU3822" s="1462"/>
      <c r="UEV3822" s="1462"/>
      <c r="UEW3822" s="1463"/>
      <c r="UEX3822" s="1463"/>
      <c r="UEY3822" s="1463"/>
      <c r="UEZ3822" s="1463"/>
      <c r="UFA3822" s="1463"/>
      <c r="UFB3822" s="1463"/>
      <c r="UFC3822" s="1462"/>
      <c r="UFD3822" s="1462"/>
      <c r="UFE3822" s="1464"/>
      <c r="UFF3822" s="1465"/>
      <c r="UFG3822" s="1466"/>
      <c r="UFH3822" s="1466"/>
      <c r="UFI3822" s="1462"/>
      <c r="UFJ3822" s="1462"/>
      <c r="UFK3822" s="1462"/>
      <c r="UFL3822" s="1462"/>
      <c r="UFM3822" s="1463"/>
      <c r="UFN3822" s="1462"/>
      <c r="UFO3822" s="1462"/>
      <c r="UFP3822" s="1462"/>
      <c r="UFQ3822" s="1462"/>
      <c r="UFR3822" s="1463"/>
      <c r="UFS3822" s="1462"/>
      <c r="UFT3822" s="1462"/>
      <c r="UFU3822" s="1462"/>
      <c r="UFV3822" s="1462"/>
      <c r="UFW3822" s="1462"/>
      <c r="UFX3822" s="1462"/>
      <c r="UFY3822" s="1462"/>
      <c r="UFZ3822" s="1463"/>
      <c r="UGA3822" s="1462"/>
      <c r="UGB3822" s="1462"/>
      <c r="UGC3822" s="1463"/>
      <c r="UGD3822" s="1463"/>
      <c r="UGE3822" s="1463"/>
      <c r="UGF3822" s="1463"/>
      <c r="UGG3822" s="1463"/>
      <c r="UGH3822" s="1463"/>
      <c r="UGI3822" s="1462"/>
      <c r="UGJ3822" s="1462"/>
      <c r="UGK3822" s="1464"/>
      <c r="UGL3822" s="1465"/>
      <c r="UGM3822" s="1466"/>
      <c r="UGN3822" s="1466"/>
      <c r="UGO3822" s="1462"/>
      <c r="UGP3822" s="1462"/>
      <c r="UGQ3822" s="1462"/>
      <c r="UGR3822" s="1462"/>
      <c r="UGS3822" s="1463"/>
      <c r="UGT3822" s="1462"/>
      <c r="UGU3822" s="1462"/>
      <c r="UGV3822" s="1462"/>
      <c r="UGW3822" s="1462"/>
      <c r="UGX3822" s="1463"/>
      <c r="UGY3822" s="1462"/>
      <c r="UGZ3822" s="1462"/>
      <c r="UHA3822" s="1462"/>
      <c r="UHB3822" s="1462"/>
      <c r="UHC3822" s="1462"/>
      <c r="UHD3822" s="1462"/>
      <c r="UHE3822" s="1462"/>
      <c r="UHF3822" s="1463"/>
      <c r="UHG3822" s="1462"/>
      <c r="UHH3822" s="1462"/>
      <c r="UHI3822" s="1463"/>
      <c r="UHJ3822" s="1463"/>
      <c r="UHK3822" s="1463"/>
      <c r="UHL3822" s="1463"/>
      <c r="UHM3822" s="1463"/>
      <c r="UHN3822" s="1463"/>
      <c r="UHO3822" s="1462"/>
      <c r="UHP3822" s="1462"/>
      <c r="UHQ3822" s="1464"/>
      <c r="UHR3822" s="1465"/>
      <c r="UHS3822" s="1466"/>
      <c r="UHT3822" s="1466"/>
      <c r="UHU3822" s="1462"/>
      <c r="UHV3822" s="1462"/>
      <c r="UHW3822" s="1462"/>
      <c r="UHX3822" s="1462"/>
      <c r="UHY3822" s="1463"/>
      <c r="UHZ3822" s="1462"/>
      <c r="UIA3822" s="1462"/>
      <c r="UIB3822" s="1462"/>
      <c r="UIC3822" s="1462"/>
      <c r="UID3822" s="1463"/>
      <c r="UIE3822" s="1462"/>
      <c r="UIF3822" s="1462"/>
      <c r="UIG3822" s="1462"/>
      <c r="UIH3822" s="1462"/>
      <c r="UII3822" s="1462"/>
      <c r="UIJ3822" s="1462"/>
      <c r="UIK3822" s="1462"/>
      <c r="UIL3822" s="1463"/>
      <c r="UIM3822" s="1462"/>
      <c r="UIN3822" s="1462"/>
      <c r="UIO3822" s="1463"/>
      <c r="UIP3822" s="1463"/>
      <c r="UIQ3822" s="1463"/>
      <c r="UIR3822" s="1463"/>
      <c r="UIS3822" s="1463"/>
      <c r="UIT3822" s="1463"/>
      <c r="UIU3822" s="1462"/>
      <c r="UIV3822" s="1462"/>
      <c r="UIW3822" s="1464"/>
      <c r="UIX3822" s="1465"/>
      <c r="UIY3822" s="1466"/>
      <c r="UIZ3822" s="1466"/>
      <c r="UJA3822" s="1462"/>
      <c r="UJB3822" s="1462"/>
      <c r="UJC3822" s="1462"/>
      <c r="UJD3822" s="1462"/>
      <c r="UJE3822" s="1463"/>
      <c r="UJF3822" s="1462"/>
      <c r="UJG3822" s="1462"/>
      <c r="UJH3822" s="1462"/>
      <c r="UJI3822" s="1462"/>
      <c r="UJJ3822" s="1463"/>
      <c r="UJK3822" s="1462"/>
      <c r="UJL3822" s="1462"/>
      <c r="UJM3822" s="1462"/>
      <c r="UJN3822" s="1462"/>
      <c r="UJO3822" s="1462"/>
      <c r="UJP3822" s="1462"/>
      <c r="UJQ3822" s="1462"/>
      <c r="UJR3822" s="1463"/>
      <c r="UJS3822" s="1462"/>
      <c r="UJT3822" s="1462"/>
      <c r="UJU3822" s="1463"/>
      <c r="UJV3822" s="1463"/>
      <c r="UJW3822" s="1463"/>
      <c r="UJX3822" s="1463"/>
      <c r="UJY3822" s="1463"/>
      <c r="UJZ3822" s="1463"/>
      <c r="UKA3822" s="1462"/>
      <c r="UKB3822" s="1462"/>
      <c r="UKC3822" s="1464"/>
      <c r="UKD3822" s="1465"/>
      <c r="UKE3822" s="1466"/>
      <c r="UKF3822" s="1466"/>
      <c r="UKG3822" s="1462"/>
      <c r="UKH3822" s="1462"/>
      <c r="UKI3822" s="1462"/>
      <c r="UKJ3822" s="1462"/>
      <c r="UKK3822" s="1463"/>
      <c r="UKL3822" s="1462"/>
      <c r="UKM3822" s="1462"/>
      <c r="UKN3822" s="1462"/>
      <c r="UKO3822" s="1462"/>
      <c r="UKP3822" s="1463"/>
      <c r="UKQ3822" s="1462"/>
      <c r="UKR3822" s="1462"/>
      <c r="UKS3822" s="1462"/>
      <c r="UKT3822" s="1462"/>
      <c r="UKU3822" s="1462"/>
      <c r="UKV3822" s="1462"/>
      <c r="UKW3822" s="1462"/>
      <c r="UKX3822" s="1463"/>
      <c r="UKY3822" s="1462"/>
      <c r="UKZ3822" s="1462"/>
      <c r="ULA3822" s="1463"/>
      <c r="ULB3822" s="1463"/>
      <c r="ULC3822" s="1463"/>
      <c r="ULD3822" s="1463"/>
      <c r="ULE3822" s="1463"/>
      <c r="ULF3822" s="1463"/>
      <c r="ULG3822" s="1462"/>
      <c r="ULH3822" s="1462"/>
      <c r="ULI3822" s="1464"/>
      <c r="ULJ3822" s="1465"/>
      <c r="ULK3822" s="1466"/>
      <c r="ULL3822" s="1466"/>
      <c r="ULM3822" s="1462"/>
      <c r="ULN3822" s="1462"/>
      <c r="ULO3822" s="1462"/>
      <c r="ULP3822" s="1462"/>
      <c r="ULQ3822" s="1463"/>
      <c r="ULR3822" s="1462"/>
      <c r="ULS3822" s="1462"/>
      <c r="ULT3822" s="1462"/>
      <c r="ULU3822" s="1462"/>
      <c r="ULV3822" s="1463"/>
      <c r="ULW3822" s="1462"/>
      <c r="ULX3822" s="1462"/>
      <c r="ULY3822" s="1462"/>
      <c r="ULZ3822" s="1462"/>
      <c r="UMA3822" s="1462"/>
      <c r="UMB3822" s="1462"/>
      <c r="UMC3822" s="1462"/>
      <c r="UMD3822" s="1463"/>
      <c r="UME3822" s="1462"/>
      <c r="UMF3822" s="1462"/>
      <c r="UMG3822" s="1463"/>
      <c r="UMH3822" s="1463"/>
      <c r="UMI3822" s="1463"/>
      <c r="UMJ3822" s="1463"/>
      <c r="UMK3822" s="1463"/>
      <c r="UML3822" s="1463"/>
      <c r="UMM3822" s="1462"/>
      <c r="UMN3822" s="1462"/>
      <c r="UMO3822" s="1464"/>
      <c r="UMP3822" s="1465"/>
      <c r="UMQ3822" s="1466"/>
      <c r="UMR3822" s="1466"/>
      <c r="UMS3822" s="1462"/>
      <c r="UMT3822" s="1462"/>
      <c r="UMU3822" s="1462"/>
      <c r="UMV3822" s="1462"/>
      <c r="UMW3822" s="1463"/>
      <c r="UMX3822" s="1462"/>
      <c r="UMY3822" s="1462"/>
      <c r="UMZ3822" s="1462"/>
      <c r="UNA3822" s="1462"/>
      <c r="UNB3822" s="1463"/>
      <c r="UNC3822" s="1462"/>
      <c r="UND3822" s="1462"/>
      <c r="UNE3822" s="1462"/>
      <c r="UNF3822" s="1462"/>
      <c r="UNG3822" s="1462"/>
      <c r="UNH3822" s="1462"/>
      <c r="UNI3822" s="1462"/>
      <c r="UNJ3822" s="1463"/>
      <c r="UNK3822" s="1462"/>
      <c r="UNL3822" s="1462"/>
      <c r="UNM3822" s="1463"/>
      <c r="UNN3822" s="1463"/>
      <c r="UNO3822" s="1463"/>
      <c r="UNP3822" s="1463"/>
      <c r="UNQ3822" s="1463"/>
      <c r="UNR3822" s="1463"/>
      <c r="UNS3822" s="1462"/>
      <c r="UNT3822" s="1462"/>
      <c r="UNU3822" s="1464"/>
      <c r="UNV3822" s="1465"/>
      <c r="UNW3822" s="1466"/>
      <c r="UNX3822" s="1466"/>
      <c r="UNY3822" s="1462"/>
      <c r="UNZ3822" s="1462"/>
      <c r="UOA3822" s="1462"/>
      <c r="UOB3822" s="1462"/>
      <c r="UOC3822" s="1463"/>
      <c r="UOD3822" s="1462"/>
      <c r="UOE3822" s="1462"/>
      <c r="UOF3822" s="1462"/>
      <c r="UOG3822" s="1462"/>
      <c r="UOH3822" s="1463"/>
      <c r="UOI3822" s="1462"/>
      <c r="UOJ3822" s="1462"/>
      <c r="UOK3822" s="1462"/>
      <c r="UOL3822" s="1462"/>
      <c r="UOM3822" s="1462"/>
      <c r="UON3822" s="1462"/>
      <c r="UOO3822" s="1462"/>
      <c r="UOP3822" s="1463"/>
      <c r="UOQ3822" s="1462"/>
      <c r="UOR3822" s="1462"/>
      <c r="UOS3822" s="1463"/>
      <c r="UOT3822" s="1463"/>
      <c r="UOU3822" s="1463"/>
      <c r="UOV3822" s="1463"/>
      <c r="UOW3822" s="1463"/>
      <c r="UOX3822" s="1463"/>
      <c r="UOY3822" s="1462"/>
      <c r="UOZ3822" s="1462"/>
      <c r="UPA3822" s="1464"/>
      <c r="UPB3822" s="1465"/>
      <c r="UPC3822" s="1466"/>
      <c r="UPD3822" s="1466"/>
      <c r="UPE3822" s="1462"/>
      <c r="UPF3822" s="1462"/>
      <c r="UPG3822" s="1462"/>
      <c r="UPH3822" s="1462"/>
      <c r="UPI3822" s="1463"/>
      <c r="UPJ3822" s="1462"/>
      <c r="UPK3822" s="1462"/>
      <c r="UPL3822" s="1462"/>
      <c r="UPM3822" s="1462"/>
      <c r="UPN3822" s="1463"/>
      <c r="UPO3822" s="1462"/>
      <c r="UPP3822" s="1462"/>
      <c r="UPQ3822" s="1462"/>
      <c r="UPR3822" s="1462"/>
      <c r="UPS3822" s="1462"/>
      <c r="UPT3822" s="1462"/>
      <c r="UPU3822" s="1462"/>
      <c r="UPV3822" s="1463"/>
      <c r="UPW3822" s="1462"/>
      <c r="UPX3822" s="1462"/>
      <c r="UPY3822" s="1463"/>
      <c r="UPZ3822" s="1463"/>
      <c r="UQA3822" s="1463"/>
      <c r="UQB3822" s="1463"/>
      <c r="UQC3822" s="1463"/>
      <c r="UQD3822" s="1463"/>
      <c r="UQE3822" s="1462"/>
      <c r="UQF3822" s="1462"/>
      <c r="UQG3822" s="1464"/>
      <c r="UQH3822" s="1465"/>
      <c r="UQI3822" s="1466"/>
      <c r="UQJ3822" s="1466"/>
      <c r="UQK3822" s="1462"/>
      <c r="UQL3822" s="1462"/>
      <c r="UQM3822" s="1462"/>
      <c r="UQN3822" s="1462"/>
      <c r="UQO3822" s="1463"/>
      <c r="UQP3822" s="1462"/>
      <c r="UQQ3822" s="1462"/>
      <c r="UQR3822" s="1462"/>
      <c r="UQS3822" s="1462"/>
      <c r="UQT3822" s="1463"/>
      <c r="UQU3822" s="1462"/>
      <c r="UQV3822" s="1462"/>
      <c r="UQW3822" s="1462"/>
      <c r="UQX3822" s="1462"/>
      <c r="UQY3822" s="1462"/>
      <c r="UQZ3822" s="1462"/>
      <c r="URA3822" s="1462"/>
      <c r="URB3822" s="1463"/>
      <c r="URC3822" s="1462"/>
      <c r="URD3822" s="1462"/>
      <c r="URE3822" s="1463"/>
      <c r="URF3822" s="1463"/>
      <c r="URG3822" s="1463"/>
      <c r="URH3822" s="1463"/>
      <c r="URI3822" s="1463"/>
      <c r="URJ3822" s="1463"/>
      <c r="URK3822" s="1462"/>
      <c r="URL3822" s="1462"/>
      <c r="URM3822" s="1464"/>
      <c r="URN3822" s="1465"/>
      <c r="URO3822" s="1466"/>
      <c r="URP3822" s="1466"/>
      <c r="URQ3822" s="1462"/>
      <c r="URR3822" s="1462"/>
      <c r="URS3822" s="1462"/>
      <c r="URT3822" s="1462"/>
      <c r="URU3822" s="1463"/>
      <c r="URV3822" s="1462"/>
      <c r="URW3822" s="1462"/>
      <c r="URX3822" s="1462"/>
      <c r="URY3822" s="1462"/>
      <c r="URZ3822" s="1463"/>
      <c r="USA3822" s="1462"/>
      <c r="USB3822" s="1462"/>
      <c r="USC3822" s="1462"/>
      <c r="USD3822" s="1462"/>
      <c r="USE3822" s="1462"/>
      <c r="USF3822" s="1462"/>
      <c r="USG3822" s="1462"/>
      <c r="USH3822" s="1463"/>
      <c r="USI3822" s="1462"/>
      <c r="USJ3822" s="1462"/>
      <c r="USK3822" s="1463"/>
      <c r="USL3822" s="1463"/>
      <c r="USM3822" s="1463"/>
      <c r="USN3822" s="1463"/>
      <c r="USO3822" s="1463"/>
      <c r="USP3822" s="1463"/>
      <c r="USQ3822" s="1462"/>
      <c r="USR3822" s="1462"/>
      <c r="USS3822" s="1464"/>
      <c r="UST3822" s="1465"/>
      <c r="USU3822" s="1466"/>
      <c r="USV3822" s="1466"/>
      <c r="USW3822" s="1462"/>
      <c r="USX3822" s="1462"/>
      <c r="USY3822" s="1462"/>
      <c r="USZ3822" s="1462"/>
      <c r="UTA3822" s="1463"/>
      <c r="UTB3822" s="1462"/>
      <c r="UTC3822" s="1462"/>
      <c r="UTD3822" s="1462"/>
      <c r="UTE3822" s="1462"/>
      <c r="UTF3822" s="1463"/>
      <c r="UTG3822" s="1462"/>
      <c r="UTH3822" s="1462"/>
      <c r="UTI3822" s="1462"/>
      <c r="UTJ3822" s="1462"/>
      <c r="UTK3822" s="1462"/>
      <c r="UTL3822" s="1462"/>
      <c r="UTM3822" s="1462"/>
      <c r="UTN3822" s="1463"/>
      <c r="UTO3822" s="1462"/>
      <c r="UTP3822" s="1462"/>
      <c r="UTQ3822" s="1463"/>
      <c r="UTR3822" s="1463"/>
      <c r="UTS3822" s="1463"/>
      <c r="UTT3822" s="1463"/>
      <c r="UTU3822" s="1463"/>
      <c r="UTV3822" s="1463"/>
      <c r="UTW3822" s="1462"/>
      <c r="UTX3822" s="1462"/>
      <c r="UTY3822" s="1464"/>
      <c r="UTZ3822" s="1465"/>
      <c r="UUA3822" s="1466"/>
      <c r="UUB3822" s="1466"/>
      <c r="UUC3822" s="1462"/>
      <c r="UUD3822" s="1462"/>
      <c r="UUE3822" s="1462"/>
      <c r="UUF3822" s="1462"/>
      <c r="UUG3822" s="1463"/>
      <c r="UUH3822" s="1462"/>
      <c r="UUI3822" s="1462"/>
      <c r="UUJ3822" s="1462"/>
      <c r="UUK3822" s="1462"/>
      <c r="UUL3822" s="1463"/>
      <c r="UUM3822" s="1462"/>
      <c r="UUN3822" s="1462"/>
      <c r="UUO3822" s="1462"/>
      <c r="UUP3822" s="1462"/>
      <c r="UUQ3822" s="1462"/>
      <c r="UUR3822" s="1462"/>
      <c r="UUS3822" s="1462"/>
      <c r="UUT3822" s="1463"/>
      <c r="UUU3822" s="1462"/>
      <c r="UUV3822" s="1462"/>
      <c r="UUW3822" s="1463"/>
      <c r="UUX3822" s="1463"/>
      <c r="UUY3822" s="1463"/>
      <c r="UUZ3822" s="1463"/>
      <c r="UVA3822" s="1463"/>
      <c r="UVB3822" s="1463"/>
      <c r="UVC3822" s="1462"/>
      <c r="UVD3822" s="1462"/>
      <c r="UVE3822" s="1464"/>
      <c r="UVF3822" s="1465"/>
      <c r="UVG3822" s="1466"/>
      <c r="UVH3822" s="1466"/>
      <c r="UVI3822" s="1462"/>
      <c r="UVJ3822" s="1462"/>
      <c r="UVK3822" s="1462"/>
      <c r="UVL3822" s="1462"/>
      <c r="UVM3822" s="1463"/>
      <c r="UVN3822" s="1462"/>
      <c r="UVO3822" s="1462"/>
      <c r="UVP3822" s="1462"/>
      <c r="UVQ3822" s="1462"/>
      <c r="UVR3822" s="1463"/>
      <c r="UVS3822" s="1462"/>
      <c r="UVT3822" s="1462"/>
      <c r="UVU3822" s="1462"/>
      <c r="UVV3822" s="1462"/>
      <c r="UVW3822" s="1462"/>
      <c r="UVX3822" s="1462"/>
      <c r="UVY3822" s="1462"/>
      <c r="UVZ3822" s="1463"/>
      <c r="UWA3822" s="1462"/>
      <c r="UWB3822" s="1462"/>
      <c r="UWC3822" s="1463"/>
      <c r="UWD3822" s="1463"/>
      <c r="UWE3822" s="1463"/>
      <c r="UWF3822" s="1463"/>
      <c r="UWG3822" s="1463"/>
      <c r="UWH3822" s="1463"/>
      <c r="UWI3822" s="1462"/>
      <c r="UWJ3822" s="1462"/>
      <c r="UWK3822" s="1464"/>
      <c r="UWL3822" s="1465"/>
      <c r="UWM3822" s="1466"/>
      <c r="UWN3822" s="1466"/>
      <c r="UWO3822" s="1462"/>
      <c r="UWP3822" s="1462"/>
      <c r="UWQ3822" s="1462"/>
      <c r="UWR3822" s="1462"/>
      <c r="UWS3822" s="1463"/>
      <c r="UWT3822" s="1462"/>
      <c r="UWU3822" s="1462"/>
      <c r="UWV3822" s="1462"/>
      <c r="UWW3822" s="1462"/>
      <c r="UWX3822" s="1463"/>
      <c r="UWY3822" s="1462"/>
      <c r="UWZ3822" s="1462"/>
      <c r="UXA3822" s="1462"/>
      <c r="UXB3822" s="1462"/>
      <c r="UXC3822" s="1462"/>
      <c r="UXD3822" s="1462"/>
      <c r="UXE3822" s="1462"/>
      <c r="UXF3822" s="1463"/>
      <c r="UXG3822" s="1462"/>
      <c r="UXH3822" s="1462"/>
      <c r="UXI3822" s="1463"/>
      <c r="UXJ3822" s="1463"/>
      <c r="UXK3822" s="1463"/>
      <c r="UXL3822" s="1463"/>
      <c r="UXM3822" s="1463"/>
      <c r="UXN3822" s="1463"/>
      <c r="UXO3822" s="1462"/>
      <c r="UXP3822" s="1462"/>
      <c r="UXQ3822" s="1464"/>
      <c r="UXR3822" s="1465"/>
      <c r="UXS3822" s="1466"/>
      <c r="UXT3822" s="1466"/>
      <c r="UXU3822" s="1462"/>
      <c r="UXV3822" s="1462"/>
      <c r="UXW3822" s="1462"/>
      <c r="UXX3822" s="1462"/>
      <c r="UXY3822" s="1463"/>
      <c r="UXZ3822" s="1462"/>
      <c r="UYA3822" s="1462"/>
      <c r="UYB3822" s="1462"/>
      <c r="UYC3822" s="1462"/>
      <c r="UYD3822" s="1463"/>
      <c r="UYE3822" s="1462"/>
      <c r="UYF3822" s="1462"/>
      <c r="UYG3822" s="1462"/>
      <c r="UYH3822" s="1462"/>
      <c r="UYI3822" s="1462"/>
      <c r="UYJ3822" s="1462"/>
      <c r="UYK3822" s="1462"/>
      <c r="UYL3822" s="1463"/>
      <c r="UYM3822" s="1462"/>
      <c r="UYN3822" s="1462"/>
      <c r="UYO3822" s="1463"/>
      <c r="UYP3822" s="1463"/>
      <c r="UYQ3822" s="1463"/>
      <c r="UYR3822" s="1463"/>
      <c r="UYS3822" s="1463"/>
      <c r="UYT3822" s="1463"/>
      <c r="UYU3822" s="1462"/>
      <c r="UYV3822" s="1462"/>
      <c r="UYW3822" s="1464"/>
      <c r="UYX3822" s="1465"/>
      <c r="UYY3822" s="1466"/>
      <c r="UYZ3822" s="1466"/>
      <c r="UZA3822" s="1462"/>
      <c r="UZB3822" s="1462"/>
      <c r="UZC3822" s="1462"/>
      <c r="UZD3822" s="1462"/>
      <c r="UZE3822" s="1463"/>
      <c r="UZF3822" s="1462"/>
      <c r="UZG3822" s="1462"/>
      <c r="UZH3822" s="1462"/>
      <c r="UZI3822" s="1462"/>
      <c r="UZJ3822" s="1463"/>
      <c r="UZK3822" s="1462"/>
      <c r="UZL3822" s="1462"/>
      <c r="UZM3822" s="1462"/>
      <c r="UZN3822" s="1462"/>
      <c r="UZO3822" s="1462"/>
      <c r="UZP3822" s="1462"/>
      <c r="UZQ3822" s="1462"/>
      <c r="UZR3822" s="1463"/>
      <c r="UZS3822" s="1462"/>
      <c r="UZT3822" s="1462"/>
      <c r="UZU3822" s="1463"/>
      <c r="UZV3822" s="1463"/>
      <c r="UZW3822" s="1463"/>
      <c r="UZX3822" s="1463"/>
      <c r="UZY3822" s="1463"/>
      <c r="UZZ3822" s="1463"/>
      <c r="VAA3822" s="1462"/>
      <c r="VAB3822" s="1462"/>
      <c r="VAC3822" s="1464"/>
      <c r="VAD3822" s="1465"/>
      <c r="VAE3822" s="1466"/>
      <c r="VAF3822" s="1466"/>
      <c r="VAG3822" s="1462"/>
      <c r="VAH3822" s="1462"/>
      <c r="VAI3822" s="1462"/>
      <c r="VAJ3822" s="1462"/>
      <c r="VAK3822" s="1463"/>
      <c r="VAL3822" s="1462"/>
      <c r="VAM3822" s="1462"/>
      <c r="VAN3822" s="1462"/>
      <c r="VAO3822" s="1462"/>
      <c r="VAP3822" s="1463"/>
      <c r="VAQ3822" s="1462"/>
      <c r="VAR3822" s="1462"/>
      <c r="VAS3822" s="1462"/>
      <c r="VAT3822" s="1462"/>
      <c r="VAU3822" s="1462"/>
      <c r="VAV3822" s="1462"/>
      <c r="VAW3822" s="1462"/>
      <c r="VAX3822" s="1463"/>
      <c r="VAY3822" s="1462"/>
      <c r="VAZ3822" s="1462"/>
      <c r="VBA3822" s="1463"/>
      <c r="VBB3822" s="1463"/>
      <c r="VBC3822" s="1463"/>
      <c r="VBD3822" s="1463"/>
      <c r="VBE3822" s="1463"/>
      <c r="VBF3822" s="1463"/>
      <c r="VBG3822" s="1462"/>
      <c r="VBH3822" s="1462"/>
      <c r="VBI3822" s="1464"/>
      <c r="VBJ3822" s="1465"/>
      <c r="VBK3822" s="1466"/>
      <c r="VBL3822" s="1466"/>
      <c r="VBM3822" s="1462"/>
      <c r="VBN3822" s="1462"/>
      <c r="VBO3822" s="1462"/>
      <c r="VBP3822" s="1462"/>
      <c r="VBQ3822" s="1463"/>
      <c r="VBR3822" s="1462"/>
      <c r="VBS3822" s="1462"/>
      <c r="VBT3822" s="1462"/>
      <c r="VBU3822" s="1462"/>
      <c r="VBV3822" s="1463"/>
      <c r="VBW3822" s="1462"/>
      <c r="VBX3822" s="1462"/>
      <c r="VBY3822" s="1462"/>
      <c r="VBZ3822" s="1462"/>
      <c r="VCA3822" s="1462"/>
      <c r="VCB3822" s="1462"/>
      <c r="VCC3822" s="1462"/>
      <c r="VCD3822" s="1463"/>
      <c r="VCE3822" s="1462"/>
      <c r="VCF3822" s="1462"/>
      <c r="VCG3822" s="1463"/>
      <c r="VCH3822" s="1463"/>
      <c r="VCI3822" s="1463"/>
      <c r="VCJ3822" s="1463"/>
      <c r="VCK3822" s="1463"/>
      <c r="VCL3822" s="1463"/>
      <c r="VCM3822" s="1462"/>
      <c r="VCN3822" s="1462"/>
      <c r="VCO3822" s="1464"/>
      <c r="VCP3822" s="1465"/>
      <c r="VCQ3822" s="1466"/>
      <c r="VCR3822" s="1466"/>
      <c r="VCS3822" s="1462"/>
      <c r="VCT3822" s="1462"/>
      <c r="VCU3822" s="1462"/>
      <c r="VCV3822" s="1462"/>
      <c r="VCW3822" s="1463"/>
      <c r="VCX3822" s="1462"/>
      <c r="VCY3822" s="1462"/>
      <c r="VCZ3822" s="1462"/>
      <c r="VDA3822" s="1462"/>
      <c r="VDB3822" s="1463"/>
      <c r="VDC3822" s="1462"/>
      <c r="VDD3822" s="1462"/>
      <c r="VDE3822" s="1462"/>
      <c r="VDF3822" s="1462"/>
      <c r="VDG3822" s="1462"/>
      <c r="VDH3822" s="1462"/>
      <c r="VDI3822" s="1462"/>
      <c r="VDJ3822" s="1463"/>
      <c r="VDK3822" s="1462"/>
      <c r="VDL3822" s="1462"/>
      <c r="VDM3822" s="1463"/>
      <c r="VDN3822" s="1463"/>
      <c r="VDO3822" s="1463"/>
      <c r="VDP3822" s="1463"/>
      <c r="VDQ3822" s="1463"/>
      <c r="VDR3822" s="1463"/>
      <c r="VDS3822" s="1462"/>
      <c r="VDT3822" s="1462"/>
      <c r="VDU3822" s="1464"/>
      <c r="VDV3822" s="1465"/>
      <c r="VDW3822" s="1466"/>
      <c r="VDX3822" s="1466"/>
      <c r="VDY3822" s="1462"/>
      <c r="VDZ3822" s="1462"/>
      <c r="VEA3822" s="1462"/>
      <c r="VEB3822" s="1462"/>
      <c r="VEC3822" s="1463"/>
      <c r="VED3822" s="1462"/>
      <c r="VEE3822" s="1462"/>
      <c r="VEF3822" s="1462"/>
      <c r="VEG3822" s="1462"/>
      <c r="VEH3822" s="1463"/>
      <c r="VEI3822" s="1462"/>
      <c r="VEJ3822" s="1462"/>
      <c r="VEK3822" s="1462"/>
      <c r="VEL3822" s="1462"/>
      <c r="VEM3822" s="1462"/>
      <c r="VEN3822" s="1462"/>
      <c r="VEO3822" s="1462"/>
      <c r="VEP3822" s="1463"/>
      <c r="VEQ3822" s="1462"/>
      <c r="VER3822" s="1462"/>
      <c r="VES3822" s="1463"/>
      <c r="VET3822" s="1463"/>
      <c r="VEU3822" s="1463"/>
      <c r="VEV3822" s="1463"/>
      <c r="VEW3822" s="1463"/>
      <c r="VEX3822" s="1463"/>
      <c r="VEY3822" s="1462"/>
      <c r="VEZ3822" s="1462"/>
      <c r="VFA3822" s="1464"/>
      <c r="VFB3822" s="1465"/>
      <c r="VFC3822" s="1466"/>
      <c r="VFD3822" s="1466"/>
      <c r="VFE3822" s="1462"/>
      <c r="VFF3822" s="1462"/>
      <c r="VFG3822" s="1462"/>
      <c r="VFH3822" s="1462"/>
      <c r="VFI3822" s="1463"/>
      <c r="VFJ3822" s="1462"/>
      <c r="VFK3822" s="1462"/>
      <c r="VFL3822" s="1462"/>
      <c r="VFM3822" s="1462"/>
      <c r="VFN3822" s="1463"/>
      <c r="VFO3822" s="1462"/>
      <c r="VFP3822" s="1462"/>
      <c r="VFQ3822" s="1462"/>
      <c r="VFR3822" s="1462"/>
      <c r="VFS3822" s="1462"/>
      <c r="VFT3822" s="1462"/>
      <c r="VFU3822" s="1462"/>
      <c r="VFV3822" s="1463"/>
      <c r="VFW3822" s="1462"/>
      <c r="VFX3822" s="1462"/>
      <c r="VFY3822" s="1463"/>
      <c r="VFZ3822" s="1463"/>
      <c r="VGA3822" s="1463"/>
      <c r="VGB3822" s="1463"/>
      <c r="VGC3822" s="1463"/>
      <c r="VGD3822" s="1463"/>
      <c r="VGE3822" s="1462"/>
      <c r="VGF3822" s="1462"/>
      <c r="VGG3822" s="1464"/>
      <c r="VGH3822" s="1465"/>
      <c r="VGI3822" s="1466"/>
      <c r="VGJ3822" s="1466"/>
      <c r="VGK3822" s="1462"/>
      <c r="VGL3822" s="1462"/>
      <c r="VGM3822" s="1462"/>
      <c r="VGN3822" s="1462"/>
      <c r="VGO3822" s="1463"/>
      <c r="VGP3822" s="1462"/>
      <c r="VGQ3822" s="1462"/>
      <c r="VGR3822" s="1462"/>
      <c r="VGS3822" s="1462"/>
      <c r="VGT3822" s="1463"/>
      <c r="VGU3822" s="1462"/>
      <c r="VGV3822" s="1462"/>
      <c r="VGW3822" s="1462"/>
      <c r="VGX3822" s="1462"/>
      <c r="VGY3822" s="1462"/>
      <c r="VGZ3822" s="1462"/>
      <c r="VHA3822" s="1462"/>
      <c r="VHB3822" s="1463"/>
      <c r="VHC3822" s="1462"/>
      <c r="VHD3822" s="1462"/>
      <c r="VHE3822" s="1463"/>
      <c r="VHF3822" s="1463"/>
      <c r="VHG3822" s="1463"/>
      <c r="VHH3822" s="1463"/>
      <c r="VHI3822" s="1463"/>
      <c r="VHJ3822" s="1463"/>
      <c r="VHK3822" s="1462"/>
      <c r="VHL3822" s="1462"/>
      <c r="VHM3822" s="1464"/>
      <c r="VHN3822" s="1465"/>
      <c r="VHO3822" s="1466"/>
      <c r="VHP3822" s="1466"/>
      <c r="VHQ3822" s="1462"/>
      <c r="VHR3822" s="1462"/>
      <c r="VHS3822" s="1462"/>
      <c r="VHT3822" s="1462"/>
      <c r="VHU3822" s="1463"/>
      <c r="VHV3822" s="1462"/>
      <c r="VHW3822" s="1462"/>
      <c r="VHX3822" s="1462"/>
      <c r="VHY3822" s="1462"/>
      <c r="VHZ3822" s="1463"/>
      <c r="VIA3822" s="1462"/>
      <c r="VIB3822" s="1462"/>
      <c r="VIC3822" s="1462"/>
      <c r="VID3822" s="1462"/>
      <c r="VIE3822" s="1462"/>
      <c r="VIF3822" s="1462"/>
      <c r="VIG3822" s="1462"/>
      <c r="VIH3822" s="1463"/>
      <c r="VII3822" s="1462"/>
      <c r="VIJ3822" s="1462"/>
      <c r="VIK3822" s="1463"/>
      <c r="VIL3822" s="1463"/>
      <c r="VIM3822" s="1463"/>
      <c r="VIN3822" s="1463"/>
      <c r="VIO3822" s="1463"/>
      <c r="VIP3822" s="1463"/>
      <c r="VIQ3822" s="1462"/>
      <c r="VIR3822" s="1462"/>
      <c r="VIS3822" s="1464"/>
      <c r="VIT3822" s="1465"/>
      <c r="VIU3822" s="1466"/>
      <c r="VIV3822" s="1466"/>
      <c r="VIW3822" s="1462"/>
      <c r="VIX3822" s="1462"/>
      <c r="VIY3822" s="1462"/>
      <c r="VIZ3822" s="1462"/>
      <c r="VJA3822" s="1463"/>
      <c r="VJB3822" s="1462"/>
      <c r="VJC3822" s="1462"/>
      <c r="VJD3822" s="1462"/>
      <c r="VJE3822" s="1462"/>
      <c r="VJF3822" s="1463"/>
      <c r="VJG3822" s="1462"/>
      <c r="VJH3822" s="1462"/>
      <c r="VJI3822" s="1462"/>
      <c r="VJJ3822" s="1462"/>
      <c r="VJK3822" s="1462"/>
      <c r="VJL3822" s="1462"/>
      <c r="VJM3822" s="1462"/>
      <c r="VJN3822" s="1463"/>
      <c r="VJO3822" s="1462"/>
      <c r="VJP3822" s="1462"/>
      <c r="VJQ3822" s="1463"/>
      <c r="VJR3822" s="1463"/>
      <c r="VJS3822" s="1463"/>
      <c r="VJT3822" s="1463"/>
      <c r="VJU3822" s="1463"/>
      <c r="VJV3822" s="1463"/>
      <c r="VJW3822" s="1462"/>
      <c r="VJX3822" s="1462"/>
      <c r="VJY3822" s="1464"/>
      <c r="VJZ3822" s="1465"/>
      <c r="VKA3822" s="1466"/>
      <c r="VKB3822" s="1466"/>
      <c r="VKC3822" s="1462"/>
      <c r="VKD3822" s="1462"/>
      <c r="VKE3822" s="1462"/>
      <c r="VKF3822" s="1462"/>
      <c r="VKG3822" s="1463"/>
      <c r="VKH3822" s="1462"/>
      <c r="VKI3822" s="1462"/>
      <c r="VKJ3822" s="1462"/>
      <c r="VKK3822" s="1462"/>
      <c r="VKL3822" s="1463"/>
      <c r="VKM3822" s="1462"/>
      <c r="VKN3822" s="1462"/>
      <c r="VKO3822" s="1462"/>
      <c r="VKP3822" s="1462"/>
      <c r="VKQ3822" s="1462"/>
      <c r="VKR3822" s="1462"/>
      <c r="VKS3822" s="1462"/>
      <c r="VKT3822" s="1463"/>
      <c r="VKU3822" s="1462"/>
      <c r="VKV3822" s="1462"/>
      <c r="VKW3822" s="1463"/>
      <c r="VKX3822" s="1463"/>
      <c r="VKY3822" s="1463"/>
      <c r="VKZ3822" s="1463"/>
      <c r="VLA3822" s="1463"/>
      <c r="VLB3822" s="1463"/>
      <c r="VLC3822" s="1462"/>
      <c r="VLD3822" s="1462"/>
      <c r="VLE3822" s="1464"/>
      <c r="VLF3822" s="1465"/>
      <c r="VLG3822" s="1466"/>
      <c r="VLH3822" s="1466"/>
      <c r="VLI3822" s="1462"/>
      <c r="VLJ3822" s="1462"/>
      <c r="VLK3822" s="1462"/>
      <c r="VLL3822" s="1462"/>
      <c r="VLM3822" s="1463"/>
      <c r="VLN3822" s="1462"/>
      <c r="VLO3822" s="1462"/>
      <c r="VLP3822" s="1462"/>
      <c r="VLQ3822" s="1462"/>
      <c r="VLR3822" s="1463"/>
      <c r="VLS3822" s="1462"/>
      <c r="VLT3822" s="1462"/>
      <c r="VLU3822" s="1462"/>
      <c r="VLV3822" s="1462"/>
      <c r="VLW3822" s="1462"/>
      <c r="VLX3822" s="1462"/>
      <c r="VLY3822" s="1462"/>
      <c r="VLZ3822" s="1463"/>
      <c r="VMA3822" s="1462"/>
      <c r="VMB3822" s="1462"/>
      <c r="VMC3822" s="1463"/>
      <c r="VMD3822" s="1463"/>
      <c r="VME3822" s="1463"/>
      <c r="VMF3822" s="1463"/>
      <c r="VMG3822" s="1463"/>
      <c r="VMH3822" s="1463"/>
      <c r="VMI3822" s="1462"/>
      <c r="VMJ3822" s="1462"/>
      <c r="VMK3822" s="1464"/>
      <c r="VML3822" s="1465"/>
      <c r="VMM3822" s="1466"/>
      <c r="VMN3822" s="1466"/>
      <c r="VMO3822" s="1462"/>
      <c r="VMP3822" s="1462"/>
      <c r="VMQ3822" s="1462"/>
      <c r="VMR3822" s="1462"/>
      <c r="VMS3822" s="1463"/>
      <c r="VMT3822" s="1462"/>
      <c r="VMU3822" s="1462"/>
      <c r="VMV3822" s="1462"/>
      <c r="VMW3822" s="1462"/>
      <c r="VMX3822" s="1463"/>
      <c r="VMY3822" s="1462"/>
      <c r="VMZ3822" s="1462"/>
      <c r="VNA3822" s="1462"/>
      <c r="VNB3822" s="1462"/>
      <c r="VNC3822" s="1462"/>
      <c r="VND3822" s="1462"/>
      <c r="VNE3822" s="1462"/>
      <c r="VNF3822" s="1463"/>
      <c r="VNG3822" s="1462"/>
      <c r="VNH3822" s="1462"/>
      <c r="VNI3822" s="1463"/>
      <c r="VNJ3822" s="1463"/>
      <c r="VNK3822" s="1463"/>
      <c r="VNL3822" s="1463"/>
      <c r="VNM3822" s="1463"/>
      <c r="VNN3822" s="1463"/>
      <c r="VNO3822" s="1462"/>
      <c r="VNP3822" s="1462"/>
      <c r="VNQ3822" s="1464"/>
      <c r="VNR3822" s="1465"/>
      <c r="VNS3822" s="1466"/>
      <c r="VNT3822" s="1466"/>
      <c r="VNU3822" s="1462"/>
      <c r="VNV3822" s="1462"/>
      <c r="VNW3822" s="1462"/>
      <c r="VNX3822" s="1462"/>
      <c r="VNY3822" s="1463"/>
      <c r="VNZ3822" s="1462"/>
      <c r="VOA3822" s="1462"/>
      <c r="VOB3822" s="1462"/>
      <c r="VOC3822" s="1462"/>
      <c r="VOD3822" s="1463"/>
      <c r="VOE3822" s="1462"/>
      <c r="VOF3822" s="1462"/>
      <c r="VOG3822" s="1462"/>
      <c r="VOH3822" s="1462"/>
      <c r="VOI3822" s="1462"/>
      <c r="VOJ3822" s="1462"/>
      <c r="VOK3822" s="1462"/>
      <c r="VOL3822" s="1463"/>
      <c r="VOM3822" s="1462"/>
      <c r="VON3822" s="1462"/>
      <c r="VOO3822" s="1463"/>
      <c r="VOP3822" s="1463"/>
      <c r="VOQ3822" s="1463"/>
      <c r="VOR3822" s="1463"/>
      <c r="VOS3822" s="1463"/>
      <c r="VOT3822" s="1463"/>
      <c r="VOU3822" s="1462"/>
      <c r="VOV3822" s="1462"/>
      <c r="VOW3822" s="1464"/>
      <c r="VOX3822" s="1465"/>
      <c r="VOY3822" s="1466"/>
      <c r="VOZ3822" s="1466"/>
      <c r="VPA3822" s="1462"/>
      <c r="VPB3822" s="1462"/>
      <c r="VPC3822" s="1462"/>
      <c r="VPD3822" s="1462"/>
      <c r="VPE3822" s="1463"/>
      <c r="VPF3822" s="1462"/>
      <c r="VPG3822" s="1462"/>
      <c r="VPH3822" s="1462"/>
      <c r="VPI3822" s="1462"/>
      <c r="VPJ3822" s="1463"/>
      <c r="VPK3822" s="1462"/>
      <c r="VPL3822" s="1462"/>
      <c r="VPM3822" s="1462"/>
      <c r="VPN3822" s="1462"/>
      <c r="VPO3822" s="1462"/>
      <c r="VPP3822" s="1462"/>
      <c r="VPQ3822" s="1462"/>
      <c r="VPR3822" s="1463"/>
      <c r="VPS3822" s="1462"/>
      <c r="VPT3822" s="1462"/>
      <c r="VPU3822" s="1463"/>
      <c r="VPV3822" s="1463"/>
      <c r="VPW3822" s="1463"/>
      <c r="VPX3822" s="1463"/>
      <c r="VPY3822" s="1463"/>
      <c r="VPZ3822" s="1463"/>
      <c r="VQA3822" s="1462"/>
      <c r="VQB3822" s="1462"/>
      <c r="VQC3822" s="1464"/>
      <c r="VQD3822" s="1465"/>
      <c r="VQE3822" s="1466"/>
      <c r="VQF3822" s="1466"/>
      <c r="VQG3822" s="1462"/>
      <c r="VQH3822" s="1462"/>
      <c r="VQI3822" s="1462"/>
      <c r="VQJ3822" s="1462"/>
      <c r="VQK3822" s="1463"/>
      <c r="VQL3822" s="1462"/>
      <c r="VQM3822" s="1462"/>
      <c r="VQN3822" s="1462"/>
      <c r="VQO3822" s="1462"/>
      <c r="VQP3822" s="1463"/>
      <c r="VQQ3822" s="1462"/>
      <c r="VQR3822" s="1462"/>
      <c r="VQS3822" s="1462"/>
      <c r="VQT3822" s="1462"/>
      <c r="VQU3822" s="1462"/>
      <c r="VQV3822" s="1462"/>
      <c r="VQW3822" s="1462"/>
      <c r="VQX3822" s="1463"/>
      <c r="VQY3822" s="1462"/>
      <c r="VQZ3822" s="1462"/>
      <c r="VRA3822" s="1463"/>
      <c r="VRB3822" s="1463"/>
      <c r="VRC3822" s="1463"/>
      <c r="VRD3822" s="1463"/>
      <c r="VRE3822" s="1463"/>
      <c r="VRF3822" s="1463"/>
      <c r="VRG3822" s="1462"/>
      <c r="VRH3822" s="1462"/>
      <c r="VRI3822" s="1464"/>
      <c r="VRJ3822" s="1465"/>
      <c r="VRK3822" s="1466"/>
      <c r="VRL3822" s="1466"/>
      <c r="VRM3822" s="1462"/>
      <c r="VRN3822" s="1462"/>
      <c r="VRO3822" s="1462"/>
      <c r="VRP3822" s="1462"/>
      <c r="VRQ3822" s="1463"/>
      <c r="VRR3822" s="1462"/>
      <c r="VRS3822" s="1462"/>
      <c r="VRT3822" s="1462"/>
      <c r="VRU3822" s="1462"/>
      <c r="VRV3822" s="1463"/>
      <c r="VRW3822" s="1462"/>
      <c r="VRX3822" s="1462"/>
      <c r="VRY3822" s="1462"/>
      <c r="VRZ3822" s="1462"/>
      <c r="VSA3822" s="1462"/>
      <c r="VSB3822" s="1462"/>
      <c r="VSC3822" s="1462"/>
      <c r="VSD3822" s="1463"/>
      <c r="VSE3822" s="1462"/>
      <c r="VSF3822" s="1462"/>
      <c r="VSG3822" s="1463"/>
      <c r="VSH3822" s="1463"/>
      <c r="VSI3822" s="1463"/>
      <c r="VSJ3822" s="1463"/>
      <c r="VSK3822" s="1463"/>
      <c r="VSL3822" s="1463"/>
      <c r="VSM3822" s="1462"/>
      <c r="VSN3822" s="1462"/>
      <c r="VSO3822" s="1464"/>
      <c r="VSP3822" s="1465"/>
      <c r="VSQ3822" s="1466"/>
      <c r="VSR3822" s="1466"/>
      <c r="VSS3822" s="1462"/>
      <c r="VST3822" s="1462"/>
      <c r="VSU3822" s="1462"/>
      <c r="VSV3822" s="1462"/>
      <c r="VSW3822" s="1463"/>
      <c r="VSX3822" s="1462"/>
      <c r="VSY3822" s="1462"/>
      <c r="VSZ3822" s="1462"/>
      <c r="VTA3822" s="1462"/>
      <c r="VTB3822" s="1463"/>
      <c r="VTC3822" s="1462"/>
      <c r="VTD3822" s="1462"/>
      <c r="VTE3822" s="1462"/>
      <c r="VTF3822" s="1462"/>
      <c r="VTG3822" s="1462"/>
      <c r="VTH3822" s="1462"/>
      <c r="VTI3822" s="1462"/>
      <c r="VTJ3822" s="1463"/>
      <c r="VTK3822" s="1462"/>
      <c r="VTL3822" s="1462"/>
      <c r="VTM3822" s="1463"/>
      <c r="VTN3822" s="1463"/>
      <c r="VTO3822" s="1463"/>
      <c r="VTP3822" s="1463"/>
      <c r="VTQ3822" s="1463"/>
      <c r="VTR3822" s="1463"/>
      <c r="VTS3822" s="1462"/>
      <c r="VTT3822" s="1462"/>
      <c r="VTU3822" s="1464"/>
      <c r="VTV3822" s="1465"/>
      <c r="VTW3822" s="1466"/>
      <c r="VTX3822" s="1466"/>
      <c r="VTY3822" s="1462"/>
      <c r="VTZ3822" s="1462"/>
      <c r="VUA3822" s="1462"/>
      <c r="VUB3822" s="1462"/>
      <c r="VUC3822" s="1463"/>
      <c r="VUD3822" s="1462"/>
      <c r="VUE3822" s="1462"/>
      <c r="VUF3822" s="1462"/>
      <c r="VUG3822" s="1462"/>
      <c r="VUH3822" s="1463"/>
      <c r="VUI3822" s="1462"/>
      <c r="VUJ3822" s="1462"/>
      <c r="VUK3822" s="1462"/>
      <c r="VUL3822" s="1462"/>
      <c r="VUM3822" s="1462"/>
      <c r="VUN3822" s="1462"/>
      <c r="VUO3822" s="1462"/>
      <c r="VUP3822" s="1463"/>
      <c r="VUQ3822" s="1462"/>
      <c r="VUR3822" s="1462"/>
      <c r="VUS3822" s="1463"/>
      <c r="VUT3822" s="1463"/>
      <c r="VUU3822" s="1463"/>
      <c r="VUV3822" s="1463"/>
      <c r="VUW3822" s="1463"/>
      <c r="VUX3822" s="1463"/>
      <c r="VUY3822" s="1462"/>
      <c r="VUZ3822" s="1462"/>
      <c r="VVA3822" s="1464"/>
      <c r="VVB3822" s="1465"/>
      <c r="VVC3822" s="1466"/>
      <c r="VVD3822" s="1466"/>
      <c r="VVE3822" s="1462"/>
      <c r="VVF3822" s="1462"/>
      <c r="VVG3822" s="1462"/>
      <c r="VVH3822" s="1462"/>
      <c r="VVI3822" s="1463"/>
      <c r="VVJ3822" s="1462"/>
      <c r="VVK3822" s="1462"/>
      <c r="VVL3822" s="1462"/>
      <c r="VVM3822" s="1462"/>
      <c r="VVN3822" s="1463"/>
      <c r="VVO3822" s="1462"/>
      <c r="VVP3822" s="1462"/>
      <c r="VVQ3822" s="1462"/>
      <c r="VVR3822" s="1462"/>
      <c r="VVS3822" s="1462"/>
      <c r="VVT3822" s="1462"/>
      <c r="VVU3822" s="1462"/>
      <c r="VVV3822" s="1463"/>
      <c r="VVW3822" s="1462"/>
      <c r="VVX3822" s="1462"/>
      <c r="VVY3822" s="1463"/>
      <c r="VVZ3822" s="1463"/>
      <c r="VWA3822" s="1463"/>
      <c r="VWB3822" s="1463"/>
      <c r="VWC3822" s="1463"/>
      <c r="VWD3822" s="1463"/>
      <c r="VWE3822" s="1462"/>
      <c r="VWF3822" s="1462"/>
      <c r="VWG3822" s="1464"/>
      <c r="VWH3822" s="1465"/>
      <c r="VWI3822" s="1466"/>
      <c r="VWJ3822" s="1466"/>
      <c r="VWK3822" s="1462"/>
      <c r="VWL3822" s="1462"/>
      <c r="VWM3822" s="1462"/>
      <c r="VWN3822" s="1462"/>
      <c r="VWO3822" s="1463"/>
      <c r="VWP3822" s="1462"/>
      <c r="VWQ3822" s="1462"/>
      <c r="VWR3822" s="1462"/>
      <c r="VWS3822" s="1462"/>
      <c r="VWT3822" s="1463"/>
      <c r="VWU3822" s="1462"/>
      <c r="VWV3822" s="1462"/>
      <c r="VWW3822" s="1462"/>
      <c r="VWX3822" s="1462"/>
      <c r="VWY3822" s="1462"/>
      <c r="VWZ3822" s="1462"/>
      <c r="VXA3822" s="1462"/>
      <c r="VXB3822" s="1463"/>
      <c r="VXC3822" s="1462"/>
      <c r="VXD3822" s="1462"/>
      <c r="VXE3822" s="1463"/>
      <c r="VXF3822" s="1463"/>
      <c r="VXG3822" s="1463"/>
      <c r="VXH3822" s="1463"/>
      <c r="VXI3822" s="1463"/>
      <c r="VXJ3822" s="1463"/>
      <c r="VXK3822" s="1462"/>
      <c r="VXL3822" s="1462"/>
      <c r="VXM3822" s="1464"/>
      <c r="VXN3822" s="1465"/>
      <c r="VXO3822" s="1466"/>
      <c r="VXP3822" s="1466"/>
      <c r="VXQ3822" s="1462"/>
      <c r="VXR3822" s="1462"/>
      <c r="VXS3822" s="1462"/>
      <c r="VXT3822" s="1462"/>
      <c r="VXU3822" s="1463"/>
      <c r="VXV3822" s="1462"/>
      <c r="VXW3822" s="1462"/>
      <c r="VXX3822" s="1462"/>
      <c r="VXY3822" s="1462"/>
      <c r="VXZ3822" s="1463"/>
      <c r="VYA3822" s="1462"/>
      <c r="VYB3822" s="1462"/>
      <c r="VYC3822" s="1462"/>
      <c r="VYD3822" s="1462"/>
      <c r="VYE3822" s="1462"/>
      <c r="VYF3822" s="1462"/>
      <c r="VYG3822" s="1462"/>
      <c r="VYH3822" s="1463"/>
      <c r="VYI3822" s="1462"/>
      <c r="VYJ3822" s="1462"/>
      <c r="VYK3822" s="1463"/>
      <c r="VYL3822" s="1463"/>
      <c r="VYM3822" s="1463"/>
      <c r="VYN3822" s="1463"/>
      <c r="VYO3822" s="1463"/>
      <c r="VYP3822" s="1463"/>
      <c r="VYQ3822" s="1462"/>
      <c r="VYR3822" s="1462"/>
      <c r="VYS3822" s="1464"/>
      <c r="VYT3822" s="1465"/>
      <c r="VYU3822" s="1466"/>
      <c r="VYV3822" s="1466"/>
      <c r="VYW3822" s="1462"/>
      <c r="VYX3822" s="1462"/>
      <c r="VYY3822" s="1462"/>
      <c r="VYZ3822" s="1462"/>
      <c r="VZA3822" s="1463"/>
      <c r="VZB3822" s="1462"/>
      <c r="VZC3822" s="1462"/>
      <c r="VZD3822" s="1462"/>
      <c r="VZE3822" s="1462"/>
      <c r="VZF3822" s="1463"/>
      <c r="VZG3822" s="1462"/>
      <c r="VZH3822" s="1462"/>
      <c r="VZI3822" s="1462"/>
      <c r="VZJ3822" s="1462"/>
      <c r="VZK3822" s="1462"/>
      <c r="VZL3822" s="1462"/>
      <c r="VZM3822" s="1462"/>
      <c r="VZN3822" s="1463"/>
      <c r="VZO3822" s="1462"/>
      <c r="VZP3822" s="1462"/>
      <c r="VZQ3822" s="1463"/>
      <c r="VZR3822" s="1463"/>
      <c r="VZS3822" s="1463"/>
      <c r="VZT3822" s="1463"/>
      <c r="VZU3822" s="1463"/>
      <c r="VZV3822" s="1463"/>
      <c r="VZW3822" s="1462"/>
      <c r="VZX3822" s="1462"/>
      <c r="VZY3822" s="1464"/>
      <c r="VZZ3822" s="1465"/>
      <c r="WAA3822" s="1466"/>
      <c r="WAB3822" s="1466"/>
      <c r="WAC3822" s="1462"/>
      <c r="WAD3822" s="1462"/>
      <c r="WAE3822" s="1462"/>
      <c r="WAF3822" s="1462"/>
      <c r="WAG3822" s="1463"/>
      <c r="WAH3822" s="1462"/>
      <c r="WAI3822" s="1462"/>
      <c r="WAJ3822" s="1462"/>
      <c r="WAK3822" s="1462"/>
      <c r="WAL3822" s="1463"/>
      <c r="WAM3822" s="1462"/>
      <c r="WAN3822" s="1462"/>
      <c r="WAO3822" s="1462"/>
      <c r="WAP3822" s="1462"/>
      <c r="WAQ3822" s="1462"/>
      <c r="WAR3822" s="1462"/>
      <c r="WAS3822" s="1462"/>
      <c r="WAT3822" s="1463"/>
      <c r="WAU3822" s="1462"/>
      <c r="WAV3822" s="1462"/>
      <c r="WAW3822" s="1463"/>
      <c r="WAX3822" s="1463"/>
      <c r="WAY3822" s="1463"/>
      <c r="WAZ3822" s="1463"/>
      <c r="WBA3822" s="1463"/>
      <c r="WBB3822" s="1463"/>
      <c r="WBC3822" s="1462"/>
      <c r="WBD3822" s="1462"/>
      <c r="WBE3822" s="1464"/>
      <c r="WBF3822" s="1465"/>
      <c r="WBG3822" s="1466"/>
      <c r="WBH3822" s="1466"/>
      <c r="WBI3822" s="1462"/>
      <c r="WBJ3822" s="1462"/>
      <c r="WBK3822" s="1462"/>
      <c r="WBL3822" s="1462"/>
      <c r="WBM3822" s="1463"/>
      <c r="WBN3822" s="1462"/>
      <c r="WBO3822" s="1462"/>
      <c r="WBP3822" s="1462"/>
      <c r="WBQ3822" s="1462"/>
      <c r="WBR3822" s="1463"/>
      <c r="WBS3822" s="1462"/>
      <c r="WBT3822" s="1462"/>
      <c r="WBU3822" s="1462"/>
      <c r="WBV3822" s="1462"/>
      <c r="WBW3822" s="1462"/>
      <c r="WBX3822" s="1462"/>
      <c r="WBY3822" s="1462"/>
      <c r="WBZ3822" s="1463"/>
      <c r="WCA3822" s="1462"/>
      <c r="WCB3822" s="1462"/>
      <c r="WCC3822" s="1463"/>
      <c r="WCD3822" s="1463"/>
      <c r="WCE3822" s="1463"/>
      <c r="WCF3822" s="1463"/>
      <c r="WCG3822" s="1463"/>
      <c r="WCH3822" s="1463"/>
      <c r="WCI3822" s="1462"/>
      <c r="WCJ3822" s="1462"/>
      <c r="WCK3822" s="1464"/>
      <c r="WCL3822" s="1465"/>
      <c r="WCM3822" s="1466"/>
      <c r="WCN3822" s="1466"/>
      <c r="WCO3822" s="1462"/>
      <c r="WCP3822" s="1462"/>
      <c r="WCQ3822" s="1462"/>
      <c r="WCR3822" s="1462"/>
      <c r="WCS3822" s="1463"/>
      <c r="WCT3822" s="1462"/>
      <c r="WCU3822" s="1462"/>
      <c r="WCV3822" s="1462"/>
      <c r="WCW3822" s="1462"/>
      <c r="WCX3822" s="1463"/>
      <c r="WCY3822" s="1462"/>
      <c r="WCZ3822" s="1462"/>
      <c r="WDA3822" s="1462"/>
      <c r="WDB3822" s="1462"/>
      <c r="WDC3822" s="1462"/>
      <c r="WDD3822" s="1462"/>
      <c r="WDE3822" s="1462"/>
      <c r="WDF3822" s="1463"/>
      <c r="WDG3822" s="1462"/>
      <c r="WDH3822" s="1462"/>
      <c r="WDI3822" s="1463"/>
      <c r="WDJ3822" s="1463"/>
      <c r="WDK3822" s="1463"/>
      <c r="WDL3822" s="1463"/>
      <c r="WDM3822" s="1463"/>
      <c r="WDN3822" s="1463"/>
      <c r="WDO3822" s="1462"/>
      <c r="WDP3822" s="1462"/>
      <c r="WDQ3822" s="1464"/>
      <c r="WDR3822" s="1465"/>
      <c r="WDS3822" s="1466"/>
      <c r="WDT3822" s="1466"/>
      <c r="WDU3822" s="1462"/>
      <c r="WDV3822" s="1462"/>
      <c r="WDW3822" s="1462"/>
      <c r="WDX3822" s="1462"/>
      <c r="WDY3822" s="1463"/>
      <c r="WDZ3822" s="1462"/>
      <c r="WEA3822" s="1462"/>
      <c r="WEB3822" s="1462"/>
      <c r="WEC3822" s="1462"/>
      <c r="WED3822" s="1463"/>
      <c r="WEE3822" s="1462"/>
      <c r="WEF3822" s="1462"/>
      <c r="WEG3822" s="1462"/>
      <c r="WEH3822" s="1462"/>
      <c r="WEI3822" s="1462"/>
      <c r="WEJ3822" s="1462"/>
      <c r="WEK3822" s="1462"/>
      <c r="WEL3822" s="1463"/>
      <c r="WEM3822" s="1462"/>
      <c r="WEN3822" s="1462"/>
      <c r="WEO3822" s="1463"/>
      <c r="WEP3822" s="1463"/>
      <c r="WEQ3822" s="1463"/>
      <c r="WER3822" s="1463"/>
      <c r="WES3822" s="1463"/>
      <c r="WET3822" s="1463"/>
      <c r="WEU3822" s="1462"/>
      <c r="WEV3822" s="1462"/>
      <c r="WEW3822" s="1464"/>
      <c r="WEX3822" s="1465"/>
      <c r="WEY3822" s="1466"/>
      <c r="WEZ3822" s="1466"/>
      <c r="WFA3822" s="1462"/>
      <c r="WFB3822" s="1462"/>
      <c r="WFC3822" s="1462"/>
      <c r="WFD3822" s="1462"/>
      <c r="WFE3822" s="1463"/>
      <c r="WFF3822" s="1462"/>
      <c r="WFG3822" s="1462"/>
      <c r="WFH3822" s="1462"/>
      <c r="WFI3822" s="1462"/>
      <c r="WFJ3822" s="1463"/>
      <c r="WFK3822" s="1462"/>
      <c r="WFL3822" s="1462"/>
      <c r="WFM3822" s="1462"/>
      <c r="WFN3822" s="1462"/>
      <c r="WFO3822" s="1462"/>
      <c r="WFP3822" s="1462"/>
      <c r="WFQ3822" s="1462"/>
      <c r="WFR3822" s="1463"/>
      <c r="WFS3822" s="1462"/>
      <c r="WFT3822" s="1462"/>
      <c r="WFU3822" s="1463"/>
      <c r="WFV3822" s="1463"/>
      <c r="WFW3822" s="1463"/>
      <c r="WFX3822" s="1463"/>
      <c r="WFY3822" s="1463"/>
      <c r="WFZ3822" s="1463"/>
      <c r="WGA3822" s="1462"/>
      <c r="WGB3822" s="1462"/>
      <c r="WGC3822" s="1464"/>
      <c r="WGD3822" s="1465"/>
      <c r="WGE3822" s="1466"/>
      <c r="WGF3822" s="1466"/>
      <c r="WGG3822" s="1462"/>
      <c r="WGH3822" s="1462"/>
      <c r="WGI3822" s="1462"/>
      <c r="WGJ3822" s="1462"/>
      <c r="WGK3822" s="1463"/>
      <c r="WGL3822" s="1462"/>
      <c r="WGM3822" s="1462"/>
      <c r="WGN3822" s="1462"/>
      <c r="WGO3822" s="1462"/>
      <c r="WGP3822" s="1463"/>
      <c r="WGQ3822" s="1462"/>
      <c r="WGR3822" s="1462"/>
      <c r="WGS3822" s="1462"/>
      <c r="WGT3822" s="1462"/>
      <c r="WGU3822" s="1462"/>
      <c r="WGV3822" s="1462"/>
      <c r="WGW3822" s="1462"/>
      <c r="WGX3822" s="1463"/>
      <c r="WGY3822" s="1462"/>
      <c r="WGZ3822" s="1462"/>
      <c r="WHA3822" s="1463"/>
      <c r="WHB3822" s="1463"/>
      <c r="WHC3822" s="1463"/>
      <c r="WHD3822" s="1463"/>
      <c r="WHE3822" s="1463"/>
      <c r="WHF3822" s="1463"/>
      <c r="WHG3822" s="1462"/>
      <c r="WHH3822" s="1462"/>
      <c r="WHI3822" s="1464"/>
      <c r="WHJ3822" s="1465"/>
      <c r="WHK3822" s="1466"/>
      <c r="WHL3822" s="1466"/>
      <c r="WHM3822" s="1462"/>
      <c r="WHN3822" s="1462"/>
      <c r="WHO3822" s="1462"/>
      <c r="WHP3822" s="1462"/>
      <c r="WHQ3822" s="1463"/>
      <c r="WHR3822" s="1462"/>
      <c r="WHS3822" s="1462"/>
      <c r="WHT3822" s="1462"/>
      <c r="WHU3822" s="1462"/>
      <c r="WHV3822" s="1463"/>
      <c r="WHW3822" s="1462"/>
      <c r="WHX3822" s="1462"/>
      <c r="WHY3822" s="1462"/>
      <c r="WHZ3822" s="1462"/>
      <c r="WIA3822" s="1462"/>
      <c r="WIB3822" s="1462"/>
      <c r="WIC3822" s="1462"/>
      <c r="WID3822" s="1463"/>
      <c r="WIE3822" s="1462"/>
      <c r="WIF3822" s="1462"/>
      <c r="WIG3822" s="1463"/>
      <c r="WIH3822" s="1463"/>
      <c r="WII3822" s="1463"/>
      <c r="WIJ3822" s="1463"/>
      <c r="WIK3822" s="1463"/>
      <c r="WIL3822" s="1463"/>
      <c r="WIM3822" s="1462"/>
      <c r="WIN3822" s="1462"/>
      <c r="WIO3822" s="1464"/>
      <c r="WIP3822" s="1465"/>
      <c r="WIQ3822" s="1466"/>
      <c r="WIR3822" s="1466"/>
      <c r="WIS3822" s="1462"/>
      <c r="WIT3822" s="1462"/>
      <c r="WIU3822" s="1462"/>
      <c r="WIV3822" s="1462"/>
      <c r="WIW3822" s="1463"/>
      <c r="WIX3822" s="1462"/>
      <c r="WIY3822" s="1462"/>
      <c r="WIZ3822" s="1462"/>
      <c r="WJA3822" s="1462"/>
      <c r="WJB3822" s="1463"/>
      <c r="WJC3822" s="1462"/>
      <c r="WJD3822" s="1462"/>
      <c r="WJE3822" s="1462"/>
      <c r="WJF3822" s="1462"/>
      <c r="WJG3822" s="1462"/>
      <c r="WJH3822" s="1462"/>
      <c r="WJI3822" s="1462"/>
      <c r="WJJ3822" s="1463"/>
      <c r="WJK3822" s="1462"/>
      <c r="WJL3822" s="1462"/>
      <c r="WJM3822" s="1463"/>
      <c r="WJN3822" s="1463"/>
      <c r="WJO3822" s="1463"/>
      <c r="WJP3822" s="1463"/>
      <c r="WJQ3822" s="1463"/>
      <c r="WJR3822" s="1463"/>
      <c r="WJS3822" s="1462"/>
      <c r="WJT3822" s="1462"/>
      <c r="WJU3822" s="1464"/>
      <c r="WJV3822" s="1465"/>
      <c r="WJW3822" s="1466"/>
      <c r="WJX3822" s="1466"/>
      <c r="WJY3822" s="1462"/>
      <c r="WJZ3822" s="1462"/>
      <c r="WKA3822" s="1462"/>
      <c r="WKB3822" s="1462"/>
      <c r="WKC3822" s="1463"/>
      <c r="WKD3822" s="1462"/>
      <c r="WKE3822" s="1462"/>
      <c r="WKF3822" s="1462"/>
      <c r="WKG3822" s="1462"/>
      <c r="WKH3822" s="1463"/>
      <c r="WKI3822" s="1462"/>
      <c r="WKJ3822" s="1462"/>
      <c r="WKK3822" s="1462"/>
      <c r="WKL3822" s="1462"/>
      <c r="WKM3822" s="1462"/>
      <c r="WKN3822" s="1462"/>
      <c r="WKO3822" s="1462"/>
      <c r="WKP3822" s="1463"/>
      <c r="WKQ3822" s="1462"/>
      <c r="WKR3822" s="1462"/>
      <c r="WKS3822" s="1463"/>
      <c r="WKT3822" s="1463"/>
      <c r="WKU3822" s="1463"/>
      <c r="WKV3822" s="1463"/>
      <c r="WKW3822" s="1463"/>
      <c r="WKX3822" s="1463"/>
      <c r="WKY3822" s="1462"/>
      <c r="WKZ3822" s="1462"/>
      <c r="WLA3822" s="1464"/>
      <c r="WLB3822" s="1465"/>
      <c r="WLC3822" s="1466"/>
      <c r="WLD3822" s="1466"/>
      <c r="WLE3822" s="1462"/>
      <c r="WLF3822" s="1462"/>
      <c r="WLG3822" s="1462"/>
      <c r="WLH3822" s="1462"/>
      <c r="WLI3822" s="1463"/>
      <c r="WLJ3822" s="1462"/>
      <c r="WLK3822" s="1462"/>
      <c r="WLL3822" s="1462"/>
      <c r="WLM3822" s="1462"/>
      <c r="WLN3822" s="1463"/>
      <c r="WLO3822" s="1462"/>
      <c r="WLP3822" s="1462"/>
      <c r="WLQ3822" s="1462"/>
      <c r="WLR3822" s="1462"/>
      <c r="WLS3822" s="1462"/>
      <c r="WLT3822" s="1462"/>
      <c r="WLU3822" s="1462"/>
      <c r="WLV3822" s="1463"/>
      <c r="WLW3822" s="1462"/>
      <c r="WLX3822" s="1462"/>
      <c r="WLY3822" s="1463"/>
      <c r="WLZ3822" s="1463"/>
      <c r="WMA3822" s="1463"/>
      <c r="WMB3822" s="1463"/>
      <c r="WMC3822" s="1463"/>
      <c r="WMD3822" s="1463"/>
      <c r="WME3822" s="1462"/>
      <c r="WMF3822" s="1462"/>
      <c r="WMG3822" s="1464"/>
      <c r="WMH3822" s="1465"/>
      <c r="WMI3822" s="1466"/>
      <c r="WMJ3822" s="1466"/>
      <c r="WMK3822" s="1462"/>
      <c r="WML3822" s="1462"/>
      <c r="WMM3822" s="1462"/>
      <c r="WMN3822" s="1462"/>
      <c r="WMO3822" s="1463"/>
      <c r="WMP3822" s="1462"/>
      <c r="WMQ3822" s="1462"/>
      <c r="WMR3822" s="1462"/>
      <c r="WMS3822" s="1462"/>
      <c r="WMT3822" s="1463"/>
      <c r="WMU3822" s="1462"/>
      <c r="WMV3822" s="1462"/>
      <c r="WMW3822" s="1462"/>
      <c r="WMX3822" s="1462"/>
      <c r="WMY3822" s="1462"/>
      <c r="WMZ3822" s="1462"/>
      <c r="WNA3822" s="1462"/>
      <c r="WNB3822" s="1463"/>
      <c r="WNC3822" s="1462"/>
      <c r="WND3822" s="1462"/>
      <c r="WNE3822" s="1463"/>
      <c r="WNF3822" s="1463"/>
      <c r="WNG3822" s="1463"/>
      <c r="WNH3822" s="1463"/>
      <c r="WNI3822" s="1463"/>
      <c r="WNJ3822" s="1463"/>
      <c r="WNK3822" s="1462"/>
      <c r="WNL3822" s="1462"/>
      <c r="WNM3822" s="1464"/>
      <c r="WNN3822" s="1465"/>
      <c r="WNO3822" s="1466"/>
      <c r="WNP3822" s="1466"/>
      <c r="WNQ3822" s="1462"/>
      <c r="WNR3822" s="1462"/>
      <c r="WNS3822" s="1462"/>
      <c r="WNT3822" s="1462"/>
      <c r="WNU3822" s="1463"/>
      <c r="WNV3822" s="1462"/>
      <c r="WNW3822" s="1462"/>
      <c r="WNX3822" s="1462"/>
      <c r="WNY3822" s="1462"/>
      <c r="WNZ3822" s="1463"/>
      <c r="WOA3822" s="1462"/>
      <c r="WOB3822" s="1462"/>
      <c r="WOC3822" s="1462"/>
      <c r="WOD3822" s="1462"/>
      <c r="WOE3822" s="1462"/>
      <c r="WOF3822" s="1462"/>
      <c r="WOG3822" s="1462"/>
      <c r="WOH3822" s="1463"/>
      <c r="WOI3822" s="1462"/>
      <c r="WOJ3822" s="1462"/>
      <c r="WOK3822" s="1463"/>
      <c r="WOL3822" s="1463"/>
      <c r="WOM3822" s="1463"/>
      <c r="WON3822" s="1463"/>
      <c r="WOO3822" s="1463"/>
      <c r="WOP3822" s="1463"/>
      <c r="WOQ3822" s="1462"/>
      <c r="WOR3822" s="1462"/>
      <c r="WOS3822" s="1464"/>
      <c r="WOT3822" s="1465"/>
      <c r="WOU3822" s="1466"/>
      <c r="WOV3822" s="1466"/>
      <c r="WOW3822" s="1462"/>
      <c r="WOX3822" s="1462"/>
      <c r="WOY3822" s="1462"/>
      <c r="WOZ3822" s="1462"/>
      <c r="WPA3822" s="1463"/>
      <c r="WPB3822" s="1462"/>
      <c r="WPC3822" s="1462"/>
      <c r="WPD3822" s="1462"/>
      <c r="WPE3822" s="1462"/>
      <c r="WPF3822" s="1463"/>
      <c r="WPG3822" s="1462"/>
      <c r="WPH3822" s="1462"/>
      <c r="WPI3822" s="1462"/>
      <c r="WPJ3822" s="1462"/>
      <c r="WPK3822" s="1462"/>
      <c r="WPL3822" s="1462"/>
      <c r="WPM3822" s="1462"/>
      <c r="WPN3822" s="1463"/>
      <c r="WPO3822" s="1462"/>
      <c r="WPP3822" s="1462"/>
      <c r="WPQ3822" s="1463"/>
      <c r="WPR3822" s="1463"/>
      <c r="WPS3822" s="1463"/>
      <c r="WPT3822" s="1463"/>
      <c r="WPU3822" s="1463"/>
      <c r="WPV3822" s="1463"/>
      <c r="WPW3822" s="1462"/>
      <c r="WPX3822" s="1462"/>
      <c r="WPY3822" s="1464"/>
      <c r="WPZ3822" s="1465"/>
      <c r="WQA3822" s="1466"/>
      <c r="WQB3822" s="1466"/>
      <c r="WQC3822" s="1462"/>
      <c r="WQD3822" s="1462"/>
      <c r="WQE3822" s="1462"/>
      <c r="WQF3822" s="1462"/>
      <c r="WQG3822" s="1463"/>
      <c r="WQH3822" s="1462"/>
      <c r="WQI3822" s="1462"/>
      <c r="WQJ3822" s="1462"/>
      <c r="WQK3822" s="1462"/>
      <c r="WQL3822" s="1463"/>
      <c r="WQM3822" s="1462"/>
      <c r="WQN3822" s="1462"/>
      <c r="WQO3822" s="1462"/>
      <c r="WQP3822" s="1462"/>
      <c r="WQQ3822" s="1462"/>
      <c r="WQR3822" s="1462"/>
      <c r="WQS3822" s="1462"/>
      <c r="WQT3822" s="1463"/>
      <c r="WQU3822" s="1462"/>
      <c r="WQV3822" s="1462"/>
      <c r="WQW3822" s="1463"/>
      <c r="WQX3822" s="1463"/>
      <c r="WQY3822" s="1463"/>
      <c r="WQZ3822" s="1463"/>
      <c r="WRA3822" s="1463"/>
      <c r="WRB3822" s="1463"/>
      <c r="WRC3822" s="1462"/>
      <c r="WRD3822" s="1462"/>
      <c r="WRE3822" s="1464"/>
      <c r="WRF3822" s="1465"/>
      <c r="WRG3822" s="1466"/>
      <c r="WRH3822" s="1466"/>
      <c r="WRI3822" s="1462"/>
      <c r="WRJ3822" s="1462"/>
      <c r="WRK3822" s="1462"/>
      <c r="WRL3822" s="1462"/>
      <c r="WRM3822" s="1463"/>
      <c r="WRN3822" s="1462"/>
      <c r="WRO3822" s="1462"/>
      <c r="WRP3822" s="1462"/>
      <c r="WRQ3822" s="1462"/>
      <c r="WRR3822" s="1463"/>
      <c r="WRS3822" s="1462"/>
      <c r="WRT3822" s="1462"/>
      <c r="WRU3822" s="1462"/>
      <c r="WRV3822" s="1462"/>
      <c r="WRW3822" s="1462"/>
      <c r="WRX3822" s="1462"/>
      <c r="WRY3822" s="1462"/>
      <c r="WRZ3822" s="1463"/>
      <c r="WSA3822" s="1462"/>
      <c r="WSB3822" s="1462"/>
      <c r="WSC3822" s="1463"/>
      <c r="WSD3822" s="1463"/>
      <c r="WSE3822" s="1463"/>
      <c r="WSF3822" s="1463"/>
      <c r="WSG3822" s="1463"/>
      <c r="WSH3822" s="1463"/>
      <c r="WSI3822" s="1462"/>
      <c r="WSJ3822" s="1462"/>
      <c r="WSK3822" s="1464"/>
      <c r="WSL3822" s="1465"/>
      <c r="WSM3822" s="1466"/>
      <c r="WSN3822" s="1466"/>
      <c r="WSO3822" s="1462"/>
      <c r="WSP3822" s="1462"/>
      <c r="WSQ3822" s="1462"/>
      <c r="WSR3822" s="1462"/>
      <c r="WSS3822" s="1463"/>
      <c r="WST3822" s="1462"/>
      <c r="WSU3822" s="1462"/>
      <c r="WSV3822" s="1462"/>
      <c r="WSW3822" s="1462"/>
      <c r="WSX3822" s="1463"/>
      <c r="WSY3822" s="1462"/>
      <c r="WSZ3822" s="1462"/>
      <c r="WTA3822" s="1462"/>
      <c r="WTB3822" s="1462"/>
      <c r="WTC3822" s="1462"/>
      <c r="WTD3822" s="1462"/>
      <c r="WTE3822" s="1462"/>
      <c r="WTF3822" s="1463"/>
      <c r="WTG3822" s="1462"/>
      <c r="WTH3822" s="1462"/>
      <c r="WTI3822" s="1463"/>
      <c r="WTJ3822" s="1463"/>
      <c r="WTK3822" s="1463"/>
      <c r="WTL3822" s="1463"/>
      <c r="WTM3822" s="1463"/>
      <c r="WTN3822" s="1463"/>
      <c r="WTO3822" s="1462"/>
      <c r="WTP3822" s="1462"/>
      <c r="WTQ3822" s="1464"/>
      <c r="WTR3822" s="1465"/>
      <c r="WTS3822" s="1466"/>
      <c r="WTT3822" s="1466"/>
      <c r="WTU3822" s="1462"/>
      <c r="WTV3822" s="1462"/>
      <c r="WTW3822" s="1462"/>
      <c r="WTX3822" s="1462"/>
      <c r="WTY3822" s="1463"/>
      <c r="WTZ3822" s="1462"/>
      <c r="WUA3822" s="1462"/>
      <c r="WUB3822" s="1462"/>
      <c r="WUC3822" s="1462"/>
      <c r="WUD3822" s="1463"/>
      <c r="WUE3822" s="1462"/>
      <c r="WUF3822" s="1462"/>
      <c r="WUG3822" s="1462"/>
      <c r="WUH3822" s="1462"/>
      <c r="WUI3822" s="1462"/>
      <c r="WUJ3822" s="1462"/>
      <c r="WUK3822" s="1462"/>
      <c r="WUL3822" s="1463"/>
      <c r="WUM3822" s="1462"/>
      <c r="WUN3822" s="1462"/>
      <c r="WUO3822" s="1463"/>
      <c r="WUP3822" s="1463"/>
      <c r="WUQ3822" s="1463"/>
      <c r="WUR3822" s="1463"/>
      <c r="WUS3822" s="1463"/>
      <c r="WUT3822" s="1463"/>
      <c r="WUU3822" s="1462"/>
      <c r="WUV3822" s="1462"/>
      <c r="WUW3822" s="1464"/>
      <c r="WUX3822" s="1465"/>
      <c r="WUY3822" s="1466"/>
      <c r="WUZ3822" s="1466"/>
      <c r="WVA3822" s="1462"/>
      <c r="WVB3822" s="1462"/>
      <c r="WVC3822" s="1462"/>
      <c r="WVD3822" s="1462"/>
      <c r="WVE3822" s="1463"/>
      <c r="WVF3822" s="1462"/>
      <c r="WVG3822" s="1462"/>
      <c r="WVH3822" s="1462"/>
      <c r="WVI3822" s="1462"/>
      <c r="WVJ3822" s="1463"/>
      <c r="WVK3822" s="1462"/>
      <c r="WVL3822" s="1462"/>
      <c r="WVM3822" s="1462"/>
      <c r="WVN3822" s="1462"/>
      <c r="WVO3822" s="1462"/>
      <c r="WVP3822" s="1462"/>
      <c r="WVQ3822" s="1462"/>
      <c r="WVR3822" s="1463"/>
      <c r="WVS3822" s="1462"/>
      <c r="WVT3822" s="1462"/>
      <c r="WVU3822" s="1463"/>
      <c r="WVV3822" s="1463"/>
      <c r="WVW3822" s="1463"/>
      <c r="WVX3822" s="1463"/>
      <c r="WVY3822" s="1463"/>
      <c r="WVZ3822" s="1463"/>
      <c r="WWA3822" s="1462"/>
      <c r="WWB3822" s="1462"/>
      <c r="WWC3822" s="1464"/>
      <c r="WWD3822" s="1465"/>
      <c r="WWE3822" s="1466"/>
      <c r="WWF3822" s="1466"/>
      <c r="WWG3822" s="1462"/>
      <c r="WWH3822" s="1462"/>
      <c r="WWI3822" s="1462"/>
      <c r="WWJ3822" s="1462"/>
      <c r="WWK3822" s="1463"/>
      <c r="WWL3822" s="1462"/>
      <c r="WWM3822" s="1462"/>
      <c r="WWN3822" s="1462"/>
      <c r="WWO3822" s="1462"/>
      <c r="WWP3822" s="1463"/>
      <c r="WWQ3822" s="1462"/>
      <c r="WWR3822" s="1462"/>
      <c r="WWS3822" s="1462"/>
      <c r="WWT3822" s="1462"/>
      <c r="WWU3822" s="1462"/>
      <c r="WWV3822" s="1462"/>
      <c r="WWW3822" s="1462"/>
      <c r="WWX3822" s="1463"/>
      <c r="WWY3822" s="1462"/>
      <c r="WWZ3822" s="1462"/>
      <c r="WXA3822" s="1463"/>
      <c r="WXB3822" s="1463"/>
      <c r="WXC3822" s="1463"/>
      <c r="WXD3822" s="1463"/>
      <c r="WXE3822" s="1463"/>
      <c r="WXF3822" s="1463"/>
      <c r="WXG3822" s="1462"/>
      <c r="WXH3822" s="1462"/>
      <c r="WXI3822" s="1464"/>
      <c r="WXJ3822" s="1465"/>
      <c r="WXK3822" s="1466"/>
      <c r="WXL3822" s="1466"/>
      <c r="WXM3822" s="1462"/>
      <c r="WXN3822" s="1462"/>
      <c r="WXO3822" s="1462"/>
      <c r="WXP3822" s="1462"/>
      <c r="WXQ3822" s="1463"/>
      <c r="WXR3822" s="1462"/>
      <c r="WXS3822" s="1462"/>
      <c r="WXT3822" s="1462"/>
      <c r="WXU3822" s="1462"/>
      <c r="WXV3822" s="1463"/>
      <c r="WXW3822" s="1462"/>
      <c r="WXX3822" s="1462"/>
      <c r="WXY3822" s="1462"/>
      <c r="WXZ3822" s="1462"/>
      <c r="WYA3822" s="1462"/>
      <c r="WYB3822" s="1462"/>
      <c r="WYC3822" s="1462"/>
      <c r="WYD3822" s="1463"/>
      <c r="WYE3822" s="1462"/>
      <c r="WYF3822" s="1462"/>
      <c r="WYG3822" s="1463"/>
      <c r="WYH3822" s="1463"/>
      <c r="WYI3822" s="1463"/>
      <c r="WYJ3822" s="1463"/>
      <c r="WYK3822" s="1463"/>
      <c r="WYL3822" s="1463"/>
      <c r="WYM3822" s="1462"/>
      <c r="WYN3822" s="1462"/>
      <c r="WYO3822" s="1464"/>
      <c r="WYP3822" s="1465"/>
      <c r="WYQ3822" s="1466"/>
      <c r="WYR3822" s="1466"/>
      <c r="WYS3822" s="1462"/>
      <c r="WYT3822" s="1462"/>
      <c r="WYU3822" s="1462"/>
      <c r="WYV3822" s="1462"/>
      <c r="WYW3822" s="1463"/>
      <c r="WYX3822" s="1462"/>
      <c r="WYY3822" s="1462"/>
      <c r="WYZ3822" s="1462"/>
      <c r="WZA3822" s="1462"/>
      <c r="WZB3822" s="1463"/>
      <c r="WZC3822" s="1462"/>
      <c r="WZD3822" s="1462"/>
      <c r="WZE3822" s="1462"/>
      <c r="WZF3822" s="1462"/>
      <c r="WZG3822" s="1462"/>
      <c r="WZH3822" s="1462"/>
      <c r="WZI3822" s="1462"/>
      <c r="WZJ3822" s="1463"/>
      <c r="WZK3822" s="1462"/>
      <c r="WZL3822" s="1462"/>
      <c r="WZM3822" s="1463"/>
      <c r="WZN3822" s="1463"/>
      <c r="WZO3822" s="1463"/>
      <c r="WZP3822" s="1463"/>
      <c r="WZQ3822" s="1463"/>
      <c r="WZR3822" s="1463"/>
      <c r="WZS3822" s="1462"/>
      <c r="WZT3822" s="1462"/>
      <c r="WZU3822" s="1464"/>
      <c r="WZV3822" s="1465"/>
      <c r="WZW3822" s="1466"/>
      <c r="WZX3822" s="1466"/>
      <c r="WZY3822" s="1462"/>
      <c r="WZZ3822" s="1462"/>
      <c r="XAA3822" s="1462"/>
      <c r="XAB3822" s="1462"/>
      <c r="XAC3822" s="1463"/>
      <c r="XAD3822" s="1462"/>
      <c r="XAE3822" s="1462"/>
      <c r="XAF3822" s="1462"/>
      <c r="XAG3822" s="1462"/>
      <c r="XAH3822" s="1463"/>
      <c r="XAI3822" s="1462"/>
      <c r="XAJ3822" s="1462"/>
      <c r="XAK3822" s="1462"/>
      <c r="XAL3822" s="1462"/>
      <c r="XAM3822" s="1462"/>
      <c r="XAN3822" s="1462"/>
      <c r="XAO3822" s="1462"/>
      <c r="XAP3822" s="1463"/>
      <c r="XAQ3822" s="1462"/>
      <c r="XAR3822" s="1462"/>
      <c r="XAS3822" s="1463"/>
      <c r="XAT3822" s="1463"/>
      <c r="XAU3822" s="1463"/>
      <c r="XAV3822" s="1463"/>
      <c r="XAW3822" s="1463"/>
      <c r="XAX3822" s="1463"/>
      <c r="XAY3822" s="1462"/>
      <c r="XAZ3822" s="1462"/>
      <c r="XBA3822" s="1464"/>
      <c r="XBB3822" s="1465"/>
      <c r="XBC3822" s="1466"/>
      <c r="XBD3822" s="1466"/>
      <c r="XBE3822" s="1462"/>
      <c r="XBF3822" s="1462"/>
      <c r="XBG3822" s="1462"/>
      <c r="XBH3822" s="1462"/>
      <c r="XBI3822" s="1463"/>
      <c r="XBJ3822" s="1462"/>
      <c r="XBK3822" s="1462"/>
      <c r="XBL3822" s="1462"/>
      <c r="XBM3822" s="1462"/>
      <c r="XBN3822" s="1463"/>
      <c r="XBO3822" s="1462"/>
      <c r="XBP3822" s="1462"/>
      <c r="XBQ3822" s="1462"/>
      <c r="XBR3822" s="1462"/>
      <c r="XBS3822" s="1462"/>
      <c r="XBT3822" s="1462"/>
      <c r="XBU3822" s="1462"/>
      <c r="XBV3822" s="1463"/>
      <c r="XBW3822" s="1462"/>
      <c r="XBX3822" s="1462"/>
      <c r="XBY3822" s="1463"/>
      <c r="XBZ3822" s="1463"/>
      <c r="XCA3822" s="1463"/>
      <c r="XCB3822" s="1463"/>
      <c r="XCC3822" s="1463"/>
      <c r="XCD3822" s="1463"/>
      <c r="XCE3822" s="1462"/>
      <c r="XCF3822" s="1462"/>
      <c r="XCG3822" s="1464"/>
      <c r="XCH3822" s="1465"/>
      <c r="XCI3822" s="1466"/>
      <c r="XCJ3822" s="1466"/>
      <c r="XCK3822" s="1462"/>
      <c r="XCL3822" s="1462"/>
      <c r="XCM3822" s="1462"/>
      <c r="XCN3822" s="1462"/>
      <c r="XCO3822" s="1463"/>
      <c r="XCP3822" s="1462"/>
      <c r="XCQ3822" s="1462"/>
      <c r="XCR3822" s="1462"/>
      <c r="XCS3822" s="1462"/>
      <c r="XCT3822" s="1463"/>
      <c r="XCU3822" s="1462"/>
      <c r="XCV3822" s="1462"/>
      <c r="XCW3822" s="1462"/>
      <c r="XCX3822" s="1462"/>
      <c r="XCY3822" s="1462"/>
      <c r="XCZ3822" s="1462"/>
      <c r="XDA3822" s="1462"/>
      <c r="XDB3822" s="1463"/>
      <c r="XDC3822" s="1462"/>
      <c r="XDD3822" s="1462"/>
      <c r="XDE3822" s="1463"/>
      <c r="XDF3822" s="1463"/>
      <c r="XDG3822" s="1463"/>
      <c r="XDH3822" s="1463"/>
      <c r="XDI3822" s="1463"/>
      <c r="XDJ3822" s="1463"/>
      <c r="XDK3822" s="1462"/>
      <c r="XDL3822" s="1462"/>
      <c r="XDM3822" s="1464"/>
      <c r="XDN3822" s="1465"/>
      <c r="XDO3822" s="1466"/>
      <c r="XDP3822" s="1466"/>
      <c r="XDQ3822" s="1462"/>
      <c r="XDR3822" s="1462"/>
      <c r="XDS3822" s="1462"/>
      <c r="XDT3822" s="1462"/>
      <c r="XDU3822" s="1463"/>
      <c r="XDV3822" s="1462"/>
      <c r="XDW3822" s="1462"/>
      <c r="XDX3822" s="1462"/>
      <c r="XDY3822" s="1462"/>
      <c r="XDZ3822" s="1463"/>
      <c r="XEA3822" s="1462"/>
      <c r="XEB3822" s="1462"/>
      <c r="XEC3822" s="1462"/>
      <c r="XED3822" s="1462"/>
      <c r="XEE3822" s="1462"/>
      <c r="XEF3822" s="1462"/>
      <c r="XEG3822" s="1462"/>
      <c r="XEH3822" s="1463"/>
      <c r="XEI3822" s="1462"/>
      <c r="XEJ3822" s="1462"/>
      <c r="XEK3822" s="1463"/>
      <c r="XEL3822" s="1463"/>
      <c r="XEM3822" s="1463"/>
      <c r="XEN3822" s="1463"/>
      <c r="XEO3822" s="1463"/>
      <c r="XEP3822" s="1463"/>
      <c r="XEQ3822" s="1462"/>
      <c r="XER3822" s="1462"/>
      <c r="XES3822" s="1464"/>
      <c r="XET3822" s="1465"/>
      <c r="XEU3822" s="1466"/>
      <c r="XEV3822" s="1466"/>
      <c r="XEW3822" s="1462"/>
      <c r="XEX3822" s="1462"/>
      <c r="XEY3822" s="1462"/>
      <c r="XEZ3822" s="1462"/>
      <c r="XFA3822" s="1463"/>
      <c r="XFB3822" s="1462"/>
      <c r="XFC3822" s="1462"/>
      <c r="XFD3822" s="1462"/>
    </row>
    <row r="3823" spans="1:16384" s="164" customFormat="1" ht="17.25" customHeight="1">
      <c r="A3823" s="174" t="s">
        <v>654</v>
      </c>
      <c r="B3823" s="175"/>
      <c r="C3823" s="169"/>
      <c r="D3823" s="169"/>
      <c r="E3823" s="169"/>
      <c r="F3823" s="169"/>
      <c r="G3823" s="169"/>
      <c r="H3823" s="169"/>
      <c r="I3823" s="169"/>
      <c r="J3823" s="169"/>
      <c r="K3823" s="169"/>
      <c r="L3823" s="176"/>
      <c r="M3823" s="177"/>
      <c r="N3823" s="178"/>
      <c r="O3823" s="169"/>
      <c r="P3823" s="169"/>
      <c r="Q3823" s="179"/>
      <c r="R3823" s="180"/>
      <c r="S3823" s="169"/>
      <c r="T3823" s="169"/>
      <c r="U3823" s="167"/>
      <c r="V3823" s="167"/>
      <c r="W3823" s="167">
        <f>SUM(W18:W3822)</f>
        <v>10889885608.516993</v>
      </c>
      <c r="X3823" s="168">
        <f t="shared" si="167"/>
        <v>12196671881.539032</v>
      </c>
      <c r="Y3823" s="169"/>
      <c r="Z3823" s="170"/>
      <c r="AA3823" s="220"/>
      <c r="AB3823" s="162"/>
      <c r="AC3823" s="162"/>
      <c r="AD3823" s="162"/>
      <c r="AE3823" s="162"/>
      <c r="AF3823" s="163"/>
      <c r="AG3823" s="163"/>
      <c r="AH3823" s="163"/>
      <c r="AI3823" s="162"/>
      <c r="AJ3823" s="162"/>
      <c r="AK3823" s="234"/>
    </row>
    <row r="3824" spans="1:16384" s="243" customFormat="1" ht="18" customHeight="1">
      <c r="A3824" s="1506" t="s">
        <v>1170</v>
      </c>
      <c r="B3824" s="1507"/>
      <c r="C3824" s="1507"/>
      <c r="D3824" s="1507"/>
      <c r="E3824" s="1507"/>
      <c r="F3824" s="1507"/>
      <c r="G3824" s="1507"/>
      <c r="H3824" s="1507"/>
      <c r="I3824" s="1507"/>
      <c r="J3824" s="1507"/>
      <c r="K3824" s="1507"/>
      <c r="L3824" s="1507"/>
      <c r="M3824" s="1507"/>
      <c r="N3824" s="1507"/>
      <c r="O3824" s="1507"/>
      <c r="P3824" s="1507"/>
      <c r="Q3824" s="1507"/>
      <c r="R3824" s="1507"/>
      <c r="S3824" s="1507"/>
      <c r="T3824" s="1507"/>
      <c r="U3824" s="1507"/>
      <c r="V3824" s="1507"/>
      <c r="W3824" s="1507"/>
      <c r="X3824" s="1507"/>
      <c r="Y3824" s="1507"/>
      <c r="Z3824" s="1507"/>
      <c r="AA3824" s="1508"/>
      <c r="AB3824" s="214"/>
      <c r="AC3824" s="2"/>
      <c r="AD3824" s="2"/>
      <c r="AE3824" s="2"/>
      <c r="AF3824" s="2"/>
      <c r="AG3824" s="2"/>
      <c r="AH3824" s="2"/>
      <c r="AI3824" s="2"/>
      <c r="AJ3824" s="2"/>
      <c r="AK3824" s="162"/>
      <c r="AL3824" s="247"/>
      <c r="AM3824" s="247"/>
    </row>
    <row r="3825" spans="1:37" s="255" customFormat="1" ht="100.5" customHeight="1">
      <c r="A3825" s="12" t="s">
        <v>1172</v>
      </c>
      <c r="B3825" s="12" t="s">
        <v>819</v>
      </c>
      <c r="C3825" s="12" t="s">
        <v>1173</v>
      </c>
      <c r="D3825" s="12" t="s">
        <v>1174</v>
      </c>
      <c r="E3825" s="12" t="s">
        <v>1175</v>
      </c>
      <c r="F3825" s="12" t="s">
        <v>1174</v>
      </c>
      <c r="G3825" s="12" t="s">
        <v>1175</v>
      </c>
      <c r="H3825" s="12" t="s">
        <v>1176</v>
      </c>
      <c r="I3825" s="12" t="s">
        <v>1177</v>
      </c>
      <c r="J3825" s="12" t="s">
        <v>227</v>
      </c>
      <c r="K3825" s="251">
        <v>20</v>
      </c>
      <c r="L3825" s="235">
        <v>711000000</v>
      </c>
      <c r="M3825" s="625" t="s">
        <v>73</v>
      </c>
      <c r="N3825" s="160" t="s">
        <v>841</v>
      </c>
      <c r="O3825" s="625" t="s">
        <v>73</v>
      </c>
      <c r="P3825" s="8"/>
      <c r="Q3825" s="8" t="s">
        <v>1178</v>
      </c>
      <c r="R3825" s="8" t="s">
        <v>1179</v>
      </c>
      <c r="S3825" s="12"/>
      <c r="T3825" s="13" t="s">
        <v>1180</v>
      </c>
      <c r="U3825" s="252"/>
      <c r="V3825" s="32">
        <v>51143000</v>
      </c>
      <c r="W3825" s="32">
        <v>51143000</v>
      </c>
      <c r="X3825" s="32">
        <f>W3825*1.12</f>
        <v>57280160.000000007</v>
      </c>
      <c r="Y3825" s="12" t="s">
        <v>77</v>
      </c>
      <c r="Z3825" s="12">
        <v>2016</v>
      </c>
      <c r="AA3825" s="12"/>
      <c r="AB3825" s="212" t="s">
        <v>366</v>
      </c>
      <c r="AC3825" s="253"/>
      <c r="AD3825" s="263"/>
      <c r="AE3825" s="263"/>
      <c r="AF3825" s="263"/>
      <c r="AG3825" s="253" t="s">
        <v>1181</v>
      </c>
      <c r="AH3825" s="254"/>
      <c r="AI3825" s="254"/>
      <c r="AJ3825" s="254"/>
      <c r="AK3825" s="2" t="s">
        <v>1182</v>
      </c>
    </row>
    <row r="3826" spans="1:37" s="550" customFormat="1" ht="100.5" customHeight="1">
      <c r="A3826" s="493" t="s">
        <v>1183</v>
      </c>
      <c r="B3826" s="493" t="s">
        <v>819</v>
      </c>
      <c r="C3826" s="492" t="s">
        <v>1184</v>
      </c>
      <c r="D3826" s="680" t="s">
        <v>1185</v>
      </c>
      <c r="E3826" s="680" t="s">
        <v>1186</v>
      </c>
      <c r="F3826" s="680" t="s">
        <v>1185</v>
      </c>
      <c r="G3826" s="680" t="s">
        <v>1186</v>
      </c>
      <c r="H3826" s="494" t="s">
        <v>1187</v>
      </c>
      <c r="I3826" s="680" t="s">
        <v>1188</v>
      </c>
      <c r="J3826" s="681" t="s">
        <v>227</v>
      </c>
      <c r="K3826" s="681">
        <v>100</v>
      </c>
      <c r="L3826" s="538">
        <v>711000000</v>
      </c>
      <c r="M3826" s="556" t="s">
        <v>73</v>
      </c>
      <c r="N3826" s="496" t="s">
        <v>841</v>
      </c>
      <c r="O3826" s="492" t="s">
        <v>1189</v>
      </c>
      <c r="P3826" s="682"/>
      <c r="Q3826" s="557" t="s">
        <v>1190</v>
      </c>
      <c r="R3826" s="494" t="s">
        <v>1179</v>
      </c>
      <c r="S3826" s="682"/>
      <c r="T3826" s="557" t="s">
        <v>1180</v>
      </c>
      <c r="U3826" s="558"/>
      <c r="V3826" s="542">
        <v>145000000</v>
      </c>
      <c r="W3826" s="542">
        <v>0</v>
      </c>
      <c r="X3826" s="542">
        <v>0</v>
      </c>
      <c r="Y3826" s="683" t="s">
        <v>77</v>
      </c>
      <c r="Z3826" s="541">
        <v>2016</v>
      </c>
      <c r="AA3826" s="209"/>
      <c r="AB3826" s="580" t="s">
        <v>682</v>
      </c>
      <c r="AC3826" s="499"/>
      <c r="AD3826" s="547"/>
      <c r="AE3826" s="547"/>
      <c r="AF3826" s="547"/>
      <c r="AG3826" s="580" t="s">
        <v>1191</v>
      </c>
      <c r="AH3826" s="547"/>
      <c r="AI3826" s="547"/>
      <c r="AJ3826" s="547"/>
      <c r="AK3826" s="500" t="s">
        <v>1192</v>
      </c>
    </row>
    <row r="3827" spans="1:37" s="192" customFormat="1" ht="100.5" customHeight="1">
      <c r="A3827" s="619" t="s">
        <v>3830</v>
      </c>
      <c r="B3827" s="619" t="s">
        <v>819</v>
      </c>
      <c r="C3827" s="617" t="s">
        <v>1184</v>
      </c>
      <c r="D3827" s="361" t="s">
        <v>1185</v>
      </c>
      <c r="E3827" s="361" t="s">
        <v>1186</v>
      </c>
      <c r="F3827" s="361" t="s">
        <v>1185</v>
      </c>
      <c r="G3827" s="361" t="s">
        <v>1186</v>
      </c>
      <c r="H3827" s="288" t="s">
        <v>1187</v>
      </c>
      <c r="I3827" s="361" t="s">
        <v>1188</v>
      </c>
      <c r="J3827" s="336" t="s">
        <v>227</v>
      </c>
      <c r="K3827" s="336">
        <v>100</v>
      </c>
      <c r="L3827" s="317">
        <v>711000000</v>
      </c>
      <c r="M3827" s="295" t="s">
        <v>73</v>
      </c>
      <c r="N3827" s="336" t="s">
        <v>1199</v>
      </c>
      <c r="O3827" s="617" t="s">
        <v>1189</v>
      </c>
      <c r="P3827" s="362"/>
      <c r="Q3827" s="326" t="s">
        <v>1190</v>
      </c>
      <c r="R3827" s="288" t="s">
        <v>1179</v>
      </c>
      <c r="S3827" s="362"/>
      <c r="T3827" s="326" t="s">
        <v>1180</v>
      </c>
      <c r="U3827" s="314"/>
      <c r="V3827" s="622">
        <v>145000000</v>
      </c>
      <c r="W3827" s="622">
        <v>145000000</v>
      </c>
      <c r="X3827" s="622">
        <f>W3827*1.12</f>
        <v>162400000.00000003</v>
      </c>
      <c r="Y3827" s="363"/>
      <c r="Z3827" s="359">
        <v>2016</v>
      </c>
      <c r="AA3827" s="346" t="s">
        <v>3831</v>
      </c>
      <c r="AB3827" s="620" t="s">
        <v>682</v>
      </c>
      <c r="AC3827" s="341"/>
      <c r="AD3827" s="293"/>
      <c r="AE3827" s="293"/>
      <c r="AF3827" s="293"/>
      <c r="AG3827" s="620" t="s">
        <v>1191</v>
      </c>
      <c r="AH3827" s="293"/>
      <c r="AI3827" s="293"/>
      <c r="AJ3827" s="293"/>
      <c r="AK3827" s="290"/>
    </row>
    <row r="3828" spans="1:37" s="550" customFormat="1" ht="100.5" customHeight="1">
      <c r="A3828" s="493" t="s">
        <v>1193</v>
      </c>
      <c r="B3828" s="680" t="s">
        <v>33</v>
      </c>
      <c r="C3828" s="605" t="s">
        <v>1194</v>
      </c>
      <c r="D3828" s="605" t="s">
        <v>1195</v>
      </c>
      <c r="E3828" s="605" t="s">
        <v>1196</v>
      </c>
      <c r="F3828" s="605" t="s">
        <v>1195</v>
      </c>
      <c r="G3828" s="605" t="s">
        <v>1196</v>
      </c>
      <c r="H3828" s="605" t="s">
        <v>1197</v>
      </c>
      <c r="I3828" s="605" t="s">
        <v>1198</v>
      </c>
      <c r="J3828" s="681" t="s">
        <v>227</v>
      </c>
      <c r="K3828" s="681">
        <v>100</v>
      </c>
      <c r="L3828" s="540">
        <v>711000000</v>
      </c>
      <c r="M3828" s="556" t="s">
        <v>73</v>
      </c>
      <c r="N3828" s="681" t="s">
        <v>1199</v>
      </c>
      <c r="O3828" s="492" t="s">
        <v>1200</v>
      </c>
      <c r="P3828" s="682"/>
      <c r="Q3828" s="557" t="s">
        <v>1201</v>
      </c>
      <c r="R3828" s="492" t="s">
        <v>1146</v>
      </c>
      <c r="S3828" s="682"/>
      <c r="T3828" s="492" t="s">
        <v>1180</v>
      </c>
      <c r="U3828" s="494"/>
      <c r="V3828" s="542">
        <v>76734202</v>
      </c>
      <c r="W3828" s="542">
        <v>0</v>
      </c>
      <c r="X3828" s="542">
        <v>0</v>
      </c>
      <c r="Y3828" s="700" t="s">
        <v>77</v>
      </c>
      <c r="Z3828" s="541">
        <v>2016</v>
      </c>
      <c r="AA3828" s="575"/>
      <c r="AB3828" s="500" t="s">
        <v>1202</v>
      </c>
      <c r="AC3828" s="580"/>
      <c r="AD3828" s="500"/>
      <c r="AE3828" s="547"/>
      <c r="AF3828" s="547"/>
      <c r="AG3828" s="580"/>
      <c r="AH3828" s="547"/>
      <c r="AI3828" s="547"/>
      <c r="AJ3828" s="547"/>
      <c r="AK3828" s="500" t="s">
        <v>1203</v>
      </c>
    </row>
    <row r="3829" spans="1:37" s="928" customFormat="1" ht="100.5" customHeight="1">
      <c r="A3829" s="12" t="s">
        <v>4594</v>
      </c>
      <c r="B3829" s="207" t="s">
        <v>33</v>
      </c>
      <c r="C3829" s="9" t="s">
        <v>1194</v>
      </c>
      <c r="D3829" s="9" t="s">
        <v>1195</v>
      </c>
      <c r="E3829" s="9" t="s">
        <v>1196</v>
      </c>
      <c r="F3829" s="9" t="s">
        <v>1195</v>
      </c>
      <c r="G3829" s="9" t="s">
        <v>1196</v>
      </c>
      <c r="H3829" s="9" t="s">
        <v>1197</v>
      </c>
      <c r="I3829" s="9" t="s">
        <v>1198</v>
      </c>
      <c r="J3829" s="11" t="s">
        <v>227</v>
      </c>
      <c r="K3829" s="11">
        <v>100</v>
      </c>
      <c r="L3829" s="30">
        <v>711000000</v>
      </c>
      <c r="M3829" s="625" t="s">
        <v>73</v>
      </c>
      <c r="N3829" s="8" t="s">
        <v>4170</v>
      </c>
      <c r="O3829" s="5" t="s">
        <v>1200</v>
      </c>
      <c r="P3829" s="264"/>
      <c r="Q3829" s="13" t="s">
        <v>1201</v>
      </c>
      <c r="R3829" s="5" t="s">
        <v>1146</v>
      </c>
      <c r="S3829" s="264"/>
      <c r="T3829" s="5" t="s">
        <v>1180</v>
      </c>
      <c r="U3829" s="8"/>
      <c r="V3829" s="7">
        <v>76734202</v>
      </c>
      <c r="W3829" s="7">
        <v>76734202</v>
      </c>
      <c r="X3829" s="7">
        <f>W3829*1.12</f>
        <v>85942306.24000001</v>
      </c>
      <c r="Y3829" s="19"/>
      <c r="Z3829" s="3">
        <v>2016</v>
      </c>
      <c r="AA3829" s="755" t="s">
        <v>3831</v>
      </c>
      <c r="AB3829" s="2" t="s">
        <v>1202</v>
      </c>
      <c r="AC3829" s="1"/>
      <c r="AD3829" s="2"/>
      <c r="AE3829" s="263"/>
      <c r="AF3829" s="263"/>
      <c r="AG3829" s="1"/>
      <c r="AH3829" s="263"/>
      <c r="AI3829" s="263"/>
      <c r="AJ3829" s="263"/>
      <c r="AK3829" s="2" t="s">
        <v>4595</v>
      </c>
    </row>
    <row r="3830" spans="1:37" s="550" customFormat="1" ht="100.5" customHeight="1">
      <c r="A3830" s="493" t="s">
        <v>1204</v>
      </c>
      <c r="B3830" s="680" t="s">
        <v>33</v>
      </c>
      <c r="C3830" s="605" t="s">
        <v>1194</v>
      </c>
      <c r="D3830" s="605" t="s">
        <v>1195</v>
      </c>
      <c r="E3830" s="605" t="s">
        <v>1196</v>
      </c>
      <c r="F3830" s="605" t="s">
        <v>1195</v>
      </c>
      <c r="G3830" s="605" t="s">
        <v>1196</v>
      </c>
      <c r="H3830" s="605" t="s">
        <v>1197</v>
      </c>
      <c r="I3830" s="605" t="s">
        <v>1198</v>
      </c>
      <c r="J3830" s="681" t="s">
        <v>227</v>
      </c>
      <c r="K3830" s="681">
        <v>100</v>
      </c>
      <c r="L3830" s="540">
        <v>711000000</v>
      </c>
      <c r="M3830" s="556" t="s">
        <v>73</v>
      </c>
      <c r="N3830" s="681" t="s">
        <v>1199</v>
      </c>
      <c r="O3830" s="492" t="s">
        <v>1205</v>
      </c>
      <c r="P3830" s="682"/>
      <c r="Q3830" s="557" t="s">
        <v>1201</v>
      </c>
      <c r="R3830" s="492" t="s">
        <v>1146</v>
      </c>
      <c r="S3830" s="682"/>
      <c r="T3830" s="492" t="s">
        <v>1180</v>
      </c>
      <c r="U3830" s="494"/>
      <c r="V3830" s="542">
        <v>543606</v>
      </c>
      <c r="W3830" s="542">
        <v>0</v>
      </c>
      <c r="X3830" s="542">
        <v>0</v>
      </c>
      <c r="Y3830" s="700" t="s">
        <v>77</v>
      </c>
      <c r="Z3830" s="541">
        <v>2016</v>
      </c>
      <c r="AA3830" s="575"/>
      <c r="AB3830" s="500" t="s">
        <v>1202</v>
      </c>
      <c r="AC3830" s="580"/>
      <c r="AD3830" s="500"/>
      <c r="AE3830" s="547"/>
      <c r="AF3830" s="547"/>
      <c r="AG3830" s="580"/>
      <c r="AH3830" s="547"/>
      <c r="AI3830" s="547"/>
      <c r="AJ3830" s="547"/>
      <c r="AK3830" s="500" t="s">
        <v>1203</v>
      </c>
    </row>
    <row r="3831" spans="1:37" s="928" customFormat="1" ht="100.5" customHeight="1">
      <c r="A3831" s="12" t="s">
        <v>4596</v>
      </c>
      <c r="B3831" s="207" t="s">
        <v>33</v>
      </c>
      <c r="C3831" s="9" t="s">
        <v>1194</v>
      </c>
      <c r="D3831" s="9" t="s">
        <v>1195</v>
      </c>
      <c r="E3831" s="9" t="s">
        <v>1196</v>
      </c>
      <c r="F3831" s="9" t="s">
        <v>1195</v>
      </c>
      <c r="G3831" s="9" t="s">
        <v>1196</v>
      </c>
      <c r="H3831" s="9" t="s">
        <v>1197</v>
      </c>
      <c r="I3831" s="9" t="s">
        <v>1198</v>
      </c>
      <c r="J3831" s="11" t="s">
        <v>227</v>
      </c>
      <c r="K3831" s="11">
        <v>100</v>
      </c>
      <c r="L3831" s="30">
        <v>711000000</v>
      </c>
      <c r="M3831" s="625" t="s">
        <v>73</v>
      </c>
      <c r="N3831" s="8" t="s">
        <v>4170</v>
      </c>
      <c r="O3831" s="5" t="s">
        <v>1205</v>
      </c>
      <c r="P3831" s="264"/>
      <c r="Q3831" s="13" t="s">
        <v>1201</v>
      </c>
      <c r="R3831" s="5" t="s">
        <v>1146</v>
      </c>
      <c r="S3831" s="264"/>
      <c r="T3831" s="5" t="s">
        <v>1180</v>
      </c>
      <c r="U3831" s="8"/>
      <c r="V3831" s="7">
        <v>543606</v>
      </c>
      <c r="W3831" s="7">
        <v>543606</v>
      </c>
      <c r="X3831" s="7">
        <f t="shared" ref="X3831:X3912" si="168">W3831*1.12</f>
        <v>608838.72000000009</v>
      </c>
      <c r="Y3831" s="19"/>
      <c r="Z3831" s="3">
        <v>2016</v>
      </c>
      <c r="AA3831" s="755" t="s">
        <v>3831</v>
      </c>
      <c r="AB3831" s="2" t="s">
        <v>1202</v>
      </c>
      <c r="AC3831" s="1"/>
      <c r="AD3831" s="2"/>
      <c r="AE3831" s="263"/>
      <c r="AF3831" s="263"/>
      <c r="AG3831" s="1"/>
      <c r="AH3831" s="263"/>
      <c r="AI3831" s="263"/>
      <c r="AJ3831" s="263"/>
      <c r="AK3831" s="2" t="s">
        <v>4595</v>
      </c>
    </row>
    <row r="3832" spans="1:37" s="550" customFormat="1" ht="100.5" customHeight="1">
      <c r="A3832" s="493" t="s">
        <v>1206</v>
      </c>
      <c r="B3832" s="680" t="s">
        <v>33</v>
      </c>
      <c r="C3832" s="605" t="s">
        <v>1194</v>
      </c>
      <c r="D3832" s="605" t="s">
        <v>1195</v>
      </c>
      <c r="E3832" s="605" t="s">
        <v>1196</v>
      </c>
      <c r="F3832" s="605" t="s">
        <v>1195</v>
      </c>
      <c r="G3832" s="605" t="s">
        <v>1196</v>
      </c>
      <c r="H3832" s="605" t="s">
        <v>1197</v>
      </c>
      <c r="I3832" s="605" t="s">
        <v>1198</v>
      </c>
      <c r="J3832" s="681" t="s">
        <v>227</v>
      </c>
      <c r="K3832" s="681">
        <v>100</v>
      </c>
      <c r="L3832" s="540">
        <v>711000000</v>
      </c>
      <c r="M3832" s="556" t="s">
        <v>73</v>
      </c>
      <c r="N3832" s="681" t="s">
        <v>1199</v>
      </c>
      <c r="O3832" s="492" t="s">
        <v>1207</v>
      </c>
      <c r="P3832" s="682"/>
      <c r="Q3832" s="557" t="s">
        <v>1201</v>
      </c>
      <c r="R3832" s="492" t="s">
        <v>1146</v>
      </c>
      <c r="S3832" s="682"/>
      <c r="T3832" s="492" t="s">
        <v>1180</v>
      </c>
      <c r="U3832" s="494"/>
      <c r="V3832" s="542">
        <v>51448327</v>
      </c>
      <c r="W3832" s="542">
        <v>0</v>
      </c>
      <c r="X3832" s="542">
        <v>0</v>
      </c>
      <c r="Y3832" s="700" t="s">
        <v>77</v>
      </c>
      <c r="Z3832" s="541">
        <v>2016</v>
      </c>
      <c r="AA3832" s="575"/>
      <c r="AB3832" s="500" t="s">
        <v>1202</v>
      </c>
      <c r="AC3832" s="580"/>
      <c r="AD3832" s="500"/>
      <c r="AE3832" s="547"/>
      <c r="AF3832" s="547"/>
      <c r="AG3832" s="580"/>
      <c r="AH3832" s="547"/>
      <c r="AI3832" s="547"/>
      <c r="AJ3832" s="547"/>
      <c r="AK3832" s="500" t="s">
        <v>1203</v>
      </c>
    </row>
    <row r="3833" spans="1:37" s="928" customFormat="1" ht="100.5" customHeight="1">
      <c r="A3833" s="12" t="s">
        <v>4597</v>
      </c>
      <c r="B3833" s="207" t="s">
        <v>33</v>
      </c>
      <c r="C3833" s="9" t="s">
        <v>1194</v>
      </c>
      <c r="D3833" s="9" t="s">
        <v>1195</v>
      </c>
      <c r="E3833" s="9" t="s">
        <v>1196</v>
      </c>
      <c r="F3833" s="9" t="s">
        <v>1195</v>
      </c>
      <c r="G3833" s="9" t="s">
        <v>1196</v>
      </c>
      <c r="H3833" s="9" t="s">
        <v>1197</v>
      </c>
      <c r="I3833" s="9" t="s">
        <v>1198</v>
      </c>
      <c r="J3833" s="11" t="s">
        <v>227</v>
      </c>
      <c r="K3833" s="11">
        <v>100</v>
      </c>
      <c r="L3833" s="30">
        <v>711000000</v>
      </c>
      <c r="M3833" s="625" t="s">
        <v>73</v>
      </c>
      <c r="N3833" s="8" t="s">
        <v>4170</v>
      </c>
      <c r="O3833" s="5" t="s">
        <v>1207</v>
      </c>
      <c r="P3833" s="264"/>
      <c r="Q3833" s="13" t="s">
        <v>1201</v>
      </c>
      <c r="R3833" s="5" t="s">
        <v>1146</v>
      </c>
      <c r="S3833" s="264"/>
      <c r="T3833" s="5" t="s">
        <v>1180</v>
      </c>
      <c r="U3833" s="8"/>
      <c r="V3833" s="7">
        <v>51448327</v>
      </c>
      <c r="W3833" s="7">
        <v>51448327</v>
      </c>
      <c r="X3833" s="7">
        <f t="shared" si="168"/>
        <v>57622126.240000002</v>
      </c>
      <c r="Y3833" s="19"/>
      <c r="Z3833" s="3">
        <v>2016</v>
      </c>
      <c r="AA3833" s="755" t="s">
        <v>3831</v>
      </c>
      <c r="AB3833" s="2" t="s">
        <v>1202</v>
      </c>
      <c r="AC3833" s="1"/>
      <c r="AD3833" s="2"/>
      <c r="AE3833" s="263"/>
      <c r="AF3833" s="263"/>
      <c r="AG3833" s="1"/>
      <c r="AH3833" s="263"/>
      <c r="AI3833" s="263"/>
      <c r="AJ3833" s="263"/>
      <c r="AK3833" s="2" t="s">
        <v>4595</v>
      </c>
    </row>
    <row r="3834" spans="1:37" s="550" customFormat="1" ht="100.5" customHeight="1">
      <c r="A3834" s="493" t="s">
        <v>1208</v>
      </c>
      <c r="B3834" s="680" t="s">
        <v>33</v>
      </c>
      <c r="C3834" s="605" t="s">
        <v>1194</v>
      </c>
      <c r="D3834" s="605" t="s">
        <v>1195</v>
      </c>
      <c r="E3834" s="605" t="s">
        <v>1196</v>
      </c>
      <c r="F3834" s="605" t="s">
        <v>1195</v>
      </c>
      <c r="G3834" s="605" t="s">
        <v>1196</v>
      </c>
      <c r="H3834" s="605" t="s">
        <v>1197</v>
      </c>
      <c r="I3834" s="605" t="s">
        <v>1198</v>
      </c>
      <c r="J3834" s="681" t="s">
        <v>227</v>
      </c>
      <c r="K3834" s="681">
        <v>100</v>
      </c>
      <c r="L3834" s="540">
        <v>711000000</v>
      </c>
      <c r="M3834" s="556" t="s">
        <v>73</v>
      </c>
      <c r="N3834" s="681" t="s">
        <v>1199</v>
      </c>
      <c r="O3834" s="492" t="s">
        <v>1209</v>
      </c>
      <c r="P3834" s="682"/>
      <c r="Q3834" s="557" t="s">
        <v>1201</v>
      </c>
      <c r="R3834" s="492" t="s">
        <v>1146</v>
      </c>
      <c r="S3834" s="682"/>
      <c r="T3834" s="492" t="s">
        <v>1180</v>
      </c>
      <c r="U3834" s="494"/>
      <c r="V3834" s="542">
        <v>17801256</v>
      </c>
      <c r="W3834" s="542">
        <v>0</v>
      </c>
      <c r="X3834" s="542">
        <v>0</v>
      </c>
      <c r="Y3834" s="700" t="s">
        <v>77</v>
      </c>
      <c r="Z3834" s="541">
        <v>2016</v>
      </c>
      <c r="AA3834" s="575"/>
      <c r="AB3834" s="500" t="s">
        <v>1202</v>
      </c>
      <c r="AC3834" s="580"/>
      <c r="AD3834" s="500"/>
      <c r="AE3834" s="547"/>
      <c r="AF3834" s="547"/>
      <c r="AG3834" s="580"/>
      <c r="AH3834" s="547"/>
      <c r="AI3834" s="547"/>
      <c r="AJ3834" s="547"/>
      <c r="AK3834" s="500" t="s">
        <v>1203</v>
      </c>
    </row>
    <row r="3835" spans="1:37" s="928" customFormat="1" ht="100.5" customHeight="1">
      <c r="A3835" s="12" t="s">
        <v>4598</v>
      </c>
      <c r="B3835" s="207" t="s">
        <v>33</v>
      </c>
      <c r="C3835" s="9" t="s">
        <v>1194</v>
      </c>
      <c r="D3835" s="9" t="s">
        <v>1195</v>
      </c>
      <c r="E3835" s="9" t="s">
        <v>1196</v>
      </c>
      <c r="F3835" s="9" t="s">
        <v>1195</v>
      </c>
      <c r="G3835" s="9" t="s">
        <v>1196</v>
      </c>
      <c r="H3835" s="9" t="s">
        <v>1197</v>
      </c>
      <c r="I3835" s="9" t="s">
        <v>1198</v>
      </c>
      <c r="J3835" s="11" t="s">
        <v>227</v>
      </c>
      <c r="K3835" s="11">
        <v>100</v>
      </c>
      <c r="L3835" s="30">
        <v>711000000</v>
      </c>
      <c r="M3835" s="625" t="s">
        <v>73</v>
      </c>
      <c r="N3835" s="8" t="s">
        <v>4170</v>
      </c>
      <c r="O3835" s="5" t="s">
        <v>1209</v>
      </c>
      <c r="P3835" s="264"/>
      <c r="Q3835" s="13" t="s">
        <v>1201</v>
      </c>
      <c r="R3835" s="5" t="s">
        <v>1146</v>
      </c>
      <c r="S3835" s="264"/>
      <c r="T3835" s="5" t="s">
        <v>1180</v>
      </c>
      <c r="U3835" s="8"/>
      <c r="V3835" s="7">
        <v>17801256</v>
      </c>
      <c r="W3835" s="7">
        <v>17801256</v>
      </c>
      <c r="X3835" s="7">
        <f t="shared" si="168"/>
        <v>19937406.720000003</v>
      </c>
      <c r="Y3835" s="19"/>
      <c r="Z3835" s="3">
        <v>2016</v>
      </c>
      <c r="AA3835" s="755" t="s">
        <v>3831</v>
      </c>
      <c r="AB3835" s="2" t="s">
        <v>1202</v>
      </c>
      <c r="AC3835" s="1"/>
      <c r="AD3835" s="2"/>
      <c r="AE3835" s="263"/>
      <c r="AF3835" s="263"/>
      <c r="AG3835" s="1"/>
      <c r="AH3835" s="263"/>
      <c r="AI3835" s="263"/>
      <c r="AJ3835" s="263"/>
      <c r="AK3835" s="2" t="s">
        <v>4595</v>
      </c>
    </row>
    <row r="3836" spans="1:37" s="550" customFormat="1" ht="100.5" customHeight="1">
      <c r="A3836" s="493" t="s">
        <v>1210</v>
      </c>
      <c r="B3836" s="680" t="s">
        <v>33</v>
      </c>
      <c r="C3836" s="605" t="s">
        <v>1194</v>
      </c>
      <c r="D3836" s="605" t="s">
        <v>1195</v>
      </c>
      <c r="E3836" s="605" t="s">
        <v>1196</v>
      </c>
      <c r="F3836" s="605" t="s">
        <v>1195</v>
      </c>
      <c r="G3836" s="605" t="s">
        <v>1196</v>
      </c>
      <c r="H3836" s="605" t="s">
        <v>1197</v>
      </c>
      <c r="I3836" s="605" t="s">
        <v>1198</v>
      </c>
      <c r="J3836" s="681" t="s">
        <v>227</v>
      </c>
      <c r="K3836" s="681">
        <v>100</v>
      </c>
      <c r="L3836" s="540">
        <v>711000000</v>
      </c>
      <c r="M3836" s="556" t="s">
        <v>73</v>
      </c>
      <c r="N3836" s="681" t="s">
        <v>1199</v>
      </c>
      <c r="O3836" s="492" t="s">
        <v>1211</v>
      </c>
      <c r="P3836" s="682"/>
      <c r="Q3836" s="557" t="s">
        <v>1201</v>
      </c>
      <c r="R3836" s="492" t="s">
        <v>1146</v>
      </c>
      <c r="S3836" s="682"/>
      <c r="T3836" s="492" t="s">
        <v>1180</v>
      </c>
      <c r="U3836" s="494"/>
      <c r="V3836" s="542">
        <v>101885219</v>
      </c>
      <c r="W3836" s="542">
        <v>0</v>
      </c>
      <c r="X3836" s="542">
        <v>0</v>
      </c>
      <c r="Y3836" s="700" t="s">
        <v>77</v>
      </c>
      <c r="Z3836" s="541">
        <v>2016</v>
      </c>
      <c r="AA3836" s="575"/>
      <c r="AB3836" s="500" t="s">
        <v>1202</v>
      </c>
      <c r="AC3836" s="580"/>
      <c r="AD3836" s="500"/>
      <c r="AE3836" s="547"/>
      <c r="AF3836" s="547"/>
      <c r="AG3836" s="580"/>
      <c r="AH3836" s="547"/>
      <c r="AI3836" s="547"/>
      <c r="AJ3836" s="547"/>
      <c r="AK3836" s="500" t="s">
        <v>1203</v>
      </c>
    </row>
    <row r="3837" spans="1:37" s="928" customFormat="1" ht="100.5" customHeight="1">
      <c r="A3837" s="12" t="s">
        <v>4599</v>
      </c>
      <c r="B3837" s="207" t="s">
        <v>33</v>
      </c>
      <c r="C3837" s="9" t="s">
        <v>1194</v>
      </c>
      <c r="D3837" s="9" t="s">
        <v>1195</v>
      </c>
      <c r="E3837" s="9" t="s">
        <v>1196</v>
      </c>
      <c r="F3837" s="9" t="s">
        <v>1195</v>
      </c>
      <c r="G3837" s="9" t="s">
        <v>1196</v>
      </c>
      <c r="H3837" s="9" t="s">
        <v>1197</v>
      </c>
      <c r="I3837" s="9" t="s">
        <v>1198</v>
      </c>
      <c r="J3837" s="11" t="s">
        <v>227</v>
      </c>
      <c r="K3837" s="11">
        <v>100</v>
      </c>
      <c r="L3837" s="30">
        <v>711000000</v>
      </c>
      <c r="M3837" s="625" t="s">
        <v>73</v>
      </c>
      <c r="N3837" s="8" t="s">
        <v>4170</v>
      </c>
      <c r="O3837" s="5" t="s">
        <v>1211</v>
      </c>
      <c r="P3837" s="264"/>
      <c r="Q3837" s="13" t="s">
        <v>1201</v>
      </c>
      <c r="R3837" s="5" t="s">
        <v>1146</v>
      </c>
      <c r="S3837" s="264"/>
      <c r="T3837" s="5" t="s">
        <v>1180</v>
      </c>
      <c r="U3837" s="8"/>
      <c r="V3837" s="7">
        <v>101885219</v>
      </c>
      <c r="W3837" s="7">
        <v>101885219</v>
      </c>
      <c r="X3837" s="7">
        <f t="shared" si="168"/>
        <v>114111445.28000002</v>
      </c>
      <c r="Y3837" s="19"/>
      <c r="Z3837" s="3">
        <v>2016</v>
      </c>
      <c r="AA3837" s="755" t="s">
        <v>3831</v>
      </c>
      <c r="AB3837" s="2" t="s">
        <v>1202</v>
      </c>
      <c r="AC3837" s="1"/>
      <c r="AD3837" s="2"/>
      <c r="AE3837" s="263"/>
      <c r="AF3837" s="263"/>
      <c r="AG3837" s="1"/>
      <c r="AH3837" s="263"/>
      <c r="AI3837" s="263"/>
      <c r="AJ3837" s="263"/>
      <c r="AK3837" s="2" t="s">
        <v>4595</v>
      </c>
    </row>
    <row r="3838" spans="1:37" s="550" customFormat="1" ht="100.5" customHeight="1">
      <c r="A3838" s="493" t="s">
        <v>1212</v>
      </c>
      <c r="B3838" s="680" t="s">
        <v>33</v>
      </c>
      <c r="C3838" s="605" t="s">
        <v>1194</v>
      </c>
      <c r="D3838" s="605" t="s">
        <v>1195</v>
      </c>
      <c r="E3838" s="605" t="s">
        <v>1196</v>
      </c>
      <c r="F3838" s="605" t="s">
        <v>1195</v>
      </c>
      <c r="G3838" s="605" t="s">
        <v>1196</v>
      </c>
      <c r="H3838" s="605" t="s">
        <v>1197</v>
      </c>
      <c r="I3838" s="605" t="s">
        <v>1198</v>
      </c>
      <c r="J3838" s="681" t="s">
        <v>227</v>
      </c>
      <c r="K3838" s="681">
        <v>100</v>
      </c>
      <c r="L3838" s="540">
        <v>711000000</v>
      </c>
      <c r="M3838" s="556" t="s">
        <v>73</v>
      </c>
      <c r="N3838" s="681" t="s">
        <v>1199</v>
      </c>
      <c r="O3838" s="492" t="s">
        <v>1213</v>
      </c>
      <c r="P3838" s="682"/>
      <c r="Q3838" s="557" t="s">
        <v>1201</v>
      </c>
      <c r="R3838" s="492" t="s">
        <v>1146</v>
      </c>
      <c r="S3838" s="682"/>
      <c r="T3838" s="492" t="s">
        <v>1180</v>
      </c>
      <c r="U3838" s="494"/>
      <c r="V3838" s="542">
        <v>58595801</v>
      </c>
      <c r="W3838" s="542">
        <v>0</v>
      </c>
      <c r="X3838" s="542">
        <v>0</v>
      </c>
      <c r="Y3838" s="700" t="s">
        <v>77</v>
      </c>
      <c r="Z3838" s="541">
        <v>2016</v>
      </c>
      <c r="AA3838" s="575"/>
      <c r="AB3838" s="500" t="s">
        <v>1202</v>
      </c>
      <c r="AC3838" s="580"/>
      <c r="AD3838" s="500"/>
      <c r="AE3838" s="547"/>
      <c r="AF3838" s="547"/>
      <c r="AG3838" s="580"/>
      <c r="AH3838" s="547"/>
      <c r="AI3838" s="547"/>
      <c r="AJ3838" s="547"/>
      <c r="AK3838" s="500" t="s">
        <v>1203</v>
      </c>
    </row>
    <row r="3839" spans="1:37" s="928" customFormat="1" ht="100.5" customHeight="1">
      <c r="A3839" s="12" t="s">
        <v>4600</v>
      </c>
      <c r="B3839" s="207" t="s">
        <v>33</v>
      </c>
      <c r="C3839" s="9" t="s">
        <v>1194</v>
      </c>
      <c r="D3839" s="9" t="s">
        <v>1195</v>
      </c>
      <c r="E3839" s="9" t="s">
        <v>1196</v>
      </c>
      <c r="F3839" s="9" t="s">
        <v>1195</v>
      </c>
      <c r="G3839" s="9" t="s">
        <v>1196</v>
      </c>
      <c r="H3839" s="9" t="s">
        <v>1197</v>
      </c>
      <c r="I3839" s="9" t="s">
        <v>1198</v>
      </c>
      <c r="J3839" s="11" t="s">
        <v>227</v>
      </c>
      <c r="K3839" s="11">
        <v>100</v>
      </c>
      <c r="L3839" s="30">
        <v>711000000</v>
      </c>
      <c r="M3839" s="625" t="s">
        <v>73</v>
      </c>
      <c r="N3839" s="8" t="s">
        <v>4170</v>
      </c>
      <c r="O3839" s="5" t="s">
        <v>1213</v>
      </c>
      <c r="P3839" s="264"/>
      <c r="Q3839" s="13" t="s">
        <v>1201</v>
      </c>
      <c r="R3839" s="5" t="s">
        <v>1146</v>
      </c>
      <c r="S3839" s="264"/>
      <c r="T3839" s="5" t="s">
        <v>1180</v>
      </c>
      <c r="U3839" s="8"/>
      <c r="V3839" s="7">
        <v>58595801</v>
      </c>
      <c r="W3839" s="7">
        <v>58595801</v>
      </c>
      <c r="X3839" s="7">
        <f t="shared" si="168"/>
        <v>65627297.120000005</v>
      </c>
      <c r="Y3839" s="19"/>
      <c r="Z3839" s="3">
        <v>2016</v>
      </c>
      <c r="AA3839" s="755" t="s">
        <v>3831</v>
      </c>
      <c r="AB3839" s="2" t="s">
        <v>1202</v>
      </c>
      <c r="AC3839" s="1"/>
      <c r="AD3839" s="2"/>
      <c r="AE3839" s="263"/>
      <c r="AF3839" s="263"/>
      <c r="AG3839" s="1"/>
      <c r="AH3839" s="263"/>
      <c r="AI3839" s="263"/>
      <c r="AJ3839" s="263"/>
      <c r="AK3839" s="2" t="s">
        <v>4595</v>
      </c>
    </row>
    <row r="3840" spans="1:37" s="550" customFormat="1" ht="100.5" customHeight="1">
      <c r="A3840" s="493" t="s">
        <v>1214</v>
      </c>
      <c r="B3840" s="680" t="s">
        <v>33</v>
      </c>
      <c r="C3840" s="605" t="s">
        <v>1194</v>
      </c>
      <c r="D3840" s="605" t="s">
        <v>1195</v>
      </c>
      <c r="E3840" s="605" t="s">
        <v>1196</v>
      </c>
      <c r="F3840" s="605" t="s">
        <v>1195</v>
      </c>
      <c r="G3840" s="605" t="s">
        <v>1196</v>
      </c>
      <c r="H3840" s="605" t="s">
        <v>1197</v>
      </c>
      <c r="I3840" s="605" t="s">
        <v>1198</v>
      </c>
      <c r="J3840" s="681" t="s">
        <v>227</v>
      </c>
      <c r="K3840" s="681">
        <v>100</v>
      </c>
      <c r="L3840" s="540">
        <v>711000000</v>
      </c>
      <c r="M3840" s="556" t="s">
        <v>73</v>
      </c>
      <c r="N3840" s="681" t="s">
        <v>1199</v>
      </c>
      <c r="O3840" s="492" t="s">
        <v>1215</v>
      </c>
      <c r="P3840" s="682"/>
      <c r="Q3840" s="557" t="s">
        <v>1201</v>
      </c>
      <c r="R3840" s="492" t="s">
        <v>1146</v>
      </c>
      <c r="S3840" s="682"/>
      <c r="T3840" s="492" t="s">
        <v>1180</v>
      </c>
      <c r="U3840" s="494"/>
      <c r="V3840" s="542">
        <v>4854888</v>
      </c>
      <c r="W3840" s="542">
        <v>0</v>
      </c>
      <c r="X3840" s="542">
        <v>0</v>
      </c>
      <c r="Y3840" s="700" t="s">
        <v>77</v>
      </c>
      <c r="Z3840" s="541">
        <v>2016</v>
      </c>
      <c r="AA3840" s="575"/>
      <c r="AB3840" s="500" t="s">
        <v>1202</v>
      </c>
      <c r="AC3840" s="580"/>
      <c r="AD3840" s="500"/>
      <c r="AE3840" s="547"/>
      <c r="AF3840" s="547"/>
      <c r="AG3840" s="580"/>
      <c r="AH3840" s="547"/>
      <c r="AI3840" s="547"/>
      <c r="AJ3840" s="547"/>
      <c r="AK3840" s="500" t="s">
        <v>1203</v>
      </c>
    </row>
    <row r="3841" spans="1:37" s="928" customFormat="1" ht="100.5" customHeight="1">
      <c r="A3841" s="12" t="s">
        <v>4601</v>
      </c>
      <c r="B3841" s="207" t="s">
        <v>33</v>
      </c>
      <c r="C3841" s="9" t="s">
        <v>1194</v>
      </c>
      <c r="D3841" s="9" t="s">
        <v>1195</v>
      </c>
      <c r="E3841" s="9" t="s">
        <v>1196</v>
      </c>
      <c r="F3841" s="9" t="s">
        <v>1195</v>
      </c>
      <c r="G3841" s="9" t="s">
        <v>1196</v>
      </c>
      <c r="H3841" s="9" t="s">
        <v>1197</v>
      </c>
      <c r="I3841" s="9" t="s">
        <v>1198</v>
      </c>
      <c r="J3841" s="11" t="s">
        <v>227</v>
      </c>
      <c r="K3841" s="11">
        <v>100</v>
      </c>
      <c r="L3841" s="30">
        <v>711000000</v>
      </c>
      <c r="M3841" s="625" t="s">
        <v>73</v>
      </c>
      <c r="N3841" s="8" t="s">
        <v>4170</v>
      </c>
      <c r="O3841" s="5" t="s">
        <v>1215</v>
      </c>
      <c r="P3841" s="264"/>
      <c r="Q3841" s="13" t="s">
        <v>1201</v>
      </c>
      <c r="R3841" s="5" t="s">
        <v>1146</v>
      </c>
      <c r="S3841" s="264"/>
      <c r="T3841" s="5" t="s">
        <v>1180</v>
      </c>
      <c r="U3841" s="8"/>
      <c r="V3841" s="7">
        <v>4854888</v>
      </c>
      <c r="W3841" s="7">
        <v>4854888</v>
      </c>
      <c r="X3841" s="7">
        <f t="shared" si="168"/>
        <v>5437474.5600000005</v>
      </c>
      <c r="Y3841" s="19"/>
      <c r="Z3841" s="3">
        <v>2016</v>
      </c>
      <c r="AA3841" s="755" t="s">
        <v>3831</v>
      </c>
      <c r="AB3841" s="2" t="s">
        <v>1202</v>
      </c>
      <c r="AC3841" s="1"/>
      <c r="AD3841" s="2"/>
      <c r="AE3841" s="263"/>
      <c r="AF3841" s="263"/>
      <c r="AG3841" s="1"/>
      <c r="AH3841" s="263"/>
      <c r="AI3841" s="263"/>
      <c r="AJ3841" s="263"/>
      <c r="AK3841" s="2" t="s">
        <v>4595</v>
      </c>
    </row>
    <row r="3842" spans="1:37" s="550" customFormat="1" ht="100.5" customHeight="1">
      <c r="A3842" s="493" t="s">
        <v>1216</v>
      </c>
      <c r="B3842" s="680" t="s">
        <v>33</v>
      </c>
      <c r="C3842" s="605" t="s">
        <v>1194</v>
      </c>
      <c r="D3842" s="605" t="s">
        <v>1195</v>
      </c>
      <c r="E3842" s="605" t="s">
        <v>1196</v>
      </c>
      <c r="F3842" s="605" t="s">
        <v>1195</v>
      </c>
      <c r="G3842" s="605" t="s">
        <v>1196</v>
      </c>
      <c r="H3842" s="605" t="s">
        <v>1197</v>
      </c>
      <c r="I3842" s="605" t="s">
        <v>1198</v>
      </c>
      <c r="J3842" s="681" t="s">
        <v>227</v>
      </c>
      <c r="K3842" s="681">
        <v>100</v>
      </c>
      <c r="L3842" s="540">
        <v>711000000</v>
      </c>
      <c r="M3842" s="556" t="s">
        <v>73</v>
      </c>
      <c r="N3842" s="681" t="s">
        <v>1199</v>
      </c>
      <c r="O3842" s="492" t="s">
        <v>1217</v>
      </c>
      <c r="P3842" s="682"/>
      <c r="Q3842" s="557" t="s">
        <v>1201</v>
      </c>
      <c r="R3842" s="492" t="s">
        <v>1146</v>
      </c>
      <c r="S3842" s="682"/>
      <c r="T3842" s="492" t="s">
        <v>1180</v>
      </c>
      <c r="U3842" s="494"/>
      <c r="V3842" s="542">
        <v>12676652</v>
      </c>
      <c r="W3842" s="542">
        <v>0</v>
      </c>
      <c r="X3842" s="542">
        <v>0</v>
      </c>
      <c r="Y3842" s="700" t="s">
        <v>77</v>
      </c>
      <c r="Z3842" s="541">
        <v>2016</v>
      </c>
      <c r="AA3842" s="575"/>
      <c r="AB3842" s="500" t="s">
        <v>1202</v>
      </c>
      <c r="AC3842" s="580"/>
      <c r="AD3842" s="500"/>
      <c r="AE3842" s="547"/>
      <c r="AF3842" s="547"/>
      <c r="AG3842" s="580"/>
      <c r="AH3842" s="547"/>
      <c r="AI3842" s="547"/>
      <c r="AJ3842" s="547"/>
      <c r="AK3842" s="500" t="s">
        <v>1203</v>
      </c>
    </row>
    <row r="3843" spans="1:37" s="928" customFormat="1" ht="100.5" customHeight="1">
      <c r="A3843" s="12" t="s">
        <v>4602</v>
      </c>
      <c r="B3843" s="207" t="s">
        <v>33</v>
      </c>
      <c r="C3843" s="9" t="s">
        <v>1194</v>
      </c>
      <c r="D3843" s="9" t="s">
        <v>1195</v>
      </c>
      <c r="E3843" s="9" t="s">
        <v>1196</v>
      </c>
      <c r="F3843" s="9" t="s">
        <v>1195</v>
      </c>
      <c r="G3843" s="9" t="s">
        <v>1196</v>
      </c>
      <c r="H3843" s="9" t="s">
        <v>1197</v>
      </c>
      <c r="I3843" s="9" t="s">
        <v>1198</v>
      </c>
      <c r="J3843" s="11" t="s">
        <v>227</v>
      </c>
      <c r="K3843" s="11">
        <v>100</v>
      </c>
      <c r="L3843" s="30">
        <v>711000000</v>
      </c>
      <c r="M3843" s="625" t="s">
        <v>73</v>
      </c>
      <c r="N3843" s="8" t="s">
        <v>4170</v>
      </c>
      <c r="O3843" s="5" t="s">
        <v>1217</v>
      </c>
      <c r="P3843" s="264"/>
      <c r="Q3843" s="13" t="s">
        <v>1201</v>
      </c>
      <c r="R3843" s="5" t="s">
        <v>1146</v>
      </c>
      <c r="S3843" s="264"/>
      <c r="T3843" s="5" t="s">
        <v>1180</v>
      </c>
      <c r="U3843" s="8"/>
      <c r="V3843" s="7">
        <v>12676652</v>
      </c>
      <c r="W3843" s="7">
        <v>12676652</v>
      </c>
      <c r="X3843" s="7">
        <f t="shared" si="168"/>
        <v>14197850.240000002</v>
      </c>
      <c r="Y3843" s="19"/>
      <c r="Z3843" s="3">
        <v>2016</v>
      </c>
      <c r="AA3843" s="755" t="s">
        <v>3831</v>
      </c>
      <c r="AB3843" s="2" t="s">
        <v>1202</v>
      </c>
      <c r="AC3843" s="1"/>
      <c r="AD3843" s="2"/>
      <c r="AE3843" s="263"/>
      <c r="AF3843" s="263"/>
      <c r="AG3843" s="1"/>
      <c r="AH3843" s="263"/>
      <c r="AI3843" s="263"/>
      <c r="AJ3843" s="263"/>
      <c r="AK3843" s="2" t="s">
        <v>4595</v>
      </c>
    </row>
    <row r="3844" spans="1:37" s="550" customFormat="1" ht="100.5" customHeight="1">
      <c r="A3844" s="493" t="s">
        <v>1218</v>
      </c>
      <c r="B3844" s="680" t="s">
        <v>33</v>
      </c>
      <c r="C3844" s="605" t="s">
        <v>1194</v>
      </c>
      <c r="D3844" s="605" t="s">
        <v>1195</v>
      </c>
      <c r="E3844" s="605" t="s">
        <v>1196</v>
      </c>
      <c r="F3844" s="605" t="s">
        <v>1195</v>
      </c>
      <c r="G3844" s="605" t="s">
        <v>1196</v>
      </c>
      <c r="H3844" s="605" t="s">
        <v>1197</v>
      </c>
      <c r="I3844" s="605" t="s">
        <v>1198</v>
      </c>
      <c r="J3844" s="681" t="s">
        <v>227</v>
      </c>
      <c r="K3844" s="681">
        <v>100</v>
      </c>
      <c r="L3844" s="540">
        <v>711000000</v>
      </c>
      <c r="M3844" s="556" t="s">
        <v>73</v>
      </c>
      <c r="N3844" s="681" t="s">
        <v>1199</v>
      </c>
      <c r="O3844" s="492" t="s">
        <v>1219</v>
      </c>
      <c r="P3844" s="682"/>
      <c r="Q3844" s="557" t="s">
        <v>1201</v>
      </c>
      <c r="R3844" s="492" t="s">
        <v>1146</v>
      </c>
      <c r="S3844" s="682"/>
      <c r="T3844" s="492" t="s">
        <v>1180</v>
      </c>
      <c r="U3844" s="494"/>
      <c r="V3844" s="542">
        <v>52662049</v>
      </c>
      <c r="W3844" s="542">
        <v>0</v>
      </c>
      <c r="X3844" s="542">
        <v>0</v>
      </c>
      <c r="Y3844" s="700" t="s">
        <v>77</v>
      </c>
      <c r="Z3844" s="541">
        <v>2016</v>
      </c>
      <c r="AA3844" s="575"/>
      <c r="AB3844" s="500" t="s">
        <v>1202</v>
      </c>
      <c r="AC3844" s="580"/>
      <c r="AD3844" s="500"/>
      <c r="AE3844" s="547"/>
      <c r="AF3844" s="547"/>
      <c r="AG3844" s="580"/>
      <c r="AH3844" s="547"/>
      <c r="AI3844" s="547"/>
      <c r="AJ3844" s="547"/>
      <c r="AK3844" s="500" t="s">
        <v>1203</v>
      </c>
    </row>
    <row r="3845" spans="1:37" s="928" customFormat="1" ht="100.5" customHeight="1">
      <c r="A3845" s="12" t="s">
        <v>4603</v>
      </c>
      <c r="B3845" s="207" t="s">
        <v>33</v>
      </c>
      <c r="C3845" s="9" t="s">
        <v>1194</v>
      </c>
      <c r="D3845" s="9" t="s">
        <v>1195</v>
      </c>
      <c r="E3845" s="9" t="s">
        <v>1196</v>
      </c>
      <c r="F3845" s="9" t="s">
        <v>1195</v>
      </c>
      <c r="G3845" s="9" t="s">
        <v>1196</v>
      </c>
      <c r="H3845" s="9" t="s">
        <v>1197</v>
      </c>
      <c r="I3845" s="9" t="s">
        <v>1198</v>
      </c>
      <c r="J3845" s="11" t="s">
        <v>227</v>
      </c>
      <c r="K3845" s="11">
        <v>100</v>
      </c>
      <c r="L3845" s="30">
        <v>711000000</v>
      </c>
      <c r="M3845" s="625" t="s">
        <v>73</v>
      </c>
      <c r="N3845" s="8" t="s">
        <v>4170</v>
      </c>
      <c r="O3845" s="5" t="s">
        <v>1219</v>
      </c>
      <c r="P3845" s="264"/>
      <c r="Q3845" s="13" t="s">
        <v>1201</v>
      </c>
      <c r="R3845" s="5" t="s">
        <v>1146</v>
      </c>
      <c r="S3845" s="264"/>
      <c r="T3845" s="5" t="s">
        <v>1180</v>
      </c>
      <c r="U3845" s="8"/>
      <c r="V3845" s="7">
        <v>52662049</v>
      </c>
      <c r="W3845" s="7">
        <v>52662049</v>
      </c>
      <c r="X3845" s="7">
        <f t="shared" si="168"/>
        <v>58981494.880000003</v>
      </c>
      <c r="Y3845" s="19"/>
      <c r="Z3845" s="3">
        <v>2016</v>
      </c>
      <c r="AA3845" s="755" t="s">
        <v>3831</v>
      </c>
      <c r="AB3845" s="2" t="s">
        <v>1202</v>
      </c>
      <c r="AC3845" s="1"/>
      <c r="AD3845" s="2"/>
      <c r="AE3845" s="263"/>
      <c r="AF3845" s="263"/>
      <c r="AG3845" s="1"/>
      <c r="AH3845" s="263"/>
      <c r="AI3845" s="263"/>
      <c r="AJ3845" s="263"/>
      <c r="AK3845" s="2" t="s">
        <v>4595</v>
      </c>
    </row>
    <row r="3846" spans="1:37" s="550" customFormat="1" ht="100.5" customHeight="1">
      <c r="A3846" s="493" t="s">
        <v>1220</v>
      </c>
      <c r="B3846" s="680" t="s">
        <v>33</v>
      </c>
      <c r="C3846" s="680" t="s">
        <v>1194</v>
      </c>
      <c r="D3846" s="680" t="s">
        <v>1195</v>
      </c>
      <c r="E3846" s="680" t="s">
        <v>1221</v>
      </c>
      <c r="F3846" s="680" t="s">
        <v>1195</v>
      </c>
      <c r="G3846" s="680" t="s">
        <v>1221</v>
      </c>
      <c r="H3846" s="680" t="s">
        <v>1222</v>
      </c>
      <c r="I3846" s="844" t="s">
        <v>1223</v>
      </c>
      <c r="J3846" s="681" t="s">
        <v>38</v>
      </c>
      <c r="K3846" s="681">
        <v>100</v>
      </c>
      <c r="L3846" s="540">
        <v>271010000</v>
      </c>
      <c r="M3846" s="494" t="s">
        <v>127</v>
      </c>
      <c r="N3846" s="681" t="s">
        <v>841</v>
      </c>
      <c r="O3846" s="492" t="s">
        <v>1224</v>
      </c>
      <c r="P3846" s="682"/>
      <c r="Q3846" s="557" t="s">
        <v>1201</v>
      </c>
      <c r="R3846" s="492" t="s">
        <v>1146</v>
      </c>
      <c r="S3846" s="682"/>
      <c r="T3846" s="492" t="s">
        <v>1180</v>
      </c>
      <c r="U3846" s="494"/>
      <c r="V3846" s="542">
        <v>148413</v>
      </c>
      <c r="W3846" s="542">
        <v>0</v>
      </c>
      <c r="X3846" s="542">
        <v>0</v>
      </c>
      <c r="Y3846" s="700" t="s">
        <v>77</v>
      </c>
      <c r="Z3846" s="541">
        <v>2016</v>
      </c>
      <c r="AA3846" s="575"/>
      <c r="AB3846" s="500" t="s">
        <v>1202</v>
      </c>
      <c r="AC3846" s="580" t="s">
        <v>1225</v>
      </c>
      <c r="AD3846" s="500"/>
      <c r="AE3846" s="547"/>
      <c r="AF3846" s="547"/>
      <c r="AG3846" s="580"/>
      <c r="AH3846" s="547"/>
      <c r="AI3846" s="547"/>
      <c r="AJ3846" s="547"/>
      <c r="AK3846" s="500" t="s">
        <v>1203</v>
      </c>
    </row>
    <row r="3847" spans="1:37" s="550" customFormat="1" ht="100.5" customHeight="1">
      <c r="A3847" s="493" t="s">
        <v>4167</v>
      </c>
      <c r="B3847" s="680" t="s">
        <v>33</v>
      </c>
      <c r="C3847" s="680" t="s">
        <v>1194</v>
      </c>
      <c r="D3847" s="680" t="s">
        <v>1195</v>
      </c>
      <c r="E3847" s="680" t="s">
        <v>1221</v>
      </c>
      <c r="F3847" s="680" t="s">
        <v>1195</v>
      </c>
      <c r="G3847" s="680" t="s">
        <v>1221</v>
      </c>
      <c r="H3847" s="680" t="s">
        <v>4168</v>
      </c>
      <c r="I3847" s="494" t="s">
        <v>4169</v>
      </c>
      <c r="J3847" s="681" t="s">
        <v>38</v>
      </c>
      <c r="K3847" s="681">
        <v>100</v>
      </c>
      <c r="L3847" s="540">
        <v>271010000</v>
      </c>
      <c r="M3847" s="494" t="s">
        <v>127</v>
      </c>
      <c r="N3847" s="681" t="s">
        <v>4170</v>
      </c>
      <c r="O3847" s="492" t="s">
        <v>1224</v>
      </c>
      <c r="P3847" s="682"/>
      <c r="Q3847" s="557" t="s">
        <v>1201</v>
      </c>
      <c r="R3847" s="492" t="s">
        <v>4171</v>
      </c>
      <c r="S3847" s="682"/>
      <c r="T3847" s="492" t="s">
        <v>1180</v>
      </c>
      <c r="U3847" s="494"/>
      <c r="V3847" s="542">
        <v>148413</v>
      </c>
      <c r="W3847" s="542">
        <v>0</v>
      </c>
      <c r="X3847" s="542">
        <v>0</v>
      </c>
      <c r="Y3847" s="700"/>
      <c r="Z3847" s="541">
        <v>2016</v>
      </c>
      <c r="AA3847" s="575" t="s">
        <v>4172</v>
      </c>
      <c r="AB3847" s="500" t="s">
        <v>1202</v>
      </c>
      <c r="AC3847" s="580" t="s">
        <v>1225</v>
      </c>
      <c r="AD3847" s="500"/>
      <c r="AE3847" s="547"/>
      <c r="AF3847" s="547"/>
      <c r="AG3847" s="580"/>
      <c r="AH3847" s="547"/>
      <c r="AI3847" s="547"/>
      <c r="AJ3847" s="547"/>
      <c r="AK3847" s="500" t="s">
        <v>4173</v>
      </c>
    </row>
    <row r="3848" spans="1:37" s="192" customFormat="1" ht="100.5" customHeight="1">
      <c r="A3848" s="12" t="s">
        <v>4278</v>
      </c>
      <c r="B3848" s="207" t="s">
        <v>33</v>
      </c>
      <c r="C3848" s="207" t="s">
        <v>1194</v>
      </c>
      <c r="D3848" s="207" t="s">
        <v>1195</v>
      </c>
      <c r="E3848" s="207" t="s">
        <v>1221</v>
      </c>
      <c r="F3848" s="207" t="s">
        <v>1195</v>
      </c>
      <c r="G3848" s="207" t="s">
        <v>1221</v>
      </c>
      <c r="H3848" s="207" t="s">
        <v>4168</v>
      </c>
      <c r="I3848" s="50" t="s">
        <v>4169</v>
      </c>
      <c r="J3848" s="11" t="s">
        <v>38</v>
      </c>
      <c r="K3848" s="11">
        <v>100</v>
      </c>
      <c r="L3848" s="30">
        <v>271010000</v>
      </c>
      <c r="M3848" s="8" t="s">
        <v>127</v>
      </c>
      <c r="N3848" s="100" t="s">
        <v>1199</v>
      </c>
      <c r="O3848" s="5" t="s">
        <v>1224</v>
      </c>
      <c r="P3848" s="264"/>
      <c r="Q3848" s="13" t="s">
        <v>1201</v>
      </c>
      <c r="R3848" s="5" t="s">
        <v>4171</v>
      </c>
      <c r="S3848" s="264"/>
      <c r="T3848" s="5" t="s">
        <v>1180</v>
      </c>
      <c r="U3848" s="8"/>
      <c r="V3848" s="7">
        <v>148413</v>
      </c>
      <c r="W3848" s="7">
        <v>148413</v>
      </c>
      <c r="X3848" s="7">
        <v>166222.56000000003</v>
      </c>
      <c r="Y3848" s="19"/>
      <c r="Z3848" s="3">
        <v>2016</v>
      </c>
      <c r="AA3848" s="755">
        <v>11</v>
      </c>
      <c r="AB3848" s="2" t="s">
        <v>1202</v>
      </c>
      <c r="AC3848" s="1" t="s">
        <v>1225</v>
      </c>
      <c r="AD3848" s="2"/>
      <c r="AE3848" s="263"/>
      <c r="AF3848" s="263"/>
      <c r="AG3848" s="1"/>
      <c r="AH3848" s="263"/>
      <c r="AI3848" s="263"/>
      <c r="AJ3848" s="263"/>
      <c r="AK3848" s="2" t="s">
        <v>4279</v>
      </c>
    </row>
    <row r="3849" spans="1:37" s="550" customFormat="1" ht="100.5" customHeight="1">
      <c r="A3849" s="493" t="s">
        <v>1226</v>
      </c>
      <c r="B3849" s="680" t="s">
        <v>33</v>
      </c>
      <c r="C3849" s="680" t="s">
        <v>1194</v>
      </c>
      <c r="D3849" s="680" t="s">
        <v>1195</v>
      </c>
      <c r="E3849" s="680" t="s">
        <v>1221</v>
      </c>
      <c r="F3849" s="680" t="s">
        <v>1195</v>
      </c>
      <c r="G3849" s="680" t="s">
        <v>1221</v>
      </c>
      <c r="H3849" s="680" t="s">
        <v>1222</v>
      </c>
      <c r="I3849" s="844" t="s">
        <v>1223</v>
      </c>
      <c r="J3849" s="681" t="s">
        <v>38</v>
      </c>
      <c r="K3849" s="681">
        <v>100</v>
      </c>
      <c r="L3849" s="540">
        <v>271010000</v>
      </c>
      <c r="M3849" s="494" t="s">
        <v>127</v>
      </c>
      <c r="N3849" s="681" t="s">
        <v>327</v>
      </c>
      <c r="O3849" s="492" t="s">
        <v>1224</v>
      </c>
      <c r="P3849" s="682"/>
      <c r="Q3849" s="557" t="s">
        <v>1201</v>
      </c>
      <c r="R3849" s="492" t="s">
        <v>1146</v>
      </c>
      <c r="S3849" s="682"/>
      <c r="T3849" s="492" t="s">
        <v>1180</v>
      </c>
      <c r="U3849" s="494"/>
      <c r="V3849" s="542">
        <v>464235</v>
      </c>
      <c r="W3849" s="542">
        <v>0</v>
      </c>
      <c r="X3849" s="542">
        <v>0</v>
      </c>
      <c r="Y3849" s="700" t="s">
        <v>77</v>
      </c>
      <c r="Z3849" s="541">
        <v>2016</v>
      </c>
      <c r="AA3849" s="575"/>
      <c r="AB3849" s="500" t="s">
        <v>1202</v>
      </c>
      <c r="AC3849" s="580" t="s">
        <v>1225</v>
      </c>
      <c r="AD3849" s="500"/>
      <c r="AE3849" s="547"/>
      <c r="AF3849" s="547"/>
      <c r="AG3849" s="580"/>
      <c r="AH3849" s="547"/>
      <c r="AI3849" s="547"/>
      <c r="AJ3849" s="547"/>
      <c r="AK3849" s="500" t="s">
        <v>1203</v>
      </c>
    </row>
    <row r="3850" spans="1:37" s="550" customFormat="1" ht="100.5" customHeight="1">
      <c r="A3850" s="493" t="s">
        <v>4174</v>
      </c>
      <c r="B3850" s="680" t="s">
        <v>33</v>
      </c>
      <c r="C3850" s="680" t="s">
        <v>1194</v>
      </c>
      <c r="D3850" s="680" t="s">
        <v>1195</v>
      </c>
      <c r="E3850" s="680" t="s">
        <v>1221</v>
      </c>
      <c r="F3850" s="680" t="s">
        <v>1195</v>
      </c>
      <c r="G3850" s="680" t="s">
        <v>1221</v>
      </c>
      <c r="H3850" s="680" t="s">
        <v>4168</v>
      </c>
      <c r="I3850" s="494" t="s">
        <v>4169</v>
      </c>
      <c r="J3850" s="681" t="s">
        <v>38</v>
      </c>
      <c r="K3850" s="681">
        <v>100</v>
      </c>
      <c r="L3850" s="540">
        <v>271010000</v>
      </c>
      <c r="M3850" s="494" t="s">
        <v>127</v>
      </c>
      <c r="N3850" s="681" t="s">
        <v>4170</v>
      </c>
      <c r="O3850" s="492" t="s">
        <v>1224</v>
      </c>
      <c r="P3850" s="682"/>
      <c r="Q3850" s="557" t="s">
        <v>1201</v>
      </c>
      <c r="R3850" s="492" t="s">
        <v>4171</v>
      </c>
      <c r="S3850" s="682"/>
      <c r="T3850" s="492" t="s">
        <v>1180</v>
      </c>
      <c r="U3850" s="494"/>
      <c r="V3850" s="542">
        <v>464235</v>
      </c>
      <c r="W3850" s="542">
        <v>0</v>
      </c>
      <c r="X3850" s="542">
        <v>0</v>
      </c>
      <c r="Y3850" s="700"/>
      <c r="Z3850" s="541">
        <v>2016</v>
      </c>
      <c r="AA3850" s="575" t="s">
        <v>4172</v>
      </c>
      <c r="AB3850" s="500" t="s">
        <v>1202</v>
      </c>
      <c r="AC3850" s="580" t="s">
        <v>1225</v>
      </c>
      <c r="AD3850" s="500"/>
      <c r="AE3850" s="547"/>
      <c r="AF3850" s="547"/>
      <c r="AG3850" s="580"/>
      <c r="AH3850" s="547"/>
      <c r="AI3850" s="547"/>
      <c r="AJ3850" s="547"/>
      <c r="AK3850" s="500" t="s">
        <v>4173</v>
      </c>
    </row>
    <row r="3851" spans="1:37" s="192" customFormat="1" ht="100.5" customHeight="1">
      <c r="A3851" s="12" t="s">
        <v>4280</v>
      </c>
      <c r="B3851" s="207" t="s">
        <v>33</v>
      </c>
      <c r="C3851" s="207" t="s">
        <v>1194</v>
      </c>
      <c r="D3851" s="207" t="s">
        <v>1195</v>
      </c>
      <c r="E3851" s="207" t="s">
        <v>1221</v>
      </c>
      <c r="F3851" s="207" t="s">
        <v>1195</v>
      </c>
      <c r="G3851" s="207" t="s">
        <v>1221</v>
      </c>
      <c r="H3851" s="207" t="s">
        <v>4168</v>
      </c>
      <c r="I3851" s="50" t="s">
        <v>4169</v>
      </c>
      <c r="J3851" s="11" t="s">
        <v>38</v>
      </c>
      <c r="K3851" s="11">
        <v>100</v>
      </c>
      <c r="L3851" s="30">
        <v>271010000</v>
      </c>
      <c r="M3851" s="8" t="s">
        <v>127</v>
      </c>
      <c r="N3851" s="100" t="s">
        <v>1199</v>
      </c>
      <c r="O3851" s="5" t="s">
        <v>1224</v>
      </c>
      <c r="P3851" s="264"/>
      <c r="Q3851" s="13" t="s">
        <v>1201</v>
      </c>
      <c r="R3851" s="5" t="s">
        <v>4171</v>
      </c>
      <c r="S3851" s="264"/>
      <c r="T3851" s="5" t="s">
        <v>1180</v>
      </c>
      <c r="U3851" s="8"/>
      <c r="V3851" s="7">
        <v>464235</v>
      </c>
      <c r="W3851" s="7">
        <v>464235</v>
      </c>
      <c r="X3851" s="7">
        <v>519943.20000000007</v>
      </c>
      <c r="Y3851" s="19"/>
      <c r="Z3851" s="3">
        <v>2016</v>
      </c>
      <c r="AA3851" s="755">
        <v>11</v>
      </c>
      <c r="AB3851" s="2" t="s">
        <v>1202</v>
      </c>
      <c r="AC3851" s="1" t="s">
        <v>1225</v>
      </c>
      <c r="AD3851" s="2"/>
      <c r="AE3851" s="263"/>
      <c r="AF3851" s="263"/>
      <c r="AG3851" s="1"/>
      <c r="AH3851" s="263"/>
      <c r="AI3851" s="263"/>
      <c r="AJ3851" s="263"/>
      <c r="AK3851" s="2" t="s">
        <v>4279</v>
      </c>
    </row>
    <row r="3852" spans="1:37" s="550" customFormat="1" ht="100.5" customHeight="1">
      <c r="A3852" s="493" t="s">
        <v>1227</v>
      </c>
      <c r="B3852" s="680" t="s">
        <v>33</v>
      </c>
      <c r="C3852" s="605" t="s">
        <v>1228</v>
      </c>
      <c r="D3852" s="605" t="s">
        <v>1229</v>
      </c>
      <c r="E3852" s="605" t="s">
        <v>1230</v>
      </c>
      <c r="F3852" s="605" t="s">
        <v>1229</v>
      </c>
      <c r="G3852" s="605" t="s">
        <v>1230</v>
      </c>
      <c r="H3852" s="494" t="s">
        <v>1231</v>
      </c>
      <c r="I3852" s="494" t="s">
        <v>1232</v>
      </c>
      <c r="J3852" s="681" t="s">
        <v>38</v>
      </c>
      <c r="K3852" s="681">
        <v>100</v>
      </c>
      <c r="L3852" s="540">
        <v>271010000</v>
      </c>
      <c r="M3852" s="494" t="s">
        <v>127</v>
      </c>
      <c r="N3852" s="681" t="s">
        <v>1233</v>
      </c>
      <c r="O3852" s="492" t="s">
        <v>1224</v>
      </c>
      <c r="P3852" s="682"/>
      <c r="Q3852" s="557" t="s">
        <v>1201</v>
      </c>
      <c r="R3852" s="492" t="s">
        <v>1146</v>
      </c>
      <c r="S3852" s="682"/>
      <c r="T3852" s="492" t="s">
        <v>1180</v>
      </c>
      <c r="U3852" s="494"/>
      <c r="V3852" s="542">
        <v>5214991</v>
      </c>
      <c r="W3852" s="542">
        <v>0</v>
      </c>
      <c r="X3852" s="542">
        <v>0</v>
      </c>
      <c r="Y3852" s="700" t="s">
        <v>77</v>
      </c>
      <c r="Z3852" s="541">
        <v>2016</v>
      </c>
      <c r="AA3852" s="575"/>
      <c r="AB3852" s="500" t="s">
        <v>1202</v>
      </c>
      <c r="AC3852" s="580" t="s">
        <v>1225</v>
      </c>
      <c r="AD3852" s="500"/>
      <c r="AE3852" s="547"/>
      <c r="AF3852" s="547"/>
      <c r="AG3852" s="580"/>
      <c r="AH3852" s="547"/>
      <c r="AI3852" s="547"/>
      <c r="AJ3852" s="547"/>
      <c r="AK3852" s="500" t="s">
        <v>1203</v>
      </c>
    </row>
    <row r="3853" spans="1:37" s="550" customFormat="1" ht="100.5" customHeight="1" thickBot="1">
      <c r="A3853" s="493" t="s">
        <v>4175</v>
      </c>
      <c r="B3853" s="680" t="s">
        <v>33</v>
      </c>
      <c r="C3853" s="680" t="s">
        <v>1194</v>
      </c>
      <c r="D3853" s="680" t="s">
        <v>1195</v>
      </c>
      <c r="E3853" s="680" t="s">
        <v>1221</v>
      </c>
      <c r="F3853" s="680" t="s">
        <v>1195</v>
      </c>
      <c r="G3853" s="680" t="s">
        <v>1221</v>
      </c>
      <c r="H3853" s="911" t="s">
        <v>4168</v>
      </c>
      <c r="I3853" s="912" t="s">
        <v>4169</v>
      </c>
      <c r="J3853" s="681" t="s">
        <v>38</v>
      </c>
      <c r="K3853" s="681">
        <v>100</v>
      </c>
      <c r="L3853" s="540">
        <v>271010000</v>
      </c>
      <c r="M3853" s="494" t="s">
        <v>127</v>
      </c>
      <c r="N3853" s="681" t="s">
        <v>4170</v>
      </c>
      <c r="O3853" s="492" t="s">
        <v>1224</v>
      </c>
      <c r="P3853" s="682"/>
      <c r="Q3853" s="557" t="s">
        <v>1201</v>
      </c>
      <c r="R3853" s="492" t="s">
        <v>4171</v>
      </c>
      <c r="S3853" s="682"/>
      <c r="T3853" s="492" t="s">
        <v>1180</v>
      </c>
      <c r="U3853" s="494"/>
      <c r="V3853" s="542">
        <v>214991</v>
      </c>
      <c r="W3853" s="542">
        <v>0</v>
      </c>
      <c r="X3853" s="542">
        <v>0</v>
      </c>
      <c r="Y3853" s="700"/>
      <c r="Z3853" s="541">
        <v>2016</v>
      </c>
      <c r="AA3853" s="575" t="s">
        <v>4176</v>
      </c>
      <c r="AB3853" s="500" t="s">
        <v>1202</v>
      </c>
      <c r="AC3853" s="580" t="s">
        <v>1225</v>
      </c>
      <c r="AD3853" s="500"/>
      <c r="AE3853" s="547"/>
      <c r="AF3853" s="547"/>
      <c r="AG3853" s="580"/>
      <c r="AH3853" s="547"/>
      <c r="AI3853" s="547"/>
      <c r="AJ3853" s="547"/>
      <c r="AK3853" s="500" t="s">
        <v>4173</v>
      </c>
    </row>
    <row r="3854" spans="1:37" s="192" customFormat="1" ht="100.5" customHeight="1" thickBot="1">
      <c r="A3854" s="12" t="s">
        <v>4281</v>
      </c>
      <c r="B3854" s="207" t="s">
        <v>33</v>
      </c>
      <c r="C3854" s="207" t="s">
        <v>1194</v>
      </c>
      <c r="D3854" s="207" t="s">
        <v>1195</v>
      </c>
      <c r="E3854" s="207" t="s">
        <v>1221</v>
      </c>
      <c r="F3854" s="207" t="s">
        <v>1195</v>
      </c>
      <c r="G3854" s="207" t="s">
        <v>1221</v>
      </c>
      <c r="H3854" s="845" t="s">
        <v>4168</v>
      </c>
      <c r="I3854" s="846" t="s">
        <v>4169</v>
      </c>
      <c r="J3854" s="11" t="s">
        <v>38</v>
      </c>
      <c r="K3854" s="11">
        <v>100</v>
      </c>
      <c r="L3854" s="30">
        <v>271010000</v>
      </c>
      <c r="M3854" s="8" t="s">
        <v>127</v>
      </c>
      <c r="N3854" s="100" t="s">
        <v>1199</v>
      </c>
      <c r="O3854" s="5" t="s">
        <v>1224</v>
      </c>
      <c r="P3854" s="264"/>
      <c r="Q3854" s="13" t="s">
        <v>1201</v>
      </c>
      <c r="R3854" s="5" t="s">
        <v>4171</v>
      </c>
      <c r="S3854" s="264"/>
      <c r="T3854" s="5" t="s">
        <v>1180</v>
      </c>
      <c r="U3854" s="8"/>
      <c r="V3854" s="7">
        <v>214991</v>
      </c>
      <c r="W3854" s="7">
        <v>214991</v>
      </c>
      <c r="X3854" s="7">
        <v>240789.92</v>
      </c>
      <c r="Y3854" s="19"/>
      <c r="Z3854" s="3">
        <v>2016</v>
      </c>
      <c r="AA3854" s="755">
        <v>11</v>
      </c>
      <c r="AB3854" s="2" t="s">
        <v>1202</v>
      </c>
      <c r="AC3854" s="1" t="s">
        <v>1225</v>
      </c>
      <c r="AD3854" s="2"/>
      <c r="AE3854" s="263"/>
      <c r="AF3854" s="263"/>
      <c r="AG3854" s="1"/>
      <c r="AH3854" s="263"/>
      <c r="AI3854" s="263"/>
      <c r="AJ3854" s="263"/>
      <c r="AK3854" s="2" t="s">
        <v>4279</v>
      </c>
    </row>
    <row r="3855" spans="1:37" s="192" customFormat="1" ht="100.5" customHeight="1">
      <c r="A3855" s="12" t="s">
        <v>1234</v>
      </c>
      <c r="B3855" s="207" t="s">
        <v>33</v>
      </c>
      <c r="C3855" s="9" t="s">
        <v>1228</v>
      </c>
      <c r="D3855" s="265" t="s">
        <v>1229</v>
      </c>
      <c r="E3855" s="265" t="s">
        <v>1230</v>
      </c>
      <c r="F3855" s="265" t="s">
        <v>1229</v>
      </c>
      <c r="G3855" s="265" t="s">
        <v>1230</v>
      </c>
      <c r="H3855" s="266" t="s">
        <v>1235</v>
      </c>
      <c r="I3855" s="267" t="s">
        <v>1236</v>
      </c>
      <c r="J3855" s="11" t="s">
        <v>38</v>
      </c>
      <c r="K3855" s="11">
        <v>100</v>
      </c>
      <c r="L3855" s="30">
        <v>511010000</v>
      </c>
      <c r="M3855" s="5" t="s">
        <v>87</v>
      </c>
      <c r="N3855" s="11" t="s">
        <v>841</v>
      </c>
      <c r="O3855" s="5" t="s">
        <v>1237</v>
      </c>
      <c r="P3855" s="264"/>
      <c r="Q3855" s="13" t="s">
        <v>1201</v>
      </c>
      <c r="R3855" s="5" t="s">
        <v>1146</v>
      </c>
      <c r="S3855" s="264"/>
      <c r="T3855" s="5" t="s">
        <v>1180</v>
      </c>
      <c r="U3855" s="8"/>
      <c r="V3855" s="7">
        <v>700000</v>
      </c>
      <c r="W3855" s="7">
        <v>700000</v>
      </c>
      <c r="X3855" s="7">
        <f t="shared" si="168"/>
        <v>784000.00000000012</v>
      </c>
      <c r="Y3855" s="19" t="s">
        <v>77</v>
      </c>
      <c r="Z3855" s="3">
        <v>2016</v>
      </c>
      <c r="AA3855" s="219"/>
      <c r="AB3855" s="2" t="s">
        <v>1202</v>
      </c>
      <c r="AC3855" s="1" t="s">
        <v>1225</v>
      </c>
      <c r="AD3855" s="2"/>
      <c r="AE3855" s="263"/>
      <c r="AF3855" s="263"/>
      <c r="AG3855" s="1"/>
      <c r="AH3855" s="263"/>
      <c r="AI3855" s="263"/>
      <c r="AJ3855" s="263"/>
      <c r="AK3855" s="2" t="s">
        <v>1203</v>
      </c>
    </row>
    <row r="3856" spans="1:37" s="192" customFormat="1" ht="100.5" customHeight="1">
      <c r="A3856" s="12" t="s">
        <v>1238</v>
      </c>
      <c r="B3856" s="207" t="s">
        <v>33</v>
      </c>
      <c r="C3856" s="9" t="s">
        <v>1228</v>
      </c>
      <c r="D3856" s="265" t="s">
        <v>1229</v>
      </c>
      <c r="E3856" s="265" t="s">
        <v>1230</v>
      </c>
      <c r="F3856" s="265" t="s">
        <v>1229</v>
      </c>
      <c r="G3856" s="265" t="s">
        <v>1230</v>
      </c>
      <c r="H3856" s="268" t="s">
        <v>1239</v>
      </c>
      <c r="I3856" s="268" t="s">
        <v>1240</v>
      </c>
      <c r="J3856" s="11" t="s">
        <v>38</v>
      </c>
      <c r="K3856" s="11">
        <v>100</v>
      </c>
      <c r="L3856" s="269">
        <v>151010000</v>
      </c>
      <c r="M3856" s="5" t="s">
        <v>82</v>
      </c>
      <c r="N3856" s="11" t="s">
        <v>841</v>
      </c>
      <c r="O3856" s="8" t="s">
        <v>1241</v>
      </c>
      <c r="P3856" s="264"/>
      <c r="Q3856" s="13" t="s">
        <v>1201</v>
      </c>
      <c r="R3856" s="5" t="s">
        <v>1146</v>
      </c>
      <c r="S3856" s="264"/>
      <c r="T3856" s="5" t="s">
        <v>1180</v>
      </c>
      <c r="U3856" s="8"/>
      <c r="V3856" s="7">
        <v>1155640</v>
      </c>
      <c r="W3856" s="7">
        <v>1155640</v>
      </c>
      <c r="X3856" s="7">
        <f t="shared" si="168"/>
        <v>1294316.8</v>
      </c>
      <c r="Y3856" s="19" t="s">
        <v>77</v>
      </c>
      <c r="Z3856" s="3">
        <v>2016</v>
      </c>
      <c r="AA3856" s="219"/>
      <c r="AB3856" s="2" t="s">
        <v>1202</v>
      </c>
      <c r="AC3856" s="1" t="s">
        <v>1225</v>
      </c>
      <c r="AD3856" s="2"/>
      <c r="AE3856" s="263"/>
      <c r="AF3856" s="263"/>
      <c r="AG3856" s="1"/>
      <c r="AH3856" s="263"/>
      <c r="AI3856" s="263"/>
      <c r="AJ3856" s="263"/>
      <c r="AK3856" s="2" t="s">
        <v>1203</v>
      </c>
    </row>
    <row r="3857" spans="1:45" s="192" customFormat="1" ht="100.5" customHeight="1">
      <c r="A3857" s="12" t="s">
        <v>1242</v>
      </c>
      <c r="B3857" s="207" t="s">
        <v>33</v>
      </c>
      <c r="C3857" s="9" t="s">
        <v>1194</v>
      </c>
      <c r="D3857" s="9" t="s">
        <v>1195</v>
      </c>
      <c r="E3857" s="9" t="s">
        <v>1196</v>
      </c>
      <c r="F3857" s="9" t="s">
        <v>1195</v>
      </c>
      <c r="G3857" s="9" t="s">
        <v>1196</v>
      </c>
      <c r="H3857" s="265" t="s">
        <v>1197</v>
      </c>
      <c r="I3857" s="265" t="s">
        <v>1198</v>
      </c>
      <c r="J3857" s="11" t="s">
        <v>38</v>
      </c>
      <c r="K3857" s="11">
        <v>100</v>
      </c>
      <c r="L3857" s="30">
        <v>471010000</v>
      </c>
      <c r="M3857" s="444" t="s">
        <v>125</v>
      </c>
      <c r="N3857" s="11" t="s">
        <v>841</v>
      </c>
      <c r="O3857" s="5" t="s">
        <v>1213</v>
      </c>
      <c r="P3857" s="264"/>
      <c r="Q3857" s="13" t="s">
        <v>1201</v>
      </c>
      <c r="R3857" s="5" t="s">
        <v>1146</v>
      </c>
      <c r="S3857" s="264"/>
      <c r="T3857" s="5" t="s">
        <v>1180</v>
      </c>
      <c r="U3857" s="8"/>
      <c r="V3857" s="7">
        <v>1586831</v>
      </c>
      <c r="W3857" s="7">
        <v>1586831</v>
      </c>
      <c r="X3857" s="7">
        <f t="shared" si="168"/>
        <v>1777250.7200000002</v>
      </c>
      <c r="Y3857" s="19" t="s">
        <v>77</v>
      </c>
      <c r="Z3857" s="3">
        <v>2016</v>
      </c>
      <c r="AA3857" s="219"/>
      <c r="AB3857" s="2" t="s">
        <v>1202</v>
      </c>
      <c r="AC3857" s="1" t="s">
        <v>209</v>
      </c>
      <c r="AD3857" s="2"/>
      <c r="AE3857" s="263"/>
      <c r="AF3857" s="263"/>
      <c r="AG3857" s="1"/>
      <c r="AH3857" s="263"/>
      <c r="AI3857" s="263"/>
      <c r="AJ3857" s="263"/>
      <c r="AK3857" s="2" t="s">
        <v>1203</v>
      </c>
    </row>
    <row r="3858" spans="1:45" s="550" customFormat="1" ht="100.5" customHeight="1">
      <c r="A3858" s="514" t="s">
        <v>2002</v>
      </c>
      <c r="B3858" s="684" t="s">
        <v>33</v>
      </c>
      <c r="C3858" s="514" t="s">
        <v>2003</v>
      </c>
      <c r="D3858" s="514" t="s">
        <v>2004</v>
      </c>
      <c r="E3858" s="514" t="s">
        <v>2005</v>
      </c>
      <c r="F3858" s="514" t="s">
        <v>2004</v>
      </c>
      <c r="G3858" s="514" t="s">
        <v>2006</v>
      </c>
      <c r="H3858" s="514" t="s">
        <v>2007</v>
      </c>
      <c r="I3858" s="514" t="s">
        <v>2008</v>
      </c>
      <c r="J3858" s="514" t="s">
        <v>2009</v>
      </c>
      <c r="K3858" s="514">
        <v>20</v>
      </c>
      <c r="L3858" s="597">
        <v>711000000</v>
      </c>
      <c r="M3858" s="518" t="s">
        <v>73</v>
      </c>
      <c r="N3858" s="596" t="s">
        <v>841</v>
      </c>
      <c r="O3858" s="514" t="s">
        <v>2010</v>
      </c>
      <c r="P3858" s="514"/>
      <c r="Q3858" s="514" t="s">
        <v>2011</v>
      </c>
      <c r="R3858" s="514" t="s">
        <v>2012</v>
      </c>
      <c r="S3858" s="514"/>
      <c r="T3858" s="514" t="s">
        <v>1180</v>
      </c>
      <c r="U3858" s="514"/>
      <c r="V3858" s="521">
        <v>15500000</v>
      </c>
      <c r="W3858" s="521">
        <v>0</v>
      </c>
      <c r="X3858" s="522">
        <v>0</v>
      </c>
      <c r="Y3858" s="514" t="s">
        <v>77</v>
      </c>
      <c r="Z3858" s="514">
        <v>2016</v>
      </c>
      <c r="AA3858" s="521" t="s">
        <v>2013</v>
      </c>
      <c r="AB3858" s="529" t="s">
        <v>366</v>
      </c>
      <c r="AC3858" s="593"/>
      <c r="AD3858" s="529"/>
      <c r="AE3858" s="581"/>
      <c r="AF3858" s="581"/>
      <c r="AG3858" s="685" t="s">
        <v>2014</v>
      </c>
      <c r="AH3858" s="581"/>
      <c r="AI3858" s="581"/>
      <c r="AJ3858" s="581"/>
      <c r="AK3858" s="529" t="s">
        <v>2015</v>
      </c>
    </row>
    <row r="3859" spans="1:45" s="550" customFormat="1" ht="100.5" customHeight="1">
      <c r="A3859" s="514" t="s">
        <v>3832</v>
      </c>
      <c r="B3859" s="684" t="s">
        <v>33</v>
      </c>
      <c r="C3859" s="514" t="s">
        <v>2003</v>
      </c>
      <c r="D3859" s="514" t="s">
        <v>2004</v>
      </c>
      <c r="E3859" s="514" t="s">
        <v>2005</v>
      </c>
      <c r="F3859" s="514" t="s">
        <v>2004</v>
      </c>
      <c r="G3859" s="514" t="s">
        <v>2006</v>
      </c>
      <c r="H3859" s="514" t="s">
        <v>2007</v>
      </c>
      <c r="I3859" s="514" t="s">
        <v>2008</v>
      </c>
      <c r="J3859" s="514" t="s">
        <v>2009</v>
      </c>
      <c r="K3859" s="514">
        <v>20</v>
      </c>
      <c r="L3859" s="597">
        <v>711000000</v>
      </c>
      <c r="M3859" s="518" t="s">
        <v>73</v>
      </c>
      <c r="N3859" s="596" t="s">
        <v>1199</v>
      </c>
      <c r="O3859" s="514" t="s">
        <v>2010</v>
      </c>
      <c r="P3859" s="514"/>
      <c r="Q3859" s="514" t="s">
        <v>2011</v>
      </c>
      <c r="R3859" s="514" t="s">
        <v>2012</v>
      </c>
      <c r="S3859" s="514"/>
      <c r="T3859" s="514" t="s">
        <v>1180</v>
      </c>
      <c r="U3859" s="514"/>
      <c r="V3859" s="521">
        <v>15500000</v>
      </c>
      <c r="W3859" s="521">
        <v>0</v>
      </c>
      <c r="X3859" s="522">
        <v>0</v>
      </c>
      <c r="Y3859" s="514" t="s">
        <v>77</v>
      </c>
      <c r="Z3859" s="514">
        <v>2016</v>
      </c>
      <c r="AA3859" s="521">
        <v>11</v>
      </c>
      <c r="AB3859" s="529" t="s">
        <v>366</v>
      </c>
      <c r="AC3859" s="593"/>
      <c r="AD3859" s="529"/>
      <c r="AE3859" s="581"/>
      <c r="AF3859" s="581"/>
      <c r="AG3859" s="685" t="s">
        <v>2014</v>
      </c>
      <c r="AH3859" s="581"/>
      <c r="AI3859" s="581"/>
      <c r="AJ3859" s="581"/>
      <c r="AK3859" s="529" t="s">
        <v>3833</v>
      </c>
    </row>
    <row r="3860" spans="1:45" s="192" customFormat="1" ht="100.5" customHeight="1">
      <c r="A3860" s="12" t="s">
        <v>4249</v>
      </c>
      <c r="B3860" s="207" t="s">
        <v>33</v>
      </c>
      <c r="C3860" s="12" t="s">
        <v>2003</v>
      </c>
      <c r="D3860" s="12" t="s">
        <v>2004</v>
      </c>
      <c r="E3860" s="12" t="s">
        <v>2005</v>
      </c>
      <c r="F3860" s="12" t="s">
        <v>2004</v>
      </c>
      <c r="G3860" s="12" t="s">
        <v>2006</v>
      </c>
      <c r="H3860" s="12" t="s">
        <v>2007</v>
      </c>
      <c r="I3860" s="12" t="s">
        <v>2008</v>
      </c>
      <c r="J3860" s="12" t="s">
        <v>227</v>
      </c>
      <c r="K3860" s="12">
        <v>20</v>
      </c>
      <c r="L3860" s="30">
        <v>711000000</v>
      </c>
      <c r="M3860" s="625" t="s">
        <v>73</v>
      </c>
      <c r="N3860" s="11" t="s">
        <v>1199</v>
      </c>
      <c r="O3860" s="12" t="s">
        <v>2010</v>
      </c>
      <c r="P3860" s="12"/>
      <c r="Q3860" s="12" t="s">
        <v>2011</v>
      </c>
      <c r="R3860" s="12" t="s">
        <v>2012</v>
      </c>
      <c r="S3860" s="12"/>
      <c r="T3860" s="12" t="s">
        <v>1180</v>
      </c>
      <c r="U3860" s="12"/>
      <c r="V3860" s="32">
        <v>15500000</v>
      </c>
      <c r="W3860" s="32">
        <v>15500000</v>
      </c>
      <c r="X3860" s="7">
        <f t="shared" ref="X3860" si="169">W3860*1.12</f>
        <v>17360000</v>
      </c>
      <c r="Y3860" s="12" t="s">
        <v>77</v>
      </c>
      <c r="Z3860" s="12">
        <v>2016</v>
      </c>
      <c r="AA3860" s="32">
        <v>7</v>
      </c>
      <c r="AB3860" s="2" t="s">
        <v>366</v>
      </c>
      <c r="AC3860" s="1"/>
      <c r="AD3860" s="2"/>
      <c r="AE3860" s="263"/>
      <c r="AF3860" s="263"/>
      <c r="AG3860" s="253" t="s">
        <v>2014</v>
      </c>
      <c r="AH3860" s="263"/>
      <c r="AI3860" s="263"/>
      <c r="AJ3860" s="263"/>
      <c r="AK3860" s="2"/>
    </row>
    <row r="3861" spans="1:45" s="404" customFormat="1" ht="100.5" customHeight="1">
      <c r="A3861" s="619" t="s">
        <v>2283</v>
      </c>
      <c r="B3861" s="308" t="s">
        <v>33</v>
      </c>
      <c r="C3861" s="308" t="s">
        <v>2284</v>
      </c>
      <c r="D3861" s="308" t="s">
        <v>2285</v>
      </c>
      <c r="E3861" s="308" t="s">
        <v>2285</v>
      </c>
      <c r="F3861" s="308" t="s">
        <v>2285</v>
      </c>
      <c r="G3861" s="308" t="s">
        <v>2285</v>
      </c>
      <c r="H3861" s="308" t="s">
        <v>2286</v>
      </c>
      <c r="I3861" s="308" t="s">
        <v>2287</v>
      </c>
      <c r="J3861" s="308" t="s">
        <v>38</v>
      </c>
      <c r="K3861" s="316">
        <v>100</v>
      </c>
      <c r="L3861" s="617">
        <v>271034100</v>
      </c>
      <c r="M3861" s="621" t="s">
        <v>84</v>
      </c>
      <c r="N3861" s="308" t="s">
        <v>1233</v>
      </c>
      <c r="O3861" s="308" t="s">
        <v>2102</v>
      </c>
      <c r="P3861" s="308"/>
      <c r="Q3861" s="308" t="s">
        <v>669</v>
      </c>
      <c r="R3861" s="308" t="s">
        <v>1767</v>
      </c>
      <c r="S3861" s="308"/>
      <c r="T3861" s="308" t="s">
        <v>1180</v>
      </c>
      <c r="U3861" s="308"/>
      <c r="V3861" s="287">
        <v>1467720.78</v>
      </c>
      <c r="W3861" s="287">
        <v>1467720.78</v>
      </c>
      <c r="X3861" s="287">
        <f t="shared" si="168"/>
        <v>1643847.2736000002</v>
      </c>
      <c r="Y3861" s="308" t="s">
        <v>77</v>
      </c>
      <c r="Z3861" s="308">
        <v>2016</v>
      </c>
      <c r="AA3861" s="308"/>
      <c r="AB3861" s="303" t="s">
        <v>682</v>
      </c>
      <c r="AC3861" s="303" t="s">
        <v>209</v>
      </c>
      <c r="AD3861" s="303">
        <v>8401060603</v>
      </c>
      <c r="AE3861" s="303"/>
      <c r="AF3861" s="303"/>
      <c r="AG3861" s="303" t="s">
        <v>2288</v>
      </c>
      <c r="AH3861" s="303" t="s">
        <v>2104</v>
      </c>
      <c r="AI3861" s="375"/>
      <c r="AJ3861" s="375"/>
      <c r="AK3861" s="303" t="s">
        <v>1607</v>
      </c>
      <c r="AL3861" s="376"/>
      <c r="AM3861" s="376"/>
      <c r="AN3861" s="376"/>
      <c r="AO3861" s="376"/>
      <c r="AP3861" s="376"/>
      <c r="AQ3861" s="376"/>
      <c r="AR3861" s="376"/>
      <c r="AS3861" s="376"/>
    </row>
    <row r="3862" spans="1:45" s="537" customFormat="1" ht="100.5" customHeight="1">
      <c r="A3862" s="514" t="s">
        <v>2289</v>
      </c>
      <c r="B3862" s="532" t="s">
        <v>33</v>
      </c>
      <c r="C3862" s="532" t="s">
        <v>2284</v>
      </c>
      <c r="D3862" s="532" t="s">
        <v>2285</v>
      </c>
      <c r="E3862" s="532" t="s">
        <v>2285</v>
      </c>
      <c r="F3862" s="532" t="s">
        <v>2285</v>
      </c>
      <c r="G3862" s="532" t="s">
        <v>2285</v>
      </c>
      <c r="H3862" s="532" t="s">
        <v>2286</v>
      </c>
      <c r="I3862" s="532" t="s">
        <v>2287</v>
      </c>
      <c r="J3862" s="532" t="s">
        <v>38</v>
      </c>
      <c r="K3862" s="533">
        <v>100</v>
      </c>
      <c r="L3862" s="551">
        <v>311010000</v>
      </c>
      <c r="M3862" s="531" t="s">
        <v>342</v>
      </c>
      <c r="N3862" s="532" t="s">
        <v>841</v>
      </c>
      <c r="O3862" s="532" t="s">
        <v>2174</v>
      </c>
      <c r="P3862" s="532"/>
      <c r="Q3862" s="532" t="s">
        <v>669</v>
      </c>
      <c r="R3862" s="532" t="s">
        <v>1767</v>
      </c>
      <c r="S3862" s="532"/>
      <c r="T3862" s="532" t="s">
        <v>1180</v>
      </c>
      <c r="U3862" s="532"/>
      <c r="V3862" s="535">
        <v>595598.21</v>
      </c>
      <c r="W3862" s="535">
        <v>0</v>
      </c>
      <c r="X3862" s="535">
        <v>0</v>
      </c>
      <c r="Y3862" s="532" t="s">
        <v>77</v>
      </c>
      <c r="Z3862" s="532">
        <v>2016</v>
      </c>
      <c r="AA3862" s="532"/>
      <c r="AB3862" s="527" t="s">
        <v>682</v>
      </c>
      <c r="AC3862" s="527" t="s">
        <v>209</v>
      </c>
      <c r="AD3862" s="527">
        <v>8401060603</v>
      </c>
      <c r="AE3862" s="527"/>
      <c r="AF3862" s="527"/>
      <c r="AG3862" s="527" t="s">
        <v>2290</v>
      </c>
      <c r="AH3862" s="527" t="s">
        <v>2104</v>
      </c>
      <c r="AI3862" s="690"/>
      <c r="AJ3862" s="690"/>
      <c r="AK3862" s="527" t="s">
        <v>1607</v>
      </c>
      <c r="AL3862" s="691"/>
      <c r="AM3862" s="691"/>
      <c r="AN3862" s="691"/>
      <c r="AO3862" s="691"/>
      <c r="AP3862" s="691"/>
      <c r="AQ3862" s="691"/>
      <c r="AR3862" s="691"/>
      <c r="AS3862" s="691"/>
    </row>
    <row r="3863" spans="1:45" s="788" customFormat="1" ht="100.5" customHeight="1">
      <c r="A3863" s="782" t="s">
        <v>4020</v>
      </c>
      <c r="B3863" s="764" t="s">
        <v>33</v>
      </c>
      <c r="C3863" s="764" t="s">
        <v>2284</v>
      </c>
      <c r="D3863" s="764" t="s">
        <v>2285</v>
      </c>
      <c r="E3863" s="764" t="s">
        <v>2285</v>
      </c>
      <c r="F3863" s="764" t="s">
        <v>2285</v>
      </c>
      <c r="G3863" s="764" t="s">
        <v>2285</v>
      </c>
      <c r="H3863" s="764" t="s">
        <v>2286</v>
      </c>
      <c r="I3863" s="764" t="s">
        <v>2287</v>
      </c>
      <c r="J3863" s="764" t="s">
        <v>38</v>
      </c>
      <c r="K3863" s="783">
        <v>100</v>
      </c>
      <c r="L3863" s="95">
        <v>311010000</v>
      </c>
      <c r="M3863" s="723" t="s">
        <v>342</v>
      </c>
      <c r="N3863" s="764" t="s">
        <v>1199</v>
      </c>
      <c r="O3863" s="764" t="s">
        <v>2174</v>
      </c>
      <c r="P3863" s="764"/>
      <c r="Q3863" s="764" t="s">
        <v>669</v>
      </c>
      <c r="R3863" s="764" t="s">
        <v>1767</v>
      </c>
      <c r="S3863" s="764"/>
      <c r="T3863" s="764" t="s">
        <v>1180</v>
      </c>
      <c r="U3863" s="764"/>
      <c r="V3863" s="785">
        <v>595598.21</v>
      </c>
      <c r="W3863" s="785">
        <v>595598.21</v>
      </c>
      <c r="X3863" s="785">
        <f t="shared" si="168"/>
        <v>667069.9952</v>
      </c>
      <c r="Y3863" s="764"/>
      <c r="Z3863" s="764">
        <v>2016</v>
      </c>
      <c r="AA3863" s="764" t="s">
        <v>3831</v>
      </c>
      <c r="AB3863" s="786" t="s">
        <v>682</v>
      </c>
      <c r="AC3863" s="786" t="s">
        <v>209</v>
      </c>
      <c r="AD3863" s="786">
        <v>8401060603</v>
      </c>
      <c r="AE3863" s="786"/>
      <c r="AF3863" s="786"/>
      <c r="AG3863" s="786" t="s">
        <v>2290</v>
      </c>
      <c r="AH3863" s="786" t="s">
        <v>2104</v>
      </c>
      <c r="AI3863" s="787"/>
      <c r="AJ3863" s="787"/>
      <c r="AK3863" s="786" t="s">
        <v>4021</v>
      </c>
      <c r="AL3863" s="376"/>
      <c r="AM3863" s="376"/>
      <c r="AN3863" s="376"/>
      <c r="AO3863" s="376"/>
      <c r="AP3863" s="376"/>
      <c r="AQ3863" s="376"/>
      <c r="AR3863" s="376"/>
      <c r="AS3863" s="376"/>
    </row>
    <row r="3864" spans="1:45" s="404" customFormat="1" ht="100.5" customHeight="1">
      <c r="A3864" s="317" t="s">
        <v>2311</v>
      </c>
      <c r="B3864" s="431" t="s">
        <v>243</v>
      </c>
      <c r="C3864" s="431" t="s">
        <v>2312</v>
      </c>
      <c r="D3864" s="431" t="s">
        <v>2313</v>
      </c>
      <c r="E3864" s="431" t="s">
        <v>2314</v>
      </c>
      <c r="F3864" s="431" t="s">
        <v>2315</v>
      </c>
      <c r="G3864" s="431" t="s">
        <v>2316</v>
      </c>
      <c r="H3864" s="431" t="s">
        <v>2317</v>
      </c>
      <c r="I3864" s="431" t="s">
        <v>2318</v>
      </c>
      <c r="J3864" s="431" t="s">
        <v>38</v>
      </c>
      <c r="K3864" s="406">
        <v>100</v>
      </c>
      <c r="L3864" s="617">
        <v>431010000</v>
      </c>
      <c r="M3864" s="617" t="s">
        <v>129</v>
      </c>
      <c r="N3864" s="405" t="s">
        <v>2291</v>
      </c>
      <c r="O3864" s="431" t="s">
        <v>129</v>
      </c>
      <c r="P3864" s="431"/>
      <c r="Q3864" s="431" t="s">
        <v>2319</v>
      </c>
      <c r="R3864" s="431" t="s">
        <v>2320</v>
      </c>
      <c r="S3864" s="431"/>
      <c r="T3864" s="431" t="s">
        <v>1180</v>
      </c>
      <c r="U3864" s="431"/>
      <c r="V3864" s="439">
        <v>500000</v>
      </c>
      <c r="W3864" s="439">
        <v>500000</v>
      </c>
      <c r="X3864" s="423">
        <f t="shared" si="168"/>
        <v>560000</v>
      </c>
      <c r="Y3864" s="424" t="s">
        <v>77</v>
      </c>
      <c r="Z3864" s="65">
        <v>2016</v>
      </c>
      <c r="AA3864" s="65"/>
      <c r="AB3864" s="238" t="s">
        <v>2193</v>
      </c>
      <c r="AC3864" s="211" t="s">
        <v>209</v>
      </c>
      <c r="AD3864" s="432"/>
      <c r="AE3864" s="432"/>
      <c r="AF3864" s="432"/>
      <c r="AG3864" s="432"/>
      <c r="AH3864" s="432"/>
      <c r="AI3864" s="443"/>
      <c r="AJ3864" s="443"/>
      <c r="AK3864" s="432" t="s">
        <v>2371</v>
      </c>
      <c r="AL3864" s="376"/>
      <c r="AM3864" s="376"/>
      <c r="AN3864" s="376"/>
      <c r="AO3864" s="376"/>
      <c r="AP3864" s="376"/>
      <c r="AQ3864" s="376"/>
      <c r="AR3864" s="376"/>
      <c r="AS3864" s="376"/>
    </row>
    <row r="3865" spans="1:45" s="537" customFormat="1" ht="100.5" customHeight="1">
      <c r="A3865" s="583" t="s">
        <v>2321</v>
      </c>
      <c r="B3865" s="534" t="s">
        <v>243</v>
      </c>
      <c r="C3865" s="534" t="s">
        <v>2312</v>
      </c>
      <c r="D3865" s="534" t="s">
        <v>2313</v>
      </c>
      <c r="E3865" s="534" t="s">
        <v>2314</v>
      </c>
      <c r="F3865" s="534" t="s">
        <v>2315</v>
      </c>
      <c r="G3865" s="534" t="s">
        <v>2316</v>
      </c>
      <c r="H3865" s="534" t="s">
        <v>2317</v>
      </c>
      <c r="I3865" s="534" t="s">
        <v>2318</v>
      </c>
      <c r="J3865" s="585" t="s">
        <v>1135</v>
      </c>
      <c r="K3865" s="533">
        <v>100</v>
      </c>
      <c r="L3865" s="551">
        <v>311010000</v>
      </c>
      <c r="M3865" s="531" t="s">
        <v>342</v>
      </c>
      <c r="N3865" s="582" t="s">
        <v>2291</v>
      </c>
      <c r="O3865" s="534" t="s">
        <v>2322</v>
      </c>
      <c r="P3865" s="534"/>
      <c r="Q3865" s="534" t="s">
        <v>2323</v>
      </c>
      <c r="R3865" s="534" t="s">
        <v>2320</v>
      </c>
      <c r="S3865" s="534"/>
      <c r="T3865" s="534" t="s">
        <v>1180</v>
      </c>
      <c r="U3865" s="534"/>
      <c r="V3865" s="522">
        <v>1000000</v>
      </c>
      <c r="W3865" s="522">
        <v>0</v>
      </c>
      <c r="X3865" s="796">
        <v>0</v>
      </c>
      <c r="Y3865" s="592" t="s">
        <v>77</v>
      </c>
      <c r="Z3865" s="531">
        <v>2016</v>
      </c>
      <c r="AA3865" s="531"/>
      <c r="AB3865" s="498" t="s">
        <v>2193</v>
      </c>
      <c r="AC3865" s="545"/>
      <c r="AD3865" s="546"/>
      <c r="AE3865" s="546"/>
      <c r="AF3865" s="546"/>
      <c r="AG3865" s="546"/>
      <c r="AH3865" s="546"/>
      <c r="AI3865" s="797"/>
      <c r="AJ3865" s="797"/>
      <c r="AK3865" s="546" t="s">
        <v>2371</v>
      </c>
      <c r="AL3865" s="691"/>
      <c r="AM3865" s="691"/>
      <c r="AN3865" s="691"/>
      <c r="AO3865" s="691"/>
      <c r="AP3865" s="691"/>
      <c r="AQ3865" s="691"/>
      <c r="AR3865" s="691"/>
      <c r="AS3865" s="691"/>
    </row>
    <row r="3866" spans="1:45" s="788" customFormat="1" ht="100.5" customHeight="1">
      <c r="A3866" s="790" t="s">
        <v>4022</v>
      </c>
      <c r="B3866" s="772" t="s">
        <v>243</v>
      </c>
      <c r="C3866" s="772" t="s">
        <v>2312</v>
      </c>
      <c r="D3866" s="772" t="s">
        <v>2313</v>
      </c>
      <c r="E3866" s="772" t="s">
        <v>2314</v>
      </c>
      <c r="F3866" s="772" t="s">
        <v>2315</v>
      </c>
      <c r="G3866" s="772" t="s">
        <v>2316</v>
      </c>
      <c r="H3866" s="772" t="s">
        <v>2317</v>
      </c>
      <c r="I3866" s="772" t="s">
        <v>2318</v>
      </c>
      <c r="J3866" s="779" t="s">
        <v>1135</v>
      </c>
      <c r="K3866" s="776">
        <v>100</v>
      </c>
      <c r="L3866" s="95">
        <v>311010000</v>
      </c>
      <c r="M3866" s="723" t="s">
        <v>342</v>
      </c>
      <c r="N3866" s="764" t="s">
        <v>1199</v>
      </c>
      <c r="O3866" s="772" t="s">
        <v>2322</v>
      </c>
      <c r="P3866" s="772"/>
      <c r="Q3866" s="772" t="s">
        <v>2323</v>
      </c>
      <c r="R3866" s="772" t="s">
        <v>2320</v>
      </c>
      <c r="S3866" s="772"/>
      <c r="T3866" s="772" t="s">
        <v>1180</v>
      </c>
      <c r="U3866" s="772"/>
      <c r="V3866" s="791">
        <v>1000000</v>
      </c>
      <c r="W3866" s="791">
        <v>1000000</v>
      </c>
      <c r="X3866" s="792">
        <v>1120000</v>
      </c>
      <c r="Y3866" s="793"/>
      <c r="Z3866" s="773">
        <v>2016</v>
      </c>
      <c r="AA3866" s="764" t="s">
        <v>3831</v>
      </c>
      <c r="AB3866" s="794" t="s">
        <v>2193</v>
      </c>
      <c r="AC3866" s="795"/>
      <c r="AD3866" s="786"/>
      <c r="AE3866" s="786"/>
      <c r="AF3866" s="786"/>
      <c r="AG3866" s="786"/>
      <c r="AH3866" s="786"/>
      <c r="AI3866" s="787"/>
      <c r="AJ3866" s="787"/>
      <c r="AK3866" s="786" t="s">
        <v>4021</v>
      </c>
      <c r="AL3866" s="376"/>
      <c r="AM3866" s="376"/>
      <c r="AN3866" s="376"/>
      <c r="AO3866" s="376"/>
      <c r="AP3866" s="376"/>
      <c r="AQ3866" s="376"/>
      <c r="AR3866" s="376"/>
      <c r="AS3866" s="376"/>
    </row>
    <row r="3867" spans="1:45" s="537" customFormat="1" ht="100.5" customHeight="1">
      <c r="A3867" s="583" t="s">
        <v>2324</v>
      </c>
      <c r="B3867" s="534" t="s">
        <v>243</v>
      </c>
      <c r="C3867" s="534" t="s">
        <v>2312</v>
      </c>
      <c r="D3867" s="534" t="s">
        <v>2313</v>
      </c>
      <c r="E3867" s="534" t="s">
        <v>2314</v>
      </c>
      <c r="F3867" s="534" t="s">
        <v>2315</v>
      </c>
      <c r="G3867" s="534" t="s">
        <v>2316</v>
      </c>
      <c r="H3867" s="534" t="s">
        <v>2317</v>
      </c>
      <c r="I3867" s="534" t="s">
        <v>2318</v>
      </c>
      <c r="J3867" s="585" t="s">
        <v>1135</v>
      </c>
      <c r="K3867" s="533">
        <v>100</v>
      </c>
      <c r="L3867" s="551">
        <v>311010000</v>
      </c>
      <c r="M3867" s="531" t="s">
        <v>342</v>
      </c>
      <c r="N3867" s="582" t="s">
        <v>2291</v>
      </c>
      <c r="O3867" s="534" t="s">
        <v>2322</v>
      </c>
      <c r="P3867" s="534"/>
      <c r="Q3867" s="534" t="s">
        <v>2323</v>
      </c>
      <c r="R3867" s="534" t="s">
        <v>2320</v>
      </c>
      <c r="S3867" s="534"/>
      <c r="T3867" s="534" t="s">
        <v>1180</v>
      </c>
      <c r="U3867" s="534"/>
      <c r="V3867" s="522">
        <v>750000</v>
      </c>
      <c r="W3867" s="522">
        <v>0</v>
      </c>
      <c r="X3867" s="796">
        <v>0</v>
      </c>
      <c r="Y3867" s="592" t="s">
        <v>77</v>
      </c>
      <c r="Z3867" s="531">
        <v>2016</v>
      </c>
      <c r="AA3867" s="531"/>
      <c r="AB3867" s="498" t="s">
        <v>2193</v>
      </c>
      <c r="AC3867" s="545"/>
      <c r="AD3867" s="546"/>
      <c r="AE3867" s="546"/>
      <c r="AF3867" s="546"/>
      <c r="AG3867" s="546"/>
      <c r="AH3867" s="546"/>
      <c r="AI3867" s="797"/>
      <c r="AJ3867" s="797"/>
      <c r="AK3867" s="546" t="s">
        <v>2371</v>
      </c>
      <c r="AL3867" s="691"/>
      <c r="AM3867" s="691"/>
      <c r="AN3867" s="691"/>
      <c r="AO3867" s="691"/>
      <c r="AP3867" s="691"/>
      <c r="AQ3867" s="691"/>
      <c r="AR3867" s="691"/>
      <c r="AS3867" s="691"/>
    </row>
    <row r="3868" spans="1:45" s="788" customFormat="1" ht="100.5" customHeight="1">
      <c r="A3868" s="790" t="s">
        <v>4023</v>
      </c>
      <c r="B3868" s="772" t="s">
        <v>243</v>
      </c>
      <c r="C3868" s="772" t="s">
        <v>2312</v>
      </c>
      <c r="D3868" s="772" t="s">
        <v>2313</v>
      </c>
      <c r="E3868" s="772" t="s">
        <v>2314</v>
      </c>
      <c r="F3868" s="772" t="s">
        <v>2315</v>
      </c>
      <c r="G3868" s="772" t="s">
        <v>2316</v>
      </c>
      <c r="H3868" s="772" t="s">
        <v>2317</v>
      </c>
      <c r="I3868" s="772" t="s">
        <v>2318</v>
      </c>
      <c r="J3868" s="779" t="s">
        <v>1135</v>
      </c>
      <c r="K3868" s="776">
        <v>100</v>
      </c>
      <c r="L3868" s="95">
        <v>311010000</v>
      </c>
      <c r="M3868" s="723" t="s">
        <v>342</v>
      </c>
      <c r="N3868" s="764" t="s">
        <v>1199</v>
      </c>
      <c r="O3868" s="772" t="s">
        <v>2322</v>
      </c>
      <c r="P3868" s="772"/>
      <c r="Q3868" s="772" t="s">
        <v>2323</v>
      </c>
      <c r="R3868" s="772" t="s">
        <v>2320</v>
      </c>
      <c r="S3868" s="772"/>
      <c r="T3868" s="772" t="s">
        <v>1180</v>
      </c>
      <c r="U3868" s="772"/>
      <c r="V3868" s="791">
        <v>750000</v>
      </c>
      <c r="W3868" s="791">
        <v>750000</v>
      </c>
      <c r="X3868" s="792">
        <v>840000.00000000012</v>
      </c>
      <c r="Y3868" s="793"/>
      <c r="Z3868" s="773">
        <v>2016</v>
      </c>
      <c r="AA3868" s="764" t="s">
        <v>3831</v>
      </c>
      <c r="AB3868" s="794" t="s">
        <v>2193</v>
      </c>
      <c r="AC3868" s="795"/>
      <c r="AD3868" s="786"/>
      <c r="AE3868" s="786"/>
      <c r="AF3868" s="786"/>
      <c r="AG3868" s="786"/>
      <c r="AH3868" s="786"/>
      <c r="AI3868" s="787"/>
      <c r="AJ3868" s="787"/>
      <c r="AK3868" s="786" t="s">
        <v>4021</v>
      </c>
      <c r="AL3868" s="376"/>
      <c r="AM3868" s="376"/>
      <c r="AN3868" s="376"/>
      <c r="AO3868" s="376"/>
      <c r="AP3868" s="376"/>
      <c r="AQ3868" s="376"/>
      <c r="AR3868" s="376"/>
      <c r="AS3868" s="376"/>
    </row>
    <row r="3869" spans="1:45" s="404" customFormat="1" ht="100.5" customHeight="1">
      <c r="A3869" s="317" t="s">
        <v>2325</v>
      </c>
      <c r="B3869" s="431" t="s">
        <v>243</v>
      </c>
      <c r="C3869" s="431" t="s">
        <v>2312</v>
      </c>
      <c r="D3869" s="431" t="s">
        <v>2313</v>
      </c>
      <c r="E3869" s="431" t="s">
        <v>2314</v>
      </c>
      <c r="F3869" s="431" t="s">
        <v>2315</v>
      </c>
      <c r="G3869" s="431" t="s">
        <v>2316</v>
      </c>
      <c r="H3869" s="431" t="s">
        <v>2326</v>
      </c>
      <c r="I3869" s="431" t="s">
        <v>2327</v>
      </c>
      <c r="J3869" s="431" t="s">
        <v>38</v>
      </c>
      <c r="K3869" s="406">
        <v>100</v>
      </c>
      <c r="L3869" s="617">
        <v>391010000</v>
      </c>
      <c r="M3869" s="617" t="s">
        <v>341</v>
      </c>
      <c r="N3869" s="405" t="s">
        <v>2291</v>
      </c>
      <c r="O3869" s="431" t="s">
        <v>2328</v>
      </c>
      <c r="P3869" s="431"/>
      <c r="Q3869" s="431" t="s">
        <v>2319</v>
      </c>
      <c r="R3869" s="431" t="s">
        <v>2320</v>
      </c>
      <c r="S3869" s="431"/>
      <c r="T3869" s="431" t="s">
        <v>1180</v>
      </c>
      <c r="U3869" s="431"/>
      <c r="V3869" s="439">
        <v>750000</v>
      </c>
      <c r="W3869" s="439">
        <v>750000</v>
      </c>
      <c r="X3869" s="423">
        <f t="shared" si="168"/>
        <v>840000.00000000012</v>
      </c>
      <c r="Y3869" s="424" t="s">
        <v>77</v>
      </c>
      <c r="Z3869" s="384">
        <v>2016</v>
      </c>
      <c r="AA3869" s="384"/>
      <c r="AB3869" s="238" t="s">
        <v>2193</v>
      </c>
      <c r="AC3869" s="211" t="s">
        <v>209</v>
      </c>
      <c r="AD3869" s="432"/>
      <c r="AE3869" s="432"/>
      <c r="AF3869" s="432"/>
      <c r="AG3869" s="432"/>
      <c r="AH3869" s="432"/>
      <c r="AI3869" s="443"/>
      <c r="AJ3869" s="443"/>
      <c r="AK3869" s="432" t="s">
        <v>2371</v>
      </c>
      <c r="AL3869" s="376"/>
      <c r="AM3869" s="376"/>
      <c r="AN3869" s="376"/>
      <c r="AO3869" s="376"/>
      <c r="AP3869" s="376"/>
      <c r="AQ3869" s="376"/>
      <c r="AR3869" s="376"/>
      <c r="AS3869" s="376"/>
    </row>
    <row r="3870" spans="1:45" s="404" customFormat="1" ht="100.5" customHeight="1">
      <c r="A3870" s="317" t="s">
        <v>2329</v>
      </c>
      <c r="B3870" s="431" t="s">
        <v>243</v>
      </c>
      <c r="C3870" s="431" t="s">
        <v>2312</v>
      </c>
      <c r="D3870" s="431" t="s">
        <v>2313</v>
      </c>
      <c r="E3870" s="431" t="s">
        <v>2314</v>
      </c>
      <c r="F3870" s="431" t="s">
        <v>2315</v>
      </c>
      <c r="G3870" s="431" t="s">
        <v>2316</v>
      </c>
      <c r="H3870" s="431" t="s">
        <v>2317</v>
      </c>
      <c r="I3870" s="431" t="s">
        <v>2318</v>
      </c>
      <c r="J3870" s="409" t="s">
        <v>38</v>
      </c>
      <c r="K3870" s="406">
        <v>100</v>
      </c>
      <c r="L3870" s="440">
        <v>151010000</v>
      </c>
      <c r="M3870" s="617" t="s">
        <v>82</v>
      </c>
      <c r="N3870" s="405" t="s">
        <v>2291</v>
      </c>
      <c r="O3870" s="431" t="s">
        <v>2330</v>
      </c>
      <c r="P3870" s="431"/>
      <c r="Q3870" s="431" t="s">
        <v>2319</v>
      </c>
      <c r="R3870" s="431" t="s">
        <v>2320</v>
      </c>
      <c r="S3870" s="431"/>
      <c r="T3870" s="431" t="s">
        <v>1180</v>
      </c>
      <c r="U3870" s="431"/>
      <c r="V3870" s="439">
        <v>600000</v>
      </c>
      <c r="W3870" s="439">
        <v>600000</v>
      </c>
      <c r="X3870" s="423">
        <f t="shared" si="168"/>
        <v>672000.00000000012</v>
      </c>
      <c r="Y3870" s="424" t="s">
        <v>77</v>
      </c>
      <c r="Z3870" s="384">
        <v>2016</v>
      </c>
      <c r="AA3870" s="384"/>
      <c r="AB3870" s="238" t="s">
        <v>2193</v>
      </c>
      <c r="AC3870" s="211" t="s">
        <v>209</v>
      </c>
      <c r="AD3870" s="432"/>
      <c r="AE3870" s="432"/>
      <c r="AF3870" s="432"/>
      <c r="AG3870" s="432"/>
      <c r="AH3870" s="432"/>
      <c r="AI3870" s="443"/>
      <c r="AJ3870" s="443"/>
      <c r="AK3870" s="432" t="s">
        <v>2371</v>
      </c>
      <c r="AL3870" s="376"/>
      <c r="AM3870" s="376"/>
      <c r="AN3870" s="376"/>
      <c r="AO3870" s="376"/>
      <c r="AP3870" s="376"/>
      <c r="AQ3870" s="376"/>
      <c r="AR3870" s="376"/>
      <c r="AS3870" s="376"/>
    </row>
    <row r="3871" spans="1:45" s="404" customFormat="1" ht="100.5" customHeight="1">
      <c r="A3871" s="317" t="s">
        <v>2331</v>
      </c>
      <c r="B3871" s="431" t="s">
        <v>243</v>
      </c>
      <c r="C3871" s="431" t="s">
        <v>2312</v>
      </c>
      <c r="D3871" s="431" t="s">
        <v>2313</v>
      </c>
      <c r="E3871" s="431" t="s">
        <v>2314</v>
      </c>
      <c r="F3871" s="431" t="s">
        <v>2315</v>
      </c>
      <c r="G3871" s="431" t="s">
        <v>2316</v>
      </c>
      <c r="H3871" s="431" t="s">
        <v>2326</v>
      </c>
      <c r="I3871" s="431" t="s">
        <v>2332</v>
      </c>
      <c r="J3871" s="409" t="s">
        <v>38</v>
      </c>
      <c r="K3871" s="406">
        <v>100</v>
      </c>
      <c r="L3871" s="440">
        <v>151010000</v>
      </c>
      <c r="M3871" s="617" t="s">
        <v>82</v>
      </c>
      <c r="N3871" s="405" t="s">
        <v>2291</v>
      </c>
      <c r="O3871" s="431" t="s">
        <v>2330</v>
      </c>
      <c r="P3871" s="431"/>
      <c r="Q3871" s="431" t="s">
        <v>2319</v>
      </c>
      <c r="R3871" s="431" t="s">
        <v>2320</v>
      </c>
      <c r="S3871" s="431"/>
      <c r="T3871" s="431" t="s">
        <v>1180</v>
      </c>
      <c r="U3871" s="431"/>
      <c r="V3871" s="439">
        <v>500000</v>
      </c>
      <c r="W3871" s="439">
        <v>500000</v>
      </c>
      <c r="X3871" s="423">
        <f t="shared" si="168"/>
        <v>560000</v>
      </c>
      <c r="Y3871" s="424" t="s">
        <v>77</v>
      </c>
      <c r="Z3871" s="384">
        <v>2016</v>
      </c>
      <c r="AA3871" s="384"/>
      <c r="AB3871" s="238" t="s">
        <v>2193</v>
      </c>
      <c r="AC3871" s="211" t="s">
        <v>209</v>
      </c>
      <c r="AD3871" s="432"/>
      <c r="AE3871" s="432"/>
      <c r="AF3871" s="432"/>
      <c r="AG3871" s="432"/>
      <c r="AH3871" s="432"/>
      <c r="AI3871" s="443"/>
      <c r="AJ3871" s="443"/>
      <c r="AK3871" s="432" t="s">
        <v>2371</v>
      </c>
      <c r="AL3871" s="376"/>
      <c r="AM3871" s="376"/>
      <c r="AN3871" s="376"/>
      <c r="AO3871" s="376"/>
      <c r="AP3871" s="376"/>
      <c r="AQ3871" s="376"/>
      <c r="AR3871" s="376"/>
      <c r="AS3871" s="376"/>
    </row>
    <row r="3872" spans="1:45" s="537" customFormat="1" ht="100.5" customHeight="1">
      <c r="A3872" s="583" t="s">
        <v>2333</v>
      </c>
      <c r="B3872" s="534" t="s">
        <v>243</v>
      </c>
      <c r="C3872" s="534" t="s">
        <v>2312</v>
      </c>
      <c r="D3872" s="534" t="s">
        <v>2313</v>
      </c>
      <c r="E3872" s="534" t="s">
        <v>2314</v>
      </c>
      <c r="F3872" s="534" t="s">
        <v>2315</v>
      </c>
      <c r="G3872" s="534" t="s">
        <v>2316</v>
      </c>
      <c r="H3872" s="534" t="s">
        <v>2317</v>
      </c>
      <c r="I3872" s="534" t="s">
        <v>2332</v>
      </c>
      <c r="J3872" s="585" t="s">
        <v>1135</v>
      </c>
      <c r="K3872" s="533">
        <v>100</v>
      </c>
      <c r="L3872" s="551">
        <v>311010000</v>
      </c>
      <c r="M3872" s="531" t="s">
        <v>342</v>
      </c>
      <c r="N3872" s="582" t="s">
        <v>2291</v>
      </c>
      <c r="O3872" s="534" t="s">
        <v>2334</v>
      </c>
      <c r="P3872" s="534"/>
      <c r="Q3872" s="534" t="s">
        <v>2323</v>
      </c>
      <c r="R3872" s="534" t="s">
        <v>2320</v>
      </c>
      <c r="S3872" s="534"/>
      <c r="T3872" s="534" t="s">
        <v>1180</v>
      </c>
      <c r="U3872" s="534"/>
      <c r="V3872" s="522">
        <v>750000</v>
      </c>
      <c r="W3872" s="522">
        <v>0</v>
      </c>
      <c r="X3872" s="796">
        <v>0</v>
      </c>
      <c r="Y3872" s="592" t="s">
        <v>77</v>
      </c>
      <c r="Z3872" s="531">
        <v>2016</v>
      </c>
      <c r="AA3872" s="531"/>
      <c r="AB3872" s="498" t="s">
        <v>2193</v>
      </c>
      <c r="AC3872" s="545"/>
      <c r="AD3872" s="546"/>
      <c r="AE3872" s="546"/>
      <c r="AF3872" s="546"/>
      <c r="AG3872" s="546"/>
      <c r="AH3872" s="546"/>
      <c r="AI3872" s="797"/>
      <c r="AJ3872" s="797"/>
      <c r="AK3872" s="546" t="s">
        <v>2371</v>
      </c>
      <c r="AL3872" s="691"/>
      <c r="AM3872" s="691"/>
      <c r="AN3872" s="691"/>
      <c r="AO3872" s="691"/>
      <c r="AP3872" s="691"/>
      <c r="AQ3872" s="691"/>
      <c r="AR3872" s="691"/>
      <c r="AS3872" s="691"/>
    </row>
    <row r="3873" spans="1:45" s="788" customFormat="1" ht="100.5" customHeight="1">
      <c r="A3873" s="790" t="s">
        <v>4024</v>
      </c>
      <c r="B3873" s="772" t="s">
        <v>243</v>
      </c>
      <c r="C3873" s="772" t="s">
        <v>2312</v>
      </c>
      <c r="D3873" s="772" t="s">
        <v>2313</v>
      </c>
      <c r="E3873" s="772" t="s">
        <v>2314</v>
      </c>
      <c r="F3873" s="772" t="s">
        <v>2315</v>
      </c>
      <c r="G3873" s="772" t="s">
        <v>2316</v>
      </c>
      <c r="H3873" s="772" t="s">
        <v>2317</v>
      </c>
      <c r="I3873" s="772" t="s">
        <v>2332</v>
      </c>
      <c r="J3873" s="779" t="s">
        <v>1135</v>
      </c>
      <c r="K3873" s="776">
        <v>100</v>
      </c>
      <c r="L3873" s="95">
        <v>311010000</v>
      </c>
      <c r="M3873" s="723" t="s">
        <v>342</v>
      </c>
      <c r="N3873" s="764" t="s">
        <v>1199</v>
      </c>
      <c r="O3873" s="772" t="s">
        <v>2334</v>
      </c>
      <c r="P3873" s="772"/>
      <c r="Q3873" s="772" t="s">
        <v>2323</v>
      </c>
      <c r="R3873" s="772" t="s">
        <v>2320</v>
      </c>
      <c r="S3873" s="772"/>
      <c r="T3873" s="772" t="s">
        <v>1180</v>
      </c>
      <c r="U3873" s="772"/>
      <c r="V3873" s="791">
        <v>750000</v>
      </c>
      <c r="W3873" s="791">
        <v>750000</v>
      </c>
      <c r="X3873" s="792">
        <v>840000.00000000012</v>
      </c>
      <c r="Y3873" s="793"/>
      <c r="Z3873" s="773">
        <v>2016</v>
      </c>
      <c r="AA3873" s="764" t="s">
        <v>3831</v>
      </c>
      <c r="AB3873" s="794" t="s">
        <v>2193</v>
      </c>
      <c r="AC3873" s="795"/>
      <c r="AD3873" s="786"/>
      <c r="AE3873" s="786"/>
      <c r="AF3873" s="786"/>
      <c r="AG3873" s="786"/>
      <c r="AH3873" s="786"/>
      <c r="AI3873" s="787"/>
      <c r="AJ3873" s="787"/>
      <c r="AK3873" s="786" t="s">
        <v>4021</v>
      </c>
      <c r="AL3873" s="376"/>
      <c r="AM3873" s="376"/>
      <c r="AN3873" s="376"/>
      <c r="AO3873" s="376"/>
      <c r="AP3873" s="376"/>
      <c r="AQ3873" s="376"/>
      <c r="AR3873" s="376"/>
      <c r="AS3873" s="376"/>
    </row>
    <row r="3874" spans="1:45" s="404" customFormat="1" ht="100.5" customHeight="1">
      <c r="A3874" s="317" t="s">
        <v>2335</v>
      </c>
      <c r="B3874" s="431" t="s">
        <v>243</v>
      </c>
      <c r="C3874" s="431" t="s">
        <v>2312</v>
      </c>
      <c r="D3874" s="431" t="s">
        <v>2313</v>
      </c>
      <c r="E3874" s="431" t="s">
        <v>2314</v>
      </c>
      <c r="F3874" s="431" t="s">
        <v>2315</v>
      </c>
      <c r="G3874" s="431" t="s">
        <v>2316</v>
      </c>
      <c r="H3874" s="431" t="s">
        <v>2317</v>
      </c>
      <c r="I3874" s="431" t="s">
        <v>2332</v>
      </c>
      <c r="J3874" s="409" t="s">
        <v>1135</v>
      </c>
      <c r="K3874" s="406">
        <v>100</v>
      </c>
      <c r="L3874" s="288">
        <v>511010000</v>
      </c>
      <c r="M3874" s="621" t="s">
        <v>88</v>
      </c>
      <c r="N3874" s="405" t="s">
        <v>2291</v>
      </c>
      <c r="O3874" s="431" t="s">
        <v>2336</v>
      </c>
      <c r="P3874" s="431"/>
      <c r="Q3874" s="431" t="s">
        <v>2319</v>
      </c>
      <c r="R3874" s="431" t="s">
        <v>2320</v>
      </c>
      <c r="S3874" s="431"/>
      <c r="T3874" s="431" t="s">
        <v>1180</v>
      </c>
      <c r="U3874" s="431"/>
      <c r="V3874" s="439">
        <v>4200000</v>
      </c>
      <c r="W3874" s="439">
        <v>4200000</v>
      </c>
      <c r="X3874" s="423">
        <f t="shared" si="168"/>
        <v>4704000</v>
      </c>
      <c r="Y3874" s="424" t="s">
        <v>77</v>
      </c>
      <c r="Z3874" s="384">
        <v>2016</v>
      </c>
      <c r="AA3874" s="384"/>
      <c r="AB3874" s="238" t="s">
        <v>2193</v>
      </c>
      <c r="AC3874" s="211"/>
      <c r="AD3874" s="432"/>
      <c r="AE3874" s="432"/>
      <c r="AF3874" s="432"/>
      <c r="AG3874" s="432"/>
      <c r="AH3874" s="432"/>
      <c r="AI3874" s="443"/>
      <c r="AJ3874" s="443"/>
      <c r="AK3874" s="432" t="s">
        <v>2371</v>
      </c>
      <c r="AL3874" s="376"/>
      <c r="AM3874" s="376"/>
      <c r="AN3874" s="376"/>
      <c r="AO3874" s="376"/>
      <c r="AP3874" s="376"/>
      <c r="AQ3874" s="376"/>
      <c r="AR3874" s="376"/>
      <c r="AS3874" s="376"/>
    </row>
    <row r="3875" spans="1:45" s="537" customFormat="1" ht="100.5" customHeight="1">
      <c r="A3875" s="583" t="s">
        <v>2337</v>
      </c>
      <c r="B3875" s="534" t="s">
        <v>243</v>
      </c>
      <c r="C3875" s="534" t="s">
        <v>2312</v>
      </c>
      <c r="D3875" s="534" t="s">
        <v>2313</v>
      </c>
      <c r="E3875" s="534" t="s">
        <v>2314</v>
      </c>
      <c r="F3875" s="534" t="s">
        <v>2315</v>
      </c>
      <c r="G3875" s="534" t="s">
        <v>2316</v>
      </c>
      <c r="H3875" s="534" t="s">
        <v>2326</v>
      </c>
      <c r="I3875" s="534" t="s">
        <v>2332</v>
      </c>
      <c r="J3875" s="585" t="s">
        <v>38</v>
      </c>
      <c r="K3875" s="533">
        <v>100</v>
      </c>
      <c r="L3875" s="597">
        <v>471010000</v>
      </c>
      <c r="M3875" s="494" t="s">
        <v>125</v>
      </c>
      <c r="N3875" s="582" t="s">
        <v>1199</v>
      </c>
      <c r="O3875" s="534" t="s">
        <v>271</v>
      </c>
      <c r="P3875" s="534"/>
      <c r="Q3875" s="534" t="s">
        <v>2319</v>
      </c>
      <c r="R3875" s="534" t="s">
        <v>2320</v>
      </c>
      <c r="S3875" s="534"/>
      <c r="T3875" s="534" t="s">
        <v>1180</v>
      </c>
      <c r="U3875" s="534"/>
      <c r="V3875" s="592">
        <v>937500</v>
      </c>
      <c r="W3875" s="522">
        <v>0</v>
      </c>
      <c r="X3875" s="796">
        <v>0</v>
      </c>
      <c r="Y3875" s="592" t="s">
        <v>77</v>
      </c>
      <c r="Z3875" s="531">
        <v>2016</v>
      </c>
      <c r="AA3875" s="531"/>
      <c r="AB3875" s="498" t="s">
        <v>2193</v>
      </c>
      <c r="AC3875" s="545" t="s">
        <v>209</v>
      </c>
      <c r="AD3875" s="546"/>
      <c r="AE3875" s="546"/>
      <c r="AF3875" s="546"/>
      <c r="AG3875" s="546"/>
      <c r="AH3875" s="546"/>
      <c r="AI3875" s="797"/>
      <c r="AJ3875" s="797"/>
      <c r="AK3875" s="546" t="s">
        <v>2371</v>
      </c>
      <c r="AL3875" s="691"/>
      <c r="AM3875" s="691"/>
      <c r="AN3875" s="691"/>
      <c r="AO3875" s="691"/>
      <c r="AP3875" s="691"/>
      <c r="AQ3875" s="691"/>
      <c r="AR3875" s="691"/>
      <c r="AS3875" s="691"/>
    </row>
    <row r="3876" spans="1:45" s="537" customFormat="1" ht="100.5" customHeight="1">
      <c r="A3876" s="583" t="s">
        <v>13299</v>
      </c>
      <c r="B3876" s="534" t="s">
        <v>243</v>
      </c>
      <c r="C3876" s="534" t="s">
        <v>2312</v>
      </c>
      <c r="D3876" s="534" t="s">
        <v>2313</v>
      </c>
      <c r="E3876" s="534" t="s">
        <v>2314</v>
      </c>
      <c r="F3876" s="534" t="s">
        <v>2315</v>
      </c>
      <c r="G3876" s="534" t="s">
        <v>2316</v>
      </c>
      <c r="H3876" s="534" t="s">
        <v>2326</v>
      </c>
      <c r="I3876" s="534" t="s">
        <v>2332</v>
      </c>
      <c r="J3876" s="585" t="s">
        <v>38</v>
      </c>
      <c r="K3876" s="533">
        <v>100</v>
      </c>
      <c r="L3876" s="597">
        <v>471010000</v>
      </c>
      <c r="M3876" s="494" t="s">
        <v>125</v>
      </c>
      <c r="N3876" s="582" t="s">
        <v>1199</v>
      </c>
      <c r="O3876" s="534" t="s">
        <v>271</v>
      </c>
      <c r="P3876" s="534"/>
      <c r="Q3876" s="534" t="s">
        <v>2319</v>
      </c>
      <c r="R3876" s="534" t="s">
        <v>2320</v>
      </c>
      <c r="S3876" s="534"/>
      <c r="T3876" s="534" t="s">
        <v>1180</v>
      </c>
      <c r="U3876" s="534"/>
      <c r="V3876" s="592">
        <v>937500</v>
      </c>
      <c r="W3876" s="522">
        <v>0</v>
      </c>
      <c r="X3876" s="796">
        <v>0</v>
      </c>
      <c r="Y3876" s="592" t="s">
        <v>77</v>
      </c>
      <c r="Z3876" s="531">
        <v>2016</v>
      </c>
      <c r="AA3876" s="531" t="s">
        <v>3133</v>
      </c>
      <c r="AB3876" s="498" t="s">
        <v>2193</v>
      </c>
      <c r="AC3876" s="545" t="s">
        <v>209</v>
      </c>
      <c r="AD3876" s="546"/>
      <c r="AE3876" s="546"/>
      <c r="AF3876" s="546"/>
      <c r="AG3876" s="546"/>
      <c r="AH3876" s="546"/>
      <c r="AI3876" s="797"/>
      <c r="AJ3876" s="797"/>
      <c r="AK3876" s="546" t="s">
        <v>2371</v>
      </c>
      <c r="AL3876" s="691"/>
      <c r="AM3876" s="691"/>
      <c r="AN3876" s="691"/>
      <c r="AO3876" s="691"/>
      <c r="AP3876" s="691"/>
      <c r="AQ3876" s="691"/>
      <c r="AR3876" s="691"/>
      <c r="AS3876" s="691"/>
    </row>
    <row r="3877" spans="1:45" s="537" customFormat="1" ht="100.5" customHeight="1">
      <c r="A3877" s="583" t="s">
        <v>2338</v>
      </c>
      <c r="B3877" s="534" t="s">
        <v>243</v>
      </c>
      <c r="C3877" s="534" t="s">
        <v>2312</v>
      </c>
      <c r="D3877" s="534" t="s">
        <v>2313</v>
      </c>
      <c r="E3877" s="534" t="s">
        <v>2314</v>
      </c>
      <c r="F3877" s="534" t="s">
        <v>2315</v>
      </c>
      <c r="G3877" s="534" t="s">
        <v>2316</v>
      </c>
      <c r="H3877" s="534" t="s">
        <v>2317</v>
      </c>
      <c r="I3877" s="534" t="s">
        <v>2332</v>
      </c>
      <c r="J3877" s="585" t="s">
        <v>1135</v>
      </c>
      <c r="K3877" s="533">
        <v>100</v>
      </c>
      <c r="L3877" s="551">
        <v>311010000</v>
      </c>
      <c r="M3877" s="531" t="s">
        <v>342</v>
      </c>
      <c r="N3877" s="582" t="s">
        <v>2291</v>
      </c>
      <c r="O3877" s="534" t="s">
        <v>2334</v>
      </c>
      <c r="P3877" s="534"/>
      <c r="Q3877" s="534" t="s">
        <v>2323</v>
      </c>
      <c r="R3877" s="534" t="s">
        <v>2320</v>
      </c>
      <c r="S3877" s="534"/>
      <c r="T3877" s="534" t="s">
        <v>1180</v>
      </c>
      <c r="U3877" s="534"/>
      <c r="V3877" s="522">
        <v>1000000</v>
      </c>
      <c r="W3877" s="522">
        <v>0</v>
      </c>
      <c r="X3877" s="796">
        <v>0</v>
      </c>
      <c r="Y3877" s="592" t="s">
        <v>77</v>
      </c>
      <c r="Z3877" s="531">
        <v>2016</v>
      </c>
      <c r="AA3877" s="531"/>
      <c r="AB3877" s="498" t="s">
        <v>2193</v>
      </c>
      <c r="AC3877" s="545"/>
      <c r="AD3877" s="546"/>
      <c r="AE3877" s="546"/>
      <c r="AF3877" s="546"/>
      <c r="AG3877" s="546"/>
      <c r="AH3877" s="546"/>
      <c r="AI3877" s="797"/>
      <c r="AJ3877" s="797"/>
      <c r="AK3877" s="546" t="s">
        <v>2371</v>
      </c>
      <c r="AL3877" s="691"/>
      <c r="AM3877" s="691"/>
      <c r="AN3877" s="691"/>
      <c r="AO3877" s="691"/>
      <c r="AP3877" s="691"/>
      <c r="AQ3877" s="691"/>
      <c r="AR3877" s="691"/>
      <c r="AS3877" s="691"/>
    </row>
    <row r="3878" spans="1:45" s="788" customFormat="1" ht="100.5" customHeight="1">
      <c r="A3878" s="790" t="s">
        <v>4025</v>
      </c>
      <c r="B3878" s="772" t="s">
        <v>243</v>
      </c>
      <c r="C3878" s="772" t="s">
        <v>2312</v>
      </c>
      <c r="D3878" s="772" t="s">
        <v>2313</v>
      </c>
      <c r="E3878" s="772" t="s">
        <v>2314</v>
      </c>
      <c r="F3878" s="772" t="s">
        <v>2315</v>
      </c>
      <c r="G3878" s="772" t="s">
        <v>2316</v>
      </c>
      <c r="H3878" s="772" t="s">
        <v>2317</v>
      </c>
      <c r="I3878" s="772" t="s">
        <v>2332</v>
      </c>
      <c r="J3878" s="779" t="s">
        <v>1135</v>
      </c>
      <c r="K3878" s="776">
        <v>100</v>
      </c>
      <c r="L3878" s="95">
        <v>311010000</v>
      </c>
      <c r="M3878" s="723" t="s">
        <v>342</v>
      </c>
      <c r="N3878" s="764" t="s">
        <v>1199</v>
      </c>
      <c r="O3878" s="772" t="s">
        <v>2334</v>
      </c>
      <c r="P3878" s="772"/>
      <c r="Q3878" s="772" t="s">
        <v>2323</v>
      </c>
      <c r="R3878" s="772" t="s">
        <v>2320</v>
      </c>
      <c r="S3878" s="772"/>
      <c r="T3878" s="772" t="s">
        <v>1180</v>
      </c>
      <c r="U3878" s="772"/>
      <c r="V3878" s="791">
        <v>1000000</v>
      </c>
      <c r="W3878" s="791">
        <v>1000000</v>
      </c>
      <c r="X3878" s="792">
        <v>1120000</v>
      </c>
      <c r="Y3878" s="793"/>
      <c r="Z3878" s="773">
        <v>2016</v>
      </c>
      <c r="AA3878" s="764" t="s">
        <v>3831</v>
      </c>
      <c r="AB3878" s="794" t="s">
        <v>2193</v>
      </c>
      <c r="AC3878" s="795"/>
      <c r="AD3878" s="786"/>
      <c r="AE3878" s="786"/>
      <c r="AF3878" s="786"/>
      <c r="AG3878" s="786"/>
      <c r="AH3878" s="786"/>
      <c r="AI3878" s="787"/>
      <c r="AJ3878" s="787"/>
      <c r="AK3878" s="786" t="s">
        <v>4021</v>
      </c>
      <c r="AL3878" s="376"/>
      <c r="AM3878" s="376"/>
      <c r="AN3878" s="376"/>
      <c r="AO3878" s="376"/>
      <c r="AP3878" s="376"/>
      <c r="AQ3878" s="376"/>
      <c r="AR3878" s="376"/>
      <c r="AS3878" s="376"/>
    </row>
    <row r="3879" spans="1:45" s="404" customFormat="1" ht="100.5" customHeight="1">
      <c r="A3879" s="317" t="s">
        <v>2339</v>
      </c>
      <c r="B3879" s="431" t="s">
        <v>243</v>
      </c>
      <c r="C3879" s="431" t="s">
        <v>2340</v>
      </c>
      <c r="D3879" s="431" t="s">
        <v>2341</v>
      </c>
      <c r="E3879" s="431" t="s">
        <v>2342</v>
      </c>
      <c r="F3879" s="431" t="s">
        <v>2341</v>
      </c>
      <c r="G3879" s="431" t="s">
        <v>2341</v>
      </c>
      <c r="H3879" s="431" t="s">
        <v>2343</v>
      </c>
      <c r="I3879" s="431" t="s">
        <v>2344</v>
      </c>
      <c r="J3879" s="431" t="s">
        <v>38</v>
      </c>
      <c r="K3879" s="406">
        <v>100</v>
      </c>
      <c r="L3879" s="440">
        <v>151010000</v>
      </c>
      <c r="M3879" s="617" t="s">
        <v>82</v>
      </c>
      <c r="N3879" s="405" t="s">
        <v>2035</v>
      </c>
      <c r="O3879" s="431" t="s">
        <v>2345</v>
      </c>
      <c r="P3879" s="431"/>
      <c r="Q3879" s="431" t="s">
        <v>2323</v>
      </c>
      <c r="R3879" s="431" t="s">
        <v>2320</v>
      </c>
      <c r="S3879" s="431"/>
      <c r="T3879" s="431" t="s">
        <v>1180</v>
      </c>
      <c r="U3879" s="431"/>
      <c r="V3879" s="439">
        <v>416269.5</v>
      </c>
      <c r="W3879" s="439">
        <v>416269.5</v>
      </c>
      <c r="X3879" s="423">
        <f t="shared" si="168"/>
        <v>466221.84</v>
      </c>
      <c r="Y3879" s="424" t="s">
        <v>77</v>
      </c>
      <c r="Z3879" s="384">
        <v>2016</v>
      </c>
      <c r="AA3879" s="384"/>
      <c r="AB3879" s="238" t="s">
        <v>2193</v>
      </c>
      <c r="AC3879" s="211" t="s">
        <v>209</v>
      </c>
      <c r="AD3879" s="432"/>
      <c r="AE3879" s="432"/>
      <c r="AF3879" s="432"/>
      <c r="AG3879" s="432"/>
      <c r="AH3879" s="432"/>
      <c r="AI3879" s="443"/>
      <c r="AJ3879" s="443"/>
      <c r="AK3879" s="432" t="s">
        <v>2371</v>
      </c>
      <c r="AL3879" s="376"/>
      <c r="AM3879" s="376"/>
      <c r="AN3879" s="376"/>
      <c r="AO3879" s="376"/>
      <c r="AP3879" s="376"/>
      <c r="AQ3879" s="376"/>
      <c r="AR3879" s="376"/>
      <c r="AS3879" s="376"/>
    </row>
    <row r="3880" spans="1:45" s="404" customFormat="1" ht="100.5" customHeight="1">
      <c r="A3880" s="317" t="s">
        <v>2346</v>
      </c>
      <c r="B3880" s="431" t="s">
        <v>243</v>
      </c>
      <c r="C3880" s="431" t="s">
        <v>2340</v>
      </c>
      <c r="D3880" s="431" t="s">
        <v>2341</v>
      </c>
      <c r="E3880" s="431" t="s">
        <v>2342</v>
      </c>
      <c r="F3880" s="431" t="s">
        <v>2341</v>
      </c>
      <c r="G3880" s="431" t="s">
        <v>2341</v>
      </c>
      <c r="H3880" s="431" t="s">
        <v>2343</v>
      </c>
      <c r="I3880" s="431" t="s">
        <v>2344</v>
      </c>
      <c r="J3880" s="431" t="s">
        <v>38</v>
      </c>
      <c r="K3880" s="53">
        <v>100</v>
      </c>
      <c r="L3880" s="269">
        <v>151010000</v>
      </c>
      <c r="M3880" s="5" t="s">
        <v>82</v>
      </c>
      <c r="N3880" s="51" t="s">
        <v>2035</v>
      </c>
      <c r="O3880" s="49" t="s">
        <v>2347</v>
      </c>
      <c r="P3880" s="49"/>
      <c r="Q3880" s="431" t="s">
        <v>2323</v>
      </c>
      <c r="R3880" s="431" t="s">
        <v>2320</v>
      </c>
      <c r="S3880" s="431"/>
      <c r="T3880" s="431" t="s">
        <v>1180</v>
      </c>
      <c r="U3880" s="431"/>
      <c r="V3880" s="439">
        <v>423497.5</v>
      </c>
      <c r="W3880" s="439">
        <v>423497.5</v>
      </c>
      <c r="X3880" s="423">
        <f t="shared" si="168"/>
        <v>474317.20000000007</v>
      </c>
      <c r="Y3880" s="424" t="s">
        <v>77</v>
      </c>
      <c r="Z3880" s="384">
        <v>2016</v>
      </c>
      <c r="AA3880" s="384"/>
      <c r="AB3880" s="238" t="s">
        <v>2193</v>
      </c>
      <c r="AC3880" s="211" t="s">
        <v>209</v>
      </c>
      <c r="AD3880" s="432"/>
      <c r="AE3880" s="432"/>
      <c r="AF3880" s="432"/>
      <c r="AG3880" s="432"/>
      <c r="AH3880" s="432"/>
      <c r="AI3880" s="443"/>
      <c r="AJ3880" s="443"/>
      <c r="AK3880" s="432" t="s">
        <v>2371</v>
      </c>
      <c r="AL3880" s="376"/>
      <c r="AM3880" s="376"/>
      <c r="AN3880" s="376"/>
      <c r="AO3880" s="376"/>
      <c r="AP3880" s="376"/>
      <c r="AQ3880" s="376"/>
      <c r="AR3880" s="376"/>
      <c r="AS3880" s="376"/>
    </row>
    <row r="3881" spans="1:45" s="404" customFormat="1" ht="100.5" customHeight="1">
      <c r="A3881" s="317" t="s">
        <v>2348</v>
      </c>
      <c r="B3881" s="431" t="s">
        <v>243</v>
      </c>
      <c r="C3881" s="431" t="s">
        <v>2340</v>
      </c>
      <c r="D3881" s="431" t="s">
        <v>2341</v>
      </c>
      <c r="E3881" s="431" t="s">
        <v>2342</v>
      </c>
      <c r="F3881" s="431" t="s">
        <v>2341</v>
      </c>
      <c r="G3881" s="431" t="s">
        <v>2341</v>
      </c>
      <c r="H3881" s="431" t="s">
        <v>2343</v>
      </c>
      <c r="I3881" s="431" t="s">
        <v>2344</v>
      </c>
      <c r="J3881" s="431" t="s">
        <v>38</v>
      </c>
      <c r="K3881" s="53">
        <v>100</v>
      </c>
      <c r="L3881" s="269">
        <v>151010000</v>
      </c>
      <c r="M3881" s="5" t="s">
        <v>82</v>
      </c>
      <c r="N3881" s="51" t="s">
        <v>2035</v>
      </c>
      <c r="O3881" s="49" t="s">
        <v>2349</v>
      </c>
      <c r="P3881" s="49"/>
      <c r="Q3881" s="431" t="s">
        <v>2323</v>
      </c>
      <c r="R3881" s="431" t="s">
        <v>2320</v>
      </c>
      <c r="S3881" s="431"/>
      <c r="T3881" s="431" t="s">
        <v>1180</v>
      </c>
      <c r="U3881" s="431"/>
      <c r="V3881" s="439">
        <v>399486.5</v>
      </c>
      <c r="W3881" s="439">
        <v>399486.5</v>
      </c>
      <c r="X3881" s="423">
        <f t="shared" si="168"/>
        <v>447424.88000000006</v>
      </c>
      <c r="Y3881" s="424" t="s">
        <v>77</v>
      </c>
      <c r="Z3881" s="384">
        <v>2016</v>
      </c>
      <c r="AA3881" s="384"/>
      <c r="AB3881" s="238" t="s">
        <v>2193</v>
      </c>
      <c r="AC3881" s="211" t="s">
        <v>209</v>
      </c>
      <c r="AD3881" s="432"/>
      <c r="AE3881" s="432"/>
      <c r="AF3881" s="432"/>
      <c r="AG3881" s="432"/>
      <c r="AH3881" s="432"/>
      <c r="AI3881" s="443"/>
      <c r="AJ3881" s="443"/>
      <c r="AK3881" s="432" t="s">
        <v>2371</v>
      </c>
      <c r="AL3881" s="376"/>
      <c r="AM3881" s="376"/>
      <c r="AN3881" s="376"/>
      <c r="AO3881" s="376"/>
      <c r="AP3881" s="376"/>
      <c r="AQ3881" s="376"/>
      <c r="AR3881" s="376"/>
      <c r="AS3881" s="376"/>
    </row>
    <row r="3882" spans="1:45" s="404" customFormat="1" ht="100.5" customHeight="1">
      <c r="A3882" s="317" t="s">
        <v>2350</v>
      </c>
      <c r="B3882" s="431" t="s">
        <v>243</v>
      </c>
      <c r="C3882" s="431" t="s">
        <v>2340</v>
      </c>
      <c r="D3882" s="431" t="s">
        <v>2341</v>
      </c>
      <c r="E3882" s="431" t="s">
        <v>2342</v>
      </c>
      <c r="F3882" s="431" t="s">
        <v>2341</v>
      </c>
      <c r="G3882" s="431" t="s">
        <v>2341</v>
      </c>
      <c r="H3882" s="431" t="s">
        <v>2343</v>
      </c>
      <c r="I3882" s="431" t="s">
        <v>2344</v>
      </c>
      <c r="J3882" s="431" t="s">
        <v>38</v>
      </c>
      <c r="K3882" s="53">
        <v>100</v>
      </c>
      <c r="L3882" s="269">
        <v>151010000</v>
      </c>
      <c r="M3882" s="5" t="s">
        <v>82</v>
      </c>
      <c r="N3882" s="51" t="s">
        <v>2035</v>
      </c>
      <c r="O3882" s="49" t="s">
        <v>2351</v>
      </c>
      <c r="P3882" s="49"/>
      <c r="Q3882" s="431" t="s">
        <v>2323</v>
      </c>
      <c r="R3882" s="431" t="s">
        <v>2320</v>
      </c>
      <c r="S3882" s="431"/>
      <c r="T3882" s="431" t="s">
        <v>1180</v>
      </c>
      <c r="U3882" s="431"/>
      <c r="V3882" s="439">
        <v>416269.5</v>
      </c>
      <c r="W3882" s="439">
        <v>416269.5</v>
      </c>
      <c r="X3882" s="423">
        <f t="shared" si="168"/>
        <v>466221.84</v>
      </c>
      <c r="Y3882" s="424" t="s">
        <v>77</v>
      </c>
      <c r="Z3882" s="384">
        <v>2016</v>
      </c>
      <c r="AA3882" s="384"/>
      <c r="AB3882" s="238" t="s">
        <v>2193</v>
      </c>
      <c r="AC3882" s="211" t="s">
        <v>209</v>
      </c>
      <c r="AD3882" s="432"/>
      <c r="AE3882" s="432"/>
      <c r="AF3882" s="432"/>
      <c r="AG3882" s="432"/>
      <c r="AH3882" s="432"/>
      <c r="AI3882" s="443"/>
      <c r="AJ3882" s="443"/>
      <c r="AK3882" s="432" t="s">
        <v>2371</v>
      </c>
      <c r="AL3882" s="376"/>
      <c r="AM3882" s="376"/>
      <c r="AN3882" s="376"/>
      <c r="AO3882" s="376"/>
      <c r="AP3882" s="376"/>
      <c r="AQ3882" s="376"/>
      <c r="AR3882" s="376"/>
      <c r="AS3882" s="376"/>
    </row>
    <row r="3883" spans="1:45" s="404" customFormat="1" ht="100.5" customHeight="1">
      <c r="A3883" s="317" t="s">
        <v>2352</v>
      </c>
      <c r="B3883" s="431" t="s">
        <v>243</v>
      </c>
      <c r="C3883" s="431" t="s">
        <v>2340</v>
      </c>
      <c r="D3883" s="431" t="s">
        <v>2341</v>
      </c>
      <c r="E3883" s="431" t="s">
        <v>2342</v>
      </c>
      <c r="F3883" s="431" t="s">
        <v>2341</v>
      </c>
      <c r="G3883" s="431" t="s">
        <v>2341</v>
      </c>
      <c r="H3883" s="431" t="s">
        <v>2343</v>
      </c>
      <c r="I3883" s="431" t="s">
        <v>2344</v>
      </c>
      <c r="J3883" s="431" t="s">
        <v>38</v>
      </c>
      <c r="K3883" s="53">
        <v>100</v>
      </c>
      <c r="L3883" s="30">
        <v>471010000</v>
      </c>
      <c r="M3883" s="444" t="s">
        <v>125</v>
      </c>
      <c r="N3883" s="51" t="s">
        <v>2035</v>
      </c>
      <c r="O3883" s="49" t="s">
        <v>2353</v>
      </c>
      <c r="P3883" s="49"/>
      <c r="Q3883" s="431" t="s">
        <v>2323</v>
      </c>
      <c r="R3883" s="431" t="s">
        <v>2320</v>
      </c>
      <c r="S3883" s="431"/>
      <c r="T3883" s="431" t="s">
        <v>1180</v>
      </c>
      <c r="U3883" s="431"/>
      <c r="V3883" s="439">
        <v>223630</v>
      </c>
      <c r="W3883" s="439">
        <v>223630</v>
      </c>
      <c r="X3883" s="423">
        <f t="shared" si="168"/>
        <v>250465.60000000003</v>
      </c>
      <c r="Y3883" s="424" t="s">
        <v>77</v>
      </c>
      <c r="Z3883" s="384">
        <v>2016</v>
      </c>
      <c r="AA3883" s="384"/>
      <c r="AB3883" s="238" t="s">
        <v>2193</v>
      </c>
      <c r="AC3883" s="211" t="s">
        <v>209</v>
      </c>
      <c r="AD3883" s="432"/>
      <c r="AE3883" s="432"/>
      <c r="AF3883" s="432"/>
      <c r="AG3883" s="432"/>
      <c r="AH3883" s="432"/>
      <c r="AI3883" s="443"/>
      <c r="AJ3883" s="443"/>
      <c r="AK3883" s="432" t="s">
        <v>2371</v>
      </c>
      <c r="AL3883" s="376"/>
      <c r="AM3883" s="376"/>
      <c r="AN3883" s="376"/>
      <c r="AO3883" s="376"/>
      <c r="AP3883" s="376"/>
      <c r="AQ3883" s="376"/>
      <c r="AR3883" s="376"/>
      <c r="AS3883" s="376"/>
    </row>
    <row r="3884" spans="1:45" s="404" customFormat="1" ht="100.5" customHeight="1">
      <c r="A3884" s="317" t="s">
        <v>2354</v>
      </c>
      <c r="B3884" s="431" t="s">
        <v>243</v>
      </c>
      <c r="C3884" s="431" t="s">
        <v>2340</v>
      </c>
      <c r="D3884" s="431" t="s">
        <v>2341</v>
      </c>
      <c r="E3884" s="431" t="s">
        <v>2342</v>
      </c>
      <c r="F3884" s="431" t="s">
        <v>2341</v>
      </c>
      <c r="G3884" s="431" t="s">
        <v>2341</v>
      </c>
      <c r="H3884" s="431" t="s">
        <v>2343</v>
      </c>
      <c r="I3884" s="431" t="s">
        <v>2344</v>
      </c>
      <c r="J3884" s="431" t="s">
        <v>38</v>
      </c>
      <c r="K3884" s="53">
        <v>100</v>
      </c>
      <c r="L3884" s="30">
        <v>471010000</v>
      </c>
      <c r="M3884" s="444" t="s">
        <v>125</v>
      </c>
      <c r="N3884" s="51" t="s">
        <v>2035</v>
      </c>
      <c r="O3884" s="49" t="s">
        <v>2355</v>
      </c>
      <c r="P3884" s="49"/>
      <c r="Q3884" s="431" t="s">
        <v>2323</v>
      </c>
      <c r="R3884" s="431" t="s">
        <v>2320</v>
      </c>
      <c r="S3884" s="431"/>
      <c r="T3884" s="431" t="s">
        <v>1180</v>
      </c>
      <c r="U3884" s="431"/>
      <c r="V3884" s="439">
        <v>223630</v>
      </c>
      <c r="W3884" s="439">
        <v>223630</v>
      </c>
      <c r="X3884" s="423">
        <f t="shared" si="168"/>
        <v>250465.60000000003</v>
      </c>
      <c r="Y3884" s="424" t="s">
        <v>77</v>
      </c>
      <c r="Z3884" s="384">
        <v>2016</v>
      </c>
      <c r="AA3884" s="384"/>
      <c r="AB3884" s="238" t="s">
        <v>2193</v>
      </c>
      <c r="AC3884" s="211" t="s">
        <v>209</v>
      </c>
      <c r="AD3884" s="432"/>
      <c r="AE3884" s="432"/>
      <c r="AF3884" s="432"/>
      <c r="AG3884" s="432"/>
      <c r="AH3884" s="432"/>
      <c r="AI3884" s="443"/>
      <c r="AJ3884" s="443"/>
      <c r="AK3884" s="432" t="s">
        <v>2371</v>
      </c>
      <c r="AL3884" s="376"/>
      <c r="AM3884" s="376"/>
      <c r="AN3884" s="376"/>
      <c r="AO3884" s="376"/>
      <c r="AP3884" s="376"/>
      <c r="AQ3884" s="376"/>
      <c r="AR3884" s="376"/>
      <c r="AS3884" s="376"/>
    </row>
    <row r="3885" spans="1:45" s="404" customFormat="1" ht="100.5" customHeight="1">
      <c r="A3885" s="317" t="s">
        <v>2356</v>
      </c>
      <c r="B3885" s="431" t="s">
        <v>243</v>
      </c>
      <c r="C3885" s="431" t="s">
        <v>2340</v>
      </c>
      <c r="D3885" s="431" t="s">
        <v>2341</v>
      </c>
      <c r="E3885" s="431" t="s">
        <v>2342</v>
      </c>
      <c r="F3885" s="431" t="s">
        <v>2341</v>
      </c>
      <c r="G3885" s="431" t="s">
        <v>2341</v>
      </c>
      <c r="H3885" s="431" t="s">
        <v>2343</v>
      </c>
      <c r="I3885" s="431" t="s">
        <v>2344</v>
      </c>
      <c r="J3885" s="431" t="s">
        <v>38</v>
      </c>
      <c r="K3885" s="53">
        <v>100</v>
      </c>
      <c r="L3885" s="30">
        <v>471010000</v>
      </c>
      <c r="M3885" s="444" t="s">
        <v>125</v>
      </c>
      <c r="N3885" s="51" t="s">
        <v>2035</v>
      </c>
      <c r="O3885" s="49" t="s">
        <v>2357</v>
      </c>
      <c r="P3885" s="49"/>
      <c r="Q3885" s="431" t="s">
        <v>2323</v>
      </c>
      <c r="R3885" s="431" t="s">
        <v>2320</v>
      </c>
      <c r="S3885" s="431"/>
      <c r="T3885" s="431" t="s">
        <v>1180</v>
      </c>
      <c r="U3885" s="431"/>
      <c r="V3885" s="439">
        <v>223630</v>
      </c>
      <c r="W3885" s="439">
        <v>223630</v>
      </c>
      <c r="X3885" s="423">
        <f t="shared" si="168"/>
        <v>250465.60000000003</v>
      </c>
      <c r="Y3885" s="424" t="s">
        <v>77</v>
      </c>
      <c r="Z3885" s="384">
        <v>2016</v>
      </c>
      <c r="AA3885" s="384"/>
      <c r="AB3885" s="238" t="s">
        <v>2193</v>
      </c>
      <c r="AC3885" s="211" t="s">
        <v>209</v>
      </c>
      <c r="AD3885" s="432"/>
      <c r="AE3885" s="432"/>
      <c r="AF3885" s="432"/>
      <c r="AG3885" s="432"/>
      <c r="AH3885" s="432"/>
      <c r="AI3885" s="443"/>
      <c r="AJ3885" s="443"/>
      <c r="AK3885" s="432" t="s">
        <v>2371</v>
      </c>
      <c r="AL3885" s="376"/>
      <c r="AM3885" s="376"/>
      <c r="AN3885" s="376"/>
      <c r="AO3885" s="376"/>
      <c r="AP3885" s="376"/>
      <c r="AQ3885" s="376"/>
      <c r="AR3885" s="376"/>
      <c r="AS3885" s="376"/>
    </row>
    <row r="3886" spans="1:45" s="404" customFormat="1" ht="100.5" customHeight="1">
      <c r="A3886" s="317" t="s">
        <v>2358</v>
      </c>
      <c r="B3886" s="431" t="s">
        <v>243</v>
      </c>
      <c r="C3886" s="431" t="s">
        <v>2340</v>
      </c>
      <c r="D3886" s="431" t="s">
        <v>2341</v>
      </c>
      <c r="E3886" s="431" t="s">
        <v>2342</v>
      </c>
      <c r="F3886" s="431" t="s">
        <v>2341</v>
      </c>
      <c r="G3886" s="431" t="s">
        <v>2341</v>
      </c>
      <c r="H3886" s="431" t="s">
        <v>2343</v>
      </c>
      <c r="I3886" s="431" t="s">
        <v>2344</v>
      </c>
      <c r="J3886" s="431" t="s">
        <v>38</v>
      </c>
      <c r="K3886" s="53">
        <v>100</v>
      </c>
      <c r="L3886" s="5">
        <v>391010000</v>
      </c>
      <c r="M3886" s="5" t="s">
        <v>341</v>
      </c>
      <c r="N3886" s="51" t="s">
        <v>2035</v>
      </c>
      <c r="O3886" s="49" t="s">
        <v>2359</v>
      </c>
      <c r="P3886" s="49"/>
      <c r="Q3886" s="431" t="s">
        <v>2323</v>
      </c>
      <c r="R3886" s="431" t="s">
        <v>2320</v>
      </c>
      <c r="S3886" s="431"/>
      <c r="T3886" s="431" t="s">
        <v>1180</v>
      </c>
      <c r="U3886" s="431"/>
      <c r="V3886" s="439">
        <v>389037</v>
      </c>
      <c r="W3886" s="439">
        <v>389037</v>
      </c>
      <c r="X3886" s="423">
        <f t="shared" si="168"/>
        <v>435721.44000000006</v>
      </c>
      <c r="Y3886" s="424" t="s">
        <v>77</v>
      </c>
      <c r="Z3886" s="384">
        <v>2016</v>
      </c>
      <c r="AA3886" s="384"/>
      <c r="AB3886" s="238" t="s">
        <v>2193</v>
      </c>
      <c r="AC3886" s="211" t="s">
        <v>209</v>
      </c>
      <c r="AD3886" s="432"/>
      <c r="AE3886" s="432"/>
      <c r="AF3886" s="432"/>
      <c r="AG3886" s="432"/>
      <c r="AH3886" s="432"/>
      <c r="AI3886" s="443"/>
      <c r="AJ3886" s="443"/>
      <c r="AK3886" s="432" t="s">
        <v>2371</v>
      </c>
      <c r="AL3886" s="376"/>
      <c r="AM3886" s="376"/>
      <c r="AN3886" s="376"/>
      <c r="AO3886" s="376"/>
      <c r="AP3886" s="376"/>
      <c r="AQ3886" s="376"/>
      <c r="AR3886" s="376"/>
      <c r="AS3886" s="376"/>
    </row>
    <row r="3887" spans="1:45" s="404" customFormat="1" ht="100.5" customHeight="1">
      <c r="A3887" s="317" t="s">
        <v>2360</v>
      </c>
      <c r="B3887" s="431" t="s">
        <v>243</v>
      </c>
      <c r="C3887" s="441" t="s">
        <v>2361</v>
      </c>
      <c r="D3887" s="441" t="s">
        <v>2362</v>
      </c>
      <c r="E3887" s="384" t="s">
        <v>2363</v>
      </c>
      <c r="F3887" s="441" t="s">
        <v>2362</v>
      </c>
      <c r="G3887" s="384" t="s">
        <v>2363</v>
      </c>
      <c r="H3887" s="405" t="s">
        <v>2364</v>
      </c>
      <c r="I3887" s="405" t="s">
        <v>2365</v>
      </c>
      <c r="J3887" s="409" t="s">
        <v>38</v>
      </c>
      <c r="K3887" s="53">
        <v>100</v>
      </c>
      <c r="L3887" s="30">
        <v>471010000</v>
      </c>
      <c r="M3887" s="444" t="s">
        <v>125</v>
      </c>
      <c r="N3887" s="52" t="s">
        <v>1233</v>
      </c>
      <c r="O3887" s="52" t="s">
        <v>2366</v>
      </c>
      <c r="P3887" s="52"/>
      <c r="Q3887" s="408" t="s">
        <v>2192</v>
      </c>
      <c r="R3887" s="431" t="s">
        <v>2320</v>
      </c>
      <c r="S3887" s="431"/>
      <c r="T3887" s="431" t="s">
        <v>1180</v>
      </c>
      <c r="U3887" s="431"/>
      <c r="V3887" s="414">
        <v>115434.45</v>
      </c>
      <c r="W3887" s="414">
        <v>115434.45</v>
      </c>
      <c r="X3887" s="60">
        <f t="shared" si="168"/>
        <v>129286.584</v>
      </c>
      <c r="Y3887" s="58" t="s">
        <v>77</v>
      </c>
      <c r="Z3887" s="50">
        <v>2016</v>
      </c>
      <c r="AA3887" s="50"/>
      <c r="AB3887" s="238" t="s">
        <v>2193</v>
      </c>
      <c r="AC3887" s="211" t="s">
        <v>209</v>
      </c>
      <c r="AD3887" s="432"/>
      <c r="AE3887" s="432"/>
      <c r="AF3887" s="432"/>
      <c r="AG3887" s="432"/>
      <c r="AH3887" s="432"/>
      <c r="AI3887" s="443"/>
      <c r="AJ3887" s="443"/>
      <c r="AK3887" s="432" t="s">
        <v>2371</v>
      </c>
      <c r="AL3887" s="376"/>
      <c r="AM3887" s="376"/>
      <c r="AN3887" s="376"/>
      <c r="AO3887" s="376"/>
      <c r="AP3887" s="376"/>
      <c r="AQ3887" s="376"/>
      <c r="AR3887" s="376"/>
      <c r="AS3887" s="376"/>
    </row>
    <row r="3888" spans="1:45" s="404" customFormat="1" ht="100.5" customHeight="1">
      <c r="A3888" s="4" t="s">
        <v>2367</v>
      </c>
      <c r="B3888" s="49" t="s">
        <v>243</v>
      </c>
      <c r="C3888" s="442" t="s">
        <v>2361</v>
      </c>
      <c r="D3888" s="442" t="s">
        <v>2362</v>
      </c>
      <c r="E3888" s="50" t="s">
        <v>2363</v>
      </c>
      <c r="F3888" s="442" t="s">
        <v>2362</v>
      </c>
      <c r="G3888" s="50" t="s">
        <v>2363</v>
      </c>
      <c r="H3888" s="51" t="s">
        <v>2364</v>
      </c>
      <c r="I3888" s="51" t="s">
        <v>2365</v>
      </c>
      <c r="J3888" s="208" t="s">
        <v>38</v>
      </c>
      <c r="K3888" s="53">
        <v>100</v>
      </c>
      <c r="L3888" s="30">
        <v>471010000</v>
      </c>
      <c r="M3888" s="444" t="s">
        <v>125</v>
      </c>
      <c r="N3888" s="52" t="s">
        <v>1233</v>
      </c>
      <c r="O3888" s="52" t="s">
        <v>2368</v>
      </c>
      <c r="P3888" s="52"/>
      <c r="Q3888" s="55" t="s">
        <v>2192</v>
      </c>
      <c r="R3888" s="49" t="s">
        <v>2320</v>
      </c>
      <c r="S3888" s="49"/>
      <c r="T3888" s="49" t="s">
        <v>1180</v>
      </c>
      <c r="U3888" s="49"/>
      <c r="V3888" s="414">
        <v>142265.16</v>
      </c>
      <c r="W3888" s="414">
        <v>142265.16</v>
      </c>
      <c r="X3888" s="60">
        <f t="shared" si="168"/>
        <v>159336.97920000003</v>
      </c>
      <c r="Y3888" s="58" t="s">
        <v>77</v>
      </c>
      <c r="Z3888" s="50">
        <v>2016</v>
      </c>
      <c r="AA3888" s="50"/>
      <c r="AB3888" s="238" t="s">
        <v>2193</v>
      </c>
      <c r="AC3888" s="211" t="s">
        <v>209</v>
      </c>
      <c r="AD3888" s="432"/>
      <c r="AE3888" s="432"/>
      <c r="AF3888" s="432"/>
      <c r="AG3888" s="432"/>
      <c r="AH3888" s="432"/>
      <c r="AI3888" s="443"/>
      <c r="AJ3888" s="443"/>
      <c r="AK3888" s="432" t="s">
        <v>2371</v>
      </c>
      <c r="AL3888" s="376"/>
      <c r="AM3888" s="376"/>
      <c r="AN3888" s="376"/>
      <c r="AO3888" s="376"/>
      <c r="AP3888" s="376"/>
      <c r="AQ3888" s="376"/>
      <c r="AR3888" s="376"/>
      <c r="AS3888" s="376"/>
    </row>
    <row r="3889" spans="1:45" s="404" customFormat="1" ht="100.5" customHeight="1">
      <c r="A3889" s="4" t="s">
        <v>2369</v>
      </c>
      <c r="B3889" s="49" t="s">
        <v>243</v>
      </c>
      <c r="C3889" s="442" t="s">
        <v>2361</v>
      </c>
      <c r="D3889" s="442" t="s">
        <v>2362</v>
      </c>
      <c r="E3889" s="50" t="s">
        <v>2363</v>
      </c>
      <c r="F3889" s="442" t="s">
        <v>2362</v>
      </c>
      <c r="G3889" s="50" t="s">
        <v>2363</v>
      </c>
      <c r="H3889" s="51" t="s">
        <v>2364</v>
      </c>
      <c r="I3889" s="51" t="s">
        <v>2365</v>
      </c>
      <c r="J3889" s="208" t="s">
        <v>38</v>
      </c>
      <c r="K3889" s="53">
        <v>100</v>
      </c>
      <c r="L3889" s="30">
        <v>471010000</v>
      </c>
      <c r="M3889" s="444" t="s">
        <v>125</v>
      </c>
      <c r="N3889" s="52" t="s">
        <v>1233</v>
      </c>
      <c r="O3889" s="52" t="s">
        <v>2370</v>
      </c>
      <c r="P3889" s="52"/>
      <c r="Q3889" s="55" t="s">
        <v>2192</v>
      </c>
      <c r="R3889" s="49" t="s">
        <v>2320</v>
      </c>
      <c r="S3889" s="49"/>
      <c r="T3889" s="49" t="s">
        <v>1180</v>
      </c>
      <c r="U3889" s="49"/>
      <c r="V3889" s="414">
        <v>361902.6</v>
      </c>
      <c r="W3889" s="414">
        <v>361902.6</v>
      </c>
      <c r="X3889" s="60">
        <f t="shared" si="168"/>
        <v>405330.91200000001</v>
      </c>
      <c r="Y3889" s="58" t="s">
        <v>77</v>
      </c>
      <c r="Z3889" s="50">
        <v>2016</v>
      </c>
      <c r="AA3889" s="50"/>
      <c r="AB3889" s="238" t="s">
        <v>2193</v>
      </c>
      <c r="AC3889" s="211" t="s">
        <v>209</v>
      </c>
      <c r="AD3889" s="432"/>
      <c r="AE3889" s="432"/>
      <c r="AF3889" s="432"/>
      <c r="AG3889" s="432"/>
      <c r="AH3889" s="432"/>
      <c r="AI3889" s="443"/>
      <c r="AJ3889" s="443"/>
      <c r="AK3889" s="432" t="s">
        <v>2371</v>
      </c>
      <c r="AL3889" s="376"/>
      <c r="AM3889" s="376"/>
      <c r="AN3889" s="376"/>
      <c r="AO3889" s="376"/>
      <c r="AP3889" s="376"/>
      <c r="AQ3889" s="376"/>
      <c r="AR3889" s="376"/>
      <c r="AS3889" s="376"/>
    </row>
    <row r="3890" spans="1:45" s="630" customFormat="1" ht="100.5" customHeight="1">
      <c r="A3890" s="72" t="s">
        <v>3150</v>
      </c>
      <c r="B3890" s="207" t="s">
        <v>33</v>
      </c>
      <c r="C3890" s="207" t="s">
        <v>3151</v>
      </c>
      <c r="D3890" s="207" t="s">
        <v>3152</v>
      </c>
      <c r="E3890" s="207" t="s">
        <v>3153</v>
      </c>
      <c r="F3890" s="207" t="s">
        <v>3154</v>
      </c>
      <c r="G3890" s="207" t="s">
        <v>3155</v>
      </c>
      <c r="H3890" s="207" t="s">
        <v>3156</v>
      </c>
      <c r="I3890" s="207" t="s">
        <v>3157</v>
      </c>
      <c r="J3890" s="11" t="s">
        <v>2009</v>
      </c>
      <c r="K3890" s="11">
        <v>100</v>
      </c>
      <c r="L3890" s="4">
        <v>711000000</v>
      </c>
      <c r="M3890" s="625" t="s">
        <v>73</v>
      </c>
      <c r="N3890" s="11" t="s">
        <v>707</v>
      </c>
      <c r="O3890" s="11" t="s">
        <v>3158</v>
      </c>
      <c r="P3890" s="264"/>
      <c r="Q3890" s="50" t="s">
        <v>3159</v>
      </c>
      <c r="R3890" s="5" t="s">
        <v>1146</v>
      </c>
      <c r="S3890" s="264"/>
      <c r="T3890" s="5" t="s">
        <v>1180</v>
      </c>
      <c r="U3890" s="5"/>
      <c r="V3890" s="7">
        <v>9488000000</v>
      </c>
      <c r="W3890" s="7">
        <v>9488000000</v>
      </c>
      <c r="X3890" s="7">
        <f t="shared" si="168"/>
        <v>10626560000.000002</v>
      </c>
      <c r="Y3890" s="222" t="s">
        <v>77</v>
      </c>
      <c r="Z3890" s="3">
        <v>2016</v>
      </c>
      <c r="AA3890" s="3" t="s">
        <v>3160</v>
      </c>
      <c r="AB3890" s="1" t="s">
        <v>3687</v>
      </c>
      <c r="AC3890" s="626"/>
      <c r="AD3890" s="626" t="s">
        <v>3161</v>
      </c>
      <c r="AE3890" s="627"/>
      <c r="AF3890" s="1"/>
      <c r="AG3890" s="1" t="s">
        <v>3162</v>
      </c>
      <c r="AH3890" s="627"/>
      <c r="AI3890" s="627"/>
      <c r="AJ3890" s="627"/>
      <c r="AK3890" s="1" t="s">
        <v>3703</v>
      </c>
      <c r="AL3890" s="628"/>
      <c r="AM3890" s="629"/>
      <c r="AN3890" s="629"/>
    </row>
    <row r="3891" spans="1:45" s="630" customFormat="1" ht="100.5" customHeight="1">
      <c r="A3891" s="847" t="s">
        <v>3359</v>
      </c>
      <c r="B3891" s="684" t="s">
        <v>33</v>
      </c>
      <c r="C3891" s="534" t="s">
        <v>3360</v>
      </c>
      <c r="D3891" s="885" t="s">
        <v>3361</v>
      </c>
      <c r="E3891" s="885" t="s">
        <v>3362</v>
      </c>
      <c r="F3891" s="684" t="s">
        <v>3361</v>
      </c>
      <c r="G3891" s="885" t="s">
        <v>3362</v>
      </c>
      <c r="H3891" s="867" t="s">
        <v>3363</v>
      </c>
      <c r="I3891" s="534" t="s">
        <v>3364</v>
      </c>
      <c r="J3891" s="596" t="s">
        <v>227</v>
      </c>
      <c r="K3891" s="596">
        <v>30</v>
      </c>
      <c r="L3891" s="517">
        <v>711000000</v>
      </c>
      <c r="M3891" s="518" t="s">
        <v>73</v>
      </c>
      <c r="N3891" s="596" t="s">
        <v>1199</v>
      </c>
      <c r="O3891" s="534" t="s">
        <v>3365</v>
      </c>
      <c r="P3891" s="849"/>
      <c r="Q3891" s="585" t="s">
        <v>3366</v>
      </c>
      <c r="R3891" s="534" t="s">
        <v>1146</v>
      </c>
      <c r="S3891" s="849"/>
      <c r="T3891" s="534" t="s">
        <v>1180</v>
      </c>
      <c r="U3891" s="534"/>
      <c r="V3891" s="522">
        <v>40000000</v>
      </c>
      <c r="W3891" s="522">
        <v>0</v>
      </c>
      <c r="X3891" s="522">
        <v>0</v>
      </c>
      <c r="Y3891" s="850"/>
      <c r="Z3891" s="582">
        <v>2016</v>
      </c>
      <c r="AA3891" s="582"/>
      <c r="AB3891" s="868" t="s">
        <v>3043</v>
      </c>
      <c r="AC3891" s="868"/>
      <c r="AD3891" s="868"/>
      <c r="AE3891" s="593"/>
      <c r="AF3891" s="654"/>
      <c r="AG3891" s="593" t="s">
        <v>3367</v>
      </c>
      <c r="AH3891" s="654"/>
      <c r="AI3891" s="654"/>
      <c r="AJ3891" s="654"/>
      <c r="AK3891" s="593" t="s">
        <v>3368</v>
      </c>
    </row>
    <row r="3892" spans="1:45" s="1451" customFormat="1" ht="100.5" customHeight="1">
      <c r="A3892" s="899" t="s">
        <v>4586</v>
      </c>
      <c r="B3892" s="900" t="s">
        <v>33</v>
      </c>
      <c r="C3892" s="1366" t="s">
        <v>3360</v>
      </c>
      <c r="D3892" s="901" t="s">
        <v>3361</v>
      </c>
      <c r="E3892" s="901" t="s">
        <v>3362</v>
      </c>
      <c r="F3892" s="900" t="s">
        <v>3361</v>
      </c>
      <c r="G3892" s="901" t="s">
        <v>3362</v>
      </c>
      <c r="H3892" s="1187" t="s">
        <v>3363</v>
      </c>
      <c r="I3892" s="1366" t="s">
        <v>3364</v>
      </c>
      <c r="J3892" s="1376" t="s">
        <v>227</v>
      </c>
      <c r="K3892" s="1376">
        <v>30</v>
      </c>
      <c r="L3892" s="924">
        <v>711000000</v>
      </c>
      <c r="M3892" s="925" t="s">
        <v>73</v>
      </c>
      <c r="N3892" s="1376" t="s">
        <v>2115</v>
      </c>
      <c r="O3892" s="1366" t="s">
        <v>3365</v>
      </c>
      <c r="P3892" s="904"/>
      <c r="Q3892" s="1367" t="s">
        <v>842</v>
      </c>
      <c r="R3892" s="1366" t="s">
        <v>4171</v>
      </c>
      <c r="S3892" s="904"/>
      <c r="T3892" s="1366" t="s">
        <v>1180</v>
      </c>
      <c r="U3892" s="1366"/>
      <c r="V3892" s="1372">
        <v>40000000</v>
      </c>
      <c r="W3892" s="1432">
        <v>0</v>
      </c>
      <c r="X3892" s="1432">
        <v>0</v>
      </c>
      <c r="Y3892" s="906"/>
      <c r="Z3892" s="1370">
        <v>2016</v>
      </c>
      <c r="AA3892" s="1370" t="s">
        <v>4576</v>
      </c>
      <c r="AB3892" s="1060" t="s">
        <v>3043</v>
      </c>
      <c r="AC3892" s="1060"/>
      <c r="AD3892" s="1060"/>
      <c r="AE3892" s="1378"/>
      <c r="AF3892" s="946"/>
      <c r="AG3892" s="1378" t="s">
        <v>3367</v>
      </c>
      <c r="AH3892" s="946"/>
      <c r="AI3892" s="946"/>
      <c r="AJ3892" s="946"/>
      <c r="AK3892" s="1378" t="s">
        <v>4577</v>
      </c>
    </row>
    <row r="3893" spans="1:45" s="1428" customFormat="1" ht="100.5" customHeight="1">
      <c r="A3893" s="1449" t="s">
        <v>13856</v>
      </c>
      <c r="B3893" s="1436" t="s">
        <v>33</v>
      </c>
      <c r="C3893" s="1435" t="s">
        <v>3360</v>
      </c>
      <c r="D3893" s="1437" t="s">
        <v>3361</v>
      </c>
      <c r="E3893" s="1437" t="s">
        <v>3362</v>
      </c>
      <c r="F3893" s="1436" t="s">
        <v>3361</v>
      </c>
      <c r="G3893" s="1437" t="s">
        <v>3362</v>
      </c>
      <c r="H3893" s="1438" t="s">
        <v>3363</v>
      </c>
      <c r="I3893" s="1439" t="s">
        <v>3364</v>
      </c>
      <c r="J3893" s="1440" t="s">
        <v>227</v>
      </c>
      <c r="K3893" s="1440">
        <v>30</v>
      </c>
      <c r="L3893" s="1441">
        <v>711000000</v>
      </c>
      <c r="M3893" s="1433" t="s">
        <v>73</v>
      </c>
      <c r="N3893" s="1361" t="s">
        <v>2035</v>
      </c>
      <c r="O3893" s="1435" t="s">
        <v>3365</v>
      </c>
      <c r="P3893" s="1442"/>
      <c r="Q3893" s="1443" t="s">
        <v>842</v>
      </c>
      <c r="R3893" s="1435" t="s">
        <v>4171</v>
      </c>
      <c r="S3893" s="1442"/>
      <c r="T3893" s="1435" t="s">
        <v>1180</v>
      </c>
      <c r="U3893" s="1435"/>
      <c r="V3893" s="1444">
        <v>40000000</v>
      </c>
      <c r="W3893" s="1444">
        <v>40000000</v>
      </c>
      <c r="X3893" s="1444">
        <v>44800000.000000007</v>
      </c>
      <c r="Y3893" s="1445"/>
      <c r="Z3893" s="1446">
        <v>2016</v>
      </c>
      <c r="AA3893" s="1446">
        <v>11</v>
      </c>
      <c r="AB3893" s="1447" t="s">
        <v>3043</v>
      </c>
      <c r="AC3893" s="1447"/>
      <c r="AD3893" s="1447"/>
      <c r="AE3893" s="1434"/>
      <c r="AF3893" s="1448"/>
      <c r="AG3893" s="1434" t="s">
        <v>3367</v>
      </c>
      <c r="AH3893" s="1448"/>
      <c r="AI3893" s="1448"/>
      <c r="AJ3893" s="1448"/>
      <c r="AK3893" s="1434" t="s">
        <v>4577</v>
      </c>
      <c r="AL3893" s="1450"/>
      <c r="AM3893" s="1450"/>
      <c r="AN3893" s="1450"/>
    </row>
    <row r="3894" spans="1:45" s="646" customFormat="1" ht="100.5" customHeight="1">
      <c r="A3894" s="643" t="s">
        <v>3369</v>
      </c>
      <c r="B3894" s="361" t="s">
        <v>33</v>
      </c>
      <c r="C3894" s="617" t="s">
        <v>3360</v>
      </c>
      <c r="D3894" s="644" t="s">
        <v>3361</v>
      </c>
      <c r="E3894" s="644" t="s">
        <v>3362</v>
      </c>
      <c r="F3894" s="361" t="s">
        <v>3361</v>
      </c>
      <c r="G3894" s="644" t="s">
        <v>3362</v>
      </c>
      <c r="H3894" s="645" t="s">
        <v>3370</v>
      </c>
      <c r="I3894" s="431" t="s">
        <v>3371</v>
      </c>
      <c r="J3894" s="336" t="s">
        <v>227</v>
      </c>
      <c r="K3894" s="336">
        <v>60</v>
      </c>
      <c r="L3894" s="95">
        <v>311010000</v>
      </c>
      <c r="M3894" s="288" t="s">
        <v>342</v>
      </c>
      <c r="N3894" s="336" t="s">
        <v>1199</v>
      </c>
      <c r="O3894" s="288" t="s">
        <v>3372</v>
      </c>
      <c r="P3894" s="362"/>
      <c r="Q3894" s="326" t="s">
        <v>3366</v>
      </c>
      <c r="R3894" s="617" t="s">
        <v>1146</v>
      </c>
      <c r="S3894" s="362"/>
      <c r="T3894" s="617" t="s">
        <v>1180</v>
      </c>
      <c r="U3894" s="617"/>
      <c r="V3894" s="622">
        <v>14823000</v>
      </c>
      <c r="W3894" s="622">
        <v>14823000</v>
      </c>
      <c r="X3894" s="622">
        <f t="shared" si="168"/>
        <v>16601760.000000002</v>
      </c>
      <c r="Y3894" s="363"/>
      <c r="Z3894" s="359">
        <v>2016</v>
      </c>
      <c r="AA3894" s="359"/>
      <c r="AB3894" s="368" t="s">
        <v>3043</v>
      </c>
      <c r="AC3894" s="368"/>
      <c r="AD3894" s="368"/>
      <c r="AE3894" s="620"/>
      <c r="AF3894" s="642"/>
      <c r="AG3894" s="620" t="s">
        <v>3373</v>
      </c>
      <c r="AH3894" s="642"/>
      <c r="AI3894" s="642"/>
      <c r="AJ3894" s="642"/>
      <c r="AK3894" s="620" t="s">
        <v>3368</v>
      </c>
    </row>
    <row r="3895" spans="1:45" s="646" customFormat="1" ht="100.5" customHeight="1">
      <c r="A3895" s="643" t="s">
        <v>3374</v>
      </c>
      <c r="B3895" s="361" t="s">
        <v>33</v>
      </c>
      <c r="C3895" s="617" t="s">
        <v>3375</v>
      </c>
      <c r="D3895" s="644" t="s">
        <v>3376</v>
      </c>
      <c r="E3895" s="644" t="s">
        <v>3377</v>
      </c>
      <c r="F3895" s="361" t="s">
        <v>3376</v>
      </c>
      <c r="G3895" s="644" t="s">
        <v>3377</v>
      </c>
      <c r="H3895" s="645" t="s">
        <v>3378</v>
      </c>
      <c r="I3895" s="431" t="s">
        <v>3379</v>
      </c>
      <c r="J3895" s="431" t="s">
        <v>1135</v>
      </c>
      <c r="K3895" s="336">
        <v>80</v>
      </c>
      <c r="L3895" s="617">
        <v>391010000</v>
      </c>
      <c r="M3895" s="617" t="s">
        <v>341</v>
      </c>
      <c r="N3895" s="336" t="s">
        <v>1199</v>
      </c>
      <c r="O3895" s="617" t="s">
        <v>3380</v>
      </c>
      <c r="P3895" s="362"/>
      <c r="Q3895" s="326" t="s">
        <v>3366</v>
      </c>
      <c r="R3895" s="617" t="s">
        <v>1146</v>
      </c>
      <c r="S3895" s="362"/>
      <c r="T3895" s="617" t="s">
        <v>1180</v>
      </c>
      <c r="U3895" s="617"/>
      <c r="V3895" s="622">
        <v>1117749</v>
      </c>
      <c r="W3895" s="622">
        <v>1117749</v>
      </c>
      <c r="X3895" s="622">
        <f t="shared" si="168"/>
        <v>1251878.8800000001</v>
      </c>
      <c r="Y3895" s="363"/>
      <c r="Z3895" s="359">
        <v>2016</v>
      </c>
      <c r="AA3895" s="359"/>
      <c r="AB3895" s="368" t="s">
        <v>3043</v>
      </c>
      <c r="AC3895" s="368"/>
      <c r="AD3895" s="368"/>
      <c r="AE3895" s="620"/>
      <c r="AF3895" s="642"/>
      <c r="AG3895" s="620" t="s">
        <v>3381</v>
      </c>
      <c r="AH3895" s="642"/>
      <c r="AI3895" s="642"/>
      <c r="AJ3895" s="642"/>
      <c r="AK3895" s="620" t="s">
        <v>3368</v>
      </c>
    </row>
    <row r="3896" spans="1:45" s="646" customFormat="1" ht="100.5" customHeight="1">
      <c r="A3896" s="643" t="s">
        <v>3382</v>
      </c>
      <c r="B3896" s="361" t="s">
        <v>33</v>
      </c>
      <c r="C3896" s="617" t="s">
        <v>3375</v>
      </c>
      <c r="D3896" s="644" t="s">
        <v>3376</v>
      </c>
      <c r="E3896" s="644" t="s">
        <v>3377</v>
      </c>
      <c r="F3896" s="361" t="s">
        <v>3376</v>
      </c>
      <c r="G3896" s="644" t="s">
        <v>3377</v>
      </c>
      <c r="H3896" s="645" t="s">
        <v>3383</v>
      </c>
      <c r="I3896" s="431" t="s">
        <v>3384</v>
      </c>
      <c r="J3896" s="431" t="s">
        <v>1135</v>
      </c>
      <c r="K3896" s="336">
        <v>80</v>
      </c>
      <c r="L3896" s="440">
        <v>151010000</v>
      </c>
      <c r="M3896" s="617" t="s">
        <v>82</v>
      </c>
      <c r="N3896" s="336" t="s">
        <v>1199</v>
      </c>
      <c r="O3896" s="431" t="s">
        <v>3385</v>
      </c>
      <c r="P3896" s="362"/>
      <c r="Q3896" s="326" t="s">
        <v>3366</v>
      </c>
      <c r="R3896" s="617" t="s">
        <v>1146</v>
      </c>
      <c r="S3896" s="362"/>
      <c r="T3896" s="617" t="s">
        <v>1180</v>
      </c>
      <c r="U3896" s="617"/>
      <c r="V3896" s="622">
        <v>4843580</v>
      </c>
      <c r="W3896" s="622">
        <v>4843580</v>
      </c>
      <c r="X3896" s="622">
        <f t="shared" si="168"/>
        <v>5424809.6000000006</v>
      </c>
      <c r="Y3896" s="363"/>
      <c r="Z3896" s="359">
        <v>2016</v>
      </c>
      <c r="AA3896" s="359"/>
      <c r="AB3896" s="368" t="s">
        <v>3043</v>
      </c>
      <c r="AC3896" s="368"/>
      <c r="AD3896" s="368"/>
      <c r="AE3896" s="620"/>
      <c r="AF3896" s="642"/>
      <c r="AG3896" s="620" t="s">
        <v>3386</v>
      </c>
      <c r="AH3896" s="642"/>
      <c r="AI3896" s="642"/>
      <c r="AJ3896" s="642"/>
      <c r="AK3896" s="620" t="s">
        <v>3368</v>
      </c>
    </row>
    <row r="3897" spans="1:45" s="646" customFormat="1" ht="100.5" customHeight="1">
      <c r="A3897" s="643" t="s">
        <v>3387</v>
      </c>
      <c r="B3897" s="361" t="s">
        <v>33</v>
      </c>
      <c r="C3897" s="617" t="s">
        <v>3375</v>
      </c>
      <c r="D3897" s="644" t="s">
        <v>3376</v>
      </c>
      <c r="E3897" s="644" t="s">
        <v>3377</v>
      </c>
      <c r="F3897" s="361" t="s">
        <v>3376</v>
      </c>
      <c r="G3897" s="644" t="s">
        <v>3377</v>
      </c>
      <c r="H3897" s="645" t="s">
        <v>3388</v>
      </c>
      <c r="I3897" s="431" t="s">
        <v>3389</v>
      </c>
      <c r="J3897" s="431" t="s">
        <v>1135</v>
      </c>
      <c r="K3897" s="336">
        <v>80</v>
      </c>
      <c r="L3897" s="618">
        <v>751000000</v>
      </c>
      <c r="M3897" s="617" t="s">
        <v>83</v>
      </c>
      <c r="N3897" s="336" t="s">
        <v>1199</v>
      </c>
      <c r="O3897" s="288" t="s">
        <v>3390</v>
      </c>
      <c r="P3897" s="362"/>
      <c r="Q3897" s="326" t="s">
        <v>3366</v>
      </c>
      <c r="R3897" s="617" t="s">
        <v>1146</v>
      </c>
      <c r="S3897" s="362"/>
      <c r="T3897" s="617" t="s">
        <v>1180</v>
      </c>
      <c r="U3897" s="617"/>
      <c r="V3897" s="622">
        <v>900000</v>
      </c>
      <c r="W3897" s="622">
        <v>900000</v>
      </c>
      <c r="X3897" s="622">
        <f t="shared" si="168"/>
        <v>1008000.0000000001</v>
      </c>
      <c r="Y3897" s="363"/>
      <c r="Z3897" s="359">
        <v>2016</v>
      </c>
      <c r="AA3897" s="359"/>
      <c r="AB3897" s="368" t="s">
        <v>3043</v>
      </c>
      <c r="AC3897" s="368"/>
      <c r="AD3897" s="368"/>
      <c r="AE3897" s="620"/>
      <c r="AF3897" s="642"/>
      <c r="AG3897" s="620" t="s">
        <v>3391</v>
      </c>
      <c r="AH3897" s="642"/>
      <c r="AI3897" s="642"/>
      <c r="AJ3897" s="642"/>
      <c r="AK3897" s="620" t="s">
        <v>3368</v>
      </c>
    </row>
    <row r="3898" spans="1:45" s="630" customFormat="1" ht="100.5" customHeight="1">
      <c r="A3898" s="643" t="s">
        <v>3392</v>
      </c>
      <c r="B3898" s="361" t="s">
        <v>33</v>
      </c>
      <c r="C3898" s="617" t="s">
        <v>3393</v>
      </c>
      <c r="D3898" s="361" t="s">
        <v>3394</v>
      </c>
      <c r="E3898" s="361" t="s">
        <v>3395</v>
      </c>
      <c r="F3898" s="361" t="s">
        <v>3394</v>
      </c>
      <c r="G3898" s="361" t="s">
        <v>3395</v>
      </c>
      <c r="H3898" s="361" t="s">
        <v>3396</v>
      </c>
      <c r="I3898" s="361" t="s">
        <v>3397</v>
      </c>
      <c r="J3898" s="431" t="s">
        <v>1135</v>
      </c>
      <c r="K3898" s="336">
        <v>100</v>
      </c>
      <c r="L3898" s="309">
        <v>231010000</v>
      </c>
      <c r="M3898" s="617" t="s">
        <v>128</v>
      </c>
      <c r="N3898" s="336" t="s">
        <v>1199</v>
      </c>
      <c r="O3898" s="431" t="s">
        <v>3398</v>
      </c>
      <c r="P3898" s="362"/>
      <c r="Q3898" s="326" t="s">
        <v>3366</v>
      </c>
      <c r="R3898" s="617" t="s">
        <v>1146</v>
      </c>
      <c r="S3898" s="362"/>
      <c r="T3898" s="617" t="s">
        <v>1180</v>
      </c>
      <c r="U3898" s="617"/>
      <c r="V3898" s="622">
        <v>3000000</v>
      </c>
      <c r="W3898" s="622">
        <v>3000000</v>
      </c>
      <c r="X3898" s="622">
        <f t="shared" si="168"/>
        <v>3360000.0000000005</v>
      </c>
      <c r="Y3898" s="363"/>
      <c r="Z3898" s="359">
        <v>2016</v>
      </c>
      <c r="AA3898" s="359"/>
      <c r="AB3898" s="368" t="s">
        <v>3043</v>
      </c>
      <c r="AC3898" s="368"/>
      <c r="AD3898" s="368"/>
      <c r="AE3898" s="620"/>
      <c r="AF3898" s="642"/>
      <c r="AG3898" s="620" t="s">
        <v>3399</v>
      </c>
      <c r="AH3898" s="642"/>
      <c r="AI3898" s="642"/>
      <c r="AJ3898" s="642"/>
      <c r="AK3898" s="620" t="s">
        <v>3368</v>
      </c>
    </row>
    <row r="3899" spans="1:45" s="630" customFormat="1" ht="100.5" customHeight="1">
      <c r="A3899" s="643" t="s">
        <v>3400</v>
      </c>
      <c r="B3899" s="361" t="s">
        <v>33</v>
      </c>
      <c r="C3899" s="617" t="s">
        <v>3393</v>
      </c>
      <c r="D3899" s="361" t="s">
        <v>3394</v>
      </c>
      <c r="E3899" s="361" t="s">
        <v>3395</v>
      </c>
      <c r="F3899" s="361" t="s">
        <v>3394</v>
      </c>
      <c r="G3899" s="361" t="s">
        <v>3395</v>
      </c>
      <c r="H3899" s="361" t="s">
        <v>3401</v>
      </c>
      <c r="I3899" s="361" t="s">
        <v>3402</v>
      </c>
      <c r="J3899" s="431" t="s">
        <v>1135</v>
      </c>
      <c r="K3899" s="336">
        <v>100</v>
      </c>
      <c r="L3899" s="309">
        <v>231010000</v>
      </c>
      <c r="M3899" s="617" t="s">
        <v>128</v>
      </c>
      <c r="N3899" s="336" t="s">
        <v>1199</v>
      </c>
      <c r="O3899" s="384" t="s">
        <v>3403</v>
      </c>
      <c r="P3899" s="362"/>
      <c r="Q3899" s="326" t="s">
        <v>3366</v>
      </c>
      <c r="R3899" s="617" t="s">
        <v>1146</v>
      </c>
      <c r="S3899" s="362"/>
      <c r="T3899" s="617" t="s">
        <v>1180</v>
      </c>
      <c r="U3899" s="617"/>
      <c r="V3899" s="622">
        <v>3000000</v>
      </c>
      <c r="W3899" s="622">
        <v>3000000</v>
      </c>
      <c r="X3899" s="622">
        <f t="shared" si="168"/>
        <v>3360000.0000000005</v>
      </c>
      <c r="Y3899" s="363"/>
      <c r="Z3899" s="359">
        <v>2016</v>
      </c>
      <c r="AA3899" s="359"/>
      <c r="AB3899" s="368" t="s">
        <v>3043</v>
      </c>
      <c r="AC3899" s="368"/>
      <c r="AD3899" s="368"/>
      <c r="AE3899" s="620"/>
      <c r="AF3899" s="642"/>
      <c r="AG3899" s="620" t="s">
        <v>3404</v>
      </c>
      <c r="AH3899" s="642"/>
      <c r="AI3899" s="642"/>
      <c r="AJ3899" s="642"/>
      <c r="AK3899" s="620" t="s">
        <v>3368</v>
      </c>
    </row>
    <row r="3900" spans="1:45" s="630" customFormat="1" ht="100.5" customHeight="1">
      <c r="A3900" s="643" t="s">
        <v>3405</v>
      </c>
      <c r="B3900" s="361" t="s">
        <v>33</v>
      </c>
      <c r="C3900" s="617" t="s">
        <v>3406</v>
      </c>
      <c r="D3900" s="361" t="s">
        <v>3407</v>
      </c>
      <c r="E3900" s="361" t="s">
        <v>3408</v>
      </c>
      <c r="F3900" s="361" t="s">
        <v>3407</v>
      </c>
      <c r="G3900" s="361" t="s">
        <v>3408</v>
      </c>
      <c r="H3900" s="288" t="s">
        <v>3409</v>
      </c>
      <c r="I3900" s="361" t="s">
        <v>3410</v>
      </c>
      <c r="J3900" s="431" t="s">
        <v>1135</v>
      </c>
      <c r="K3900" s="336">
        <v>80</v>
      </c>
      <c r="L3900" s="95">
        <v>311010000</v>
      </c>
      <c r="M3900" s="288" t="s">
        <v>342</v>
      </c>
      <c r="N3900" s="336" t="s">
        <v>1199</v>
      </c>
      <c r="O3900" s="617" t="s">
        <v>3411</v>
      </c>
      <c r="P3900" s="362"/>
      <c r="Q3900" s="326" t="s">
        <v>3366</v>
      </c>
      <c r="R3900" s="617" t="s">
        <v>1146</v>
      </c>
      <c r="S3900" s="362"/>
      <c r="T3900" s="617" t="s">
        <v>1180</v>
      </c>
      <c r="U3900" s="617"/>
      <c r="V3900" s="622">
        <v>1700000</v>
      </c>
      <c r="W3900" s="622">
        <v>1700000</v>
      </c>
      <c r="X3900" s="622">
        <f t="shared" si="168"/>
        <v>1904000.0000000002</v>
      </c>
      <c r="Y3900" s="363"/>
      <c r="Z3900" s="359">
        <v>2016</v>
      </c>
      <c r="AA3900" s="359"/>
      <c r="AB3900" s="368" t="s">
        <v>3043</v>
      </c>
      <c r="AC3900" s="368"/>
      <c r="AD3900" s="368"/>
      <c r="AE3900" s="620"/>
      <c r="AF3900" s="642"/>
      <c r="AG3900" s="620" t="s">
        <v>3412</v>
      </c>
      <c r="AH3900" s="642"/>
      <c r="AI3900" s="642"/>
      <c r="AJ3900" s="642"/>
      <c r="AK3900" s="620" t="s">
        <v>3368</v>
      </c>
    </row>
    <row r="3901" spans="1:45" s="630" customFormat="1" ht="100.5" customHeight="1">
      <c r="A3901" s="643" t="s">
        <v>3413</v>
      </c>
      <c r="B3901" s="361" t="s">
        <v>33</v>
      </c>
      <c r="C3901" s="617" t="s">
        <v>3406</v>
      </c>
      <c r="D3901" s="361" t="s">
        <v>3407</v>
      </c>
      <c r="E3901" s="361" t="s">
        <v>3408</v>
      </c>
      <c r="F3901" s="361" t="s">
        <v>3407</v>
      </c>
      <c r="G3901" s="361" t="s">
        <v>3408</v>
      </c>
      <c r="H3901" s="288" t="s">
        <v>3414</v>
      </c>
      <c r="I3901" s="361" t="s">
        <v>3415</v>
      </c>
      <c r="J3901" s="431" t="s">
        <v>1135</v>
      </c>
      <c r="K3901" s="336">
        <v>80</v>
      </c>
      <c r="L3901" s="95">
        <v>311010000</v>
      </c>
      <c r="M3901" s="288" t="s">
        <v>342</v>
      </c>
      <c r="N3901" s="336" t="s">
        <v>1199</v>
      </c>
      <c r="O3901" s="288" t="s">
        <v>3416</v>
      </c>
      <c r="P3901" s="362"/>
      <c r="Q3901" s="326" t="s">
        <v>3366</v>
      </c>
      <c r="R3901" s="617" t="s">
        <v>1146</v>
      </c>
      <c r="S3901" s="362"/>
      <c r="T3901" s="617" t="s">
        <v>1180</v>
      </c>
      <c r="U3901" s="617"/>
      <c r="V3901" s="622">
        <v>1500000</v>
      </c>
      <c r="W3901" s="622">
        <v>1500000</v>
      </c>
      <c r="X3901" s="622">
        <f t="shared" si="168"/>
        <v>1680000.0000000002</v>
      </c>
      <c r="Y3901" s="363"/>
      <c r="Z3901" s="359">
        <v>2016</v>
      </c>
      <c r="AA3901" s="359"/>
      <c r="AB3901" s="368" t="s">
        <v>3043</v>
      </c>
      <c r="AC3901" s="368"/>
      <c r="AD3901" s="368"/>
      <c r="AE3901" s="620"/>
      <c r="AF3901" s="642"/>
      <c r="AG3901" s="620" t="s">
        <v>3417</v>
      </c>
      <c r="AH3901" s="642"/>
      <c r="AI3901" s="642"/>
      <c r="AJ3901" s="642"/>
      <c r="AK3901" s="620" t="s">
        <v>3368</v>
      </c>
    </row>
    <row r="3902" spans="1:45" s="630" customFormat="1" ht="100.5" customHeight="1">
      <c r="A3902" s="643" t="s">
        <v>3418</v>
      </c>
      <c r="B3902" s="361" t="s">
        <v>33</v>
      </c>
      <c r="C3902" s="617" t="s">
        <v>3406</v>
      </c>
      <c r="D3902" s="361" t="s">
        <v>3407</v>
      </c>
      <c r="E3902" s="361" t="s">
        <v>3408</v>
      </c>
      <c r="F3902" s="361" t="s">
        <v>3407</v>
      </c>
      <c r="G3902" s="361" t="s">
        <v>3408</v>
      </c>
      <c r="H3902" s="288" t="s">
        <v>3419</v>
      </c>
      <c r="I3902" s="361" t="s">
        <v>3420</v>
      </c>
      <c r="J3902" s="431" t="s">
        <v>1135</v>
      </c>
      <c r="K3902" s="336">
        <v>80</v>
      </c>
      <c r="L3902" s="288">
        <v>511010000</v>
      </c>
      <c r="M3902" s="621" t="s">
        <v>88</v>
      </c>
      <c r="N3902" s="336" t="s">
        <v>1199</v>
      </c>
      <c r="O3902" s="384" t="s">
        <v>3421</v>
      </c>
      <c r="P3902" s="362"/>
      <c r="Q3902" s="326" t="s">
        <v>3366</v>
      </c>
      <c r="R3902" s="617" t="s">
        <v>1146</v>
      </c>
      <c r="S3902" s="362"/>
      <c r="T3902" s="617" t="s">
        <v>1180</v>
      </c>
      <c r="U3902" s="617"/>
      <c r="V3902" s="622">
        <v>2232626</v>
      </c>
      <c r="W3902" s="622">
        <v>2232626</v>
      </c>
      <c r="X3902" s="622">
        <f t="shared" si="168"/>
        <v>2500541.12</v>
      </c>
      <c r="Y3902" s="363"/>
      <c r="Z3902" s="359">
        <v>2016</v>
      </c>
      <c r="AA3902" s="359"/>
      <c r="AB3902" s="368" t="s">
        <v>3043</v>
      </c>
      <c r="AC3902" s="368"/>
      <c r="AD3902" s="368"/>
      <c r="AE3902" s="620"/>
      <c r="AF3902" s="642"/>
      <c r="AG3902" s="620" t="s">
        <v>3422</v>
      </c>
      <c r="AH3902" s="642"/>
      <c r="AI3902" s="642"/>
      <c r="AJ3902" s="642"/>
      <c r="AK3902" s="620" t="s">
        <v>3368</v>
      </c>
    </row>
    <row r="3903" spans="1:45" s="630" customFormat="1" ht="100.5" customHeight="1">
      <c r="A3903" s="643" t="s">
        <v>3423</v>
      </c>
      <c r="B3903" s="361" t="s">
        <v>33</v>
      </c>
      <c r="C3903" s="617" t="s">
        <v>3406</v>
      </c>
      <c r="D3903" s="361" t="s">
        <v>3407</v>
      </c>
      <c r="E3903" s="361" t="s">
        <v>3408</v>
      </c>
      <c r="F3903" s="361" t="s">
        <v>3407</v>
      </c>
      <c r="G3903" s="361" t="s">
        <v>3408</v>
      </c>
      <c r="H3903" s="288" t="s">
        <v>3424</v>
      </c>
      <c r="I3903" s="361" t="s">
        <v>3425</v>
      </c>
      <c r="J3903" s="431" t="s">
        <v>1135</v>
      </c>
      <c r="K3903" s="336">
        <v>80</v>
      </c>
      <c r="L3903" s="288">
        <v>511010000</v>
      </c>
      <c r="M3903" s="621" t="s">
        <v>88</v>
      </c>
      <c r="N3903" s="336" t="s">
        <v>1199</v>
      </c>
      <c r="O3903" s="384" t="s">
        <v>3426</v>
      </c>
      <c r="P3903" s="362"/>
      <c r="Q3903" s="326" t="s">
        <v>3366</v>
      </c>
      <c r="R3903" s="617" t="s">
        <v>1146</v>
      </c>
      <c r="S3903" s="362"/>
      <c r="T3903" s="617" t="s">
        <v>1180</v>
      </c>
      <c r="U3903" s="617"/>
      <c r="V3903" s="622">
        <v>3361000</v>
      </c>
      <c r="W3903" s="622">
        <v>3361000</v>
      </c>
      <c r="X3903" s="622">
        <f t="shared" si="168"/>
        <v>3764320.0000000005</v>
      </c>
      <c r="Y3903" s="363"/>
      <c r="Z3903" s="359">
        <v>2016</v>
      </c>
      <c r="AA3903" s="359"/>
      <c r="AB3903" s="368" t="s">
        <v>3043</v>
      </c>
      <c r="AC3903" s="368"/>
      <c r="AD3903" s="368"/>
      <c r="AE3903" s="620"/>
      <c r="AF3903" s="642"/>
      <c r="AG3903" s="620" t="s">
        <v>3427</v>
      </c>
      <c r="AH3903" s="642"/>
      <c r="AI3903" s="642"/>
      <c r="AJ3903" s="642"/>
      <c r="AK3903" s="620" t="s">
        <v>3368</v>
      </c>
    </row>
    <row r="3904" spans="1:45" s="630" customFormat="1" ht="100.5" customHeight="1">
      <c r="A3904" s="643" t="s">
        <v>3428</v>
      </c>
      <c r="B3904" s="361" t="s">
        <v>33</v>
      </c>
      <c r="C3904" s="617" t="s">
        <v>3429</v>
      </c>
      <c r="D3904" s="361" t="s">
        <v>3430</v>
      </c>
      <c r="E3904" s="361" t="s">
        <v>3431</v>
      </c>
      <c r="F3904" s="361" t="s">
        <v>3430</v>
      </c>
      <c r="G3904" s="361" t="s">
        <v>3431</v>
      </c>
      <c r="H3904" s="288" t="s">
        <v>3432</v>
      </c>
      <c r="I3904" s="361" t="s">
        <v>3433</v>
      </c>
      <c r="J3904" s="431" t="s">
        <v>1135</v>
      </c>
      <c r="K3904" s="336">
        <v>80</v>
      </c>
      <c r="L3904" s="288">
        <v>511010000</v>
      </c>
      <c r="M3904" s="621" t="s">
        <v>88</v>
      </c>
      <c r="N3904" s="336" t="s">
        <v>1199</v>
      </c>
      <c r="O3904" s="384" t="s">
        <v>3434</v>
      </c>
      <c r="P3904" s="362"/>
      <c r="Q3904" s="326" t="s">
        <v>3366</v>
      </c>
      <c r="R3904" s="617" t="s">
        <v>1146</v>
      </c>
      <c r="S3904" s="362"/>
      <c r="T3904" s="617" t="s">
        <v>1180</v>
      </c>
      <c r="U3904" s="617"/>
      <c r="V3904" s="622">
        <v>6827599</v>
      </c>
      <c r="W3904" s="622">
        <v>6827599</v>
      </c>
      <c r="X3904" s="622">
        <f t="shared" si="168"/>
        <v>7646910.8800000008</v>
      </c>
      <c r="Y3904" s="363"/>
      <c r="Z3904" s="359">
        <v>2016</v>
      </c>
      <c r="AA3904" s="359"/>
      <c r="AB3904" s="368" t="s">
        <v>3043</v>
      </c>
      <c r="AC3904" s="368"/>
      <c r="AD3904" s="368"/>
      <c r="AE3904" s="620"/>
      <c r="AF3904" s="642"/>
      <c r="AG3904" s="620" t="s">
        <v>3435</v>
      </c>
      <c r="AH3904" s="642"/>
      <c r="AI3904" s="642"/>
      <c r="AJ3904" s="642"/>
      <c r="AK3904" s="620" t="s">
        <v>3368</v>
      </c>
    </row>
    <row r="3905" spans="1:37" s="630" customFormat="1" ht="100.5" customHeight="1">
      <c r="A3905" s="643" t="s">
        <v>3436</v>
      </c>
      <c r="B3905" s="361" t="s">
        <v>33</v>
      </c>
      <c r="C3905" s="617" t="s">
        <v>3429</v>
      </c>
      <c r="D3905" s="361" t="s">
        <v>3430</v>
      </c>
      <c r="E3905" s="361" t="s">
        <v>3437</v>
      </c>
      <c r="F3905" s="361" t="s">
        <v>3430</v>
      </c>
      <c r="G3905" s="361" t="s">
        <v>3431</v>
      </c>
      <c r="H3905" s="288" t="s">
        <v>3438</v>
      </c>
      <c r="I3905" s="361" t="s">
        <v>3439</v>
      </c>
      <c r="J3905" s="431" t="s">
        <v>1135</v>
      </c>
      <c r="K3905" s="336">
        <v>80</v>
      </c>
      <c r="L3905" s="309">
        <v>231010000</v>
      </c>
      <c r="M3905" s="617" t="s">
        <v>128</v>
      </c>
      <c r="N3905" s="336" t="s">
        <v>1199</v>
      </c>
      <c r="O3905" s="647" t="s">
        <v>3440</v>
      </c>
      <c r="P3905" s="362"/>
      <c r="Q3905" s="326" t="s">
        <v>3366</v>
      </c>
      <c r="R3905" s="617" t="s">
        <v>1146</v>
      </c>
      <c r="S3905" s="362"/>
      <c r="T3905" s="617" t="s">
        <v>1180</v>
      </c>
      <c r="U3905" s="617"/>
      <c r="V3905" s="622">
        <v>901914</v>
      </c>
      <c r="W3905" s="622">
        <v>901914</v>
      </c>
      <c r="X3905" s="622">
        <f t="shared" si="168"/>
        <v>1010143.68</v>
      </c>
      <c r="Y3905" s="363"/>
      <c r="Z3905" s="359">
        <v>2016</v>
      </c>
      <c r="AA3905" s="359"/>
      <c r="AB3905" s="368" t="s">
        <v>3043</v>
      </c>
      <c r="AC3905" s="368"/>
      <c r="AD3905" s="368"/>
      <c r="AE3905" s="620"/>
      <c r="AF3905" s="642"/>
      <c r="AG3905" s="620" t="s">
        <v>3441</v>
      </c>
      <c r="AH3905" s="642"/>
      <c r="AI3905" s="642"/>
      <c r="AJ3905" s="642"/>
      <c r="AK3905" s="620" t="s">
        <v>3368</v>
      </c>
    </row>
    <row r="3906" spans="1:37" s="630" customFormat="1" ht="100.5" customHeight="1">
      <c r="A3906" s="643" t="s">
        <v>3442</v>
      </c>
      <c r="B3906" s="361" t="s">
        <v>33</v>
      </c>
      <c r="C3906" s="617" t="s">
        <v>3429</v>
      </c>
      <c r="D3906" s="361" t="s">
        <v>3430</v>
      </c>
      <c r="E3906" s="361" t="s">
        <v>3437</v>
      </c>
      <c r="F3906" s="361" t="s">
        <v>3430</v>
      </c>
      <c r="G3906" s="361" t="s">
        <v>3431</v>
      </c>
      <c r="H3906" s="288" t="s">
        <v>3443</v>
      </c>
      <c r="I3906" s="361" t="s">
        <v>3444</v>
      </c>
      <c r="J3906" s="431" t="s">
        <v>1135</v>
      </c>
      <c r="K3906" s="336">
        <v>80</v>
      </c>
      <c r="L3906" s="309">
        <v>231010000</v>
      </c>
      <c r="M3906" s="617" t="s">
        <v>128</v>
      </c>
      <c r="N3906" s="336" t="s">
        <v>1199</v>
      </c>
      <c r="O3906" s="617" t="s">
        <v>3445</v>
      </c>
      <c r="P3906" s="362"/>
      <c r="Q3906" s="326" t="s">
        <v>3366</v>
      </c>
      <c r="R3906" s="617" t="s">
        <v>1146</v>
      </c>
      <c r="S3906" s="362"/>
      <c r="T3906" s="617" t="s">
        <v>1180</v>
      </c>
      <c r="U3906" s="617"/>
      <c r="V3906" s="622">
        <v>2081643.5000000002</v>
      </c>
      <c r="W3906" s="622">
        <v>2081643.5000000002</v>
      </c>
      <c r="X3906" s="622">
        <f t="shared" si="168"/>
        <v>2331440.7200000007</v>
      </c>
      <c r="Y3906" s="363"/>
      <c r="Z3906" s="359">
        <v>2016</v>
      </c>
      <c r="AA3906" s="359"/>
      <c r="AB3906" s="368" t="s">
        <v>3043</v>
      </c>
      <c r="AC3906" s="368"/>
      <c r="AD3906" s="368"/>
      <c r="AE3906" s="620"/>
      <c r="AF3906" s="642"/>
      <c r="AG3906" s="620" t="s">
        <v>3446</v>
      </c>
      <c r="AH3906" s="642"/>
      <c r="AI3906" s="642"/>
      <c r="AJ3906" s="642"/>
      <c r="AK3906" s="620" t="s">
        <v>3368</v>
      </c>
    </row>
    <row r="3907" spans="1:37" s="630" customFormat="1" ht="100.5" customHeight="1">
      <c r="A3907" s="643" t="s">
        <v>3447</v>
      </c>
      <c r="B3907" s="361" t="s">
        <v>33</v>
      </c>
      <c r="C3907" s="617" t="s">
        <v>3429</v>
      </c>
      <c r="D3907" s="361" t="s">
        <v>3430</v>
      </c>
      <c r="E3907" s="361" t="s">
        <v>3437</v>
      </c>
      <c r="F3907" s="361" t="s">
        <v>3430</v>
      </c>
      <c r="G3907" s="361" t="s">
        <v>3431</v>
      </c>
      <c r="H3907" s="288" t="s">
        <v>3448</v>
      </c>
      <c r="I3907" s="361" t="s">
        <v>3449</v>
      </c>
      <c r="J3907" s="431" t="s">
        <v>1135</v>
      </c>
      <c r="K3907" s="336">
        <v>80</v>
      </c>
      <c r="L3907" s="309">
        <v>231010000</v>
      </c>
      <c r="M3907" s="617" t="s">
        <v>128</v>
      </c>
      <c r="N3907" s="336" t="s">
        <v>1199</v>
      </c>
      <c r="O3907" s="617" t="s">
        <v>3450</v>
      </c>
      <c r="P3907" s="362"/>
      <c r="Q3907" s="326" t="s">
        <v>3366</v>
      </c>
      <c r="R3907" s="617" t="s">
        <v>1146</v>
      </c>
      <c r="S3907" s="362"/>
      <c r="T3907" s="617" t="s">
        <v>1180</v>
      </c>
      <c r="U3907" s="617"/>
      <c r="V3907" s="622">
        <v>1203856.02</v>
      </c>
      <c r="W3907" s="622">
        <v>1203856.02</v>
      </c>
      <c r="X3907" s="622">
        <f t="shared" si="168"/>
        <v>1348318.7424000001</v>
      </c>
      <c r="Y3907" s="363"/>
      <c r="Z3907" s="359">
        <v>2016</v>
      </c>
      <c r="AA3907" s="359"/>
      <c r="AB3907" s="368" t="s">
        <v>3043</v>
      </c>
      <c r="AC3907" s="368"/>
      <c r="AD3907" s="368"/>
      <c r="AE3907" s="620"/>
      <c r="AF3907" s="642"/>
      <c r="AG3907" s="620" t="s">
        <v>3451</v>
      </c>
      <c r="AH3907" s="642"/>
      <c r="AI3907" s="642"/>
      <c r="AJ3907" s="642"/>
      <c r="AK3907" s="620" t="s">
        <v>3368</v>
      </c>
    </row>
    <row r="3908" spans="1:37" s="630" customFormat="1" ht="100.5" customHeight="1">
      <c r="A3908" s="643" t="s">
        <v>3452</v>
      </c>
      <c r="B3908" s="361" t="s">
        <v>33</v>
      </c>
      <c r="C3908" s="617" t="s">
        <v>3429</v>
      </c>
      <c r="D3908" s="361" t="s">
        <v>3430</v>
      </c>
      <c r="E3908" s="361" t="s">
        <v>3437</v>
      </c>
      <c r="F3908" s="361" t="s">
        <v>3430</v>
      </c>
      <c r="G3908" s="361" t="s">
        <v>3431</v>
      </c>
      <c r="H3908" s="288" t="s">
        <v>3453</v>
      </c>
      <c r="I3908" s="361" t="s">
        <v>3454</v>
      </c>
      <c r="J3908" s="431" t="s">
        <v>1135</v>
      </c>
      <c r="K3908" s="336">
        <v>80</v>
      </c>
      <c r="L3908" s="309">
        <v>231010000</v>
      </c>
      <c r="M3908" s="617" t="s">
        <v>128</v>
      </c>
      <c r="N3908" s="336" t="s">
        <v>1199</v>
      </c>
      <c r="O3908" s="617" t="s">
        <v>3455</v>
      </c>
      <c r="P3908" s="362"/>
      <c r="Q3908" s="326" t="s">
        <v>3366</v>
      </c>
      <c r="R3908" s="617" t="s">
        <v>1146</v>
      </c>
      <c r="S3908" s="362"/>
      <c r="T3908" s="617" t="s">
        <v>1180</v>
      </c>
      <c r="U3908" s="617"/>
      <c r="V3908" s="622">
        <v>1367530.9</v>
      </c>
      <c r="W3908" s="622">
        <v>1367530.9</v>
      </c>
      <c r="X3908" s="622">
        <f t="shared" si="168"/>
        <v>1531634.608</v>
      </c>
      <c r="Y3908" s="363"/>
      <c r="Z3908" s="359">
        <v>2016</v>
      </c>
      <c r="AA3908" s="359"/>
      <c r="AB3908" s="368" t="s">
        <v>3043</v>
      </c>
      <c r="AC3908" s="368"/>
      <c r="AD3908" s="368"/>
      <c r="AE3908" s="620"/>
      <c r="AF3908" s="642"/>
      <c r="AG3908" s="620" t="s">
        <v>3456</v>
      </c>
      <c r="AH3908" s="642"/>
      <c r="AI3908" s="642"/>
      <c r="AJ3908" s="642"/>
      <c r="AK3908" s="620" t="s">
        <v>3368</v>
      </c>
    </row>
    <row r="3909" spans="1:37" s="630" customFormat="1" ht="100.5" customHeight="1">
      <c r="A3909" s="643" t="s">
        <v>3457</v>
      </c>
      <c r="B3909" s="361" t="s">
        <v>33</v>
      </c>
      <c r="C3909" s="617" t="s">
        <v>3429</v>
      </c>
      <c r="D3909" s="361" t="s">
        <v>3430</v>
      </c>
      <c r="E3909" s="361" t="s">
        <v>3437</v>
      </c>
      <c r="F3909" s="361" t="s">
        <v>3430</v>
      </c>
      <c r="G3909" s="361" t="s">
        <v>3431</v>
      </c>
      <c r="H3909" s="288" t="s">
        <v>3458</v>
      </c>
      <c r="I3909" s="361" t="s">
        <v>3459</v>
      </c>
      <c r="J3909" s="431" t="s">
        <v>1135</v>
      </c>
      <c r="K3909" s="336">
        <v>80</v>
      </c>
      <c r="L3909" s="309">
        <v>231010000</v>
      </c>
      <c r="M3909" s="617" t="s">
        <v>128</v>
      </c>
      <c r="N3909" s="336" t="s">
        <v>1199</v>
      </c>
      <c r="O3909" s="384" t="s">
        <v>3403</v>
      </c>
      <c r="P3909" s="362"/>
      <c r="Q3909" s="326" t="s">
        <v>3366</v>
      </c>
      <c r="R3909" s="617" t="s">
        <v>1146</v>
      </c>
      <c r="S3909" s="362"/>
      <c r="T3909" s="617" t="s">
        <v>1180</v>
      </c>
      <c r="U3909" s="617"/>
      <c r="V3909" s="622">
        <v>1732168</v>
      </c>
      <c r="W3909" s="622">
        <v>1732168</v>
      </c>
      <c r="X3909" s="622">
        <f t="shared" si="168"/>
        <v>1940028.1600000001</v>
      </c>
      <c r="Y3909" s="363"/>
      <c r="Z3909" s="359">
        <v>2016</v>
      </c>
      <c r="AA3909" s="359"/>
      <c r="AB3909" s="368" t="s">
        <v>3043</v>
      </c>
      <c r="AC3909" s="368"/>
      <c r="AD3909" s="368"/>
      <c r="AE3909" s="620"/>
      <c r="AF3909" s="642"/>
      <c r="AG3909" s="620" t="s">
        <v>3460</v>
      </c>
      <c r="AH3909" s="642"/>
      <c r="AI3909" s="642"/>
      <c r="AJ3909" s="642"/>
      <c r="AK3909" s="620" t="s">
        <v>3368</v>
      </c>
    </row>
    <row r="3910" spans="1:37" s="630" customFormat="1" ht="100.5" customHeight="1">
      <c r="A3910" s="643" t="s">
        <v>3461</v>
      </c>
      <c r="B3910" s="361" t="s">
        <v>33</v>
      </c>
      <c r="C3910" s="617" t="s">
        <v>3429</v>
      </c>
      <c r="D3910" s="361" t="s">
        <v>3430</v>
      </c>
      <c r="E3910" s="361" t="s">
        <v>3437</v>
      </c>
      <c r="F3910" s="361" t="s">
        <v>3430</v>
      </c>
      <c r="G3910" s="361" t="s">
        <v>3431</v>
      </c>
      <c r="H3910" s="288" t="s">
        <v>3462</v>
      </c>
      <c r="I3910" s="361" t="s">
        <v>3463</v>
      </c>
      <c r="J3910" s="431" t="s">
        <v>1135</v>
      </c>
      <c r="K3910" s="336">
        <v>80</v>
      </c>
      <c r="L3910" s="309">
        <v>231010000</v>
      </c>
      <c r="M3910" s="617" t="s">
        <v>128</v>
      </c>
      <c r="N3910" s="336" t="s">
        <v>1199</v>
      </c>
      <c r="O3910" s="431" t="s">
        <v>3464</v>
      </c>
      <c r="P3910" s="362"/>
      <c r="Q3910" s="326" t="s">
        <v>3366</v>
      </c>
      <c r="R3910" s="617" t="s">
        <v>1146</v>
      </c>
      <c r="S3910" s="362"/>
      <c r="T3910" s="617" t="s">
        <v>1180</v>
      </c>
      <c r="U3910" s="617"/>
      <c r="V3910" s="622">
        <v>1213227</v>
      </c>
      <c r="W3910" s="622">
        <v>1213227</v>
      </c>
      <c r="X3910" s="622">
        <f t="shared" si="168"/>
        <v>1358814.2400000002</v>
      </c>
      <c r="Y3910" s="363"/>
      <c r="Z3910" s="359">
        <v>2016</v>
      </c>
      <c r="AA3910" s="359"/>
      <c r="AB3910" s="368" t="s">
        <v>3043</v>
      </c>
      <c r="AC3910" s="368"/>
      <c r="AD3910" s="368"/>
      <c r="AE3910" s="620"/>
      <c r="AF3910" s="642"/>
      <c r="AG3910" s="620" t="s">
        <v>3465</v>
      </c>
      <c r="AH3910" s="642"/>
      <c r="AI3910" s="642"/>
      <c r="AJ3910" s="642"/>
      <c r="AK3910" s="620" t="s">
        <v>3368</v>
      </c>
    </row>
    <row r="3911" spans="1:37" s="630" customFormat="1" ht="100.5" customHeight="1">
      <c r="A3911" s="643" t="s">
        <v>3466</v>
      </c>
      <c r="B3911" s="361" t="s">
        <v>33</v>
      </c>
      <c r="C3911" s="617" t="s">
        <v>3467</v>
      </c>
      <c r="D3911" s="361" t="s">
        <v>3468</v>
      </c>
      <c r="E3911" s="361" t="s">
        <v>3469</v>
      </c>
      <c r="F3911" s="361" t="s">
        <v>3468</v>
      </c>
      <c r="G3911" s="361" t="s">
        <v>3469</v>
      </c>
      <c r="H3911" s="648" t="s">
        <v>3470</v>
      </c>
      <c r="I3911" s="648" t="s">
        <v>3471</v>
      </c>
      <c r="J3911" s="61" t="s">
        <v>227</v>
      </c>
      <c r="K3911" s="649">
        <v>40</v>
      </c>
      <c r="L3911" s="617">
        <v>271034100</v>
      </c>
      <c r="M3911" s="621" t="s">
        <v>84</v>
      </c>
      <c r="N3911" s="336" t="s">
        <v>1199</v>
      </c>
      <c r="O3911" s="621" t="s">
        <v>84</v>
      </c>
      <c r="P3911" s="362"/>
      <c r="Q3911" s="326" t="s">
        <v>3366</v>
      </c>
      <c r="R3911" s="617" t="s">
        <v>1146</v>
      </c>
      <c r="S3911" s="362"/>
      <c r="T3911" s="617" t="s">
        <v>1180</v>
      </c>
      <c r="U3911" s="617"/>
      <c r="V3911" s="622">
        <v>16049032</v>
      </c>
      <c r="W3911" s="622">
        <v>16049032</v>
      </c>
      <c r="X3911" s="622">
        <f t="shared" si="168"/>
        <v>17974915.84</v>
      </c>
      <c r="Y3911" s="363"/>
      <c r="Z3911" s="359">
        <v>2016</v>
      </c>
      <c r="AA3911" s="359"/>
      <c r="AB3911" s="368" t="s">
        <v>3043</v>
      </c>
      <c r="AC3911" s="368"/>
      <c r="AD3911" s="368"/>
      <c r="AE3911" s="620"/>
      <c r="AF3911" s="642"/>
      <c r="AG3911" s="620" t="s">
        <v>3472</v>
      </c>
      <c r="AH3911" s="642"/>
      <c r="AI3911" s="642"/>
      <c r="AJ3911" s="642"/>
      <c r="AK3911" s="620" t="s">
        <v>3368</v>
      </c>
    </row>
    <row r="3912" spans="1:37" s="630" customFormat="1" ht="100.5" customHeight="1">
      <c r="A3912" s="643" t="s">
        <v>3473</v>
      </c>
      <c r="B3912" s="361" t="s">
        <v>33</v>
      </c>
      <c r="C3912" s="617" t="s">
        <v>3467</v>
      </c>
      <c r="D3912" s="361" t="s">
        <v>3468</v>
      </c>
      <c r="E3912" s="361" t="s">
        <v>3469</v>
      </c>
      <c r="F3912" s="361" t="s">
        <v>3468</v>
      </c>
      <c r="G3912" s="361" t="s">
        <v>3469</v>
      </c>
      <c r="H3912" s="288" t="s">
        <v>3474</v>
      </c>
      <c r="I3912" s="361" t="s">
        <v>3475</v>
      </c>
      <c r="J3912" s="431" t="s">
        <v>1135</v>
      </c>
      <c r="K3912" s="649">
        <v>40</v>
      </c>
      <c r="L3912" s="618">
        <v>471010000</v>
      </c>
      <c r="M3912" s="288" t="s">
        <v>125</v>
      </c>
      <c r="N3912" s="336" t="s">
        <v>1199</v>
      </c>
      <c r="O3912" s="617" t="s">
        <v>3365</v>
      </c>
      <c r="P3912" s="362"/>
      <c r="Q3912" s="326" t="s">
        <v>3366</v>
      </c>
      <c r="R3912" s="617" t="s">
        <v>1146</v>
      </c>
      <c r="S3912" s="362"/>
      <c r="T3912" s="617" t="s">
        <v>1180</v>
      </c>
      <c r="U3912" s="617"/>
      <c r="V3912" s="622">
        <v>4185000</v>
      </c>
      <c r="W3912" s="622">
        <v>4185000</v>
      </c>
      <c r="X3912" s="622">
        <f t="shared" si="168"/>
        <v>4687200</v>
      </c>
      <c r="Y3912" s="363"/>
      <c r="Z3912" s="359">
        <v>2016</v>
      </c>
      <c r="AA3912" s="359"/>
      <c r="AB3912" s="368" t="s">
        <v>3043</v>
      </c>
      <c r="AC3912" s="368"/>
      <c r="AD3912" s="368"/>
      <c r="AE3912" s="620"/>
      <c r="AF3912" s="642"/>
      <c r="AG3912" s="620" t="s">
        <v>3476</v>
      </c>
      <c r="AH3912" s="642"/>
      <c r="AI3912" s="642"/>
      <c r="AJ3912" s="642"/>
      <c r="AK3912" s="620" t="s">
        <v>3368</v>
      </c>
    </row>
    <row r="3913" spans="1:37" s="630" customFormat="1" ht="100.5" customHeight="1">
      <c r="A3913" s="643" t="s">
        <v>3477</v>
      </c>
      <c r="B3913" s="361" t="s">
        <v>33</v>
      </c>
      <c r="C3913" s="361" t="s">
        <v>2312</v>
      </c>
      <c r="D3913" s="361" t="s">
        <v>2313</v>
      </c>
      <c r="E3913" s="361" t="s">
        <v>3478</v>
      </c>
      <c r="F3913" s="361" t="s">
        <v>2315</v>
      </c>
      <c r="G3913" s="361" t="s">
        <v>3479</v>
      </c>
      <c r="H3913" s="361" t="s">
        <v>3480</v>
      </c>
      <c r="I3913" s="477" t="s">
        <v>3481</v>
      </c>
      <c r="J3913" s="431" t="s">
        <v>1135</v>
      </c>
      <c r="K3913" s="336">
        <v>100</v>
      </c>
      <c r="L3913" s="440">
        <v>151010000</v>
      </c>
      <c r="M3913" s="617" t="s">
        <v>82</v>
      </c>
      <c r="N3913" s="336" t="s">
        <v>1199</v>
      </c>
      <c r="O3913" s="384" t="s">
        <v>3482</v>
      </c>
      <c r="P3913" s="650"/>
      <c r="Q3913" s="326" t="s">
        <v>3483</v>
      </c>
      <c r="R3913" s="617" t="s">
        <v>1146</v>
      </c>
      <c r="S3913" s="362"/>
      <c r="T3913" s="617" t="s">
        <v>1180</v>
      </c>
      <c r="U3913" s="617"/>
      <c r="V3913" s="622">
        <v>1197000</v>
      </c>
      <c r="W3913" s="622">
        <v>1197000</v>
      </c>
      <c r="X3913" s="622">
        <v>1340640.0000000002</v>
      </c>
      <c r="Y3913" s="363"/>
      <c r="Z3913" s="359">
        <v>2016</v>
      </c>
      <c r="AA3913" s="359"/>
      <c r="AB3913" s="368" t="s">
        <v>3043</v>
      </c>
      <c r="AC3913" s="368"/>
      <c r="AD3913" s="368"/>
      <c r="AE3913" s="620"/>
      <c r="AF3913" s="642"/>
      <c r="AG3913" s="620" t="s">
        <v>3484</v>
      </c>
      <c r="AH3913" s="642"/>
      <c r="AI3913" s="642"/>
      <c r="AJ3913" s="642"/>
      <c r="AK3913" s="620" t="s">
        <v>3368</v>
      </c>
    </row>
    <row r="3914" spans="1:37" s="630" customFormat="1" ht="100.5" customHeight="1">
      <c r="A3914" s="643" t="s">
        <v>3485</v>
      </c>
      <c r="B3914" s="361" t="s">
        <v>33</v>
      </c>
      <c r="C3914" s="361" t="s">
        <v>2312</v>
      </c>
      <c r="D3914" s="361" t="s">
        <v>2313</v>
      </c>
      <c r="E3914" s="361" t="s">
        <v>3478</v>
      </c>
      <c r="F3914" s="361" t="s">
        <v>2315</v>
      </c>
      <c r="G3914" s="361" t="s">
        <v>3479</v>
      </c>
      <c r="H3914" s="361" t="s">
        <v>3486</v>
      </c>
      <c r="I3914" s="477" t="s">
        <v>3487</v>
      </c>
      <c r="J3914" s="431" t="s">
        <v>1135</v>
      </c>
      <c r="K3914" s="336">
        <v>100</v>
      </c>
      <c r="L3914" s="440">
        <v>151010000</v>
      </c>
      <c r="M3914" s="617" t="s">
        <v>82</v>
      </c>
      <c r="N3914" s="336" t="s">
        <v>1199</v>
      </c>
      <c r="O3914" s="384" t="s">
        <v>3482</v>
      </c>
      <c r="P3914" s="650"/>
      <c r="Q3914" s="326" t="s">
        <v>3483</v>
      </c>
      <c r="R3914" s="617" t="s">
        <v>1146</v>
      </c>
      <c r="S3914" s="362"/>
      <c r="T3914" s="617" t="s">
        <v>1180</v>
      </c>
      <c r="U3914" s="617"/>
      <c r="V3914" s="622">
        <v>1197000</v>
      </c>
      <c r="W3914" s="622">
        <v>1197000</v>
      </c>
      <c r="X3914" s="622">
        <v>1340640.0000000002</v>
      </c>
      <c r="Y3914" s="363"/>
      <c r="Z3914" s="359">
        <v>2016</v>
      </c>
      <c r="AA3914" s="359"/>
      <c r="AB3914" s="368" t="s">
        <v>3043</v>
      </c>
      <c r="AC3914" s="368"/>
      <c r="AD3914" s="368"/>
      <c r="AE3914" s="620"/>
      <c r="AF3914" s="642"/>
      <c r="AG3914" s="620" t="s">
        <v>3488</v>
      </c>
      <c r="AH3914" s="642"/>
      <c r="AI3914" s="642"/>
      <c r="AJ3914" s="642"/>
      <c r="AK3914" s="620" t="s">
        <v>3368</v>
      </c>
    </row>
    <row r="3915" spans="1:37" s="630" customFormat="1" ht="100.5" customHeight="1">
      <c r="A3915" s="643" t="s">
        <v>3489</v>
      </c>
      <c r="B3915" s="361" t="s">
        <v>33</v>
      </c>
      <c r="C3915" s="617" t="s">
        <v>3490</v>
      </c>
      <c r="D3915" s="361" t="s">
        <v>3491</v>
      </c>
      <c r="E3915" s="361" t="s">
        <v>3492</v>
      </c>
      <c r="F3915" s="361" t="s">
        <v>3491</v>
      </c>
      <c r="G3915" s="361" t="s">
        <v>3492</v>
      </c>
      <c r="H3915" s="361" t="s">
        <v>3493</v>
      </c>
      <c r="I3915" s="361" t="s">
        <v>3494</v>
      </c>
      <c r="J3915" s="336" t="s">
        <v>227</v>
      </c>
      <c r="K3915" s="336">
        <v>100</v>
      </c>
      <c r="L3915" s="618">
        <v>471010000</v>
      </c>
      <c r="M3915" s="288" t="s">
        <v>125</v>
      </c>
      <c r="N3915" s="336" t="s">
        <v>1199</v>
      </c>
      <c r="O3915" s="617" t="s">
        <v>3365</v>
      </c>
      <c r="P3915" s="362"/>
      <c r="Q3915" s="326" t="s">
        <v>3366</v>
      </c>
      <c r="R3915" s="617" t="s">
        <v>1146</v>
      </c>
      <c r="S3915" s="362"/>
      <c r="T3915" s="617" t="s">
        <v>1180</v>
      </c>
      <c r="U3915" s="617"/>
      <c r="V3915" s="622">
        <v>8500000</v>
      </c>
      <c r="W3915" s="622">
        <v>8500000</v>
      </c>
      <c r="X3915" s="622">
        <f t="shared" ref="X3915:X3920" si="170">W3915*1.12</f>
        <v>9520000</v>
      </c>
      <c r="Y3915" s="363"/>
      <c r="Z3915" s="359">
        <v>2016</v>
      </c>
      <c r="AA3915" s="359"/>
      <c r="AB3915" s="368" t="s">
        <v>3043</v>
      </c>
      <c r="AC3915" s="368"/>
      <c r="AD3915" s="368"/>
      <c r="AE3915" s="620"/>
      <c r="AF3915" s="642"/>
      <c r="AG3915" s="620" t="s">
        <v>3495</v>
      </c>
      <c r="AH3915" s="642"/>
      <c r="AI3915" s="642"/>
      <c r="AJ3915" s="642"/>
      <c r="AK3915" s="620" t="s">
        <v>3368</v>
      </c>
    </row>
    <row r="3916" spans="1:37" s="630" customFormat="1" ht="100.5" customHeight="1">
      <c r="A3916" s="643" t="s">
        <v>3496</v>
      </c>
      <c r="B3916" s="361" t="s">
        <v>33</v>
      </c>
      <c r="C3916" s="617" t="s">
        <v>3490</v>
      </c>
      <c r="D3916" s="361" t="s">
        <v>3491</v>
      </c>
      <c r="E3916" s="361" t="s">
        <v>3492</v>
      </c>
      <c r="F3916" s="361" t="s">
        <v>3491</v>
      </c>
      <c r="G3916" s="361" t="s">
        <v>3492</v>
      </c>
      <c r="H3916" s="361" t="s">
        <v>3497</v>
      </c>
      <c r="I3916" s="361" t="s">
        <v>3498</v>
      </c>
      <c r="J3916" s="336" t="s">
        <v>227</v>
      </c>
      <c r="K3916" s="336">
        <v>100</v>
      </c>
      <c r="L3916" s="309">
        <v>231010000</v>
      </c>
      <c r="M3916" s="617" t="s">
        <v>128</v>
      </c>
      <c r="N3916" s="336" t="s">
        <v>1199</v>
      </c>
      <c r="O3916" s="617" t="s">
        <v>3445</v>
      </c>
      <c r="P3916" s="362"/>
      <c r="Q3916" s="326" t="s">
        <v>3366</v>
      </c>
      <c r="R3916" s="617" t="s">
        <v>1146</v>
      </c>
      <c r="S3916" s="362"/>
      <c r="T3916" s="617" t="s">
        <v>1180</v>
      </c>
      <c r="U3916" s="617"/>
      <c r="V3916" s="622">
        <v>5350000</v>
      </c>
      <c r="W3916" s="622">
        <v>5350000</v>
      </c>
      <c r="X3916" s="622">
        <f t="shared" si="170"/>
        <v>5992000.0000000009</v>
      </c>
      <c r="Y3916" s="363"/>
      <c r="Z3916" s="359">
        <v>2016</v>
      </c>
      <c r="AA3916" s="359"/>
      <c r="AB3916" s="368" t="s">
        <v>3043</v>
      </c>
      <c r="AC3916" s="368"/>
      <c r="AD3916" s="368"/>
      <c r="AE3916" s="620"/>
      <c r="AF3916" s="642"/>
      <c r="AG3916" s="620" t="s">
        <v>3499</v>
      </c>
      <c r="AH3916" s="642"/>
      <c r="AI3916" s="642"/>
      <c r="AJ3916" s="642"/>
      <c r="AK3916" s="620" t="s">
        <v>3368</v>
      </c>
    </row>
    <row r="3917" spans="1:37" s="630" customFormat="1" ht="100.5" customHeight="1">
      <c r="A3917" s="643" t="s">
        <v>3500</v>
      </c>
      <c r="B3917" s="361" t="s">
        <v>33</v>
      </c>
      <c r="C3917" s="617" t="s">
        <v>3490</v>
      </c>
      <c r="D3917" s="361" t="s">
        <v>3491</v>
      </c>
      <c r="E3917" s="361" t="s">
        <v>3492</v>
      </c>
      <c r="F3917" s="361" t="s">
        <v>3491</v>
      </c>
      <c r="G3917" s="361" t="s">
        <v>3492</v>
      </c>
      <c r="H3917" s="361" t="s">
        <v>3501</v>
      </c>
      <c r="I3917" s="361" t="s">
        <v>3502</v>
      </c>
      <c r="J3917" s="336" t="s">
        <v>227</v>
      </c>
      <c r="K3917" s="336">
        <v>100</v>
      </c>
      <c r="L3917" s="309">
        <v>231010000</v>
      </c>
      <c r="M3917" s="617" t="s">
        <v>128</v>
      </c>
      <c r="N3917" s="336" t="s">
        <v>1199</v>
      </c>
      <c r="O3917" s="617" t="s">
        <v>3450</v>
      </c>
      <c r="P3917" s="362"/>
      <c r="Q3917" s="326" t="s">
        <v>3366</v>
      </c>
      <c r="R3917" s="617" t="s">
        <v>1146</v>
      </c>
      <c r="S3917" s="362"/>
      <c r="T3917" s="617" t="s">
        <v>1180</v>
      </c>
      <c r="U3917" s="617"/>
      <c r="V3917" s="622">
        <v>8500000</v>
      </c>
      <c r="W3917" s="622">
        <v>8500000</v>
      </c>
      <c r="X3917" s="622">
        <f t="shared" si="170"/>
        <v>9520000</v>
      </c>
      <c r="Y3917" s="363"/>
      <c r="Z3917" s="359">
        <v>2016</v>
      </c>
      <c r="AA3917" s="359"/>
      <c r="AB3917" s="368" t="s">
        <v>3043</v>
      </c>
      <c r="AC3917" s="368"/>
      <c r="AD3917" s="368"/>
      <c r="AE3917" s="620"/>
      <c r="AF3917" s="642"/>
      <c r="AG3917" s="620" t="s">
        <v>3503</v>
      </c>
      <c r="AH3917" s="642"/>
      <c r="AI3917" s="642"/>
      <c r="AJ3917" s="642"/>
      <c r="AK3917" s="620" t="s">
        <v>3368</v>
      </c>
    </row>
    <row r="3918" spans="1:37" s="630" customFormat="1" ht="100.5" customHeight="1">
      <c r="A3918" s="643" t="s">
        <v>3504</v>
      </c>
      <c r="B3918" s="361" t="s">
        <v>33</v>
      </c>
      <c r="C3918" s="617" t="s">
        <v>3490</v>
      </c>
      <c r="D3918" s="361" t="s">
        <v>3491</v>
      </c>
      <c r="E3918" s="361" t="s">
        <v>3492</v>
      </c>
      <c r="F3918" s="361" t="s">
        <v>3491</v>
      </c>
      <c r="G3918" s="361" t="s">
        <v>3492</v>
      </c>
      <c r="H3918" s="361" t="s">
        <v>3505</v>
      </c>
      <c r="I3918" s="361" t="s">
        <v>3506</v>
      </c>
      <c r="J3918" s="336" t="s">
        <v>227</v>
      </c>
      <c r="K3918" s="336">
        <v>100</v>
      </c>
      <c r="L3918" s="309">
        <v>231010000</v>
      </c>
      <c r="M3918" s="617" t="s">
        <v>128</v>
      </c>
      <c r="N3918" s="336" t="s">
        <v>1199</v>
      </c>
      <c r="O3918" s="617" t="s">
        <v>3455</v>
      </c>
      <c r="P3918" s="362"/>
      <c r="Q3918" s="326" t="s">
        <v>3366</v>
      </c>
      <c r="R3918" s="617" t="s">
        <v>1146</v>
      </c>
      <c r="S3918" s="362"/>
      <c r="T3918" s="617" t="s">
        <v>1180</v>
      </c>
      <c r="U3918" s="617"/>
      <c r="V3918" s="622">
        <v>5350000</v>
      </c>
      <c r="W3918" s="622">
        <v>5350000</v>
      </c>
      <c r="X3918" s="622">
        <f t="shared" si="170"/>
        <v>5992000.0000000009</v>
      </c>
      <c r="Y3918" s="363"/>
      <c r="Z3918" s="359">
        <v>2016</v>
      </c>
      <c r="AA3918" s="359"/>
      <c r="AB3918" s="368" t="s">
        <v>3043</v>
      </c>
      <c r="AC3918" s="368"/>
      <c r="AD3918" s="368"/>
      <c r="AE3918" s="620"/>
      <c r="AF3918" s="642"/>
      <c r="AG3918" s="620" t="s">
        <v>3507</v>
      </c>
      <c r="AH3918" s="642"/>
      <c r="AI3918" s="642"/>
      <c r="AJ3918" s="642"/>
      <c r="AK3918" s="620" t="s">
        <v>3368</v>
      </c>
    </row>
    <row r="3919" spans="1:37" s="630" customFormat="1" ht="100.5" customHeight="1">
      <c r="A3919" s="643" t="s">
        <v>3508</v>
      </c>
      <c r="B3919" s="361" t="s">
        <v>33</v>
      </c>
      <c r="C3919" s="617" t="s">
        <v>3490</v>
      </c>
      <c r="D3919" s="361" t="s">
        <v>3491</v>
      </c>
      <c r="E3919" s="361" t="s">
        <v>3492</v>
      </c>
      <c r="F3919" s="361" t="s">
        <v>3491</v>
      </c>
      <c r="G3919" s="361" t="s">
        <v>3492</v>
      </c>
      <c r="H3919" s="361" t="s">
        <v>3509</v>
      </c>
      <c r="I3919" s="361" t="s">
        <v>3510</v>
      </c>
      <c r="J3919" s="336" t="s">
        <v>227</v>
      </c>
      <c r="K3919" s="336">
        <v>100</v>
      </c>
      <c r="L3919" s="618">
        <v>271010000</v>
      </c>
      <c r="M3919" s="288" t="s">
        <v>127</v>
      </c>
      <c r="N3919" s="336" t="s">
        <v>1199</v>
      </c>
      <c r="O3919" s="647" t="s">
        <v>3511</v>
      </c>
      <c r="P3919" s="362"/>
      <c r="Q3919" s="326" t="s">
        <v>3366</v>
      </c>
      <c r="R3919" s="617" t="s">
        <v>1146</v>
      </c>
      <c r="S3919" s="362"/>
      <c r="T3919" s="617" t="s">
        <v>1180</v>
      </c>
      <c r="U3919" s="617"/>
      <c r="V3919" s="622">
        <v>12000000</v>
      </c>
      <c r="W3919" s="622">
        <v>12000000</v>
      </c>
      <c r="X3919" s="622">
        <f t="shared" si="170"/>
        <v>13440000.000000002</v>
      </c>
      <c r="Y3919" s="363"/>
      <c r="Z3919" s="359">
        <v>2016</v>
      </c>
      <c r="AA3919" s="359"/>
      <c r="AB3919" s="368" t="s">
        <v>3043</v>
      </c>
      <c r="AC3919" s="368"/>
      <c r="AD3919" s="368"/>
      <c r="AE3919" s="620"/>
      <c r="AF3919" s="642"/>
      <c r="AG3919" s="620" t="s">
        <v>3512</v>
      </c>
      <c r="AH3919" s="642"/>
      <c r="AI3919" s="642"/>
      <c r="AJ3919" s="642"/>
      <c r="AK3919" s="620" t="s">
        <v>3368</v>
      </c>
    </row>
    <row r="3920" spans="1:37" s="630" customFormat="1" ht="100.5" customHeight="1">
      <c r="A3920" s="643" t="s">
        <v>3513</v>
      </c>
      <c r="B3920" s="361" t="s">
        <v>33</v>
      </c>
      <c r="C3920" s="617" t="s">
        <v>3490</v>
      </c>
      <c r="D3920" s="361" t="s">
        <v>3491</v>
      </c>
      <c r="E3920" s="361" t="s">
        <v>3492</v>
      </c>
      <c r="F3920" s="361" t="s">
        <v>3491</v>
      </c>
      <c r="G3920" s="361" t="s">
        <v>3492</v>
      </c>
      <c r="H3920" s="361" t="s">
        <v>3514</v>
      </c>
      <c r="I3920" s="361" t="s">
        <v>3515</v>
      </c>
      <c r="J3920" s="336" t="s">
        <v>227</v>
      </c>
      <c r="K3920" s="336">
        <v>100</v>
      </c>
      <c r="L3920" s="95">
        <v>311010000</v>
      </c>
      <c r="M3920" s="288" t="s">
        <v>342</v>
      </c>
      <c r="N3920" s="336" t="s">
        <v>1199</v>
      </c>
      <c r="O3920" s="288" t="s">
        <v>3372</v>
      </c>
      <c r="P3920" s="317"/>
      <c r="Q3920" s="326" t="s">
        <v>3366</v>
      </c>
      <c r="R3920" s="617" t="s">
        <v>1146</v>
      </c>
      <c r="S3920" s="362"/>
      <c r="T3920" s="617" t="s">
        <v>1180</v>
      </c>
      <c r="U3920" s="617"/>
      <c r="V3920" s="622">
        <v>8760000</v>
      </c>
      <c r="W3920" s="622">
        <v>8760000</v>
      </c>
      <c r="X3920" s="622">
        <f t="shared" si="170"/>
        <v>9811200.0000000019</v>
      </c>
      <c r="Y3920" s="363"/>
      <c r="Z3920" s="359">
        <v>2016</v>
      </c>
      <c r="AA3920" s="359"/>
      <c r="AB3920" s="368" t="s">
        <v>3043</v>
      </c>
      <c r="AC3920" s="368"/>
      <c r="AD3920" s="368"/>
      <c r="AE3920" s="620"/>
      <c r="AF3920" s="642"/>
      <c r="AG3920" s="620" t="s">
        <v>3516</v>
      </c>
      <c r="AH3920" s="642"/>
      <c r="AI3920" s="642"/>
      <c r="AJ3920" s="642"/>
      <c r="AK3920" s="620" t="s">
        <v>3368</v>
      </c>
    </row>
    <row r="3921" spans="1:40" s="652" customFormat="1" ht="100.5" customHeight="1">
      <c r="A3921" s="643" t="s">
        <v>3517</v>
      </c>
      <c r="B3921" s="361" t="s">
        <v>33</v>
      </c>
      <c r="C3921" s="644" t="s">
        <v>3360</v>
      </c>
      <c r="D3921" s="644" t="s">
        <v>3361</v>
      </c>
      <c r="E3921" s="644" t="s">
        <v>3362</v>
      </c>
      <c r="F3921" s="361" t="s">
        <v>3361</v>
      </c>
      <c r="G3921" s="644" t="s">
        <v>3362</v>
      </c>
      <c r="H3921" s="645" t="s">
        <v>3518</v>
      </c>
      <c r="I3921" s="431" t="s">
        <v>3519</v>
      </c>
      <c r="J3921" s="336" t="s">
        <v>227</v>
      </c>
      <c r="K3921" s="336">
        <v>30</v>
      </c>
      <c r="L3921" s="317">
        <v>711000000</v>
      </c>
      <c r="M3921" s="295" t="s">
        <v>73</v>
      </c>
      <c r="N3921" s="336" t="s">
        <v>1199</v>
      </c>
      <c r="O3921" s="384" t="s">
        <v>3520</v>
      </c>
      <c r="P3921" s="362"/>
      <c r="Q3921" s="384" t="s">
        <v>3159</v>
      </c>
      <c r="R3921" s="617" t="s">
        <v>1146</v>
      </c>
      <c r="S3921" s="362"/>
      <c r="T3921" s="617" t="s">
        <v>1180</v>
      </c>
      <c r="U3921" s="617"/>
      <c r="V3921" s="622">
        <v>170302000</v>
      </c>
      <c r="W3921" s="622">
        <v>170302000</v>
      </c>
      <c r="X3921" s="622">
        <f>W3921*1.12</f>
        <v>190738240.00000003</v>
      </c>
      <c r="Y3921" s="363"/>
      <c r="Z3921" s="617">
        <v>2016</v>
      </c>
      <c r="AA3921" s="359"/>
      <c r="AB3921" s="620" t="s">
        <v>3043</v>
      </c>
      <c r="AC3921" s="651"/>
      <c r="AD3921" s="368" t="s">
        <v>3160</v>
      </c>
      <c r="AE3921" s="641" t="s">
        <v>3521</v>
      </c>
      <c r="AF3921" s="641"/>
      <c r="AG3921" s="620" t="s">
        <v>3522</v>
      </c>
      <c r="AH3921" s="651"/>
      <c r="AI3921" s="651"/>
      <c r="AJ3921" s="651"/>
      <c r="AK3921" s="620" t="s">
        <v>3523</v>
      </c>
    </row>
    <row r="3922" spans="1:40" s="652" customFormat="1" ht="100.5" customHeight="1">
      <c r="A3922" s="643" t="s">
        <v>3524</v>
      </c>
      <c r="B3922" s="361" t="s">
        <v>33</v>
      </c>
      <c r="C3922" s="361" t="s">
        <v>2312</v>
      </c>
      <c r="D3922" s="361" t="s">
        <v>2313</v>
      </c>
      <c r="E3922" s="361" t="s">
        <v>3478</v>
      </c>
      <c r="F3922" s="361" t="s">
        <v>2315</v>
      </c>
      <c r="G3922" s="361" t="s">
        <v>3479</v>
      </c>
      <c r="H3922" s="645" t="s">
        <v>3525</v>
      </c>
      <c r="I3922" s="431" t="s">
        <v>3526</v>
      </c>
      <c r="J3922" s="336" t="s">
        <v>227</v>
      </c>
      <c r="K3922" s="336">
        <v>100</v>
      </c>
      <c r="L3922" s="309">
        <v>231010000</v>
      </c>
      <c r="M3922" s="617" t="s">
        <v>128</v>
      </c>
      <c r="N3922" s="336" t="s">
        <v>1199</v>
      </c>
      <c r="O3922" s="617" t="s">
        <v>3527</v>
      </c>
      <c r="P3922" s="362"/>
      <c r="Q3922" s="326" t="s">
        <v>3366</v>
      </c>
      <c r="R3922" s="617" t="s">
        <v>1146</v>
      </c>
      <c r="S3922" s="362"/>
      <c r="T3922" s="617" t="s">
        <v>1180</v>
      </c>
      <c r="U3922" s="617"/>
      <c r="V3922" s="622">
        <v>11030675</v>
      </c>
      <c r="W3922" s="622">
        <v>11030675</v>
      </c>
      <c r="X3922" s="622">
        <f t="shared" ref="X3922:X3985" si="171">W3922*1.12</f>
        <v>12354356.000000002</v>
      </c>
      <c r="Y3922" s="363"/>
      <c r="Z3922" s="359">
        <v>2016</v>
      </c>
      <c r="AA3922" s="359"/>
      <c r="AB3922" s="620" t="s">
        <v>3043</v>
      </c>
      <c r="AC3922" s="651"/>
      <c r="AD3922" s="651"/>
      <c r="AE3922" s="651"/>
      <c r="AF3922" s="651"/>
      <c r="AG3922" s="620" t="s">
        <v>3528</v>
      </c>
      <c r="AH3922" s="651"/>
      <c r="AI3922" s="651"/>
      <c r="AJ3922" s="651"/>
      <c r="AK3922" s="620" t="s">
        <v>3523</v>
      </c>
    </row>
    <row r="3923" spans="1:40" s="630" customFormat="1" ht="100.5" customHeight="1">
      <c r="A3923" s="847" t="s">
        <v>3529</v>
      </c>
      <c r="B3923" s="684" t="s">
        <v>33</v>
      </c>
      <c r="C3923" s="684" t="s">
        <v>2312</v>
      </c>
      <c r="D3923" s="684" t="s">
        <v>2313</v>
      </c>
      <c r="E3923" s="684" t="s">
        <v>3478</v>
      </c>
      <c r="F3923" s="684" t="s">
        <v>2315</v>
      </c>
      <c r="G3923" s="684" t="s">
        <v>3479</v>
      </c>
      <c r="H3923" s="867" t="s">
        <v>3530</v>
      </c>
      <c r="I3923" s="534" t="s">
        <v>3531</v>
      </c>
      <c r="J3923" s="596" t="s">
        <v>1135</v>
      </c>
      <c r="K3923" s="596">
        <v>100</v>
      </c>
      <c r="L3923" s="534">
        <v>271010000</v>
      </c>
      <c r="M3923" s="531" t="s">
        <v>127</v>
      </c>
      <c r="N3923" s="596" t="s">
        <v>1199</v>
      </c>
      <c r="O3923" s="534" t="s">
        <v>3042</v>
      </c>
      <c r="P3923" s="849"/>
      <c r="Q3923" s="585" t="s">
        <v>3366</v>
      </c>
      <c r="R3923" s="534" t="s">
        <v>1146</v>
      </c>
      <c r="S3923" s="849"/>
      <c r="T3923" s="534" t="s">
        <v>1180</v>
      </c>
      <c r="U3923" s="534"/>
      <c r="V3923" s="522">
        <v>5978000</v>
      </c>
      <c r="W3923" s="522">
        <v>0</v>
      </c>
      <c r="X3923" s="522">
        <v>0</v>
      </c>
      <c r="Y3923" s="850"/>
      <c r="Z3923" s="582">
        <v>2016</v>
      </c>
      <c r="AA3923" s="582"/>
      <c r="AB3923" s="593" t="s">
        <v>3043</v>
      </c>
      <c r="AC3923" s="654"/>
      <c r="AD3923" s="654"/>
      <c r="AE3923" s="654"/>
      <c r="AF3923" s="654"/>
      <c r="AG3923" s="593" t="s">
        <v>3532</v>
      </c>
      <c r="AH3923" s="654"/>
      <c r="AI3923" s="654"/>
      <c r="AJ3923" s="654"/>
      <c r="AK3923" s="593" t="s">
        <v>3523</v>
      </c>
    </row>
    <row r="3924" spans="1:40" s="652" customFormat="1" ht="100.5" customHeight="1">
      <c r="A3924" s="821" t="s">
        <v>4304</v>
      </c>
      <c r="B3924" s="918" t="s">
        <v>33</v>
      </c>
      <c r="C3924" s="918" t="s">
        <v>2312</v>
      </c>
      <c r="D3924" s="918" t="s">
        <v>2313</v>
      </c>
      <c r="E3924" s="918" t="s">
        <v>3478</v>
      </c>
      <c r="F3924" s="918" t="s">
        <v>2315</v>
      </c>
      <c r="G3924" s="918" t="s">
        <v>3479</v>
      </c>
      <c r="H3924" s="922" t="s">
        <v>4305</v>
      </c>
      <c r="I3924" s="922" t="s">
        <v>4305</v>
      </c>
      <c r="J3924" s="919" t="s">
        <v>1135</v>
      </c>
      <c r="K3924" s="919">
        <v>100</v>
      </c>
      <c r="L3924" s="915">
        <v>271010000</v>
      </c>
      <c r="M3924" s="723" t="s">
        <v>127</v>
      </c>
      <c r="N3924" s="919" t="s">
        <v>1199</v>
      </c>
      <c r="O3924" s="745" t="s">
        <v>3613</v>
      </c>
      <c r="P3924" s="920"/>
      <c r="Q3924" s="763" t="s">
        <v>3366</v>
      </c>
      <c r="R3924" s="745" t="s">
        <v>1146</v>
      </c>
      <c r="S3924" s="920"/>
      <c r="T3924" s="745" t="s">
        <v>1180</v>
      </c>
      <c r="U3924" s="745"/>
      <c r="V3924" s="765">
        <v>5978000</v>
      </c>
      <c r="W3924" s="765">
        <v>5978000</v>
      </c>
      <c r="X3924" s="765">
        <f t="shared" si="171"/>
        <v>6695360.0000000009</v>
      </c>
      <c r="Y3924" s="884"/>
      <c r="Z3924" s="747">
        <v>2016</v>
      </c>
      <c r="AA3924" s="747" t="s">
        <v>4306</v>
      </c>
      <c r="AB3924" s="874" t="s">
        <v>3043</v>
      </c>
      <c r="AC3924" s="921"/>
      <c r="AD3924" s="921"/>
      <c r="AE3924" s="921"/>
      <c r="AF3924" s="921"/>
      <c r="AG3924" s="874" t="s">
        <v>4368</v>
      </c>
      <c r="AH3924" s="921"/>
      <c r="AI3924" s="921"/>
      <c r="AJ3924" s="921"/>
      <c r="AK3924" s="874" t="s">
        <v>4307</v>
      </c>
    </row>
    <row r="3925" spans="1:40" s="630" customFormat="1" ht="100.5" customHeight="1">
      <c r="A3925" s="847" t="s">
        <v>3533</v>
      </c>
      <c r="B3925" s="684" t="s">
        <v>33</v>
      </c>
      <c r="C3925" s="885" t="s">
        <v>3534</v>
      </c>
      <c r="D3925" s="885" t="s">
        <v>3535</v>
      </c>
      <c r="E3925" s="885" t="s">
        <v>3536</v>
      </c>
      <c r="F3925" s="885" t="s">
        <v>3535</v>
      </c>
      <c r="G3925" s="885" t="s">
        <v>3536</v>
      </c>
      <c r="H3925" s="867" t="s">
        <v>3537</v>
      </c>
      <c r="I3925" s="534" t="s">
        <v>3538</v>
      </c>
      <c r="J3925" s="596" t="s">
        <v>227</v>
      </c>
      <c r="K3925" s="596">
        <v>60</v>
      </c>
      <c r="L3925" s="583">
        <v>711000000</v>
      </c>
      <c r="M3925" s="518" t="s">
        <v>73</v>
      </c>
      <c r="N3925" s="596" t="s">
        <v>1199</v>
      </c>
      <c r="O3925" s="531" t="s">
        <v>3539</v>
      </c>
      <c r="P3925" s="849"/>
      <c r="Q3925" s="585" t="s">
        <v>3366</v>
      </c>
      <c r="R3925" s="534" t="s">
        <v>1146</v>
      </c>
      <c r="S3925" s="849"/>
      <c r="T3925" s="534" t="s">
        <v>1180</v>
      </c>
      <c r="U3925" s="534"/>
      <c r="V3925" s="522">
        <v>120000000</v>
      </c>
      <c r="W3925" s="522">
        <v>0</v>
      </c>
      <c r="X3925" s="522">
        <v>0</v>
      </c>
      <c r="Y3925" s="850"/>
      <c r="Z3925" s="582">
        <v>2016</v>
      </c>
      <c r="AA3925" s="582"/>
      <c r="AB3925" s="593" t="s">
        <v>3043</v>
      </c>
      <c r="AC3925" s="654"/>
      <c r="AD3925" s="654"/>
      <c r="AE3925" s="654"/>
      <c r="AF3925" s="654"/>
      <c r="AG3925" s="593" t="s">
        <v>3540</v>
      </c>
      <c r="AH3925" s="654"/>
      <c r="AI3925" s="654"/>
      <c r="AJ3925" s="654"/>
      <c r="AK3925" s="593" t="s">
        <v>3523</v>
      </c>
    </row>
    <row r="3926" spans="1:40" s="652" customFormat="1" ht="100.5" customHeight="1">
      <c r="A3926" s="821" t="s">
        <v>4575</v>
      </c>
      <c r="B3926" s="918" t="s">
        <v>33</v>
      </c>
      <c r="C3926" s="883" t="s">
        <v>3534</v>
      </c>
      <c r="D3926" s="883" t="s">
        <v>3535</v>
      </c>
      <c r="E3926" s="883" t="s">
        <v>3536</v>
      </c>
      <c r="F3926" s="883" t="s">
        <v>3535</v>
      </c>
      <c r="G3926" s="883" t="s">
        <v>3536</v>
      </c>
      <c r="H3926" s="922" t="s">
        <v>3537</v>
      </c>
      <c r="I3926" s="772" t="s">
        <v>3538</v>
      </c>
      <c r="J3926" s="919" t="s">
        <v>227</v>
      </c>
      <c r="K3926" s="919">
        <v>60</v>
      </c>
      <c r="L3926" s="790">
        <v>711000000</v>
      </c>
      <c r="M3926" s="809" t="s">
        <v>73</v>
      </c>
      <c r="N3926" s="919" t="s">
        <v>2115</v>
      </c>
      <c r="O3926" s="773" t="s">
        <v>3539</v>
      </c>
      <c r="P3926" s="920"/>
      <c r="Q3926" s="763" t="s">
        <v>1190</v>
      </c>
      <c r="R3926" s="745" t="s">
        <v>4171</v>
      </c>
      <c r="S3926" s="920"/>
      <c r="T3926" s="745" t="s">
        <v>1180</v>
      </c>
      <c r="U3926" s="745"/>
      <c r="V3926" s="765">
        <v>120000000</v>
      </c>
      <c r="W3926" s="765">
        <v>120000000</v>
      </c>
      <c r="X3926" s="765">
        <f t="shared" si="171"/>
        <v>134400000</v>
      </c>
      <c r="Y3926" s="884"/>
      <c r="Z3926" s="747">
        <v>2016</v>
      </c>
      <c r="AA3926" s="747" t="s">
        <v>4576</v>
      </c>
      <c r="AB3926" s="874" t="s">
        <v>3043</v>
      </c>
      <c r="AC3926" s="921"/>
      <c r="AD3926" s="921"/>
      <c r="AE3926" s="921"/>
      <c r="AF3926" s="921"/>
      <c r="AG3926" s="874" t="s">
        <v>3540</v>
      </c>
      <c r="AH3926" s="921"/>
      <c r="AI3926" s="921"/>
      <c r="AJ3926" s="921"/>
      <c r="AK3926" s="874" t="s">
        <v>4577</v>
      </c>
    </row>
    <row r="3927" spans="1:40" s="652" customFormat="1" ht="100.5" customHeight="1">
      <c r="A3927" s="643" t="s">
        <v>3541</v>
      </c>
      <c r="B3927" s="361" t="s">
        <v>33</v>
      </c>
      <c r="C3927" s="361" t="s">
        <v>3151</v>
      </c>
      <c r="D3927" s="361" t="s">
        <v>3152</v>
      </c>
      <c r="E3927" s="361" t="s">
        <v>3153</v>
      </c>
      <c r="F3927" s="361" t="s">
        <v>3154</v>
      </c>
      <c r="G3927" s="361" t="s">
        <v>3155</v>
      </c>
      <c r="H3927" s="645" t="s">
        <v>3542</v>
      </c>
      <c r="I3927" s="431" t="s">
        <v>3543</v>
      </c>
      <c r="J3927" s="336" t="s">
        <v>227</v>
      </c>
      <c r="K3927" s="336">
        <v>60</v>
      </c>
      <c r="L3927" s="317">
        <v>711000000</v>
      </c>
      <c r="M3927" s="295" t="s">
        <v>73</v>
      </c>
      <c r="N3927" s="336" t="s">
        <v>1199</v>
      </c>
      <c r="O3927" s="384" t="s">
        <v>3544</v>
      </c>
      <c r="P3927" s="362"/>
      <c r="Q3927" s="384" t="s">
        <v>3159</v>
      </c>
      <c r="R3927" s="617" t="s">
        <v>1146</v>
      </c>
      <c r="S3927" s="362"/>
      <c r="T3927" s="617" t="s">
        <v>1180</v>
      </c>
      <c r="U3927" s="617"/>
      <c r="V3927" s="622">
        <v>86073000</v>
      </c>
      <c r="W3927" s="622">
        <v>86073000</v>
      </c>
      <c r="X3927" s="622">
        <f t="shared" si="171"/>
        <v>96401760.000000015</v>
      </c>
      <c r="Y3927" s="363"/>
      <c r="Z3927" s="617">
        <v>2016</v>
      </c>
      <c r="AA3927" s="359"/>
      <c r="AB3927" s="620" t="s">
        <v>3043</v>
      </c>
      <c r="AC3927" s="651"/>
      <c r="AD3927" s="368" t="s">
        <v>3160</v>
      </c>
      <c r="AE3927" s="641" t="s">
        <v>3545</v>
      </c>
      <c r="AF3927" s="641"/>
      <c r="AG3927" s="620" t="s">
        <v>3546</v>
      </c>
      <c r="AH3927" s="651"/>
      <c r="AI3927" s="651"/>
      <c r="AJ3927" s="651"/>
      <c r="AK3927" s="620" t="s">
        <v>3523</v>
      </c>
    </row>
    <row r="3928" spans="1:40" s="630" customFormat="1" ht="100.5" customHeight="1">
      <c r="A3928" s="847" t="s">
        <v>3547</v>
      </c>
      <c r="B3928" s="684" t="s">
        <v>33</v>
      </c>
      <c r="C3928" s="684" t="s">
        <v>3151</v>
      </c>
      <c r="D3928" s="684" t="s">
        <v>3152</v>
      </c>
      <c r="E3928" s="684" t="s">
        <v>3153</v>
      </c>
      <c r="F3928" s="684" t="s">
        <v>3154</v>
      </c>
      <c r="G3928" s="684" t="s">
        <v>3155</v>
      </c>
      <c r="H3928" s="867" t="s">
        <v>3548</v>
      </c>
      <c r="I3928" s="684" t="s">
        <v>3549</v>
      </c>
      <c r="J3928" s="596" t="s">
        <v>227</v>
      </c>
      <c r="K3928" s="596">
        <v>80</v>
      </c>
      <c r="L3928" s="583">
        <v>711000000</v>
      </c>
      <c r="M3928" s="518" t="s">
        <v>73</v>
      </c>
      <c r="N3928" s="596" t="s">
        <v>1199</v>
      </c>
      <c r="O3928" s="848" t="s">
        <v>3550</v>
      </c>
      <c r="P3928" s="849"/>
      <c r="Q3928" s="531" t="s">
        <v>3159</v>
      </c>
      <c r="R3928" s="534" t="s">
        <v>1146</v>
      </c>
      <c r="S3928" s="849"/>
      <c r="T3928" s="534" t="s">
        <v>1180</v>
      </c>
      <c r="U3928" s="534"/>
      <c r="V3928" s="522">
        <v>33186000</v>
      </c>
      <c r="W3928" s="522">
        <v>0</v>
      </c>
      <c r="X3928" s="522">
        <v>0</v>
      </c>
      <c r="Y3928" s="850"/>
      <c r="Z3928" s="534">
        <v>2016</v>
      </c>
      <c r="AA3928" s="582"/>
      <c r="AB3928" s="593" t="s">
        <v>3043</v>
      </c>
      <c r="AC3928" s="654"/>
      <c r="AD3928" s="868" t="s">
        <v>3160</v>
      </c>
      <c r="AE3928" s="869" t="s">
        <v>4226</v>
      </c>
      <c r="AF3928" s="869"/>
      <c r="AG3928" s="593" t="s">
        <v>3552</v>
      </c>
      <c r="AH3928" s="654"/>
      <c r="AI3928" s="654"/>
      <c r="AJ3928" s="654"/>
      <c r="AK3928" s="593" t="s">
        <v>3523</v>
      </c>
    </row>
    <row r="3929" spans="1:40" s="630" customFormat="1" ht="100.5" customHeight="1">
      <c r="A3929" s="847" t="s">
        <v>4227</v>
      </c>
      <c r="B3929" s="684" t="s">
        <v>33</v>
      </c>
      <c r="C3929" s="684" t="s">
        <v>3151</v>
      </c>
      <c r="D3929" s="684" t="s">
        <v>3152</v>
      </c>
      <c r="E3929" s="684" t="s">
        <v>3153</v>
      </c>
      <c r="F3929" s="684" t="s">
        <v>3154</v>
      </c>
      <c r="G3929" s="684" t="s">
        <v>3155</v>
      </c>
      <c r="H3929" s="867" t="s">
        <v>3548</v>
      </c>
      <c r="I3929" s="684" t="s">
        <v>3549</v>
      </c>
      <c r="J3929" s="596" t="s">
        <v>227</v>
      </c>
      <c r="K3929" s="596">
        <v>80</v>
      </c>
      <c r="L3929" s="583">
        <v>711000000</v>
      </c>
      <c r="M3929" s="518" t="s">
        <v>73</v>
      </c>
      <c r="N3929" s="596" t="s">
        <v>1199</v>
      </c>
      <c r="O3929" s="848" t="s">
        <v>3550</v>
      </c>
      <c r="P3929" s="849"/>
      <c r="Q3929" s="531" t="s">
        <v>3159</v>
      </c>
      <c r="R3929" s="534" t="s">
        <v>1146</v>
      </c>
      <c r="S3929" s="849"/>
      <c r="T3929" s="534" t="s">
        <v>1180</v>
      </c>
      <c r="U3929" s="534"/>
      <c r="V3929" s="522">
        <v>33186000</v>
      </c>
      <c r="W3929" s="522">
        <v>0</v>
      </c>
      <c r="X3929" s="522">
        <v>0</v>
      </c>
      <c r="Y3929" s="850"/>
      <c r="Z3929" s="534">
        <v>2016</v>
      </c>
      <c r="AA3929" s="582"/>
      <c r="AB3929" s="593" t="s">
        <v>3043</v>
      </c>
      <c r="AC3929" s="654"/>
      <c r="AD3929" s="868" t="s">
        <v>3160</v>
      </c>
      <c r="AE3929" s="869" t="s">
        <v>4226</v>
      </c>
      <c r="AF3929" s="869"/>
      <c r="AG3929" s="593" t="s">
        <v>3552</v>
      </c>
      <c r="AH3929" s="654"/>
      <c r="AI3929" s="654"/>
      <c r="AJ3929" s="654"/>
      <c r="AK3929" s="593"/>
    </row>
    <row r="3930" spans="1:40" s="630" customFormat="1" ht="100.5" customHeight="1">
      <c r="A3930" s="899" t="s">
        <v>4578</v>
      </c>
      <c r="B3930" s="900" t="s">
        <v>33</v>
      </c>
      <c r="C3930" s="900" t="s">
        <v>3151</v>
      </c>
      <c r="D3930" s="900" t="s">
        <v>3152</v>
      </c>
      <c r="E3930" s="900" t="s">
        <v>3153</v>
      </c>
      <c r="F3930" s="900" t="s">
        <v>3154</v>
      </c>
      <c r="G3930" s="900" t="s">
        <v>3155</v>
      </c>
      <c r="H3930" s="1187" t="s">
        <v>3548</v>
      </c>
      <c r="I3930" s="900" t="s">
        <v>3549</v>
      </c>
      <c r="J3930" s="902" t="s">
        <v>227</v>
      </c>
      <c r="K3930" s="902">
        <v>80</v>
      </c>
      <c r="L3930" s="923">
        <v>711000000</v>
      </c>
      <c r="M3930" s="925" t="s">
        <v>73</v>
      </c>
      <c r="N3930" s="902" t="s">
        <v>2115</v>
      </c>
      <c r="O3930" s="1188" t="s">
        <v>3550</v>
      </c>
      <c r="P3930" s="904"/>
      <c r="Q3930" s="843" t="s">
        <v>3159</v>
      </c>
      <c r="R3930" s="890" t="s">
        <v>4171</v>
      </c>
      <c r="S3930" s="904"/>
      <c r="T3930" s="890" t="s">
        <v>1180</v>
      </c>
      <c r="U3930" s="890"/>
      <c r="V3930" s="905">
        <v>33186000</v>
      </c>
      <c r="W3930" s="905">
        <v>0</v>
      </c>
      <c r="X3930" s="905">
        <f t="shared" ref="X3930:X3931" si="172">W3930*1.12</f>
        <v>0</v>
      </c>
      <c r="Y3930" s="906"/>
      <c r="Z3930" s="890">
        <v>2016</v>
      </c>
      <c r="AA3930" s="907" t="s">
        <v>4029</v>
      </c>
      <c r="AB3930" s="877" t="s">
        <v>3043</v>
      </c>
      <c r="AC3930" s="946"/>
      <c r="AD3930" s="1060" t="s">
        <v>3160</v>
      </c>
      <c r="AE3930" s="908" t="s">
        <v>4226</v>
      </c>
      <c r="AF3930" s="908"/>
      <c r="AG3930" s="877" t="s">
        <v>3552</v>
      </c>
      <c r="AH3930" s="946"/>
      <c r="AI3930" s="946"/>
      <c r="AJ3930" s="946"/>
      <c r="AK3930" s="877" t="s">
        <v>4577</v>
      </c>
    </row>
    <row r="3931" spans="1:40" s="1186" customFormat="1" ht="100.5" customHeight="1">
      <c r="A3931" s="1166" t="s">
        <v>13491</v>
      </c>
      <c r="B3931" s="1189" t="s">
        <v>33</v>
      </c>
      <c r="C3931" s="1189" t="s">
        <v>3429</v>
      </c>
      <c r="D3931" s="1189" t="s">
        <v>3430</v>
      </c>
      <c r="E3931" s="1189" t="s">
        <v>13492</v>
      </c>
      <c r="F3931" s="1189" t="s">
        <v>3430</v>
      </c>
      <c r="G3931" s="1189" t="s">
        <v>13492</v>
      </c>
      <c r="H3931" s="1190" t="s">
        <v>13493</v>
      </c>
      <c r="I3931" s="1189" t="s">
        <v>13494</v>
      </c>
      <c r="J3931" s="1171" t="s">
        <v>227</v>
      </c>
      <c r="K3931" s="1171">
        <v>80</v>
      </c>
      <c r="L3931" s="1191" t="s">
        <v>13495</v>
      </c>
      <c r="M3931" s="1192" t="s">
        <v>86</v>
      </c>
      <c r="N3931" s="1171" t="s">
        <v>2035</v>
      </c>
      <c r="O3931" s="1193" t="s">
        <v>3550</v>
      </c>
      <c r="P3931" s="1194"/>
      <c r="Q3931" s="1195" t="s">
        <v>3159</v>
      </c>
      <c r="R3931" s="1175" t="s">
        <v>4171</v>
      </c>
      <c r="S3931" s="1194"/>
      <c r="T3931" s="1175" t="s">
        <v>1180</v>
      </c>
      <c r="U3931" s="1175"/>
      <c r="V3931" s="1196">
        <v>33186000</v>
      </c>
      <c r="W3931" s="1196">
        <v>33186000</v>
      </c>
      <c r="X3931" s="1196">
        <f t="shared" si="172"/>
        <v>37168320</v>
      </c>
      <c r="Y3931" s="1197"/>
      <c r="Z3931" s="1175">
        <v>2016</v>
      </c>
      <c r="AA3931" s="1178" t="s">
        <v>4029</v>
      </c>
      <c r="AB3931" s="1184" t="s">
        <v>3043</v>
      </c>
      <c r="AC3931" s="1198"/>
      <c r="AD3931" s="1199" t="s">
        <v>3160</v>
      </c>
      <c r="AE3931" s="1200" t="s">
        <v>3551</v>
      </c>
      <c r="AF3931" s="1200"/>
      <c r="AG3931" s="1184" t="s">
        <v>3552</v>
      </c>
      <c r="AH3931" s="1198"/>
      <c r="AI3931" s="1198"/>
      <c r="AJ3931" s="1198"/>
      <c r="AK3931" s="1184" t="s">
        <v>13496</v>
      </c>
      <c r="AL3931" s="1185"/>
      <c r="AM3931" s="1185"/>
      <c r="AN3931" s="1185"/>
    </row>
    <row r="3932" spans="1:40" s="630" customFormat="1" ht="100.5" customHeight="1">
      <c r="A3932" s="847" t="s">
        <v>3553</v>
      </c>
      <c r="B3932" s="684" t="s">
        <v>33</v>
      </c>
      <c r="C3932" s="684" t="s">
        <v>3151</v>
      </c>
      <c r="D3932" s="684" t="s">
        <v>3152</v>
      </c>
      <c r="E3932" s="684" t="s">
        <v>3153</v>
      </c>
      <c r="F3932" s="684" t="s">
        <v>3154</v>
      </c>
      <c r="G3932" s="684" t="s">
        <v>3155</v>
      </c>
      <c r="H3932" s="867" t="s">
        <v>3554</v>
      </c>
      <c r="I3932" s="684" t="s">
        <v>3555</v>
      </c>
      <c r="J3932" s="596" t="s">
        <v>227</v>
      </c>
      <c r="K3932" s="596">
        <v>80</v>
      </c>
      <c r="L3932" s="534">
        <v>311010000</v>
      </c>
      <c r="M3932" s="531" t="s">
        <v>342</v>
      </c>
      <c r="N3932" s="596" t="s">
        <v>1199</v>
      </c>
      <c r="O3932" s="531" t="s">
        <v>3556</v>
      </c>
      <c r="P3932" s="849"/>
      <c r="Q3932" s="531" t="s">
        <v>3159</v>
      </c>
      <c r="R3932" s="534" t="s">
        <v>1146</v>
      </c>
      <c r="S3932" s="849"/>
      <c r="T3932" s="534" t="s">
        <v>1180</v>
      </c>
      <c r="U3932" s="534"/>
      <c r="V3932" s="522">
        <v>15520000</v>
      </c>
      <c r="W3932" s="522">
        <v>0</v>
      </c>
      <c r="X3932" s="522">
        <f t="shared" si="171"/>
        <v>0</v>
      </c>
      <c r="Y3932" s="850"/>
      <c r="Z3932" s="534">
        <v>2016</v>
      </c>
      <c r="AA3932" s="582"/>
      <c r="AB3932" s="593" t="s">
        <v>3043</v>
      </c>
      <c r="AC3932" s="654"/>
      <c r="AD3932" s="868" t="s">
        <v>3160</v>
      </c>
      <c r="AE3932" s="869" t="s">
        <v>13502</v>
      </c>
      <c r="AF3932" s="869"/>
      <c r="AG3932" s="593" t="s">
        <v>3558</v>
      </c>
      <c r="AH3932" s="654"/>
      <c r="AI3932" s="654"/>
      <c r="AJ3932" s="654"/>
      <c r="AK3932" s="593" t="s">
        <v>3523</v>
      </c>
    </row>
    <row r="3933" spans="1:40" s="1186" customFormat="1" ht="100.5" customHeight="1">
      <c r="A3933" s="1166" t="s">
        <v>13503</v>
      </c>
      <c r="B3933" s="1189" t="s">
        <v>33</v>
      </c>
      <c r="C3933" s="1189" t="s">
        <v>13497</v>
      </c>
      <c r="D3933" s="1189" t="s">
        <v>13498</v>
      </c>
      <c r="E3933" s="1189" t="s">
        <v>13499</v>
      </c>
      <c r="F3933" s="1189" t="s">
        <v>13498</v>
      </c>
      <c r="G3933" s="1189" t="s">
        <v>13499</v>
      </c>
      <c r="H3933" s="1190" t="s">
        <v>13500</v>
      </c>
      <c r="I3933" s="1189" t="s">
        <v>13501</v>
      </c>
      <c r="J3933" s="1171" t="s">
        <v>227</v>
      </c>
      <c r="K3933" s="1171">
        <v>80</v>
      </c>
      <c r="L3933" s="1175">
        <v>311010000</v>
      </c>
      <c r="M3933" s="1201" t="s">
        <v>342</v>
      </c>
      <c r="N3933" s="1171" t="s">
        <v>2035</v>
      </c>
      <c r="O3933" s="1201" t="s">
        <v>3556</v>
      </c>
      <c r="P3933" s="1194"/>
      <c r="Q3933" s="1195" t="s">
        <v>3159</v>
      </c>
      <c r="R3933" s="1175" t="s">
        <v>1146</v>
      </c>
      <c r="S3933" s="1194"/>
      <c r="T3933" s="1175" t="s">
        <v>1180</v>
      </c>
      <c r="U3933" s="1175"/>
      <c r="V3933" s="1196">
        <v>15520000</v>
      </c>
      <c r="W3933" s="1196">
        <v>15520000</v>
      </c>
      <c r="X3933" s="1196">
        <f t="shared" si="171"/>
        <v>17382400</v>
      </c>
      <c r="Y3933" s="1197"/>
      <c r="Z3933" s="1175">
        <v>2016</v>
      </c>
      <c r="AA3933" s="1178"/>
      <c r="AB3933" s="1184" t="s">
        <v>3043</v>
      </c>
      <c r="AC3933" s="1202"/>
      <c r="AD3933" s="1199" t="s">
        <v>3160</v>
      </c>
      <c r="AE3933" s="1200" t="s">
        <v>3557</v>
      </c>
      <c r="AF3933" s="1200"/>
      <c r="AG3933" s="1184" t="s">
        <v>3558</v>
      </c>
      <c r="AH3933" s="1202"/>
      <c r="AI3933" s="1202"/>
      <c r="AJ3933" s="1202"/>
      <c r="AK3933" s="1184" t="s">
        <v>13496</v>
      </c>
      <c r="AL3933" s="1185"/>
      <c r="AM3933" s="1185"/>
      <c r="AN3933" s="1185"/>
    </row>
    <row r="3934" spans="1:40" s="630" customFormat="1" ht="100.5" customHeight="1">
      <c r="A3934" s="643" t="s">
        <v>3559</v>
      </c>
      <c r="B3934" s="361" t="s">
        <v>33</v>
      </c>
      <c r="C3934" s="644" t="s">
        <v>3560</v>
      </c>
      <c r="D3934" s="644" t="s">
        <v>3561</v>
      </c>
      <c r="E3934" s="644" t="s">
        <v>3562</v>
      </c>
      <c r="F3934" s="361" t="s">
        <v>3561</v>
      </c>
      <c r="G3934" s="644" t="s">
        <v>3562</v>
      </c>
      <c r="H3934" s="361" t="s">
        <v>3563</v>
      </c>
      <c r="I3934" s="361" t="s">
        <v>3564</v>
      </c>
      <c r="J3934" s="336" t="s">
        <v>1135</v>
      </c>
      <c r="K3934" s="336">
        <v>70</v>
      </c>
      <c r="L3934" s="288">
        <v>511010000</v>
      </c>
      <c r="M3934" s="621" t="s">
        <v>88</v>
      </c>
      <c r="N3934" s="336" t="s">
        <v>1199</v>
      </c>
      <c r="O3934" s="384" t="s">
        <v>3565</v>
      </c>
      <c r="P3934" s="362"/>
      <c r="Q3934" s="326" t="s">
        <v>3366</v>
      </c>
      <c r="R3934" s="617" t="s">
        <v>1146</v>
      </c>
      <c r="S3934" s="362"/>
      <c r="T3934" s="617" t="s">
        <v>1180</v>
      </c>
      <c r="U3934" s="617"/>
      <c r="V3934" s="622">
        <v>6979020</v>
      </c>
      <c r="W3934" s="622">
        <v>6979020</v>
      </c>
      <c r="X3934" s="622">
        <f t="shared" si="171"/>
        <v>7816502.4000000004</v>
      </c>
      <c r="Y3934" s="363"/>
      <c r="Z3934" s="359">
        <v>2016</v>
      </c>
      <c r="AA3934" s="359"/>
      <c r="AB3934" s="620" t="s">
        <v>3043</v>
      </c>
      <c r="AC3934" s="654"/>
      <c r="AD3934" s="654"/>
      <c r="AE3934" s="654"/>
      <c r="AF3934" s="654"/>
      <c r="AG3934" s="620" t="s">
        <v>3566</v>
      </c>
      <c r="AH3934" s="654"/>
      <c r="AI3934" s="654"/>
      <c r="AJ3934" s="654"/>
      <c r="AK3934" s="620" t="s">
        <v>3523</v>
      </c>
    </row>
    <row r="3935" spans="1:40" s="630" customFormat="1" ht="100.5" customHeight="1">
      <c r="A3935" s="847" t="s">
        <v>3567</v>
      </c>
      <c r="B3935" s="684" t="s">
        <v>33</v>
      </c>
      <c r="C3935" s="534" t="s">
        <v>3467</v>
      </c>
      <c r="D3935" s="684" t="s">
        <v>3468</v>
      </c>
      <c r="E3935" s="684" t="s">
        <v>3568</v>
      </c>
      <c r="F3935" s="684" t="s">
        <v>3468</v>
      </c>
      <c r="G3935" s="684" t="s">
        <v>3568</v>
      </c>
      <c r="H3935" s="684" t="s">
        <v>3569</v>
      </c>
      <c r="I3935" s="684" t="s">
        <v>3570</v>
      </c>
      <c r="J3935" s="596" t="s">
        <v>227</v>
      </c>
      <c r="K3935" s="596">
        <v>40</v>
      </c>
      <c r="L3935" s="583">
        <v>711000000</v>
      </c>
      <c r="M3935" s="518" t="s">
        <v>73</v>
      </c>
      <c r="N3935" s="596" t="s">
        <v>1199</v>
      </c>
      <c r="O3935" s="531" t="s">
        <v>3571</v>
      </c>
      <c r="P3935" s="849"/>
      <c r="Q3935" s="585" t="s">
        <v>3366</v>
      </c>
      <c r="R3935" s="534" t="s">
        <v>1146</v>
      </c>
      <c r="S3935" s="849"/>
      <c r="T3935" s="534" t="s">
        <v>1180</v>
      </c>
      <c r="U3935" s="534"/>
      <c r="V3935" s="522">
        <v>38040000</v>
      </c>
      <c r="W3935" s="522">
        <v>0</v>
      </c>
      <c r="X3935" s="522">
        <v>0</v>
      </c>
      <c r="Y3935" s="850"/>
      <c r="Z3935" s="582">
        <v>2016</v>
      </c>
      <c r="AA3935" s="485"/>
      <c r="AB3935" s="593" t="s">
        <v>3043</v>
      </c>
      <c r="AC3935" s="654"/>
      <c r="AD3935" s="654"/>
      <c r="AE3935" s="654"/>
      <c r="AF3935" s="654"/>
      <c r="AG3935" s="593" t="s">
        <v>3572</v>
      </c>
      <c r="AH3935" s="654"/>
      <c r="AI3935" s="654"/>
      <c r="AJ3935" s="654"/>
      <c r="AK3935" s="593" t="s">
        <v>3523</v>
      </c>
    </row>
    <row r="3936" spans="1:40" s="630" customFormat="1" ht="100.5" customHeight="1">
      <c r="A3936" s="821" t="s">
        <v>4503</v>
      </c>
      <c r="B3936" s="918" t="s">
        <v>33</v>
      </c>
      <c r="C3936" s="745" t="s">
        <v>3467</v>
      </c>
      <c r="D3936" s="918" t="s">
        <v>3468</v>
      </c>
      <c r="E3936" s="918" t="s">
        <v>3568</v>
      </c>
      <c r="F3936" s="918" t="s">
        <v>3468</v>
      </c>
      <c r="G3936" s="918" t="s">
        <v>3568</v>
      </c>
      <c r="H3936" s="918" t="s">
        <v>3569</v>
      </c>
      <c r="I3936" s="918" t="s">
        <v>3570</v>
      </c>
      <c r="J3936" s="919" t="s">
        <v>227</v>
      </c>
      <c r="K3936" s="919">
        <v>40</v>
      </c>
      <c r="L3936" s="745">
        <v>511010000</v>
      </c>
      <c r="M3936" s="749" t="s">
        <v>131</v>
      </c>
      <c r="N3936" s="919" t="s">
        <v>2115</v>
      </c>
      <c r="O3936" s="773" t="s">
        <v>4504</v>
      </c>
      <c r="P3936" s="920"/>
      <c r="Q3936" s="763" t="s">
        <v>3366</v>
      </c>
      <c r="R3936" s="745" t="s">
        <v>1146</v>
      </c>
      <c r="S3936" s="920"/>
      <c r="T3936" s="745" t="s">
        <v>1180</v>
      </c>
      <c r="U3936" s="745"/>
      <c r="V3936" s="765">
        <v>38040000</v>
      </c>
      <c r="W3936" s="765">
        <v>38040000</v>
      </c>
      <c r="X3936" s="765">
        <f t="shared" ref="X3936" si="173">W3936*1.12</f>
        <v>42604800.000000007</v>
      </c>
      <c r="Y3936" s="884"/>
      <c r="Z3936" s="747">
        <v>2016</v>
      </c>
      <c r="AA3936" s="965" t="s">
        <v>3861</v>
      </c>
      <c r="AB3936" s="874" t="s">
        <v>3043</v>
      </c>
      <c r="AC3936" s="946"/>
      <c r="AD3936" s="946"/>
      <c r="AE3936" s="946"/>
      <c r="AF3936" s="946"/>
      <c r="AG3936" s="874" t="s">
        <v>3572</v>
      </c>
      <c r="AH3936" s="946"/>
      <c r="AI3936" s="946"/>
      <c r="AJ3936" s="946"/>
      <c r="AK3936" s="874"/>
    </row>
    <row r="3937" spans="1:40" s="630" customFormat="1" ht="100.5" customHeight="1">
      <c r="A3937" s="847" t="s">
        <v>3573</v>
      </c>
      <c r="B3937" s="684" t="s">
        <v>33</v>
      </c>
      <c r="C3937" s="534" t="s">
        <v>3574</v>
      </c>
      <c r="D3937" s="684" t="s">
        <v>3575</v>
      </c>
      <c r="E3937" s="684" t="s">
        <v>3576</v>
      </c>
      <c r="F3937" s="684" t="s">
        <v>3575</v>
      </c>
      <c r="G3937" s="684" t="s">
        <v>3576</v>
      </c>
      <c r="H3937" s="684" t="s">
        <v>3577</v>
      </c>
      <c r="I3937" s="684" t="s">
        <v>3578</v>
      </c>
      <c r="J3937" s="596" t="s">
        <v>227</v>
      </c>
      <c r="K3937" s="596">
        <v>40</v>
      </c>
      <c r="L3937" s="583">
        <v>711000000</v>
      </c>
      <c r="M3937" s="518" t="s">
        <v>73</v>
      </c>
      <c r="N3937" s="596" t="s">
        <v>1199</v>
      </c>
      <c r="O3937" s="531" t="s">
        <v>3571</v>
      </c>
      <c r="P3937" s="849"/>
      <c r="Q3937" s="585" t="s">
        <v>3366</v>
      </c>
      <c r="R3937" s="534" t="s">
        <v>1146</v>
      </c>
      <c r="S3937" s="849"/>
      <c r="T3937" s="534" t="s">
        <v>1180</v>
      </c>
      <c r="U3937" s="534"/>
      <c r="V3937" s="522">
        <v>24500000</v>
      </c>
      <c r="W3937" s="522">
        <v>0</v>
      </c>
      <c r="X3937" s="522">
        <v>0</v>
      </c>
      <c r="Y3937" s="850"/>
      <c r="Z3937" s="582">
        <v>2016</v>
      </c>
      <c r="AA3937" s="485"/>
      <c r="AB3937" s="593" t="s">
        <v>3043</v>
      </c>
      <c r="AC3937" s="654"/>
      <c r="AD3937" s="654"/>
      <c r="AE3937" s="654"/>
      <c r="AF3937" s="654"/>
      <c r="AG3937" s="593" t="s">
        <v>3579</v>
      </c>
      <c r="AH3937" s="654"/>
      <c r="AI3937" s="654"/>
      <c r="AJ3937" s="654"/>
      <c r="AK3937" s="593" t="s">
        <v>3523</v>
      </c>
    </row>
    <row r="3938" spans="1:40" s="630" customFormat="1" ht="100.5" customHeight="1">
      <c r="A3938" s="821" t="s">
        <v>4505</v>
      </c>
      <c r="B3938" s="918" t="s">
        <v>33</v>
      </c>
      <c r="C3938" s="745" t="s">
        <v>3574</v>
      </c>
      <c r="D3938" s="918" t="s">
        <v>3575</v>
      </c>
      <c r="E3938" s="918" t="s">
        <v>3576</v>
      </c>
      <c r="F3938" s="918" t="s">
        <v>3575</v>
      </c>
      <c r="G3938" s="918" t="s">
        <v>3576</v>
      </c>
      <c r="H3938" s="918" t="s">
        <v>3577</v>
      </c>
      <c r="I3938" s="918" t="s">
        <v>3578</v>
      </c>
      <c r="J3938" s="919" t="s">
        <v>227</v>
      </c>
      <c r="K3938" s="919">
        <v>40</v>
      </c>
      <c r="L3938" s="745">
        <v>511010000</v>
      </c>
      <c r="M3938" s="749" t="s">
        <v>131</v>
      </c>
      <c r="N3938" s="919" t="s">
        <v>2115</v>
      </c>
      <c r="O3938" s="773" t="s">
        <v>4504</v>
      </c>
      <c r="P3938" s="920"/>
      <c r="Q3938" s="763" t="s">
        <v>3366</v>
      </c>
      <c r="R3938" s="745" t="s">
        <v>1146</v>
      </c>
      <c r="S3938" s="920"/>
      <c r="T3938" s="745" t="s">
        <v>1180</v>
      </c>
      <c r="U3938" s="745"/>
      <c r="V3938" s="765">
        <v>24500000</v>
      </c>
      <c r="W3938" s="765">
        <v>24500000</v>
      </c>
      <c r="X3938" s="765">
        <f t="shared" ref="X3938" si="174">W3938*1.12</f>
        <v>27440000.000000004</v>
      </c>
      <c r="Y3938" s="884"/>
      <c r="Z3938" s="747">
        <v>2016</v>
      </c>
      <c r="AA3938" s="965" t="s">
        <v>3861</v>
      </c>
      <c r="AB3938" s="874" t="s">
        <v>3043</v>
      </c>
      <c r="AC3938" s="946"/>
      <c r="AD3938" s="946"/>
      <c r="AE3938" s="946"/>
      <c r="AF3938" s="946"/>
      <c r="AG3938" s="874" t="s">
        <v>3579</v>
      </c>
      <c r="AH3938" s="946"/>
      <c r="AI3938" s="946"/>
      <c r="AJ3938" s="946"/>
      <c r="AK3938" s="874"/>
    </row>
    <row r="3939" spans="1:40" s="630" customFormat="1" ht="100.5" customHeight="1">
      <c r="A3939" s="643" t="s">
        <v>3580</v>
      </c>
      <c r="B3939" s="361" t="s">
        <v>33</v>
      </c>
      <c r="C3939" s="361" t="s">
        <v>3581</v>
      </c>
      <c r="D3939" s="361" t="s">
        <v>3582</v>
      </c>
      <c r="E3939" s="361" t="s">
        <v>3583</v>
      </c>
      <c r="F3939" s="361" t="s">
        <v>3582</v>
      </c>
      <c r="G3939" s="361" t="s">
        <v>3583</v>
      </c>
      <c r="H3939" s="361" t="s">
        <v>3584</v>
      </c>
      <c r="I3939" s="361" t="s">
        <v>3585</v>
      </c>
      <c r="J3939" s="336" t="s">
        <v>227</v>
      </c>
      <c r="K3939" s="336">
        <v>60</v>
      </c>
      <c r="L3939" s="617">
        <v>271034100</v>
      </c>
      <c r="M3939" s="621" t="s">
        <v>84</v>
      </c>
      <c r="N3939" s="336" t="s">
        <v>1199</v>
      </c>
      <c r="O3939" s="565" t="s">
        <v>3586</v>
      </c>
      <c r="P3939" s="362"/>
      <c r="Q3939" s="326" t="s">
        <v>3366</v>
      </c>
      <c r="R3939" s="617" t="s">
        <v>1146</v>
      </c>
      <c r="S3939" s="362"/>
      <c r="T3939" s="617" t="s">
        <v>1180</v>
      </c>
      <c r="U3939" s="617"/>
      <c r="V3939" s="622">
        <v>15079000</v>
      </c>
      <c r="W3939" s="622">
        <v>15079000</v>
      </c>
      <c r="X3939" s="622">
        <f t="shared" si="171"/>
        <v>16888480</v>
      </c>
      <c r="Y3939" s="363"/>
      <c r="Z3939" s="359">
        <v>2016</v>
      </c>
      <c r="AA3939" s="359"/>
      <c r="AB3939" s="620" t="s">
        <v>3043</v>
      </c>
      <c r="AC3939" s="654"/>
      <c r="AD3939" s="654"/>
      <c r="AE3939" s="654"/>
      <c r="AF3939" s="654"/>
      <c r="AG3939" s="620" t="s">
        <v>3587</v>
      </c>
      <c r="AH3939" s="654"/>
      <c r="AI3939" s="654"/>
      <c r="AJ3939" s="654"/>
      <c r="AK3939" s="620" t="s">
        <v>3523</v>
      </c>
    </row>
    <row r="3940" spans="1:40" s="630" customFormat="1" ht="100.5" customHeight="1">
      <c r="A3940" s="643" t="s">
        <v>3588</v>
      </c>
      <c r="B3940" s="361" t="s">
        <v>33</v>
      </c>
      <c r="C3940" s="644" t="s">
        <v>3589</v>
      </c>
      <c r="D3940" s="644" t="s">
        <v>3590</v>
      </c>
      <c r="E3940" s="644" t="s">
        <v>3591</v>
      </c>
      <c r="F3940" s="361" t="s">
        <v>3590</v>
      </c>
      <c r="G3940" s="644" t="s">
        <v>3591</v>
      </c>
      <c r="H3940" s="361" t="s">
        <v>3592</v>
      </c>
      <c r="I3940" s="361" t="s">
        <v>3593</v>
      </c>
      <c r="J3940" s="336" t="s">
        <v>227</v>
      </c>
      <c r="K3940" s="336">
        <v>60</v>
      </c>
      <c r="L3940" s="617">
        <v>271034100</v>
      </c>
      <c r="M3940" s="621" t="s">
        <v>84</v>
      </c>
      <c r="N3940" s="336" t="s">
        <v>1199</v>
      </c>
      <c r="O3940" s="565" t="s">
        <v>3586</v>
      </c>
      <c r="P3940" s="362"/>
      <c r="Q3940" s="326" t="s">
        <v>3366</v>
      </c>
      <c r="R3940" s="617" t="s">
        <v>1146</v>
      </c>
      <c r="S3940" s="362"/>
      <c r="T3940" s="617" t="s">
        <v>1180</v>
      </c>
      <c r="U3940" s="617"/>
      <c r="V3940" s="622">
        <v>13415000</v>
      </c>
      <c r="W3940" s="622">
        <v>13415000</v>
      </c>
      <c r="X3940" s="622">
        <f t="shared" si="171"/>
        <v>15024800.000000002</v>
      </c>
      <c r="Y3940" s="363"/>
      <c r="Z3940" s="359">
        <v>2016</v>
      </c>
      <c r="AA3940" s="359"/>
      <c r="AB3940" s="620" t="s">
        <v>3043</v>
      </c>
      <c r="AC3940" s="654"/>
      <c r="AD3940" s="654"/>
      <c r="AE3940" s="654"/>
      <c r="AF3940" s="654"/>
      <c r="AG3940" s="620" t="s">
        <v>3594</v>
      </c>
      <c r="AH3940" s="654"/>
      <c r="AI3940" s="654"/>
      <c r="AJ3940" s="654"/>
      <c r="AK3940" s="620" t="s">
        <v>3523</v>
      </c>
    </row>
    <row r="3941" spans="1:40" s="630" customFormat="1" ht="100.5" customHeight="1">
      <c r="A3941" s="643" t="s">
        <v>3595</v>
      </c>
      <c r="B3941" s="361" t="s">
        <v>33</v>
      </c>
      <c r="C3941" s="644" t="s">
        <v>3596</v>
      </c>
      <c r="D3941" s="644" t="s">
        <v>3597</v>
      </c>
      <c r="E3941" s="644" t="s">
        <v>3598</v>
      </c>
      <c r="F3941" s="361" t="s">
        <v>3599</v>
      </c>
      <c r="G3941" s="644" t="s">
        <v>3598</v>
      </c>
      <c r="H3941" s="361" t="s">
        <v>3600</v>
      </c>
      <c r="I3941" s="361" t="s">
        <v>3601</v>
      </c>
      <c r="J3941" s="336" t="s">
        <v>1135</v>
      </c>
      <c r="K3941" s="336">
        <v>60</v>
      </c>
      <c r="L3941" s="617">
        <v>271034100</v>
      </c>
      <c r="M3941" s="621" t="s">
        <v>84</v>
      </c>
      <c r="N3941" s="336" t="s">
        <v>1199</v>
      </c>
      <c r="O3941" s="565" t="s">
        <v>3586</v>
      </c>
      <c r="P3941" s="362"/>
      <c r="Q3941" s="326" t="s">
        <v>3366</v>
      </c>
      <c r="R3941" s="617" t="s">
        <v>1146</v>
      </c>
      <c r="S3941" s="362"/>
      <c r="T3941" s="617" t="s">
        <v>1180</v>
      </c>
      <c r="U3941" s="617"/>
      <c r="V3941" s="622">
        <v>2643000</v>
      </c>
      <c r="W3941" s="622">
        <v>2643000</v>
      </c>
      <c r="X3941" s="622">
        <f t="shared" si="171"/>
        <v>2960160.0000000005</v>
      </c>
      <c r="Y3941" s="363"/>
      <c r="Z3941" s="359">
        <v>2016</v>
      </c>
      <c r="AA3941" s="359"/>
      <c r="AB3941" s="620" t="s">
        <v>3043</v>
      </c>
      <c r="AC3941" s="654"/>
      <c r="AD3941" s="654"/>
      <c r="AE3941" s="654"/>
      <c r="AF3941" s="654"/>
      <c r="AG3941" s="620" t="s">
        <v>3602</v>
      </c>
      <c r="AH3941" s="654"/>
      <c r="AI3941" s="654"/>
      <c r="AJ3941" s="654"/>
      <c r="AK3941" s="620" t="s">
        <v>3523</v>
      </c>
    </row>
    <row r="3942" spans="1:40" s="630" customFormat="1" ht="100.5" customHeight="1">
      <c r="A3942" s="847" t="s">
        <v>3603</v>
      </c>
      <c r="B3942" s="684" t="s">
        <v>33</v>
      </c>
      <c r="C3942" s="684" t="s">
        <v>3604</v>
      </c>
      <c r="D3942" s="684" t="s">
        <v>3605</v>
      </c>
      <c r="E3942" s="684" t="s">
        <v>3606</v>
      </c>
      <c r="F3942" s="684" t="s">
        <v>3605</v>
      </c>
      <c r="G3942" s="684" t="s">
        <v>3606</v>
      </c>
      <c r="H3942" s="684" t="s">
        <v>3607</v>
      </c>
      <c r="I3942" s="684" t="s">
        <v>3608</v>
      </c>
      <c r="J3942" s="596" t="s">
        <v>227</v>
      </c>
      <c r="K3942" s="596">
        <v>30</v>
      </c>
      <c r="L3942" s="583">
        <v>711000000</v>
      </c>
      <c r="M3942" s="518" t="s">
        <v>73</v>
      </c>
      <c r="N3942" s="596" t="s">
        <v>1199</v>
      </c>
      <c r="O3942" s="534" t="s">
        <v>3042</v>
      </c>
      <c r="P3942" s="849"/>
      <c r="Q3942" s="531" t="s">
        <v>3159</v>
      </c>
      <c r="R3942" s="534" t="s">
        <v>1146</v>
      </c>
      <c r="S3942" s="849"/>
      <c r="T3942" s="534" t="s">
        <v>1180</v>
      </c>
      <c r="U3942" s="534"/>
      <c r="V3942" s="522">
        <v>236217000</v>
      </c>
      <c r="W3942" s="522">
        <v>0</v>
      </c>
      <c r="X3942" s="522">
        <v>0</v>
      </c>
      <c r="Y3942" s="850"/>
      <c r="Z3942" s="534">
        <v>2016</v>
      </c>
      <c r="AA3942" s="582"/>
      <c r="AB3942" s="593" t="s">
        <v>3043</v>
      </c>
      <c r="AC3942" s="654"/>
      <c r="AD3942" s="868" t="s">
        <v>3160</v>
      </c>
      <c r="AE3942" s="869" t="s">
        <v>4548</v>
      </c>
      <c r="AF3942" s="869"/>
      <c r="AG3942" s="593" t="s">
        <v>3609</v>
      </c>
      <c r="AH3942" s="654"/>
      <c r="AI3942" s="654"/>
      <c r="AJ3942" s="654"/>
      <c r="AK3942" s="593" t="s">
        <v>3523</v>
      </c>
    </row>
    <row r="3943" spans="1:40" s="630" customFormat="1" ht="100.5" customHeight="1">
      <c r="A3943" s="847" t="s">
        <v>4549</v>
      </c>
      <c r="B3943" s="684" t="s">
        <v>33</v>
      </c>
      <c r="C3943" s="684" t="s">
        <v>3604</v>
      </c>
      <c r="D3943" s="684" t="s">
        <v>3605</v>
      </c>
      <c r="E3943" s="684" t="s">
        <v>3606</v>
      </c>
      <c r="F3943" s="684" t="s">
        <v>3605</v>
      </c>
      <c r="G3943" s="684" t="s">
        <v>3606</v>
      </c>
      <c r="H3943" s="684" t="s">
        <v>3607</v>
      </c>
      <c r="I3943" s="684" t="s">
        <v>3608</v>
      </c>
      <c r="J3943" s="596" t="s">
        <v>227</v>
      </c>
      <c r="K3943" s="596">
        <v>30</v>
      </c>
      <c r="L3943" s="583">
        <v>711000000</v>
      </c>
      <c r="M3943" s="518" t="s">
        <v>73</v>
      </c>
      <c r="N3943" s="596" t="s">
        <v>1199</v>
      </c>
      <c r="O3943" s="534" t="s">
        <v>3042</v>
      </c>
      <c r="P3943" s="849"/>
      <c r="Q3943" s="531" t="s">
        <v>3159</v>
      </c>
      <c r="R3943" s="534" t="s">
        <v>1146</v>
      </c>
      <c r="S3943" s="849"/>
      <c r="T3943" s="534" t="s">
        <v>1180</v>
      </c>
      <c r="U3943" s="534"/>
      <c r="V3943" s="522">
        <v>236217000</v>
      </c>
      <c r="W3943" s="522">
        <v>0</v>
      </c>
      <c r="X3943" s="522">
        <v>0</v>
      </c>
      <c r="Y3943" s="850"/>
      <c r="Z3943" s="534">
        <v>2016</v>
      </c>
      <c r="AA3943" s="582" t="s">
        <v>3133</v>
      </c>
      <c r="AB3943" s="593" t="s">
        <v>3043</v>
      </c>
      <c r="AC3943" s="654"/>
      <c r="AD3943" s="868" t="s">
        <v>3160</v>
      </c>
      <c r="AE3943" s="869" t="s">
        <v>4548</v>
      </c>
      <c r="AF3943" s="869"/>
      <c r="AG3943" s="593" t="s">
        <v>3609</v>
      </c>
      <c r="AH3943" s="654"/>
      <c r="AI3943" s="654"/>
      <c r="AJ3943" s="654"/>
      <c r="AK3943" s="593" t="s">
        <v>3523</v>
      </c>
    </row>
    <row r="3944" spans="1:40" s="630" customFormat="1" ht="100.5" customHeight="1">
      <c r="A3944" s="847" t="s">
        <v>3610</v>
      </c>
      <c r="B3944" s="1005" t="s">
        <v>33</v>
      </c>
      <c r="C3944" s="1005" t="s">
        <v>3604</v>
      </c>
      <c r="D3944" s="1005" t="s">
        <v>3605</v>
      </c>
      <c r="E3944" s="1005" t="s">
        <v>3606</v>
      </c>
      <c r="F3944" s="1005" t="s">
        <v>3605</v>
      </c>
      <c r="G3944" s="1005" t="s">
        <v>3606</v>
      </c>
      <c r="H3944" s="1005" t="s">
        <v>3611</v>
      </c>
      <c r="I3944" s="1005" t="s">
        <v>3612</v>
      </c>
      <c r="J3944" s="1006" t="s">
        <v>227</v>
      </c>
      <c r="K3944" s="1006">
        <v>30</v>
      </c>
      <c r="L3944" s="1007">
        <v>711000000</v>
      </c>
      <c r="M3944" s="1008" t="s">
        <v>73</v>
      </c>
      <c r="N3944" s="596" t="s">
        <v>1199</v>
      </c>
      <c r="O3944" s="738" t="s">
        <v>3613</v>
      </c>
      <c r="P3944" s="1009"/>
      <c r="Q3944" s="988" t="s">
        <v>3159</v>
      </c>
      <c r="R3944" s="738" t="s">
        <v>1146</v>
      </c>
      <c r="S3944" s="1009"/>
      <c r="T3944" s="738" t="s">
        <v>1180</v>
      </c>
      <c r="U3944" s="738"/>
      <c r="V3944" s="1010">
        <v>103722000</v>
      </c>
      <c r="W3944" s="522">
        <v>0</v>
      </c>
      <c r="X3944" s="522">
        <v>0</v>
      </c>
      <c r="Y3944" s="1011"/>
      <c r="Z3944" s="738">
        <v>2016</v>
      </c>
      <c r="AA3944" s="1012"/>
      <c r="AB3944" s="743" t="s">
        <v>3043</v>
      </c>
      <c r="AC3944" s="659"/>
      <c r="AD3944" s="1013" t="s">
        <v>3160</v>
      </c>
      <c r="AE3944" s="1014" t="s">
        <v>4579</v>
      </c>
      <c r="AF3944" s="1014"/>
      <c r="AG3944" s="743" t="s">
        <v>3614</v>
      </c>
      <c r="AH3944" s="659"/>
      <c r="AI3944" s="659"/>
      <c r="AJ3944" s="659"/>
      <c r="AK3944" s="743" t="s">
        <v>3523</v>
      </c>
    </row>
    <row r="3945" spans="1:40" s="630" customFormat="1" ht="100.5" customHeight="1">
      <c r="A3945" s="899" t="s">
        <v>4580</v>
      </c>
      <c r="B3945" s="1156" t="s">
        <v>33</v>
      </c>
      <c r="C3945" s="1156" t="s">
        <v>3604</v>
      </c>
      <c r="D3945" s="1156" t="s">
        <v>3605</v>
      </c>
      <c r="E3945" s="1156" t="s">
        <v>3606</v>
      </c>
      <c r="F3945" s="1156" t="s">
        <v>3605</v>
      </c>
      <c r="G3945" s="1156" t="s">
        <v>3606</v>
      </c>
      <c r="H3945" s="1156" t="s">
        <v>4581</v>
      </c>
      <c r="I3945" s="1156" t="s">
        <v>4582</v>
      </c>
      <c r="J3945" s="1157" t="s">
        <v>227</v>
      </c>
      <c r="K3945" s="1157">
        <v>30</v>
      </c>
      <c r="L3945" s="1158">
        <v>711000000</v>
      </c>
      <c r="M3945" s="1159" t="s">
        <v>73</v>
      </c>
      <c r="N3945" s="902" t="s">
        <v>2115</v>
      </c>
      <c r="O3945" s="568" t="s">
        <v>4583</v>
      </c>
      <c r="P3945" s="1160"/>
      <c r="Q3945" s="1161" t="s">
        <v>3159</v>
      </c>
      <c r="R3945" s="890" t="s">
        <v>4171</v>
      </c>
      <c r="S3945" s="1160"/>
      <c r="T3945" s="568" t="s">
        <v>1180</v>
      </c>
      <c r="U3945" s="568"/>
      <c r="V3945" s="1162">
        <v>339939000</v>
      </c>
      <c r="W3945" s="1162">
        <v>0</v>
      </c>
      <c r="X3945" s="1162">
        <f t="shared" ref="X3945" si="175">W3945*1.12</f>
        <v>0</v>
      </c>
      <c r="Y3945" s="1011"/>
      <c r="Z3945" s="568">
        <v>2016</v>
      </c>
      <c r="AA3945" s="907" t="s">
        <v>4584</v>
      </c>
      <c r="AB3945" s="1163" t="s">
        <v>3043</v>
      </c>
      <c r="AC3945" s="995"/>
      <c r="AD3945" s="1164" t="s">
        <v>3160</v>
      </c>
      <c r="AE3945" s="1165" t="s">
        <v>13490</v>
      </c>
      <c r="AF3945" s="1165"/>
      <c r="AG3945" s="1163" t="s">
        <v>4585</v>
      </c>
      <c r="AH3945" s="995"/>
      <c r="AI3945" s="995"/>
      <c r="AJ3945" s="995"/>
      <c r="AK3945" s="877" t="s">
        <v>4577</v>
      </c>
    </row>
    <row r="3946" spans="1:40" s="1504" customFormat="1" ht="100.5" customHeight="1">
      <c r="A3946" s="1486" t="s">
        <v>13488</v>
      </c>
      <c r="B3946" s="1487" t="s">
        <v>33</v>
      </c>
      <c r="C3946" s="1487" t="s">
        <v>3604</v>
      </c>
      <c r="D3946" s="1487" t="s">
        <v>3605</v>
      </c>
      <c r="E3946" s="1487" t="s">
        <v>3606</v>
      </c>
      <c r="F3946" s="1487" t="s">
        <v>3605</v>
      </c>
      <c r="G3946" s="1487" t="s">
        <v>3606</v>
      </c>
      <c r="H3946" s="1487" t="s">
        <v>4581</v>
      </c>
      <c r="I3946" s="1487" t="s">
        <v>4582</v>
      </c>
      <c r="J3946" s="1488" t="s">
        <v>38</v>
      </c>
      <c r="K3946" s="1488">
        <v>30</v>
      </c>
      <c r="L3946" s="1489">
        <v>711000000</v>
      </c>
      <c r="M3946" s="1490" t="s">
        <v>73</v>
      </c>
      <c r="N3946" s="1491" t="s">
        <v>2115</v>
      </c>
      <c r="O3946" s="1492" t="s">
        <v>4583</v>
      </c>
      <c r="P3946" s="1493"/>
      <c r="Q3946" s="1494" t="s">
        <v>3159</v>
      </c>
      <c r="R3946" s="1495" t="s">
        <v>4171</v>
      </c>
      <c r="S3946" s="1493"/>
      <c r="T3946" s="1492" t="s">
        <v>1180</v>
      </c>
      <c r="U3946" s="1492"/>
      <c r="V3946" s="1496">
        <v>339939000</v>
      </c>
      <c r="W3946" s="1496">
        <v>0</v>
      </c>
      <c r="X3946" s="1496">
        <v>0</v>
      </c>
      <c r="Y3946" s="1497" t="s">
        <v>40</v>
      </c>
      <c r="Z3946" s="1492">
        <v>2016</v>
      </c>
      <c r="AA3946" s="1498" t="s">
        <v>4584</v>
      </c>
      <c r="AB3946" s="1499" t="s">
        <v>3043</v>
      </c>
      <c r="AC3946" s="1298" t="s">
        <v>67</v>
      </c>
      <c r="AD3946" s="1500"/>
      <c r="AE3946" s="1298"/>
      <c r="AF3946" s="1501"/>
      <c r="AG3946" s="1345"/>
      <c r="AH3946" s="1345"/>
      <c r="AI3946" s="1345"/>
      <c r="AJ3946" s="1345"/>
      <c r="AK3946" s="1502" t="s">
        <v>13489</v>
      </c>
      <c r="AL3946" s="1503"/>
      <c r="AM3946" s="1503"/>
      <c r="AN3946" s="1503"/>
    </row>
    <row r="3947" spans="1:40" s="1186" customFormat="1" ht="100.5" customHeight="1">
      <c r="A3947" s="1166" t="s">
        <v>13877</v>
      </c>
      <c r="B3947" s="1167" t="s">
        <v>33</v>
      </c>
      <c r="C3947" s="1167" t="s">
        <v>3604</v>
      </c>
      <c r="D3947" s="1167" t="s">
        <v>3605</v>
      </c>
      <c r="E3947" s="1167" t="s">
        <v>3606</v>
      </c>
      <c r="F3947" s="1167" t="s">
        <v>3605</v>
      </c>
      <c r="G3947" s="1167" t="s">
        <v>3606</v>
      </c>
      <c r="H3947" s="1167" t="s">
        <v>4581</v>
      </c>
      <c r="I3947" s="1167" t="s">
        <v>4582</v>
      </c>
      <c r="J3947" s="1168" t="s">
        <v>2009</v>
      </c>
      <c r="K3947" s="1168">
        <v>30</v>
      </c>
      <c r="L3947" s="1169">
        <v>711000000</v>
      </c>
      <c r="M3947" s="1170" t="s">
        <v>73</v>
      </c>
      <c r="N3947" s="1171" t="s">
        <v>2035</v>
      </c>
      <c r="O3947" s="1172" t="s">
        <v>4583</v>
      </c>
      <c r="P3947" s="1173"/>
      <c r="Q3947" s="1174" t="s">
        <v>3159</v>
      </c>
      <c r="R3947" s="1175" t="s">
        <v>4171</v>
      </c>
      <c r="S3947" s="1173"/>
      <c r="T3947" s="1172" t="s">
        <v>1180</v>
      </c>
      <c r="U3947" s="1172"/>
      <c r="V3947" s="1176">
        <v>339939000</v>
      </c>
      <c r="W3947" s="1176">
        <v>339939000</v>
      </c>
      <c r="X3947" s="1176">
        <f t="shared" ref="X3947" si="176">W3947*1.12</f>
        <v>380731680.00000006</v>
      </c>
      <c r="Y3947" s="1177"/>
      <c r="Z3947" s="1172">
        <v>2016</v>
      </c>
      <c r="AA3947" s="1178" t="s">
        <v>4584</v>
      </c>
      <c r="AB3947" s="1179" t="s">
        <v>3043</v>
      </c>
      <c r="AC3947" s="1180"/>
      <c r="AD3947" s="1181"/>
      <c r="AE3947" s="1180"/>
      <c r="AF3947" s="1182"/>
      <c r="AG3947" s="1183"/>
      <c r="AH3947" s="1183"/>
      <c r="AI3947" s="1183"/>
      <c r="AJ3947" s="1183"/>
      <c r="AK3947" s="1184" t="s">
        <v>13489</v>
      </c>
      <c r="AL3947" s="1185"/>
      <c r="AM3947" s="1185"/>
      <c r="AN3947" s="1185"/>
    </row>
    <row r="3948" spans="1:40" s="660" customFormat="1" ht="100.5" customHeight="1">
      <c r="A3948" s="643" t="s">
        <v>3615</v>
      </c>
      <c r="B3948" s="361" t="s">
        <v>33</v>
      </c>
      <c r="C3948" s="361" t="s">
        <v>1194</v>
      </c>
      <c r="D3948" s="361" t="s">
        <v>1195</v>
      </c>
      <c r="E3948" s="361" t="s">
        <v>1221</v>
      </c>
      <c r="F3948" s="361" t="s">
        <v>1195</v>
      </c>
      <c r="G3948" s="361" t="s">
        <v>1221</v>
      </c>
      <c r="H3948" s="617" t="s">
        <v>3616</v>
      </c>
      <c r="I3948" s="617" t="s">
        <v>3617</v>
      </c>
      <c r="J3948" s="336" t="s">
        <v>38</v>
      </c>
      <c r="K3948" s="617">
        <v>100</v>
      </c>
      <c r="L3948" s="440">
        <v>151010000</v>
      </c>
      <c r="M3948" s="617" t="s">
        <v>82</v>
      </c>
      <c r="N3948" s="336" t="s">
        <v>1199</v>
      </c>
      <c r="O3948" s="617" t="s">
        <v>3482</v>
      </c>
      <c r="P3948" s="617"/>
      <c r="Q3948" s="617" t="s">
        <v>3483</v>
      </c>
      <c r="R3948" s="617" t="s">
        <v>1146</v>
      </c>
      <c r="S3948" s="617"/>
      <c r="T3948" s="617" t="s">
        <v>1180</v>
      </c>
      <c r="U3948" s="617"/>
      <c r="V3948" s="622">
        <v>1500000</v>
      </c>
      <c r="W3948" s="622">
        <v>1500000</v>
      </c>
      <c r="X3948" s="622">
        <f t="shared" si="171"/>
        <v>1680000.0000000002</v>
      </c>
      <c r="Y3948" s="617"/>
      <c r="Z3948" s="617">
        <v>2016</v>
      </c>
      <c r="AA3948" s="617"/>
      <c r="AB3948" s="620" t="s">
        <v>3043</v>
      </c>
      <c r="AC3948" s="335" t="s">
        <v>209</v>
      </c>
      <c r="AD3948" s="654"/>
      <c r="AE3948" s="654"/>
      <c r="AF3948" s="654"/>
      <c r="AG3948" s="620" t="s">
        <v>3618</v>
      </c>
      <c r="AH3948" s="654"/>
      <c r="AI3948" s="654"/>
      <c r="AJ3948" s="654"/>
      <c r="AK3948" s="620" t="s">
        <v>3523</v>
      </c>
    </row>
    <row r="3949" spans="1:40" s="630" customFormat="1" ht="100.5" customHeight="1">
      <c r="A3949" s="643" t="s">
        <v>3619</v>
      </c>
      <c r="B3949" s="361" t="s">
        <v>33</v>
      </c>
      <c r="C3949" s="644" t="s">
        <v>3360</v>
      </c>
      <c r="D3949" s="644" t="s">
        <v>3361</v>
      </c>
      <c r="E3949" s="644" t="s">
        <v>3362</v>
      </c>
      <c r="F3949" s="361" t="s">
        <v>3361</v>
      </c>
      <c r="G3949" s="644" t="s">
        <v>3362</v>
      </c>
      <c r="H3949" s="361" t="s">
        <v>3620</v>
      </c>
      <c r="I3949" s="361" t="s">
        <v>3621</v>
      </c>
      <c r="J3949" s="336" t="s">
        <v>227</v>
      </c>
      <c r="K3949" s="336">
        <v>10</v>
      </c>
      <c r="L3949" s="317">
        <v>711000000</v>
      </c>
      <c r="M3949" s="295" t="s">
        <v>73</v>
      </c>
      <c r="N3949" s="336" t="s">
        <v>1199</v>
      </c>
      <c r="O3949" s="384" t="s">
        <v>3520</v>
      </c>
      <c r="P3949" s="362"/>
      <c r="Q3949" s="384" t="s">
        <v>3159</v>
      </c>
      <c r="R3949" s="617" t="s">
        <v>3622</v>
      </c>
      <c r="S3949" s="362"/>
      <c r="T3949" s="617" t="s">
        <v>1180</v>
      </c>
      <c r="U3949" s="617"/>
      <c r="V3949" s="622">
        <v>180000000</v>
      </c>
      <c r="W3949" s="622">
        <v>180000000</v>
      </c>
      <c r="X3949" s="622">
        <f t="shared" si="171"/>
        <v>201600000.00000003</v>
      </c>
      <c r="Y3949" s="363"/>
      <c r="Z3949" s="359">
        <v>2016</v>
      </c>
      <c r="AA3949" s="359"/>
      <c r="AB3949" s="620" t="s">
        <v>3043</v>
      </c>
      <c r="AC3949" s="641"/>
      <c r="AD3949" s="368" t="s">
        <v>3160</v>
      </c>
      <c r="AE3949" s="641" t="s">
        <v>3623</v>
      </c>
      <c r="AF3949" s="620"/>
      <c r="AG3949" s="620" t="s">
        <v>3624</v>
      </c>
      <c r="AH3949" s="654"/>
      <c r="AI3949" s="654"/>
      <c r="AJ3949" s="654"/>
      <c r="AK3949" s="620" t="s">
        <v>3523</v>
      </c>
      <c r="AL3949" s="215"/>
    </row>
    <row r="3950" spans="1:40" s="630" customFormat="1" ht="100.5" customHeight="1">
      <c r="A3950" s="847" t="s">
        <v>3625</v>
      </c>
      <c r="B3950" s="684" t="s">
        <v>33</v>
      </c>
      <c r="C3950" s="885" t="s">
        <v>3360</v>
      </c>
      <c r="D3950" s="885" t="s">
        <v>3361</v>
      </c>
      <c r="E3950" s="885" t="s">
        <v>3362</v>
      </c>
      <c r="F3950" s="684" t="s">
        <v>3361</v>
      </c>
      <c r="G3950" s="885" t="s">
        <v>3362</v>
      </c>
      <c r="H3950" s="684" t="s">
        <v>3626</v>
      </c>
      <c r="I3950" s="684" t="s">
        <v>3627</v>
      </c>
      <c r="J3950" s="596" t="s">
        <v>227</v>
      </c>
      <c r="K3950" s="596">
        <v>30</v>
      </c>
      <c r="L3950" s="583">
        <v>711000000</v>
      </c>
      <c r="M3950" s="518" t="s">
        <v>73</v>
      </c>
      <c r="N3950" s="596" t="s">
        <v>1199</v>
      </c>
      <c r="O3950" s="534" t="s">
        <v>3628</v>
      </c>
      <c r="P3950" s="849"/>
      <c r="Q3950" s="531" t="s">
        <v>3159</v>
      </c>
      <c r="R3950" s="534" t="s">
        <v>3622</v>
      </c>
      <c r="S3950" s="849"/>
      <c r="T3950" s="534" t="s">
        <v>1180</v>
      </c>
      <c r="U3950" s="534"/>
      <c r="V3950" s="522">
        <v>126822000</v>
      </c>
      <c r="W3950" s="522">
        <v>0</v>
      </c>
      <c r="X3950" s="522">
        <v>0</v>
      </c>
      <c r="Y3950" s="850"/>
      <c r="Z3950" s="582">
        <v>2016</v>
      </c>
      <c r="AA3950" s="582"/>
      <c r="AB3950" s="593" t="s">
        <v>3043</v>
      </c>
      <c r="AC3950" s="869"/>
      <c r="AD3950" s="868" t="s">
        <v>3160</v>
      </c>
      <c r="AE3950" s="869" t="s">
        <v>4251</v>
      </c>
      <c r="AF3950" s="593"/>
      <c r="AG3950" s="593" t="s">
        <v>3630</v>
      </c>
      <c r="AH3950" s="654"/>
      <c r="AI3950" s="654"/>
      <c r="AJ3950" s="654"/>
      <c r="AK3950" s="593" t="s">
        <v>3523</v>
      </c>
      <c r="AL3950" s="886"/>
    </row>
    <row r="3951" spans="1:40" s="630" customFormat="1" ht="100.5" customHeight="1">
      <c r="A3951" s="899" t="s">
        <v>4253</v>
      </c>
      <c r="B3951" s="900" t="s">
        <v>33</v>
      </c>
      <c r="C3951" s="901" t="s">
        <v>3360</v>
      </c>
      <c r="D3951" s="901" t="s">
        <v>3361</v>
      </c>
      <c r="E3951" s="901" t="s">
        <v>3362</v>
      </c>
      <c r="F3951" s="900" t="s">
        <v>3361</v>
      </c>
      <c r="G3951" s="901" t="s">
        <v>3362</v>
      </c>
      <c r="H3951" s="900" t="s">
        <v>3626</v>
      </c>
      <c r="I3951" s="900" t="s">
        <v>3627</v>
      </c>
      <c r="J3951" s="902" t="s">
        <v>227</v>
      </c>
      <c r="K3951" s="902">
        <v>30</v>
      </c>
      <c r="L3951" s="903">
        <v>271010000</v>
      </c>
      <c r="M3951" s="843" t="s">
        <v>127</v>
      </c>
      <c r="N3951" s="902" t="s">
        <v>1199</v>
      </c>
      <c r="O3951" s="890" t="s">
        <v>3628</v>
      </c>
      <c r="P3951" s="904"/>
      <c r="Q3951" s="843" t="s">
        <v>3159</v>
      </c>
      <c r="R3951" s="890" t="s">
        <v>3622</v>
      </c>
      <c r="S3951" s="904"/>
      <c r="T3951" s="890" t="s">
        <v>1180</v>
      </c>
      <c r="U3951" s="890"/>
      <c r="V3951" s="905">
        <v>126822000</v>
      </c>
      <c r="W3951" s="522">
        <v>0</v>
      </c>
      <c r="X3951" s="522">
        <v>0</v>
      </c>
      <c r="Y3951" s="906"/>
      <c r="Z3951" s="907">
        <v>2016</v>
      </c>
      <c r="AA3951" s="907" t="s">
        <v>4254</v>
      </c>
      <c r="AB3951" s="877" t="s">
        <v>3043</v>
      </c>
      <c r="AC3951" s="908"/>
      <c r="AD3951" s="1060" t="s">
        <v>3160</v>
      </c>
      <c r="AE3951" s="908" t="s">
        <v>4251</v>
      </c>
      <c r="AF3951" s="877"/>
      <c r="AG3951" s="877" t="s">
        <v>3630</v>
      </c>
      <c r="AH3951" s="946"/>
      <c r="AI3951" s="946"/>
      <c r="AJ3951" s="946"/>
      <c r="AK3951" s="877"/>
      <c r="AL3951" s="886"/>
    </row>
    <row r="3952" spans="1:40" s="630" customFormat="1" ht="100.5" customHeight="1">
      <c r="A3952" s="1015" t="s">
        <v>4275</v>
      </c>
      <c r="B3952" s="680" t="s">
        <v>33</v>
      </c>
      <c r="C3952" s="901" t="s">
        <v>3360</v>
      </c>
      <c r="D3952" s="901" t="s">
        <v>3361</v>
      </c>
      <c r="E3952" s="901" t="s">
        <v>3362</v>
      </c>
      <c r="F3952" s="680" t="s">
        <v>3361</v>
      </c>
      <c r="G3952" s="901" t="s">
        <v>3362</v>
      </c>
      <c r="H3952" s="680" t="s">
        <v>3626</v>
      </c>
      <c r="I3952" s="680" t="s">
        <v>4276</v>
      </c>
      <c r="J3952" s="681" t="s">
        <v>227</v>
      </c>
      <c r="K3952" s="681">
        <v>30</v>
      </c>
      <c r="L3952" s="538">
        <v>711000000</v>
      </c>
      <c r="M3952" s="556" t="s">
        <v>73</v>
      </c>
      <c r="N3952" s="681" t="s">
        <v>1199</v>
      </c>
      <c r="O3952" s="492" t="s">
        <v>3628</v>
      </c>
      <c r="P3952" s="682"/>
      <c r="Q3952" s="494" t="s">
        <v>3159</v>
      </c>
      <c r="R3952" s="492" t="s">
        <v>3622</v>
      </c>
      <c r="S3952" s="682"/>
      <c r="T3952" s="492" t="s">
        <v>1180</v>
      </c>
      <c r="U3952" s="492"/>
      <c r="V3952" s="542">
        <v>126822000</v>
      </c>
      <c r="W3952" s="522">
        <v>0</v>
      </c>
      <c r="X3952" s="522">
        <v>0</v>
      </c>
      <c r="Y3952" s="906"/>
      <c r="Z3952" s="541">
        <v>2016</v>
      </c>
      <c r="AA3952" s="541" t="s">
        <v>4254</v>
      </c>
      <c r="AB3952" s="580" t="s">
        <v>3043</v>
      </c>
      <c r="AC3952" s="1016"/>
      <c r="AD3952" s="1017" t="s">
        <v>3160</v>
      </c>
      <c r="AE3952" s="1016" t="s">
        <v>4251</v>
      </c>
      <c r="AF3952" s="580"/>
      <c r="AG3952" s="580" t="s">
        <v>3630</v>
      </c>
      <c r="AH3952" s="910"/>
      <c r="AI3952" s="910"/>
      <c r="AJ3952" s="910"/>
      <c r="AK3952" s="580"/>
      <c r="AL3952" s="886"/>
    </row>
    <row r="3953" spans="1:38" s="630" customFormat="1" ht="100.5" customHeight="1">
      <c r="A3953" s="821" t="s">
        <v>4587</v>
      </c>
      <c r="B3953" s="918" t="s">
        <v>33</v>
      </c>
      <c r="C3953" s="883" t="s">
        <v>3360</v>
      </c>
      <c r="D3953" s="883" t="s">
        <v>3361</v>
      </c>
      <c r="E3953" s="883" t="s">
        <v>3362</v>
      </c>
      <c r="F3953" s="918" t="s">
        <v>3361</v>
      </c>
      <c r="G3953" s="883" t="s">
        <v>3362</v>
      </c>
      <c r="H3953" s="918" t="s">
        <v>3626</v>
      </c>
      <c r="I3953" s="918" t="s">
        <v>4276</v>
      </c>
      <c r="J3953" s="919" t="s">
        <v>227</v>
      </c>
      <c r="K3953" s="919">
        <v>30</v>
      </c>
      <c r="L3953" s="790">
        <v>711000000</v>
      </c>
      <c r="M3953" s="809" t="s">
        <v>73</v>
      </c>
      <c r="N3953" s="919" t="s">
        <v>2115</v>
      </c>
      <c r="O3953" s="745" t="s">
        <v>3628</v>
      </c>
      <c r="P3953" s="920"/>
      <c r="Q3953" s="773" t="s">
        <v>3159</v>
      </c>
      <c r="R3953" s="745" t="s">
        <v>4171</v>
      </c>
      <c r="S3953" s="920"/>
      <c r="T3953" s="745" t="s">
        <v>1180</v>
      </c>
      <c r="U3953" s="745"/>
      <c r="V3953" s="765">
        <v>126822000</v>
      </c>
      <c r="W3953" s="765">
        <v>126822000</v>
      </c>
      <c r="X3953" s="765">
        <f t="shared" ref="X3953" si="177">W3953*1.12</f>
        <v>142040640</v>
      </c>
      <c r="Y3953" s="884"/>
      <c r="Z3953" s="747">
        <v>2016</v>
      </c>
      <c r="AA3953" s="747" t="s">
        <v>4029</v>
      </c>
      <c r="AB3953" s="874" t="s">
        <v>3043</v>
      </c>
      <c r="AC3953" s="945"/>
      <c r="AD3953" s="984" t="s">
        <v>3160</v>
      </c>
      <c r="AE3953" s="945" t="s">
        <v>3629</v>
      </c>
      <c r="AF3953" s="874"/>
      <c r="AG3953" s="874" t="s">
        <v>3630</v>
      </c>
      <c r="AH3953" s="946"/>
      <c r="AI3953" s="946"/>
      <c r="AJ3953" s="946"/>
      <c r="AK3953" s="874" t="s">
        <v>4577</v>
      </c>
      <c r="AL3953" s="215"/>
    </row>
    <row r="3954" spans="1:38" s="630" customFormat="1" ht="100.5" customHeight="1">
      <c r="A3954" s="847" t="s">
        <v>3631</v>
      </c>
      <c r="B3954" s="684" t="s">
        <v>33</v>
      </c>
      <c r="C3954" s="885" t="s">
        <v>3360</v>
      </c>
      <c r="D3954" s="885" t="s">
        <v>3361</v>
      </c>
      <c r="E3954" s="885" t="s">
        <v>3362</v>
      </c>
      <c r="F3954" s="684" t="s">
        <v>3361</v>
      </c>
      <c r="G3954" s="885" t="s">
        <v>3362</v>
      </c>
      <c r="H3954" s="684" t="s">
        <v>3632</v>
      </c>
      <c r="I3954" s="684" t="s">
        <v>3633</v>
      </c>
      <c r="J3954" s="596" t="s">
        <v>227</v>
      </c>
      <c r="K3954" s="596">
        <v>30</v>
      </c>
      <c r="L3954" s="583">
        <v>711000000</v>
      </c>
      <c r="M3954" s="518" t="s">
        <v>73</v>
      </c>
      <c r="N3954" s="596" t="s">
        <v>1199</v>
      </c>
      <c r="O3954" s="534" t="s">
        <v>3634</v>
      </c>
      <c r="P3954" s="849"/>
      <c r="Q3954" s="531" t="s">
        <v>3159</v>
      </c>
      <c r="R3954" s="534" t="s">
        <v>3622</v>
      </c>
      <c r="S3954" s="849"/>
      <c r="T3954" s="534" t="s">
        <v>1180</v>
      </c>
      <c r="U3954" s="534"/>
      <c r="V3954" s="522">
        <v>80548000</v>
      </c>
      <c r="W3954" s="522">
        <v>0</v>
      </c>
      <c r="X3954" s="522">
        <v>0</v>
      </c>
      <c r="Y3954" s="850"/>
      <c r="Z3954" s="582">
        <v>2016</v>
      </c>
      <c r="AA3954" s="582"/>
      <c r="AB3954" s="593" t="s">
        <v>3043</v>
      </c>
      <c r="AC3954" s="869"/>
      <c r="AD3954" s="868" t="s">
        <v>3160</v>
      </c>
      <c r="AE3954" s="869" t="s">
        <v>4252</v>
      </c>
      <c r="AF3954" s="593"/>
      <c r="AG3954" s="593" t="s">
        <v>3636</v>
      </c>
      <c r="AH3954" s="654"/>
      <c r="AI3954" s="654"/>
      <c r="AJ3954" s="654"/>
      <c r="AK3954" s="593" t="s">
        <v>3523</v>
      </c>
      <c r="AL3954" s="886"/>
    </row>
    <row r="3955" spans="1:38" s="630" customFormat="1" ht="100.5" customHeight="1">
      <c r="A3955" s="899" t="s">
        <v>4255</v>
      </c>
      <c r="B3955" s="900" t="s">
        <v>33</v>
      </c>
      <c r="C3955" s="901" t="s">
        <v>3360</v>
      </c>
      <c r="D3955" s="901" t="s">
        <v>3361</v>
      </c>
      <c r="E3955" s="901" t="s">
        <v>3362</v>
      </c>
      <c r="F3955" s="900" t="s">
        <v>3361</v>
      </c>
      <c r="G3955" s="901" t="s">
        <v>3362</v>
      </c>
      <c r="H3955" s="900" t="s">
        <v>3632</v>
      </c>
      <c r="I3955" s="900" t="s">
        <v>3633</v>
      </c>
      <c r="J3955" s="902" t="s">
        <v>227</v>
      </c>
      <c r="K3955" s="902">
        <v>30</v>
      </c>
      <c r="L3955" s="903">
        <v>271010000</v>
      </c>
      <c r="M3955" s="843" t="s">
        <v>127</v>
      </c>
      <c r="N3955" s="902" t="s">
        <v>1199</v>
      </c>
      <c r="O3955" s="890" t="s">
        <v>3634</v>
      </c>
      <c r="P3955" s="904"/>
      <c r="Q3955" s="843" t="s">
        <v>3159</v>
      </c>
      <c r="R3955" s="890" t="s">
        <v>3622</v>
      </c>
      <c r="S3955" s="904"/>
      <c r="T3955" s="890" t="s">
        <v>1180</v>
      </c>
      <c r="U3955" s="890"/>
      <c r="V3955" s="905">
        <v>80548000</v>
      </c>
      <c r="W3955" s="522">
        <v>0</v>
      </c>
      <c r="X3955" s="522">
        <v>0</v>
      </c>
      <c r="Y3955" s="906"/>
      <c r="Z3955" s="907">
        <v>2016</v>
      </c>
      <c r="AA3955" s="907" t="s">
        <v>4254</v>
      </c>
      <c r="AB3955" s="877" t="s">
        <v>3043</v>
      </c>
      <c r="AC3955" s="908"/>
      <c r="AD3955" s="1060" t="s">
        <v>3160</v>
      </c>
      <c r="AE3955" s="908" t="s">
        <v>4252</v>
      </c>
      <c r="AF3955" s="877"/>
      <c r="AG3955" s="877" t="s">
        <v>3636</v>
      </c>
      <c r="AH3955" s="946"/>
      <c r="AI3955" s="946"/>
      <c r="AJ3955" s="946"/>
      <c r="AK3955" s="877"/>
      <c r="AL3955" s="886"/>
    </row>
    <row r="3956" spans="1:38" s="630" customFormat="1" ht="100.5" customHeight="1">
      <c r="A3956" s="1015" t="s">
        <v>4277</v>
      </c>
      <c r="B3956" s="680" t="s">
        <v>33</v>
      </c>
      <c r="C3956" s="901" t="s">
        <v>3360</v>
      </c>
      <c r="D3956" s="901" t="s">
        <v>3361</v>
      </c>
      <c r="E3956" s="901" t="s">
        <v>3362</v>
      </c>
      <c r="F3956" s="680" t="s">
        <v>3361</v>
      </c>
      <c r="G3956" s="901" t="s">
        <v>3362</v>
      </c>
      <c r="H3956" s="680" t="s">
        <v>3632</v>
      </c>
      <c r="I3956" s="680" t="s">
        <v>3633</v>
      </c>
      <c r="J3956" s="681" t="s">
        <v>227</v>
      </c>
      <c r="K3956" s="681">
        <v>30</v>
      </c>
      <c r="L3956" s="538">
        <v>711000000</v>
      </c>
      <c r="M3956" s="556" t="s">
        <v>73</v>
      </c>
      <c r="N3956" s="681" t="s">
        <v>1199</v>
      </c>
      <c r="O3956" s="492" t="s">
        <v>3634</v>
      </c>
      <c r="P3956" s="682"/>
      <c r="Q3956" s="494" t="s">
        <v>3159</v>
      </c>
      <c r="R3956" s="492" t="s">
        <v>3622</v>
      </c>
      <c r="S3956" s="682"/>
      <c r="T3956" s="492" t="s">
        <v>1180</v>
      </c>
      <c r="U3956" s="492"/>
      <c r="V3956" s="542">
        <v>80548000</v>
      </c>
      <c r="W3956" s="522">
        <v>0</v>
      </c>
      <c r="X3956" s="522">
        <v>0</v>
      </c>
      <c r="Y3956" s="906"/>
      <c r="Z3956" s="541">
        <v>2016</v>
      </c>
      <c r="AA3956" s="541" t="s">
        <v>4254</v>
      </c>
      <c r="AB3956" s="580" t="s">
        <v>3043</v>
      </c>
      <c r="AC3956" s="1016"/>
      <c r="AD3956" s="1017" t="s">
        <v>3160</v>
      </c>
      <c r="AE3956" s="1016" t="s">
        <v>4252</v>
      </c>
      <c r="AF3956" s="580"/>
      <c r="AG3956" s="580" t="s">
        <v>3636</v>
      </c>
      <c r="AH3956" s="910"/>
      <c r="AI3956" s="910"/>
      <c r="AJ3956" s="910"/>
      <c r="AK3956" s="580"/>
      <c r="AL3956" s="886"/>
    </row>
    <row r="3957" spans="1:38" s="630" customFormat="1" ht="100.5" customHeight="1">
      <c r="A3957" s="853" t="s">
        <v>4588</v>
      </c>
      <c r="B3957" s="207" t="s">
        <v>33</v>
      </c>
      <c r="C3957" s="883" t="s">
        <v>3360</v>
      </c>
      <c r="D3957" s="883" t="s">
        <v>3361</v>
      </c>
      <c r="E3957" s="883" t="s">
        <v>3362</v>
      </c>
      <c r="F3957" s="207" t="s">
        <v>3361</v>
      </c>
      <c r="G3957" s="883" t="s">
        <v>3362</v>
      </c>
      <c r="H3957" s="207" t="s">
        <v>3632</v>
      </c>
      <c r="I3957" s="207" t="s">
        <v>3633</v>
      </c>
      <c r="J3957" s="11" t="s">
        <v>227</v>
      </c>
      <c r="K3957" s="11">
        <v>30</v>
      </c>
      <c r="L3957" s="4">
        <v>711000000</v>
      </c>
      <c r="M3957" s="625" t="s">
        <v>73</v>
      </c>
      <c r="N3957" s="11" t="s">
        <v>2115</v>
      </c>
      <c r="O3957" s="5" t="s">
        <v>3634</v>
      </c>
      <c r="P3957" s="264"/>
      <c r="Q3957" s="50" t="s">
        <v>3159</v>
      </c>
      <c r="R3957" s="5" t="s">
        <v>4171</v>
      </c>
      <c r="S3957" s="264"/>
      <c r="T3957" s="5" t="s">
        <v>1180</v>
      </c>
      <c r="U3957" s="5"/>
      <c r="V3957" s="7">
        <v>80548000</v>
      </c>
      <c r="W3957" s="7">
        <v>80548000</v>
      </c>
      <c r="X3957" s="7">
        <f t="shared" ref="X3957" si="178">W3957*1.12</f>
        <v>90213760.000000015</v>
      </c>
      <c r="Y3957" s="884"/>
      <c r="Z3957" s="3">
        <v>2016</v>
      </c>
      <c r="AA3957" s="3" t="s">
        <v>4029</v>
      </c>
      <c r="AB3957" s="1" t="s">
        <v>3043</v>
      </c>
      <c r="AC3957" s="626"/>
      <c r="AD3957" s="909" t="s">
        <v>3160</v>
      </c>
      <c r="AE3957" s="626" t="s">
        <v>3635</v>
      </c>
      <c r="AF3957" s="1"/>
      <c r="AG3957" s="1" t="s">
        <v>3636</v>
      </c>
      <c r="AH3957" s="910"/>
      <c r="AI3957" s="910"/>
      <c r="AJ3957" s="910"/>
      <c r="AK3957" s="1" t="s">
        <v>4577</v>
      </c>
      <c r="AL3957" s="215"/>
    </row>
    <row r="3958" spans="1:38" s="630" customFormat="1" ht="100.5" customHeight="1">
      <c r="A3958" s="847" t="s">
        <v>3637</v>
      </c>
      <c r="B3958" s="684" t="s">
        <v>33</v>
      </c>
      <c r="C3958" s="684" t="s">
        <v>2312</v>
      </c>
      <c r="D3958" s="684" t="s">
        <v>2313</v>
      </c>
      <c r="E3958" s="684" t="s">
        <v>3478</v>
      </c>
      <c r="F3958" s="684" t="s">
        <v>2315</v>
      </c>
      <c r="G3958" s="684" t="s">
        <v>3479</v>
      </c>
      <c r="H3958" s="848" t="s">
        <v>3638</v>
      </c>
      <c r="I3958" s="534" t="s">
        <v>3639</v>
      </c>
      <c r="J3958" s="596" t="s">
        <v>227</v>
      </c>
      <c r="K3958" s="596">
        <v>100</v>
      </c>
      <c r="L3958" s="583">
        <v>711000000</v>
      </c>
      <c r="M3958" s="518" t="s">
        <v>73</v>
      </c>
      <c r="N3958" s="596" t="s">
        <v>1199</v>
      </c>
      <c r="O3958" s="531" t="s">
        <v>3640</v>
      </c>
      <c r="P3958" s="849"/>
      <c r="Q3958" s="531" t="s">
        <v>3641</v>
      </c>
      <c r="R3958" s="534" t="s">
        <v>3622</v>
      </c>
      <c r="S3958" s="849"/>
      <c r="T3958" s="534" t="s">
        <v>1180</v>
      </c>
      <c r="U3958" s="534"/>
      <c r="V3958" s="522">
        <v>7575000</v>
      </c>
      <c r="W3958" s="522">
        <v>0</v>
      </c>
      <c r="X3958" s="522">
        <v>0</v>
      </c>
      <c r="Y3958" s="850"/>
      <c r="Z3958" s="582">
        <v>2016</v>
      </c>
      <c r="AA3958" s="582"/>
      <c r="AB3958" s="593" t="s">
        <v>3043</v>
      </c>
      <c r="AC3958" s="654"/>
      <c r="AD3958" s="868"/>
      <c r="AE3958" s="654"/>
      <c r="AF3958" s="593"/>
      <c r="AG3958" s="593" t="s">
        <v>3642</v>
      </c>
      <c r="AH3958" s="654"/>
      <c r="AI3958" s="654"/>
      <c r="AJ3958" s="654"/>
      <c r="AK3958" s="593" t="s">
        <v>3523</v>
      </c>
      <c r="AL3958" s="886"/>
    </row>
    <row r="3959" spans="1:38" s="630" customFormat="1" ht="100.5" customHeight="1">
      <c r="A3959" s="821" t="s">
        <v>4529</v>
      </c>
      <c r="B3959" s="918" t="s">
        <v>33</v>
      </c>
      <c r="C3959" s="918" t="s">
        <v>2312</v>
      </c>
      <c r="D3959" s="918" t="s">
        <v>2313</v>
      </c>
      <c r="E3959" s="918" t="s">
        <v>3478</v>
      </c>
      <c r="F3959" s="918" t="s">
        <v>2315</v>
      </c>
      <c r="G3959" s="918" t="s">
        <v>3479</v>
      </c>
      <c r="H3959" s="982" t="s">
        <v>3638</v>
      </c>
      <c r="I3959" s="915" t="s">
        <v>3639</v>
      </c>
      <c r="J3959" s="919" t="s">
        <v>2009</v>
      </c>
      <c r="K3959" s="919">
        <v>100</v>
      </c>
      <c r="L3959" s="790">
        <v>711000000</v>
      </c>
      <c r="M3959" s="809" t="s">
        <v>73</v>
      </c>
      <c r="N3959" s="919" t="s">
        <v>1199</v>
      </c>
      <c r="O3959" s="773" t="s">
        <v>3640</v>
      </c>
      <c r="P3959" s="920"/>
      <c r="Q3959" s="773" t="s">
        <v>3641</v>
      </c>
      <c r="R3959" s="745" t="s">
        <v>3622</v>
      </c>
      <c r="S3959" s="920"/>
      <c r="T3959" s="745" t="s">
        <v>1180</v>
      </c>
      <c r="U3959" s="745"/>
      <c r="V3959" s="765">
        <v>7575000</v>
      </c>
      <c r="W3959" s="765">
        <v>7575000</v>
      </c>
      <c r="X3959" s="765">
        <f t="shared" si="171"/>
        <v>8484000</v>
      </c>
      <c r="Y3959" s="884"/>
      <c r="Z3959" s="747">
        <v>2016</v>
      </c>
      <c r="AA3959" s="747">
        <v>7</v>
      </c>
      <c r="AB3959" s="874" t="s">
        <v>3043</v>
      </c>
      <c r="AC3959" s="983"/>
      <c r="AD3959" s="984"/>
      <c r="AE3959" s="983"/>
      <c r="AF3959" s="874"/>
      <c r="AG3959" s="874" t="s">
        <v>3642</v>
      </c>
      <c r="AH3959" s="946"/>
      <c r="AI3959" s="946"/>
      <c r="AJ3959" s="946"/>
      <c r="AK3959" s="874"/>
      <c r="AL3959" s="215"/>
    </row>
    <row r="3960" spans="1:38" s="630" customFormat="1" ht="100.5" customHeight="1">
      <c r="A3960" s="847" t="s">
        <v>3643</v>
      </c>
      <c r="B3960" s="684" t="s">
        <v>33</v>
      </c>
      <c r="C3960" s="684" t="s">
        <v>3151</v>
      </c>
      <c r="D3960" s="684" t="s">
        <v>3152</v>
      </c>
      <c r="E3960" s="684" t="s">
        <v>3153</v>
      </c>
      <c r="F3960" s="684" t="s">
        <v>3154</v>
      </c>
      <c r="G3960" s="684" t="s">
        <v>3155</v>
      </c>
      <c r="H3960" s="531" t="s">
        <v>3644</v>
      </c>
      <c r="I3960" s="531" t="s">
        <v>3645</v>
      </c>
      <c r="J3960" s="596" t="s">
        <v>2009</v>
      </c>
      <c r="K3960" s="596">
        <v>60</v>
      </c>
      <c r="L3960" s="583">
        <v>711000000</v>
      </c>
      <c r="M3960" s="518" t="s">
        <v>73</v>
      </c>
      <c r="N3960" s="596" t="s">
        <v>1199</v>
      </c>
      <c r="O3960" s="738" t="s">
        <v>3646</v>
      </c>
      <c r="P3960" s="849"/>
      <c r="Q3960" s="531" t="s">
        <v>3159</v>
      </c>
      <c r="R3960" s="534" t="s">
        <v>3622</v>
      </c>
      <c r="S3960" s="849"/>
      <c r="T3960" s="534" t="s">
        <v>1180</v>
      </c>
      <c r="U3960" s="534"/>
      <c r="V3960" s="522">
        <v>104284000</v>
      </c>
      <c r="W3960" s="522">
        <v>0</v>
      </c>
      <c r="X3960" s="522">
        <v>0</v>
      </c>
      <c r="Y3960" s="850"/>
      <c r="Z3960" s="582">
        <v>2016</v>
      </c>
      <c r="AA3960" s="582"/>
      <c r="AB3960" s="593" t="s">
        <v>3043</v>
      </c>
      <c r="AC3960" s="869"/>
      <c r="AD3960" s="868" t="s">
        <v>3160</v>
      </c>
      <c r="AE3960" s="869" t="s">
        <v>4539</v>
      </c>
      <c r="AF3960" s="593"/>
      <c r="AG3960" s="593" t="s">
        <v>3648</v>
      </c>
      <c r="AH3960" s="654"/>
      <c r="AI3960" s="654"/>
      <c r="AJ3960" s="654"/>
      <c r="AK3960" s="593" t="s">
        <v>3523</v>
      </c>
      <c r="AL3960" s="886"/>
    </row>
    <row r="3961" spans="1:38" s="630" customFormat="1" ht="100.5" customHeight="1">
      <c r="A3961" s="847" t="s">
        <v>4540</v>
      </c>
      <c r="B3961" s="684" t="s">
        <v>33</v>
      </c>
      <c r="C3961" s="684" t="s">
        <v>3151</v>
      </c>
      <c r="D3961" s="684" t="s">
        <v>3152</v>
      </c>
      <c r="E3961" s="684" t="s">
        <v>3153</v>
      </c>
      <c r="F3961" s="684" t="s">
        <v>3154</v>
      </c>
      <c r="G3961" s="684" t="s">
        <v>3155</v>
      </c>
      <c r="H3961" s="531" t="s">
        <v>3644</v>
      </c>
      <c r="I3961" s="531" t="s">
        <v>3645</v>
      </c>
      <c r="J3961" s="596" t="s">
        <v>227</v>
      </c>
      <c r="K3961" s="596">
        <v>60</v>
      </c>
      <c r="L3961" s="583">
        <v>711000000</v>
      </c>
      <c r="M3961" s="518" t="s">
        <v>73</v>
      </c>
      <c r="N3961" s="596" t="s">
        <v>1199</v>
      </c>
      <c r="O3961" s="738" t="s">
        <v>3646</v>
      </c>
      <c r="P3961" s="849"/>
      <c r="Q3961" s="531" t="s">
        <v>3159</v>
      </c>
      <c r="R3961" s="534" t="s">
        <v>3622</v>
      </c>
      <c r="S3961" s="849"/>
      <c r="T3961" s="534" t="s">
        <v>1180</v>
      </c>
      <c r="U3961" s="534"/>
      <c r="V3961" s="522">
        <v>104284000</v>
      </c>
      <c r="W3961" s="522">
        <v>0</v>
      </c>
      <c r="X3961" s="522">
        <v>0</v>
      </c>
      <c r="Y3961" s="850"/>
      <c r="Z3961" s="582">
        <v>2016</v>
      </c>
      <c r="AA3961" s="907">
        <v>7</v>
      </c>
      <c r="AB3961" s="593" t="s">
        <v>3043</v>
      </c>
      <c r="AC3961" s="869"/>
      <c r="AD3961" s="868" t="s">
        <v>3160</v>
      </c>
      <c r="AE3961" s="869" t="s">
        <v>4539</v>
      </c>
      <c r="AF3961" s="593"/>
      <c r="AG3961" s="593" t="s">
        <v>3648</v>
      </c>
      <c r="AH3961" s="654"/>
      <c r="AI3961" s="654"/>
      <c r="AJ3961" s="654"/>
      <c r="AK3961" s="593" t="s">
        <v>3523</v>
      </c>
      <c r="AL3961" s="886"/>
    </row>
    <row r="3962" spans="1:38" s="630" customFormat="1" ht="100.5" customHeight="1">
      <c r="A3962" s="853" t="s">
        <v>4591</v>
      </c>
      <c r="B3962" s="207" t="s">
        <v>33</v>
      </c>
      <c r="C3962" s="207" t="s">
        <v>3151</v>
      </c>
      <c r="D3962" s="207" t="s">
        <v>3152</v>
      </c>
      <c r="E3962" s="207" t="s">
        <v>3153</v>
      </c>
      <c r="F3962" s="207" t="s">
        <v>3154</v>
      </c>
      <c r="G3962" s="207" t="s">
        <v>3155</v>
      </c>
      <c r="H3962" s="8" t="s">
        <v>3644</v>
      </c>
      <c r="I3962" s="8" t="s">
        <v>3645</v>
      </c>
      <c r="J3962" s="11" t="s">
        <v>227</v>
      </c>
      <c r="K3962" s="11">
        <v>60</v>
      </c>
      <c r="L3962" s="4">
        <v>711000000</v>
      </c>
      <c r="M3962" s="625" t="s">
        <v>73</v>
      </c>
      <c r="N3962" s="11" t="s">
        <v>2115</v>
      </c>
      <c r="O3962" s="274" t="s">
        <v>3646</v>
      </c>
      <c r="P3962" s="264"/>
      <c r="Q3962" s="50" t="s">
        <v>3159</v>
      </c>
      <c r="R3962" s="5" t="s">
        <v>3622</v>
      </c>
      <c r="S3962" s="264"/>
      <c r="T3962" s="5" t="s">
        <v>1180</v>
      </c>
      <c r="U3962" s="5"/>
      <c r="V3962" s="7">
        <v>104284000</v>
      </c>
      <c r="W3962" s="7">
        <v>104284000</v>
      </c>
      <c r="X3962" s="7">
        <f t="shared" ref="X3962" si="179">W3962*1.12</f>
        <v>116798080.00000001</v>
      </c>
      <c r="Y3962" s="884"/>
      <c r="Z3962" s="3">
        <v>2016</v>
      </c>
      <c r="AA3962" s="3">
        <v>11</v>
      </c>
      <c r="AB3962" s="1" t="s">
        <v>3043</v>
      </c>
      <c r="AC3962" s="626"/>
      <c r="AD3962" s="909" t="s">
        <v>3160</v>
      </c>
      <c r="AE3962" s="626" t="s">
        <v>3647</v>
      </c>
      <c r="AF3962" s="1"/>
      <c r="AG3962" s="1" t="s">
        <v>3648</v>
      </c>
      <c r="AH3962" s="910"/>
      <c r="AI3962" s="910"/>
      <c r="AJ3962" s="910"/>
      <c r="AK3962" s="1" t="s">
        <v>4577</v>
      </c>
      <c r="AL3962" s="215"/>
    </row>
    <row r="3963" spans="1:38" s="630" customFormat="1" ht="100.5" customHeight="1">
      <c r="A3963" s="847" t="s">
        <v>3649</v>
      </c>
      <c r="B3963" s="684" t="s">
        <v>33</v>
      </c>
      <c r="C3963" s="684" t="s">
        <v>3151</v>
      </c>
      <c r="D3963" s="684" t="s">
        <v>3152</v>
      </c>
      <c r="E3963" s="684" t="s">
        <v>3153</v>
      </c>
      <c r="F3963" s="684" t="s">
        <v>3154</v>
      </c>
      <c r="G3963" s="684" t="s">
        <v>3155</v>
      </c>
      <c r="H3963" s="531" t="s">
        <v>3650</v>
      </c>
      <c r="I3963" s="987" t="s">
        <v>3651</v>
      </c>
      <c r="J3963" s="596" t="s">
        <v>2009</v>
      </c>
      <c r="K3963" s="596">
        <v>60</v>
      </c>
      <c r="L3963" s="583">
        <v>711000000</v>
      </c>
      <c r="M3963" s="518" t="s">
        <v>73</v>
      </c>
      <c r="N3963" s="596" t="s">
        <v>1199</v>
      </c>
      <c r="O3963" s="738" t="s">
        <v>3646</v>
      </c>
      <c r="P3963" s="849"/>
      <c r="Q3963" s="531" t="s">
        <v>3159</v>
      </c>
      <c r="R3963" s="534" t="s">
        <v>3622</v>
      </c>
      <c r="S3963" s="849"/>
      <c r="T3963" s="534" t="s">
        <v>1180</v>
      </c>
      <c r="U3963" s="534"/>
      <c r="V3963" s="522">
        <v>64838000</v>
      </c>
      <c r="W3963" s="522">
        <v>0</v>
      </c>
      <c r="X3963" s="522">
        <v>0</v>
      </c>
      <c r="Y3963" s="850"/>
      <c r="Z3963" s="582">
        <v>2016</v>
      </c>
      <c r="AA3963" s="582"/>
      <c r="AB3963" s="593" t="s">
        <v>3043</v>
      </c>
      <c r="AC3963" s="869"/>
      <c r="AD3963" s="868" t="s">
        <v>3160</v>
      </c>
      <c r="AE3963" s="869" t="s">
        <v>4541</v>
      </c>
      <c r="AF3963" s="593"/>
      <c r="AG3963" s="593" t="s">
        <v>3653</v>
      </c>
      <c r="AH3963" s="654"/>
      <c r="AI3963" s="654"/>
      <c r="AJ3963" s="654"/>
      <c r="AK3963" s="593" t="s">
        <v>3523</v>
      </c>
      <c r="AL3963" s="886"/>
    </row>
    <row r="3964" spans="1:38" s="630" customFormat="1" ht="100.5" customHeight="1">
      <c r="A3964" s="847" t="s">
        <v>4542</v>
      </c>
      <c r="B3964" s="684" t="s">
        <v>33</v>
      </c>
      <c r="C3964" s="684" t="s">
        <v>3151</v>
      </c>
      <c r="D3964" s="684" t="s">
        <v>3152</v>
      </c>
      <c r="E3964" s="684" t="s">
        <v>3153</v>
      </c>
      <c r="F3964" s="684" t="s">
        <v>3154</v>
      </c>
      <c r="G3964" s="684" t="s">
        <v>3155</v>
      </c>
      <c r="H3964" s="531" t="s">
        <v>3650</v>
      </c>
      <c r="I3964" s="987" t="s">
        <v>3651</v>
      </c>
      <c r="J3964" s="596" t="s">
        <v>227</v>
      </c>
      <c r="K3964" s="596">
        <v>60</v>
      </c>
      <c r="L3964" s="583">
        <v>711000000</v>
      </c>
      <c r="M3964" s="518" t="s">
        <v>73</v>
      </c>
      <c r="N3964" s="596" t="s">
        <v>1199</v>
      </c>
      <c r="O3964" s="738" t="s">
        <v>3646</v>
      </c>
      <c r="P3964" s="849"/>
      <c r="Q3964" s="531" t="s">
        <v>3159</v>
      </c>
      <c r="R3964" s="534" t="s">
        <v>3622</v>
      </c>
      <c r="S3964" s="849"/>
      <c r="T3964" s="534" t="s">
        <v>1180</v>
      </c>
      <c r="U3964" s="534"/>
      <c r="V3964" s="522">
        <v>64838000</v>
      </c>
      <c r="W3964" s="522">
        <v>0</v>
      </c>
      <c r="X3964" s="522">
        <v>0</v>
      </c>
      <c r="Y3964" s="850"/>
      <c r="Z3964" s="582">
        <v>2016</v>
      </c>
      <c r="AA3964" s="907">
        <v>7</v>
      </c>
      <c r="AB3964" s="593" t="s">
        <v>3043</v>
      </c>
      <c r="AC3964" s="869"/>
      <c r="AD3964" s="868" t="s">
        <v>3160</v>
      </c>
      <c r="AE3964" s="869" t="s">
        <v>4541</v>
      </c>
      <c r="AF3964" s="593"/>
      <c r="AG3964" s="593" t="s">
        <v>3653</v>
      </c>
      <c r="AH3964" s="654"/>
      <c r="AI3964" s="654"/>
      <c r="AJ3964" s="654"/>
      <c r="AK3964" s="593" t="s">
        <v>3523</v>
      </c>
      <c r="AL3964" s="886"/>
    </row>
    <row r="3965" spans="1:38" s="630" customFormat="1" ht="100.5" customHeight="1">
      <c r="A3965" s="853" t="s">
        <v>4592</v>
      </c>
      <c r="B3965" s="207" t="s">
        <v>33</v>
      </c>
      <c r="C3965" s="207" t="s">
        <v>3151</v>
      </c>
      <c r="D3965" s="207" t="s">
        <v>3152</v>
      </c>
      <c r="E3965" s="207" t="s">
        <v>3153</v>
      </c>
      <c r="F3965" s="207" t="s">
        <v>3154</v>
      </c>
      <c r="G3965" s="207" t="s">
        <v>3155</v>
      </c>
      <c r="H3965" s="8" t="s">
        <v>3650</v>
      </c>
      <c r="I3965" s="1018" t="s">
        <v>3651</v>
      </c>
      <c r="J3965" s="11" t="s">
        <v>227</v>
      </c>
      <c r="K3965" s="11">
        <v>60</v>
      </c>
      <c r="L3965" s="4">
        <v>711000000</v>
      </c>
      <c r="M3965" s="625" t="s">
        <v>73</v>
      </c>
      <c r="N3965" s="11" t="s">
        <v>2115</v>
      </c>
      <c r="O3965" s="274" t="s">
        <v>3646</v>
      </c>
      <c r="P3965" s="264"/>
      <c r="Q3965" s="50" t="s">
        <v>3159</v>
      </c>
      <c r="R3965" s="5" t="s">
        <v>3622</v>
      </c>
      <c r="S3965" s="264"/>
      <c r="T3965" s="5" t="s">
        <v>1180</v>
      </c>
      <c r="U3965" s="5"/>
      <c r="V3965" s="7">
        <v>64838000</v>
      </c>
      <c r="W3965" s="7">
        <v>64838000</v>
      </c>
      <c r="X3965" s="7">
        <f t="shared" ref="X3965" si="180">W3965*1.12</f>
        <v>72618560</v>
      </c>
      <c r="Y3965" s="884"/>
      <c r="Z3965" s="3">
        <v>2016</v>
      </c>
      <c r="AA3965" s="3">
        <v>11</v>
      </c>
      <c r="AB3965" s="1" t="s">
        <v>3043</v>
      </c>
      <c r="AC3965" s="626"/>
      <c r="AD3965" s="909" t="s">
        <v>3160</v>
      </c>
      <c r="AE3965" s="626" t="s">
        <v>3652</v>
      </c>
      <c r="AF3965" s="1"/>
      <c r="AG3965" s="1" t="s">
        <v>3653</v>
      </c>
      <c r="AH3965" s="910"/>
      <c r="AI3965" s="910"/>
      <c r="AJ3965" s="910"/>
      <c r="AK3965" s="1" t="s">
        <v>4577</v>
      </c>
      <c r="AL3965" s="215"/>
    </row>
    <row r="3966" spans="1:38" s="630" customFormat="1" ht="100.5" customHeight="1">
      <c r="A3966" s="847" t="s">
        <v>3654</v>
      </c>
      <c r="B3966" s="684" t="s">
        <v>33</v>
      </c>
      <c r="C3966" s="684" t="s">
        <v>3151</v>
      </c>
      <c r="D3966" s="684" t="s">
        <v>3152</v>
      </c>
      <c r="E3966" s="684" t="s">
        <v>3153</v>
      </c>
      <c r="F3966" s="684" t="s">
        <v>3154</v>
      </c>
      <c r="G3966" s="684" t="s">
        <v>3155</v>
      </c>
      <c r="H3966" s="988" t="s">
        <v>3655</v>
      </c>
      <c r="I3966" s="989" t="s">
        <v>3656</v>
      </c>
      <c r="J3966" s="596" t="s">
        <v>2009</v>
      </c>
      <c r="K3966" s="596">
        <v>60</v>
      </c>
      <c r="L3966" s="583">
        <v>711000000</v>
      </c>
      <c r="M3966" s="518" t="s">
        <v>73</v>
      </c>
      <c r="N3966" s="596" t="s">
        <v>1199</v>
      </c>
      <c r="O3966" s="738" t="s">
        <v>3646</v>
      </c>
      <c r="P3966" s="849"/>
      <c r="Q3966" s="531" t="s">
        <v>3159</v>
      </c>
      <c r="R3966" s="534" t="s">
        <v>3622</v>
      </c>
      <c r="S3966" s="849"/>
      <c r="T3966" s="534" t="s">
        <v>1180</v>
      </c>
      <c r="U3966" s="534"/>
      <c r="V3966" s="522">
        <v>44724000</v>
      </c>
      <c r="W3966" s="522">
        <v>0</v>
      </c>
      <c r="X3966" s="522">
        <v>0</v>
      </c>
      <c r="Y3966" s="850"/>
      <c r="Z3966" s="582">
        <v>2016</v>
      </c>
      <c r="AA3966" s="582"/>
      <c r="AB3966" s="593" t="s">
        <v>3043</v>
      </c>
      <c r="AC3966" s="869"/>
      <c r="AD3966" s="868" t="s">
        <v>3160</v>
      </c>
      <c r="AE3966" s="869" t="s">
        <v>4543</v>
      </c>
      <c r="AF3966" s="593"/>
      <c r="AG3966" s="593" t="s">
        <v>3658</v>
      </c>
      <c r="AH3966" s="654"/>
      <c r="AI3966" s="654"/>
      <c r="AJ3966" s="654"/>
      <c r="AK3966" s="593" t="s">
        <v>3523</v>
      </c>
      <c r="AL3966" s="886"/>
    </row>
    <row r="3967" spans="1:38" s="630" customFormat="1" ht="100.5" customHeight="1">
      <c r="A3967" s="847" t="s">
        <v>4544</v>
      </c>
      <c r="B3967" s="684" t="s">
        <v>33</v>
      </c>
      <c r="C3967" s="684" t="s">
        <v>3151</v>
      </c>
      <c r="D3967" s="684" t="s">
        <v>3152</v>
      </c>
      <c r="E3967" s="684" t="s">
        <v>3153</v>
      </c>
      <c r="F3967" s="684" t="s">
        <v>3154</v>
      </c>
      <c r="G3967" s="684" t="s">
        <v>3155</v>
      </c>
      <c r="H3967" s="988" t="s">
        <v>3655</v>
      </c>
      <c r="I3967" s="989" t="s">
        <v>3656</v>
      </c>
      <c r="J3967" s="596" t="s">
        <v>227</v>
      </c>
      <c r="K3967" s="596">
        <v>60</v>
      </c>
      <c r="L3967" s="583">
        <v>711000000</v>
      </c>
      <c r="M3967" s="518" t="s">
        <v>73</v>
      </c>
      <c r="N3967" s="596" t="s">
        <v>1199</v>
      </c>
      <c r="O3967" s="738" t="s">
        <v>3646</v>
      </c>
      <c r="P3967" s="849"/>
      <c r="Q3967" s="531" t="s">
        <v>3159</v>
      </c>
      <c r="R3967" s="534" t="s">
        <v>3622</v>
      </c>
      <c r="S3967" s="849"/>
      <c r="T3967" s="534" t="s">
        <v>1180</v>
      </c>
      <c r="U3967" s="534"/>
      <c r="V3967" s="522">
        <v>44724000</v>
      </c>
      <c r="W3967" s="522">
        <v>0</v>
      </c>
      <c r="X3967" s="522">
        <v>0</v>
      </c>
      <c r="Y3967" s="850"/>
      <c r="Z3967" s="582">
        <v>2016</v>
      </c>
      <c r="AA3967" s="907">
        <v>7</v>
      </c>
      <c r="AB3967" s="593" t="s">
        <v>3043</v>
      </c>
      <c r="AC3967" s="869"/>
      <c r="AD3967" s="868" t="s">
        <v>3160</v>
      </c>
      <c r="AE3967" s="869" t="s">
        <v>4543</v>
      </c>
      <c r="AF3967" s="593"/>
      <c r="AG3967" s="593" t="s">
        <v>3658</v>
      </c>
      <c r="AH3967" s="654"/>
      <c r="AI3967" s="654"/>
      <c r="AJ3967" s="654"/>
      <c r="AK3967" s="593" t="s">
        <v>3523</v>
      </c>
      <c r="AL3967" s="886"/>
    </row>
    <row r="3968" spans="1:38" s="630" customFormat="1" ht="100.5" customHeight="1">
      <c r="A3968" s="853" t="s">
        <v>4593</v>
      </c>
      <c r="B3968" s="207" t="s">
        <v>33</v>
      </c>
      <c r="C3968" s="207" t="s">
        <v>3151</v>
      </c>
      <c r="D3968" s="207" t="s">
        <v>3152</v>
      </c>
      <c r="E3968" s="207" t="s">
        <v>3153</v>
      </c>
      <c r="F3968" s="207" t="s">
        <v>3154</v>
      </c>
      <c r="G3968" s="207" t="s">
        <v>3155</v>
      </c>
      <c r="H3968" s="8" t="s">
        <v>3655</v>
      </c>
      <c r="I3968" s="1018" t="s">
        <v>3656</v>
      </c>
      <c r="J3968" s="11" t="s">
        <v>227</v>
      </c>
      <c r="K3968" s="11">
        <v>60</v>
      </c>
      <c r="L3968" s="4">
        <v>711000000</v>
      </c>
      <c r="M3968" s="625" t="s">
        <v>73</v>
      </c>
      <c r="N3968" s="11" t="s">
        <v>2115</v>
      </c>
      <c r="O3968" s="5" t="s">
        <v>3646</v>
      </c>
      <c r="P3968" s="264"/>
      <c r="Q3968" s="50" t="s">
        <v>3159</v>
      </c>
      <c r="R3968" s="5" t="s">
        <v>3622</v>
      </c>
      <c r="S3968" s="264"/>
      <c r="T3968" s="5" t="s">
        <v>1180</v>
      </c>
      <c r="U3968" s="5"/>
      <c r="V3968" s="7">
        <v>44724000</v>
      </c>
      <c r="W3968" s="7">
        <v>44724000</v>
      </c>
      <c r="X3968" s="7">
        <f t="shared" ref="X3968" si="181">W3968*1.12</f>
        <v>50090880.000000007</v>
      </c>
      <c r="Y3968" s="884"/>
      <c r="Z3968" s="3">
        <v>2016</v>
      </c>
      <c r="AA3968" s="3">
        <v>11</v>
      </c>
      <c r="AB3968" s="1" t="s">
        <v>3043</v>
      </c>
      <c r="AC3968" s="626"/>
      <c r="AD3968" s="909" t="s">
        <v>3160</v>
      </c>
      <c r="AE3968" s="626" t="s">
        <v>3657</v>
      </c>
      <c r="AF3968" s="1"/>
      <c r="AG3968" s="1" t="s">
        <v>3658</v>
      </c>
      <c r="AH3968" s="910"/>
      <c r="AI3968" s="910"/>
      <c r="AJ3968" s="910"/>
      <c r="AK3968" s="1" t="s">
        <v>4577</v>
      </c>
      <c r="AL3968" s="215"/>
    </row>
    <row r="3969" spans="1:40" s="630" customFormat="1" ht="100.5" customHeight="1">
      <c r="A3969" s="847" t="s">
        <v>3659</v>
      </c>
      <c r="B3969" s="684" t="s">
        <v>33</v>
      </c>
      <c r="C3969" s="684" t="s">
        <v>3151</v>
      </c>
      <c r="D3969" s="684" t="s">
        <v>3152</v>
      </c>
      <c r="E3969" s="684" t="s">
        <v>3153</v>
      </c>
      <c r="F3969" s="684" t="s">
        <v>3154</v>
      </c>
      <c r="G3969" s="684" t="s">
        <v>3155</v>
      </c>
      <c r="H3969" s="684" t="s">
        <v>3660</v>
      </c>
      <c r="I3969" s="684" t="s">
        <v>3661</v>
      </c>
      <c r="J3969" s="596" t="s">
        <v>2009</v>
      </c>
      <c r="K3969" s="596">
        <v>80</v>
      </c>
      <c r="L3969" s="583">
        <v>711000000</v>
      </c>
      <c r="M3969" s="518" t="s">
        <v>73</v>
      </c>
      <c r="N3969" s="596" t="s">
        <v>1199</v>
      </c>
      <c r="O3969" s="738" t="s">
        <v>3640</v>
      </c>
      <c r="P3969" s="849"/>
      <c r="Q3969" s="531" t="s">
        <v>3159</v>
      </c>
      <c r="R3969" s="534" t="s">
        <v>3622</v>
      </c>
      <c r="S3969" s="849"/>
      <c r="T3969" s="534" t="s">
        <v>1180</v>
      </c>
      <c r="U3969" s="534"/>
      <c r="V3969" s="522">
        <v>665269000</v>
      </c>
      <c r="W3969" s="522">
        <v>0</v>
      </c>
      <c r="X3969" s="522">
        <v>0</v>
      </c>
      <c r="Y3969" s="850"/>
      <c r="Z3969" s="582">
        <v>2016</v>
      </c>
      <c r="AA3969" s="582"/>
      <c r="AB3969" s="593" t="s">
        <v>3043</v>
      </c>
      <c r="AC3969" s="869"/>
      <c r="AD3969" s="868" t="s">
        <v>3160</v>
      </c>
      <c r="AE3969" s="869" t="s">
        <v>4589</v>
      </c>
      <c r="AF3969" s="593"/>
      <c r="AG3969" s="593" t="s">
        <v>3663</v>
      </c>
      <c r="AH3969" s="654"/>
      <c r="AI3969" s="654"/>
      <c r="AJ3969" s="654"/>
      <c r="AK3969" s="593" t="s">
        <v>3523</v>
      </c>
      <c r="AL3969" s="886"/>
    </row>
    <row r="3970" spans="1:40" s="630" customFormat="1" ht="100.5" customHeight="1">
      <c r="A3970" s="1015" t="s">
        <v>4590</v>
      </c>
      <c r="B3970" s="680" t="s">
        <v>33</v>
      </c>
      <c r="C3970" s="680" t="s">
        <v>3151</v>
      </c>
      <c r="D3970" s="680" t="s">
        <v>3152</v>
      </c>
      <c r="E3970" s="680" t="s">
        <v>3153</v>
      </c>
      <c r="F3970" s="680" t="s">
        <v>3154</v>
      </c>
      <c r="G3970" s="680" t="s">
        <v>3155</v>
      </c>
      <c r="H3970" s="680" t="s">
        <v>3660</v>
      </c>
      <c r="I3970" s="680" t="s">
        <v>3661</v>
      </c>
      <c r="J3970" s="681" t="s">
        <v>2009</v>
      </c>
      <c r="K3970" s="681">
        <v>80</v>
      </c>
      <c r="L3970" s="538">
        <v>711000000</v>
      </c>
      <c r="M3970" s="556" t="s">
        <v>73</v>
      </c>
      <c r="N3970" s="681" t="s">
        <v>2115</v>
      </c>
      <c r="O3970" s="492" t="s">
        <v>3640</v>
      </c>
      <c r="P3970" s="682"/>
      <c r="Q3970" s="494" t="s">
        <v>3159</v>
      </c>
      <c r="R3970" s="492" t="s">
        <v>4171</v>
      </c>
      <c r="S3970" s="682"/>
      <c r="T3970" s="492" t="s">
        <v>1180</v>
      </c>
      <c r="U3970" s="492"/>
      <c r="V3970" s="542">
        <v>665269000</v>
      </c>
      <c r="W3970" s="522">
        <v>0</v>
      </c>
      <c r="X3970" s="522">
        <v>0</v>
      </c>
      <c r="Y3970" s="906"/>
      <c r="Z3970" s="541">
        <v>2016</v>
      </c>
      <c r="AA3970" s="541" t="s">
        <v>4029</v>
      </c>
      <c r="AB3970" s="580" t="s">
        <v>3043</v>
      </c>
      <c r="AC3970" s="1016"/>
      <c r="AD3970" s="1017" t="s">
        <v>3160</v>
      </c>
      <c r="AE3970" s="1016" t="s">
        <v>4589</v>
      </c>
      <c r="AF3970" s="580"/>
      <c r="AG3970" s="580" t="s">
        <v>3663</v>
      </c>
      <c r="AH3970" s="910"/>
      <c r="AI3970" s="910"/>
      <c r="AJ3970" s="910"/>
      <c r="AK3970" s="580" t="s">
        <v>4577</v>
      </c>
      <c r="AL3970" s="886"/>
    </row>
    <row r="3971" spans="1:40" s="1451" customFormat="1" ht="100.5" customHeight="1">
      <c r="A3971" s="1015" t="s">
        <v>8967</v>
      </c>
      <c r="B3971" s="680" t="s">
        <v>33</v>
      </c>
      <c r="C3971" s="680" t="s">
        <v>3151</v>
      </c>
      <c r="D3971" s="680" t="s">
        <v>3152</v>
      </c>
      <c r="E3971" s="680" t="s">
        <v>3153</v>
      </c>
      <c r="F3971" s="680" t="s">
        <v>3154</v>
      </c>
      <c r="G3971" s="680" t="s">
        <v>3155</v>
      </c>
      <c r="H3971" s="680" t="s">
        <v>3660</v>
      </c>
      <c r="I3971" s="680" t="s">
        <v>3661</v>
      </c>
      <c r="J3971" s="681" t="s">
        <v>227</v>
      </c>
      <c r="K3971" s="681">
        <v>80</v>
      </c>
      <c r="L3971" s="538">
        <v>711000000</v>
      </c>
      <c r="M3971" s="556" t="s">
        <v>73</v>
      </c>
      <c r="N3971" s="681" t="s">
        <v>2115</v>
      </c>
      <c r="O3971" s="492" t="s">
        <v>3640</v>
      </c>
      <c r="P3971" s="682"/>
      <c r="Q3971" s="494" t="s">
        <v>3159</v>
      </c>
      <c r="R3971" s="492" t="s">
        <v>4171</v>
      </c>
      <c r="S3971" s="682"/>
      <c r="T3971" s="492" t="s">
        <v>1180</v>
      </c>
      <c r="U3971" s="492"/>
      <c r="V3971" s="542">
        <v>665269000</v>
      </c>
      <c r="W3971" s="542">
        <v>0</v>
      </c>
      <c r="X3971" s="542">
        <v>0</v>
      </c>
      <c r="Y3971" s="906"/>
      <c r="Z3971" s="541">
        <v>2016</v>
      </c>
      <c r="AA3971" s="541">
        <v>7</v>
      </c>
      <c r="AB3971" s="580" t="s">
        <v>3043</v>
      </c>
      <c r="AC3971" s="1016"/>
      <c r="AD3971" s="1017" t="s">
        <v>3160</v>
      </c>
      <c r="AE3971" s="1016" t="s">
        <v>4589</v>
      </c>
      <c r="AF3971" s="580"/>
      <c r="AG3971" s="580" t="s">
        <v>3663</v>
      </c>
      <c r="AH3971" s="910"/>
      <c r="AI3971" s="910"/>
      <c r="AJ3971" s="910"/>
      <c r="AK3971" s="580"/>
      <c r="AL3971" s="886"/>
    </row>
    <row r="3972" spans="1:40" s="1451" customFormat="1" ht="102" customHeight="1">
      <c r="A3972" s="853" t="s">
        <v>13878</v>
      </c>
      <c r="B3972" s="207" t="s">
        <v>33</v>
      </c>
      <c r="C3972" s="207" t="s">
        <v>3151</v>
      </c>
      <c r="D3972" s="207" t="s">
        <v>3152</v>
      </c>
      <c r="E3972" s="207" t="s">
        <v>3153</v>
      </c>
      <c r="F3972" s="207" t="s">
        <v>3154</v>
      </c>
      <c r="G3972" s="207" t="s">
        <v>3155</v>
      </c>
      <c r="H3972" s="207" t="s">
        <v>3660</v>
      </c>
      <c r="I3972" s="207" t="s">
        <v>3661</v>
      </c>
      <c r="J3972" s="11" t="s">
        <v>227</v>
      </c>
      <c r="K3972" s="11">
        <v>80</v>
      </c>
      <c r="L3972" s="4">
        <v>711000000</v>
      </c>
      <c r="M3972" s="625" t="s">
        <v>73</v>
      </c>
      <c r="N3972" s="11" t="s">
        <v>2035</v>
      </c>
      <c r="O3972" s="5" t="s">
        <v>3640</v>
      </c>
      <c r="P3972" s="264"/>
      <c r="Q3972" s="50" t="s">
        <v>3159</v>
      </c>
      <c r="R3972" s="5" t="s">
        <v>4171</v>
      </c>
      <c r="S3972" s="264"/>
      <c r="T3972" s="5" t="s">
        <v>1180</v>
      </c>
      <c r="U3972" s="5"/>
      <c r="V3972" s="7">
        <v>665269000</v>
      </c>
      <c r="W3972" s="7">
        <v>665269000</v>
      </c>
      <c r="X3972" s="7">
        <f t="shared" ref="X3972" si="182">W3972*1.12</f>
        <v>745101280.00000012</v>
      </c>
      <c r="Y3972" s="884"/>
      <c r="Z3972" s="3">
        <v>2016</v>
      </c>
      <c r="AA3972" s="3">
        <v>7</v>
      </c>
      <c r="AB3972" s="1" t="s">
        <v>3043</v>
      </c>
      <c r="AC3972" s="626"/>
      <c r="AD3972" s="909" t="s">
        <v>3160</v>
      </c>
      <c r="AE3972" s="626" t="s">
        <v>3662</v>
      </c>
      <c r="AF3972" s="1"/>
      <c r="AG3972" s="1" t="s">
        <v>3663</v>
      </c>
      <c r="AH3972" s="910"/>
      <c r="AI3972" s="910"/>
      <c r="AJ3972" s="910"/>
      <c r="AK3972" s="1"/>
      <c r="AL3972" s="215"/>
    </row>
    <row r="3973" spans="1:40" s="630" customFormat="1" ht="100.5" customHeight="1">
      <c r="A3973" s="643" t="s">
        <v>3664</v>
      </c>
      <c r="B3973" s="361" t="s">
        <v>33</v>
      </c>
      <c r="C3973" s="644" t="s">
        <v>1194</v>
      </c>
      <c r="D3973" s="644" t="s">
        <v>1195</v>
      </c>
      <c r="E3973" s="644" t="s">
        <v>1221</v>
      </c>
      <c r="F3973" s="361" t="s">
        <v>1195</v>
      </c>
      <c r="G3973" s="644" t="s">
        <v>1221</v>
      </c>
      <c r="H3973" s="361" t="s">
        <v>3665</v>
      </c>
      <c r="I3973" s="361" t="s">
        <v>3666</v>
      </c>
      <c r="J3973" s="336" t="s">
        <v>227</v>
      </c>
      <c r="K3973" s="336">
        <v>100</v>
      </c>
      <c r="L3973" s="618">
        <v>271010000</v>
      </c>
      <c r="M3973" s="288" t="s">
        <v>127</v>
      </c>
      <c r="N3973" s="336" t="s">
        <v>1199</v>
      </c>
      <c r="O3973" s="431" t="s">
        <v>3667</v>
      </c>
      <c r="P3973" s="362"/>
      <c r="Q3973" s="326" t="s">
        <v>3668</v>
      </c>
      <c r="R3973" s="617" t="s">
        <v>3622</v>
      </c>
      <c r="S3973" s="362"/>
      <c r="T3973" s="617" t="s">
        <v>1180</v>
      </c>
      <c r="U3973" s="617"/>
      <c r="V3973" s="622">
        <v>3900000</v>
      </c>
      <c r="W3973" s="622">
        <v>3900000</v>
      </c>
      <c r="X3973" s="622">
        <f t="shared" si="171"/>
        <v>4368000</v>
      </c>
      <c r="Y3973" s="363"/>
      <c r="Z3973" s="359">
        <v>2016</v>
      </c>
      <c r="AA3973" s="359"/>
      <c r="AB3973" s="620" t="s">
        <v>3043</v>
      </c>
      <c r="AC3973" s="642"/>
      <c r="AD3973" s="368"/>
      <c r="AE3973" s="620"/>
      <c r="AF3973" s="620"/>
      <c r="AG3973" s="620" t="s">
        <v>3669</v>
      </c>
      <c r="AH3973" s="654"/>
      <c r="AI3973" s="654"/>
      <c r="AJ3973" s="654"/>
      <c r="AK3973" s="620" t="s">
        <v>3523</v>
      </c>
      <c r="AL3973" s="215"/>
    </row>
    <row r="3974" spans="1:40" s="630" customFormat="1" ht="100.5" customHeight="1">
      <c r="A3974" s="643" t="s">
        <v>3670</v>
      </c>
      <c r="B3974" s="361" t="s">
        <v>33</v>
      </c>
      <c r="C3974" s="644" t="s">
        <v>1194</v>
      </c>
      <c r="D3974" s="644" t="s">
        <v>1195</v>
      </c>
      <c r="E3974" s="644" t="s">
        <v>1221</v>
      </c>
      <c r="F3974" s="361" t="s">
        <v>1195</v>
      </c>
      <c r="G3974" s="644" t="s">
        <v>1221</v>
      </c>
      <c r="H3974" s="361" t="s">
        <v>3671</v>
      </c>
      <c r="I3974" s="361" t="s">
        <v>3672</v>
      </c>
      <c r="J3974" s="336" t="s">
        <v>227</v>
      </c>
      <c r="K3974" s="336">
        <v>100</v>
      </c>
      <c r="L3974" s="618">
        <v>271010000</v>
      </c>
      <c r="M3974" s="288" t="s">
        <v>127</v>
      </c>
      <c r="N3974" s="336" t="s">
        <v>1199</v>
      </c>
      <c r="O3974" s="617" t="s">
        <v>3628</v>
      </c>
      <c r="P3974" s="362"/>
      <c r="Q3974" s="326" t="s">
        <v>3668</v>
      </c>
      <c r="R3974" s="617" t="s">
        <v>3622</v>
      </c>
      <c r="S3974" s="362"/>
      <c r="T3974" s="617" t="s">
        <v>1180</v>
      </c>
      <c r="U3974" s="617"/>
      <c r="V3974" s="622">
        <v>3900000</v>
      </c>
      <c r="W3974" s="622">
        <v>3900000</v>
      </c>
      <c r="X3974" s="622">
        <f t="shared" si="171"/>
        <v>4368000</v>
      </c>
      <c r="Y3974" s="363"/>
      <c r="Z3974" s="359">
        <v>2016</v>
      </c>
      <c r="AA3974" s="359"/>
      <c r="AB3974" s="620" t="s">
        <v>3043</v>
      </c>
      <c r="AC3974" s="642"/>
      <c r="AD3974" s="368"/>
      <c r="AE3974" s="620"/>
      <c r="AF3974" s="620"/>
      <c r="AG3974" s="620" t="s">
        <v>3673</v>
      </c>
      <c r="AH3974" s="654"/>
      <c r="AI3974" s="654"/>
      <c r="AJ3974" s="654"/>
      <c r="AK3974" s="620" t="s">
        <v>3523</v>
      </c>
      <c r="AL3974" s="215"/>
    </row>
    <row r="3975" spans="1:40" s="630" customFormat="1" ht="100.5" customHeight="1">
      <c r="A3975" s="643" t="s">
        <v>3674</v>
      </c>
      <c r="B3975" s="361" t="s">
        <v>33</v>
      </c>
      <c r="C3975" s="644" t="s">
        <v>3467</v>
      </c>
      <c r="D3975" s="644" t="s">
        <v>3468</v>
      </c>
      <c r="E3975" s="644" t="s">
        <v>3675</v>
      </c>
      <c r="F3975" s="361" t="s">
        <v>3468</v>
      </c>
      <c r="G3975" s="644" t="s">
        <v>3675</v>
      </c>
      <c r="H3975" s="361" t="s">
        <v>3676</v>
      </c>
      <c r="I3975" s="361" t="s">
        <v>3677</v>
      </c>
      <c r="J3975" s="336" t="s">
        <v>227</v>
      </c>
      <c r="K3975" s="649">
        <v>40</v>
      </c>
      <c r="L3975" s="309">
        <v>271034100</v>
      </c>
      <c r="M3975" s="327" t="s">
        <v>84</v>
      </c>
      <c r="N3975" s="336" t="s">
        <v>1199</v>
      </c>
      <c r="O3975" s="565" t="s">
        <v>3586</v>
      </c>
      <c r="P3975" s="317" t="s">
        <v>3678</v>
      </c>
      <c r="Q3975" s="326" t="s">
        <v>3668</v>
      </c>
      <c r="R3975" s="617" t="s">
        <v>3622</v>
      </c>
      <c r="S3975" s="362"/>
      <c r="T3975" s="617" t="s">
        <v>1180</v>
      </c>
      <c r="U3975" s="617"/>
      <c r="V3975" s="622">
        <v>12000000</v>
      </c>
      <c r="W3975" s="622">
        <v>12000000</v>
      </c>
      <c r="X3975" s="622">
        <f t="shared" si="171"/>
        <v>13440000.000000002</v>
      </c>
      <c r="Y3975" s="363"/>
      <c r="Z3975" s="359">
        <v>2016</v>
      </c>
      <c r="AA3975" s="359"/>
      <c r="AB3975" s="620" t="s">
        <v>3043</v>
      </c>
      <c r="AC3975" s="642"/>
      <c r="AD3975" s="368"/>
      <c r="AE3975" s="620"/>
      <c r="AF3975" s="620"/>
      <c r="AG3975" s="620" t="s">
        <v>3679</v>
      </c>
      <c r="AH3975" s="654"/>
      <c r="AI3975" s="654"/>
      <c r="AJ3975" s="654"/>
      <c r="AK3975" s="620" t="s">
        <v>3523</v>
      </c>
      <c r="AL3975" s="215"/>
    </row>
    <row r="3976" spans="1:40" s="630" customFormat="1" ht="100.5" customHeight="1">
      <c r="A3976" s="643" t="s">
        <v>3680</v>
      </c>
      <c r="B3976" s="361" t="s">
        <v>33</v>
      </c>
      <c r="C3976" s="617" t="s">
        <v>3681</v>
      </c>
      <c r="D3976" s="361" t="s">
        <v>3682</v>
      </c>
      <c r="E3976" s="361" t="s">
        <v>3683</v>
      </c>
      <c r="F3976" s="361" t="s">
        <v>3682</v>
      </c>
      <c r="G3976" s="361" t="s">
        <v>3683</v>
      </c>
      <c r="H3976" s="361" t="s">
        <v>3684</v>
      </c>
      <c r="I3976" s="361" t="s">
        <v>3685</v>
      </c>
      <c r="J3976" s="336" t="s">
        <v>227</v>
      </c>
      <c r="K3976" s="336">
        <v>100</v>
      </c>
      <c r="L3976" s="317">
        <v>711000000</v>
      </c>
      <c r="M3976" s="295" t="s">
        <v>73</v>
      </c>
      <c r="N3976" s="336" t="s">
        <v>707</v>
      </c>
      <c r="O3976" s="336" t="s">
        <v>3686</v>
      </c>
      <c r="P3976" s="362"/>
      <c r="Q3976" s="326" t="s">
        <v>842</v>
      </c>
      <c r="R3976" s="617" t="s">
        <v>3622</v>
      </c>
      <c r="S3976" s="362"/>
      <c r="T3976" s="617" t="s">
        <v>1180</v>
      </c>
      <c r="U3976" s="617"/>
      <c r="V3976" s="622">
        <v>78287018</v>
      </c>
      <c r="W3976" s="622">
        <v>78287018</v>
      </c>
      <c r="X3976" s="622">
        <f t="shared" si="171"/>
        <v>87681460.160000011</v>
      </c>
      <c r="Y3976" s="363" t="s">
        <v>77</v>
      </c>
      <c r="Z3976" s="359">
        <v>2016</v>
      </c>
      <c r="AA3976" s="364"/>
      <c r="AB3976" s="620" t="s">
        <v>3687</v>
      </c>
      <c r="AC3976" s="642"/>
      <c r="AD3976" s="642"/>
      <c r="AE3976" s="642"/>
      <c r="AF3976" s="620"/>
      <c r="AG3976" s="620" t="s">
        <v>3688</v>
      </c>
      <c r="AH3976" s="642"/>
      <c r="AI3976" s="642"/>
      <c r="AJ3976" s="642"/>
      <c r="AK3976" s="620" t="s">
        <v>3689</v>
      </c>
      <c r="AL3976" s="628"/>
      <c r="AM3976" s="629"/>
      <c r="AN3976" s="629"/>
    </row>
    <row r="3977" spans="1:40" s="630" customFormat="1" ht="100.5" customHeight="1">
      <c r="A3977" s="643" t="s">
        <v>3690</v>
      </c>
      <c r="B3977" s="361" t="s">
        <v>33</v>
      </c>
      <c r="C3977" s="617" t="s">
        <v>3681</v>
      </c>
      <c r="D3977" s="361" t="s">
        <v>3682</v>
      </c>
      <c r="E3977" s="361" t="s">
        <v>3683</v>
      </c>
      <c r="F3977" s="361" t="s">
        <v>3682</v>
      </c>
      <c r="G3977" s="361" t="s">
        <v>3683</v>
      </c>
      <c r="H3977" s="361" t="s">
        <v>3691</v>
      </c>
      <c r="I3977" s="361" t="s">
        <v>3692</v>
      </c>
      <c r="J3977" s="336" t="s">
        <v>227</v>
      </c>
      <c r="K3977" s="336">
        <v>100</v>
      </c>
      <c r="L3977" s="317">
        <v>711000000</v>
      </c>
      <c r="M3977" s="295" t="s">
        <v>73</v>
      </c>
      <c r="N3977" s="336" t="s">
        <v>707</v>
      </c>
      <c r="O3977" s="336" t="s">
        <v>3693</v>
      </c>
      <c r="P3977" s="362"/>
      <c r="Q3977" s="326" t="s">
        <v>842</v>
      </c>
      <c r="R3977" s="617" t="s">
        <v>3622</v>
      </c>
      <c r="S3977" s="362"/>
      <c r="T3977" s="617" t="s">
        <v>1180</v>
      </c>
      <c r="U3977" s="617"/>
      <c r="V3977" s="622">
        <v>20000000</v>
      </c>
      <c r="W3977" s="622">
        <v>20000000</v>
      </c>
      <c r="X3977" s="622">
        <f t="shared" si="171"/>
        <v>22400000.000000004</v>
      </c>
      <c r="Y3977" s="363" t="s">
        <v>77</v>
      </c>
      <c r="Z3977" s="359">
        <v>2016</v>
      </c>
      <c r="AA3977" s="364"/>
      <c r="AB3977" s="620" t="s">
        <v>3687</v>
      </c>
      <c r="AC3977" s="642"/>
      <c r="AD3977" s="642"/>
      <c r="AE3977" s="642"/>
      <c r="AF3977" s="620"/>
      <c r="AG3977" s="620" t="s">
        <v>3694</v>
      </c>
      <c r="AH3977" s="642"/>
      <c r="AI3977" s="642"/>
      <c r="AJ3977" s="642"/>
      <c r="AK3977" s="620" t="s">
        <v>3689</v>
      </c>
      <c r="AL3977" s="628"/>
      <c r="AM3977" s="629"/>
      <c r="AN3977" s="629"/>
    </row>
    <row r="3978" spans="1:40" s="630" customFormat="1" ht="100.5" customHeight="1">
      <c r="A3978" s="847" t="s">
        <v>3695</v>
      </c>
      <c r="B3978" s="684" t="s">
        <v>33</v>
      </c>
      <c r="C3978" s="534" t="s">
        <v>3681</v>
      </c>
      <c r="D3978" s="684" t="s">
        <v>3682</v>
      </c>
      <c r="E3978" s="684" t="s">
        <v>3696</v>
      </c>
      <c r="F3978" s="684" t="s">
        <v>3682</v>
      </c>
      <c r="G3978" s="684" t="s">
        <v>3696</v>
      </c>
      <c r="H3978" s="684" t="s">
        <v>3697</v>
      </c>
      <c r="I3978" s="684" t="s">
        <v>3698</v>
      </c>
      <c r="J3978" s="596" t="s">
        <v>38</v>
      </c>
      <c r="K3978" s="596">
        <v>100</v>
      </c>
      <c r="L3978" s="583">
        <v>711000000</v>
      </c>
      <c r="M3978" s="518" t="s">
        <v>73</v>
      </c>
      <c r="N3978" s="596" t="s">
        <v>1199</v>
      </c>
      <c r="O3978" s="848" t="s">
        <v>3699</v>
      </c>
      <c r="P3978" s="849"/>
      <c r="Q3978" s="585" t="s">
        <v>3700</v>
      </c>
      <c r="R3978" s="534" t="s">
        <v>3622</v>
      </c>
      <c r="S3978" s="849"/>
      <c r="T3978" s="534" t="s">
        <v>1180</v>
      </c>
      <c r="U3978" s="534"/>
      <c r="V3978" s="522">
        <v>7800000</v>
      </c>
      <c r="W3978" s="522">
        <v>0</v>
      </c>
      <c r="X3978" s="522">
        <f t="shared" si="171"/>
        <v>0</v>
      </c>
      <c r="Y3978" s="850"/>
      <c r="Z3978" s="582">
        <v>2016</v>
      </c>
      <c r="AA3978" s="485"/>
      <c r="AB3978" s="593" t="s">
        <v>3687</v>
      </c>
      <c r="AC3978" s="851" t="s">
        <v>79</v>
      </c>
      <c r="AD3978" s="654"/>
      <c r="AE3978" s="654"/>
      <c r="AF3978" s="593"/>
      <c r="AG3978" s="593" t="s">
        <v>3701</v>
      </c>
      <c r="AH3978" s="654"/>
      <c r="AI3978" s="654"/>
      <c r="AJ3978" s="654"/>
      <c r="AK3978" s="593" t="s">
        <v>3689</v>
      </c>
      <c r="AL3978" s="852"/>
      <c r="AM3978" s="629"/>
      <c r="AN3978" s="629"/>
    </row>
    <row r="3979" spans="1:40" s="630" customFormat="1" ht="100.5" customHeight="1">
      <c r="A3979" s="853" t="s">
        <v>4177</v>
      </c>
      <c r="B3979" s="207" t="s">
        <v>33</v>
      </c>
      <c r="C3979" s="5" t="s">
        <v>3681</v>
      </c>
      <c r="D3979" s="207" t="s">
        <v>3682</v>
      </c>
      <c r="E3979" s="207" t="s">
        <v>3696</v>
      </c>
      <c r="F3979" s="207" t="s">
        <v>3682</v>
      </c>
      <c r="G3979" s="207" t="s">
        <v>3696</v>
      </c>
      <c r="H3979" s="207" t="s">
        <v>3697</v>
      </c>
      <c r="I3979" s="207" t="s">
        <v>3698</v>
      </c>
      <c r="J3979" s="11" t="s">
        <v>38</v>
      </c>
      <c r="K3979" s="11">
        <v>100</v>
      </c>
      <c r="L3979" s="4">
        <v>711000000</v>
      </c>
      <c r="M3979" s="625" t="s">
        <v>73</v>
      </c>
      <c r="N3979" s="11" t="s">
        <v>1233</v>
      </c>
      <c r="O3979" s="854" t="s">
        <v>3699</v>
      </c>
      <c r="P3979" s="264"/>
      <c r="Q3979" s="13" t="s">
        <v>3700</v>
      </c>
      <c r="R3979" s="5" t="s">
        <v>3622</v>
      </c>
      <c r="S3979" s="264"/>
      <c r="T3979" s="5" t="s">
        <v>1180</v>
      </c>
      <c r="U3979" s="5"/>
      <c r="V3979" s="7">
        <v>7800000</v>
      </c>
      <c r="W3979" s="7">
        <v>7800000</v>
      </c>
      <c r="X3979" s="7">
        <f t="shared" si="171"/>
        <v>8736000</v>
      </c>
      <c r="Y3979" s="222"/>
      <c r="Z3979" s="3">
        <v>2016</v>
      </c>
      <c r="AA3979" s="85">
        <v>11</v>
      </c>
      <c r="AB3979" s="1" t="s">
        <v>3687</v>
      </c>
      <c r="AC3979" s="841" t="s">
        <v>79</v>
      </c>
      <c r="AD3979" s="627"/>
      <c r="AE3979" s="627"/>
      <c r="AF3979" s="1" t="s">
        <v>3701</v>
      </c>
      <c r="AG3979" s="627"/>
      <c r="AH3979" s="627"/>
      <c r="AI3979" s="627"/>
      <c r="AJ3979" s="627"/>
      <c r="AK3979" s="1"/>
      <c r="AL3979" s="628"/>
      <c r="AM3979" s="629"/>
      <c r="AN3979" s="629"/>
    </row>
    <row r="3980" spans="1:40" s="630" customFormat="1" ht="100.5" customHeight="1">
      <c r="A3980" s="847" t="s">
        <v>3702</v>
      </c>
      <c r="B3980" s="684" t="s">
        <v>33</v>
      </c>
      <c r="C3980" s="534" t="s">
        <v>3681</v>
      </c>
      <c r="D3980" s="684" t="s">
        <v>3682</v>
      </c>
      <c r="E3980" s="684" t="s">
        <v>3696</v>
      </c>
      <c r="F3980" s="684" t="s">
        <v>3682</v>
      </c>
      <c r="G3980" s="684" t="s">
        <v>3696</v>
      </c>
      <c r="H3980" s="684" t="s">
        <v>3697</v>
      </c>
      <c r="I3980" s="684" t="s">
        <v>3698</v>
      </c>
      <c r="J3980" s="596" t="s">
        <v>227</v>
      </c>
      <c r="K3980" s="596">
        <v>100</v>
      </c>
      <c r="L3980" s="583">
        <v>711000000</v>
      </c>
      <c r="M3980" s="518" t="s">
        <v>73</v>
      </c>
      <c r="N3980" s="596" t="s">
        <v>1199</v>
      </c>
      <c r="O3980" s="848" t="s">
        <v>3699</v>
      </c>
      <c r="P3980" s="849"/>
      <c r="Q3980" s="585" t="s">
        <v>842</v>
      </c>
      <c r="R3980" s="534" t="s">
        <v>3622</v>
      </c>
      <c r="S3980" s="849"/>
      <c r="T3980" s="534" t="s">
        <v>1180</v>
      </c>
      <c r="U3980" s="534"/>
      <c r="V3980" s="522">
        <v>12200000</v>
      </c>
      <c r="W3980" s="522">
        <v>0</v>
      </c>
      <c r="X3980" s="522">
        <v>0</v>
      </c>
      <c r="Y3980" s="850"/>
      <c r="Z3980" s="582">
        <v>2016</v>
      </c>
      <c r="AA3980" s="485"/>
      <c r="AB3980" s="593" t="s">
        <v>3687</v>
      </c>
      <c r="AC3980" s="654"/>
      <c r="AD3980" s="654"/>
      <c r="AE3980" s="654"/>
      <c r="AF3980" s="593"/>
      <c r="AG3980" s="593" t="s">
        <v>3701</v>
      </c>
      <c r="AH3980" s="654"/>
      <c r="AI3980" s="654"/>
      <c r="AJ3980" s="654"/>
      <c r="AK3980" s="593" t="s">
        <v>3689</v>
      </c>
      <c r="AL3980" s="852"/>
      <c r="AM3980" s="629"/>
      <c r="AN3980" s="629"/>
    </row>
    <row r="3981" spans="1:40" s="630" customFormat="1" ht="100.5" customHeight="1">
      <c r="A3981" s="853" t="s">
        <v>4178</v>
      </c>
      <c r="B3981" s="207" t="s">
        <v>33</v>
      </c>
      <c r="C3981" s="5" t="s">
        <v>3681</v>
      </c>
      <c r="D3981" s="207" t="s">
        <v>3682</v>
      </c>
      <c r="E3981" s="207" t="s">
        <v>3696</v>
      </c>
      <c r="F3981" s="207" t="s">
        <v>3682</v>
      </c>
      <c r="G3981" s="207" t="s">
        <v>3696</v>
      </c>
      <c r="H3981" s="207" t="s">
        <v>3697</v>
      </c>
      <c r="I3981" s="207" t="s">
        <v>3698</v>
      </c>
      <c r="J3981" s="11" t="s">
        <v>227</v>
      </c>
      <c r="K3981" s="11">
        <v>100</v>
      </c>
      <c r="L3981" s="4">
        <v>711000000</v>
      </c>
      <c r="M3981" s="625" t="s">
        <v>73</v>
      </c>
      <c r="N3981" s="11" t="s">
        <v>1233</v>
      </c>
      <c r="O3981" s="854" t="s">
        <v>3699</v>
      </c>
      <c r="P3981" s="264"/>
      <c r="Q3981" s="13" t="s">
        <v>842</v>
      </c>
      <c r="R3981" s="5" t="s">
        <v>3622</v>
      </c>
      <c r="S3981" s="264"/>
      <c r="T3981" s="5" t="s">
        <v>1180</v>
      </c>
      <c r="U3981" s="5"/>
      <c r="V3981" s="7">
        <v>12200000</v>
      </c>
      <c r="W3981" s="7">
        <v>12200000</v>
      </c>
      <c r="X3981" s="7">
        <f t="shared" ref="X3981" si="183">W3981*1.12</f>
        <v>13664000.000000002</v>
      </c>
      <c r="Y3981" s="222"/>
      <c r="Z3981" s="3">
        <v>2016</v>
      </c>
      <c r="AA3981" s="85">
        <v>11</v>
      </c>
      <c r="AB3981" s="1" t="s">
        <v>3687</v>
      </c>
      <c r="AC3981" s="627"/>
      <c r="AD3981" s="627"/>
      <c r="AE3981" s="627"/>
      <c r="AF3981" s="1" t="s">
        <v>3701</v>
      </c>
      <c r="AG3981" s="627"/>
      <c r="AH3981" s="627"/>
      <c r="AI3981" s="627"/>
      <c r="AJ3981" s="627"/>
      <c r="AK3981" s="1"/>
      <c r="AL3981" s="628"/>
      <c r="AM3981" s="629"/>
      <c r="AN3981" s="629"/>
    </row>
    <row r="3982" spans="1:40" s="192" customFormat="1" ht="100.5" customHeight="1">
      <c r="A3982" s="821" t="s">
        <v>4101</v>
      </c>
      <c r="B3982" s="125" t="s">
        <v>481</v>
      </c>
      <c r="C3982" s="815" t="s">
        <v>4102</v>
      </c>
      <c r="D3982" s="815" t="s">
        <v>4103</v>
      </c>
      <c r="E3982" s="815" t="s">
        <v>4104</v>
      </c>
      <c r="F3982" s="815" t="s">
        <v>4103</v>
      </c>
      <c r="G3982" s="815" t="s">
        <v>4104</v>
      </c>
      <c r="H3982" s="815" t="s">
        <v>4105</v>
      </c>
      <c r="I3982" s="815" t="s">
        <v>4106</v>
      </c>
      <c r="J3982" s="815" t="s">
        <v>38</v>
      </c>
      <c r="K3982" s="815">
        <v>35</v>
      </c>
      <c r="L3982" s="127">
        <v>711000000</v>
      </c>
      <c r="M3982" s="128" t="s">
        <v>73</v>
      </c>
      <c r="N3982" s="815" t="s">
        <v>1199</v>
      </c>
      <c r="O3982" s="125" t="s">
        <v>4107</v>
      </c>
      <c r="P3982" s="815"/>
      <c r="Q3982" s="815" t="s">
        <v>4108</v>
      </c>
      <c r="R3982" s="125" t="s">
        <v>4109</v>
      </c>
      <c r="S3982" s="815"/>
      <c r="T3982" s="815" t="s">
        <v>1180</v>
      </c>
      <c r="U3982" s="815"/>
      <c r="V3982" s="193">
        <v>2100000</v>
      </c>
      <c r="W3982" s="193">
        <v>2100000</v>
      </c>
      <c r="X3982" s="142">
        <f t="shared" si="171"/>
        <v>2352000</v>
      </c>
      <c r="Y3982" s="822"/>
      <c r="Z3982" s="801">
        <v>2016</v>
      </c>
      <c r="AA3982" s="822"/>
      <c r="AB3982" s="823" t="s">
        <v>366</v>
      </c>
      <c r="AC3982" s="824" t="s">
        <v>8969</v>
      </c>
      <c r="AD3982" s="825"/>
      <c r="AE3982" s="825"/>
      <c r="AF3982" s="825"/>
      <c r="AG3982" s="1061" t="s">
        <v>4110</v>
      </c>
      <c r="AH3982" s="825"/>
      <c r="AI3982" s="825"/>
      <c r="AJ3982" s="825"/>
      <c r="AK3982" s="756" t="s">
        <v>4111</v>
      </c>
      <c r="AL3982" s="324"/>
    </row>
    <row r="3983" spans="1:40" s="630" customFormat="1" ht="100.5" customHeight="1">
      <c r="A3983" s="72" t="s">
        <v>4436</v>
      </c>
      <c r="B3983" s="918" t="s">
        <v>33</v>
      </c>
      <c r="C3983" s="918" t="s">
        <v>3151</v>
      </c>
      <c r="D3983" s="918" t="s">
        <v>3152</v>
      </c>
      <c r="E3983" s="918" t="s">
        <v>3153</v>
      </c>
      <c r="F3983" s="918" t="s">
        <v>3154</v>
      </c>
      <c r="G3983" s="918" t="s">
        <v>3155</v>
      </c>
      <c r="H3983" s="918" t="s">
        <v>4437</v>
      </c>
      <c r="I3983" s="918" t="s">
        <v>4438</v>
      </c>
      <c r="J3983" s="919" t="s">
        <v>2009</v>
      </c>
      <c r="K3983" s="919">
        <v>40</v>
      </c>
      <c r="L3983" s="790">
        <v>711000000</v>
      </c>
      <c r="M3983" s="809" t="s">
        <v>73</v>
      </c>
      <c r="N3983" s="919" t="s">
        <v>707</v>
      </c>
      <c r="O3983" s="723" t="s">
        <v>4439</v>
      </c>
      <c r="P3983" s="920"/>
      <c r="Q3983" s="723" t="s">
        <v>3159</v>
      </c>
      <c r="R3983" s="745" t="s">
        <v>1146</v>
      </c>
      <c r="S3983" s="920"/>
      <c r="T3983" s="745" t="s">
        <v>1180</v>
      </c>
      <c r="U3983" s="745"/>
      <c r="V3983" s="765">
        <v>3120484000</v>
      </c>
      <c r="W3983" s="765">
        <v>3120484000</v>
      </c>
      <c r="X3983" s="765">
        <f t="shared" si="171"/>
        <v>3494942080.0000005</v>
      </c>
      <c r="Y3983" s="884"/>
      <c r="Z3983" s="747">
        <v>2016</v>
      </c>
      <c r="AA3983" s="747"/>
      <c r="AB3983" s="874" t="s">
        <v>3043</v>
      </c>
      <c r="AC3983" s="945"/>
      <c r="AD3983" s="874"/>
      <c r="AE3983" s="874"/>
      <c r="AF3983" s="945" t="s">
        <v>4440</v>
      </c>
      <c r="AG3983" s="874" t="s">
        <v>4441</v>
      </c>
      <c r="AH3983" s="874" t="s">
        <v>4442</v>
      </c>
      <c r="AI3983" s="946"/>
      <c r="AJ3983" s="946"/>
      <c r="AK3983" s="2" t="s">
        <v>4545</v>
      </c>
    </row>
    <row r="3984" spans="1:40" s="630" customFormat="1" ht="100.5" customHeight="1">
      <c r="A3984" s="72" t="s">
        <v>4443</v>
      </c>
      <c r="B3984" s="918" t="s">
        <v>33</v>
      </c>
      <c r="C3984" s="918" t="s">
        <v>3151</v>
      </c>
      <c r="D3984" s="918" t="s">
        <v>3152</v>
      </c>
      <c r="E3984" s="918" t="s">
        <v>3153</v>
      </c>
      <c r="F3984" s="918" t="s">
        <v>3154</v>
      </c>
      <c r="G3984" s="918" t="s">
        <v>3155</v>
      </c>
      <c r="H3984" s="918" t="s">
        <v>4444</v>
      </c>
      <c r="I3984" s="918" t="s">
        <v>4445</v>
      </c>
      <c r="J3984" s="919" t="s">
        <v>2009</v>
      </c>
      <c r="K3984" s="919">
        <v>40</v>
      </c>
      <c r="L3984" s="790">
        <v>711000000</v>
      </c>
      <c r="M3984" s="809" t="s">
        <v>73</v>
      </c>
      <c r="N3984" s="919" t="s">
        <v>707</v>
      </c>
      <c r="O3984" s="723" t="s">
        <v>4439</v>
      </c>
      <c r="P3984" s="920"/>
      <c r="Q3984" s="723" t="s">
        <v>3159</v>
      </c>
      <c r="R3984" s="745" t="s">
        <v>1146</v>
      </c>
      <c r="S3984" s="920"/>
      <c r="T3984" s="745" t="s">
        <v>1180</v>
      </c>
      <c r="U3984" s="745"/>
      <c r="V3984" s="765">
        <v>1999392000</v>
      </c>
      <c r="W3984" s="765">
        <v>1999392000</v>
      </c>
      <c r="X3984" s="765">
        <f t="shared" si="171"/>
        <v>2239319040</v>
      </c>
      <c r="Y3984" s="884"/>
      <c r="Z3984" s="747">
        <v>2016</v>
      </c>
      <c r="AA3984" s="747"/>
      <c r="AB3984" s="874" t="s">
        <v>3043</v>
      </c>
      <c r="AC3984" s="945"/>
      <c r="AD3984" s="874"/>
      <c r="AE3984" s="874"/>
      <c r="AF3984" s="945" t="s">
        <v>4446</v>
      </c>
      <c r="AG3984" s="874" t="s">
        <v>4447</v>
      </c>
      <c r="AH3984" s="874" t="s">
        <v>4442</v>
      </c>
      <c r="AI3984" s="946"/>
      <c r="AJ3984" s="946"/>
      <c r="AK3984" s="2" t="s">
        <v>4545</v>
      </c>
    </row>
    <row r="3985" spans="1:40" s="630" customFormat="1" ht="100.5" customHeight="1">
      <c r="A3985" s="72" t="s">
        <v>4448</v>
      </c>
      <c r="B3985" s="918" t="s">
        <v>33</v>
      </c>
      <c r="C3985" s="918" t="s">
        <v>3151</v>
      </c>
      <c r="D3985" s="918" t="s">
        <v>3152</v>
      </c>
      <c r="E3985" s="918" t="s">
        <v>3153</v>
      </c>
      <c r="F3985" s="918" t="s">
        <v>3154</v>
      </c>
      <c r="G3985" s="918" t="s">
        <v>3155</v>
      </c>
      <c r="H3985" s="918" t="s">
        <v>4449</v>
      </c>
      <c r="I3985" s="918" t="s">
        <v>4450</v>
      </c>
      <c r="J3985" s="919" t="s">
        <v>2009</v>
      </c>
      <c r="K3985" s="947">
        <v>40</v>
      </c>
      <c r="L3985" s="790">
        <v>711000000</v>
      </c>
      <c r="M3985" s="809" t="s">
        <v>73</v>
      </c>
      <c r="N3985" s="919" t="s">
        <v>707</v>
      </c>
      <c r="O3985" s="919" t="s">
        <v>4451</v>
      </c>
      <c r="P3985" s="790"/>
      <c r="Q3985" s="773" t="s">
        <v>3159</v>
      </c>
      <c r="R3985" s="745" t="s">
        <v>1146</v>
      </c>
      <c r="S3985" s="920"/>
      <c r="T3985" s="745" t="s">
        <v>1180</v>
      </c>
      <c r="U3985" s="745"/>
      <c r="V3985" s="765">
        <v>26093593800</v>
      </c>
      <c r="W3985" s="765">
        <v>26093593800</v>
      </c>
      <c r="X3985" s="765">
        <f t="shared" si="171"/>
        <v>29224825056.000004</v>
      </c>
      <c r="Y3985" s="884"/>
      <c r="Z3985" s="747">
        <v>2016</v>
      </c>
      <c r="AA3985" s="747"/>
      <c r="AB3985" s="874" t="s">
        <v>3043</v>
      </c>
      <c r="AC3985" s="945"/>
      <c r="AD3985" s="874"/>
      <c r="AE3985" s="874"/>
      <c r="AF3985" s="945" t="s">
        <v>4452</v>
      </c>
      <c r="AG3985" s="874" t="s">
        <v>4453</v>
      </c>
      <c r="AH3985" s="874" t="s">
        <v>4442</v>
      </c>
      <c r="AI3985" s="946"/>
      <c r="AJ3985" s="946"/>
      <c r="AK3985" s="2" t="s">
        <v>4545</v>
      </c>
    </row>
    <row r="3986" spans="1:40" s="652" customFormat="1" ht="100.5" customHeight="1">
      <c r="A3986" s="72" t="s">
        <v>4454</v>
      </c>
      <c r="B3986" s="918" t="s">
        <v>33</v>
      </c>
      <c r="C3986" s="918" t="s">
        <v>3151</v>
      </c>
      <c r="D3986" s="918" t="s">
        <v>3152</v>
      </c>
      <c r="E3986" s="918" t="s">
        <v>3153</v>
      </c>
      <c r="F3986" s="918" t="s">
        <v>3154</v>
      </c>
      <c r="G3986" s="918" t="s">
        <v>3155</v>
      </c>
      <c r="H3986" s="922" t="s">
        <v>4455</v>
      </c>
      <c r="I3986" s="772" t="s">
        <v>4456</v>
      </c>
      <c r="J3986" s="919" t="s">
        <v>227</v>
      </c>
      <c r="K3986" s="919">
        <v>30</v>
      </c>
      <c r="L3986" s="790">
        <v>711000000</v>
      </c>
      <c r="M3986" s="809" t="s">
        <v>73</v>
      </c>
      <c r="N3986" s="919" t="s">
        <v>1233</v>
      </c>
      <c r="O3986" s="745" t="s">
        <v>4457</v>
      </c>
      <c r="P3986" s="920"/>
      <c r="Q3986" s="773" t="s">
        <v>3159</v>
      </c>
      <c r="R3986" s="745" t="s">
        <v>4171</v>
      </c>
      <c r="S3986" s="920"/>
      <c r="T3986" s="745" t="s">
        <v>1180</v>
      </c>
      <c r="U3986" s="745"/>
      <c r="V3986" s="765">
        <v>3840000000</v>
      </c>
      <c r="W3986" s="765">
        <v>3840000000</v>
      </c>
      <c r="X3986" s="765">
        <f>W3986*1.12</f>
        <v>4300800000</v>
      </c>
      <c r="Y3986" s="884"/>
      <c r="Z3986" s="747">
        <v>2016</v>
      </c>
      <c r="AA3986" s="747"/>
      <c r="AB3986" s="874" t="s">
        <v>3043</v>
      </c>
      <c r="AC3986" s="945"/>
      <c r="AD3986" s="874"/>
      <c r="AE3986" s="756"/>
      <c r="AF3986" s="945" t="s">
        <v>4458</v>
      </c>
      <c r="AG3986" s="874" t="s">
        <v>4459</v>
      </c>
      <c r="AH3986" s="756" t="s">
        <v>4460</v>
      </c>
      <c r="AI3986" s="921"/>
      <c r="AJ3986" s="921"/>
      <c r="AK3986" s="2" t="s">
        <v>4545</v>
      </c>
    </row>
    <row r="3987" spans="1:40" s="652" customFormat="1" ht="100.5" customHeight="1">
      <c r="A3987" s="72" t="s">
        <v>4461</v>
      </c>
      <c r="B3987" s="918" t="s">
        <v>33</v>
      </c>
      <c r="C3987" s="918" t="s">
        <v>3151</v>
      </c>
      <c r="D3987" s="918" t="s">
        <v>3152</v>
      </c>
      <c r="E3987" s="918" t="s">
        <v>3153</v>
      </c>
      <c r="F3987" s="918" t="s">
        <v>3154</v>
      </c>
      <c r="G3987" s="918" t="s">
        <v>3155</v>
      </c>
      <c r="H3987" s="922" t="s">
        <v>4462</v>
      </c>
      <c r="I3987" s="772" t="s">
        <v>4463</v>
      </c>
      <c r="J3987" s="919" t="s">
        <v>227</v>
      </c>
      <c r="K3987" s="919">
        <v>30</v>
      </c>
      <c r="L3987" s="790">
        <v>711000000</v>
      </c>
      <c r="M3987" s="809" t="s">
        <v>73</v>
      </c>
      <c r="N3987" s="919" t="s">
        <v>1233</v>
      </c>
      <c r="O3987" s="745" t="s">
        <v>4464</v>
      </c>
      <c r="P3987" s="920"/>
      <c r="Q3987" s="773" t="s">
        <v>3159</v>
      </c>
      <c r="R3987" s="745" t="s">
        <v>4171</v>
      </c>
      <c r="S3987" s="920"/>
      <c r="T3987" s="745" t="s">
        <v>1180</v>
      </c>
      <c r="U3987" s="745"/>
      <c r="V3987" s="765">
        <v>3140000000</v>
      </c>
      <c r="W3987" s="765">
        <v>3140000000</v>
      </c>
      <c r="X3987" s="765">
        <f>W3987*1.12</f>
        <v>3516800000.0000005</v>
      </c>
      <c r="Y3987" s="884"/>
      <c r="Z3987" s="747">
        <v>2016</v>
      </c>
      <c r="AA3987" s="747"/>
      <c r="AB3987" s="874" t="s">
        <v>3043</v>
      </c>
      <c r="AC3987" s="945"/>
      <c r="AD3987" s="874"/>
      <c r="AE3987" s="756"/>
      <c r="AF3987" s="945" t="s">
        <v>4465</v>
      </c>
      <c r="AG3987" s="874" t="s">
        <v>4466</v>
      </c>
      <c r="AH3987" s="756" t="s">
        <v>4460</v>
      </c>
      <c r="AI3987" s="921"/>
      <c r="AJ3987" s="921"/>
      <c r="AK3987" s="2" t="s">
        <v>4545</v>
      </c>
    </row>
    <row r="3988" spans="1:40" s="630" customFormat="1" ht="100.5" customHeight="1">
      <c r="A3988" s="72" t="s">
        <v>4467</v>
      </c>
      <c r="B3988" s="918" t="s">
        <v>33</v>
      </c>
      <c r="C3988" s="918" t="s">
        <v>3151</v>
      </c>
      <c r="D3988" s="918" t="s">
        <v>3152</v>
      </c>
      <c r="E3988" s="918" t="s">
        <v>3153</v>
      </c>
      <c r="F3988" s="918" t="s">
        <v>3154</v>
      </c>
      <c r="G3988" s="918" t="s">
        <v>3155</v>
      </c>
      <c r="H3988" s="918" t="s">
        <v>4468</v>
      </c>
      <c r="I3988" s="723" t="s">
        <v>4469</v>
      </c>
      <c r="J3988" s="919" t="s">
        <v>227</v>
      </c>
      <c r="K3988" s="919">
        <v>40</v>
      </c>
      <c r="L3988" s="790">
        <v>711000000</v>
      </c>
      <c r="M3988" s="809" t="s">
        <v>73</v>
      </c>
      <c r="N3988" s="919" t="s">
        <v>2115</v>
      </c>
      <c r="O3988" s="773" t="s">
        <v>4470</v>
      </c>
      <c r="P3988" s="920"/>
      <c r="Q3988" s="773" t="s">
        <v>3159</v>
      </c>
      <c r="R3988" s="745" t="s">
        <v>4171</v>
      </c>
      <c r="S3988" s="920"/>
      <c r="T3988" s="745" t="s">
        <v>1180</v>
      </c>
      <c r="U3988" s="745"/>
      <c r="V3988" s="765">
        <v>312893500</v>
      </c>
      <c r="W3988" s="765">
        <v>312893500</v>
      </c>
      <c r="X3988" s="765">
        <f t="shared" ref="X3988:X3989" si="184">W3988*1.12</f>
        <v>350440720.00000006</v>
      </c>
      <c r="Y3988" s="884"/>
      <c r="Z3988" s="747">
        <v>2016</v>
      </c>
      <c r="AA3988" s="747"/>
      <c r="AB3988" s="874" t="s">
        <v>3043</v>
      </c>
      <c r="AC3988" s="945"/>
      <c r="AD3988" s="945"/>
      <c r="AE3988" s="756"/>
      <c r="AF3988" s="945" t="s">
        <v>4471</v>
      </c>
      <c r="AG3988" s="945" t="s">
        <v>4472</v>
      </c>
      <c r="AH3988" s="756" t="s">
        <v>4473</v>
      </c>
      <c r="AI3988" s="946"/>
      <c r="AJ3988" s="946"/>
      <c r="AK3988" s="2" t="s">
        <v>4545</v>
      </c>
    </row>
    <row r="3989" spans="1:40" s="630" customFormat="1" ht="100.5" customHeight="1">
      <c r="A3989" s="72" t="s">
        <v>4474</v>
      </c>
      <c r="B3989" s="918" t="s">
        <v>33</v>
      </c>
      <c r="C3989" s="918" t="s">
        <v>3151</v>
      </c>
      <c r="D3989" s="918" t="s">
        <v>3152</v>
      </c>
      <c r="E3989" s="918" t="s">
        <v>3153</v>
      </c>
      <c r="F3989" s="918" t="s">
        <v>3154</v>
      </c>
      <c r="G3989" s="918" t="s">
        <v>3155</v>
      </c>
      <c r="H3989" s="948" t="s">
        <v>4475</v>
      </c>
      <c r="I3989" s="723" t="s">
        <v>4476</v>
      </c>
      <c r="J3989" s="919" t="s">
        <v>227</v>
      </c>
      <c r="K3989" s="919">
        <v>40</v>
      </c>
      <c r="L3989" s="790">
        <v>711000000</v>
      </c>
      <c r="M3989" s="809" t="s">
        <v>73</v>
      </c>
      <c r="N3989" s="919" t="s">
        <v>2115</v>
      </c>
      <c r="O3989" s="773" t="s">
        <v>4470</v>
      </c>
      <c r="P3989" s="920"/>
      <c r="Q3989" s="773" t="s">
        <v>3159</v>
      </c>
      <c r="R3989" s="745" t="s">
        <v>4171</v>
      </c>
      <c r="S3989" s="920"/>
      <c r="T3989" s="745" t="s">
        <v>1180</v>
      </c>
      <c r="U3989" s="745"/>
      <c r="V3989" s="765">
        <v>382746500</v>
      </c>
      <c r="W3989" s="765">
        <v>382746500</v>
      </c>
      <c r="X3989" s="765">
        <f t="shared" si="184"/>
        <v>428676080.00000006</v>
      </c>
      <c r="Y3989" s="884"/>
      <c r="Z3989" s="747">
        <v>2016</v>
      </c>
      <c r="AA3989" s="747"/>
      <c r="AB3989" s="874" t="s">
        <v>3043</v>
      </c>
      <c r="AC3989" s="945"/>
      <c r="AD3989" s="945"/>
      <c r="AE3989" s="756"/>
      <c r="AF3989" s="945" t="s">
        <v>4477</v>
      </c>
      <c r="AG3989" s="945" t="s">
        <v>4478</v>
      </c>
      <c r="AH3989" s="756" t="s">
        <v>4473</v>
      </c>
      <c r="AI3989" s="946"/>
      <c r="AJ3989" s="946"/>
      <c r="AK3989" s="2" t="s">
        <v>4545</v>
      </c>
    </row>
    <row r="3990" spans="1:40" s="192" customFormat="1" ht="100.5" customHeight="1">
      <c r="A3990" s="72" t="s">
        <v>4479</v>
      </c>
      <c r="B3990" s="918" t="s">
        <v>33</v>
      </c>
      <c r="C3990" s="723" t="s">
        <v>4480</v>
      </c>
      <c r="D3990" s="723" t="s">
        <v>4481</v>
      </c>
      <c r="E3990" s="723" t="s">
        <v>4481</v>
      </c>
      <c r="F3990" s="723" t="s">
        <v>4481</v>
      </c>
      <c r="G3990" s="723" t="s">
        <v>4481</v>
      </c>
      <c r="H3990" s="723" t="s">
        <v>4482</v>
      </c>
      <c r="I3990" s="723" t="s">
        <v>4482</v>
      </c>
      <c r="J3990" s="919" t="s">
        <v>2009</v>
      </c>
      <c r="K3990" s="919">
        <v>40</v>
      </c>
      <c r="L3990" s="790">
        <v>711000000</v>
      </c>
      <c r="M3990" s="809" t="s">
        <v>73</v>
      </c>
      <c r="N3990" s="919" t="s">
        <v>2115</v>
      </c>
      <c r="O3990" s="723" t="s">
        <v>4483</v>
      </c>
      <c r="P3990" s="949"/>
      <c r="Q3990" s="773" t="s">
        <v>3159</v>
      </c>
      <c r="R3990" s="745" t="s">
        <v>1146</v>
      </c>
      <c r="S3990" s="949"/>
      <c r="T3990" s="745" t="s">
        <v>1180</v>
      </c>
      <c r="U3990" s="949"/>
      <c r="V3990" s="950">
        <v>348000000</v>
      </c>
      <c r="W3990" s="950">
        <v>348000000</v>
      </c>
      <c r="X3990" s="950">
        <f t="shared" ref="X3990:X3998" si="185">W3990*1.12</f>
        <v>389760000.00000006</v>
      </c>
      <c r="Y3990" s="949"/>
      <c r="Z3990" s="747">
        <v>2016</v>
      </c>
      <c r="AA3990" s="747"/>
      <c r="AB3990" s="874" t="s">
        <v>3043</v>
      </c>
      <c r="AC3990" s="945"/>
      <c r="AD3990" s="756"/>
      <c r="AE3990" s="756"/>
      <c r="AF3990" s="945" t="s">
        <v>4484</v>
      </c>
      <c r="AG3990" s="756" t="s">
        <v>4485</v>
      </c>
      <c r="AH3990" s="756" t="s">
        <v>4486</v>
      </c>
      <c r="AI3990" s="803"/>
      <c r="AJ3990" s="803"/>
      <c r="AK3990" s="2" t="s">
        <v>4545</v>
      </c>
    </row>
    <row r="3991" spans="1:40" s="192" customFormat="1" ht="100.5" customHeight="1">
      <c r="A3991" s="72" t="s">
        <v>4487</v>
      </c>
      <c r="B3991" s="918" t="s">
        <v>33</v>
      </c>
      <c r="C3991" s="773" t="s">
        <v>1194</v>
      </c>
      <c r="D3991" s="764" t="s">
        <v>1195</v>
      </c>
      <c r="E3991" s="764" t="s">
        <v>4488</v>
      </c>
      <c r="F3991" s="764" t="s">
        <v>1195</v>
      </c>
      <c r="G3991" s="948" t="s">
        <v>4488</v>
      </c>
      <c r="H3991" s="764" t="s">
        <v>4489</v>
      </c>
      <c r="I3991" s="951" t="s">
        <v>4490</v>
      </c>
      <c r="J3991" s="919" t="s">
        <v>38</v>
      </c>
      <c r="K3991" s="783">
        <v>100</v>
      </c>
      <c r="L3991" s="95">
        <v>311010000</v>
      </c>
      <c r="M3991" s="723" t="s">
        <v>342</v>
      </c>
      <c r="N3991" s="919" t="s">
        <v>2115</v>
      </c>
      <c r="O3991" s="764" t="s">
        <v>2310</v>
      </c>
      <c r="P3991" s="764"/>
      <c r="Q3991" s="764" t="s">
        <v>3113</v>
      </c>
      <c r="R3991" s="952" t="s">
        <v>4491</v>
      </c>
      <c r="S3991" s="953"/>
      <c r="T3991" s="745" t="s">
        <v>1180</v>
      </c>
      <c r="U3991" s="953"/>
      <c r="V3991" s="950">
        <v>17253.5</v>
      </c>
      <c r="W3991" s="950">
        <v>17253.5</v>
      </c>
      <c r="X3991" s="950">
        <f t="shared" si="185"/>
        <v>19323.920000000002</v>
      </c>
      <c r="Y3991" s="953"/>
      <c r="Z3991" s="747">
        <v>2016</v>
      </c>
      <c r="AA3991" s="954"/>
      <c r="AB3991" s="874" t="s">
        <v>1202</v>
      </c>
      <c r="AC3991" s="945"/>
      <c r="AD3991" s="955">
        <v>8401260408</v>
      </c>
      <c r="AE3991" s="756" t="s">
        <v>1420</v>
      </c>
      <c r="AF3991" s="956" t="s">
        <v>1605</v>
      </c>
      <c r="AG3991" s="756"/>
      <c r="AH3991" s="756"/>
      <c r="AI3991" s="803"/>
      <c r="AJ3991" s="803"/>
      <c r="AK3991" s="756" t="s">
        <v>4492</v>
      </c>
    </row>
    <row r="3992" spans="1:40" s="490" customFormat="1" ht="100.5" customHeight="1">
      <c r="A3992" s="843" t="s">
        <v>4640</v>
      </c>
      <c r="B3992" s="843" t="s">
        <v>33</v>
      </c>
      <c r="C3992" s="843" t="s">
        <v>1194</v>
      </c>
      <c r="D3992" s="1082" t="s">
        <v>1195</v>
      </c>
      <c r="E3992" s="1082" t="s">
        <v>4488</v>
      </c>
      <c r="F3992" s="1082" t="s">
        <v>1195</v>
      </c>
      <c r="G3992" s="843" t="s">
        <v>4488</v>
      </c>
      <c r="H3992" s="1082" t="s">
        <v>4641</v>
      </c>
      <c r="I3992" s="843" t="s">
        <v>4642</v>
      </c>
      <c r="J3992" s="902" t="s">
        <v>38</v>
      </c>
      <c r="K3992" s="1080">
        <v>100</v>
      </c>
      <c r="L3992" s="1083">
        <v>151010000</v>
      </c>
      <c r="M3992" s="843" t="s">
        <v>82</v>
      </c>
      <c r="N3992" s="902" t="s">
        <v>2115</v>
      </c>
      <c r="O3992" s="1082" t="s">
        <v>3482</v>
      </c>
      <c r="P3992" s="1082"/>
      <c r="Q3992" s="1082" t="s">
        <v>3113</v>
      </c>
      <c r="R3992" s="1084" t="s">
        <v>1146</v>
      </c>
      <c r="S3992" s="1082"/>
      <c r="T3992" s="1084" t="s">
        <v>1180</v>
      </c>
      <c r="U3992" s="843"/>
      <c r="V3992" s="892">
        <f>W3992</f>
        <v>0</v>
      </c>
      <c r="W3992" s="892">
        <v>0</v>
      </c>
      <c r="X3992" s="1085">
        <f t="shared" si="185"/>
        <v>0</v>
      </c>
      <c r="Y3992" s="1086"/>
      <c r="Z3992" s="907">
        <v>2016</v>
      </c>
      <c r="AA3992" s="1002"/>
      <c r="AB3992" s="894" t="s">
        <v>1202</v>
      </c>
      <c r="AC3992" s="894" t="s">
        <v>209</v>
      </c>
      <c r="AD3992" s="1087">
        <v>8401260408</v>
      </c>
      <c r="AE3992" s="894" t="s">
        <v>1420</v>
      </c>
      <c r="AF3992" s="1088" t="s">
        <v>1605</v>
      </c>
      <c r="AG3992" s="1089"/>
      <c r="AH3992" s="1089"/>
      <c r="AI3992" s="1089"/>
      <c r="AJ3992" s="1089"/>
      <c r="AK3992" s="894" t="s">
        <v>4620</v>
      </c>
      <c r="AL3992" s="602"/>
      <c r="AM3992" s="602"/>
      <c r="AN3992" s="602"/>
    </row>
    <row r="3993" spans="1:40" s="389" customFormat="1" ht="100.5" customHeight="1">
      <c r="A3993" s="723" t="s">
        <v>13305</v>
      </c>
      <c r="B3993" s="723" t="s">
        <v>33</v>
      </c>
      <c r="C3993" s="773" t="s">
        <v>1194</v>
      </c>
      <c r="D3993" s="764" t="s">
        <v>1195</v>
      </c>
      <c r="E3993" s="764" t="s">
        <v>4488</v>
      </c>
      <c r="F3993" s="764" t="s">
        <v>1195</v>
      </c>
      <c r="G3993" s="948" t="s">
        <v>4488</v>
      </c>
      <c r="H3993" s="764" t="s">
        <v>4641</v>
      </c>
      <c r="I3993" s="723" t="s">
        <v>4642</v>
      </c>
      <c r="J3993" s="919" t="s">
        <v>38</v>
      </c>
      <c r="K3993" s="783">
        <v>100</v>
      </c>
      <c r="L3993" s="1044">
        <v>151010000</v>
      </c>
      <c r="M3993" s="723" t="s">
        <v>82</v>
      </c>
      <c r="N3993" s="919" t="s">
        <v>2115</v>
      </c>
      <c r="O3993" s="764" t="s">
        <v>3482</v>
      </c>
      <c r="P3993" s="764"/>
      <c r="Q3993" s="764" t="s">
        <v>3113</v>
      </c>
      <c r="R3993" s="952" t="s">
        <v>1146</v>
      </c>
      <c r="S3993" s="764"/>
      <c r="T3993" s="952" t="s">
        <v>1180</v>
      </c>
      <c r="U3993" s="723"/>
      <c r="V3993" s="785">
        <f>W3993</f>
        <v>78389.289999999994</v>
      </c>
      <c r="W3993" s="785">
        <v>78389.289999999994</v>
      </c>
      <c r="X3993" s="1033">
        <f t="shared" si="185"/>
        <v>87796.004799999995</v>
      </c>
      <c r="Y3993" s="766"/>
      <c r="Z3993" s="747">
        <v>2016</v>
      </c>
      <c r="AA3993" s="755">
        <v>9</v>
      </c>
      <c r="AB3993" s="756" t="s">
        <v>1202</v>
      </c>
      <c r="AC3993" s="756" t="s">
        <v>209</v>
      </c>
      <c r="AD3993" s="955">
        <v>8401260408</v>
      </c>
      <c r="AE3993" s="756" t="s">
        <v>1420</v>
      </c>
      <c r="AF3993" s="956" t="s">
        <v>1605</v>
      </c>
      <c r="AG3993" s="811"/>
      <c r="AH3993" s="811"/>
      <c r="AI3993" s="811"/>
      <c r="AJ3993" s="811"/>
      <c r="AK3993" s="756"/>
      <c r="AL3993" s="378"/>
      <c r="AM3993" s="378"/>
      <c r="AN3993" s="378"/>
    </row>
    <row r="3994" spans="1:40" s="511" customFormat="1" ht="100.5" customHeight="1">
      <c r="A3994" s="843" t="s">
        <v>13368</v>
      </c>
      <c r="B3994" s="1208" t="s">
        <v>33</v>
      </c>
      <c r="C3994" s="843" t="s">
        <v>2284</v>
      </c>
      <c r="D3994" s="1209" t="s">
        <v>13369</v>
      </c>
      <c r="E3994" s="1209" t="s">
        <v>13370</v>
      </c>
      <c r="F3994" s="1209" t="s">
        <v>13369</v>
      </c>
      <c r="G3994" s="1209" t="s">
        <v>13370</v>
      </c>
      <c r="H3994" s="1209" t="s">
        <v>13371</v>
      </c>
      <c r="I3994" s="1209" t="s">
        <v>13372</v>
      </c>
      <c r="J3994" s="1208" t="s">
        <v>227</v>
      </c>
      <c r="K3994" s="1208">
        <v>100</v>
      </c>
      <c r="L3994" s="924">
        <v>711000000</v>
      </c>
      <c r="M3994" s="925" t="s">
        <v>73</v>
      </c>
      <c r="N3994" s="1210" t="s">
        <v>2115</v>
      </c>
      <c r="O3994" s="925" t="s">
        <v>73</v>
      </c>
      <c r="P3994" s="1211"/>
      <c r="Q3994" s="1212" t="s">
        <v>13373</v>
      </c>
      <c r="R3994" s="1208" t="s">
        <v>3322</v>
      </c>
      <c r="S3994" s="1208"/>
      <c r="T3994" s="1208" t="s">
        <v>1180</v>
      </c>
      <c r="U3994" s="1213"/>
      <c r="V3994" s="1214">
        <v>12500000</v>
      </c>
      <c r="W3994" s="1215">
        <v>0</v>
      </c>
      <c r="X3994" s="1215">
        <f t="shared" si="185"/>
        <v>0</v>
      </c>
      <c r="Y3994" s="1208"/>
      <c r="Z3994" s="1208">
        <v>2016</v>
      </c>
      <c r="AA3994" s="1208"/>
      <c r="AB3994" s="1216" t="s">
        <v>3323</v>
      </c>
      <c r="AC3994" s="1216"/>
      <c r="AD3994" s="1216"/>
      <c r="AE3994" s="894"/>
      <c r="AF3994" s="894"/>
      <c r="AG3994" s="1216" t="s">
        <v>13374</v>
      </c>
      <c r="AH3994" s="894"/>
      <c r="AI3994" s="894"/>
      <c r="AJ3994" s="894"/>
      <c r="AK3994" s="1216" t="s">
        <v>13375</v>
      </c>
      <c r="AL3994" s="510"/>
    </row>
    <row r="3995" spans="1:40" s="1186" customFormat="1" ht="100.5" customHeight="1">
      <c r="A3995" s="1201" t="s">
        <v>13504</v>
      </c>
      <c r="B3995" s="1201" t="s">
        <v>33</v>
      </c>
      <c r="C3995" s="1201" t="s">
        <v>2284</v>
      </c>
      <c r="D3995" s="1094" t="s">
        <v>13369</v>
      </c>
      <c r="E3995" s="1094" t="s">
        <v>13370</v>
      </c>
      <c r="F3995" s="1094" t="s">
        <v>13369</v>
      </c>
      <c r="G3995" s="1094" t="s">
        <v>13370</v>
      </c>
      <c r="H3995" s="1094" t="s">
        <v>13371</v>
      </c>
      <c r="I3995" s="1094" t="s">
        <v>13372</v>
      </c>
      <c r="J3995" s="1201" t="s">
        <v>227</v>
      </c>
      <c r="K3995" s="1201">
        <v>100</v>
      </c>
      <c r="L3995" s="1203">
        <v>711000000</v>
      </c>
      <c r="M3995" s="1192" t="s">
        <v>73</v>
      </c>
      <c r="N3995" s="1204" t="s">
        <v>2035</v>
      </c>
      <c r="O3995" s="1192" t="s">
        <v>73</v>
      </c>
      <c r="P3995" s="1095"/>
      <c r="Q3995" s="1094" t="s">
        <v>13373</v>
      </c>
      <c r="R3995" s="1201" t="s">
        <v>3322</v>
      </c>
      <c r="S3995" s="1201"/>
      <c r="T3995" s="1201" t="s">
        <v>1180</v>
      </c>
      <c r="U3995" s="1205"/>
      <c r="V3995" s="1206">
        <v>12500000</v>
      </c>
      <c r="W3995" s="1207">
        <v>12500000</v>
      </c>
      <c r="X3995" s="1207">
        <f t="shared" si="185"/>
        <v>14000000.000000002</v>
      </c>
      <c r="Y3995" s="1201"/>
      <c r="Z3995" s="1201">
        <v>2016</v>
      </c>
      <c r="AA3995" s="1201">
        <v>11</v>
      </c>
      <c r="AB3995" s="1180" t="s">
        <v>3323</v>
      </c>
      <c r="AC3995" s="1180"/>
      <c r="AD3995" s="1180"/>
      <c r="AE3995" s="1180"/>
      <c r="AF3995" s="1180"/>
      <c r="AG3995" s="1180" t="s">
        <v>13374</v>
      </c>
      <c r="AH3995" s="1180"/>
      <c r="AI3995" s="1180"/>
      <c r="AJ3995" s="1180"/>
      <c r="AK3995" s="1180" t="s">
        <v>13505</v>
      </c>
      <c r="AL3995" s="1185"/>
      <c r="AM3995" s="1185"/>
      <c r="AN3995" s="1185"/>
    </row>
    <row r="3996" spans="1:40" s="1119" customFormat="1" ht="100.5" customHeight="1">
      <c r="A3996" s="1106" t="s">
        <v>13395</v>
      </c>
      <c r="B3996" s="1107" t="s">
        <v>13396</v>
      </c>
      <c r="C3996" s="1107" t="s">
        <v>2312</v>
      </c>
      <c r="D3996" s="1107" t="s">
        <v>13397</v>
      </c>
      <c r="E3996" s="1108" t="s">
        <v>2314</v>
      </c>
      <c r="F3996" s="1107" t="s">
        <v>2315</v>
      </c>
      <c r="G3996" s="1108" t="s">
        <v>13398</v>
      </c>
      <c r="H3996" s="1109" t="s">
        <v>13399</v>
      </c>
      <c r="I3996" s="1110" t="s">
        <v>13400</v>
      </c>
      <c r="J3996" s="1110" t="s">
        <v>2009</v>
      </c>
      <c r="K3996" s="1110">
        <v>100</v>
      </c>
      <c r="L3996" s="1111">
        <v>711000000</v>
      </c>
      <c r="M3996" s="1110" t="s">
        <v>13401</v>
      </c>
      <c r="N3996" s="1110" t="s">
        <v>2035</v>
      </c>
      <c r="O3996" s="1110" t="s">
        <v>3482</v>
      </c>
      <c r="P3996" s="1110"/>
      <c r="Q3996" s="1112" t="s">
        <v>13402</v>
      </c>
      <c r="R3996" s="1113" t="s">
        <v>13403</v>
      </c>
      <c r="S3996" s="1110"/>
      <c r="T3996" s="1110" t="s">
        <v>13404</v>
      </c>
      <c r="U3996" s="1110"/>
      <c r="V3996" s="1114">
        <v>115000000</v>
      </c>
      <c r="W3996" s="1114">
        <v>115000000</v>
      </c>
      <c r="X3996" s="1114">
        <v>128800000.00000001</v>
      </c>
      <c r="Y3996" s="1110"/>
      <c r="Z3996" s="1110">
        <v>2016</v>
      </c>
      <c r="AA3996" s="1115"/>
      <c r="AB3996" s="1096" t="s">
        <v>3043</v>
      </c>
      <c r="AC3996" s="1116"/>
      <c r="AD3996" s="1096"/>
      <c r="AE3996" s="1117"/>
      <c r="AF3996" s="1118"/>
      <c r="AG3996" s="1096"/>
      <c r="AH3996" s="1118"/>
      <c r="AI3996" s="1118"/>
      <c r="AJ3996" s="1118"/>
      <c r="AK3996" s="1116"/>
    </row>
    <row r="3997" spans="1:40" s="1119" customFormat="1" ht="100.5" customHeight="1">
      <c r="A3997" s="1106" t="s">
        <v>13405</v>
      </c>
      <c r="B3997" s="1107" t="s">
        <v>13396</v>
      </c>
      <c r="C3997" s="1107" t="s">
        <v>2312</v>
      </c>
      <c r="D3997" s="1107" t="s">
        <v>13397</v>
      </c>
      <c r="E3997" s="1120" t="s">
        <v>2314</v>
      </c>
      <c r="F3997" s="1107" t="s">
        <v>2315</v>
      </c>
      <c r="G3997" s="1120" t="s">
        <v>13398</v>
      </c>
      <c r="H3997" s="1109" t="s">
        <v>13406</v>
      </c>
      <c r="I3997" s="1110" t="s">
        <v>13407</v>
      </c>
      <c r="J3997" s="1110" t="s">
        <v>2009</v>
      </c>
      <c r="K3997" s="1110">
        <v>100</v>
      </c>
      <c r="L3997" s="1111">
        <v>711000000</v>
      </c>
      <c r="M3997" s="1110" t="s">
        <v>13401</v>
      </c>
      <c r="N3997" s="1110" t="s">
        <v>2035</v>
      </c>
      <c r="O3997" s="1110" t="s">
        <v>3482</v>
      </c>
      <c r="P3997" s="1121"/>
      <c r="Q3997" s="1112" t="s">
        <v>13402</v>
      </c>
      <c r="R3997" s="1113" t="s">
        <v>13403</v>
      </c>
      <c r="S3997" s="1121"/>
      <c r="T3997" s="1110" t="s">
        <v>13404</v>
      </c>
      <c r="U3997" s="1110"/>
      <c r="V3997" s="1122">
        <v>75000000</v>
      </c>
      <c r="W3997" s="1122">
        <v>75000000</v>
      </c>
      <c r="X3997" s="1114">
        <v>84000000.000000015</v>
      </c>
      <c r="Y3997" s="1110"/>
      <c r="Z3997" s="1110">
        <v>2016</v>
      </c>
      <c r="AA3997" s="1115"/>
      <c r="AB3997" s="1096" t="s">
        <v>3043</v>
      </c>
      <c r="AC3997" s="1116"/>
      <c r="AD3997" s="1096"/>
      <c r="AE3997" s="1117"/>
      <c r="AF3997" s="1118"/>
      <c r="AG3997" s="1096"/>
      <c r="AH3997" s="1118"/>
      <c r="AI3997" s="1118"/>
      <c r="AJ3997" s="1118"/>
      <c r="AK3997" s="1116"/>
    </row>
    <row r="3998" spans="1:40" s="164" customFormat="1" ht="18" customHeight="1">
      <c r="A3998" s="174" t="s">
        <v>1171</v>
      </c>
      <c r="B3998" s="175"/>
      <c r="C3998" s="169"/>
      <c r="D3998" s="169"/>
      <c r="E3998" s="169"/>
      <c r="F3998" s="169"/>
      <c r="G3998" s="169"/>
      <c r="H3998" s="169"/>
      <c r="I3998" s="169"/>
      <c r="J3998" s="169"/>
      <c r="K3998" s="169"/>
      <c r="L3998" s="176"/>
      <c r="M3998" s="177"/>
      <c r="N3998" s="178"/>
      <c r="O3998" s="169"/>
      <c r="P3998" s="169"/>
      <c r="Q3998" s="179"/>
      <c r="R3998" s="180"/>
      <c r="S3998" s="169"/>
      <c r="T3998" s="169"/>
      <c r="U3998" s="167"/>
      <c r="V3998" s="167"/>
      <c r="W3998" s="167">
        <f>SUM(W3825:W3997)</f>
        <v>51997594562.410004</v>
      </c>
      <c r="X3998" s="168">
        <f t="shared" si="185"/>
        <v>58237305909.899208</v>
      </c>
      <c r="Y3998" s="169"/>
      <c r="Z3998" s="170"/>
      <c r="AA3998" s="220"/>
      <c r="AB3998" s="162"/>
      <c r="AC3998" s="162"/>
      <c r="AD3998" s="162"/>
      <c r="AE3998" s="162"/>
      <c r="AF3998" s="163"/>
      <c r="AG3998" s="163"/>
      <c r="AH3998" s="163"/>
      <c r="AI3998" s="162"/>
      <c r="AJ3998" s="162"/>
      <c r="AK3998" s="234"/>
    </row>
    <row r="3999" spans="1:40" ht="17.25" customHeight="1">
      <c r="A3999" s="172" t="s">
        <v>658</v>
      </c>
      <c r="B3999" s="34"/>
      <c r="C3999" s="34"/>
      <c r="D3999" s="34"/>
      <c r="E3999" s="34"/>
      <c r="F3999" s="34"/>
      <c r="G3999" s="34"/>
      <c r="H3999" s="34"/>
      <c r="I3999" s="34"/>
      <c r="J3999" s="34"/>
      <c r="K3999" s="34"/>
      <c r="L3999" s="34"/>
      <c r="M3999" s="34"/>
      <c r="N3999" s="34"/>
      <c r="O3999" s="34"/>
      <c r="P3999" s="34"/>
      <c r="Q3999" s="34"/>
      <c r="R3999" s="34"/>
      <c r="S3999" s="34"/>
      <c r="T3999" s="34"/>
      <c r="U3999" s="34"/>
      <c r="V3999" s="34"/>
      <c r="W3999" s="34"/>
      <c r="X3999" s="34"/>
      <c r="Y3999" s="34"/>
      <c r="Z3999" s="34"/>
      <c r="AA3999" s="221"/>
      <c r="AB3999" s="24"/>
      <c r="AC3999" s="24"/>
      <c r="AD3999" s="24"/>
      <c r="AE3999" s="24"/>
      <c r="AF3999" s="24"/>
      <c r="AG3999" s="24"/>
      <c r="AH3999" s="24"/>
      <c r="AI3999" s="24"/>
      <c r="AJ3999" s="24"/>
      <c r="AK3999" s="24"/>
    </row>
    <row r="4000" spans="1:40" ht="100.5" customHeight="1">
      <c r="A4000" s="20" t="s">
        <v>52</v>
      </c>
      <c r="B4000" s="3" t="s">
        <v>33</v>
      </c>
      <c r="C4000" s="3" t="s">
        <v>41</v>
      </c>
      <c r="D4000" s="3" t="s">
        <v>34</v>
      </c>
      <c r="E4000" s="3" t="s">
        <v>35</v>
      </c>
      <c r="F4000" s="3" t="s">
        <v>36</v>
      </c>
      <c r="G4000" s="3" t="s">
        <v>37</v>
      </c>
      <c r="H4000" s="3" t="s">
        <v>113</v>
      </c>
      <c r="I4000" s="3" t="s">
        <v>114</v>
      </c>
      <c r="J4000" s="3" t="s">
        <v>38</v>
      </c>
      <c r="K4000" s="3">
        <v>100</v>
      </c>
      <c r="L4000" s="94">
        <v>711000000</v>
      </c>
      <c r="M4000" s="26" t="s">
        <v>73</v>
      </c>
      <c r="N4000" s="6" t="s">
        <v>64</v>
      </c>
      <c r="O4000" s="3" t="s">
        <v>39</v>
      </c>
      <c r="P4000" s="3"/>
      <c r="Q4000" s="3" t="s">
        <v>343</v>
      </c>
      <c r="R4000" s="3" t="s">
        <v>65</v>
      </c>
      <c r="S4000" s="3"/>
      <c r="T4000" s="3" t="s">
        <v>51</v>
      </c>
      <c r="U4000" s="3"/>
      <c r="V4000" s="7">
        <v>176326475.53</v>
      </c>
      <c r="W4000" s="7">
        <v>176326475.53</v>
      </c>
      <c r="X4000" s="7">
        <f t="shared" ref="X4000:X4033" si="186">W4000*1.12</f>
        <v>197485652.59360003</v>
      </c>
      <c r="Y4000" s="19" t="s">
        <v>40</v>
      </c>
      <c r="Z4000" s="3">
        <v>2016</v>
      </c>
      <c r="AA4000" s="222"/>
      <c r="AB4000" s="1" t="s">
        <v>682</v>
      </c>
      <c r="AC4000" s="21" t="s">
        <v>67</v>
      </c>
      <c r="AD4000" s="24"/>
      <c r="AE4000" s="24"/>
      <c r="AF4000" s="24"/>
      <c r="AG4000" s="24"/>
      <c r="AH4000" s="24"/>
      <c r="AI4000" s="24"/>
      <c r="AJ4000" s="24"/>
      <c r="AK4000" s="24"/>
    </row>
    <row r="4001" spans="1:37" ht="100.5" customHeight="1">
      <c r="A4001" s="20" t="s">
        <v>53</v>
      </c>
      <c r="B4001" s="3" t="s">
        <v>33</v>
      </c>
      <c r="C4001" s="3" t="s">
        <v>41</v>
      </c>
      <c r="D4001" s="3" t="s">
        <v>34</v>
      </c>
      <c r="E4001" s="3" t="s">
        <v>35</v>
      </c>
      <c r="F4001" s="3" t="s">
        <v>36</v>
      </c>
      <c r="G4001" s="3" t="s">
        <v>37</v>
      </c>
      <c r="H4001" s="3" t="s">
        <v>113</v>
      </c>
      <c r="I4001" s="3" t="s">
        <v>114</v>
      </c>
      <c r="J4001" s="3" t="s">
        <v>38</v>
      </c>
      <c r="K4001" s="3">
        <v>100</v>
      </c>
      <c r="L4001" s="94">
        <v>711000000</v>
      </c>
      <c r="M4001" s="26" t="s">
        <v>73</v>
      </c>
      <c r="N4001" s="6" t="s">
        <v>64</v>
      </c>
      <c r="O4001" s="3" t="s">
        <v>42</v>
      </c>
      <c r="P4001" s="3"/>
      <c r="Q4001" s="3" t="s">
        <v>343</v>
      </c>
      <c r="R4001" s="3" t="s">
        <v>65</v>
      </c>
      <c r="S4001" s="3"/>
      <c r="T4001" s="3" t="s">
        <v>51</v>
      </c>
      <c r="U4001" s="3"/>
      <c r="V4001" s="7">
        <v>251179026.97</v>
      </c>
      <c r="W4001" s="7">
        <v>251179026.97</v>
      </c>
      <c r="X4001" s="7">
        <f t="shared" si="186"/>
        <v>281320510.20640004</v>
      </c>
      <c r="Y4001" s="19" t="s">
        <v>40</v>
      </c>
      <c r="Z4001" s="3">
        <v>2016</v>
      </c>
      <c r="AA4001" s="222"/>
      <c r="AB4001" s="1" t="s">
        <v>682</v>
      </c>
      <c r="AC4001" s="21" t="s">
        <v>67</v>
      </c>
      <c r="AD4001" s="24"/>
      <c r="AE4001" s="24"/>
      <c r="AF4001" s="24"/>
      <c r="AG4001" s="24"/>
      <c r="AH4001" s="24"/>
      <c r="AI4001" s="24"/>
      <c r="AJ4001" s="24"/>
      <c r="AK4001" s="24"/>
    </row>
    <row r="4002" spans="1:37" ht="100.5" customHeight="1">
      <c r="A4002" s="20" t="s">
        <v>54</v>
      </c>
      <c r="B4002" s="3" t="s">
        <v>33</v>
      </c>
      <c r="C4002" s="3" t="s">
        <v>41</v>
      </c>
      <c r="D4002" s="3" t="s">
        <v>34</v>
      </c>
      <c r="E4002" s="3" t="s">
        <v>35</v>
      </c>
      <c r="F4002" s="3" t="s">
        <v>36</v>
      </c>
      <c r="G4002" s="3" t="s">
        <v>37</v>
      </c>
      <c r="H4002" s="3" t="s">
        <v>113</v>
      </c>
      <c r="I4002" s="3" t="s">
        <v>114</v>
      </c>
      <c r="J4002" s="3" t="s">
        <v>38</v>
      </c>
      <c r="K4002" s="3">
        <v>100</v>
      </c>
      <c r="L4002" s="94">
        <v>711000000</v>
      </c>
      <c r="M4002" s="26" t="s">
        <v>73</v>
      </c>
      <c r="N4002" s="6" t="s">
        <v>64</v>
      </c>
      <c r="O4002" s="3" t="s">
        <v>43</v>
      </c>
      <c r="P4002" s="3"/>
      <c r="Q4002" s="3" t="s">
        <v>343</v>
      </c>
      <c r="R4002" s="3" t="s">
        <v>65</v>
      </c>
      <c r="S4002" s="3"/>
      <c r="T4002" s="3" t="s">
        <v>51</v>
      </c>
      <c r="U4002" s="3"/>
      <c r="V4002" s="7">
        <v>140010265.44999999</v>
      </c>
      <c r="W4002" s="7">
        <v>140010265.44999999</v>
      </c>
      <c r="X4002" s="7">
        <f t="shared" si="186"/>
        <v>156811497.30399999</v>
      </c>
      <c r="Y4002" s="19" t="s">
        <v>40</v>
      </c>
      <c r="Z4002" s="3">
        <v>2016</v>
      </c>
      <c r="AA4002" s="222"/>
      <c r="AB4002" s="1" t="s">
        <v>682</v>
      </c>
      <c r="AC4002" s="21" t="s">
        <v>67</v>
      </c>
      <c r="AD4002" s="24"/>
      <c r="AE4002" s="24"/>
      <c r="AF4002" s="24"/>
      <c r="AG4002" s="24"/>
      <c r="AH4002" s="24"/>
      <c r="AI4002" s="24"/>
      <c r="AJ4002" s="24"/>
      <c r="AK4002" s="24"/>
    </row>
    <row r="4003" spans="1:37" s="550" customFormat="1" ht="100.5" customHeight="1">
      <c r="A4003" s="604" t="s">
        <v>55</v>
      </c>
      <c r="B4003" s="541" t="s">
        <v>33</v>
      </c>
      <c r="C4003" s="541" t="s">
        <v>41</v>
      </c>
      <c r="D4003" s="541" t="s">
        <v>34</v>
      </c>
      <c r="E4003" s="541" t="s">
        <v>35</v>
      </c>
      <c r="F4003" s="541" t="s">
        <v>36</v>
      </c>
      <c r="G4003" s="541" t="s">
        <v>37</v>
      </c>
      <c r="H4003" s="541" t="s">
        <v>113</v>
      </c>
      <c r="I4003" s="541" t="s">
        <v>114</v>
      </c>
      <c r="J4003" s="541" t="s">
        <v>38</v>
      </c>
      <c r="K4003" s="541">
        <v>100</v>
      </c>
      <c r="L4003" s="505">
        <v>711000000</v>
      </c>
      <c r="M4003" s="495" t="s">
        <v>73</v>
      </c>
      <c r="N4003" s="569" t="s">
        <v>64</v>
      </c>
      <c r="O4003" s="541" t="s">
        <v>44</v>
      </c>
      <c r="P4003" s="541"/>
      <c r="Q4003" s="541" t="s">
        <v>343</v>
      </c>
      <c r="R4003" s="541" t="s">
        <v>65</v>
      </c>
      <c r="S4003" s="541"/>
      <c r="T4003" s="541" t="s">
        <v>51</v>
      </c>
      <c r="U4003" s="541"/>
      <c r="V4003" s="542">
        <v>78993516.900000006</v>
      </c>
      <c r="W4003" s="542">
        <v>0</v>
      </c>
      <c r="X4003" s="542">
        <v>0</v>
      </c>
      <c r="Y4003" s="700" t="s">
        <v>40</v>
      </c>
      <c r="Z4003" s="541">
        <v>2016</v>
      </c>
      <c r="AA4003" s="683"/>
      <c r="AB4003" s="580" t="s">
        <v>682</v>
      </c>
      <c r="AC4003" s="701" t="s">
        <v>67</v>
      </c>
      <c r="AD4003" s="547"/>
      <c r="AE4003" s="547"/>
      <c r="AF4003" s="547"/>
      <c r="AG4003" s="547"/>
      <c r="AH4003" s="547"/>
      <c r="AI4003" s="547"/>
      <c r="AJ4003" s="547"/>
      <c r="AK4003" s="547"/>
    </row>
    <row r="4004" spans="1:37" ht="100.5" customHeight="1">
      <c r="A4004" s="20" t="s">
        <v>3853</v>
      </c>
      <c r="B4004" s="3" t="s">
        <v>33</v>
      </c>
      <c r="C4004" s="3" t="s">
        <v>41</v>
      </c>
      <c r="D4004" s="3" t="s">
        <v>34</v>
      </c>
      <c r="E4004" s="3" t="s">
        <v>35</v>
      </c>
      <c r="F4004" s="3" t="s">
        <v>36</v>
      </c>
      <c r="G4004" s="3" t="s">
        <v>37</v>
      </c>
      <c r="H4004" s="3" t="s">
        <v>113</v>
      </c>
      <c r="I4004" s="3" t="s">
        <v>114</v>
      </c>
      <c r="J4004" s="3" t="s">
        <v>38</v>
      </c>
      <c r="K4004" s="3">
        <v>100</v>
      </c>
      <c r="L4004" s="94">
        <v>711000000</v>
      </c>
      <c r="M4004" s="26" t="s">
        <v>73</v>
      </c>
      <c r="N4004" s="6" t="s">
        <v>64</v>
      </c>
      <c r="O4004" s="3" t="s">
        <v>44</v>
      </c>
      <c r="P4004" s="3"/>
      <c r="Q4004" s="3" t="s">
        <v>343</v>
      </c>
      <c r="R4004" s="3" t="s">
        <v>65</v>
      </c>
      <c r="S4004" s="3"/>
      <c r="T4004" s="3" t="s">
        <v>51</v>
      </c>
      <c r="U4004" s="3"/>
      <c r="V4004" s="7">
        <v>87201133.260000005</v>
      </c>
      <c r="W4004" s="7">
        <v>87201133.260000005</v>
      </c>
      <c r="X4004" s="7">
        <f>W4004*1.12</f>
        <v>97665269.25120002</v>
      </c>
      <c r="Y4004" s="19" t="s">
        <v>40</v>
      </c>
      <c r="Z4004" s="3">
        <v>2016</v>
      </c>
      <c r="AA4004" s="363" t="s">
        <v>3854</v>
      </c>
      <c r="AB4004" s="1" t="s">
        <v>682</v>
      </c>
      <c r="AC4004" s="21" t="s">
        <v>67</v>
      </c>
      <c r="AD4004" s="24"/>
      <c r="AE4004" s="24"/>
      <c r="AF4004" s="24"/>
      <c r="AG4004" s="24"/>
      <c r="AH4004" s="24"/>
      <c r="AI4004" s="24"/>
      <c r="AJ4004" s="24"/>
      <c r="AK4004" s="1" t="s">
        <v>3855</v>
      </c>
    </row>
    <row r="4005" spans="1:37" ht="100.5" customHeight="1">
      <c r="A4005" s="20" t="s">
        <v>56</v>
      </c>
      <c r="B4005" s="3" t="s">
        <v>33</v>
      </c>
      <c r="C4005" s="3" t="s">
        <v>41</v>
      </c>
      <c r="D4005" s="3" t="s">
        <v>34</v>
      </c>
      <c r="E4005" s="3" t="s">
        <v>35</v>
      </c>
      <c r="F4005" s="3" t="s">
        <v>36</v>
      </c>
      <c r="G4005" s="3" t="s">
        <v>37</v>
      </c>
      <c r="H4005" s="3" t="s">
        <v>113</v>
      </c>
      <c r="I4005" s="3" t="s">
        <v>114</v>
      </c>
      <c r="J4005" s="3" t="s">
        <v>38</v>
      </c>
      <c r="K4005" s="3">
        <v>100</v>
      </c>
      <c r="L4005" s="94">
        <v>711000000</v>
      </c>
      <c r="M4005" s="26" t="s">
        <v>73</v>
      </c>
      <c r="N4005" s="6" t="s">
        <v>64</v>
      </c>
      <c r="O4005" s="3" t="s">
        <v>45</v>
      </c>
      <c r="P4005" s="3"/>
      <c r="Q4005" s="3" t="s">
        <v>343</v>
      </c>
      <c r="R4005" s="3" t="s">
        <v>65</v>
      </c>
      <c r="S4005" s="3"/>
      <c r="T4005" s="3" t="s">
        <v>51</v>
      </c>
      <c r="U4005" s="3"/>
      <c r="V4005" s="7">
        <v>22559119.469999999</v>
      </c>
      <c r="W4005" s="7">
        <v>22559119.469999999</v>
      </c>
      <c r="X4005" s="7">
        <f t="shared" si="186"/>
        <v>25266213.806400001</v>
      </c>
      <c r="Y4005" s="19" t="s">
        <v>40</v>
      </c>
      <c r="Z4005" s="3">
        <v>2016</v>
      </c>
      <c r="AA4005" s="222"/>
      <c r="AB4005" s="1" t="s">
        <v>682</v>
      </c>
      <c r="AC4005" s="21" t="s">
        <v>67</v>
      </c>
      <c r="AD4005" s="24"/>
      <c r="AE4005" s="24"/>
      <c r="AF4005" s="24"/>
      <c r="AG4005" s="24"/>
      <c r="AH4005" s="24"/>
      <c r="AI4005" s="24"/>
      <c r="AJ4005" s="24"/>
      <c r="AK4005" s="24"/>
    </row>
    <row r="4006" spans="1:37" ht="100.5" customHeight="1">
      <c r="A4006" s="20" t="s">
        <v>57</v>
      </c>
      <c r="B4006" s="3" t="s">
        <v>33</v>
      </c>
      <c r="C4006" s="3" t="s">
        <v>41</v>
      </c>
      <c r="D4006" s="3" t="s">
        <v>34</v>
      </c>
      <c r="E4006" s="3" t="s">
        <v>35</v>
      </c>
      <c r="F4006" s="3" t="s">
        <v>36</v>
      </c>
      <c r="G4006" s="3" t="s">
        <v>37</v>
      </c>
      <c r="H4006" s="3" t="s">
        <v>113</v>
      </c>
      <c r="I4006" s="3" t="s">
        <v>114</v>
      </c>
      <c r="J4006" s="3" t="s">
        <v>38</v>
      </c>
      <c r="K4006" s="3">
        <v>100</v>
      </c>
      <c r="L4006" s="94">
        <v>711000000</v>
      </c>
      <c r="M4006" s="26" t="s">
        <v>73</v>
      </c>
      <c r="N4006" s="6" t="s">
        <v>64</v>
      </c>
      <c r="O4006" s="3" t="s">
        <v>46</v>
      </c>
      <c r="P4006" s="3"/>
      <c r="Q4006" s="3" t="s">
        <v>343</v>
      </c>
      <c r="R4006" s="3" t="s">
        <v>65</v>
      </c>
      <c r="S4006" s="3"/>
      <c r="T4006" s="3" t="s">
        <v>51</v>
      </c>
      <c r="U4006" s="3"/>
      <c r="V4006" s="7">
        <v>58565214.770000003</v>
      </c>
      <c r="W4006" s="7">
        <v>58565214.770000003</v>
      </c>
      <c r="X4006" s="7">
        <f t="shared" si="186"/>
        <v>65593040.54240001</v>
      </c>
      <c r="Y4006" s="19" t="s">
        <v>40</v>
      </c>
      <c r="Z4006" s="3">
        <v>2016</v>
      </c>
      <c r="AA4006" s="222"/>
      <c r="AB4006" s="1" t="s">
        <v>682</v>
      </c>
      <c r="AC4006" s="21" t="s">
        <v>67</v>
      </c>
      <c r="AD4006" s="24"/>
      <c r="AE4006" s="24"/>
      <c r="AF4006" s="24"/>
      <c r="AG4006" s="24"/>
      <c r="AH4006" s="24"/>
      <c r="AI4006" s="24"/>
      <c r="AJ4006" s="24"/>
      <c r="AK4006" s="24"/>
    </row>
    <row r="4007" spans="1:37" ht="100.5" customHeight="1">
      <c r="A4007" s="20" t="s">
        <v>58</v>
      </c>
      <c r="B4007" s="3" t="s">
        <v>33</v>
      </c>
      <c r="C4007" s="3" t="s">
        <v>41</v>
      </c>
      <c r="D4007" s="3" t="s">
        <v>34</v>
      </c>
      <c r="E4007" s="3" t="s">
        <v>35</v>
      </c>
      <c r="F4007" s="3" t="s">
        <v>36</v>
      </c>
      <c r="G4007" s="3" t="s">
        <v>37</v>
      </c>
      <c r="H4007" s="3" t="s">
        <v>113</v>
      </c>
      <c r="I4007" s="3" t="s">
        <v>114</v>
      </c>
      <c r="J4007" s="3" t="s">
        <v>38</v>
      </c>
      <c r="K4007" s="3">
        <v>100</v>
      </c>
      <c r="L4007" s="94">
        <v>711000000</v>
      </c>
      <c r="M4007" s="26" t="s">
        <v>73</v>
      </c>
      <c r="N4007" s="6" t="s">
        <v>64</v>
      </c>
      <c r="O4007" s="3" t="s">
        <v>66</v>
      </c>
      <c r="P4007" s="3"/>
      <c r="Q4007" s="3" t="s">
        <v>343</v>
      </c>
      <c r="R4007" s="3" t="s">
        <v>65</v>
      </c>
      <c r="S4007" s="3"/>
      <c r="T4007" s="3" t="s">
        <v>51</v>
      </c>
      <c r="U4007" s="3"/>
      <c r="V4007" s="7">
        <v>167207170.88</v>
      </c>
      <c r="W4007" s="7">
        <v>167207170.88</v>
      </c>
      <c r="X4007" s="7">
        <f t="shared" si="186"/>
        <v>187272031.3856</v>
      </c>
      <c r="Y4007" s="19" t="s">
        <v>40</v>
      </c>
      <c r="Z4007" s="3">
        <v>2016</v>
      </c>
      <c r="AA4007" s="222"/>
      <c r="AB4007" s="1" t="s">
        <v>682</v>
      </c>
      <c r="AC4007" s="21" t="s">
        <v>67</v>
      </c>
      <c r="AD4007" s="24"/>
      <c r="AE4007" s="24"/>
      <c r="AF4007" s="24"/>
      <c r="AG4007" s="24"/>
      <c r="AH4007" s="24"/>
      <c r="AI4007" s="24"/>
      <c r="AJ4007" s="24"/>
      <c r="AK4007" s="24"/>
    </row>
    <row r="4008" spans="1:37" ht="100.5" customHeight="1">
      <c r="A4008" s="20" t="s">
        <v>59</v>
      </c>
      <c r="B4008" s="3" t="s">
        <v>33</v>
      </c>
      <c r="C4008" s="3" t="s">
        <v>41</v>
      </c>
      <c r="D4008" s="3" t="s">
        <v>34</v>
      </c>
      <c r="E4008" s="3" t="s">
        <v>35</v>
      </c>
      <c r="F4008" s="3" t="s">
        <v>36</v>
      </c>
      <c r="G4008" s="3" t="s">
        <v>37</v>
      </c>
      <c r="H4008" s="3" t="s">
        <v>113</v>
      </c>
      <c r="I4008" s="3" t="s">
        <v>114</v>
      </c>
      <c r="J4008" s="3" t="s">
        <v>38</v>
      </c>
      <c r="K4008" s="3">
        <v>100</v>
      </c>
      <c r="L4008" s="94">
        <v>711000000</v>
      </c>
      <c r="M4008" s="26" t="s">
        <v>73</v>
      </c>
      <c r="N4008" s="6" t="s">
        <v>64</v>
      </c>
      <c r="O4008" s="3" t="s">
        <v>47</v>
      </c>
      <c r="P4008" s="3"/>
      <c r="Q4008" s="3" t="s">
        <v>343</v>
      </c>
      <c r="R4008" s="3" t="s">
        <v>65</v>
      </c>
      <c r="S4008" s="3"/>
      <c r="T4008" s="3" t="s">
        <v>51</v>
      </c>
      <c r="U4008" s="3"/>
      <c r="V4008" s="7">
        <v>96407008</v>
      </c>
      <c r="W4008" s="7">
        <v>96407008</v>
      </c>
      <c r="X4008" s="7">
        <f t="shared" si="186"/>
        <v>107975848.96000001</v>
      </c>
      <c r="Y4008" s="19" t="s">
        <v>40</v>
      </c>
      <c r="Z4008" s="3">
        <v>2016</v>
      </c>
      <c r="AA4008" s="222"/>
      <c r="AB4008" s="1" t="s">
        <v>682</v>
      </c>
      <c r="AC4008" s="21" t="s">
        <v>67</v>
      </c>
      <c r="AD4008" s="24"/>
      <c r="AE4008" s="24"/>
      <c r="AF4008" s="24"/>
      <c r="AG4008" s="24"/>
      <c r="AH4008" s="24"/>
      <c r="AI4008" s="24"/>
      <c r="AJ4008" s="24"/>
      <c r="AK4008" s="24"/>
    </row>
    <row r="4009" spans="1:37" ht="100.5" customHeight="1">
      <c r="A4009" s="20" t="s">
        <v>60</v>
      </c>
      <c r="B4009" s="3" t="s">
        <v>33</v>
      </c>
      <c r="C4009" s="3" t="s">
        <v>41</v>
      </c>
      <c r="D4009" s="3" t="s">
        <v>34</v>
      </c>
      <c r="E4009" s="3" t="s">
        <v>35</v>
      </c>
      <c r="F4009" s="3" t="s">
        <v>36</v>
      </c>
      <c r="G4009" s="3" t="s">
        <v>37</v>
      </c>
      <c r="H4009" s="3" t="s">
        <v>113</v>
      </c>
      <c r="I4009" s="3" t="s">
        <v>114</v>
      </c>
      <c r="J4009" s="3" t="s">
        <v>38</v>
      </c>
      <c r="K4009" s="3">
        <v>100</v>
      </c>
      <c r="L4009" s="94">
        <v>711000000</v>
      </c>
      <c r="M4009" s="26" t="s">
        <v>73</v>
      </c>
      <c r="N4009" s="6" t="s">
        <v>64</v>
      </c>
      <c r="O4009" s="3" t="s">
        <v>48</v>
      </c>
      <c r="P4009" s="3"/>
      <c r="Q4009" s="3" t="s">
        <v>343</v>
      </c>
      <c r="R4009" s="3" t="s">
        <v>65</v>
      </c>
      <c r="S4009" s="3"/>
      <c r="T4009" s="3" t="s">
        <v>51</v>
      </c>
      <c r="U4009" s="3"/>
      <c r="V4009" s="7">
        <v>9228677.7599999998</v>
      </c>
      <c r="W4009" s="7">
        <v>9228677.7599999998</v>
      </c>
      <c r="X4009" s="7">
        <f t="shared" si="186"/>
        <v>10336119.091200002</v>
      </c>
      <c r="Y4009" s="19" t="s">
        <v>40</v>
      </c>
      <c r="Z4009" s="3">
        <v>2016</v>
      </c>
      <c r="AA4009" s="222"/>
      <c r="AB4009" s="1" t="s">
        <v>682</v>
      </c>
      <c r="AC4009" s="21" t="s">
        <v>67</v>
      </c>
      <c r="AD4009" s="24"/>
      <c r="AE4009" s="24"/>
      <c r="AF4009" s="24"/>
      <c r="AG4009" s="24"/>
      <c r="AH4009" s="24"/>
      <c r="AI4009" s="24"/>
      <c r="AJ4009" s="24"/>
      <c r="AK4009" s="24"/>
    </row>
    <row r="4010" spans="1:37" ht="100.5" customHeight="1">
      <c r="A4010" s="20" t="s">
        <v>61</v>
      </c>
      <c r="B4010" s="3" t="s">
        <v>33</v>
      </c>
      <c r="C4010" s="3" t="s">
        <v>41</v>
      </c>
      <c r="D4010" s="3" t="s">
        <v>34</v>
      </c>
      <c r="E4010" s="3" t="s">
        <v>35</v>
      </c>
      <c r="F4010" s="3" t="s">
        <v>36</v>
      </c>
      <c r="G4010" s="3" t="s">
        <v>37</v>
      </c>
      <c r="H4010" s="3" t="s">
        <v>113</v>
      </c>
      <c r="I4010" s="3" t="s">
        <v>114</v>
      </c>
      <c r="J4010" s="3" t="s">
        <v>38</v>
      </c>
      <c r="K4010" s="3">
        <v>100</v>
      </c>
      <c r="L4010" s="94">
        <v>711000000</v>
      </c>
      <c r="M4010" s="26" t="s">
        <v>73</v>
      </c>
      <c r="N4010" s="6" t="s">
        <v>64</v>
      </c>
      <c r="O4010" s="3" t="s">
        <v>49</v>
      </c>
      <c r="P4010" s="3"/>
      <c r="Q4010" s="3" t="s">
        <v>343</v>
      </c>
      <c r="R4010" s="3" t="s">
        <v>65</v>
      </c>
      <c r="S4010" s="3"/>
      <c r="T4010" s="3" t="s">
        <v>51</v>
      </c>
      <c r="U4010" s="3"/>
      <c r="V4010" s="7">
        <v>37632918.299999997</v>
      </c>
      <c r="W4010" s="7">
        <v>37632918.299999997</v>
      </c>
      <c r="X4010" s="7">
        <f t="shared" si="186"/>
        <v>42148868.495999999</v>
      </c>
      <c r="Y4010" s="19" t="s">
        <v>40</v>
      </c>
      <c r="Z4010" s="3">
        <v>2016</v>
      </c>
      <c r="AA4010" s="222"/>
      <c r="AB4010" s="1" t="s">
        <v>682</v>
      </c>
      <c r="AC4010" s="21" t="s">
        <v>67</v>
      </c>
      <c r="AD4010" s="24"/>
      <c r="AE4010" s="24"/>
      <c r="AF4010" s="24"/>
      <c r="AG4010" s="24"/>
      <c r="AH4010" s="24"/>
      <c r="AI4010" s="24"/>
      <c r="AJ4010" s="24"/>
      <c r="AK4010" s="24"/>
    </row>
    <row r="4011" spans="1:37" ht="100.5" customHeight="1">
      <c r="A4011" s="20" t="s">
        <v>62</v>
      </c>
      <c r="B4011" s="3" t="s">
        <v>33</v>
      </c>
      <c r="C4011" s="3" t="s">
        <v>41</v>
      </c>
      <c r="D4011" s="3" t="s">
        <v>34</v>
      </c>
      <c r="E4011" s="3" t="s">
        <v>35</v>
      </c>
      <c r="F4011" s="3" t="s">
        <v>36</v>
      </c>
      <c r="G4011" s="3" t="s">
        <v>37</v>
      </c>
      <c r="H4011" s="3" t="s">
        <v>113</v>
      </c>
      <c r="I4011" s="3" t="s">
        <v>114</v>
      </c>
      <c r="J4011" s="3" t="s">
        <v>38</v>
      </c>
      <c r="K4011" s="3">
        <v>100</v>
      </c>
      <c r="L4011" s="94">
        <v>711000000</v>
      </c>
      <c r="M4011" s="26" t="s">
        <v>73</v>
      </c>
      <c r="N4011" s="6" t="s">
        <v>64</v>
      </c>
      <c r="O4011" s="3" t="s">
        <v>50</v>
      </c>
      <c r="P4011" s="3"/>
      <c r="Q4011" s="3" t="s">
        <v>343</v>
      </c>
      <c r="R4011" s="3" t="s">
        <v>65</v>
      </c>
      <c r="S4011" s="3"/>
      <c r="T4011" s="3" t="s">
        <v>51</v>
      </c>
      <c r="U4011" s="3"/>
      <c r="V4011" s="7">
        <v>118149165</v>
      </c>
      <c r="W4011" s="7">
        <v>118149165</v>
      </c>
      <c r="X4011" s="7">
        <f t="shared" si="186"/>
        <v>132327064.80000001</v>
      </c>
      <c r="Y4011" s="19" t="s">
        <v>40</v>
      </c>
      <c r="Z4011" s="3">
        <v>2016</v>
      </c>
      <c r="AA4011" s="222"/>
      <c r="AB4011" s="1" t="s">
        <v>682</v>
      </c>
      <c r="AC4011" s="21" t="s">
        <v>67</v>
      </c>
      <c r="AD4011" s="24"/>
      <c r="AE4011" s="24"/>
      <c r="AF4011" s="24"/>
      <c r="AG4011" s="24"/>
      <c r="AH4011" s="24"/>
      <c r="AI4011" s="24"/>
      <c r="AJ4011" s="24"/>
      <c r="AK4011" s="24"/>
    </row>
    <row r="4012" spans="1:37" s="550" customFormat="1" ht="100.5" customHeight="1">
      <c r="A4012" s="604" t="s">
        <v>63</v>
      </c>
      <c r="B4012" s="541" t="s">
        <v>33</v>
      </c>
      <c r="C4012" s="541" t="s">
        <v>41</v>
      </c>
      <c r="D4012" s="541" t="s">
        <v>34</v>
      </c>
      <c r="E4012" s="541" t="s">
        <v>35</v>
      </c>
      <c r="F4012" s="541" t="s">
        <v>36</v>
      </c>
      <c r="G4012" s="541" t="s">
        <v>37</v>
      </c>
      <c r="H4012" s="541" t="s">
        <v>113</v>
      </c>
      <c r="I4012" s="541" t="s">
        <v>114</v>
      </c>
      <c r="J4012" s="541" t="s">
        <v>38</v>
      </c>
      <c r="K4012" s="541">
        <v>100</v>
      </c>
      <c r="L4012" s="505">
        <v>711000000</v>
      </c>
      <c r="M4012" s="495" t="s">
        <v>73</v>
      </c>
      <c r="N4012" s="569" t="s">
        <v>64</v>
      </c>
      <c r="O4012" s="495" t="s">
        <v>73</v>
      </c>
      <c r="P4012" s="541"/>
      <c r="Q4012" s="541" t="s">
        <v>343</v>
      </c>
      <c r="R4012" s="541" t="s">
        <v>65</v>
      </c>
      <c r="S4012" s="541"/>
      <c r="T4012" s="541" t="s">
        <v>51</v>
      </c>
      <c r="U4012" s="541"/>
      <c r="V4012" s="542">
        <v>47597530.079999998</v>
      </c>
      <c r="W4012" s="542">
        <v>0</v>
      </c>
      <c r="X4012" s="542">
        <v>0</v>
      </c>
      <c r="Y4012" s="700" t="s">
        <v>40</v>
      </c>
      <c r="Z4012" s="541">
        <v>2016</v>
      </c>
      <c r="AA4012" s="683"/>
      <c r="AB4012" s="580" t="s">
        <v>682</v>
      </c>
      <c r="AC4012" s="701" t="s">
        <v>67</v>
      </c>
      <c r="AD4012" s="547"/>
      <c r="AE4012" s="547"/>
      <c r="AF4012" s="547"/>
      <c r="AG4012" s="547"/>
      <c r="AH4012" s="547"/>
      <c r="AI4012" s="547"/>
      <c r="AJ4012" s="547"/>
      <c r="AK4012" s="547"/>
    </row>
    <row r="4013" spans="1:37" ht="100.5" customHeight="1">
      <c r="A4013" s="20" t="s">
        <v>3856</v>
      </c>
      <c r="B4013" s="3" t="s">
        <v>33</v>
      </c>
      <c r="C4013" s="3" t="s">
        <v>41</v>
      </c>
      <c r="D4013" s="3" t="s">
        <v>34</v>
      </c>
      <c r="E4013" s="3" t="s">
        <v>35</v>
      </c>
      <c r="F4013" s="3" t="s">
        <v>36</v>
      </c>
      <c r="G4013" s="3" t="s">
        <v>37</v>
      </c>
      <c r="H4013" s="3" t="s">
        <v>113</v>
      </c>
      <c r="I4013" s="3" t="s">
        <v>114</v>
      </c>
      <c r="J4013" s="3" t="s">
        <v>38</v>
      </c>
      <c r="K4013" s="3">
        <v>100</v>
      </c>
      <c r="L4013" s="94">
        <v>711000000</v>
      </c>
      <c r="M4013" s="26" t="s">
        <v>73</v>
      </c>
      <c r="N4013" s="6" t="s">
        <v>64</v>
      </c>
      <c r="O4013" s="26" t="s">
        <v>73</v>
      </c>
      <c r="P4013" s="3"/>
      <c r="Q4013" s="3" t="s">
        <v>343</v>
      </c>
      <c r="R4013" s="3" t="s">
        <v>65</v>
      </c>
      <c r="S4013" s="3"/>
      <c r="T4013" s="3" t="s">
        <v>51</v>
      </c>
      <c r="U4013" s="3"/>
      <c r="V4013" s="7">
        <v>24394681.34</v>
      </c>
      <c r="W4013" s="7">
        <v>24394681.34</v>
      </c>
      <c r="X4013" s="7">
        <f>W4013*1.12</f>
        <v>27322043.100800004</v>
      </c>
      <c r="Y4013" s="19" t="s">
        <v>40</v>
      </c>
      <c r="Z4013" s="3">
        <v>2016</v>
      </c>
      <c r="AA4013" s="363" t="s">
        <v>3854</v>
      </c>
      <c r="AB4013" s="1" t="s">
        <v>682</v>
      </c>
      <c r="AC4013" s="21" t="s">
        <v>67</v>
      </c>
      <c r="AD4013" s="24"/>
      <c r="AE4013" s="24"/>
      <c r="AF4013" s="24"/>
      <c r="AG4013" s="24"/>
      <c r="AH4013" s="24"/>
      <c r="AI4013" s="24"/>
      <c r="AJ4013" s="24"/>
      <c r="AK4013" s="1" t="s">
        <v>3855</v>
      </c>
    </row>
    <row r="4014" spans="1:37" ht="100.5" customHeight="1">
      <c r="A4014" s="20" t="s">
        <v>90</v>
      </c>
      <c r="B4014" s="8" t="s">
        <v>33</v>
      </c>
      <c r="C4014" s="8" t="s">
        <v>68</v>
      </c>
      <c r="D4014" s="8" t="s">
        <v>69</v>
      </c>
      <c r="E4014" s="8" t="s">
        <v>69</v>
      </c>
      <c r="F4014" s="3" t="s">
        <v>70</v>
      </c>
      <c r="G4014" s="8" t="s">
        <v>70</v>
      </c>
      <c r="H4014" s="8" t="s">
        <v>71</v>
      </c>
      <c r="I4014" s="8" t="s">
        <v>72</v>
      </c>
      <c r="J4014" s="9" t="s">
        <v>38</v>
      </c>
      <c r="K4014" s="10">
        <v>100</v>
      </c>
      <c r="L4014" s="94">
        <v>711000000</v>
      </c>
      <c r="M4014" s="26" t="s">
        <v>73</v>
      </c>
      <c r="N4014" s="11" t="s">
        <v>248</v>
      </c>
      <c r="O4014" s="5" t="s">
        <v>74</v>
      </c>
      <c r="P4014" s="5"/>
      <c r="Q4014" s="12" t="s">
        <v>75</v>
      </c>
      <c r="R4014" s="8" t="s">
        <v>76</v>
      </c>
      <c r="S4014" s="5"/>
      <c r="T4014" s="13" t="s">
        <v>51</v>
      </c>
      <c r="U4014" s="5"/>
      <c r="V4014" s="14">
        <v>16452104.289999999</v>
      </c>
      <c r="W4014" s="14">
        <v>16452104.289999999</v>
      </c>
      <c r="X4014" s="7">
        <f t="shared" si="186"/>
        <v>18426356.8048</v>
      </c>
      <c r="Y4014" s="15" t="s">
        <v>77</v>
      </c>
      <c r="Z4014" s="8">
        <v>2016</v>
      </c>
      <c r="AA4014" s="223"/>
      <c r="AB4014" s="2" t="s">
        <v>78</v>
      </c>
      <c r="AC4014" s="1" t="s">
        <v>79</v>
      </c>
      <c r="AD4014" s="24"/>
      <c r="AE4014" s="24"/>
      <c r="AF4014" s="24"/>
      <c r="AG4014" s="24"/>
      <c r="AH4014" s="24"/>
      <c r="AI4014" s="24"/>
      <c r="AJ4014" s="24"/>
      <c r="AK4014" s="24"/>
    </row>
    <row r="4015" spans="1:37" ht="100.5" customHeight="1">
      <c r="A4015" s="20" t="s">
        <v>91</v>
      </c>
      <c r="B4015" s="8" t="s">
        <v>33</v>
      </c>
      <c r="C4015" s="8" t="s">
        <v>68</v>
      </c>
      <c r="D4015" s="8" t="s">
        <v>69</v>
      </c>
      <c r="E4015" s="8" t="s">
        <v>69</v>
      </c>
      <c r="F4015" s="3" t="s">
        <v>70</v>
      </c>
      <c r="G4015" s="8" t="s">
        <v>70</v>
      </c>
      <c r="H4015" s="8" t="s">
        <v>71</v>
      </c>
      <c r="I4015" s="8" t="s">
        <v>72</v>
      </c>
      <c r="J4015" s="9" t="s">
        <v>38</v>
      </c>
      <c r="K4015" s="10">
        <v>100</v>
      </c>
      <c r="L4015" s="94">
        <v>711000000</v>
      </c>
      <c r="M4015" s="26" t="s">
        <v>73</v>
      </c>
      <c r="N4015" s="11" t="s">
        <v>248</v>
      </c>
      <c r="O4015" s="5" t="s">
        <v>80</v>
      </c>
      <c r="P4015" s="16" t="s">
        <v>81</v>
      </c>
      <c r="Q4015" s="12" t="s">
        <v>75</v>
      </c>
      <c r="R4015" s="8" t="s">
        <v>76</v>
      </c>
      <c r="S4015" s="17" t="s">
        <v>81</v>
      </c>
      <c r="T4015" s="13" t="s">
        <v>51</v>
      </c>
      <c r="U4015" s="204" t="s">
        <v>81</v>
      </c>
      <c r="V4015" s="14">
        <v>19481051.109999999</v>
      </c>
      <c r="W4015" s="14">
        <v>19481051.109999999</v>
      </c>
      <c r="X4015" s="7">
        <f t="shared" si="186"/>
        <v>21818777.2432</v>
      </c>
      <c r="Y4015" s="15" t="s">
        <v>77</v>
      </c>
      <c r="Z4015" s="8">
        <v>2016</v>
      </c>
      <c r="AA4015" s="223"/>
      <c r="AB4015" s="2" t="s">
        <v>78</v>
      </c>
      <c r="AC4015" s="1" t="s">
        <v>79</v>
      </c>
      <c r="AD4015" s="24"/>
      <c r="AE4015" s="24"/>
      <c r="AF4015" s="24"/>
      <c r="AG4015" s="24"/>
      <c r="AH4015" s="24"/>
      <c r="AI4015" s="24"/>
      <c r="AJ4015" s="24"/>
      <c r="AK4015" s="24"/>
    </row>
    <row r="4016" spans="1:37" ht="100.5" customHeight="1">
      <c r="A4016" s="20" t="s">
        <v>92</v>
      </c>
      <c r="B4016" s="8" t="s">
        <v>33</v>
      </c>
      <c r="C4016" s="8" t="s">
        <v>68</v>
      </c>
      <c r="D4016" s="8" t="s">
        <v>69</v>
      </c>
      <c r="E4016" s="8" t="s">
        <v>69</v>
      </c>
      <c r="F4016" s="3" t="s">
        <v>70</v>
      </c>
      <c r="G4016" s="8" t="s">
        <v>70</v>
      </c>
      <c r="H4016" s="8" t="s">
        <v>71</v>
      </c>
      <c r="I4016" s="8" t="s">
        <v>72</v>
      </c>
      <c r="J4016" s="9" t="s">
        <v>38</v>
      </c>
      <c r="K4016" s="10">
        <v>100</v>
      </c>
      <c r="L4016" s="94">
        <v>711000000</v>
      </c>
      <c r="M4016" s="26" t="s">
        <v>73</v>
      </c>
      <c r="N4016" s="11" t="s">
        <v>248</v>
      </c>
      <c r="O4016" s="5" t="s">
        <v>82</v>
      </c>
      <c r="P4016" s="16"/>
      <c r="Q4016" s="12" t="s">
        <v>75</v>
      </c>
      <c r="R4016" s="8" t="s">
        <v>76</v>
      </c>
      <c r="S4016" s="17"/>
      <c r="T4016" s="13" t="s">
        <v>51</v>
      </c>
      <c r="U4016" s="204"/>
      <c r="V4016" s="14">
        <v>27014735.16</v>
      </c>
      <c r="W4016" s="14">
        <v>27014735.16</v>
      </c>
      <c r="X4016" s="7">
        <f t="shared" si="186"/>
        <v>30256503.379200004</v>
      </c>
      <c r="Y4016" s="15" t="s">
        <v>77</v>
      </c>
      <c r="Z4016" s="8">
        <v>2016</v>
      </c>
      <c r="AA4016" s="223"/>
      <c r="AB4016" s="2" t="s">
        <v>78</v>
      </c>
      <c r="AC4016" s="1" t="s">
        <v>79</v>
      </c>
      <c r="AD4016" s="24"/>
      <c r="AE4016" s="24"/>
      <c r="AF4016" s="24"/>
      <c r="AG4016" s="24"/>
      <c r="AH4016" s="24"/>
      <c r="AI4016" s="24"/>
      <c r="AJ4016" s="24"/>
      <c r="AK4016" s="24"/>
    </row>
    <row r="4017" spans="1:37" ht="100.5" customHeight="1">
      <c r="A4017" s="20" t="s">
        <v>93</v>
      </c>
      <c r="B4017" s="8" t="s">
        <v>33</v>
      </c>
      <c r="C4017" s="8" t="s">
        <v>68</v>
      </c>
      <c r="D4017" s="8" t="s">
        <v>69</v>
      </c>
      <c r="E4017" s="8" t="s">
        <v>69</v>
      </c>
      <c r="F4017" s="3" t="s">
        <v>70</v>
      </c>
      <c r="G4017" s="8" t="s">
        <v>70</v>
      </c>
      <c r="H4017" s="8" t="s">
        <v>71</v>
      </c>
      <c r="I4017" s="8" t="s">
        <v>72</v>
      </c>
      <c r="J4017" s="9" t="s">
        <v>38</v>
      </c>
      <c r="K4017" s="10">
        <v>100</v>
      </c>
      <c r="L4017" s="94">
        <v>711000000</v>
      </c>
      <c r="M4017" s="26" t="s">
        <v>73</v>
      </c>
      <c r="N4017" s="11" t="s">
        <v>248</v>
      </c>
      <c r="O4017" s="5" t="s">
        <v>83</v>
      </c>
      <c r="P4017" s="16"/>
      <c r="Q4017" s="12" t="s">
        <v>75</v>
      </c>
      <c r="R4017" s="8" t="s">
        <v>76</v>
      </c>
      <c r="S4017" s="17"/>
      <c r="T4017" s="13" t="s">
        <v>51</v>
      </c>
      <c r="U4017" s="204"/>
      <c r="V4017" s="14">
        <v>7814999.4800000004</v>
      </c>
      <c r="W4017" s="14">
        <v>7814999.4800000004</v>
      </c>
      <c r="X4017" s="7">
        <f t="shared" si="186"/>
        <v>8752799.4176000021</v>
      </c>
      <c r="Y4017" s="15" t="s">
        <v>77</v>
      </c>
      <c r="Z4017" s="8">
        <v>2016</v>
      </c>
      <c r="AA4017" s="223"/>
      <c r="AB4017" s="2" t="s">
        <v>78</v>
      </c>
      <c r="AC4017" s="1" t="s">
        <v>79</v>
      </c>
      <c r="AD4017" s="24"/>
      <c r="AE4017" s="24"/>
      <c r="AF4017" s="24"/>
      <c r="AG4017" s="24"/>
      <c r="AH4017" s="24"/>
      <c r="AI4017" s="24"/>
      <c r="AJ4017" s="24"/>
      <c r="AK4017" s="24"/>
    </row>
    <row r="4018" spans="1:37" ht="100.5" customHeight="1">
      <c r="A4018" s="20" t="s">
        <v>94</v>
      </c>
      <c r="B4018" s="8" t="s">
        <v>33</v>
      </c>
      <c r="C4018" s="8" t="s">
        <v>68</v>
      </c>
      <c r="D4018" s="8" t="s">
        <v>69</v>
      </c>
      <c r="E4018" s="8" t="s">
        <v>69</v>
      </c>
      <c r="F4018" s="3" t="s">
        <v>70</v>
      </c>
      <c r="G4018" s="8" t="s">
        <v>70</v>
      </c>
      <c r="H4018" s="8" t="s">
        <v>71</v>
      </c>
      <c r="I4018" s="8" t="s">
        <v>72</v>
      </c>
      <c r="J4018" s="9" t="s">
        <v>38</v>
      </c>
      <c r="K4018" s="10">
        <v>100</v>
      </c>
      <c r="L4018" s="94">
        <v>711000000</v>
      </c>
      <c r="M4018" s="26" t="s">
        <v>73</v>
      </c>
      <c r="N4018" s="11" t="s">
        <v>248</v>
      </c>
      <c r="O4018" s="5" t="s">
        <v>84</v>
      </c>
      <c r="P4018" s="16"/>
      <c r="Q4018" s="12" t="s">
        <v>75</v>
      </c>
      <c r="R4018" s="8" t="s">
        <v>76</v>
      </c>
      <c r="S4018" s="17"/>
      <c r="T4018" s="13" t="s">
        <v>51</v>
      </c>
      <c r="U4018" s="204"/>
      <c r="V4018" s="14">
        <v>1283684.05</v>
      </c>
      <c r="W4018" s="14">
        <v>1283684.05</v>
      </c>
      <c r="X4018" s="7">
        <f t="shared" si="186"/>
        <v>1437726.1360000002</v>
      </c>
      <c r="Y4018" s="15" t="s">
        <v>77</v>
      </c>
      <c r="Z4018" s="8">
        <v>2016</v>
      </c>
      <c r="AA4018" s="223"/>
      <c r="AB4018" s="2" t="s">
        <v>78</v>
      </c>
      <c r="AC4018" s="1" t="s">
        <v>79</v>
      </c>
      <c r="AD4018" s="24"/>
      <c r="AE4018" s="24"/>
      <c r="AF4018" s="24"/>
      <c r="AG4018" s="24"/>
      <c r="AH4018" s="24"/>
      <c r="AI4018" s="24"/>
      <c r="AJ4018" s="24"/>
      <c r="AK4018" s="24"/>
    </row>
    <row r="4019" spans="1:37" ht="100.5" customHeight="1">
      <c r="A4019" s="20" t="s">
        <v>95</v>
      </c>
      <c r="B4019" s="8" t="s">
        <v>33</v>
      </c>
      <c r="C4019" s="8" t="s">
        <v>68</v>
      </c>
      <c r="D4019" s="8" t="s">
        <v>69</v>
      </c>
      <c r="E4019" s="8" t="s">
        <v>69</v>
      </c>
      <c r="F4019" s="3" t="s">
        <v>70</v>
      </c>
      <c r="G4019" s="8" t="s">
        <v>70</v>
      </c>
      <c r="H4019" s="8" t="s">
        <v>71</v>
      </c>
      <c r="I4019" s="8" t="s">
        <v>72</v>
      </c>
      <c r="J4019" s="9" t="s">
        <v>38</v>
      </c>
      <c r="K4019" s="10">
        <v>100</v>
      </c>
      <c r="L4019" s="94">
        <v>711000000</v>
      </c>
      <c r="M4019" s="26" t="s">
        <v>73</v>
      </c>
      <c r="N4019" s="11" t="s">
        <v>248</v>
      </c>
      <c r="O4019" s="5" t="s">
        <v>85</v>
      </c>
      <c r="P4019" s="16"/>
      <c r="Q4019" s="12" t="s">
        <v>75</v>
      </c>
      <c r="R4019" s="8" t="s">
        <v>76</v>
      </c>
      <c r="S4019" s="17"/>
      <c r="T4019" s="13" t="s">
        <v>51</v>
      </c>
      <c r="U4019" s="204"/>
      <c r="V4019" s="14">
        <v>2961578.73</v>
      </c>
      <c r="W4019" s="14">
        <v>2961578.73</v>
      </c>
      <c r="X4019" s="7">
        <f t="shared" si="186"/>
        <v>3316968.1776000005</v>
      </c>
      <c r="Y4019" s="15" t="s">
        <v>77</v>
      </c>
      <c r="Z4019" s="8">
        <v>2016</v>
      </c>
      <c r="AA4019" s="223"/>
      <c r="AB4019" s="2" t="s">
        <v>78</v>
      </c>
      <c r="AC4019" s="1" t="s">
        <v>79</v>
      </c>
      <c r="AD4019" s="24"/>
      <c r="AE4019" s="24"/>
      <c r="AF4019" s="24"/>
      <c r="AG4019" s="24"/>
      <c r="AH4019" s="24"/>
      <c r="AI4019" s="24"/>
      <c r="AJ4019" s="24"/>
      <c r="AK4019" s="24"/>
    </row>
    <row r="4020" spans="1:37" ht="100.5" customHeight="1">
      <c r="A4020" s="20" t="s">
        <v>96</v>
      </c>
      <c r="B4020" s="8" t="s">
        <v>33</v>
      </c>
      <c r="C4020" s="8" t="s">
        <v>68</v>
      </c>
      <c r="D4020" s="8" t="s">
        <v>69</v>
      </c>
      <c r="E4020" s="8" t="s">
        <v>69</v>
      </c>
      <c r="F4020" s="3" t="s">
        <v>70</v>
      </c>
      <c r="G4020" s="8" t="s">
        <v>70</v>
      </c>
      <c r="H4020" s="8" t="s">
        <v>71</v>
      </c>
      <c r="I4020" s="8" t="s">
        <v>72</v>
      </c>
      <c r="J4020" s="9" t="s">
        <v>38</v>
      </c>
      <c r="K4020" s="10">
        <v>100</v>
      </c>
      <c r="L4020" s="94">
        <v>711000000</v>
      </c>
      <c r="M4020" s="26" t="s">
        <v>73</v>
      </c>
      <c r="N4020" s="11" t="s">
        <v>248</v>
      </c>
      <c r="O4020" s="3" t="s">
        <v>66</v>
      </c>
      <c r="P4020" s="16"/>
      <c r="Q4020" s="12" t="s">
        <v>75</v>
      </c>
      <c r="R4020" s="8" t="s">
        <v>76</v>
      </c>
      <c r="S4020" s="17"/>
      <c r="T4020" s="13" t="s">
        <v>51</v>
      </c>
      <c r="U4020" s="204"/>
      <c r="V4020" s="14">
        <v>10990525.560000001</v>
      </c>
      <c r="W4020" s="14">
        <v>10990525.560000001</v>
      </c>
      <c r="X4020" s="7">
        <f t="shared" si="186"/>
        <v>12309388.627200002</v>
      </c>
      <c r="Y4020" s="15" t="s">
        <v>77</v>
      </c>
      <c r="Z4020" s="8">
        <v>2016</v>
      </c>
      <c r="AA4020" s="223"/>
      <c r="AB4020" s="2" t="s">
        <v>78</v>
      </c>
      <c r="AC4020" s="1" t="s">
        <v>79</v>
      </c>
      <c r="AD4020" s="24"/>
      <c r="AE4020" s="24"/>
      <c r="AF4020" s="24"/>
      <c r="AG4020" s="24"/>
      <c r="AH4020" s="24"/>
      <c r="AI4020" s="24"/>
      <c r="AJ4020" s="24"/>
      <c r="AK4020" s="24"/>
    </row>
    <row r="4021" spans="1:37" ht="100.5" customHeight="1">
      <c r="A4021" s="20" t="s">
        <v>97</v>
      </c>
      <c r="B4021" s="8" t="s">
        <v>33</v>
      </c>
      <c r="C4021" s="8" t="s">
        <v>68</v>
      </c>
      <c r="D4021" s="8" t="s">
        <v>69</v>
      </c>
      <c r="E4021" s="8" t="s">
        <v>69</v>
      </c>
      <c r="F4021" s="3" t="s">
        <v>70</v>
      </c>
      <c r="G4021" s="8" t="s">
        <v>70</v>
      </c>
      <c r="H4021" s="8" t="s">
        <v>71</v>
      </c>
      <c r="I4021" s="8" t="s">
        <v>72</v>
      </c>
      <c r="J4021" s="9" t="s">
        <v>38</v>
      </c>
      <c r="K4021" s="10">
        <v>100</v>
      </c>
      <c r="L4021" s="94">
        <v>711000000</v>
      </c>
      <c r="M4021" s="26" t="s">
        <v>73</v>
      </c>
      <c r="N4021" s="11" t="s">
        <v>248</v>
      </c>
      <c r="O4021" s="5" t="s">
        <v>86</v>
      </c>
      <c r="P4021" s="16"/>
      <c r="Q4021" s="12" t="s">
        <v>75</v>
      </c>
      <c r="R4021" s="8" t="s">
        <v>76</v>
      </c>
      <c r="S4021" s="17"/>
      <c r="T4021" s="13" t="s">
        <v>51</v>
      </c>
      <c r="U4021" s="204"/>
      <c r="V4021" s="14">
        <v>9245262.7799999993</v>
      </c>
      <c r="W4021" s="14">
        <v>9245262.7799999993</v>
      </c>
      <c r="X4021" s="7">
        <f t="shared" si="186"/>
        <v>10354694.3136</v>
      </c>
      <c r="Y4021" s="15" t="s">
        <v>77</v>
      </c>
      <c r="Z4021" s="8">
        <v>2016</v>
      </c>
      <c r="AA4021" s="223"/>
      <c r="AB4021" s="2" t="s">
        <v>78</v>
      </c>
      <c r="AC4021" s="1" t="s">
        <v>79</v>
      </c>
      <c r="AD4021" s="24"/>
      <c r="AE4021" s="24"/>
      <c r="AF4021" s="24"/>
      <c r="AG4021" s="24"/>
      <c r="AH4021" s="24"/>
      <c r="AI4021" s="24"/>
      <c r="AJ4021" s="24"/>
      <c r="AK4021" s="24"/>
    </row>
    <row r="4022" spans="1:37" ht="100.5" customHeight="1">
      <c r="A4022" s="20" t="s">
        <v>98</v>
      </c>
      <c r="B4022" s="8" t="s">
        <v>33</v>
      </c>
      <c r="C4022" s="8" t="s">
        <v>68</v>
      </c>
      <c r="D4022" s="8" t="s">
        <v>69</v>
      </c>
      <c r="E4022" s="8" t="s">
        <v>69</v>
      </c>
      <c r="F4022" s="3" t="s">
        <v>70</v>
      </c>
      <c r="G4022" s="8" t="s">
        <v>70</v>
      </c>
      <c r="H4022" s="8" t="s">
        <v>71</v>
      </c>
      <c r="I4022" s="8" t="s">
        <v>72</v>
      </c>
      <c r="J4022" s="9" t="s">
        <v>38</v>
      </c>
      <c r="K4022" s="10">
        <v>100</v>
      </c>
      <c r="L4022" s="94">
        <v>711000000</v>
      </c>
      <c r="M4022" s="26" t="s">
        <v>73</v>
      </c>
      <c r="N4022" s="11" t="s">
        <v>248</v>
      </c>
      <c r="O4022" s="5" t="s">
        <v>87</v>
      </c>
      <c r="P4022" s="16"/>
      <c r="Q4022" s="12" t="s">
        <v>75</v>
      </c>
      <c r="R4022" s="8" t="s">
        <v>76</v>
      </c>
      <c r="S4022" s="17"/>
      <c r="T4022" s="13" t="s">
        <v>51</v>
      </c>
      <c r="U4022" s="204"/>
      <c r="V4022" s="14">
        <v>855789.37</v>
      </c>
      <c r="W4022" s="14">
        <v>855789.37</v>
      </c>
      <c r="X4022" s="7">
        <f t="shared" si="186"/>
        <v>958484.09440000006</v>
      </c>
      <c r="Y4022" s="15" t="s">
        <v>77</v>
      </c>
      <c r="Z4022" s="8">
        <v>2016</v>
      </c>
      <c r="AA4022" s="223"/>
      <c r="AB4022" s="2" t="s">
        <v>78</v>
      </c>
      <c r="AC4022" s="1" t="s">
        <v>79</v>
      </c>
      <c r="AD4022" s="24"/>
      <c r="AE4022" s="24"/>
      <c r="AF4022" s="24"/>
      <c r="AG4022" s="24"/>
      <c r="AH4022" s="24"/>
      <c r="AI4022" s="24"/>
      <c r="AJ4022" s="24"/>
      <c r="AK4022" s="24"/>
    </row>
    <row r="4023" spans="1:37" ht="100.5" customHeight="1">
      <c r="A4023" s="20" t="s">
        <v>99</v>
      </c>
      <c r="B4023" s="8" t="s">
        <v>33</v>
      </c>
      <c r="C4023" s="8" t="s">
        <v>68</v>
      </c>
      <c r="D4023" s="8" t="s">
        <v>69</v>
      </c>
      <c r="E4023" s="8" t="s">
        <v>69</v>
      </c>
      <c r="F4023" s="3" t="s">
        <v>70</v>
      </c>
      <c r="G4023" s="8" t="s">
        <v>70</v>
      </c>
      <c r="H4023" s="8" t="s">
        <v>71</v>
      </c>
      <c r="I4023" s="8" t="s">
        <v>72</v>
      </c>
      <c r="J4023" s="9" t="s">
        <v>38</v>
      </c>
      <c r="K4023" s="10">
        <v>100</v>
      </c>
      <c r="L4023" s="94">
        <v>711000000</v>
      </c>
      <c r="M4023" s="26" t="s">
        <v>73</v>
      </c>
      <c r="N4023" s="11" t="s">
        <v>248</v>
      </c>
      <c r="O4023" s="5" t="s">
        <v>88</v>
      </c>
      <c r="P4023" s="16"/>
      <c r="Q4023" s="12" t="s">
        <v>75</v>
      </c>
      <c r="R4023" s="8" t="s">
        <v>76</v>
      </c>
      <c r="S4023" s="17"/>
      <c r="T4023" s="13" t="s">
        <v>51</v>
      </c>
      <c r="U4023" s="204"/>
      <c r="V4023" s="14">
        <v>13062630.869999999</v>
      </c>
      <c r="W4023" s="14">
        <v>13062630.869999999</v>
      </c>
      <c r="X4023" s="7">
        <f t="shared" si="186"/>
        <v>14630146.5744</v>
      </c>
      <c r="Y4023" s="15" t="s">
        <v>77</v>
      </c>
      <c r="Z4023" s="8">
        <v>2016</v>
      </c>
      <c r="AA4023" s="223"/>
      <c r="AB4023" s="2" t="s">
        <v>78</v>
      </c>
      <c r="AC4023" s="1" t="s">
        <v>79</v>
      </c>
      <c r="AD4023" s="24"/>
      <c r="AE4023" s="24"/>
      <c r="AF4023" s="24"/>
      <c r="AG4023" s="24"/>
      <c r="AH4023" s="24"/>
      <c r="AI4023" s="24"/>
      <c r="AJ4023" s="24"/>
      <c r="AK4023" s="24"/>
    </row>
    <row r="4024" spans="1:37" ht="100.5" customHeight="1">
      <c r="A4024" s="20" t="s">
        <v>100</v>
      </c>
      <c r="B4024" s="8" t="s">
        <v>33</v>
      </c>
      <c r="C4024" s="8" t="s">
        <v>68</v>
      </c>
      <c r="D4024" s="8" t="s">
        <v>69</v>
      </c>
      <c r="E4024" s="8" t="s">
        <v>69</v>
      </c>
      <c r="F4024" s="3" t="s">
        <v>70</v>
      </c>
      <c r="G4024" s="8" t="s">
        <v>70</v>
      </c>
      <c r="H4024" s="8" t="s">
        <v>71</v>
      </c>
      <c r="I4024" s="8" t="s">
        <v>72</v>
      </c>
      <c r="J4024" s="9" t="s">
        <v>38</v>
      </c>
      <c r="K4024" s="10">
        <v>100</v>
      </c>
      <c r="L4024" s="94">
        <v>711000000</v>
      </c>
      <c r="M4024" s="26" t="s">
        <v>73</v>
      </c>
      <c r="N4024" s="11" t="s">
        <v>248</v>
      </c>
      <c r="O4024" s="5" t="s">
        <v>89</v>
      </c>
      <c r="P4024" s="16" t="s">
        <v>81</v>
      </c>
      <c r="Q4024" s="12" t="s">
        <v>75</v>
      </c>
      <c r="R4024" s="8" t="s">
        <v>76</v>
      </c>
      <c r="S4024" s="17"/>
      <c r="T4024" s="13" t="s">
        <v>51</v>
      </c>
      <c r="U4024" s="204" t="s">
        <v>81</v>
      </c>
      <c r="V4024" s="14">
        <v>5461578.7300000004</v>
      </c>
      <c r="W4024" s="14">
        <v>5461578.7300000004</v>
      </c>
      <c r="X4024" s="7">
        <f t="shared" si="186"/>
        <v>6116968.177600001</v>
      </c>
      <c r="Y4024" s="15" t="s">
        <v>77</v>
      </c>
      <c r="Z4024" s="8">
        <v>2016</v>
      </c>
      <c r="AA4024" s="223"/>
      <c r="AB4024" s="2" t="s">
        <v>78</v>
      </c>
      <c r="AC4024" s="1" t="s">
        <v>79</v>
      </c>
      <c r="AD4024" s="24"/>
      <c r="AE4024" s="24"/>
      <c r="AF4024" s="24"/>
      <c r="AG4024" s="24"/>
      <c r="AH4024" s="24"/>
      <c r="AI4024" s="24"/>
      <c r="AJ4024" s="24"/>
      <c r="AK4024" s="24"/>
    </row>
    <row r="4025" spans="1:37" ht="100.5" customHeight="1">
      <c r="A4025" s="20" t="s">
        <v>101</v>
      </c>
      <c r="B4025" s="3" t="s">
        <v>33</v>
      </c>
      <c r="C4025" s="3" t="s">
        <v>41</v>
      </c>
      <c r="D4025" s="3" t="s">
        <v>34</v>
      </c>
      <c r="E4025" s="3" t="s">
        <v>36</v>
      </c>
      <c r="F4025" s="3" t="str">
        <f t="shared" ref="F4025:F4033" si="187">D4025</f>
        <v>Услуги по аренде специальной техники</v>
      </c>
      <c r="G4025" s="3" t="s">
        <v>37</v>
      </c>
      <c r="H4025" s="3" t="s">
        <v>111</v>
      </c>
      <c r="I4025" s="3" t="s">
        <v>112</v>
      </c>
      <c r="J4025" s="3" t="s">
        <v>38</v>
      </c>
      <c r="K4025" s="3">
        <v>100</v>
      </c>
      <c r="L4025" s="94">
        <v>711000000</v>
      </c>
      <c r="M4025" s="26" t="s">
        <v>73</v>
      </c>
      <c r="N4025" s="11" t="s">
        <v>248</v>
      </c>
      <c r="O4025" s="3" t="s">
        <v>39</v>
      </c>
      <c r="P4025" s="3"/>
      <c r="Q4025" s="3" t="s">
        <v>343</v>
      </c>
      <c r="R4025" s="3" t="s">
        <v>110</v>
      </c>
      <c r="S4025" s="3"/>
      <c r="T4025" s="13" t="s">
        <v>51</v>
      </c>
      <c r="U4025" s="204" t="s">
        <v>81</v>
      </c>
      <c r="V4025" s="18">
        <v>83238263.159999996</v>
      </c>
      <c r="W4025" s="18">
        <v>83238263.159999996</v>
      </c>
      <c r="X4025" s="7">
        <f t="shared" si="186"/>
        <v>93226854.739200011</v>
      </c>
      <c r="Y4025" s="15" t="s">
        <v>40</v>
      </c>
      <c r="Z4025" s="8">
        <v>2016</v>
      </c>
      <c r="AA4025" s="224"/>
      <c r="AB4025" s="1" t="s">
        <v>682</v>
      </c>
      <c r="AC4025" s="1" t="s">
        <v>67</v>
      </c>
      <c r="AD4025" s="24"/>
      <c r="AE4025" s="24"/>
      <c r="AF4025" s="24"/>
      <c r="AG4025" s="24"/>
      <c r="AH4025" s="24"/>
      <c r="AI4025" s="24"/>
      <c r="AJ4025" s="24"/>
      <c r="AK4025" s="24"/>
    </row>
    <row r="4026" spans="1:37" ht="100.5" customHeight="1">
      <c r="A4026" s="20" t="s">
        <v>102</v>
      </c>
      <c r="B4026" s="3" t="s">
        <v>33</v>
      </c>
      <c r="C4026" s="3" t="s">
        <v>41</v>
      </c>
      <c r="D4026" s="3" t="s">
        <v>34</v>
      </c>
      <c r="E4026" s="3" t="s">
        <v>36</v>
      </c>
      <c r="F4026" s="3" t="str">
        <f t="shared" si="187"/>
        <v>Услуги по аренде специальной техники</v>
      </c>
      <c r="G4026" s="3" t="s">
        <v>37</v>
      </c>
      <c r="H4026" s="3" t="s">
        <v>111</v>
      </c>
      <c r="I4026" s="3" t="s">
        <v>112</v>
      </c>
      <c r="J4026" s="3" t="s">
        <v>38</v>
      </c>
      <c r="K4026" s="3">
        <v>100</v>
      </c>
      <c r="L4026" s="94">
        <v>711000000</v>
      </c>
      <c r="M4026" s="26" t="s">
        <v>73</v>
      </c>
      <c r="N4026" s="11" t="s">
        <v>248</v>
      </c>
      <c r="O4026" s="3" t="s">
        <v>42</v>
      </c>
      <c r="P4026" s="3"/>
      <c r="Q4026" s="3" t="s">
        <v>343</v>
      </c>
      <c r="R4026" s="3" t="s">
        <v>110</v>
      </c>
      <c r="S4026" s="3"/>
      <c r="T4026" s="13" t="s">
        <v>51</v>
      </c>
      <c r="U4026" s="204" t="s">
        <v>81</v>
      </c>
      <c r="V4026" s="18">
        <v>99726892.670000002</v>
      </c>
      <c r="W4026" s="18">
        <v>99726892.670000002</v>
      </c>
      <c r="X4026" s="7">
        <f t="shared" si="186"/>
        <v>111694119.79040001</v>
      </c>
      <c r="Y4026" s="15" t="s">
        <v>40</v>
      </c>
      <c r="Z4026" s="8">
        <v>2016</v>
      </c>
      <c r="AA4026" s="224"/>
      <c r="AB4026" s="1" t="s">
        <v>682</v>
      </c>
      <c r="AC4026" s="1" t="s">
        <v>67</v>
      </c>
      <c r="AD4026" s="24"/>
      <c r="AE4026" s="24"/>
      <c r="AF4026" s="24"/>
      <c r="AG4026" s="24"/>
      <c r="AH4026" s="24"/>
      <c r="AI4026" s="24"/>
      <c r="AJ4026" s="24"/>
      <c r="AK4026" s="24"/>
    </row>
    <row r="4027" spans="1:37" ht="100.5" customHeight="1">
      <c r="A4027" s="20" t="s">
        <v>103</v>
      </c>
      <c r="B4027" s="3" t="s">
        <v>33</v>
      </c>
      <c r="C4027" s="3" t="s">
        <v>41</v>
      </c>
      <c r="D4027" s="3" t="s">
        <v>34</v>
      </c>
      <c r="E4027" s="3" t="s">
        <v>36</v>
      </c>
      <c r="F4027" s="3" t="str">
        <f t="shared" si="187"/>
        <v>Услуги по аренде специальной техники</v>
      </c>
      <c r="G4027" s="3" t="s">
        <v>37</v>
      </c>
      <c r="H4027" s="3" t="s">
        <v>111</v>
      </c>
      <c r="I4027" s="3" t="s">
        <v>112</v>
      </c>
      <c r="J4027" s="3" t="s">
        <v>38</v>
      </c>
      <c r="K4027" s="3">
        <v>100</v>
      </c>
      <c r="L4027" s="94">
        <v>711000000</v>
      </c>
      <c r="M4027" s="26" t="s">
        <v>73</v>
      </c>
      <c r="N4027" s="11" t="s">
        <v>248</v>
      </c>
      <c r="O4027" s="3" t="s">
        <v>43</v>
      </c>
      <c r="P4027" s="3"/>
      <c r="Q4027" s="3" t="s">
        <v>343</v>
      </c>
      <c r="R4027" s="3" t="s">
        <v>110</v>
      </c>
      <c r="S4027" s="3"/>
      <c r="T4027" s="13" t="s">
        <v>51</v>
      </c>
      <c r="U4027" s="204" t="s">
        <v>81</v>
      </c>
      <c r="V4027" s="18">
        <v>27539257.710000001</v>
      </c>
      <c r="W4027" s="18">
        <v>27539257.710000001</v>
      </c>
      <c r="X4027" s="7">
        <f t="shared" si="186"/>
        <v>30843968.635200005</v>
      </c>
      <c r="Y4027" s="15" t="s">
        <v>40</v>
      </c>
      <c r="Z4027" s="8">
        <v>2016</v>
      </c>
      <c r="AA4027" s="224"/>
      <c r="AB4027" s="1" t="s">
        <v>682</v>
      </c>
      <c r="AC4027" s="1" t="s">
        <v>67</v>
      </c>
      <c r="AD4027" s="24"/>
      <c r="AE4027" s="24"/>
      <c r="AF4027" s="24"/>
      <c r="AG4027" s="24"/>
      <c r="AH4027" s="24"/>
      <c r="AI4027" s="24"/>
      <c r="AJ4027" s="24"/>
      <c r="AK4027" s="24"/>
    </row>
    <row r="4028" spans="1:37" ht="100.5" customHeight="1">
      <c r="A4028" s="20" t="s">
        <v>104</v>
      </c>
      <c r="B4028" s="3" t="s">
        <v>33</v>
      </c>
      <c r="C4028" s="3" t="s">
        <v>41</v>
      </c>
      <c r="D4028" s="3" t="s">
        <v>34</v>
      </c>
      <c r="E4028" s="3" t="s">
        <v>36</v>
      </c>
      <c r="F4028" s="3" t="str">
        <f t="shared" si="187"/>
        <v>Услуги по аренде специальной техники</v>
      </c>
      <c r="G4028" s="3" t="s">
        <v>37</v>
      </c>
      <c r="H4028" s="3" t="s">
        <v>111</v>
      </c>
      <c r="I4028" s="3" t="s">
        <v>112</v>
      </c>
      <c r="J4028" s="3" t="s">
        <v>38</v>
      </c>
      <c r="K4028" s="3">
        <v>100</v>
      </c>
      <c r="L4028" s="94">
        <v>711000000</v>
      </c>
      <c r="M4028" s="26" t="s">
        <v>73</v>
      </c>
      <c r="N4028" s="11" t="s">
        <v>248</v>
      </c>
      <c r="O4028" s="3" t="s">
        <v>44</v>
      </c>
      <c r="P4028" s="3"/>
      <c r="Q4028" s="3" t="s">
        <v>343</v>
      </c>
      <c r="R4028" s="3" t="s">
        <v>110</v>
      </c>
      <c r="S4028" s="3"/>
      <c r="T4028" s="13" t="s">
        <v>51</v>
      </c>
      <c r="U4028" s="204" t="s">
        <v>81</v>
      </c>
      <c r="V4028" s="18">
        <v>11871296.210000001</v>
      </c>
      <c r="W4028" s="18">
        <v>11871296.210000001</v>
      </c>
      <c r="X4028" s="7">
        <f t="shared" si="186"/>
        <v>13295851.755200002</v>
      </c>
      <c r="Y4028" s="15" t="s">
        <v>40</v>
      </c>
      <c r="Z4028" s="8">
        <v>2016</v>
      </c>
      <c r="AA4028" s="224"/>
      <c r="AB4028" s="1" t="s">
        <v>682</v>
      </c>
      <c r="AC4028" s="1" t="s">
        <v>67</v>
      </c>
      <c r="AD4028" s="24"/>
      <c r="AE4028" s="24"/>
      <c r="AF4028" s="24"/>
      <c r="AG4028" s="24"/>
      <c r="AH4028" s="24"/>
      <c r="AI4028" s="24"/>
      <c r="AJ4028" s="24"/>
      <c r="AK4028" s="24"/>
    </row>
    <row r="4029" spans="1:37" ht="100.5" customHeight="1">
      <c r="A4029" s="20" t="s">
        <v>105</v>
      </c>
      <c r="B4029" s="3" t="s">
        <v>33</v>
      </c>
      <c r="C4029" s="3" t="s">
        <v>41</v>
      </c>
      <c r="D4029" s="3" t="s">
        <v>34</v>
      </c>
      <c r="E4029" s="3" t="s">
        <v>36</v>
      </c>
      <c r="F4029" s="3" t="str">
        <f t="shared" si="187"/>
        <v>Услуги по аренде специальной техники</v>
      </c>
      <c r="G4029" s="3" t="s">
        <v>37</v>
      </c>
      <c r="H4029" s="3" t="s">
        <v>111</v>
      </c>
      <c r="I4029" s="3" t="s">
        <v>112</v>
      </c>
      <c r="J4029" s="3" t="s">
        <v>38</v>
      </c>
      <c r="K4029" s="3">
        <v>100</v>
      </c>
      <c r="L4029" s="94">
        <v>711000000</v>
      </c>
      <c r="M4029" s="26" t="s">
        <v>73</v>
      </c>
      <c r="N4029" s="11" t="s">
        <v>248</v>
      </c>
      <c r="O4029" s="3" t="s">
        <v>46</v>
      </c>
      <c r="P4029" s="3"/>
      <c r="Q4029" s="3" t="s">
        <v>343</v>
      </c>
      <c r="R4029" s="3" t="s">
        <v>110</v>
      </c>
      <c r="S4029" s="3"/>
      <c r="T4029" s="13" t="s">
        <v>51</v>
      </c>
      <c r="U4029" s="204" t="s">
        <v>81</v>
      </c>
      <c r="V4029" s="18">
        <v>542604</v>
      </c>
      <c r="W4029" s="18">
        <v>542604</v>
      </c>
      <c r="X4029" s="7">
        <f t="shared" si="186"/>
        <v>607716.4800000001</v>
      </c>
      <c r="Y4029" s="15" t="s">
        <v>40</v>
      </c>
      <c r="Z4029" s="8">
        <v>2016</v>
      </c>
      <c r="AA4029" s="224"/>
      <c r="AB4029" s="1" t="s">
        <v>682</v>
      </c>
      <c r="AC4029" s="1" t="s">
        <v>67</v>
      </c>
      <c r="AD4029" s="24"/>
      <c r="AE4029" s="24"/>
      <c r="AF4029" s="24"/>
      <c r="AG4029" s="24"/>
      <c r="AH4029" s="24"/>
      <c r="AI4029" s="24"/>
      <c r="AJ4029" s="24"/>
      <c r="AK4029" s="24"/>
    </row>
    <row r="4030" spans="1:37" ht="100.5" customHeight="1">
      <c r="A4030" s="20" t="s">
        <v>106</v>
      </c>
      <c r="B4030" s="3" t="s">
        <v>33</v>
      </c>
      <c r="C4030" s="3" t="s">
        <v>41</v>
      </c>
      <c r="D4030" s="3" t="s">
        <v>34</v>
      </c>
      <c r="E4030" s="3" t="s">
        <v>36</v>
      </c>
      <c r="F4030" s="3" t="str">
        <f t="shared" si="187"/>
        <v>Услуги по аренде специальной техники</v>
      </c>
      <c r="G4030" s="3" t="s">
        <v>37</v>
      </c>
      <c r="H4030" s="3" t="s">
        <v>111</v>
      </c>
      <c r="I4030" s="3" t="s">
        <v>112</v>
      </c>
      <c r="J4030" s="3" t="s">
        <v>38</v>
      </c>
      <c r="K4030" s="3">
        <v>100</v>
      </c>
      <c r="L4030" s="94">
        <v>711000000</v>
      </c>
      <c r="M4030" s="26" t="s">
        <v>73</v>
      </c>
      <c r="N4030" s="11" t="s">
        <v>248</v>
      </c>
      <c r="O4030" s="3" t="s">
        <v>66</v>
      </c>
      <c r="P4030" s="3"/>
      <c r="Q4030" s="3" t="s">
        <v>343</v>
      </c>
      <c r="R4030" s="3" t="s">
        <v>110</v>
      </c>
      <c r="S4030" s="3"/>
      <c r="T4030" s="13" t="s">
        <v>51</v>
      </c>
      <c r="U4030" s="204" t="s">
        <v>81</v>
      </c>
      <c r="V4030" s="18">
        <v>47313632.640000001</v>
      </c>
      <c r="W4030" s="18">
        <v>47313632.640000001</v>
      </c>
      <c r="X4030" s="7">
        <f t="shared" si="186"/>
        <v>52991268.556800008</v>
      </c>
      <c r="Y4030" s="15" t="s">
        <v>40</v>
      </c>
      <c r="Z4030" s="8">
        <v>2016</v>
      </c>
      <c r="AA4030" s="224"/>
      <c r="AB4030" s="1" t="s">
        <v>682</v>
      </c>
      <c r="AC4030" s="1" t="s">
        <v>67</v>
      </c>
      <c r="AD4030" s="24"/>
      <c r="AE4030" s="24"/>
      <c r="AF4030" s="24"/>
      <c r="AG4030" s="24"/>
      <c r="AH4030" s="24"/>
      <c r="AI4030" s="24"/>
      <c r="AJ4030" s="24"/>
      <c r="AK4030" s="24"/>
    </row>
    <row r="4031" spans="1:37" ht="100.5" customHeight="1">
      <c r="A4031" s="20" t="s">
        <v>107</v>
      </c>
      <c r="B4031" s="3" t="s">
        <v>33</v>
      </c>
      <c r="C4031" s="3" t="s">
        <v>41</v>
      </c>
      <c r="D4031" s="3" t="s">
        <v>34</v>
      </c>
      <c r="E4031" s="3" t="s">
        <v>36</v>
      </c>
      <c r="F4031" s="3" t="str">
        <f t="shared" si="187"/>
        <v>Услуги по аренде специальной техники</v>
      </c>
      <c r="G4031" s="3" t="s">
        <v>37</v>
      </c>
      <c r="H4031" s="3" t="s">
        <v>111</v>
      </c>
      <c r="I4031" s="3" t="s">
        <v>112</v>
      </c>
      <c r="J4031" s="3" t="s">
        <v>38</v>
      </c>
      <c r="K4031" s="3">
        <v>100</v>
      </c>
      <c r="L4031" s="94">
        <v>711000000</v>
      </c>
      <c r="M4031" s="26" t="s">
        <v>73</v>
      </c>
      <c r="N4031" s="11" t="s">
        <v>248</v>
      </c>
      <c r="O4031" s="3" t="s">
        <v>47</v>
      </c>
      <c r="P4031" s="3"/>
      <c r="Q4031" s="3" t="s">
        <v>343</v>
      </c>
      <c r="R4031" s="3" t="s">
        <v>110</v>
      </c>
      <c r="S4031" s="3"/>
      <c r="T4031" s="13" t="s">
        <v>51</v>
      </c>
      <c r="U4031" s="204" t="s">
        <v>81</v>
      </c>
      <c r="V4031" s="18">
        <v>33030742.379999999</v>
      </c>
      <c r="W4031" s="18">
        <v>33030742.379999999</v>
      </c>
      <c r="X4031" s="7">
        <f t="shared" si="186"/>
        <v>36994431.465599999</v>
      </c>
      <c r="Y4031" s="15" t="s">
        <v>40</v>
      </c>
      <c r="Z4031" s="8">
        <v>2016</v>
      </c>
      <c r="AA4031" s="224"/>
      <c r="AB4031" s="1" t="s">
        <v>682</v>
      </c>
      <c r="AC4031" s="1" t="s">
        <v>67</v>
      </c>
      <c r="AD4031" s="24"/>
      <c r="AE4031" s="24"/>
      <c r="AF4031" s="24"/>
      <c r="AG4031" s="24"/>
      <c r="AH4031" s="24"/>
      <c r="AI4031" s="24"/>
      <c r="AJ4031" s="24"/>
      <c r="AK4031" s="24"/>
    </row>
    <row r="4032" spans="1:37" ht="100.5" customHeight="1">
      <c r="A4032" s="20" t="s">
        <v>108</v>
      </c>
      <c r="B4032" s="3" t="s">
        <v>33</v>
      </c>
      <c r="C4032" s="3" t="s">
        <v>41</v>
      </c>
      <c r="D4032" s="3" t="s">
        <v>34</v>
      </c>
      <c r="E4032" s="3" t="s">
        <v>36</v>
      </c>
      <c r="F4032" s="3" t="str">
        <f t="shared" si="187"/>
        <v>Услуги по аренде специальной техники</v>
      </c>
      <c r="G4032" s="3" t="s">
        <v>37</v>
      </c>
      <c r="H4032" s="3" t="s">
        <v>111</v>
      </c>
      <c r="I4032" s="3" t="s">
        <v>112</v>
      </c>
      <c r="J4032" s="3" t="s">
        <v>38</v>
      </c>
      <c r="K4032" s="3">
        <v>100</v>
      </c>
      <c r="L4032" s="94">
        <v>711000000</v>
      </c>
      <c r="M4032" s="26" t="s">
        <v>73</v>
      </c>
      <c r="N4032" s="11" t="s">
        <v>248</v>
      </c>
      <c r="O4032" s="3" t="s">
        <v>49</v>
      </c>
      <c r="P4032" s="3"/>
      <c r="Q4032" s="3" t="s">
        <v>343</v>
      </c>
      <c r="R4032" s="3" t="s">
        <v>110</v>
      </c>
      <c r="S4032" s="3"/>
      <c r="T4032" s="13" t="s">
        <v>51</v>
      </c>
      <c r="U4032" s="204" t="s">
        <v>81</v>
      </c>
      <c r="V4032" s="18">
        <v>3673451.93</v>
      </c>
      <c r="W4032" s="18">
        <v>3673451.93</v>
      </c>
      <c r="X4032" s="7">
        <f t="shared" si="186"/>
        <v>4114266.1616000007</v>
      </c>
      <c r="Y4032" s="15" t="s">
        <v>40</v>
      </c>
      <c r="Z4032" s="8">
        <v>2016</v>
      </c>
      <c r="AA4032" s="224"/>
      <c r="AB4032" s="1" t="s">
        <v>682</v>
      </c>
      <c r="AC4032" s="1" t="s">
        <v>67</v>
      </c>
      <c r="AD4032" s="24"/>
      <c r="AE4032" s="24"/>
      <c r="AF4032" s="24"/>
      <c r="AG4032" s="24"/>
      <c r="AH4032" s="24"/>
      <c r="AI4032" s="24"/>
      <c r="AJ4032" s="24"/>
      <c r="AK4032" s="24"/>
    </row>
    <row r="4033" spans="1:37" ht="100.5" customHeight="1">
      <c r="A4033" s="20" t="s">
        <v>109</v>
      </c>
      <c r="B4033" s="3" t="s">
        <v>33</v>
      </c>
      <c r="C4033" s="3" t="s">
        <v>41</v>
      </c>
      <c r="D4033" s="3" t="s">
        <v>34</v>
      </c>
      <c r="E4033" s="3" t="s">
        <v>36</v>
      </c>
      <c r="F4033" s="3" t="str">
        <f t="shared" si="187"/>
        <v>Услуги по аренде специальной техники</v>
      </c>
      <c r="G4033" s="3" t="s">
        <v>37</v>
      </c>
      <c r="H4033" s="3" t="s">
        <v>111</v>
      </c>
      <c r="I4033" s="3" t="s">
        <v>112</v>
      </c>
      <c r="J4033" s="3" t="s">
        <v>38</v>
      </c>
      <c r="K4033" s="3">
        <v>100</v>
      </c>
      <c r="L4033" s="94">
        <v>711000000</v>
      </c>
      <c r="M4033" s="26" t="s">
        <v>73</v>
      </c>
      <c r="N4033" s="11" t="s">
        <v>248</v>
      </c>
      <c r="O4033" s="3" t="s">
        <v>50</v>
      </c>
      <c r="P4033" s="3"/>
      <c r="Q4033" s="3" t="s">
        <v>343</v>
      </c>
      <c r="R4033" s="3" t="s">
        <v>110</v>
      </c>
      <c r="S4033" s="3"/>
      <c r="T4033" s="13" t="s">
        <v>51</v>
      </c>
      <c r="U4033" s="204" t="s">
        <v>81</v>
      </c>
      <c r="V4033" s="18">
        <v>34328295.5</v>
      </c>
      <c r="W4033" s="18">
        <v>34328295.5</v>
      </c>
      <c r="X4033" s="7">
        <f t="shared" si="186"/>
        <v>38447690.960000001</v>
      </c>
      <c r="Y4033" s="15" t="s">
        <v>40</v>
      </c>
      <c r="Z4033" s="8">
        <v>2016</v>
      </c>
      <c r="AA4033" s="224"/>
      <c r="AB4033" s="1" t="s">
        <v>682</v>
      </c>
      <c r="AC4033" s="1" t="s">
        <v>67</v>
      </c>
      <c r="AD4033" s="24"/>
      <c r="AE4033" s="24"/>
      <c r="AF4033" s="24"/>
      <c r="AG4033" s="24"/>
      <c r="AH4033" s="24"/>
      <c r="AI4033" s="24"/>
      <c r="AJ4033" s="24"/>
      <c r="AK4033" s="24"/>
    </row>
    <row r="4034" spans="1:37" ht="100.5" customHeight="1">
      <c r="A4034" s="20" t="s">
        <v>163</v>
      </c>
      <c r="B4034" s="25" t="s">
        <v>33</v>
      </c>
      <c r="C4034" s="25" t="s">
        <v>115</v>
      </c>
      <c r="D4034" s="25" t="s">
        <v>116</v>
      </c>
      <c r="E4034" s="25" t="s">
        <v>117</v>
      </c>
      <c r="F4034" s="25" t="s">
        <v>116</v>
      </c>
      <c r="G4034" s="25" t="s">
        <v>117</v>
      </c>
      <c r="H4034" s="8" t="s">
        <v>118</v>
      </c>
      <c r="I4034" s="8" t="s">
        <v>119</v>
      </c>
      <c r="J4034" s="25" t="s">
        <v>38</v>
      </c>
      <c r="K4034" s="10">
        <v>100</v>
      </c>
      <c r="L4034" s="5">
        <v>271034100</v>
      </c>
      <c r="M4034" s="26" t="s">
        <v>84</v>
      </c>
      <c r="N4034" s="11" t="s">
        <v>248</v>
      </c>
      <c r="O4034" s="25" t="s">
        <v>84</v>
      </c>
      <c r="P4034" s="25"/>
      <c r="Q4034" s="25" t="s">
        <v>120</v>
      </c>
      <c r="R4034" s="8" t="s">
        <v>121</v>
      </c>
      <c r="S4034" s="25"/>
      <c r="T4034" s="13" t="s">
        <v>51</v>
      </c>
      <c r="U4034" s="25"/>
      <c r="V4034" s="15">
        <v>1642371</v>
      </c>
      <c r="W4034" s="15">
        <v>1642371</v>
      </c>
      <c r="X4034" s="7">
        <f>W4034*1.12</f>
        <v>1839455.5200000003</v>
      </c>
      <c r="Y4034" s="25" t="s">
        <v>40</v>
      </c>
      <c r="Z4034" s="8">
        <v>2016</v>
      </c>
      <c r="AA4034" s="225"/>
      <c r="AB4034" s="2" t="s">
        <v>122</v>
      </c>
      <c r="AC4034" s="1" t="s">
        <v>67</v>
      </c>
      <c r="AD4034" s="2"/>
      <c r="AE4034" s="2" t="s">
        <v>123</v>
      </c>
      <c r="AF4034" s="2"/>
      <c r="AG4034" s="82"/>
      <c r="AH4034" s="24"/>
      <c r="AI4034" s="24"/>
      <c r="AJ4034" s="24"/>
      <c r="AK4034" s="82" t="s">
        <v>201</v>
      </c>
    </row>
    <row r="4035" spans="1:37" ht="100.5" customHeight="1">
      <c r="A4035" s="20" t="s">
        <v>164</v>
      </c>
      <c r="B4035" s="25" t="s">
        <v>33</v>
      </c>
      <c r="C4035" s="25" t="s">
        <v>115</v>
      </c>
      <c r="D4035" s="25" t="s">
        <v>116</v>
      </c>
      <c r="E4035" s="25" t="s">
        <v>117</v>
      </c>
      <c r="F4035" s="25" t="s">
        <v>116</v>
      </c>
      <c r="G4035" s="25" t="s">
        <v>117</v>
      </c>
      <c r="H4035" s="8" t="s">
        <v>124</v>
      </c>
      <c r="I4035" s="8" t="s">
        <v>119</v>
      </c>
      <c r="J4035" s="25" t="s">
        <v>38</v>
      </c>
      <c r="K4035" s="10">
        <v>100</v>
      </c>
      <c r="L4035" s="5">
        <v>471010000</v>
      </c>
      <c r="M4035" s="181" t="s">
        <v>125</v>
      </c>
      <c r="N4035" s="11" t="s">
        <v>248</v>
      </c>
      <c r="O4035" s="25" t="s">
        <v>125</v>
      </c>
      <c r="P4035" s="25"/>
      <c r="Q4035" s="25" t="s">
        <v>120</v>
      </c>
      <c r="R4035" s="8" t="s">
        <v>121</v>
      </c>
      <c r="S4035" s="25"/>
      <c r="T4035" s="13" t="s">
        <v>51</v>
      </c>
      <c r="U4035" s="25"/>
      <c r="V4035" s="15">
        <v>13542066.6</v>
      </c>
      <c r="W4035" s="15">
        <v>13542066.6</v>
      </c>
      <c r="X4035" s="7">
        <f t="shared" ref="X4035:X4071" si="188">W4035*1.12</f>
        <v>15167114.592</v>
      </c>
      <c r="Y4035" s="25" t="s">
        <v>40</v>
      </c>
      <c r="Z4035" s="8">
        <v>2016</v>
      </c>
      <c r="AA4035" s="225"/>
      <c r="AB4035" s="2" t="s">
        <v>126</v>
      </c>
      <c r="AC4035" s="1" t="s">
        <v>67</v>
      </c>
      <c r="AD4035" s="2"/>
      <c r="AE4035" s="2" t="s">
        <v>123</v>
      </c>
      <c r="AF4035" s="2"/>
      <c r="AG4035" s="82"/>
      <c r="AH4035" s="24"/>
      <c r="AI4035" s="24"/>
      <c r="AJ4035" s="24"/>
      <c r="AK4035" s="82" t="s">
        <v>201</v>
      </c>
    </row>
    <row r="4036" spans="1:37" ht="100.5" customHeight="1">
      <c r="A4036" s="20" t="s">
        <v>165</v>
      </c>
      <c r="B4036" s="25" t="s">
        <v>33</v>
      </c>
      <c r="C4036" s="25" t="s">
        <v>115</v>
      </c>
      <c r="D4036" s="25" t="s">
        <v>116</v>
      </c>
      <c r="E4036" s="25" t="s">
        <v>117</v>
      </c>
      <c r="F4036" s="25" t="s">
        <v>116</v>
      </c>
      <c r="G4036" s="25" t="s">
        <v>117</v>
      </c>
      <c r="H4036" s="8" t="s">
        <v>124</v>
      </c>
      <c r="I4036" s="8" t="s">
        <v>119</v>
      </c>
      <c r="J4036" s="25" t="s">
        <v>38</v>
      </c>
      <c r="K4036" s="10">
        <v>100</v>
      </c>
      <c r="L4036" s="5">
        <v>271010000</v>
      </c>
      <c r="M4036" s="26" t="s">
        <v>127</v>
      </c>
      <c r="N4036" s="11" t="s">
        <v>248</v>
      </c>
      <c r="O4036" s="25" t="s">
        <v>127</v>
      </c>
      <c r="P4036" s="25"/>
      <c r="Q4036" s="25" t="s">
        <v>120</v>
      </c>
      <c r="R4036" s="8" t="s">
        <v>121</v>
      </c>
      <c r="S4036" s="25"/>
      <c r="T4036" s="13" t="s">
        <v>51</v>
      </c>
      <c r="U4036" s="25"/>
      <c r="V4036" s="15">
        <v>12405684.779999999</v>
      </c>
      <c r="W4036" s="15">
        <v>12405684.779999999</v>
      </c>
      <c r="X4036" s="7">
        <f t="shared" si="188"/>
        <v>13894366.953600001</v>
      </c>
      <c r="Y4036" s="25" t="s">
        <v>40</v>
      </c>
      <c r="Z4036" s="8">
        <v>2016</v>
      </c>
      <c r="AA4036" s="225"/>
      <c r="AB4036" s="2" t="s">
        <v>126</v>
      </c>
      <c r="AC4036" s="1" t="s">
        <v>67</v>
      </c>
      <c r="AD4036" s="2"/>
      <c r="AE4036" s="2" t="s">
        <v>123</v>
      </c>
      <c r="AF4036" s="2"/>
      <c r="AG4036" s="82"/>
      <c r="AH4036" s="24"/>
      <c r="AI4036" s="24"/>
      <c r="AJ4036" s="24"/>
      <c r="AK4036" s="82" t="s">
        <v>201</v>
      </c>
    </row>
    <row r="4037" spans="1:37" ht="100.5" customHeight="1">
      <c r="A4037" s="20" t="s">
        <v>166</v>
      </c>
      <c r="B4037" s="25" t="s">
        <v>33</v>
      </c>
      <c r="C4037" s="25" t="s">
        <v>115</v>
      </c>
      <c r="D4037" s="25" t="s">
        <v>116</v>
      </c>
      <c r="E4037" s="25" t="s">
        <v>117</v>
      </c>
      <c r="F4037" s="25" t="s">
        <v>116</v>
      </c>
      <c r="G4037" s="25" t="s">
        <v>117</v>
      </c>
      <c r="H4037" s="8" t="s">
        <v>124</v>
      </c>
      <c r="I4037" s="8" t="s">
        <v>119</v>
      </c>
      <c r="J4037" s="25" t="s">
        <v>38</v>
      </c>
      <c r="K4037" s="10">
        <v>100</v>
      </c>
      <c r="L4037" s="95">
        <v>231010000</v>
      </c>
      <c r="M4037" s="5" t="s">
        <v>128</v>
      </c>
      <c r="N4037" s="11" t="s">
        <v>248</v>
      </c>
      <c r="O4037" s="25" t="s">
        <v>128</v>
      </c>
      <c r="P4037" s="25"/>
      <c r="Q4037" s="25" t="s">
        <v>120</v>
      </c>
      <c r="R4037" s="8" t="s">
        <v>121</v>
      </c>
      <c r="S4037" s="25"/>
      <c r="T4037" s="13" t="s">
        <v>51</v>
      </c>
      <c r="U4037" s="25"/>
      <c r="V4037" s="15">
        <v>16886112.52</v>
      </c>
      <c r="W4037" s="15">
        <v>16886112.52</v>
      </c>
      <c r="X4037" s="7">
        <f t="shared" si="188"/>
        <v>18912446.022400003</v>
      </c>
      <c r="Y4037" s="25" t="s">
        <v>40</v>
      </c>
      <c r="Z4037" s="8">
        <v>2016</v>
      </c>
      <c r="AA4037" s="225"/>
      <c r="AB4037" s="2" t="s">
        <v>126</v>
      </c>
      <c r="AC4037" s="1" t="s">
        <v>67</v>
      </c>
      <c r="AD4037" s="2"/>
      <c r="AE4037" s="2" t="s">
        <v>123</v>
      </c>
      <c r="AF4037" s="2"/>
      <c r="AG4037" s="82"/>
      <c r="AH4037" s="24"/>
      <c r="AI4037" s="24"/>
      <c r="AJ4037" s="24"/>
      <c r="AK4037" s="82" t="s">
        <v>201</v>
      </c>
    </row>
    <row r="4038" spans="1:37" ht="100.5" customHeight="1">
      <c r="A4038" s="20" t="s">
        <v>167</v>
      </c>
      <c r="B4038" s="25" t="s">
        <v>33</v>
      </c>
      <c r="C4038" s="25" t="s">
        <v>115</v>
      </c>
      <c r="D4038" s="25" t="s">
        <v>116</v>
      </c>
      <c r="E4038" s="25" t="s">
        <v>117</v>
      </c>
      <c r="F4038" s="25" t="s">
        <v>116</v>
      </c>
      <c r="G4038" s="25" t="s">
        <v>117</v>
      </c>
      <c r="H4038" s="8" t="s">
        <v>124</v>
      </c>
      <c r="I4038" s="8" t="s">
        <v>119</v>
      </c>
      <c r="J4038" s="25" t="s">
        <v>38</v>
      </c>
      <c r="K4038" s="10">
        <v>100</v>
      </c>
      <c r="L4038" s="95">
        <v>151010000</v>
      </c>
      <c r="M4038" s="5" t="s">
        <v>82</v>
      </c>
      <c r="N4038" s="11" t="s">
        <v>248</v>
      </c>
      <c r="O4038" s="25" t="s">
        <v>82</v>
      </c>
      <c r="P4038" s="25"/>
      <c r="Q4038" s="25" t="s">
        <v>120</v>
      </c>
      <c r="R4038" s="8" t="s">
        <v>121</v>
      </c>
      <c r="S4038" s="25"/>
      <c r="T4038" s="13" t="s">
        <v>51</v>
      </c>
      <c r="U4038" s="25"/>
      <c r="V4038" s="15">
        <v>12912640</v>
      </c>
      <c r="W4038" s="15">
        <v>12912640</v>
      </c>
      <c r="X4038" s="7">
        <f t="shared" si="188"/>
        <v>14462156.800000001</v>
      </c>
      <c r="Y4038" s="25" t="s">
        <v>40</v>
      </c>
      <c r="Z4038" s="8">
        <v>2016</v>
      </c>
      <c r="AA4038" s="225"/>
      <c r="AB4038" s="2" t="s">
        <v>126</v>
      </c>
      <c r="AC4038" s="1" t="s">
        <v>67</v>
      </c>
      <c r="AD4038" s="2"/>
      <c r="AE4038" s="2" t="s">
        <v>123</v>
      </c>
      <c r="AF4038" s="2"/>
      <c r="AG4038" s="82"/>
      <c r="AH4038" s="24"/>
      <c r="AI4038" s="24"/>
      <c r="AJ4038" s="24"/>
      <c r="AK4038" s="82" t="s">
        <v>201</v>
      </c>
    </row>
    <row r="4039" spans="1:37" ht="100.5" customHeight="1">
      <c r="A4039" s="20" t="s">
        <v>168</v>
      </c>
      <c r="B4039" s="25" t="s">
        <v>33</v>
      </c>
      <c r="C4039" s="25" t="s">
        <v>115</v>
      </c>
      <c r="D4039" s="25" t="s">
        <v>116</v>
      </c>
      <c r="E4039" s="25" t="s">
        <v>117</v>
      </c>
      <c r="F4039" s="25" t="s">
        <v>116</v>
      </c>
      <c r="G4039" s="25" t="s">
        <v>117</v>
      </c>
      <c r="H4039" s="8" t="s">
        <v>124</v>
      </c>
      <c r="I4039" s="8" t="s">
        <v>119</v>
      </c>
      <c r="J4039" s="25" t="s">
        <v>38</v>
      </c>
      <c r="K4039" s="10">
        <v>100</v>
      </c>
      <c r="L4039" s="95">
        <v>431010000</v>
      </c>
      <c r="M4039" s="5" t="s">
        <v>129</v>
      </c>
      <c r="N4039" s="11" t="s">
        <v>248</v>
      </c>
      <c r="O4039" s="25" t="s">
        <v>129</v>
      </c>
      <c r="P4039" s="25"/>
      <c r="Q4039" s="25" t="s">
        <v>120</v>
      </c>
      <c r="R4039" s="8" t="s">
        <v>121</v>
      </c>
      <c r="S4039" s="25"/>
      <c r="T4039" s="13" t="s">
        <v>51</v>
      </c>
      <c r="U4039" s="25"/>
      <c r="V4039" s="15">
        <v>1741756.23</v>
      </c>
      <c r="W4039" s="15">
        <v>1741756.23</v>
      </c>
      <c r="X4039" s="7">
        <f t="shared" si="188"/>
        <v>1950766.9776000001</v>
      </c>
      <c r="Y4039" s="25" t="s">
        <v>40</v>
      </c>
      <c r="Z4039" s="8">
        <v>2016</v>
      </c>
      <c r="AA4039" s="225"/>
      <c r="AB4039" s="2" t="s">
        <v>126</v>
      </c>
      <c r="AC4039" s="1" t="s">
        <v>67</v>
      </c>
      <c r="AD4039" s="2"/>
      <c r="AE4039" s="2" t="s">
        <v>123</v>
      </c>
      <c r="AF4039" s="2"/>
      <c r="AG4039" s="82"/>
      <c r="AH4039" s="24"/>
      <c r="AI4039" s="24"/>
      <c r="AJ4039" s="24"/>
      <c r="AK4039" s="82" t="s">
        <v>201</v>
      </c>
    </row>
    <row r="4040" spans="1:37" ht="100.5" customHeight="1">
      <c r="A4040" s="20" t="s">
        <v>169</v>
      </c>
      <c r="B4040" s="25" t="s">
        <v>33</v>
      </c>
      <c r="C4040" s="25" t="s">
        <v>115</v>
      </c>
      <c r="D4040" s="25" t="s">
        <v>116</v>
      </c>
      <c r="E4040" s="25" t="s">
        <v>117</v>
      </c>
      <c r="F4040" s="25" t="s">
        <v>116</v>
      </c>
      <c r="G4040" s="25" t="s">
        <v>117</v>
      </c>
      <c r="H4040" s="8" t="s">
        <v>124</v>
      </c>
      <c r="I4040" s="8" t="s">
        <v>119</v>
      </c>
      <c r="J4040" s="25" t="s">
        <v>38</v>
      </c>
      <c r="K4040" s="10">
        <v>100</v>
      </c>
      <c r="L4040" s="5">
        <v>511010000</v>
      </c>
      <c r="M4040" s="5" t="s">
        <v>87</v>
      </c>
      <c r="N4040" s="11" t="s">
        <v>248</v>
      </c>
      <c r="O4040" s="25" t="s">
        <v>87</v>
      </c>
      <c r="P4040" s="25"/>
      <c r="Q4040" s="25" t="s">
        <v>120</v>
      </c>
      <c r="R4040" s="8" t="s">
        <v>121</v>
      </c>
      <c r="S4040" s="25"/>
      <c r="T4040" s="13" t="s">
        <v>51</v>
      </c>
      <c r="U4040" s="25"/>
      <c r="V4040" s="15">
        <v>1530765.56</v>
      </c>
      <c r="W4040" s="15">
        <v>1530765.56</v>
      </c>
      <c r="X4040" s="7">
        <f t="shared" si="188"/>
        <v>1714457.4272000003</v>
      </c>
      <c r="Y4040" s="25" t="s">
        <v>40</v>
      </c>
      <c r="Z4040" s="8">
        <v>2016</v>
      </c>
      <c r="AA4040" s="225"/>
      <c r="AB4040" s="2" t="s">
        <v>126</v>
      </c>
      <c r="AC4040" s="1" t="s">
        <v>67</v>
      </c>
      <c r="AD4040" s="2"/>
      <c r="AE4040" s="2" t="s">
        <v>123</v>
      </c>
      <c r="AF4040" s="2"/>
      <c r="AG4040" s="82"/>
      <c r="AH4040" s="24"/>
      <c r="AI4040" s="24"/>
      <c r="AJ4040" s="24"/>
      <c r="AK4040" s="82" t="s">
        <v>201</v>
      </c>
    </row>
    <row r="4041" spans="1:37" ht="100.5" customHeight="1">
      <c r="A4041" s="20" t="s">
        <v>170</v>
      </c>
      <c r="B4041" s="25" t="s">
        <v>33</v>
      </c>
      <c r="C4041" s="25" t="s">
        <v>115</v>
      </c>
      <c r="D4041" s="25" t="s">
        <v>116</v>
      </c>
      <c r="E4041" s="25" t="s">
        <v>117</v>
      </c>
      <c r="F4041" s="25" t="s">
        <v>116</v>
      </c>
      <c r="G4041" s="25" t="s">
        <v>117</v>
      </c>
      <c r="H4041" s="8" t="s">
        <v>124</v>
      </c>
      <c r="I4041" s="8" t="s">
        <v>119</v>
      </c>
      <c r="J4041" s="25" t="s">
        <v>38</v>
      </c>
      <c r="K4041" s="10">
        <v>100</v>
      </c>
      <c r="L4041" s="95">
        <v>311010000</v>
      </c>
      <c r="M4041" s="8" t="s">
        <v>342</v>
      </c>
      <c r="N4041" s="11" t="s">
        <v>248</v>
      </c>
      <c r="O4041" s="25" t="s">
        <v>86</v>
      </c>
      <c r="P4041" s="25"/>
      <c r="Q4041" s="25" t="s">
        <v>120</v>
      </c>
      <c r="R4041" s="8" t="s">
        <v>121</v>
      </c>
      <c r="S4041" s="25"/>
      <c r="T4041" s="13" t="s">
        <v>51</v>
      </c>
      <c r="U4041" s="25"/>
      <c r="V4041" s="15">
        <v>3330331.16</v>
      </c>
      <c r="W4041" s="15">
        <v>3330331.16</v>
      </c>
      <c r="X4041" s="7">
        <f t="shared" si="188"/>
        <v>3729970.8992000003</v>
      </c>
      <c r="Y4041" s="25" t="s">
        <v>40</v>
      </c>
      <c r="Z4041" s="8">
        <v>2016</v>
      </c>
      <c r="AA4041" s="225"/>
      <c r="AB4041" s="2" t="s">
        <v>126</v>
      </c>
      <c r="AC4041" s="1" t="s">
        <v>67</v>
      </c>
      <c r="AD4041" s="2"/>
      <c r="AE4041" s="2" t="s">
        <v>123</v>
      </c>
      <c r="AF4041" s="2"/>
      <c r="AG4041" s="82"/>
      <c r="AH4041" s="24"/>
      <c r="AI4041" s="24"/>
      <c r="AJ4041" s="24"/>
      <c r="AK4041" s="82" t="s">
        <v>201</v>
      </c>
    </row>
    <row r="4042" spans="1:37" ht="100.5" customHeight="1">
      <c r="A4042" s="20" t="s">
        <v>171</v>
      </c>
      <c r="B4042" s="25" t="s">
        <v>33</v>
      </c>
      <c r="C4042" s="25" t="s">
        <v>115</v>
      </c>
      <c r="D4042" s="25" t="s">
        <v>116</v>
      </c>
      <c r="E4042" s="25" t="s">
        <v>117</v>
      </c>
      <c r="F4042" s="25" t="s">
        <v>116</v>
      </c>
      <c r="G4042" s="25" t="s">
        <v>117</v>
      </c>
      <c r="H4042" s="8" t="s">
        <v>124</v>
      </c>
      <c r="I4042" s="8" t="s">
        <v>119</v>
      </c>
      <c r="J4042" s="25" t="s">
        <v>38</v>
      </c>
      <c r="K4042" s="10">
        <v>100</v>
      </c>
      <c r="L4042" s="30">
        <v>751000000</v>
      </c>
      <c r="M4042" s="5" t="s">
        <v>83</v>
      </c>
      <c r="N4042" s="11" t="s">
        <v>248</v>
      </c>
      <c r="O4042" s="25" t="s">
        <v>83</v>
      </c>
      <c r="P4042" s="25"/>
      <c r="Q4042" s="25" t="s">
        <v>120</v>
      </c>
      <c r="R4042" s="8" t="s">
        <v>121</v>
      </c>
      <c r="S4042" s="25"/>
      <c r="T4042" s="13" t="s">
        <v>51</v>
      </c>
      <c r="U4042" s="25"/>
      <c r="V4042" s="15">
        <v>714687.62</v>
      </c>
      <c r="W4042" s="15">
        <v>714687.62</v>
      </c>
      <c r="X4042" s="7">
        <f t="shared" si="188"/>
        <v>800450.1344000001</v>
      </c>
      <c r="Y4042" s="25" t="s">
        <v>40</v>
      </c>
      <c r="Z4042" s="8">
        <v>2016</v>
      </c>
      <c r="AA4042" s="225"/>
      <c r="AB4042" s="2" t="s">
        <v>126</v>
      </c>
      <c r="AC4042" s="1" t="s">
        <v>67</v>
      </c>
      <c r="AD4042" s="2"/>
      <c r="AE4042" s="2" t="s">
        <v>123</v>
      </c>
      <c r="AF4042" s="2"/>
      <c r="AG4042" s="82"/>
      <c r="AH4042" s="24"/>
      <c r="AI4042" s="24"/>
      <c r="AJ4042" s="24"/>
      <c r="AK4042" s="82" t="s">
        <v>201</v>
      </c>
    </row>
    <row r="4043" spans="1:37" ht="100.5" customHeight="1">
      <c r="A4043" s="20" t="s">
        <v>172</v>
      </c>
      <c r="B4043" s="25" t="s">
        <v>33</v>
      </c>
      <c r="C4043" s="25" t="s">
        <v>115</v>
      </c>
      <c r="D4043" s="25" t="s">
        <v>116</v>
      </c>
      <c r="E4043" s="25" t="s">
        <v>117</v>
      </c>
      <c r="F4043" s="25" t="s">
        <v>116</v>
      </c>
      <c r="G4043" s="25" t="s">
        <v>117</v>
      </c>
      <c r="H4043" s="8" t="s">
        <v>124</v>
      </c>
      <c r="I4043" s="8" t="s">
        <v>119</v>
      </c>
      <c r="J4043" s="25" t="s">
        <v>38</v>
      </c>
      <c r="K4043" s="10">
        <v>100</v>
      </c>
      <c r="L4043" s="5">
        <v>391010000</v>
      </c>
      <c r="M4043" s="5" t="s">
        <v>341</v>
      </c>
      <c r="N4043" s="11" t="s">
        <v>248</v>
      </c>
      <c r="O4043" s="25" t="s">
        <v>130</v>
      </c>
      <c r="P4043" s="25"/>
      <c r="Q4043" s="25" t="s">
        <v>120</v>
      </c>
      <c r="R4043" s="8" t="s">
        <v>121</v>
      </c>
      <c r="S4043" s="25"/>
      <c r="T4043" s="13" t="s">
        <v>51</v>
      </c>
      <c r="U4043" s="25"/>
      <c r="V4043" s="15">
        <v>5810052.04</v>
      </c>
      <c r="W4043" s="15">
        <v>5810052.04</v>
      </c>
      <c r="X4043" s="7">
        <f t="shared" si="188"/>
        <v>6507258.2848000005</v>
      </c>
      <c r="Y4043" s="25" t="s">
        <v>40</v>
      </c>
      <c r="Z4043" s="8">
        <v>2016</v>
      </c>
      <c r="AA4043" s="225"/>
      <c r="AB4043" s="2" t="s">
        <v>126</v>
      </c>
      <c r="AC4043" s="1" t="s">
        <v>67</v>
      </c>
      <c r="AD4043" s="2"/>
      <c r="AE4043" s="2" t="s">
        <v>123</v>
      </c>
      <c r="AF4043" s="2"/>
      <c r="AG4043" s="82"/>
      <c r="AH4043" s="24"/>
      <c r="AI4043" s="24"/>
      <c r="AJ4043" s="24"/>
      <c r="AK4043" s="82" t="s">
        <v>201</v>
      </c>
    </row>
    <row r="4044" spans="1:37" ht="100.5" customHeight="1" thickBot="1">
      <c r="A4044" s="20" t="s">
        <v>173</v>
      </c>
      <c r="B4044" s="25" t="s">
        <v>33</v>
      </c>
      <c r="C4044" s="25" t="s">
        <v>115</v>
      </c>
      <c r="D4044" s="25" t="s">
        <v>116</v>
      </c>
      <c r="E4044" s="25" t="s">
        <v>117</v>
      </c>
      <c r="F4044" s="25" t="s">
        <v>116</v>
      </c>
      <c r="G4044" s="25" t="s">
        <v>117</v>
      </c>
      <c r="H4044" s="8" t="s">
        <v>124</v>
      </c>
      <c r="I4044" s="8" t="s">
        <v>119</v>
      </c>
      <c r="J4044" s="25" t="s">
        <v>38</v>
      </c>
      <c r="K4044" s="10">
        <v>100</v>
      </c>
      <c r="L4044" s="8">
        <v>511010000</v>
      </c>
      <c r="M4044" s="26" t="s">
        <v>88</v>
      </c>
      <c r="N4044" s="11" t="s">
        <v>248</v>
      </c>
      <c r="O4044" s="25" t="s">
        <v>131</v>
      </c>
      <c r="P4044" s="25"/>
      <c r="Q4044" s="25" t="s">
        <v>120</v>
      </c>
      <c r="R4044" s="8" t="s">
        <v>121</v>
      </c>
      <c r="S4044" s="25"/>
      <c r="T4044" s="13" t="s">
        <v>51</v>
      </c>
      <c r="U4044" s="25"/>
      <c r="V4044" s="15">
        <v>5282055.82</v>
      </c>
      <c r="W4044" s="15">
        <v>5282055.82</v>
      </c>
      <c r="X4044" s="7">
        <f t="shared" si="188"/>
        <v>5915902.5184000013</v>
      </c>
      <c r="Y4044" s="25" t="s">
        <v>40</v>
      </c>
      <c r="Z4044" s="8">
        <v>2016</v>
      </c>
      <c r="AA4044" s="225"/>
      <c r="AB4044" s="2" t="s">
        <v>126</v>
      </c>
      <c r="AC4044" s="1" t="s">
        <v>67</v>
      </c>
      <c r="AD4044" s="2"/>
      <c r="AE4044" s="2" t="s">
        <v>123</v>
      </c>
      <c r="AF4044" s="2"/>
      <c r="AG4044" s="82"/>
      <c r="AH4044" s="24"/>
      <c r="AI4044" s="24"/>
      <c r="AJ4044" s="24"/>
      <c r="AK4044" s="82" t="s">
        <v>344</v>
      </c>
    </row>
    <row r="4045" spans="1:37" ht="100.5" customHeight="1">
      <c r="A4045" s="20" t="s">
        <v>174</v>
      </c>
      <c r="B4045" s="25" t="s">
        <v>33</v>
      </c>
      <c r="C4045" s="27" t="s">
        <v>132</v>
      </c>
      <c r="D4045" s="27" t="s">
        <v>133</v>
      </c>
      <c r="E4045" s="27" t="s">
        <v>133</v>
      </c>
      <c r="F4045" s="27" t="s">
        <v>133</v>
      </c>
      <c r="G4045" s="27" t="s">
        <v>133</v>
      </c>
      <c r="H4045" s="28" t="s">
        <v>134</v>
      </c>
      <c r="I4045" s="28" t="s">
        <v>135</v>
      </c>
      <c r="J4045" s="27" t="s">
        <v>38</v>
      </c>
      <c r="K4045" s="474">
        <v>100</v>
      </c>
      <c r="L4045" s="475">
        <v>471010000</v>
      </c>
      <c r="M4045" s="476" t="s">
        <v>125</v>
      </c>
      <c r="N4045" s="477" t="s">
        <v>248</v>
      </c>
      <c r="O4045" s="27" t="s">
        <v>136</v>
      </c>
      <c r="P4045" s="4"/>
      <c r="Q4045" s="25" t="s">
        <v>120</v>
      </c>
      <c r="R4045" s="8" t="s">
        <v>121</v>
      </c>
      <c r="S4045" s="27"/>
      <c r="T4045" s="13" t="s">
        <v>51</v>
      </c>
      <c r="U4045" s="15"/>
      <c r="V4045" s="15">
        <v>650859.59999999986</v>
      </c>
      <c r="W4045" s="15">
        <v>650859.59999999986</v>
      </c>
      <c r="X4045" s="7">
        <f t="shared" si="188"/>
        <v>728962.75199999986</v>
      </c>
      <c r="Y4045" s="25" t="s">
        <v>40</v>
      </c>
      <c r="Z4045" s="8">
        <v>2016</v>
      </c>
      <c r="AA4045" s="226"/>
      <c r="AB4045" s="2" t="s">
        <v>126</v>
      </c>
      <c r="AC4045" s="2" t="s">
        <v>67</v>
      </c>
      <c r="AD4045" s="2"/>
      <c r="AE4045" s="2"/>
      <c r="AF4045" s="2"/>
      <c r="AG4045" s="82"/>
      <c r="AH4045" s="24"/>
      <c r="AI4045" s="24"/>
      <c r="AJ4045" s="24"/>
      <c r="AK4045" s="82" t="s">
        <v>201</v>
      </c>
    </row>
    <row r="4046" spans="1:37" ht="100.5" customHeight="1">
      <c r="A4046" s="20" t="s">
        <v>175</v>
      </c>
      <c r="B4046" s="25" t="s">
        <v>33</v>
      </c>
      <c r="C4046" s="27" t="s">
        <v>132</v>
      </c>
      <c r="D4046" s="27" t="s">
        <v>133</v>
      </c>
      <c r="E4046" s="27" t="s">
        <v>133</v>
      </c>
      <c r="F4046" s="27" t="s">
        <v>133</v>
      </c>
      <c r="G4046" s="27" t="s">
        <v>133</v>
      </c>
      <c r="H4046" s="28" t="s">
        <v>134</v>
      </c>
      <c r="I4046" s="28" t="s">
        <v>135</v>
      </c>
      <c r="J4046" s="27" t="s">
        <v>38</v>
      </c>
      <c r="K4046" s="29">
        <v>100</v>
      </c>
      <c r="L4046" s="5">
        <v>471010000</v>
      </c>
      <c r="M4046" s="181" t="s">
        <v>125</v>
      </c>
      <c r="N4046" s="11" t="s">
        <v>248</v>
      </c>
      <c r="O4046" s="8" t="s">
        <v>137</v>
      </c>
      <c r="P4046" s="4"/>
      <c r="Q4046" s="25" t="s">
        <v>120</v>
      </c>
      <c r="R4046" s="8" t="s">
        <v>121</v>
      </c>
      <c r="S4046" s="27"/>
      <c r="T4046" s="13" t="s">
        <v>51</v>
      </c>
      <c r="U4046" s="15"/>
      <c r="V4046" s="15">
        <v>3674346.6</v>
      </c>
      <c r="W4046" s="15">
        <v>3674346.6</v>
      </c>
      <c r="X4046" s="7">
        <f t="shared" si="188"/>
        <v>4115268.1920000003</v>
      </c>
      <c r="Y4046" s="25" t="s">
        <v>40</v>
      </c>
      <c r="Z4046" s="8">
        <v>2016</v>
      </c>
      <c r="AA4046" s="226"/>
      <c r="AB4046" s="2" t="s">
        <v>126</v>
      </c>
      <c r="AC4046" s="2" t="s">
        <v>67</v>
      </c>
      <c r="AD4046" s="2"/>
      <c r="AE4046" s="2"/>
      <c r="AF4046" s="2"/>
      <c r="AG4046" s="82"/>
      <c r="AH4046" s="24"/>
      <c r="AI4046" s="24"/>
      <c r="AJ4046" s="24"/>
      <c r="AK4046" s="82" t="s">
        <v>201</v>
      </c>
    </row>
    <row r="4047" spans="1:37" ht="100.5" customHeight="1">
      <c r="A4047" s="20" t="s">
        <v>176</v>
      </c>
      <c r="B4047" s="25" t="s">
        <v>33</v>
      </c>
      <c r="C4047" s="27" t="s">
        <v>132</v>
      </c>
      <c r="D4047" s="27" t="s">
        <v>133</v>
      </c>
      <c r="E4047" s="27" t="s">
        <v>133</v>
      </c>
      <c r="F4047" s="27" t="s">
        <v>133</v>
      </c>
      <c r="G4047" s="27" t="s">
        <v>133</v>
      </c>
      <c r="H4047" s="28" t="s">
        <v>134</v>
      </c>
      <c r="I4047" s="28" t="s">
        <v>135</v>
      </c>
      <c r="J4047" s="27" t="s">
        <v>38</v>
      </c>
      <c r="K4047" s="29">
        <v>100</v>
      </c>
      <c r="L4047" s="5">
        <v>471010000</v>
      </c>
      <c r="M4047" s="181" t="s">
        <v>125</v>
      </c>
      <c r="N4047" s="11" t="s">
        <v>248</v>
      </c>
      <c r="O4047" s="8" t="s">
        <v>138</v>
      </c>
      <c r="P4047" s="4"/>
      <c r="Q4047" s="25" t="s">
        <v>120</v>
      </c>
      <c r="R4047" s="8" t="s">
        <v>121</v>
      </c>
      <c r="S4047" s="27"/>
      <c r="T4047" s="13" t="s">
        <v>51</v>
      </c>
      <c r="U4047" s="15"/>
      <c r="V4047" s="15">
        <v>1854111.5</v>
      </c>
      <c r="W4047" s="15">
        <v>1854111.5</v>
      </c>
      <c r="X4047" s="7">
        <f t="shared" si="188"/>
        <v>2076604.8800000001</v>
      </c>
      <c r="Y4047" s="25" t="s">
        <v>40</v>
      </c>
      <c r="Z4047" s="8">
        <v>2016</v>
      </c>
      <c r="AA4047" s="226"/>
      <c r="AB4047" s="2" t="s">
        <v>126</v>
      </c>
      <c r="AC4047" s="2" t="s">
        <v>67</v>
      </c>
      <c r="AD4047" s="2"/>
      <c r="AE4047" s="2"/>
      <c r="AF4047" s="2"/>
      <c r="AG4047" s="82"/>
      <c r="AH4047" s="24"/>
      <c r="AI4047" s="24"/>
      <c r="AJ4047" s="24"/>
      <c r="AK4047" s="82" t="s">
        <v>201</v>
      </c>
    </row>
    <row r="4048" spans="1:37" ht="100.5" customHeight="1">
      <c r="A4048" s="20" t="s">
        <v>177</v>
      </c>
      <c r="B4048" s="25" t="s">
        <v>33</v>
      </c>
      <c r="C4048" s="27" t="s">
        <v>132</v>
      </c>
      <c r="D4048" s="27" t="s">
        <v>133</v>
      </c>
      <c r="E4048" s="27" t="s">
        <v>133</v>
      </c>
      <c r="F4048" s="27" t="s">
        <v>139</v>
      </c>
      <c r="G4048" s="27" t="s">
        <v>139</v>
      </c>
      <c r="H4048" s="27" t="s">
        <v>139</v>
      </c>
      <c r="I4048" s="27" t="s">
        <v>139</v>
      </c>
      <c r="J4048" s="27" t="s">
        <v>38</v>
      </c>
      <c r="K4048" s="29">
        <v>100</v>
      </c>
      <c r="L4048" s="95">
        <v>231010000</v>
      </c>
      <c r="M4048" s="5" t="s">
        <v>128</v>
      </c>
      <c r="N4048" s="11" t="s">
        <v>248</v>
      </c>
      <c r="O4048" s="27" t="s">
        <v>140</v>
      </c>
      <c r="P4048" s="4"/>
      <c r="Q4048" s="25" t="s">
        <v>120</v>
      </c>
      <c r="R4048" s="8" t="s">
        <v>121</v>
      </c>
      <c r="S4048" s="4"/>
      <c r="T4048" s="13" t="s">
        <v>51</v>
      </c>
      <c r="U4048" s="15"/>
      <c r="V4048" s="32">
        <v>16597593.900000004</v>
      </c>
      <c r="W4048" s="32">
        <v>16597593.900000004</v>
      </c>
      <c r="X4048" s="7">
        <f>W4048*1.12</f>
        <v>18589305.168000005</v>
      </c>
      <c r="Y4048" s="25" t="s">
        <v>40</v>
      </c>
      <c r="Z4048" s="8">
        <v>2016</v>
      </c>
      <c r="AA4048" s="226"/>
      <c r="AB4048" s="2" t="s">
        <v>126</v>
      </c>
      <c r="AC4048" s="2" t="s">
        <v>67</v>
      </c>
      <c r="AD4048" s="2"/>
      <c r="AE4048" s="2"/>
      <c r="AF4048" s="2"/>
      <c r="AG4048" s="82"/>
      <c r="AH4048" s="24"/>
      <c r="AI4048" s="24"/>
      <c r="AJ4048" s="24"/>
      <c r="AK4048" s="82" t="s">
        <v>201</v>
      </c>
    </row>
    <row r="4049" spans="1:37" ht="100.5" customHeight="1">
      <c r="A4049" s="20" t="s">
        <v>178</v>
      </c>
      <c r="B4049" s="25" t="s">
        <v>33</v>
      </c>
      <c r="C4049" s="27" t="s">
        <v>132</v>
      </c>
      <c r="D4049" s="27" t="s">
        <v>133</v>
      </c>
      <c r="E4049" s="27" t="s">
        <v>133</v>
      </c>
      <c r="F4049" s="27" t="s">
        <v>133</v>
      </c>
      <c r="G4049" s="27" t="s">
        <v>133</v>
      </c>
      <c r="H4049" s="28" t="s">
        <v>134</v>
      </c>
      <c r="I4049" s="28" t="s">
        <v>135</v>
      </c>
      <c r="J4049" s="27" t="s">
        <v>38</v>
      </c>
      <c r="K4049" s="29">
        <v>100</v>
      </c>
      <c r="L4049" s="95">
        <v>231010000</v>
      </c>
      <c r="M4049" s="5" t="s">
        <v>128</v>
      </c>
      <c r="N4049" s="11" t="s">
        <v>248</v>
      </c>
      <c r="O4049" s="8" t="s">
        <v>141</v>
      </c>
      <c r="P4049" s="4"/>
      <c r="Q4049" s="25" t="s">
        <v>120</v>
      </c>
      <c r="R4049" s="8" t="s">
        <v>121</v>
      </c>
      <c r="S4049" s="27"/>
      <c r="T4049" s="13" t="s">
        <v>51</v>
      </c>
      <c r="U4049" s="15"/>
      <c r="V4049" s="15">
        <v>1858260.4800000004</v>
      </c>
      <c r="W4049" s="15">
        <v>1858260.4800000004</v>
      </c>
      <c r="X4049" s="7">
        <f t="shared" si="188"/>
        <v>2081251.7376000008</v>
      </c>
      <c r="Y4049" s="25" t="s">
        <v>40</v>
      </c>
      <c r="Z4049" s="8">
        <v>2016</v>
      </c>
      <c r="AA4049" s="226"/>
      <c r="AB4049" s="2" t="s">
        <v>126</v>
      </c>
      <c r="AC4049" s="2" t="s">
        <v>67</v>
      </c>
      <c r="AD4049" s="2"/>
      <c r="AE4049" s="2"/>
      <c r="AF4049" s="2"/>
      <c r="AG4049" s="82"/>
      <c r="AH4049" s="24"/>
      <c r="AI4049" s="24"/>
      <c r="AJ4049" s="24"/>
      <c r="AK4049" s="82" t="s">
        <v>201</v>
      </c>
    </row>
    <row r="4050" spans="1:37" ht="100.5" customHeight="1">
      <c r="A4050" s="20" t="s">
        <v>179</v>
      </c>
      <c r="B4050" s="25" t="s">
        <v>33</v>
      </c>
      <c r="C4050" s="27" t="s">
        <v>132</v>
      </c>
      <c r="D4050" s="27" t="s">
        <v>133</v>
      </c>
      <c r="E4050" s="27" t="s">
        <v>133</v>
      </c>
      <c r="F4050" s="27" t="s">
        <v>133</v>
      </c>
      <c r="G4050" s="27" t="s">
        <v>133</v>
      </c>
      <c r="H4050" s="28" t="s">
        <v>134</v>
      </c>
      <c r="I4050" s="28" t="s">
        <v>135</v>
      </c>
      <c r="J4050" s="27" t="s">
        <v>38</v>
      </c>
      <c r="K4050" s="29">
        <v>100</v>
      </c>
      <c r="L4050" s="95">
        <v>231010000</v>
      </c>
      <c r="M4050" s="5" t="s">
        <v>128</v>
      </c>
      <c r="N4050" s="11" t="s">
        <v>248</v>
      </c>
      <c r="O4050" s="8" t="s">
        <v>142</v>
      </c>
      <c r="P4050" s="4"/>
      <c r="Q4050" s="25" t="s">
        <v>120</v>
      </c>
      <c r="R4050" s="8" t="s">
        <v>121</v>
      </c>
      <c r="S4050" s="27"/>
      <c r="T4050" s="13" t="s">
        <v>51</v>
      </c>
      <c r="U4050" s="15"/>
      <c r="V4050" s="15">
        <v>1988377.54</v>
      </c>
      <c r="W4050" s="15">
        <v>1988377.54</v>
      </c>
      <c r="X4050" s="7">
        <f t="shared" si="188"/>
        <v>2226982.8448000001</v>
      </c>
      <c r="Y4050" s="25" t="s">
        <v>40</v>
      </c>
      <c r="Z4050" s="8">
        <v>2016</v>
      </c>
      <c r="AA4050" s="226"/>
      <c r="AB4050" s="2" t="s">
        <v>126</v>
      </c>
      <c r="AC4050" s="2" t="s">
        <v>67</v>
      </c>
      <c r="AD4050" s="2"/>
      <c r="AE4050" s="2"/>
      <c r="AF4050" s="2"/>
      <c r="AG4050" s="82"/>
      <c r="AH4050" s="24"/>
      <c r="AI4050" s="24"/>
      <c r="AJ4050" s="24"/>
      <c r="AK4050" s="82" t="s">
        <v>201</v>
      </c>
    </row>
    <row r="4051" spans="1:37" ht="100.5" customHeight="1">
      <c r="A4051" s="20" t="s">
        <v>180</v>
      </c>
      <c r="B4051" s="25" t="s">
        <v>33</v>
      </c>
      <c r="C4051" s="27" t="s">
        <v>132</v>
      </c>
      <c r="D4051" s="27" t="s">
        <v>133</v>
      </c>
      <c r="E4051" s="27" t="s">
        <v>133</v>
      </c>
      <c r="F4051" s="27" t="s">
        <v>133</v>
      </c>
      <c r="G4051" s="27" t="s">
        <v>133</v>
      </c>
      <c r="H4051" s="28" t="s">
        <v>134</v>
      </c>
      <c r="I4051" s="28" t="s">
        <v>135</v>
      </c>
      <c r="J4051" s="27" t="s">
        <v>38</v>
      </c>
      <c r="K4051" s="29">
        <v>100</v>
      </c>
      <c r="L4051" s="95">
        <v>231010000</v>
      </c>
      <c r="M4051" s="5" t="s">
        <v>128</v>
      </c>
      <c r="N4051" s="11" t="s">
        <v>248</v>
      </c>
      <c r="O4051" s="8" t="s">
        <v>143</v>
      </c>
      <c r="P4051" s="4"/>
      <c r="Q4051" s="25" t="s">
        <v>120</v>
      </c>
      <c r="R4051" s="8" t="s">
        <v>121</v>
      </c>
      <c r="S4051" s="27"/>
      <c r="T4051" s="13" t="s">
        <v>51</v>
      </c>
      <c r="U4051" s="15"/>
      <c r="V4051" s="15">
        <v>3330866.7800000007</v>
      </c>
      <c r="W4051" s="15">
        <v>3330866.7800000007</v>
      </c>
      <c r="X4051" s="7">
        <f t="shared" si="188"/>
        <v>3730570.7936000014</v>
      </c>
      <c r="Y4051" s="25" t="s">
        <v>40</v>
      </c>
      <c r="Z4051" s="8">
        <v>2016</v>
      </c>
      <c r="AA4051" s="226"/>
      <c r="AB4051" s="2" t="s">
        <v>126</v>
      </c>
      <c r="AC4051" s="2" t="s">
        <v>67</v>
      </c>
      <c r="AD4051" s="2"/>
      <c r="AE4051" s="2"/>
      <c r="AF4051" s="2"/>
      <c r="AG4051" s="82"/>
      <c r="AH4051" s="24"/>
      <c r="AI4051" s="24"/>
      <c r="AJ4051" s="24"/>
      <c r="AK4051" s="82" t="s">
        <v>201</v>
      </c>
    </row>
    <row r="4052" spans="1:37" ht="100.5" customHeight="1">
      <c r="A4052" s="20" t="s">
        <v>181</v>
      </c>
      <c r="B4052" s="25" t="s">
        <v>33</v>
      </c>
      <c r="C4052" s="27" t="s">
        <v>132</v>
      </c>
      <c r="D4052" s="27" t="s">
        <v>133</v>
      </c>
      <c r="E4052" s="27" t="s">
        <v>133</v>
      </c>
      <c r="F4052" s="27" t="s">
        <v>133</v>
      </c>
      <c r="G4052" s="27" t="s">
        <v>133</v>
      </c>
      <c r="H4052" s="28" t="s">
        <v>134</v>
      </c>
      <c r="I4052" s="28" t="s">
        <v>135</v>
      </c>
      <c r="J4052" s="27" t="s">
        <v>38</v>
      </c>
      <c r="K4052" s="29">
        <v>100</v>
      </c>
      <c r="L4052" s="95">
        <v>231010000</v>
      </c>
      <c r="M4052" s="5" t="s">
        <v>128</v>
      </c>
      <c r="N4052" s="11" t="s">
        <v>248</v>
      </c>
      <c r="O4052" s="8" t="s">
        <v>144</v>
      </c>
      <c r="P4052" s="4"/>
      <c r="Q4052" s="25" t="s">
        <v>120</v>
      </c>
      <c r="R4052" s="8" t="s">
        <v>121</v>
      </c>
      <c r="S4052" s="27"/>
      <c r="T4052" s="13" t="s">
        <v>51</v>
      </c>
      <c r="U4052" s="15"/>
      <c r="V4052" s="15">
        <v>655714.70000000007</v>
      </c>
      <c r="W4052" s="15">
        <v>655714.70000000007</v>
      </c>
      <c r="X4052" s="7">
        <f t="shared" si="188"/>
        <v>734400.46400000015</v>
      </c>
      <c r="Y4052" s="25" t="s">
        <v>40</v>
      </c>
      <c r="Z4052" s="8">
        <v>2016</v>
      </c>
      <c r="AA4052" s="226"/>
      <c r="AB4052" s="2" t="s">
        <v>126</v>
      </c>
      <c r="AC4052" s="2" t="s">
        <v>67</v>
      </c>
      <c r="AD4052" s="2"/>
      <c r="AE4052" s="2"/>
      <c r="AF4052" s="2"/>
      <c r="AG4052" s="82"/>
      <c r="AH4052" s="24"/>
      <c r="AI4052" s="24"/>
      <c r="AJ4052" s="24"/>
      <c r="AK4052" s="82" t="s">
        <v>201</v>
      </c>
    </row>
    <row r="4053" spans="1:37" ht="100.5" customHeight="1">
      <c r="A4053" s="20" t="s">
        <v>182</v>
      </c>
      <c r="B4053" s="25" t="s">
        <v>33</v>
      </c>
      <c r="C4053" s="27" t="s">
        <v>132</v>
      </c>
      <c r="D4053" s="27" t="s">
        <v>133</v>
      </c>
      <c r="E4053" s="27" t="s">
        <v>133</v>
      </c>
      <c r="F4053" s="27" t="s">
        <v>133</v>
      </c>
      <c r="G4053" s="27" t="s">
        <v>133</v>
      </c>
      <c r="H4053" s="28" t="s">
        <v>134</v>
      </c>
      <c r="I4053" s="28" t="s">
        <v>135</v>
      </c>
      <c r="J4053" s="27" t="s">
        <v>38</v>
      </c>
      <c r="K4053" s="29">
        <v>100</v>
      </c>
      <c r="L4053" s="30">
        <v>271010000</v>
      </c>
      <c r="M4053" s="8" t="s">
        <v>127</v>
      </c>
      <c r="N4053" s="11" t="s">
        <v>248</v>
      </c>
      <c r="O4053" s="8" t="s">
        <v>145</v>
      </c>
      <c r="P4053" s="4"/>
      <c r="Q4053" s="25" t="s">
        <v>120</v>
      </c>
      <c r="R4053" s="8" t="s">
        <v>121</v>
      </c>
      <c r="S4053" s="27"/>
      <c r="T4053" s="13" t="s">
        <v>51</v>
      </c>
      <c r="U4053" s="15"/>
      <c r="V4053" s="15">
        <v>6868308.5999999987</v>
      </c>
      <c r="W4053" s="15">
        <v>6868308.5999999987</v>
      </c>
      <c r="X4053" s="7">
        <f t="shared" si="188"/>
        <v>7692505.6319999993</v>
      </c>
      <c r="Y4053" s="25" t="s">
        <v>40</v>
      </c>
      <c r="Z4053" s="8">
        <v>2016</v>
      </c>
      <c r="AA4053" s="226"/>
      <c r="AB4053" s="2" t="s">
        <v>126</v>
      </c>
      <c r="AC4053" s="2" t="s">
        <v>67</v>
      </c>
      <c r="AD4053" s="2"/>
      <c r="AE4053" s="2"/>
      <c r="AF4053" s="2"/>
      <c r="AG4053" s="82"/>
      <c r="AH4053" s="24"/>
      <c r="AI4053" s="24"/>
      <c r="AJ4053" s="24"/>
      <c r="AK4053" s="82" t="s">
        <v>201</v>
      </c>
    </row>
    <row r="4054" spans="1:37" ht="100.5" customHeight="1">
      <c r="A4054" s="20" t="s">
        <v>183</v>
      </c>
      <c r="B4054" s="25" t="s">
        <v>33</v>
      </c>
      <c r="C4054" s="27" t="s">
        <v>132</v>
      </c>
      <c r="D4054" s="27" t="s">
        <v>133</v>
      </c>
      <c r="E4054" s="27" t="s">
        <v>133</v>
      </c>
      <c r="F4054" s="27" t="s">
        <v>133</v>
      </c>
      <c r="G4054" s="27" t="s">
        <v>133</v>
      </c>
      <c r="H4054" s="28" t="s">
        <v>134</v>
      </c>
      <c r="I4054" s="28" t="s">
        <v>135</v>
      </c>
      <c r="J4054" s="27" t="s">
        <v>38</v>
      </c>
      <c r="K4054" s="29">
        <v>100</v>
      </c>
      <c r="L4054" s="30">
        <v>271010000</v>
      </c>
      <c r="M4054" s="8" t="s">
        <v>127</v>
      </c>
      <c r="N4054" s="11" t="s">
        <v>248</v>
      </c>
      <c r="O4054" s="8" t="s">
        <v>146</v>
      </c>
      <c r="P4054" s="4"/>
      <c r="Q4054" s="25" t="s">
        <v>120</v>
      </c>
      <c r="R4054" s="8" t="s">
        <v>121</v>
      </c>
      <c r="S4054" s="27"/>
      <c r="T4054" s="13" t="s">
        <v>51</v>
      </c>
      <c r="U4054" s="15"/>
      <c r="V4054" s="15">
        <v>561406.36000000022</v>
      </c>
      <c r="W4054" s="15">
        <v>561406.36000000022</v>
      </c>
      <c r="X4054" s="7">
        <f t="shared" si="188"/>
        <v>628775.12320000026</v>
      </c>
      <c r="Y4054" s="25" t="s">
        <v>40</v>
      </c>
      <c r="Z4054" s="8">
        <v>2016</v>
      </c>
      <c r="AA4054" s="226"/>
      <c r="AB4054" s="2" t="s">
        <v>126</v>
      </c>
      <c r="AC4054" s="2" t="s">
        <v>67</v>
      </c>
      <c r="AD4054" s="2"/>
      <c r="AE4054" s="2"/>
      <c r="AF4054" s="2"/>
      <c r="AG4054" s="82"/>
      <c r="AH4054" s="24"/>
      <c r="AI4054" s="24"/>
      <c r="AJ4054" s="24"/>
      <c r="AK4054" s="82" t="s">
        <v>201</v>
      </c>
    </row>
    <row r="4055" spans="1:37" ht="100.5" customHeight="1">
      <c r="A4055" s="20" t="s">
        <v>184</v>
      </c>
      <c r="B4055" s="25" t="s">
        <v>33</v>
      </c>
      <c r="C4055" s="27" t="s">
        <v>132</v>
      </c>
      <c r="D4055" s="27" t="s">
        <v>133</v>
      </c>
      <c r="E4055" s="27" t="s">
        <v>133</v>
      </c>
      <c r="F4055" s="27" t="s">
        <v>133</v>
      </c>
      <c r="G4055" s="27" t="s">
        <v>133</v>
      </c>
      <c r="H4055" s="28" t="s">
        <v>134</v>
      </c>
      <c r="I4055" s="28" t="s">
        <v>135</v>
      </c>
      <c r="J4055" s="27" t="s">
        <v>38</v>
      </c>
      <c r="K4055" s="29">
        <v>100</v>
      </c>
      <c r="L4055" s="30">
        <v>271010000</v>
      </c>
      <c r="M4055" s="8" t="s">
        <v>127</v>
      </c>
      <c r="N4055" s="11" t="s">
        <v>248</v>
      </c>
      <c r="O4055" s="8" t="s">
        <v>147</v>
      </c>
      <c r="P4055" s="4"/>
      <c r="Q4055" s="25" t="s">
        <v>120</v>
      </c>
      <c r="R4055" s="8" t="s">
        <v>121</v>
      </c>
      <c r="S4055" s="27"/>
      <c r="T4055" s="13" t="s">
        <v>51</v>
      </c>
      <c r="U4055" s="15"/>
      <c r="V4055" s="15">
        <v>1897249.2</v>
      </c>
      <c r="W4055" s="15">
        <v>1897249.2</v>
      </c>
      <c r="X4055" s="7">
        <f t="shared" si="188"/>
        <v>2124919.1040000003</v>
      </c>
      <c r="Y4055" s="25" t="s">
        <v>40</v>
      </c>
      <c r="Z4055" s="8">
        <v>2016</v>
      </c>
      <c r="AA4055" s="226"/>
      <c r="AB4055" s="2" t="s">
        <v>126</v>
      </c>
      <c r="AC4055" s="2" t="s">
        <v>67</v>
      </c>
      <c r="AD4055" s="2"/>
      <c r="AE4055" s="2"/>
      <c r="AF4055" s="2"/>
      <c r="AG4055" s="82"/>
      <c r="AH4055" s="24"/>
      <c r="AI4055" s="24"/>
      <c r="AJ4055" s="24"/>
      <c r="AK4055" s="82" t="s">
        <v>201</v>
      </c>
    </row>
    <row r="4056" spans="1:37" ht="100.5" customHeight="1">
      <c r="A4056" s="20" t="s">
        <v>185</v>
      </c>
      <c r="B4056" s="25" t="s">
        <v>33</v>
      </c>
      <c r="C4056" s="27" t="s">
        <v>132</v>
      </c>
      <c r="D4056" s="27" t="s">
        <v>133</v>
      </c>
      <c r="E4056" s="27" t="s">
        <v>133</v>
      </c>
      <c r="F4056" s="27" t="s">
        <v>133</v>
      </c>
      <c r="G4056" s="27" t="s">
        <v>133</v>
      </c>
      <c r="H4056" s="28" t="s">
        <v>134</v>
      </c>
      <c r="I4056" s="28" t="s">
        <v>135</v>
      </c>
      <c r="J4056" s="27" t="s">
        <v>38</v>
      </c>
      <c r="K4056" s="29">
        <v>100</v>
      </c>
      <c r="L4056" s="30">
        <v>271010000</v>
      </c>
      <c r="M4056" s="8" t="s">
        <v>127</v>
      </c>
      <c r="N4056" s="11" t="s">
        <v>248</v>
      </c>
      <c r="O4056" s="8" t="s">
        <v>148</v>
      </c>
      <c r="P4056" s="4"/>
      <c r="Q4056" s="25" t="s">
        <v>120</v>
      </c>
      <c r="R4056" s="8" t="s">
        <v>121</v>
      </c>
      <c r="S4056" s="27"/>
      <c r="T4056" s="13" t="s">
        <v>51</v>
      </c>
      <c r="U4056" s="15"/>
      <c r="V4056" s="15">
        <v>564726.9800000001</v>
      </c>
      <c r="W4056" s="15">
        <v>564726.9800000001</v>
      </c>
      <c r="X4056" s="7">
        <f t="shared" si="188"/>
        <v>632494.21760000021</v>
      </c>
      <c r="Y4056" s="25" t="s">
        <v>40</v>
      </c>
      <c r="Z4056" s="8">
        <v>2016</v>
      </c>
      <c r="AA4056" s="226"/>
      <c r="AB4056" s="2" t="s">
        <v>126</v>
      </c>
      <c r="AC4056" s="2" t="s">
        <v>67</v>
      </c>
      <c r="AD4056" s="2"/>
      <c r="AE4056" s="2"/>
      <c r="AF4056" s="2"/>
      <c r="AG4056" s="82"/>
      <c r="AH4056" s="24"/>
      <c r="AI4056" s="24"/>
      <c r="AJ4056" s="24"/>
      <c r="AK4056" s="82" t="s">
        <v>201</v>
      </c>
    </row>
    <row r="4057" spans="1:37" ht="100.5" customHeight="1">
      <c r="A4057" s="20" t="s">
        <v>186</v>
      </c>
      <c r="B4057" s="25" t="s">
        <v>33</v>
      </c>
      <c r="C4057" s="27" t="s">
        <v>132</v>
      </c>
      <c r="D4057" s="27" t="s">
        <v>133</v>
      </c>
      <c r="E4057" s="27" t="s">
        <v>133</v>
      </c>
      <c r="F4057" s="27" t="s">
        <v>133</v>
      </c>
      <c r="G4057" s="27" t="s">
        <v>133</v>
      </c>
      <c r="H4057" s="28" t="s">
        <v>134</v>
      </c>
      <c r="I4057" s="28" t="s">
        <v>135</v>
      </c>
      <c r="J4057" s="27" t="s">
        <v>38</v>
      </c>
      <c r="K4057" s="29">
        <v>100</v>
      </c>
      <c r="L4057" s="95">
        <v>151010000</v>
      </c>
      <c r="M4057" s="5" t="s">
        <v>82</v>
      </c>
      <c r="N4057" s="11" t="s">
        <v>248</v>
      </c>
      <c r="O4057" s="8" t="s">
        <v>149</v>
      </c>
      <c r="P4057" s="4"/>
      <c r="Q4057" s="25" t="s">
        <v>120</v>
      </c>
      <c r="R4057" s="8" t="s">
        <v>121</v>
      </c>
      <c r="S4057" s="27"/>
      <c r="T4057" s="13" t="s">
        <v>51</v>
      </c>
      <c r="U4057" s="15"/>
      <c r="V4057" s="15">
        <v>5640868.799999998</v>
      </c>
      <c r="W4057" s="15">
        <v>5640868.799999998</v>
      </c>
      <c r="X4057" s="7">
        <f t="shared" si="188"/>
        <v>6317773.055999998</v>
      </c>
      <c r="Y4057" s="25" t="s">
        <v>40</v>
      </c>
      <c r="Z4057" s="8">
        <v>2016</v>
      </c>
      <c r="AA4057" s="226"/>
      <c r="AB4057" s="2" t="s">
        <v>126</v>
      </c>
      <c r="AC4057" s="2" t="s">
        <v>67</v>
      </c>
      <c r="AD4057" s="2"/>
      <c r="AE4057" s="2"/>
      <c r="AF4057" s="2"/>
      <c r="AG4057" s="82"/>
      <c r="AH4057" s="24"/>
      <c r="AI4057" s="24"/>
      <c r="AJ4057" s="24"/>
      <c r="AK4057" s="82" t="s">
        <v>201</v>
      </c>
    </row>
    <row r="4058" spans="1:37" ht="100.5" customHeight="1">
      <c r="A4058" s="20" t="s">
        <v>187</v>
      </c>
      <c r="B4058" s="25" t="s">
        <v>33</v>
      </c>
      <c r="C4058" s="27" t="s">
        <v>132</v>
      </c>
      <c r="D4058" s="27" t="s">
        <v>133</v>
      </c>
      <c r="E4058" s="27" t="s">
        <v>133</v>
      </c>
      <c r="F4058" s="27" t="s">
        <v>133</v>
      </c>
      <c r="G4058" s="27" t="s">
        <v>133</v>
      </c>
      <c r="H4058" s="28" t="s">
        <v>134</v>
      </c>
      <c r="I4058" s="28" t="s">
        <v>135</v>
      </c>
      <c r="J4058" s="27" t="s">
        <v>38</v>
      </c>
      <c r="K4058" s="29">
        <v>100</v>
      </c>
      <c r="L4058" s="95">
        <v>151010000</v>
      </c>
      <c r="M4058" s="5" t="s">
        <v>82</v>
      </c>
      <c r="N4058" s="11" t="s">
        <v>248</v>
      </c>
      <c r="O4058" s="8" t="s">
        <v>150</v>
      </c>
      <c r="P4058" s="4"/>
      <c r="Q4058" s="25" t="s">
        <v>120</v>
      </c>
      <c r="R4058" s="8" t="s">
        <v>121</v>
      </c>
      <c r="S4058" s="27"/>
      <c r="T4058" s="13" t="s">
        <v>51</v>
      </c>
      <c r="U4058" s="15"/>
      <c r="V4058" s="15">
        <v>113464.93999999996</v>
      </c>
      <c r="W4058" s="15">
        <v>113464.93999999996</v>
      </c>
      <c r="X4058" s="7">
        <f t="shared" si="188"/>
        <v>127080.73279999997</v>
      </c>
      <c r="Y4058" s="25" t="s">
        <v>40</v>
      </c>
      <c r="Z4058" s="8">
        <v>2016</v>
      </c>
      <c r="AA4058" s="226"/>
      <c r="AB4058" s="2" t="s">
        <v>126</v>
      </c>
      <c r="AC4058" s="2" t="s">
        <v>67</v>
      </c>
      <c r="AD4058" s="2"/>
      <c r="AE4058" s="2"/>
      <c r="AF4058" s="2"/>
      <c r="AG4058" s="82"/>
      <c r="AH4058" s="24"/>
      <c r="AI4058" s="24"/>
      <c r="AJ4058" s="24"/>
      <c r="AK4058" s="82" t="s">
        <v>201</v>
      </c>
    </row>
    <row r="4059" spans="1:37" ht="100.5" customHeight="1">
      <c r="A4059" s="20" t="s">
        <v>188</v>
      </c>
      <c r="B4059" s="25" t="s">
        <v>33</v>
      </c>
      <c r="C4059" s="27" t="s">
        <v>132</v>
      </c>
      <c r="D4059" s="27" t="s">
        <v>133</v>
      </c>
      <c r="E4059" s="27" t="s">
        <v>133</v>
      </c>
      <c r="F4059" s="27" t="s">
        <v>133</v>
      </c>
      <c r="G4059" s="27" t="s">
        <v>133</v>
      </c>
      <c r="H4059" s="28" t="s">
        <v>134</v>
      </c>
      <c r="I4059" s="28" t="s">
        <v>135</v>
      </c>
      <c r="J4059" s="27" t="s">
        <v>38</v>
      </c>
      <c r="K4059" s="29">
        <v>100</v>
      </c>
      <c r="L4059" s="95">
        <v>151010000</v>
      </c>
      <c r="M4059" s="5" t="s">
        <v>82</v>
      </c>
      <c r="N4059" s="11" t="s">
        <v>248</v>
      </c>
      <c r="O4059" s="8" t="s">
        <v>151</v>
      </c>
      <c r="P4059" s="4"/>
      <c r="Q4059" s="25" t="s">
        <v>120</v>
      </c>
      <c r="R4059" s="8" t="s">
        <v>121</v>
      </c>
      <c r="S4059" s="27"/>
      <c r="T4059" s="13" t="s">
        <v>51</v>
      </c>
      <c r="U4059" s="15"/>
      <c r="V4059" s="15">
        <v>293441.08</v>
      </c>
      <c r="W4059" s="15">
        <v>293441.08</v>
      </c>
      <c r="X4059" s="7">
        <f t="shared" si="188"/>
        <v>328654.00960000005</v>
      </c>
      <c r="Y4059" s="25" t="s">
        <v>40</v>
      </c>
      <c r="Z4059" s="8">
        <v>2016</v>
      </c>
      <c r="AA4059" s="226"/>
      <c r="AB4059" s="2" t="s">
        <v>126</v>
      </c>
      <c r="AC4059" s="2" t="s">
        <v>67</v>
      </c>
      <c r="AD4059" s="2"/>
      <c r="AE4059" s="2"/>
      <c r="AF4059" s="2"/>
      <c r="AG4059" s="82"/>
      <c r="AH4059" s="24"/>
      <c r="AI4059" s="24"/>
      <c r="AJ4059" s="24"/>
      <c r="AK4059" s="82" t="s">
        <v>201</v>
      </c>
    </row>
    <row r="4060" spans="1:37" ht="100.5" customHeight="1">
      <c r="A4060" s="20" t="s">
        <v>189</v>
      </c>
      <c r="B4060" s="25" t="s">
        <v>33</v>
      </c>
      <c r="C4060" s="27" t="s">
        <v>132</v>
      </c>
      <c r="D4060" s="27" t="s">
        <v>133</v>
      </c>
      <c r="E4060" s="27" t="s">
        <v>133</v>
      </c>
      <c r="F4060" s="27" t="s">
        <v>133</v>
      </c>
      <c r="G4060" s="27" t="s">
        <v>133</v>
      </c>
      <c r="H4060" s="28" t="s">
        <v>134</v>
      </c>
      <c r="I4060" s="28" t="s">
        <v>135</v>
      </c>
      <c r="J4060" s="27" t="s">
        <v>38</v>
      </c>
      <c r="K4060" s="29">
        <v>100</v>
      </c>
      <c r="L4060" s="95">
        <v>151010000</v>
      </c>
      <c r="M4060" s="5" t="s">
        <v>82</v>
      </c>
      <c r="N4060" s="11" t="s">
        <v>248</v>
      </c>
      <c r="O4060" s="8" t="s">
        <v>152</v>
      </c>
      <c r="P4060" s="4"/>
      <c r="Q4060" s="25" t="s">
        <v>120</v>
      </c>
      <c r="R4060" s="8" t="s">
        <v>121</v>
      </c>
      <c r="S4060" s="27"/>
      <c r="T4060" s="13" t="s">
        <v>51</v>
      </c>
      <c r="U4060" s="15"/>
      <c r="V4060" s="15">
        <v>127954.87999999996</v>
      </c>
      <c r="W4060" s="15">
        <v>127954.87999999996</v>
      </c>
      <c r="X4060" s="7">
        <f t="shared" si="188"/>
        <v>143309.46559999997</v>
      </c>
      <c r="Y4060" s="25" t="s">
        <v>40</v>
      </c>
      <c r="Z4060" s="8">
        <v>2016</v>
      </c>
      <c r="AA4060" s="226"/>
      <c r="AB4060" s="2" t="s">
        <v>126</v>
      </c>
      <c r="AC4060" s="2" t="s">
        <v>67</v>
      </c>
      <c r="AD4060" s="2"/>
      <c r="AE4060" s="2"/>
      <c r="AF4060" s="2"/>
      <c r="AG4060" s="82"/>
      <c r="AH4060" s="24"/>
      <c r="AI4060" s="24"/>
      <c r="AJ4060" s="24"/>
      <c r="AK4060" s="82" t="s">
        <v>201</v>
      </c>
    </row>
    <row r="4061" spans="1:37" ht="100.5" customHeight="1">
      <c r="A4061" s="20" t="s">
        <v>190</v>
      </c>
      <c r="B4061" s="25" t="s">
        <v>33</v>
      </c>
      <c r="C4061" s="27" t="s">
        <v>132</v>
      </c>
      <c r="D4061" s="27" t="s">
        <v>133</v>
      </c>
      <c r="E4061" s="27" t="s">
        <v>133</v>
      </c>
      <c r="F4061" s="27" t="s">
        <v>133</v>
      </c>
      <c r="G4061" s="27" t="s">
        <v>133</v>
      </c>
      <c r="H4061" s="28" t="s">
        <v>134</v>
      </c>
      <c r="I4061" s="28" t="s">
        <v>135</v>
      </c>
      <c r="J4061" s="27" t="s">
        <v>38</v>
      </c>
      <c r="K4061" s="29">
        <v>100</v>
      </c>
      <c r="L4061" s="5">
        <v>391010000</v>
      </c>
      <c r="M4061" s="5" t="s">
        <v>341</v>
      </c>
      <c r="N4061" s="11" t="s">
        <v>248</v>
      </c>
      <c r="O4061" s="8" t="s">
        <v>153</v>
      </c>
      <c r="P4061" s="4"/>
      <c r="Q4061" s="25" t="s">
        <v>120</v>
      </c>
      <c r="R4061" s="8" t="s">
        <v>121</v>
      </c>
      <c r="S4061" s="27"/>
      <c r="T4061" s="13" t="s">
        <v>51</v>
      </c>
      <c r="U4061" s="15"/>
      <c r="V4061" s="15">
        <v>203175.87999999998</v>
      </c>
      <c r="W4061" s="15">
        <v>203175.87999999998</v>
      </c>
      <c r="X4061" s="7">
        <f t="shared" si="188"/>
        <v>227556.98559999999</v>
      </c>
      <c r="Y4061" s="25" t="s">
        <v>40</v>
      </c>
      <c r="Z4061" s="8">
        <v>2016</v>
      </c>
      <c r="AA4061" s="226"/>
      <c r="AB4061" s="2" t="s">
        <v>126</v>
      </c>
      <c r="AC4061" s="2" t="s">
        <v>67</v>
      </c>
      <c r="AD4061" s="2"/>
      <c r="AE4061" s="2"/>
      <c r="AF4061" s="2"/>
      <c r="AG4061" s="82"/>
      <c r="AH4061" s="24"/>
      <c r="AI4061" s="24"/>
      <c r="AJ4061" s="24"/>
      <c r="AK4061" s="82" t="s">
        <v>201</v>
      </c>
    </row>
    <row r="4062" spans="1:37" ht="100.5" customHeight="1">
      <c r="A4062" s="20" t="s">
        <v>191</v>
      </c>
      <c r="B4062" s="25" t="s">
        <v>33</v>
      </c>
      <c r="C4062" s="27" t="s">
        <v>132</v>
      </c>
      <c r="D4062" s="27" t="s">
        <v>133</v>
      </c>
      <c r="E4062" s="27" t="s">
        <v>133</v>
      </c>
      <c r="F4062" s="27" t="s">
        <v>133</v>
      </c>
      <c r="G4062" s="27" t="s">
        <v>133</v>
      </c>
      <c r="H4062" s="28" t="s">
        <v>134</v>
      </c>
      <c r="I4062" s="28" t="s">
        <v>135</v>
      </c>
      <c r="J4062" s="27" t="s">
        <v>38</v>
      </c>
      <c r="K4062" s="29">
        <v>100</v>
      </c>
      <c r="L4062" s="5">
        <v>391010000</v>
      </c>
      <c r="M4062" s="5" t="s">
        <v>341</v>
      </c>
      <c r="N4062" s="11" t="s">
        <v>248</v>
      </c>
      <c r="O4062" s="8" t="s">
        <v>154</v>
      </c>
      <c r="P4062" s="4"/>
      <c r="Q4062" s="25" t="s">
        <v>120</v>
      </c>
      <c r="R4062" s="8" t="s">
        <v>121</v>
      </c>
      <c r="S4062" s="27"/>
      <c r="T4062" s="13" t="s">
        <v>51</v>
      </c>
      <c r="U4062" s="15"/>
      <c r="V4062" s="15">
        <v>223699.34</v>
      </c>
      <c r="W4062" s="15">
        <v>223699.34</v>
      </c>
      <c r="X4062" s="7">
        <f t="shared" si="188"/>
        <v>250543.26080000002</v>
      </c>
      <c r="Y4062" s="25" t="s">
        <v>40</v>
      </c>
      <c r="Z4062" s="8">
        <v>2016</v>
      </c>
      <c r="AA4062" s="226"/>
      <c r="AB4062" s="2" t="s">
        <v>126</v>
      </c>
      <c r="AC4062" s="2" t="s">
        <v>67</v>
      </c>
      <c r="AD4062" s="2"/>
      <c r="AE4062" s="2"/>
      <c r="AF4062" s="2"/>
      <c r="AG4062" s="82"/>
      <c r="AH4062" s="24"/>
      <c r="AI4062" s="24"/>
      <c r="AJ4062" s="24"/>
      <c r="AK4062" s="82" t="s">
        <v>201</v>
      </c>
    </row>
    <row r="4063" spans="1:37" ht="100.5" customHeight="1">
      <c r="A4063" s="20" t="s">
        <v>192</v>
      </c>
      <c r="B4063" s="25" t="s">
        <v>33</v>
      </c>
      <c r="C4063" s="27" t="s">
        <v>132</v>
      </c>
      <c r="D4063" s="27" t="s">
        <v>133</v>
      </c>
      <c r="E4063" s="27" t="s">
        <v>133</v>
      </c>
      <c r="F4063" s="27" t="s">
        <v>133</v>
      </c>
      <c r="G4063" s="27" t="s">
        <v>133</v>
      </c>
      <c r="H4063" s="28" t="s">
        <v>134</v>
      </c>
      <c r="I4063" s="28" t="s">
        <v>135</v>
      </c>
      <c r="J4063" s="27" t="s">
        <v>38</v>
      </c>
      <c r="K4063" s="29">
        <v>100</v>
      </c>
      <c r="L4063" s="95">
        <v>151010000</v>
      </c>
      <c r="M4063" s="5" t="s">
        <v>82</v>
      </c>
      <c r="N4063" s="11" t="s">
        <v>248</v>
      </c>
      <c r="O4063" s="8" t="s">
        <v>155</v>
      </c>
      <c r="P4063" s="4"/>
      <c r="Q4063" s="25" t="s">
        <v>120</v>
      </c>
      <c r="R4063" s="8" t="s">
        <v>121</v>
      </c>
      <c r="S4063" s="27"/>
      <c r="T4063" s="13" t="s">
        <v>51</v>
      </c>
      <c r="U4063" s="15"/>
      <c r="V4063" s="15">
        <v>148383.32000000004</v>
      </c>
      <c r="W4063" s="15">
        <v>148383.32000000004</v>
      </c>
      <c r="X4063" s="7">
        <f t="shared" si="188"/>
        <v>166189.31840000005</v>
      </c>
      <c r="Y4063" s="25" t="s">
        <v>40</v>
      </c>
      <c r="Z4063" s="8">
        <v>2016</v>
      </c>
      <c r="AA4063" s="226"/>
      <c r="AB4063" s="2" t="s">
        <v>126</v>
      </c>
      <c r="AC4063" s="2" t="s">
        <v>67</v>
      </c>
      <c r="AD4063" s="2"/>
      <c r="AE4063" s="2"/>
      <c r="AF4063" s="2"/>
      <c r="AG4063" s="82"/>
      <c r="AH4063" s="24"/>
      <c r="AI4063" s="24"/>
      <c r="AJ4063" s="24"/>
      <c r="AK4063" s="82" t="s">
        <v>201</v>
      </c>
    </row>
    <row r="4064" spans="1:37" ht="100.5" customHeight="1">
      <c r="A4064" s="20" t="s">
        <v>193</v>
      </c>
      <c r="B4064" s="25" t="s">
        <v>33</v>
      </c>
      <c r="C4064" s="27" t="s">
        <v>132</v>
      </c>
      <c r="D4064" s="27" t="s">
        <v>133</v>
      </c>
      <c r="E4064" s="27" t="s">
        <v>133</v>
      </c>
      <c r="F4064" s="27" t="s">
        <v>133</v>
      </c>
      <c r="G4064" s="27" t="s">
        <v>133</v>
      </c>
      <c r="H4064" s="28" t="s">
        <v>134</v>
      </c>
      <c r="I4064" s="28" t="s">
        <v>135</v>
      </c>
      <c r="J4064" s="27" t="s">
        <v>38</v>
      </c>
      <c r="K4064" s="29">
        <v>100</v>
      </c>
      <c r="L4064" s="95">
        <v>151010000</v>
      </c>
      <c r="M4064" s="5" t="s">
        <v>82</v>
      </c>
      <c r="N4064" s="11" t="s">
        <v>248</v>
      </c>
      <c r="O4064" s="8" t="s">
        <v>156</v>
      </c>
      <c r="P4064" s="4"/>
      <c r="Q4064" s="25" t="s">
        <v>120</v>
      </c>
      <c r="R4064" s="8" t="s">
        <v>121</v>
      </c>
      <c r="S4064" s="27"/>
      <c r="T4064" s="13" t="s">
        <v>51</v>
      </c>
      <c r="U4064" s="15"/>
      <c r="V4064" s="15">
        <v>408252.08</v>
      </c>
      <c r="W4064" s="15">
        <v>408252.08</v>
      </c>
      <c r="X4064" s="7">
        <f t="shared" si="188"/>
        <v>457242.32960000006</v>
      </c>
      <c r="Y4064" s="25" t="s">
        <v>40</v>
      </c>
      <c r="Z4064" s="8">
        <v>2016</v>
      </c>
      <c r="AA4064" s="226"/>
      <c r="AB4064" s="2" t="s">
        <v>126</v>
      </c>
      <c r="AC4064" s="2" t="s">
        <v>67</v>
      </c>
      <c r="AD4064" s="2"/>
      <c r="AE4064" s="2"/>
      <c r="AF4064" s="2"/>
      <c r="AG4064" s="82"/>
      <c r="AH4064" s="24"/>
      <c r="AI4064" s="24"/>
      <c r="AJ4064" s="24"/>
      <c r="AK4064" s="82" t="s">
        <v>201</v>
      </c>
    </row>
    <row r="4065" spans="1:37" ht="100.5" customHeight="1">
      <c r="A4065" s="20" t="s">
        <v>194</v>
      </c>
      <c r="B4065" s="25" t="s">
        <v>33</v>
      </c>
      <c r="C4065" s="27" t="s">
        <v>132</v>
      </c>
      <c r="D4065" s="27" t="s">
        <v>133</v>
      </c>
      <c r="E4065" s="27" t="s">
        <v>133</v>
      </c>
      <c r="F4065" s="27" t="s">
        <v>133</v>
      </c>
      <c r="G4065" s="27" t="s">
        <v>133</v>
      </c>
      <c r="H4065" s="28" t="s">
        <v>134</v>
      </c>
      <c r="I4065" s="28" t="s">
        <v>135</v>
      </c>
      <c r="J4065" s="27" t="s">
        <v>38</v>
      </c>
      <c r="K4065" s="29">
        <v>100</v>
      </c>
      <c r="L4065" s="95">
        <v>151010000</v>
      </c>
      <c r="M4065" s="5" t="s">
        <v>82</v>
      </c>
      <c r="N4065" s="11" t="s">
        <v>248</v>
      </c>
      <c r="O4065" s="8" t="s">
        <v>157</v>
      </c>
      <c r="P4065" s="4"/>
      <c r="Q4065" s="25" t="s">
        <v>120</v>
      </c>
      <c r="R4065" s="8" t="s">
        <v>121</v>
      </c>
      <c r="S4065" s="27"/>
      <c r="T4065" s="13" t="s">
        <v>51</v>
      </c>
      <c r="U4065" s="15"/>
      <c r="V4065" s="15">
        <v>328280.28000000009</v>
      </c>
      <c r="W4065" s="15">
        <v>328280.28000000009</v>
      </c>
      <c r="X4065" s="7">
        <f t="shared" si="188"/>
        <v>367673.91360000015</v>
      </c>
      <c r="Y4065" s="25" t="s">
        <v>40</v>
      </c>
      <c r="Z4065" s="8">
        <v>2016</v>
      </c>
      <c r="AA4065" s="226"/>
      <c r="AB4065" s="2" t="s">
        <v>126</v>
      </c>
      <c r="AC4065" s="2" t="s">
        <v>67</v>
      </c>
      <c r="AD4065" s="2"/>
      <c r="AE4065" s="2"/>
      <c r="AF4065" s="2"/>
      <c r="AG4065" s="82"/>
      <c r="AH4065" s="24"/>
      <c r="AI4065" s="24"/>
      <c r="AJ4065" s="24"/>
      <c r="AK4065" s="82" t="s">
        <v>201</v>
      </c>
    </row>
    <row r="4066" spans="1:37" ht="100.5" customHeight="1">
      <c r="A4066" s="20" t="s">
        <v>195</v>
      </c>
      <c r="B4066" s="25" t="s">
        <v>33</v>
      </c>
      <c r="C4066" s="27" t="s">
        <v>132</v>
      </c>
      <c r="D4066" s="27" t="s">
        <v>133</v>
      </c>
      <c r="E4066" s="27" t="s">
        <v>133</v>
      </c>
      <c r="F4066" s="27" t="s">
        <v>133</v>
      </c>
      <c r="G4066" s="27" t="s">
        <v>133</v>
      </c>
      <c r="H4066" s="28" t="s">
        <v>134</v>
      </c>
      <c r="I4066" s="28" t="s">
        <v>135</v>
      </c>
      <c r="J4066" s="27" t="s">
        <v>38</v>
      </c>
      <c r="K4066" s="29">
        <v>100</v>
      </c>
      <c r="L4066" s="95">
        <v>151010000</v>
      </c>
      <c r="M4066" s="5" t="s">
        <v>82</v>
      </c>
      <c r="N4066" s="11" t="s">
        <v>248</v>
      </c>
      <c r="O4066" s="8" t="s">
        <v>158</v>
      </c>
      <c r="P4066" s="4"/>
      <c r="Q4066" s="25" t="s">
        <v>120</v>
      </c>
      <c r="R4066" s="8" t="s">
        <v>121</v>
      </c>
      <c r="S4066" s="27"/>
      <c r="T4066" s="13" t="s">
        <v>51</v>
      </c>
      <c r="U4066" s="15"/>
      <c r="V4066" s="15">
        <v>809219.59999999974</v>
      </c>
      <c r="W4066" s="15">
        <v>809219.59999999974</v>
      </c>
      <c r="X4066" s="7">
        <f t="shared" si="188"/>
        <v>906325.95199999982</v>
      </c>
      <c r="Y4066" s="25" t="s">
        <v>40</v>
      </c>
      <c r="Z4066" s="8">
        <v>2016</v>
      </c>
      <c r="AA4066" s="226"/>
      <c r="AB4066" s="2" t="s">
        <v>126</v>
      </c>
      <c r="AC4066" s="2" t="s">
        <v>67</v>
      </c>
      <c r="AD4066" s="2"/>
      <c r="AE4066" s="2"/>
      <c r="AF4066" s="2"/>
      <c r="AG4066" s="82"/>
      <c r="AH4066" s="24"/>
      <c r="AI4066" s="24"/>
      <c r="AJ4066" s="24"/>
      <c r="AK4066" s="82" t="s">
        <v>201</v>
      </c>
    </row>
    <row r="4067" spans="1:37" ht="100.5" customHeight="1">
      <c r="A4067" s="20" t="s">
        <v>196</v>
      </c>
      <c r="B4067" s="25" t="s">
        <v>33</v>
      </c>
      <c r="C4067" s="27" t="s">
        <v>132</v>
      </c>
      <c r="D4067" s="27" t="s">
        <v>133</v>
      </c>
      <c r="E4067" s="27" t="s">
        <v>133</v>
      </c>
      <c r="F4067" s="27" t="s">
        <v>133</v>
      </c>
      <c r="G4067" s="27" t="s">
        <v>133</v>
      </c>
      <c r="H4067" s="28" t="s">
        <v>134</v>
      </c>
      <c r="I4067" s="28" t="s">
        <v>135</v>
      </c>
      <c r="J4067" s="27" t="s">
        <v>38</v>
      </c>
      <c r="K4067" s="29">
        <v>100</v>
      </c>
      <c r="L4067" s="30">
        <v>751000000</v>
      </c>
      <c r="M4067" s="5" t="s">
        <v>83</v>
      </c>
      <c r="N4067" s="11" t="s">
        <v>248</v>
      </c>
      <c r="O4067" s="8" t="s">
        <v>83</v>
      </c>
      <c r="P4067" s="4"/>
      <c r="Q4067" s="25" t="s">
        <v>120</v>
      </c>
      <c r="R4067" s="8" t="s">
        <v>121</v>
      </c>
      <c r="S4067" s="27"/>
      <c r="T4067" s="13" t="s">
        <v>51</v>
      </c>
      <c r="U4067" s="15"/>
      <c r="V4067" s="15">
        <v>2942735.399999999</v>
      </c>
      <c r="W4067" s="15">
        <v>2942735.399999999</v>
      </c>
      <c r="X4067" s="7">
        <f t="shared" si="188"/>
        <v>3295863.6479999991</v>
      </c>
      <c r="Y4067" s="25" t="s">
        <v>40</v>
      </c>
      <c r="Z4067" s="8">
        <v>2016</v>
      </c>
      <c r="AA4067" s="226"/>
      <c r="AB4067" s="2" t="s">
        <v>126</v>
      </c>
      <c r="AC4067" s="2" t="s">
        <v>67</v>
      </c>
      <c r="AD4067" s="2"/>
      <c r="AE4067" s="2"/>
      <c r="AF4067" s="2"/>
      <c r="AG4067" s="82"/>
      <c r="AH4067" s="24"/>
      <c r="AI4067" s="24"/>
      <c r="AJ4067" s="24"/>
      <c r="AK4067" s="82" t="s">
        <v>201</v>
      </c>
    </row>
    <row r="4068" spans="1:37" ht="100.5" customHeight="1">
      <c r="A4068" s="20" t="s">
        <v>197</v>
      </c>
      <c r="B4068" s="25" t="s">
        <v>33</v>
      </c>
      <c r="C4068" s="27" t="s">
        <v>132</v>
      </c>
      <c r="D4068" s="27" t="s">
        <v>133</v>
      </c>
      <c r="E4068" s="27" t="s">
        <v>133</v>
      </c>
      <c r="F4068" s="27" t="s">
        <v>133</v>
      </c>
      <c r="G4068" s="27" t="s">
        <v>133</v>
      </c>
      <c r="H4068" s="28" t="s">
        <v>134</v>
      </c>
      <c r="I4068" s="28" t="s">
        <v>135</v>
      </c>
      <c r="J4068" s="27" t="s">
        <v>38</v>
      </c>
      <c r="K4068" s="29">
        <v>100</v>
      </c>
      <c r="L4068" s="30">
        <v>271034100</v>
      </c>
      <c r="M4068" s="5" t="s">
        <v>84</v>
      </c>
      <c r="N4068" s="11" t="s">
        <v>248</v>
      </c>
      <c r="O4068" s="8" t="s">
        <v>159</v>
      </c>
      <c r="P4068" s="4"/>
      <c r="Q4068" s="25" t="s">
        <v>120</v>
      </c>
      <c r="R4068" s="8" t="s">
        <v>121</v>
      </c>
      <c r="S4068" s="27"/>
      <c r="T4068" s="13" t="s">
        <v>51</v>
      </c>
      <c r="U4068" s="15"/>
      <c r="V4068" s="15">
        <v>15943593.160000002</v>
      </c>
      <c r="W4068" s="15">
        <v>15943593.160000002</v>
      </c>
      <c r="X4068" s="7">
        <f t="shared" si="188"/>
        <v>17856824.339200005</v>
      </c>
      <c r="Y4068" s="25" t="s">
        <v>40</v>
      </c>
      <c r="Z4068" s="8">
        <v>2016</v>
      </c>
      <c r="AA4068" s="226"/>
      <c r="AB4068" s="2" t="s">
        <v>126</v>
      </c>
      <c r="AC4068" s="2" t="s">
        <v>67</v>
      </c>
      <c r="AD4068" s="2"/>
      <c r="AE4068" s="2"/>
      <c r="AF4068" s="2"/>
      <c r="AG4068" s="82"/>
      <c r="AH4068" s="24"/>
      <c r="AI4068" s="24"/>
      <c r="AJ4068" s="24"/>
      <c r="AK4068" s="82" t="s">
        <v>201</v>
      </c>
    </row>
    <row r="4069" spans="1:37" ht="100.5" customHeight="1">
      <c r="A4069" s="20" t="s">
        <v>198</v>
      </c>
      <c r="B4069" s="25" t="s">
        <v>33</v>
      </c>
      <c r="C4069" s="27" t="s">
        <v>132</v>
      </c>
      <c r="D4069" s="27" t="s">
        <v>133</v>
      </c>
      <c r="E4069" s="27" t="s">
        <v>133</v>
      </c>
      <c r="F4069" s="27" t="s">
        <v>133</v>
      </c>
      <c r="G4069" s="27" t="s">
        <v>133</v>
      </c>
      <c r="H4069" s="28" t="s">
        <v>134</v>
      </c>
      <c r="I4069" s="28" t="s">
        <v>135</v>
      </c>
      <c r="J4069" s="27" t="s">
        <v>38</v>
      </c>
      <c r="K4069" s="29">
        <v>100</v>
      </c>
      <c r="L4069" s="5">
        <v>511010000</v>
      </c>
      <c r="M4069" s="5" t="s">
        <v>87</v>
      </c>
      <c r="N4069" s="11" t="s">
        <v>248</v>
      </c>
      <c r="O4069" s="3" t="s">
        <v>160</v>
      </c>
      <c r="P4069" s="4"/>
      <c r="Q4069" s="25" t="s">
        <v>120</v>
      </c>
      <c r="R4069" s="8" t="s">
        <v>121</v>
      </c>
      <c r="S4069" s="27"/>
      <c r="T4069" s="13" t="s">
        <v>51</v>
      </c>
      <c r="U4069" s="15"/>
      <c r="V4069" s="15">
        <v>32116926.280000012</v>
      </c>
      <c r="W4069" s="15">
        <v>32116926.280000012</v>
      </c>
      <c r="X4069" s="7">
        <f t="shared" si="188"/>
        <v>35970957.433600016</v>
      </c>
      <c r="Y4069" s="25" t="s">
        <v>40</v>
      </c>
      <c r="Z4069" s="8">
        <v>2016</v>
      </c>
      <c r="AA4069" s="226"/>
      <c r="AB4069" s="2" t="s">
        <v>126</v>
      </c>
      <c r="AC4069" s="2" t="s">
        <v>67</v>
      </c>
      <c r="AD4069" s="2"/>
      <c r="AE4069" s="2"/>
      <c r="AF4069" s="2"/>
      <c r="AG4069" s="82"/>
      <c r="AH4069" s="24"/>
      <c r="AI4069" s="24"/>
      <c r="AJ4069" s="24"/>
      <c r="AK4069" s="82" t="s">
        <v>201</v>
      </c>
    </row>
    <row r="4070" spans="1:37" ht="100.5" customHeight="1">
      <c r="A4070" s="20" t="s">
        <v>199</v>
      </c>
      <c r="B4070" s="25" t="s">
        <v>33</v>
      </c>
      <c r="C4070" s="27" t="s">
        <v>132</v>
      </c>
      <c r="D4070" s="27" t="s">
        <v>133</v>
      </c>
      <c r="E4070" s="27" t="s">
        <v>133</v>
      </c>
      <c r="F4070" s="27" t="s">
        <v>133</v>
      </c>
      <c r="G4070" s="27" t="s">
        <v>133</v>
      </c>
      <c r="H4070" s="28" t="s">
        <v>134</v>
      </c>
      <c r="I4070" s="28" t="s">
        <v>135</v>
      </c>
      <c r="J4070" s="27" t="s">
        <v>38</v>
      </c>
      <c r="K4070" s="29">
        <v>100</v>
      </c>
      <c r="L4070" s="95">
        <v>311010000</v>
      </c>
      <c r="M4070" s="8" t="s">
        <v>342</v>
      </c>
      <c r="N4070" s="11" t="s">
        <v>248</v>
      </c>
      <c r="O4070" s="8" t="s">
        <v>161</v>
      </c>
      <c r="P4070" s="4"/>
      <c r="Q4070" s="25" t="s">
        <v>120</v>
      </c>
      <c r="R4070" s="8" t="s">
        <v>121</v>
      </c>
      <c r="S4070" s="27"/>
      <c r="T4070" s="13" t="s">
        <v>51</v>
      </c>
      <c r="U4070" s="15"/>
      <c r="V4070" s="15">
        <v>712620</v>
      </c>
      <c r="W4070" s="15">
        <v>712620</v>
      </c>
      <c r="X4070" s="7">
        <f t="shared" si="188"/>
        <v>798134.4</v>
      </c>
      <c r="Y4070" s="25" t="s">
        <v>40</v>
      </c>
      <c r="Z4070" s="8">
        <v>2016</v>
      </c>
      <c r="AA4070" s="226"/>
      <c r="AB4070" s="2" t="s">
        <v>126</v>
      </c>
      <c r="AC4070" s="2" t="s">
        <v>67</v>
      </c>
      <c r="AD4070" s="2"/>
      <c r="AE4070" s="2"/>
      <c r="AF4070" s="2"/>
      <c r="AG4070" s="82"/>
      <c r="AH4070" s="24"/>
      <c r="AI4070" s="24"/>
      <c r="AJ4070" s="24"/>
      <c r="AK4070" s="82" t="s">
        <v>201</v>
      </c>
    </row>
    <row r="4071" spans="1:37" ht="100.5" customHeight="1">
      <c r="A4071" s="20" t="s">
        <v>200</v>
      </c>
      <c r="B4071" s="25" t="s">
        <v>33</v>
      </c>
      <c r="C4071" s="27" t="s">
        <v>132</v>
      </c>
      <c r="D4071" s="27" t="s">
        <v>133</v>
      </c>
      <c r="E4071" s="27" t="s">
        <v>133</v>
      </c>
      <c r="F4071" s="27" t="s">
        <v>133</v>
      </c>
      <c r="G4071" s="27" t="s">
        <v>133</v>
      </c>
      <c r="H4071" s="28" t="s">
        <v>134</v>
      </c>
      <c r="I4071" s="28" t="s">
        <v>135</v>
      </c>
      <c r="J4071" s="27" t="s">
        <v>38</v>
      </c>
      <c r="K4071" s="29">
        <v>100</v>
      </c>
      <c r="L4071" s="95">
        <v>431010000</v>
      </c>
      <c r="M4071" s="5" t="s">
        <v>129</v>
      </c>
      <c r="N4071" s="11" t="s">
        <v>248</v>
      </c>
      <c r="O4071" s="8" t="s">
        <v>162</v>
      </c>
      <c r="P4071" s="4"/>
      <c r="Q4071" s="25" t="s">
        <v>120</v>
      </c>
      <c r="R4071" s="8" t="s">
        <v>121</v>
      </c>
      <c r="S4071" s="27"/>
      <c r="T4071" s="13" t="s">
        <v>51</v>
      </c>
      <c r="U4071" s="15"/>
      <c r="V4071" s="15">
        <v>5414952.1199999982</v>
      </c>
      <c r="W4071" s="15">
        <v>5414952.1199999982</v>
      </c>
      <c r="X4071" s="7">
        <f t="shared" si="188"/>
        <v>6064746.3743999982</v>
      </c>
      <c r="Y4071" s="25" t="s">
        <v>40</v>
      </c>
      <c r="Z4071" s="8">
        <v>2016</v>
      </c>
      <c r="AA4071" s="226"/>
      <c r="AB4071" s="2" t="s">
        <v>126</v>
      </c>
      <c r="AC4071" s="2" t="s">
        <v>67</v>
      </c>
      <c r="AD4071" s="2"/>
      <c r="AE4071" s="2"/>
      <c r="AF4071" s="2"/>
      <c r="AG4071" s="82"/>
      <c r="AH4071" s="24"/>
      <c r="AI4071" s="24"/>
      <c r="AJ4071" s="24"/>
      <c r="AK4071" s="82" t="s">
        <v>201</v>
      </c>
    </row>
    <row r="4072" spans="1:37" s="33" customFormat="1" ht="100.5" customHeight="1">
      <c r="A4072" s="20" t="s">
        <v>202</v>
      </c>
      <c r="B4072" s="25" t="s">
        <v>33</v>
      </c>
      <c r="C4072" s="9" t="s">
        <v>203</v>
      </c>
      <c r="D4072" s="9" t="s">
        <v>204</v>
      </c>
      <c r="E4072" s="9" t="s">
        <v>205</v>
      </c>
      <c r="F4072" s="9" t="s">
        <v>204</v>
      </c>
      <c r="G4072" s="9" t="s">
        <v>205</v>
      </c>
      <c r="H4072" s="9" t="s">
        <v>206</v>
      </c>
      <c r="I4072" s="9" t="s">
        <v>207</v>
      </c>
      <c r="J4072" s="86" t="s">
        <v>38</v>
      </c>
      <c r="K4072" s="87">
        <v>100</v>
      </c>
      <c r="L4072" s="94">
        <v>711000000</v>
      </c>
      <c r="M4072" s="26" t="s">
        <v>73</v>
      </c>
      <c r="N4072" s="11" t="s">
        <v>248</v>
      </c>
      <c r="O4072" s="26" t="s">
        <v>73</v>
      </c>
      <c r="P4072" s="86" t="s">
        <v>81</v>
      </c>
      <c r="Q4072" s="9" t="s">
        <v>208</v>
      </c>
      <c r="R4072" s="8" t="s">
        <v>121</v>
      </c>
      <c r="S4072" s="86" t="s">
        <v>81</v>
      </c>
      <c r="T4072" s="86" t="s">
        <v>51</v>
      </c>
      <c r="U4072" s="86"/>
      <c r="V4072" s="88">
        <v>1875000</v>
      </c>
      <c r="W4072" s="88">
        <v>1875000</v>
      </c>
      <c r="X4072" s="89">
        <f>W4072*1.12</f>
        <v>2100000</v>
      </c>
      <c r="Y4072" s="90" t="s">
        <v>77</v>
      </c>
      <c r="Z4072" s="86">
        <v>2016</v>
      </c>
      <c r="AA4072" s="221"/>
      <c r="AB4072" s="2" t="s">
        <v>126</v>
      </c>
      <c r="AC4072" s="2" t="s">
        <v>209</v>
      </c>
      <c r="AD4072" s="21"/>
      <c r="AE4072" s="21"/>
      <c r="AF4072" s="21"/>
      <c r="AG4072" s="82"/>
      <c r="AH4072" s="21"/>
      <c r="AI4072" s="21"/>
      <c r="AJ4072" s="21"/>
      <c r="AK4072" s="82" t="s">
        <v>210</v>
      </c>
    </row>
    <row r="4073" spans="1:37" ht="100.5" customHeight="1">
      <c r="A4073" s="20" t="s">
        <v>211</v>
      </c>
      <c r="B4073" s="25" t="s">
        <v>33</v>
      </c>
      <c r="C4073" s="35" t="s">
        <v>212</v>
      </c>
      <c r="D4073" s="35" t="s">
        <v>213</v>
      </c>
      <c r="E4073" s="35" t="s">
        <v>214</v>
      </c>
      <c r="F4073" s="35" t="s">
        <v>215</v>
      </c>
      <c r="G4073" s="35" t="s">
        <v>216</v>
      </c>
      <c r="H4073" s="35" t="s">
        <v>217</v>
      </c>
      <c r="I4073" s="35" t="s">
        <v>218</v>
      </c>
      <c r="J4073" s="35" t="s">
        <v>38</v>
      </c>
      <c r="K4073" s="35">
        <v>80</v>
      </c>
      <c r="L4073" s="94">
        <v>711000000</v>
      </c>
      <c r="M4073" s="26" t="s">
        <v>73</v>
      </c>
      <c r="N4073" s="11" t="s">
        <v>248</v>
      </c>
      <c r="O4073" s="26" t="s">
        <v>73</v>
      </c>
      <c r="P4073" s="35" t="s">
        <v>81</v>
      </c>
      <c r="Q4073" s="35" t="s">
        <v>219</v>
      </c>
      <c r="R4073" s="35" t="s">
        <v>220</v>
      </c>
      <c r="S4073" s="35" t="s">
        <v>81</v>
      </c>
      <c r="T4073" s="36" t="s">
        <v>51</v>
      </c>
      <c r="U4073" s="37"/>
      <c r="V4073" s="38">
        <v>1000000</v>
      </c>
      <c r="W4073" s="38">
        <v>1000000</v>
      </c>
      <c r="X4073" s="89">
        <f>W4073*1.12</f>
        <v>1120000</v>
      </c>
      <c r="Y4073" s="35" t="s">
        <v>77</v>
      </c>
      <c r="Z4073" s="35">
        <v>2016</v>
      </c>
      <c r="AA4073" s="227"/>
      <c r="AB4073" s="48" t="s">
        <v>221</v>
      </c>
      <c r="AC4073" s="2" t="s">
        <v>340</v>
      </c>
      <c r="AD4073" s="24"/>
      <c r="AE4073" s="24"/>
      <c r="AF4073" s="24"/>
      <c r="AG4073" s="82"/>
      <c r="AH4073" s="24"/>
      <c r="AI4073" s="24"/>
      <c r="AJ4073" s="24"/>
      <c r="AK4073" s="82" t="s">
        <v>222</v>
      </c>
    </row>
    <row r="4074" spans="1:37" ht="100.5" customHeight="1">
      <c r="A4074" s="20" t="s">
        <v>242</v>
      </c>
      <c r="B4074" s="49" t="s">
        <v>243</v>
      </c>
      <c r="C4074" s="50" t="s">
        <v>252</v>
      </c>
      <c r="D4074" s="50" t="s">
        <v>244</v>
      </c>
      <c r="E4074" s="51" t="s">
        <v>245</v>
      </c>
      <c r="F4074" s="50" t="s">
        <v>244</v>
      </c>
      <c r="G4074" s="51" t="s">
        <v>246</v>
      </c>
      <c r="H4074" s="51" t="s">
        <v>692</v>
      </c>
      <c r="I4074" s="51" t="s">
        <v>247</v>
      </c>
      <c r="J4074" s="52" t="s">
        <v>38</v>
      </c>
      <c r="K4074" s="53">
        <v>100</v>
      </c>
      <c r="L4074" s="94">
        <v>711000000</v>
      </c>
      <c r="M4074" s="26" t="s">
        <v>73</v>
      </c>
      <c r="N4074" s="54" t="s">
        <v>248</v>
      </c>
      <c r="O4074" s="49" t="s">
        <v>249</v>
      </c>
      <c r="P4074" s="51"/>
      <c r="Q4074" s="55" t="s">
        <v>250</v>
      </c>
      <c r="R4074" s="50" t="s">
        <v>251</v>
      </c>
      <c r="S4074" s="56"/>
      <c r="T4074" s="36" t="s">
        <v>51</v>
      </c>
      <c r="U4074" s="56"/>
      <c r="V4074" s="57">
        <v>251679.84</v>
      </c>
      <c r="W4074" s="57">
        <v>251679.84</v>
      </c>
      <c r="X4074" s="57">
        <v>251679.84</v>
      </c>
      <c r="Y4074" s="58" t="s">
        <v>77</v>
      </c>
      <c r="Z4074" s="50">
        <v>2016</v>
      </c>
      <c r="AA4074" s="228"/>
      <c r="AB4074" s="2" t="s">
        <v>2193</v>
      </c>
      <c r="AC4074" s="21" t="s">
        <v>277</v>
      </c>
      <c r="AD4074" s="24"/>
      <c r="AE4074" s="24"/>
      <c r="AF4074" s="24"/>
      <c r="AG4074" s="24"/>
      <c r="AH4074" s="24"/>
      <c r="AI4074" s="24"/>
      <c r="AJ4074" s="24"/>
      <c r="AK4074" s="24"/>
    </row>
    <row r="4075" spans="1:37" ht="100.5" customHeight="1">
      <c r="A4075" s="20" t="s">
        <v>278</v>
      </c>
      <c r="B4075" s="49" t="s">
        <v>243</v>
      </c>
      <c r="C4075" s="50" t="s">
        <v>252</v>
      </c>
      <c r="D4075" s="50" t="s">
        <v>244</v>
      </c>
      <c r="E4075" s="51" t="s">
        <v>245</v>
      </c>
      <c r="F4075" s="50" t="s">
        <v>244</v>
      </c>
      <c r="G4075" s="51" t="s">
        <v>246</v>
      </c>
      <c r="H4075" s="51" t="s">
        <v>692</v>
      </c>
      <c r="I4075" s="51" t="s">
        <v>247</v>
      </c>
      <c r="J4075" s="52" t="s">
        <v>38</v>
      </c>
      <c r="K4075" s="53">
        <v>100</v>
      </c>
      <c r="L4075" s="94">
        <v>711000000</v>
      </c>
      <c r="M4075" s="26" t="s">
        <v>73</v>
      </c>
      <c r="N4075" s="54" t="s">
        <v>248</v>
      </c>
      <c r="O4075" s="49" t="s">
        <v>253</v>
      </c>
      <c r="P4075" s="51"/>
      <c r="Q4075" s="55" t="s">
        <v>250</v>
      </c>
      <c r="R4075" s="50" t="s">
        <v>251</v>
      </c>
      <c r="S4075" s="59"/>
      <c r="T4075" s="36" t="s">
        <v>51</v>
      </c>
      <c r="U4075" s="59"/>
      <c r="V4075" s="60">
        <v>188760.06</v>
      </c>
      <c r="W4075" s="60">
        <v>188760.06</v>
      </c>
      <c r="X4075" s="60">
        <v>188760.06</v>
      </c>
      <c r="Y4075" s="58" t="s">
        <v>77</v>
      </c>
      <c r="Z4075" s="50">
        <v>2016</v>
      </c>
      <c r="AA4075" s="228"/>
      <c r="AB4075" s="2" t="s">
        <v>2193</v>
      </c>
      <c r="AC4075" s="21" t="s">
        <v>277</v>
      </c>
      <c r="AD4075" s="24"/>
      <c r="AE4075" s="24"/>
      <c r="AF4075" s="24"/>
      <c r="AG4075" s="24"/>
      <c r="AH4075" s="24"/>
      <c r="AI4075" s="24"/>
      <c r="AJ4075" s="24"/>
      <c r="AK4075" s="24"/>
    </row>
    <row r="4076" spans="1:37" ht="100.5" customHeight="1">
      <c r="A4076" s="20" t="s">
        <v>279</v>
      </c>
      <c r="B4076" s="61" t="s">
        <v>243</v>
      </c>
      <c r="C4076" s="50" t="s">
        <v>252</v>
      </c>
      <c r="D4076" s="50" t="s">
        <v>244</v>
      </c>
      <c r="E4076" s="51" t="s">
        <v>245</v>
      </c>
      <c r="F4076" s="50" t="s">
        <v>244</v>
      </c>
      <c r="G4076" s="51" t="s">
        <v>246</v>
      </c>
      <c r="H4076" s="51" t="s">
        <v>692</v>
      </c>
      <c r="I4076" s="51" t="s">
        <v>247</v>
      </c>
      <c r="J4076" s="62" t="s">
        <v>38</v>
      </c>
      <c r="K4076" s="63">
        <v>100</v>
      </c>
      <c r="L4076" s="94">
        <v>711000000</v>
      </c>
      <c r="M4076" s="26" t="s">
        <v>73</v>
      </c>
      <c r="N4076" s="54" t="s">
        <v>248</v>
      </c>
      <c r="O4076" s="61" t="s">
        <v>254</v>
      </c>
      <c r="P4076" s="64"/>
      <c r="Q4076" s="55" t="s">
        <v>250</v>
      </c>
      <c r="R4076" s="65" t="s">
        <v>251</v>
      </c>
      <c r="S4076" s="59"/>
      <c r="T4076" s="36" t="s">
        <v>51</v>
      </c>
      <c r="U4076" s="59"/>
      <c r="V4076" s="60">
        <v>104870</v>
      </c>
      <c r="W4076" s="60">
        <v>104870</v>
      </c>
      <c r="X4076" s="60">
        <v>104870</v>
      </c>
      <c r="Y4076" s="58" t="s">
        <v>77</v>
      </c>
      <c r="Z4076" s="50">
        <v>2016</v>
      </c>
      <c r="AA4076" s="228"/>
      <c r="AB4076" s="2" t="s">
        <v>2193</v>
      </c>
      <c r="AC4076" s="21" t="s">
        <v>277</v>
      </c>
      <c r="AD4076" s="24"/>
      <c r="AE4076" s="24"/>
      <c r="AF4076" s="24"/>
      <c r="AG4076" s="24"/>
      <c r="AH4076" s="24"/>
      <c r="AI4076" s="24"/>
      <c r="AJ4076" s="24"/>
      <c r="AK4076" s="24"/>
    </row>
    <row r="4077" spans="1:37" ht="100.5" customHeight="1">
      <c r="A4077" s="20" t="s">
        <v>280</v>
      </c>
      <c r="B4077" s="49" t="s">
        <v>243</v>
      </c>
      <c r="C4077" s="50" t="s">
        <v>252</v>
      </c>
      <c r="D4077" s="50" t="s">
        <v>244</v>
      </c>
      <c r="E4077" s="51" t="s">
        <v>245</v>
      </c>
      <c r="F4077" s="50" t="s">
        <v>244</v>
      </c>
      <c r="G4077" s="51" t="s">
        <v>246</v>
      </c>
      <c r="H4077" s="51" t="s">
        <v>692</v>
      </c>
      <c r="I4077" s="51" t="s">
        <v>247</v>
      </c>
      <c r="J4077" s="52" t="s">
        <v>38</v>
      </c>
      <c r="K4077" s="53">
        <v>100</v>
      </c>
      <c r="L4077" s="94">
        <v>711000000</v>
      </c>
      <c r="M4077" s="26" t="s">
        <v>73</v>
      </c>
      <c r="N4077" s="54" t="s">
        <v>248</v>
      </c>
      <c r="O4077" s="49" t="s">
        <v>255</v>
      </c>
      <c r="P4077" s="49"/>
      <c r="Q4077" s="55" t="s">
        <v>250</v>
      </c>
      <c r="R4077" s="50" t="s">
        <v>251</v>
      </c>
      <c r="S4077" s="66"/>
      <c r="T4077" s="36" t="s">
        <v>51</v>
      </c>
      <c r="U4077" s="59"/>
      <c r="V4077" s="60">
        <v>353900</v>
      </c>
      <c r="W4077" s="60">
        <v>353900</v>
      </c>
      <c r="X4077" s="60">
        <v>353900</v>
      </c>
      <c r="Y4077" s="58" t="s">
        <v>77</v>
      </c>
      <c r="Z4077" s="50">
        <v>2016</v>
      </c>
      <c r="AA4077" s="228"/>
      <c r="AB4077" s="2" t="s">
        <v>2193</v>
      </c>
      <c r="AC4077" s="21" t="s">
        <v>277</v>
      </c>
      <c r="AD4077" s="24"/>
      <c r="AE4077" s="24"/>
      <c r="AF4077" s="24"/>
      <c r="AG4077" s="24"/>
      <c r="AH4077" s="24"/>
      <c r="AI4077" s="24"/>
      <c r="AJ4077" s="24"/>
      <c r="AK4077" s="24"/>
    </row>
    <row r="4078" spans="1:37" ht="100.5" customHeight="1">
      <c r="A4078" s="20" t="s">
        <v>281</v>
      </c>
      <c r="B4078" s="49" t="s">
        <v>243</v>
      </c>
      <c r="C4078" s="50" t="s">
        <v>252</v>
      </c>
      <c r="D4078" s="50" t="s">
        <v>244</v>
      </c>
      <c r="E4078" s="51" t="s">
        <v>245</v>
      </c>
      <c r="F4078" s="50" t="s">
        <v>244</v>
      </c>
      <c r="G4078" s="51" t="s">
        <v>246</v>
      </c>
      <c r="H4078" s="51" t="s">
        <v>692</v>
      </c>
      <c r="I4078" s="51" t="s">
        <v>247</v>
      </c>
      <c r="J4078" s="52" t="s">
        <v>38</v>
      </c>
      <c r="K4078" s="53">
        <v>100</v>
      </c>
      <c r="L4078" s="94">
        <v>711000000</v>
      </c>
      <c r="M4078" s="26" t="s">
        <v>73</v>
      </c>
      <c r="N4078" s="54" t="s">
        <v>248</v>
      </c>
      <c r="O4078" s="52" t="s">
        <v>256</v>
      </c>
      <c r="P4078" s="49"/>
      <c r="Q4078" s="55" t="s">
        <v>250</v>
      </c>
      <c r="R4078" s="50" t="s">
        <v>251</v>
      </c>
      <c r="S4078" s="66"/>
      <c r="T4078" s="36" t="s">
        <v>51</v>
      </c>
      <c r="U4078" s="59"/>
      <c r="V4078" s="60">
        <v>61404</v>
      </c>
      <c r="W4078" s="60">
        <v>61404</v>
      </c>
      <c r="X4078" s="60">
        <v>61404</v>
      </c>
      <c r="Y4078" s="58" t="s">
        <v>77</v>
      </c>
      <c r="Z4078" s="50">
        <v>2016</v>
      </c>
      <c r="AA4078" s="228"/>
      <c r="AB4078" s="2" t="s">
        <v>2193</v>
      </c>
      <c r="AC4078" s="21" t="s">
        <v>277</v>
      </c>
      <c r="AD4078" s="24"/>
      <c r="AE4078" s="24"/>
      <c r="AF4078" s="24"/>
      <c r="AG4078" s="24"/>
      <c r="AH4078" s="24"/>
      <c r="AI4078" s="24"/>
      <c r="AJ4078" s="24"/>
      <c r="AK4078" s="24"/>
    </row>
    <row r="4079" spans="1:37" ht="100.5" customHeight="1">
      <c r="A4079" s="20" t="s">
        <v>282</v>
      </c>
      <c r="B4079" s="49" t="s">
        <v>243</v>
      </c>
      <c r="C4079" s="50" t="s">
        <v>252</v>
      </c>
      <c r="D4079" s="50" t="s">
        <v>244</v>
      </c>
      <c r="E4079" s="51" t="s">
        <v>245</v>
      </c>
      <c r="F4079" s="50" t="s">
        <v>244</v>
      </c>
      <c r="G4079" s="51" t="s">
        <v>246</v>
      </c>
      <c r="H4079" s="51" t="s">
        <v>692</v>
      </c>
      <c r="I4079" s="51" t="s">
        <v>247</v>
      </c>
      <c r="J4079" s="52" t="s">
        <v>38</v>
      </c>
      <c r="K4079" s="53">
        <v>100</v>
      </c>
      <c r="L4079" s="94">
        <v>711000000</v>
      </c>
      <c r="M4079" s="26" t="s">
        <v>73</v>
      </c>
      <c r="N4079" s="54" t="s">
        <v>248</v>
      </c>
      <c r="O4079" s="52" t="s">
        <v>257</v>
      </c>
      <c r="P4079" s="49"/>
      <c r="Q4079" s="55" t="s">
        <v>250</v>
      </c>
      <c r="R4079" s="50" t="s">
        <v>251</v>
      </c>
      <c r="S4079" s="66"/>
      <c r="T4079" s="36" t="s">
        <v>51</v>
      </c>
      <c r="U4079" s="59"/>
      <c r="V4079" s="60">
        <v>149406.72</v>
      </c>
      <c r="W4079" s="60">
        <v>149406.72</v>
      </c>
      <c r="X4079" s="60">
        <v>149406.72</v>
      </c>
      <c r="Y4079" s="58" t="s">
        <v>77</v>
      </c>
      <c r="Z4079" s="50">
        <v>2016</v>
      </c>
      <c r="AA4079" s="228"/>
      <c r="AB4079" s="2" t="s">
        <v>2193</v>
      </c>
      <c r="AC4079" s="21" t="s">
        <v>277</v>
      </c>
      <c r="AD4079" s="24"/>
      <c r="AE4079" s="24"/>
      <c r="AF4079" s="24"/>
      <c r="AG4079" s="24"/>
      <c r="AH4079" s="24"/>
      <c r="AI4079" s="24"/>
      <c r="AJ4079" s="24"/>
      <c r="AK4079" s="24"/>
    </row>
    <row r="4080" spans="1:37" ht="100.5" customHeight="1">
      <c r="A4080" s="20" t="s">
        <v>283</v>
      </c>
      <c r="B4080" s="49" t="s">
        <v>243</v>
      </c>
      <c r="C4080" s="50" t="s">
        <v>252</v>
      </c>
      <c r="D4080" s="50" t="s">
        <v>244</v>
      </c>
      <c r="E4080" s="51" t="s">
        <v>245</v>
      </c>
      <c r="F4080" s="50" t="s">
        <v>244</v>
      </c>
      <c r="G4080" s="51" t="s">
        <v>246</v>
      </c>
      <c r="H4080" s="51" t="s">
        <v>692</v>
      </c>
      <c r="I4080" s="51" t="s">
        <v>247</v>
      </c>
      <c r="J4080" s="52" t="s">
        <v>38</v>
      </c>
      <c r="K4080" s="53">
        <v>100</v>
      </c>
      <c r="L4080" s="94">
        <v>711000000</v>
      </c>
      <c r="M4080" s="26" t="s">
        <v>73</v>
      </c>
      <c r="N4080" s="54" t="s">
        <v>248</v>
      </c>
      <c r="O4080" s="52" t="s">
        <v>258</v>
      </c>
      <c r="P4080" s="52"/>
      <c r="Q4080" s="55" t="s">
        <v>250</v>
      </c>
      <c r="R4080" s="50" t="s">
        <v>251</v>
      </c>
      <c r="S4080" s="67"/>
      <c r="T4080" s="36" t="s">
        <v>51</v>
      </c>
      <c r="U4080" s="59"/>
      <c r="V4080" s="60">
        <v>226665</v>
      </c>
      <c r="W4080" s="60">
        <v>226665</v>
      </c>
      <c r="X4080" s="60">
        <v>226665</v>
      </c>
      <c r="Y4080" s="58" t="s">
        <v>77</v>
      </c>
      <c r="Z4080" s="50">
        <v>2016</v>
      </c>
      <c r="AA4080" s="228"/>
      <c r="AB4080" s="2" t="s">
        <v>2193</v>
      </c>
      <c r="AC4080" s="21" t="s">
        <v>277</v>
      </c>
      <c r="AD4080" s="24"/>
      <c r="AE4080" s="24"/>
      <c r="AF4080" s="24"/>
      <c r="AG4080" s="24"/>
      <c r="AH4080" s="24"/>
      <c r="AI4080" s="24"/>
      <c r="AJ4080" s="24"/>
      <c r="AK4080" s="24"/>
    </row>
    <row r="4081" spans="1:37" ht="100.5" customHeight="1">
      <c r="A4081" s="20" t="s">
        <v>284</v>
      </c>
      <c r="B4081" s="49" t="s">
        <v>243</v>
      </c>
      <c r="C4081" s="50" t="s">
        <v>252</v>
      </c>
      <c r="D4081" s="50" t="s">
        <v>244</v>
      </c>
      <c r="E4081" s="51" t="s">
        <v>245</v>
      </c>
      <c r="F4081" s="50" t="s">
        <v>244</v>
      </c>
      <c r="G4081" s="51" t="s">
        <v>246</v>
      </c>
      <c r="H4081" s="51" t="s">
        <v>692</v>
      </c>
      <c r="I4081" s="51" t="s">
        <v>247</v>
      </c>
      <c r="J4081" s="52" t="s">
        <v>38</v>
      </c>
      <c r="K4081" s="53">
        <v>100</v>
      </c>
      <c r="L4081" s="94">
        <v>711000000</v>
      </c>
      <c r="M4081" s="26" t="s">
        <v>73</v>
      </c>
      <c r="N4081" s="54" t="s">
        <v>248</v>
      </c>
      <c r="O4081" s="49" t="s">
        <v>259</v>
      </c>
      <c r="P4081" s="51"/>
      <c r="Q4081" s="55" t="s">
        <v>250</v>
      </c>
      <c r="R4081" s="50" t="s">
        <v>251</v>
      </c>
      <c r="S4081" s="59"/>
      <c r="T4081" s="36" t="s">
        <v>51</v>
      </c>
      <c r="U4081" s="59"/>
      <c r="V4081" s="60">
        <v>230706.08</v>
      </c>
      <c r="W4081" s="60">
        <v>230706.08</v>
      </c>
      <c r="X4081" s="60">
        <v>230706.08</v>
      </c>
      <c r="Y4081" s="58" t="s">
        <v>77</v>
      </c>
      <c r="Z4081" s="50">
        <v>2016</v>
      </c>
      <c r="AA4081" s="228"/>
      <c r="AB4081" s="2" t="s">
        <v>2193</v>
      </c>
      <c r="AC4081" s="21" t="s">
        <v>277</v>
      </c>
      <c r="AD4081" s="24"/>
      <c r="AE4081" s="24"/>
      <c r="AF4081" s="24"/>
      <c r="AG4081" s="24"/>
      <c r="AH4081" s="24"/>
      <c r="AI4081" s="24"/>
      <c r="AJ4081" s="24"/>
      <c r="AK4081" s="24"/>
    </row>
    <row r="4082" spans="1:37" ht="100.5" customHeight="1">
      <c r="A4082" s="20" t="s">
        <v>285</v>
      </c>
      <c r="B4082" s="49" t="s">
        <v>243</v>
      </c>
      <c r="C4082" s="50" t="s">
        <v>252</v>
      </c>
      <c r="D4082" s="50" t="s">
        <v>244</v>
      </c>
      <c r="E4082" s="51" t="s">
        <v>245</v>
      </c>
      <c r="F4082" s="50" t="s">
        <v>244</v>
      </c>
      <c r="G4082" s="51" t="s">
        <v>246</v>
      </c>
      <c r="H4082" s="51" t="s">
        <v>692</v>
      </c>
      <c r="I4082" s="51" t="s">
        <v>247</v>
      </c>
      <c r="J4082" s="52" t="s">
        <v>38</v>
      </c>
      <c r="K4082" s="53">
        <v>100</v>
      </c>
      <c r="L4082" s="94">
        <v>711000000</v>
      </c>
      <c r="M4082" s="26" t="s">
        <v>73</v>
      </c>
      <c r="N4082" s="54" t="s">
        <v>248</v>
      </c>
      <c r="O4082" s="49" t="s">
        <v>260</v>
      </c>
      <c r="P4082" s="51"/>
      <c r="Q4082" s="55" t="s">
        <v>250</v>
      </c>
      <c r="R4082" s="50" t="s">
        <v>251</v>
      </c>
      <c r="S4082" s="59"/>
      <c r="T4082" s="36" t="s">
        <v>51</v>
      </c>
      <c r="U4082" s="59"/>
      <c r="V4082" s="60">
        <v>251680</v>
      </c>
      <c r="W4082" s="60">
        <v>251680</v>
      </c>
      <c r="X4082" s="60">
        <v>251680</v>
      </c>
      <c r="Y4082" s="58" t="s">
        <v>77</v>
      </c>
      <c r="Z4082" s="50">
        <v>2016</v>
      </c>
      <c r="AA4082" s="228"/>
      <c r="AB4082" s="2" t="s">
        <v>2193</v>
      </c>
      <c r="AC4082" s="21" t="s">
        <v>277</v>
      </c>
      <c r="AD4082" s="24"/>
      <c r="AE4082" s="24"/>
      <c r="AF4082" s="24"/>
      <c r="AG4082" s="24"/>
      <c r="AH4082" s="24"/>
      <c r="AI4082" s="24"/>
      <c r="AJ4082" s="24"/>
      <c r="AK4082" s="24"/>
    </row>
    <row r="4083" spans="1:37" ht="100.5" customHeight="1">
      <c r="A4083" s="20" t="s">
        <v>286</v>
      </c>
      <c r="B4083" s="5" t="s">
        <v>243</v>
      </c>
      <c r="C4083" s="25" t="s">
        <v>115</v>
      </c>
      <c r="D4083" s="25" t="s">
        <v>116</v>
      </c>
      <c r="E4083" s="8" t="s">
        <v>261</v>
      </c>
      <c r="F4083" s="25" t="s">
        <v>116</v>
      </c>
      <c r="G4083" s="8" t="s">
        <v>261</v>
      </c>
      <c r="H4083" s="3" t="s">
        <v>262</v>
      </c>
      <c r="I4083" s="8" t="s">
        <v>263</v>
      </c>
      <c r="J4083" s="68" t="s">
        <v>38</v>
      </c>
      <c r="K4083" s="10">
        <v>100</v>
      </c>
      <c r="L4083" s="94">
        <v>711000000</v>
      </c>
      <c r="M4083" s="26" t="s">
        <v>73</v>
      </c>
      <c r="N4083" s="69" t="s">
        <v>248</v>
      </c>
      <c r="O4083" s="5" t="s">
        <v>264</v>
      </c>
      <c r="P4083" s="3"/>
      <c r="Q4083" s="12" t="s">
        <v>250</v>
      </c>
      <c r="R4083" s="8" t="s">
        <v>251</v>
      </c>
      <c r="S4083" s="51"/>
      <c r="T4083" s="36" t="s">
        <v>51</v>
      </c>
      <c r="U4083" s="70"/>
      <c r="V4083" s="60">
        <v>1425799.16</v>
      </c>
      <c r="W4083" s="60">
        <v>1425799.16</v>
      </c>
      <c r="X4083" s="60">
        <v>1425799.16</v>
      </c>
      <c r="Y4083" s="71" t="s">
        <v>77</v>
      </c>
      <c r="Z4083" s="8">
        <v>2016</v>
      </c>
      <c r="AA4083" s="228"/>
      <c r="AB4083" s="2" t="s">
        <v>2193</v>
      </c>
      <c r="AC4083" s="21" t="s">
        <v>277</v>
      </c>
      <c r="AD4083" s="24"/>
      <c r="AE4083" s="24"/>
      <c r="AF4083" s="24"/>
      <c r="AG4083" s="24"/>
      <c r="AH4083" s="24"/>
      <c r="AI4083" s="24"/>
      <c r="AJ4083" s="24"/>
      <c r="AK4083" s="24"/>
    </row>
    <row r="4084" spans="1:37" ht="100.5" customHeight="1">
      <c r="A4084" s="20" t="s">
        <v>287</v>
      </c>
      <c r="B4084" s="72" t="s">
        <v>243</v>
      </c>
      <c r="C4084" s="73" t="s">
        <v>115</v>
      </c>
      <c r="D4084" s="73" t="s">
        <v>116</v>
      </c>
      <c r="E4084" s="74" t="s">
        <v>261</v>
      </c>
      <c r="F4084" s="73" t="s">
        <v>116</v>
      </c>
      <c r="G4084" s="74" t="s">
        <v>261</v>
      </c>
      <c r="H4084" s="75" t="s">
        <v>262</v>
      </c>
      <c r="I4084" s="74" t="s">
        <v>263</v>
      </c>
      <c r="J4084" s="76" t="s">
        <v>38</v>
      </c>
      <c r="K4084" s="77">
        <v>100</v>
      </c>
      <c r="L4084" s="94">
        <v>711000000</v>
      </c>
      <c r="M4084" s="26" t="s">
        <v>73</v>
      </c>
      <c r="N4084" s="69" t="s">
        <v>248</v>
      </c>
      <c r="O4084" s="72" t="s">
        <v>265</v>
      </c>
      <c r="P4084" s="75"/>
      <c r="Q4084" s="12" t="s">
        <v>250</v>
      </c>
      <c r="R4084" s="74" t="s">
        <v>251</v>
      </c>
      <c r="S4084" s="64"/>
      <c r="T4084" s="36" t="s">
        <v>51</v>
      </c>
      <c r="U4084" s="78"/>
      <c r="V4084" s="79">
        <v>2408932.16</v>
      </c>
      <c r="W4084" s="79">
        <v>2408932.16</v>
      </c>
      <c r="X4084" s="79">
        <v>2408932.16</v>
      </c>
      <c r="Y4084" s="71" t="s">
        <v>77</v>
      </c>
      <c r="Z4084" s="8">
        <v>2016</v>
      </c>
      <c r="AA4084" s="228"/>
      <c r="AB4084" s="2" t="s">
        <v>2193</v>
      </c>
      <c r="AC4084" s="21" t="s">
        <v>277</v>
      </c>
      <c r="AD4084" s="24"/>
      <c r="AE4084" s="24"/>
      <c r="AF4084" s="24"/>
      <c r="AG4084" s="24"/>
      <c r="AH4084" s="24"/>
      <c r="AI4084" s="24"/>
      <c r="AJ4084" s="24"/>
      <c r="AK4084" s="24"/>
    </row>
    <row r="4085" spans="1:37" ht="100.5" customHeight="1">
      <c r="A4085" s="20" t="s">
        <v>288</v>
      </c>
      <c r="B4085" s="5" t="s">
        <v>243</v>
      </c>
      <c r="C4085" s="25" t="s">
        <v>115</v>
      </c>
      <c r="D4085" s="25" t="s">
        <v>116</v>
      </c>
      <c r="E4085" s="8" t="s">
        <v>261</v>
      </c>
      <c r="F4085" s="25" t="s">
        <v>116</v>
      </c>
      <c r="G4085" s="8" t="s">
        <v>261</v>
      </c>
      <c r="H4085" s="3" t="s">
        <v>262</v>
      </c>
      <c r="I4085" s="8" t="s">
        <v>263</v>
      </c>
      <c r="J4085" s="68" t="s">
        <v>38</v>
      </c>
      <c r="K4085" s="10">
        <v>100</v>
      </c>
      <c r="L4085" s="94">
        <v>711000000</v>
      </c>
      <c r="M4085" s="26" t="s">
        <v>73</v>
      </c>
      <c r="N4085" s="69" t="s">
        <v>248</v>
      </c>
      <c r="O4085" s="5" t="s">
        <v>266</v>
      </c>
      <c r="P4085" s="3"/>
      <c r="Q4085" s="12" t="s">
        <v>250</v>
      </c>
      <c r="R4085" s="8" t="s">
        <v>251</v>
      </c>
      <c r="S4085" s="51"/>
      <c r="T4085" s="36" t="s">
        <v>51</v>
      </c>
      <c r="U4085" s="70"/>
      <c r="V4085" s="60">
        <v>1991775.32</v>
      </c>
      <c r="W4085" s="60">
        <v>1991775.32</v>
      </c>
      <c r="X4085" s="60">
        <v>1991775.32</v>
      </c>
      <c r="Y4085" s="71" t="s">
        <v>77</v>
      </c>
      <c r="Z4085" s="8">
        <v>2016</v>
      </c>
      <c r="AA4085" s="228"/>
      <c r="AB4085" s="2" t="s">
        <v>2193</v>
      </c>
      <c r="AC4085" s="21" t="s">
        <v>277</v>
      </c>
      <c r="AD4085" s="24"/>
      <c r="AE4085" s="24"/>
      <c r="AF4085" s="24"/>
      <c r="AG4085" s="24"/>
      <c r="AH4085" s="24"/>
      <c r="AI4085" s="24"/>
      <c r="AJ4085" s="24"/>
      <c r="AK4085" s="24"/>
    </row>
    <row r="4086" spans="1:37" ht="100.5" customHeight="1">
      <c r="A4086" s="20" t="s">
        <v>289</v>
      </c>
      <c r="B4086" s="5" t="s">
        <v>243</v>
      </c>
      <c r="C4086" s="25" t="s">
        <v>115</v>
      </c>
      <c r="D4086" s="25" t="s">
        <v>116</v>
      </c>
      <c r="E4086" s="8" t="s">
        <v>261</v>
      </c>
      <c r="F4086" s="25" t="s">
        <v>116</v>
      </c>
      <c r="G4086" s="8" t="s">
        <v>261</v>
      </c>
      <c r="H4086" s="3" t="s">
        <v>262</v>
      </c>
      <c r="I4086" s="8" t="s">
        <v>263</v>
      </c>
      <c r="J4086" s="68" t="s">
        <v>38</v>
      </c>
      <c r="K4086" s="10">
        <v>100</v>
      </c>
      <c r="L4086" s="94">
        <v>711000000</v>
      </c>
      <c r="M4086" s="26" t="s">
        <v>73</v>
      </c>
      <c r="N4086" s="69" t="s">
        <v>248</v>
      </c>
      <c r="O4086" s="68" t="s">
        <v>267</v>
      </c>
      <c r="P4086" s="3"/>
      <c r="Q4086" s="12" t="s">
        <v>250</v>
      </c>
      <c r="R4086" s="8" t="s">
        <v>251</v>
      </c>
      <c r="S4086" s="51"/>
      <c r="T4086" s="36" t="s">
        <v>51</v>
      </c>
      <c r="U4086" s="70"/>
      <c r="V4086" s="60">
        <v>789425</v>
      </c>
      <c r="W4086" s="60">
        <v>789425</v>
      </c>
      <c r="X4086" s="60">
        <v>789425</v>
      </c>
      <c r="Y4086" s="71" t="s">
        <v>77</v>
      </c>
      <c r="Z4086" s="8">
        <v>2016</v>
      </c>
      <c r="AA4086" s="228"/>
      <c r="AB4086" s="2" t="s">
        <v>2193</v>
      </c>
      <c r="AC4086" s="21" t="s">
        <v>277</v>
      </c>
      <c r="AD4086" s="24"/>
      <c r="AE4086" s="24"/>
      <c r="AF4086" s="24"/>
      <c r="AG4086" s="24"/>
      <c r="AH4086" s="24"/>
      <c r="AI4086" s="24"/>
      <c r="AJ4086" s="24"/>
      <c r="AK4086" s="24"/>
    </row>
    <row r="4087" spans="1:37" ht="100.5" customHeight="1">
      <c r="A4087" s="20" t="s">
        <v>290</v>
      </c>
      <c r="B4087" s="5" t="s">
        <v>243</v>
      </c>
      <c r="C4087" s="25" t="s">
        <v>115</v>
      </c>
      <c r="D4087" s="25" t="s">
        <v>116</v>
      </c>
      <c r="E4087" s="8" t="s">
        <v>261</v>
      </c>
      <c r="F4087" s="25" t="s">
        <v>116</v>
      </c>
      <c r="G4087" s="8" t="s">
        <v>261</v>
      </c>
      <c r="H4087" s="3" t="s">
        <v>262</v>
      </c>
      <c r="I4087" s="8" t="s">
        <v>263</v>
      </c>
      <c r="J4087" s="68" t="s">
        <v>38</v>
      </c>
      <c r="K4087" s="10">
        <v>100</v>
      </c>
      <c r="L4087" s="94">
        <v>711000000</v>
      </c>
      <c r="M4087" s="26" t="s">
        <v>73</v>
      </c>
      <c r="N4087" s="69" t="s">
        <v>248</v>
      </c>
      <c r="O4087" s="68" t="s">
        <v>268</v>
      </c>
      <c r="P4087" s="3"/>
      <c r="Q4087" s="12" t="s">
        <v>250</v>
      </c>
      <c r="R4087" s="8" t="s">
        <v>251</v>
      </c>
      <c r="S4087" s="51"/>
      <c r="T4087" s="36" t="s">
        <v>51</v>
      </c>
      <c r="U4087" s="70"/>
      <c r="V4087" s="60">
        <v>324766</v>
      </c>
      <c r="W4087" s="60">
        <v>324766</v>
      </c>
      <c r="X4087" s="60">
        <v>324766</v>
      </c>
      <c r="Y4087" s="71" t="s">
        <v>77</v>
      </c>
      <c r="Z4087" s="8">
        <v>2016</v>
      </c>
      <c r="AA4087" s="228"/>
      <c r="AB4087" s="2" t="s">
        <v>2193</v>
      </c>
      <c r="AC4087" s="21" t="s">
        <v>277</v>
      </c>
      <c r="AD4087" s="24"/>
      <c r="AE4087" s="24"/>
      <c r="AF4087" s="24"/>
      <c r="AG4087" s="24"/>
      <c r="AH4087" s="24"/>
      <c r="AI4087" s="24"/>
      <c r="AJ4087" s="24"/>
      <c r="AK4087" s="24"/>
    </row>
    <row r="4088" spans="1:37" ht="100.5" customHeight="1">
      <c r="A4088" s="20" t="s">
        <v>291</v>
      </c>
      <c r="B4088" s="5" t="s">
        <v>243</v>
      </c>
      <c r="C4088" s="25" t="s">
        <v>115</v>
      </c>
      <c r="D4088" s="25" t="s">
        <v>116</v>
      </c>
      <c r="E4088" s="8" t="s">
        <v>261</v>
      </c>
      <c r="F4088" s="25" t="s">
        <v>116</v>
      </c>
      <c r="G4088" s="8" t="s">
        <v>261</v>
      </c>
      <c r="H4088" s="3" t="s">
        <v>262</v>
      </c>
      <c r="I4088" s="8" t="s">
        <v>263</v>
      </c>
      <c r="J4088" s="68" t="s">
        <v>38</v>
      </c>
      <c r="K4088" s="10">
        <v>100</v>
      </c>
      <c r="L4088" s="94">
        <v>711000000</v>
      </c>
      <c r="M4088" s="26" t="s">
        <v>73</v>
      </c>
      <c r="N4088" s="69" t="s">
        <v>248</v>
      </c>
      <c r="O4088" s="8" t="s">
        <v>269</v>
      </c>
      <c r="P4088" s="3"/>
      <c r="Q4088" s="12" t="s">
        <v>250</v>
      </c>
      <c r="R4088" s="8" t="s">
        <v>251</v>
      </c>
      <c r="S4088" s="51"/>
      <c r="T4088" s="36" t="s">
        <v>51</v>
      </c>
      <c r="U4088" s="70"/>
      <c r="V4088" s="80">
        <v>379845.82</v>
      </c>
      <c r="W4088" s="80">
        <v>379845.82</v>
      </c>
      <c r="X4088" s="80">
        <v>379845.82</v>
      </c>
      <c r="Y4088" s="71" t="s">
        <v>77</v>
      </c>
      <c r="Z4088" s="8">
        <v>2016</v>
      </c>
      <c r="AA4088" s="228"/>
      <c r="AB4088" s="2" t="s">
        <v>2193</v>
      </c>
      <c r="AC4088" s="21" t="s">
        <v>277</v>
      </c>
      <c r="AD4088" s="24"/>
      <c r="AE4088" s="24"/>
      <c r="AF4088" s="24"/>
      <c r="AG4088" s="24"/>
      <c r="AH4088" s="24"/>
      <c r="AI4088" s="24"/>
      <c r="AJ4088" s="24"/>
      <c r="AK4088" s="24"/>
    </row>
    <row r="4089" spans="1:37" ht="100.5" customHeight="1">
      <c r="A4089" s="20" t="s">
        <v>292</v>
      </c>
      <c r="B4089" s="5" t="s">
        <v>243</v>
      </c>
      <c r="C4089" s="25" t="s">
        <v>115</v>
      </c>
      <c r="D4089" s="25" t="s">
        <v>116</v>
      </c>
      <c r="E4089" s="8" t="s">
        <v>261</v>
      </c>
      <c r="F4089" s="25" t="s">
        <v>116</v>
      </c>
      <c r="G4089" s="8" t="s">
        <v>261</v>
      </c>
      <c r="H4089" s="3" t="s">
        <v>262</v>
      </c>
      <c r="I4089" s="8" t="s">
        <v>263</v>
      </c>
      <c r="J4089" s="68" t="s">
        <v>38</v>
      </c>
      <c r="K4089" s="10">
        <v>100</v>
      </c>
      <c r="L4089" s="94">
        <v>711000000</v>
      </c>
      <c r="M4089" s="26" t="s">
        <v>73</v>
      </c>
      <c r="N4089" s="69" t="s">
        <v>248</v>
      </c>
      <c r="O4089" s="8" t="s">
        <v>270</v>
      </c>
      <c r="P4089" s="3"/>
      <c r="Q4089" s="12" t="s">
        <v>250</v>
      </c>
      <c r="R4089" s="8" t="s">
        <v>251</v>
      </c>
      <c r="S4089" s="51"/>
      <c r="T4089" s="36" t="s">
        <v>51</v>
      </c>
      <c r="U4089" s="70"/>
      <c r="V4089" s="60">
        <v>1167801.6000000001</v>
      </c>
      <c r="W4089" s="60">
        <v>1167801.6000000001</v>
      </c>
      <c r="X4089" s="60">
        <v>1167801.6000000001</v>
      </c>
      <c r="Y4089" s="71" t="s">
        <v>77</v>
      </c>
      <c r="Z4089" s="8">
        <v>2016</v>
      </c>
      <c r="AA4089" s="228"/>
      <c r="AB4089" s="2" t="s">
        <v>2193</v>
      </c>
      <c r="AC4089" s="21" t="s">
        <v>277</v>
      </c>
      <c r="AD4089" s="24"/>
      <c r="AE4089" s="24"/>
      <c r="AF4089" s="24"/>
      <c r="AG4089" s="24"/>
      <c r="AH4089" s="24"/>
      <c r="AI4089" s="24"/>
      <c r="AJ4089" s="24"/>
      <c r="AK4089" s="24"/>
    </row>
    <row r="4090" spans="1:37" ht="100.5" customHeight="1">
      <c r="A4090" s="20" t="s">
        <v>293</v>
      </c>
      <c r="B4090" s="5" t="s">
        <v>243</v>
      </c>
      <c r="C4090" s="25" t="s">
        <v>115</v>
      </c>
      <c r="D4090" s="25" t="s">
        <v>116</v>
      </c>
      <c r="E4090" s="8" t="s">
        <v>261</v>
      </c>
      <c r="F4090" s="25" t="s">
        <v>116</v>
      </c>
      <c r="G4090" s="8" t="s">
        <v>261</v>
      </c>
      <c r="H4090" s="3" t="s">
        <v>262</v>
      </c>
      <c r="I4090" s="8" t="s">
        <v>263</v>
      </c>
      <c r="J4090" s="68" t="s">
        <v>38</v>
      </c>
      <c r="K4090" s="10">
        <v>100</v>
      </c>
      <c r="L4090" s="94">
        <v>711000000</v>
      </c>
      <c r="M4090" s="26" t="s">
        <v>73</v>
      </c>
      <c r="N4090" s="69" t="s">
        <v>248</v>
      </c>
      <c r="O4090" s="5" t="s">
        <v>271</v>
      </c>
      <c r="P4090" s="3"/>
      <c r="Q4090" s="12" t="s">
        <v>250</v>
      </c>
      <c r="R4090" s="8" t="s">
        <v>251</v>
      </c>
      <c r="S4090" s="51"/>
      <c r="T4090" s="36" t="s">
        <v>51</v>
      </c>
      <c r="U4090" s="70"/>
      <c r="V4090" s="60">
        <v>1584449.84</v>
      </c>
      <c r="W4090" s="60">
        <v>1584449.84</v>
      </c>
      <c r="X4090" s="60">
        <v>1584449.84</v>
      </c>
      <c r="Y4090" s="71" t="s">
        <v>77</v>
      </c>
      <c r="Z4090" s="8">
        <v>2016</v>
      </c>
      <c r="AA4090" s="228"/>
      <c r="AB4090" s="2" t="s">
        <v>2193</v>
      </c>
      <c r="AC4090" s="21" t="s">
        <v>277</v>
      </c>
      <c r="AD4090" s="24"/>
      <c r="AE4090" s="24"/>
      <c r="AF4090" s="24"/>
      <c r="AG4090" s="24"/>
      <c r="AH4090" s="24"/>
      <c r="AI4090" s="24"/>
      <c r="AJ4090" s="24"/>
      <c r="AK4090" s="24"/>
    </row>
    <row r="4091" spans="1:37" ht="100.5" customHeight="1">
      <c r="A4091" s="20" t="s">
        <v>294</v>
      </c>
      <c r="B4091" s="5" t="s">
        <v>243</v>
      </c>
      <c r="C4091" s="25" t="s">
        <v>115</v>
      </c>
      <c r="D4091" s="25" t="s">
        <v>116</v>
      </c>
      <c r="E4091" s="8" t="s">
        <v>261</v>
      </c>
      <c r="F4091" s="25" t="s">
        <v>116</v>
      </c>
      <c r="G4091" s="8" t="s">
        <v>261</v>
      </c>
      <c r="H4091" s="3" t="s">
        <v>262</v>
      </c>
      <c r="I4091" s="8" t="s">
        <v>263</v>
      </c>
      <c r="J4091" s="68" t="s">
        <v>38</v>
      </c>
      <c r="K4091" s="10">
        <v>100</v>
      </c>
      <c r="L4091" s="94">
        <v>711000000</v>
      </c>
      <c r="M4091" s="26" t="s">
        <v>73</v>
      </c>
      <c r="N4091" s="69" t="s">
        <v>248</v>
      </c>
      <c r="O4091" s="3" t="s">
        <v>272</v>
      </c>
      <c r="P4091" s="3"/>
      <c r="Q4091" s="12" t="s">
        <v>250</v>
      </c>
      <c r="R4091" s="8" t="s">
        <v>251</v>
      </c>
      <c r="S4091" s="51"/>
      <c r="T4091" s="36" t="s">
        <v>51</v>
      </c>
      <c r="U4091" s="70"/>
      <c r="V4091" s="60">
        <v>433275.5</v>
      </c>
      <c r="W4091" s="60">
        <v>433275.5</v>
      </c>
      <c r="X4091" s="60">
        <v>433275.5</v>
      </c>
      <c r="Y4091" s="71" t="s">
        <v>77</v>
      </c>
      <c r="Z4091" s="8">
        <v>2016</v>
      </c>
      <c r="AA4091" s="228"/>
      <c r="AB4091" s="2" t="s">
        <v>2193</v>
      </c>
      <c r="AC4091" s="21" t="s">
        <v>277</v>
      </c>
      <c r="AD4091" s="24"/>
      <c r="AE4091" s="24"/>
      <c r="AF4091" s="24"/>
      <c r="AG4091" s="24"/>
      <c r="AH4091" s="24"/>
      <c r="AI4091" s="24"/>
      <c r="AJ4091" s="24"/>
      <c r="AK4091" s="24"/>
    </row>
    <row r="4092" spans="1:37" ht="100.5" customHeight="1">
      <c r="A4092" s="20" t="s">
        <v>295</v>
      </c>
      <c r="B4092" s="5" t="s">
        <v>243</v>
      </c>
      <c r="C4092" s="25" t="s">
        <v>115</v>
      </c>
      <c r="D4092" s="25" t="s">
        <v>116</v>
      </c>
      <c r="E4092" s="8" t="s">
        <v>261</v>
      </c>
      <c r="F4092" s="25" t="s">
        <v>116</v>
      </c>
      <c r="G4092" s="8" t="s">
        <v>261</v>
      </c>
      <c r="H4092" s="3" t="s">
        <v>262</v>
      </c>
      <c r="I4092" s="8" t="s">
        <v>263</v>
      </c>
      <c r="J4092" s="68" t="s">
        <v>38</v>
      </c>
      <c r="K4092" s="10">
        <v>100</v>
      </c>
      <c r="L4092" s="94">
        <v>711000000</v>
      </c>
      <c r="M4092" s="26" t="s">
        <v>73</v>
      </c>
      <c r="N4092" s="69" t="s">
        <v>248</v>
      </c>
      <c r="O4092" s="5" t="s">
        <v>273</v>
      </c>
      <c r="P4092" s="3"/>
      <c r="Q4092" s="12" t="s">
        <v>250</v>
      </c>
      <c r="R4092" s="8" t="s">
        <v>251</v>
      </c>
      <c r="S4092" s="51"/>
      <c r="T4092" s="36" t="s">
        <v>51</v>
      </c>
      <c r="U4092" s="70"/>
      <c r="V4092" s="60">
        <v>848193.84</v>
      </c>
      <c r="W4092" s="60">
        <v>848193.84</v>
      </c>
      <c r="X4092" s="60">
        <v>848193.84</v>
      </c>
      <c r="Y4092" s="71" t="s">
        <v>77</v>
      </c>
      <c r="Z4092" s="8">
        <v>2016</v>
      </c>
      <c r="AA4092" s="228"/>
      <c r="AB4092" s="2" t="s">
        <v>2193</v>
      </c>
      <c r="AC4092" s="21" t="s">
        <v>277</v>
      </c>
      <c r="AD4092" s="24"/>
      <c r="AE4092" s="24"/>
      <c r="AF4092" s="24"/>
      <c r="AG4092" s="24"/>
      <c r="AH4092" s="24"/>
      <c r="AI4092" s="24"/>
      <c r="AJ4092" s="24"/>
      <c r="AK4092" s="24"/>
    </row>
    <row r="4093" spans="1:37" ht="100.5" customHeight="1">
      <c r="A4093" s="20" t="s">
        <v>296</v>
      </c>
      <c r="B4093" s="5" t="s">
        <v>243</v>
      </c>
      <c r="C4093" s="25" t="s">
        <v>115</v>
      </c>
      <c r="D4093" s="25" t="s">
        <v>116</v>
      </c>
      <c r="E4093" s="8" t="s">
        <v>261</v>
      </c>
      <c r="F4093" s="25" t="s">
        <v>116</v>
      </c>
      <c r="G4093" s="8" t="s">
        <v>261</v>
      </c>
      <c r="H4093" s="3" t="s">
        <v>262</v>
      </c>
      <c r="I4093" s="8" t="s">
        <v>263</v>
      </c>
      <c r="J4093" s="68" t="s">
        <v>38</v>
      </c>
      <c r="K4093" s="10">
        <v>100</v>
      </c>
      <c r="L4093" s="94">
        <v>711000000</v>
      </c>
      <c r="M4093" s="26" t="s">
        <v>73</v>
      </c>
      <c r="N4093" s="69" t="s">
        <v>248</v>
      </c>
      <c r="O4093" s="5" t="s">
        <v>274</v>
      </c>
      <c r="P4093" s="3"/>
      <c r="Q4093" s="12" t="s">
        <v>250</v>
      </c>
      <c r="R4093" s="8" t="s">
        <v>251</v>
      </c>
      <c r="S4093" s="51"/>
      <c r="T4093" s="36" t="s">
        <v>51</v>
      </c>
      <c r="U4093" s="70"/>
      <c r="V4093" s="80">
        <v>654979</v>
      </c>
      <c r="W4093" s="80">
        <v>654979</v>
      </c>
      <c r="X4093" s="80">
        <v>654979</v>
      </c>
      <c r="Y4093" s="71" t="s">
        <v>77</v>
      </c>
      <c r="Z4093" s="8">
        <v>2016</v>
      </c>
      <c r="AA4093" s="228"/>
      <c r="AB4093" s="2" t="s">
        <v>2193</v>
      </c>
      <c r="AC4093" s="21" t="s">
        <v>277</v>
      </c>
      <c r="AD4093" s="24"/>
      <c r="AE4093" s="24"/>
      <c r="AF4093" s="24"/>
      <c r="AG4093" s="24"/>
      <c r="AH4093" s="24"/>
      <c r="AI4093" s="24"/>
      <c r="AJ4093" s="24"/>
      <c r="AK4093" s="24"/>
    </row>
    <row r="4094" spans="1:37" ht="100.5" customHeight="1">
      <c r="A4094" s="20" t="s">
        <v>297</v>
      </c>
      <c r="B4094" s="5" t="s">
        <v>243</v>
      </c>
      <c r="C4094" s="25" t="s">
        <v>115</v>
      </c>
      <c r="D4094" s="25" t="s">
        <v>116</v>
      </c>
      <c r="E4094" s="8" t="s">
        <v>261</v>
      </c>
      <c r="F4094" s="25" t="s">
        <v>116</v>
      </c>
      <c r="G4094" s="8" t="s">
        <v>261</v>
      </c>
      <c r="H4094" s="3" t="s">
        <v>262</v>
      </c>
      <c r="I4094" s="8" t="s">
        <v>263</v>
      </c>
      <c r="J4094" s="68" t="s">
        <v>38</v>
      </c>
      <c r="K4094" s="10">
        <v>100</v>
      </c>
      <c r="L4094" s="94">
        <v>711000000</v>
      </c>
      <c r="M4094" s="26" t="s">
        <v>73</v>
      </c>
      <c r="N4094" s="69" t="s">
        <v>248</v>
      </c>
      <c r="O4094" s="5" t="s">
        <v>275</v>
      </c>
      <c r="P4094" s="3"/>
      <c r="Q4094" s="12" t="s">
        <v>250</v>
      </c>
      <c r="R4094" s="8" t="s">
        <v>251</v>
      </c>
      <c r="S4094" s="51"/>
      <c r="T4094" s="36" t="s">
        <v>51</v>
      </c>
      <c r="U4094" s="70"/>
      <c r="V4094" s="60">
        <v>999163.5</v>
      </c>
      <c r="W4094" s="60">
        <v>999163.5</v>
      </c>
      <c r="X4094" s="60">
        <v>999163.5</v>
      </c>
      <c r="Y4094" s="71" t="s">
        <v>77</v>
      </c>
      <c r="Z4094" s="8">
        <v>2016</v>
      </c>
      <c r="AA4094" s="228"/>
      <c r="AB4094" s="2" t="s">
        <v>2193</v>
      </c>
      <c r="AC4094" s="21" t="s">
        <v>277</v>
      </c>
      <c r="AD4094" s="24"/>
      <c r="AE4094" s="24"/>
      <c r="AF4094" s="24"/>
      <c r="AG4094" s="24"/>
      <c r="AH4094" s="24"/>
      <c r="AI4094" s="24"/>
      <c r="AJ4094" s="24"/>
      <c r="AK4094" s="24"/>
    </row>
    <row r="4095" spans="1:37" ht="100.5" customHeight="1">
      <c r="A4095" s="20" t="s">
        <v>298</v>
      </c>
      <c r="B4095" s="5" t="s">
        <v>243</v>
      </c>
      <c r="C4095" s="25" t="s">
        <v>115</v>
      </c>
      <c r="D4095" s="25" t="s">
        <v>116</v>
      </c>
      <c r="E4095" s="8" t="s">
        <v>261</v>
      </c>
      <c r="F4095" s="25" t="s">
        <v>116</v>
      </c>
      <c r="G4095" s="8" t="s">
        <v>261</v>
      </c>
      <c r="H4095" s="3" t="s">
        <v>262</v>
      </c>
      <c r="I4095" s="8" t="s">
        <v>263</v>
      </c>
      <c r="J4095" s="68" t="s">
        <v>38</v>
      </c>
      <c r="K4095" s="10">
        <v>100</v>
      </c>
      <c r="L4095" s="94">
        <v>711000000</v>
      </c>
      <c r="M4095" s="26" t="s">
        <v>73</v>
      </c>
      <c r="N4095" s="69" t="s">
        <v>248</v>
      </c>
      <c r="O4095" s="5" t="s">
        <v>276</v>
      </c>
      <c r="P4095" s="3"/>
      <c r="Q4095" s="12" t="s">
        <v>250</v>
      </c>
      <c r="R4095" s="8" t="s">
        <v>251</v>
      </c>
      <c r="S4095" s="51"/>
      <c r="T4095" s="36" t="s">
        <v>51</v>
      </c>
      <c r="U4095" s="70"/>
      <c r="V4095" s="60">
        <v>427464.32</v>
      </c>
      <c r="W4095" s="60">
        <v>427464.32</v>
      </c>
      <c r="X4095" s="60">
        <v>427464.32</v>
      </c>
      <c r="Y4095" s="71" t="s">
        <v>77</v>
      </c>
      <c r="Z4095" s="8">
        <v>2016</v>
      </c>
      <c r="AA4095" s="228"/>
      <c r="AB4095" s="2" t="s">
        <v>2193</v>
      </c>
      <c r="AC4095" s="21" t="s">
        <v>277</v>
      </c>
      <c r="AD4095" s="24"/>
      <c r="AE4095" s="24"/>
      <c r="AF4095" s="24"/>
      <c r="AG4095" s="24"/>
      <c r="AH4095" s="24"/>
      <c r="AI4095" s="24"/>
      <c r="AJ4095" s="24"/>
      <c r="AK4095" s="24"/>
    </row>
    <row r="4096" spans="1:37" ht="100.5" customHeight="1">
      <c r="A4096" s="20" t="s">
        <v>299</v>
      </c>
      <c r="B4096" s="5" t="s">
        <v>243</v>
      </c>
      <c r="C4096" s="91" t="s">
        <v>307</v>
      </c>
      <c r="D4096" s="91" t="s">
        <v>302</v>
      </c>
      <c r="E4096" s="91" t="s">
        <v>302</v>
      </c>
      <c r="F4096" s="91" t="s">
        <v>302</v>
      </c>
      <c r="G4096" s="91" t="s">
        <v>302</v>
      </c>
      <c r="H4096" s="84" t="s">
        <v>303</v>
      </c>
      <c r="I4096" s="84" t="s">
        <v>304</v>
      </c>
      <c r="J4096" s="68" t="s">
        <v>38</v>
      </c>
      <c r="K4096" s="10">
        <v>100</v>
      </c>
      <c r="L4096" s="5">
        <v>271034100</v>
      </c>
      <c r="M4096" s="26" t="s">
        <v>84</v>
      </c>
      <c r="N4096" s="69" t="s">
        <v>248</v>
      </c>
      <c r="O4096" s="25" t="s">
        <v>84</v>
      </c>
      <c r="P4096" s="85"/>
      <c r="Q4096" s="25" t="s">
        <v>306</v>
      </c>
      <c r="R4096" s="49" t="s">
        <v>305</v>
      </c>
      <c r="S4096" s="81"/>
      <c r="T4096" s="36" t="s">
        <v>51</v>
      </c>
      <c r="U4096" s="34"/>
      <c r="V4096" s="83">
        <v>110000</v>
      </c>
      <c r="W4096" s="83">
        <v>110000</v>
      </c>
      <c r="X4096" s="60">
        <v>427464.32</v>
      </c>
      <c r="Y4096" s="71" t="s">
        <v>77</v>
      </c>
      <c r="Z4096" s="8">
        <v>2016</v>
      </c>
      <c r="AA4096" s="228"/>
      <c r="AB4096" s="21" t="s">
        <v>300</v>
      </c>
      <c r="AC4096" s="21" t="s">
        <v>209</v>
      </c>
      <c r="AD4096" s="24"/>
      <c r="AE4096" s="24"/>
      <c r="AF4096" s="24"/>
      <c r="AG4096" s="82"/>
      <c r="AH4096" s="24"/>
      <c r="AI4096" s="24"/>
      <c r="AJ4096" s="24"/>
      <c r="AK4096" s="82" t="s">
        <v>301</v>
      </c>
    </row>
    <row r="4097" spans="1:37" ht="100.5" customHeight="1">
      <c r="A4097" s="20" t="s">
        <v>328</v>
      </c>
      <c r="B4097" s="49" t="s">
        <v>243</v>
      </c>
      <c r="C4097" s="49" t="s">
        <v>308</v>
      </c>
      <c r="D4097" s="49" t="s">
        <v>309</v>
      </c>
      <c r="E4097" s="49" t="s">
        <v>310</v>
      </c>
      <c r="F4097" s="49" t="s">
        <v>309</v>
      </c>
      <c r="G4097" s="49" t="s">
        <v>310</v>
      </c>
      <c r="H4097" s="49" t="s">
        <v>311</v>
      </c>
      <c r="I4097" s="49" t="s">
        <v>312</v>
      </c>
      <c r="J4097" s="49" t="s">
        <v>38</v>
      </c>
      <c r="K4097" s="53">
        <v>100</v>
      </c>
      <c r="L4097" s="8">
        <v>271010000</v>
      </c>
      <c r="M4097" s="5" t="s">
        <v>127</v>
      </c>
      <c r="N4097" s="11" t="s">
        <v>248</v>
      </c>
      <c r="O4097" s="8" t="s">
        <v>338</v>
      </c>
      <c r="P4097" s="49"/>
      <c r="Q4097" s="49" t="s">
        <v>690</v>
      </c>
      <c r="R4097" s="49" t="s">
        <v>313</v>
      </c>
      <c r="S4097" s="49"/>
      <c r="T4097" s="49" t="s">
        <v>51</v>
      </c>
      <c r="U4097" s="49"/>
      <c r="V4097" s="15">
        <v>360570</v>
      </c>
      <c r="W4097" s="15">
        <v>360570</v>
      </c>
      <c r="X4097" s="15">
        <v>360570</v>
      </c>
      <c r="Y4097" s="58" t="s">
        <v>77</v>
      </c>
      <c r="Z4097" s="50">
        <v>2016</v>
      </c>
      <c r="AA4097" s="228"/>
      <c r="AB4097" s="2" t="s">
        <v>2193</v>
      </c>
      <c r="AC4097" s="21" t="s">
        <v>340</v>
      </c>
      <c r="AD4097" s="24"/>
      <c r="AE4097" s="24"/>
      <c r="AF4097" s="24"/>
      <c r="AG4097" s="82"/>
      <c r="AH4097" s="24"/>
      <c r="AI4097" s="24"/>
      <c r="AJ4097" s="24"/>
      <c r="AK4097" s="82" t="s">
        <v>339</v>
      </c>
    </row>
    <row r="4098" spans="1:37" ht="100.5" customHeight="1">
      <c r="A4098" s="20" t="s">
        <v>329</v>
      </c>
      <c r="B4098" s="49" t="s">
        <v>243</v>
      </c>
      <c r="C4098" s="49" t="s">
        <v>308</v>
      </c>
      <c r="D4098" s="49" t="s">
        <v>309</v>
      </c>
      <c r="E4098" s="49" t="s">
        <v>310</v>
      </c>
      <c r="F4098" s="49" t="s">
        <v>309</v>
      </c>
      <c r="G4098" s="49" t="s">
        <v>310</v>
      </c>
      <c r="H4098" s="49" t="s">
        <v>311</v>
      </c>
      <c r="I4098" s="49" t="s">
        <v>312</v>
      </c>
      <c r="J4098" s="49" t="s">
        <v>38</v>
      </c>
      <c r="K4098" s="53">
        <v>100</v>
      </c>
      <c r="L4098" s="95">
        <v>231010000</v>
      </c>
      <c r="M4098" s="5" t="s">
        <v>128</v>
      </c>
      <c r="N4098" s="11" t="s">
        <v>248</v>
      </c>
      <c r="O4098" s="49" t="s">
        <v>314</v>
      </c>
      <c r="P4098" s="49"/>
      <c r="Q4098" s="49" t="s">
        <v>690</v>
      </c>
      <c r="R4098" s="50" t="s">
        <v>313</v>
      </c>
      <c r="S4098" s="49"/>
      <c r="T4098" s="49" t="s">
        <v>51</v>
      </c>
      <c r="U4098" s="49"/>
      <c r="V4098" s="67">
        <v>212710.65</v>
      </c>
      <c r="W4098" s="67">
        <v>212710.65</v>
      </c>
      <c r="X4098" s="67">
        <v>212710.65</v>
      </c>
      <c r="Y4098" s="58" t="s">
        <v>77</v>
      </c>
      <c r="Z4098" s="50">
        <v>2016</v>
      </c>
      <c r="AA4098" s="228"/>
      <c r="AB4098" s="2" t="s">
        <v>2193</v>
      </c>
      <c r="AC4098" s="21" t="s">
        <v>340</v>
      </c>
      <c r="AD4098" s="24"/>
      <c r="AE4098" s="24"/>
      <c r="AF4098" s="24"/>
      <c r="AG4098" s="82"/>
      <c r="AH4098" s="24"/>
      <c r="AI4098" s="24"/>
      <c r="AJ4098" s="24"/>
      <c r="AK4098" s="82" t="s">
        <v>339</v>
      </c>
    </row>
    <row r="4099" spans="1:37" ht="100.5" customHeight="1">
      <c r="A4099" s="20" t="s">
        <v>330</v>
      </c>
      <c r="B4099" s="49" t="s">
        <v>243</v>
      </c>
      <c r="C4099" s="49" t="s">
        <v>308</v>
      </c>
      <c r="D4099" s="49" t="s">
        <v>309</v>
      </c>
      <c r="E4099" s="49" t="s">
        <v>310</v>
      </c>
      <c r="F4099" s="49" t="s">
        <v>309</v>
      </c>
      <c r="G4099" s="49" t="s">
        <v>310</v>
      </c>
      <c r="H4099" s="49" t="s">
        <v>311</v>
      </c>
      <c r="I4099" s="49" t="s">
        <v>312</v>
      </c>
      <c r="J4099" s="49" t="s">
        <v>38</v>
      </c>
      <c r="K4099" s="53">
        <v>100</v>
      </c>
      <c r="L4099" s="95">
        <v>151010000</v>
      </c>
      <c r="M4099" s="5" t="s">
        <v>82</v>
      </c>
      <c r="N4099" s="11" t="s">
        <v>248</v>
      </c>
      <c r="O4099" s="98" t="s">
        <v>315</v>
      </c>
      <c r="P4099" s="49"/>
      <c r="Q4099" s="49" t="s">
        <v>690</v>
      </c>
      <c r="R4099" s="50" t="s">
        <v>313</v>
      </c>
      <c r="S4099" s="49"/>
      <c r="T4099" s="49" t="s">
        <v>51</v>
      </c>
      <c r="U4099" s="49"/>
      <c r="V4099" s="67">
        <v>213000</v>
      </c>
      <c r="W4099" s="67">
        <v>213000</v>
      </c>
      <c r="X4099" s="67">
        <v>213000</v>
      </c>
      <c r="Y4099" s="58" t="s">
        <v>77</v>
      </c>
      <c r="Z4099" s="50">
        <v>2016</v>
      </c>
      <c r="AA4099" s="228"/>
      <c r="AB4099" s="2" t="s">
        <v>2193</v>
      </c>
      <c r="AC4099" s="21" t="s">
        <v>340</v>
      </c>
      <c r="AD4099" s="24"/>
      <c r="AE4099" s="24"/>
      <c r="AF4099" s="24"/>
      <c r="AG4099" s="82"/>
      <c r="AH4099" s="24"/>
      <c r="AI4099" s="24"/>
      <c r="AJ4099" s="24"/>
      <c r="AK4099" s="82" t="s">
        <v>339</v>
      </c>
    </row>
    <row r="4100" spans="1:37" ht="100.5" customHeight="1" thickBot="1">
      <c r="A4100" s="20" t="s">
        <v>331</v>
      </c>
      <c r="B4100" s="49" t="s">
        <v>243</v>
      </c>
      <c r="C4100" s="49" t="s">
        <v>308</v>
      </c>
      <c r="D4100" s="49" t="s">
        <v>309</v>
      </c>
      <c r="E4100" s="49" t="s">
        <v>310</v>
      </c>
      <c r="F4100" s="49" t="s">
        <v>309</v>
      </c>
      <c r="G4100" s="49" t="s">
        <v>310</v>
      </c>
      <c r="H4100" s="49" t="s">
        <v>311</v>
      </c>
      <c r="I4100" s="49" t="s">
        <v>312</v>
      </c>
      <c r="J4100" s="49" t="s">
        <v>38</v>
      </c>
      <c r="K4100" s="53">
        <v>100</v>
      </c>
      <c r="L4100" s="95">
        <v>431010000</v>
      </c>
      <c r="M4100" s="5" t="s">
        <v>129</v>
      </c>
      <c r="N4100" s="11" t="s">
        <v>248</v>
      </c>
      <c r="O4100" s="99" t="s">
        <v>637</v>
      </c>
      <c r="P4100" s="49"/>
      <c r="Q4100" s="49" t="s">
        <v>690</v>
      </c>
      <c r="R4100" s="50" t="s">
        <v>313</v>
      </c>
      <c r="S4100" s="49"/>
      <c r="T4100" s="49" t="s">
        <v>51</v>
      </c>
      <c r="U4100" s="49"/>
      <c r="V4100" s="67">
        <v>213000</v>
      </c>
      <c r="W4100" s="67">
        <v>213000</v>
      </c>
      <c r="X4100" s="67">
        <v>213000</v>
      </c>
      <c r="Y4100" s="58" t="s">
        <v>77</v>
      </c>
      <c r="Z4100" s="50">
        <v>2016</v>
      </c>
      <c r="AA4100" s="228"/>
      <c r="AB4100" s="2" t="s">
        <v>2193</v>
      </c>
      <c r="AC4100" s="21" t="s">
        <v>340</v>
      </c>
      <c r="AD4100" s="24"/>
      <c r="AE4100" s="24"/>
      <c r="AF4100" s="24"/>
      <c r="AG4100" s="82"/>
      <c r="AH4100" s="24"/>
      <c r="AI4100" s="24"/>
      <c r="AJ4100" s="24"/>
      <c r="AK4100" s="82" t="s">
        <v>339</v>
      </c>
    </row>
    <row r="4101" spans="1:37" ht="100.5" customHeight="1">
      <c r="A4101" s="20" t="s">
        <v>332</v>
      </c>
      <c r="B4101" s="49" t="s">
        <v>243</v>
      </c>
      <c r="C4101" s="49" t="s">
        <v>308</v>
      </c>
      <c r="D4101" s="49" t="s">
        <v>309</v>
      </c>
      <c r="E4101" s="49" t="s">
        <v>310</v>
      </c>
      <c r="F4101" s="49" t="s">
        <v>309</v>
      </c>
      <c r="G4101" s="49" t="s">
        <v>310</v>
      </c>
      <c r="H4101" s="49" t="s">
        <v>311</v>
      </c>
      <c r="I4101" s="49" t="s">
        <v>312</v>
      </c>
      <c r="J4101" s="49" t="s">
        <v>38</v>
      </c>
      <c r="K4101" s="53">
        <v>100</v>
      </c>
      <c r="L4101" s="96">
        <v>471010000</v>
      </c>
      <c r="M4101" s="97" t="s">
        <v>125</v>
      </c>
      <c r="N4101" s="100" t="s">
        <v>327</v>
      </c>
      <c r="O4101" s="98" t="s">
        <v>316</v>
      </c>
      <c r="P4101" s="98"/>
      <c r="Q4101" s="11" t="s">
        <v>317</v>
      </c>
      <c r="R4101" s="49" t="s">
        <v>313</v>
      </c>
      <c r="S4101" s="49"/>
      <c r="T4101" s="49" t="s">
        <v>51</v>
      </c>
      <c r="U4101" s="49"/>
      <c r="V4101" s="67">
        <v>212711.04000000001</v>
      </c>
      <c r="W4101" s="67">
        <v>212711.04000000001</v>
      </c>
      <c r="X4101" s="67">
        <v>212711.04000000001</v>
      </c>
      <c r="Y4101" s="58" t="s">
        <v>77</v>
      </c>
      <c r="Z4101" s="50">
        <v>2016</v>
      </c>
      <c r="AA4101" s="228"/>
      <c r="AB4101" s="2" t="s">
        <v>2193</v>
      </c>
      <c r="AC4101" s="21" t="s">
        <v>340</v>
      </c>
      <c r="AD4101" s="24"/>
      <c r="AE4101" s="24"/>
      <c r="AF4101" s="24"/>
      <c r="AG4101" s="82"/>
      <c r="AH4101" s="24"/>
      <c r="AI4101" s="24"/>
      <c r="AJ4101" s="24"/>
      <c r="AK4101" s="82" t="s">
        <v>339</v>
      </c>
    </row>
    <row r="4102" spans="1:37" ht="100.5" customHeight="1">
      <c r="A4102" s="20" t="s">
        <v>333</v>
      </c>
      <c r="B4102" s="49" t="s">
        <v>243</v>
      </c>
      <c r="C4102" s="49" t="s">
        <v>308</v>
      </c>
      <c r="D4102" s="49" t="s">
        <v>309</v>
      </c>
      <c r="E4102" s="49" t="s">
        <v>310</v>
      </c>
      <c r="F4102" s="49" t="s">
        <v>309</v>
      </c>
      <c r="G4102" s="49" t="s">
        <v>310</v>
      </c>
      <c r="H4102" s="49" t="s">
        <v>311</v>
      </c>
      <c r="I4102" s="49" t="s">
        <v>312</v>
      </c>
      <c r="J4102" s="49" t="s">
        <v>38</v>
      </c>
      <c r="K4102" s="53">
        <v>100</v>
      </c>
      <c r="L4102" s="95">
        <v>311010000</v>
      </c>
      <c r="M4102" s="8" t="s">
        <v>342</v>
      </c>
      <c r="N4102" s="11" t="s">
        <v>248</v>
      </c>
      <c r="O4102" s="92" t="s">
        <v>318</v>
      </c>
      <c r="P4102" s="49"/>
      <c r="Q4102" s="49" t="s">
        <v>690</v>
      </c>
      <c r="R4102" s="50" t="s">
        <v>313</v>
      </c>
      <c r="S4102" s="49"/>
      <c r="T4102" s="49" t="s">
        <v>51</v>
      </c>
      <c r="U4102" s="49"/>
      <c r="V4102" s="67">
        <v>213000</v>
      </c>
      <c r="W4102" s="67">
        <v>213000</v>
      </c>
      <c r="X4102" s="67">
        <v>213000</v>
      </c>
      <c r="Y4102" s="58" t="s">
        <v>77</v>
      </c>
      <c r="Z4102" s="50">
        <v>2016</v>
      </c>
      <c r="AA4102" s="228"/>
      <c r="AB4102" s="2" t="s">
        <v>2193</v>
      </c>
      <c r="AC4102" s="21" t="s">
        <v>340</v>
      </c>
      <c r="AD4102" s="24"/>
      <c r="AE4102" s="24"/>
      <c r="AF4102" s="24"/>
      <c r="AG4102" s="82"/>
      <c r="AH4102" s="24"/>
      <c r="AI4102" s="24"/>
      <c r="AJ4102" s="24"/>
      <c r="AK4102" s="82" t="s">
        <v>339</v>
      </c>
    </row>
    <row r="4103" spans="1:37" ht="100.5" customHeight="1">
      <c r="A4103" s="20" t="s">
        <v>334</v>
      </c>
      <c r="B4103" s="49" t="s">
        <v>243</v>
      </c>
      <c r="C4103" s="49" t="s">
        <v>308</v>
      </c>
      <c r="D4103" s="49" t="s">
        <v>309</v>
      </c>
      <c r="E4103" s="49" t="s">
        <v>310</v>
      </c>
      <c r="F4103" s="49" t="s">
        <v>309</v>
      </c>
      <c r="G4103" s="49" t="s">
        <v>310</v>
      </c>
      <c r="H4103" s="49" t="s">
        <v>311</v>
      </c>
      <c r="I4103" s="49" t="s">
        <v>312</v>
      </c>
      <c r="J4103" s="49" t="s">
        <v>38</v>
      </c>
      <c r="K4103" s="53">
        <v>100</v>
      </c>
      <c r="L4103" s="5">
        <v>391010000</v>
      </c>
      <c r="M4103" s="5" t="s">
        <v>341</v>
      </c>
      <c r="N4103" s="11" t="s">
        <v>248</v>
      </c>
      <c r="O4103" s="98" t="s">
        <v>319</v>
      </c>
      <c r="P4103" s="49"/>
      <c r="Q4103" s="49" t="s">
        <v>690</v>
      </c>
      <c r="R4103" s="50" t="s">
        <v>313</v>
      </c>
      <c r="S4103" s="49"/>
      <c r="T4103" s="49" t="s">
        <v>51</v>
      </c>
      <c r="U4103" s="49"/>
      <c r="V4103" s="67">
        <v>216342</v>
      </c>
      <c r="W4103" s="67">
        <v>216342</v>
      </c>
      <c r="X4103" s="67">
        <v>216342</v>
      </c>
      <c r="Y4103" s="58" t="s">
        <v>77</v>
      </c>
      <c r="Z4103" s="50">
        <v>2016</v>
      </c>
      <c r="AA4103" s="228"/>
      <c r="AB4103" s="2" t="s">
        <v>2193</v>
      </c>
      <c r="AC4103" s="21" t="s">
        <v>340</v>
      </c>
      <c r="AD4103" s="24"/>
      <c r="AE4103" s="24"/>
      <c r="AF4103" s="24"/>
      <c r="AG4103" s="82"/>
      <c r="AH4103" s="24"/>
      <c r="AI4103" s="24"/>
      <c r="AJ4103" s="24"/>
      <c r="AK4103" s="82" t="s">
        <v>339</v>
      </c>
    </row>
    <row r="4104" spans="1:37" ht="100.5" customHeight="1">
      <c r="A4104" s="20" t="s">
        <v>335</v>
      </c>
      <c r="B4104" s="49" t="s">
        <v>243</v>
      </c>
      <c r="C4104" s="49" t="s">
        <v>308</v>
      </c>
      <c r="D4104" s="49" t="s">
        <v>309</v>
      </c>
      <c r="E4104" s="49" t="s">
        <v>310</v>
      </c>
      <c r="F4104" s="49" t="s">
        <v>309</v>
      </c>
      <c r="G4104" s="49" t="s">
        <v>310</v>
      </c>
      <c r="H4104" s="49" t="s">
        <v>311</v>
      </c>
      <c r="I4104" s="49" t="s">
        <v>312</v>
      </c>
      <c r="J4104" s="49" t="s">
        <v>38</v>
      </c>
      <c r="K4104" s="53">
        <v>100</v>
      </c>
      <c r="L4104" s="8">
        <v>511010000</v>
      </c>
      <c r="M4104" s="26" t="s">
        <v>88</v>
      </c>
      <c r="N4104" s="100" t="s">
        <v>326</v>
      </c>
      <c r="O4104" s="99" t="s">
        <v>320</v>
      </c>
      <c r="P4104" s="49"/>
      <c r="Q4104" s="11" t="s">
        <v>321</v>
      </c>
      <c r="R4104" s="50" t="s">
        <v>313</v>
      </c>
      <c r="S4104" s="49"/>
      <c r="T4104" s="49" t="s">
        <v>51</v>
      </c>
      <c r="U4104" s="49"/>
      <c r="V4104" s="67">
        <v>212640</v>
      </c>
      <c r="W4104" s="67">
        <v>212640</v>
      </c>
      <c r="X4104" s="67">
        <v>212640</v>
      </c>
      <c r="Y4104" s="58" t="s">
        <v>77</v>
      </c>
      <c r="Z4104" s="50">
        <v>2016</v>
      </c>
      <c r="AA4104" s="228"/>
      <c r="AB4104" s="2" t="s">
        <v>2193</v>
      </c>
      <c r="AC4104" s="21" t="s">
        <v>340</v>
      </c>
      <c r="AD4104" s="24"/>
      <c r="AE4104" s="24"/>
      <c r="AF4104" s="24"/>
      <c r="AG4104" s="82"/>
      <c r="AH4104" s="24"/>
      <c r="AI4104" s="24"/>
      <c r="AJ4104" s="24"/>
      <c r="AK4104" s="82" t="s">
        <v>339</v>
      </c>
    </row>
    <row r="4105" spans="1:37" ht="100.5" customHeight="1">
      <c r="A4105" s="20" t="s">
        <v>336</v>
      </c>
      <c r="B4105" s="49" t="s">
        <v>243</v>
      </c>
      <c r="C4105" s="49" t="s">
        <v>308</v>
      </c>
      <c r="D4105" s="49" t="s">
        <v>309</v>
      </c>
      <c r="E4105" s="49" t="s">
        <v>310</v>
      </c>
      <c r="F4105" s="49" t="s">
        <v>309</v>
      </c>
      <c r="G4105" s="49" t="s">
        <v>310</v>
      </c>
      <c r="H4105" s="49" t="s">
        <v>311</v>
      </c>
      <c r="I4105" s="49" t="s">
        <v>312</v>
      </c>
      <c r="J4105" s="49" t="s">
        <v>38</v>
      </c>
      <c r="K4105" s="53">
        <v>100</v>
      </c>
      <c r="L4105" s="4">
        <v>711000000</v>
      </c>
      <c r="M4105" s="26" t="s">
        <v>73</v>
      </c>
      <c r="N4105" s="51" t="s">
        <v>707</v>
      </c>
      <c r="O4105" s="49" t="s">
        <v>322</v>
      </c>
      <c r="P4105" s="49"/>
      <c r="Q4105" s="49" t="s">
        <v>323</v>
      </c>
      <c r="R4105" s="49" t="s">
        <v>313</v>
      </c>
      <c r="S4105" s="49"/>
      <c r="T4105" s="49" t="s">
        <v>51</v>
      </c>
      <c r="U4105" s="49"/>
      <c r="V4105" s="93">
        <v>4242000</v>
      </c>
      <c r="W4105" s="93">
        <v>4242000</v>
      </c>
      <c r="X4105" s="93">
        <v>4242000</v>
      </c>
      <c r="Y4105" s="58" t="s">
        <v>77</v>
      </c>
      <c r="Z4105" s="50">
        <v>2016</v>
      </c>
      <c r="AA4105" s="228"/>
      <c r="AB4105" s="2" t="s">
        <v>2193</v>
      </c>
      <c r="AC4105" s="21" t="s">
        <v>340</v>
      </c>
      <c r="AD4105" s="24"/>
      <c r="AE4105" s="24"/>
      <c r="AF4105" s="24"/>
      <c r="AG4105" s="82"/>
      <c r="AH4105" s="24"/>
      <c r="AI4105" s="24"/>
      <c r="AJ4105" s="24"/>
      <c r="AK4105" s="82" t="s">
        <v>339</v>
      </c>
    </row>
    <row r="4106" spans="1:37" ht="100.5" customHeight="1">
      <c r="A4106" s="20" t="s">
        <v>337</v>
      </c>
      <c r="B4106" s="49" t="s">
        <v>243</v>
      </c>
      <c r="C4106" s="49" t="s">
        <v>308</v>
      </c>
      <c r="D4106" s="49" t="s">
        <v>309</v>
      </c>
      <c r="E4106" s="49" t="s">
        <v>310</v>
      </c>
      <c r="F4106" s="49" t="s">
        <v>309</v>
      </c>
      <c r="G4106" s="49" t="s">
        <v>310</v>
      </c>
      <c r="H4106" s="49" t="s">
        <v>311</v>
      </c>
      <c r="I4106" s="49" t="s">
        <v>312</v>
      </c>
      <c r="J4106" s="49" t="s">
        <v>38</v>
      </c>
      <c r="K4106" s="53">
        <v>100</v>
      </c>
      <c r="L4106" s="30">
        <v>751000000</v>
      </c>
      <c r="M4106" s="5" t="s">
        <v>83</v>
      </c>
      <c r="N4106" s="11" t="s">
        <v>248</v>
      </c>
      <c r="O4106" s="49" t="s">
        <v>324</v>
      </c>
      <c r="P4106" s="49"/>
      <c r="Q4106" s="49" t="s">
        <v>690</v>
      </c>
      <c r="R4106" s="50" t="s">
        <v>313</v>
      </c>
      <c r="S4106" s="49"/>
      <c r="T4106" s="49" t="s">
        <v>51</v>
      </c>
      <c r="U4106" s="49"/>
      <c r="V4106" s="67">
        <v>213000</v>
      </c>
      <c r="W4106" s="67">
        <v>213000</v>
      </c>
      <c r="X4106" s="67">
        <v>213000</v>
      </c>
      <c r="Y4106" s="58" t="s">
        <v>77</v>
      </c>
      <c r="Z4106" s="50">
        <v>2016</v>
      </c>
      <c r="AA4106" s="228"/>
      <c r="AB4106" s="2" t="s">
        <v>2193</v>
      </c>
      <c r="AC4106" s="21" t="s">
        <v>340</v>
      </c>
      <c r="AD4106" s="24"/>
      <c r="AE4106" s="24"/>
      <c r="AF4106" s="24"/>
      <c r="AG4106" s="82"/>
      <c r="AH4106" s="24"/>
      <c r="AI4106" s="24"/>
      <c r="AJ4106" s="24"/>
      <c r="AK4106" s="82" t="s">
        <v>339</v>
      </c>
    </row>
    <row r="4107" spans="1:37" ht="100.5" customHeight="1">
      <c r="A4107" s="20" t="s">
        <v>360</v>
      </c>
      <c r="B4107" s="101" t="s">
        <v>345</v>
      </c>
      <c r="C4107" s="102" t="s">
        <v>132</v>
      </c>
      <c r="D4107" s="103" t="s">
        <v>133</v>
      </c>
      <c r="E4107" s="103" t="s">
        <v>133</v>
      </c>
      <c r="F4107" s="104" t="s">
        <v>133</v>
      </c>
      <c r="G4107" s="103" t="s">
        <v>133</v>
      </c>
      <c r="H4107" s="105" t="s">
        <v>346</v>
      </c>
      <c r="I4107" s="104" t="s">
        <v>346</v>
      </c>
      <c r="J4107" s="103" t="s">
        <v>38</v>
      </c>
      <c r="K4107" s="106">
        <v>100</v>
      </c>
      <c r="L4107" s="107">
        <v>711000000</v>
      </c>
      <c r="M4107" s="26" t="s">
        <v>73</v>
      </c>
      <c r="N4107" s="11" t="s">
        <v>248</v>
      </c>
      <c r="O4107" s="26" t="s">
        <v>73</v>
      </c>
      <c r="P4107" s="109"/>
      <c r="Q4107" s="105" t="s">
        <v>776</v>
      </c>
      <c r="R4107" s="109" t="s">
        <v>347</v>
      </c>
      <c r="S4107" s="109"/>
      <c r="T4107" s="110" t="s">
        <v>51</v>
      </c>
      <c r="U4107" s="111"/>
      <c r="V4107" s="111">
        <v>10928749.439999999</v>
      </c>
      <c r="W4107" s="111">
        <v>10928749.439999999</v>
      </c>
      <c r="X4107" s="111">
        <f t="shared" ref="X4107" si="189">W4107*1.12</f>
        <v>12240199.3728</v>
      </c>
      <c r="Y4107" s="103" t="s">
        <v>77</v>
      </c>
      <c r="Z4107" s="112">
        <v>2016</v>
      </c>
      <c r="AA4107" s="229"/>
      <c r="AB4107" s="1" t="s">
        <v>126</v>
      </c>
      <c r="AC4107" s="21" t="s">
        <v>647</v>
      </c>
      <c r="AD4107" s="24"/>
      <c r="AE4107" s="24"/>
      <c r="AF4107" s="24"/>
      <c r="AG4107" s="82"/>
      <c r="AH4107" s="24"/>
      <c r="AI4107" s="24"/>
      <c r="AJ4107" s="24"/>
      <c r="AK4107" s="82" t="s">
        <v>359</v>
      </c>
    </row>
    <row r="4108" spans="1:37" ht="100.5" customHeight="1">
      <c r="A4108" s="20" t="s">
        <v>361</v>
      </c>
      <c r="B4108" s="101" t="s">
        <v>345</v>
      </c>
      <c r="C4108" s="105" t="s">
        <v>348</v>
      </c>
      <c r="D4108" s="105" t="s">
        <v>349</v>
      </c>
      <c r="E4108" s="105" t="s">
        <v>350</v>
      </c>
      <c r="F4108" s="105" t="s">
        <v>349</v>
      </c>
      <c r="G4108" s="105" t="s">
        <v>349</v>
      </c>
      <c r="H4108" s="105" t="s">
        <v>351</v>
      </c>
      <c r="I4108" s="105" t="s">
        <v>351</v>
      </c>
      <c r="J4108" s="101" t="s">
        <v>38</v>
      </c>
      <c r="K4108" s="113">
        <v>100</v>
      </c>
      <c r="L4108" s="101">
        <v>711000000</v>
      </c>
      <c r="M4108" s="26" t="s">
        <v>73</v>
      </c>
      <c r="N4108" s="11" t="s">
        <v>248</v>
      </c>
      <c r="O4108" s="26" t="s">
        <v>73</v>
      </c>
      <c r="P4108" s="105"/>
      <c r="Q4108" s="105" t="s">
        <v>662</v>
      </c>
      <c r="R4108" s="114" t="s">
        <v>352</v>
      </c>
      <c r="S4108" s="105"/>
      <c r="T4108" s="110" t="s">
        <v>51</v>
      </c>
      <c r="U4108" s="105"/>
      <c r="V4108" s="115">
        <v>3317000</v>
      </c>
      <c r="W4108" s="115">
        <v>3317000</v>
      </c>
      <c r="X4108" s="111">
        <f>W4108*1.12</f>
        <v>3715040.0000000005</v>
      </c>
      <c r="Y4108" s="105" t="s">
        <v>77</v>
      </c>
      <c r="Z4108" s="112">
        <v>2016</v>
      </c>
      <c r="AA4108" s="225"/>
      <c r="AB4108" s="1" t="s">
        <v>126</v>
      </c>
      <c r="AC4108" s="21" t="s">
        <v>79</v>
      </c>
      <c r="AD4108" s="24"/>
      <c r="AE4108" s="24"/>
      <c r="AF4108" s="24"/>
      <c r="AG4108" s="82"/>
      <c r="AH4108" s="24"/>
      <c r="AI4108" s="24"/>
      <c r="AJ4108" s="24"/>
      <c r="AK4108" s="82" t="s">
        <v>359</v>
      </c>
    </row>
    <row r="4109" spans="1:37" ht="100.5" customHeight="1">
      <c r="A4109" s="20" t="s">
        <v>362</v>
      </c>
      <c r="B4109" s="101" t="s">
        <v>345</v>
      </c>
      <c r="C4109" s="103" t="s">
        <v>358</v>
      </c>
      <c r="D4109" s="103" t="s">
        <v>353</v>
      </c>
      <c r="E4109" s="103" t="s">
        <v>354</v>
      </c>
      <c r="F4109" s="103" t="s">
        <v>353</v>
      </c>
      <c r="G4109" s="103" t="s">
        <v>354</v>
      </c>
      <c r="H4109" s="116" t="s">
        <v>355</v>
      </c>
      <c r="I4109" s="116" t="s">
        <v>356</v>
      </c>
      <c r="J4109" s="101" t="s">
        <v>38</v>
      </c>
      <c r="K4109" s="106">
        <v>100</v>
      </c>
      <c r="L4109" s="107">
        <v>711000000</v>
      </c>
      <c r="M4109" s="26" t="s">
        <v>73</v>
      </c>
      <c r="N4109" s="11" t="s">
        <v>248</v>
      </c>
      <c r="O4109" s="26" t="s">
        <v>73</v>
      </c>
      <c r="P4109" s="116"/>
      <c r="Q4109" s="105" t="s">
        <v>691</v>
      </c>
      <c r="R4109" s="116" t="s">
        <v>357</v>
      </c>
      <c r="S4109" s="116"/>
      <c r="T4109" s="110" t="s">
        <v>51</v>
      </c>
      <c r="U4109" s="115"/>
      <c r="V4109" s="115">
        <v>974256.4</v>
      </c>
      <c r="W4109" s="115">
        <v>974256.4</v>
      </c>
      <c r="X4109" s="111">
        <f>W4109*1.12</f>
        <v>1091167.1680000001</v>
      </c>
      <c r="Y4109" s="117" t="s">
        <v>77</v>
      </c>
      <c r="Z4109" s="112">
        <v>2016</v>
      </c>
      <c r="AA4109" s="222"/>
      <c r="AB4109" s="1" t="s">
        <v>126</v>
      </c>
      <c r="AC4109" s="21" t="s">
        <v>209</v>
      </c>
      <c r="AD4109" s="24"/>
      <c r="AE4109" s="24"/>
      <c r="AF4109" s="24"/>
      <c r="AG4109" s="82"/>
      <c r="AH4109" s="24"/>
      <c r="AI4109" s="24"/>
      <c r="AJ4109" s="24"/>
      <c r="AK4109" s="82" t="s">
        <v>359</v>
      </c>
    </row>
    <row r="4110" spans="1:37" ht="100.5" customHeight="1">
      <c r="A4110" s="118" t="s">
        <v>363</v>
      </c>
      <c r="B4110" s="101" t="s">
        <v>345</v>
      </c>
      <c r="C4110" s="123" t="s">
        <v>364</v>
      </c>
      <c r="D4110" s="123" t="s">
        <v>365</v>
      </c>
      <c r="E4110" s="124" t="s">
        <v>369</v>
      </c>
      <c r="F4110" s="123" t="s">
        <v>365</v>
      </c>
      <c r="G4110" s="124" t="s">
        <v>369</v>
      </c>
      <c r="H4110" s="123" t="s">
        <v>370</v>
      </c>
      <c r="I4110" s="123" t="s">
        <v>371</v>
      </c>
      <c r="J4110" s="101" t="s">
        <v>38</v>
      </c>
      <c r="K4110" s="106">
        <v>0</v>
      </c>
      <c r="L4110" s="107">
        <v>711000000</v>
      </c>
      <c r="M4110" s="108" t="s">
        <v>73</v>
      </c>
      <c r="N4110" s="11" t="s">
        <v>248</v>
      </c>
      <c r="O4110" s="26" t="s">
        <v>73</v>
      </c>
      <c r="P4110" s="120"/>
      <c r="Q4110" s="121" t="s">
        <v>368</v>
      </c>
      <c r="R4110" s="116" t="s">
        <v>357</v>
      </c>
      <c r="S4110" s="120"/>
      <c r="T4110" s="110" t="s">
        <v>51</v>
      </c>
      <c r="U4110" s="201"/>
      <c r="V4110" s="122">
        <v>6980893</v>
      </c>
      <c r="W4110" s="122">
        <v>6980893</v>
      </c>
      <c r="X4110" s="111">
        <f>W4110*1.12</f>
        <v>7818600.1600000011</v>
      </c>
      <c r="Y4110" s="120"/>
      <c r="Z4110" s="112">
        <v>2016</v>
      </c>
      <c r="AA4110" s="228"/>
      <c r="AB4110" s="21" t="s">
        <v>366</v>
      </c>
      <c r="AC4110" s="21" t="s">
        <v>79</v>
      </c>
      <c r="AD4110" s="24"/>
      <c r="AE4110" s="24"/>
      <c r="AF4110" s="24"/>
      <c r="AG4110" s="82"/>
      <c r="AH4110" s="24"/>
      <c r="AI4110" s="24"/>
      <c r="AJ4110" s="24"/>
      <c r="AK4110" s="82" t="s">
        <v>367</v>
      </c>
    </row>
    <row r="4111" spans="1:37" ht="100.5" customHeight="1">
      <c r="A4111" s="118" t="s">
        <v>527</v>
      </c>
      <c r="B4111" s="125" t="s">
        <v>33</v>
      </c>
      <c r="C4111" s="125" t="s">
        <v>372</v>
      </c>
      <c r="D4111" s="125" t="s">
        <v>373</v>
      </c>
      <c r="E4111" s="125" t="s">
        <v>374</v>
      </c>
      <c r="F4111" s="125" t="s">
        <v>373</v>
      </c>
      <c r="G4111" s="125" t="s">
        <v>374</v>
      </c>
      <c r="H4111" s="125" t="s">
        <v>375</v>
      </c>
      <c r="I4111" s="125" t="s">
        <v>376</v>
      </c>
      <c r="J4111" s="125" t="s">
        <v>38</v>
      </c>
      <c r="K4111" s="126">
        <v>100</v>
      </c>
      <c r="L4111" s="127">
        <v>711000000</v>
      </c>
      <c r="M4111" s="128" t="s">
        <v>73</v>
      </c>
      <c r="N4111" s="11" t="s">
        <v>248</v>
      </c>
      <c r="O4111" s="129" t="s">
        <v>377</v>
      </c>
      <c r="P4111" s="125"/>
      <c r="Q4111" s="129" t="s">
        <v>378</v>
      </c>
      <c r="R4111" s="129" t="s">
        <v>379</v>
      </c>
      <c r="S4111" s="125" t="s">
        <v>81</v>
      </c>
      <c r="T4111" s="125" t="s">
        <v>51</v>
      </c>
      <c r="U4111" s="125"/>
      <c r="V4111" s="148">
        <v>6142000</v>
      </c>
      <c r="W4111" s="148">
        <v>6142000</v>
      </c>
      <c r="X4111" s="130">
        <f>W4111*1.12</f>
        <v>6879040.0000000009</v>
      </c>
      <c r="Y4111" s="131" t="s">
        <v>77</v>
      </c>
      <c r="Z4111" s="131">
        <v>2016</v>
      </c>
      <c r="AA4111" s="228"/>
      <c r="AB4111" s="21" t="s">
        <v>366</v>
      </c>
      <c r="AC4111" s="196" t="s">
        <v>526</v>
      </c>
      <c r="AD4111" s="24"/>
      <c r="AE4111" s="24"/>
      <c r="AF4111" s="196" t="s">
        <v>380</v>
      </c>
      <c r="AG4111" s="24"/>
      <c r="AH4111" s="24"/>
      <c r="AI4111" s="24"/>
      <c r="AJ4111" s="24"/>
      <c r="AK4111" s="82" t="s">
        <v>525</v>
      </c>
    </row>
    <row r="4112" spans="1:37" ht="100.5" customHeight="1">
      <c r="A4112" s="118" t="s">
        <v>528</v>
      </c>
      <c r="B4112" s="125" t="s">
        <v>33</v>
      </c>
      <c r="C4112" s="125" t="s">
        <v>372</v>
      </c>
      <c r="D4112" s="125" t="s">
        <v>373</v>
      </c>
      <c r="E4112" s="125" t="s">
        <v>374</v>
      </c>
      <c r="F4112" s="125" t="s">
        <v>373</v>
      </c>
      <c r="G4112" s="125" t="s">
        <v>374</v>
      </c>
      <c r="H4112" s="125" t="s">
        <v>375</v>
      </c>
      <c r="I4112" s="125" t="s">
        <v>376</v>
      </c>
      <c r="J4112" s="125" t="s">
        <v>38</v>
      </c>
      <c r="K4112" s="126">
        <v>100</v>
      </c>
      <c r="L4112" s="116">
        <v>711000000</v>
      </c>
      <c r="M4112" s="132" t="s">
        <v>73</v>
      </c>
      <c r="N4112" s="11" t="s">
        <v>248</v>
      </c>
      <c r="O4112" s="123" t="s">
        <v>381</v>
      </c>
      <c r="P4112" s="133"/>
      <c r="Q4112" s="129" t="s">
        <v>378</v>
      </c>
      <c r="R4112" s="123" t="s">
        <v>379</v>
      </c>
      <c r="S4112" s="133" t="s">
        <v>81</v>
      </c>
      <c r="T4112" s="125" t="s">
        <v>51</v>
      </c>
      <c r="U4112" s="125"/>
      <c r="V4112" s="145">
        <v>360000</v>
      </c>
      <c r="W4112" s="145">
        <v>360000</v>
      </c>
      <c r="X4112" s="130">
        <f t="shared" ref="X4112:X4175" si="190">W4112*1.12</f>
        <v>403200.00000000006</v>
      </c>
      <c r="Y4112" s="131" t="s">
        <v>77</v>
      </c>
      <c r="Z4112" s="131">
        <v>2016</v>
      </c>
      <c r="AA4112" s="228"/>
      <c r="AB4112" s="21" t="s">
        <v>366</v>
      </c>
      <c r="AC4112" s="196" t="s">
        <v>526</v>
      </c>
      <c r="AD4112" s="24"/>
      <c r="AE4112" s="24"/>
      <c r="AF4112" s="196" t="s">
        <v>380</v>
      </c>
      <c r="AG4112" s="24"/>
      <c r="AH4112" s="24"/>
      <c r="AI4112" s="24"/>
      <c r="AJ4112" s="24"/>
      <c r="AK4112" s="82" t="s">
        <v>525</v>
      </c>
    </row>
    <row r="4113" spans="1:37" ht="100.5" customHeight="1">
      <c r="A4113" s="118" t="s">
        <v>529</v>
      </c>
      <c r="B4113" s="125" t="s">
        <v>33</v>
      </c>
      <c r="C4113" s="125" t="s">
        <v>372</v>
      </c>
      <c r="D4113" s="125" t="s">
        <v>373</v>
      </c>
      <c r="E4113" s="125" t="s">
        <v>374</v>
      </c>
      <c r="F4113" s="125" t="s">
        <v>373</v>
      </c>
      <c r="G4113" s="125" t="s">
        <v>374</v>
      </c>
      <c r="H4113" s="125" t="s">
        <v>375</v>
      </c>
      <c r="I4113" s="125" t="s">
        <v>376</v>
      </c>
      <c r="J4113" s="125" t="s">
        <v>38</v>
      </c>
      <c r="K4113" s="126">
        <v>100</v>
      </c>
      <c r="L4113" s="116">
        <v>711000000</v>
      </c>
      <c r="M4113" s="132" t="s">
        <v>73</v>
      </c>
      <c r="N4113" s="11" t="s">
        <v>248</v>
      </c>
      <c r="O4113" s="123" t="s">
        <v>382</v>
      </c>
      <c r="P4113" s="133" t="s">
        <v>81</v>
      </c>
      <c r="Q4113" s="129" t="s">
        <v>378</v>
      </c>
      <c r="R4113" s="123" t="s">
        <v>379</v>
      </c>
      <c r="S4113" s="133" t="s">
        <v>81</v>
      </c>
      <c r="T4113" s="125" t="s">
        <v>51</v>
      </c>
      <c r="U4113" s="125"/>
      <c r="V4113" s="145">
        <v>2600000</v>
      </c>
      <c r="W4113" s="145">
        <v>2600000</v>
      </c>
      <c r="X4113" s="130">
        <f t="shared" si="190"/>
        <v>2912000.0000000005</v>
      </c>
      <c r="Y4113" s="131" t="s">
        <v>77</v>
      </c>
      <c r="Z4113" s="131">
        <v>2016</v>
      </c>
      <c r="AA4113" s="228"/>
      <c r="AB4113" s="21" t="s">
        <v>366</v>
      </c>
      <c r="AC4113" s="196" t="s">
        <v>526</v>
      </c>
      <c r="AD4113" s="24"/>
      <c r="AE4113" s="24"/>
      <c r="AF4113" s="196" t="s">
        <v>380</v>
      </c>
      <c r="AG4113" s="24"/>
      <c r="AH4113" s="24"/>
      <c r="AI4113" s="24"/>
      <c r="AJ4113" s="24"/>
      <c r="AK4113" s="82" t="s">
        <v>525</v>
      </c>
    </row>
    <row r="4114" spans="1:37" ht="100.5" customHeight="1">
      <c r="A4114" s="118" t="s">
        <v>530</v>
      </c>
      <c r="B4114" s="125" t="s">
        <v>33</v>
      </c>
      <c r="C4114" s="125" t="s">
        <v>372</v>
      </c>
      <c r="D4114" s="125" t="s">
        <v>373</v>
      </c>
      <c r="E4114" s="125" t="s">
        <v>374</v>
      </c>
      <c r="F4114" s="125" t="s">
        <v>373</v>
      </c>
      <c r="G4114" s="125" t="s">
        <v>374</v>
      </c>
      <c r="H4114" s="125" t="s">
        <v>375</v>
      </c>
      <c r="I4114" s="125" t="s">
        <v>376</v>
      </c>
      <c r="J4114" s="125" t="s">
        <v>38</v>
      </c>
      <c r="K4114" s="126">
        <v>100</v>
      </c>
      <c r="L4114" s="116">
        <v>711000000</v>
      </c>
      <c r="M4114" s="132" t="s">
        <v>73</v>
      </c>
      <c r="N4114" s="11" t="s">
        <v>248</v>
      </c>
      <c r="O4114" s="123" t="s">
        <v>383</v>
      </c>
      <c r="P4114" s="133"/>
      <c r="Q4114" s="129" t="s">
        <v>378</v>
      </c>
      <c r="R4114" s="123" t="s">
        <v>379</v>
      </c>
      <c r="S4114" s="133"/>
      <c r="T4114" s="125" t="s">
        <v>51</v>
      </c>
      <c r="U4114" s="125"/>
      <c r="V4114" s="145">
        <v>5984800</v>
      </c>
      <c r="W4114" s="145">
        <v>5984800</v>
      </c>
      <c r="X4114" s="130">
        <f t="shared" si="190"/>
        <v>6702976.0000000009</v>
      </c>
      <c r="Y4114" s="131" t="s">
        <v>77</v>
      </c>
      <c r="Z4114" s="131">
        <v>2016</v>
      </c>
      <c r="AA4114" s="228"/>
      <c r="AB4114" s="21" t="s">
        <v>366</v>
      </c>
      <c r="AC4114" s="196" t="s">
        <v>526</v>
      </c>
      <c r="AD4114" s="24"/>
      <c r="AE4114" s="24"/>
      <c r="AF4114" s="196" t="s">
        <v>380</v>
      </c>
      <c r="AG4114" s="24"/>
      <c r="AH4114" s="24"/>
      <c r="AI4114" s="24"/>
      <c r="AJ4114" s="24"/>
      <c r="AK4114" s="82" t="s">
        <v>525</v>
      </c>
    </row>
    <row r="4115" spans="1:37" ht="100.5" customHeight="1">
      <c r="A4115" s="118" t="s">
        <v>531</v>
      </c>
      <c r="B4115" s="125" t="s">
        <v>33</v>
      </c>
      <c r="C4115" s="125" t="s">
        <v>372</v>
      </c>
      <c r="D4115" s="125" t="s">
        <v>373</v>
      </c>
      <c r="E4115" s="125" t="s">
        <v>374</v>
      </c>
      <c r="F4115" s="125" t="s">
        <v>373</v>
      </c>
      <c r="G4115" s="125" t="s">
        <v>374</v>
      </c>
      <c r="H4115" s="125" t="s">
        <v>375</v>
      </c>
      <c r="I4115" s="125" t="s">
        <v>376</v>
      </c>
      <c r="J4115" s="125" t="s">
        <v>38</v>
      </c>
      <c r="K4115" s="126">
        <v>100</v>
      </c>
      <c r="L4115" s="116">
        <v>711000000</v>
      </c>
      <c r="M4115" s="132" t="s">
        <v>73</v>
      </c>
      <c r="N4115" s="11" t="s">
        <v>248</v>
      </c>
      <c r="O4115" s="123" t="s">
        <v>384</v>
      </c>
      <c r="P4115" s="133"/>
      <c r="Q4115" s="129" t="s">
        <v>378</v>
      </c>
      <c r="R4115" s="123" t="s">
        <v>379</v>
      </c>
      <c r="S4115" s="133"/>
      <c r="T4115" s="125" t="s">
        <v>51</v>
      </c>
      <c r="U4115" s="125"/>
      <c r="V4115" s="145">
        <v>2131000</v>
      </c>
      <c r="W4115" s="145">
        <v>2131000</v>
      </c>
      <c r="X4115" s="130">
        <f t="shared" si="190"/>
        <v>2386720</v>
      </c>
      <c r="Y4115" s="131" t="s">
        <v>77</v>
      </c>
      <c r="Z4115" s="131">
        <v>2016</v>
      </c>
      <c r="AA4115" s="228"/>
      <c r="AB4115" s="21" t="s">
        <v>366</v>
      </c>
      <c r="AC4115" s="196" t="s">
        <v>526</v>
      </c>
      <c r="AD4115" s="24"/>
      <c r="AE4115" s="24"/>
      <c r="AF4115" s="196" t="s">
        <v>380</v>
      </c>
      <c r="AG4115" s="24"/>
      <c r="AH4115" s="24"/>
      <c r="AI4115" s="24"/>
      <c r="AJ4115" s="24"/>
      <c r="AK4115" s="82" t="s">
        <v>525</v>
      </c>
    </row>
    <row r="4116" spans="1:37" ht="100.5" customHeight="1">
      <c r="A4116" s="118" t="s">
        <v>532</v>
      </c>
      <c r="B4116" s="125" t="s">
        <v>33</v>
      </c>
      <c r="C4116" s="125" t="s">
        <v>372</v>
      </c>
      <c r="D4116" s="125" t="s">
        <v>373</v>
      </c>
      <c r="E4116" s="125" t="s">
        <v>374</v>
      </c>
      <c r="F4116" s="125" t="s">
        <v>373</v>
      </c>
      <c r="G4116" s="125" t="s">
        <v>374</v>
      </c>
      <c r="H4116" s="125" t="s">
        <v>375</v>
      </c>
      <c r="I4116" s="125" t="s">
        <v>376</v>
      </c>
      <c r="J4116" s="125" t="s">
        <v>38</v>
      </c>
      <c r="K4116" s="126">
        <v>100</v>
      </c>
      <c r="L4116" s="116">
        <v>711000000</v>
      </c>
      <c r="M4116" s="132" t="s">
        <v>73</v>
      </c>
      <c r="N4116" s="11" t="s">
        <v>248</v>
      </c>
      <c r="O4116" s="123" t="s">
        <v>385</v>
      </c>
      <c r="P4116" s="133"/>
      <c r="Q4116" s="129" t="s">
        <v>378</v>
      </c>
      <c r="R4116" s="123" t="s">
        <v>379</v>
      </c>
      <c r="S4116" s="133"/>
      <c r="T4116" s="125" t="s">
        <v>51</v>
      </c>
      <c r="U4116" s="125"/>
      <c r="V4116" s="145">
        <v>1951000</v>
      </c>
      <c r="W4116" s="145">
        <v>1951000</v>
      </c>
      <c r="X4116" s="130">
        <f t="shared" si="190"/>
        <v>2185120</v>
      </c>
      <c r="Y4116" s="131" t="s">
        <v>77</v>
      </c>
      <c r="Z4116" s="131">
        <v>2016</v>
      </c>
      <c r="AA4116" s="228"/>
      <c r="AB4116" s="21" t="s">
        <v>366</v>
      </c>
      <c r="AC4116" s="196" t="s">
        <v>526</v>
      </c>
      <c r="AD4116" s="24"/>
      <c r="AE4116" s="24"/>
      <c r="AF4116" s="196" t="s">
        <v>380</v>
      </c>
      <c r="AG4116" s="24"/>
      <c r="AH4116" s="24"/>
      <c r="AI4116" s="24"/>
      <c r="AJ4116" s="24"/>
      <c r="AK4116" s="82" t="s">
        <v>525</v>
      </c>
    </row>
    <row r="4117" spans="1:37" ht="100.5" customHeight="1">
      <c r="A4117" s="118" t="s">
        <v>533</v>
      </c>
      <c r="B4117" s="125" t="s">
        <v>33</v>
      </c>
      <c r="C4117" s="125" t="s">
        <v>372</v>
      </c>
      <c r="D4117" s="125" t="s">
        <v>373</v>
      </c>
      <c r="E4117" s="125" t="s">
        <v>374</v>
      </c>
      <c r="F4117" s="125" t="s">
        <v>373</v>
      </c>
      <c r="G4117" s="125" t="s">
        <v>374</v>
      </c>
      <c r="H4117" s="125" t="s">
        <v>375</v>
      </c>
      <c r="I4117" s="125" t="s">
        <v>376</v>
      </c>
      <c r="J4117" s="125" t="s">
        <v>38</v>
      </c>
      <c r="K4117" s="126">
        <v>100</v>
      </c>
      <c r="L4117" s="116">
        <v>711000000</v>
      </c>
      <c r="M4117" s="132" t="s">
        <v>73</v>
      </c>
      <c r="N4117" s="11" t="s">
        <v>248</v>
      </c>
      <c r="O4117" s="119" t="s">
        <v>386</v>
      </c>
      <c r="P4117" s="133"/>
      <c r="Q4117" s="129" t="s">
        <v>378</v>
      </c>
      <c r="R4117" s="123" t="s">
        <v>379</v>
      </c>
      <c r="S4117" s="133"/>
      <c r="T4117" s="125" t="s">
        <v>51</v>
      </c>
      <c r="U4117" s="125"/>
      <c r="V4117" s="145">
        <v>1539400</v>
      </c>
      <c r="W4117" s="145">
        <v>1539400</v>
      </c>
      <c r="X4117" s="130">
        <f t="shared" si="190"/>
        <v>1724128.0000000002</v>
      </c>
      <c r="Y4117" s="131" t="s">
        <v>77</v>
      </c>
      <c r="Z4117" s="131">
        <v>2016</v>
      </c>
      <c r="AA4117" s="228"/>
      <c r="AB4117" s="21" t="s">
        <v>366</v>
      </c>
      <c r="AC4117" s="196" t="s">
        <v>526</v>
      </c>
      <c r="AD4117" s="24"/>
      <c r="AE4117" s="24"/>
      <c r="AF4117" s="196" t="s">
        <v>380</v>
      </c>
      <c r="AG4117" s="24"/>
      <c r="AH4117" s="24"/>
      <c r="AI4117" s="24"/>
      <c r="AJ4117" s="24"/>
      <c r="AK4117" s="82" t="s">
        <v>525</v>
      </c>
    </row>
    <row r="4118" spans="1:37" ht="100.5" customHeight="1">
      <c r="A4118" s="118" t="s">
        <v>534</v>
      </c>
      <c r="B4118" s="125" t="s">
        <v>33</v>
      </c>
      <c r="C4118" s="125" t="s">
        <v>372</v>
      </c>
      <c r="D4118" s="125" t="s">
        <v>373</v>
      </c>
      <c r="E4118" s="125" t="s">
        <v>374</v>
      </c>
      <c r="F4118" s="125" t="s">
        <v>373</v>
      </c>
      <c r="G4118" s="125" t="s">
        <v>374</v>
      </c>
      <c r="H4118" s="125" t="s">
        <v>375</v>
      </c>
      <c r="I4118" s="125" t="s">
        <v>376</v>
      </c>
      <c r="J4118" s="125" t="s">
        <v>38</v>
      </c>
      <c r="K4118" s="126">
        <v>100</v>
      </c>
      <c r="L4118" s="116">
        <v>711000000</v>
      </c>
      <c r="M4118" s="132" t="s">
        <v>73</v>
      </c>
      <c r="N4118" s="11" t="s">
        <v>248</v>
      </c>
      <c r="O4118" s="123" t="s">
        <v>387</v>
      </c>
      <c r="P4118" s="133"/>
      <c r="Q4118" s="129" t="s">
        <v>378</v>
      </c>
      <c r="R4118" s="123" t="s">
        <v>379</v>
      </c>
      <c r="S4118" s="133"/>
      <c r="T4118" s="125" t="s">
        <v>51</v>
      </c>
      <c r="U4118" s="125"/>
      <c r="V4118" s="145">
        <v>2016000</v>
      </c>
      <c r="W4118" s="145">
        <v>2016000</v>
      </c>
      <c r="X4118" s="130">
        <f t="shared" si="190"/>
        <v>2257920</v>
      </c>
      <c r="Y4118" s="131" t="s">
        <v>77</v>
      </c>
      <c r="Z4118" s="131">
        <v>2016</v>
      </c>
      <c r="AA4118" s="228"/>
      <c r="AB4118" s="21" t="s">
        <v>366</v>
      </c>
      <c r="AC4118" s="196" t="s">
        <v>526</v>
      </c>
      <c r="AD4118" s="24"/>
      <c r="AE4118" s="24"/>
      <c r="AF4118" s="196" t="s">
        <v>380</v>
      </c>
      <c r="AG4118" s="24"/>
      <c r="AH4118" s="24"/>
      <c r="AI4118" s="24"/>
      <c r="AJ4118" s="24"/>
      <c r="AK4118" s="82" t="s">
        <v>525</v>
      </c>
    </row>
    <row r="4119" spans="1:37" ht="100.5" customHeight="1">
      <c r="A4119" s="118" t="s">
        <v>535</v>
      </c>
      <c r="B4119" s="125" t="s">
        <v>33</v>
      </c>
      <c r="C4119" s="125" t="s">
        <v>372</v>
      </c>
      <c r="D4119" s="125" t="s">
        <v>373</v>
      </c>
      <c r="E4119" s="125" t="s">
        <v>374</v>
      </c>
      <c r="F4119" s="125" t="s">
        <v>373</v>
      </c>
      <c r="G4119" s="125" t="s">
        <v>374</v>
      </c>
      <c r="H4119" s="125" t="s">
        <v>375</v>
      </c>
      <c r="I4119" s="125" t="s">
        <v>376</v>
      </c>
      <c r="J4119" s="125" t="s">
        <v>38</v>
      </c>
      <c r="K4119" s="126">
        <v>100</v>
      </c>
      <c r="L4119" s="116">
        <v>711000000</v>
      </c>
      <c r="M4119" s="132" t="s">
        <v>73</v>
      </c>
      <c r="N4119" s="11" t="s">
        <v>248</v>
      </c>
      <c r="O4119" s="123" t="s">
        <v>388</v>
      </c>
      <c r="P4119" s="133"/>
      <c r="Q4119" s="129" t="s">
        <v>378</v>
      </c>
      <c r="R4119" s="123" t="s">
        <v>379</v>
      </c>
      <c r="S4119" s="133"/>
      <c r="T4119" s="125" t="s">
        <v>51</v>
      </c>
      <c r="U4119" s="125"/>
      <c r="V4119" s="145">
        <v>3450400</v>
      </c>
      <c r="W4119" s="145">
        <v>3450400</v>
      </c>
      <c r="X4119" s="130">
        <f t="shared" si="190"/>
        <v>3864448.0000000005</v>
      </c>
      <c r="Y4119" s="131" t="s">
        <v>77</v>
      </c>
      <c r="Z4119" s="131">
        <v>2016</v>
      </c>
      <c r="AA4119" s="228"/>
      <c r="AB4119" s="21" t="s">
        <v>366</v>
      </c>
      <c r="AC4119" s="196" t="s">
        <v>526</v>
      </c>
      <c r="AD4119" s="24"/>
      <c r="AE4119" s="24"/>
      <c r="AF4119" s="196" t="s">
        <v>380</v>
      </c>
      <c r="AG4119" s="24"/>
      <c r="AH4119" s="24"/>
      <c r="AI4119" s="24"/>
      <c r="AJ4119" s="24"/>
      <c r="AK4119" s="82" t="s">
        <v>525</v>
      </c>
    </row>
    <row r="4120" spans="1:37" ht="100.5" customHeight="1">
      <c r="A4120" s="118" t="s">
        <v>536</v>
      </c>
      <c r="B4120" s="125" t="s">
        <v>33</v>
      </c>
      <c r="C4120" s="125" t="s">
        <v>372</v>
      </c>
      <c r="D4120" s="125" t="s">
        <v>373</v>
      </c>
      <c r="E4120" s="125" t="s">
        <v>374</v>
      </c>
      <c r="F4120" s="125" t="s">
        <v>373</v>
      </c>
      <c r="G4120" s="125" t="s">
        <v>374</v>
      </c>
      <c r="H4120" s="125" t="s">
        <v>375</v>
      </c>
      <c r="I4120" s="125" t="s">
        <v>376</v>
      </c>
      <c r="J4120" s="125" t="s">
        <v>38</v>
      </c>
      <c r="K4120" s="126">
        <v>100</v>
      </c>
      <c r="L4120" s="116">
        <v>711000000</v>
      </c>
      <c r="M4120" s="132" t="s">
        <v>73</v>
      </c>
      <c r="N4120" s="11" t="s">
        <v>248</v>
      </c>
      <c r="O4120" s="123" t="s">
        <v>389</v>
      </c>
      <c r="P4120" s="133"/>
      <c r="Q4120" s="129" t="s">
        <v>378</v>
      </c>
      <c r="R4120" s="123" t="s">
        <v>379</v>
      </c>
      <c r="S4120" s="133"/>
      <c r="T4120" s="125" t="s">
        <v>51</v>
      </c>
      <c r="U4120" s="125"/>
      <c r="V4120" s="145">
        <v>1467600</v>
      </c>
      <c r="W4120" s="145">
        <v>1467600</v>
      </c>
      <c r="X4120" s="130">
        <f t="shared" si="190"/>
        <v>1643712.0000000002</v>
      </c>
      <c r="Y4120" s="131" t="s">
        <v>77</v>
      </c>
      <c r="Z4120" s="131">
        <v>2016</v>
      </c>
      <c r="AA4120" s="228"/>
      <c r="AB4120" s="21" t="s">
        <v>366</v>
      </c>
      <c r="AC4120" s="196" t="s">
        <v>526</v>
      </c>
      <c r="AD4120" s="24"/>
      <c r="AE4120" s="24"/>
      <c r="AF4120" s="196" t="s">
        <v>380</v>
      </c>
      <c r="AG4120" s="24"/>
      <c r="AH4120" s="24"/>
      <c r="AI4120" s="24"/>
      <c r="AJ4120" s="24"/>
      <c r="AK4120" s="82" t="s">
        <v>525</v>
      </c>
    </row>
    <row r="4121" spans="1:37" ht="100.5" customHeight="1">
      <c r="A4121" s="118" t="s">
        <v>537</v>
      </c>
      <c r="B4121" s="125" t="s">
        <v>33</v>
      </c>
      <c r="C4121" s="125" t="s">
        <v>372</v>
      </c>
      <c r="D4121" s="125" t="s">
        <v>373</v>
      </c>
      <c r="E4121" s="125" t="s">
        <v>374</v>
      </c>
      <c r="F4121" s="125" t="s">
        <v>373</v>
      </c>
      <c r="G4121" s="125" t="s">
        <v>374</v>
      </c>
      <c r="H4121" s="125" t="s">
        <v>390</v>
      </c>
      <c r="I4121" s="125" t="s">
        <v>391</v>
      </c>
      <c r="J4121" s="125" t="s">
        <v>38</v>
      </c>
      <c r="K4121" s="126">
        <v>100</v>
      </c>
      <c r="L4121" s="116">
        <v>711000000</v>
      </c>
      <c r="M4121" s="132" t="s">
        <v>73</v>
      </c>
      <c r="N4121" s="11" t="s">
        <v>248</v>
      </c>
      <c r="O4121" s="123" t="s">
        <v>392</v>
      </c>
      <c r="P4121" s="133"/>
      <c r="Q4121" s="129" t="s">
        <v>378</v>
      </c>
      <c r="R4121" s="123" t="s">
        <v>379</v>
      </c>
      <c r="S4121" s="133"/>
      <c r="T4121" s="125" t="s">
        <v>51</v>
      </c>
      <c r="U4121" s="125"/>
      <c r="V4121" s="145">
        <v>1356000</v>
      </c>
      <c r="W4121" s="145">
        <v>1356000</v>
      </c>
      <c r="X4121" s="130">
        <f t="shared" si="190"/>
        <v>1518720.0000000002</v>
      </c>
      <c r="Y4121" s="131" t="s">
        <v>77</v>
      </c>
      <c r="Z4121" s="131">
        <v>2016</v>
      </c>
      <c r="AA4121" s="228"/>
      <c r="AB4121" s="21" t="s">
        <v>366</v>
      </c>
      <c r="AC4121" s="196" t="s">
        <v>526</v>
      </c>
      <c r="AD4121" s="24"/>
      <c r="AE4121" s="24"/>
      <c r="AF4121" s="196" t="s">
        <v>380</v>
      </c>
      <c r="AG4121" s="24"/>
      <c r="AH4121" s="24"/>
      <c r="AI4121" s="24"/>
      <c r="AJ4121" s="24"/>
      <c r="AK4121" s="82" t="s">
        <v>525</v>
      </c>
    </row>
    <row r="4122" spans="1:37" ht="100.5" customHeight="1">
      <c r="A4122" s="118" t="s">
        <v>538</v>
      </c>
      <c r="B4122" s="125" t="s">
        <v>33</v>
      </c>
      <c r="C4122" s="125" t="s">
        <v>372</v>
      </c>
      <c r="D4122" s="125" t="s">
        <v>373</v>
      </c>
      <c r="E4122" s="125" t="s">
        <v>374</v>
      </c>
      <c r="F4122" s="125" t="s">
        <v>373</v>
      </c>
      <c r="G4122" s="125" t="s">
        <v>374</v>
      </c>
      <c r="H4122" s="125" t="s">
        <v>390</v>
      </c>
      <c r="I4122" s="125" t="s">
        <v>391</v>
      </c>
      <c r="J4122" s="125" t="s">
        <v>38</v>
      </c>
      <c r="K4122" s="126">
        <v>100</v>
      </c>
      <c r="L4122" s="116">
        <v>711000000</v>
      </c>
      <c r="M4122" s="132" t="s">
        <v>73</v>
      </c>
      <c r="N4122" s="11" t="s">
        <v>248</v>
      </c>
      <c r="O4122" s="123" t="s">
        <v>393</v>
      </c>
      <c r="P4122" s="133"/>
      <c r="Q4122" s="129" t="s">
        <v>378</v>
      </c>
      <c r="R4122" s="123" t="s">
        <v>379</v>
      </c>
      <c r="S4122" s="133"/>
      <c r="T4122" s="125" t="s">
        <v>51</v>
      </c>
      <c r="U4122" s="125"/>
      <c r="V4122" s="145">
        <v>1109600</v>
      </c>
      <c r="W4122" s="145">
        <v>1109600</v>
      </c>
      <c r="X4122" s="130">
        <f t="shared" si="190"/>
        <v>1242752.0000000002</v>
      </c>
      <c r="Y4122" s="131" t="s">
        <v>77</v>
      </c>
      <c r="Z4122" s="131">
        <v>2016</v>
      </c>
      <c r="AA4122" s="228"/>
      <c r="AB4122" s="21" t="s">
        <v>366</v>
      </c>
      <c r="AC4122" s="196" t="s">
        <v>526</v>
      </c>
      <c r="AD4122" s="24"/>
      <c r="AE4122" s="24"/>
      <c r="AF4122" s="196" t="s">
        <v>380</v>
      </c>
      <c r="AG4122" s="24"/>
      <c r="AH4122" s="24"/>
      <c r="AI4122" s="24"/>
      <c r="AJ4122" s="24"/>
      <c r="AK4122" s="82" t="s">
        <v>525</v>
      </c>
    </row>
    <row r="4123" spans="1:37" ht="100.5" customHeight="1">
      <c r="A4123" s="118" t="s">
        <v>539</v>
      </c>
      <c r="B4123" s="125" t="s">
        <v>33</v>
      </c>
      <c r="C4123" s="125" t="s">
        <v>372</v>
      </c>
      <c r="D4123" s="125" t="s">
        <v>373</v>
      </c>
      <c r="E4123" s="125" t="s">
        <v>374</v>
      </c>
      <c r="F4123" s="125" t="s">
        <v>373</v>
      </c>
      <c r="G4123" s="125" t="s">
        <v>374</v>
      </c>
      <c r="H4123" s="125" t="s">
        <v>390</v>
      </c>
      <c r="I4123" s="125" t="s">
        <v>391</v>
      </c>
      <c r="J4123" s="125" t="s">
        <v>38</v>
      </c>
      <c r="K4123" s="126">
        <v>100</v>
      </c>
      <c r="L4123" s="116">
        <v>711000000</v>
      </c>
      <c r="M4123" s="132" t="s">
        <v>73</v>
      </c>
      <c r="N4123" s="11" t="s">
        <v>248</v>
      </c>
      <c r="O4123" s="123" t="s">
        <v>394</v>
      </c>
      <c r="P4123" s="133"/>
      <c r="Q4123" s="129" t="s">
        <v>378</v>
      </c>
      <c r="R4123" s="123" t="s">
        <v>379</v>
      </c>
      <c r="S4123" s="133"/>
      <c r="T4123" s="125" t="s">
        <v>51</v>
      </c>
      <c r="U4123" s="125"/>
      <c r="V4123" s="145">
        <v>657600</v>
      </c>
      <c r="W4123" s="145">
        <v>657600</v>
      </c>
      <c r="X4123" s="130">
        <f t="shared" si="190"/>
        <v>736512.00000000012</v>
      </c>
      <c r="Y4123" s="131" t="s">
        <v>77</v>
      </c>
      <c r="Z4123" s="131">
        <v>2016</v>
      </c>
      <c r="AA4123" s="228"/>
      <c r="AB4123" s="21" t="s">
        <v>366</v>
      </c>
      <c r="AC4123" s="196" t="s">
        <v>526</v>
      </c>
      <c r="AD4123" s="24"/>
      <c r="AE4123" s="24"/>
      <c r="AF4123" s="196" t="s">
        <v>380</v>
      </c>
      <c r="AG4123" s="24"/>
      <c r="AH4123" s="24"/>
      <c r="AI4123" s="24"/>
      <c r="AJ4123" s="24"/>
      <c r="AK4123" s="82" t="s">
        <v>525</v>
      </c>
    </row>
    <row r="4124" spans="1:37" ht="100.5" customHeight="1">
      <c r="A4124" s="118" t="s">
        <v>540</v>
      </c>
      <c r="B4124" s="125" t="s">
        <v>33</v>
      </c>
      <c r="C4124" s="125" t="s">
        <v>395</v>
      </c>
      <c r="D4124" s="133" t="s">
        <v>396</v>
      </c>
      <c r="E4124" s="125" t="s">
        <v>397</v>
      </c>
      <c r="F4124" s="125" t="s">
        <v>398</v>
      </c>
      <c r="G4124" s="125" t="s">
        <v>399</v>
      </c>
      <c r="H4124" s="125" t="s">
        <v>400</v>
      </c>
      <c r="I4124" s="125" t="s">
        <v>401</v>
      </c>
      <c r="J4124" s="125" t="s">
        <v>38</v>
      </c>
      <c r="K4124" s="126">
        <v>100</v>
      </c>
      <c r="L4124" s="134">
        <v>231010000</v>
      </c>
      <c r="M4124" s="101" t="s">
        <v>128</v>
      </c>
      <c r="N4124" s="11" t="s">
        <v>248</v>
      </c>
      <c r="O4124" s="123" t="s">
        <v>382</v>
      </c>
      <c r="P4124" s="133"/>
      <c r="Q4124" s="129" t="s">
        <v>378</v>
      </c>
      <c r="R4124" s="123" t="s">
        <v>379</v>
      </c>
      <c r="S4124" s="133"/>
      <c r="T4124" s="125" t="s">
        <v>51</v>
      </c>
      <c r="U4124" s="125"/>
      <c r="V4124" s="145">
        <v>498864.17</v>
      </c>
      <c r="W4124" s="145">
        <v>498864.17</v>
      </c>
      <c r="X4124" s="130">
        <f t="shared" si="190"/>
        <v>558727.87040000001</v>
      </c>
      <c r="Y4124" s="131" t="s">
        <v>77</v>
      </c>
      <c r="Z4124" s="131">
        <v>2016</v>
      </c>
      <c r="AA4124" s="228"/>
      <c r="AB4124" s="21" t="s">
        <v>366</v>
      </c>
      <c r="AC4124" s="196" t="s">
        <v>526</v>
      </c>
      <c r="AD4124" s="24"/>
      <c r="AE4124" s="24"/>
      <c r="AF4124" s="196" t="s">
        <v>380</v>
      </c>
      <c r="AG4124" s="24"/>
      <c r="AH4124" s="24"/>
      <c r="AI4124" s="24"/>
      <c r="AJ4124" s="24"/>
      <c r="AK4124" s="82" t="s">
        <v>525</v>
      </c>
    </row>
    <row r="4125" spans="1:37" ht="100.5" customHeight="1">
      <c r="A4125" s="118" t="s">
        <v>541</v>
      </c>
      <c r="B4125" s="125" t="s">
        <v>33</v>
      </c>
      <c r="C4125" s="125" t="s">
        <v>395</v>
      </c>
      <c r="D4125" s="133" t="s">
        <v>396</v>
      </c>
      <c r="E4125" s="125" t="s">
        <v>397</v>
      </c>
      <c r="F4125" s="125" t="s">
        <v>398</v>
      </c>
      <c r="G4125" s="125" t="s">
        <v>399</v>
      </c>
      <c r="H4125" s="125" t="s">
        <v>400</v>
      </c>
      <c r="I4125" s="125" t="s">
        <v>401</v>
      </c>
      <c r="J4125" s="125" t="s">
        <v>38</v>
      </c>
      <c r="K4125" s="126">
        <v>100</v>
      </c>
      <c r="L4125" s="134">
        <v>151010000</v>
      </c>
      <c r="M4125" s="101" t="s">
        <v>82</v>
      </c>
      <c r="N4125" s="11" t="s">
        <v>248</v>
      </c>
      <c r="O4125" s="123" t="s">
        <v>402</v>
      </c>
      <c r="P4125" s="133"/>
      <c r="Q4125" s="129" t="s">
        <v>378</v>
      </c>
      <c r="R4125" s="123" t="s">
        <v>379</v>
      </c>
      <c r="S4125" s="133"/>
      <c r="T4125" s="125" t="s">
        <v>51</v>
      </c>
      <c r="U4125" s="125"/>
      <c r="V4125" s="145">
        <v>5625609.1600000001</v>
      </c>
      <c r="W4125" s="145">
        <v>5625609.1600000001</v>
      </c>
      <c r="X4125" s="130">
        <f t="shared" si="190"/>
        <v>6300682.2592000011</v>
      </c>
      <c r="Y4125" s="131" t="s">
        <v>77</v>
      </c>
      <c r="Z4125" s="131">
        <v>2016</v>
      </c>
      <c r="AA4125" s="228"/>
      <c r="AB4125" s="21" t="s">
        <v>366</v>
      </c>
      <c r="AC4125" s="196" t="s">
        <v>526</v>
      </c>
      <c r="AD4125" s="24"/>
      <c r="AE4125" s="24"/>
      <c r="AF4125" s="196" t="s">
        <v>403</v>
      </c>
      <c r="AG4125" s="24"/>
      <c r="AH4125" s="24"/>
      <c r="AI4125" s="24"/>
      <c r="AJ4125" s="24"/>
      <c r="AK4125" s="82" t="s">
        <v>525</v>
      </c>
    </row>
    <row r="4126" spans="1:37" ht="100.5" customHeight="1">
      <c r="A4126" s="118" t="s">
        <v>542</v>
      </c>
      <c r="B4126" s="125" t="s">
        <v>33</v>
      </c>
      <c r="C4126" s="125" t="s">
        <v>395</v>
      </c>
      <c r="D4126" s="133" t="s">
        <v>396</v>
      </c>
      <c r="E4126" s="125" t="s">
        <v>397</v>
      </c>
      <c r="F4126" s="125" t="s">
        <v>398</v>
      </c>
      <c r="G4126" s="125" t="s">
        <v>399</v>
      </c>
      <c r="H4126" s="125" t="s">
        <v>400</v>
      </c>
      <c r="I4126" s="125" t="s">
        <v>401</v>
      </c>
      <c r="J4126" s="125" t="s">
        <v>38</v>
      </c>
      <c r="K4126" s="126">
        <v>100</v>
      </c>
      <c r="L4126" s="135">
        <v>271010000</v>
      </c>
      <c r="M4126" s="114" t="s">
        <v>127</v>
      </c>
      <c r="N4126" s="11" t="s">
        <v>248</v>
      </c>
      <c r="O4126" s="123" t="s">
        <v>377</v>
      </c>
      <c r="P4126" s="133"/>
      <c r="Q4126" s="129" t="s">
        <v>378</v>
      </c>
      <c r="R4126" s="123" t="s">
        <v>379</v>
      </c>
      <c r="S4126" s="133"/>
      <c r="T4126" s="125" t="s">
        <v>51</v>
      </c>
      <c r="U4126" s="125"/>
      <c r="V4126" s="145">
        <v>1664193.64</v>
      </c>
      <c r="W4126" s="145">
        <v>1664193.64</v>
      </c>
      <c r="X4126" s="130">
        <f t="shared" si="190"/>
        <v>1863896.8768</v>
      </c>
      <c r="Y4126" s="131" t="s">
        <v>77</v>
      </c>
      <c r="Z4126" s="131">
        <v>2016</v>
      </c>
      <c r="AA4126" s="228"/>
      <c r="AB4126" s="21" t="s">
        <v>366</v>
      </c>
      <c r="AC4126" s="196" t="s">
        <v>526</v>
      </c>
      <c r="AD4126" s="24"/>
      <c r="AE4126" s="24"/>
      <c r="AF4126" s="196" t="s">
        <v>380</v>
      </c>
      <c r="AG4126" s="24"/>
      <c r="AH4126" s="24"/>
      <c r="AI4126" s="24"/>
      <c r="AJ4126" s="24"/>
      <c r="AK4126" s="82" t="s">
        <v>525</v>
      </c>
    </row>
    <row r="4127" spans="1:37" ht="100.5" customHeight="1">
      <c r="A4127" s="118" t="s">
        <v>543</v>
      </c>
      <c r="B4127" s="125" t="s">
        <v>33</v>
      </c>
      <c r="C4127" s="125" t="s">
        <v>395</v>
      </c>
      <c r="D4127" s="133" t="s">
        <v>396</v>
      </c>
      <c r="E4127" s="125" t="s">
        <v>397</v>
      </c>
      <c r="F4127" s="125" t="s">
        <v>398</v>
      </c>
      <c r="G4127" s="125" t="s">
        <v>399</v>
      </c>
      <c r="H4127" s="125" t="s">
        <v>400</v>
      </c>
      <c r="I4127" s="125" t="s">
        <v>401</v>
      </c>
      <c r="J4127" s="125" t="s">
        <v>38</v>
      </c>
      <c r="K4127" s="126">
        <v>100</v>
      </c>
      <c r="L4127" s="134">
        <v>271034100</v>
      </c>
      <c r="M4127" s="136" t="s">
        <v>84</v>
      </c>
      <c r="N4127" s="11" t="s">
        <v>248</v>
      </c>
      <c r="O4127" s="123" t="s">
        <v>381</v>
      </c>
      <c r="P4127" s="133"/>
      <c r="Q4127" s="129" t="s">
        <v>378</v>
      </c>
      <c r="R4127" s="123" t="s">
        <v>379</v>
      </c>
      <c r="S4127" s="133"/>
      <c r="T4127" s="125" t="s">
        <v>51</v>
      </c>
      <c r="U4127" s="125"/>
      <c r="V4127" s="145">
        <v>231030.8</v>
      </c>
      <c r="W4127" s="145">
        <v>231030.18</v>
      </c>
      <c r="X4127" s="130">
        <f t="shared" si="190"/>
        <v>258753.80160000001</v>
      </c>
      <c r="Y4127" s="131" t="s">
        <v>77</v>
      </c>
      <c r="Z4127" s="131">
        <v>2016</v>
      </c>
      <c r="AA4127" s="228"/>
      <c r="AB4127" s="21" t="s">
        <v>366</v>
      </c>
      <c r="AC4127" s="196" t="s">
        <v>526</v>
      </c>
      <c r="AD4127" s="24"/>
      <c r="AE4127" s="24"/>
      <c r="AF4127" s="196" t="s">
        <v>380</v>
      </c>
      <c r="AG4127" s="24"/>
      <c r="AH4127" s="24"/>
      <c r="AI4127" s="24"/>
      <c r="AJ4127" s="24"/>
      <c r="AK4127" s="82" t="s">
        <v>525</v>
      </c>
    </row>
    <row r="4128" spans="1:37" ht="100.5" customHeight="1">
      <c r="A4128" s="118" t="s">
        <v>544</v>
      </c>
      <c r="B4128" s="125" t="s">
        <v>33</v>
      </c>
      <c r="C4128" s="125" t="s">
        <v>395</v>
      </c>
      <c r="D4128" s="133" t="s">
        <v>396</v>
      </c>
      <c r="E4128" s="125" t="s">
        <v>397</v>
      </c>
      <c r="F4128" s="125" t="s">
        <v>398</v>
      </c>
      <c r="G4128" s="125" t="s">
        <v>399</v>
      </c>
      <c r="H4128" s="125" t="s">
        <v>400</v>
      </c>
      <c r="I4128" s="125" t="s">
        <v>401</v>
      </c>
      <c r="J4128" s="125" t="s">
        <v>38</v>
      </c>
      <c r="K4128" s="126">
        <v>100</v>
      </c>
      <c r="L4128" s="107">
        <v>751000000</v>
      </c>
      <c r="M4128" s="101" t="s">
        <v>83</v>
      </c>
      <c r="N4128" s="11" t="s">
        <v>248</v>
      </c>
      <c r="O4128" s="123" t="s">
        <v>384</v>
      </c>
      <c r="P4128" s="133"/>
      <c r="Q4128" s="129" t="s">
        <v>378</v>
      </c>
      <c r="R4128" s="123" t="s">
        <v>379</v>
      </c>
      <c r="S4128" s="133"/>
      <c r="T4128" s="125" t="s">
        <v>51</v>
      </c>
      <c r="U4128" s="125"/>
      <c r="V4128" s="145">
        <v>107789.7</v>
      </c>
      <c r="W4128" s="145">
        <v>107789.7</v>
      </c>
      <c r="X4128" s="130">
        <f t="shared" si="190"/>
        <v>120724.46400000001</v>
      </c>
      <c r="Y4128" s="131" t="s">
        <v>77</v>
      </c>
      <c r="Z4128" s="131">
        <v>2016</v>
      </c>
      <c r="AA4128" s="228"/>
      <c r="AB4128" s="21" t="s">
        <v>366</v>
      </c>
      <c r="AC4128" s="196" t="s">
        <v>526</v>
      </c>
      <c r="AD4128" s="24"/>
      <c r="AE4128" s="24"/>
      <c r="AF4128" s="196" t="s">
        <v>380</v>
      </c>
      <c r="AG4128" s="24"/>
      <c r="AH4128" s="24"/>
      <c r="AI4128" s="24"/>
      <c r="AJ4128" s="24"/>
      <c r="AK4128" s="82" t="s">
        <v>525</v>
      </c>
    </row>
    <row r="4129" spans="1:37" ht="100.5" customHeight="1">
      <c r="A4129" s="118" t="s">
        <v>545</v>
      </c>
      <c r="B4129" s="125" t="s">
        <v>33</v>
      </c>
      <c r="C4129" s="125" t="s">
        <v>395</v>
      </c>
      <c r="D4129" s="133" t="s">
        <v>396</v>
      </c>
      <c r="E4129" s="125" t="s">
        <v>397</v>
      </c>
      <c r="F4129" s="125" t="s">
        <v>398</v>
      </c>
      <c r="G4129" s="125" t="s">
        <v>399</v>
      </c>
      <c r="H4129" s="125" t="s">
        <v>400</v>
      </c>
      <c r="I4129" s="125" t="s">
        <v>401</v>
      </c>
      <c r="J4129" s="125" t="s">
        <v>38</v>
      </c>
      <c r="K4129" s="126">
        <v>100</v>
      </c>
      <c r="L4129" s="135">
        <v>431010000</v>
      </c>
      <c r="M4129" s="5" t="s">
        <v>129</v>
      </c>
      <c r="N4129" s="11" t="s">
        <v>248</v>
      </c>
      <c r="O4129" s="119" t="s">
        <v>386</v>
      </c>
      <c r="P4129" s="133"/>
      <c r="Q4129" s="129" t="s">
        <v>378</v>
      </c>
      <c r="R4129" s="123" t="s">
        <v>379</v>
      </c>
      <c r="S4129" s="133"/>
      <c r="T4129" s="125" t="s">
        <v>51</v>
      </c>
      <c r="U4129" s="125"/>
      <c r="V4129" s="145">
        <v>397998</v>
      </c>
      <c r="W4129" s="145">
        <v>397998</v>
      </c>
      <c r="X4129" s="130">
        <f t="shared" si="190"/>
        <v>445757.76000000007</v>
      </c>
      <c r="Y4129" s="131" t="s">
        <v>77</v>
      </c>
      <c r="Z4129" s="131">
        <v>2016</v>
      </c>
      <c r="AA4129" s="228"/>
      <c r="AB4129" s="21" t="s">
        <v>366</v>
      </c>
      <c r="AC4129" s="196" t="s">
        <v>526</v>
      </c>
      <c r="AD4129" s="24"/>
      <c r="AE4129" s="24"/>
      <c r="AF4129" s="196" t="s">
        <v>403</v>
      </c>
      <c r="AG4129" s="24"/>
      <c r="AH4129" s="24"/>
      <c r="AI4129" s="24"/>
      <c r="AJ4129" s="24"/>
      <c r="AK4129" s="82" t="s">
        <v>525</v>
      </c>
    </row>
    <row r="4130" spans="1:37" ht="100.5" customHeight="1">
      <c r="A4130" s="118" t="s">
        <v>546</v>
      </c>
      <c r="B4130" s="125" t="s">
        <v>33</v>
      </c>
      <c r="C4130" s="125" t="s">
        <v>395</v>
      </c>
      <c r="D4130" s="133" t="s">
        <v>396</v>
      </c>
      <c r="E4130" s="125" t="s">
        <v>397</v>
      </c>
      <c r="F4130" s="125" t="s">
        <v>398</v>
      </c>
      <c r="G4130" s="125" t="s">
        <v>399</v>
      </c>
      <c r="H4130" s="125" t="s">
        <v>400</v>
      </c>
      <c r="I4130" s="125" t="s">
        <v>401</v>
      </c>
      <c r="J4130" s="125" t="s">
        <v>38</v>
      </c>
      <c r="K4130" s="126">
        <v>100</v>
      </c>
      <c r="L4130" s="101">
        <v>471010000</v>
      </c>
      <c r="M4130" s="137" t="s">
        <v>125</v>
      </c>
      <c r="N4130" s="11" t="s">
        <v>248</v>
      </c>
      <c r="O4130" s="123" t="s">
        <v>387</v>
      </c>
      <c r="P4130" s="133"/>
      <c r="Q4130" s="129" t="s">
        <v>378</v>
      </c>
      <c r="R4130" s="123" t="s">
        <v>379</v>
      </c>
      <c r="S4130" s="133"/>
      <c r="T4130" s="125" t="s">
        <v>51</v>
      </c>
      <c r="U4130" s="125"/>
      <c r="V4130" s="145">
        <v>446520</v>
      </c>
      <c r="W4130" s="145">
        <v>446520</v>
      </c>
      <c r="X4130" s="130">
        <f t="shared" si="190"/>
        <v>500102.40000000002</v>
      </c>
      <c r="Y4130" s="131" t="s">
        <v>77</v>
      </c>
      <c r="Z4130" s="131">
        <v>2016</v>
      </c>
      <c r="AA4130" s="228"/>
      <c r="AB4130" s="21" t="s">
        <v>366</v>
      </c>
      <c r="AC4130" s="196" t="s">
        <v>526</v>
      </c>
      <c r="AD4130" s="24"/>
      <c r="AE4130" s="24"/>
      <c r="AF4130" s="196" t="s">
        <v>403</v>
      </c>
      <c r="AG4130" s="24"/>
      <c r="AH4130" s="24"/>
      <c r="AI4130" s="24"/>
      <c r="AJ4130" s="24"/>
      <c r="AK4130" s="82" t="s">
        <v>525</v>
      </c>
    </row>
    <row r="4131" spans="1:37" ht="100.5" customHeight="1">
      <c r="A4131" s="118" t="s">
        <v>547</v>
      </c>
      <c r="B4131" s="125" t="s">
        <v>33</v>
      </c>
      <c r="C4131" s="125" t="s">
        <v>395</v>
      </c>
      <c r="D4131" s="133" t="s">
        <v>396</v>
      </c>
      <c r="E4131" s="125" t="s">
        <v>397</v>
      </c>
      <c r="F4131" s="125" t="s">
        <v>398</v>
      </c>
      <c r="G4131" s="125" t="s">
        <v>399</v>
      </c>
      <c r="H4131" s="125" t="s">
        <v>400</v>
      </c>
      <c r="I4131" s="125" t="s">
        <v>401</v>
      </c>
      <c r="J4131" s="125" t="s">
        <v>38</v>
      </c>
      <c r="K4131" s="126">
        <v>100</v>
      </c>
      <c r="L4131" s="101">
        <v>311010000</v>
      </c>
      <c r="M4131" s="114" t="s">
        <v>342</v>
      </c>
      <c r="N4131" s="11" t="s">
        <v>248</v>
      </c>
      <c r="O4131" s="123" t="s">
        <v>404</v>
      </c>
      <c r="P4131" s="133"/>
      <c r="Q4131" s="129" t="s">
        <v>378</v>
      </c>
      <c r="R4131" s="123" t="s">
        <v>379</v>
      </c>
      <c r="S4131" s="133"/>
      <c r="T4131" s="125" t="s">
        <v>51</v>
      </c>
      <c r="U4131" s="125"/>
      <c r="V4131" s="115">
        <v>176648.86</v>
      </c>
      <c r="W4131" s="115">
        <v>176648.86</v>
      </c>
      <c r="X4131" s="130">
        <f t="shared" si="190"/>
        <v>197846.72320000001</v>
      </c>
      <c r="Y4131" s="131" t="s">
        <v>77</v>
      </c>
      <c r="Z4131" s="131">
        <v>2016</v>
      </c>
      <c r="AA4131" s="228"/>
      <c r="AB4131" s="21" t="s">
        <v>366</v>
      </c>
      <c r="AC4131" s="196" t="s">
        <v>526</v>
      </c>
      <c r="AD4131" s="24"/>
      <c r="AE4131" s="24"/>
      <c r="AF4131" s="196" t="s">
        <v>380</v>
      </c>
      <c r="AG4131" s="24"/>
      <c r="AH4131" s="24"/>
      <c r="AI4131" s="24"/>
      <c r="AJ4131" s="24"/>
      <c r="AK4131" s="82" t="s">
        <v>525</v>
      </c>
    </row>
    <row r="4132" spans="1:37" ht="100.5" customHeight="1">
      <c r="A4132" s="118" t="s">
        <v>548</v>
      </c>
      <c r="B4132" s="125" t="s">
        <v>33</v>
      </c>
      <c r="C4132" s="125" t="s">
        <v>395</v>
      </c>
      <c r="D4132" s="133" t="s">
        <v>396</v>
      </c>
      <c r="E4132" s="125" t="s">
        <v>397</v>
      </c>
      <c r="F4132" s="125" t="s">
        <v>398</v>
      </c>
      <c r="G4132" s="125" t="s">
        <v>399</v>
      </c>
      <c r="H4132" s="125" t="s">
        <v>400</v>
      </c>
      <c r="I4132" s="125" t="s">
        <v>401</v>
      </c>
      <c r="J4132" s="125" t="s">
        <v>38</v>
      </c>
      <c r="K4132" s="126">
        <v>100</v>
      </c>
      <c r="L4132" s="5">
        <v>391010000</v>
      </c>
      <c r="M4132" s="5" t="s">
        <v>341</v>
      </c>
      <c r="N4132" s="11" t="s">
        <v>248</v>
      </c>
      <c r="O4132" s="123" t="s">
        <v>388</v>
      </c>
      <c r="P4132" s="133"/>
      <c r="Q4132" s="129" t="s">
        <v>378</v>
      </c>
      <c r="R4132" s="123" t="s">
        <v>379</v>
      </c>
      <c r="S4132" s="133"/>
      <c r="T4132" s="125" t="s">
        <v>51</v>
      </c>
      <c r="U4132" s="125"/>
      <c r="V4132" s="145">
        <v>2531705.54</v>
      </c>
      <c r="W4132" s="145">
        <v>2531705.54</v>
      </c>
      <c r="X4132" s="130">
        <f t="shared" si="190"/>
        <v>2835510.2048000004</v>
      </c>
      <c r="Y4132" s="131" t="s">
        <v>77</v>
      </c>
      <c r="Z4132" s="131">
        <v>2016</v>
      </c>
      <c r="AA4132" s="228"/>
      <c r="AB4132" s="21" t="s">
        <v>366</v>
      </c>
      <c r="AC4132" s="196" t="s">
        <v>526</v>
      </c>
      <c r="AD4132" s="24"/>
      <c r="AE4132" s="24"/>
      <c r="AF4132" s="196" t="s">
        <v>380</v>
      </c>
      <c r="AG4132" s="24"/>
      <c r="AH4132" s="24"/>
      <c r="AI4132" s="24"/>
      <c r="AJ4132" s="24"/>
      <c r="AK4132" s="82" t="s">
        <v>525</v>
      </c>
    </row>
    <row r="4133" spans="1:37" ht="100.5" customHeight="1">
      <c r="A4133" s="118" t="s">
        <v>549</v>
      </c>
      <c r="B4133" s="125" t="s">
        <v>33</v>
      </c>
      <c r="C4133" s="125" t="s">
        <v>395</v>
      </c>
      <c r="D4133" s="133" t="s">
        <v>396</v>
      </c>
      <c r="E4133" s="125" t="s">
        <v>397</v>
      </c>
      <c r="F4133" s="125" t="s">
        <v>398</v>
      </c>
      <c r="G4133" s="125" t="s">
        <v>399</v>
      </c>
      <c r="H4133" s="125" t="s">
        <v>400</v>
      </c>
      <c r="I4133" s="125" t="s">
        <v>401</v>
      </c>
      <c r="J4133" s="125" t="s">
        <v>38</v>
      </c>
      <c r="K4133" s="126">
        <v>100</v>
      </c>
      <c r="L4133" s="114">
        <v>511010000</v>
      </c>
      <c r="M4133" s="108" t="s">
        <v>88</v>
      </c>
      <c r="N4133" s="11" t="s">
        <v>248</v>
      </c>
      <c r="O4133" s="123" t="s">
        <v>405</v>
      </c>
      <c r="P4133" s="133"/>
      <c r="Q4133" s="129" t="s">
        <v>378</v>
      </c>
      <c r="R4133" s="123" t="s">
        <v>379</v>
      </c>
      <c r="S4133" s="133"/>
      <c r="T4133" s="125" t="s">
        <v>51</v>
      </c>
      <c r="U4133" s="125"/>
      <c r="V4133" s="145">
        <v>99328.24</v>
      </c>
      <c r="W4133" s="145">
        <v>99328.24</v>
      </c>
      <c r="X4133" s="130">
        <f t="shared" si="190"/>
        <v>111247.62880000002</v>
      </c>
      <c r="Y4133" s="131" t="s">
        <v>77</v>
      </c>
      <c r="Z4133" s="131">
        <v>2016</v>
      </c>
      <c r="AA4133" s="228"/>
      <c r="AB4133" s="21" t="s">
        <v>366</v>
      </c>
      <c r="AC4133" s="196" t="s">
        <v>526</v>
      </c>
      <c r="AD4133" s="24"/>
      <c r="AE4133" s="24"/>
      <c r="AF4133" s="196" t="s">
        <v>380</v>
      </c>
      <c r="AG4133" s="24"/>
      <c r="AH4133" s="24"/>
      <c r="AI4133" s="24"/>
      <c r="AJ4133" s="24"/>
      <c r="AK4133" s="82" t="s">
        <v>525</v>
      </c>
    </row>
    <row r="4134" spans="1:37" ht="100.5" customHeight="1">
      <c r="A4134" s="118" t="s">
        <v>550</v>
      </c>
      <c r="B4134" s="125" t="s">
        <v>33</v>
      </c>
      <c r="C4134" s="125" t="s">
        <v>406</v>
      </c>
      <c r="D4134" s="125" t="s">
        <v>407</v>
      </c>
      <c r="E4134" s="125" t="s">
        <v>408</v>
      </c>
      <c r="F4134" s="125" t="s">
        <v>409</v>
      </c>
      <c r="G4134" s="125" t="s">
        <v>410</v>
      </c>
      <c r="H4134" s="125" t="s">
        <v>411</v>
      </c>
      <c r="I4134" s="125" t="s">
        <v>408</v>
      </c>
      <c r="J4134" s="125" t="s">
        <v>38</v>
      </c>
      <c r="K4134" s="126">
        <v>100</v>
      </c>
      <c r="L4134" s="116">
        <v>711000000</v>
      </c>
      <c r="M4134" s="132" t="s">
        <v>73</v>
      </c>
      <c r="N4134" s="11" t="s">
        <v>248</v>
      </c>
      <c r="O4134" s="26" t="s">
        <v>73</v>
      </c>
      <c r="P4134" s="133"/>
      <c r="Q4134" s="129" t="s">
        <v>378</v>
      </c>
      <c r="R4134" s="123" t="s">
        <v>379</v>
      </c>
      <c r="S4134" s="133"/>
      <c r="T4134" s="125" t="s">
        <v>51</v>
      </c>
      <c r="U4134" s="125"/>
      <c r="V4134" s="145">
        <v>1423100</v>
      </c>
      <c r="W4134" s="145">
        <v>1423100</v>
      </c>
      <c r="X4134" s="130">
        <f t="shared" si="190"/>
        <v>1593872.0000000002</v>
      </c>
      <c r="Y4134" s="131" t="s">
        <v>77</v>
      </c>
      <c r="Z4134" s="131">
        <v>2016</v>
      </c>
      <c r="AA4134" s="228"/>
      <c r="AB4134" s="21" t="s">
        <v>366</v>
      </c>
      <c r="AC4134" s="196" t="s">
        <v>526</v>
      </c>
      <c r="AD4134" s="24"/>
      <c r="AE4134" s="24"/>
      <c r="AF4134" s="196" t="s">
        <v>412</v>
      </c>
      <c r="AG4134" s="24"/>
      <c r="AH4134" s="24"/>
      <c r="AI4134" s="24"/>
      <c r="AJ4134" s="24"/>
      <c r="AK4134" s="82" t="s">
        <v>525</v>
      </c>
    </row>
    <row r="4135" spans="1:37" ht="100.5" customHeight="1">
      <c r="A4135" s="118" t="s">
        <v>551</v>
      </c>
      <c r="B4135" s="125" t="s">
        <v>33</v>
      </c>
      <c r="C4135" s="125" t="s">
        <v>395</v>
      </c>
      <c r="D4135" s="133" t="s">
        <v>396</v>
      </c>
      <c r="E4135" s="133" t="s">
        <v>397</v>
      </c>
      <c r="F4135" s="125" t="s">
        <v>398</v>
      </c>
      <c r="G4135" s="125" t="s">
        <v>399</v>
      </c>
      <c r="H4135" s="123" t="s">
        <v>413</v>
      </c>
      <c r="I4135" s="123" t="s">
        <v>414</v>
      </c>
      <c r="J4135" s="125" t="s">
        <v>38</v>
      </c>
      <c r="K4135" s="126">
        <v>100</v>
      </c>
      <c r="L4135" s="116">
        <v>711000000</v>
      </c>
      <c r="M4135" s="132" t="s">
        <v>73</v>
      </c>
      <c r="N4135" s="11" t="s">
        <v>248</v>
      </c>
      <c r="O4135" s="123" t="s">
        <v>382</v>
      </c>
      <c r="P4135" s="133"/>
      <c r="Q4135" s="129" t="s">
        <v>378</v>
      </c>
      <c r="R4135" s="123" t="s">
        <v>379</v>
      </c>
      <c r="S4135" s="133"/>
      <c r="T4135" s="125" t="s">
        <v>51</v>
      </c>
      <c r="U4135" s="125"/>
      <c r="V4135" s="145">
        <v>221606.74</v>
      </c>
      <c r="W4135" s="145">
        <v>221606.74</v>
      </c>
      <c r="X4135" s="130">
        <f t="shared" si="190"/>
        <v>248199.54880000002</v>
      </c>
      <c r="Y4135" s="131" t="s">
        <v>77</v>
      </c>
      <c r="Z4135" s="131">
        <v>2016</v>
      </c>
      <c r="AA4135" s="228"/>
      <c r="AB4135" s="21" t="s">
        <v>366</v>
      </c>
      <c r="AC4135" s="196" t="s">
        <v>526</v>
      </c>
      <c r="AD4135" s="24"/>
      <c r="AE4135" s="24"/>
      <c r="AF4135" s="196" t="s">
        <v>412</v>
      </c>
      <c r="AG4135" s="24"/>
      <c r="AH4135" s="24"/>
      <c r="AI4135" s="24"/>
      <c r="AJ4135" s="24"/>
      <c r="AK4135" s="82" t="s">
        <v>525</v>
      </c>
    </row>
    <row r="4136" spans="1:37" ht="100.5" customHeight="1">
      <c r="A4136" s="118" t="s">
        <v>552</v>
      </c>
      <c r="B4136" s="125" t="s">
        <v>33</v>
      </c>
      <c r="C4136" s="125" t="s">
        <v>395</v>
      </c>
      <c r="D4136" s="133" t="s">
        <v>396</v>
      </c>
      <c r="E4136" s="133" t="s">
        <v>397</v>
      </c>
      <c r="F4136" s="125" t="s">
        <v>398</v>
      </c>
      <c r="G4136" s="125" t="s">
        <v>399</v>
      </c>
      <c r="H4136" s="123" t="s">
        <v>413</v>
      </c>
      <c r="I4136" s="123" t="s">
        <v>414</v>
      </c>
      <c r="J4136" s="125" t="s">
        <v>38</v>
      </c>
      <c r="K4136" s="126">
        <v>100</v>
      </c>
      <c r="L4136" s="116">
        <v>711000000</v>
      </c>
      <c r="M4136" s="132" t="s">
        <v>73</v>
      </c>
      <c r="N4136" s="11" t="s">
        <v>248</v>
      </c>
      <c r="O4136" s="135" t="s">
        <v>415</v>
      </c>
      <c r="P4136" s="133"/>
      <c r="Q4136" s="129" t="s">
        <v>378</v>
      </c>
      <c r="R4136" s="123" t="s">
        <v>379</v>
      </c>
      <c r="S4136" s="133"/>
      <c r="T4136" s="125" t="s">
        <v>51</v>
      </c>
      <c r="U4136" s="125"/>
      <c r="V4136" s="145">
        <v>371655.44</v>
      </c>
      <c r="W4136" s="145">
        <v>371655.44</v>
      </c>
      <c r="X4136" s="130">
        <f t="shared" si="190"/>
        <v>416254.09280000004</v>
      </c>
      <c r="Y4136" s="131" t="s">
        <v>77</v>
      </c>
      <c r="Z4136" s="131">
        <v>2016</v>
      </c>
      <c r="AA4136" s="228"/>
      <c r="AB4136" s="21" t="s">
        <v>366</v>
      </c>
      <c r="AC4136" s="196" t="s">
        <v>526</v>
      </c>
      <c r="AD4136" s="24"/>
      <c r="AE4136" s="24"/>
      <c r="AF4136" s="196" t="s">
        <v>412</v>
      </c>
      <c r="AG4136" s="24"/>
      <c r="AH4136" s="24"/>
      <c r="AI4136" s="24"/>
      <c r="AJ4136" s="24"/>
      <c r="AK4136" s="82" t="s">
        <v>525</v>
      </c>
    </row>
    <row r="4137" spans="1:37" ht="100.5" customHeight="1">
      <c r="A4137" s="118" t="s">
        <v>553</v>
      </c>
      <c r="B4137" s="125" t="s">
        <v>33</v>
      </c>
      <c r="C4137" s="125" t="s">
        <v>395</v>
      </c>
      <c r="D4137" s="133" t="s">
        <v>396</v>
      </c>
      <c r="E4137" s="133" t="s">
        <v>397</v>
      </c>
      <c r="F4137" s="125" t="s">
        <v>398</v>
      </c>
      <c r="G4137" s="125" t="s">
        <v>399</v>
      </c>
      <c r="H4137" s="123" t="s">
        <v>413</v>
      </c>
      <c r="I4137" s="123" t="s">
        <v>414</v>
      </c>
      <c r="J4137" s="125" t="s">
        <v>38</v>
      </c>
      <c r="K4137" s="126">
        <v>100</v>
      </c>
      <c r="L4137" s="116">
        <v>711000000</v>
      </c>
      <c r="M4137" s="132" t="s">
        <v>73</v>
      </c>
      <c r="N4137" s="11" t="s">
        <v>248</v>
      </c>
      <c r="O4137" s="123" t="s">
        <v>416</v>
      </c>
      <c r="P4137" s="133"/>
      <c r="Q4137" s="129" t="s">
        <v>378</v>
      </c>
      <c r="R4137" s="123" t="s">
        <v>379</v>
      </c>
      <c r="S4137" s="133"/>
      <c r="T4137" s="125" t="s">
        <v>51</v>
      </c>
      <c r="U4137" s="125"/>
      <c r="V4137" s="145">
        <v>40534.74</v>
      </c>
      <c r="W4137" s="145">
        <v>40534.74</v>
      </c>
      <c r="X4137" s="130">
        <f t="shared" si="190"/>
        <v>45398.908800000005</v>
      </c>
      <c r="Y4137" s="131" t="s">
        <v>77</v>
      </c>
      <c r="Z4137" s="131">
        <v>2016</v>
      </c>
      <c r="AA4137" s="228"/>
      <c r="AB4137" s="21" t="s">
        <v>366</v>
      </c>
      <c r="AC4137" s="196" t="s">
        <v>526</v>
      </c>
      <c r="AD4137" s="24"/>
      <c r="AE4137" s="24"/>
      <c r="AF4137" s="196" t="s">
        <v>380</v>
      </c>
      <c r="AG4137" s="24"/>
      <c r="AH4137" s="24"/>
      <c r="AI4137" s="24"/>
      <c r="AJ4137" s="24"/>
      <c r="AK4137" s="82" t="s">
        <v>525</v>
      </c>
    </row>
    <row r="4138" spans="1:37" ht="100.5" customHeight="1">
      <c r="A4138" s="118" t="s">
        <v>554</v>
      </c>
      <c r="B4138" s="125" t="s">
        <v>33</v>
      </c>
      <c r="C4138" s="125" t="s">
        <v>417</v>
      </c>
      <c r="D4138" s="133" t="s">
        <v>418</v>
      </c>
      <c r="E4138" s="133" t="s">
        <v>419</v>
      </c>
      <c r="F4138" s="125" t="s">
        <v>420</v>
      </c>
      <c r="G4138" s="125" t="s">
        <v>421</v>
      </c>
      <c r="H4138" s="125" t="s">
        <v>422</v>
      </c>
      <c r="I4138" s="125" t="s">
        <v>423</v>
      </c>
      <c r="J4138" s="125" t="s">
        <v>38</v>
      </c>
      <c r="K4138" s="126">
        <v>100</v>
      </c>
      <c r="L4138" s="116">
        <v>711000000</v>
      </c>
      <c r="M4138" s="132" t="s">
        <v>73</v>
      </c>
      <c r="N4138" s="11" t="s">
        <v>248</v>
      </c>
      <c r="O4138" s="26" t="s">
        <v>73</v>
      </c>
      <c r="P4138" s="133"/>
      <c r="Q4138" s="129" t="s">
        <v>378</v>
      </c>
      <c r="R4138" s="123" t="s">
        <v>379</v>
      </c>
      <c r="S4138" s="133"/>
      <c r="T4138" s="125" t="s">
        <v>51</v>
      </c>
      <c r="U4138" s="125"/>
      <c r="V4138" s="145">
        <v>486785.72</v>
      </c>
      <c r="W4138" s="145">
        <v>486785.72</v>
      </c>
      <c r="X4138" s="130">
        <f t="shared" si="190"/>
        <v>545200.00640000007</v>
      </c>
      <c r="Y4138" s="131" t="s">
        <v>77</v>
      </c>
      <c r="Z4138" s="131">
        <v>2016</v>
      </c>
      <c r="AA4138" s="228"/>
      <c r="AB4138" s="21" t="s">
        <v>366</v>
      </c>
      <c r="AC4138" s="196" t="s">
        <v>526</v>
      </c>
      <c r="AD4138" s="24"/>
      <c r="AE4138" s="24"/>
      <c r="AF4138" s="196" t="s">
        <v>412</v>
      </c>
      <c r="AG4138" s="24"/>
      <c r="AH4138" s="24"/>
      <c r="AI4138" s="24"/>
      <c r="AJ4138" s="24"/>
      <c r="AK4138" s="82" t="s">
        <v>525</v>
      </c>
    </row>
    <row r="4139" spans="1:37" ht="100.5" customHeight="1">
      <c r="A4139" s="118" t="s">
        <v>555</v>
      </c>
      <c r="B4139" s="125" t="s">
        <v>33</v>
      </c>
      <c r="C4139" s="125" t="s">
        <v>417</v>
      </c>
      <c r="D4139" s="133" t="s">
        <v>418</v>
      </c>
      <c r="E4139" s="133" t="s">
        <v>419</v>
      </c>
      <c r="F4139" s="125" t="s">
        <v>420</v>
      </c>
      <c r="G4139" s="125" t="s">
        <v>421</v>
      </c>
      <c r="H4139" s="125" t="s">
        <v>422</v>
      </c>
      <c r="I4139" s="125" t="s">
        <v>423</v>
      </c>
      <c r="J4139" s="125" t="s">
        <v>38</v>
      </c>
      <c r="K4139" s="126">
        <v>100</v>
      </c>
      <c r="L4139" s="116">
        <v>711000000</v>
      </c>
      <c r="M4139" s="132" t="s">
        <v>73</v>
      </c>
      <c r="N4139" s="11" t="s">
        <v>248</v>
      </c>
      <c r="O4139" s="123" t="s">
        <v>424</v>
      </c>
      <c r="P4139" s="133"/>
      <c r="Q4139" s="129" t="s">
        <v>378</v>
      </c>
      <c r="R4139" s="123" t="s">
        <v>379</v>
      </c>
      <c r="S4139" s="133"/>
      <c r="T4139" s="125" t="s">
        <v>51</v>
      </c>
      <c r="U4139" s="125"/>
      <c r="V4139" s="145">
        <v>72035.72</v>
      </c>
      <c r="W4139" s="145">
        <v>72035.72</v>
      </c>
      <c r="X4139" s="130">
        <f t="shared" si="190"/>
        <v>80680.006400000013</v>
      </c>
      <c r="Y4139" s="131" t="s">
        <v>77</v>
      </c>
      <c r="Z4139" s="131">
        <v>2016</v>
      </c>
      <c r="AA4139" s="228"/>
      <c r="AB4139" s="21" t="s">
        <v>366</v>
      </c>
      <c r="AC4139" s="196" t="s">
        <v>526</v>
      </c>
      <c r="AD4139" s="24"/>
      <c r="AE4139" s="24"/>
      <c r="AF4139" s="196" t="s">
        <v>412</v>
      </c>
      <c r="AG4139" s="24"/>
      <c r="AH4139" s="24"/>
      <c r="AI4139" s="24"/>
      <c r="AJ4139" s="24"/>
      <c r="AK4139" s="82" t="s">
        <v>525</v>
      </c>
    </row>
    <row r="4140" spans="1:37" ht="100.5" customHeight="1">
      <c r="A4140" s="118" t="s">
        <v>556</v>
      </c>
      <c r="B4140" s="125" t="s">
        <v>33</v>
      </c>
      <c r="C4140" s="125" t="s">
        <v>417</v>
      </c>
      <c r="D4140" s="133" t="s">
        <v>418</v>
      </c>
      <c r="E4140" s="133" t="s">
        <v>419</v>
      </c>
      <c r="F4140" s="125" t="s">
        <v>420</v>
      </c>
      <c r="G4140" s="125" t="s">
        <v>421</v>
      </c>
      <c r="H4140" s="125" t="s">
        <v>422</v>
      </c>
      <c r="I4140" s="125" t="s">
        <v>423</v>
      </c>
      <c r="J4140" s="125" t="s">
        <v>38</v>
      </c>
      <c r="K4140" s="126">
        <v>100</v>
      </c>
      <c r="L4140" s="116">
        <v>711000000</v>
      </c>
      <c r="M4140" s="132" t="s">
        <v>73</v>
      </c>
      <c r="N4140" s="11" t="s">
        <v>248</v>
      </c>
      <c r="O4140" s="119" t="s">
        <v>425</v>
      </c>
      <c r="P4140" s="133"/>
      <c r="Q4140" s="129" t="s">
        <v>378</v>
      </c>
      <c r="R4140" s="123" t="s">
        <v>379</v>
      </c>
      <c r="S4140" s="133"/>
      <c r="T4140" s="125" t="s">
        <v>51</v>
      </c>
      <c r="U4140" s="125"/>
      <c r="V4140" s="145">
        <v>68035.72</v>
      </c>
      <c r="W4140" s="145">
        <v>68035.72</v>
      </c>
      <c r="X4140" s="130">
        <f t="shared" si="190"/>
        <v>76200.006400000013</v>
      </c>
      <c r="Y4140" s="131" t="s">
        <v>77</v>
      </c>
      <c r="Z4140" s="131">
        <v>2016</v>
      </c>
      <c r="AA4140" s="228"/>
      <c r="AB4140" s="21" t="s">
        <v>366</v>
      </c>
      <c r="AC4140" s="196" t="s">
        <v>526</v>
      </c>
      <c r="AD4140" s="24"/>
      <c r="AE4140" s="24"/>
      <c r="AF4140" s="196" t="s">
        <v>412</v>
      </c>
      <c r="AG4140" s="24"/>
      <c r="AH4140" s="24"/>
      <c r="AI4140" s="24"/>
      <c r="AJ4140" s="24"/>
      <c r="AK4140" s="82" t="s">
        <v>525</v>
      </c>
    </row>
    <row r="4141" spans="1:37" ht="100.5" customHeight="1">
      <c r="A4141" s="118" t="s">
        <v>557</v>
      </c>
      <c r="B4141" s="125" t="s">
        <v>33</v>
      </c>
      <c r="C4141" s="125" t="s">
        <v>417</v>
      </c>
      <c r="D4141" s="133" t="s">
        <v>418</v>
      </c>
      <c r="E4141" s="133" t="s">
        <v>419</v>
      </c>
      <c r="F4141" s="125" t="s">
        <v>420</v>
      </c>
      <c r="G4141" s="125" t="s">
        <v>421</v>
      </c>
      <c r="H4141" s="125" t="s">
        <v>422</v>
      </c>
      <c r="I4141" s="125" t="s">
        <v>423</v>
      </c>
      <c r="J4141" s="125" t="s">
        <v>38</v>
      </c>
      <c r="K4141" s="126">
        <v>100</v>
      </c>
      <c r="L4141" s="116">
        <v>711000000</v>
      </c>
      <c r="M4141" s="132" t="s">
        <v>73</v>
      </c>
      <c r="N4141" s="11" t="s">
        <v>248</v>
      </c>
      <c r="O4141" s="135" t="s">
        <v>426</v>
      </c>
      <c r="P4141" s="133"/>
      <c r="Q4141" s="129" t="s">
        <v>378</v>
      </c>
      <c r="R4141" s="123" t="s">
        <v>379</v>
      </c>
      <c r="S4141" s="133"/>
      <c r="T4141" s="125" t="s">
        <v>51</v>
      </c>
      <c r="U4141" s="125"/>
      <c r="V4141" s="145">
        <v>68035.72</v>
      </c>
      <c r="W4141" s="145">
        <v>68035.72</v>
      </c>
      <c r="X4141" s="130">
        <f t="shared" si="190"/>
        <v>76200.006400000013</v>
      </c>
      <c r="Y4141" s="131" t="s">
        <v>77</v>
      </c>
      <c r="Z4141" s="131">
        <v>2016</v>
      </c>
      <c r="AA4141" s="228"/>
      <c r="AB4141" s="21" t="s">
        <v>366</v>
      </c>
      <c r="AC4141" s="196" t="s">
        <v>526</v>
      </c>
      <c r="AD4141" s="24"/>
      <c r="AE4141" s="24"/>
      <c r="AF4141" s="196" t="s">
        <v>412</v>
      </c>
      <c r="AG4141" s="24"/>
      <c r="AH4141" s="24"/>
      <c r="AI4141" s="24"/>
      <c r="AJ4141" s="24"/>
      <c r="AK4141" s="82" t="s">
        <v>525</v>
      </c>
    </row>
    <row r="4142" spans="1:37" ht="100.5" customHeight="1">
      <c r="A4142" s="118" t="s">
        <v>558</v>
      </c>
      <c r="B4142" s="125" t="s">
        <v>33</v>
      </c>
      <c r="C4142" s="125" t="s">
        <v>417</v>
      </c>
      <c r="D4142" s="133" t="s">
        <v>418</v>
      </c>
      <c r="E4142" s="133" t="s">
        <v>419</v>
      </c>
      <c r="F4142" s="125" t="s">
        <v>420</v>
      </c>
      <c r="G4142" s="125" t="s">
        <v>421</v>
      </c>
      <c r="H4142" s="125" t="s">
        <v>422</v>
      </c>
      <c r="I4142" s="125" t="s">
        <v>423</v>
      </c>
      <c r="J4142" s="125" t="s">
        <v>38</v>
      </c>
      <c r="K4142" s="126">
        <v>100</v>
      </c>
      <c r="L4142" s="116">
        <v>711000000</v>
      </c>
      <c r="M4142" s="132" t="s">
        <v>73</v>
      </c>
      <c r="N4142" s="11" t="s">
        <v>248</v>
      </c>
      <c r="O4142" s="123" t="s">
        <v>382</v>
      </c>
      <c r="P4142" s="133"/>
      <c r="Q4142" s="129" t="s">
        <v>378</v>
      </c>
      <c r="R4142" s="123" t="s">
        <v>379</v>
      </c>
      <c r="S4142" s="133"/>
      <c r="T4142" s="125" t="s">
        <v>51</v>
      </c>
      <c r="U4142" s="125"/>
      <c r="V4142" s="145">
        <v>72035.72</v>
      </c>
      <c r="W4142" s="145">
        <v>72035.72</v>
      </c>
      <c r="X4142" s="130">
        <f t="shared" si="190"/>
        <v>80680.006400000013</v>
      </c>
      <c r="Y4142" s="131" t="s">
        <v>77</v>
      </c>
      <c r="Z4142" s="131">
        <v>2016</v>
      </c>
      <c r="AA4142" s="228"/>
      <c r="AB4142" s="21" t="s">
        <v>366</v>
      </c>
      <c r="AC4142" s="196" t="s">
        <v>526</v>
      </c>
      <c r="AD4142" s="24"/>
      <c r="AE4142" s="24"/>
      <c r="AF4142" s="196" t="s">
        <v>412</v>
      </c>
      <c r="AG4142" s="24"/>
      <c r="AH4142" s="24"/>
      <c r="AI4142" s="24"/>
      <c r="AJ4142" s="24"/>
      <c r="AK4142" s="82" t="s">
        <v>525</v>
      </c>
    </row>
    <row r="4143" spans="1:37" ht="100.5" customHeight="1">
      <c r="A4143" s="118" t="s">
        <v>559</v>
      </c>
      <c r="B4143" s="125" t="s">
        <v>33</v>
      </c>
      <c r="C4143" s="125" t="s">
        <v>417</v>
      </c>
      <c r="D4143" s="133" t="s">
        <v>418</v>
      </c>
      <c r="E4143" s="133" t="s">
        <v>419</v>
      </c>
      <c r="F4143" s="125" t="s">
        <v>420</v>
      </c>
      <c r="G4143" s="125" t="s">
        <v>421</v>
      </c>
      <c r="H4143" s="125" t="s">
        <v>422</v>
      </c>
      <c r="I4143" s="125" t="s">
        <v>423</v>
      </c>
      <c r="J4143" s="125" t="s">
        <v>38</v>
      </c>
      <c r="K4143" s="126">
        <v>100</v>
      </c>
      <c r="L4143" s="116">
        <v>711000000</v>
      </c>
      <c r="M4143" s="132" t="s">
        <v>73</v>
      </c>
      <c r="N4143" s="11" t="s">
        <v>248</v>
      </c>
      <c r="O4143" s="135" t="s">
        <v>427</v>
      </c>
      <c r="P4143" s="133"/>
      <c r="Q4143" s="129" t="s">
        <v>378</v>
      </c>
      <c r="R4143" s="123" t="s">
        <v>379</v>
      </c>
      <c r="S4143" s="133"/>
      <c r="T4143" s="125" t="s">
        <v>51</v>
      </c>
      <c r="U4143" s="125"/>
      <c r="V4143" s="145">
        <v>72035.72</v>
      </c>
      <c r="W4143" s="145">
        <v>72035.72</v>
      </c>
      <c r="X4143" s="130">
        <f t="shared" si="190"/>
        <v>80680.006400000013</v>
      </c>
      <c r="Y4143" s="131" t="s">
        <v>77</v>
      </c>
      <c r="Z4143" s="131">
        <v>2016</v>
      </c>
      <c r="AA4143" s="228"/>
      <c r="AB4143" s="21" t="s">
        <v>366</v>
      </c>
      <c r="AC4143" s="196" t="s">
        <v>526</v>
      </c>
      <c r="AD4143" s="24"/>
      <c r="AE4143" s="24"/>
      <c r="AF4143" s="196" t="s">
        <v>412</v>
      </c>
      <c r="AG4143" s="24"/>
      <c r="AH4143" s="24"/>
      <c r="AI4143" s="24"/>
      <c r="AJ4143" s="24"/>
      <c r="AK4143" s="82" t="s">
        <v>525</v>
      </c>
    </row>
    <row r="4144" spans="1:37" ht="100.5" customHeight="1">
      <c r="A4144" s="118" t="s">
        <v>560</v>
      </c>
      <c r="B4144" s="125" t="s">
        <v>33</v>
      </c>
      <c r="C4144" s="125" t="s">
        <v>417</v>
      </c>
      <c r="D4144" s="133" t="s">
        <v>418</v>
      </c>
      <c r="E4144" s="133" t="s">
        <v>419</v>
      </c>
      <c r="F4144" s="125" t="s">
        <v>420</v>
      </c>
      <c r="G4144" s="125" t="s">
        <v>421</v>
      </c>
      <c r="H4144" s="125" t="s">
        <v>422</v>
      </c>
      <c r="I4144" s="125" t="s">
        <v>423</v>
      </c>
      <c r="J4144" s="125" t="s">
        <v>38</v>
      </c>
      <c r="K4144" s="126">
        <v>100</v>
      </c>
      <c r="L4144" s="116">
        <v>711000000</v>
      </c>
      <c r="M4144" s="132" t="s">
        <v>73</v>
      </c>
      <c r="N4144" s="11" t="s">
        <v>248</v>
      </c>
      <c r="O4144" s="135" t="s">
        <v>428</v>
      </c>
      <c r="P4144" s="133"/>
      <c r="Q4144" s="129" t="s">
        <v>378</v>
      </c>
      <c r="R4144" s="123" t="s">
        <v>379</v>
      </c>
      <c r="S4144" s="133"/>
      <c r="T4144" s="125" t="s">
        <v>51</v>
      </c>
      <c r="U4144" s="125"/>
      <c r="V4144" s="145">
        <v>68035.72</v>
      </c>
      <c r="W4144" s="145">
        <v>68035.72</v>
      </c>
      <c r="X4144" s="130">
        <f t="shared" si="190"/>
        <v>76200.006400000013</v>
      </c>
      <c r="Y4144" s="131" t="s">
        <v>77</v>
      </c>
      <c r="Z4144" s="131">
        <v>2016</v>
      </c>
      <c r="AA4144" s="228"/>
      <c r="AB4144" s="21" t="s">
        <v>366</v>
      </c>
      <c r="AC4144" s="196" t="s">
        <v>526</v>
      </c>
      <c r="AD4144" s="24"/>
      <c r="AE4144" s="24"/>
      <c r="AF4144" s="196" t="s">
        <v>412</v>
      </c>
      <c r="AG4144" s="24"/>
      <c r="AH4144" s="24"/>
      <c r="AI4144" s="24"/>
      <c r="AJ4144" s="24"/>
      <c r="AK4144" s="82" t="s">
        <v>525</v>
      </c>
    </row>
    <row r="4145" spans="1:37" ht="100.5" customHeight="1">
      <c r="A4145" s="118" t="s">
        <v>561</v>
      </c>
      <c r="B4145" s="125" t="s">
        <v>33</v>
      </c>
      <c r="C4145" s="125" t="s">
        <v>417</v>
      </c>
      <c r="D4145" s="133" t="s">
        <v>418</v>
      </c>
      <c r="E4145" s="133" t="s">
        <v>419</v>
      </c>
      <c r="F4145" s="125" t="s">
        <v>420</v>
      </c>
      <c r="G4145" s="125" t="s">
        <v>421</v>
      </c>
      <c r="H4145" s="125" t="s">
        <v>422</v>
      </c>
      <c r="I4145" s="125" t="s">
        <v>423</v>
      </c>
      <c r="J4145" s="125" t="s">
        <v>38</v>
      </c>
      <c r="K4145" s="126">
        <v>100</v>
      </c>
      <c r="L4145" s="116">
        <v>711000000</v>
      </c>
      <c r="M4145" s="132" t="s">
        <v>73</v>
      </c>
      <c r="N4145" s="11" t="s">
        <v>248</v>
      </c>
      <c r="O4145" s="123" t="s">
        <v>429</v>
      </c>
      <c r="P4145" s="133"/>
      <c r="Q4145" s="129" t="s">
        <v>378</v>
      </c>
      <c r="R4145" s="123" t="s">
        <v>379</v>
      </c>
      <c r="S4145" s="133"/>
      <c r="T4145" s="125" t="s">
        <v>51</v>
      </c>
      <c r="U4145" s="125"/>
      <c r="V4145" s="145">
        <v>68035.72</v>
      </c>
      <c r="W4145" s="145">
        <v>68035.72</v>
      </c>
      <c r="X4145" s="130">
        <f t="shared" si="190"/>
        <v>76200.006400000013</v>
      </c>
      <c r="Y4145" s="131" t="s">
        <v>77</v>
      </c>
      <c r="Z4145" s="131">
        <v>2016</v>
      </c>
      <c r="AA4145" s="228"/>
      <c r="AB4145" s="21" t="s">
        <v>366</v>
      </c>
      <c r="AC4145" s="196" t="s">
        <v>526</v>
      </c>
      <c r="AD4145" s="24"/>
      <c r="AE4145" s="24"/>
      <c r="AF4145" s="196" t="s">
        <v>412</v>
      </c>
      <c r="AG4145" s="24"/>
      <c r="AH4145" s="24"/>
      <c r="AI4145" s="24"/>
      <c r="AJ4145" s="24"/>
      <c r="AK4145" s="82" t="s">
        <v>525</v>
      </c>
    </row>
    <row r="4146" spans="1:37" ht="100.5" customHeight="1">
      <c r="A4146" s="118" t="s">
        <v>562</v>
      </c>
      <c r="B4146" s="125" t="s">
        <v>33</v>
      </c>
      <c r="C4146" s="125" t="s">
        <v>417</v>
      </c>
      <c r="D4146" s="133" t="s">
        <v>418</v>
      </c>
      <c r="E4146" s="133" t="s">
        <v>419</v>
      </c>
      <c r="F4146" s="125" t="s">
        <v>420</v>
      </c>
      <c r="G4146" s="125" t="s">
        <v>421</v>
      </c>
      <c r="H4146" s="125" t="s">
        <v>422</v>
      </c>
      <c r="I4146" s="125" t="s">
        <v>423</v>
      </c>
      <c r="J4146" s="125" t="s">
        <v>38</v>
      </c>
      <c r="K4146" s="126">
        <v>100</v>
      </c>
      <c r="L4146" s="116">
        <v>711000000</v>
      </c>
      <c r="M4146" s="132" t="s">
        <v>73</v>
      </c>
      <c r="N4146" s="11" t="s">
        <v>248</v>
      </c>
      <c r="O4146" s="101" t="s">
        <v>430</v>
      </c>
      <c r="P4146" s="133"/>
      <c r="Q4146" s="129" t="s">
        <v>378</v>
      </c>
      <c r="R4146" s="123" t="s">
        <v>379</v>
      </c>
      <c r="S4146" s="133"/>
      <c r="T4146" s="125" t="s">
        <v>51</v>
      </c>
      <c r="U4146" s="125"/>
      <c r="V4146" s="145">
        <v>68035.72</v>
      </c>
      <c r="W4146" s="145">
        <v>68035.72</v>
      </c>
      <c r="X4146" s="130">
        <f t="shared" si="190"/>
        <v>76200.006400000013</v>
      </c>
      <c r="Y4146" s="131" t="s">
        <v>77</v>
      </c>
      <c r="Z4146" s="131">
        <v>2016</v>
      </c>
      <c r="AA4146" s="228"/>
      <c r="AB4146" s="21" t="s">
        <v>366</v>
      </c>
      <c r="AC4146" s="196" t="s">
        <v>526</v>
      </c>
      <c r="AD4146" s="24"/>
      <c r="AE4146" s="24"/>
      <c r="AF4146" s="196" t="s">
        <v>412</v>
      </c>
      <c r="AG4146" s="24"/>
      <c r="AH4146" s="24"/>
      <c r="AI4146" s="24"/>
      <c r="AJ4146" s="24"/>
      <c r="AK4146" s="82" t="s">
        <v>525</v>
      </c>
    </row>
    <row r="4147" spans="1:37" ht="100.5" customHeight="1">
      <c r="A4147" s="118" t="s">
        <v>563</v>
      </c>
      <c r="B4147" s="125" t="s">
        <v>33</v>
      </c>
      <c r="C4147" s="125" t="s">
        <v>417</v>
      </c>
      <c r="D4147" s="133" t="s">
        <v>418</v>
      </c>
      <c r="E4147" s="133" t="s">
        <v>419</v>
      </c>
      <c r="F4147" s="125" t="s">
        <v>420</v>
      </c>
      <c r="G4147" s="125" t="s">
        <v>421</v>
      </c>
      <c r="H4147" s="125" t="s">
        <v>422</v>
      </c>
      <c r="I4147" s="125" t="s">
        <v>423</v>
      </c>
      <c r="J4147" s="125" t="s">
        <v>38</v>
      </c>
      <c r="K4147" s="126">
        <v>100</v>
      </c>
      <c r="L4147" s="116">
        <v>711000000</v>
      </c>
      <c r="M4147" s="132" t="s">
        <v>73</v>
      </c>
      <c r="N4147" s="11" t="s">
        <v>248</v>
      </c>
      <c r="O4147" s="135" t="s">
        <v>431</v>
      </c>
      <c r="P4147" s="133"/>
      <c r="Q4147" s="129" t="s">
        <v>378</v>
      </c>
      <c r="R4147" s="123" t="s">
        <v>379</v>
      </c>
      <c r="S4147" s="133"/>
      <c r="T4147" s="125" t="s">
        <v>51</v>
      </c>
      <c r="U4147" s="125"/>
      <c r="V4147" s="145">
        <v>68035.72</v>
      </c>
      <c r="W4147" s="145">
        <v>68035.72</v>
      </c>
      <c r="X4147" s="130">
        <f t="shared" si="190"/>
        <v>76200.006400000013</v>
      </c>
      <c r="Y4147" s="131" t="s">
        <v>77</v>
      </c>
      <c r="Z4147" s="131">
        <v>2016</v>
      </c>
      <c r="AA4147" s="228"/>
      <c r="AB4147" s="21" t="s">
        <v>366</v>
      </c>
      <c r="AC4147" s="196" t="s">
        <v>526</v>
      </c>
      <c r="AD4147" s="24"/>
      <c r="AE4147" s="24"/>
      <c r="AF4147" s="196" t="s">
        <v>412</v>
      </c>
      <c r="AG4147" s="24"/>
      <c r="AH4147" s="24"/>
      <c r="AI4147" s="24"/>
      <c r="AJ4147" s="24"/>
      <c r="AK4147" s="82" t="s">
        <v>525</v>
      </c>
    </row>
    <row r="4148" spans="1:37" ht="100.5" customHeight="1">
      <c r="A4148" s="118" t="s">
        <v>564</v>
      </c>
      <c r="B4148" s="125" t="s">
        <v>33</v>
      </c>
      <c r="C4148" s="125" t="s">
        <v>417</v>
      </c>
      <c r="D4148" s="133" t="s">
        <v>418</v>
      </c>
      <c r="E4148" s="133" t="s">
        <v>419</v>
      </c>
      <c r="F4148" s="125" t="s">
        <v>420</v>
      </c>
      <c r="G4148" s="125" t="s">
        <v>421</v>
      </c>
      <c r="H4148" s="125" t="s">
        <v>422</v>
      </c>
      <c r="I4148" s="125" t="s">
        <v>423</v>
      </c>
      <c r="J4148" s="125" t="s">
        <v>38</v>
      </c>
      <c r="K4148" s="126">
        <v>100</v>
      </c>
      <c r="L4148" s="116">
        <v>711000000</v>
      </c>
      <c r="M4148" s="132" t="s">
        <v>73</v>
      </c>
      <c r="N4148" s="11" t="s">
        <v>248</v>
      </c>
      <c r="O4148" s="101" t="s">
        <v>432</v>
      </c>
      <c r="P4148" s="133"/>
      <c r="Q4148" s="129" t="s">
        <v>378</v>
      </c>
      <c r="R4148" s="123" t="s">
        <v>379</v>
      </c>
      <c r="S4148" s="133"/>
      <c r="T4148" s="125" t="s">
        <v>51</v>
      </c>
      <c r="U4148" s="125"/>
      <c r="V4148" s="145">
        <v>72035.72</v>
      </c>
      <c r="W4148" s="145">
        <v>72035.72</v>
      </c>
      <c r="X4148" s="130">
        <f t="shared" si="190"/>
        <v>80680.006400000013</v>
      </c>
      <c r="Y4148" s="131" t="s">
        <v>77</v>
      </c>
      <c r="Z4148" s="131">
        <v>2016</v>
      </c>
      <c r="AA4148" s="228"/>
      <c r="AB4148" s="21" t="s">
        <v>366</v>
      </c>
      <c r="AC4148" s="196" t="s">
        <v>526</v>
      </c>
      <c r="AD4148" s="24"/>
      <c r="AE4148" s="24"/>
      <c r="AF4148" s="196" t="s">
        <v>412</v>
      </c>
      <c r="AG4148" s="24"/>
      <c r="AH4148" s="24"/>
      <c r="AI4148" s="24"/>
      <c r="AJ4148" s="24"/>
      <c r="AK4148" s="82" t="s">
        <v>525</v>
      </c>
    </row>
    <row r="4149" spans="1:37" ht="100.5" customHeight="1">
      <c r="A4149" s="118" t="s">
        <v>565</v>
      </c>
      <c r="B4149" s="125" t="s">
        <v>33</v>
      </c>
      <c r="C4149" s="125" t="s">
        <v>417</v>
      </c>
      <c r="D4149" s="133" t="s">
        <v>418</v>
      </c>
      <c r="E4149" s="133" t="s">
        <v>419</v>
      </c>
      <c r="F4149" s="125" t="s">
        <v>420</v>
      </c>
      <c r="G4149" s="125" t="s">
        <v>421</v>
      </c>
      <c r="H4149" s="125" t="s">
        <v>422</v>
      </c>
      <c r="I4149" s="125" t="s">
        <v>423</v>
      </c>
      <c r="J4149" s="125" t="s">
        <v>38</v>
      </c>
      <c r="K4149" s="126">
        <v>100</v>
      </c>
      <c r="L4149" s="116">
        <v>711000000</v>
      </c>
      <c r="M4149" s="132" t="s">
        <v>73</v>
      </c>
      <c r="N4149" s="11" t="s">
        <v>248</v>
      </c>
      <c r="O4149" s="123" t="s">
        <v>433</v>
      </c>
      <c r="P4149" s="133"/>
      <c r="Q4149" s="129" t="s">
        <v>378</v>
      </c>
      <c r="R4149" s="123" t="s">
        <v>379</v>
      </c>
      <c r="S4149" s="133"/>
      <c r="T4149" s="125" t="s">
        <v>51</v>
      </c>
      <c r="U4149" s="125"/>
      <c r="V4149" s="145">
        <v>72035.72</v>
      </c>
      <c r="W4149" s="145">
        <v>72035.72</v>
      </c>
      <c r="X4149" s="130">
        <f t="shared" si="190"/>
        <v>80680.006400000013</v>
      </c>
      <c r="Y4149" s="131" t="s">
        <v>77</v>
      </c>
      <c r="Z4149" s="131">
        <v>2016</v>
      </c>
      <c r="AA4149" s="228"/>
      <c r="AB4149" s="21" t="s">
        <v>366</v>
      </c>
      <c r="AC4149" s="196" t="s">
        <v>526</v>
      </c>
      <c r="AD4149" s="24"/>
      <c r="AE4149" s="24"/>
      <c r="AF4149" s="196" t="s">
        <v>412</v>
      </c>
      <c r="AG4149" s="24"/>
      <c r="AH4149" s="24"/>
      <c r="AI4149" s="24"/>
      <c r="AJ4149" s="24"/>
      <c r="AK4149" s="82" t="s">
        <v>525</v>
      </c>
    </row>
    <row r="4150" spans="1:37" ht="100.5" customHeight="1">
      <c r="A4150" s="118" t="s">
        <v>566</v>
      </c>
      <c r="B4150" s="125" t="s">
        <v>33</v>
      </c>
      <c r="C4150" s="125" t="s">
        <v>434</v>
      </c>
      <c r="D4150" s="133" t="s">
        <v>435</v>
      </c>
      <c r="E4150" s="133" t="s">
        <v>435</v>
      </c>
      <c r="F4150" s="133" t="s">
        <v>435</v>
      </c>
      <c r="G4150" s="133" t="s">
        <v>435</v>
      </c>
      <c r="H4150" s="125" t="s">
        <v>436</v>
      </c>
      <c r="I4150" s="125" t="s">
        <v>437</v>
      </c>
      <c r="J4150" s="125" t="s">
        <v>38</v>
      </c>
      <c r="K4150" s="126">
        <v>100</v>
      </c>
      <c r="L4150" s="116">
        <v>711000000</v>
      </c>
      <c r="M4150" s="132" t="s">
        <v>73</v>
      </c>
      <c r="N4150" s="11" t="s">
        <v>248</v>
      </c>
      <c r="O4150" s="26" t="s">
        <v>73</v>
      </c>
      <c r="P4150" s="133"/>
      <c r="Q4150" s="129" t="s">
        <v>378</v>
      </c>
      <c r="R4150" s="123" t="s">
        <v>379</v>
      </c>
      <c r="S4150" s="133"/>
      <c r="T4150" s="125" t="s">
        <v>51</v>
      </c>
      <c r="U4150" s="125"/>
      <c r="V4150" s="145">
        <v>4071468.4</v>
      </c>
      <c r="W4150" s="145">
        <v>4071468.4</v>
      </c>
      <c r="X4150" s="130">
        <f t="shared" si="190"/>
        <v>4560044.608</v>
      </c>
      <c r="Y4150" s="131" t="s">
        <v>77</v>
      </c>
      <c r="Z4150" s="131">
        <v>2016</v>
      </c>
      <c r="AA4150" s="228"/>
      <c r="AB4150" s="21" t="s">
        <v>366</v>
      </c>
      <c r="AC4150" s="196" t="s">
        <v>526</v>
      </c>
      <c r="AD4150" s="24"/>
      <c r="AE4150" s="24"/>
      <c r="AF4150" s="196" t="s">
        <v>412</v>
      </c>
      <c r="AG4150" s="24"/>
      <c r="AH4150" s="24"/>
      <c r="AI4150" s="24"/>
      <c r="AJ4150" s="24"/>
      <c r="AK4150" s="82" t="s">
        <v>525</v>
      </c>
    </row>
    <row r="4151" spans="1:37" ht="100.5" customHeight="1">
      <c r="A4151" s="118" t="s">
        <v>567</v>
      </c>
      <c r="B4151" s="125" t="s">
        <v>33</v>
      </c>
      <c r="C4151" s="125" t="s">
        <v>434</v>
      </c>
      <c r="D4151" s="133" t="s">
        <v>435</v>
      </c>
      <c r="E4151" s="133" t="s">
        <v>435</v>
      </c>
      <c r="F4151" s="133" t="s">
        <v>435</v>
      </c>
      <c r="G4151" s="133" t="s">
        <v>435</v>
      </c>
      <c r="H4151" s="125" t="s">
        <v>436</v>
      </c>
      <c r="I4151" s="125" t="s">
        <v>437</v>
      </c>
      <c r="J4151" s="125" t="s">
        <v>38</v>
      </c>
      <c r="K4151" s="126">
        <v>100</v>
      </c>
      <c r="L4151" s="116">
        <v>711000000</v>
      </c>
      <c r="M4151" s="132" t="s">
        <v>73</v>
      </c>
      <c r="N4151" s="11" t="s">
        <v>248</v>
      </c>
      <c r="O4151" s="119" t="s">
        <v>438</v>
      </c>
      <c r="P4151" s="133"/>
      <c r="Q4151" s="129" t="s">
        <v>378</v>
      </c>
      <c r="R4151" s="123" t="s">
        <v>379</v>
      </c>
      <c r="S4151" s="133"/>
      <c r="T4151" s="125" t="s">
        <v>51</v>
      </c>
      <c r="U4151" s="125"/>
      <c r="V4151" s="145">
        <v>454800.34</v>
      </c>
      <c r="W4151" s="145">
        <v>454800.34</v>
      </c>
      <c r="X4151" s="130">
        <f t="shared" si="190"/>
        <v>509376.3808000001</v>
      </c>
      <c r="Y4151" s="131" t="s">
        <v>77</v>
      </c>
      <c r="Z4151" s="131">
        <v>2016</v>
      </c>
      <c r="AA4151" s="228"/>
      <c r="AB4151" s="21" t="s">
        <v>366</v>
      </c>
      <c r="AC4151" s="196" t="s">
        <v>526</v>
      </c>
      <c r="AD4151" s="24"/>
      <c r="AE4151" s="24"/>
      <c r="AF4151" s="196" t="s">
        <v>380</v>
      </c>
      <c r="AG4151" s="24"/>
      <c r="AH4151" s="24"/>
      <c r="AI4151" s="24"/>
      <c r="AJ4151" s="24"/>
      <c r="AK4151" s="82" t="s">
        <v>525</v>
      </c>
    </row>
    <row r="4152" spans="1:37" ht="100.5" customHeight="1">
      <c r="A4152" s="118" t="s">
        <v>568</v>
      </c>
      <c r="B4152" s="125" t="s">
        <v>33</v>
      </c>
      <c r="C4152" s="125" t="s">
        <v>434</v>
      </c>
      <c r="D4152" s="133" t="s">
        <v>435</v>
      </c>
      <c r="E4152" s="133" t="s">
        <v>435</v>
      </c>
      <c r="F4152" s="133" t="s">
        <v>435</v>
      </c>
      <c r="G4152" s="133" t="s">
        <v>435</v>
      </c>
      <c r="H4152" s="125" t="s">
        <v>436</v>
      </c>
      <c r="I4152" s="125" t="s">
        <v>437</v>
      </c>
      <c r="J4152" s="125" t="s">
        <v>38</v>
      </c>
      <c r="K4152" s="126">
        <v>100</v>
      </c>
      <c r="L4152" s="116">
        <v>711000000</v>
      </c>
      <c r="M4152" s="132" t="s">
        <v>73</v>
      </c>
      <c r="N4152" s="11" t="s">
        <v>248</v>
      </c>
      <c r="O4152" s="135" t="s">
        <v>426</v>
      </c>
      <c r="P4152" s="133"/>
      <c r="Q4152" s="129" t="s">
        <v>378</v>
      </c>
      <c r="R4152" s="123" t="s">
        <v>379</v>
      </c>
      <c r="S4152" s="133"/>
      <c r="T4152" s="125" t="s">
        <v>51</v>
      </c>
      <c r="U4152" s="125"/>
      <c r="V4152" s="145">
        <v>1574722.96</v>
      </c>
      <c r="W4152" s="145">
        <v>1574722.96</v>
      </c>
      <c r="X4152" s="130">
        <f t="shared" si="190"/>
        <v>1763689.7152000002</v>
      </c>
      <c r="Y4152" s="131" t="s">
        <v>77</v>
      </c>
      <c r="Z4152" s="131">
        <v>2016</v>
      </c>
      <c r="AA4152" s="228"/>
      <c r="AB4152" s="21" t="s">
        <v>366</v>
      </c>
      <c r="AC4152" s="196" t="s">
        <v>526</v>
      </c>
      <c r="AD4152" s="24"/>
      <c r="AE4152" s="24"/>
      <c r="AF4152" s="196" t="s">
        <v>380</v>
      </c>
      <c r="AG4152" s="24"/>
      <c r="AH4152" s="24"/>
      <c r="AI4152" s="24"/>
      <c r="AJ4152" s="24"/>
      <c r="AK4152" s="82" t="s">
        <v>525</v>
      </c>
    </row>
    <row r="4153" spans="1:37" ht="100.5" customHeight="1">
      <c r="A4153" s="118" t="s">
        <v>569</v>
      </c>
      <c r="B4153" s="125" t="s">
        <v>33</v>
      </c>
      <c r="C4153" s="125" t="s">
        <v>434</v>
      </c>
      <c r="D4153" s="133" t="s">
        <v>435</v>
      </c>
      <c r="E4153" s="133" t="s">
        <v>435</v>
      </c>
      <c r="F4153" s="133" t="s">
        <v>435</v>
      </c>
      <c r="G4153" s="133" t="s">
        <v>435</v>
      </c>
      <c r="H4153" s="125" t="s">
        <v>436</v>
      </c>
      <c r="I4153" s="125" t="s">
        <v>437</v>
      </c>
      <c r="J4153" s="125" t="s">
        <v>38</v>
      </c>
      <c r="K4153" s="126">
        <v>100</v>
      </c>
      <c r="L4153" s="116">
        <v>711000000</v>
      </c>
      <c r="M4153" s="132" t="s">
        <v>73</v>
      </c>
      <c r="N4153" s="11" t="s">
        <v>248</v>
      </c>
      <c r="O4153" s="123" t="s">
        <v>439</v>
      </c>
      <c r="P4153" s="133"/>
      <c r="Q4153" s="129" t="s">
        <v>378</v>
      </c>
      <c r="R4153" s="123" t="s">
        <v>379</v>
      </c>
      <c r="S4153" s="133"/>
      <c r="T4153" s="125" t="s">
        <v>51</v>
      </c>
      <c r="U4153" s="125"/>
      <c r="V4153" s="145">
        <v>1942144.3</v>
      </c>
      <c r="W4153" s="145">
        <v>1942144.3</v>
      </c>
      <c r="X4153" s="130">
        <f t="shared" si="190"/>
        <v>2175201.6160000004</v>
      </c>
      <c r="Y4153" s="131" t="s">
        <v>77</v>
      </c>
      <c r="Z4153" s="131">
        <v>2016</v>
      </c>
      <c r="AA4153" s="228"/>
      <c r="AB4153" s="21" t="s">
        <v>366</v>
      </c>
      <c r="AC4153" s="196" t="s">
        <v>526</v>
      </c>
      <c r="AD4153" s="24"/>
      <c r="AE4153" s="24"/>
      <c r="AF4153" s="196" t="s">
        <v>380</v>
      </c>
      <c r="AG4153" s="24"/>
      <c r="AH4153" s="24"/>
      <c r="AI4153" s="24"/>
      <c r="AJ4153" s="24"/>
      <c r="AK4153" s="82" t="s">
        <v>525</v>
      </c>
    </row>
    <row r="4154" spans="1:37" ht="100.5" customHeight="1">
      <c r="A4154" s="118" t="s">
        <v>570</v>
      </c>
      <c r="B4154" s="125" t="s">
        <v>33</v>
      </c>
      <c r="C4154" s="125" t="s">
        <v>434</v>
      </c>
      <c r="D4154" s="133" t="s">
        <v>435</v>
      </c>
      <c r="E4154" s="133" t="s">
        <v>435</v>
      </c>
      <c r="F4154" s="133" t="s">
        <v>435</v>
      </c>
      <c r="G4154" s="133" t="s">
        <v>435</v>
      </c>
      <c r="H4154" s="125" t="s">
        <v>436</v>
      </c>
      <c r="I4154" s="125" t="s">
        <v>437</v>
      </c>
      <c r="J4154" s="125" t="s">
        <v>38</v>
      </c>
      <c r="K4154" s="126">
        <v>100</v>
      </c>
      <c r="L4154" s="116">
        <v>711000000</v>
      </c>
      <c r="M4154" s="132" t="s">
        <v>73</v>
      </c>
      <c r="N4154" s="11" t="s">
        <v>248</v>
      </c>
      <c r="O4154" s="123" t="s">
        <v>440</v>
      </c>
      <c r="P4154" s="133"/>
      <c r="Q4154" s="129" t="s">
        <v>378</v>
      </c>
      <c r="R4154" s="123" t="s">
        <v>379</v>
      </c>
      <c r="S4154" s="133"/>
      <c r="T4154" s="125" t="s">
        <v>51</v>
      </c>
      <c r="U4154" s="125"/>
      <c r="V4154" s="145">
        <v>1809581.68</v>
      </c>
      <c r="W4154" s="145">
        <v>1809581.68</v>
      </c>
      <c r="X4154" s="130">
        <f t="shared" si="190"/>
        <v>2026731.4816000001</v>
      </c>
      <c r="Y4154" s="131" t="s">
        <v>77</v>
      </c>
      <c r="Z4154" s="131">
        <v>2016</v>
      </c>
      <c r="AA4154" s="228"/>
      <c r="AB4154" s="21" t="s">
        <v>366</v>
      </c>
      <c r="AC4154" s="196" t="s">
        <v>526</v>
      </c>
      <c r="AD4154" s="24"/>
      <c r="AE4154" s="24"/>
      <c r="AF4154" s="196" t="s">
        <v>380</v>
      </c>
      <c r="AG4154" s="24"/>
      <c r="AH4154" s="24"/>
      <c r="AI4154" s="24"/>
      <c r="AJ4154" s="24"/>
      <c r="AK4154" s="82" t="s">
        <v>525</v>
      </c>
    </row>
    <row r="4155" spans="1:37" ht="100.5" customHeight="1">
      <c r="A4155" s="118" t="s">
        <v>571</v>
      </c>
      <c r="B4155" s="125" t="s">
        <v>33</v>
      </c>
      <c r="C4155" s="125" t="s">
        <v>434</v>
      </c>
      <c r="D4155" s="133" t="s">
        <v>435</v>
      </c>
      <c r="E4155" s="133" t="s">
        <v>435</v>
      </c>
      <c r="F4155" s="133" t="s">
        <v>435</v>
      </c>
      <c r="G4155" s="133" t="s">
        <v>435</v>
      </c>
      <c r="H4155" s="125" t="s">
        <v>436</v>
      </c>
      <c r="I4155" s="125" t="s">
        <v>437</v>
      </c>
      <c r="J4155" s="125" t="s">
        <v>38</v>
      </c>
      <c r="K4155" s="126">
        <v>100</v>
      </c>
      <c r="L4155" s="116">
        <v>711000000</v>
      </c>
      <c r="M4155" s="132" t="s">
        <v>73</v>
      </c>
      <c r="N4155" s="11" t="s">
        <v>248</v>
      </c>
      <c r="O4155" s="123" t="s">
        <v>428</v>
      </c>
      <c r="P4155" s="133"/>
      <c r="Q4155" s="129" t="s">
        <v>378</v>
      </c>
      <c r="R4155" s="123" t="s">
        <v>379</v>
      </c>
      <c r="S4155" s="133"/>
      <c r="T4155" s="125" t="s">
        <v>51</v>
      </c>
      <c r="U4155" s="125"/>
      <c r="V4155" s="145">
        <v>1281517.56</v>
      </c>
      <c r="W4155" s="145">
        <v>1281517.56</v>
      </c>
      <c r="X4155" s="130">
        <f t="shared" si="190"/>
        <v>1435299.6672000003</v>
      </c>
      <c r="Y4155" s="131" t="s">
        <v>77</v>
      </c>
      <c r="Z4155" s="131">
        <v>2016</v>
      </c>
      <c r="AA4155" s="228"/>
      <c r="AB4155" s="21" t="s">
        <v>366</v>
      </c>
      <c r="AC4155" s="196" t="s">
        <v>526</v>
      </c>
      <c r="AD4155" s="24"/>
      <c r="AE4155" s="24"/>
      <c r="AF4155" s="196" t="s">
        <v>380</v>
      </c>
      <c r="AG4155" s="24"/>
      <c r="AH4155" s="24"/>
      <c r="AI4155" s="24"/>
      <c r="AJ4155" s="24"/>
      <c r="AK4155" s="82" t="s">
        <v>525</v>
      </c>
    </row>
    <row r="4156" spans="1:37" ht="100.5" customHeight="1">
      <c r="A4156" s="118" t="s">
        <v>572</v>
      </c>
      <c r="B4156" s="125" t="s">
        <v>33</v>
      </c>
      <c r="C4156" s="125" t="s">
        <v>434</v>
      </c>
      <c r="D4156" s="133" t="s">
        <v>435</v>
      </c>
      <c r="E4156" s="133" t="s">
        <v>435</v>
      </c>
      <c r="F4156" s="133" t="s">
        <v>435</v>
      </c>
      <c r="G4156" s="133" t="s">
        <v>435</v>
      </c>
      <c r="H4156" s="125" t="s">
        <v>436</v>
      </c>
      <c r="I4156" s="125" t="s">
        <v>437</v>
      </c>
      <c r="J4156" s="125" t="s">
        <v>38</v>
      </c>
      <c r="K4156" s="126">
        <v>100</v>
      </c>
      <c r="L4156" s="116">
        <v>711000000</v>
      </c>
      <c r="M4156" s="132" t="s">
        <v>73</v>
      </c>
      <c r="N4156" s="11" t="s">
        <v>248</v>
      </c>
      <c r="O4156" s="123" t="s">
        <v>429</v>
      </c>
      <c r="P4156" s="133"/>
      <c r="Q4156" s="129" t="s">
        <v>378</v>
      </c>
      <c r="R4156" s="123" t="s">
        <v>379</v>
      </c>
      <c r="S4156" s="133"/>
      <c r="T4156" s="125" t="s">
        <v>51</v>
      </c>
      <c r="U4156" s="125"/>
      <c r="V4156" s="145">
        <v>454800.34</v>
      </c>
      <c r="W4156" s="145">
        <v>454800.34</v>
      </c>
      <c r="X4156" s="130">
        <f t="shared" si="190"/>
        <v>509376.3808000001</v>
      </c>
      <c r="Y4156" s="131" t="s">
        <v>77</v>
      </c>
      <c r="Z4156" s="131">
        <v>2016</v>
      </c>
      <c r="AA4156" s="228"/>
      <c r="AB4156" s="21" t="s">
        <v>366</v>
      </c>
      <c r="AC4156" s="196" t="s">
        <v>526</v>
      </c>
      <c r="AD4156" s="24"/>
      <c r="AE4156" s="24"/>
      <c r="AF4156" s="196" t="s">
        <v>380</v>
      </c>
      <c r="AG4156" s="24"/>
      <c r="AH4156" s="24"/>
      <c r="AI4156" s="24"/>
      <c r="AJ4156" s="24"/>
      <c r="AK4156" s="82" t="s">
        <v>525</v>
      </c>
    </row>
    <row r="4157" spans="1:37" ht="100.5" customHeight="1">
      <c r="A4157" s="118" t="s">
        <v>573</v>
      </c>
      <c r="B4157" s="125" t="s">
        <v>33</v>
      </c>
      <c r="C4157" s="125" t="s">
        <v>434</v>
      </c>
      <c r="D4157" s="133" t="s">
        <v>435</v>
      </c>
      <c r="E4157" s="133" t="s">
        <v>435</v>
      </c>
      <c r="F4157" s="133" t="s">
        <v>435</v>
      </c>
      <c r="G4157" s="133" t="s">
        <v>435</v>
      </c>
      <c r="H4157" s="125" t="s">
        <v>436</v>
      </c>
      <c r="I4157" s="125" t="s">
        <v>437</v>
      </c>
      <c r="J4157" s="125" t="s">
        <v>38</v>
      </c>
      <c r="K4157" s="126">
        <v>100</v>
      </c>
      <c r="L4157" s="116">
        <v>711000000</v>
      </c>
      <c r="M4157" s="132" t="s">
        <v>73</v>
      </c>
      <c r="N4157" s="11" t="s">
        <v>248</v>
      </c>
      <c r="O4157" s="123" t="s">
        <v>404</v>
      </c>
      <c r="P4157" s="133"/>
      <c r="Q4157" s="129" t="s">
        <v>378</v>
      </c>
      <c r="R4157" s="123" t="s">
        <v>379</v>
      </c>
      <c r="S4157" s="133"/>
      <c r="T4157" s="125" t="s">
        <v>51</v>
      </c>
      <c r="U4157" s="125"/>
      <c r="V4157" s="145">
        <v>802013.5</v>
      </c>
      <c r="W4157" s="145">
        <v>802013.5</v>
      </c>
      <c r="X4157" s="130">
        <f t="shared" si="190"/>
        <v>898255.12000000011</v>
      </c>
      <c r="Y4157" s="131" t="s">
        <v>77</v>
      </c>
      <c r="Z4157" s="131">
        <v>2016</v>
      </c>
      <c r="AA4157" s="228"/>
      <c r="AB4157" s="21" t="s">
        <v>366</v>
      </c>
      <c r="AC4157" s="196" t="s">
        <v>526</v>
      </c>
      <c r="AD4157" s="24"/>
      <c r="AE4157" s="24"/>
      <c r="AF4157" s="196" t="s">
        <v>380</v>
      </c>
      <c r="AG4157" s="24"/>
      <c r="AH4157" s="24"/>
      <c r="AI4157" s="24"/>
      <c r="AJ4157" s="24"/>
      <c r="AK4157" s="82" t="s">
        <v>525</v>
      </c>
    </row>
    <row r="4158" spans="1:37" ht="100.5" customHeight="1">
      <c r="A4158" s="118" t="s">
        <v>574</v>
      </c>
      <c r="B4158" s="125" t="s">
        <v>33</v>
      </c>
      <c r="C4158" s="125" t="s">
        <v>434</v>
      </c>
      <c r="D4158" s="133" t="s">
        <v>435</v>
      </c>
      <c r="E4158" s="133" t="s">
        <v>435</v>
      </c>
      <c r="F4158" s="133" t="s">
        <v>435</v>
      </c>
      <c r="G4158" s="133" t="s">
        <v>435</v>
      </c>
      <c r="H4158" s="125" t="s">
        <v>436</v>
      </c>
      <c r="I4158" s="125" t="s">
        <v>437</v>
      </c>
      <c r="J4158" s="125" t="s">
        <v>38</v>
      </c>
      <c r="K4158" s="126">
        <v>100</v>
      </c>
      <c r="L4158" s="116">
        <v>711000000</v>
      </c>
      <c r="M4158" s="132" t="s">
        <v>73</v>
      </c>
      <c r="N4158" s="11" t="s">
        <v>248</v>
      </c>
      <c r="O4158" s="123" t="s">
        <v>431</v>
      </c>
      <c r="P4158" s="133"/>
      <c r="Q4158" s="129" t="s">
        <v>378</v>
      </c>
      <c r="R4158" s="123" t="s">
        <v>379</v>
      </c>
      <c r="S4158" s="133"/>
      <c r="T4158" s="125" t="s">
        <v>51</v>
      </c>
      <c r="U4158" s="125"/>
      <c r="V4158" s="145">
        <v>1100666.6000000001</v>
      </c>
      <c r="W4158" s="145">
        <v>1100666.6000000001</v>
      </c>
      <c r="X4158" s="130">
        <f t="shared" si="190"/>
        <v>1232746.5920000002</v>
      </c>
      <c r="Y4158" s="131" t="s">
        <v>77</v>
      </c>
      <c r="Z4158" s="131">
        <v>2016</v>
      </c>
      <c r="AA4158" s="228"/>
      <c r="AB4158" s="21" t="s">
        <v>366</v>
      </c>
      <c r="AC4158" s="196" t="s">
        <v>526</v>
      </c>
      <c r="AD4158" s="24"/>
      <c r="AE4158" s="24"/>
      <c r="AF4158" s="196" t="s">
        <v>380</v>
      </c>
      <c r="AG4158" s="24"/>
      <c r="AH4158" s="24"/>
      <c r="AI4158" s="24"/>
      <c r="AJ4158" s="24"/>
      <c r="AK4158" s="82" t="s">
        <v>525</v>
      </c>
    </row>
    <row r="4159" spans="1:37" ht="100.5" customHeight="1">
      <c r="A4159" s="118" t="s">
        <v>575</v>
      </c>
      <c r="B4159" s="125" t="s">
        <v>33</v>
      </c>
      <c r="C4159" s="125" t="s">
        <v>434</v>
      </c>
      <c r="D4159" s="133" t="s">
        <v>435</v>
      </c>
      <c r="E4159" s="133" t="s">
        <v>435</v>
      </c>
      <c r="F4159" s="133" t="s">
        <v>435</v>
      </c>
      <c r="G4159" s="133" t="s">
        <v>435</v>
      </c>
      <c r="H4159" s="125" t="s">
        <v>436</v>
      </c>
      <c r="I4159" s="125" t="s">
        <v>437</v>
      </c>
      <c r="J4159" s="125" t="s">
        <v>38</v>
      </c>
      <c r="K4159" s="126">
        <v>100</v>
      </c>
      <c r="L4159" s="116">
        <v>711000000</v>
      </c>
      <c r="M4159" s="132" t="s">
        <v>73</v>
      </c>
      <c r="N4159" s="11" t="s">
        <v>248</v>
      </c>
      <c r="O4159" s="123" t="s">
        <v>433</v>
      </c>
      <c r="P4159" s="133"/>
      <c r="Q4159" s="129" t="s">
        <v>378</v>
      </c>
      <c r="R4159" s="123" t="s">
        <v>379</v>
      </c>
      <c r="S4159" s="133"/>
      <c r="T4159" s="125" t="s">
        <v>51</v>
      </c>
      <c r="U4159" s="125"/>
      <c r="V4159" s="145">
        <v>1115155.3600000001</v>
      </c>
      <c r="W4159" s="145">
        <v>1115155.3600000001</v>
      </c>
      <c r="X4159" s="130">
        <f t="shared" si="190"/>
        <v>1248974.0032000002</v>
      </c>
      <c r="Y4159" s="131" t="s">
        <v>77</v>
      </c>
      <c r="Z4159" s="131">
        <v>2016</v>
      </c>
      <c r="AA4159" s="228"/>
      <c r="AB4159" s="21" t="s">
        <v>366</v>
      </c>
      <c r="AC4159" s="196" t="s">
        <v>526</v>
      </c>
      <c r="AD4159" s="24"/>
      <c r="AE4159" s="24"/>
      <c r="AF4159" s="196" t="s">
        <v>380</v>
      </c>
      <c r="AG4159" s="24"/>
      <c r="AH4159" s="24"/>
      <c r="AI4159" s="24"/>
      <c r="AJ4159" s="24"/>
      <c r="AK4159" s="82" t="s">
        <v>525</v>
      </c>
    </row>
    <row r="4160" spans="1:37" ht="100.5" customHeight="1">
      <c r="A4160" s="118" t="s">
        <v>576</v>
      </c>
      <c r="B4160" s="125" t="s">
        <v>33</v>
      </c>
      <c r="C4160" s="125" t="s">
        <v>434</v>
      </c>
      <c r="D4160" s="133" t="s">
        <v>435</v>
      </c>
      <c r="E4160" s="133" t="s">
        <v>435</v>
      </c>
      <c r="F4160" s="133" t="s">
        <v>435</v>
      </c>
      <c r="G4160" s="133" t="s">
        <v>435</v>
      </c>
      <c r="H4160" s="125" t="s">
        <v>436</v>
      </c>
      <c r="I4160" s="125" t="s">
        <v>437</v>
      </c>
      <c r="J4160" s="125" t="s">
        <v>38</v>
      </c>
      <c r="K4160" s="126">
        <v>100</v>
      </c>
      <c r="L4160" s="116">
        <v>711000000</v>
      </c>
      <c r="M4160" s="132" t="s">
        <v>73</v>
      </c>
      <c r="N4160" s="11" t="s">
        <v>248</v>
      </c>
      <c r="O4160" s="123" t="s">
        <v>441</v>
      </c>
      <c r="P4160" s="133"/>
      <c r="Q4160" s="129" t="s">
        <v>378</v>
      </c>
      <c r="R4160" s="123" t="s">
        <v>379</v>
      </c>
      <c r="S4160" s="133"/>
      <c r="T4160" s="125" t="s">
        <v>51</v>
      </c>
      <c r="U4160" s="125"/>
      <c r="V4160" s="145">
        <v>1219911.24</v>
      </c>
      <c r="W4160" s="145">
        <v>1219911.24</v>
      </c>
      <c r="X4160" s="130">
        <f t="shared" si="190"/>
        <v>1366300.5888</v>
      </c>
      <c r="Y4160" s="131" t="s">
        <v>77</v>
      </c>
      <c r="Z4160" s="131">
        <v>2016</v>
      </c>
      <c r="AA4160" s="228"/>
      <c r="AB4160" s="21" t="s">
        <v>366</v>
      </c>
      <c r="AC4160" s="196" t="s">
        <v>526</v>
      </c>
      <c r="AD4160" s="24"/>
      <c r="AE4160" s="24"/>
      <c r="AF4160" s="196" t="s">
        <v>380</v>
      </c>
      <c r="AG4160" s="24"/>
      <c r="AH4160" s="24"/>
      <c r="AI4160" s="24"/>
      <c r="AJ4160" s="24"/>
      <c r="AK4160" s="82" t="s">
        <v>525</v>
      </c>
    </row>
    <row r="4161" spans="1:37" ht="100.5" customHeight="1">
      <c r="A4161" s="118" t="s">
        <v>577</v>
      </c>
      <c r="B4161" s="125" t="s">
        <v>33</v>
      </c>
      <c r="C4161" s="125" t="s">
        <v>434</v>
      </c>
      <c r="D4161" s="133" t="s">
        <v>435</v>
      </c>
      <c r="E4161" s="133" t="s">
        <v>435</v>
      </c>
      <c r="F4161" s="133" t="s">
        <v>435</v>
      </c>
      <c r="G4161" s="133" t="s">
        <v>435</v>
      </c>
      <c r="H4161" s="125" t="s">
        <v>442</v>
      </c>
      <c r="I4161" s="125" t="s">
        <v>437</v>
      </c>
      <c r="J4161" s="125" t="s">
        <v>38</v>
      </c>
      <c r="K4161" s="126">
        <v>100</v>
      </c>
      <c r="L4161" s="116">
        <v>711000000</v>
      </c>
      <c r="M4161" s="132" t="s">
        <v>73</v>
      </c>
      <c r="N4161" s="11" t="s">
        <v>248</v>
      </c>
      <c r="O4161" s="123" t="s">
        <v>382</v>
      </c>
      <c r="P4161" s="133"/>
      <c r="Q4161" s="129" t="s">
        <v>378</v>
      </c>
      <c r="R4161" s="123" t="s">
        <v>379</v>
      </c>
      <c r="S4161" s="133"/>
      <c r="T4161" s="125" t="s">
        <v>51</v>
      </c>
      <c r="U4161" s="125"/>
      <c r="V4161" s="145">
        <v>1470000</v>
      </c>
      <c r="W4161" s="145">
        <v>1470000</v>
      </c>
      <c r="X4161" s="130">
        <f t="shared" si="190"/>
        <v>1646400.0000000002</v>
      </c>
      <c r="Y4161" s="131" t="s">
        <v>77</v>
      </c>
      <c r="Z4161" s="131">
        <v>2016</v>
      </c>
      <c r="AA4161" s="228"/>
      <c r="AB4161" s="21" t="s">
        <v>366</v>
      </c>
      <c r="AC4161" s="196" t="s">
        <v>526</v>
      </c>
      <c r="AD4161" s="24"/>
      <c r="AE4161" s="24"/>
      <c r="AF4161" s="196" t="s">
        <v>380</v>
      </c>
      <c r="AG4161" s="24"/>
      <c r="AH4161" s="24"/>
      <c r="AI4161" s="24"/>
      <c r="AJ4161" s="24"/>
      <c r="AK4161" s="82" t="s">
        <v>525</v>
      </c>
    </row>
    <row r="4162" spans="1:37" ht="100.5" customHeight="1">
      <c r="A4162" s="118" t="s">
        <v>578</v>
      </c>
      <c r="B4162" s="125" t="s">
        <v>33</v>
      </c>
      <c r="C4162" s="125" t="s">
        <v>434</v>
      </c>
      <c r="D4162" s="133" t="s">
        <v>435</v>
      </c>
      <c r="E4162" s="133" t="s">
        <v>435</v>
      </c>
      <c r="F4162" s="133" t="s">
        <v>435</v>
      </c>
      <c r="G4162" s="133" t="s">
        <v>435</v>
      </c>
      <c r="H4162" s="125" t="s">
        <v>442</v>
      </c>
      <c r="I4162" s="125" t="s">
        <v>437</v>
      </c>
      <c r="J4162" s="125" t="s">
        <v>38</v>
      </c>
      <c r="K4162" s="126">
        <v>100</v>
      </c>
      <c r="L4162" s="116">
        <v>711000000</v>
      </c>
      <c r="M4162" s="132" t="s">
        <v>73</v>
      </c>
      <c r="N4162" s="11" t="s">
        <v>248</v>
      </c>
      <c r="O4162" s="123" t="s">
        <v>443</v>
      </c>
      <c r="P4162" s="133"/>
      <c r="Q4162" s="129" t="s">
        <v>378</v>
      </c>
      <c r="R4162" s="123" t="s">
        <v>379</v>
      </c>
      <c r="S4162" s="133"/>
      <c r="T4162" s="125" t="s">
        <v>51</v>
      </c>
      <c r="U4162" s="125"/>
      <c r="V4162" s="145">
        <v>1164500</v>
      </c>
      <c r="W4162" s="145">
        <v>1164500</v>
      </c>
      <c r="X4162" s="130">
        <f t="shared" si="190"/>
        <v>1304240.0000000002</v>
      </c>
      <c r="Y4162" s="131" t="s">
        <v>77</v>
      </c>
      <c r="Z4162" s="131">
        <v>2016</v>
      </c>
      <c r="AA4162" s="228"/>
      <c r="AB4162" s="21" t="s">
        <v>366</v>
      </c>
      <c r="AC4162" s="196" t="s">
        <v>526</v>
      </c>
      <c r="AD4162" s="24"/>
      <c r="AE4162" s="24"/>
      <c r="AF4162" s="196" t="s">
        <v>380</v>
      </c>
      <c r="AG4162" s="24"/>
      <c r="AH4162" s="24"/>
      <c r="AI4162" s="24"/>
      <c r="AJ4162" s="24"/>
      <c r="AK4162" s="82" t="s">
        <v>525</v>
      </c>
    </row>
    <row r="4163" spans="1:37" ht="100.5" customHeight="1">
      <c r="A4163" s="118" t="s">
        <v>579</v>
      </c>
      <c r="B4163" s="125" t="s">
        <v>33</v>
      </c>
      <c r="C4163" s="125" t="s">
        <v>434</v>
      </c>
      <c r="D4163" s="133" t="s">
        <v>435</v>
      </c>
      <c r="E4163" s="133" t="s">
        <v>435</v>
      </c>
      <c r="F4163" s="133" t="s">
        <v>435</v>
      </c>
      <c r="G4163" s="133" t="s">
        <v>435</v>
      </c>
      <c r="H4163" s="125" t="s">
        <v>442</v>
      </c>
      <c r="I4163" s="125" t="s">
        <v>437</v>
      </c>
      <c r="J4163" s="125" t="s">
        <v>38</v>
      </c>
      <c r="K4163" s="126">
        <v>100</v>
      </c>
      <c r="L4163" s="116">
        <v>711000000</v>
      </c>
      <c r="M4163" s="132" t="s">
        <v>73</v>
      </c>
      <c r="N4163" s="11" t="s">
        <v>248</v>
      </c>
      <c r="O4163" s="123" t="s">
        <v>444</v>
      </c>
      <c r="P4163" s="133"/>
      <c r="Q4163" s="129" t="s">
        <v>378</v>
      </c>
      <c r="R4163" s="123" t="s">
        <v>379</v>
      </c>
      <c r="S4163" s="133"/>
      <c r="T4163" s="125" t="s">
        <v>51</v>
      </c>
      <c r="U4163" s="125"/>
      <c r="V4163" s="145">
        <v>1412000</v>
      </c>
      <c r="W4163" s="145">
        <v>1412000</v>
      </c>
      <c r="X4163" s="130">
        <f t="shared" si="190"/>
        <v>1581440.0000000002</v>
      </c>
      <c r="Y4163" s="131" t="s">
        <v>77</v>
      </c>
      <c r="Z4163" s="131">
        <v>2016</v>
      </c>
      <c r="AA4163" s="228"/>
      <c r="AB4163" s="21" t="s">
        <v>366</v>
      </c>
      <c r="AC4163" s="196" t="s">
        <v>526</v>
      </c>
      <c r="AD4163" s="24"/>
      <c r="AE4163" s="24"/>
      <c r="AF4163" s="196" t="s">
        <v>380</v>
      </c>
      <c r="AG4163" s="24"/>
      <c r="AH4163" s="24"/>
      <c r="AI4163" s="24"/>
      <c r="AJ4163" s="24"/>
      <c r="AK4163" s="82" t="s">
        <v>525</v>
      </c>
    </row>
    <row r="4164" spans="1:37" ht="100.5" customHeight="1">
      <c r="A4164" s="118" t="s">
        <v>580</v>
      </c>
      <c r="B4164" s="125" t="s">
        <v>33</v>
      </c>
      <c r="C4164" s="125" t="s">
        <v>434</v>
      </c>
      <c r="D4164" s="133" t="s">
        <v>435</v>
      </c>
      <c r="E4164" s="133" t="s">
        <v>435</v>
      </c>
      <c r="F4164" s="133" t="s">
        <v>435</v>
      </c>
      <c r="G4164" s="133" t="s">
        <v>435</v>
      </c>
      <c r="H4164" s="125" t="s">
        <v>442</v>
      </c>
      <c r="I4164" s="125" t="s">
        <v>437</v>
      </c>
      <c r="J4164" s="125" t="s">
        <v>38</v>
      </c>
      <c r="K4164" s="126">
        <v>100</v>
      </c>
      <c r="L4164" s="116">
        <v>711000000</v>
      </c>
      <c r="M4164" s="132" t="s">
        <v>73</v>
      </c>
      <c r="N4164" s="11" t="s">
        <v>248</v>
      </c>
      <c r="O4164" s="123" t="s">
        <v>431</v>
      </c>
      <c r="P4164" s="133"/>
      <c r="Q4164" s="129" t="s">
        <v>378</v>
      </c>
      <c r="R4164" s="123" t="s">
        <v>379</v>
      </c>
      <c r="S4164" s="133"/>
      <c r="T4164" s="125" t="s">
        <v>51</v>
      </c>
      <c r="U4164" s="125"/>
      <c r="V4164" s="145">
        <v>162000</v>
      </c>
      <c r="W4164" s="145">
        <v>162000</v>
      </c>
      <c r="X4164" s="130">
        <f t="shared" si="190"/>
        <v>181440.00000000003</v>
      </c>
      <c r="Y4164" s="131" t="s">
        <v>77</v>
      </c>
      <c r="Z4164" s="131">
        <v>2016</v>
      </c>
      <c r="AA4164" s="228"/>
      <c r="AB4164" s="21" t="s">
        <v>366</v>
      </c>
      <c r="AC4164" s="196" t="s">
        <v>526</v>
      </c>
      <c r="AD4164" s="24"/>
      <c r="AE4164" s="24"/>
      <c r="AF4164" s="196" t="s">
        <v>380</v>
      </c>
      <c r="AG4164" s="24"/>
      <c r="AH4164" s="24"/>
      <c r="AI4164" s="24"/>
      <c r="AJ4164" s="24"/>
      <c r="AK4164" s="82" t="s">
        <v>525</v>
      </c>
    </row>
    <row r="4165" spans="1:37" ht="100.5" customHeight="1">
      <c r="A4165" s="118" t="s">
        <v>581</v>
      </c>
      <c r="B4165" s="125" t="s">
        <v>33</v>
      </c>
      <c r="C4165" s="125" t="s">
        <v>434</v>
      </c>
      <c r="D4165" s="133" t="s">
        <v>435</v>
      </c>
      <c r="E4165" s="133" t="s">
        <v>435</v>
      </c>
      <c r="F4165" s="133" t="s">
        <v>435</v>
      </c>
      <c r="G4165" s="133" t="s">
        <v>435</v>
      </c>
      <c r="H4165" s="125" t="s">
        <v>442</v>
      </c>
      <c r="I4165" s="125" t="s">
        <v>437</v>
      </c>
      <c r="J4165" s="125" t="s">
        <v>38</v>
      </c>
      <c r="K4165" s="126">
        <v>100</v>
      </c>
      <c r="L4165" s="116">
        <v>711000000</v>
      </c>
      <c r="M4165" s="132" t="s">
        <v>73</v>
      </c>
      <c r="N4165" s="11" t="s">
        <v>248</v>
      </c>
      <c r="O4165" s="123" t="s">
        <v>416</v>
      </c>
      <c r="P4165" s="133"/>
      <c r="Q4165" s="129" t="s">
        <v>378</v>
      </c>
      <c r="R4165" s="123" t="s">
        <v>379</v>
      </c>
      <c r="S4165" s="133"/>
      <c r="T4165" s="125" t="s">
        <v>51</v>
      </c>
      <c r="U4165" s="125"/>
      <c r="V4165" s="145">
        <v>472000</v>
      </c>
      <c r="W4165" s="145">
        <v>472000</v>
      </c>
      <c r="X4165" s="130">
        <f t="shared" si="190"/>
        <v>528640</v>
      </c>
      <c r="Y4165" s="131" t="s">
        <v>77</v>
      </c>
      <c r="Z4165" s="131">
        <v>2016</v>
      </c>
      <c r="AA4165" s="228"/>
      <c r="AB4165" s="21" t="s">
        <v>366</v>
      </c>
      <c r="AC4165" s="196" t="s">
        <v>526</v>
      </c>
      <c r="AD4165" s="24"/>
      <c r="AE4165" s="24"/>
      <c r="AF4165" s="196" t="s">
        <v>380</v>
      </c>
      <c r="AG4165" s="24"/>
      <c r="AH4165" s="24"/>
      <c r="AI4165" s="24"/>
      <c r="AJ4165" s="24"/>
      <c r="AK4165" s="82" t="s">
        <v>525</v>
      </c>
    </row>
    <row r="4166" spans="1:37" ht="100.5" customHeight="1">
      <c r="A4166" s="118" t="s">
        <v>582</v>
      </c>
      <c r="B4166" s="125" t="s">
        <v>33</v>
      </c>
      <c r="C4166" s="125" t="s">
        <v>372</v>
      </c>
      <c r="D4166" s="123" t="s">
        <v>373</v>
      </c>
      <c r="E4166" s="133" t="s">
        <v>374</v>
      </c>
      <c r="F4166" s="125" t="s">
        <v>373</v>
      </c>
      <c r="G4166" s="125" t="s">
        <v>374</v>
      </c>
      <c r="H4166" s="123" t="s">
        <v>445</v>
      </c>
      <c r="I4166" s="123" t="s">
        <v>446</v>
      </c>
      <c r="J4166" s="125" t="s">
        <v>38</v>
      </c>
      <c r="K4166" s="126">
        <v>100</v>
      </c>
      <c r="L4166" s="116">
        <v>711000000</v>
      </c>
      <c r="M4166" s="132" t="s">
        <v>73</v>
      </c>
      <c r="N4166" s="11" t="s">
        <v>248</v>
      </c>
      <c r="O4166" s="26" t="s">
        <v>73</v>
      </c>
      <c r="P4166" s="133"/>
      <c r="Q4166" s="129" t="s">
        <v>378</v>
      </c>
      <c r="R4166" s="123" t="s">
        <v>379</v>
      </c>
      <c r="S4166" s="133"/>
      <c r="T4166" s="125" t="s">
        <v>51</v>
      </c>
      <c r="U4166" s="125"/>
      <c r="V4166" s="145">
        <v>33333.300000000003</v>
      </c>
      <c r="W4166" s="145">
        <v>33333.300000000003</v>
      </c>
      <c r="X4166" s="130">
        <f t="shared" si="190"/>
        <v>37333.296000000009</v>
      </c>
      <c r="Y4166" s="131" t="s">
        <v>77</v>
      </c>
      <c r="Z4166" s="131">
        <v>2016</v>
      </c>
      <c r="AA4166" s="228"/>
      <c r="AB4166" s="21" t="s">
        <v>366</v>
      </c>
      <c r="AC4166" s="196" t="s">
        <v>526</v>
      </c>
      <c r="AD4166" s="24"/>
      <c r="AE4166" s="24"/>
      <c r="AF4166" s="196" t="s">
        <v>380</v>
      </c>
      <c r="AG4166" s="24"/>
      <c r="AH4166" s="24"/>
      <c r="AI4166" s="24"/>
      <c r="AJ4166" s="24"/>
      <c r="AK4166" s="82" t="s">
        <v>525</v>
      </c>
    </row>
    <row r="4167" spans="1:37" ht="100.5" customHeight="1">
      <c r="A4167" s="118" t="s">
        <v>583</v>
      </c>
      <c r="B4167" s="125" t="s">
        <v>33</v>
      </c>
      <c r="C4167" s="125" t="s">
        <v>372</v>
      </c>
      <c r="D4167" s="123" t="s">
        <v>373</v>
      </c>
      <c r="E4167" s="133" t="s">
        <v>374</v>
      </c>
      <c r="F4167" s="125" t="s">
        <v>373</v>
      </c>
      <c r="G4167" s="125" t="s">
        <v>374</v>
      </c>
      <c r="H4167" s="123" t="s">
        <v>445</v>
      </c>
      <c r="I4167" s="123" t="s">
        <v>446</v>
      </c>
      <c r="J4167" s="125" t="s">
        <v>38</v>
      </c>
      <c r="K4167" s="126">
        <v>100</v>
      </c>
      <c r="L4167" s="116">
        <v>711000000</v>
      </c>
      <c r="M4167" s="132" t="s">
        <v>73</v>
      </c>
      <c r="N4167" s="11" t="s">
        <v>248</v>
      </c>
      <c r="O4167" s="119" t="s">
        <v>447</v>
      </c>
      <c r="P4167" s="133"/>
      <c r="Q4167" s="129" t="s">
        <v>378</v>
      </c>
      <c r="R4167" s="123" t="s">
        <v>379</v>
      </c>
      <c r="S4167" s="133"/>
      <c r="T4167" s="125" t="s">
        <v>51</v>
      </c>
      <c r="U4167" s="125"/>
      <c r="V4167" s="145">
        <v>66666.7</v>
      </c>
      <c r="W4167" s="145">
        <v>66666.7</v>
      </c>
      <c r="X4167" s="130">
        <f t="shared" si="190"/>
        <v>74666.703999999998</v>
      </c>
      <c r="Y4167" s="131" t="s">
        <v>77</v>
      </c>
      <c r="Z4167" s="131">
        <v>2016</v>
      </c>
      <c r="AA4167" s="228"/>
      <c r="AB4167" s="21" t="s">
        <v>366</v>
      </c>
      <c r="AC4167" s="196" t="s">
        <v>526</v>
      </c>
      <c r="AD4167" s="24"/>
      <c r="AE4167" s="24"/>
      <c r="AF4167" s="196" t="s">
        <v>380</v>
      </c>
      <c r="AG4167" s="24"/>
      <c r="AH4167" s="24"/>
      <c r="AI4167" s="24"/>
      <c r="AJ4167" s="24"/>
      <c r="AK4167" s="82" t="s">
        <v>525</v>
      </c>
    </row>
    <row r="4168" spans="1:37" ht="100.5" customHeight="1">
      <c r="A4168" s="118" t="s">
        <v>584</v>
      </c>
      <c r="B4168" s="125" t="s">
        <v>33</v>
      </c>
      <c r="C4168" s="125" t="s">
        <v>372</v>
      </c>
      <c r="D4168" s="123" t="s">
        <v>373</v>
      </c>
      <c r="E4168" s="133" t="s">
        <v>374</v>
      </c>
      <c r="F4168" s="125" t="s">
        <v>373</v>
      </c>
      <c r="G4168" s="125" t="s">
        <v>374</v>
      </c>
      <c r="H4168" s="123" t="s">
        <v>445</v>
      </c>
      <c r="I4168" s="123" t="s">
        <v>446</v>
      </c>
      <c r="J4168" s="125" t="s">
        <v>38</v>
      </c>
      <c r="K4168" s="126">
        <v>100</v>
      </c>
      <c r="L4168" s="116">
        <v>711000000</v>
      </c>
      <c r="M4168" s="132" t="s">
        <v>73</v>
      </c>
      <c r="N4168" s="11" t="s">
        <v>248</v>
      </c>
      <c r="O4168" s="123" t="s">
        <v>448</v>
      </c>
      <c r="P4168" s="133"/>
      <c r="Q4168" s="129" t="s">
        <v>378</v>
      </c>
      <c r="R4168" s="123" t="s">
        <v>379</v>
      </c>
      <c r="S4168" s="133"/>
      <c r="T4168" s="125" t="s">
        <v>51</v>
      </c>
      <c r="U4168" s="125"/>
      <c r="V4168" s="145">
        <v>100000</v>
      </c>
      <c r="W4168" s="145">
        <v>100000</v>
      </c>
      <c r="X4168" s="130">
        <f t="shared" si="190"/>
        <v>112000.00000000001</v>
      </c>
      <c r="Y4168" s="131" t="s">
        <v>77</v>
      </c>
      <c r="Z4168" s="131">
        <v>2016</v>
      </c>
      <c r="AA4168" s="228"/>
      <c r="AB4168" s="21" t="s">
        <v>366</v>
      </c>
      <c r="AC4168" s="196" t="s">
        <v>526</v>
      </c>
      <c r="AD4168" s="24"/>
      <c r="AE4168" s="24"/>
      <c r="AF4168" s="196" t="s">
        <v>380</v>
      </c>
      <c r="AG4168" s="24"/>
      <c r="AH4168" s="24"/>
      <c r="AI4168" s="24"/>
      <c r="AJ4168" s="24"/>
      <c r="AK4168" s="82" t="s">
        <v>525</v>
      </c>
    </row>
    <row r="4169" spans="1:37" ht="100.5" customHeight="1">
      <c r="A4169" s="118" t="s">
        <v>585</v>
      </c>
      <c r="B4169" s="125" t="s">
        <v>33</v>
      </c>
      <c r="C4169" s="125" t="s">
        <v>372</v>
      </c>
      <c r="D4169" s="123" t="s">
        <v>373</v>
      </c>
      <c r="E4169" s="133" t="s">
        <v>374</v>
      </c>
      <c r="F4169" s="125" t="s">
        <v>373</v>
      </c>
      <c r="G4169" s="125" t="s">
        <v>374</v>
      </c>
      <c r="H4169" s="123" t="s">
        <v>445</v>
      </c>
      <c r="I4169" s="123" t="s">
        <v>446</v>
      </c>
      <c r="J4169" s="125" t="s">
        <v>38</v>
      </c>
      <c r="K4169" s="126">
        <v>100</v>
      </c>
      <c r="L4169" s="116">
        <v>711000000</v>
      </c>
      <c r="M4169" s="132" t="s">
        <v>73</v>
      </c>
      <c r="N4169" s="11" t="s">
        <v>248</v>
      </c>
      <c r="O4169" s="123" t="s">
        <v>449</v>
      </c>
      <c r="P4169" s="133"/>
      <c r="Q4169" s="129" t="s">
        <v>378</v>
      </c>
      <c r="R4169" s="123" t="s">
        <v>379</v>
      </c>
      <c r="S4169" s="133"/>
      <c r="T4169" s="125" t="s">
        <v>51</v>
      </c>
      <c r="U4169" s="125"/>
      <c r="V4169" s="145">
        <v>66667</v>
      </c>
      <c r="W4169" s="145">
        <v>66667</v>
      </c>
      <c r="X4169" s="130">
        <f t="shared" si="190"/>
        <v>74667.040000000008</v>
      </c>
      <c r="Y4169" s="131" t="s">
        <v>77</v>
      </c>
      <c r="Z4169" s="131">
        <v>2016</v>
      </c>
      <c r="AA4169" s="228"/>
      <c r="AB4169" s="21" t="s">
        <v>366</v>
      </c>
      <c r="AC4169" s="196" t="s">
        <v>526</v>
      </c>
      <c r="AD4169" s="24"/>
      <c r="AE4169" s="24"/>
      <c r="AF4169" s="196" t="s">
        <v>380</v>
      </c>
      <c r="AG4169" s="24"/>
      <c r="AH4169" s="24"/>
      <c r="AI4169" s="24"/>
      <c r="AJ4169" s="24"/>
      <c r="AK4169" s="82" t="s">
        <v>525</v>
      </c>
    </row>
    <row r="4170" spans="1:37" ht="100.5" customHeight="1">
      <c r="A4170" s="118" t="s">
        <v>586</v>
      </c>
      <c r="B4170" s="125" t="s">
        <v>33</v>
      </c>
      <c r="C4170" s="125" t="s">
        <v>372</v>
      </c>
      <c r="D4170" s="123" t="s">
        <v>373</v>
      </c>
      <c r="E4170" s="133" t="s">
        <v>374</v>
      </c>
      <c r="F4170" s="125" t="s">
        <v>373</v>
      </c>
      <c r="G4170" s="125" t="s">
        <v>374</v>
      </c>
      <c r="H4170" s="123" t="s">
        <v>445</v>
      </c>
      <c r="I4170" s="123" t="s">
        <v>446</v>
      </c>
      <c r="J4170" s="125" t="s">
        <v>38</v>
      </c>
      <c r="K4170" s="126">
        <v>100</v>
      </c>
      <c r="L4170" s="116">
        <v>711000000</v>
      </c>
      <c r="M4170" s="132" t="s">
        <v>73</v>
      </c>
      <c r="N4170" s="11" t="s">
        <v>248</v>
      </c>
      <c r="O4170" s="123" t="s">
        <v>450</v>
      </c>
      <c r="P4170" s="133"/>
      <c r="Q4170" s="129" t="s">
        <v>378</v>
      </c>
      <c r="R4170" s="123" t="s">
        <v>379</v>
      </c>
      <c r="S4170" s="133"/>
      <c r="T4170" s="125" t="s">
        <v>51</v>
      </c>
      <c r="U4170" s="125"/>
      <c r="V4170" s="145">
        <v>66666.7</v>
      </c>
      <c r="W4170" s="145">
        <v>66666.7</v>
      </c>
      <c r="X4170" s="130">
        <f t="shared" si="190"/>
        <v>74666.703999999998</v>
      </c>
      <c r="Y4170" s="131" t="s">
        <v>77</v>
      </c>
      <c r="Z4170" s="131">
        <v>2016</v>
      </c>
      <c r="AA4170" s="228"/>
      <c r="AB4170" s="21" t="s">
        <v>366</v>
      </c>
      <c r="AC4170" s="196" t="s">
        <v>526</v>
      </c>
      <c r="AD4170" s="24"/>
      <c r="AE4170" s="24"/>
      <c r="AF4170" s="196" t="s">
        <v>380</v>
      </c>
      <c r="AG4170" s="24"/>
      <c r="AH4170" s="24"/>
      <c r="AI4170" s="24"/>
      <c r="AJ4170" s="24"/>
      <c r="AK4170" s="82" t="s">
        <v>525</v>
      </c>
    </row>
    <row r="4171" spans="1:37" ht="100.5" customHeight="1">
      <c r="A4171" s="118" t="s">
        <v>587</v>
      </c>
      <c r="B4171" s="125" t="s">
        <v>33</v>
      </c>
      <c r="C4171" s="125" t="s">
        <v>372</v>
      </c>
      <c r="D4171" s="123" t="s">
        <v>373</v>
      </c>
      <c r="E4171" s="133" t="s">
        <v>374</v>
      </c>
      <c r="F4171" s="125" t="s">
        <v>373</v>
      </c>
      <c r="G4171" s="125" t="s">
        <v>374</v>
      </c>
      <c r="H4171" s="123" t="s">
        <v>445</v>
      </c>
      <c r="I4171" s="123" t="s">
        <v>446</v>
      </c>
      <c r="J4171" s="125" t="s">
        <v>38</v>
      </c>
      <c r="K4171" s="126">
        <v>100</v>
      </c>
      <c r="L4171" s="116">
        <v>711000000</v>
      </c>
      <c r="M4171" s="132" t="s">
        <v>73</v>
      </c>
      <c r="N4171" s="11" t="s">
        <v>248</v>
      </c>
      <c r="O4171" s="123" t="s">
        <v>429</v>
      </c>
      <c r="P4171" s="133"/>
      <c r="Q4171" s="129" t="s">
        <v>378</v>
      </c>
      <c r="R4171" s="123" t="s">
        <v>379</v>
      </c>
      <c r="S4171" s="133"/>
      <c r="T4171" s="125" t="s">
        <v>51</v>
      </c>
      <c r="U4171" s="125"/>
      <c r="V4171" s="145">
        <v>66666.7</v>
      </c>
      <c r="W4171" s="145">
        <v>66666.7</v>
      </c>
      <c r="X4171" s="130">
        <f t="shared" si="190"/>
        <v>74666.703999999998</v>
      </c>
      <c r="Y4171" s="131" t="s">
        <v>77</v>
      </c>
      <c r="Z4171" s="131">
        <v>2016</v>
      </c>
      <c r="AA4171" s="228"/>
      <c r="AB4171" s="21" t="s">
        <v>366</v>
      </c>
      <c r="AC4171" s="196" t="s">
        <v>526</v>
      </c>
      <c r="AD4171" s="24"/>
      <c r="AE4171" s="24"/>
      <c r="AF4171" s="196" t="s">
        <v>380</v>
      </c>
      <c r="AG4171" s="24"/>
      <c r="AH4171" s="24"/>
      <c r="AI4171" s="24"/>
      <c r="AJ4171" s="24"/>
      <c r="AK4171" s="82" t="s">
        <v>525</v>
      </c>
    </row>
    <row r="4172" spans="1:37" ht="100.5" customHeight="1">
      <c r="A4172" s="118" t="s">
        <v>588</v>
      </c>
      <c r="B4172" s="125" t="s">
        <v>33</v>
      </c>
      <c r="C4172" s="125" t="s">
        <v>372</v>
      </c>
      <c r="D4172" s="123" t="s">
        <v>373</v>
      </c>
      <c r="E4172" s="133" t="s">
        <v>374</v>
      </c>
      <c r="F4172" s="125" t="s">
        <v>373</v>
      </c>
      <c r="G4172" s="125" t="s">
        <v>374</v>
      </c>
      <c r="H4172" s="123" t="s">
        <v>445</v>
      </c>
      <c r="I4172" s="123" t="s">
        <v>446</v>
      </c>
      <c r="J4172" s="125" t="s">
        <v>38</v>
      </c>
      <c r="K4172" s="126">
        <v>100</v>
      </c>
      <c r="L4172" s="116">
        <v>711000000</v>
      </c>
      <c r="M4172" s="132" t="s">
        <v>73</v>
      </c>
      <c r="N4172" s="11" t="s">
        <v>248</v>
      </c>
      <c r="O4172" s="123" t="s">
        <v>451</v>
      </c>
      <c r="P4172" s="133"/>
      <c r="Q4172" s="129" t="s">
        <v>378</v>
      </c>
      <c r="R4172" s="123" t="s">
        <v>379</v>
      </c>
      <c r="S4172" s="133"/>
      <c r="T4172" s="125" t="s">
        <v>51</v>
      </c>
      <c r="U4172" s="125"/>
      <c r="V4172" s="145">
        <v>66666.7</v>
      </c>
      <c r="W4172" s="145">
        <v>66666.7</v>
      </c>
      <c r="X4172" s="130">
        <f t="shared" si="190"/>
        <v>74666.703999999998</v>
      </c>
      <c r="Y4172" s="131" t="s">
        <v>77</v>
      </c>
      <c r="Z4172" s="131">
        <v>2016</v>
      </c>
      <c r="AA4172" s="228"/>
      <c r="AB4172" s="21" t="s">
        <v>366</v>
      </c>
      <c r="AC4172" s="196" t="s">
        <v>526</v>
      </c>
      <c r="AD4172" s="24"/>
      <c r="AE4172" s="24"/>
      <c r="AF4172" s="196" t="s">
        <v>380</v>
      </c>
      <c r="AG4172" s="24"/>
      <c r="AH4172" s="24"/>
      <c r="AI4172" s="24"/>
      <c r="AJ4172" s="24"/>
      <c r="AK4172" s="82" t="s">
        <v>525</v>
      </c>
    </row>
    <row r="4173" spans="1:37" ht="100.5" customHeight="1">
      <c r="A4173" s="118" t="s">
        <v>589</v>
      </c>
      <c r="B4173" s="125" t="s">
        <v>33</v>
      </c>
      <c r="C4173" s="125" t="s">
        <v>452</v>
      </c>
      <c r="D4173" s="133" t="s">
        <v>453</v>
      </c>
      <c r="E4173" s="133" t="s">
        <v>454</v>
      </c>
      <c r="F4173" s="133" t="s">
        <v>453</v>
      </c>
      <c r="G4173" s="133" t="s">
        <v>455</v>
      </c>
      <c r="H4173" s="123" t="s">
        <v>456</v>
      </c>
      <c r="I4173" s="123" t="s">
        <v>457</v>
      </c>
      <c r="J4173" s="125" t="s">
        <v>38</v>
      </c>
      <c r="K4173" s="126">
        <v>100</v>
      </c>
      <c r="L4173" s="116">
        <v>711000000</v>
      </c>
      <c r="M4173" s="132" t="s">
        <v>73</v>
      </c>
      <c r="N4173" s="11" t="s">
        <v>248</v>
      </c>
      <c r="O4173" s="26" t="s">
        <v>73</v>
      </c>
      <c r="P4173" s="133"/>
      <c r="Q4173" s="129" t="s">
        <v>378</v>
      </c>
      <c r="R4173" s="123" t="s">
        <v>379</v>
      </c>
      <c r="S4173" s="133"/>
      <c r="T4173" s="125" t="s">
        <v>51</v>
      </c>
      <c r="U4173" s="125"/>
      <c r="V4173" s="145">
        <v>100000</v>
      </c>
      <c r="W4173" s="145">
        <v>100000</v>
      </c>
      <c r="X4173" s="130">
        <f t="shared" si="190"/>
        <v>112000.00000000001</v>
      </c>
      <c r="Y4173" s="131" t="s">
        <v>77</v>
      </c>
      <c r="Z4173" s="131">
        <v>2016</v>
      </c>
      <c r="AA4173" s="228"/>
      <c r="AB4173" s="21" t="s">
        <v>366</v>
      </c>
      <c r="AC4173" s="196" t="s">
        <v>526</v>
      </c>
      <c r="AD4173" s="24"/>
      <c r="AE4173" s="24"/>
      <c r="AF4173" s="196" t="s">
        <v>412</v>
      </c>
      <c r="AG4173" s="24"/>
      <c r="AH4173" s="24"/>
      <c r="AI4173" s="24"/>
      <c r="AJ4173" s="24"/>
      <c r="AK4173" s="82" t="s">
        <v>525</v>
      </c>
    </row>
    <row r="4174" spans="1:37" ht="100.5" customHeight="1">
      <c r="A4174" s="118" t="s">
        <v>590</v>
      </c>
      <c r="B4174" s="125" t="s">
        <v>33</v>
      </c>
      <c r="C4174" s="125" t="s">
        <v>452</v>
      </c>
      <c r="D4174" s="133" t="s">
        <v>453</v>
      </c>
      <c r="E4174" s="133" t="s">
        <v>454</v>
      </c>
      <c r="F4174" s="133" t="s">
        <v>453</v>
      </c>
      <c r="G4174" s="133" t="s">
        <v>455</v>
      </c>
      <c r="H4174" s="123" t="s">
        <v>456</v>
      </c>
      <c r="I4174" s="123" t="s">
        <v>457</v>
      </c>
      <c r="J4174" s="125" t="s">
        <v>38</v>
      </c>
      <c r="K4174" s="126">
        <v>100</v>
      </c>
      <c r="L4174" s="116">
        <v>711000000</v>
      </c>
      <c r="M4174" s="132" t="s">
        <v>73</v>
      </c>
      <c r="N4174" s="11" t="s">
        <v>248</v>
      </c>
      <c r="O4174" s="123" t="s">
        <v>458</v>
      </c>
      <c r="P4174" s="133"/>
      <c r="Q4174" s="129" t="s">
        <v>378</v>
      </c>
      <c r="R4174" s="123" t="s">
        <v>379</v>
      </c>
      <c r="S4174" s="133"/>
      <c r="T4174" s="125" t="s">
        <v>51</v>
      </c>
      <c r="U4174" s="125"/>
      <c r="V4174" s="145">
        <v>50000</v>
      </c>
      <c r="W4174" s="145">
        <v>50000</v>
      </c>
      <c r="X4174" s="130">
        <f t="shared" si="190"/>
        <v>56000.000000000007</v>
      </c>
      <c r="Y4174" s="131" t="s">
        <v>77</v>
      </c>
      <c r="Z4174" s="131">
        <v>2016</v>
      </c>
      <c r="AA4174" s="228"/>
      <c r="AB4174" s="21" t="s">
        <v>366</v>
      </c>
      <c r="AC4174" s="196" t="s">
        <v>526</v>
      </c>
      <c r="AD4174" s="24"/>
      <c r="AE4174" s="24"/>
      <c r="AF4174" s="196" t="s">
        <v>412</v>
      </c>
      <c r="AG4174" s="24"/>
      <c r="AH4174" s="24"/>
      <c r="AI4174" s="24"/>
      <c r="AJ4174" s="24"/>
      <c r="AK4174" s="82" t="s">
        <v>525</v>
      </c>
    </row>
    <row r="4175" spans="1:37" ht="100.5" customHeight="1">
      <c r="A4175" s="118" t="s">
        <v>591</v>
      </c>
      <c r="B4175" s="125" t="s">
        <v>33</v>
      </c>
      <c r="C4175" s="125" t="s">
        <v>452</v>
      </c>
      <c r="D4175" s="133" t="s">
        <v>453</v>
      </c>
      <c r="E4175" s="133" t="s">
        <v>454</v>
      </c>
      <c r="F4175" s="133" t="s">
        <v>453</v>
      </c>
      <c r="G4175" s="133" t="s">
        <v>455</v>
      </c>
      <c r="H4175" s="123" t="s">
        <v>456</v>
      </c>
      <c r="I4175" s="123" t="s">
        <v>457</v>
      </c>
      <c r="J4175" s="125" t="s">
        <v>38</v>
      </c>
      <c r="K4175" s="126">
        <v>100</v>
      </c>
      <c r="L4175" s="116">
        <v>711000000</v>
      </c>
      <c r="M4175" s="132" t="s">
        <v>73</v>
      </c>
      <c r="N4175" s="11" t="s">
        <v>248</v>
      </c>
      <c r="O4175" s="123" t="s">
        <v>402</v>
      </c>
      <c r="P4175" s="133"/>
      <c r="Q4175" s="129" t="s">
        <v>378</v>
      </c>
      <c r="R4175" s="123" t="s">
        <v>379</v>
      </c>
      <c r="S4175" s="133"/>
      <c r="T4175" s="125" t="s">
        <v>51</v>
      </c>
      <c r="U4175" s="125"/>
      <c r="V4175" s="145">
        <v>16666.669999999998</v>
      </c>
      <c r="W4175" s="145">
        <v>16666.669999999998</v>
      </c>
      <c r="X4175" s="130">
        <f t="shared" si="190"/>
        <v>18666.670399999999</v>
      </c>
      <c r="Y4175" s="131" t="s">
        <v>77</v>
      </c>
      <c r="Z4175" s="131">
        <v>2016</v>
      </c>
      <c r="AA4175" s="228"/>
      <c r="AB4175" s="21" t="s">
        <v>366</v>
      </c>
      <c r="AC4175" s="196" t="s">
        <v>526</v>
      </c>
      <c r="AD4175" s="24"/>
      <c r="AE4175" s="24"/>
      <c r="AF4175" s="196" t="s">
        <v>412</v>
      </c>
      <c r="AG4175" s="24"/>
      <c r="AH4175" s="24"/>
      <c r="AI4175" s="24"/>
      <c r="AJ4175" s="24"/>
      <c r="AK4175" s="82" t="s">
        <v>525</v>
      </c>
    </row>
    <row r="4176" spans="1:37" ht="100.5" customHeight="1">
      <c r="A4176" s="118" t="s">
        <v>592</v>
      </c>
      <c r="B4176" s="125" t="s">
        <v>33</v>
      </c>
      <c r="C4176" s="125" t="s">
        <v>452</v>
      </c>
      <c r="D4176" s="133" t="s">
        <v>453</v>
      </c>
      <c r="E4176" s="133" t="s">
        <v>454</v>
      </c>
      <c r="F4176" s="133" t="s">
        <v>453</v>
      </c>
      <c r="G4176" s="133" t="s">
        <v>455</v>
      </c>
      <c r="H4176" s="123" t="s">
        <v>459</v>
      </c>
      <c r="I4176" s="123" t="s">
        <v>460</v>
      </c>
      <c r="J4176" s="125" t="s">
        <v>38</v>
      </c>
      <c r="K4176" s="126">
        <v>100</v>
      </c>
      <c r="L4176" s="116">
        <v>711000000</v>
      </c>
      <c r="M4176" s="132" t="s">
        <v>73</v>
      </c>
      <c r="N4176" s="11" t="s">
        <v>248</v>
      </c>
      <c r="O4176" s="26" t="s">
        <v>73</v>
      </c>
      <c r="P4176" s="133"/>
      <c r="Q4176" s="129" t="s">
        <v>378</v>
      </c>
      <c r="R4176" s="123" t="s">
        <v>379</v>
      </c>
      <c r="S4176" s="133"/>
      <c r="T4176" s="125" t="s">
        <v>51</v>
      </c>
      <c r="U4176" s="125"/>
      <c r="V4176" s="145">
        <v>183333.48</v>
      </c>
      <c r="W4176" s="145">
        <v>183333.48</v>
      </c>
      <c r="X4176" s="130">
        <f t="shared" ref="X4176:X4201" si="191">W4176*1.12</f>
        <v>205333.49760000003</v>
      </c>
      <c r="Y4176" s="131" t="s">
        <v>77</v>
      </c>
      <c r="Z4176" s="131">
        <v>2016</v>
      </c>
      <c r="AA4176" s="228"/>
      <c r="AB4176" s="21" t="s">
        <v>366</v>
      </c>
      <c r="AC4176" s="196" t="s">
        <v>526</v>
      </c>
      <c r="AD4176" s="24"/>
      <c r="AE4176" s="24"/>
      <c r="AF4176" s="196" t="s">
        <v>412</v>
      </c>
      <c r="AG4176" s="24"/>
      <c r="AH4176" s="24"/>
      <c r="AI4176" s="24"/>
      <c r="AJ4176" s="24"/>
      <c r="AK4176" s="82" t="s">
        <v>525</v>
      </c>
    </row>
    <row r="4177" spans="1:37" ht="100.5" customHeight="1">
      <c r="A4177" s="118" t="s">
        <v>593</v>
      </c>
      <c r="B4177" s="125" t="s">
        <v>33</v>
      </c>
      <c r="C4177" s="125" t="s">
        <v>372</v>
      </c>
      <c r="D4177" s="123" t="s">
        <v>373</v>
      </c>
      <c r="E4177" s="133" t="s">
        <v>374</v>
      </c>
      <c r="F4177" s="125" t="s">
        <v>373</v>
      </c>
      <c r="G4177" s="125" t="s">
        <v>374</v>
      </c>
      <c r="H4177" s="123" t="s">
        <v>461</v>
      </c>
      <c r="I4177" s="123" t="s">
        <v>462</v>
      </c>
      <c r="J4177" s="125" t="s">
        <v>38</v>
      </c>
      <c r="K4177" s="126">
        <v>100</v>
      </c>
      <c r="L4177" s="116">
        <v>711000000</v>
      </c>
      <c r="M4177" s="132" t="s">
        <v>73</v>
      </c>
      <c r="N4177" s="11" t="s">
        <v>248</v>
      </c>
      <c r="O4177" s="123" t="s">
        <v>463</v>
      </c>
      <c r="P4177" s="133"/>
      <c r="Q4177" s="129" t="s">
        <v>378</v>
      </c>
      <c r="R4177" s="123" t="s">
        <v>379</v>
      </c>
      <c r="S4177" s="133"/>
      <c r="T4177" s="125" t="s">
        <v>51</v>
      </c>
      <c r="U4177" s="125"/>
      <c r="V4177" s="145">
        <v>190476.1</v>
      </c>
      <c r="W4177" s="145">
        <v>190476.1</v>
      </c>
      <c r="X4177" s="130">
        <f t="shared" si="191"/>
        <v>213333.23200000002</v>
      </c>
      <c r="Y4177" s="131" t="s">
        <v>77</v>
      </c>
      <c r="Z4177" s="131">
        <v>2016</v>
      </c>
      <c r="AA4177" s="228"/>
      <c r="AB4177" s="21" t="s">
        <v>366</v>
      </c>
      <c r="AC4177" s="196" t="s">
        <v>526</v>
      </c>
      <c r="AD4177" s="24"/>
      <c r="AE4177" s="24"/>
      <c r="AF4177" s="196" t="s">
        <v>380</v>
      </c>
      <c r="AG4177" s="24"/>
      <c r="AH4177" s="24"/>
      <c r="AI4177" s="24"/>
      <c r="AJ4177" s="24"/>
      <c r="AK4177" s="82" t="s">
        <v>525</v>
      </c>
    </row>
    <row r="4178" spans="1:37" ht="100.5" customHeight="1">
      <c r="A4178" s="118" t="s">
        <v>594</v>
      </c>
      <c r="B4178" s="125" t="s">
        <v>33</v>
      </c>
      <c r="C4178" s="125" t="s">
        <v>372</v>
      </c>
      <c r="D4178" s="123" t="s">
        <v>373</v>
      </c>
      <c r="E4178" s="133" t="s">
        <v>374</v>
      </c>
      <c r="F4178" s="125" t="s">
        <v>373</v>
      </c>
      <c r="G4178" s="125" t="s">
        <v>374</v>
      </c>
      <c r="H4178" s="123" t="s">
        <v>461</v>
      </c>
      <c r="I4178" s="123" t="s">
        <v>462</v>
      </c>
      <c r="J4178" s="125" t="s">
        <v>38</v>
      </c>
      <c r="K4178" s="126">
        <v>100</v>
      </c>
      <c r="L4178" s="116">
        <v>711000000</v>
      </c>
      <c r="M4178" s="132" t="s">
        <v>73</v>
      </c>
      <c r="N4178" s="11" t="s">
        <v>248</v>
      </c>
      <c r="O4178" s="123" t="s">
        <v>464</v>
      </c>
      <c r="P4178" s="133"/>
      <c r="Q4178" s="129" t="s">
        <v>378</v>
      </c>
      <c r="R4178" s="123" t="s">
        <v>379</v>
      </c>
      <c r="S4178" s="133"/>
      <c r="T4178" s="125" t="s">
        <v>51</v>
      </c>
      <c r="U4178" s="125"/>
      <c r="V4178" s="145">
        <v>190476.22</v>
      </c>
      <c r="W4178" s="145">
        <v>190476.22</v>
      </c>
      <c r="X4178" s="130">
        <f t="shared" si="191"/>
        <v>213333.36640000003</v>
      </c>
      <c r="Y4178" s="131" t="s">
        <v>77</v>
      </c>
      <c r="Z4178" s="131">
        <v>2016</v>
      </c>
      <c r="AA4178" s="228"/>
      <c r="AB4178" s="21" t="s">
        <v>366</v>
      </c>
      <c r="AC4178" s="196" t="s">
        <v>526</v>
      </c>
      <c r="AD4178" s="24"/>
      <c r="AE4178" s="24"/>
      <c r="AF4178" s="196" t="s">
        <v>380</v>
      </c>
      <c r="AG4178" s="24"/>
      <c r="AH4178" s="24"/>
      <c r="AI4178" s="24"/>
      <c r="AJ4178" s="24"/>
      <c r="AK4178" s="82" t="s">
        <v>525</v>
      </c>
    </row>
    <row r="4179" spans="1:37" ht="100.5" customHeight="1">
      <c r="A4179" s="118" t="s">
        <v>595</v>
      </c>
      <c r="B4179" s="125" t="s">
        <v>33</v>
      </c>
      <c r="C4179" s="125" t="s">
        <v>372</v>
      </c>
      <c r="D4179" s="123" t="s">
        <v>373</v>
      </c>
      <c r="E4179" s="133" t="s">
        <v>374</v>
      </c>
      <c r="F4179" s="125" t="s">
        <v>373</v>
      </c>
      <c r="G4179" s="125" t="s">
        <v>374</v>
      </c>
      <c r="H4179" s="123" t="s">
        <v>461</v>
      </c>
      <c r="I4179" s="123" t="s">
        <v>462</v>
      </c>
      <c r="J4179" s="125" t="s">
        <v>38</v>
      </c>
      <c r="K4179" s="126">
        <v>100</v>
      </c>
      <c r="L4179" s="116">
        <v>711000000</v>
      </c>
      <c r="M4179" s="132" t="s">
        <v>73</v>
      </c>
      <c r="N4179" s="11" t="s">
        <v>248</v>
      </c>
      <c r="O4179" s="123" t="s">
        <v>465</v>
      </c>
      <c r="P4179" s="133"/>
      <c r="Q4179" s="129" t="s">
        <v>378</v>
      </c>
      <c r="R4179" s="123" t="s">
        <v>379</v>
      </c>
      <c r="S4179" s="133"/>
      <c r="T4179" s="125" t="s">
        <v>51</v>
      </c>
      <c r="U4179" s="125"/>
      <c r="V4179" s="145">
        <v>285715.18</v>
      </c>
      <c r="W4179" s="145">
        <v>285715.18</v>
      </c>
      <c r="X4179" s="130">
        <f t="shared" si="191"/>
        <v>320001.00160000002</v>
      </c>
      <c r="Y4179" s="131" t="s">
        <v>77</v>
      </c>
      <c r="Z4179" s="131">
        <v>2016</v>
      </c>
      <c r="AA4179" s="228"/>
      <c r="AB4179" s="21" t="s">
        <v>366</v>
      </c>
      <c r="AC4179" s="196" t="s">
        <v>526</v>
      </c>
      <c r="AD4179" s="24"/>
      <c r="AE4179" s="24"/>
      <c r="AF4179" s="196" t="s">
        <v>380</v>
      </c>
      <c r="AG4179" s="24"/>
      <c r="AH4179" s="24"/>
      <c r="AI4179" s="24"/>
      <c r="AJ4179" s="24"/>
      <c r="AK4179" s="82" t="s">
        <v>525</v>
      </c>
    </row>
    <row r="4180" spans="1:37" ht="100.5" customHeight="1">
      <c r="A4180" s="118" t="s">
        <v>596</v>
      </c>
      <c r="B4180" s="125" t="s">
        <v>33</v>
      </c>
      <c r="C4180" s="125" t="s">
        <v>372</v>
      </c>
      <c r="D4180" s="123" t="s">
        <v>373</v>
      </c>
      <c r="E4180" s="133" t="s">
        <v>374</v>
      </c>
      <c r="F4180" s="125" t="s">
        <v>373</v>
      </c>
      <c r="G4180" s="125" t="s">
        <v>374</v>
      </c>
      <c r="H4180" s="123" t="s">
        <v>466</v>
      </c>
      <c r="I4180" s="123" t="s">
        <v>467</v>
      </c>
      <c r="J4180" s="125" t="s">
        <v>38</v>
      </c>
      <c r="K4180" s="126">
        <v>100</v>
      </c>
      <c r="L4180" s="116">
        <v>711000000</v>
      </c>
      <c r="M4180" s="132" t="s">
        <v>73</v>
      </c>
      <c r="N4180" s="11" t="s">
        <v>248</v>
      </c>
      <c r="O4180" s="123" t="s">
        <v>468</v>
      </c>
      <c r="P4180" s="133"/>
      <c r="Q4180" s="129" t="s">
        <v>378</v>
      </c>
      <c r="R4180" s="123" t="s">
        <v>379</v>
      </c>
      <c r="S4180" s="133"/>
      <c r="T4180" s="125" t="s">
        <v>51</v>
      </c>
      <c r="U4180" s="125"/>
      <c r="V4180" s="145">
        <v>158742.72</v>
      </c>
      <c r="W4180" s="145">
        <v>158742.72</v>
      </c>
      <c r="X4180" s="130">
        <f t="shared" si="191"/>
        <v>177791.84640000001</v>
      </c>
      <c r="Y4180" s="131" t="s">
        <v>77</v>
      </c>
      <c r="Z4180" s="131">
        <v>2016</v>
      </c>
      <c r="AA4180" s="228"/>
      <c r="AB4180" s="21" t="s">
        <v>366</v>
      </c>
      <c r="AC4180" s="196" t="s">
        <v>526</v>
      </c>
      <c r="AD4180" s="24"/>
      <c r="AE4180" s="24"/>
      <c r="AF4180" s="196" t="s">
        <v>380</v>
      </c>
      <c r="AG4180" s="24"/>
      <c r="AH4180" s="24"/>
      <c r="AI4180" s="24"/>
      <c r="AJ4180" s="24"/>
      <c r="AK4180" s="82" t="s">
        <v>525</v>
      </c>
    </row>
    <row r="4181" spans="1:37" ht="100.5" customHeight="1">
      <c r="A4181" s="118" t="s">
        <v>597</v>
      </c>
      <c r="B4181" s="125" t="s">
        <v>33</v>
      </c>
      <c r="C4181" s="125" t="s">
        <v>372</v>
      </c>
      <c r="D4181" s="123" t="s">
        <v>373</v>
      </c>
      <c r="E4181" s="133" t="s">
        <v>374</v>
      </c>
      <c r="F4181" s="125" t="s">
        <v>373</v>
      </c>
      <c r="G4181" s="125" t="s">
        <v>374</v>
      </c>
      <c r="H4181" s="123" t="s">
        <v>466</v>
      </c>
      <c r="I4181" s="123" t="s">
        <v>467</v>
      </c>
      <c r="J4181" s="125" t="s">
        <v>38</v>
      </c>
      <c r="K4181" s="126">
        <v>100</v>
      </c>
      <c r="L4181" s="116">
        <v>711000000</v>
      </c>
      <c r="M4181" s="132" t="s">
        <v>73</v>
      </c>
      <c r="N4181" s="11" t="s">
        <v>248</v>
      </c>
      <c r="O4181" s="123" t="s">
        <v>469</v>
      </c>
      <c r="P4181" s="133"/>
      <c r="Q4181" s="129" t="s">
        <v>378</v>
      </c>
      <c r="R4181" s="123" t="s">
        <v>379</v>
      </c>
      <c r="S4181" s="133"/>
      <c r="T4181" s="125" t="s">
        <v>51</v>
      </c>
      <c r="U4181" s="125"/>
      <c r="V4181" s="145">
        <v>1111200.04</v>
      </c>
      <c r="W4181" s="145">
        <v>1111200.04</v>
      </c>
      <c r="X4181" s="130">
        <f t="shared" si="191"/>
        <v>1244544.0448000003</v>
      </c>
      <c r="Y4181" s="131" t="s">
        <v>77</v>
      </c>
      <c r="Z4181" s="131">
        <v>2016</v>
      </c>
      <c r="AA4181" s="228"/>
      <c r="AB4181" s="21" t="s">
        <v>366</v>
      </c>
      <c r="AC4181" s="196" t="s">
        <v>526</v>
      </c>
      <c r="AD4181" s="24"/>
      <c r="AE4181" s="24"/>
      <c r="AF4181" s="196" t="s">
        <v>380</v>
      </c>
      <c r="AG4181" s="24"/>
      <c r="AH4181" s="24"/>
      <c r="AI4181" s="24"/>
      <c r="AJ4181" s="24"/>
      <c r="AK4181" s="82" t="s">
        <v>525</v>
      </c>
    </row>
    <row r="4182" spans="1:37" ht="100.5" customHeight="1">
      <c r="A4182" s="118" t="s">
        <v>598</v>
      </c>
      <c r="B4182" s="125" t="s">
        <v>33</v>
      </c>
      <c r="C4182" s="125" t="s">
        <v>372</v>
      </c>
      <c r="D4182" s="123" t="s">
        <v>373</v>
      </c>
      <c r="E4182" s="133" t="s">
        <v>374</v>
      </c>
      <c r="F4182" s="125" t="s">
        <v>373</v>
      </c>
      <c r="G4182" s="125" t="s">
        <v>374</v>
      </c>
      <c r="H4182" s="123" t="s">
        <v>466</v>
      </c>
      <c r="I4182" s="123" t="s">
        <v>467</v>
      </c>
      <c r="J4182" s="125" t="s">
        <v>38</v>
      </c>
      <c r="K4182" s="126">
        <v>100</v>
      </c>
      <c r="L4182" s="116">
        <v>711000000</v>
      </c>
      <c r="M4182" s="132" t="s">
        <v>73</v>
      </c>
      <c r="N4182" s="11" t="s">
        <v>248</v>
      </c>
      <c r="O4182" s="123" t="s">
        <v>470</v>
      </c>
      <c r="P4182" s="133"/>
      <c r="Q4182" s="129" t="s">
        <v>378</v>
      </c>
      <c r="R4182" s="123" t="s">
        <v>379</v>
      </c>
      <c r="S4182" s="133"/>
      <c r="T4182" s="125" t="s">
        <v>51</v>
      </c>
      <c r="U4182" s="125"/>
      <c r="V4182" s="145">
        <v>238088.86</v>
      </c>
      <c r="W4182" s="145">
        <v>238088.86</v>
      </c>
      <c r="X4182" s="130">
        <f t="shared" si="191"/>
        <v>266659.5232</v>
      </c>
      <c r="Y4182" s="131" t="s">
        <v>77</v>
      </c>
      <c r="Z4182" s="131">
        <v>2016</v>
      </c>
      <c r="AA4182" s="228"/>
      <c r="AB4182" s="21" t="s">
        <v>366</v>
      </c>
      <c r="AC4182" s="196" t="s">
        <v>526</v>
      </c>
      <c r="AD4182" s="24"/>
      <c r="AE4182" s="24"/>
      <c r="AF4182" s="196" t="s">
        <v>380</v>
      </c>
      <c r="AG4182" s="24"/>
      <c r="AH4182" s="24"/>
      <c r="AI4182" s="24"/>
      <c r="AJ4182" s="24"/>
      <c r="AK4182" s="82" t="s">
        <v>525</v>
      </c>
    </row>
    <row r="4183" spans="1:37" ht="100.5" customHeight="1">
      <c r="A4183" s="118" t="s">
        <v>599</v>
      </c>
      <c r="B4183" s="125" t="s">
        <v>33</v>
      </c>
      <c r="C4183" s="125" t="s">
        <v>372</v>
      </c>
      <c r="D4183" s="123" t="s">
        <v>373</v>
      </c>
      <c r="E4183" s="133" t="s">
        <v>374</v>
      </c>
      <c r="F4183" s="125" t="s">
        <v>373</v>
      </c>
      <c r="G4183" s="125" t="s">
        <v>374</v>
      </c>
      <c r="H4183" s="123" t="s">
        <v>466</v>
      </c>
      <c r="I4183" s="123" t="s">
        <v>467</v>
      </c>
      <c r="J4183" s="125" t="s">
        <v>38</v>
      </c>
      <c r="K4183" s="126">
        <v>100</v>
      </c>
      <c r="L4183" s="116">
        <v>711000000</v>
      </c>
      <c r="M4183" s="132" t="s">
        <v>73</v>
      </c>
      <c r="N4183" s="11" t="s">
        <v>248</v>
      </c>
      <c r="O4183" s="123" t="s">
        <v>471</v>
      </c>
      <c r="P4183" s="133"/>
      <c r="Q4183" s="129" t="s">
        <v>378</v>
      </c>
      <c r="R4183" s="123" t="s">
        <v>379</v>
      </c>
      <c r="S4183" s="133"/>
      <c r="T4183" s="125" t="s">
        <v>51</v>
      </c>
      <c r="U4183" s="125"/>
      <c r="V4183" s="145">
        <v>158743.32</v>
      </c>
      <c r="W4183" s="145">
        <v>158743.32</v>
      </c>
      <c r="X4183" s="130">
        <f>W4183*1.12</f>
        <v>177792.51840000003</v>
      </c>
      <c r="Y4183" s="131" t="s">
        <v>77</v>
      </c>
      <c r="Z4183" s="131">
        <v>2016</v>
      </c>
      <c r="AA4183" s="228"/>
      <c r="AB4183" s="21" t="s">
        <v>366</v>
      </c>
      <c r="AC4183" s="196" t="s">
        <v>526</v>
      </c>
      <c r="AD4183" s="24"/>
      <c r="AE4183" s="24"/>
      <c r="AF4183" s="196" t="s">
        <v>380</v>
      </c>
      <c r="AG4183" s="24"/>
      <c r="AH4183" s="24"/>
      <c r="AI4183" s="24"/>
      <c r="AJ4183" s="24"/>
      <c r="AK4183" s="82" t="s">
        <v>525</v>
      </c>
    </row>
    <row r="4184" spans="1:37" ht="100.5" customHeight="1">
      <c r="A4184" s="118" t="s">
        <v>600</v>
      </c>
      <c r="B4184" s="125" t="s">
        <v>33</v>
      </c>
      <c r="C4184" s="123" t="s">
        <v>452</v>
      </c>
      <c r="D4184" s="123" t="s">
        <v>472</v>
      </c>
      <c r="E4184" s="123" t="s">
        <v>454</v>
      </c>
      <c r="F4184" s="123" t="s">
        <v>472</v>
      </c>
      <c r="G4184" s="123" t="s">
        <v>454</v>
      </c>
      <c r="H4184" s="123" t="s">
        <v>473</v>
      </c>
      <c r="I4184" s="138" t="s">
        <v>474</v>
      </c>
      <c r="J4184" s="123" t="s">
        <v>38</v>
      </c>
      <c r="K4184" s="126">
        <v>100</v>
      </c>
      <c r="L4184" s="116">
        <v>711000000</v>
      </c>
      <c r="M4184" s="132" t="s">
        <v>73</v>
      </c>
      <c r="N4184" s="11" t="s">
        <v>248</v>
      </c>
      <c r="O4184" s="123" t="s">
        <v>475</v>
      </c>
      <c r="P4184" s="124"/>
      <c r="Q4184" s="129" t="s">
        <v>378</v>
      </c>
      <c r="R4184" s="123" t="s">
        <v>379</v>
      </c>
      <c r="S4184" s="123"/>
      <c r="T4184" s="125" t="s">
        <v>51</v>
      </c>
      <c r="U4184" s="139"/>
      <c r="V4184" s="149">
        <v>88333.33</v>
      </c>
      <c r="W4184" s="149">
        <v>88333.33</v>
      </c>
      <c r="X4184" s="130">
        <f t="shared" si="191"/>
        <v>98933.329600000012</v>
      </c>
      <c r="Y4184" s="131" t="s">
        <v>77</v>
      </c>
      <c r="Z4184" s="140">
        <v>2016</v>
      </c>
      <c r="AA4184" s="228"/>
      <c r="AB4184" s="21" t="s">
        <v>366</v>
      </c>
      <c r="AC4184" s="196" t="s">
        <v>526</v>
      </c>
      <c r="AD4184" s="24"/>
      <c r="AE4184" s="24"/>
      <c r="AF4184" s="196" t="s">
        <v>380</v>
      </c>
      <c r="AG4184" s="24"/>
      <c r="AH4184" s="24"/>
      <c r="AI4184" s="24"/>
      <c r="AJ4184" s="24"/>
      <c r="AK4184" s="82" t="s">
        <v>525</v>
      </c>
    </row>
    <row r="4185" spans="1:37" ht="100.5" customHeight="1">
      <c r="A4185" s="118" t="s">
        <v>601</v>
      </c>
      <c r="B4185" s="125" t="s">
        <v>33</v>
      </c>
      <c r="C4185" s="123" t="s">
        <v>452</v>
      </c>
      <c r="D4185" s="123" t="s">
        <v>472</v>
      </c>
      <c r="E4185" s="123" t="s">
        <v>454</v>
      </c>
      <c r="F4185" s="123" t="s">
        <v>472</v>
      </c>
      <c r="G4185" s="123" t="s">
        <v>454</v>
      </c>
      <c r="H4185" s="123" t="s">
        <v>473</v>
      </c>
      <c r="I4185" s="138" t="s">
        <v>474</v>
      </c>
      <c r="J4185" s="123" t="s">
        <v>38</v>
      </c>
      <c r="K4185" s="126">
        <v>100</v>
      </c>
      <c r="L4185" s="116">
        <v>711000000</v>
      </c>
      <c r="M4185" s="132" t="s">
        <v>73</v>
      </c>
      <c r="N4185" s="11" t="s">
        <v>248</v>
      </c>
      <c r="O4185" s="123" t="s">
        <v>476</v>
      </c>
      <c r="P4185" s="124"/>
      <c r="Q4185" s="129" t="s">
        <v>378</v>
      </c>
      <c r="R4185" s="123" t="s">
        <v>379</v>
      </c>
      <c r="S4185" s="123"/>
      <c r="T4185" s="125" t="s">
        <v>51</v>
      </c>
      <c r="U4185" s="139"/>
      <c r="V4185" s="149">
        <v>121166.66</v>
      </c>
      <c r="W4185" s="149">
        <v>121166.66</v>
      </c>
      <c r="X4185" s="130">
        <f t="shared" si="191"/>
        <v>135706.65920000002</v>
      </c>
      <c r="Y4185" s="131" t="s">
        <v>77</v>
      </c>
      <c r="Z4185" s="140">
        <v>2016</v>
      </c>
      <c r="AA4185" s="228"/>
      <c r="AB4185" s="21" t="s">
        <v>366</v>
      </c>
      <c r="AC4185" s="196" t="s">
        <v>526</v>
      </c>
      <c r="AD4185" s="24"/>
      <c r="AE4185" s="24"/>
      <c r="AF4185" s="196" t="s">
        <v>380</v>
      </c>
      <c r="AG4185" s="24"/>
      <c r="AH4185" s="24"/>
      <c r="AI4185" s="24"/>
      <c r="AJ4185" s="24"/>
      <c r="AK4185" s="82" t="s">
        <v>525</v>
      </c>
    </row>
    <row r="4186" spans="1:37" ht="100.5" customHeight="1">
      <c r="A4186" s="118" t="s">
        <v>602</v>
      </c>
      <c r="B4186" s="125" t="s">
        <v>33</v>
      </c>
      <c r="C4186" s="123" t="s">
        <v>452</v>
      </c>
      <c r="D4186" s="123" t="s">
        <v>472</v>
      </c>
      <c r="E4186" s="123" t="s">
        <v>454</v>
      </c>
      <c r="F4186" s="123" t="s">
        <v>472</v>
      </c>
      <c r="G4186" s="123" t="s">
        <v>454</v>
      </c>
      <c r="H4186" s="123" t="s">
        <v>473</v>
      </c>
      <c r="I4186" s="138" t="s">
        <v>474</v>
      </c>
      <c r="J4186" s="123" t="s">
        <v>38</v>
      </c>
      <c r="K4186" s="126">
        <v>100</v>
      </c>
      <c r="L4186" s="116">
        <v>711000000</v>
      </c>
      <c r="M4186" s="132" t="s">
        <v>73</v>
      </c>
      <c r="N4186" s="11" t="s">
        <v>248</v>
      </c>
      <c r="O4186" s="123" t="s">
        <v>404</v>
      </c>
      <c r="P4186" s="124"/>
      <c r="Q4186" s="129" t="s">
        <v>378</v>
      </c>
      <c r="R4186" s="123" t="s">
        <v>379</v>
      </c>
      <c r="S4186" s="123"/>
      <c r="T4186" s="125" t="s">
        <v>51</v>
      </c>
      <c r="U4186" s="139"/>
      <c r="V4186" s="149">
        <v>96833.33</v>
      </c>
      <c r="W4186" s="149">
        <v>96833.33</v>
      </c>
      <c r="X4186" s="130">
        <f t="shared" si="191"/>
        <v>108453.32960000001</v>
      </c>
      <c r="Y4186" s="131" t="s">
        <v>77</v>
      </c>
      <c r="Z4186" s="140">
        <v>2016</v>
      </c>
      <c r="AA4186" s="228"/>
      <c r="AB4186" s="21" t="s">
        <v>366</v>
      </c>
      <c r="AC4186" s="196" t="s">
        <v>526</v>
      </c>
      <c r="AD4186" s="24"/>
      <c r="AE4186" s="24"/>
      <c r="AF4186" s="196" t="s">
        <v>380</v>
      </c>
      <c r="AG4186" s="24"/>
      <c r="AH4186" s="24"/>
      <c r="AI4186" s="24"/>
      <c r="AJ4186" s="24"/>
      <c r="AK4186" s="82" t="s">
        <v>525</v>
      </c>
    </row>
    <row r="4187" spans="1:37" ht="100.5" customHeight="1">
      <c r="A4187" s="118" t="s">
        <v>603</v>
      </c>
      <c r="B4187" s="125" t="s">
        <v>33</v>
      </c>
      <c r="C4187" s="123" t="s">
        <v>452</v>
      </c>
      <c r="D4187" s="123" t="s">
        <v>472</v>
      </c>
      <c r="E4187" s="123" t="s">
        <v>454</v>
      </c>
      <c r="F4187" s="123" t="s">
        <v>472</v>
      </c>
      <c r="G4187" s="123" t="s">
        <v>454</v>
      </c>
      <c r="H4187" s="123" t="s">
        <v>473</v>
      </c>
      <c r="I4187" s="138" t="s">
        <v>474</v>
      </c>
      <c r="J4187" s="123" t="s">
        <v>38</v>
      </c>
      <c r="K4187" s="126">
        <v>100</v>
      </c>
      <c r="L4187" s="116">
        <v>711000000</v>
      </c>
      <c r="M4187" s="132" t="s">
        <v>73</v>
      </c>
      <c r="N4187" s="11" t="s">
        <v>248</v>
      </c>
      <c r="O4187" s="123" t="s">
        <v>431</v>
      </c>
      <c r="P4187" s="124"/>
      <c r="Q4187" s="129" t="s">
        <v>378</v>
      </c>
      <c r="R4187" s="123" t="s">
        <v>379</v>
      </c>
      <c r="S4187" s="123"/>
      <c r="T4187" s="125" t="s">
        <v>51</v>
      </c>
      <c r="U4187" s="139"/>
      <c r="V4187" s="149">
        <v>72666.67</v>
      </c>
      <c r="W4187" s="149">
        <v>72666.67</v>
      </c>
      <c r="X4187" s="130">
        <f t="shared" si="191"/>
        <v>81386.670400000003</v>
      </c>
      <c r="Y4187" s="131" t="s">
        <v>77</v>
      </c>
      <c r="Z4187" s="140">
        <v>2016</v>
      </c>
      <c r="AA4187" s="228"/>
      <c r="AB4187" s="21" t="s">
        <v>366</v>
      </c>
      <c r="AC4187" s="196" t="s">
        <v>526</v>
      </c>
      <c r="AD4187" s="24"/>
      <c r="AE4187" s="24"/>
      <c r="AF4187" s="196" t="s">
        <v>380</v>
      </c>
      <c r="AG4187" s="24"/>
      <c r="AH4187" s="24"/>
      <c r="AI4187" s="24"/>
      <c r="AJ4187" s="24"/>
      <c r="AK4187" s="82" t="s">
        <v>525</v>
      </c>
    </row>
    <row r="4188" spans="1:37" ht="100.5" customHeight="1">
      <c r="A4188" s="118" t="s">
        <v>604</v>
      </c>
      <c r="B4188" s="125" t="s">
        <v>33</v>
      </c>
      <c r="C4188" s="123" t="s">
        <v>452</v>
      </c>
      <c r="D4188" s="123" t="s">
        <v>472</v>
      </c>
      <c r="E4188" s="123" t="s">
        <v>454</v>
      </c>
      <c r="F4188" s="123" t="s">
        <v>472</v>
      </c>
      <c r="G4188" s="123" t="s">
        <v>454</v>
      </c>
      <c r="H4188" s="123" t="s">
        <v>473</v>
      </c>
      <c r="I4188" s="138" t="s">
        <v>474</v>
      </c>
      <c r="J4188" s="123" t="s">
        <v>38</v>
      </c>
      <c r="K4188" s="126">
        <v>100</v>
      </c>
      <c r="L4188" s="116">
        <v>711000000</v>
      </c>
      <c r="M4188" s="132" t="s">
        <v>73</v>
      </c>
      <c r="N4188" s="11" t="s">
        <v>248</v>
      </c>
      <c r="O4188" s="123" t="s">
        <v>389</v>
      </c>
      <c r="P4188" s="124"/>
      <c r="Q4188" s="129" t="s">
        <v>378</v>
      </c>
      <c r="R4188" s="123" t="s">
        <v>379</v>
      </c>
      <c r="S4188" s="123"/>
      <c r="T4188" s="125" t="s">
        <v>51</v>
      </c>
      <c r="U4188" s="139"/>
      <c r="V4188" s="149">
        <v>96833.33</v>
      </c>
      <c r="W4188" s="149">
        <v>96833.33</v>
      </c>
      <c r="X4188" s="130">
        <f t="shared" si="191"/>
        <v>108453.32960000001</v>
      </c>
      <c r="Y4188" s="131" t="s">
        <v>77</v>
      </c>
      <c r="Z4188" s="140">
        <v>2016</v>
      </c>
      <c r="AA4188" s="228"/>
      <c r="AB4188" s="21" t="s">
        <v>366</v>
      </c>
      <c r="AC4188" s="196" t="s">
        <v>526</v>
      </c>
      <c r="AD4188" s="24"/>
      <c r="AE4188" s="24"/>
      <c r="AF4188" s="196" t="s">
        <v>380</v>
      </c>
      <c r="AG4188" s="24"/>
      <c r="AH4188" s="24"/>
      <c r="AI4188" s="24"/>
      <c r="AJ4188" s="24"/>
      <c r="AK4188" s="82" t="s">
        <v>525</v>
      </c>
    </row>
    <row r="4189" spans="1:37" ht="100.5" customHeight="1">
      <c r="A4189" s="118" t="s">
        <v>605</v>
      </c>
      <c r="B4189" s="125" t="s">
        <v>33</v>
      </c>
      <c r="C4189" s="123" t="s">
        <v>452</v>
      </c>
      <c r="D4189" s="123" t="s">
        <v>472</v>
      </c>
      <c r="E4189" s="123" t="s">
        <v>454</v>
      </c>
      <c r="F4189" s="123" t="s">
        <v>472</v>
      </c>
      <c r="G4189" s="123" t="s">
        <v>454</v>
      </c>
      <c r="H4189" s="123" t="s">
        <v>473</v>
      </c>
      <c r="I4189" s="138" t="s">
        <v>474</v>
      </c>
      <c r="J4189" s="123" t="s">
        <v>38</v>
      </c>
      <c r="K4189" s="126">
        <v>100</v>
      </c>
      <c r="L4189" s="116">
        <v>711000000</v>
      </c>
      <c r="M4189" s="132" t="s">
        <v>73</v>
      </c>
      <c r="N4189" s="11" t="s">
        <v>248</v>
      </c>
      <c r="O4189" s="123" t="s">
        <v>388</v>
      </c>
      <c r="P4189" s="124"/>
      <c r="Q4189" s="129" t="s">
        <v>378</v>
      </c>
      <c r="R4189" s="123" t="s">
        <v>379</v>
      </c>
      <c r="S4189" s="123"/>
      <c r="T4189" s="125" t="s">
        <v>51</v>
      </c>
      <c r="U4189" s="139"/>
      <c r="V4189" s="149">
        <v>24166.66</v>
      </c>
      <c r="W4189" s="149">
        <v>24166.66</v>
      </c>
      <c r="X4189" s="130">
        <f t="shared" si="191"/>
        <v>27066.659200000002</v>
      </c>
      <c r="Y4189" s="131" t="s">
        <v>77</v>
      </c>
      <c r="Z4189" s="140">
        <v>2016</v>
      </c>
      <c r="AA4189" s="228"/>
      <c r="AB4189" s="21" t="s">
        <v>366</v>
      </c>
      <c r="AC4189" s="196" t="s">
        <v>526</v>
      </c>
      <c r="AD4189" s="24"/>
      <c r="AE4189" s="24"/>
      <c r="AF4189" s="196" t="s">
        <v>380</v>
      </c>
      <c r="AG4189" s="24"/>
      <c r="AH4189" s="24"/>
      <c r="AI4189" s="24"/>
      <c r="AJ4189" s="24"/>
      <c r="AK4189" s="82" t="s">
        <v>525</v>
      </c>
    </row>
    <row r="4190" spans="1:37" ht="100.5" customHeight="1">
      <c r="A4190" s="118" t="s">
        <v>606</v>
      </c>
      <c r="B4190" s="125" t="s">
        <v>33</v>
      </c>
      <c r="C4190" s="133" t="s">
        <v>364</v>
      </c>
      <c r="D4190" s="133" t="s">
        <v>365</v>
      </c>
      <c r="E4190" s="133" t="s">
        <v>477</v>
      </c>
      <c r="F4190" s="133" t="s">
        <v>365</v>
      </c>
      <c r="G4190" s="133" t="s">
        <v>478</v>
      </c>
      <c r="H4190" s="133" t="s">
        <v>479</v>
      </c>
      <c r="I4190" s="133" t="s">
        <v>480</v>
      </c>
      <c r="J4190" s="123" t="s">
        <v>38</v>
      </c>
      <c r="K4190" s="126">
        <v>100</v>
      </c>
      <c r="L4190" s="116">
        <v>711000000</v>
      </c>
      <c r="M4190" s="132" t="s">
        <v>73</v>
      </c>
      <c r="N4190" s="11" t="s">
        <v>248</v>
      </c>
      <c r="O4190" s="26" t="s">
        <v>73</v>
      </c>
      <c r="P4190" s="101"/>
      <c r="Q4190" s="129" t="s">
        <v>378</v>
      </c>
      <c r="R4190" s="101" t="s">
        <v>379</v>
      </c>
      <c r="S4190" s="101"/>
      <c r="T4190" s="125" t="s">
        <v>51</v>
      </c>
      <c r="U4190" s="110"/>
      <c r="V4190" s="111">
        <v>7591666.6600000001</v>
      </c>
      <c r="W4190" s="111">
        <v>7591666.6600000001</v>
      </c>
      <c r="X4190" s="130">
        <f t="shared" si="191"/>
        <v>8502666.6592000015</v>
      </c>
      <c r="Y4190" s="131" t="s">
        <v>77</v>
      </c>
      <c r="Z4190" s="123">
        <v>2016</v>
      </c>
      <c r="AA4190" s="228"/>
      <c r="AB4190" s="21" t="s">
        <v>366</v>
      </c>
      <c r="AC4190" s="196" t="s">
        <v>79</v>
      </c>
      <c r="AD4190" s="24"/>
      <c r="AE4190" s="24"/>
      <c r="AF4190" s="196" t="s">
        <v>412</v>
      </c>
      <c r="AG4190" s="24"/>
      <c r="AH4190" s="24"/>
      <c r="AI4190" s="24"/>
      <c r="AJ4190" s="24"/>
      <c r="AK4190" s="82" t="s">
        <v>525</v>
      </c>
    </row>
    <row r="4191" spans="1:37" ht="100.5" customHeight="1">
      <c r="A4191" s="118" t="s">
        <v>607</v>
      </c>
      <c r="B4191" s="12" t="s">
        <v>481</v>
      </c>
      <c r="C4191" s="9" t="s">
        <v>482</v>
      </c>
      <c r="D4191" s="5" t="s">
        <v>483</v>
      </c>
      <c r="E4191" s="5" t="s">
        <v>484</v>
      </c>
      <c r="F4191" s="5" t="s">
        <v>483</v>
      </c>
      <c r="G4191" s="5" t="s">
        <v>485</v>
      </c>
      <c r="H4191" s="5" t="s">
        <v>486</v>
      </c>
      <c r="I4191" s="5" t="s">
        <v>487</v>
      </c>
      <c r="J4191" s="9" t="s">
        <v>38</v>
      </c>
      <c r="K4191" s="141">
        <v>70</v>
      </c>
      <c r="L4191" s="4">
        <v>711000000</v>
      </c>
      <c r="M4191" s="625" t="s">
        <v>73</v>
      </c>
      <c r="N4191" s="11" t="s">
        <v>248</v>
      </c>
      <c r="O4191" s="26" t="s">
        <v>73</v>
      </c>
      <c r="P4191" s="12"/>
      <c r="Q4191" s="129" t="s">
        <v>378</v>
      </c>
      <c r="R4191" s="123" t="s">
        <v>379</v>
      </c>
      <c r="S4191" s="123"/>
      <c r="T4191" s="123" t="s">
        <v>51</v>
      </c>
      <c r="U4191" s="123"/>
      <c r="V4191" s="149">
        <v>6775702</v>
      </c>
      <c r="W4191" s="149">
        <v>6775702</v>
      </c>
      <c r="X4191" s="142">
        <f t="shared" si="191"/>
        <v>7588786.2400000012</v>
      </c>
      <c r="Y4191" s="143" t="s">
        <v>77</v>
      </c>
      <c r="Z4191" s="123">
        <v>2016</v>
      </c>
      <c r="AA4191" s="228"/>
      <c r="AB4191" s="21" t="s">
        <v>366</v>
      </c>
      <c r="AC4191" s="196" t="s">
        <v>79</v>
      </c>
      <c r="AD4191" s="24"/>
      <c r="AE4191" s="24"/>
      <c r="AF4191" s="196" t="s">
        <v>412</v>
      </c>
      <c r="AG4191" s="24"/>
      <c r="AH4191" s="24"/>
      <c r="AI4191" s="24"/>
      <c r="AJ4191" s="24"/>
      <c r="AK4191" s="82" t="s">
        <v>525</v>
      </c>
    </row>
    <row r="4192" spans="1:37" ht="100.5" customHeight="1">
      <c r="A4192" s="118" t="s">
        <v>608</v>
      </c>
      <c r="B4192" s="12" t="s">
        <v>481</v>
      </c>
      <c r="C4192" s="9" t="s">
        <v>482</v>
      </c>
      <c r="D4192" s="5" t="s">
        <v>483</v>
      </c>
      <c r="E4192" s="5" t="s">
        <v>484</v>
      </c>
      <c r="F4192" s="5" t="s">
        <v>483</v>
      </c>
      <c r="G4192" s="5" t="s">
        <v>485</v>
      </c>
      <c r="H4192" s="5" t="s">
        <v>486</v>
      </c>
      <c r="I4192" s="5" t="s">
        <v>487</v>
      </c>
      <c r="J4192" s="9" t="s">
        <v>38</v>
      </c>
      <c r="K4192" s="141">
        <v>70</v>
      </c>
      <c r="L4192" s="4">
        <v>711000000</v>
      </c>
      <c r="M4192" s="625" t="s">
        <v>73</v>
      </c>
      <c r="N4192" s="11" t="s">
        <v>248</v>
      </c>
      <c r="O4192" s="35" t="s">
        <v>488</v>
      </c>
      <c r="P4192" s="12"/>
      <c r="Q4192" s="129" t="s">
        <v>378</v>
      </c>
      <c r="R4192" s="123" t="s">
        <v>379</v>
      </c>
      <c r="S4192" s="123"/>
      <c r="T4192" s="123" t="s">
        <v>51</v>
      </c>
      <c r="U4192" s="123"/>
      <c r="V4192" s="149">
        <v>1560864</v>
      </c>
      <c r="W4192" s="149">
        <v>1560864</v>
      </c>
      <c r="X4192" s="142">
        <f t="shared" si="191"/>
        <v>1748167.6800000002</v>
      </c>
      <c r="Y4192" s="143" t="s">
        <v>77</v>
      </c>
      <c r="Z4192" s="123">
        <v>2016</v>
      </c>
      <c r="AA4192" s="228"/>
      <c r="AB4192" s="21" t="s">
        <v>366</v>
      </c>
      <c r="AC4192" s="196" t="s">
        <v>79</v>
      </c>
      <c r="AD4192" s="24"/>
      <c r="AE4192" s="24"/>
      <c r="AF4192" s="196" t="s">
        <v>412</v>
      </c>
      <c r="AG4192" s="24"/>
      <c r="AH4192" s="24"/>
      <c r="AI4192" s="24"/>
      <c r="AJ4192" s="24"/>
      <c r="AK4192" s="82" t="s">
        <v>525</v>
      </c>
    </row>
    <row r="4193" spans="1:37" ht="100.5" customHeight="1">
      <c r="A4193" s="118" t="s">
        <v>609</v>
      </c>
      <c r="B4193" s="12" t="s">
        <v>481</v>
      </c>
      <c r="C4193" s="9" t="s">
        <v>482</v>
      </c>
      <c r="D4193" s="5" t="s">
        <v>483</v>
      </c>
      <c r="E4193" s="5" t="s">
        <v>484</v>
      </c>
      <c r="F4193" s="5" t="s">
        <v>483</v>
      </c>
      <c r="G4193" s="5" t="s">
        <v>485</v>
      </c>
      <c r="H4193" s="5" t="s">
        <v>486</v>
      </c>
      <c r="I4193" s="5" t="s">
        <v>487</v>
      </c>
      <c r="J4193" s="9" t="s">
        <v>38</v>
      </c>
      <c r="K4193" s="141">
        <v>70</v>
      </c>
      <c r="L4193" s="4">
        <v>711000000</v>
      </c>
      <c r="M4193" s="625" t="s">
        <v>73</v>
      </c>
      <c r="N4193" s="11" t="s">
        <v>248</v>
      </c>
      <c r="O4193" s="35" t="s">
        <v>489</v>
      </c>
      <c r="P4193" s="12"/>
      <c r="Q4193" s="129" t="s">
        <v>378</v>
      </c>
      <c r="R4193" s="123" t="s">
        <v>379</v>
      </c>
      <c r="S4193" s="123"/>
      <c r="T4193" s="123" t="s">
        <v>51</v>
      </c>
      <c r="U4193" s="123"/>
      <c r="V4193" s="149">
        <v>1330384</v>
      </c>
      <c r="W4193" s="149">
        <v>1330384</v>
      </c>
      <c r="X4193" s="142">
        <f t="shared" si="191"/>
        <v>1490030.08</v>
      </c>
      <c r="Y4193" s="143" t="s">
        <v>77</v>
      </c>
      <c r="Z4193" s="123">
        <v>2016</v>
      </c>
      <c r="AA4193" s="228"/>
      <c r="AB4193" s="21" t="s">
        <v>366</v>
      </c>
      <c r="AC4193" s="196" t="s">
        <v>79</v>
      </c>
      <c r="AD4193" s="24"/>
      <c r="AE4193" s="24"/>
      <c r="AF4193" s="196" t="s">
        <v>412</v>
      </c>
      <c r="AG4193" s="24"/>
      <c r="AH4193" s="24"/>
      <c r="AI4193" s="24"/>
      <c r="AJ4193" s="24"/>
      <c r="AK4193" s="82" t="s">
        <v>525</v>
      </c>
    </row>
    <row r="4194" spans="1:37" ht="100.5" customHeight="1">
      <c r="A4194" s="118" t="s">
        <v>610</v>
      </c>
      <c r="B4194" s="12" t="s">
        <v>481</v>
      </c>
      <c r="C4194" s="9" t="s">
        <v>482</v>
      </c>
      <c r="D4194" s="5" t="s">
        <v>483</v>
      </c>
      <c r="E4194" s="5" t="s">
        <v>484</v>
      </c>
      <c r="F4194" s="5" t="s">
        <v>483</v>
      </c>
      <c r="G4194" s="5" t="s">
        <v>485</v>
      </c>
      <c r="H4194" s="5" t="s">
        <v>486</v>
      </c>
      <c r="I4194" s="5" t="s">
        <v>487</v>
      </c>
      <c r="J4194" s="9" t="s">
        <v>38</v>
      </c>
      <c r="K4194" s="141">
        <v>70</v>
      </c>
      <c r="L4194" s="4">
        <v>711000000</v>
      </c>
      <c r="M4194" s="625" t="s">
        <v>73</v>
      </c>
      <c r="N4194" s="11" t="s">
        <v>248</v>
      </c>
      <c r="O4194" s="35" t="s">
        <v>490</v>
      </c>
      <c r="P4194" s="12"/>
      <c r="Q4194" s="129" t="s">
        <v>378</v>
      </c>
      <c r="R4194" s="123" t="s">
        <v>379</v>
      </c>
      <c r="S4194" s="123"/>
      <c r="T4194" s="123" t="s">
        <v>51</v>
      </c>
      <c r="U4194" s="123"/>
      <c r="V4194" s="149">
        <v>1148664</v>
      </c>
      <c r="W4194" s="149">
        <v>1148664</v>
      </c>
      <c r="X4194" s="142">
        <f t="shared" si="191"/>
        <v>1286503.6800000002</v>
      </c>
      <c r="Y4194" s="143" t="s">
        <v>77</v>
      </c>
      <c r="Z4194" s="123">
        <v>2016</v>
      </c>
      <c r="AA4194" s="228"/>
      <c r="AB4194" s="21" t="s">
        <v>366</v>
      </c>
      <c r="AC4194" s="196" t="s">
        <v>79</v>
      </c>
      <c r="AD4194" s="24"/>
      <c r="AE4194" s="24"/>
      <c r="AF4194" s="196" t="s">
        <v>412</v>
      </c>
      <c r="AG4194" s="24"/>
      <c r="AH4194" s="24"/>
      <c r="AI4194" s="24"/>
      <c r="AJ4194" s="24"/>
      <c r="AK4194" s="82" t="s">
        <v>525</v>
      </c>
    </row>
    <row r="4195" spans="1:37" ht="100.5" customHeight="1">
      <c r="A4195" s="118" t="s">
        <v>611</v>
      </c>
      <c r="B4195" s="12" t="s">
        <v>481</v>
      </c>
      <c r="C4195" s="9" t="s">
        <v>482</v>
      </c>
      <c r="D4195" s="5" t="s">
        <v>483</v>
      </c>
      <c r="E4195" s="5" t="s">
        <v>484</v>
      </c>
      <c r="F4195" s="5" t="s">
        <v>483</v>
      </c>
      <c r="G4195" s="5" t="s">
        <v>485</v>
      </c>
      <c r="H4195" s="5" t="s">
        <v>486</v>
      </c>
      <c r="I4195" s="5" t="s">
        <v>487</v>
      </c>
      <c r="J4195" s="9" t="s">
        <v>38</v>
      </c>
      <c r="K4195" s="141">
        <v>70</v>
      </c>
      <c r="L4195" s="4">
        <v>711000000</v>
      </c>
      <c r="M4195" s="625" t="s">
        <v>73</v>
      </c>
      <c r="N4195" s="11" t="s">
        <v>248</v>
      </c>
      <c r="O4195" s="5" t="s">
        <v>491</v>
      </c>
      <c r="P4195" s="12"/>
      <c r="Q4195" s="129" t="s">
        <v>378</v>
      </c>
      <c r="R4195" s="123" t="s">
        <v>379</v>
      </c>
      <c r="S4195" s="123"/>
      <c r="T4195" s="123" t="s">
        <v>51</v>
      </c>
      <c r="U4195" s="123"/>
      <c r="V4195" s="149">
        <v>76944</v>
      </c>
      <c r="W4195" s="149">
        <v>76944</v>
      </c>
      <c r="X4195" s="142">
        <f t="shared" si="191"/>
        <v>86177.280000000013</v>
      </c>
      <c r="Y4195" s="143" t="s">
        <v>77</v>
      </c>
      <c r="Z4195" s="123">
        <v>2016</v>
      </c>
      <c r="AA4195" s="228"/>
      <c r="AB4195" s="21" t="s">
        <v>366</v>
      </c>
      <c r="AC4195" s="196" t="s">
        <v>79</v>
      </c>
      <c r="AD4195" s="24"/>
      <c r="AE4195" s="24"/>
      <c r="AF4195" s="196" t="s">
        <v>412</v>
      </c>
      <c r="AG4195" s="24"/>
      <c r="AH4195" s="24"/>
      <c r="AI4195" s="24"/>
      <c r="AJ4195" s="24"/>
      <c r="AK4195" s="82" t="s">
        <v>525</v>
      </c>
    </row>
    <row r="4196" spans="1:37" ht="100.5" customHeight="1">
      <c r="A4196" s="118" t="s">
        <v>612</v>
      </c>
      <c r="B4196" s="12" t="s">
        <v>481</v>
      </c>
      <c r="C4196" s="9" t="s">
        <v>482</v>
      </c>
      <c r="D4196" s="5" t="s">
        <v>483</v>
      </c>
      <c r="E4196" s="5" t="s">
        <v>484</v>
      </c>
      <c r="F4196" s="5" t="s">
        <v>483</v>
      </c>
      <c r="G4196" s="5" t="s">
        <v>485</v>
      </c>
      <c r="H4196" s="5" t="s">
        <v>486</v>
      </c>
      <c r="I4196" s="5" t="s">
        <v>487</v>
      </c>
      <c r="J4196" s="9" t="s">
        <v>38</v>
      </c>
      <c r="K4196" s="141">
        <v>70</v>
      </c>
      <c r="L4196" s="4">
        <v>711000000</v>
      </c>
      <c r="M4196" s="625" t="s">
        <v>73</v>
      </c>
      <c r="N4196" s="11" t="s">
        <v>248</v>
      </c>
      <c r="O4196" s="35" t="s">
        <v>492</v>
      </c>
      <c r="P4196" s="12"/>
      <c r="Q4196" s="129" t="s">
        <v>378</v>
      </c>
      <c r="R4196" s="123" t="s">
        <v>379</v>
      </c>
      <c r="S4196" s="123"/>
      <c r="T4196" s="123" t="s">
        <v>51</v>
      </c>
      <c r="U4196" s="123"/>
      <c r="V4196" s="149">
        <v>728220</v>
      </c>
      <c r="W4196" s="149">
        <v>728220</v>
      </c>
      <c r="X4196" s="142">
        <f t="shared" si="191"/>
        <v>815606.4</v>
      </c>
      <c r="Y4196" s="143" t="s">
        <v>77</v>
      </c>
      <c r="Z4196" s="123">
        <v>2016</v>
      </c>
      <c r="AA4196" s="228"/>
      <c r="AB4196" s="21" t="s">
        <v>366</v>
      </c>
      <c r="AC4196" s="196" t="s">
        <v>79</v>
      </c>
      <c r="AD4196" s="24"/>
      <c r="AE4196" s="24"/>
      <c r="AF4196" s="196" t="s">
        <v>412</v>
      </c>
      <c r="AG4196" s="24"/>
      <c r="AH4196" s="24"/>
      <c r="AI4196" s="24"/>
      <c r="AJ4196" s="24"/>
      <c r="AK4196" s="82" t="s">
        <v>525</v>
      </c>
    </row>
    <row r="4197" spans="1:37" ht="100.5" customHeight="1">
      <c r="A4197" s="118" t="s">
        <v>613</v>
      </c>
      <c r="B4197" s="12" t="s">
        <v>481</v>
      </c>
      <c r="C4197" s="9" t="s">
        <v>482</v>
      </c>
      <c r="D4197" s="5" t="s">
        <v>483</v>
      </c>
      <c r="E4197" s="5" t="s">
        <v>484</v>
      </c>
      <c r="F4197" s="5" t="s">
        <v>483</v>
      </c>
      <c r="G4197" s="5" t="s">
        <v>485</v>
      </c>
      <c r="H4197" s="5" t="s">
        <v>486</v>
      </c>
      <c r="I4197" s="5" t="s">
        <v>487</v>
      </c>
      <c r="J4197" s="9" t="s">
        <v>38</v>
      </c>
      <c r="K4197" s="141">
        <v>70</v>
      </c>
      <c r="L4197" s="4">
        <v>711000000</v>
      </c>
      <c r="M4197" s="625" t="s">
        <v>73</v>
      </c>
      <c r="N4197" s="11" t="s">
        <v>248</v>
      </c>
      <c r="O4197" s="12" t="s">
        <v>493</v>
      </c>
      <c r="P4197" s="12"/>
      <c r="Q4197" s="129" t="s">
        <v>378</v>
      </c>
      <c r="R4197" s="123" t="s">
        <v>379</v>
      </c>
      <c r="S4197" s="123"/>
      <c r="T4197" s="123" t="s">
        <v>51</v>
      </c>
      <c r="U4197" s="123"/>
      <c r="V4197" s="149">
        <v>448840</v>
      </c>
      <c r="W4197" s="149">
        <v>448840</v>
      </c>
      <c r="X4197" s="142">
        <f t="shared" si="191"/>
        <v>502700.80000000005</v>
      </c>
      <c r="Y4197" s="143" t="s">
        <v>77</v>
      </c>
      <c r="Z4197" s="123">
        <v>2016</v>
      </c>
      <c r="AA4197" s="228"/>
      <c r="AB4197" s="21" t="s">
        <v>366</v>
      </c>
      <c r="AC4197" s="196" t="s">
        <v>79</v>
      </c>
      <c r="AD4197" s="24"/>
      <c r="AE4197" s="24"/>
      <c r="AF4197" s="196" t="s">
        <v>412</v>
      </c>
      <c r="AG4197" s="24"/>
      <c r="AH4197" s="24"/>
      <c r="AI4197" s="24"/>
      <c r="AJ4197" s="24"/>
      <c r="AK4197" s="82" t="s">
        <v>525</v>
      </c>
    </row>
    <row r="4198" spans="1:37" ht="100.5" customHeight="1">
      <c r="A4198" s="118" t="s">
        <v>614</v>
      </c>
      <c r="B4198" s="12" t="s">
        <v>481</v>
      </c>
      <c r="C4198" s="9" t="s">
        <v>482</v>
      </c>
      <c r="D4198" s="5" t="s">
        <v>483</v>
      </c>
      <c r="E4198" s="5" t="s">
        <v>484</v>
      </c>
      <c r="F4198" s="5" t="s">
        <v>483</v>
      </c>
      <c r="G4198" s="5" t="s">
        <v>485</v>
      </c>
      <c r="H4198" s="5" t="s">
        <v>486</v>
      </c>
      <c r="I4198" s="5" t="s">
        <v>487</v>
      </c>
      <c r="J4198" s="9" t="s">
        <v>38</v>
      </c>
      <c r="K4198" s="141">
        <v>70</v>
      </c>
      <c r="L4198" s="4">
        <v>711000000</v>
      </c>
      <c r="M4198" s="625" t="s">
        <v>73</v>
      </c>
      <c r="N4198" s="11" t="s">
        <v>248</v>
      </c>
      <c r="O4198" s="144" t="s">
        <v>494</v>
      </c>
      <c r="P4198" s="123"/>
      <c r="Q4198" s="129" t="s">
        <v>378</v>
      </c>
      <c r="R4198" s="123" t="s">
        <v>379</v>
      </c>
      <c r="S4198" s="123"/>
      <c r="T4198" s="123" t="s">
        <v>51</v>
      </c>
      <c r="U4198" s="123"/>
      <c r="V4198" s="149">
        <v>723640</v>
      </c>
      <c r="W4198" s="149">
        <v>723640</v>
      </c>
      <c r="X4198" s="142">
        <f t="shared" si="191"/>
        <v>810476.8</v>
      </c>
      <c r="Y4198" s="143" t="s">
        <v>77</v>
      </c>
      <c r="Z4198" s="123">
        <v>2016</v>
      </c>
      <c r="AA4198" s="228"/>
      <c r="AB4198" s="21" t="s">
        <v>366</v>
      </c>
      <c r="AC4198" s="196" t="s">
        <v>79</v>
      </c>
      <c r="AD4198" s="24"/>
      <c r="AE4198" s="24"/>
      <c r="AF4198" s="196" t="s">
        <v>412</v>
      </c>
      <c r="AG4198" s="24"/>
      <c r="AH4198" s="24"/>
      <c r="AI4198" s="24"/>
      <c r="AJ4198" s="24"/>
      <c r="AK4198" s="82" t="s">
        <v>525</v>
      </c>
    </row>
    <row r="4199" spans="1:37" ht="100.5" customHeight="1">
      <c r="A4199" s="118" t="s">
        <v>615</v>
      </c>
      <c r="B4199" s="12" t="s">
        <v>481</v>
      </c>
      <c r="C4199" s="9" t="s">
        <v>482</v>
      </c>
      <c r="D4199" s="5" t="s">
        <v>483</v>
      </c>
      <c r="E4199" s="5" t="s">
        <v>484</v>
      </c>
      <c r="F4199" s="5" t="s">
        <v>483</v>
      </c>
      <c r="G4199" s="5" t="s">
        <v>485</v>
      </c>
      <c r="H4199" s="5" t="s">
        <v>486</v>
      </c>
      <c r="I4199" s="5" t="s">
        <v>487</v>
      </c>
      <c r="J4199" s="9" t="s">
        <v>38</v>
      </c>
      <c r="K4199" s="141">
        <v>70</v>
      </c>
      <c r="L4199" s="4">
        <v>711000000</v>
      </c>
      <c r="M4199" s="625" t="s">
        <v>73</v>
      </c>
      <c r="N4199" s="11" t="s">
        <v>248</v>
      </c>
      <c r="O4199" s="35" t="s">
        <v>495</v>
      </c>
      <c r="P4199" s="12"/>
      <c r="Q4199" s="129" t="s">
        <v>378</v>
      </c>
      <c r="R4199" s="123" t="s">
        <v>379</v>
      </c>
      <c r="S4199" s="123"/>
      <c r="T4199" s="123" t="s">
        <v>51</v>
      </c>
      <c r="U4199" s="123"/>
      <c r="V4199" s="149">
        <v>824400</v>
      </c>
      <c r="W4199" s="149">
        <v>824400</v>
      </c>
      <c r="X4199" s="142">
        <f t="shared" si="191"/>
        <v>923328.00000000012</v>
      </c>
      <c r="Y4199" s="143" t="s">
        <v>77</v>
      </c>
      <c r="Z4199" s="123">
        <v>2016</v>
      </c>
      <c r="AA4199" s="228"/>
      <c r="AB4199" s="21" t="s">
        <v>366</v>
      </c>
      <c r="AC4199" s="196" t="s">
        <v>79</v>
      </c>
      <c r="AD4199" s="24"/>
      <c r="AE4199" s="24"/>
      <c r="AF4199" s="196" t="s">
        <v>412</v>
      </c>
      <c r="AG4199" s="24"/>
      <c r="AH4199" s="24"/>
      <c r="AI4199" s="24"/>
      <c r="AJ4199" s="24"/>
      <c r="AK4199" s="82" t="s">
        <v>525</v>
      </c>
    </row>
    <row r="4200" spans="1:37" ht="100.5" customHeight="1">
      <c r="A4200" s="118" t="s">
        <v>616</v>
      </c>
      <c r="B4200" s="12" t="s">
        <v>481</v>
      </c>
      <c r="C4200" s="9" t="s">
        <v>482</v>
      </c>
      <c r="D4200" s="5" t="s">
        <v>483</v>
      </c>
      <c r="E4200" s="5" t="s">
        <v>484</v>
      </c>
      <c r="F4200" s="5" t="s">
        <v>483</v>
      </c>
      <c r="G4200" s="5" t="s">
        <v>485</v>
      </c>
      <c r="H4200" s="5" t="s">
        <v>486</v>
      </c>
      <c r="I4200" s="5" t="s">
        <v>487</v>
      </c>
      <c r="J4200" s="9" t="s">
        <v>38</v>
      </c>
      <c r="K4200" s="141">
        <v>70</v>
      </c>
      <c r="L4200" s="4">
        <v>711000000</v>
      </c>
      <c r="M4200" s="625" t="s">
        <v>73</v>
      </c>
      <c r="N4200" s="11" t="s">
        <v>248</v>
      </c>
      <c r="O4200" s="35" t="s">
        <v>496</v>
      </c>
      <c r="P4200" s="12"/>
      <c r="Q4200" s="129" t="s">
        <v>378</v>
      </c>
      <c r="R4200" s="123" t="s">
        <v>379</v>
      </c>
      <c r="S4200" s="123"/>
      <c r="T4200" s="123" t="s">
        <v>51</v>
      </c>
      <c r="U4200" s="123"/>
      <c r="V4200" s="149">
        <v>563340</v>
      </c>
      <c r="W4200" s="149">
        <v>563340</v>
      </c>
      <c r="X4200" s="142">
        <f t="shared" si="191"/>
        <v>630940.80000000005</v>
      </c>
      <c r="Y4200" s="143" t="s">
        <v>77</v>
      </c>
      <c r="Z4200" s="123">
        <v>2016</v>
      </c>
      <c r="AA4200" s="228"/>
      <c r="AB4200" s="21" t="s">
        <v>366</v>
      </c>
      <c r="AC4200" s="196" t="s">
        <v>79</v>
      </c>
      <c r="AD4200" s="24"/>
      <c r="AE4200" s="24"/>
      <c r="AF4200" s="196" t="s">
        <v>412</v>
      </c>
      <c r="AG4200" s="24"/>
      <c r="AH4200" s="24"/>
      <c r="AI4200" s="24"/>
      <c r="AJ4200" s="24"/>
      <c r="AK4200" s="82" t="s">
        <v>525</v>
      </c>
    </row>
    <row r="4201" spans="1:37" ht="100.5" customHeight="1">
      <c r="A4201" s="118" t="s">
        <v>617</v>
      </c>
      <c r="B4201" s="12" t="s">
        <v>481</v>
      </c>
      <c r="C4201" s="9" t="s">
        <v>482</v>
      </c>
      <c r="D4201" s="5" t="s">
        <v>483</v>
      </c>
      <c r="E4201" s="5" t="s">
        <v>484</v>
      </c>
      <c r="F4201" s="5" t="s">
        <v>483</v>
      </c>
      <c r="G4201" s="5" t="s">
        <v>485</v>
      </c>
      <c r="H4201" s="5" t="s">
        <v>486</v>
      </c>
      <c r="I4201" s="5" t="s">
        <v>487</v>
      </c>
      <c r="J4201" s="9" t="s">
        <v>38</v>
      </c>
      <c r="K4201" s="141">
        <v>70</v>
      </c>
      <c r="L4201" s="4">
        <v>711000000</v>
      </c>
      <c r="M4201" s="625" t="s">
        <v>73</v>
      </c>
      <c r="N4201" s="11" t="s">
        <v>248</v>
      </c>
      <c r="O4201" s="5" t="s">
        <v>497</v>
      </c>
      <c r="P4201" s="12"/>
      <c r="Q4201" s="129" t="s">
        <v>378</v>
      </c>
      <c r="R4201" s="123" t="s">
        <v>379</v>
      </c>
      <c r="S4201" s="123"/>
      <c r="T4201" s="123" t="s">
        <v>51</v>
      </c>
      <c r="U4201" s="123"/>
      <c r="V4201" s="149">
        <v>163048</v>
      </c>
      <c r="W4201" s="149">
        <v>163048</v>
      </c>
      <c r="X4201" s="142">
        <f t="shared" si="191"/>
        <v>182613.76000000001</v>
      </c>
      <c r="Y4201" s="143" t="s">
        <v>77</v>
      </c>
      <c r="Z4201" s="123">
        <v>2016</v>
      </c>
      <c r="AA4201" s="228"/>
      <c r="AB4201" s="21" t="s">
        <v>366</v>
      </c>
      <c r="AC4201" s="196" t="s">
        <v>79</v>
      </c>
      <c r="AD4201" s="24"/>
      <c r="AE4201" s="24"/>
      <c r="AF4201" s="196" t="s">
        <v>412</v>
      </c>
      <c r="AG4201" s="24"/>
      <c r="AH4201" s="24"/>
      <c r="AI4201" s="24"/>
      <c r="AJ4201" s="24"/>
      <c r="AK4201" s="82" t="s">
        <v>525</v>
      </c>
    </row>
    <row r="4202" spans="1:37" ht="100.5" customHeight="1">
      <c r="A4202" s="118" t="s">
        <v>618</v>
      </c>
      <c r="B4202" s="12" t="s">
        <v>481</v>
      </c>
      <c r="C4202" s="9" t="s">
        <v>482</v>
      </c>
      <c r="D4202" s="5" t="s">
        <v>483</v>
      </c>
      <c r="E4202" s="5" t="s">
        <v>484</v>
      </c>
      <c r="F4202" s="5" t="s">
        <v>483</v>
      </c>
      <c r="G4202" s="5" t="s">
        <v>485</v>
      </c>
      <c r="H4202" s="5" t="s">
        <v>486</v>
      </c>
      <c r="I4202" s="5" t="s">
        <v>487</v>
      </c>
      <c r="J4202" s="9" t="s">
        <v>38</v>
      </c>
      <c r="K4202" s="141">
        <v>70</v>
      </c>
      <c r="L4202" s="4">
        <v>711000000</v>
      </c>
      <c r="M4202" s="625" t="s">
        <v>73</v>
      </c>
      <c r="N4202" s="11" t="s">
        <v>248</v>
      </c>
      <c r="O4202" s="125" t="s">
        <v>498</v>
      </c>
      <c r="P4202" s="123"/>
      <c r="Q4202" s="129" t="s">
        <v>378</v>
      </c>
      <c r="R4202" s="123" t="s">
        <v>379</v>
      </c>
      <c r="S4202" s="123"/>
      <c r="T4202" s="123" t="s">
        <v>51</v>
      </c>
      <c r="U4202" s="123"/>
      <c r="V4202" s="149">
        <v>293120</v>
      </c>
      <c r="W4202" s="149">
        <v>293120</v>
      </c>
      <c r="X4202" s="142">
        <f>W4202*1.12</f>
        <v>328294.40000000002</v>
      </c>
      <c r="Y4202" s="143" t="s">
        <v>77</v>
      </c>
      <c r="Z4202" s="123">
        <v>2016</v>
      </c>
      <c r="AA4202" s="228"/>
      <c r="AB4202" s="21" t="s">
        <v>366</v>
      </c>
      <c r="AC4202" s="196" t="s">
        <v>79</v>
      </c>
      <c r="AD4202" s="24"/>
      <c r="AE4202" s="24"/>
      <c r="AF4202" s="196" t="s">
        <v>412</v>
      </c>
      <c r="AG4202" s="24"/>
      <c r="AH4202" s="24"/>
      <c r="AI4202" s="24"/>
      <c r="AJ4202" s="24"/>
      <c r="AK4202" s="82" t="s">
        <v>525</v>
      </c>
    </row>
    <row r="4203" spans="1:37" ht="100.5" customHeight="1">
      <c r="A4203" s="118" t="s">
        <v>619</v>
      </c>
      <c r="B4203" s="125" t="s">
        <v>481</v>
      </c>
      <c r="C4203" s="125" t="s">
        <v>499</v>
      </c>
      <c r="D4203" s="72" t="s">
        <v>500</v>
      </c>
      <c r="E4203" s="72" t="s">
        <v>500</v>
      </c>
      <c r="F4203" s="72" t="s">
        <v>500</v>
      </c>
      <c r="G4203" s="72" t="s">
        <v>500</v>
      </c>
      <c r="H4203" s="72" t="s">
        <v>501</v>
      </c>
      <c r="I4203" s="72" t="s">
        <v>502</v>
      </c>
      <c r="J4203" s="133" t="s">
        <v>38</v>
      </c>
      <c r="K4203" s="139">
        <v>72</v>
      </c>
      <c r="L4203" s="116">
        <v>711000000</v>
      </c>
      <c r="M4203" s="132" t="s">
        <v>73</v>
      </c>
      <c r="N4203" s="11" t="s">
        <v>248</v>
      </c>
      <c r="O4203" s="26" t="s">
        <v>73</v>
      </c>
      <c r="P4203" s="65"/>
      <c r="Q4203" s="129" t="s">
        <v>378</v>
      </c>
      <c r="R4203" s="133" t="s">
        <v>379</v>
      </c>
      <c r="S4203" s="123"/>
      <c r="T4203" s="123" t="s">
        <v>51</v>
      </c>
      <c r="U4203" s="123"/>
      <c r="V4203" s="111">
        <v>2783050</v>
      </c>
      <c r="W4203" s="111">
        <v>2783050</v>
      </c>
      <c r="X4203" s="142">
        <f t="shared" ref="X4203:X4229" si="192">W4203*1.12</f>
        <v>3117016.0000000005</v>
      </c>
      <c r="Y4203" s="143" t="s">
        <v>77</v>
      </c>
      <c r="Z4203" s="123">
        <v>2016</v>
      </c>
      <c r="AA4203" s="228"/>
      <c r="AB4203" s="21" t="s">
        <v>366</v>
      </c>
      <c r="AC4203" s="196" t="s">
        <v>79</v>
      </c>
      <c r="AD4203" s="24"/>
      <c r="AE4203" s="24"/>
      <c r="AF4203" s="196" t="s">
        <v>503</v>
      </c>
      <c r="AG4203" s="24"/>
      <c r="AH4203" s="24"/>
      <c r="AI4203" s="24"/>
      <c r="AJ4203" s="24"/>
      <c r="AK4203" s="82" t="s">
        <v>525</v>
      </c>
    </row>
    <row r="4204" spans="1:37" ht="100.5" customHeight="1">
      <c r="A4204" s="118" t="s">
        <v>620</v>
      </c>
      <c r="B4204" s="125" t="s">
        <v>481</v>
      </c>
      <c r="C4204" s="125" t="s">
        <v>499</v>
      </c>
      <c r="D4204" s="72" t="s">
        <v>500</v>
      </c>
      <c r="E4204" s="72" t="s">
        <v>500</v>
      </c>
      <c r="F4204" s="72" t="s">
        <v>500</v>
      </c>
      <c r="G4204" s="72" t="s">
        <v>500</v>
      </c>
      <c r="H4204" s="72" t="s">
        <v>501</v>
      </c>
      <c r="I4204" s="72" t="s">
        <v>502</v>
      </c>
      <c r="J4204" s="133" t="s">
        <v>38</v>
      </c>
      <c r="K4204" s="139">
        <v>72</v>
      </c>
      <c r="L4204" s="116">
        <v>711000000</v>
      </c>
      <c r="M4204" s="132" t="s">
        <v>73</v>
      </c>
      <c r="N4204" s="11" t="s">
        <v>248</v>
      </c>
      <c r="O4204" s="135" t="s">
        <v>488</v>
      </c>
      <c r="P4204" s="65"/>
      <c r="Q4204" s="129" t="s">
        <v>378</v>
      </c>
      <c r="R4204" s="133" t="s">
        <v>379</v>
      </c>
      <c r="S4204" s="123"/>
      <c r="T4204" s="123" t="s">
        <v>51</v>
      </c>
      <c r="U4204" s="123"/>
      <c r="V4204" s="111">
        <v>4147324</v>
      </c>
      <c r="W4204" s="111">
        <v>4147324</v>
      </c>
      <c r="X4204" s="142">
        <f t="shared" si="192"/>
        <v>4645002.8800000008</v>
      </c>
      <c r="Y4204" s="143" t="s">
        <v>77</v>
      </c>
      <c r="Z4204" s="123">
        <v>2016</v>
      </c>
      <c r="AA4204" s="228"/>
      <c r="AB4204" s="21" t="s">
        <v>366</v>
      </c>
      <c r="AC4204" s="196" t="s">
        <v>79</v>
      </c>
      <c r="AD4204" s="24"/>
      <c r="AE4204" s="24"/>
      <c r="AF4204" s="196" t="s">
        <v>503</v>
      </c>
      <c r="AG4204" s="24"/>
      <c r="AH4204" s="24"/>
      <c r="AI4204" s="24"/>
      <c r="AJ4204" s="24"/>
      <c r="AK4204" s="82" t="s">
        <v>525</v>
      </c>
    </row>
    <row r="4205" spans="1:37" ht="100.5" customHeight="1">
      <c r="A4205" s="118" t="s">
        <v>621</v>
      </c>
      <c r="B4205" s="125" t="s">
        <v>481</v>
      </c>
      <c r="C4205" s="125" t="s">
        <v>499</v>
      </c>
      <c r="D4205" s="72" t="s">
        <v>500</v>
      </c>
      <c r="E4205" s="72" t="s">
        <v>500</v>
      </c>
      <c r="F4205" s="72" t="s">
        <v>500</v>
      </c>
      <c r="G4205" s="72" t="s">
        <v>500</v>
      </c>
      <c r="H4205" s="72" t="s">
        <v>501</v>
      </c>
      <c r="I4205" s="72" t="s">
        <v>502</v>
      </c>
      <c r="J4205" s="133" t="s">
        <v>38</v>
      </c>
      <c r="K4205" s="139">
        <v>72</v>
      </c>
      <c r="L4205" s="116">
        <v>711000000</v>
      </c>
      <c r="M4205" s="132" t="s">
        <v>73</v>
      </c>
      <c r="N4205" s="11" t="s">
        <v>248</v>
      </c>
      <c r="O4205" s="135" t="s">
        <v>489</v>
      </c>
      <c r="P4205" s="65"/>
      <c r="Q4205" s="129" t="s">
        <v>378</v>
      </c>
      <c r="R4205" s="133" t="s">
        <v>379</v>
      </c>
      <c r="S4205" s="123"/>
      <c r="T4205" s="123" t="s">
        <v>51</v>
      </c>
      <c r="U4205" s="123"/>
      <c r="V4205" s="111">
        <v>6009704</v>
      </c>
      <c r="W4205" s="111">
        <v>6009704</v>
      </c>
      <c r="X4205" s="142">
        <f t="shared" si="192"/>
        <v>6730868.4800000004</v>
      </c>
      <c r="Y4205" s="143" t="s">
        <v>77</v>
      </c>
      <c r="Z4205" s="123">
        <v>2016</v>
      </c>
      <c r="AA4205" s="228"/>
      <c r="AB4205" s="21" t="s">
        <v>366</v>
      </c>
      <c r="AC4205" s="196" t="s">
        <v>79</v>
      </c>
      <c r="AD4205" s="24"/>
      <c r="AE4205" s="24"/>
      <c r="AF4205" s="196" t="s">
        <v>503</v>
      </c>
      <c r="AG4205" s="24"/>
      <c r="AH4205" s="24"/>
      <c r="AI4205" s="24"/>
      <c r="AJ4205" s="24"/>
      <c r="AK4205" s="82" t="s">
        <v>525</v>
      </c>
    </row>
    <row r="4206" spans="1:37" ht="100.5" customHeight="1">
      <c r="A4206" s="118" t="s">
        <v>622</v>
      </c>
      <c r="B4206" s="125" t="s">
        <v>481</v>
      </c>
      <c r="C4206" s="125" t="s">
        <v>499</v>
      </c>
      <c r="D4206" s="72" t="s">
        <v>500</v>
      </c>
      <c r="E4206" s="72" t="s">
        <v>500</v>
      </c>
      <c r="F4206" s="72" t="s">
        <v>500</v>
      </c>
      <c r="G4206" s="72" t="s">
        <v>500</v>
      </c>
      <c r="H4206" s="72" t="s">
        <v>501</v>
      </c>
      <c r="I4206" s="72" t="s">
        <v>502</v>
      </c>
      <c r="J4206" s="133" t="s">
        <v>38</v>
      </c>
      <c r="K4206" s="139">
        <v>72</v>
      </c>
      <c r="L4206" s="116">
        <v>711000000</v>
      </c>
      <c r="M4206" s="132" t="s">
        <v>73</v>
      </c>
      <c r="N4206" s="11" t="s">
        <v>248</v>
      </c>
      <c r="O4206" s="135" t="s">
        <v>490</v>
      </c>
      <c r="P4206" s="65"/>
      <c r="Q4206" s="129" t="s">
        <v>378</v>
      </c>
      <c r="R4206" s="133" t="s">
        <v>379</v>
      </c>
      <c r="S4206" s="123"/>
      <c r="T4206" s="123" t="s">
        <v>51</v>
      </c>
      <c r="U4206" s="123"/>
      <c r="V4206" s="111">
        <v>3760142</v>
      </c>
      <c r="W4206" s="111">
        <v>3760142</v>
      </c>
      <c r="X4206" s="142">
        <f t="shared" si="192"/>
        <v>4211359.04</v>
      </c>
      <c r="Y4206" s="143" t="s">
        <v>77</v>
      </c>
      <c r="Z4206" s="123">
        <v>2016</v>
      </c>
      <c r="AA4206" s="228"/>
      <c r="AB4206" s="21" t="s">
        <v>366</v>
      </c>
      <c r="AC4206" s="196" t="s">
        <v>79</v>
      </c>
      <c r="AD4206" s="24"/>
      <c r="AE4206" s="24"/>
      <c r="AF4206" s="196" t="s">
        <v>503</v>
      </c>
      <c r="AG4206" s="24"/>
      <c r="AH4206" s="24"/>
      <c r="AI4206" s="24"/>
      <c r="AJ4206" s="24"/>
      <c r="AK4206" s="82" t="s">
        <v>525</v>
      </c>
    </row>
    <row r="4207" spans="1:37" ht="100.5" customHeight="1">
      <c r="A4207" s="118" t="s">
        <v>623</v>
      </c>
      <c r="B4207" s="125" t="s">
        <v>481</v>
      </c>
      <c r="C4207" s="125" t="s">
        <v>499</v>
      </c>
      <c r="D4207" s="72" t="s">
        <v>500</v>
      </c>
      <c r="E4207" s="72" t="s">
        <v>500</v>
      </c>
      <c r="F4207" s="72" t="s">
        <v>500</v>
      </c>
      <c r="G4207" s="72" t="s">
        <v>500</v>
      </c>
      <c r="H4207" s="72" t="s">
        <v>501</v>
      </c>
      <c r="I4207" s="72" t="s">
        <v>502</v>
      </c>
      <c r="J4207" s="133" t="s">
        <v>38</v>
      </c>
      <c r="K4207" s="139">
        <v>72</v>
      </c>
      <c r="L4207" s="116">
        <v>711000000</v>
      </c>
      <c r="M4207" s="132" t="s">
        <v>73</v>
      </c>
      <c r="N4207" s="11" t="s">
        <v>248</v>
      </c>
      <c r="O4207" s="101" t="s">
        <v>491</v>
      </c>
      <c r="P4207" s="65"/>
      <c r="Q4207" s="129" t="s">
        <v>378</v>
      </c>
      <c r="R4207" s="133" t="s">
        <v>379</v>
      </c>
      <c r="S4207" s="123"/>
      <c r="T4207" s="123" t="s">
        <v>51</v>
      </c>
      <c r="U4207" s="123"/>
      <c r="V4207" s="111">
        <v>665292</v>
      </c>
      <c r="W4207" s="111">
        <v>665292</v>
      </c>
      <c r="X4207" s="142">
        <f t="shared" si="192"/>
        <v>745127.04</v>
      </c>
      <c r="Y4207" s="143" t="s">
        <v>77</v>
      </c>
      <c r="Z4207" s="123">
        <v>2016</v>
      </c>
      <c r="AA4207" s="228"/>
      <c r="AB4207" s="21" t="s">
        <v>366</v>
      </c>
      <c r="AC4207" s="196" t="s">
        <v>79</v>
      </c>
      <c r="AD4207" s="24"/>
      <c r="AE4207" s="24"/>
      <c r="AF4207" s="196" t="s">
        <v>503</v>
      </c>
      <c r="AG4207" s="24"/>
      <c r="AH4207" s="24"/>
      <c r="AI4207" s="24"/>
      <c r="AJ4207" s="24"/>
      <c r="AK4207" s="82" t="s">
        <v>525</v>
      </c>
    </row>
    <row r="4208" spans="1:37" ht="100.5" customHeight="1">
      <c r="A4208" s="118" t="s">
        <v>624</v>
      </c>
      <c r="B4208" s="125" t="s">
        <v>481</v>
      </c>
      <c r="C4208" s="125" t="s">
        <v>499</v>
      </c>
      <c r="D4208" s="72" t="s">
        <v>500</v>
      </c>
      <c r="E4208" s="72" t="s">
        <v>500</v>
      </c>
      <c r="F4208" s="72" t="s">
        <v>500</v>
      </c>
      <c r="G4208" s="72" t="s">
        <v>500</v>
      </c>
      <c r="H4208" s="72" t="s">
        <v>501</v>
      </c>
      <c r="I4208" s="72" t="s">
        <v>502</v>
      </c>
      <c r="J4208" s="133" t="s">
        <v>38</v>
      </c>
      <c r="K4208" s="139">
        <v>72</v>
      </c>
      <c r="L4208" s="116">
        <v>711000000</v>
      </c>
      <c r="M4208" s="132" t="s">
        <v>73</v>
      </c>
      <c r="N4208" s="11" t="s">
        <v>248</v>
      </c>
      <c r="O4208" s="135" t="s">
        <v>492</v>
      </c>
      <c r="P4208" s="65"/>
      <c r="Q4208" s="129" t="s">
        <v>378</v>
      </c>
      <c r="R4208" s="133" t="s">
        <v>379</v>
      </c>
      <c r="S4208" s="123"/>
      <c r="T4208" s="123" t="s">
        <v>51</v>
      </c>
      <c r="U4208" s="123"/>
      <c r="V4208" s="111">
        <v>1051914</v>
      </c>
      <c r="W4208" s="111">
        <v>1051914</v>
      </c>
      <c r="X4208" s="142">
        <f t="shared" si="192"/>
        <v>1178143.6800000002</v>
      </c>
      <c r="Y4208" s="143" t="s">
        <v>77</v>
      </c>
      <c r="Z4208" s="123">
        <v>2016</v>
      </c>
      <c r="AA4208" s="228"/>
      <c r="AB4208" s="21" t="s">
        <v>366</v>
      </c>
      <c r="AC4208" s="196" t="s">
        <v>79</v>
      </c>
      <c r="AD4208" s="24"/>
      <c r="AE4208" s="24"/>
      <c r="AF4208" s="196" t="s">
        <v>503</v>
      </c>
      <c r="AG4208" s="24"/>
      <c r="AH4208" s="24"/>
      <c r="AI4208" s="24"/>
      <c r="AJ4208" s="24"/>
      <c r="AK4208" s="82" t="s">
        <v>525</v>
      </c>
    </row>
    <row r="4209" spans="1:37" ht="100.5" customHeight="1">
      <c r="A4209" s="118" t="s">
        <v>625</v>
      </c>
      <c r="B4209" s="125" t="s">
        <v>481</v>
      </c>
      <c r="C4209" s="125" t="s">
        <v>499</v>
      </c>
      <c r="D4209" s="72" t="s">
        <v>500</v>
      </c>
      <c r="E4209" s="72" t="s">
        <v>500</v>
      </c>
      <c r="F4209" s="72" t="s">
        <v>500</v>
      </c>
      <c r="G4209" s="72" t="s">
        <v>500</v>
      </c>
      <c r="H4209" s="72" t="s">
        <v>501</v>
      </c>
      <c r="I4209" s="72" t="s">
        <v>502</v>
      </c>
      <c r="J4209" s="133" t="s">
        <v>38</v>
      </c>
      <c r="K4209" s="139">
        <v>72</v>
      </c>
      <c r="L4209" s="116">
        <v>711000000</v>
      </c>
      <c r="M4209" s="132" t="s">
        <v>73</v>
      </c>
      <c r="N4209" s="11" t="s">
        <v>248</v>
      </c>
      <c r="O4209" s="123" t="s">
        <v>493</v>
      </c>
      <c r="P4209" s="65"/>
      <c r="Q4209" s="129" t="s">
        <v>378</v>
      </c>
      <c r="R4209" s="133" t="s">
        <v>379</v>
      </c>
      <c r="S4209" s="123"/>
      <c r="T4209" s="123" t="s">
        <v>51</v>
      </c>
      <c r="U4209" s="123"/>
      <c r="V4209" s="111">
        <v>1841106</v>
      </c>
      <c r="W4209" s="111">
        <v>1841106</v>
      </c>
      <c r="X4209" s="142">
        <f t="shared" si="192"/>
        <v>2062038.7200000002</v>
      </c>
      <c r="Y4209" s="143" t="s">
        <v>77</v>
      </c>
      <c r="Z4209" s="123">
        <v>2016</v>
      </c>
      <c r="AA4209" s="228"/>
      <c r="AB4209" s="21" t="s">
        <v>366</v>
      </c>
      <c r="AC4209" s="196" t="s">
        <v>79</v>
      </c>
      <c r="AD4209" s="24"/>
      <c r="AE4209" s="24"/>
      <c r="AF4209" s="196" t="s">
        <v>503</v>
      </c>
      <c r="AG4209" s="24"/>
      <c r="AH4209" s="24"/>
      <c r="AI4209" s="24"/>
      <c r="AJ4209" s="24"/>
      <c r="AK4209" s="82" t="s">
        <v>525</v>
      </c>
    </row>
    <row r="4210" spans="1:37" ht="100.5" customHeight="1">
      <c r="A4210" s="118" t="s">
        <v>626</v>
      </c>
      <c r="B4210" s="125" t="s">
        <v>481</v>
      </c>
      <c r="C4210" s="125" t="s">
        <v>499</v>
      </c>
      <c r="D4210" s="72" t="s">
        <v>500</v>
      </c>
      <c r="E4210" s="72" t="s">
        <v>500</v>
      </c>
      <c r="F4210" s="72" t="s">
        <v>500</v>
      </c>
      <c r="G4210" s="72" t="s">
        <v>500</v>
      </c>
      <c r="H4210" s="72" t="s">
        <v>501</v>
      </c>
      <c r="I4210" s="72" t="s">
        <v>502</v>
      </c>
      <c r="J4210" s="133" t="s">
        <v>38</v>
      </c>
      <c r="K4210" s="139">
        <v>72</v>
      </c>
      <c r="L4210" s="116">
        <v>711000000</v>
      </c>
      <c r="M4210" s="132" t="s">
        <v>73</v>
      </c>
      <c r="N4210" s="11" t="s">
        <v>248</v>
      </c>
      <c r="O4210" s="144" t="s">
        <v>494</v>
      </c>
      <c r="P4210" s="65"/>
      <c r="Q4210" s="129" t="s">
        <v>378</v>
      </c>
      <c r="R4210" s="133" t="s">
        <v>379</v>
      </c>
      <c r="S4210" s="123"/>
      <c r="T4210" s="123" t="s">
        <v>51</v>
      </c>
      <c r="U4210" s="123"/>
      <c r="V4210" s="111">
        <v>3671996</v>
      </c>
      <c r="W4210" s="111">
        <v>3671996</v>
      </c>
      <c r="X4210" s="142">
        <f t="shared" si="192"/>
        <v>4112635.5200000005</v>
      </c>
      <c r="Y4210" s="143" t="s">
        <v>77</v>
      </c>
      <c r="Z4210" s="123">
        <v>2016</v>
      </c>
      <c r="AA4210" s="228"/>
      <c r="AB4210" s="21" t="s">
        <v>366</v>
      </c>
      <c r="AC4210" s="196" t="s">
        <v>79</v>
      </c>
      <c r="AD4210" s="24"/>
      <c r="AE4210" s="24"/>
      <c r="AF4210" s="196" t="s">
        <v>503</v>
      </c>
      <c r="AG4210" s="24"/>
      <c r="AH4210" s="24"/>
      <c r="AI4210" s="24"/>
      <c r="AJ4210" s="24"/>
      <c r="AK4210" s="82" t="s">
        <v>525</v>
      </c>
    </row>
    <row r="4211" spans="1:37" ht="100.5" customHeight="1">
      <c r="A4211" s="118" t="s">
        <v>627</v>
      </c>
      <c r="B4211" s="125" t="s">
        <v>481</v>
      </c>
      <c r="C4211" s="125" t="s">
        <v>499</v>
      </c>
      <c r="D4211" s="72" t="s">
        <v>500</v>
      </c>
      <c r="E4211" s="72" t="s">
        <v>500</v>
      </c>
      <c r="F4211" s="72" t="s">
        <v>500</v>
      </c>
      <c r="G4211" s="72" t="s">
        <v>500</v>
      </c>
      <c r="H4211" s="72" t="s">
        <v>501</v>
      </c>
      <c r="I4211" s="72" t="s">
        <v>502</v>
      </c>
      <c r="J4211" s="133" t="s">
        <v>38</v>
      </c>
      <c r="K4211" s="139">
        <v>72</v>
      </c>
      <c r="L4211" s="116">
        <v>711000000</v>
      </c>
      <c r="M4211" s="132" t="s">
        <v>73</v>
      </c>
      <c r="N4211" s="11" t="s">
        <v>248</v>
      </c>
      <c r="O4211" s="135" t="s">
        <v>495</v>
      </c>
      <c r="P4211" s="65"/>
      <c r="Q4211" s="129" t="s">
        <v>378</v>
      </c>
      <c r="R4211" s="133" t="s">
        <v>379</v>
      </c>
      <c r="S4211" s="123"/>
      <c r="T4211" s="123" t="s">
        <v>51</v>
      </c>
      <c r="U4211" s="123"/>
      <c r="V4211" s="111">
        <v>593444</v>
      </c>
      <c r="W4211" s="111">
        <v>593444</v>
      </c>
      <c r="X4211" s="142">
        <f t="shared" si="192"/>
        <v>664657.28</v>
      </c>
      <c r="Y4211" s="143" t="s">
        <v>77</v>
      </c>
      <c r="Z4211" s="123">
        <v>2016</v>
      </c>
      <c r="AA4211" s="228"/>
      <c r="AB4211" s="21" t="s">
        <v>366</v>
      </c>
      <c r="AC4211" s="196" t="s">
        <v>79</v>
      </c>
      <c r="AD4211" s="24"/>
      <c r="AE4211" s="24"/>
      <c r="AF4211" s="196" t="s">
        <v>503</v>
      </c>
      <c r="AG4211" s="24"/>
      <c r="AH4211" s="24"/>
      <c r="AI4211" s="24"/>
      <c r="AJ4211" s="24"/>
      <c r="AK4211" s="82" t="s">
        <v>525</v>
      </c>
    </row>
    <row r="4212" spans="1:37" ht="100.5" customHeight="1">
      <c r="A4212" s="118" t="s">
        <v>628</v>
      </c>
      <c r="B4212" s="125" t="s">
        <v>481</v>
      </c>
      <c r="C4212" s="125" t="s">
        <v>499</v>
      </c>
      <c r="D4212" s="72" t="s">
        <v>500</v>
      </c>
      <c r="E4212" s="72" t="s">
        <v>500</v>
      </c>
      <c r="F4212" s="72" t="s">
        <v>500</v>
      </c>
      <c r="G4212" s="72" t="s">
        <v>500</v>
      </c>
      <c r="H4212" s="72" t="s">
        <v>501</v>
      </c>
      <c r="I4212" s="72" t="s">
        <v>502</v>
      </c>
      <c r="J4212" s="133" t="s">
        <v>38</v>
      </c>
      <c r="K4212" s="139">
        <v>72</v>
      </c>
      <c r="L4212" s="116">
        <v>711000000</v>
      </c>
      <c r="M4212" s="132" t="s">
        <v>73</v>
      </c>
      <c r="N4212" s="11" t="s">
        <v>248</v>
      </c>
      <c r="O4212" s="135" t="s">
        <v>496</v>
      </c>
      <c r="P4212" s="65"/>
      <c r="Q4212" s="129" t="s">
        <v>378</v>
      </c>
      <c r="R4212" s="133" t="s">
        <v>379</v>
      </c>
      <c r="S4212" s="123"/>
      <c r="T4212" s="123" t="s">
        <v>51</v>
      </c>
      <c r="U4212" s="123"/>
      <c r="V4212" s="111">
        <v>3087790</v>
      </c>
      <c r="W4212" s="111">
        <v>3087790</v>
      </c>
      <c r="X4212" s="142">
        <f t="shared" si="192"/>
        <v>3458324.8000000003</v>
      </c>
      <c r="Y4212" s="143" t="s">
        <v>77</v>
      </c>
      <c r="Z4212" s="123">
        <v>2016</v>
      </c>
      <c r="AA4212" s="228"/>
      <c r="AB4212" s="21" t="s">
        <v>366</v>
      </c>
      <c r="AC4212" s="196" t="s">
        <v>79</v>
      </c>
      <c r="AD4212" s="24"/>
      <c r="AE4212" s="24"/>
      <c r="AF4212" s="196" t="s">
        <v>503</v>
      </c>
      <c r="AG4212" s="24"/>
      <c r="AH4212" s="24"/>
      <c r="AI4212" s="24"/>
      <c r="AJ4212" s="24"/>
      <c r="AK4212" s="82" t="s">
        <v>525</v>
      </c>
    </row>
    <row r="4213" spans="1:37" ht="100.5" customHeight="1">
      <c r="A4213" s="118" t="s">
        <v>629</v>
      </c>
      <c r="B4213" s="125" t="s">
        <v>481</v>
      </c>
      <c r="C4213" s="125" t="s">
        <v>499</v>
      </c>
      <c r="D4213" s="72" t="s">
        <v>500</v>
      </c>
      <c r="E4213" s="72" t="s">
        <v>500</v>
      </c>
      <c r="F4213" s="72" t="s">
        <v>500</v>
      </c>
      <c r="G4213" s="72" t="s">
        <v>500</v>
      </c>
      <c r="H4213" s="72" t="s">
        <v>501</v>
      </c>
      <c r="I4213" s="72" t="s">
        <v>502</v>
      </c>
      <c r="J4213" s="133" t="s">
        <v>38</v>
      </c>
      <c r="K4213" s="139">
        <v>72</v>
      </c>
      <c r="L4213" s="116">
        <v>711000000</v>
      </c>
      <c r="M4213" s="132" t="s">
        <v>73</v>
      </c>
      <c r="N4213" s="11" t="s">
        <v>248</v>
      </c>
      <c r="O4213" s="101" t="s">
        <v>497</v>
      </c>
      <c r="P4213" s="65"/>
      <c r="Q4213" s="129" t="s">
        <v>378</v>
      </c>
      <c r="R4213" s="133" t="s">
        <v>379</v>
      </c>
      <c r="S4213" s="123"/>
      <c r="T4213" s="123" t="s">
        <v>51</v>
      </c>
      <c r="U4213" s="123"/>
      <c r="V4213" s="111">
        <v>1785614</v>
      </c>
      <c r="W4213" s="111">
        <v>1785614</v>
      </c>
      <c r="X4213" s="142">
        <f t="shared" si="192"/>
        <v>1999887.6800000002</v>
      </c>
      <c r="Y4213" s="143" t="s">
        <v>77</v>
      </c>
      <c r="Z4213" s="123">
        <v>2016</v>
      </c>
      <c r="AA4213" s="228"/>
      <c r="AB4213" s="21" t="s">
        <v>366</v>
      </c>
      <c r="AC4213" s="196" t="s">
        <v>79</v>
      </c>
      <c r="AD4213" s="24"/>
      <c r="AE4213" s="24"/>
      <c r="AF4213" s="196" t="s">
        <v>503</v>
      </c>
      <c r="AG4213" s="24"/>
      <c r="AH4213" s="24"/>
      <c r="AI4213" s="24"/>
      <c r="AJ4213" s="24"/>
      <c r="AK4213" s="82" t="s">
        <v>525</v>
      </c>
    </row>
    <row r="4214" spans="1:37" ht="100.5" customHeight="1">
      <c r="A4214" s="118" t="s">
        <v>630</v>
      </c>
      <c r="B4214" s="125" t="s">
        <v>481</v>
      </c>
      <c r="C4214" s="125" t="s">
        <v>499</v>
      </c>
      <c r="D4214" s="72" t="s">
        <v>500</v>
      </c>
      <c r="E4214" s="72" t="s">
        <v>500</v>
      </c>
      <c r="F4214" s="72" t="s">
        <v>500</v>
      </c>
      <c r="G4214" s="72" t="s">
        <v>500</v>
      </c>
      <c r="H4214" s="72" t="s">
        <v>501</v>
      </c>
      <c r="I4214" s="72" t="s">
        <v>502</v>
      </c>
      <c r="J4214" s="133" t="s">
        <v>38</v>
      </c>
      <c r="K4214" s="139">
        <v>72</v>
      </c>
      <c r="L4214" s="116">
        <v>711000000</v>
      </c>
      <c r="M4214" s="132" t="s">
        <v>73</v>
      </c>
      <c r="N4214" s="11" t="s">
        <v>248</v>
      </c>
      <c r="O4214" s="125" t="s">
        <v>498</v>
      </c>
      <c r="P4214" s="65"/>
      <c r="Q4214" s="129" t="s">
        <v>378</v>
      </c>
      <c r="R4214" s="133" t="s">
        <v>379</v>
      </c>
      <c r="S4214" s="123"/>
      <c r="T4214" s="123" t="s">
        <v>51</v>
      </c>
      <c r="U4214" s="123"/>
      <c r="V4214" s="111">
        <v>994624</v>
      </c>
      <c r="W4214" s="111">
        <v>994624</v>
      </c>
      <c r="X4214" s="142">
        <f t="shared" si="192"/>
        <v>1113978.8800000001</v>
      </c>
      <c r="Y4214" s="143" t="s">
        <v>77</v>
      </c>
      <c r="Z4214" s="123">
        <v>2016</v>
      </c>
      <c r="AA4214" s="228"/>
      <c r="AB4214" s="21" t="s">
        <v>366</v>
      </c>
      <c r="AC4214" s="196" t="s">
        <v>79</v>
      </c>
      <c r="AD4214" s="24"/>
      <c r="AE4214" s="24"/>
      <c r="AF4214" s="196" t="s">
        <v>503</v>
      </c>
      <c r="AG4214" s="24"/>
      <c r="AH4214" s="24"/>
      <c r="AI4214" s="24"/>
      <c r="AJ4214" s="24"/>
      <c r="AK4214" s="82" t="s">
        <v>525</v>
      </c>
    </row>
    <row r="4215" spans="1:37" ht="100.5" customHeight="1">
      <c r="A4215" s="118" t="s">
        <v>631</v>
      </c>
      <c r="B4215" s="133" t="s">
        <v>481</v>
      </c>
      <c r="C4215" s="133" t="s">
        <v>504</v>
      </c>
      <c r="D4215" s="133" t="s">
        <v>505</v>
      </c>
      <c r="E4215" s="133" t="s">
        <v>506</v>
      </c>
      <c r="F4215" s="133" t="s">
        <v>505</v>
      </c>
      <c r="G4215" s="133" t="s">
        <v>507</v>
      </c>
      <c r="H4215" s="133" t="s">
        <v>508</v>
      </c>
      <c r="I4215" s="133" t="s">
        <v>509</v>
      </c>
      <c r="J4215" s="133" t="s">
        <v>38</v>
      </c>
      <c r="K4215" s="139">
        <v>96</v>
      </c>
      <c r="L4215" s="116">
        <v>711000000</v>
      </c>
      <c r="M4215" s="132" t="s">
        <v>73</v>
      </c>
      <c r="N4215" s="11" t="s">
        <v>248</v>
      </c>
      <c r="O4215" s="133" t="s">
        <v>510</v>
      </c>
      <c r="P4215" s="123"/>
      <c r="Q4215" s="129" t="s">
        <v>378</v>
      </c>
      <c r="R4215" s="133" t="s">
        <v>379</v>
      </c>
      <c r="S4215" s="123"/>
      <c r="T4215" s="123" t="s">
        <v>51</v>
      </c>
      <c r="U4215" s="123"/>
      <c r="V4215" s="145">
        <v>23867645.41</v>
      </c>
      <c r="W4215" s="145">
        <v>23867645.41</v>
      </c>
      <c r="X4215" s="142">
        <f t="shared" si="192"/>
        <v>26731762.859200004</v>
      </c>
      <c r="Y4215" s="143" t="s">
        <v>77</v>
      </c>
      <c r="Z4215" s="140">
        <v>2016</v>
      </c>
      <c r="AA4215" s="228"/>
      <c r="AB4215" s="21" t="s">
        <v>366</v>
      </c>
      <c r="AC4215" s="196" t="s">
        <v>79</v>
      </c>
      <c r="AD4215" s="24"/>
      <c r="AE4215" s="24"/>
      <c r="AF4215" s="196" t="s">
        <v>380</v>
      </c>
      <c r="AG4215" s="24"/>
      <c r="AH4215" s="24"/>
      <c r="AI4215" s="24"/>
      <c r="AJ4215" s="24"/>
      <c r="AK4215" s="82" t="s">
        <v>525</v>
      </c>
    </row>
    <row r="4216" spans="1:37" ht="100.5" customHeight="1">
      <c r="A4216" s="118" t="s">
        <v>632</v>
      </c>
      <c r="B4216" s="133" t="s">
        <v>481</v>
      </c>
      <c r="C4216" s="133" t="s">
        <v>504</v>
      </c>
      <c r="D4216" s="133" t="s">
        <v>505</v>
      </c>
      <c r="E4216" s="133" t="s">
        <v>506</v>
      </c>
      <c r="F4216" s="133" t="s">
        <v>505</v>
      </c>
      <c r="G4216" s="133" t="s">
        <v>507</v>
      </c>
      <c r="H4216" s="133" t="s">
        <v>511</v>
      </c>
      <c r="I4216" s="133" t="s">
        <v>512</v>
      </c>
      <c r="J4216" s="133" t="s">
        <v>38</v>
      </c>
      <c r="K4216" s="139">
        <v>96</v>
      </c>
      <c r="L4216" s="116">
        <v>711000000</v>
      </c>
      <c r="M4216" s="132" t="s">
        <v>73</v>
      </c>
      <c r="N4216" s="11" t="s">
        <v>248</v>
      </c>
      <c r="O4216" s="133" t="s">
        <v>513</v>
      </c>
      <c r="P4216" s="123"/>
      <c r="Q4216" s="129" t="s">
        <v>378</v>
      </c>
      <c r="R4216" s="133" t="s">
        <v>379</v>
      </c>
      <c r="S4216" s="123"/>
      <c r="T4216" s="123" t="s">
        <v>51</v>
      </c>
      <c r="U4216" s="123"/>
      <c r="V4216" s="145">
        <v>6317686.8600000003</v>
      </c>
      <c r="W4216" s="145">
        <v>6317686.8600000003</v>
      </c>
      <c r="X4216" s="142">
        <f t="shared" si="192"/>
        <v>7075809.2832000013</v>
      </c>
      <c r="Y4216" s="143" t="s">
        <v>77</v>
      </c>
      <c r="Z4216" s="140">
        <v>2016</v>
      </c>
      <c r="AA4216" s="228"/>
      <c r="AB4216" s="21" t="s">
        <v>366</v>
      </c>
      <c r="AC4216" s="196" t="s">
        <v>79</v>
      </c>
      <c r="AD4216" s="24"/>
      <c r="AE4216" s="24"/>
      <c r="AF4216" s="196" t="s">
        <v>380</v>
      </c>
      <c r="AG4216" s="24"/>
      <c r="AH4216" s="24"/>
      <c r="AI4216" s="24"/>
      <c r="AJ4216" s="24"/>
      <c r="AK4216" s="82" t="s">
        <v>525</v>
      </c>
    </row>
    <row r="4217" spans="1:37" ht="100.5" customHeight="1">
      <c r="A4217" s="118" t="s">
        <v>633</v>
      </c>
      <c r="B4217" s="133" t="s">
        <v>481</v>
      </c>
      <c r="C4217" s="133" t="s">
        <v>504</v>
      </c>
      <c r="D4217" s="133" t="s">
        <v>505</v>
      </c>
      <c r="E4217" s="133" t="s">
        <v>506</v>
      </c>
      <c r="F4217" s="133" t="s">
        <v>505</v>
      </c>
      <c r="G4217" s="133" t="s">
        <v>507</v>
      </c>
      <c r="H4217" s="133" t="s">
        <v>514</v>
      </c>
      <c r="I4217" s="133" t="s">
        <v>515</v>
      </c>
      <c r="J4217" s="133" t="s">
        <v>38</v>
      </c>
      <c r="K4217" s="139">
        <v>96</v>
      </c>
      <c r="L4217" s="116">
        <v>711000000</v>
      </c>
      <c r="M4217" s="132" t="s">
        <v>73</v>
      </c>
      <c r="N4217" s="11" t="s">
        <v>248</v>
      </c>
      <c r="O4217" s="133" t="s">
        <v>516</v>
      </c>
      <c r="P4217" s="123"/>
      <c r="Q4217" s="129" t="s">
        <v>378</v>
      </c>
      <c r="R4217" s="133" t="s">
        <v>379</v>
      </c>
      <c r="S4217" s="123"/>
      <c r="T4217" s="123" t="s">
        <v>51</v>
      </c>
      <c r="U4217" s="123"/>
      <c r="V4217" s="145">
        <v>2161706.44</v>
      </c>
      <c r="W4217" s="145">
        <v>2161706.44</v>
      </c>
      <c r="X4217" s="142">
        <f t="shared" si="192"/>
        <v>2421111.2128000003</v>
      </c>
      <c r="Y4217" s="143" t="s">
        <v>77</v>
      </c>
      <c r="Z4217" s="140">
        <v>2016</v>
      </c>
      <c r="AA4217" s="228"/>
      <c r="AB4217" s="21" t="s">
        <v>366</v>
      </c>
      <c r="AC4217" s="196" t="s">
        <v>79</v>
      </c>
      <c r="AD4217" s="24"/>
      <c r="AE4217" s="24"/>
      <c r="AF4217" s="196" t="s">
        <v>380</v>
      </c>
      <c r="AG4217" s="24"/>
      <c r="AH4217" s="24"/>
      <c r="AI4217" s="24"/>
      <c r="AJ4217" s="24"/>
      <c r="AK4217" s="82" t="s">
        <v>525</v>
      </c>
    </row>
    <row r="4218" spans="1:37" ht="100.5" customHeight="1">
      <c r="A4218" s="118" t="s">
        <v>634</v>
      </c>
      <c r="B4218" s="133" t="s">
        <v>481</v>
      </c>
      <c r="C4218" s="133" t="s">
        <v>504</v>
      </c>
      <c r="D4218" s="133" t="s">
        <v>505</v>
      </c>
      <c r="E4218" s="133" t="s">
        <v>506</v>
      </c>
      <c r="F4218" s="133" t="s">
        <v>505</v>
      </c>
      <c r="G4218" s="133" t="s">
        <v>507</v>
      </c>
      <c r="H4218" s="133" t="s">
        <v>517</v>
      </c>
      <c r="I4218" s="133" t="s">
        <v>518</v>
      </c>
      <c r="J4218" s="133" t="s">
        <v>38</v>
      </c>
      <c r="K4218" s="139">
        <v>96</v>
      </c>
      <c r="L4218" s="116">
        <v>711000000</v>
      </c>
      <c r="M4218" s="132" t="s">
        <v>73</v>
      </c>
      <c r="N4218" s="11" t="s">
        <v>248</v>
      </c>
      <c r="O4218" s="133" t="s">
        <v>519</v>
      </c>
      <c r="P4218" s="123"/>
      <c r="Q4218" s="129" t="s">
        <v>378</v>
      </c>
      <c r="R4218" s="133" t="s">
        <v>379</v>
      </c>
      <c r="S4218" s="123"/>
      <c r="T4218" s="123" t="s">
        <v>51</v>
      </c>
      <c r="U4218" s="123"/>
      <c r="V4218" s="145">
        <v>158745.60000000001</v>
      </c>
      <c r="W4218" s="145">
        <v>158745.60000000001</v>
      </c>
      <c r="X4218" s="142">
        <f t="shared" si="192"/>
        <v>177795.07200000001</v>
      </c>
      <c r="Y4218" s="143" t="s">
        <v>77</v>
      </c>
      <c r="Z4218" s="140">
        <v>2016</v>
      </c>
      <c r="AA4218" s="228"/>
      <c r="AB4218" s="21" t="s">
        <v>366</v>
      </c>
      <c r="AC4218" s="196" t="s">
        <v>79</v>
      </c>
      <c r="AD4218" s="24"/>
      <c r="AE4218" s="24"/>
      <c r="AF4218" s="196" t="s">
        <v>380</v>
      </c>
      <c r="AG4218" s="24"/>
      <c r="AH4218" s="24"/>
      <c r="AI4218" s="24"/>
      <c r="AJ4218" s="24"/>
      <c r="AK4218" s="82" t="s">
        <v>525</v>
      </c>
    </row>
    <row r="4219" spans="1:37" ht="100.5" customHeight="1">
      <c r="A4219" s="118" t="s">
        <v>635</v>
      </c>
      <c r="B4219" s="133" t="s">
        <v>481</v>
      </c>
      <c r="C4219" s="133" t="s">
        <v>504</v>
      </c>
      <c r="D4219" s="133" t="s">
        <v>505</v>
      </c>
      <c r="E4219" s="133" t="s">
        <v>506</v>
      </c>
      <c r="F4219" s="133" t="s">
        <v>505</v>
      </c>
      <c r="G4219" s="133" t="s">
        <v>507</v>
      </c>
      <c r="H4219" s="133" t="s">
        <v>520</v>
      </c>
      <c r="I4219" s="133" t="s">
        <v>521</v>
      </c>
      <c r="J4219" s="133" t="s">
        <v>38</v>
      </c>
      <c r="K4219" s="139">
        <v>96</v>
      </c>
      <c r="L4219" s="116">
        <v>711000000</v>
      </c>
      <c r="M4219" s="132" t="s">
        <v>73</v>
      </c>
      <c r="N4219" s="11" t="s">
        <v>248</v>
      </c>
      <c r="O4219" s="133" t="s">
        <v>522</v>
      </c>
      <c r="P4219" s="123"/>
      <c r="Q4219" s="129" t="s">
        <v>378</v>
      </c>
      <c r="R4219" s="133" t="s">
        <v>379</v>
      </c>
      <c r="S4219" s="123"/>
      <c r="T4219" s="123" t="s">
        <v>51</v>
      </c>
      <c r="U4219" s="123"/>
      <c r="V4219" s="145">
        <v>4741163.43</v>
      </c>
      <c r="W4219" s="145">
        <v>4741163.43</v>
      </c>
      <c r="X4219" s="142">
        <f t="shared" si="192"/>
        <v>5310103.0416000001</v>
      </c>
      <c r="Y4219" s="143" t="s">
        <v>77</v>
      </c>
      <c r="Z4219" s="140">
        <v>2016</v>
      </c>
      <c r="AA4219" s="228"/>
      <c r="AB4219" s="21" t="s">
        <v>366</v>
      </c>
      <c r="AC4219" s="196" t="s">
        <v>79</v>
      </c>
      <c r="AD4219" s="24"/>
      <c r="AE4219" s="24"/>
      <c r="AF4219" s="196" t="s">
        <v>380</v>
      </c>
      <c r="AG4219" s="24"/>
      <c r="AH4219" s="24"/>
      <c r="AI4219" s="24"/>
      <c r="AJ4219" s="24"/>
      <c r="AK4219" s="82" t="s">
        <v>525</v>
      </c>
    </row>
    <row r="4220" spans="1:37" ht="100.5" customHeight="1">
      <c r="A4220" s="118" t="s">
        <v>636</v>
      </c>
      <c r="B4220" s="133" t="s">
        <v>481</v>
      </c>
      <c r="C4220" s="133" t="s">
        <v>504</v>
      </c>
      <c r="D4220" s="133" t="s">
        <v>505</v>
      </c>
      <c r="E4220" s="133" t="s">
        <v>506</v>
      </c>
      <c r="F4220" s="133" t="s">
        <v>505</v>
      </c>
      <c r="G4220" s="133" t="s">
        <v>507</v>
      </c>
      <c r="H4220" s="133" t="s">
        <v>523</v>
      </c>
      <c r="I4220" s="133" t="s">
        <v>524</v>
      </c>
      <c r="J4220" s="133" t="s">
        <v>38</v>
      </c>
      <c r="K4220" s="139">
        <v>96</v>
      </c>
      <c r="L4220" s="116">
        <v>711000000</v>
      </c>
      <c r="M4220" s="132" t="s">
        <v>73</v>
      </c>
      <c r="N4220" s="11" t="s">
        <v>248</v>
      </c>
      <c r="O4220" s="26" t="s">
        <v>73</v>
      </c>
      <c r="P4220" s="123"/>
      <c r="Q4220" s="123" t="s">
        <v>378</v>
      </c>
      <c r="R4220" s="133" t="s">
        <v>379</v>
      </c>
      <c r="S4220" s="123"/>
      <c r="T4220" s="123" t="s">
        <v>51</v>
      </c>
      <c r="U4220" s="123"/>
      <c r="V4220" s="145">
        <v>385729.6</v>
      </c>
      <c r="W4220" s="145">
        <v>385729.6</v>
      </c>
      <c r="X4220" s="146">
        <f t="shared" si="192"/>
        <v>432017.152</v>
      </c>
      <c r="Y4220" s="147" t="s">
        <v>77</v>
      </c>
      <c r="Z4220" s="123">
        <v>2016</v>
      </c>
      <c r="AA4220" s="228"/>
      <c r="AB4220" s="21" t="s">
        <v>366</v>
      </c>
      <c r="AC4220" s="196" t="s">
        <v>79</v>
      </c>
      <c r="AD4220" s="24"/>
      <c r="AE4220" s="24"/>
      <c r="AF4220" s="196" t="s">
        <v>503</v>
      </c>
      <c r="AG4220" s="24"/>
      <c r="AH4220" s="24"/>
      <c r="AI4220" s="24"/>
      <c r="AJ4220" s="24"/>
      <c r="AK4220" s="82" t="s">
        <v>525</v>
      </c>
    </row>
    <row r="4221" spans="1:37" s="550" customFormat="1" ht="100.5" customHeight="1">
      <c r="A4221" s="705" t="s">
        <v>648</v>
      </c>
      <c r="B4221" s="492" t="s">
        <v>33</v>
      </c>
      <c r="C4221" s="706" t="s">
        <v>638</v>
      </c>
      <c r="D4221" s="707" t="s">
        <v>639</v>
      </c>
      <c r="E4221" s="707" t="s">
        <v>639</v>
      </c>
      <c r="F4221" s="708" t="s">
        <v>640</v>
      </c>
      <c r="G4221" s="708" t="s">
        <v>640</v>
      </c>
      <c r="H4221" s="708" t="s">
        <v>641</v>
      </c>
      <c r="I4221" s="708" t="s">
        <v>641</v>
      </c>
      <c r="J4221" s="707" t="s">
        <v>38</v>
      </c>
      <c r="K4221" s="709">
        <v>100</v>
      </c>
      <c r="L4221" s="540">
        <v>711000000</v>
      </c>
      <c r="M4221" s="495" t="s">
        <v>73</v>
      </c>
      <c r="N4221" s="496" t="s">
        <v>248</v>
      </c>
      <c r="O4221" s="495" t="s">
        <v>73</v>
      </c>
      <c r="P4221" s="541"/>
      <c r="Q4221" s="605" t="s">
        <v>642</v>
      </c>
      <c r="R4221" s="541" t="s">
        <v>643</v>
      </c>
      <c r="S4221" s="541"/>
      <c r="T4221" s="557" t="s">
        <v>51</v>
      </c>
      <c r="U4221" s="542"/>
      <c r="V4221" s="542">
        <v>1500000</v>
      </c>
      <c r="W4221" s="542">
        <v>0</v>
      </c>
      <c r="X4221" s="542">
        <v>0</v>
      </c>
      <c r="Y4221" s="707" t="s">
        <v>77</v>
      </c>
      <c r="Z4221" s="710">
        <v>2016</v>
      </c>
      <c r="AA4221" s="711"/>
      <c r="AB4221" s="580" t="s">
        <v>126</v>
      </c>
      <c r="AC4221" s="500" t="s">
        <v>209</v>
      </c>
      <c r="AD4221" s="547"/>
      <c r="AE4221" s="547"/>
      <c r="AF4221" s="547"/>
      <c r="AG4221" s="547"/>
      <c r="AH4221" s="547"/>
      <c r="AI4221" s="547"/>
      <c r="AJ4221" s="547"/>
      <c r="AK4221" s="500" t="s">
        <v>653</v>
      </c>
    </row>
    <row r="4222" spans="1:37" ht="100.5" customHeight="1">
      <c r="A4222" s="20" t="s">
        <v>3858</v>
      </c>
      <c r="B4222" s="5" t="s">
        <v>33</v>
      </c>
      <c r="C4222" s="158" t="s">
        <v>638</v>
      </c>
      <c r="D4222" s="27" t="s">
        <v>639</v>
      </c>
      <c r="E4222" s="27" t="s">
        <v>639</v>
      </c>
      <c r="F4222" s="159" t="s">
        <v>640</v>
      </c>
      <c r="G4222" s="159" t="s">
        <v>640</v>
      </c>
      <c r="H4222" s="159" t="s">
        <v>641</v>
      </c>
      <c r="I4222" s="159" t="s">
        <v>641</v>
      </c>
      <c r="J4222" s="27" t="s">
        <v>38</v>
      </c>
      <c r="K4222" s="29">
        <v>100</v>
      </c>
      <c r="L4222" s="30">
        <v>711000000</v>
      </c>
      <c r="M4222" s="26" t="s">
        <v>73</v>
      </c>
      <c r="N4222" s="8" t="s">
        <v>1233</v>
      </c>
      <c r="O4222" s="26" t="s">
        <v>73</v>
      </c>
      <c r="P4222" s="3"/>
      <c r="Q4222" s="25" t="s">
        <v>642</v>
      </c>
      <c r="R4222" s="3" t="s">
        <v>643</v>
      </c>
      <c r="S4222" s="3"/>
      <c r="T4222" s="13" t="s">
        <v>51</v>
      </c>
      <c r="U4222" s="7"/>
      <c r="V4222" s="7">
        <v>1500000</v>
      </c>
      <c r="W4222" s="7">
        <v>1500000</v>
      </c>
      <c r="X4222" s="7">
        <f t="shared" ref="X4222" si="193">W4222*1.12</f>
        <v>1680000.0000000002</v>
      </c>
      <c r="Y4222" s="27"/>
      <c r="Z4222" s="161">
        <v>2016</v>
      </c>
      <c r="AA4222" s="429" t="s">
        <v>3831</v>
      </c>
      <c r="AB4222" s="1" t="s">
        <v>126</v>
      </c>
      <c r="AC4222" s="2" t="s">
        <v>209</v>
      </c>
      <c r="AD4222" s="24"/>
      <c r="AE4222" s="24"/>
      <c r="AF4222" s="24"/>
      <c r="AG4222" s="24"/>
      <c r="AH4222" s="24"/>
      <c r="AI4222" s="24"/>
      <c r="AJ4222" s="24"/>
      <c r="AK4222" s="82" t="s">
        <v>3859</v>
      </c>
    </row>
    <row r="4223" spans="1:37" ht="100.5" customHeight="1">
      <c r="A4223" s="118" t="s">
        <v>649</v>
      </c>
      <c r="B4223" s="5" t="s">
        <v>33</v>
      </c>
      <c r="C4223" s="27" t="s">
        <v>644</v>
      </c>
      <c r="D4223" s="27" t="s">
        <v>645</v>
      </c>
      <c r="E4223" s="27" t="s">
        <v>645</v>
      </c>
      <c r="F4223" s="27" t="s">
        <v>645</v>
      </c>
      <c r="G4223" s="27" t="s">
        <v>645</v>
      </c>
      <c r="H4223" s="27" t="s">
        <v>645</v>
      </c>
      <c r="I4223" s="27" t="s">
        <v>645</v>
      </c>
      <c r="J4223" s="5" t="s">
        <v>38</v>
      </c>
      <c r="K4223" s="29">
        <v>100</v>
      </c>
      <c r="L4223" s="5">
        <v>471010000</v>
      </c>
      <c r="M4223" s="5" t="s">
        <v>125</v>
      </c>
      <c r="N4223" s="160" t="s">
        <v>248</v>
      </c>
      <c r="O4223" s="5" t="s">
        <v>125</v>
      </c>
      <c r="P4223" s="27"/>
      <c r="Q4223" s="4" t="s">
        <v>646</v>
      </c>
      <c r="R4223" s="3" t="s">
        <v>643</v>
      </c>
      <c r="S4223" s="4"/>
      <c r="T4223" s="13" t="s">
        <v>51</v>
      </c>
      <c r="U4223" s="15"/>
      <c r="V4223" s="15">
        <v>4374083.3600000003</v>
      </c>
      <c r="W4223" s="15">
        <v>4374083.3600000003</v>
      </c>
      <c r="X4223" s="7">
        <f t="shared" si="192"/>
        <v>4898973.3632000005</v>
      </c>
      <c r="Y4223" s="71" t="s">
        <v>77</v>
      </c>
      <c r="Z4223" s="161">
        <v>2016</v>
      </c>
      <c r="AA4223" s="222"/>
      <c r="AB4223" s="1" t="s">
        <v>126</v>
      </c>
      <c r="AC4223" s="2" t="s">
        <v>647</v>
      </c>
      <c r="AD4223" s="24"/>
      <c r="AE4223" s="24"/>
      <c r="AF4223" s="24"/>
      <c r="AG4223" s="24"/>
      <c r="AH4223" s="24"/>
      <c r="AI4223" s="24"/>
      <c r="AJ4223" s="24"/>
      <c r="AK4223" s="82" t="s">
        <v>653</v>
      </c>
    </row>
    <row r="4224" spans="1:37" ht="100.5" customHeight="1">
      <c r="A4224" s="118" t="s">
        <v>650</v>
      </c>
      <c r="B4224" s="5" t="s">
        <v>33</v>
      </c>
      <c r="C4224" s="27" t="s">
        <v>644</v>
      </c>
      <c r="D4224" s="27" t="s">
        <v>645</v>
      </c>
      <c r="E4224" s="27" t="s">
        <v>645</v>
      </c>
      <c r="F4224" s="27" t="s">
        <v>645</v>
      </c>
      <c r="G4224" s="27" t="s">
        <v>645</v>
      </c>
      <c r="H4224" s="27" t="s">
        <v>645</v>
      </c>
      <c r="I4224" s="27" t="s">
        <v>645</v>
      </c>
      <c r="J4224" s="5" t="s">
        <v>38</v>
      </c>
      <c r="K4224" s="29">
        <v>100</v>
      </c>
      <c r="L4224" s="101">
        <v>311010000</v>
      </c>
      <c r="M4224" s="114" t="s">
        <v>342</v>
      </c>
      <c r="N4224" s="160" t="s">
        <v>248</v>
      </c>
      <c r="O4224" s="114" t="s">
        <v>342</v>
      </c>
      <c r="P4224" s="27"/>
      <c r="Q4224" s="4" t="s">
        <v>646</v>
      </c>
      <c r="R4224" s="3" t="s">
        <v>643</v>
      </c>
      <c r="S4224" s="4"/>
      <c r="T4224" s="13" t="s">
        <v>51</v>
      </c>
      <c r="U4224" s="15"/>
      <c r="V4224" s="15">
        <v>2608662</v>
      </c>
      <c r="W4224" s="15">
        <v>2608662</v>
      </c>
      <c r="X4224" s="7">
        <f t="shared" si="192"/>
        <v>2921701.4400000004</v>
      </c>
      <c r="Y4224" s="71" t="s">
        <v>77</v>
      </c>
      <c r="Z4224" s="161">
        <v>2016</v>
      </c>
      <c r="AA4224" s="222"/>
      <c r="AB4224" s="1" t="s">
        <v>126</v>
      </c>
      <c r="AC4224" s="2" t="s">
        <v>647</v>
      </c>
      <c r="AD4224" s="24"/>
      <c r="AE4224" s="24"/>
      <c r="AF4224" s="24"/>
      <c r="AG4224" s="24"/>
      <c r="AH4224" s="24"/>
      <c r="AI4224" s="24"/>
      <c r="AJ4224" s="24"/>
      <c r="AK4224" s="82" t="s">
        <v>653</v>
      </c>
    </row>
    <row r="4225" spans="1:39" ht="100.5" customHeight="1">
      <c r="A4225" s="118" t="s">
        <v>651</v>
      </c>
      <c r="B4225" s="5" t="s">
        <v>33</v>
      </c>
      <c r="C4225" s="27" t="s">
        <v>644</v>
      </c>
      <c r="D4225" s="27" t="s">
        <v>645</v>
      </c>
      <c r="E4225" s="27" t="s">
        <v>645</v>
      </c>
      <c r="F4225" s="27" t="s">
        <v>645</v>
      </c>
      <c r="G4225" s="27" t="s">
        <v>645</v>
      </c>
      <c r="H4225" s="27" t="s">
        <v>645</v>
      </c>
      <c r="I4225" s="27" t="s">
        <v>645</v>
      </c>
      <c r="J4225" s="5" t="s">
        <v>38</v>
      </c>
      <c r="K4225" s="29">
        <v>100</v>
      </c>
      <c r="L4225" s="5">
        <v>391010000</v>
      </c>
      <c r="M4225" s="5" t="s">
        <v>341</v>
      </c>
      <c r="N4225" s="160" t="s">
        <v>248</v>
      </c>
      <c r="O4225" s="5" t="s">
        <v>89</v>
      </c>
      <c r="P4225" s="27"/>
      <c r="Q4225" s="4" t="s">
        <v>646</v>
      </c>
      <c r="R4225" s="3" t="s">
        <v>643</v>
      </c>
      <c r="S4225" s="4"/>
      <c r="T4225" s="13" t="s">
        <v>51</v>
      </c>
      <c r="U4225" s="15"/>
      <c r="V4225" s="15">
        <v>269672.09999999998</v>
      </c>
      <c r="W4225" s="15">
        <v>269672.09999999998</v>
      </c>
      <c r="X4225" s="7">
        <f t="shared" si="192"/>
        <v>302032.75199999998</v>
      </c>
      <c r="Y4225" s="71" t="s">
        <v>77</v>
      </c>
      <c r="Z4225" s="161">
        <v>2016</v>
      </c>
      <c r="AA4225" s="222"/>
      <c r="AB4225" s="1" t="s">
        <v>126</v>
      </c>
      <c r="AC4225" s="2" t="s">
        <v>647</v>
      </c>
      <c r="AD4225" s="24"/>
      <c r="AE4225" s="24"/>
      <c r="AF4225" s="24"/>
      <c r="AG4225" s="24"/>
      <c r="AH4225" s="24"/>
      <c r="AI4225" s="24"/>
      <c r="AJ4225" s="24"/>
      <c r="AK4225" s="82" t="s">
        <v>653</v>
      </c>
    </row>
    <row r="4226" spans="1:39" ht="100.5" customHeight="1">
      <c r="A4226" s="20" t="s">
        <v>652</v>
      </c>
      <c r="B4226" s="5" t="s">
        <v>33</v>
      </c>
      <c r="C4226" s="27" t="s">
        <v>644</v>
      </c>
      <c r="D4226" s="27" t="s">
        <v>645</v>
      </c>
      <c r="E4226" s="27" t="s">
        <v>645</v>
      </c>
      <c r="F4226" s="27" t="s">
        <v>645</v>
      </c>
      <c r="G4226" s="27" t="s">
        <v>645</v>
      </c>
      <c r="H4226" s="27" t="s">
        <v>645</v>
      </c>
      <c r="I4226" s="27" t="s">
        <v>645</v>
      </c>
      <c r="J4226" s="5" t="s">
        <v>38</v>
      </c>
      <c r="K4226" s="29">
        <v>100</v>
      </c>
      <c r="L4226" s="30">
        <v>511010000</v>
      </c>
      <c r="M4226" s="5" t="s">
        <v>131</v>
      </c>
      <c r="N4226" s="160" t="s">
        <v>248</v>
      </c>
      <c r="O4226" s="5" t="s">
        <v>131</v>
      </c>
      <c r="P4226" s="27"/>
      <c r="Q4226" s="4" t="s">
        <v>646</v>
      </c>
      <c r="R4226" s="3" t="s">
        <v>643</v>
      </c>
      <c r="S4226" s="4"/>
      <c r="T4226" s="13" t="s">
        <v>51</v>
      </c>
      <c r="U4226" s="15"/>
      <c r="V4226" s="15">
        <v>3822896</v>
      </c>
      <c r="W4226" s="15">
        <v>3822896</v>
      </c>
      <c r="X4226" s="7">
        <f t="shared" si="192"/>
        <v>4281643.5200000005</v>
      </c>
      <c r="Y4226" s="71" t="s">
        <v>77</v>
      </c>
      <c r="Z4226" s="161">
        <v>2016</v>
      </c>
      <c r="AA4226" s="222"/>
      <c r="AB4226" s="1" t="s">
        <v>126</v>
      </c>
      <c r="AC4226" s="2" t="s">
        <v>647</v>
      </c>
      <c r="AD4226" s="24"/>
      <c r="AE4226" s="24"/>
      <c r="AF4226" s="24"/>
      <c r="AG4226" s="24"/>
      <c r="AH4226" s="24"/>
      <c r="AI4226" s="24"/>
      <c r="AJ4226" s="24"/>
      <c r="AK4226" s="82" t="s">
        <v>653</v>
      </c>
    </row>
    <row r="4227" spans="1:39" ht="100.5" customHeight="1">
      <c r="A4227" s="20" t="s">
        <v>679</v>
      </c>
      <c r="B4227" s="9" t="s">
        <v>33</v>
      </c>
      <c r="C4227" s="9" t="s">
        <v>663</v>
      </c>
      <c r="D4227" s="25" t="s">
        <v>664</v>
      </c>
      <c r="E4227" s="25" t="s">
        <v>665</v>
      </c>
      <c r="F4227" s="25" t="s">
        <v>664</v>
      </c>
      <c r="G4227" s="25" t="s">
        <v>665</v>
      </c>
      <c r="H4227" s="25" t="s">
        <v>666</v>
      </c>
      <c r="I4227" s="9" t="s">
        <v>667</v>
      </c>
      <c r="J4227" s="9" t="s">
        <v>38</v>
      </c>
      <c r="K4227" s="194">
        <v>100</v>
      </c>
      <c r="L4227" s="9">
        <v>431010000</v>
      </c>
      <c r="M4227" s="5" t="s">
        <v>129</v>
      </c>
      <c r="N4227" s="25" t="s">
        <v>325</v>
      </c>
      <c r="O4227" s="9" t="s">
        <v>668</v>
      </c>
      <c r="P4227" s="9"/>
      <c r="Q4227" s="9" t="s">
        <v>669</v>
      </c>
      <c r="R4227" s="9" t="s">
        <v>670</v>
      </c>
      <c r="S4227" s="9"/>
      <c r="T4227" s="13" t="s">
        <v>51</v>
      </c>
      <c r="U4227" s="15"/>
      <c r="V4227" s="195">
        <v>3471552</v>
      </c>
      <c r="W4227" s="195">
        <v>3471552</v>
      </c>
      <c r="X4227" s="195">
        <f t="shared" si="192"/>
        <v>3888138.2400000002</v>
      </c>
      <c r="Y4227" s="9" t="s">
        <v>77</v>
      </c>
      <c r="Z4227" s="9">
        <v>2016</v>
      </c>
      <c r="AA4227" s="222"/>
      <c r="AB4227" s="1" t="s">
        <v>682</v>
      </c>
      <c r="AC4227" s="2" t="s">
        <v>689</v>
      </c>
      <c r="AD4227" s="24"/>
      <c r="AE4227" s="188" t="s">
        <v>684</v>
      </c>
      <c r="AF4227" s="188">
        <v>8401110000</v>
      </c>
      <c r="AG4227" s="188" t="s">
        <v>683</v>
      </c>
      <c r="AH4227" s="188"/>
      <c r="AI4227" s="24"/>
      <c r="AJ4227" s="24"/>
      <c r="AK4227" s="82" t="s">
        <v>688</v>
      </c>
    </row>
    <row r="4228" spans="1:39" ht="100.5" customHeight="1">
      <c r="A4228" s="20" t="s">
        <v>680</v>
      </c>
      <c r="B4228" s="9" t="s">
        <v>33</v>
      </c>
      <c r="C4228" s="9" t="s">
        <v>671</v>
      </c>
      <c r="D4228" s="25" t="s">
        <v>672</v>
      </c>
      <c r="E4228" s="25" t="s">
        <v>673</v>
      </c>
      <c r="F4228" s="25" t="s">
        <v>672</v>
      </c>
      <c r="G4228" s="25" t="s">
        <v>673</v>
      </c>
      <c r="H4228" s="25" t="s">
        <v>674</v>
      </c>
      <c r="I4228" s="9" t="s">
        <v>675</v>
      </c>
      <c r="J4228" s="9" t="s">
        <v>38</v>
      </c>
      <c r="K4228" s="194">
        <v>100</v>
      </c>
      <c r="L4228" s="9">
        <v>431010000</v>
      </c>
      <c r="M4228" s="5" t="s">
        <v>129</v>
      </c>
      <c r="N4228" s="25" t="s">
        <v>325</v>
      </c>
      <c r="O4228" s="9" t="s">
        <v>676</v>
      </c>
      <c r="P4228" s="9"/>
      <c r="Q4228" s="9" t="s">
        <v>669</v>
      </c>
      <c r="R4228" s="9" t="s">
        <v>677</v>
      </c>
      <c r="S4228" s="9"/>
      <c r="T4228" s="13" t="s">
        <v>51</v>
      </c>
      <c r="U4228" s="15"/>
      <c r="V4228" s="195">
        <v>4080000</v>
      </c>
      <c r="W4228" s="195">
        <v>4080000</v>
      </c>
      <c r="X4228" s="195">
        <f t="shared" si="192"/>
        <v>4569600</v>
      </c>
      <c r="Y4228" s="9" t="s">
        <v>77</v>
      </c>
      <c r="Z4228" s="9">
        <v>2016</v>
      </c>
      <c r="AA4228" s="222"/>
      <c r="AB4228" s="1" t="s">
        <v>682</v>
      </c>
      <c r="AC4228" s="2" t="s">
        <v>647</v>
      </c>
      <c r="AD4228" s="24"/>
      <c r="AE4228" s="196" t="s">
        <v>686</v>
      </c>
      <c r="AF4228" s="196">
        <v>8401260408</v>
      </c>
      <c r="AG4228" s="196" t="s">
        <v>685</v>
      </c>
      <c r="AH4228" s="196"/>
      <c r="AI4228" s="24"/>
      <c r="AJ4228" s="24"/>
      <c r="AK4228" s="82" t="s">
        <v>688</v>
      </c>
    </row>
    <row r="4229" spans="1:39" ht="100.5" customHeight="1">
      <c r="A4229" s="20" t="s">
        <v>681</v>
      </c>
      <c r="B4229" s="9" t="s">
        <v>33</v>
      </c>
      <c r="C4229" s="9" t="s">
        <v>671</v>
      </c>
      <c r="D4229" s="25" t="s">
        <v>672</v>
      </c>
      <c r="E4229" s="25" t="s">
        <v>673</v>
      </c>
      <c r="F4229" s="25" t="s">
        <v>672</v>
      </c>
      <c r="G4229" s="25" t="s">
        <v>673</v>
      </c>
      <c r="H4229" s="25" t="s">
        <v>674</v>
      </c>
      <c r="I4229" s="9" t="s">
        <v>675</v>
      </c>
      <c r="J4229" s="9" t="s">
        <v>38</v>
      </c>
      <c r="K4229" s="194">
        <v>100</v>
      </c>
      <c r="L4229" s="9">
        <v>431010000</v>
      </c>
      <c r="M4229" s="5" t="s">
        <v>129</v>
      </c>
      <c r="N4229" s="25" t="s">
        <v>325</v>
      </c>
      <c r="O4229" s="9" t="s">
        <v>678</v>
      </c>
      <c r="P4229" s="9"/>
      <c r="Q4229" s="9" t="s">
        <v>669</v>
      </c>
      <c r="R4229" s="9" t="s">
        <v>677</v>
      </c>
      <c r="S4229" s="9"/>
      <c r="T4229" s="13" t="s">
        <v>51</v>
      </c>
      <c r="U4229" s="15"/>
      <c r="V4229" s="195">
        <v>4080000</v>
      </c>
      <c r="W4229" s="195">
        <v>4080000</v>
      </c>
      <c r="X4229" s="195">
        <f t="shared" si="192"/>
        <v>4569600</v>
      </c>
      <c r="Y4229" s="9" t="s">
        <v>77</v>
      </c>
      <c r="Z4229" s="9">
        <v>2016</v>
      </c>
      <c r="AA4229" s="222"/>
      <c r="AB4229" s="1" t="s">
        <v>682</v>
      </c>
      <c r="AC4229" s="2" t="s">
        <v>647</v>
      </c>
      <c r="AD4229" s="24"/>
      <c r="AE4229" s="196" t="s">
        <v>686</v>
      </c>
      <c r="AF4229" s="196">
        <v>8401260408</v>
      </c>
      <c r="AG4229" s="196" t="s">
        <v>687</v>
      </c>
      <c r="AH4229" s="196"/>
      <c r="AI4229" s="24"/>
      <c r="AJ4229" s="24"/>
      <c r="AK4229" s="82" t="s">
        <v>688</v>
      </c>
    </row>
    <row r="4230" spans="1:39" ht="100.5" customHeight="1">
      <c r="A4230" s="20" t="s">
        <v>701</v>
      </c>
      <c r="B4230" s="9" t="s">
        <v>33</v>
      </c>
      <c r="C4230" s="186" t="s">
        <v>702</v>
      </c>
      <c r="D4230" s="186" t="s">
        <v>703</v>
      </c>
      <c r="E4230" s="51" t="s">
        <v>704</v>
      </c>
      <c r="F4230" s="186" t="s">
        <v>703</v>
      </c>
      <c r="G4230" s="51" t="s">
        <v>704</v>
      </c>
      <c r="H4230" s="51" t="s">
        <v>705</v>
      </c>
      <c r="I4230" s="51" t="s">
        <v>706</v>
      </c>
      <c r="J4230" s="51" t="s">
        <v>38</v>
      </c>
      <c r="K4230" s="187">
        <v>100</v>
      </c>
      <c r="L4230" s="116">
        <v>711000000</v>
      </c>
      <c r="M4230" s="132" t="s">
        <v>73</v>
      </c>
      <c r="N4230" s="51" t="s">
        <v>707</v>
      </c>
      <c r="O4230" s="186" t="s">
        <v>777</v>
      </c>
      <c r="P4230" s="49"/>
      <c r="Q4230" s="55" t="s">
        <v>774</v>
      </c>
      <c r="R4230" s="186" t="s">
        <v>778</v>
      </c>
      <c r="S4230" s="49"/>
      <c r="T4230" s="13" t="s">
        <v>51</v>
      </c>
      <c r="U4230" s="70"/>
      <c r="V4230" s="66">
        <v>82407625</v>
      </c>
      <c r="W4230" s="66">
        <v>82407625</v>
      </c>
      <c r="X4230" s="66">
        <v>81086623</v>
      </c>
      <c r="Y4230" s="58" t="s">
        <v>77</v>
      </c>
      <c r="Z4230" s="9">
        <v>2016</v>
      </c>
      <c r="AA4230" s="230"/>
      <c r="AB4230" s="2" t="s">
        <v>2193</v>
      </c>
      <c r="AC4230" s="2" t="s">
        <v>340</v>
      </c>
      <c r="AD4230" s="24"/>
      <c r="AE4230" s="24"/>
      <c r="AF4230" s="196"/>
      <c r="AG4230" s="196"/>
      <c r="AH4230" s="196"/>
      <c r="AI4230" s="24"/>
      <c r="AJ4230" s="24"/>
      <c r="AK4230" s="82" t="s">
        <v>708</v>
      </c>
      <c r="AL4230" s="189"/>
      <c r="AM4230" s="189"/>
    </row>
    <row r="4231" spans="1:39" s="550" customFormat="1" ht="100.5" customHeight="1">
      <c r="A4231" s="604" t="s">
        <v>753</v>
      </c>
      <c r="B4231" s="605" t="s">
        <v>33</v>
      </c>
      <c r="C4231" s="606" t="s">
        <v>754</v>
      </c>
      <c r="D4231" s="606" t="s">
        <v>755</v>
      </c>
      <c r="E4231" s="606" t="s">
        <v>756</v>
      </c>
      <c r="F4231" s="606" t="s">
        <v>755</v>
      </c>
      <c r="G4231" s="606" t="s">
        <v>756</v>
      </c>
      <c r="H4231" s="606" t="s">
        <v>757</v>
      </c>
      <c r="I4231" s="606" t="s">
        <v>758</v>
      </c>
      <c r="J4231" s="607" t="s">
        <v>38</v>
      </c>
      <c r="K4231" s="608">
        <v>100</v>
      </c>
      <c r="L4231" s="609">
        <v>711000000</v>
      </c>
      <c r="M4231" s="610" t="s">
        <v>73</v>
      </c>
      <c r="N4231" s="567" t="s">
        <v>1233</v>
      </c>
      <c r="O4231" s="606" t="s">
        <v>271</v>
      </c>
      <c r="P4231" s="606"/>
      <c r="Q4231" s="606" t="s">
        <v>759</v>
      </c>
      <c r="R4231" s="567" t="s">
        <v>76</v>
      </c>
      <c r="S4231" s="611"/>
      <c r="T4231" s="607" t="s">
        <v>51</v>
      </c>
      <c r="U4231" s="611"/>
      <c r="V4231" s="611">
        <v>743302.87</v>
      </c>
      <c r="W4231" s="611">
        <v>0</v>
      </c>
      <c r="X4231" s="611">
        <v>0</v>
      </c>
      <c r="Y4231" s="612" t="s">
        <v>77</v>
      </c>
      <c r="Z4231" s="567">
        <v>2016</v>
      </c>
      <c r="AA4231" s="613"/>
      <c r="AB4231" s="500" t="s">
        <v>2193</v>
      </c>
      <c r="AC4231" s="500" t="s">
        <v>209</v>
      </c>
      <c r="AD4231" s="614"/>
      <c r="AE4231" s="614"/>
      <c r="AF4231" s="614"/>
      <c r="AG4231" s="614"/>
      <c r="AH4231" s="614"/>
      <c r="AI4231" s="614"/>
      <c r="AJ4231" s="614"/>
      <c r="AK4231" s="500" t="s">
        <v>760</v>
      </c>
      <c r="AL4231" s="548"/>
      <c r="AM4231" s="588"/>
    </row>
    <row r="4232" spans="1:39" s="550" customFormat="1" ht="100.5" customHeight="1">
      <c r="A4232" s="1155" t="s">
        <v>3124</v>
      </c>
      <c r="B4232" s="532" t="s">
        <v>33</v>
      </c>
      <c r="C4232" s="534" t="s">
        <v>754</v>
      </c>
      <c r="D4232" s="534" t="s">
        <v>755</v>
      </c>
      <c r="E4232" s="534" t="s">
        <v>756</v>
      </c>
      <c r="F4232" s="534" t="s">
        <v>755</v>
      </c>
      <c r="G4232" s="534" t="s">
        <v>756</v>
      </c>
      <c r="H4232" s="534" t="s">
        <v>757</v>
      </c>
      <c r="I4232" s="534" t="s">
        <v>758</v>
      </c>
      <c r="J4232" s="585" t="s">
        <v>38</v>
      </c>
      <c r="K4232" s="533">
        <v>100</v>
      </c>
      <c r="L4232" s="583">
        <v>711000000</v>
      </c>
      <c r="M4232" s="518" t="s">
        <v>73</v>
      </c>
      <c r="N4232" s="531" t="s">
        <v>2115</v>
      </c>
      <c r="O4232" s="534" t="s">
        <v>271</v>
      </c>
      <c r="P4232" s="534"/>
      <c r="Q4232" s="534" t="s">
        <v>759</v>
      </c>
      <c r="R4232" s="531" t="s">
        <v>76</v>
      </c>
      <c r="S4232" s="522"/>
      <c r="T4232" s="585" t="s">
        <v>51</v>
      </c>
      <c r="U4232" s="522"/>
      <c r="V4232" s="522">
        <v>743302.87</v>
      </c>
      <c r="W4232" s="522">
        <v>0</v>
      </c>
      <c r="X4232" s="522">
        <f>W4232*1.12</f>
        <v>0</v>
      </c>
      <c r="Y4232" s="592" t="s">
        <v>77</v>
      </c>
      <c r="Z4232" s="531">
        <v>2016</v>
      </c>
      <c r="AA4232" s="600">
        <v>11</v>
      </c>
      <c r="AB4232" s="529" t="s">
        <v>2193</v>
      </c>
      <c r="AC4232" s="529" t="s">
        <v>209</v>
      </c>
      <c r="AD4232" s="679"/>
      <c r="AE4232" s="679"/>
      <c r="AF4232" s="679"/>
      <c r="AG4232" s="679"/>
      <c r="AH4232" s="679"/>
      <c r="AI4232" s="679"/>
      <c r="AJ4232" s="679"/>
      <c r="AK4232" s="529" t="s">
        <v>3125</v>
      </c>
      <c r="AL4232" s="548"/>
      <c r="AM4232" s="588"/>
    </row>
    <row r="4233" spans="1:39" s="550" customFormat="1" ht="100.5" customHeight="1">
      <c r="A4233" s="1155" t="s">
        <v>13487</v>
      </c>
      <c r="B4233" s="532" t="s">
        <v>33</v>
      </c>
      <c r="C4233" s="534" t="s">
        <v>754</v>
      </c>
      <c r="D4233" s="534" t="s">
        <v>755</v>
      </c>
      <c r="E4233" s="534" t="s">
        <v>756</v>
      </c>
      <c r="F4233" s="534" t="s">
        <v>755</v>
      </c>
      <c r="G4233" s="534" t="s">
        <v>756</v>
      </c>
      <c r="H4233" s="534" t="s">
        <v>757</v>
      </c>
      <c r="I4233" s="534" t="s">
        <v>758</v>
      </c>
      <c r="J4233" s="585" t="s">
        <v>38</v>
      </c>
      <c r="K4233" s="533">
        <v>100</v>
      </c>
      <c r="L4233" s="583">
        <v>711000000</v>
      </c>
      <c r="M4233" s="518" t="s">
        <v>73</v>
      </c>
      <c r="N4233" s="531" t="s">
        <v>2115</v>
      </c>
      <c r="O4233" s="534" t="s">
        <v>271</v>
      </c>
      <c r="P4233" s="534"/>
      <c r="Q4233" s="534" t="s">
        <v>759</v>
      </c>
      <c r="R4233" s="531" t="s">
        <v>76</v>
      </c>
      <c r="S4233" s="522"/>
      <c r="T4233" s="585" t="s">
        <v>51</v>
      </c>
      <c r="U4233" s="522"/>
      <c r="V4233" s="522">
        <v>743302.87</v>
      </c>
      <c r="W4233" s="522">
        <v>0</v>
      </c>
      <c r="X4233" s="522">
        <f>W4233*1.12</f>
        <v>0</v>
      </c>
      <c r="Y4233" s="592" t="s">
        <v>77</v>
      </c>
      <c r="Z4233" s="531">
        <v>2016</v>
      </c>
      <c r="AA4233" s="600" t="s">
        <v>3133</v>
      </c>
      <c r="AB4233" s="529" t="s">
        <v>2193</v>
      </c>
      <c r="AC4233" s="529" t="s">
        <v>209</v>
      </c>
      <c r="AD4233" s="679"/>
      <c r="AE4233" s="679"/>
      <c r="AF4233" s="679"/>
      <c r="AG4233" s="679"/>
      <c r="AH4233" s="679"/>
      <c r="AI4233" s="679"/>
      <c r="AJ4233" s="679"/>
      <c r="AK4233" s="529" t="s">
        <v>3125</v>
      </c>
      <c r="AL4233" s="548"/>
      <c r="AM4233" s="588"/>
    </row>
    <row r="4234" spans="1:39" s="192" customFormat="1" ht="100.5" customHeight="1">
      <c r="A4234" s="20" t="s">
        <v>763</v>
      </c>
      <c r="B4234" s="25" t="s">
        <v>33</v>
      </c>
      <c r="C4234" s="133" t="s">
        <v>764</v>
      </c>
      <c r="D4234" s="133" t="s">
        <v>765</v>
      </c>
      <c r="E4234" s="133" t="s">
        <v>766</v>
      </c>
      <c r="F4234" s="133" t="s">
        <v>767</v>
      </c>
      <c r="G4234" s="133" t="s">
        <v>768</v>
      </c>
      <c r="H4234" s="133" t="s">
        <v>767</v>
      </c>
      <c r="I4234" s="133" t="s">
        <v>768</v>
      </c>
      <c r="J4234" s="110" t="s">
        <v>38</v>
      </c>
      <c r="K4234" s="113">
        <v>100</v>
      </c>
      <c r="L4234" s="134">
        <v>271034100</v>
      </c>
      <c r="M4234" s="128" t="s">
        <v>84</v>
      </c>
      <c r="N4234" s="51" t="s">
        <v>707</v>
      </c>
      <c r="O4234" s="25" t="s">
        <v>84</v>
      </c>
      <c r="P4234" s="72"/>
      <c r="Q4234" s="9" t="s">
        <v>769</v>
      </c>
      <c r="R4234" s="114" t="s">
        <v>775</v>
      </c>
      <c r="S4234" s="193"/>
      <c r="T4234" s="110" t="s">
        <v>51</v>
      </c>
      <c r="U4234" s="193"/>
      <c r="V4234" s="193">
        <v>199773.84</v>
      </c>
      <c r="W4234" s="193">
        <v>199773.84</v>
      </c>
      <c r="X4234" s="111">
        <f>W4234*1.12</f>
        <v>223746.70080000002</v>
      </c>
      <c r="Y4234" s="117" t="s">
        <v>77</v>
      </c>
      <c r="Z4234" s="114">
        <v>2016</v>
      </c>
      <c r="AA4234" s="231"/>
      <c r="AB4234" s="2" t="s">
        <v>126</v>
      </c>
      <c r="AC4234" s="21" t="s">
        <v>209</v>
      </c>
      <c r="AD4234" s="205"/>
      <c r="AE4234" s="205"/>
      <c r="AF4234" s="205"/>
      <c r="AG4234" s="205"/>
      <c r="AH4234" s="205"/>
      <c r="AI4234" s="205"/>
      <c r="AJ4234" s="205"/>
      <c r="AK4234" s="2"/>
      <c r="AL4234" s="190"/>
      <c r="AM4234" s="191"/>
    </row>
    <row r="4235" spans="1:39" ht="100.5" customHeight="1">
      <c r="A4235" s="20" t="s">
        <v>770</v>
      </c>
      <c r="B4235" s="101" t="s">
        <v>345</v>
      </c>
      <c r="C4235" s="123" t="s">
        <v>364</v>
      </c>
      <c r="D4235" s="123" t="s">
        <v>365</v>
      </c>
      <c r="E4235" s="124" t="s">
        <v>369</v>
      </c>
      <c r="F4235" s="123" t="s">
        <v>365</v>
      </c>
      <c r="G4235" s="124" t="s">
        <v>369</v>
      </c>
      <c r="H4235" s="123" t="s">
        <v>771</v>
      </c>
      <c r="I4235" s="123" t="s">
        <v>772</v>
      </c>
      <c r="J4235" s="101" t="s">
        <v>38</v>
      </c>
      <c r="K4235" s="106">
        <v>100</v>
      </c>
      <c r="L4235" s="107">
        <v>711000000</v>
      </c>
      <c r="M4235" s="108" t="s">
        <v>73</v>
      </c>
      <c r="N4235" s="51" t="s">
        <v>707</v>
      </c>
      <c r="O4235" s="26" t="s">
        <v>73</v>
      </c>
      <c r="P4235" s="120"/>
      <c r="Q4235" s="121" t="s">
        <v>817</v>
      </c>
      <c r="R4235" s="116" t="s">
        <v>357</v>
      </c>
      <c r="S4235" s="120"/>
      <c r="T4235" s="110" t="s">
        <v>51</v>
      </c>
      <c r="U4235" s="201"/>
      <c r="V4235" s="122">
        <v>14521456</v>
      </c>
      <c r="W4235" s="122">
        <v>14521456</v>
      </c>
      <c r="X4235" s="111">
        <f>W4235*1.12</f>
        <v>16264030.720000001</v>
      </c>
      <c r="Y4235" s="117" t="s">
        <v>77</v>
      </c>
      <c r="Z4235" s="112">
        <v>2016</v>
      </c>
      <c r="AA4235" s="228"/>
      <c r="AB4235" s="21" t="s">
        <v>366</v>
      </c>
      <c r="AC4235" s="21" t="s">
        <v>79</v>
      </c>
      <c r="AD4235" s="24"/>
      <c r="AE4235" s="24"/>
      <c r="AF4235" s="24"/>
      <c r="AG4235" s="82"/>
      <c r="AH4235" s="24"/>
      <c r="AI4235" s="24"/>
      <c r="AJ4235" s="24"/>
      <c r="AK4235" s="2" t="s">
        <v>773</v>
      </c>
      <c r="AL4235" s="197" t="s">
        <v>818</v>
      </c>
    </row>
    <row r="4236" spans="1:39" s="192" customFormat="1" ht="100.5" customHeight="1">
      <c r="A4236" s="20" t="s">
        <v>831</v>
      </c>
      <c r="B4236" s="5" t="s">
        <v>819</v>
      </c>
      <c r="C4236" s="5" t="s">
        <v>820</v>
      </c>
      <c r="D4236" s="5" t="s">
        <v>821</v>
      </c>
      <c r="E4236" s="5" t="s">
        <v>822</v>
      </c>
      <c r="F4236" s="5" t="s">
        <v>821</v>
      </c>
      <c r="G4236" s="5" t="s">
        <v>823</v>
      </c>
      <c r="H4236" s="5" t="s">
        <v>824</v>
      </c>
      <c r="I4236" s="5" t="s">
        <v>823</v>
      </c>
      <c r="J4236" s="5" t="s">
        <v>227</v>
      </c>
      <c r="K4236" s="10">
        <v>100</v>
      </c>
      <c r="L4236" s="4">
        <v>711000000</v>
      </c>
      <c r="M4236" s="625" t="s">
        <v>73</v>
      </c>
      <c r="N4236" s="11" t="s">
        <v>248</v>
      </c>
      <c r="O4236" s="5" t="s">
        <v>825</v>
      </c>
      <c r="P4236" s="5"/>
      <c r="Q4236" s="5" t="s">
        <v>826</v>
      </c>
      <c r="R4236" s="8" t="s">
        <v>76</v>
      </c>
      <c r="S4236" s="7"/>
      <c r="T4236" s="13" t="s">
        <v>51</v>
      </c>
      <c r="U4236" s="7"/>
      <c r="V4236" s="7">
        <v>24800000</v>
      </c>
      <c r="W4236" s="7">
        <v>24800000</v>
      </c>
      <c r="X4236" s="7">
        <v>27776000</v>
      </c>
      <c r="Y4236" s="71" t="s">
        <v>77</v>
      </c>
      <c r="Z4236" s="8">
        <v>2016</v>
      </c>
      <c r="AA4236" s="223"/>
      <c r="AB4236" s="2" t="s">
        <v>2193</v>
      </c>
      <c r="AC4236" s="2"/>
      <c r="AD4236" s="205"/>
      <c r="AE4236" s="2" t="s">
        <v>827</v>
      </c>
      <c r="AF4236" s="205"/>
      <c r="AG4236" s="205"/>
      <c r="AH4236" s="205"/>
      <c r="AI4236" s="205"/>
      <c r="AJ4236" s="205"/>
      <c r="AK4236" s="2" t="s">
        <v>828</v>
      </c>
      <c r="AL4236" s="206"/>
    </row>
    <row r="4237" spans="1:39" s="192" customFormat="1" ht="100.5" customHeight="1">
      <c r="A4237" s="20" t="s">
        <v>832</v>
      </c>
      <c r="B4237" s="5" t="s">
        <v>819</v>
      </c>
      <c r="C4237" s="5" t="s">
        <v>820</v>
      </c>
      <c r="D4237" s="5" t="s">
        <v>821</v>
      </c>
      <c r="E4237" s="5" t="s">
        <v>822</v>
      </c>
      <c r="F4237" s="5" t="s">
        <v>821</v>
      </c>
      <c r="G4237" s="5" t="s">
        <v>829</v>
      </c>
      <c r="H4237" s="5" t="s">
        <v>830</v>
      </c>
      <c r="I4237" s="5" t="s">
        <v>829</v>
      </c>
      <c r="J4237" s="5" t="s">
        <v>227</v>
      </c>
      <c r="K4237" s="5">
        <v>100</v>
      </c>
      <c r="L4237" s="4">
        <v>711000000</v>
      </c>
      <c r="M4237" s="625" t="s">
        <v>73</v>
      </c>
      <c r="N4237" s="11" t="s">
        <v>248</v>
      </c>
      <c r="O4237" s="5" t="s">
        <v>825</v>
      </c>
      <c r="P4237" s="5"/>
      <c r="Q4237" s="5" t="s">
        <v>826</v>
      </c>
      <c r="R4237" s="8" t="s">
        <v>76</v>
      </c>
      <c r="S4237" s="7"/>
      <c r="T4237" s="13" t="s">
        <v>51</v>
      </c>
      <c r="U4237" s="7"/>
      <c r="V4237" s="7">
        <v>29000000</v>
      </c>
      <c r="W4237" s="7">
        <v>29000000</v>
      </c>
      <c r="X4237" s="7">
        <v>32480000</v>
      </c>
      <c r="Y4237" s="5" t="s">
        <v>77</v>
      </c>
      <c r="Z4237" s="8">
        <v>2016</v>
      </c>
      <c r="AA4237" s="223"/>
      <c r="AB4237" s="2" t="s">
        <v>2193</v>
      </c>
      <c r="AC4237" s="2"/>
      <c r="AD4237" s="205"/>
      <c r="AE4237" s="2" t="s">
        <v>827</v>
      </c>
      <c r="AF4237" s="205"/>
      <c r="AG4237" s="205"/>
      <c r="AH4237" s="205"/>
      <c r="AI4237" s="205"/>
      <c r="AJ4237" s="205"/>
      <c r="AK4237" s="2" t="s">
        <v>828</v>
      </c>
      <c r="AL4237" s="206"/>
    </row>
    <row r="4238" spans="1:39" s="192" customFormat="1" ht="100.5" customHeight="1">
      <c r="A4238" s="20" t="s">
        <v>833</v>
      </c>
      <c r="B4238" s="5" t="s">
        <v>819</v>
      </c>
      <c r="C4238" s="5" t="s">
        <v>836</v>
      </c>
      <c r="D4238" s="207" t="s">
        <v>837</v>
      </c>
      <c r="E4238" s="207" t="s">
        <v>838</v>
      </c>
      <c r="F4238" s="207" t="s">
        <v>837</v>
      </c>
      <c r="G4238" s="207" t="s">
        <v>838</v>
      </c>
      <c r="H4238" s="11" t="s">
        <v>839</v>
      </c>
      <c r="I4238" s="11" t="s">
        <v>840</v>
      </c>
      <c r="J4238" s="208" t="s">
        <v>38</v>
      </c>
      <c r="K4238" s="11">
        <v>100</v>
      </c>
      <c r="L4238" s="5">
        <v>511010000</v>
      </c>
      <c r="M4238" s="5" t="s">
        <v>87</v>
      </c>
      <c r="N4238" s="51" t="s">
        <v>841</v>
      </c>
      <c r="O4238" s="5" t="s">
        <v>87</v>
      </c>
      <c r="P4238" s="209"/>
      <c r="Q4238" s="13" t="s">
        <v>842</v>
      </c>
      <c r="R4238" s="50" t="s">
        <v>843</v>
      </c>
      <c r="S4238" s="209"/>
      <c r="T4238" s="208" t="s">
        <v>51</v>
      </c>
      <c r="U4238" s="70"/>
      <c r="V4238" s="210">
        <v>750000</v>
      </c>
      <c r="W4238" s="210">
        <v>750000</v>
      </c>
      <c r="X4238" s="7">
        <f>W4238*1.12</f>
        <v>840000.00000000012</v>
      </c>
      <c r="Y4238" s="19" t="s">
        <v>77</v>
      </c>
      <c r="Z4238" s="3">
        <v>2016</v>
      </c>
      <c r="AA4238" s="232"/>
      <c r="AB4238" s="1" t="s">
        <v>844</v>
      </c>
      <c r="AC4238" s="211" t="s">
        <v>209</v>
      </c>
      <c r="AD4238" s="196"/>
      <c r="AE4238" s="1"/>
      <c r="AF4238" s="196"/>
      <c r="AG4238" s="212" t="s">
        <v>845</v>
      </c>
      <c r="AH4238" s="205"/>
      <c r="AI4238" s="205"/>
      <c r="AJ4238" s="205"/>
      <c r="AK4238" s="2" t="s">
        <v>846</v>
      </c>
      <c r="AL4238" s="206"/>
    </row>
    <row r="4239" spans="1:39" s="550" customFormat="1" ht="100.5" customHeight="1">
      <c r="A4239" s="604" t="s">
        <v>834</v>
      </c>
      <c r="B4239" s="492" t="s">
        <v>819</v>
      </c>
      <c r="C4239" s="966" t="s">
        <v>847</v>
      </c>
      <c r="D4239" s="966" t="s">
        <v>848</v>
      </c>
      <c r="E4239" s="519" t="s">
        <v>849</v>
      </c>
      <c r="F4239" s="519" t="s">
        <v>848</v>
      </c>
      <c r="G4239" s="519" t="s">
        <v>849</v>
      </c>
      <c r="H4239" s="519" t="s">
        <v>850</v>
      </c>
      <c r="I4239" s="519" t="s">
        <v>851</v>
      </c>
      <c r="J4239" s="557" t="s">
        <v>38</v>
      </c>
      <c r="K4239" s="681">
        <v>100</v>
      </c>
      <c r="L4239" s="967">
        <v>751000000</v>
      </c>
      <c r="M4239" s="606" t="s">
        <v>83</v>
      </c>
      <c r="N4239" s="567" t="s">
        <v>761</v>
      </c>
      <c r="O4239" s="605" t="s">
        <v>855</v>
      </c>
      <c r="P4239" s="605"/>
      <c r="Q4239" s="605" t="s">
        <v>860</v>
      </c>
      <c r="R4239" s="519" t="s">
        <v>854</v>
      </c>
      <c r="S4239" s="968"/>
      <c r="T4239" s="557" t="s">
        <v>51</v>
      </c>
      <c r="U4239" s="968"/>
      <c r="V4239" s="968">
        <v>1850000</v>
      </c>
      <c r="W4239" s="968">
        <v>0</v>
      </c>
      <c r="X4239" s="542">
        <v>0</v>
      </c>
      <c r="Y4239" s="700" t="s">
        <v>77</v>
      </c>
      <c r="Z4239" s="541">
        <v>2016</v>
      </c>
      <c r="AA4239" s="969"/>
      <c r="AB4239" s="580" t="s">
        <v>682</v>
      </c>
      <c r="AC4239" s="545" t="s">
        <v>209</v>
      </c>
      <c r="AD4239" s="614"/>
      <c r="AE4239" s="500"/>
      <c r="AF4239" s="614"/>
      <c r="AG4239" s="614"/>
      <c r="AH4239" s="614"/>
      <c r="AI4239" s="614"/>
      <c r="AJ4239" s="614"/>
      <c r="AK4239" s="500" t="s">
        <v>856</v>
      </c>
      <c r="AL4239" s="970"/>
    </row>
    <row r="4240" spans="1:39" s="192" customFormat="1" ht="100.5" customHeight="1">
      <c r="A4240" s="974" t="s">
        <v>4506</v>
      </c>
      <c r="B4240" s="745" t="s">
        <v>819</v>
      </c>
      <c r="C4240" s="72" t="s">
        <v>847</v>
      </c>
      <c r="D4240" s="72" t="s">
        <v>848</v>
      </c>
      <c r="E4240" s="73" t="s">
        <v>849</v>
      </c>
      <c r="F4240" s="73" t="s">
        <v>848</v>
      </c>
      <c r="G4240" s="73" t="s">
        <v>849</v>
      </c>
      <c r="H4240" s="73" t="s">
        <v>850</v>
      </c>
      <c r="I4240" s="73" t="s">
        <v>851</v>
      </c>
      <c r="J4240" s="779" t="s">
        <v>38</v>
      </c>
      <c r="K4240" s="919">
        <v>100</v>
      </c>
      <c r="L4240" s="762">
        <v>751000000</v>
      </c>
      <c r="M4240" s="745" t="s">
        <v>83</v>
      </c>
      <c r="N4240" s="723" t="s">
        <v>761</v>
      </c>
      <c r="O4240" s="764" t="s">
        <v>855</v>
      </c>
      <c r="P4240" s="971"/>
      <c r="Q4240" s="764" t="s">
        <v>4507</v>
      </c>
      <c r="R4240" s="73" t="s">
        <v>854</v>
      </c>
      <c r="S4240" s="193"/>
      <c r="T4240" s="763" t="s">
        <v>51</v>
      </c>
      <c r="U4240" s="193"/>
      <c r="V4240" s="193">
        <v>2150000</v>
      </c>
      <c r="W4240" s="193">
        <v>2150000</v>
      </c>
      <c r="X4240" s="765">
        <f t="shared" ref="X4240" si="194">W4240*1.12</f>
        <v>2408000</v>
      </c>
      <c r="Y4240" s="766"/>
      <c r="Z4240" s="747">
        <v>2016</v>
      </c>
      <c r="AA4240" s="400" t="s">
        <v>4508</v>
      </c>
      <c r="AB4240" s="874" t="s">
        <v>682</v>
      </c>
      <c r="AC4240" s="795" t="s">
        <v>209</v>
      </c>
      <c r="AD4240" s="972">
        <v>7211900600</v>
      </c>
      <c r="AE4240" s="972" t="s">
        <v>4509</v>
      </c>
      <c r="AF4240" s="972" t="s">
        <v>4510</v>
      </c>
      <c r="AG4240" s="972" t="s">
        <v>4511</v>
      </c>
      <c r="AH4240" s="972"/>
      <c r="AI4240" s="972"/>
      <c r="AJ4240" s="810"/>
      <c r="AK4240" s="756" t="s">
        <v>4512</v>
      </c>
      <c r="AL4240" s="206"/>
    </row>
    <row r="4241" spans="1:39" s="550" customFormat="1" ht="100.5" customHeight="1">
      <c r="A4241" s="604" t="s">
        <v>835</v>
      </c>
      <c r="B4241" s="492" t="s">
        <v>819</v>
      </c>
      <c r="C4241" s="966" t="s">
        <v>847</v>
      </c>
      <c r="D4241" s="966" t="s">
        <v>848</v>
      </c>
      <c r="E4241" s="605" t="s">
        <v>849</v>
      </c>
      <c r="F4241" s="605" t="s">
        <v>848</v>
      </c>
      <c r="G4241" s="605" t="s">
        <v>849</v>
      </c>
      <c r="H4241" s="605" t="s">
        <v>852</v>
      </c>
      <c r="I4241" s="605" t="s">
        <v>853</v>
      </c>
      <c r="J4241" s="557" t="s">
        <v>38</v>
      </c>
      <c r="K4241" s="681">
        <v>100</v>
      </c>
      <c r="L4241" s="967">
        <v>751000000</v>
      </c>
      <c r="M4241" s="606" t="s">
        <v>83</v>
      </c>
      <c r="N4241" s="567" t="s">
        <v>761</v>
      </c>
      <c r="O4241" s="605" t="s">
        <v>855</v>
      </c>
      <c r="P4241" s="605"/>
      <c r="Q4241" s="605" t="s">
        <v>860</v>
      </c>
      <c r="R4241" s="519" t="s">
        <v>854</v>
      </c>
      <c r="S4241" s="968"/>
      <c r="T4241" s="557" t="s">
        <v>51</v>
      </c>
      <c r="U4241" s="968"/>
      <c r="V4241" s="968">
        <v>1800000</v>
      </c>
      <c r="W4241" s="968">
        <v>0</v>
      </c>
      <c r="X4241" s="542">
        <v>0</v>
      </c>
      <c r="Y4241" s="700" t="s">
        <v>77</v>
      </c>
      <c r="Z4241" s="541">
        <v>2016</v>
      </c>
      <c r="AA4241" s="969"/>
      <c r="AB4241" s="580" t="s">
        <v>682</v>
      </c>
      <c r="AC4241" s="545" t="s">
        <v>209</v>
      </c>
      <c r="AD4241" s="614"/>
      <c r="AE4241" s="500"/>
      <c r="AF4241" s="614"/>
      <c r="AG4241" s="614"/>
      <c r="AH4241" s="614"/>
      <c r="AI4241" s="614"/>
      <c r="AJ4241" s="614"/>
      <c r="AK4241" s="500" t="s">
        <v>856</v>
      </c>
      <c r="AL4241" s="970"/>
    </row>
    <row r="4242" spans="1:39" s="192" customFormat="1" ht="100.5" customHeight="1">
      <c r="A4242" s="974" t="s">
        <v>4513</v>
      </c>
      <c r="B4242" s="745" t="s">
        <v>819</v>
      </c>
      <c r="C4242" s="72" t="s">
        <v>847</v>
      </c>
      <c r="D4242" s="72" t="s">
        <v>848</v>
      </c>
      <c r="E4242" s="764" t="s">
        <v>849</v>
      </c>
      <c r="F4242" s="764" t="s">
        <v>848</v>
      </c>
      <c r="G4242" s="764" t="s">
        <v>849</v>
      </c>
      <c r="H4242" s="764" t="s">
        <v>852</v>
      </c>
      <c r="I4242" s="764" t="s">
        <v>853</v>
      </c>
      <c r="J4242" s="779" t="s">
        <v>38</v>
      </c>
      <c r="K4242" s="919">
        <v>100</v>
      </c>
      <c r="L4242" s="762">
        <v>751000000</v>
      </c>
      <c r="M4242" s="745" t="s">
        <v>83</v>
      </c>
      <c r="N4242" s="723" t="s">
        <v>761</v>
      </c>
      <c r="O4242" s="764" t="s">
        <v>855</v>
      </c>
      <c r="P4242" s="971"/>
      <c r="Q4242" s="764" t="s">
        <v>4507</v>
      </c>
      <c r="R4242" s="73" t="s">
        <v>854</v>
      </c>
      <c r="S4242" s="193"/>
      <c r="T4242" s="763" t="s">
        <v>51</v>
      </c>
      <c r="U4242" s="193"/>
      <c r="V4242" s="193">
        <v>2100000</v>
      </c>
      <c r="W4242" s="193">
        <v>2100000</v>
      </c>
      <c r="X4242" s="765">
        <f t="shared" ref="X4242" si="195">W4242*1.12</f>
        <v>2352000</v>
      </c>
      <c r="Y4242" s="766"/>
      <c r="Z4242" s="747">
        <v>2016</v>
      </c>
      <c r="AA4242" s="400" t="s">
        <v>4508</v>
      </c>
      <c r="AB4242" s="874" t="s">
        <v>682</v>
      </c>
      <c r="AC4242" s="795" t="s">
        <v>209</v>
      </c>
      <c r="AD4242" s="973">
        <v>7211900600</v>
      </c>
      <c r="AE4242" s="874" t="s">
        <v>4509</v>
      </c>
      <c r="AF4242" s="973" t="s">
        <v>4510</v>
      </c>
      <c r="AG4242" s="756" t="s">
        <v>4514</v>
      </c>
      <c r="AH4242" s="973"/>
      <c r="AI4242" s="756"/>
      <c r="AJ4242" s="810"/>
      <c r="AK4242" s="756" t="s">
        <v>4512</v>
      </c>
      <c r="AL4242" s="206"/>
    </row>
    <row r="4243" spans="1:39" s="192" customFormat="1" ht="100.5" customHeight="1">
      <c r="A4243" s="74" t="s">
        <v>1243</v>
      </c>
      <c r="B4243" s="25" t="s">
        <v>1244</v>
      </c>
      <c r="C4243" s="25" t="s">
        <v>132</v>
      </c>
      <c r="D4243" s="25" t="s">
        <v>133</v>
      </c>
      <c r="E4243" s="25" t="s">
        <v>133</v>
      </c>
      <c r="F4243" s="25" t="s">
        <v>133</v>
      </c>
      <c r="G4243" s="25" t="s">
        <v>133</v>
      </c>
      <c r="H4243" s="8" t="s">
        <v>134</v>
      </c>
      <c r="I4243" s="8" t="s">
        <v>135</v>
      </c>
      <c r="J4243" s="25" t="s">
        <v>38</v>
      </c>
      <c r="K4243" s="10">
        <v>100</v>
      </c>
      <c r="L4243" s="5">
        <v>471010000</v>
      </c>
      <c r="M4243" s="26" t="s">
        <v>125</v>
      </c>
      <c r="N4243" s="25" t="s">
        <v>761</v>
      </c>
      <c r="O4243" s="25" t="s">
        <v>136</v>
      </c>
      <c r="P4243" s="25"/>
      <c r="Q4243" s="25" t="s">
        <v>1245</v>
      </c>
      <c r="R4243" s="8" t="s">
        <v>357</v>
      </c>
      <c r="S4243" s="25"/>
      <c r="T4243" s="13" t="s">
        <v>51</v>
      </c>
      <c r="U4243" s="25"/>
      <c r="V4243" s="15">
        <v>3179372.7</v>
      </c>
      <c r="W4243" s="15">
        <v>3179372.7</v>
      </c>
      <c r="X4243" s="7">
        <f>W4243*1.12</f>
        <v>3560897.4240000006</v>
      </c>
      <c r="Y4243" s="25" t="s">
        <v>40</v>
      </c>
      <c r="Z4243" s="161">
        <v>2016</v>
      </c>
      <c r="AA4243" s="7"/>
      <c r="AB4243" s="2" t="s">
        <v>126</v>
      </c>
      <c r="AC4243" s="2" t="s">
        <v>67</v>
      </c>
      <c r="AD4243" s="2"/>
      <c r="AE4243" s="2" t="s">
        <v>123</v>
      </c>
      <c r="AF4243" s="2"/>
      <c r="AG4243" s="2"/>
      <c r="AH4243" s="2"/>
      <c r="AI4243" s="2"/>
      <c r="AJ4243" s="2"/>
      <c r="AK4243" s="2"/>
      <c r="AL4243" s="99"/>
      <c r="AM4243" s="99"/>
    </row>
    <row r="4244" spans="1:39" s="192" customFormat="1" ht="100.5" customHeight="1">
      <c r="A4244" s="74" t="s">
        <v>1246</v>
      </c>
      <c r="B4244" s="25" t="s">
        <v>1244</v>
      </c>
      <c r="C4244" s="25" t="s">
        <v>132</v>
      </c>
      <c r="D4244" s="25" t="s">
        <v>133</v>
      </c>
      <c r="E4244" s="25" t="s">
        <v>133</v>
      </c>
      <c r="F4244" s="25" t="s">
        <v>133</v>
      </c>
      <c r="G4244" s="25" t="s">
        <v>133</v>
      </c>
      <c r="H4244" s="8" t="s">
        <v>134</v>
      </c>
      <c r="I4244" s="8" t="s">
        <v>135</v>
      </c>
      <c r="J4244" s="25" t="s">
        <v>38</v>
      </c>
      <c r="K4244" s="10">
        <v>100</v>
      </c>
      <c r="L4244" s="5">
        <v>471010000</v>
      </c>
      <c r="M4244" s="26" t="s">
        <v>125</v>
      </c>
      <c r="N4244" s="25" t="s">
        <v>761</v>
      </c>
      <c r="O4244" s="25" t="s">
        <v>137</v>
      </c>
      <c r="P4244" s="25"/>
      <c r="Q4244" s="25" t="s">
        <v>1245</v>
      </c>
      <c r="R4244" s="8" t="s">
        <v>357</v>
      </c>
      <c r="S4244" s="25"/>
      <c r="T4244" s="13" t="s">
        <v>51</v>
      </c>
      <c r="U4244" s="25"/>
      <c r="V4244" s="15">
        <v>17996304.360000007</v>
      </c>
      <c r="W4244" s="15">
        <v>17996304.360000007</v>
      </c>
      <c r="X4244" s="7">
        <f t="shared" ref="X4244:X4307" si="196">W4244*1.12</f>
        <v>20155860.883200008</v>
      </c>
      <c r="Y4244" s="25" t="s">
        <v>40</v>
      </c>
      <c r="Z4244" s="161">
        <v>2016</v>
      </c>
      <c r="AA4244" s="7"/>
      <c r="AB4244" s="2" t="s">
        <v>126</v>
      </c>
      <c r="AC4244" s="2" t="s">
        <v>67</v>
      </c>
      <c r="AD4244" s="2"/>
      <c r="AE4244" s="2" t="s">
        <v>123</v>
      </c>
      <c r="AF4244" s="2"/>
      <c r="AG4244" s="2"/>
      <c r="AH4244" s="2"/>
      <c r="AI4244" s="2"/>
      <c r="AJ4244" s="2"/>
      <c r="AK4244" s="2"/>
      <c r="AL4244" s="99"/>
      <c r="AM4244" s="99"/>
    </row>
    <row r="4245" spans="1:39" s="192" customFormat="1" ht="100.5" customHeight="1">
      <c r="A4245" s="74" t="s">
        <v>1247</v>
      </c>
      <c r="B4245" s="25" t="s">
        <v>1244</v>
      </c>
      <c r="C4245" s="25" t="s">
        <v>132</v>
      </c>
      <c r="D4245" s="25" t="s">
        <v>133</v>
      </c>
      <c r="E4245" s="25" t="s">
        <v>133</v>
      </c>
      <c r="F4245" s="25" t="s">
        <v>133</v>
      </c>
      <c r="G4245" s="25" t="s">
        <v>133</v>
      </c>
      <c r="H4245" s="8" t="s">
        <v>134</v>
      </c>
      <c r="I4245" s="8" t="s">
        <v>135</v>
      </c>
      <c r="J4245" s="25" t="s">
        <v>38</v>
      </c>
      <c r="K4245" s="10">
        <v>100</v>
      </c>
      <c r="L4245" s="5">
        <v>471010000</v>
      </c>
      <c r="M4245" s="26" t="s">
        <v>125</v>
      </c>
      <c r="N4245" s="25" t="s">
        <v>761</v>
      </c>
      <c r="O4245" s="25" t="s">
        <v>138</v>
      </c>
      <c r="P4245" s="25"/>
      <c r="Q4245" s="25" t="s">
        <v>1245</v>
      </c>
      <c r="R4245" s="8" t="s">
        <v>357</v>
      </c>
      <c r="S4245" s="25"/>
      <c r="T4245" s="13" t="s">
        <v>51</v>
      </c>
      <c r="U4245" s="25"/>
      <c r="V4245" s="15">
        <v>9081311.8699999992</v>
      </c>
      <c r="W4245" s="15">
        <v>9081311.8699999992</v>
      </c>
      <c r="X4245" s="7">
        <f t="shared" si="196"/>
        <v>10171069.294400001</v>
      </c>
      <c r="Y4245" s="25" t="s">
        <v>40</v>
      </c>
      <c r="Z4245" s="161">
        <v>2016</v>
      </c>
      <c r="AA4245" s="7"/>
      <c r="AB4245" s="2" t="s">
        <v>126</v>
      </c>
      <c r="AC4245" s="2" t="s">
        <v>67</v>
      </c>
      <c r="AD4245" s="2"/>
      <c r="AE4245" s="2" t="s">
        <v>123</v>
      </c>
      <c r="AF4245" s="2"/>
      <c r="AG4245" s="2"/>
      <c r="AH4245" s="2"/>
      <c r="AI4245" s="2"/>
      <c r="AJ4245" s="2"/>
      <c r="AK4245" s="2"/>
      <c r="AL4245" s="99"/>
      <c r="AM4245" s="99"/>
    </row>
    <row r="4246" spans="1:39" s="192" customFormat="1" ht="100.5" customHeight="1">
      <c r="A4246" s="74" t="s">
        <v>1248</v>
      </c>
      <c r="B4246" s="25" t="s">
        <v>1244</v>
      </c>
      <c r="C4246" s="25" t="s">
        <v>132</v>
      </c>
      <c r="D4246" s="25" t="s">
        <v>133</v>
      </c>
      <c r="E4246" s="25" t="s">
        <v>133</v>
      </c>
      <c r="F4246" s="25" t="s">
        <v>133</v>
      </c>
      <c r="G4246" s="25" t="s">
        <v>133</v>
      </c>
      <c r="H4246" s="8" t="s">
        <v>134</v>
      </c>
      <c r="I4246" s="8" t="s">
        <v>135</v>
      </c>
      <c r="J4246" s="25" t="s">
        <v>38</v>
      </c>
      <c r="K4246" s="10">
        <v>100</v>
      </c>
      <c r="L4246" s="95">
        <v>231010000</v>
      </c>
      <c r="M4246" s="5" t="s">
        <v>128</v>
      </c>
      <c r="N4246" s="25" t="s">
        <v>761</v>
      </c>
      <c r="O4246" s="26" t="s">
        <v>128</v>
      </c>
      <c r="P4246" s="25"/>
      <c r="Q4246" s="25" t="s">
        <v>1245</v>
      </c>
      <c r="R4246" s="8" t="s">
        <v>357</v>
      </c>
      <c r="S4246" s="25"/>
      <c r="T4246" s="13" t="s">
        <v>51</v>
      </c>
      <c r="U4246" s="25"/>
      <c r="V4246" s="15">
        <v>82987969.5</v>
      </c>
      <c r="W4246" s="15">
        <v>82987969.5</v>
      </c>
      <c r="X4246" s="7">
        <f t="shared" si="196"/>
        <v>92946525.840000004</v>
      </c>
      <c r="Y4246" s="25" t="s">
        <v>40</v>
      </c>
      <c r="Z4246" s="161">
        <v>2016</v>
      </c>
      <c r="AA4246" s="7"/>
      <c r="AB4246" s="2" t="s">
        <v>126</v>
      </c>
      <c r="AC4246" s="2" t="s">
        <v>67</v>
      </c>
      <c r="AD4246" s="2"/>
      <c r="AE4246" s="2" t="s">
        <v>123</v>
      </c>
      <c r="AF4246" s="2"/>
      <c r="AG4246" s="2"/>
      <c r="AH4246" s="2"/>
      <c r="AI4246" s="2"/>
      <c r="AJ4246" s="2"/>
      <c r="AK4246" s="2"/>
      <c r="AL4246" s="99"/>
      <c r="AM4246" s="99"/>
    </row>
    <row r="4247" spans="1:39" s="192" customFormat="1" ht="100.5" customHeight="1">
      <c r="A4247" s="74" t="s">
        <v>1249</v>
      </c>
      <c r="B4247" s="25" t="s">
        <v>1244</v>
      </c>
      <c r="C4247" s="25" t="s">
        <v>132</v>
      </c>
      <c r="D4247" s="25" t="s">
        <v>133</v>
      </c>
      <c r="E4247" s="25" t="s">
        <v>133</v>
      </c>
      <c r="F4247" s="25" t="s">
        <v>133</v>
      </c>
      <c r="G4247" s="25" t="s">
        <v>133</v>
      </c>
      <c r="H4247" s="8" t="s">
        <v>134</v>
      </c>
      <c r="I4247" s="8" t="s">
        <v>135</v>
      </c>
      <c r="J4247" s="25" t="s">
        <v>38</v>
      </c>
      <c r="K4247" s="10">
        <v>100</v>
      </c>
      <c r="L4247" s="95">
        <v>231010000</v>
      </c>
      <c r="M4247" s="5" t="s">
        <v>128</v>
      </c>
      <c r="N4247" s="25" t="s">
        <v>761</v>
      </c>
      <c r="O4247" s="25" t="s">
        <v>141</v>
      </c>
      <c r="P4247" s="25"/>
      <c r="Q4247" s="25" t="s">
        <v>1245</v>
      </c>
      <c r="R4247" s="8" t="s">
        <v>357</v>
      </c>
      <c r="S4247" s="25"/>
      <c r="T4247" s="13" t="s">
        <v>51</v>
      </c>
      <c r="U4247" s="25"/>
      <c r="V4247" s="15">
        <v>9100252.0000000019</v>
      </c>
      <c r="W4247" s="15">
        <v>9100252.0000000019</v>
      </c>
      <c r="X4247" s="7">
        <f t="shared" si="196"/>
        <v>10192282.240000004</v>
      </c>
      <c r="Y4247" s="25" t="s">
        <v>40</v>
      </c>
      <c r="Z4247" s="161">
        <v>2016</v>
      </c>
      <c r="AA4247" s="7"/>
      <c r="AB4247" s="2" t="s">
        <v>126</v>
      </c>
      <c r="AC4247" s="2" t="s">
        <v>67</v>
      </c>
      <c r="AD4247" s="2"/>
      <c r="AE4247" s="2" t="s">
        <v>123</v>
      </c>
      <c r="AF4247" s="2"/>
      <c r="AG4247" s="2"/>
      <c r="AH4247" s="2"/>
      <c r="AI4247" s="2"/>
      <c r="AJ4247" s="2"/>
      <c r="AK4247" s="2"/>
      <c r="AL4247" s="99"/>
      <c r="AM4247" s="99"/>
    </row>
    <row r="4248" spans="1:39" s="192" customFormat="1" ht="100.5" customHeight="1">
      <c r="A4248" s="74" t="s">
        <v>1250</v>
      </c>
      <c r="B4248" s="25" t="s">
        <v>1244</v>
      </c>
      <c r="C4248" s="25" t="s">
        <v>132</v>
      </c>
      <c r="D4248" s="25" t="s">
        <v>133</v>
      </c>
      <c r="E4248" s="25" t="s">
        <v>133</v>
      </c>
      <c r="F4248" s="25" t="s">
        <v>133</v>
      </c>
      <c r="G4248" s="25" t="s">
        <v>133</v>
      </c>
      <c r="H4248" s="8" t="s">
        <v>134</v>
      </c>
      <c r="I4248" s="8" t="s">
        <v>135</v>
      </c>
      <c r="J4248" s="25" t="s">
        <v>38</v>
      </c>
      <c r="K4248" s="10">
        <v>100</v>
      </c>
      <c r="L4248" s="95">
        <v>231010000</v>
      </c>
      <c r="M4248" s="5" t="s">
        <v>128</v>
      </c>
      <c r="N4248" s="25" t="s">
        <v>761</v>
      </c>
      <c r="O4248" s="25" t="s">
        <v>142</v>
      </c>
      <c r="P4248" s="25"/>
      <c r="Q4248" s="25" t="s">
        <v>1245</v>
      </c>
      <c r="R4248" s="8" t="s">
        <v>357</v>
      </c>
      <c r="S4248" s="25"/>
      <c r="T4248" s="13" t="s">
        <v>51</v>
      </c>
      <c r="U4248" s="25"/>
      <c r="V4248" s="15">
        <v>9758173.0100000054</v>
      </c>
      <c r="W4248" s="15">
        <v>9758173.0100000054</v>
      </c>
      <c r="X4248" s="7">
        <f t="shared" si="196"/>
        <v>10929153.771200007</v>
      </c>
      <c r="Y4248" s="25" t="s">
        <v>40</v>
      </c>
      <c r="Z4248" s="161">
        <v>2016</v>
      </c>
      <c r="AA4248" s="7"/>
      <c r="AB4248" s="2" t="s">
        <v>126</v>
      </c>
      <c r="AC4248" s="2" t="s">
        <v>67</v>
      </c>
      <c r="AD4248" s="2"/>
      <c r="AE4248" s="2" t="s">
        <v>123</v>
      </c>
      <c r="AF4248" s="2"/>
      <c r="AG4248" s="2"/>
      <c r="AH4248" s="2"/>
      <c r="AI4248" s="2"/>
      <c r="AJ4248" s="2"/>
      <c r="AK4248" s="2"/>
      <c r="AL4248" s="99"/>
      <c r="AM4248" s="99"/>
    </row>
    <row r="4249" spans="1:39" s="192" customFormat="1" ht="100.5" customHeight="1">
      <c r="A4249" s="74" t="s">
        <v>1251</v>
      </c>
      <c r="B4249" s="25" t="s">
        <v>1244</v>
      </c>
      <c r="C4249" s="25" t="s">
        <v>132</v>
      </c>
      <c r="D4249" s="25" t="s">
        <v>133</v>
      </c>
      <c r="E4249" s="25" t="s">
        <v>133</v>
      </c>
      <c r="F4249" s="25" t="s">
        <v>133</v>
      </c>
      <c r="G4249" s="25" t="s">
        <v>133</v>
      </c>
      <c r="H4249" s="8" t="s">
        <v>134</v>
      </c>
      <c r="I4249" s="8" t="s">
        <v>135</v>
      </c>
      <c r="J4249" s="25" t="s">
        <v>38</v>
      </c>
      <c r="K4249" s="10">
        <v>100</v>
      </c>
      <c r="L4249" s="95">
        <v>231010000</v>
      </c>
      <c r="M4249" s="5" t="s">
        <v>128</v>
      </c>
      <c r="N4249" s="25" t="s">
        <v>761</v>
      </c>
      <c r="O4249" s="25" t="s">
        <v>143</v>
      </c>
      <c r="P4249" s="25"/>
      <c r="Q4249" s="25" t="s">
        <v>1245</v>
      </c>
      <c r="R4249" s="8" t="s">
        <v>357</v>
      </c>
      <c r="S4249" s="25"/>
      <c r="T4249" s="13" t="s">
        <v>51</v>
      </c>
      <c r="U4249" s="25"/>
      <c r="V4249" s="15">
        <v>16298951.052000001</v>
      </c>
      <c r="W4249" s="15">
        <v>16298951.052000001</v>
      </c>
      <c r="X4249" s="7">
        <f t="shared" si="196"/>
        <v>18254825.178240001</v>
      </c>
      <c r="Y4249" s="25" t="s">
        <v>40</v>
      </c>
      <c r="Z4249" s="161">
        <v>2016</v>
      </c>
      <c r="AA4249" s="7"/>
      <c r="AB4249" s="2" t="s">
        <v>126</v>
      </c>
      <c r="AC4249" s="2" t="s">
        <v>67</v>
      </c>
      <c r="AD4249" s="2"/>
      <c r="AE4249" s="2" t="s">
        <v>123</v>
      </c>
      <c r="AF4249" s="2"/>
      <c r="AG4249" s="2"/>
      <c r="AH4249" s="2"/>
      <c r="AI4249" s="2"/>
      <c r="AJ4249" s="2"/>
      <c r="AK4249" s="2"/>
      <c r="AL4249" s="99"/>
      <c r="AM4249" s="99"/>
    </row>
    <row r="4250" spans="1:39" s="192" customFormat="1" ht="100.5" customHeight="1">
      <c r="A4250" s="74" t="s">
        <v>1252</v>
      </c>
      <c r="B4250" s="25" t="s">
        <v>1244</v>
      </c>
      <c r="C4250" s="25" t="s">
        <v>132</v>
      </c>
      <c r="D4250" s="25" t="s">
        <v>133</v>
      </c>
      <c r="E4250" s="25" t="s">
        <v>133</v>
      </c>
      <c r="F4250" s="25" t="s">
        <v>133</v>
      </c>
      <c r="G4250" s="25" t="s">
        <v>133</v>
      </c>
      <c r="H4250" s="8" t="s">
        <v>134</v>
      </c>
      <c r="I4250" s="8" t="s">
        <v>135</v>
      </c>
      <c r="J4250" s="25" t="s">
        <v>38</v>
      </c>
      <c r="K4250" s="10">
        <v>100</v>
      </c>
      <c r="L4250" s="95">
        <v>231010000</v>
      </c>
      <c r="M4250" s="5" t="s">
        <v>128</v>
      </c>
      <c r="N4250" s="25" t="s">
        <v>761</v>
      </c>
      <c r="O4250" s="25" t="s">
        <v>144</v>
      </c>
      <c r="P4250" s="25"/>
      <c r="Q4250" s="25" t="s">
        <v>1245</v>
      </c>
      <c r="R4250" s="8" t="s">
        <v>357</v>
      </c>
      <c r="S4250" s="25"/>
      <c r="T4250" s="13" t="s">
        <v>51</v>
      </c>
      <c r="U4250" s="25"/>
      <c r="V4250" s="15">
        <v>3278573.5399999996</v>
      </c>
      <c r="W4250" s="15">
        <v>3278573.5399999996</v>
      </c>
      <c r="X4250" s="7">
        <f t="shared" si="196"/>
        <v>3672002.3648000001</v>
      </c>
      <c r="Y4250" s="25" t="s">
        <v>40</v>
      </c>
      <c r="Z4250" s="161">
        <v>2016</v>
      </c>
      <c r="AA4250" s="7"/>
      <c r="AB4250" s="2" t="s">
        <v>126</v>
      </c>
      <c r="AC4250" s="2" t="s">
        <v>67</v>
      </c>
      <c r="AD4250" s="2"/>
      <c r="AE4250" s="2" t="s">
        <v>123</v>
      </c>
      <c r="AF4250" s="2"/>
      <c r="AG4250" s="2"/>
      <c r="AH4250" s="2"/>
      <c r="AI4250" s="2"/>
      <c r="AJ4250" s="2"/>
      <c r="AK4250" s="2"/>
      <c r="AL4250" s="99"/>
      <c r="AM4250" s="99"/>
    </row>
    <row r="4251" spans="1:39" s="192" customFormat="1" ht="100.5" customHeight="1">
      <c r="A4251" s="74" t="s">
        <v>1253</v>
      </c>
      <c r="B4251" s="25" t="s">
        <v>1244</v>
      </c>
      <c r="C4251" s="25" t="s">
        <v>132</v>
      </c>
      <c r="D4251" s="25" t="s">
        <v>133</v>
      </c>
      <c r="E4251" s="25" t="s">
        <v>133</v>
      </c>
      <c r="F4251" s="25" t="s">
        <v>133</v>
      </c>
      <c r="G4251" s="25" t="s">
        <v>133</v>
      </c>
      <c r="H4251" s="8" t="s">
        <v>134</v>
      </c>
      <c r="I4251" s="8" t="s">
        <v>135</v>
      </c>
      <c r="J4251" s="25" t="s">
        <v>38</v>
      </c>
      <c r="K4251" s="10">
        <v>100</v>
      </c>
      <c r="L4251" s="5">
        <v>271010000</v>
      </c>
      <c r="M4251" s="26" t="s">
        <v>127</v>
      </c>
      <c r="N4251" s="25" t="s">
        <v>761</v>
      </c>
      <c r="O4251" s="26" t="s">
        <v>127</v>
      </c>
      <c r="P4251" s="25"/>
      <c r="Q4251" s="25" t="s">
        <v>1245</v>
      </c>
      <c r="R4251" s="8" t="s">
        <v>357</v>
      </c>
      <c r="S4251" s="25"/>
      <c r="T4251" s="13" t="s">
        <v>51</v>
      </c>
      <c r="U4251" s="25"/>
      <c r="V4251" s="15">
        <v>32094900</v>
      </c>
      <c r="W4251" s="15">
        <v>32094900</v>
      </c>
      <c r="X4251" s="7">
        <f t="shared" si="196"/>
        <v>35946288</v>
      </c>
      <c r="Y4251" s="25" t="s">
        <v>40</v>
      </c>
      <c r="Z4251" s="161">
        <v>2016</v>
      </c>
      <c r="AA4251" s="7"/>
      <c r="AB4251" s="2" t="s">
        <v>126</v>
      </c>
      <c r="AC4251" s="2" t="s">
        <v>67</v>
      </c>
      <c r="AD4251" s="2"/>
      <c r="AE4251" s="2" t="s">
        <v>123</v>
      </c>
      <c r="AF4251" s="2"/>
      <c r="AG4251" s="2"/>
      <c r="AH4251" s="2"/>
      <c r="AI4251" s="2"/>
      <c r="AJ4251" s="2"/>
      <c r="AK4251" s="2"/>
      <c r="AL4251" s="99"/>
      <c r="AM4251" s="99"/>
    </row>
    <row r="4252" spans="1:39" s="192" customFormat="1" ht="100.5" customHeight="1">
      <c r="A4252" s="74" t="s">
        <v>1254</v>
      </c>
      <c r="B4252" s="25" t="s">
        <v>1244</v>
      </c>
      <c r="C4252" s="25" t="s">
        <v>132</v>
      </c>
      <c r="D4252" s="25" t="s">
        <v>133</v>
      </c>
      <c r="E4252" s="25" t="s">
        <v>133</v>
      </c>
      <c r="F4252" s="25" t="s">
        <v>133</v>
      </c>
      <c r="G4252" s="25" t="s">
        <v>133</v>
      </c>
      <c r="H4252" s="8" t="s">
        <v>134</v>
      </c>
      <c r="I4252" s="8" t="s">
        <v>135</v>
      </c>
      <c r="J4252" s="25" t="s">
        <v>38</v>
      </c>
      <c r="K4252" s="10">
        <v>100</v>
      </c>
      <c r="L4252" s="5">
        <v>271010000</v>
      </c>
      <c r="M4252" s="26" t="s">
        <v>127</v>
      </c>
      <c r="N4252" s="25" t="s">
        <v>761</v>
      </c>
      <c r="O4252" s="25" t="s">
        <v>146</v>
      </c>
      <c r="P4252" s="25"/>
      <c r="Q4252" s="25" t="s">
        <v>1245</v>
      </c>
      <c r="R4252" s="8" t="s">
        <v>357</v>
      </c>
      <c r="S4252" s="25"/>
      <c r="T4252" s="13" t="s">
        <v>51</v>
      </c>
      <c r="U4252" s="25"/>
      <c r="V4252" s="15">
        <v>2772030.2199999997</v>
      </c>
      <c r="W4252" s="15">
        <v>2772030.2199999997</v>
      </c>
      <c r="X4252" s="7">
        <f t="shared" si="196"/>
        <v>3104673.8464000002</v>
      </c>
      <c r="Y4252" s="25" t="s">
        <v>40</v>
      </c>
      <c r="Z4252" s="161">
        <v>2016</v>
      </c>
      <c r="AA4252" s="7"/>
      <c r="AB4252" s="2" t="s">
        <v>126</v>
      </c>
      <c r="AC4252" s="2" t="s">
        <v>67</v>
      </c>
      <c r="AD4252" s="2"/>
      <c r="AE4252" s="2" t="s">
        <v>123</v>
      </c>
      <c r="AF4252" s="2"/>
      <c r="AG4252" s="2"/>
      <c r="AH4252" s="2"/>
      <c r="AI4252" s="2"/>
      <c r="AJ4252" s="2"/>
      <c r="AK4252" s="2"/>
      <c r="AL4252" s="99"/>
      <c r="AM4252" s="99"/>
    </row>
    <row r="4253" spans="1:39" s="192" customFormat="1" ht="100.5" customHeight="1">
      <c r="A4253" s="74" t="s">
        <v>1255</v>
      </c>
      <c r="B4253" s="25" t="s">
        <v>1244</v>
      </c>
      <c r="C4253" s="25" t="s">
        <v>132</v>
      </c>
      <c r="D4253" s="25" t="s">
        <v>133</v>
      </c>
      <c r="E4253" s="25" t="s">
        <v>133</v>
      </c>
      <c r="F4253" s="25" t="s">
        <v>133</v>
      </c>
      <c r="G4253" s="25" t="s">
        <v>133</v>
      </c>
      <c r="H4253" s="8" t="s">
        <v>134</v>
      </c>
      <c r="I4253" s="8" t="s">
        <v>135</v>
      </c>
      <c r="J4253" s="25" t="s">
        <v>38</v>
      </c>
      <c r="K4253" s="10">
        <v>100</v>
      </c>
      <c r="L4253" s="5">
        <v>271010000</v>
      </c>
      <c r="M4253" s="26" t="s">
        <v>127</v>
      </c>
      <c r="N4253" s="25" t="s">
        <v>761</v>
      </c>
      <c r="O4253" s="25" t="s">
        <v>147</v>
      </c>
      <c r="P4253" s="25"/>
      <c r="Q4253" s="25" t="s">
        <v>1245</v>
      </c>
      <c r="R4253" s="8" t="s">
        <v>357</v>
      </c>
      <c r="S4253" s="25"/>
      <c r="T4253" s="13" t="s">
        <v>51</v>
      </c>
      <c r="U4253" s="25"/>
      <c r="V4253" s="15">
        <v>9303162.1100000013</v>
      </c>
      <c r="W4253" s="15">
        <v>9303162.1100000013</v>
      </c>
      <c r="X4253" s="7">
        <f t="shared" si="196"/>
        <v>10419541.563200003</v>
      </c>
      <c r="Y4253" s="25" t="s">
        <v>40</v>
      </c>
      <c r="Z4253" s="161">
        <v>2016</v>
      </c>
      <c r="AA4253" s="7"/>
      <c r="AB4253" s="2" t="s">
        <v>126</v>
      </c>
      <c r="AC4253" s="2" t="s">
        <v>67</v>
      </c>
      <c r="AD4253" s="2"/>
      <c r="AE4253" s="2" t="s">
        <v>123</v>
      </c>
      <c r="AF4253" s="2"/>
      <c r="AG4253" s="2"/>
      <c r="AH4253" s="2"/>
      <c r="AI4253" s="2"/>
      <c r="AJ4253" s="2"/>
      <c r="AK4253" s="2"/>
      <c r="AL4253" s="99"/>
      <c r="AM4253" s="99"/>
    </row>
    <row r="4254" spans="1:39" s="192" customFormat="1" ht="100.5" customHeight="1">
      <c r="A4254" s="74" t="s">
        <v>1256</v>
      </c>
      <c r="B4254" s="25" t="s">
        <v>1244</v>
      </c>
      <c r="C4254" s="25" t="s">
        <v>132</v>
      </c>
      <c r="D4254" s="25" t="s">
        <v>133</v>
      </c>
      <c r="E4254" s="25" t="s">
        <v>133</v>
      </c>
      <c r="F4254" s="25" t="s">
        <v>133</v>
      </c>
      <c r="G4254" s="25" t="s">
        <v>133</v>
      </c>
      <c r="H4254" s="8" t="s">
        <v>134</v>
      </c>
      <c r="I4254" s="8" t="s">
        <v>135</v>
      </c>
      <c r="J4254" s="25" t="s">
        <v>38</v>
      </c>
      <c r="K4254" s="10">
        <v>100</v>
      </c>
      <c r="L4254" s="5">
        <v>271010000</v>
      </c>
      <c r="M4254" s="26" t="s">
        <v>127</v>
      </c>
      <c r="N4254" s="25" t="s">
        <v>761</v>
      </c>
      <c r="O4254" s="25" t="s">
        <v>148</v>
      </c>
      <c r="P4254" s="25"/>
      <c r="Q4254" s="25" t="s">
        <v>1245</v>
      </c>
      <c r="R4254" s="8" t="s">
        <v>357</v>
      </c>
      <c r="S4254" s="25"/>
      <c r="T4254" s="13" t="s">
        <v>51</v>
      </c>
      <c r="U4254" s="25"/>
      <c r="V4254" s="15">
        <v>2823634.8799999994</v>
      </c>
      <c r="W4254" s="15">
        <v>2823634.8799999994</v>
      </c>
      <c r="X4254" s="7">
        <f t="shared" si="196"/>
        <v>3162471.0655999999</v>
      </c>
      <c r="Y4254" s="25" t="s">
        <v>40</v>
      </c>
      <c r="Z4254" s="161">
        <v>2016</v>
      </c>
      <c r="AA4254" s="7"/>
      <c r="AB4254" s="2" t="s">
        <v>126</v>
      </c>
      <c r="AC4254" s="2" t="s">
        <v>67</v>
      </c>
      <c r="AD4254" s="2"/>
      <c r="AE4254" s="2" t="s">
        <v>123</v>
      </c>
      <c r="AF4254" s="2"/>
      <c r="AG4254" s="2"/>
      <c r="AH4254" s="2"/>
      <c r="AI4254" s="2"/>
      <c r="AJ4254" s="2"/>
      <c r="AK4254" s="2"/>
      <c r="AL4254" s="99"/>
      <c r="AM4254" s="99"/>
    </row>
    <row r="4255" spans="1:39" s="192" customFormat="1" ht="100.5" customHeight="1">
      <c r="A4255" s="74" t="s">
        <v>1257</v>
      </c>
      <c r="B4255" s="25" t="s">
        <v>1244</v>
      </c>
      <c r="C4255" s="25" t="s">
        <v>132</v>
      </c>
      <c r="D4255" s="25" t="s">
        <v>133</v>
      </c>
      <c r="E4255" s="25" t="s">
        <v>133</v>
      </c>
      <c r="F4255" s="25" t="s">
        <v>133</v>
      </c>
      <c r="G4255" s="25" t="s">
        <v>133</v>
      </c>
      <c r="H4255" s="8" t="s">
        <v>134</v>
      </c>
      <c r="I4255" s="8" t="s">
        <v>135</v>
      </c>
      <c r="J4255" s="25" t="s">
        <v>38</v>
      </c>
      <c r="K4255" s="10">
        <v>100</v>
      </c>
      <c r="L4255" s="95">
        <v>151010000</v>
      </c>
      <c r="M4255" s="5" t="s">
        <v>82</v>
      </c>
      <c r="N4255" s="25" t="s">
        <v>761</v>
      </c>
      <c r="O4255" s="26" t="s">
        <v>82</v>
      </c>
      <c r="P4255" s="25"/>
      <c r="Q4255" s="25" t="s">
        <v>1245</v>
      </c>
      <c r="R4255" s="8" t="s">
        <v>357</v>
      </c>
      <c r="S4255" s="25"/>
      <c r="T4255" s="13" t="s">
        <v>51</v>
      </c>
      <c r="U4255" s="25"/>
      <c r="V4255" s="15">
        <v>26359200</v>
      </c>
      <c r="W4255" s="15">
        <v>26359200</v>
      </c>
      <c r="X4255" s="7">
        <f t="shared" si="196"/>
        <v>29522304.000000004</v>
      </c>
      <c r="Y4255" s="25" t="s">
        <v>40</v>
      </c>
      <c r="Z4255" s="161">
        <v>2016</v>
      </c>
      <c r="AA4255" s="7"/>
      <c r="AB4255" s="2" t="s">
        <v>126</v>
      </c>
      <c r="AC4255" s="2" t="s">
        <v>67</v>
      </c>
      <c r="AD4255" s="2"/>
      <c r="AE4255" s="2" t="s">
        <v>123</v>
      </c>
      <c r="AF4255" s="2"/>
      <c r="AG4255" s="2"/>
      <c r="AH4255" s="2"/>
      <c r="AI4255" s="2"/>
      <c r="AJ4255" s="2"/>
      <c r="AK4255" s="2"/>
      <c r="AL4255" s="99"/>
      <c r="AM4255" s="99"/>
    </row>
    <row r="4256" spans="1:39" s="192" customFormat="1" ht="100.5" customHeight="1">
      <c r="A4256" s="74" t="s">
        <v>1258</v>
      </c>
      <c r="B4256" s="25" t="s">
        <v>1244</v>
      </c>
      <c r="C4256" s="25" t="s">
        <v>132</v>
      </c>
      <c r="D4256" s="25" t="s">
        <v>133</v>
      </c>
      <c r="E4256" s="25" t="s">
        <v>133</v>
      </c>
      <c r="F4256" s="25" t="s">
        <v>133</v>
      </c>
      <c r="G4256" s="25" t="s">
        <v>133</v>
      </c>
      <c r="H4256" s="8" t="s">
        <v>134</v>
      </c>
      <c r="I4256" s="8" t="s">
        <v>135</v>
      </c>
      <c r="J4256" s="25" t="s">
        <v>38</v>
      </c>
      <c r="K4256" s="10">
        <v>100</v>
      </c>
      <c r="L4256" s="95">
        <v>151010000</v>
      </c>
      <c r="M4256" s="5" t="s">
        <v>82</v>
      </c>
      <c r="N4256" s="25" t="s">
        <v>761</v>
      </c>
      <c r="O4256" s="25" t="s">
        <v>150</v>
      </c>
      <c r="P4256" s="25"/>
      <c r="Q4256" s="25" t="s">
        <v>1245</v>
      </c>
      <c r="R4256" s="8" t="s">
        <v>357</v>
      </c>
      <c r="S4256" s="25"/>
      <c r="T4256" s="13" t="s">
        <v>51</v>
      </c>
      <c r="U4256" s="25"/>
      <c r="V4256" s="15">
        <v>554262.90500000014</v>
      </c>
      <c r="W4256" s="15">
        <v>554262.90500000014</v>
      </c>
      <c r="X4256" s="7">
        <f t="shared" si="196"/>
        <v>620774.45360000024</v>
      </c>
      <c r="Y4256" s="25" t="s">
        <v>40</v>
      </c>
      <c r="Z4256" s="161">
        <v>2016</v>
      </c>
      <c r="AA4256" s="7"/>
      <c r="AB4256" s="2" t="s">
        <v>126</v>
      </c>
      <c r="AC4256" s="2" t="s">
        <v>67</v>
      </c>
      <c r="AD4256" s="2"/>
      <c r="AE4256" s="2" t="s">
        <v>123</v>
      </c>
      <c r="AF4256" s="2"/>
      <c r="AG4256" s="2"/>
      <c r="AH4256" s="2"/>
      <c r="AI4256" s="2"/>
      <c r="AJ4256" s="2"/>
      <c r="AK4256" s="2"/>
      <c r="AL4256" s="99"/>
      <c r="AM4256" s="99"/>
    </row>
    <row r="4257" spans="1:39" s="192" customFormat="1" ht="100.5" customHeight="1">
      <c r="A4257" s="74" t="s">
        <v>1259</v>
      </c>
      <c r="B4257" s="25" t="s">
        <v>1244</v>
      </c>
      <c r="C4257" s="25" t="s">
        <v>132</v>
      </c>
      <c r="D4257" s="25" t="s">
        <v>133</v>
      </c>
      <c r="E4257" s="25" t="s">
        <v>133</v>
      </c>
      <c r="F4257" s="25" t="s">
        <v>133</v>
      </c>
      <c r="G4257" s="25" t="s">
        <v>133</v>
      </c>
      <c r="H4257" s="8" t="s">
        <v>134</v>
      </c>
      <c r="I4257" s="8" t="s">
        <v>135</v>
      </c>
      <c r="J4257" s="25" t="s">
        <v>38</v>
      </c>
      <c r="K4257" s="10">
        <v>100</v>
      </c>
      <c r="L4257" s="95">
        <v>151010000</v>
      </c>
      <c r="M4257" s="5" t="s">
        <v>82</v>
      </c>
      <c r="N4257" s="25" t="s">
        <v>761</v>
      </c>
      <c r="O4257" s="25" t="s">
        <v>151</v>
      </c>
      <c r="P4257" s="25"/>
      <c r="Q4257" s="25" t="s">
        <v>1245</v>
      </c>
      <c r="R4257" s="8" t="s">
        <v>357</v>
      </c>
      <c r="S4257" s="25"/>
      <c r="T4257" s="13" t="s">
        <v>51</v>
      </c>
      <c r="U4257" s="25"/>
      <c r="V4257" s="15">
        <v>1433425.2099999997</v>
      </c>
      <c r="W4257" s="15">
        <v>1433425.2099999997</v>
      </c>
      <c r="X4257" s="7">
        <f t="shared" si="196"/>
        <v>1605436.2351999998</v>
      </c>
      <c r="Y4257" s="25" t="s">
        <v>40</v>
      </c>
      <c r="Z4257" s="161">
        <v>2016</v>
      </c>
      <c r="AA4257" s="7"/>
      <c r="AB4257" s="2" t="s">
        <v>126</v>
      </c>
      <c r="AC4257" s="2" t="s">
        <v>67</v>
      </c>
      <c r="AD4257" s="2"/>
      <c r="AE4257" s="2" t="s">
        <v>123</v>
      </c>
      <c r="AF4257" s="2"/>
      <c r="AG4257" s="2"/>
      <c r="AH4257" s="2"/>
      <c r="AI4257" s="2"/>
      <c r="AJ4257" s="2"/>
      <c r="AK4257" s="2"/>
      <c r="AL4257" s="99"/>
      <c r="AM4257" s="99"/>
    </row>
    <row r="4258" spans="1:39" s="192" customFormat="1" ht="100.5" customHeight="1">
      <c r="A4258" s="74" t="s">
        <v>1260</v>
      </c>
      <c r="B4258" s="25" t="s">
        <v>1244</v>
      </c>
      <c r="C4258" s="25" t="s">
        <v>132</v>
      </c>
      <c r="D4258" s="25" t="s">
        <v>133</v>
      </c>
      <c r="E4258" s="25" t="s">
        <v>133</v>
      </c>
      <c r="F4258" s="25" t="s">
        <v>133</v>
      </c>
      <c r="G4258" s="25" t="s">
        <v>133</v>
      </c>
      <c r="H4258" s="8" t="s">
        <v>134</v>
      </c>
      <c r="I4258" s="8" t="s">
        <v>135</v>
      </c>
      <c r="J4258" s="25" t="s">
        <v>38</v>
      </c>
      <c r="K4258" s="10">
        <v>100</v>
      </c>
      <c r="L4258" s="95">
        <v>151010000</v>
      </c>
      <c r="M4258" s="5" t="s">
        <v>82</v>
      </c>
      <c r="N4258" s="25" t="s">
        <v>761</v>
      </c>
      <c r="O4258" s="25" t="s">
        <v>152</v>
      </c>
      <c r="P4258" s="25"/>
      <c r="Q4258" s="25" t="s">
        <v>1245</v>
      </c>
      <c r="R4258" s="8" t="s">
        <v>357</v>
      </c>
      <c r="S4258" s="25"/>
      <c r="T4258" s="13" t="s">
        <v>51</v>
      </c>
      <c r="U4258" s="25"/>
      <c r="V4258" s="15">
        <v>625044.55999999994</v>
      </c>
      <c r="W4258" s="15">
        <v>625044.55999999994</v>
      </c>
      <c r="X4258" s="7">
        <f t="shared" si="196"/>
        <v>700049.90720000002</v>
      </c>
      <c r="Y4258" s="25" t="s">
        <v>40</v>
      </c>
      <c r="Z4258" s="161">
        <v>2016</v>
      </c>
      <c r="AA4258" s="7"/>
      <c r="AB4258" s="2" t="s">
        <v>126</v>
      </c>
      <c r="AC4258" s="2" t="s">
        <v>67</v>
      </c>
      <c r="AD4258" s="2"/>
      <c r="AE4258" s="2" t="s">
        <v>123</v>
      </c>
      <c r="AF4258" s="2"/>
      <c r="AG4258" s="2"/>
      <c r="AH4258" s="2"/>
      <c r="AI4258" s="2"/>
      <c r="AJ4258" s="2"/>
      <c r="AK4258" s="2"/>
      <c r="AL4258" s="99"/>
      <c r="AM4258" s="99"/>
    </row>
    <row r="4259" spans="1:39" s="192" customFormat="1" ht="100.5" customHeight="1">
      <c r="A4259" s="74" t="s">
        <v>1261</v>
      </c>
      <c r="B4259" s="5" t="s">
        <v>1244</v>
      </c>
      <c r="C4259" s="27" t="s">
        <v>132</v>
      </c>
      <c r="D4259" s="27" t="s">
        <v>133</v>
      </c>
      <c r="E4259" s="27" t="s">
        <v>133</v>
      </c>
      <c r="F4259" s="27" t="s">
        <v>133</v>
      </c>
      <c r="G4259" s="27" t="s">
        <v>133</v>
      </c>
      <c r="H4259" s="27" t="s">
        <v>134</v>
      </c>
      <c r="I4259" s="27" t="s">
        <v>135</v>
      </c>
      <c r="J4259" s="27" t="s">
        <v>38</v>
      </c>
      <c r="K4259" s="29">
        <v>100</v>
      </c>
      <c r="L4259" s="5">
        <v>391010000</v>
      </c>
      <c r="M4259" s="5" t="s">
        <v>341</v>
      </c>
      <c r="N4259" s="25" t="s">
        <v>761</v>
      </c>
      <c r="O4259" s="27" t="s">
        <v>153</v>
      </c>
      <c r="P4259" s="4"/>
      <c r="Q4259" s="25" t="s">
        <v>1245</v>
      </c>
      <c r="R4259" s="4" t="s">
        <v>357</v>
      </c>
      <c r="S4259" s="4"/>
      <c r="T4259" s="13" t="s">
        <v>51</v>
      </c>
      <c r="U4259" s="15"/>
      <c r="V4259" s="32">
        <v>992490.31</v>
      </c>
      <c r="W4259" s="15">
        <v>992490.31</v>
      </c>
      <c r="X4259" s="7">
        <f t="shared" si="196"/>
        <v>1111589.1472000002</v>
      </c>
      <c r="Y4259" s="15" t="s">
        <v>40</v>
      </c>
      <c r="Z4259" s="161">
        <v>2016</v>
      </c>
      <c r="AA4259" s="31"/>
      <c r="AB4259" s="2" t="s">
        <v>126</v>
      </c>
      <c r="AC4259" s="2" t="s">
        <v>67</v>
      </c>
      <c r="AD4259" s="2"/>
      <c r="AE4259" s="2" t="s">
        <v>123</v>
      </c>
      <c r="AF4259" s="2"/>
      <c r="AG4259" s="2"/>
      <c r="AH4259" s="2"/>
      <c r="AI4259" s="2"/>
      <c r="AJ4259" s="2"/>
      <c r="AK4259" s="2"/>
      <c r="AL4259" s="99"/>
      <c r="AM4259" s="99"/>
    </row>
    <row r="4260" spans="1:39" s="271" customFormat="1" ht="100.5" customHeight="1">
      <c r="A4260" s="74" t="s">
        <v>1262</v>
      </c>
      <c r="B4260" s="5" t="s">
        <v>1244</v>
      </c>
      <c r="C4260" s="158" t="s">
        <v>132</v>
      </c>
      <c r="D4260" s="27" t="s">
        <v>133</v>
      </c>
      <c r="E4260" s="27" t="s">
        <v>133</v>
      </c>
      <c r="F4260" s="159" t="s">
        <v>133</v>
      </c>
      <c r="G4260" s="159" t="s">
        <v>133</v>
      </c>
      <c r="H4260" s="159" t="s">
        <v>134</v>
      </c>
      <c r="I4260" s="159" t="s">
        <v>135</v>
      </c>
      <c r="J4260" s="27" t="s">
        <v>38</v>
      </c>
      <c r="K4260" s="29">
        <v>100</v>
      </c>
      <c r="L4260" s="5">
        <v>391010000</v>
      </c>
      <c r="M4260" s="5" t="s">
        <v>341</v>
      </c>
      <c r="N4260" s="25" t="s">
        <v>761</v>
      </c>
      <c r="O4260" s="26" t="s">
        <v>154</v>
      </c>
      <c r="P4260" s="3"/>
      <c r="Q4260" s="25" t="s">
        <v>1245</v>
      </c>
      <c r="R4260" s="3" t="s">
        <v>357</v>
      </c>
      <c r="S4260" s="3"/>
      <c r="T4260" s="13" t="s">
        <v>51</v>
      </c>
      <c r="U4260" s="7"/>
      <c r="V4260" s="7">
        <v>1092744.9820000001</v>
      </c>
      <c r="W4260" s="15">
        <v>1092744.9820000001</v>
      </c>
      <c r="X4260" s="7">
        <f t="shared" si="196"/>
        <v>1223874.3798400003</v>
      </c>
      <c r="Y4260" s="27" t="s">
        <v>40</v>
      </c>
      <c r="Z4260" s="161">
        <v>2016</v>
      </c>
      <c r="AA4260" s="5"/>
      <c r="AB4260" s="2" t="s">
        <v>126</v>
      </c>
      <c r="AC4260" s="2" t="s">
        <v>67</v>
      </c>
      <c r="AD4260" s="1"/>
      <c r="AE4260" s="2" t="s">
        <v>123</v>
      </c>
      <c r="AF4260" s="1"/>
      <c r="AG4260" s="1"/>
      <c r="AH4260" s="1"/>
      <c r="AI4260" s="1"/>
      <c r="AJ4260" s="1"/>
      <c r="AK4260" s="1"/>
      <c r="AL4260" s="270"/>
      <c r="AM4260" s="270"/>
    </row>
    <row r="4261" spans="1:39" s="271" customFormat="1" ht="100.5" customHeight="1">
      <c r="A4261" s="74" t="s">
        <v>1263</v>
      </c>
      <c r="B4261" s="5" t="s">
        <v>1244</v>
      </c>
      <c r="C4261" s="158" t="s">
        <v>132</v>
      </c>
      <c r="D4261" s="27" t="s">
        <v>133</v>
      </c>
      <c r="E4261" s="27" t="s">
        <v>133</v>
      </c>
      <c r="F4261" s="159" t="s">
        <v>133</v>
      </c>
      <c r="G4261" s="159" t="s">
        <v>133</v>
      </c>
      <c r="H4261" s="159" t="s">
        <v>134</v>
      </c>
      <c r="I4261" s="159" t="s">
        <v>135</v>
      </c>
      <c r="J4261" s="27" t="s">
        <v>38</v>
      </c>
      <c r="K4261" s="29">
        <v>100</v>
      </c>
      <c r="L4261" s="95">
        <v>151010000</v>
      </c>
      <c r="M4261" s="5" t="s">
        <v>82</v>
      </c>
      <c r="N4261" s="25" t="s">
        <v>761</v>
      </c>
      <c r="O4261" s="26" t="s">
        <v>155</v>
      </c>
      <c r="P4261" s="3"/>
      <c r="Q4261" s="25" t="s">
        <v>1245</v>
      </c>
      <c r="R4261" s="3" t="s">
        <v>357</v>
      </c>
      <c r="S4261" s="3"/>
      <c r="T4261" s="13" t="s">
        <v>51</v>
      </c>
      <c r="U4261" s="7"/>
      <c r="V4261" s="7">
        <v>724835.09</v>
      </c>
      <c r="W4261" s="7">
        <v>724835.09</v>
      </c>
      <c r="X4261" s="7">
        <f t="shared" si="196"/>
        <v>811815.30080000008</v>
      </c>
      <c r="Y4261" s="27" t="s">
        <v>40</v>
      </c>
      <c r="Z4261" s="161">
        <v>2016</v>
      </c>
      <c r="AA4261" s="5"/>
      <c r="AB4261" s="2" t="s">
        <v>126</v>
      </c>
      <c r="AC4261" s="2" t="s">
        <v>67</v>
      </c>
      <c r="AD4261" s="1"/>
      <c r="AE4261" s="1"/>
      <c r="AF4261" s="1"/>
      <c r="AG4261" s="1"/>
      <c r="AH4261" s="1"/>
      <c r="AI4261" s="1"/>
      <c r="AJ4261" s="1"/>
      <c r="AK4261" s="1"/>
      <c r="AL4261" s="270"/>
      <c r="AM4261" s="270"/>
    </row>
    <row r="4262" spans="1:39" s="192" customFormat="1" ht="100.5" customHeight="1">
      <c r="A4262" s="74" t="s">
        <v>1264</v>
      </c>
      <c r="B4262" s="5" t="s">
        <v>1244</v>
      </c>
      <c r="C4262" s="27" t="s">
        <v>132</v>
      </c>
      <c r="D4262" s="27" t="s">
        <v>133</v>
      </c>
      <c r="E4262" s="27" t="s">
        <v>133</v>
      </c>
      <c r="F4262" s="27" t="s">
        <v>133</v>
      </c>
      <c r="G4262" s="27" t="s">
        <v>133</v>
      </c>
      <c r="H4262" s="4" t="s">
        <v>134</v>
      </c>
      <c r="I4262" s="4" t="s">
        <v>135</v>
      </c>
      <c r="J4262" s="27" t="s">
        <v>38</v>
      </c>
      <c r="K4262" s="29">
        <v>100</v>
      </c>
      <c r="L4262" s="95">
        <v>151010000</v>
      </c>
      <c r="M4262" s="5" t="s">
        <v>82</v>
      </c>
      <c r="N4262" s="25" t="s">
        <v>761</v>
      </c>
      <c r="O4262" s="26" t="s">
        <v>156</v>
      </c>
      <c r="P4262" s="4"/>
      <c r="Q4262" s="25" t="s">
        <v>1245</v>
      </c>
      <c r="R4262" s="4" t="s">
        <v>357</v>
      </c>
      <c r="S4262" s="4"/>
      <c r="T4262" s="13" t="s">
        <v>51</v>
      </c>
      <c r="U4262" s="15"/>
      <c r="V4262" s="15">
        <v>1994263.46</v>
      </c>
      <c r="W4262" s="7">
        <v>1994263.46</v>
      </c>
      <c r="X4262" s="7">
        <f t="shared" si="196"/>
        <v>2233575.0752000003</v>
      </c>
      <c r="Y4262" s="71" t="s">
        <v>40</v>
      </c>
      <c r="Z4262" s="161">
        <v>2016</v>
      </c>
      <c r="AA4262" s="19"/>
      <c r="AB4262" s="2" t="s">
        <v>126</v>
      </c>
      <c r="AC4262" s="2" t="s">
        <v>67</v>
      </c>
      <c r="AD4262" s="2"/>
      <c r="AE4262" s="2"/>
      <c r="AF4262" s="2"/>
      <c r="AG4262" s="2"/>
      <c r="AH4262" s="2"/>
      <c r="AI4262" s="2"/>
      <c r="AJ4262" s="2"/>
      <c r="AK4262" s="2"/>
      <c r="AL4262" s="99"/>
      <c r="AM4262" s="99"/>
    </row>
    <row r="4263" spans="1:39" s="192" customFormat="1" ht="100.5" customHeight="1">
      <c r="A4263" s="74" t="s">
        <v>1265</v>
      </c>
      <c r="B4263" s="25" t="s">
        <v>1244</v>
      </c>
      <c r="C4263" s="25" t="s">
        <v>132</v>
      </c>
      <c r="D4263" s="25" t="s">
        <v>133</v>
      </c>
      <c r="E4263" s="25" t="s">
        <v>133</v>
      </c>
      <c r="F4263" s="25" t="s">
        <v>133</v>
      </c>
      <c r="G4263" s="25" t="s">
        <v>133</v>
      </c>
      <c r="H4263" s="25" t="s">
        <v>134</v>
      </c>
      <c r="I4263" s="25" t="s">
        <v>135</v>
      </c>
      <c r="J4263" s="5" t="s">
        <v>38</v>
      </c>
      <c r="K4263" s="10">
        <v>100</v>
      </c>
      <c r="L4263" s="95">
        <v>151010000</v>
      </c>
      <c r="M4263" s="5" t="s">
        <v>82</v>
      </c>
      <c r="N4263" s="25" t="s">
        <v>761</v>
      </c>
      <c r="O4263" s="25" t="s">
        <v>157</v>
      </c>
      <c r="P4263" s="25"/>
      <c r="Q4263" s="25" t="s">
        <v>1245</v>
      </c>
      <c r="R4263" s="8" t="s">
        <v>357</v>
      </c>
      <c r="S4263" s="25"/>
      <c r="T4263" s="13" t="s">
        <v>51</v>
      </c>
      <c r="U4263" s="25"/>
      <c r="V4263" s="15">
        <v>1603610.61</v>
      </c>
      <c r="W4263" s="7">
        <v>1603610.61</v>
      </c>
      <c r="X4263" s="7">
        <f t="shared" si="196"/>
        <v>1796043.8832000003</v>
      </c>
      <c r="Y4263" s="25" t="s">
        <v>40</v>
      </c>
      <c r="Z4263" s="161">
        <v>2016</v>
      </c>
      <c r="AA4263" s="7"/>
      <c r="AB4263" s="2" t="s">
        <v>126</v>
      </c>
      <c r="AC4263" s="2" t="s">
        <v>67</v>
      </c>
      <c r="AD4263" s="2"/>
      <c r="AE4263" s="2" t="s">
        <v>123</v>
      </c>
      <c r="AF4263" s="2"/>
      <c r="AG4263" s="2"/>
      <c r="AH4263" s="2"/>
      <c r="AI4263" s="2"/>
      <c r="AJ4263" s="2"/>
      <c r="AK4263" s="2"/>
      <c r="AL4263" s="99"/>
      <c r="AM4263" s="99"/>
    </row>
    <row r="4264" spans="1:39" s="192" customFormat="1" ht="100.5" customHeight="1">
      <c r="A4264" s="74" t="s">
        <v>1266</v>
      </c>
      <c r="B4264" s="272" t="s">
        <v>1244</v>
      </c>
      <c r="C4264" s="272" t="s">
        <v>132</v>
      </c>
      <c r="D4264" s="272" t="s">
        <v>133</v>
      </c>
      <c r="E4264" s="272" t="s">
        <v>133</v>
      </c>
      <c r="F4264" s="272" t="s">
        <v>133</v>
      </c>
      <c r="G4264" s="272" t="s">
        <v>133</v>
      </c>
      <c r="H4264" s="272" t="s">
        <v>134</v>
      </c>
      <c r="I4264" s="272" t="s">
        <v>135</v>
      </c>
      <c r="J4264" s="25" t="s">
        <v>38</v>
      </c>
      <c r="K4264" s="10">
        <v>100</v>
      </c>
      <c r="L4264" s="95">
        <v>151010000</v>
      </c>
      <c r="M4264" s="5" t="s">
        <v>82</v>
      </c>
      <c r="N4264" s="25" t="s">
        <v>761</v>
      </c>
      <c r="O4264" s="26" t="s">
        <v>158</v>
      </c>
      <c r="P4264" s="25"/>
      <c r="Q4264" s="25" t="s">
        <v>1245</v>
      </c>
      <c r="R4264" s="273" t="s">
        <v>357</v>
      </c>
      <c r="S4264" s="25"/>
      <c r="T4264" s="273" t="s">
        <v>51</v>
      </c>
      <c r="U4264" s="204"/>
      <c r="V4264" s="15">
        <v>3952942.7</v>
      </c>
      <c r="W4264" s="7">
        <v>3952942.7</v>
      </c>
      <c r="X4264" s="7">
        <f t="shared" si="196"/>
        <v>4427295.824000001</v>
      </c>
      <c r="Y4264" s="204" t="s">
        <v>40</v>
      </c>
      <c r="Z4264" s="161">
        <v>2016</v>
      </c>
      <c r="AA4264" s="31"/>
      <c r="AB4264" s="2" t="s">
        <v>126</v>
      </c>
      <c r="AC4264" s="2" t="s">
        <v>67</v>
      </c>
      <c r="AD4264" s="2"/>
      <c r="AE4264" s="2" t="s">
        <v>123</v>
      </c>
      <c r="AF4264" s="2"/>
      <c r="AG4264" s="2"/>
      <c r="AH4264" s="2"/>
      <c r="AI4264" s="2"/>
      <c r="AJ4264" s="2"/>
      <c r="AK4264" s="2"/>
      <c r="AL4264" s="99"/>
      <c r="AM4264" s="99"/>
    </row>
    <row r="4265" spans="1:39" s="192" customFormat="1" ht="100.5" customHeight="1">
      <c r="A4265" s="74" t="s">
        <v>1267</v>
      </c>
      <c r="B4265" s="5" t="s">
        <v>1244</v>
      </c>
      <c r="C4265" s="27" t="s">
        <v>132</v>
      </c>
      <c r="D4265" s="27" t="s">
        <v>133</v>
      </c>
      <c r="E4265" s="27" t="s">
        <v>133</v>
      </c>
      <c r="F4265" s="27" t="s">
        <v>133</v>
      </c>
      <c r="G4265" s="27" t="s">
        <v>133</v>
      </c>
      <c r="H4265" s="27" t="s">
        <v>134</v>
      </c>
      <c r="I4265" s="27" t="s">
        <v>135</v>
      </c>
      <c r="J4265" s="5" t="s">
        <v>38</v>
      </c>
      <c r="K4265" s="29">
        <v>100</v>
      </c>
      <c r="L4265" s="5">
        <v>271034100</v>
      </c>
      <c r="M4265" s="26" t="s">
        <v>84</v>
      </c>
      <c r="N4265" s="25" t="s">
        <v>761</v>
      </c>
      <c r="O4265" s="27" t="s">
        <v>159</v>
      </c>
      <c r="P4265" s="27"/>
      <c r="Q4265" s="25" t="s">
        <v>1245</v>
      </c>
      <c r="R4265" s="4" t="s">
        <v>357</v>
      </c>
      <c r="S4265" s="4"/>
      <c r="T4265" s="13" t="s">
        <v>51</v>
      </c>
      <c r="U4265" s="15"/>
      <c r="V4265" s="15">
        <v>70014153.229999989</v>
      </c>
      <c r="W4265" s="7">
        <v>70014153.229999989</v>
      </c>
      <c r="X4265" s="7">
        <f t="shared" si="196"/>
        <v>78415851.617599994</v>
      </c>
      <c r="Y4265" s="71" t="s">
        <v>40</v>
      </c>
      <c r="Z4265" s="161">
        <v>2016</v>
      </c>
      <c r="AA4265" s="19"/>
      <c r="AB4265" s="2" t="s">
        <v>126</v>
      </c>
      <c r="AC4265" s="2" t="s">
        <v>67</v>
      </c>
      <c r="AD4265" s="2"/>
      <c r="AE4265" s="2"/>
      <c r="AF4265" s="2"/>
      <c r="AG4265" s="2"/>
      <c r="AH4265" s="2"/>
      <c r="AI4265" s="2"/>
      <c r="AJ4265" s="2"/>
      <c r="AK4265" s="2"/>
      <c r="AL4265" s="99"/>
      <c r="AM4265" s="99"/>
    </row>
    <row r="4266" spans="1:39" s="192" customFormat="1" ht="100.5" customHeight="1">
      <c r="A4266" s="74" t="s">
        <v>1268</v>
      </c>
      <c r="B4266" s="5" t="s">
        <v>1244</v>
      </c>
      <c r="C4266" s="27" t="s">
        <v>132</v>
      </c>
      <c r="D4266" s="27" t="s">
        <v>133</v>
      </c>
      <c r="E4266" s="27" t="s">
        <v>133</v>
      </c>
      <c r="F4266" s="27" t="s">
        <v>133</v>
      </c>
      <c r="G4266" s="27" t="s">
        <v>133</v>
      </c>
      <c r="H4266" s="27" t="s">
        <v>134</v>
      </c>
      <c r="I4266" s="27" t="s">
        <v>135</v>
      </c>
      <c r="J4266" s="5" t="s">
        <v>38</v>
      </c>
      <c r="K4266" s="29">
        <v>100</v>
      </c>
      <c r="L4266" s="30">
        <v>751000000</v>
      </c>
      <c r="M4266" s="5" t="s">
        <v>83</v>
      </c>
      <c r="N4266" s="25" t="s">
        <v>761</v>
      </c>
      <c r="O4266" s="5" t="s">
        <v>83</v>
      </c>
      <c r="P4266" s="27"/>
      <c r="Q4266" s="25" t="s">
        <v>1269</v>
      </c>
      <c r="R4266" s="4" t="s">
        <v>357</v>
      </c>
      <c r="S4266" s="4"/>
      <c r="T4266" s="13" t="s">
        <v>51</v>
      </c>
      <c r="U4266" s="15"/>
      <c r="V4266" s="15">
        <v>2750220</v>
      </c>
      <c r="W4266" s="7">
        <v>2750220</v>
      </c>
      <c r="X4266" s="7">
        <f t="shared" si="196"/>
        <v>3080246.4000000004</v>
      </c>
      <c r="Y4266" s="71" t="s">
        <v>40</v>
      </c>
      <c r="Z4266" s="161">
        <v>2016</v>
      </c>
      <c r="AA4266" s="19"/>
      <c r="AB4266" s="2" t="s">
        <v>126</v>
      </c>
      <c r="AC4266" s="2" t="s">
        <v>67</v>
      </c>
      <c r="AD4266" s="2"/>
      <c r="AE4266" s="2"/>
      <c r="AF4266" s="2"/>
      <c r="AG4266" s="2"/>
      <c r="AH4266" s="2"/>
      <c r="AI4266" s="2"/>
      <c r="AJ4266" s="2"/>
      <c r="AK4266" s="2"/>
      <c r="AL4266" s="99"/>
      <c r="AM4266" s="99"/>
    </row>
    <row r="4267" spans="1:39" s="192" customFormat="1" ht="100.5" customHeight="1">
      <c r="A4267" s="74" t="s">
        <v>1270</v>
      </c>
      <c r="B4267" s="5" t="s">
        <v>1244</v>
      </c>
      <c r="C4267" s="27" t="s">
        <v>132</v>
      </c>
      <c r="D4267" s="27" t="s">
        <v>133</v>
      </c>
      <c r="E4267" s="27" t="s">
        <v>133</v>
      </c>
      <c r="F4267" s="27" t="s">
        <v>133</v>
      </c>
      <c r="G4267" s="27" t="s">
        <v>133</v>
      </c>
      <c r="H4267" s="27" t="s">
        <v>134</v>
      </c>
      <c r="I4267" s="27" t="s">
        <v>135</v>
      </c>
      <c r="J4267" s="5" t="s">
        <v>38</v>
      </c>
      <c r="K4267" s="29">
        <v>100</v>
      </c>
      <c r="L4267" s="30">
        <v>511010000</v>
      </c>
      <c r="M4267" s="5" t="s">
        <v>87</v>
      </c>
      <c r="N4267" s="25" t="s">
        <v>761</v>
      </c>
      <c r="O4267" s="5" t="s">
        <v>160</v>
      </c>
      <c r="P4267" s="27"/>
      <c r="Q4267" s="25" t="s">
        <v>1245</v>
      </c>
      <c r="R4267" s="4" t="s">
        <v>357</v>
      </c>
      <c r="S4267" s="4"/>
      <c r="T4267" s="13" t="s">
        <v>51</v>
      </c>
      <c r="U4267" s="15"/>
      <c r="V4267" s="15">
        <v>130504938.28140002</v>
      </c>
      <c r="W4267" s="7">
        <v>130504938.28140002</v>
      </c>
      <c r="X4267" s="7">
        <f t="shared" si="196"/>
        <v>146165530.87516806</v>
      </c>
      <c r="Y4267" s="71" t="s">
        <v>40</v>
      </c>
      <c r="Z4267" s="161">
        <v>2016</v>
      </c>
      <c r="AA4267" s="19"/>
      <c r="AB4267" s="2" t="s">
        <v>126</v>
      </c>
      <c r="AC4267" s="2" t="s">
        <v>67</v>
      </c>
      <c r="AD4267" s="2"/>
      <c r="AE4267" s="2"/>
      <c r="AF4267" s="2"/>
      <c r="AG4267" s="2"/>
      <c r="AH4267" s="2"/>
      <c r="AI4267" s="2"/>
      <c r="AJ4267" s="2"/>
      <c r="AK4267" s="2"/>
      <c r="AL4267" s="99"/>
      <c r="AM4267" s="99"/>
    </row>
    <row r="4268" spans="1:39" s="192" customFormat="1" ht="100.5" customHeight="1">
      <c r="A4268" s="74" t="s">
        <v>1271</v>
      </c>
      <c r="B4268" s="274" t="s">
        <v>1244</v>
      </c>
      <c r="C4268" s="275" t="s">
        <v>132</v>
      </c>
      <c r="D4268" s="275" t="s">
        <v>133</v>
      </c>
      <c r="E4268" s="275" t="s">
        <v>133</v>
      </c>
      <c r="F4268" s="275" t="s">
        <v>133</v>
      </c>
      <c r="G4268" s="275" t="s">
        <v>133</v>
      </c>
      <c r="H4268" s="275" t="s">
        <v>134</v>
      </c>
      <c r="I4268" s="275" t="s">
        <v>135</v>
      </c>
      <c r="J4268" s="274" t="s">
        <v>38</v>
      </c>
      <c r="K4268" s="276">
        <v>100</v>
      </c>
      <c r="L4268" s="95">
        <v>311010000</v>
      </c>
      <c r="M4268" s="8" t="s">
        <v>342</v>
      </c>
      <c r="N4268" s="277" t="s">
        <v>761</v>
      </c>
      <c r="O4268" s="274" t="s">
        <v>161</v>
      </c>
      <c r="P4268" s="275"/>
      <c r="Q4268" s="277" t="s">
        <v>1245</v>
      </c>
      <c r="R4268" s="278" t="s">
        <v>357</v>
      </c>
      <c r="S4268" s="278"/>
      <c r="T4268" s="279" t="s">
        <v>51</v>
      </c>
      <c r="U4268" s="280"/>
      <c r="V4268" s="280">
        <v>3481065</v>
      </c>
      <c r="W4268" s="280">
        <v>3481065</v>
      </c>
      <c r="X4268" s="7">
        <f t="shared" si="196"/>
        <v>3898792.8000000003</v>
      </c>
      <c r="Y4268" s="281" t="s">
        <v>40</v>
      </c>
      <c r="Z4268" s="282">
        <v>2016</v>
      </c>
      <c r="AA4268" s="283"/>
      <c r="AB4268" s="2" t="s">
        <v>126</v>
      </c>
      <c r="AC4268" s="284" t="s">
        <v>67</v>
      </c>
      <c r="AD4268" s="284"/>
      <c r="AE4268" s="2"/>
      <c r="AF4268" s="2"/>
      <c r="AG4268" s="2"/>
      <c r="AH4268" s="2"/>
      <c r="AI4268" s="2"/>
      <c r="AJ4268" s="2"/>
      <c r="AK4268" s="2"/>
      <c r="AL4268" s="99"/>
      <c r="AM4268" s="99"/>
    </row>
    <row r="4269" spans="1:39" s="191" customFormat="1" ht="100.5" customHeight="1">
      <c r="A4269" s="74" t="s">
        <v>1272</v>
      </c>
      <c r="B4269" s="5" t="s">
        <v>1244</v>
      </c>
      <c r="C4269" s="27" t="s">
        <v>132</v>
      </c>
      <c r="D4269" s="27" t="s">
        <v>133</v>
      </c>
      <c r="E4269" s="27" t="s">
        <v>133</v>
      </c>
      <c r="F4269" s="27" t="s">
        <v>133</v>
      </c>
      <c r="G4269" s="27" t="s">
        <v>133</v>
      </c>
      <c r="H4269" s="27" t="s">
        <v>134</v>
      </c>
      <c r="I4269" s="27" t="s">
        <v>135</v>
      </c>
      <c r="J4269" s="5" t="s">
        <v>38</v>
      </c>
      <c r="K4269" s="29">
        <v>100</v>
      </c>
      <c r="L4269" s="95">
        <v>431010000</v>
      </c>
      <c r="M4269" s="5" t="s">
        <v>129</v>
      </c>
      <c r="N4269" s="25" t="s">
        <v>761</v>
      </c>
      <c r="O4269" s="5" t="s">
        <v>162</v>
      </c>
      <c r="P4269" s="27"/>
      <c r="Q4269" s="25" t="s">
        <v>1245</v>
      </c>
      <c r="R4269" s="4" t="s">
        <v>357</v>
      </c>
      <c r="S4269" s="4"/>
      <c r="T4269" s="13" t="s">
        <v>51</v>
      </c>
      <c r="U4269" s="15"/>
      <c r="V4269" s="15">
        <v>25576091.660000008</v>
      </c>
      <c r="W4269" s="15">
        <v>25576091.660000008</v>
      </c>
      <c r="X4269" s="7">
        <f t="shared" si="196"/>
        <v>28645222.659200013</v>
      </c>
      <c r="Y4269" s="71" t="s">
        <v>40</v>
      </c>
      <c r="Z4269" s="161">
        <v>2016</v>
      </c>
      <c r="AA4269" s="19"/>
      <c r="AB4269" s="2" t="s">
        <v>126</v>
      </c>
      <c r="AC4269" s="2" t="s">
        <v>67</v>
      </c>
      <c r="AD4269" s="2"/>
      <c r="AE4269" s="2"/>
      <c r="AF4269" s="2"/>
      <c r="AG4269" s="2"/>
      <c r="AH4269" s="2"/>
      <c r="AI4269" s="2"/>
      <c r="AJ4269" s="2"/>
      <c r="AK4269" s="2"/>
      <c r="AL4269" s="285"/>
      <c r="AM4269" s="285"/>
    </row>
    <row r="4270" spans="1:39" s="191" customFormat="1" ht="100.5" customHeight="1">
      <c r="A4270" s="74" t="s">
        <v>1273</v>
      </c>
      <c r="B4270" s="5" t="s">
        <v>33</v>
      </c>
      <c r="C4270" s="8" t="s">
        <v>1274</v>
      </c>
      <c r="D4270" s="8" t="s">
        <v>1275</v>
      </c>
      <c r="E4270" s="8" t="s">
        <v>1276</v>
      </c>
      <c r="F4270" s="8" t="s">
        <v>1275</v>
      </c>
      <c r="G4270" s="8" t="s">
        <v>1275</v>
      </c>
      <c r="H4270" s="8" t="s">
        <v>1275</v>
      </c>
      <c r="I4270" s="8" t="s">
        <v>1276</v>
      </c>
      <c r="J4270" s="44" t="s">
        <v>38</v>
      </c>
      <c r="K4270" s="10">
        <v>100</v>
      </c>
      <c r="L4270" s="30">
        <v>711000000</v>
      </c>
      <c r="M4270" s="5" t="s">
        <v>73</v>
      </c>
      <c r="N4270" s="160" t="s">
        <v>841</v>
      </c>
      <c r="O4270" s="5" t="s">
        <v>73</v>
      </c>
      <c r="P4270" s="12"/>
      <c r="Q4270" s="12" t="s">
        <v>1277</v>
      </c>
      <c r="R4270" s="8" t="s">
        <v>1278</v>
      </c>
      <c r="S4270" s="8"/>
      <c r="T4270" s="13" t="s">
        <v>51</v>
      </c>
      <c r="U4270" s="13"/>
      <c r="V4270" s="286">
        <v>13744080</v>
      </c>
      <c r="W4270" s="286">
        <v>13744080</v>
      </c>
      <c r="X4270" s="622">
        <f t="shared" si="196"/>
        <v>15393369.600000001</v>
      </c>
      <c r="Y4270" s="287" t="s">
        <v>77</v>
      </c>
      <c r="Z4270" s="288">
        <v>2016</v>
      </c>
      <c r="AA4270" s="289"/>
      <c r="AB4270" s="290" t="s">
        <v>1279</v>
      </c>
      <c r="AC4270" s="291" t="s">
        <v>647</v>
      </c>
      <c r="AD4270" s="292"/>
      <c r="AE4270" s="293"/>
      <c r="AF4270" s="293"/>
      <c r="AG4270" s="293"/>
      <c r="AH4270" s="293"/>
      <c r="AI4270" s="293"/>
      <c r="AJ4270" s="290"/>
      <c r="AK4270" s="290" t="s">
        <v>1280</v>
      </c>
      <c r="AL4270" s="285"/>
      <c r="AM4270" s="285"/>
    </row>
    <row r="4271" spans="1:39" s="305" customFormat="1" ht="100.5" customHeight="1">
      <c r="A4271" s="74" t="s">
        <v>1281</v>
      </c>
      <c r="B4271" s="73" t="s">
        <v>33</v>
      </c>
      <c r="C4271" s="73" t="s">
        <v>372</v>
      </c>
      <c r="D4271" s="73" t="s">
        <v>373</v>
      </c>
      <c r="E4271" s="73" t="s">
        <v>374</v>
      </c>
      <c r="F4271" s="73" t="s">
        <v>373</v>
      </c>
      <c r="G4271" s="73" t="s">
        <v>374</v>
      </c>
      <c r="H4271" s="73" t="s">
        <v>375</v>
      </c>
      <c r="I4271" s="73" t="s">
        <v>376</v>
      </c>
      <c r="J4271" s="73" t="s">
        <v>38</v>
      </c>
      <c r="K4271" s="77">
        <v>100</v>
      </c>
      <c r="L4271" s="294">
        <v>711000000</v>
      </c>
      <c r="M4271" s="295" t="s">
        <v>73</v>
      </c>
      <c r="N4271" s="619" t="s">
        <v>761</v>
      </c>
      <c r="O4271" s="619" t="s">
        <v>377</v>
      </c>
      <c r="P4271" s="296" t="s">
        <v>81</v>
      </c>
      <c r="Q4271" s="619" t="s">
        <v>1282</v>
      </c>
      <c r="R4271" s="619" t="s">
        <v>379</v>
      </c>
      <c r="S4271" s="297" t="s">
        <v>81</v>
      </c>
      <c r="T4271" s="73" t="s">
        <v>51</v>
      </c>
      <c r="U4271" s="73"/>
      <c r="V4271" s="298">
        <v>30710000</v>
      </c>
      <c r="W4271" s="298">
        <v>30710000</v>
      </c>
      <c r="X4271" s="622">
        <f t="shared" si="196"/>
        <v>34395200</v>
      </c>
      <c r="Y4271" s="299" t="s">
        <v>77</v>
      </c>
      <c r="Z4271" s="73">
        <v>2016</v>
      </c>
      <c r="AA4271" s="300"/>
      <c r="AB4271" s="301" t="s">
        <v>366</v>
      </c>
      <c r="AC4271" s="301" t="s">
        <v>526</v>
      </c>
      <c r="AD4271" s="302"/>
      <c r="AE4271" s="303" t="s">
        <v>380</v>
      </c>
      <c r="AF4271" s="304"/>
      <c r="AG4271" s="304"/>
      <c r="AH4271" s="304"/>
      <c r="AI4271" s="304"/>
      <c r="AJ4271" s="304"/>
      <c r="AK4271" s="290" t="s">
        <v>1283</v>
      </c>
    </row>
    <row r="4272" spans="1:39" s="305" customFormat="1" ht="100.5" customHeight="1">
      <c r="A4272" s="74" t="s">
        <v>1284</v>
      </c>
      <c r="B4272" s="73" t="s">
        <v>33</v>
      </c>
      <c r="C4272" s="73" t="s">
        <v>372</v>
      </c>
      <c r="D4272" s="73" t="s">
        <v>373</v>
      </c>
      <c r="E4272" s="73" t="s">
        <v>374</v>
      </c>
      <c r="F4272" s="73" t="s">
        <v>373</v>
      </c>
      <c r="G4272" s="73" t="s">
        <v>374</v>
      </c>
      <c r="H4272" s="73" t="s">
        <v>375</v>
      </c>
      <c r="I4272" s="73" t="s">
        <v>376</v>
      </c>
      <c r="J4272" s="73" t="s">
        <v>38</v>
      </c>
      <c r="K4272" s="77">
        <v>100</v>
      </c>
      <c r="L4272" s="294">
        <v>711000000</v>
      </c>
      <c r="M4272" s="295" t="s">
        <v>73</v>
      </c>
      <c r="N4272" s="619" t="s">
        <v>761</v>
      </c>
      <c r="O4272" s="619" t="s">
        <v>381</v>
      </c>
      <c r="P4272" s="306" t="s">
        <v>81</v>
      </c>
      <c r="Q4272" s="619" t="s">
        <v>1282</v>
      </c>
      <c r="R4272" s="619" t="s">
        <v>379</v>
      </c>
      <c r="S4272" s="307" t="s">
        <v>81</v>
      </c>
      <c r="T4272" s="73" t="s">
        <v>51</v>
      </c>
      <c r="U4272" s="73"/>
      <c r="V4272" s="287">
        <v>1800000</v>
      </c>
      <c r="W4272" s="287">
        <v>1800000</v>
      </c>
      <c r="X4272" s="622">
        <f t="shared" si="196"/>
        <v>2016000.0000000002</v>
      </c>
      <c r="Y4272" s="299" t="s">
        <v>77</v>
      </c>
      <c r="Z4272" s="73">
        <v>2016</v>
      </c>
      <c r="AA4272" s="300"/>
      <c r="AB4272" s="301" t="s">
        <v>366</v>
      </c>
      <c r="AC4272" s="301" t="s">
        <v>526</v>
      </c>
      <c r="AD4272" s="302"/>
      <c r="AE4272" s="303" t="s">
        <v>380</v>
      </c>
      <c r="AF4272" s="304"/>
      <c r="AG4272" s="304"/>
      <c r="AH4272" s="304"/>
      <c r="AI4272" s="304"/>
      <c r="AJ4272" s="304"/>
      <c r="AK4272" s="290" t="s">
        <v>1283</v>
      </c>
    </row>
    <row r="4273" spans="1:37" s="305" customFormat="1" ht="100.5" customHeight="1">
      <c r="A4273" s="74" t="s">
        <v>1285</v>
      </c>
      <c r="B4273" s="73" t="s">
        <v>33</v>
      </c>
      <c r="C4273" s="73" t="s">
        <v>372</v>
      </c>
      <c r="D4273" s="73" t="s">
        <v>373</v>
      </c>
      <c r="E4273" s="73" t="s">
        <v>374</v>
      </c>
      <c r="F4273" s="73" t="s">
        <v>373</v>
      </c>
      <c r="G4273" s="73" t="s">
        <v>374</v>
      </c>
      <c r="H4273" s="73" t="s">
        <v>375</v>
      </c>
      <c r="I4273" s="73" t="s">
        <v>376</v>
      </c>
      <c r="J4273" s="73" t="s">
        <v>38</v>
      </c>
      <c r="K4273" s="77">
        <v>100</v>
      </c>
      <c r="L4273" s="294">
        <v>711000000</v>
      </c>
      <c r="M4273" s="295" t="s">
        <v>73</v>
      </c>
      <c r="N4273" s="619" t="s">
        <v>761</v>
      </c>
      <c r="O4273" s="619" t="s">
        <v>382</v>
      </c>
      <c r="P4273" s="306" t="s">
        <v>81</v>
      </c>
      <c r="Q4273" s="619" t="s">
        <v>1282</v>
      </c>
      <c r="R4273" s="619" t="s">
        <v>379</v>
      </c>
      <c r="S4273" s="307" t="s">
        <v>81</v>
      </c>
      <c r="T4273" s="73" t="s">
        <v>51</v>
      </c>
      <c r="U4273" s="73"/>
      <c r="V4273" s="287">
        <v>13000000</v>
      </c>
      <c r="W4273" s="287">
        <v>13000000</v>
      </c>
      <c r="X4273" s="622">
        <f t="shared" si="196"/>
        <v>14560000.000000002</v>
      </c>
      <c r="Y4273" s="299" t="s">
        <v>77</v>
      </c>
      <c r="Z4273" s="73">
        <v>2016</v>
      </c>
      <c r="AA4273" s="300"/>
      <c r="AB4273" s="301" t="s">
        <v>366</v>
      </c>
      <c r="AC4273" s="301" t="s">
        <v>526</v>
      </c>
      <c r="AD4273" s="302"/>
      <c r="AE4273" s="303" t="s">
        <v>380</v>
      </c>
      <c r="AF4273" s="304"/>
      <c r="AG4273" s="304"/>
      <c r="AH4273" s="304"/>
      <c r="AI4273" s="304"/>
      <c r="AJ4273" s="304"/>
      <c r="AK4273" s="290" t="s">
        <v>1283</v>
      </c>
    </row>
    <row r="4274" spans="1:37" s="305" customFormat="1" ht="100.5" customHeight="1">
      <c r="A4274" s="74" t="s">
        <v>1286</v>
      </c>
      <c r="B4274" s="73" t="s">
        <v>33</v>
      </c>
      <c r="C4274" s="73" t="s">
        <v>372</v>
      </c>
      <c r="D4274" s="73" t="s">
        <v>373</v>
      </c>
      <c r="E4274" s="73" t="s">
        <v>374</v>
      </c>
      <c r="F4274" s="73" t="s">
        <v>373</v>
      </c>
      <c r="G4274" s="73" t="s">
        <v>374</v>
      </c>
      <c r="H4274" s="73" t="s">
        <v>375</v>
      </c>
      <c r="I4274" s="73" t="s">
        <v>376</v>
      </c>
      <c r="J4274" s="73" t="s">
        <v>38</v>
      </c>
      <c r="K4274" s="77">
        <v>100</v>
      </c>
      <c r="L4274" s="294">
        <v>711000000</v>
      </c>
      <c r="M4274" s="295" t="s">
        <v>73</v>
      </c>
      <c r="N4274" s="619" t="s">
        <v>761</v>
      </c>
      <c r="O4274" s="619" t="s">
        <v>383</v>
      </c>
      <c r="P4274" s="306"/>
      <c r="Q4274" s="619" t="s">
        <v>1282</v>
      </c>
      <c r="R4274" s="619" t="s">
        <v>379</v>
      </c>
      <c r="S4274" s="307"/>
      <c r="T4274" s="73" t="s">
        <v>51</v>
      </c>
      <c r="U4274" s="73"/>
      <c r="V4274" s="287">
        <v>27456800</v>
      </c>
      <c r="W4274" s="287">
        <v>27456800</v>
      </c>
      <c r="X4274" s="622">
        <f t="shared" si="196"/>
        <v>30751616.000000004</v>
      </c>
      <c r="Y4274" s="299" t="s">
        <v>77</v>
      </c>
      <c r="Z4274" s="73">
        <v>2016</v>
      </c>
      <c r="AA4274" s="300"/>
      <c r="AB4274" s="301" t="s">
        <v>366</v>
      </c>
      <c r="AC4274" s="301" t="s">
        <v>526</v>
      </c>
      <c r="AD4274" s="302"/>
      <c r="AE4274" s="303" t="s">
        <v>380</v>
      </c>
      <c r="AF4274" s="304"/>
      <c r="AG4274" s="304"/>
      <c r="AH4274" s="304"/>
      <c r="AI4274" s="304"/>
      <c r="AJ4274" s="304"/>
      <c r="AK4274" s="290" t="s">
        <v>1283</v>
      </c>
    </row>
    <row r="4275" spans="1:37" s="305" customFormat="1" ht="100.5" customHeight="1">
      <c r="A4275" s="74" t="s">
        <v>1287</v>
      </c>
      <c r="B4275" s="73" t="s">
        <v>33</v>
      </c>
      <c r="C4275" s="73" t="s">
        <v>372</v>
      </c>
      <c r="D4275" s="73" t="s">
        <v>373</v>
      </c>
      <c r="E4275" s="73" t="s">
        <v>374</v>
      </c>
      <c r="F4275" s="73" t="s">
        <v>373</v>
      </c>
      <c r="G4275" s="73" t="s">
        <v>374</v>
      </c>
      <c r="H4275" s="73" t="s">
        <v>375</v>
      </c>
      <c r="I4275" s="73" t="s">
        <v>376</v>
      </c>
      <c r="J4275" s="73" t="s">
        <v>38</v>
      </c>
      <c r="K4275" s="77">
        <v>100</v>
      </c>
      <c r="L4275" s="294">
        <v>711000000</v>
      </c>
      <c r="M4275" s="295" t="s">
        <v>73</v>
      </c>
      <c r="N4275" s="619" t="s">
        <v>761</v>
      </c>
      <c r="O4275" s="619" t="s">
        <v>384</v>
      </c>
      <c r="P4275" s="306"/>
      <c r="Q4275" s="619" t="s">
        <v>1282</v>
      </c>
      <c r="R4275" s="619" t="s">
        <v>379</v>
      </c>
      <c r="S4275" s="307"/>
      <c r="T4275" s="73" t="s">
        <v>51</v>
      </c>
      <c r="U4275" s="73"/>
      <c r="V4275" s="287">
        <v>9832600</v>
      </c>
      <c r="W4275" s="287">
        <v>9832600</v>
      </c>
      <c r="X4275" s="622">
        <f t="shared" si="196"/>
        <v>11012512.000000002</v>
      </c>
      <c r="Y4275" s="299" t="s">
        <v>77</v>
      </c>
      <c r="Z4275" s="73">
        <v>2016</v>
      </c>
      <c r="AA4275" s="300"/>
      <c r="AB4275" s="301" t="s">
        <v>366</v>
      </c>
      <c r="AC4275" s="301" t="s">
        <v>526</v>
      </c>
      <c r="AD4275" s="302"/>
      <c r="AE4275" s="303" t="s">
        <v>380</v>
      </c>
      <c r="AF4275" s="304"/>
      <c r="AG4275" s="304"/>
      <c r="AH4275" s="304"/>
      <c r="AI4275" s="304"/>
      <c r="AJ4275" s="304"/>
      <c r="AK4275" s="290" t="s">
        <v>1283</v>
      </c>
    </row>
    <row r="4276" spans="1:37" s="305" customFormat="1" ht="100.5" customHeight="1">
      <c r="A4276" s="74" t="s">
        <v>1288</v>
      </c>
      <c r="B4276" s="73" t="s">
        <v>33</v>
      </c>
      <c r="C4276" s="73" t="s">
        <v>372</v>
      </c>
      <c r="D4276" s="73" t="s">
        <v>373</v>
      </c>
      <c r="E4276" s="73" t="s">
        <v>374</v>
      </c>
      <c r="F4276" s="73" t="s">
        <v>373</v>
      </c>
      <c r="G4276" s="73" t="s">
        <v>374</v>
      </c>
      <c r="H4276" s="73" t="s">
        <v>375</v>
      </c>
      <c r="I4276" s="73" t="s">
        <v>376</v>
      </c>
      <c r="J4276" s="73" t="s">
        <v>38</v>
      </c>
      <c r="K4276" s="77">
        <v>100</v>
      </c>
      <c r="L4276" s="294">
        <v>711000000</v>
      </c>
      <c r="M4276" s="295" t="s">
        <v>73</v>
      </c>
      <c r="N4276" s="619" t="s">
        <v>761</v>
      </c>
      <c r="O4276" s="619" t="s">
        <v>385</v>
      </c>
      <c r="P4276" s="306"/>
      <c r="Q4276" s="619" t="s">
        <v>1282</v>
      </c>
      <c r="R4276" s="619" t="s">
        <v>379</v>
      </c>
      <c r="S4276" s="307"/>
      <c r="T4276" s="73" t="s">
        <v>51</v>
      </c>
      <c r="U4276" s="73"/>
      <c r="V4276" s="287">
        <v>9755000</v>
      </c>
      <c r="W4276" s="287">
        <v>9755000</v>
      </c>
      <c r="X4276" s="622">
        <f t="shared" si="196"/>
        <v>10925600.000000002</v>
      </c>
      <c r="Y4276" s="299" t="s">
        <v>77</v>
      </c>
      <c r="Z4276" s="73">
        <v>2016</v>
      </c>
      <c r="AA4276" s="300"/>
      <c r="AB4276" s="301" t="s">
        <v>366</v>
      </c>
      <c r="AC4276" s="301" t="s">
        <v>526</v>
      </c>
      <c r="AD4276" s="302"/>
      <c r="AE4276" s="303" t="s">
        <v>380</v>
      </c>
      <c r="AF4276" s="304"/>
      <c r="AG4276" s="304"/>
      <c r="AH4276" s="304"/>
      <c r="AI4276" s="304"/>
      <c r="AJ4276" s="304"/>
      <c r="AK4276" s="290" t="s">
        <v>1283</v>
      </c>
    </row>
    <row r="4277" spans="1:37" s="305" customFormat="1" ht="100.5" customHeight="1">
      <c r="A4277" s="74" t="s">
        <v>1289</v>
      </c>
      <c r="B4277" s="73" t="s">
        <v>33</v>
      </c>
      <c r="C4277" s="73" t="s">
        <v>372</v>
      </c>
      <c r="D4277" s="73" t="s">
        <v>373</v>
      </c>
      <c r="E4277" s="73" t="s">
        <v>374</v>
      </c>
      <c r="F4277" s="73" t="s">
        <v>373</v>
      </c>
      <c r="G4277" s="73" t="s">
        <v>374</v>
      </c>
      <c r="H4277" s="73" t="s">
        <v>375</v>
      </c>
      <c r="I4277" s="73" t="s">
        <v>376</v>
      </c>
      <c r="J4277" s="73" t="s">
        <v>38</v>
      </c>
      <c r="K4277" s="77">
        <v>100</v>
      </c>
      <c r="L4277" s="294">
        <v>711000000</v>
      </c>
      <c r="M4277" s="295" t="s">
        <v>73</v>
      </c>
      <c r="N4277" s="619" t="s">
        <v>761</v>
      </c>
      <c r="O4277" s="288" t="s">
        <v>386</v>
      </c>
      <c r="P4277" s="306"/>
      <c r="Q4277" s="619" t="s">
        <v>1282</v>
      </c>
      <c r="R4277" s="619" t="s">
        <v>379</v>
      </c>
      <c r="S4277" s="307"/>
      <c r="T4277" s="73" t="s">
        <v>51</v>
      </c>
      <c r="U4277" s="73"/>
      <c r="V4277" s="287">
        <v>6052200</v>
      </c>
      <c r="W4277" s="287">
        <v>6052200</v>
      </c>
      <c r="X4277" s="622">
        <f t="shared" si="196"/>
        <v>6778464.0000000009</v>
      </c>
      <c r="Y4277" s="299" t="s">
        <v>77</v>
      </c>
      <c r="Z4277" s="73">
        <v>2016</v>
      </c>
      <c r="AA4277" s="300"/>
      <c r="AB4277" s="301" t="s">
        <v>366</v>
      </c>
      <c r="AC4277" s="301" t="s">
        <v>526</v>
      </c>
      <c r="AD4277" s="302"/>
      <c r="AE4277" s="303" t="s">
        <v>380</v>
      </c>
      <c r="AF4277" s="304"/>
      <c r="AG4277" s="304"/>
      <c r="AH4277" s="304"/>
      <c r="AI4277" s="304"/>
      <c r="AJ4277" s="304"/>
      <c r="AK4277" s="290" t="s">
        <v>1283</v>
      </c>
    </row>
    <row r="4278" spans="1:37" s="305" customFormat="1" ht="100.5" customHeight="1">
      <c r="A4278" s="74" t="s">
        <v>1290</v>
      </c>
      <c r="B4278" s="73" t="s">
        <v>33</v>
      </c>
      <c r="C4278" s="73" t="s">
        <v>372</v>
      </c>
      <c r="D4278" s="73" t="s">
        <v>373</v>
      </c>
      <c r="E4278" s="73" t="s">
        <v>374</v>
      </c>
      <c r="F4278" s="73" t="s">
        <v>373</v>
      </c>
      <c r="G4278" s="73" t="s">
        <v>374</v>
      </c>
      <c r="H4278" s="73" t="s">
        <v>375</v>
      </c>
      <c r="I4278" s="73" t="s">
        <v>376</v>
      </c>
      <c r="J4278" s="73" t="s">
        <v>38</v>
      </c>
      <c r="K4278" s="77">
        <v>100</v>
      </c>
      <c r="L4278" s="294">
        <v>711000000</v>
      </c>
      <c r="M4278" s="295" t="s">
        <v>73</v>
      </c>
      <c r="N4278" s="619" t="s">
        <v>761</v>
      </c>
      <c r="O4278" s="619" t="s">
        <v>387</v>
      </c>
      <c r="P4278" s="306"/>
      <c r="Q4278" s="619" t="s">
        <v>1282</v>
      </c>
      <c r="R4278" s="619" t="s">
        <v>379</v>
      </c>
      <c r="S4278" s="307"/>
      <c r="T4278" s="73" t="s">
        <v>51</v>
      </c>
      <c r="U4278" s="73"/>
      <c r="V4278" s="287">
        <v>10080000</v>
      </c>
      <c r="W4278" s="287">
        <v>10080000</v>
      </c>
      <c r="X4278" s="622">
        <f t="shared" si="196"/>
        <v>11289600.000000002</v>
      </c>
      <c r="Y4278" s="299" t="s">
        <v>77</v>
      </c>
      <c r="Z4278" s="73">
        <v>2016</v>
      </c>
      <c r="AA4278" s="300"/>
      <c r="AB4278" s="301" t="s">
        <v>366</v>
      </c>
      <c r="AC4278" s="301" t="s">
        <v>526</v>
      </c>
      <c r="AD4278" s="302"/>
      <c r="AE4278" s="303" t="s">
        <v>380</v>
      </c>
      <c r="AF4278" s="304"/>
      <c r="AG4278" s="304"/>
      <c r="AH4278" s="304"/>
      <c r="AI4278" s="304"/>
      <c r="AJ4278" s="304"/>
      <c r="AK4278" s="290" t="s">
        <v>1283</v>
      </c>
    </row>
    <row r="4279" spans="1:37" s="305" customFormat="1" ht="100.5" customHeight="1">
      <c r="A4279" s="74" t="s">
        <v>1291</v>
      </c>
      <c r="B4279" s="73" t="s">
        <v>33</v>
      </c>
      <c r="C4279" s="73" t="s">
        <v>372</v>
      </c>
      <c r="D4279" s="73" t="s">
        <v>373</v>
      </c>
      <c r="E4279" s="73" t="s">
        <v>374</v>
      </c>
      <c r="F4279" s="73" t="s">
        <v>373</v>
      </c>
      <c r="G4279" s="73" t="s">
        <v>374</v>
      </c>
      <c r="H4279" s="73" t="s">
        <v>375</v>
      </c>
      <c r="I4279" s="73" t="s">
        <v>376</v>
      </c>
      <c r="J4279" s="73" t="s">
        <v>38</v>
      </c>
      <c r="K4279" s="77">
        <v>100</v>
      </c>
      <c r="L4279" s="294">
        <v>711000000</v>
      </c>
      <c r="M4279" s="295" t="s">
        <v>73</v>
      </c>
      <c r="N4279" s="619" t="s">
        <v>761</v>
      </c>
      <c r="O4279" s="619" t="s">
        <v>388</v>
      </c>
      <c r="P4279" s="306"/>
      <c r="Q4279" s="619" t="s">
        <v>1282</v>
      </c>
      <c r="R4279" s="619" t="s">
        <v>379</v>
      </c>
      <c r="S4279" s="307"/>
      <c r="T4279" s="73" t="s">
        <v>51</v>
      </c>
      <c r="U4279" s="73"/>
      <c r="V4279" s="287">
        <v>14424000</v>
      </c>
      <c r="W4279" s="287">
        <v>14424000</v>
      </c>
      <c r="X4279" s="622">
        <f t="shared" si="196"/>
        <v>16154880.000000002</v>
      </c>
      <c r="Y4279" s="299" t="s">
        <v>77</v>
      </c>
      <c r="Z4279" s="73">
        <v>2016</v>
      </c>
      <c r="AA4279" s="300"/>
      <c r="AB4279" s="301" t="s">
        <v>366</v>
      </c>
      <c r="AC4279" s="301" t="s">
        <v>526</v>
      </c>
      <c r="AD4279" s="302"/>
      <c r="AE4279" s="303" t="s">
        <v>380</v>
      </c>
      <c r="AF4279" s="304"/>
      <c r="AG4279" s="304"/>
      <c r="AH4279" s="304"/>
      <c r="AI4279" s="304"/>
      <c r="AJ4279" s="304"/>
      <c r="AK4279" s="290" t="s">
        <v>1283</v>
      </c>
    </row>
    <row r="4280" spans="1:37" s="305" customFormat="1" ht="100.5" customHeight="1">
      <c r="A4280" s="74" t="s">
        <v>1292</v>
      </c>
      <c r="B4280" s="73" t="s">
        <v>33</v>
      </c>
      <c r="C4280" s="73" t="s">
        <v>372</v>
      </c>
      <c r="D4280" s="73" t="s">
        <v>373</v>
      </c>
      <c r="E4280" s="73" t="s">
        <v>374</v>
      </c>
      <c r="F4280" s="73" t="s">
        <v>373</v>
      </c>
      <c r="G4280" s="73" t="s">
        <v>374</v>
      </c>
      <c r="H4280" s="73" t="s">
        <v>375</v>
      </c>
      <c r="I4280" s="73" t="s">
        <v>376</v>
      </c>
      <c r="J4280" s="73" t="s">
        <v>38</v>
      </c>
      <c r="K4280" s="77">
        <v>100</v>
      </c>
      <c r="L4280" s="294">
        <v>711000000</v>
      </c>
      <c r="M4280" s="295" t="s">
        <v>73</v>
      </c>
      <c r="N4280" s="619" t="s">
        <v>761</v>
      </c>
      <c r="O4280" s="619" t="s">
        <v>389</v>
      </c>
      <c r="P4280" s="306"/>
      <c r="Q4280" s="619" t="s">
        <v>1282</v>
      </c>
      <c r="R4280" s="619" t="s">
        <v>379</v>
      </c>
      <c r="S4280" s="307"/>
      <c r="T4280" s="73" t="s">
        <v>51</v>
      </c>
      <c r="U4280" s="73"/>
      <c r="V4280" s="287">
        <v>6515600</v>
      </c>
      <c r="W4280" s="287">
        <v>6515600</v>
      </c>
      <c r="X4280" s="622">
        <f t="shared" si="196"/>
        <v>7297472.0000000009</v>
      </c>
      <c r="Y4280" s="299" t="s">
        <v>77</v>
      </c>
      <c r="Z4280" s="73">
        <v>2016</v>
      </c>
      <c r="AA4280" s="300"/>
      <c r="AB4280" s="301" t="s">
        <v>366</v>
      </c>
      <c r="AC4280" s="301" t="s">
        <v>526</v>
      </c>
      <c r="AD4280" s="302"/>
      <c r="AE4280" s="303" t="s">
        <v>380</v>
      </c>
      <c r="AF4280" s="304"/>
      <c r="AG4280" s="304"/>
      <c r="AH4280" s="304"/>
      <c r="AI4280" s="304"/>
      <c r="AJ4280" s="304"/>
      <c r="AK4280" s="290" t="s">
        <v>1283</v>
      </c>
    </row>
    <row r="4281" spans="1:37" s="305" customFormat="1" ht="100.5" customHeight="1">
      <c r="A4281" s="74" t="s">
        <v>1293</v>
      </c>
      <c r="B4281" s="73" t="s">
        <v>33</v>
      </c>
      <c r="C4281" s="73" t="s">
        <v>372</v>
      </c>
      <c r="D4281" s="73" t="s">
        <v>373</v>
      </c>
      <c r="E4281" s="73" t="s">
        <v>374</v>
      </c>
      <c r="F4281" s="73" t="s">
        <v>373</v>
      </c>
      <c r="G4281" s="73" t="s">
        <v>374</v>
      </c>
      <c r="H4281" s="73" t="s">
        <v>375</v>
      </c>
      <c r="I4281" s="73" t="s">
        <v>376</v>
      </c>
      <c r="J4281" s="73" t="s">
        <v>38</v>
      </c>
      <c r="K4281" s="77">
        <v>100</v>
      </c>
      <c r="L4281" s="294">
        <v>711000000</v>
      </c>
      <c r="M4281" s="295" t="s">
        <v>73</v>
      </c>
      <c r="N4281" s="619" t="s">
        <v>761</v>
      </c>
      <c r="O4281" s="619" t="s">
        <v>392</v>
      </c>
      <c r="P4281" s="306"/>
      <c r="Q4281" s="619" t="s">
        <v>1282</v>
      </c>
      <c r="R4281" s="619" t="s">
        <v>379</v>
      </c>
      <c r="S4281" s="307"/>
      <c r="T4281" s="73" t="s">
        <v>51</v>
      </c>
      <c r="U4281" s="73"/>
      <c r="V4281" s="287">
        <v>6780000</v>
      </c>
      <c r="W4281" s="287">
        <v>6780000</v>
      </c>
      <c r="X4281" s="622">
        <f t="shared" si="196"/>
        <v>7593600.0000000009</v>
      </c>
      <c r="Y4281" s="299" t="s">
        <v>77</v>
      </c>
      <c r="Z4281" s="73">
        <v>2016</v>
      </c>
      <c r="AA4281" s="300"/>
      <c r="AB4281" s="301" t="s">
        <v>366</v>
      </c>
      <c r="AC4281" s="301" t="s">
        <v>526</v>
      </c>
      <c r="AD4281" s="302"/>
      <c r="AE4281" s="303" t="s">
        <v>380</v>
      </c>
      <c r="AF4281" s="304"/>
      <c r="AG4281" s="304"/>
      <c r="AH4281" s="304"/>
      <c r="AI4281" s="304"/>
      <c r="AJ4281" s="304"/>
      <c r="AK4281" s="290" t="s">
        <v>1283</v>
      </c>
    </row>
    <row r="4282" spans="1:37" s="305" customFormat="1" ht="100.5" customHeight="1">
      <c r="A4282" s="74" t="s">
        <v>1294</v>
      </c>
      <c r="B4282" s="73" t="s">
        <v>33</v>
      </c>
      <c r="C4282" s="73" t="s">
        <v>372</v>
      </c>
      <c r="D4282" s="73" t="s">
        <v>373</v>
      </c>
      <c r="E4282" s="73" t="s">
        <v>374</v>
      </c>
      <c r="F4282" s="73" t="s">
        <v>373</v>
      </c>
      <c r="G4282" s="73" t="s">
        <v>374</v>
      </c>
      <c r="H4282" s="73" t="s">
        <v>375</v>
      </c>
      <c r="I4282" s="73" t="s">
        <v>376</v>
      </c>
      <c r="J4282" s="73" t="s">
        <v>38</v>
      </c>
      <c r="K4282" s="77">
        <v>100</v>
      </c>
      <c r="L4282" s="294">
        <v>711000000</v>
      </c>
      <c r="M4282" s="295" t="s">
        <v>73</v>
      </c>
      <c r="N4282" s="619" t="s">
        <v>761</v>
      </c>
      <c r="O4282" s="619" t="s">
        <v>393</v>
      </c>
      <c r="P4282" s="306"/>
      <c r="Q4282" s="619" t="s">
        <v>1282</v>
      </c>
      <c r="R4282" s="619" t="s">
        <v>379</v>
      </c>
      <c r="S4282" s="307"/>
      <c r="T4282" s="73" t="s">
        <v>51</v>
      </c>
      <c r="U4282" s="73"/>
      <c r="V4282" s="287">
        <v>4725600</v>
      </c>
      <c r="W4282" s="287">
        <v>4725600</v>
      </c>
      <c r="X4282" s="622">
        <f t="shared" si="196"/>
        <v>5292672.0000000009</v>
      </c>
      <c r="Y4282" s="299" t="s">
        <v>77</v>
      </c>
      <c r="Z4282" s="73">
        <v>2016</v>
      </c>
      <c r="AA4282" s="300"/>
      <c r="AB4282" s="301" t="s">
        <v>366</v>
      </c>
      <c r="AC4282" s="301" t="s">
        <v>526</v>
      </c>
      <c r="AD4282" s="302"/>
      <c r="AE4282" s="303" t="s">
        <v>380</v>
      </c>
      <c r="AF4282" s="304"/>
      <c r="AG4282" s="304"/>
      <c r="AH4282" s="304"/>
      <c r="AI4282" s="304"/>
      <c r="AJ4282" s="304"/>
      <c r="AK4282" s="290" t="s">
        <v>1283</v>
      </c>
    </row>
    <row r="4283" spans="1:37" s="305" customFormat="1" ht="100.5" customHeight="1">
      <c r="A4283" s="74" t="s">
        <v>1295</v>
      </c>
      <c r="B4283" s="73" t="s">
        <v>33</v>
      </c>
      <c r="C4283" s="73" t="s">
        <v>372</v>
      </c>
      <c r="D4283" s="73" t="s">
        <v>373</v>
      </c>
      <c r="E4283" s="73" t="s">
        <v>374</v>
      </c>
      <c r="F4283" s="73" t="s">
        <v>373</v>
      </c>
      <c r="G4283" s="73" t="s">
        <v>374</v>
      </c>
      <c r="H4283" s="73" t="s">
        <v>375</v>
      </c>
      <c r="I4283" s="73" t="s">
        <v>376</v>
      </c>
      <c r="J4283" s="73" t="s">
        <v>38</v>
      </c>
      <c r="K4283" s="77">
        <v>100</v>
      </c>
      <c r="L4283" s="294">
        <v>711000000</v>
      </c>
      <c r="M4283" s="295" t="s">
        <v>73</v>
      </c>
      <c r="N4283" s="619" t="s">
        <v>761</v>
      </c>
      <c r="O4283" s="619" t="s">
        <v>394</v>
      </c>
      <c r="P4283" s="306"/>
      <c r="Q4283" s="619" t="s">
        <v>1282</v>
      </c>
      <c r="R4283" s="619" t="s">
        <v>379</v>
      </c>
      <c r="S4283" s="307"/>
      <c r="T4283" s="73" t="s">
        <v>51</v>
      </c>
      <c r="U4283" s="73"/>
      <c r="V4283" s="287">
        <v>2465600</v>
      </c>
      <c r="W4283" s="287">
        <v>2465600</v>
      </c>
      <c r="X4283" s="622">
        <f t="shared" si="196"/>
        <v>2761472.0000000005</v>
      </c>
      <c r="Y4283" s="299" t="s">
        <v>77</v>
      </c>
      <c r="Z4283" s="73">
        <v>2016</v>
      </c>
      <c r="AA4283" s="300"/>
      <c r="AB4283" s="301" t="s">
        <v>366</v>
      </c>
      <c r="AC4283" s="301" t="s">
        <v>526</v>
      </c>
      <c r="AD4283" s="302"/>
      <c r="AE4283" s="303" t="s">
        <v>380</v>
      </c>
      <c r="AF4283" s="304"/>
      <c r="AG4283" s="304"/>
      <c r="AH4283" s="304"/>
      <c r="AI4283" s="304"/>
      <c r="AJ4283" s="304"/>
      <c r="AK4283" s="290" t="s">
        <v>1283</v>
      </c>
    </row>
    <row r="4284" spans="1:37" s="305" customFormat="1" ht="100.5" customHeight="1">
      <c r="A4284" s="74" t="s">
        <v>1296</v>
      </c>
      <c r="B4284" s="73" t="s">
        <v>33</v>
      </c>
      <c r="C4284" s="73" t="s">
        <v>395</v>
      </c>
      <c r="D4284" s="308" t="s">
        <v>396</v>
      </c>
      <c r="E4284" s="73" t="s">
        <v>397</v>
      </c>
      <c r="F4284" s="73" t="s">
        <v>398</v>
      </c>
      <c r="G4284" s="73" t="s">
        <v>399</v>
      </c>
      <c r="H4284" s="73" t="s">
        <v>400</v>
      </c>
      <c r="I4284" s="73" t="s">
        <v>401</v>
      </c>
      <c r="J4284" s="73" t="s">
        <v>38</v>
      </c>
      <c r="K4284" s="77">
        <v>100</v>
      </c>
      <c r="L4284" s="309">
        <v>231010000</v>
      </c>
      <c r="M4284" s="617" t="s">
        <v>128</v>
      </c>
      <c r="N4284" s="619" t="s">
        <v>761</v>
      </c>
      <c r="O4284" s="619" t="s">
        <v>382</v>
      </c>
      <c r="P4284" s="306"/>
      <c r="Q4284" s="619" t="s">
        <v>1282</v>
      </c>
      <c r="R4284" s="619" t="s">
        <v>379</v>
      </c>
      <c r="S4284" s="307"/>
      <c r="T4284" s="73" t="s">
        <v>51</v>
      </c>
      <c r="U4284" s="73"/>
      <c r="V4284" s="287">
        <v>3126264.95</v>
      </c>
      <c r="W4284" s="287">
        <v>3126264.95</v>
      </c>
      <c r="X4284" s="622">
        <f t="shared" si="196"/>
        <v>3501416.7440000004</v>
      </c>
      <c r="Y4284" s="299" t="s">
        <v>77</v>
      </c>
      <c r="Z4284" s="73">
        <v>2016</v>
      </c>
      <c r="AA4284" s="300"/>
      <c r="AB4284" s="301" t="s">
        <v>366</v>
      </c>
      <c r="AC4284" s="301" t="s">
        <v>526</v>
      </c>
      <c r="AD4284" s="302"/>
      <c r="AE4284" s="303" t="s">
        <v>380</v>
      </c>
      <c r="AF4284" s="304"/>
      <c r="AG4284" s="304"/>
      <c r="AH4284" s="304"/>
      <c r="AI4284" s="304"/>
      <c r="AJ4284" s="304"/>
      <c r="AK4284" s="290" t="s">
        <v>1283</v>
      </c>
    </row>
    <row r="4285" spans="1:37" s="305" customFormat="1" ht="100.5" customHeight="1">
      <c r="A4285" s="74" t="s">
        <v>1297</v>
      </c>
      <c r="B4285" s="73" t="s">
        <v>33</v>
      </c>
      <c r="C4285" s="73" t="s">
        <v>395</v>
      </c>
      <c r="D4285" s="308" t="s">
        <v>396</v>
      </c>
      <c r="E4285" s="73" t="s">
        <v>397</v>
      </c>
      <c r="F4285" s="73" t="s">
        <v>398</v>
      </c>
      <c r="G4285" s="73" t="s">
        <v>399</v>
      </c>
      <c r="H4285" s="73" t="s">
        <v>400</v>
      </c>
      <c r="I4285" s="73" t="s">
        <v>401</v>
      </c>
      <c r="J4285" s="73" t="s">
        <v>38</v>
      </c>
      <c r="K4285" s="77">
        <v>100</v>
      </c>
      <c r="L4285" s="309">
        <v>151010000</v>
      </c>
      <c r="M4285" s="617" t="s">
        <v>82</v>
      </c>
      <c r="N4285" s="619" t="s">
        <v>761</v>
      </c>
      <c r="O4285" s="619" t="s">
        <v>402</v>
      </c>
      <c r="P4285" s="306"/>
      <c r="Q4285" s="619" t="s">
        <v>1282</v>
      </c>
      <c r="R4285" s="619" t="s">
        <v>379</v>
      </c>
      <c r="S4285" s="307"/>
      <c r="T4285" s="73" t="s">
        <v>51</v>
      </c>
      <c r="U4285" s="73"/>
      <c r="V4285" s="287">
        <v>28224365.800000001</v>
      </c>
      <c r="W4285" s="287">
        <v>28224365.800000001</v>
      </c>
      <c r="X4285" s="622">
        <f t="shared" si="196"/>
        <v>31611289.696000002</v>
      </c>
      <c r="Y4285" s="299" t="s">
        <v>77</v>
      </c>
      <c r="Z4285" s="73">
        <v>2016</v>
      </c>
      <c r="AA4285" s="300"/>
      <c r="AB4285" s="301" t="s">
        <v>366</v>
      </c>
      <c r="AC4285" s="301" t="s">
        <v>526</v>
      </c>
      <c r="AD4285" s="302"/>
      <c r="AE4285" s="303" t="s">
        <v>403</v>
      </c>
      <c r="AF4285" s="304"/>
      <c r="AG4285" s="304"/>
      <c r="AH4285" s="304"/>
      <c r="AI4285" s="304"/>
      <c r="AJ4285" s="304"/>
      <c r="AK4285" s="290" t="s">
        <v>1283</v>
      </c>
    </row>
    <row r="4286" spans="1:37" s="305" customFormat="1" ht="100.5" customHeight="1">
      <c r="A4286" s="74" t="s">
        <v>1298</v>
      </c>
      <c r="B4286" s="73" t="s">
        <v>33</v>
      </c>
      <c r="C4286" s="73" t="s">
        <v>395</v>
      </c>
      <c r="D4286" s="308" t="s">
        <v>396</v>
      </c>
      <c r="E4286" s="73" t="s">
        <v>397</v>
      </c>
      <c r="F4286" s="73" t="s">
        <v>398</v>
      </c>
      <c r="G4286" s="73" t="s">
        <v>399</v>
      </c>
      <c r="H4286" s="73" t="s">
        <v>400</v>
      </c>
      <c r="I4286" s="73" t="s">
        <v>401</v>
      </c>
      <c r="J4286" s="73" t="s">
        <v>38</v>
      </c>
      <c r="K4286" s="77">
        <v>100</v>
      </c>
      <c r="L4286" s="617">
        <v>271010000</v>
      </c>
      <c r="M4286" s="621" t="s">
        <v>127</v>
      </c>
      <c r="N4286" s="619" t="s">
        <v>761</v>
      </c>
      <c r="O4286" s="619" t="s">
        <v>377</v>
      </c>
      <c r="P4286" s="306"/>
      <c r="Q4286" s="619" t="s">
        <v>1282</v>
      </c>
      <c r="R4286" s="619" t="s">
        <v>379</v>
      </c>
      <c r="S4286" s="307"/>
      <c r="T4286" s="73" t="s">
        <v>51</v>
      </c>
      <c r="U4286" s="73"/>
      <c r="V4286" s="287">
        <v>8320968.1600000001</v>
      </c>
      <c r="W4286" s="287">
        <v>8320968.1600000001</v>
      </c>
      <c r="X4286" s="622">
        <f t="shared" si="196"/>
        <v>9319484.3392000012</v>
      </c>
      <c r="Y4286" s="299" t="s">
        <v>77</v>
      </c>
      <c r="Z4286" s="73">
        <v>2016</v>
      </c>
      <c r="AA4286" s="300"/>
      <c r="AB4286" s="301" t="s">
        <v>366</v>
      </c>
      <c r="AC4286" s="301" t="s">
        <v>526</v>
      </c>
      <c r="AD4286" s="302"/>
      <c r="AE4286" s="303" t="s">
        <v>380</v>
      </c>
      <c r="AF4286" s="304"/>
      <c r="AG4286" s="304"/>
      <c r="AH4286" s="304"/>
      <c r="AI4286" s="304"/>
      <c r="AJ4286" s="304"/>
      <c r="AK4286" s="290" t="s">
        <v>1283</v>
      </c>
    </row>
    <row r="4287" spans="1:37" s="305" customFormat="1" ht="100.5" customHeight="1">
      <c r="A4287" s="74" t="s">
        <v>1299</v>
      </c>
      <c r="B4287" s="73" t="s">
        <v>33</v>
      </c>
      <c r="C4287" s="73" t="s">
        <v>395</v>
      </c>
      <c r="D4287" s="308" t="s">
        <v>396</v>
      </c>
      <c r="E4287" s="73" t="s">
        <v>397</v>
      </c>
      <c r="F4287" s="73" t="s">
        <v>398</v>
      </c>
      <c r="G4287" s="73" t="s">
        <v>399</v>
      </c>
      <c r="H4287" s="73" t="s">
        <v>400</v>
      </c>
      <c r="I4287" s="73" t="s">
        <v>401</v>
      </c>
      <c r="J4287" s="73" t="s">
        <v>38</v>
      </c>
      <c r="K4287" s="77">
        <v>100</v>
      </c>
      <c r="L4287" s="617">
        <v>271034100</v>
      </c>
      <c r="M4287" s="621" t="s">
        <v>84</v>
      </c>
      <c r="N4287" s="619" t="s">
        <v>761</v>
      </c>
      <c r="O4287" s="619" t="s">
        <v>381</v>
      </c>
      <c r="P4287" s="306"/>
      <c r="Q4287" s="619" t="s">
        <v>1282</v>
      </c>
      <c r="R4287" s="619" t="s">
        <v>379</v>
      </c>
      <c r="S4287" s="307"/>
      <c r="T4287" s="73" t="s">
        <v>51</v>
      </c>
      <c r="U4287" s="73"/>
      <c r="V4287" s="287">
        <v>1155150.8999999999</v>
      </c>
      <c r="W4287" s="287">
        <v>1155150.8999999999</v>
      </c>
      <c r="X4287" s="622">
        <f t="shared" si="196"/>
        <v>1293769.0079999999</v>
      </c>
      <c r="Y4287" s="299" t="s">
        <v>77</v>
      </c>
      <c r="Z4287" s="73">
        <v>2016</v>
      </c>
      <c r="AA4287" s="300"/>
      <c r="AB4287" s="301" t="s">
        <v>366</v>
      </c>
      <c r="AC4287" s="301" t="s">
        <v>526</v>
      </c>
      <c r="AD4287" s="302"/>
      <c r="AE4287" s="303" t="s">
        <v>380</v>
      </c>
      <c r="AF4287" s="304"/>
      <c r="AG4287" s="304"/>
      <c r="AH4287" s="304"/>
      <c r="AI4287" s="304"/>
      <c r="AJ4287" s="304"/>
      <c r="AK4287" s="290" t="s">
        <v>1283</v>
      </c>
    </row>
    <row r="4288" spans="1:37" s="305" customFormat="1" ht="100.5" customHeight="1">
      <c r="A4288" s="74" t="s">
        <v>1300</v>
      </c>
      <c r="B4288" s="73" t="s">
        <v>33</v>
      </c>
      <c r="C4288" s="73" t="s">
        <v>395</v>
      </c>
      <c r="D4288" s="308" t="s">
        <v>396</v>
      </c>
      <c r="E4288" s="73" t="s">
        <v>397</v>
      </c>
      <c r="F4288" s="73" t="s">
        <v>398</v>
      </c>
      <c r="G4288" s="73" t="s">
        <v>399</v>
      </c>
      <c r="H4288" s="73" t="s">
        <v>400</v>
      </c>
      <c r="I4288" s="73" t="s">
        <v>401</v>
      </c>
      <c r="J4288" s="73" t="s">
        <v>38</v>
      </c>
      <c r="K4288" s="77">
        <v>100</v>
      </c>
      <c r="L4288" s="618">
        <v>751000000</v>
      </c>
      <c r="M4288" s="617" t="s">
        <v>83</v>
      </c>
      <c r="N4288" s="619" t="s">
        <v>761</v>
      </c>
      <c r="O4288" s="619" t="s">
        <v>384</v>
      </c>
      <c r="P4288" s="306"/>
      <c r="Q4288" s="619" t="s">
        <v>1282</v>
      </c>
      <c r="R4288" s="619" t="s">
        <v>379</v>
      </c>
      <c r="S4288" s="307"/>
      <c r="T4288" s="73" t="s">
        <v>51</v>
      </c>
      <c r="U4288" s="73"/>
      <c r="V4288" s="287">
        <v>538948.5</v>
      </c>
      <c r="W4288" s="287">
        <v>538948.5</v>
      </c>
      <c r="X4288" s="622">
        <f t="shared" si="196"/>
        <v>603622.32000000007</v>
      </c>
      <c r="Y4288" s="299" t="s">
        <v>77</v>
      </c>
      <c r="Z4288" s="73">
        <v>2016</v>
      </c>
      <c r="AA4288" s="300"/>
      <c r="AB4288" s="301" t="s">
        <v>366</v>
      </c>
      <c r="AC4288" s="301" t="s">
        <v>526</v>
      </c>
      <c r="AD4288" s="302"/>
      <c r="AE4288" s="303" t="s">
        <v>380</v>
      </c>
      <c r="AF4288" s="304"/>
      <c r="AG4288" s="304"/>
      <c r="AH4288" s="304"/>
      <c r="AI4288" s="304"/>
      <c r="AJ4288" s="304"/>
      <c r="AK4288" s="290" t="s">
        <v>1283</v>
      </c>
    </row>
    <row r="4289" spans="1:37" s="305" customFormat="1" ht="100.5" customHeight="1">
      <c r="A4289" s="74" t="s">
        <v>1301</v>
      </c>
      <c r="B4289" s="73" t="s">
        <v>33</v>
      </c>
      <c r="C4289" s="73" t="s">
        <v>395</v>
      </c>
      <c r="D4289" s="308" t="s">
        <v>396</v>
      </c>
      <c r="E4289" s="73" t="s">
        <v>397</v>
      </c>
      <c r="F4289" s="73" t="s">
        <v>398</v>
      </c>
      <c r="G4289" s="73" t="s">
        <v>399</v>
      </c>
      <c r="H4289" s="73" t="s">
        <v>400</v>
      </c>
      <c r="I4289" s="73" t="s">
        <v>401</v>
      </c>
      <c r="J4289" s="73" t="s">
        <v>38</v>
      </c>
      <c r="K4289" s="77">
        <v>100</v>
      </c>
      <c r="L4289" s="309">
        <v>431010000</v>
      </c>
      <c r="M4289" s="5" t="s">
        <v>129</v>
      </c>
      <c r="N4289" s="619" t="s">
        <v>761</v>
      </c>
      <c r="O4289" s="288" t="s">
        <v>386</v>
      </c>
      <c r="P4289" s="306"/>
      <c r="Q4289" s="619" t="s">
        <v>1282</v>
      </c>
      <c r="R4289" s="619" t="s">
        <v>379</v>
      </c>
      <c r="S4289" s="307"/>
      <c r="T4289" s="73" t="s">
        <v>51</v>
      </c>
      <c r="U4289" s="73"/>
      <c r="V4289" s="287">
        <v>1989990</v>
      </c>
      <c r="W4289" s="287">
        <v>1989990</v>
      </c>
      <c r="X4289" s="622">
        <f t="shared" si="196"/>
        <v>2228788.8000000003</v>
      </c>
      <c r="Y4289" s="299" t="s">
        <v>77</v>
      </c>
      <c r="Z4289" s="73">
        <v>2016</v>
      </c>
      <c r="AA4289" s="300"/>
      <c r="AB4289" s="301" t="s">
        <v>366</v>
      </c>
      <c r="AC4289" s="301" t="s">
        <v>526</v>
      </c>
      <c r="AD4289" s="302"/>
      <c r="AE4289" s="303" t="s">
        <v>403</v>
      </c>
      <c r="AF4289" s="304"/>
      <c r="AG4289" s="304"/>
      <c r="AH4289" s="304"/>
      <c r="AI4289" s="304"/>
      <c r="AJ4289" s="304"/>
      <c r="AK4289" s="290" t="s">
        <v>1283</v>
      </c>
    </row>
    <row r="4290" spans="1:37" s="305" customFormat="1" ht="100.5" customHeight="1">
      <c r="A4290" s="74" t="s">
        <v>1302</v>
      </c>
      <c r="B4290" s="73" t="s">
        <v>33</v>
      </c>
      <c r="C4290" s="73" t="s">
        <v>395</v>
      </c>
      <c r="D4290" s="308" t="s">
        <v>396</v>
      </c>
      <c r="E4290" s="73" t="s">
        <v>397</v>
      </c>
      <c r="F4290" s="73" t="s">
        <v>398</v>
      </c>
      <c r="G4290" s="73" t="s">
        <v>399</v>
      </c>
      <c r="H4290" s="73" t="s">
        <v>400</v>
      </c>
      <c r="I4290" s="73" t="s">
        <v>401</v>
      </c>
      <c r="J4290" s="73" t="s">
        <v>38</v>
      </c>
      <c r="K4290" s="77">
        <v>100</v>
      </c>
      <c r="L4290" s="617">
        <v>471010000</v>
      </c>
      <c r="M4290" s="621" t="s">
        <v>125</v>
      </c>
      <c r="N4290" s="619" t="s">
        <v>761</v>
      </c>
      <c r="O4290" s="619" t="s">
        <v>387</v>
      </c>
      <c r="P4290" s="306"/>
      <c r="Q4290" s="619" t="s">
        <v>1282</v>
      </c>
      <c r="R4290" s="619" t="s">
        <v>379</v>
      </c>
      <c r="S4290" s="307"/>
      <c r="T4290" s="73" t="s">
        <v>51</v>
      </c>
      <c r="U4290" s="73"/>
      <c r="V4290" s="287">
        <v>2232600</v>
      </c>
      <c r="W4290" s="287">
        <v>2232600</v>
      </c>
      <c r="X4290" s="622">
        <f t="shared" si="196"/>
        <v>2500512.0000000005</v>
      </c>
      <c r="Y4290" s="299" t="s">
        <v>77</v>
      </c>
      <c r="Z4290" s="73">
        <v>2016</v>
      </c>
      <c r="AA4290" s="300"/>
      <c r="AB4290" s="301" t="s">
        <v>366</v>
      </c>
      <c r="AC4290" s="301" t="s">
        <v>526</v>
      </c>
      <c r="AD4290" s="302"/>
      <c r="AE4290" s="303" t="s">
        <v>403</v>
      </c>
      <c r="AF4290" s="304"/>
      <c r="AG4290" s="304"/>
      <c r="AH4290" s="304"/>
      <c r="AI4290" s="304"/>
      <c r="AJ4290" s="304"/>
      <c r="AK4290" s="290" t="s">
        <v>1283</v>
      </c>
    </row>
    <row r="4291" spans="1:37" s="305" customFormat="1" ht="100.5" customHeight="1">
      <c r="A4291" s="74" t="s">
        <v>1303</v>
      </c>
      <c r="B4291" s="73" t="s">
        <v>33</v>
      </c>
      <c r="C4291" s="73" t="s">
        <v>395</v>
      </c>
      <c r="D4291" s="308" t="s">
        <v>396</v>
      </c>
      <c r="E4291" s="73" t="s">
        <v>397</v>
      </c>
      <c r="F4291" s="73" t="s">
        <v>398</v>
      </c>
      <c r="G4291" s="73" t="s">
        <v>399</v>
      </c>
      <c r="H4291" s="73" t="s">
        <v>400</v>
      </c>
      <c r="I4291" s="73" t="s">
        <v>401</v>
      </c>
      <c r="J4291" s="73" t="s">
        <v>38</v>
      </c>
      <c r="K4291" s="77">
        <v>100</v>
      </c>
      <c r="L4291" s="309">
        <v>311010000</v>
      </c>
      <c r="M4291" s="288" t="s">
        <v>342</v>
      </c>
      <c r="N4291" s="619" t="s">
        <v>761</v>
      </c>
      <c r="O4291" s="619" t="s">
        <v>404</v>
      </c>
      <c r="P4291" s="306"/>
      <c r="Q4291" s="619" t="s">
        <v>1282</v>
      </c>
      <c r="R4291" s="619" t="s">
        <v>379</v>
      </c>
      <c r="S4291" s="307"/>
      <c r="T4291" s="73" t="s">
        <v>51</v>
      </c>
      <c r="U4291" s="73"/>
      <c r="V4291" s="287">
        <v>883244.3</v>
      </c>
      <c r="W4291" s="287">
        <v>883244.3</v>
      </c>
      <c r="X4291" s="622">
        <f t="shared" si="196"/>
        <v>989233.61600000015</v>
      </c>
      <c r="Y4291" s="299" t="s">
        <v>77</v>
      </c>
      <c r="Z4291" s="73">
        <v>2016</v>
      </c>
      <c r="AA4291" s="300"/>
      <c r="AB4291" s="301" t="s">
        <v>366</v>
      </c>
      <c r="AC4291" s="301" t="s">
        <v>526</v>
      </c>
      <c r="AD4291" s="302"/>
      <c r="AE4291" s="303" t="s">
        <v>380</v>
      </c>
      <c r="AF4291" s="304"/>
      <c r="AG4291" s="304"/>
      <c r="AH4291" s="304"/>
      <c r="AI4291" s="304"/>
      <c r="AJ4291" s="304"/>
      <c r="AK4291" s="290" t="s">
        <v>1283</v>
      </c>
    </row>
    <row r="4292" spans="1:37" s="305" customFormat="1" ht="100.5" customHeight="1">
      <c r="A4292" s="74" t="s">
        <v>1304</v>
      </c>
      <c r="B4292" s="73" t="s">
        <v>33</v>
      </c>
      <c r="C4292" s="73" t="s">
        <v>395</v>
      </c>
      <c r="D4292" s="308" t="s">
        <v>396</v>
      </c>
      <c r="E4292" s="73" t="s">
        <v>397</v>
      </c>
      <c r="F4292" s="73" t="s">
        <v>398</v>
      </c>
      <c r="G4292" s="73" t="s">
        <v>399</v>
      </c>
      <c r="H4292" s="73" t="s">
        <v>400</v>
      </c>
      <c r="I4292" s="73" t="s">
        <v>401</v>
      </c>
      <c r="J4292" s="73" t="s">
        <v>38</v>
      </c>
      <c r="K4292" s="77">
        <v>100</v>
      </c>
      <c r="L4292" s="617">
        <v>391010000</v>
      </c>
      <c r="M4292" s="617" t="s">
        <v>341</v>
      </c>
      <c r="N4292" s="619" t="s">
        <v>761</v>
      </c>
      <c r="O4292" s="619" t="s">
        <v>388</v>
      </c>
      <c r="P4292" s="306"/>
      <c r="Q4292" s="619" t="s">
        <v>1282</v>
      </c>
      <c r="R4292" s="619" t="s">
        <v>379</v>
      </c>
      <c r="S4292" s="307"/>
      <c r="T4292" s="73" t="s">
        <v>51</v>
      </c>
      <c r="U4292" s="73"/>
      <c r="V4292" s="287">
        <v>12658527.699999999</v>
      </c>
      <c r="W4292" s="287">
        <v>12658527.699999999</v>
      </c>
      <c r="X4292" s="622">
        <f t="shared" si="196"/>
        <v>14177551.024</v>
      </c>
      <c r="Y4292" s="299" t="s">
        <v>77</v>
      </c>
      <c r="Z4292" s="73">
        <v>2016</v>
      </c>
      <c r="AA4292" s="300"/>
      <c r="AB4292" s="301" t="s">
        <v>366</v>
      </c>
      <c r="AC4292" s="301" t="s">
        <v>526</v>
      </c>
      <c r="AD4292" s="302"/>
      <c r="AE4292" s="303" t="s">
        <v>380</v>
      </c>
      <c r="AF4292" s="304"/>
      <c r="AG4292" s="304"/>
      <c r="AH4292" s="304"/>
      <c r="AI4292" s="304"/>
      <c r="AJ4292" s="304"/>
      <c r="AK4292" s="290" t="s">
        <v>1283</v>
      </c>
    </row>
    <row r="4293" spans="1:37" s="305" customFormat="1" ht="100.5" customHeight="1">
      <c r="A4293" s="74" t="s">
        <v>1305</v>
      </c>
      <c r="B4293" s="73" t="s">
        <v>33</v>
      </c>
      <c r="C4293" s="73" t="s">
        <v>395</v>
      </c>
      <c r="D4293" s="308" t="s">
        <v>396</v>
      </c>
      <c r="E4293" s="73" t="s">
        <v>397</v>
      </c>
      <c r="F4293" s="73" t="s">
        <v>398</v>
      </c>
      <c r="G4293" s="73" t="s">
        <v>399</v>
      </c>
      <c r="H4293" s="73" t="s">
        <v>400</v>
      </c>
      <c r="I4293" s="73" t="s">
        <v>401</v>
      </c>
      <c r="J4293" s="73" t="s">
        <v>38</v>
      </c>
      <c r="K4293" s="77">
        <v>100</v>
      </c>
      <c r="L4293" s="288">
        <v>511010000</v>
      </c>
      <c r="M4293" s="621" t="s">
        <v>88</v>
      </c>
      <c r="N4293" s="619" t="s">
        <v>761</v>
      </c>
      <c r="O4293" s="619" t="s">
        <v>405</v>
      </c>
      <c r="P4293" s="306"/>
      <c r="Q4293" s="619" t="s">
        <v>1282</v>
      </c>
      <c r="R4293" s="619" t="s">
        <v>379</v>
      </c>
      <c r="S4293" s="307"/>
      <c r="T4293" s="73" t="s">
        <v>51</v>
      </c>
      <c r="U4293" s="73"/>
      <c r="V4293" s="287">
        <v>496641.2</v>
      </c>
      <c r="W4293" s="287">
        <v>496641.2</v>
      </c>
      <c r="X4293" s="622">
        <f t="shared" si="196"/>
        <v>556238.14400000009</v>
      </c>
      <c r="Y4293" s="299" t="s">
        <v>77</v>
      </c>
      <c r="Z4293" s="73">
        <v>2016</v>
      </c>
      <c r="AA4293" s="300"/>
      <c r="AB4293" s="301" t="s">
        <v>366</v>
      </c>
      <c r="AC4293" s="301" t="s">
        <v>526</v>
      </c>
      <c r="AD4293" s="302"/>
      <c r="AE4293" s="303" t="s">
        <v>380</v>
      </c>
      <c r="AF4293" s="304"/>
      <c r="AG4293" s="304"/>
      <c r="AH4293" s="304"/>
      <c r="AI4293" s="304"/>
      <c r="AJ4293" s="304"/>
      <c r="AK4293" s="290" t="s">
        <v>1283</v>
      </c>
    </row>
    <row r="4294" spans="1:37" s="305" customFormat="1" ht="100.5" customHeight="1">
      <c r="A4294" s="74" t="s">
        <v>1306</v>
      </c>
      <c r="B4294" s="73" t="s">
        <v>33</v>
      </c>
      <c r="C4294" s="73" t="s">
        <v>406</v>
      </c>
      <c r="D4294" s="73" t="s">
        <v>407</v>
      </c>
      <c r="E4294" s="73" t="s">
        <v>408</v>
      </c>
      <c r="F4294" s="73" t="s">
        <v>409</v>
      </c>
      <c r="G4294" s="73" t="s">
        <v>410</v>
      </c>
      <c r="H4294" s="73" t="s">
        <v>411</v>
      </c>
      <c r="I4294" s="73" t="s">
        <v>408</v>
      </c>
      <c r="J4294" s="73" t="s">
        <v>38</v>
      </c>
      <c r="K4294" s="77">
        <v>100</v>
      </c>
      <c r="L4294" s="294">
        <v>711000000</v>
      </c>
      <c r="M4294" s="295" t="s">
        <v>73</v>
      </c>
      <c r="N4294" s="619" t="s">
        <v>761</v>
      </c>
      <c r="O4294" s="617" t="s">
        <v>73</v>
      </c>
      <c r="P4294" s="306"/>
      <c r="Q4294" s="619" t="s">
        <v>1282</v>
      </c>
      <c r="R4294" s="619" t="s">
        <v>379</v>
      </c>
      <c r="S4294" s="307"/>
      <c r="T4294" s="73" t="s">
        <v>51</v>
      </c>
      <c r="U4294" s="73"/>
      <c r="V4294" s="287">
        <v>7115500</v>
      </c>
      <c r="W4294" s="287">
        <v>7115500</v>
      </c>
      <c r="X4294" s="622">
        <f t="shared" si="196"/>
        <v>7969360.0000000009</v>
      </c>
      <c r="Y4294" s="299" t="s">
        <v>77</v>
      </c>
      <c r="Z4294" s="73">
        <v>2016</v>
      </c>
      <c r="AA4294" s="310"/>
      <c r="AB4294" s="301" t="s">
        <v>366</v>
      </c>
      <c r="AC4294" s="301" t="s">
        <v>526</v>
      </c>
      <c r="AD4294" s="311"/>
      <c r="AE4294" s="303" t="s">
        <v>412</v>
      </c>
      <c r="AF4294" s="304"/>
      <c r="AG4294" s="304"/>
      <c r="AH4294" s="304"/>
      <c r="AI4294" s="304"/>
      <c r="AJ4294" s="304"/>
      <c r="AK4294" s="290" t="s">
        <v>1283</v>
      </c>
    </row>
    <row r="4295" spans="1:37" s="305" customFormat="1" ht="100.5" customHeight="1">
      <c r="A4295" s="74" t="s">
        <v>1307</v>
      </c>
      <c r="B4295" s="73" t="s">
        <v>33</v>
      </c>
      <c r="C4295" s="73" t="s">
        <v>395</v>
      </c>
      <c r="D4295" s="308" t="s">
        <v>396</v>
      </c>
      <c r="E4295" s="308" t="s">
        <v>397</v>
      </c>
      <c r="F4295" s="73" t="s">
        <v>398</v>
      </c>
      <c r="G4295" s="73" t="s">
        <v>399</v>
      </c>
      <c r="H4295" s="619" t="s">
        <v>413</v>
      </c>
      <c r="I4295" s="619" t="s">
        <v>414</v>
      </c>
      <c r="J4295" s="73" t="s">
        <v>38</v>
      </c>
      <c r="K4295" s="77">
        <v>100</v>
      </c>
      <c r="L4295" s="294">
        <v>711000000</v>
      </c>
      <c r="M4295" s="295" t="s">
        <v>73</v>
      </c>
      <c r="N4295" s="619" t="s">
        <v>761</v>
      </c>
      <c r="O4295" s="619" t="s">
        <v>382</v>
      </c>
      <c r="P4295" s="306"/>
      <c r="Q4295" s="619" t="s">
        <v>1282</v>
      </c>
      <c r="R4295" s="619" t="s">
        <v>379</v>
      </c>
      <c r="S4295" s="307"/>
      <c r="T4295" s="73" t="s">
        <v>51</v>
      </c>
      <c r="U4295" s="73"/>
      <c r="V4295" s="287">
        <v>1108032.5</v>
      </c>
      <c r="W4295" s="287">
        <v>1108032.5</v>
      </c>
      <c r="X4295" s="622">
        <f t="shared" si="196"/>
        <v>1240996.4000000001</v>
      </c>
      <c r="Y4295" s="299" t="s">
        <v>77</v>
      </c>
      <c r="Z4295" s="73">
        <v>2016</v>
      </c>
      <c r="AA4295" s="310"/>
      <c r="AB4295" s="301" t="s">
        <v>366</v>
      </c>
      <c r="AC4295" s="301" t="s">
        <v>526</v>
      </c>
      <c r="AD4295" s="311"/>
      <c r="AE4295" s="303" t="s">
        <v>412</v>
      </c>
      <c r="AF4295" s="304"/>
      <c r="AG4295" s="304"/>
      <c r="AH4295" s="304"/>
      <c r="AI4295" s="304"/>
      <c r="AJ4295" s="304"/>
      <c r="AK4295" s="290" t="s">
        <v>1283</v>
      </c>
    </row>
    <row r="4296" spans="1:37" s="305" customFormat="1" ht="100.5" customHeight="1">
      <c r="A4296" s="74" t="s">
        <v>1308</v>
      </c>
      <c r="B4296" s="73" t="s">
        <v>33</v>
      </c>
      <c r="C4296" s="73" t="s">
        <v>395</v>
      </c>
      <c r="D4296" s="308" t="s">
        <v>396</v>
      </c>
      <c r="E4296" s="308" t="s">
        <v>397</v>
      </c>
      <c r="F4296" s="73" t="s">
        <v>398</v>
      </c>
      <c r="G4296" s="73" t="s">
        <v>399</v>
      </c>
      <c r="H4296" s="619" t="s">
        <v>413</v>
      </c>
      <c r="I4296" s="619" t="s">
        <v>414</v>
      </c>
      <c r="J4296" s="73" t="s">
        <v>38</v>
      </c>
      <c r="K4296" s="77">
        <v>100</v>
      </c>
      <c r="L4296" s="294">
        <v>711000000</v>
      </c>
      <c r="M4296" s="295" t="s">
        <v>73</v>
      </c>
      <c r="N4296" s="619" t="s">
        <v>761</v>
      </c>
      <c r="O4296" s="617" t="s">
        <v>415</v>
      </c>
      <c r="P4296" s="306"/>
      <c r="Q4296" s="619" t="s">
        <v>1282</v>
      </c>
      <c r="R4296" s="619" t="s">
        <v>379</v>
      </c>
      <c r="S4296" s="307"/>
      <c r="T4296" s="73" t="s">
        <v>51</v>
      </c>
      <c r="U4296" s="73"/>
      <c r="V4296" s="287">
        <v>1858277.2</v>
      </c>
      <c r="W4296" s="287">
        <v>1858277.2</v>
      </c>
      <c r="X4296" s="622">
        <f t="shared" si="196"/>
        <v>2081270.4640000002</v>
      </c>
      <c r="Y4296" s="299" t="s">
        <v>77</v>
      </c>
      <c r="Z4296" s="73">
        <v>2016</v>
      </c>
      <c r="AA4296" s="310"/>
      <c r="AB4296" s="301" t="s">
        <v>366</v>
      </c>
      <c r="AC4296" s="301" t="s">
        <v>526</v>
      </c>
      <c r="AD4296" s="311"/>
      <c r="AE4296" s="303" t="s">
        <v>412</v>
      </c>
      <c r="AF4296" s="304"/>
      <c r="AG4296" s="304"/>
      <c r="AH4296" s="304"/>
      <c r="AI4296" s="304"/>
      <c r="AJ4296" s="304"/>
      <c r="AK4296" s="290" t="s">
        <v>1283</v>
      </c>
    </row>
    <row r="4297" spans="1:37" s="305" customFormat="1" ht="100.5" customHeight="1">
      <c r="A4297" s="74" t="s">
        <v>1309</v>
      </c>
      <c r="B4297" s="73" t="s">
        <v>33</v>
      </c>
      <c r="C4297" s="73" t="s">
        <v>395</v>
      </c>
      <c r="D4297" s="308" t="s">
        <v>396</v>
      </c>
      <c r="E4297" s="308" t="s">
        <v>397</v>
      </c>
      <c r="F4297" s="73" t="s">
        <v>398</v>
      </c>
      <c r="G4297" s="73" t="s">
        <v>399</v>
      </c>
      <c r="H4297" s="619" t="s">
        <v>413</v>
      </c>
      <c r="I4297" s="619" t="s">
        <v>414</v>
      </c>
      <c r="J4297" s="73" t="s">
        <v>38</v>
      </c>
      <c r="K4297" s="77">
        <v>100</v>
      </c>
      <c r="L4297" s="294">
        <v>711000000</v>
      </c>
      <c r="M4297" s="295" t="s">
        <v>73</v>
      </c>
      <c r="N4297" s="619" t="s">
        <v>761</v>
      </c>
      <c r="O4297" s="619" t="s">
        <v>416</v>
      </c>
      <c r="P4297" s="306"/>
      <c r="Q4297" s="619" t="s">
        <v>1282</v>
      </c>
      <c r="R4297" s="619" t="s">
        <v>379</v>
      </c>
      <c r="S4297" s="307"/>
      <c r="T4297" s="73" t="s">
        <v>51</v>
      </c>
      <c r="U4297" s="73"/>
      <c r="V4297" s="287">
        <v>202673.7</v>
      </c>
      <c r="W4297" s="287">
        <v>202673.7</v>
      </c>
      <c r="X4297" s="622">
        <f t="shared" si="196"/>
        <v>226994.54400000002</v>
      </c>
      <c r="Y4297" s="299" t="s">
        <v>77</v>
      </c>
      <c r="Z4297" s="73">
        <v>2016</v>
      </c>
      <c r="AA4297" s="300"/>
      <c r="AB4297" s="301" t="s">
        <v>366</v>
      </c>
      <c r="AC4297" s="301" t="s">
        <v>526</v>
      </c>
      <c r="AD4297" s="302"/>
      <c r="AE4297" s="303" t="s">
        <v>380</v>
      </c>
      <c r="AF4297" s="304"/>
      <c r="AG4297" s="304"/>
      <c r="AH4297" s="304"/>
      <c r="AI4297" s="304"/>
      <c r="AJ4297" s="304"/>
      <c r="AK4297" s="290" t="s">
        <v>1283</v>
      </c>
    </row>
    <row r="4298" spans="1:37" s="305" customFormat="1" ht="100.5" customHeight="1">
      <c r="A4298" s="74" t="s">
        <v>1310</v>
      </c>
      <c r="B4298" s="73" t="s">
        <v>33</v>
      </c>
      <c r="C4298" s="73" t="s">
        <v>417</v>
      </c>
      <c r="D4298" s="308" t="s">
        <v>418</v>
      </c>
      <c r="E4298" s="308" t="s">
        <v>419</v>
      </c>
      <c r="F4298" s="73" t="s">
        <v>420</v>
      </c>
      <c r="G4298" s="73" t="s">
        <v>421</v>
      </c>
      <c r="H4298" s="73" t="s">
        <v>422</v>
      </c>
      <c r="I4298" s="73" t="s">
        <v>423</v>
      </c>
      <c r="J4298" s="73" t="s">
        <v>38</v>
      </c>
      <c r="K4298" s="77">
        <v>100</v>
      </c>
      <c r="L4298" s="294">
        <v>711000000</v>
      </c>
      <c r="M4298" s="295" t="s">
        <v>73</v>
      </c>
      <c r="N4298" s="619" t="s">
        <v>761</v>
      </c>
      <c r="O4298" s="617" t="s">
        <v>73</v>
      </c>
      <c r="P4298" s="306"/>
      <c r="Q4298" s="619" t="s">
        <v>1282</v>
      </c>
      <c r="R4298" s="619" t="s">
        <v>379</v>
      </c>
      <c r="S4298" s="307"/>
      <c r="T4298" s="73" t="s">
        <v>51</v>
      </c>
      <c r="U4298" s="73"/>
      <c r="V4298" s="287">
        <v>2444448.61</v>
      </c>
      <c r="W4298" s="287">
        <v>2444448.61</v>
      </c>
      <c r="X4298" s="622">
        <f t="shared" si="196"/>
        <v>2737782.4432000001</v>
      </c>
      <c r="Y4298" s="299" t="s">
        <v>77</v>
      </c>
      <c r="Z4298" s="73">
        <v>2016</v>
      </c>
      <c r="AA4298" s="310"/>
      <c r="AB4298" s="301" t="s">
        <v>366</v>
      </c>
      <c r="AC4298" s="301" t="s">
        <v>526</v>
      </c>
      <c r="AD4298" s="311"/>
      <c r="AE4298" s="303" t="s">
        <v>412</v>
      </c>
      <c r="AF4298" s="304"/>
      <c r="AG4298" s="304"/>
      <c r="AH4298" s="304"/>
      <c r="AI4298" s="304"/>
      <c r="AJ4298" s="304"/>
      <c r="AK4298" s="290" t="s">
        <v>1283</v>
      </c>
    </row>
    <row r="4299" spans="1:37" s="305" customFormat="1" ht="100.5" customHeight="1">
      <c r="A4299" s="74" t="s">
        <v>1311</v>
      </c>
      <c r="B4299" s="73" t="s">
        <v>33</v>
      </c>
      <c r="C4299" s="73" t="s">
        <v>417</v>
      </c>
      <c r="D4299" s="308" t="s">
        <v>418</v>
      </c>
      <c r="E4299" s="308" t="s">
        <v>419</v>
      </c>
      <c r="F4299" s="73" t="s">
        <v>420</v>
      </c>
      <c r="G4299" s="73" t="s">
        <v>421</v>
      </c>
      <c r="H4299" s="73" t="s">
        <v>422</v>
      </c>
      <c r="I4299" s="73" t="s">
        <v>423</v>
      </c>
      <c r="J4299" s="73" t="s">
        <v>38</v>
      </c>
      <c r="K4299" s="77">
        <v>100</v>
      </c>
      <c r="L4299" s="294">
        <v>711000000</v>
      </c>
      <c r="M4299" s="295" t="s">
        <v>73</v>
      </c>
      <c r="N4299" s="619" t="s">
        <v>761</v>
      </c>
      <c r="O4299" s="619" t="s">
        <v>424</v>
      </c>
      <c r="P4299" s="306"/>
      <c r="Q4299" s="619" t="s">
        <v>1282</v>
      </c>
      <c r="R4299" s="619" t="s">
        <v>379</v>
      </c>
      <c r="S4299" s="307"/>
      <c r="T4299" s="73" t="s">
        <v>51</v>
      </c>
      <c r="U4299" s="73"/>
      <c r="V4299" s="287">
        <v>360178.6</v>
      </c>
      <c r="W4299" s="287">
        <v>360178.6</v>
      </c>
      <c r="X4299" s="622">
        <f t="shared" si="196"/>
        <v>403400.03200000001</v>
      </c>
      <c r="Y4299" s="299" t="s">
        <v>77</v>
      </c>
      <c r="Z4299" s="73">
        <v>2016</v>
      </c>
      <c r="AA4299" s="310"/>
      <c r="AB4299" s="301" t="s">
        <v>366</v>
      </c>
      <c r="AC4299" s="301" t="s">
        <v>526</v>
      </c>
      <c r="AD4299" s="311"/>
      <c r="AE4299" s="303" t="s">
        <v>412</v>
      </c>
      <c r="AF4299" s="304"/>
      <c r="AG4299" s="304"/>
      <c r="AH4299" s="304"/>
      <c r="AI4299" s="304"/>
      <c r="AJ4299" s="304"/>
      <c r="AK4299" s="290" t="s">
        <v>1283</v>
      </c>
    </row>
    <row r="4300" spans="1:37" s="305" customFormat="1" ht="100.5" customHeight="1">
      <c r="A4300" s="74" t="s">
        <v>1312</v>
      </c>
      <c r="B4300" s="73" t="s">
        <v>33</v>
      </c>
      <c r="C4300" s="73" t="s">
        <v>417</v>
      </c>
      <c r="D4300" s="308" t="s">
        <v>418</v>
      </c>
      <c r="E4300" s="308" t="s">
        <v>419</v>
      </c>
      <c r="F4300" s="73" t="s">
        <v>420</v>
      </c>
      <c r="G4300" s="73" t="s">
        <v>421</v>
      </c>
      <c r="H4300" s="73" t="s">
        <v>422</v>
      </c>
      <c r="I4300" s="73" t="s">
        <v>423</v>
      </c>
      <c r="J4300" s="73" t="s">
        <v>38</v>
      </c>
      <c r="K4300" s="77">
        <v>100</v>
      </c>
      <c r="L4300" s="294">
        <v>711000000</v>
      </c>
      <c r="M4300" s="295" t="s">
        <v>73</v>
      </c>
      <c r="N4300" s="619" t="s">
        <v>761</v>
      </c>
      <c r="O4300" s="288" t="s">
        <v>425</v>
      </c>
      <c r="P4300" s="306"/>
      <c r="Q4300" s="619" t="s">
        <v>1282</v>
      </c>
      <c r="R4300" s="619" t="s">
        <v>379</v>
      </c>
      <c r="S4300" s="307"/>
      <c r="T4300" s="73" t="s">
        <v>51</v>
      </c>
      <c r="U4300" s="73"/>
      <c r="V4300" s="287">
        <v>340178.6</v>
      </c>
      <c r="W4300" s="287">
        <v>340178.6</v>
      </c>
      <c r="X4300" s="622">
        <f t="shared" si="196"/>
        <v>381000.03200000001</v>
      </c>
      <c r="Y4300" s="299" t="s">
        <v>77</v>
      </c>
      <c r="Z4300" s="73">
        <v>2016</v>
      </c>
      <c r="AA4300" s="310"/>
      <c r="AB4300" s="301" t="s">
        <v>366</v>
      </c>
      <c r="AC4300" s="301" t="s">
        <v>526</v>
      </c>
      <c r="AD4300" s="311"/>
      <c r="AE4300" s="303" t="s">
        <v>412</v>
      </c>
      <c r="AF4300" s="304"/>
      <c r="AG4300" s="304"/>
      <c r="AH4300" s="304"/>
      <c r="AI4300" s="304"/>
      <c r="AJ4300" s="304"/>
      <c r="AK4300" s="290" t="s">
        <v>1283</v>
      </c>
    </row>
    <row r="4301" spans="1:37" s="305" customFormat="1" ht="100.5" customHeight="1">
      <c r="A4301" s="74" t="s">
        <v>1313</v>
      </c>
      <c r="B4301" s="73" t="s">
        <v>33</v>
      </c>
      <c r="C4301" s="73" t="s">
        <v>417</v>
      </c>
      <c r="D4301" s="308" t="s">
        <v>418</v>
      </c>
      <c r="E4301" s="308" t="s">
        <v>419</v>
      </c>
      <c r="F4301" s="73" t="s">
        <v>420</v>
      </c>
      <c r="G4301" s="73" t="s">
        <v>421</v>
      </c>
      <c r="H4301" s="73" t="s">
        <v>422</v>
      </c>
      <c r="I4301" s="73" t="s">
        <v>423</v>
      </c>
      <c r="J4301" s="73" t="s">
        <v>38</v>
      </c>
      <c r="K4301" s="77">
        <v>100</v>
      </c>
      <c r="L4301" s="294">
        <v>711000000</v>
      </c>
      <c r="M4301" s="295" t="s">
        <v>73</v>
      </c>
      <c r="N4301" s="619" t="s">
        <v>761</v>
      </c>
      <c r="O4301" s="617" t="s">
        <v>426</v>
      </c>
      <c r="P4301" s="306"/>
      <c r="Q4301" s="619" t="s">
        <v>1282</v>
      </c>
      <c r="R4301" s="619" t="s">
        <v>379</v>
      </c>
      <c r="S4301" s="307"/>
      <c r="T4301" s="73" t="s">
        <v>51</v>
      </c>
      <c r="U4301" s="73"/>
      <c r="V4301" s="287">
        <v>340178.6</v>
      </c>
      <c r="W4301" s="287">
        <v>340178.6</v>
      </c>
      <c r="X4301" s="622">
        <f t="shared" si="196"/>
        <v>381000.03200000001</v>
      </c>
      <c r="Y4301" s="299" t="s">
        <v>77</v>
      </c>
      <c r="Z4301" s="73">
        <v>2016</v>
      </c>
      <c r="AA4301" s="310"/>
      <c r="AB4301" s="301" t="s">
        <v>366</v>
      </c>
      <c r="AC4301" s="301" t="s">
        <v>526</v>
      </c>
      <c r="AD4301" s="311"/>
      <c r="AE4301" s="303" t="s">
        <v>412</v>
      </c>
      <c r="AF4301" s="304"/>
      <c r="AG4301" s="304"/>
      <c r="AH4301" s="304"/>
      <c r="AI4301" s="304"/>
      <c r="AJ4301" s="304"/>
      <c r="AK4301" s="290" t="s">
        <v>1283</v>
      </c>
    </row>
    <row r="4302" spans="1:37" s="305" customFormat="1" ht="100.5" customHeight="1">
      <c r="A4302" s="74" t="s">
        <v>1314</v>
      </c>
      <c r="B4302" s="73" t="s">
        <v>33</v>
      </c>
      <c r="C4302" s="73" t="s">
        <v>417</v>
      </c>
      <c r="D4302" s="308" t="s">
        <v>418</v>
      </c>
      <c r="E4302" s="308" t="s">
        <v>419</v>
      </c>
      <c r="F4302" s="73" t="s">
        <v>420</v>
      </c>
      <c r="G4302" s="73" t="s">
        <v>421</v>
      </c>
      <c r="H4302" s="73" t="s">
        <v>422</v>
      </c>
      <c r="I4302" s="73" t="s">
        <v>423</v>
      </c>
      <c r="J4302" s="73" t="s">
        <v>38</v>
      </c>
      <c r="K4302" s="77">
        <v>100</v>
      </c>
      <c r="L4302" s="294">
        <v>711000000</v>
      </c>
      <c r="M4302" s="295" t="s">
        <v>73</v>
      </c>
      <c r="N4302" s="619" t="s">
        <v>761</v>
      </c>
      <c r="O4302" s="619" t="s">
        <v>382</v>
      </c>
      <c r="P4302" s="306"/>
      <c r="Q4302" s="619" t="s">
        <v>1282</v>
      </c>
      <c r="R4302" s="619" t="s">
        <v>379</v>
      </c>
      <c r="S4302" s="307"/>
      <c r="T4302" s="73" t="s">
        <v>51</v>
      </c>
      <c r="U4302" s="73"/>
      <c r="V4302" s="287">
        <v>360178.6</v>
      </c>
      <c r="W4302" s="287">
        <v>360178.6</v>
      </c>
      <c r="X4302" s="622">
        <f t="shared" si="196"/>
        <v>403400.03200000001</v>
      </c>
      <c r="Y4302" s="299" t="s">
        <v>77</v>
      </c>
      <c r="Z4302" s="73">
        <v>2016</v>
      </c>
      <c r="AA4302" s="310"/>
      <c r="AB4302" s="301" t="s">
        <v>366</v>
      </c>
      <c r="AC4302" s="301" t="s">
        <v>526</v>
      </c>
      <c r="AD4302" s="311"/>
      <c r="AE4302" s="303" t="s">
        <v>412</v>
      </c>
      <c r="AF4302" s="304"/>
      <c r="AG4302" s="304"/>
      <c r="AH4302" s="304"/>
      <c r="AI4302" s="304"/>
      <c r="AJ4302" s="304"/>
      <c r="AK4302" s="290" t="s">
        <v>1283</v>
      </c>
    </row>
    <row r="4303" spans="1:37" s="305" customFormat="1" ht="100.5" customHeight="1">
      <c r="A4303" s="74" t="s">
        <v>1315</v>
      </c>
      <c r="B4303" s="73" t="s">
        <v>33</v>
      </c>
      <c r="C4303" s="73" t="s">
        <v>417</v>
      </c>
      <c r="D4303" s="308" t="s">
        <v>418</v>
      </c>
      <c r="E4303" s="308" t="s">
        <v>419</v>
      </c>
      <c r="F4303" s="73" t="s">
        <v>420</v>
      </c>
      <c r="G4303" s="73" t="s">
        <v>421</v>
      </c>
      <c r="H4303" s="73" t="s">
        <v>422</v>
      </c>
      <c r="I4303" s="73" t="s">
        <v>423</v>
      </c>
      <c r="J4303" s="73" t="s">
        <v>38</v>
      </c>
      <c r="K4303" s="77">
        <v>100</v>
      </c>
      <c r="L4303" s="294">
        <v>711000000</v>
      </c>
      <c r="M4303" s="295" t="s">
        <v>73</v>
      </c>
      <c r="N4303" s="619" t="s">
        <v>761</v>
      </c>
      <c r="O4303" s="617" t="s">
        <v>427</v>
      </c>
      <c r="P4303" s="306"/>
      <c r="Q4303" s="619" t="s">
        <v>1282</v>
      </c>
      <c r="R4303" s="619" t="s">
        <v>379</v>
      </c>
      <c r="S4303" s="307"/>
      <c r="T4303" s="73" t="s">
        <v>51</v>
      </c>
      <c r="U4303" s="73"/>
      <c r="V4303" s="287">
        <v>360178.6</v>
      </c>
      <c r="W4303" s="287">
        <v>360178.6</v>
      </c>
      <c r="X4303" s="622">
        <f t="shared" si="196"/>
        <v>403400.03200000001</v>
      </c>
      <c r="Y4303" s="299" t="s">
        <v>77</v>
      </c>
      <c r="Z4303" s="73">
        <v>2016</v>
      </c>
      <c r="AA4303" s="310"/>
      <c r="AB4303" s="301" t="s">
        <v>366</v>
      </c>
      <c r="AC4303" s="301" t="s">
        <v>526</v>
      </c>
      <c r="AD4303" s="311"/>
      <c r="AE4303" s="303" t="s">
        <v>412</v>
      </c>
      <c r="AF4303" s="304"/>
      <c r="AG4303" s="304"/>
      <c r="AH4303" s="304"/>
      <c r="AI4303" s="304"/>
      <c r="AJ4303" s="304"/>
      <c r="AK4303" s="290" t="s">
        <v>1283</v>
      </c>
    </row>
    <row r="4304" spans="1:37" s="305" customFormat="1" ht="100.5" customHeight="1">
      <c r="A4304" s="74" t="s">
        <v>1316</v>
      </c>
      <c r="B4304" s="73" t="s">
        <v>33</v>
      </c>
      <c r="C4304" s="73" t="s">
        <v>417</v>
      </c>
      <c r="D4304" s="308" t="s">
        <v>418</v>
      </c>
      <c r="E4304" s="308" t="s">
        <v>419</v>
      </c>
      <c r="F4304" s="73" t="s">
        <v>420</v>
      </c>
      <c r="G4304" s="73" t="s">
        <v>421</v>
      </c>
      <c r="H4304" s="73" t="s">
        <v>422</v>
      </c>
      <c r="I4304" s="73" t="s">
        <v>423</v>
      </c>
      <c r="J4304" s="73" t="s">
        <v>38</v>
      </c>
      <c r="K4304" s="77">
        <v>100</v>
      </c>
      <c r="L4304" s="294">
        <v>711000000</v>
      </c>
      <c r="M4304" s="295" t="s">
        <v>73</v>
      </c>
      <c r="N4304" s="619" t="s">
        <v>761</v>
      </c>
      <c r="O4304" s="617" t="s">
        <v>428</v>
      </c>
      <c r="P4304" s="306"/>
      <c r="Q4304" s="619" t="s">
        <v>1282</v>
      </c>
      <c r="R4304" s="619" t="s">
        <v>379</v>
      </c>
      <c r="S4304" s="307"/>
      <c r="T4304" s="73" t="s">
        <v>51</v>
      </c>
      <c r="U4304" s="73"/>
      <c r="V4304" s="287">
        <v>340178.6</v>
      </c>
      <c r="W4304" s="287">
        <v>340178.6</v>
      </c>
      <c r="X4304" s="622">
        <f t="shared" si="196"/>
        <v>381000.03200000001</v>
      </c>
      <c r="Y4304" s="299" t="s">
        <v>77</v>
      </c>
      <c r="Z4304" s="73">
        <v>2016</v>
      </c>
      <c r="AA4304" s="310"/>
      <c r="AB4304" s="301" t="s">
        <v>366</v>
      </c>
      <c r="AC4304" s="301" t="s">
        <v>526</v>
      </c>
      <c r="AD4304" s="311"/>
      <c r="AE4304" s="303" t="s">
        <v>412</v>
      </c>
      <c r="AF4304" s="304"/>
      <c r="AG4304" s="304"/>
      <c r="AH4304" s="304"/>
      <c r="AI4304" s="304"/>
      <c r="AJ4304" s="304"/>
      <c r="AK4304" s="290" t="s">
        <v>1283</v>
      </c>
    </row>
    <row r="4305" spans="1:37" s="305" customFormat="1" ht="100.5" customHeight="1">
      <c r="A4305" s="74" t="s">
        <v>1317</v>
      </c>
      <c r="B4305" s="73" t="s">
        <v>33</v>
      </c>
      <c r="C4305" s="73" t="s">
        <v>417</v>
      </c>
      <c r="D4305" s="308" t="s">
        <v>418</v>
      </c>
      <c r="E4305" s="308" t="s">
        <v>419</v>
      </c>
      <c r="F4305" s="73" t="s">
        <v>420</v>
      </c>
      <c r="G4305" s="73" t="s">
        <v>421</v>
      </c>
      <c r="H4305" s="73" t="s">
        <v>422</v>
      </c>
      <c r="I4305" s="73" t="s">
        <v>423</v>
      </c>
      <c r="J4305" s="73" t="s">
        <v>38</v>
      </c>
      <c r="K4305" s="77">
        <v>100</v>
      </c>
      <c r="L4305" s="294">
        <v>711000000</v>
      </c>
      <c r="M4305" s="295" t="s">
        <v>73</v>
      </c>
      <c r="N4305" s="619" t="s">
        <v>761</v>
      </c>
      <c r="O4305" s="619" t="s">
        <v>429</v>
      </c>
      <c r="P4305" s="306"/>
      <c r="Q4305" s="619" t="s">
        <v>1282</v>
      </c>
      <c r="R4305" s="619" t="s">
        <v>379</v>
      </c>
      <c r="S4305" s="307"/>
      <c r="T4305" s="73" t="s">
        <v>51</v>
      </c>
      <c r="U4305" s="73"/>
      <c r="V4305" s="287">
        <v>340178.6</v>
      </c>
      <c r="W4305" s="287">
        <v>340178.6</v>
      </c>
      <c r="X4305" s="622">
        <f t="shared" si="196"/>
        <v>381000.03200000001</v>
      </c>
      <c r="Y4305" s="299" t="s">
        <v>77</v>
      </c>
      <c r="Z4305" s="73">
        <v>2016</v>
      </c>
      <c r="AA4305" s="310"/>
      <c r="AB4305" s="301" t="s">
        <v>366</v>
      </c>
      <c r="AC4305" s="301" t="s">
        <v>526</v>
      </c>
      <c r="AD4305" s="311"/>
      <c r="AE4305" s="303" t="s">
        <v>412</v>
      </c>
      <c r="AF4305" s="304"/>
      <c r="AG4305" s="304"/>
      <c r="AH4305" s="304"/>
      <c r="AI4305" s="304"/>
      <c r="AJ4305" s="304"/>
      <c r="AK4305" s="290" t="s">
        <v>1283</v>
      </c>
    </row>
    <row r="4306" spans="1:37" s="305" customFormat="1" ht="100.5" customHeight="1">
      <c r="A4306" s="74" t="s">
        <v>1318</v>
      </c>
      <c r="B4306" s="73" t="s">
        <v>33</v>
      </c>
      <c r="C4306" s="73" t="s">
        <v>417</v>
      </c>
      <c r="D4306" s="308" t="s">
        <v>418</v>
      </c>
      <c r="E4306" s="308" t="s">
        <v>419</v>
      </c>
      <c r="F4306" s="73" t="s">
        <v>420</v>
      </c>
      <c r="G4306" s="73" t="s">
        <v>421</v>
      </c>
      <c r="H4306" s="73" t="s">
        <v>422</v>
      </c>
      <c r="I4306" s="73" t="s">
        <v>423</v>
      </c>
      <c r="J4306" s="73" t="s">
        <v>38</v>
      </c>
      <c r="K4306" s="77">
        <v>100</v>
      </c>
      <c r="L4306" s="294">
        <v>711000000</v>
      </c>
      <c r="M4306" s="295" t="s">
        <v>73</v>
      </c>
      <c r="N4306" s="619" t="s">
        <v>761</v>
      </c>
      <c r="O4306" s="617" t="s">
        <v>430</v>
      </c>
      <c r="P4306" s="306"/>
      <c r="Q4306" s="619" t="s">
        <v>1282</v>
      </c>
      <c r="R4306" s="619" t="s">
        <v>379</v>
      </c>
      <c r="S4306" s="307"/>
      <c r="T4306" s="73" t="s">
        <v>51</v>
      </c>
      <c r="U4306" s="73"/>
      <c r="V4306" s="287">
        <v>340178.6</v>
      </c>
      <c r="W4306" s="287">
        <v>340178.6</v>
      </c>
      <c r="X4306" s="622">
        <f t="shared" si="196"/>
        <v>381000.03200000001</v>
      </c>
      <c r="Y4306" s="299" t="s">
        <v>77</v>
      </c>
      <c r="Z4306" s="73">
        <v>2016</v>
      </c>
      <c r="AA4306" s="310"/>
      <c r="AB4306" s="301" t="s">
        <v>366</v>
      </c>
      <c r="AC4306" s="301" t="s">
        <v>526</v>
      </c>
      <c r="AD4306" s="311"/>
      <c r="AE4306" s="303" t="s">
        <v>412</v>
      </c>
      <c r="AF4306" s="304"/>
      <c r="AG4306" s="304"/>
      <c r="AH4306" s="304"/>
      <c r="AI4306" s="304"/>
      <c r="AJ4306" s="304"/>
      <c r="AK4306" s="290" t="s">
        <v>1283</v>
      </c>
    </row>
    <row r="4307" spans="1:37" s="305" customFormat="1" ht="100.5" customHeight="1">
      <c r="A4307" s="74" t="s">
        <v>1319</v>
      </c>
      <c r="B4307" s="73" t="s">
        <v>33</v>
      </c>
      <c r="C4307" s="73" t="s">
        <v>417</v>
      </c>
      <c r="D4307" s="308" t="s">
        <v>418</v>
      </c>
      <c r="E4307" s="308" t="s">
        <v>419</v>
      </c>
      <c r="F4307" s="73" t="s">
        <v>420</v>
      </c>
      <c r="G4307" s="73" t="s">
        <v>421</v>
      </c>
      <c r="H4307" s="73" t="s">
        <v>422</v>
      </c>
      <c r="I4307" s="73" t="s">
        <v>423</v>
      </c>
      <c r="J4307" s="73" t="s">
        <v>38</v>
      </c>
      <c r="K4307" s="77">
        <v>100</v>
      </c>
      <c r="L4307" s="294">
        <v>711000000</v>
      </c>
      <c r="M4307" s="295" t="s">
        <v>73</v>
      </c>
      <c r="N4307" s="619" t="s">
        <v>761</v>
      </c>
      <c r="O4307" s="617" t="s">
        <v>431</v>
      </c>
      <c r="P4307" s="306"/>
      <c r="Q4307" s="619" t="s">
        <v>1282</v>
      </c>
      <c r="R4307" s="619" t="s">
        <v>379</v>
      </c>
      <c r="S4307" s="307"/>
      <c r="T4307" s="73" t="s">
        <v>51</v>
      </c>
      <c r="U4307" s="73"/>
      <c r="V4307" s="287">
        <v>340178.6</v>
      </c>
      <c r="W4307" s="287">
        <v>340178.6</v>
      </c>
      <c r="X4307" s="622">
        <f t="shared" si="196"/>
        <v>381000.03200000001</v>
      </c>
      <c r="Y4307" s="299" t="s">
        <v>77</v>
      </c>
      <c r="Z4307" s="73">
        <v>2016</v>
      </c>
      <c r="AA4307" s="310"/>
      <c r="AB4307" s="301" t="s">
        <v>366</v>
      </c>
      <c r="AC4307" s="301" t="s">
        <v>526</v>
      </c>
      <c r="AD4307" s="311"/>
      <c r="AE4307" s="303" t="s">
        <v>412</v>
      </c>
      <c r="AF4307" s="304"/>
      <c r="AG4307" s="304"/>
      <c r="AH4307" s="304"/>
      <c r="AI4307" s="304"/>
      <c r="AJ4307" s="304"/>
      <c r="AK4307" s="290" t="s">
        <v>1283</v>
      </c>
    </row>
    <row r="4308" spans="1:37" s="305" customFormat="1" ht="100.5" customHeight="1">
      <c r="A4308" s="74" t="s">
        <v>1320</v>
      </c>
      <c r="B4308" s="73" t="s">
        <v>33</v>
      </c>
      <c r="C4308" s="73" t="s">
        <v>417</v>
      </c>
      <c r="D4308" s="308" t="s">
        <v>418</v>
      </c>
      <c r="E4308" s="308" t="s">
        <v>419</v>
      </c>
      <c r="F4308" s="73" t="s">
        <v>420</v>
      </c>
      <c r="G4308" s="73" t="s">
        <v>421</v>
      </c>
      <c r="H4308" s="73" t="s">
        <v>422</v>
      </c>
      <c r="I4308" s="73" t="s">
        <v>423</v>
      </c>
      <c r="J4308" s="73" t="s">
        <v>38</v>
      </c>
      <c r="K4308" s="77">
        <v>100</v>
      </c>
      <c r="L4308" s="294">
        <v>711000000</v>
      </c>
      <c r="M4308" s="295" t="s">
        <v>73</v>
      </c>
      <c r="N4308" s="619" t="s">
        <v>761</v>
      </c>
      <c r="O4308" s="617" t="s">
        <v>432</v>
      </c>
      <c r="P4308" s="306"/>
      <c r="Q4308" s="619" t="s">
        <v>1282</v>
      </c>
      <c r="R4308" s="619" t="s">
        <v>379</v>
      </c>
      <c r="S4308" s="307"/>
      <c r="T4308" s="73" t="s">
        <v>51</v>
      </c>
      <c r="U4308" s="73"/>
      <c r="V4308" s="287">
        <v>360178.6</v>
      </c>
      <c r="W4308" s="287">
        <v>360178.6</v>
      </c>
      <c r="X4308" s="622">
        <f t="shared" ref="X4308:X4381" si="197">W4308*1.12</f>
        <v>403400.03200000001</v>
      </c>
      <c r="Y4308" s="299" t="s">
        <v>77</v>
      </c>
      <c r="Z4308" s="73">
        <v>2016</v>
      </c>
      <c r="AA4308" s="310"/>
      <c r="AB4308" s="301" t="s">
        <v>366</v>
      </c>
      <c r="AC4308" s="301" t="s">
        <v>526</v>
      </c>
      <c r="AD4308" s="311"/>
      <c r="AE4308" s="303" t="s">
        <v>412</v>
      </c>
      <c r="AF4308" s="304"/>
      <c r="AG4308" s="304"/>
      <c r="AH4308" s="304"/>
      <c r="AI4308" s="304"/>
      <c r="AJ4308" s="304"/>
      <c r="AK4308" s="290" t="s">
        <v>1283</v>
      </c>
    </row>
    <row r="4309" spans="1:37" s="305" customFormat="1" ht="100.5" customHeight="1">
      <c r="A4309" s="74" t="s">
        <v>1321</v>
      </c>
      <c r="B4309" s="73" t="s">
        <v>33</v>
      </c>
      <c r="C4309" s="73" t="s">
        <v>417</v>
      </c>
      <c r="D4309" s="308" t="s">
        <v>418</v>
      </c>
      <c r="E4309" s="308" t="s">
        <v>419</v>
      </c>
      <c r="F4309" s="73" t="s">
        <v>420</v>
      </c>
      <c r="G4309" s="73" t="s">
        <v>421</v>
      </c>
      <c r="H4309" s="73" t="s">
        <v>422</v>
      </c>
      <c r="I4309" s="73" t="s">
        <v>423</v>
      </c>
      <c r="J4309" s="73" t="s">
        <v>38</v>
      </c>
      <c r="K4309" s="77">
        <v>100</v>
      </c>
      <c r="L4309" s="294">
        <v>711000000</v>
      </c>
      <c r="M4309" s="295" t="s">
        <v>73</v>
      </c>
      <c r="N4309" s="619" t="s">
        <v>761</v>
      </c>
      <c r="O4309" s="619" t="s">
        <v>433</v>
      </c>
      <c r="P4309" s="306"/>
      <c r="Q4309" s="619" t="s">
        <v>1282</v>
      </c>
      <c r="R4309" s="619" t="s">
        <v>379</v>
      </c>
      <c r="S4309" s="307"/>
      <c r="T4309" s="73" t="s">
        <v>51</v>
      </c>
      <c r="U4309" s="73"/>
      <c r="V4309" s="287">
        <v>360178.6</v>
      </c>
      <c r="W4309" s="287">
        <v>360178.6</v>
      </c>
      <c r="X4309" s="622">
        <f t="shared" si="197"/>
        <v>403400.03200000001</v>
      </c>
      <c r="Y4309" s="299" t="s">
        <v>77</v>
      </c>
      <c r="Z4309" s="73">
        <v>2016</v>
      </c>
      <c r="AA4309" s="310"/>
      <c r="AB4309" s="301" t="s">
        <v>366</v>
      </c>
      <c r="AC4309" s="301" t="s">
        <v>526</v>
      </c>
      <c r="AD4309" s="311"/>
      <c r="AE4309" s="303" t="s">
        <v>412</v>
      </c>
      <c r="AF4309" s="304"/>
      <c r="AG4309" s="304"/>
      <c r="AH4309" s="304"/>
      <c r="AI4309" s="304"/>
      <c r="AJ4309" s="304"/>
      <c r="AK4309" s="290" t="s">
        <v>1283</v>
      </c>
    </row>
    <row r="4310" spans="1:37" s="305" customFormat="1" ht="100.5" customHeight="1">
      <c r="A4310" s="74" t="s">
        <v>1322</v>
      </c>
      <c r="B4310" s="73" t="s">
        <v>33</v>
      </c>
      <c r="C4310" s="73" t="s">
        <v>434</v>
      </c>
      <c r="D4310" s="73" t="s">
        <v>435</v>
      </c>
      <c r="E4310" s="308" t="s">
        <v>1323</v>
      </c>
      <c r="F4310" s="73" t="s">
        <v>435</v>
      </c>
      <c r="G4310" s="73" t="s">
        <v>1324</v>
      </c>
      <c r="H4310" s="73" t="s">
        <v>436</v>
      </c>
      <c r="I4310" s="73" t="s">
        <v>437</v>
      </c>
      <c r="J4310" s="73" t="s">
        <v>38</v>
      </c>
      <c r="K4310" s="77">
        <v>100</v>
      </c>
      <c r="L4310" s="294">
        <v>711000000</v>
      </c>
      <c r="M4310" s="295" t="s">
        <v>73</v>
      </c>
      <c r="N4310" s="619" t="s">
        <v>761</v>
      </c>
      <c r="O4310" s="617" t="s">
        <v>73</v>
      </c>
      <c r="P4310" s="306"/>
      <c r="Q4310" s="619" t="s">
        <v>1282</v>
      </c>
      <c r="R4310" s="619" t="s">
        <v>379</v>
      </c>
      <c r="S4310" s="307"/>
      <c r="T4310" s="73" t="s">
        <v>51</v>
      </c>
      <c r="U4310" s="73"/>
      <c r="V4310" s="287">
        <v>20357342</v>
      </c>
      <c r="W4310" s="287">
        <v>20357342</v>
      </c>
      <c r="X4310" s="622">
        <f t="shared" si="197"/>
        <v>22800223.040000003</v>
      </c>
      <c r="Y4310" s="299" t="s">
        <v>77</v>
      </c>
      <c r="Z4310" s="73">
        <v>2016</v>
      </c>
      <c r="AA4310" s="310"/>
      <c r="AB4310" s="301" t="s">
        <v>366</v>
      </c>
      <c r="AC4310" s="301" t="s">
        <v>526</v>
      </c>
      <c r="AD4310" s="311"/>
      <c r="AE4310" s="303" t="s">
        <v>412</v>
      </c>
      <c r="AF4310" s="304"/>
      <c r="AG4310" s="304"/>
      <c r="AH4310" s="304"/>
      <c r="AI4310" s="304"/>
      <c r="AJ4310" s="304"/>
      <c r="AK4310" s="290" t="s">
        <v>1283</v>
      </c>
    </row>
    <row r="4311" spans="1:37" s="312" customFormat="1" ht="100.5" customHeight="1">
      <c r="A4311" s="74" t="s">
        <v>1325</v>
      </c>
      <c r="B4311" s="308" t="s">
        <v>33</v>
      </c>
      <c r="C4311" s="73" t="s">
        <v>434</v>
      </c>
      <c r="D4311" s="73" t="s">
        <v>435</v>
      </c>
      <c r="E4311" s="308" t="s">
        <v>1323</v>
      </c>
      <c r="F4311" s="73" t="s">
        <v>435</v>
      </c>
      <c r="G4311" s="73" t="s">
        <v>1324</v>
      </c>
      <c r="H4311" s="73" t="s">
        <v>436</v>
      </c>
      <c r="I4311" s="73" t="s">
        <v>437</v>
      </c>
      <c r="J4311" s="73" t="s">
        <v>38</v>
      </c>
      <c r="K4311" s="77">
        <v>100</v>
      </c>
      <c r="L4311" s="294">
        <v>711000000</v>
      </c>
      <c r="M4311" s="295" t="s">
        <v>73</v>
      </c>
      <c r="N4311" s="619" t="s">
        <v>761</v>
      </c>
      <c r="O4311" s="288" t="s">
        <v>438</v>
      </c>
      <c r="P4311" s="306"/>
      <c r="Q4311" s="619" t="s">
        <v>1282</v>
      </c>
      <c r="R4311" s="619" t="s">
        <v>379</v>
      </c>
      <c r="S4311" s="307"/>
      <c r="T4311" s="73" t="s">
        <v>51</v>
      </c>
      <c r="U4311" s="73"/>
      <c r="V4311" s="287">
        <v>2274001.7000000002</v>
      </c>
      <c r="W4311" s="287">
        <v>2274001.7000000002</v>
      </c>
      <c r="X4311" s="622">
        <f t="shared" si="197"/>
        <v>2546881.9040000006</v>
      </c>
      <c r="Y4311" s="299" t="s">
        <v>77</v>
      </c>
      <c r="Z4311" s="73">
        <v>2016</v>
      </c>
      <c r="AA4311" s="300"/>
      <c r="AB4311" s="301" t="s">
        <v>366</v>
      </c>
      <c r="AC4311" s="301" t="s">
        <v>526</v>
      </c>
      <c r="AD4311" s="302"/>
      <c r="AE4311" s="303" t="s">
        <v>380</v>
      </c>
      <c r="AF4311" s="304"/>
      <c r="AG4311" s="304"/>
      <c r="AH4311" s="304"/>
      <c r="AI4311" s="304"/>
      <c r="AJ4311" s="304"/>
      <c r="AK4311" s="290" t="s">
        <v>1283</v>
      </c>
    </row>
    <row r="4312" spans="1:37" s="312" customFormat="1" ht="100.5" customHeight="1">
      <c r="A4312" s="74" t="s">
        <v>1326</v>
      </c>
      <c r="B4312" s="308" t="s">
        <v>33</v>
      </c>
      <c r="C4312" s="73" t="s">
        <v>434</v>
      </c>
      <c r="D4312" s="73" t="s">
        <v>435</v>
      </c>
      <c r="E4312" s="308" t="s">
        <v>1323</v>
      </c>
      <c r="F4312" s="73" t="s">
        <v>435</v>
      </c>
      <c r="G4312" s="73" t="s">
        <v>1324</v>
      </c>
      <c r="H4312" s="73" t="s">
        <v>436</v>
      </c>
      <c r="I4312" s="73" t="s">
        <v>437</v>
      </c>
      <c r="J4312" s="73" t="s">
        <v>38</v>
      </c>
      <c r="K4312" s="77">
        <v>100</v>
      </c>
      <c r="L4312" s="294">
        <v>711000000</v>
      </c>
      <c r="M4312" s="295" t="s">
        <v>73</v>
      </c>
      <c r="N4312" s="619" t="s">
        <v>761</v>
      </c>
      <c r="O4312" s="617" t="s">
        <v>426</v>
      </c>
      <c r="P4312" s="306"/>
      <c r="Q4312" s="619" t="s">
        <v>1282</v>
      </c>
      <c r="R4312" s="619" t="s">
        <v>379</v>
      </c>
      <c r="S4312" s="307"/>
      <c r="T4312" s="73" t="s">
        <v>51</v>
      </c>
      <c r="U4312" s="73"/>
      <c r="V4312" s="287">
        <v>7873614.7999999998</v>
      </c>
      <c r="W4312" s="287">
        <v>7873614.7999999998</v>
      </c>
      <c r="X4312" s="622">
        <f t="shared" si="197"/>
        <v>8818448.5760000013</v>
      </c>
      <c r="Y4312" s="299" t="s">
        <v>77</v>
      </c>
      <c r="Z4312" s="73">
        <v>2016</v>
      </c>
      <c r="AA4312" s="300"/>
      <c r="AB4312" s="301" t="s">
        <v>366</v>
      </c>
      <c r="AC4312" s="301" t="s">
        <v>526</v>
      </c>
      <c r="AD4312" s="302"/>
      <c r="AE4312" s="303" t="s">
        <v>380</v>
      </c>
      <c r="AF4312" s="304"/>
      <c r="AG4312" s="304"/>
      <c r="AH4312" s="304"/>
      <c r="AI4312" s="304"/>
      <c r="AJ4312" s="304"/>
      <c r="AK4312" s="290" t="s">
        <v>1283</v>
      </c>
    </row>
    <row r="4313" spans="1:37" s="312" customFormat="1" ht="100.5" customHeight="1">
      <c r="A4313" s="74" t="s">
        <v>1327</v>
      </c>
      <c r="B4313" s="308" t="s">
        <v>33</v>
      </c>
      <c r="C4313" s="73" t="s">
        <v>434</v>
      </c>
      <c r="D4313" s="73" t="s">
        <v>435</v>
      </c>
      <c r="E4313" s="308" t="s">
        <v>1323</v>
      </c>
      <c r="F4313" s="73" t="s">
        <v>435</v>
      </c>
      <c r="G4313" s="73" t="s">
        <v>1324</v>
      </c>
      <c r="H4313" s="73" t="s">
        <v>436</v>
      </c>
      <c r="I4313" s="73" t="s">
        <v>437</v>
      </c>
      <c r="J4313" s="73" t="s">
        <v>38</v>
      </c>
      <c r="K4313" s="77">
        <v>100</v>
      </c>
      <c r="L4313" s="294">
        <v>711000000</v>
      </c>
      <c r="M4313" s="295" t="s">
        <v>73</v>
      </c>
      <c r="N4313" s="619" t="s">
        <v>761</v>
      </c>
      <c r="O4313" s="619" t="s">
        <v>439</v>
      </c>
      <c r="P4313" s="306"/>
      <c r="Q4313" s="619" t="s">
        <v>1282</v>
      </c>
      <c r="R4313" s="619" t="s">
        <v>379</v>
      </c>
      <c r="S4313" s="307"/>
      <c r="T4313" s="73" t="s">
        <v>51</v>
      </c>
      <c r="U4313" s="73"/>
      <c r="V4313" s="287">
        <v>9710721.5</v>
      </c>
      <c r="W4313" s="287">
        <v>9710721.5</v>
      </c>
      <c r="X4313" s="622">
        <f t="shared" si="197"/>
        <v>10876008.080000002</v>
      </c>
      <c r="Y4313" s="299" t="s">
        <v>77</v>
      </c>
      <c r="Z4313" s="73">
        <v>2016</v>
      </c>
      <c r="AA4313" s="300"/>
      <c r="AB4313" s="301" t="s">
        <v>366</v>
      </c>
      <c r="AC4313" s="301" t="s">
        <v>526</v>
      </c>
      <c r="AD4313" s="302"/>
      <c r="AE4313" s="303" t="s">
        <v>380</v>
      </c>
      <c r="AF4313" s="304"/>
      <c r="AG4313" s="304"/>
      <c r="AH4313" s="304"/>
      <c r="AI4313" s="304"/>
      <c r="AJ4313" s="304"/>
      <c r="AK4313" s="290" t="s">
        <v>1283</v>
      </c>
    </row>
    <row r="4314" spans="1:37" s="312" customFormat="1" ht="100.5" customHeight="1">
      <c r="A4314" s="74" t="s">
        <v>1328</v>
      </c>
      <c r="B4314" s="308" t="s">
        <v>33</v>
      </c>
      <c r="C4314" s="73" t="s">
        <v>434</v>
      </c>
      <c r="D4314" s="73" t="s">
        <v>435</v>
      </c>
      <c r="E4314" s="308" t="s">
        <v>1323</v>
      </c>
      <c r="F4314" s="73" t="s">
        <v>435</v>
      </c>
      <c r="G4314" s="73" t="s">
        <v>1324</v>
      </c>
      <c r="H4314" s="73" t="s">
        <v>436</v>
      </c>
      <c r="I4314" s="73" t="s">
        <v>437</v>
      </c>
      <c r="J4314" s="73" t="s">
        <v>38</v>
      </c>
      <c r="K4314" s="77">
        <v>100</v>
      </c>
      <c r="L4314" s="294">
        <v>711000000</v>
      </c>
      <c r="M4314" s="295" t="s">
        <v>73</v>
      </c>
      <c r="N4314" s="619" t="s">
        <v>761</v>
      </c>
      <c r="O4314" s="619" t="s">
        <v>440</v>
      </c>
      <c r="P4314" s="306"/>
      <c r="Q4314" s="619" t="s">
        <v>1282</v>
      </c>
      <c r="R4314" s="619" t="s">
        <v>379</v>
      </c>
      <c r="S4314" s="307"/>
      <c r="T4314" s="73" t="s">
        <v>51</v>
      </c>
      <c r="U4314" s="73"/>
      <c r="V4314" s="287">
        <v>9047908.4000000004</v>
      </c>
      <c r="W4314" s="287">
        <v>9047908.4000000004</v>
      </c>
      <c r="X4314" s="622">
        <f t="shared" si="197"/>
        <v>10133657.408000002</v>
      </c>
      <c r="Y4314" s="299" t="s">
        <v>77</v>
      </c>
      <c r="Z4314" s="73">
        <v>2016</v>
      </c>
      <c r="AA4314" s="300"/>
      <c r="AB4314" s="301" t="s">
        <v>366</v>
      </c>
      <c r="AC4314" s="301" t="s">
        <v>526</v>
      </c>
      <c r="AD4314" s="302"/>
      <c r="AE4314" s="303" t="s">
        <v>380</v>
      </c>
      <c r="AF4314" s="304"/>
      <c r="AG4314" s="304"/>
      <c r="AH4314" s="304"/>
      <c r="AI4314" s="304"/>
      <c r="AJ4314" s="304"/>
      <c r="AK4314" s="290" t="s">
        <v>1283</v>
      </c>
    </row>
    <row r="4315" spans="1:37" s="312" customFormat="1" ht="100.5" customHeight="1">
      <c r="A4315" s="74" t="s">
        <v>1329</v>
      </c>
      <c r="B4315" s="308" t="s">
        <v>33</v>
      </c>
      <c r="C4315" s="73" t="s">
        <v>434</v>
      </c>
      <c r="D4315" s="73" t="s">
        <v>435</v>
      </c>
      <c r="E4315" s="308" t="s">
        <v>1323</v>
      </c>
      <c r="F4315" s="73" t="s">
        <v>435</v>
      </c>
      <c r="G4315" s="73" t="s">
        <v>1324</v>
      </c>
      <c r="H4315" s="73" t="s">
        <v>436</v>
      </c>
      <c r="I4315" s="73" t="s">
        <v>437</v>
      </c>
      <c r="J4315" s="73" t="s">
        <v>38</v>
      </c>
      <c r="K4315" s="77">
        <v>100</v>
      </c>
      <c r="L4315" s="294">
        <v>711000000</v>
      </c>
      <c r="M4315" s="295" t="s">
        <v>73</v>
      </c>
      <c r="N4315" s="619" t="s">
        <v>761</v>
      </c>
      <c r="O4315" s="619" t="s">
        <v>428</v>
      </c>
      <c r="P4315" s="306"/>
      <c r="Q4315" s="619" t="s">
        <v>1282</v>
      </c>
      <c r="R4315" s="619" t="s">
        <v>379</v>
      </c>
      <c r="S4315" s="307"/>
      <c r="T4315" s="73" t="s">
        <v>51</v>
      </c>
      <c r="U4315" s="73"/>
      <c r="V4315" s="287">
        <v>6407587.7999999998</v>
      </c>
      <c r="W4315" s="287">
        <v>6407587.7999999998</v>
      </c>
      <c r="X4315" s="622">
        <f t="shared" si="197"/>
        <v>7176498.3360000001</v>
      </c>
      <c r="Y4315" s="299" t="s">
        <v>77</v>
      </c>
      <c r="Z4315" s="73">
        <v>2016</v>
      </c>
      <c r="AA4315" s="300"/>
      <c r="AB4315" s="301" t="s">
        <v>366</v>
      </c>
      <c r="AC4315" s="301" t="s">
        <v>526</v>
      </c>
      <c r="AD4315" s="302"/>
      <c r="AE4315" s="303" t="s">
        <v>380</v>
      </c>
      <c r="AF4315" s="304"/>
      <c r="AG4315" s="304"/>
      <c r="AH4315" s="304"/>
      <c r="AI4315" s="304"/>
      <c r="AJ4315" s="304"/>
      <c r="AK4315" s="290" t="s">
        <v>1283</v>
      </c>
    </row>
    <row r="4316" spans="1:37" s="312" customFormat="1" ht="100.5" customHeight="1">
      <c r="A4316" s="74" t="s">
        <v>1330</v>
      </c>
      <c r="B4316" s="308" t="s">
        <v>33</v>
      </c>
      <c r="C4316" s="73" t="s">
        <v>434</v>
      </c>
      <c r="D4316" s="73" t="s">
        <v>435</v>
      </c>
      <c r="E4316" s="308" t="s">
        <v>1323</v>
      </c>
      <c r="F4316" s="73" t="s">
        <v>435</v>
      </c>
      <c r="G4316" s="73" t="s">
        <v>1324</v>
      </c>
      <c r="H4316" s="73" t="s">
        <v>436</v>
      </c>
      <c r="I4316" s="73" t="s">
        <v>437</v>
      </c>
      <c r="J4316" s="73" t="s">
        <v>38</v>
      </c>
      <c r="K4316" s="77">
        <v>100</v>
      </c>
      <c r="L4316" s="294">
        <v>711000000</v>
      </c>
      <c r="M4316" s="295" t="s">
        <v>73</v>
      </c>
      <c r="N4316" s="619" t="s">
        <v>761</v>
      </c>
      <c r="O4316" s="619" t="s">
        <v>429</v>
      </c>
      <c r="P4316" s="306"/>
      <c r="Q4316" s="619" t="s">
        <v>1282</v>
      </c>
      <c r="R4316" s="619" t="s">
        <v>379</v>
      </c>
      <c r="S4316" s="307"/>
      <c r="T4316" s="73" t="s">
        <v>51</v>
      </c>
      <c r="U4316" s="73"/>
      <c r="V4316" s="287">
        <v>2274001.7000000002</v>
      </c>
      <c r="W4316" s="287">
        <v>2274001.7000000002</v>
      </c>
      <c r="X4316" s="622">
        <f t="shared" si="197"/>
        <v>2546881.9040000006</v>
      </c>
      <c r="Y4316" s="299" t="s">
        <v>77</v>
      </c>
      <c r="Z4316" s="73">
        <v>2016</v>
      </c>
      <c r="AA4316" s="300"/>
      <c r="AB4316" s="301" t="s">
        <v>366</v>
      </c>
      <c r="AC4316" s="301" t="s">
        <v>526</v>
      </c>
      <c r="AD4316" s="302"/>
      <c r="AE4316" s="303" t="s">
        <v>380</v>
      </c>
      <c r="AF4316" s="304"/>
      <c r="AG4316" s="304"/>
      <c r="AH4316" s="304"/>
      <c r="AI4316" s="304"/>
      <c r="AJ4316" s="304"/>
      <c r="AK4316" s="290" t="s">
        <v>1283</v>
      </c>
    </row>
    <row r="4317" spans="1:37" s="312" customFormat="1" ht="100.5" customHeight="1">
      <c r="A4317" s="74" t="s">
        <v>1331</v>
      </c>
      <c r="B4317" s="308" t="s">
        <v>33</v>
      </c>
      <c r="C4317" s="73" t="s">
        <v>434</v>
      </c>
      <c r="D4317" s="73" t="s">
        <v>435</v>
      </c>
      <c r="E4317" s="308" t="s">
        <v>1323</v>
      </c>
      <c r="F4317" s="73" t="s">
        <v>435</v>
      </c>
      <c r="G4317" s="73" t="s">
        <v>1324</v>
      </c>
      <c r="H4317" s="73" t="s">
        <v>436</v>
      </c>
      <c r="I4317" s="73" t="s">
        <v>437</v>
      </c>
      <c r="J4317" s="73" t="s">
        <v>38</v>
      </c>
      <c r="K4317" s="77">
        <v>100</v>
      </c>
      <c r="L4317" s="294">
        <v>711000000</v>
      </c>
      <c r="M4317" s="295" t="s">
        <v>73</v>
      </c>
      <c r="N4317" s="619" t="s">
        <v>761</v>
      </c>
      <c r="O4317" s="619" t="s">
        <v>404</v>
      </c>
      <c r="P4317" s="306"/>
      <c r="Q4317" s="619" t="s">
        <v>1282</v>
      </c>
      <c r="R4317" s="619" t="s">
        <v>379</v>
      </c>
      <c r="S4317" s="307"/>
      <c r="T4317" s="73" t="s">
        <v>51</v>
      </c>
      <c r="U4317" s="73"/>
      <c r="V4317" s="287">
        <v>4010067.5</v>
      </c>
      <c r="W4317" s="287">
        <v>4010067.5</v>
      </c>
      <c r="X4317" s="622">
        <f t="shared" si="197"/>
        <v>4491275.6000000006</v>
      </c>
      <c r="Y4317" s="299" t="s">
        <v>77</v>
      </c>
      <c r="Z4317" s="73">
        <v>2016</v>
      </c>
      <c r="AA4317" s="300"/>
      <c r="AB4317" s="301" t="s">
        <v>366</v>
      </c>
      <c r="AC4317" s="301" t="s">
        <v>526</v>
      </c>
      <c r="AD4317" s="302"/>
      <c r="AE4317" s="303" t="s">
        <v>380</v>
      </c>
      <c r="AF4317" s="304"/>
      <c r="AG4317" s="304"/>
      <c r="AH4317" s="304"/>
      <c r="AI4317" s="304"/>
      <c r="AJ4317" s="304"/>
      <c r="AK4317" s="290" t="s">
        <v>1283</v>
      </c>
    </row>
    <row r="4318" spans="1:37" s="312" customFormat="1" ht="100.5" customHeight="1">
      <c r="A4318" s="74" t="s">
        <v>1332</v>
      </c>
      <c r="B4318" s="308" t="s">
        <v>33</v>
      </c>
      <c r="C4318" s="73" t="s">
        <v>434</v>
      </c>
      <c r="D4318" s="73" t="s">
        <v>435</v>
      </c>
      <c r="E4318" s="308" t="s">
        <v>1323</v>
      </c>
      <c r="F4318" s="73" t="s">
        <v>435</v>
      </c>
      <c r="G4318" s="73" t="s">
        <v>1324</v>
      </c>
      <c r="H4318" s="73" t="s">
        <v>436</v>
      </c>
      <c r="I4318" s="73" t="s">
        <v>437</v>
      </c>
      <c r="J4318" s="73" t="s">
        <v>38</v>
      </c>
      <c r="K4318" s="77">
        <v>100</v>
      </c>
      <c r="L4318" s="294">
        <v>711000000</v>
      </c>
      <c r="M4318" s="295" t="s">
        <v>73</v>
      </c>
      <c r="N4318" s="619" t="s">
        <v>761</v>
      </c>
      <c r="O4318" s="619" t="s">
        <v>431</v>
      </c>
      <c r="P4318" s="306"/>
      <c r="Q4318" s="619" t="s">
        <v>1282</v>
      </c>
      <c r="R4318" s="619" t="s">
        <v>379</v>
      </c>
      <c r="S4318" s="307"/>
      <c r="T4318" s="73" t="s">
        <v>51</v>
      </c>
      <c r="U4318" s="73"/>
      <c r="V4318" s="287">
        <v>5503333</v>
      </c>
      <c r="W4318" s="287">
        <v>5503333</v>
      </c>
      <c r="X4318" s="622">
        <f t="shared" si="197"/>
        <v>6163732.9600000009</v>
      </c>
      <c r="Y4318" s="299" t="s">
        <v>77</v>
      </c>
      <c r="Z4318" s="73">
        <v>2016</v>
      </c>
      <c r="AA4318" s="300"/>
      <c r="AB4318" s="301" t="s">
        <v>366</v>
      </c>
      <c r="AC4318" s="301" t="s">
        <v>526</v>
      </c>
      <c r="AD4318" s="302"/>
      <c r="AE4318" s="303" t="s">
        <v>380</v>
      </c>
      <c r="AF4318" s="304"/>
      <c r="AG4318" s="304"/>
      <c r="AH4318" s="304"/>
      <c r="AI4318" s="304"/>
      <c r="AJ4318" s="304"/>
      <c r="AK4318" s="290" t="s">
        <v>1283</v>
      </c>
    </row>
    <row r="4319" spans="1:37" s="312" customFormat="1" ht="100.5" customHeight="1">
      <c r="A4319" s="74" t="s">
        <v>1333</v>
      </c>
      <c r="B4319" s="308" t="s">
        <v>33</v>
      </c>
      <c r="C4319" s="73" t="s">
        <v>434</v>
      </c>
      <c r="D4319" s="73" t="s">
        <v>435</v>
      </c>
      <c r="E4319" s="308" t="s">
        <v>1323</v>
      </c>
      <c r="F4319" s="73" t="s">
        <v>435</v>
      </c>
      <c r="G4319" s="73" t="s">
        <v>1324</v>
      </c>
      <c r="H4319" s="73" t="s">
        <v>436</v>
      </c>
      <c r="I4319" s="73" t="s">
        <v>437</v>
      </c>
      <c r="J4319" s="73" t="s">
        <v>38</v>
      </c>
      <c r="K4319" s="77">
        <v>100</v>
      </c>
      <c r="L4319" s="294">
        <v>711000000</v>
      </c>
      <c r="M4319" s="295" t="s">
        <v>73</v>
      </c>
      <c r="N4319" s="619" t="s">
        <v>761</v>
      </c>
      <c r="O4319" s="619" t="s">
        <v>433</v>
      </c>
      <c r="P4319" s="306"/>
      <c r="Q4319" s="619" t="s">
        <v>1282</v>
      </c>
      <c r="R4319" s="619" t="s">
        <v>379</v>
      </c>
      <c r="S4319" s="307"/>
      <c r="T4319" s="73" t="s">
        <v>51</v>
      </c>
      <c r="U4319" s="73"/>
      <c r="V4319" s="287">
        <v>7941376.7999999998</v>
      </c>
      <c r="W4319" s="287">
        <v>7941376.7999999998</v>
      </c>
      <c r="X4319" s="622">
        <f t="shared" si="197"/>
        <v>8894342.0160000008</v>
      </c>
      <c r="Y4319" s="299" t="s">
        <v>77</v>
      </c>
      <c r="Z4319" s="73">
        <v>2016</v>
      </c>
      <c r="AA4319" s="300"/>
      <c r="AB4319" s="301" t="s">
        <v>366</v>
      </c>
      <c r="AC4319" s="301" t="s">
        <v>526</v>
      </c>
      <c r="AD4319" s="302"/>
      <c r="AE4319" s="303" t="s">
        <v>380</v>
      </c>
      <c r="AF4319" s="304"/>
      <c r="AG4319" s="304"/>
      <c r="AH4319" s="304"/>
      <c r="AI4319" s="304"/>
      <c r="AJ4319" s="304"/>
      <c r="AK4319" s="290" t="s">
        <v>1283</v>
      </c>
    </row>
    <row r="4320" spans="1:37" s="312" customFormat="1" ht="100.5" customHeight="1">
      <c r="A4320" s="74" t="s">
        <v>1334</v>
      </c>
      <c r="B4320" s="308" t="s">
        <v>33</v>
      </c>
      <c r="C4320" s="73" t="s">
        <v>434</v>
      </c>
      <c r="D4320" s="73" t="s">
        <v>435</v>
      </c>
      <c r="E4320" s="308" t="s">
        <v>1323</v>
      </c>
      <c r="F4320" s="73" t="s">
        <v>435</v>
      </c>
      <c r="G4320" s="73" t="s">
        <v>1324</v>
      </c>
      <c r="H4320" s="73" t="s">
        <v>436</v>
      </c>
      <c r="I4320" s="73" t="s">
        <v>437</v>
      </c>
      <c r="J4320" s="73" t="s">
        <v>38</v>
      </c>
      <c r="K4320" s="77">
        <v>100</v>
      </c>
      <c r="L4320" s="294">
        <v>711000000</v>
      </c>
      <c r="M4320" s="295" t="s">
        <v>73</v>
      </c>
      <c r="N4320" s="619" t="s">
        <v>761</v>
      </c>
      <c r="O4320" s="619" t="s">
        <v>441</v>
      </c>
      <c r="P4320" s="306"/>
      <c r="Q4320" s="619" t="s">
        <v>1282</v>
      </c>
      <c r="R4320" s="619" t="s">
        <v>379</v>
      </c>
      <c r="S4320" s="307"/>
      <c r="T4320" s="73" t="s">
        <v>51</v>
      </c>
      <c r="U4320" s="73"/>
      <c r="V4320" s="287">
        <v>6099556.2000000002</v>
      </c>
      <c r="W4320" s="287">
        <v>6099556.2000000002</v>
      </c>
      <c r="X4320" s="622">
        <f t="shared" si="197"/>
        <v>6831502.9440000011</v>
      </c>
      <c r="Y4320" s="299" t="s">
        <v>77</v>
      </c>
      <c r="Z4320" s="73">
        <v>2016</v>
      </c>
      <c r="AA4320" s="300"/>
      <c r="AB4320" s="301" t="s">
        <v>366</v>
      </c>
      <c r="AC4320" s="301" t="s">
        <v>526</v>
      </c>
      <c r="AD4320" s="302"/>
      <c r="AE4320" s="303" t="s">
        <v>380</v>
      </c>
      <c r="AF4320" s="304"/>
      <c r="AG4320" s="304"/>
      <c r="AH4320" s="304"/>
      <c r="AI4320" s="304"/>
      <c r="AJ4320" s="304"/>
      <c r="AK4320" s="290" t="s">
        <v>1283</v>
      </c>
    </row>
    <row r="4321" spans="1:37" s="312" customFormat="1" ht="100.5" customHeight="1">
      <c r="A4321" s="74" t="s">
        <v>1335</v>
      </c>
      <c r="B4321" s="308" t="s">
        <v>33</v>
      </c>
      <c r="C4321" s="308" t="s">
        <v>434</v>
      </c>
      <c r="D4321" s="73" t="s">
        <v>435</v>
      </c>
      <c r="E4321" s="308" t="s">
        <v>1323</v>
      </c>
      <c r="F4321" s="73" t="s">
        <v>435</v>
      </c>
      <c r="G4321" s="73" t="s">
        <v>1324</v>
      </c>
      <c r="H4321" s="73" t="s">
        <v>442</v>
      </c>
      <c r="I4321" s="73" t="s">
        <v>1336</v>
      </c>
      <c r="J4321" s="73" t="s">
        <v>38</v>
      </c>
      <c r="K4321" s="77">
        <v>100</v>
      </c>
      <c r="L4321" s="294">
        <v>711000000</v>
      </c>
      <c r="M4321" s="295" t="s">
        <v>73</v>
      </c>
      <c r="N4321" s="619" t="s">
        <v>761</v>
      </c>
      <c r="O4321" s="619" t="s">
        <v>382</v>
      </c>
      <c r="P4321" s="306"/>
      <c r="Q4321" s="619" t="s">
        <v>1282</v>
      </c>
      <c r="R4321" s="619" t="s">
        <v>379</v>
      </c>
      <c r="S4321" s="307"/>
      <c r="T4321" s="73" t="s">
        <v>51</v>
      </c>
      <c r="U4321" s="73"/>
      <c r="V4321" s="287">
        <v>7350000</v>
      </c>
      <c r="W4321" s="287">
        <v>7350000</v>
      </c>
      <c r="X4321" s="622">
        <f t="shared" si="197"/>
        <v>8232000.0000000009</v>
      </c>
      <c r="Y4321" s="299" t="s">
        <v>77</v>
      </c>
      <c r="Z4321" s="73">
        <v>2016</v>
      </c>
      <c r="AA4321" s="300"/>
      <c r="AB4321" s="301" t="s">
        <v>366</v>
      </c>
      <c r="AC4321" s="301" t="s">
        <v>526</v>
      </c>
      <c r="AD4321" s="302"/>
      <c r="AE4321" s="303" t="s">
        <v>380</v>
      </c>
      <c r="AF4321" s="304"/>
      <c r="AG4321" s="304"/>
      <c r="AH4321" s="304"/>
      <c r="AI4321" s="304"/>
      <c r="AJ4321" s="304"/>
      <c r="AK4321" s="290" t="s">
        <v>1283</v>
      </c>
    </row>
    <row r="4322" spans="1:37" s="312" customFormat="1" ht="100.5" customHeight="1">
      <c r="A4322" s="74" t="s">
        <v>1337</v>
      </c>
      <c r="B4322" s="308" t="s">
        <v>33</v>
      </c>
      <c r="C4322" s="308" t="s">
        <v>434</v>
      </c>
      <c r="D4322" s="73" t="s">
        <v>435</v>
      </c>
      <c r="E4322" s="308" t="s">
        <v>1323</v>
      </c>
      <c r="F4322" s="73" t="s">
        <v>435</v>
      </c>
      <c r="G4322" s="73" t="s">
        <v>1324</v>
      </c>
      <c r="H4322" s="73" t="s">
        <v>442</v>
      </c>
      <c r="I4322" s="73" t="s">
        <v>1336</v>
      </c>
      <c r="J4322" s="73" t="s">
        <v>38</v>
      </c>
      <c r="K4322" s="77">
        <v>100</v>
      </c>
      <c r="L4322" s="294">
        <v>711000000</v>
      </c>
      <c r="M4322" s="295" t="s">
        <v>73</v>
      </c>
      <c r="N4322" s="619" t="s">
        <v>761</v>
      </c>
      <c r="O4322" s="619" t="s">
        <v>443</v>
      </c>
      <c r="P4322" s="306"/>
      <c r="Q4322" s="619" t="s">
        <v>1282</v>
      </c>
      <c r="R4322" s="619" t="s">
        <v>379</v>
      </c>
      <c r="S4322" s="307"/>
      <c r="T4322" s="73" t="s">
        <v>51</v>
      </c>
      <c r="U4322" s="73"/>
      <c r="V4322" s="287">
        <f>5200000+124500</f>
        <v>5324500</v>
      </c>
      <c r="W4322" s="287">
        <v>5324500</v>
      </c>
      <c r="X4322" s="622">
        <f t="shared" si="197"/>
        <v>5963440.0000000009</v>
      </c>
      <c r="Y4322" s="299" t="s">
        <v>77</v>
      </c>
      <c r="Z4322" s="73">
        <v>2016</v>
      </c>
      <c r="AA4322" s="300"/>
      <c r="AB4322" s="301" t="s">
        <v>366</v>
      </c>
      <c r="AC4322" s="301" t="s">
        <v>526</v>
      </c>
      <c r="AD4322" s="302"/>
      <c r="AE4322" s="303" t="s">
        <v>380</v>
      </c>
      <c r="AF4322" s="304"/>
      <c r="AG4322" s="304"/>
      <c r="AH4322" s="304"/>
      <c r="AI4322" s="304"/>
      <c r="AJ4322" s="304"/>
      <c r="AK4322" s="290" t="s">
        <v>1283</v>
      </c>
    </row>
    <row r="4323" spans="1:37" s="312" customFormat="1" ht="100.5" customHeight="1">
      <c r="A4323" s="74" t="s">
        <v>1338</v>
      </c>
      <c r="B4323" s="308" t="s">
        <v>33</v>
      </c>
      <c r="C4323" s="308" t="s">
        <v>434</v>
      </c>
      <c r="D4323" s="73" t="s">
        <v>435</v>
      </c>
      <c r="E4323" s="308" t="s">
        <v>1323</v>
      </c>
      <c r="F4323" s="73" t="s">
        <v>435</v>
      </c>
      <c r="G4323" s="73" t="s">
        <v>1324</v>
      </c>
      <c r="H4323" s="73" t="s">
        <v>442</v>
      </c>
      <c r="I4323" s="73" t="s">
        <v>1336</v>
      </c>
      <c r="J4323" s="73" t="s">
        <v>38</v>
      </c>
      <c r="K4323" s="77">
        <v>100</v>
      </c>
      <c r="L4323" s="294">
        <v>711000000</v>
      </c>
      <c r="M4323" s="295" t="s">
        <v>73</v>
      </c>
      <c r="N4323" s="619" t="s">
        <v>761</v>
      </c>
      <c r="O4323" s="619" t="s">
        <v>444</v>
      </c>
      <c r="P4323" s="306"/>
      <c r="Q4323" s="619" t="s">
        <v>1282</v>
      </c>
      <c r="R4323" s="619" t="s">
        <v>379</v>
      </c>
      <c r="S4323" s="307"/>
      <c r="T4323" s="73" t="s">
        <v>51</v>
      </c>
      <c r="U4323" s="73"/>
      <c r="V4323" s="287">
        <v>7060000</v>
      </c>
      <c r="W4323" s="287">
        <v>7060000</v>
      </c>
      <c r="X4323" s="622">
        <f t="shared" si="197"/>
        <v>7907200.0000000009</v>
      </c>
      <c r="Y4323" s="299" t="s">
        <v>77</v>
      </c>
      <c r="Z4323" s="73">
        <v>2016</v>
      </c>
      <c r="AA4323" s="300"/>
      <c r="AB4323" s="301" t="s">
        <v>366</v>
      </c>
      <c r="AC4323" s="301" t="s">
        <v>526</v>
      </c>
      <c r="AD4323" s="302"/>
      <c r="AE4323" s="303" t="s">
        <v>380</v>
      </c>
      <c r="AF4323" s="304"/>
      <c r="AG4323" s="304"/>
      <c r="AH4323" s="304"/>
      <c r="AI4323" s="304"/>
      <c r="AJ4323" s="304"/>
      <c r="AK4323" s="290" t="s">
        <v>1283</v>
      </c>
    </row>
    <row r="4324" spans="1:37" s="312" customFormat="1" ht="100.5" customHeight="1">
      <c r="A4324" s="74" t="s">
        <v>1339</v>
      </c>
      <c r="B4324" s="308" t="s">
        <v>33</v>
      </c>
      <c r="C4324" s="308" t="s">
        <v>434</v>
      </c>
      <c r="D4324" s="73" t="s">
        <v>435</v>
      </c>
      <c r="E4324" s="308" t="s">
        <v>1323</v>
      </c>
      <c r="F4324" s="73" t="s">
        <v>435</v>
      </c>
      <c r="G4324" s="73" t="s">
        <v>1324</v>
      </c>
      <c r="H4324" s="73" t="s">
        <v>442</v>
      </c>
      <c r="I4324" s="73" t="s">
        <v>1336</v>
      </c>
      <c r="J4324" s="73" t="s">
        <v>38</v>
      </c>
      <c r="K4324" s="77">
        <v>100</v>
      </c>
      <c r="L4324" s="294">
        <v>711000000</v>
      </c>
      <c r="M4324" s="295" t="s">
        <v>73</v>
      </c>
      <c r="N4324" s="619" t="s">
        <v>761</v>
      </c>
      <c r="O4324" s="619" t="s">
        <v>431</v>
      </c>
      <c r="P4324" s="306"/>
      <c r="Q4324" s="619" t="s">
        <v>1282</v>
      </c>
      <c r="R4324" s="619" t="s">
        <v>379</v>
      </c>
      <c r="S4324" s="307"/>
      <c r="T4324" s="73" t="s">
        <v>51</v>
      </c>
      <c r="U4324" s="73"/>
      <c r="V4324" s="287">
        <v>810000</v>
      </c>
      <c r="W4324" s="287">
        <v>810000</v>
      </c>
      <c r="X4324" s="622">
        <f t="shared" si="197"/>
        <v>907200.00000000012</v>
      </c>
      <c r="Y4324" s="299" t="s">
        <v>77</v>
      </c>
      <c r="Z4324" s="73">
        <v>2016</v>
      </c>
      <c r="AA4324" s="300"/>
      <c r="AB4324" s="301" t="s">
        <v>366</v>
      </c>
      <c r="AC4324" s="301" t="s">
        <v>526</v>
      </c>
      <c r="AD4324" s="302"/>
      <c r="AE4324" s="303" t="s">
        <v>380</v>
      </c>
      <c r="AF4324" s="304"/>
      <c r="AG4324" s="304"/>
      <c r="AH4324" s="304"/>
      <c r="AI4324" s="304"/>
      <c r="AJ4324" s="304"/>
      <c r="AK4324" s="290" t="s">
        <v>1283</v>
      </c>
    </row>
    <row r="4325" spans="1:37" s="312" customFormat="1" ht="100.5" customHeight="1">
      <c r="A4325" s="74" t="s">
        <v>1340</v>
      </c>
      <c r="B4325" s="308" t="s">
        <v>33</v>
      </c>
      <c r="C4325" s="308" t="s">
        <v>434</v>
      </c>
      <c r="D4325" s="73" t="s">
        <v>435</v>
      </c>
      <c r="E4325" s="308" t="s">
        <v>1323</v>
      </c>
      <c r="F4325" s="73" t="s">
        <v>435</v>
      </c>
      <c r="G4325" s="73" t="s">
        <v>1324</v>
      </c>
      <c r="H4325" s="73" t="s">
        <v>442</v>
      </c>
      <c r="I4325" s="73" t="s">
        <v>1336</v>
      </c>
      <c r="J4325" s="73" t="s">
        <v>38</v>
      </c>
      <c r="K4325" s="77">
        <v>100</v>
      </c>
      <c r="L4325" s="294">
        <v>711000000</v>
      </c>
      <c r="M4325" s="295" t="s">
        <v>73</v>
      </c>
      <c r="N4325" s="619" t="s">
        <v>761</v>
      </c>
      <c r="O4325" s="619" t="s">
        <v>416</v>
      </c>
      <c r="P4325" s="306"/>
      <c r="Q4325" s="619" t="s">
        <v>1282</v>
      </c>
      <c r="R4325" s="619" t="s">
        <v>379</v>
      </c>
      <c r="S4325" s="307"/>
      <c r="T4325" s="73" t="s">
        <v>51</v>
      </c>
      <c r="U4325" s="73"/>
      <c r="V4325" s="287">
        <v>2360000</v>
      </c>
      <c r="W4325" s="287">
        <v>2360000</v>
      </c>
      <c r="X4325" s="622">
        <f t="shared" si="197"/>
        <v>2643200.0000000005</v>
      </c>
      <c r="Y4325" s="299" t="s">
        <v>77</v>
      </c>
      <c r="Z4325" s="73">
        <v>2016</v>
      </c>
      <c r="AA4325" s="300"/>
      <c r="AB4325" s="301" t="s">
        <v>366</v>
      </c>
      <c r="AC4325" s="301" t="s">
        <v>526</v>
      </c>
      <c r="AD4325" s="302"/>
      <c r="AE4325" s="303" t="s">
        <v>380</v>
      </c>
      <c r="AF4325" s="304"/>
      <c r="AG4325" s="304"/>
      <c r="AH4325" s="304"/>
      <c r="AI4325" s="304"/>
      <c r="AJ4325" s="304"/>
      <c r="AK4325" s="290" t="s">
        <v>1283</v>
      </c>
    </row>
    <row r="4326" spans="1:37" s="312" customFormat="1" ht="100.5" customHeight="1">
      <c r="A4326" s="74" t="s">
        <v>1341</v>
      </c>
      <c r="B4326" s="308" t="s">
        <v>33</v>
      </c>
      <c r="C4326" s="73" t="s">
        <v>372</v>
      </c>
      <c r="D4326" s="619" t="s">
        <v>373</v>
      </c>
      <c r="E4326" s="308" t="s">
        <v>374</v>
      </c>
      <c r="F4326" s="73" t="s">
        <v>373</v>
      </c>
      <c r="G4326" s="73" t="s">
        <v>374</v>
      </c>
      <c r="H4326" s="619" t="s">
        <v>445</v>
      </c>
      <c r="I4326" s="619" t="s">
        <v>446</v>
      </c>
      <c r="J4326" s="73" t="s">
        <v>38</v>
      </c>
      <c r="K4326" s="77">
        <v>100</v>
      </c>
      <c r="L4326" s="294">
        <v>711000000</v>
      </c>
      <c r="M4326" s="295" t="s">
        <v>73</v>
      </c>
      <c r="N4326" s="619" t="s">
        <v>761</v>
      </c>
      <c r="O4326" s="617" t="s">
        <v>73</v>
      </c>
      <c r="P4326" s="306"/>
      <c r="Q4326" s="619" t="s">
        <v>1282</v>
      </c>
      <c r="R4326" s="619" t="s">
        <v>379</v>
      </c>
      <c r="S4326" s="307"/>
      <c r="T4326" s="73" t="s">
        <v>51</v>
      </c>
      <c r="U4326" s="73"/>
      <c r="V4326" s="287">
        <v>166666.70000000001</v>
      </c>
      <c r="W4326" s="287">
        <v>166666.70000000001</v>
      </c>
      <c r="X4326" s="622">
        <f t="shared" si="197"/>
        <v>186666.70400000003</v>
      </c>
      <c r="Y4326" s="299" t="s">
        <v>77</v>
      </c>
      <c r="Z4326" s="73">
        <v>2016</v>
      </c>
      <c r="AA4326" s="300"/>
      <c r="AB4326" s="301" t="s">
        <v>366</v>
      </c>
      <c r="AC4326" s="301" t="s">
        <v>526</v>
      </c>
      <c r="AD4326" s="302"/>
      <c r="AE4326" s="303" t="s">
        <v>380</v>
      </c>
      <c r="AF4326" s="304"/>
      <c r="AG4326" s="304"/>
      <c r="AH4326" s="304"/>
      <c r="AI4326" s="304"/>
      <c r="AJ4326" s="304"/>
      <c r="AK4326" s="290" t="s">
        <v>1283</v>
      </c>
    </row>
    <row r="4327" spans="1:37" s="312" customFormat="1" ht="100.5" customHeight="1">
      <c r="A4327" s="74" t="s">
        <v>1342</v>
      </c>
      <c r="B4327" s="308" t="s">
        <v>33</v>
      </c>
      <c r="C4327" s="73" t="s">
        <v>372</v>
      </c>
      <c r="D4327" s="619" t="s">
        <v>373</v>
      </c>
      <c r="E4327" s="308" t="s">
        <v>374</v>
      </c>
      <c r="F4327" s="73" t="s">
        <v>373</v>
      </c>
      <c r="G4327" s="73" t="s">
        <v>374</v>
      </c>
      <c r="H4327" s="619" t="s">
        <v>445</v>
      </c>
      <c r="I4327" s="619" t="s">
        <v>446</v>
      </c>
      <c r="J4327" s="73" t="s">
        <v>38</v>
      </c>
      <c r="K4327" s="77">
        <v>100</v>
      </c>
      <c r="L4327" s="294">
        <v>711000000</v>
      </c>
      <c r="M4327" s="295" t="s">
        <v>73</v>
      </c>
      <c r="N4327" s="619" t="s">
        <v>761</v>
      </c>
      <c r="O4327" s="288" t="s">
        <v>447</v>
      </c>
      <c r="P4327" s="306"/>
      <c r="Q4327" s="619" t="s">
        <v>1282</v>
      </c>
      <c r="R4327" s="619" t="s">
        <v>379</v>
      </c>
      <c r="S4327" s="307"/>
      <c r="T4327" s="73" t="s">
        <v>51</v>
      </c>
      <c r="U4327" s="73"/>
      <c r="V4327" s="287">
        <v>333333.3</v>
      </c>
      <c r="W4327" s="287">
        <v>333333.3</v>
      </c>
      <c r="X4327" s="622">
        <f t="shared" si="197"/>
        <v>373333.29600000003</v>
      </c>
      <c r="Y4327" s="299" t="s">
        <v>77</v>
      </c>
      <c r="Z4327" s="73">
        <v>2016</v>
      </c>
      <c r="AA4327" s="300"/>
      <c r="AB4327" s="301" t="s">
        <v>366</v>
      </c>
      <c r="AC4327" s="301" t="s">
        <v>526</v>
      </c>
      <c r="AD4327" s="302"/>
      <c r="AE4327" s="303" t="s">
        <v>380</v>
      </c>
      <c r="AF4327" s="304"/>
      <c r="AG4327" s="304"/>
      <c r="AH4327" s="304"/>
      <c r="AI4327" s="304"/>
      <c r="AJ4327" s="304"/>
      <c r="AK4327" s="290" t="s">
        <v>1283</v>
      </c>
    </row>
    <row r="4328" spans="1:37" s="312" customFormat="1" ht="100.5" customHeight="1">
      <c r="A4328" s="74" t="s">
        <v>1343</v>
      </c>
      <c r="B4328" s="308" t="s">
        <v>33</v>
      </c>
      <c r="C4328" s="73" t="s">
        <v>372</v>
      </c>
      <c r="D4328" s="619" t="s">
        <v>373</v>
      </c>
      <c r="E4328" s="308" t="s">
        <v>374</v>
      </c>
      <c r="F4328" s="73" t="s">
        <v>373</v>
      </c>
      <c r="G4328" s="73" t="s">
        <v>374</v>
      </c>
      <c r="H4328" s="619" t="s">
        <v>445</v>
      </c>
      <c r="I4328" s="619" t="s">
        <v>446</v>
      </c>
      <c r="J4328" s="73" t="s">
        <v>38</v>
      </c>
      <c r="K4328" s="77">
        <v>100</v>
      </c>
      <c r="L4328" s="294">
        <v>711000000</v>
      </c>
      <c r="M4328" s="295" t="s">
        <v>73</v>
      </c>
      <c r="N4328" s="619" t="s">
        <v>761</v>
      </c>
      <c r="O4328" s="619" t="s">
        <v>448</v>
      </c>
      <c r="P4328" s="306"/>
      <c r="Q4328" s="619" t="s">
        <v>1282</v>
      </c>
      <c r="R4328" s="619" t="s">
        <v>379</v>
      </c>
      <c r="S4328" s="307"/>
      <c r="T4328" s="73" t="s">
        <v>51</v>
      </c>
      <c r="U4328" s="73"/>
      <c r="V4328" s="287">
        <v>500000</v>
      </c>
      <c r="W4328" s="287">
        <v>500000</v>
      </c>
      <c r="X4328" s="622">
        <f t="shared" si="197"/>
        <v>560000</v>
      </c>
      <c r="Y4328" s="299" t="s">
        <v>77</v>
      </c>
      <c r="Z4328" s="73">
        <v>2016</v>
      </c>
      <c r="AA4328" s="300"/>
      <c r="AB4328" s="301" t="s">
        <v>366</v>
      </c>
      <c r="AC4328" s="301" t="s">
        <v>526</v>
      </c>
      <c r="AD4328" s="302"/>
      <c r="AE4328" s="303" t="s">
        <v>380</v>
      </c>
      <c r="AF4328" s="304"/>
      <c r="AG4328" s="304"/>
      <c r="AH4328" s="304"/>
      <c r="AI4328" s="304"/>
      <c r="AJ4328" s="304"/>
      <c r="AK4328" s="290" t="s">
        <v>1283</v>
      </c>
    </row>
    <row r="4329" spans="1:37" s="530" customFormat="1" ht="100.5" customHeight="1">
      <c r="A4329" s="513" t="s">
        <v>1344</v>
      </c>
      <c r="B4329" s="532" t="s">
        <v>33</v>
      </c>
      <c r="C4329" s="519" t="s">
        <v>372</v>
      </c>
      <c r="D4329" s="514" t="s">
        <v>373</v>
      </c>
      <c r="E4329" s="532" t="s">
        <v>374</v>
      </c>
      <c r="F4329" s="519" t="s">
        <v>373</v>
      </c>
      <c r="G4329" s="519" t="s">
        <v>374</v>
      </c>
      <c r="H4329" s="514" t="s">
        <v>445</v>
      </c>
      <c r="I4329" s="514" t="s">
        <v>446</v>
      </c>
      <c r="J4329" s="519" t="s">
        <v>38</v>
      </c>
      <c r="K4329" s="516">
        <v>100</v>
      </c>
      <c r="L4329" s="517">
        <v>711000000</v>
      </c>
      <c r="M4329" s="518" t="s">
        <v>73</v>
      </c>
      <c r="N4329" s="514" t="s">
        <v>761</v>
      </c>
      <c r="O4329" s="514" t="s">
        <v>449</v>
      </c>
      <c r="P4329" s="615"/>
      <c r="Q4329" s="514" t="s">
        <v>1282</v>
      </c>
      <c r="R4329" s="514" t="s">
        <v>379</v>
      </c>
      <c r="S4329" s="616"/>
      <c r="T4329" s="519" t="s">
        <v>51</v>
      </c>
      <c r="U4329" s="519"/>
      <c r="V4329" s="535">
        <v>333333</v>
      </c>
      <c r="W4329" s="535">
        <v>0</v>
      </c>
      <c r="X4329" s="522">
        <v>0</v>
      </c>
      <c r="Y4329" s="523" t="s">
        <v>77</v>
      </c>
      <c r="Z4329" s="519">
        <v>2016</v>
      </c>
      <c r="AA4329" s="524"/>
      <c r="AB4329" s="525" t="s">
        <v>366</v>
      </c>
      <c r="AC4329" s="525" t="s">
        <v>526</v>
      </c>
      <c r="AD4329" s="526"/>
      <c r="AE4329" s="527" t="s">
        <v>380</v>
      </c>
      <c r="AF4329" s="528"/>
      <c r="AG4329" s="528"/>
      <c r="AH4329" s="528"/>
      <c r="AI4329" s="528"/>
      <c r="AJ4329" s="528"/>
      <c r="AK4329" s="529" t="s">
        <v>1283</v>
      </c>
    </row>
    <row r="4330" spans="1:37" s="312" customFormat="1" ht="100.5" customHeight="1">
      <c r="A4330" s="74" t="s">
        <v>3126</v>
      </c>
      <c r="B4330" s="308" t="s">
        <v>33</v>
      </c>
      <c r="C4330" s="73" t="s">
        <v>372</v>
      </c>
      <c r="D4330" s="619" t="s">
        <v>373</v>
      </c>
      <c r="E4330" s="308" t="s">
        <v>374</v>
      </c>
      <c r="F4330" s="73" t="s">
        <v>373</v>
      </c>
      <c r="G4330" s="73" t="s">
        <v>374</v>
      </c>
      <c r="H4330" s="619" t="s">
        <v>445</v>
      </c>
      <c r="I4330" s="619" t="s">
        <v>446</v>
      </c>
      <c r="J4330" s="73" t="s">
        <v>38</v>
      </c>
      <c r="K4330" s="77">
        <v>100</v>
      </c>
      <c r="L4330" s="294">
        <v>711000000</v>
      </c>
      <c r="M4330" s="295" t="s">
        <v>73</v>
      </c>
      <c r="N4330" s="619" t="s">
        <v>761</v>
      </c>
      <c r="O4330" s="619" t="s">
        <v>449</v>
      </c>
      <c r="P4330" s="306"/>
      <c r="Q4330" s="619" t="s">
        <v>1282</v>
      </c>
      <c r="R4330" s="619" t="s">
        <v>379</v>
      </c>
      <c r="S4330" s="307"/>
      <c r="T4330" s="73" t="s">
        <v>51</v>
      </c>
      <c r="U4330" s="73"/>
      <c r="V4330" s="287">
        <v>633333.30000000005</v>
      </c>
      <c r="W4330" s="287">
        <v>633333.30000000005</v>
      </c>
      <c r="X4330" s="622">
        <f t="shared" ref="X4330" si="198">W4330*1.12</f>
        <v>709333.29600000009</v>
      </c>
      <c r="Y4330" s="299" t="s">
        <v>77</v>
      </c>
      <c r="Z4330" s="73">
        <v>2016</v>
      </c>
      <c r="AA4330" s="300"/>
      <c r="AB4330" s="301" t="s">
        <v>366</v>
      </c>
      <c r="AC4330" s="301" t="s">
        <v>526</v>
      </c>
      <c r="AD4330" s="302"/>
      <c r="AE4330" s="303" t="s">
        <v>380</v>
      </c>
      <c r="AF4330" s="304"/>
      <c r="AG4330" s="304"/>
      <c r="AH4330" s="304"/>
      <c r="AI4330" s="304"/>
      <c r="AJ4330" s="304"/>
      <c r="AK4330" s="290" t="s">
        <v>3127</v>
      </c>
    </row>
    <row r="4331" spans="1:37" s="530" customFormat="1" ht="100.5" customHeight="1">
      <c r="A4331" s="513" t="s">
        <v>1345</v>
      </c>
      <c r="B4331" s="532" t="s">
        <v>33</v>
      </c>
      <c r="C4331" s="519" t="s">
        <v>372</v>
      </c>
      <c r="D4331" s="514" t="s">
        <v>373</v>
      </c>
      <c r="E4331" s="532" t="s">
        <v>374</v>
      </c>
      <c r="F4331" s="519" t="s">
        <v>373</v>
      </c>
      <c r="G4331" s="519" t="s">
        <v>374</v>
      </c>
      <c r="H4331" s="514" t="s">
        <v>445</v>
      </c>
      <c r="I4331" s="514" t="s">
        <v>446</v>
      </c>
      <c r="J4331" s="519" t="s">
        <v>38</v>
      </c>
      <c r="K4331" s="516">
        <v>100</v>
      </c>
      <c r="L4331" s="517">
        <v>711000000</v>
      </c>
      <c r="M4331" s="518" t="s">
        <v>73</v>
      </c>
      <c r="N4331" s="514" t="s">
        <v>761</v>
      </c>
      <c r="O4331" s="514" t="s">
        <v>450</v>
      </c>
      <c r="P4331" s="615"/>
      <c r="Q4331" s="514" t="s">
        <v>1282</v>
      </c>
      <c r="R4331" s="514" t="s">
        <v>379</v>
      </c>
      <c r="S4331" s="616"/>
      <c r="T4331" s="519" t="s">
        <v>51</v>
      </c>
      <c r="U4331" s="519"/>
      <c r="V4331" s="535">
        <v>333333.3</v>
      </c>
      <c r="W4331" s="535">
        <v>0</v>
      </c>
      <c r="X4331" s="522">
        <v>0</v>
      </c>
      <c r="Y4331" s="523" t="s">
        <v>77</v>
      </c>
      <c r="Z4331" s="519">
        <v>2016</v>
      </c>
      <c r="AA4331" s="524"/>
      <c r="AB4331" s="525" t="s">
        <v>366</v>
      </c>
      <c r="AC4331" s="525" t="s">
        <v>526</v>
      </c>
      <c r="AD4331" s="526"/>
      <c r="AE4331" s="527" t="s">
        <v>380</v>
      </c>
      <c r="AF4331" s="528"/>
      <c r="AG4331" s="528"/>
      <c r="AH4331" s="528"/>
      <c r="AI4331" s="528"/>
      <c r="AJ4331" s="528"/>
      <c r="AK4331" s="529" t="s">
        <v>1283</v>
      </c>
    </row>
    <row r="4332" spans="1:37" s="530" customFormat="1" ht="100.5" customHeight="1">
      <c r="A4332" s="513" t="s">
        <v>3128</v>
      </c>
      <c r="B4332" s="532" t="s">
        <v>33</v>
      </c>
      <c r="C4332" s="519" t="s">
        <v>372</v>
      </c>
      <c r="D4332" s="514" t="s">
        <v>373</v>
      </c>
      <c r="E4332" s="532" t="s">
        <v>374</v>
      </c>
      <c r="F4332" s="519" t="s">
        <v>373</v>
      </c>
      <c r="G4332" s="519" t="s">
        <v>374</v>
      </c>
      <c r="H4332" s="514" t="s">
        <v>445</v>
      </c>
      <c r="I4332" s="514" t="s">
        <v>446</v>
      </c>
      <c r="J4332" s="519" t="s">
        <v>38</v>
      </c>
      <c r="K4332" s="516">
        <v>100</v>
      </c>
      <c r="L4332" s="517">
        <v>711000000</v>
      </c>
      <c r="M4332" s="518" t="s">
        <v>73</v>
      </c>
      <c r="N4332" s="514" t="s">
        <v>761</v>
      </c>
      <c r="O4332" s="514" t="s">
        <v>450</v>
      </c>
      <c r="P4332" s="615"/>
      <c r="Q4332" s="514" t="s">
        <v>1282</v>
      </c>
      <c r="R4332" s="514" t="s">
        <v>379</v>
      </c>
      <c r="S4332" s="616"/>
      <c r="T4332" s="519" t="s">
        <v>51</v>
      </c>
      <c r="U4332" s="519"/>
      <c r="V4332" s="535">
        <v>633333.30000000005</v>
      </c>
      <c r="W4332" s="535">
        <v>0</v>
      </c>
      <c r="X4332" s="522">
        <v>0</v>
      </c>
      <c r="Y4332" s="523" t="s">
        <v>77</v>
      </c>
      <c r="Z4332" s="519">
        <v>2016</v>
      </c>
      <c r="AA4332" s="524"/>
      <c r="AB4332" s="525" t="s">
        <v>366</v>
      </c>
      <c r="AC4332" s="525" t="s">
        <v>526</v>
      </c>
      <c r="AD4332" s="526"/>
      <c r="AE4332" s="527" t="s">
        <v>380</v>
      </c>
      <c r="AF4332" s="528"/>
      <c r="AG4332" s="528"/>
      <c r="AH4332" s="528"/>
      <c r="AI4332" s="528"/>
      <c r="AJ4332" s="528"/>
      <c r="AK4332" s="529" t="s">
        <v>3127</v>
      </c>
    </row>
    <row r="4333" spans="1:37" s="312" customFormat="1" ht="100.5" customHeight="1">
      <c r="A4333" s="74" t="s">
        <v>4517</v>
      </c>
      <c r="B4333" s="764" t="s">
        <v>33</v>
      </c>
      <c r="C4333" s="73" t="s">
        <v>372</v>
      </c>
      <c r="D4333" s="782" t="s">
        <v>373</v>
      </c>
      <c r="E4333" s="764" t="s">
        <v>374</v>
      </c>
      <c r="F4333" s="73" t="s">
        <v>373</v>
      </c>
      <c r="G4333" s="73" t="s">
        <v>374</v>
      </c>
      <c r="H4333" s="782" t="s">
        <v>445</v>
      </c>
      <c r="I4333" s="782" t="s">
        <v>446</v>
      </c>
      <c r="J4333" s="73" t="s">
        <v>38</v>
      </c>
      <c r="K4333" s="77">
        <v>100</v>
      </c>
      <c r="L4333" s="814">
        <v>711000000</v>
      </c>
      <c r="M4333" s="809" t="s">
        <v>73</v>
      </c>
      <c r="N4333" s="782" t="s">
        <v>761</v>
      </c>
      <c r="O4333" s="782" t="s">
        <v>450</v>
      </c>
      <c r="P4333" s="975"/>
      <c r="Q4333" s="782" t="s">
        <v>1282</v>
      </c>
      <c r="R4333" s="782" t="s">
        <v>379</v>
      </c>
      <c r="S4333" s="976"/>
      <c r="T4333" s="73" t="s">
        <v>51</v>
      </c>
      <c r="U4333" s="298"/>
      <c r="V4333" s="785">
        <v>832083.28</v>
      </c>
      <c r="W4333" s="785">
        <v>832083.28</v>
      </c>
      <c r="X4333" s="765">
        <f t="shared" ref="X4333" si="199">W4333*1.12</f>
        <v>931933.27360000007</v>
      </c>
      <c r="Y4333" s="299"/>
      <c r="Z4333" s="73">
        <v>2016</v>
      </c>
      <c r="AA4333" s="73" t="s">
        <v>3854</v>
      </c>
      <c r="AB4333" s="301" t="s">
        <v>366</v>
      </c>
      <c r="AC4333" s="301" t="s">
        <v>526</v>
      </c>
      <c r="AD4333" s="302"/>
      <c r="AE4333" s="786" t="s">
        <v>380</v>
      </c>
      <c r="AF4333" s="977"/>
      <c r="AG4333" s="977"/>
      <c r="AH4333" s="977"/>
      <c r="AI4333" s="977"/>
      <c r="AJ4333" s="977"/>
      <c r="AK4333" s="756" t="s">
        <v>4516</v>
      </c>
    </row>
    <row r="4334" spans="1:37" s="530" customFormat="1" ht="100.5" customHeight="1">
      <c r="A4334" s="513" t="s">
        <v>1346</v>
      </c>
      <c r="B4334" s="532" t="s">
        <v>33</v>
      </c>
      <c r="C4334" s="519" t="s">
        <v>372</v>
      </c>
      <c r="D4334" s="514" t="s">
        <v>373</v>
      </c>
      <c r="E4334" s="532" t="s">
        <v>374</v>
      </c>
      <c r="F4334" s="519" t="s">
        <v>373</v>
      </c>
      <c r="G4334" s="519" t="s">
        <v>374</v>
      </c>
      <c r="H4334" s="514" t="s">
        <v>445</v>
      </c>
      <c r="I4334" s="514" t="s">
        <v>446</v>
      </c>
      <c r="J4334" s="519" t="s">
        <v>38</v>
      </c>
      <c r="K4334" s="516">
        <v>100</v>
      </c>
      <c r="L4334" s="517">
        <v>711000000</v>
      </c>
      <c r="M4334" s="518" t="s">
        <v>73</v>
      </c>
      <c r="N4334" s="514" t="s">
        <v>761</v>
      </c>
      <c r="O4334" s="514" t="s">
        <v>429</v>
      </c>
      <c r="P4334" s="615"/>
      <c r="Q4334" s="514" t="s">
        <v>1282</v>
      </c>
      <c r="R4334" s="514" t="s">
        <v>379</v>
      </c>
      <c r="S4334" s="616"/>
      <c r="T4334" s="519" t="s">
        <v>51</v>
      </c>
      <c r="U4334" s="519"/>
      <c r="V4334" s="535">
        <v>333333.3</v>
      </c>
      <c r="W4334" s="535">
        <v>0</v>
      </c>
      <c r="X4334" s="522">
        <v>0</v>
      </c>
      <c r="Y4334" s="523" t="s">
        <v>77</v>
      </c>
      <c r="Z4334" s="519">
        <v>2016</v>
      </c>
      <c r="AA4334" s="524"/>
      <c r="AB4334" s="525" t="s">
        <v>366</v>
      </c>
      <c r="AC4334" s="525" t="s">
        <v>526</v>
      </c>
      <c r="AD4334" s="526"/>
      <c r="AE4334" s="527" t="s">
        <v>380</v>
      </c>
      <c r="AF4334" s="528"/>
      <c r="AG4334" s="528"/>
      <c r="AH4334" s="528"/>
      <c r="AI4334" s="528"/>
      <c r="AJ4334" s="528"/>
      <c r="AK4334" s="529" t="s">
        <v>1283</v>
      </c>
    </row>
    <row r="4335" spans="1:37" s="530" customFormat="1" ht="100.5" customHeight="1">
      <c r="A4335" s="513" t="s">
        <v>3129</v>
      </c>
      <c r="B4335" s="532" t="s">
        <v>33</v>
      </c>
      <c r="C4335" s="519" t="s">
        <v>372</v>
      </c>
      <c r="D4335" s="514" t="s">
        <v>373</v>
      </c>
      <c r="E4335" s="532" t="s">
        <v>374</v>
      </c>
      <c r="F4335" s="519" t="s">
        <v>373</v>
      </c>
      <c r="G4335" s="519" t="s">
        <v>374</v>
      </c>
      <c r="H4335" s="514" t="s">
        <v>445</v>
      </c>
      <c r="I4335" s="514" t="s">
        <v>446</v>
      </c>
      <c r="J4335" s="519" t="s">
        <v>38</v>
      </c>
      <c r="K4335" s="516">
        <v>100</v>
      </c>
      <c r="L4335" s="517">
        <v>711000000</v>
      </c>
      <c r="M4335" s="518" t="s">
        <v>73</v>
      </c>
      <c r="N4335" s="514" t="s">
        <v>761</v>
      </c>
      <c r="O4335" s="514" t="s">
        <v>429</v>
      </c>
      <c r="P4335" s="615"/>
      <c r="Q4335" s="514" t="s">
        <v>1282</v>
      </c>
      <c r="R4335" s="514" t="s">
        <v>379</v>
      </c>
      <c r="S4335" s="616"/>
      <c r="T4335" s="519" t="s">
        <v>51</v>
      </c>
      <c r="U4335" s="519"/>
      <c r="V4335" s="535">
        <v>433333.3</v>
      </c>
      <c r="W4335" s="535">
        <v>0</v>
      </c>
      <c r="X4335" s="522">
        <v>0</v>
      </c>
      <c r="Y4335" s="523" t="s">
        <v>77</v>
      </c>
      <c r="Z4335" s="519">
        <v>2016</v>
      </c>
      <c r="AA4335" s="524"/>
      <c r="AB4335" s="525" t="s">
        <v>366</v>
      </c>
      <c r="AC4335" s="525" t="s">
        <v>526</v>
      </c>
      <c r="AD4335" s="526"/>
      <c r="AE4335" s="527" t="s">
        <v>380</v>
      </c>
      <c r="AF4335" s="528"/>
      <c r="AG4335" s="528"/>
      <c r="AH4335" s="528"/>
      <c r="AI4335" s="528"/>
      <c r="AJ4335" s="528"/>
      <c r="AK4335" s="529" t="s">
        <v>3127</v>
      </c>
    </row>
    <row r="4336" spans="1:37" s="312" customFormat="1" ht="100.5" customHeight="1">
      <c r="A4336" s="74" t="s">
        <v>4515</v>
      </c>
      <c r="B4336" s="764" t="s">
        <v>33</v>
      </c>
      <c r="C4336" s="73" t="s">
        <v>372</v>
      </c>
      <c r="D4336" s="782" t="s">
        <v>373</v>
      </c>
      <c r="E4336" s="764" t="s">
        <v>374</v>
      </c>
      <c r="F4336" s="73" t="s">
        <v>373</v>
      </c>
      <c r="G4336" s="73" t="s">
        <v>374</v>
      </c>
      <c r="H4336" s="782" t="s">
        <v>445</v>
      </c>
      <c r="I4336" s="782" t="s">
        <v>446</v>
      </c>
      <c r="J4336" s="73" t="s">
        <v>38</v>
      </c>
      <c r="K4336" s="77">
        <v>100</v>
      </c>
      <c r="L4336" s="814">
        <v>711000000</v>
      </c>
      <c r="M4336" s="809" t="s">
        <v>73</v>
      </c>
      <c r="N4336" s="782" t="s">
        <v>761</v>
      </c>
      <c r="O4336" s="782" t="s">
        <v>429</v>
      </c>
      <c r="P4336" s="975"/>
      <c r="Q4336" s="782" t="s">
        <v>1282</v>
      </c>
      <c r="R4336" s="782" t="s">
        <v>379</v>
      </c>
      <c r="S4336" s="976"/>
      <c r="T4336" s="73" t="s">
        <v>51</v>
      </c>
      <c r="U4336" s="298"/>
      <c r="V4336" s="785">
        <v>234583.32</v>
      </c>
      <c r="W4336" s="785">
        <v>234583.32</v>
      </c>
      <c r="X4336" s="765">
        <f t="shared" ref="X4336" si="200">W4336*1.12</f>
        <v>262733.31840000005</v>
      </c>
      <c r="Y4336" s="299"/>
      <c r="Z4336" s="73">
        <v>2016</v>
      </c>
      <c r="AA4336" s="73" t="s">
        <v>3854</v>
      </c>
      <c r="AB4336" s="301" t="s">
        <v>366</v>
      </c>
      <c r="AC4336" s="301" t="s">
        <v>526</v>
      </c>
      <c r="AD4336" s="302"/>
      <c r="AE4336" s="786" t="s">
        <v>380</v>
      </c>
      <c r="AF4336" s="977"/>
      <c r="AG4336" s="977"/>
      <c r="AH4336" s="977"/>
      <c r="AI4336" s="977"/>
      <c r="AJ4336" s="977"/>
      <c r="AK4336" s="756" t="s">
        <v>4516</v>
      </c>
    </row>
    <row r="4337" spans="1:37" s="530" customFormat="1" ht="100.5" customHeight="1">
      <c r="A4337" s="513" t="s">
        <v>1347</v>
      </c>
      <c r="B4337" s="532" t="s">
        <v>33</v>
      </c>
      <c r="C4337" s="519" t="s">
        <v>372</v>
      </c>
      <c r="D4337" s="514" t="s">
        <v>373</v>
      </c>
      <c r="E4337" s="532" t="s">
        <v>374</v>
      </c>
      <c r="F4337" s="519" t="s">
        <v>373</v>
      </c>
      <c r="G4337" s="519" t="s">
        <v>374</v>
      </c>
      <c r="H4337" s="514" t="s">
        <v>445</v>
      </c>
      <c r="I4337" s="514" t="s">
        <v>446</v>
      </c>
      <c r="J4337" s="519" t="s">
        <v>38</v>
      </c>
      <c r="K4337" s="516">
        <v>100</v>
      </c>
      <c r="L4337" s="517">
        <v>711000000</v>
      </c>
      <c r="M4337" s="518" t="s">
        <v>73</v>
      </c>
      <c r="N4337" s="514" t="s">
        <v>761</v>
      </c>
      <c r="O4337" s="514" t="s">
        <v>451</v>
      </c>
      <c r="P4337" s="615"/>
      <c r="Q4337" s="514" t="s">
        <v>1282</v>
      </c>
      <c r="R4337" s="514" t="s">
        <v>379</v>
      </c>
      <c r="S4337" s="616"/>
      <c r="T4337" s="519" t="s">
        <v>51</v>
      </c>
      <c r="U4337" s="519"/>
      <c r="V4337" s="535">
        <v>333333.3</v>
      </c>
      <c r="W4337" s="535">
        <v>0</v>
      </c>
      <c r="X4337" s="522">
        <v>0</v>
      </c>
      <c r="Y4337" s="523" t="s">
        <v>77</v>
      </c>
      <c r="Z4337" s="519">
        <v>2016</v>
      </c>
      <c r="AA4337" s="524"/>
      <c r="AB4337" s="525" t="s">
        <v>366</v>
      </c>
      <c r="AC4337" s="525" t="s">
        <v>526</v>
      </c>
      <c r="AD4337" s="526"/>
      <c r="AE4337" s="527" t="s">
        <v>380</v>
      </c>
      <c r="AF4337" s="528"/>
      <c r="AG4337" s="528"/>
      <c r="AH4337" s="528"/>
      <c r="AI4337" s="528"/>
      <c r="AJ4337" s="528"/>
      <c r="AK4337" s="529" t="s">
        <v>1283</v>
      </c>
    </row>
    <row r="4338" spans="1:37" s="312" customFormat="1" ht="100.5" customHeight="1">
      <c r="A4338" s="74" t="s">
        <v>3130</v>
      </c>
      <c r="B4338" s="308" t="s">
        <v>33</v>
      </c>
      <c r="C4338" s="73" t="s">
        <v>372</v>
      </c>
      <c r="D4338" s="619" t="s">
        <v>373</v>
      </c>
      <c r="E4338" s="308" t="s">
        <v>374</v>
      </c>
      <c r="F4338" s="73" t="s">
        <v>373</v>
      </c>
      <c r="G4338" s="73" t="s">
        <v>374</v>
      </c>
      <c r="H4338" s="619" t="s">
        <v>445</v>
      </c>
      <c r="I4338" s="619" t="s">
        <v>446</v>
      </c>
      <c r="J4338" s="73" t="s">
        <v>38</v>
      </c>
      <c r="K4338" s="77">
        <v>100</v>
      </c>
      <c r="L4338" s="294">
        <v>711000000</v>
      </c>
      <c r="M4338" s="295" t="s">
        <v>73</v>
      </c>
      <c r="N4338" s="619" t="s">
        <v>761</v>
      </c>
      <c r="O4338" s="619" t="s">
        <v>451</v>
      </c>
      <c r="P4338" s="306"/>
      <c r="Q4338" s="619" t="s">
        <v>1282</v>
      </c>
      <c r="R4338" s="619" t="s">
        <v>379</v>
      </c>
      <c r="S4338" s="307"/>
      <c r="T4338" s="73" t="s">
        <v>51</v>
      </c>
      <c r="U4338" s="73"/>
      <c r="V4338" s="287">
        <v>433333.3</v>
      </c>
      <c r="W4338" s="287">
        <v>433333.3</v>
      </c>
      <c r="X4338" s="622">
        <f t="shared" ref="X4338" si="201">W4338*1.12</f>
        <v>485333.29600000003</v>
      </c>
      <c r="Y4338" s="299" t="s">
        <v>77</v>
      </c>
      <c r="Z4338" s="73">
        <v>2016</v>
      </c>
      <c r="AA4338" s="300"/>
      <c r="AB4338" s="301" t="s">
        <v>366</v>
      </c>
      <c r="AC4338" s="301" t="s">
        <v>526</v>
      </c>
      <c r="AD4338" s="302"/>
      <c r="AE4338" s="303" t="s">
        <v>380</v>
      </c>
      <c r="AF4338" s="304"/>
      <c r="AG4338" s="304"/>
      <c r="AH4338" s="304"/>
      <c r="AI4338" s="304"/>
      <c r="AJ4338" s="304"/>
      <c r="AK4338" s="290" t="s">
        <v>3127</v>
      </c>
    </row>
    <row r="4339" spans="1:37" s="312" customFormat="1" ht="100.5" customHeight="1">
      <c r="A4339" s="74" t="s">
        <v>1348</v>
      </c>
      <c r="B4339" s="308" t="s">
        <v>33</v>
      </c>
      <c r="C4339" s="73" t="s">
        <v>452</v>
      </c>
      <c r="D4339" s="308" t="s">
        <v>453</v>
      </c>
      <c r="E4339" s="308" t="s">
        <v>454</v>
      </c>
      <c r="F4339" s="308" t="s">
        <v>453</v>
      </c>
      <c r="G4339" s="308" t="s">
        <v>455</v>
      </c>
      <c r="H4339" s="619" t="s">
        <v>456</v>
      </c>
      <c r="I4339" s="619" t="s">
        <v>457</v>
      </c>
      <c r="J4339" s="73" t="s">
        <v>38</v>
      </c>
      <c r="K4339" s="77">
        <v>100</v>
      </c>
      <c r="L4339" s="294">
        <v>711000000</v>
      </c>
      <c r="M4339" s="295" t="s">
        <v>73</v>
      </c>
      <c r="N4339" s="619" t="s">
        <v>761</v>
      </c>
      <c r="O4339" s="617" t="s">
        <v>73</v>
      </c>
      <c r="P4339" s="306"/>
      <c r="Q4339" s="619" t="s">
        <v>1282</v>
      </c>
      <c r="R4339" s="619" t="s">
        <v>379</v>
      </c>
      <c r="S4339" s="307"/>
      <c r="T4339" s="73" t="s">
        <v>51</v>
      </c>
      <c r="U4339" s="73"/>
      <c r="V4339" s="287">
        <v>500000</v>
      </c>
      <c r="W4339" s="287">
        <v>500000</v>
      </c>
      <c r="X4339" s="622">
        <f t="shared" si="197"/>
        <v>560000</v>
      </c>
      <c r="Y4339" s="299" t="s">
        <v>77</v>
      </c>
      <c r="Z4339" s="73">
        <v>2016</v>
      </c>
      <c r="AA4339" s="310"/>
      <c r="AB4339" s="301" t="s">
        <v>366</v>
      </c>
      <c r="AC4339" s="301" t="s">
        <v>526</v>
      </c>
      <c r="AD4339" s="311"/>
      <c r="AE4339" s="303" t="s">
        <v>412</v>
      </c>
      <c r="AF4339" s="304"/>
      <c r="AG4339" s="304"/>
      <c r="AH4339" s="304"/>
      <c r="AI4339" s="304"/>
      <c r="AJ4339" s="304"/>
      <c r="AK4339" s="290" t="s">
        <v>1283</v>
      </c>
    </row>
    <row r="4340" spans="1:37" s="312" customFormat="1" ht="100.5" customHeight="1">
      <c r="A4340" s="74" t="s">
        <v>1349</v>
      </c>
      <c r="B4340" s="308" t="s">
        <v>33</v>
      </c>
      <c r="C4340" s="73" t="s">
        <v>452</v>
      </c>
      <c r="D4340" s="308" t="s">
        <v>453</v>
      </c>
      <c r="E4340" s="308" t="s">
        <v>454</v>
      </c>
      <c r="F4340" s="308" t="s">
        <v>453</v>
      </c>
      <c r="G4340" s="308" t="s">
        <v>455</v>
      </c>
      <c r="H4340" s="619" t="s">
        <v>456</v>
      </c>
      <c r="I4340" s="619" t="s">
        <v>457</v>
      </c>
      <c r="J4340" s="73" t="s">
        <v>38</v>
      </c>
      <c r="K4340" s="77">
        <v>100</v>
      </c>
      <c r="L4340" s="294">
        <v>711000000</v>
      </c>
      <c r="M4340" s="295" t="s">
        <v>73</v>
      </c>
      <c r="N4340" s="619" t="s">
        <v>761</v>
      </c>
      <c r="O4340" s="619" t="s">
        <v>458</v>
      </c>
      <c r="P4340" s="306"/>
      <c r="Q4340" s="619" t="s">
        <v>1282</v>
      </c>
      <c r="R4340" s="619" t="s">
        <v>379</v>
      </c>
      <c r="S4340" s="307"/>
      <c r="T4340" s="73" t="s">
        <v>51</v>
      </c>
      <c r="U4340" s="73"/>
      <c r="V4340" s="287">
        <v>250000</v>
      </c>
      <c r="W4340" s="287">
        <v>250000</v>
      </c>
      <c r="X4340" s="622">
        <f t="shared" si="197"/>
        <v>280000</v>
      </c>
      <c r="Y4340" s="299" t="s">
        <v>77</v>
      </c>
      <c r="Z4340" s="73">
        <v>2016</v>
      </c>
      <c r="AA4340" s="310"/>
      <c r="AB4340" s="301" t="s">
        <v>366</v>
      </c>
      <c r="AC4340" s="301" t="s">
        <v>526</v>
      </c>
      <c r="AD4340" s="311"/>
      <c r="AE4340" s="303" t="s">
        <v>412</v>
      </c>
      <c r="AF4340" s="304"/>
      <c r="AG4340" s="304"/>
      <c r="AH4340" s="304"/>
      <c r="AI4340" s="304"/>
      <c r="AJ4340" s="304"/>
      <c r="AK4340" s="290" t="s">
        <v>1283</v>
      </c>
    </row>
    <row r="4341" spans="1:37" s="312" customFormat="1" ht="100.5" customHeight="1">
      <c r="A4341" s="74" t="s">
        <v>1350</v>
      </c>
      <c r="B4341" s="308" t="s">
        <v>33</v>
      </c>
      <c r="C4341" s="73" t="s">
        <v>452</v>
      </c>
      <c r="D4341" s="308" t="s">
        <v>453</v>
      </c>
      <c r="E4341" s="308" t="s">
        <v>454</v>
      </c>
      <c r="F4341" s="308" t="s">
        <v>453</v>
      </c>
      <c r="G4341" s="308" t="s">
        <v>455</v>
      </c>
      <c r="H4341" s="619" t="s">
        <v>456</v>
      </c>
      <c r="I4341" s="619" t="s">
        <v>457</v>
      </c>
      <c r="J4341" s="73" t="s">
        <v>38</v>
      </c>
      <c r="K4341" s="77">
        <v>100</v>
      </c>
      <c r="L4341" s="294">
        <v>711000000</v>
      </c>
      <c r="M4341" s="295" t="s">
        <v>73</v>
      </c>
      <c r="N4341" s="619" t="s">
        <v>761</v>
      </c>
      <c r="O4341" s="619" t="s">
        <v>402</v>
      </c>
      <c r="P4341" s="306"/>
      <c r="Q4341" s="619" t="s">
        <v>1282</v>
      </c>
      <c r="R4341" s="619" t="s">
        <v>379</v>
      </c>
      <c r="S4341" s="307"/>
      <c r="T4341" s="73" t="s">
        <v>51</v>
      </c>
      <c r="U4341" s="73"/>
      <c r="V4341" s="287">
        <v>83333.3</v>
      </c>
      <c r="W4341" s="287">
        <v>83333.3</v>
      </c>
      <c r="X4341" s="622">
        <f t="shared" si="197"/>
        <v>93333.296000000017</v>
      </c>
      <c r="Y4341" s="299" t="s">
        <v>77</v>
      </c>
      <c r="Z4341" s="73">
        <v>2016</v>
      </c>
      <c r="AA4341" s="310"/>
      <c r="AB4341" s="301" t="s">
        <v>366</v>
      </c>
      <c r="AC4341" s="301" t="s">
        <v>526</v>
      </c>
      <c r="AD4341" s="311"/>
      <c r="AE4341" s="303" t="s">
        <v>412</v>
      </c>
      <c r="AF4341" s="304"/>
      <c r="AG4341" s="304"/>
      <c r="AH4341" s="304"/>
      <c r="AI4341" s="304"/>
      <c r="AJ4341" s="304"/>
      <c r="AK4341" s="290" t="s">
        <v>1283</v>
      </c>
    </row>
    <row r="4342" spans="1:37" s="312" customFormat="1" ht="100.5" customHeight="1">
      <c r="A4342" s="74" t="s">
        <v>1351</v>
      </c>
      <c r="B4342" s="308" t="s">
        <v>33</v>
      </c>
      <c r="C4342" s="73" t="s">
        <v>452</v>
      </c>
      <c r="D4342" s="308" t="s">
        <v>453</v>
      </c>
      <c r="E4342" s="308" t="s">
        <v>454</v>
      </c>
      <c r="F4342" s="308" t="s">
        <v>453</v>
      </c>
      <c r="G4342" s="308" t="s">
        <v>455</v>
      </c>
      <c r="H4342" s="619" t="s">
        <v>459</v>
      </c>
      <c r="I4342" s="619" t="s">
        <v>460</v>
      </c>
      <c r="J4342" s="73" t="s">
        <v>38</v>
      </c>
      <c r="K4342" s="77">
        <v>100</v>
      </c>
      <c r="L4342" s="294">
        <v>711000000</v>
      </c>
      <c r="M4342" s="295" t="s">
        <v>73</v>
      </c>
      <c r="N4342" s="619" t="s">
        <v>761</v>
      </c>
      <c r="O4342" s="617" t="s">
        <v>73</v>
      </c>
      <c r="P4342" s="306"/>
      <c r="Q4342" s="619" t="s">
        <v>1282</v>
      </c>
      <c r="R4342" s="619" t="s">
        <v>379</v>
      </c>
      <c r="S4342" s="307"/>
      <c r="T4342" s="73" t="s">
        <v>51</v>
      </c>
      <c r="U4342" s="73"/>
      <c r="V4342" s="287">
        <v>916666.6</v>
      </c>
      <c r="W4342" s="287">
        <v>916666.6</v>
      </c>
      <c r="X4342" s="622">
        <f t="shared" si="197"/>
        <v>1026666.5920000001</v>
      </c>
      <c r="Y4342" s="299" t="s">
        <v>77</v>
      </c>
      <c r="Z4342" s="73">
        <v>2016</v>
      </c>
      <c r="AA4342" s="310"/>
      <c r="AB4342" s="301" t="s">
        <v>366</v>
      </c>
      <c r="AC4342" s="301" t="s">
        <v>526</v>
      </c>
      <c r="AD4342" s="311"/>
      <c r="AE4342" s="303" t="s">
        <v>412</v>
      </c>
      <c r="AF4342" s="304"/>
      <c r="AG4342" s="304"/>
      <c r="AH4342" s="304"/>
      <c r="AI4342" s="304"/>
      <c r="AJ4342" s="304"/>
      <c r="AK4342" s="290" t="s">
        <v>1283</v>
      </c>
    </row>
    <row r="4343" spans="1:37" s="312" customFormat="1" ht="100.5" customHeight="1">
      <c r="A4343" s="74" t="s">
        <v>1352</v>
      </c>
      <c r="B4343" s="308" t="s">
        <v>33</v>
      </c>
      <c r="C4343" s="73" t="s">
        <v>372</v>
      </c>
      <c r="D4343" s="619" t="s">
        <v>373</v>
      </c>
      <c r="E4343" s="308" t="s">
        <v>374</v>
      </c>
      <c r="F4343" s="73" t="s">
        <v>373</v>
      </c>
      <c r="G4343" s="73" t="s">
        <v>374</v>
      </c>
      <c r="H4343" s="619" t="s">
        <v>461</v>
      </c>
      <c r="I4343" s="619" t="s">
        <v>462</v>
      </c>
      <c r="J4343" s="73" t="s">
        <v>38</v>
      </c>
      <c r="K4343" s="77">
        <v>100</v>
      </c>
      <c r="L4343" s="294">
        <v>711000000</v>
      </c>
      <c r="M4343" s="295" t="s">
        <v>73</v>
      </c>
      <c r="N4343" s="619" t="s">
        <v>761</v>
      </c>
      <c r="O4343" s="619" t="s">
        <v>463</v>
      </c>
      <c r="P4343" s="306"/>
      <c r="Q4343" s="619" t="s">
        <v>1282</v>
      </c>
      <c r="R4343" s="619" t="s">
        <v>379</v>
      </c>
      <c r="S4343" s="307"/>
      <c r="T4343" s="73" t="s">
        <v>51</v>
      </c>
      <c r="U4343" s="73"/>
      <c r="V4343" s="287">
        <v>952380.5</v>
      </c>
      <c r="W4343" s="287">
        <v>952380.5</v>
      </c>
      <c r="X4343" s="622">
        <f t="shared" si="197"/>
        <v>1066666.1600000001</v>
      </c>
      <c r="Y4343" s="299" t="s">
        <v>77</v>
      </c>
      <c r="Z4343" s="73">
        <v>2016</v>
      </c>
      <c r="AA4343" s="300"/>
      <c r="AB4343" s="301" t="s">
        <v>366</v>
      </c>
      <c r="AC4343" s="301" t="s">
        <v>526</v>
      </c>
      <c r="AD4343" s="302"/>
      <c r="AE4343" s="303" t="s">
        <v>380</v>
      </c>
      <c r="AF4343" s="304"/>
      <c r="AG4343" s="304"/>
      <c r="AH4343" s="304"/>
      <c r="AI4343" s="304"/>
      <c r="AJ4343" s="304"/>
      <c r="AK4343" s="290" t="s">
        <v>1283</v>
      </c>
    </row>
    <row r="4344" spans="1:37" s="312" customFormat="1" ht="100.5" customHeight="1">
      <c r="A4344" s="74" t="s">
        <v>1353</v>
      </c>
      <c r="B4344" s="308" t="s">
        <v>33</v>
      </c>
      <c r="C4344" s="73" t="s">
        <v>372</v>
      </c>
      <c r="D4344" s="619" t="s">
        <v>373</v>
      </c>
      <c r="E4344" s="308" t="s">
        <v>374</v>
      </c>
      <c r="F4344" s="73" t="s">
        <v>373</v>
      </c>
      <c r="G4344" s="73" t="s">
        <v>374</v>
      </c>
      <c r="H4344" s="619" t="s">
        <v>461</v>
      </c>
      <c r="I4344" s="619" t="s">
        <v>462</v>
      </c>
      <c r="J4344" s="73" t="s">
        <v>38</v>
      </c>
      <c r="K4344" s="77">
        <v>100</v>
      </c>
      <c r="L4344" s="294">
        <v>711000000</v>
      </c>
      <c r="M4344" s="295" t="s">
        <v>73</v>
      </c>
      <c r="N4344" s="619" t="s">
        <v>761</v>
      </c>
      <c r="O4344" s="619" t="s">
        <v>464</v>
      </c>
      <c r="P4344" s="306"/>
      <c r="Q4344" s="619" t="s">
        <v>1282</v>
      </c>
      <c r="R4344" s="619" t="s">
        <v>379</v>
      </c>
      <c r="S4344" s="307"/>
      <c r="T4344" s="73" t="s">
        <v>51</v>
      </c>
      <c r="U4344" s="73"/>
      <c r="V4344" s="287">
        <v>952381.1</v>
      </c>
      <c r="W4344" s="287">
        <v>952381.1</v>
      </c>
      <c r="X4344" s="622">
        <f t="shared" si="197"/>
        <v>1066666.8320000002</v>
      </c>
      <c r="Y4344" s="299" t="s">
        <v>77</v>
      </c>
      <c r="Z4344" s="73">
        <v>2016</v>
      </c>
      <c r="AA4344" s="300"/>
      <c r="AB4344" s="301" t="s">
        <v>366</v>
      </c>
      <c r="AC4344" s="301" t="s">
        <v>526</v>
      </c>
      <c r="AD4344" s="302"/>
      <c r="AE4344" s="303" t="s">
        <v>380</v>
      </c>
      <c r="AF4344" s="304"/>
      <c r="AG4344" s="304"/>
      <c r="AH4344" s="304"/>
      <c r="AI4344" s="304"/>
      <c r="AJ4344" s="304"/>
      <c r="AK4344" s="290" t="s">
        <v>1283</v>
      </c>
    </row>
    <row r="4345" spans="1:37" s="312" customFormat="1" ht="100.5" customHeight="1">
      <c r="A4345" s="74" t="s">
        <v>1354</v>
      </c>
      <c r="B4345" s="308" t="s">
        <v>33</v>
      </c>
      <c r="C4345" s="73" t="s">
        <v>372</v>
      </c>
      <c r="D4345" s="619" t="s">
        <v>373</v>
      </c>
      <c r="E4345" s="308" t="s">
        <v>374</v>
      </c>
      <c r="F4345" s="73" t="s">
        <v>373</v>
      </c>
      <c r="G4345" s="73" t="s">
        <v>374</v>
      </c>
      <c r="H4345" s="619" t="s">
        <v>461</v>
      </c>
      <c r="I4345" s="619" t="s">
        <v>462</v>
      </c>
      <c r="J4345" s="73" t="s">
        <v>38</v>
      </c>
      <c r="K4345" s="77">
        <v>100</v>
      </c>
      <c r="L4345" s="294">
        <v>711000000</v>
      </c>
      <c r="M4345" s="295" t="s">
        <v>73</v>
      </c>
      <c r="N4345" s="619" t="s">
        <v>761</v>
      </c>
      <c r="O4345" s="619" t="s">
        <v>465</v>
      </c>
      <c r="P4345" s="306"/>
      <c r="Q4345" s="619" t="s">
        <v>1282</v>
      </c>
      <c r="R4345" s="619" t="s">
        <v>379</v>
      </c>
      <c r="S4345" s="307"/>
      <c r="T4345" s="73" t="s">
        <v>51</v>
      </c>
      <c r="U4345" s="73"/>
      <c r="V4345" s="287">
        <v>1428570.9</v>
      </c>
      <c r="W4345" s="287">
        <v>1428570.9</v>
      </c>
      <c r="X4345" s="622">
        <f t="shared" si="197"/>
        <v>1599999.4080000001</v>
      </c>
      <c r="Y4345" s="299" t="s">
        <v>77</v>
      </c>
      <c r="Z4345" s="73">
        <v>2016</v>
      </c>
      <c r="AA4345" s="300"/>
      <c r="AB4345" s="301" t="s">
        <v>366</v>
      </c>
      <c r="AC4345" s="301" t="s">
        <v>526</v>
      </c>
      <c r="AD4345" s="302"/>
      <c r="AE4345" s="303" t="s">
        <v>380</v>
      </c>
      <c r="AF4345" s="304"/>
      <c r="AG4345" s="304"/>
      <c r="AH4345" s="304"/>
      <c r="AI4345" s="304"/>
      <c r="AJ4345" s="304"/>
      <c r="AK4345" s="290" t="s">
        <v>1283</v>
      </c>
    </row>
    <row r="4346" spans="1:37" s="312" customFormat="1" ht="100.5" customHeight="1">
      <c r="A4346" s="74" t="s">
        <v>1355</v>
      </c>
      <c r="B4346" s="308" t="s">
        <v>33</v>
      </c>
      <c r="C4346" s="73" t="s">
        <v>372</v>
      </c>
      <c r="D4346" s="619" t="s">
        <v>373</v>
      </c>
      <c r="E4346" s="308" t="s">
        <v>374</v>
      </c>
      <c r="F4346" s="73" t="s">
        <v>373</v>
      </c>
      <c r="G4346" s="73" t="s">
        <v>374</v>
      </c>
      <c r="H4346" s="619" t="s">
        <v>466</v>
      </c>
      <c r="I4346" s="619" t="s">
        <v>467</v>
      </c>
      <c r="J4346" s="73" t="s">
        <v>38</v>
      </c>
      <c r="K4346" s="77">
        <v>100</v>
      </c>
      <c r="L4346" s="294">
        <v>711000000</v>
      </c>
      <c r="M4346" s="295" t="s">
        <v>73</v>
      </c>
      <c r="N4346" s="619" t="s">
        <v>761</v>
      </c>
      <c r="O4346" s="619" t="s">
        <v>468</v>
      </c>
      <c r="P4346" s="306"/>
      <c r="Q4346" s="619" t="s">
        <v>1282</v>
      </c>
      <c r="R4346" s="619" t="s">
        <v>379</v>
      </c>
      <c r="S4346" s="307"/>
      <c r="T4346" s="73" t="s">
        <v>51</v>
      </c>
      <c r="U4346" s="73"/>
      <c r="V4346" s="287">
        <v>793713.6</v>
      </c>
      <c r="W4346" s="287">
        <v>793713.6</v>
      </c>
      <c r="X4346" s="622">
        <f t="shared" si="197"/>
        <v>888959.23200000008</v>
      </c>
      <c r="Y4346" s="299" t="s">
        <v>77</v>
      </c>
      <c r="Z4346" s="73">
        <v>2016</v>
      </c>
      <c r="AA4346" s="300"/>
      <c r="AB4346" s="301" t="s">
        <v>366</v>
      </c>
      <c r="AC4346" s="301" t="s">
        <v>526</v>
      </c>
      <c r="AD4346" s="302"/>
      <c r="AE4346" s="303" t="s">
        <v>380</v>
      </c>
      <c r="AF4346" s="304"/>
      <c r="AG4346" s="304"/>
      <c r="AH4346" s="304"/>
      <c r="AI4346" s="304"/>
      <c r="AJ4346" s="304"/>
      <c r="AK4346" s="290" t="s">
        <v>1283</v>
      </c>
    </row>
    <row r="4347" spans="1:37" s="312" customFormat="1" ht="100.5" customHeight="1">
      <c r="A4347" s="74" t="s">
        <v>1356</v>
      </c>
      <c r="B4347" s="308" t="s">
        <v>33</v>
      </c>
      <c r="C4347" s="73" t="s">
        <v>372</v>
      </c>
      <c r="D4347" s="619" t="s">
        <v>373</v>
      </c>
      <c r="E4347" s="308" t="s">
        <v>374</v>
      </c>
      <c r="F4347" s="73" t="s">
        <v>373</v>
      </c>
      <c r="G4347" s="73" t="s">
        <v>374</v>
      </c>
      <c r="H4347" s="619" t="s">
        <v>466</v>
      </c>
      <c r="I4347" s="619" t="s">
        <v>467</v>
      </c>
      <c r="J4347" s="73" t="s">
        <v>38</v>
      </c>
      <c r="K4347" s="77">
        <v>100</v>
      </c>
      <c r="L4347" s="294">
        <v>711000000</v>
      </c>
      <c r="M4347" s="295" t="s">
        <v>73</v>
      </c>
      <c r="N4347" s="619" t="s">
        <v>761</v>
      </c>
      <c r="O4347" s="619" t="s">
        <v>469</v>
      </c>
      <c r="P4347" s="306"/>
      <c r="Q4347" s="619" t="s">
        <v>1282</v>
      </c>
      <c r="R4347" s="619" t="s">
        <v>379</v>
      </c>
      <c r="S4347" s="307"/>
      <c r="T4347" s="73" t="s">
        <v>51</v>
      </c>
      <c r="U4347" s="73"/>
      <c r="V4347" s="287">
        <v>5555998.2000000002</v>
      </c>
      <c r="W4347" s="287">
        <v>5555998.2000000002</v>
      </c>
      <c r="X4347" s="622">
        <f t="shared" si="197"/>
        <v>6222717.9840000011</v>
      </c>
      <c r="Y4347" s="299" t="s">
        <v>77</v>
      </c>
      <c r="Z4347" s="73">
        <v>2016</v>
      </c>
      <c r="AA4347" s="300"/>
      <c r="AB4347" s="301" t="s">
        <v>366</v>
      </c>
      <c r="AC4347" s="301" t="s">
        <v>526</v>
      </c>
      <c r="AD4347" s="302"/>
      <c r="AE4347" s="303" t="s">
        <v>380</v>
      </c>
      <c r="AF4347" s="304"/>
      <c r="AG4347" s="304"/>
      <c r="AH4347" s="304"/>
      <c r="AI4347" s="304"/>
      <c r="AJ4347" s="304"/>
      <c r="AK4347" s="290" t="s">
        <v>1283</v>
      </c>
    </row>
    <row r="4348" spans="1:37" s="312" customFormat="1" ht="100.5" customHeight="1">
      <c r="A4348" s="74" t="s">
        <v>1357</v>
      </c>
      <c r="B4348" s="308" t="s">
        <v>33</v>
      </c>
      <c r="C4348" s="73" t="s">
        <v>372</v>
      </c>
      <c r="D4348" s="619" t="s">
        <v>373</v>
      </c>
      <c r="E4348" s="308" t="s">
        <v>374</v>
      </c>
      <c r="F4348" s="73" t="s">
        <v>373</v>
      </c>
      <c r="G4348" s="73" t="s">
        <v>374</v>
      </c>
      <c r="H4348" s="619" t="s">
        <v>466</v>
      </c>
      <c r="I4348" s="619" t="s">
        <v>467</v>
      </c>
      <c r="J4348" s="73" t="s">
        <v>38</v>
      </c>
      <c r="K4348" s="77">
        <v>100</v>
      </c>
      <c r="L4348" s="294">
        <v>711000000</v>
      </c>
      <c r="M4348" s="295" t="s">
        <v>73</v>
      </c>
      <c r="N4348" s="619" t="s">
        <v>761</v>
      </c>
      <c r="O4348" s="619" t="s">
        <v>470</v>
      </c>
      <c r="P4348" s="306"/>
      <c r="Q4348" s="619" t="s">
        <v>1282</v>
      </c>
      <c r="R4348" s="619" t="s">
        <v>379</v>
      </c>
      <c r="S4348" s="307"/>
      <c r="T4348" s="73" t="s">
        <v>51</v>
      </c>
      <c r="U4348" s="73"/>
      <c r="V4348" s="287">
        <v>1190569.3</v>
      </c>
      <c r="W4348" s="287">
        <v>1190569.3</v>
      </c>
      <c r="X4348" s="622">
        <f t="shared" si="197"/>
        <v>1333437.6160000002</v>
      </c>
      <c r="Y4348" s="299" t="s">
        <v>77</v>
      </c>
      <c r="Z4348" s="73">
        <v>2016</v>
      </c>
      <c r="AA4348" s="300"/>
      <c r="AB4348" s="301" t="s">
        <v>366</v>
      </c>
      <c r="AC4348" s="301" t="s">
        <v>526</v>
      </c>
      <c r="AD4348" s="302"/>
      <c r="AE4348" s="303" t="s">
        <v>380</v>
      </c>
      <c r="AF4348" s="304"/>
      <c r="AG4348" s="304"/>
      <c r="AH4348" s="304"/>
      <c r="AI4348" s="304"/>
      <c r="AJ4348" s="304"/>
      <c r="AK4348" s="290" t="s">
        <v>1283</v>
      </c>
    </row>
    <row r="4349" spans="1:37" s="312" customFormat="1" ht="100.5" customHeight="1">
      <c r="A4349" s="74" t="s">
        <v>1358</v>
      </c>
      <c r="B4349" s="308" t="s">
        <v>33</v>
      </c>
      <c r="C4349" s="73" t="s">
        <v>372</v>
      </c>
      <c r="D4349" s="619" t="s">
        <v>373</v>
      </c>
      <c r="E4349" s="308" t="s">
        <v>374</v>
      </c>
      <c r="F4349" s="73" t="s">
        <v>373</v>
      </c>
      <c r="G4349" s="73" t="s">
        <v>374</v>
      </c>
      <c r="H4349" s="619" t="s">
        <v>466</v>
      </c>
      <c r="I4349" s="619" t="s">
        <v>467</v>
      </c>
      <c r="J4349" s="73" t="s">
        <v>38</v>
      </c>
      <c r="K4349" s="77">
        <v>100</v>
      </c>
      <c r="L4349" s="294">
        <v>711000000</v>
      </c>
      <c r="M4349" s="295" t="s">
        <v>73</v>
      </c>
      <c r="N4349" s="619" t="s">
        <v>761</v>
      </c>
      <c r="O4349" s="619" t="s">
        <v>471</v>
      </c>
      <c r="P4349" s="306"/>
      <c r="Q4349" s="619" t="s">
        <v>1282</v>
      </c>
      <c r="R4349" s="619" t="s">
        <v>379</v>
      </c>
      <c r="S4349" s="307"/>
      <c r="T4349" s="73" t="s">
        <v>51</v>
      </c>
      <c r="U4349" s="73"/>
      <c r="V4349" s="287">
        <v>793713.6</v>
      </c>
      <c r="W4349" s="287">
        <v>793713.6</v>
      </c>
      <c r="X4349" s="622">
        <f t="shared" si="197"/>
        <v>888959.23200000008</v>
      </c>
      <c r="Y4349" s="299" t="s">
        <v>77</v>
      </c>
      <c r="Z4349" s="73">
        <v>2016</v>
      </c>
      <c r="AA4349" s="300"/>
      <c r="AB4349" s="301" t="s">
        <v>366</v>
      </c>
      <c r="AC4349" s="301" t="s">
        <v>526</v>
      </c>
      <c r="AD4349" s="302"/>
      <c r="AE4349" s="303" t="s">
        <v>380</v>
      </c>
      <c r="AF4349" s="304"/>
      <c r="AG4349" s="304"/>
      <c r="AH4349" s="304"/>
      <c r="AI4349" s="304"/>
      <c r="AJ4349" s="304"/>
      <c r="AK4349" s="290" t="s">
        <v>1283</v>
      </c>
    </row>
    <row r="4350" spans="1:37" s="312" customFormat="1" ht="100.5" customHeight="1">
      <c r="A4350" s="74" t="s">
        <v>1359</v>
      </c>
      <c r="B4350" s="619" t="s">
        <v>481</v>
      </c>
      <c r="C4350" s="619" t="s">
        <v>452</v>
      </c>
      <c r="D4350" s="619" t="s">
        <v>472</v>
      </c>
      <c r="E4350" s="619" t="s">
        <v>454</v>
      </c>
      <c r="F4350" s="619" t="s">
        <v>472</v>
      </c>
      <c r="G4350" s="619" t="s">
        <v>454</v>
      </c>
      <c r="H4350" s="619" t="s">
        <v>1360</v>
      </c>
      <c r="I4350" s="313" t="s">
        <v>1361</v>
      </c>
      <c r="J4350" s="619" t="s">
        <v>38</v>
      </c>
      <c r="K4350" s="77">
        <v>100</v>
      </c>
      <c r="L4350" s="294">
        <v>711000000</v>
      </c>
      <c r="M4350" s="295" t="s">
        <v>73</v>
      </c>
      <c r="N4350" s="619" t="s">
        <v>761</v>
      </c>
      <c r="O4350" s="619" t="s">
        <v>475</v>
      </c>
      <c r="P4350" s="619"/>
      <c r="Q4350" s="619" t="s">
        <v>1282</v>
      </c>
      <c r="R4350" s="619" t="s">
        <v>379</v>
      </c>
      <c r="S4350" s="619"/>
      <c r="T4350" s="73" t="s">
        <v>51</v>
      </c>
      <c r="U4350" s="314"/>
      <c r="V4350" s="315">
        <v>119047.6</v>
      </c>
      <c r="W4350" s="315">
        <v>119047.6</v>
      </c>
      <c r="X4350" s="622">
        <f t="shared" si="197"/>
        <v>133333.31200000001</v>
      </c>
      <c r="Y4350" s="299" t="s">
        <v>77</v>
      </c>
      <c r="Z4350" s="619">
        <v>2016</v>
      </c>
      <c r="AA4350" s="300"/>
      <c r="AB4350" s="301" t="s">
        <v>366</v>
      </c>
      <c r="AC4350" s="301" t="s">
        <v>526</v>
      </c>
      <c r="AD4350" s="302"/>
      <c r="AE4350" s="303" t="s">
        <v>380</v>
      </c>
      <c r="AF4350" s="304"/>
      <c r="AG4350" s="304"/>
      <c r="AH4350" s="304"/>
      <c r="AI4350" s="304"/>
      <c r="AJ4350" s="304"/>
      <c r="AK4350" s="290" t="s">
        <v>1283</v>
      </c>
    </row>
    <row r="4351" spans="1:37" s="312" customFormat="1" ht="100.5" customHeight="1">
      <c r="A4351" s="74" t="s">
        <v>1362</v>
      </c>
      <c r="B4351" s="619" t="s">
        <v>481</v>
      </c>
      <c r="C4351" s="619" t="s">
        <v>452</v>
      </c>
      <c r="D4351" s="619" t="s">
        <v>472</v>
      </c>
      <c r="E4351" s="619" t="s">
        <v>454</v>
      </c>
      <c r="F4351" s="619" t="s">
        <v>472</v>
      </c>
      <c r="G4351" s="619" t="s">
        <v>454</v>
      </c>
      <c r="H4351" s="619" t="s">
        <v>1360</v>
      </c>
      <c r="I4351" s="313" t="s">
        <v>1361</v>
      </c>
      <c r="J4351" s="619" t="s">
        <v>38</v>
      </c>
      <c r="K4351" s="77">
        <v>100</v>
      </c>
      <c r="L4351" s="294">
        <v>711000000</v>
      </c>
      <c r="M4351" s="295" t="s">
        <v>73</v>
      </c>
      <c r="N4351" s="619" t="s">
        <v>761</v>
      </c>
      <c r="O4351" s="619" t="s">
        <v>476</v>
      </c>
      <c r="P4351" s="619"/>
      <c r="Q4351" s="619" t="s">
        <v>1282</v>
      </c>
      <c r="R4351" s="619" t="s">
        <v>379</v>
      </c>
      <c r="S4351" s="619"/>
      <c r="T4351" s="73" t="s">
        <v>51</v>
      </c>
      <c r="U4351" s="314"/>
      <c r="V4351" s="315">
        <v>119047.6</v>
      </c>
      <c r="W4351" s="315">
        <v>119047.6</v>
      </c>
      <c r="X4351" s="622">
        <f t="shared" si="197"/>
        <v>133333.31200000001</v>
      </c>
      <c r="Y4351" s="299" t="s">
        <v>77</v>
      </c>
      <c r="Z4351" s="619">
        <v>2016</v>
      </c>
      <c r="AA4351" s="300"/>
      <c r="AB4351" s="301" t="s">
        <v>366</v>
      </c>
      <c r="AC4351" s="301" t="s">
        <v>526</v>
      </c>
      <c r="AD4351" s="302"/>
      <c r="AE4351" s="303" t="s">
        <v>380</v>
      </c>
      <c r="AF4351" s="304"/>
      <c r="AG4351" s="304"/>
      <c r="AH4351" s="304"/>
      <c r="AI4351" s="304"/>
      <c r="AJ4351" s="304"/>
      <c r="AK4351" s="290" t="s">
        <v>1283</v>
      </c>
    </row>
    <row r="4352" spans="1:37" s="312" customFormat="1" ht="100.5" customHeight="1">
      <c r="A4352" s="74" t="s">
        <v>1363</v>
      </c>
      <c r="B4352" s="619" t="s">
        <v>481</v>
      </c>
      <c r="C4352" s="619" t="s">
        <v>452</v>
      </c>
      <c r="D4352" s="619" t="s">
        <v>472</v>
      </c>
      <c r="E4352" s="619" t="s">
        <v>454</v>
      </c>
      <c r="F4352" s="619" t="s">
        <v>472</v>
      </c>
      <c r="G4352" s="619" t="s">
        <v>454</v>
      </c>
      <c r="H4352" s="619" t="s">
        <v>1360</v>
      </c>
      <c r="I4352" s="313" t="s">
        <v>1361</v>
      </c>
      <c r="J4352" s="619" t="s">
        <v>38</v>
      </c>
      <c r="K4352" s="77">
        <v>100</v>
      </c>
      <c r="L4352" s="294">
        <v>711000000</v>
      </c>
      <c r="M4352" s="295" t="s">
        <v>73</v>
      </c>
      <c r="N4352" s="619" t="s">
        <v>761</v>
      </c>
      <c r="O4352" s="619" t="s">
        <v>404</v>
      </c>
      <c r="P4352" s="619"/>
      <c r="Q4352" s="619" t="s">
        <v>1282</v>
      </c>
      <c r="R4352" s="619" t="s">
        <v>379</v>
      </c>
      <c r="S4352" s="619"/>
      <c r="T4352" s="73" t="s">
        <v>51</v>
      </c>
      <c r="U4352" s="314"/>
      <c r="V4352" s="315">
        <v>95238.1</v>
      </c>
      <c r="W4352" s="315">
        <v>95238.1</v>
      </c>
      <c r="X4352" s="622">
        <f t="shared" si="197"/>
        <v>106666.67200000002</v>
      </c>
      <c r="Y4352" s="299" t="s">
        <v>77</v>
      </c>
      <c r="Z4352" s="619">
        <v>2016</v>
      </c>
      <c r="AA4352" s="300"/>
      <c r="AB4352" s="301" t="s">
        <v>366</v>
      </c>
      <c r="AC4352" s="301" t="s">
        <v>526</v>
      </c>
      <c r="AD4352" s="302"/>
      <c r="AE4352" s="303" t="s">
        <v>380</v>
      </c>
      <c r="AF4352" s="304"/>
      <c r="AG4352" s="304"/>
      <c r="AH4352" s="304"/>
      <c r="AI4352" s="304"/>
      <c r="AJ4352" s="304"/>
      <c r="AK4352" s="290" t="s">
        <v>1283</v>
      </c>
    </row>
    <row r="4353" spans="1:40" s="312" customFormat="1" ht="100.5" customHeight="1">
      <c r="A4353" s="74" t="s">
        <v>1364</v>
      </c>
      <c r="B4353" s="619" t="s">
        <v>481</v>
      </c>
      <c r="C4353" s="619" t="s">
        <v>452</v>
      </c>
      <c r="D4353" s="619" t="s">
        <v>472</v>
      </c>
      <c r="E4353" s="619" t="s">
        <v>454</v>
      </c>
      <c r="F4353" s="619" t="s">
        <v>472</v>
      </c>
      <c r="G4353" s="619" t="s">
        <v>454</v>
      </c>
      <c r="H4353" s="619" t="s">
        <v>1360</v>
      </c>
      <c r="I4353" s="313" t="s">
        <v>1361</v>
      </c>
      <c r="J4353" s="619" t="s">
        <v>38</v>
      </c>
      <c r="K4353" s="77">
        <v>100</v>
      </c>
      <c r="L4353" s="294">
        <v>711000000</v>
      </c>
      <c r="M4353" s="295" t="s">
        <v>73</v>
      </c>
      <c r="N4353" s="619" t="s">
        <v>761</v>
      </c>
      <c r="O4353" s="619" t="s">
        <v>389</v>
      </c>
      <c r="P4353" s="619"/>
      <c r="Q4353" s="619" t="s">
        <v>1282</v>
      </c>
      <c r="R4353" s="619" t="s">
        <v>379</v>
      </c>
      <c r="S4353" s="619"/>
      <c r="T4353" s="73" t="s">
        <v>51</v>
      </c>
      <c r="U4353" s="314"/>
      <c r="V4353" s="315">
        <v>95238.1</v>
      </c>
      <c r="W4353" s="315">
        <v>95238.1</v>
      </c>
      <c r="X4353" s="622">
        <f t="shared" si="197"/>
        <v>106666.67200000002</v>
      </c>
      <c r="Y4353" s="299" t="s">
        <v>77</v>
      </c>
      <c r="Z4353" s="619">
        <v>2016</v>
      </c>
      <c r="AA4353" s="300"/>
      <c r="AB4353" s="301" t="s">
        <v>366</v>
      </c>
      <c r="AC4353" s="301" t="s">
        <v>526</v>
      </c>
      <c r="AD4353" s="302"/>
      <c r="AE4353" s="303" t="s">
        <v>380</v>
      </c>
      <c r="AF4353" s="304"/>
      <c r="AG4353" s="304"/>
      <c r="AH4353" s="304"/>
      <c r="AI4353" s="304"/>
      <c r="AJ4353" s="304"/>
      <c r="AK4353" s="290" t="s">
        <v>1283</v>
      </c>
    </row>
    <row r="4354" spans="1:40" s="312" customFormat="1" ht="100.5" customHeight="1">
      <c r="A4354" s="74" t="s">
        <v>1365</v>
      </c>
      <c r="B4354" s="619" t="s">
        <v>481</v>
      </c>
      <c r="C4354" s="619" t="s">
        <v>452</v>
      </c>
      <c r="D4354" s="619" t="s">
        <v>472</v>
      </c>
      <c r="E4354" s="619" t="s">
        <v>454</v>
      </c>
      <c r="F4354" s="619" t="s">
        <v>472</v>
      </c>
      <c r="G4354" s="619" t="s">
        <v>454</v>
      </c>
      <c r="H4354" s="619" t="s">
        <v>1360</v>
      </c>
      <c r="I4354" s="313" t="s">
        <v>1361</v>
      </c>
      <c r="J4354" s="619" t="s">
        <v>38</v>
      </c>
      <c r="K4354" s="77">
        <v>100</v>
      </c>
      <c r="L4354" s="294">
        <v>711000000</v>
      </c>
      <c r="M4354" s="295" t="s">
        <v>73</v>
      </c>
      <c r="N4354" s="619" t="s">
        <v>761</v>
      </c>
      <c r="O4354" s="619" t="s">
        <v>388</v>
      </c>
      <c r="P4354" s="619"/>
      <c r="Q4354" s="619" t="s">
        <v>1282</v>
      </c>
      <c r="R4354" s="619" t="s">
        <v>379</v>
      </c>
      <c r="S4354" s="619"/>
      <c r="T4354" s="73" t="s">
        <v>51</v>
      </c>
      <c r="U4354" s="314"/>
      <c r="V4354" s="315">
        <v>23809.599999999999</v>
      </c>
      <c r="W4354" s="315">
        <v>23809.599999999999</v>
      </c>
      <c r="X4354" s="622">
        <f t="shared" si="197"/>
        <v>26666.752</v>
      </c>
      <c r="Y4354" s="299" t="s">
        <v>77</v>
      </c>
      <c r="Z4354" s="619">
        <v>2016</v>
      </c>
      <c r="AA4354" s="300"/>
      <c r="AB4354" s="301" t="s">
        <v>366</v>
      </c>
      <c r="AC4354" s="301" t="s">
        <v>526</v>
      </c>
      <c r="AD4354" s="302"/>
      <c r="AE4354" s="303" t="s">
        <v>380</v>
      </c>
      <c r="AF4354" s="304"/>
      <c r="AG4354" s="304"/>
      <c r="AH4354" s="304"/>
      <c r="AI4354" s="304"/>
      <c r="AJ4354" s="304"/>
      <c r="AK4354" s="290" t="s">
        <v>1283</v>
      </c>
    </row>
    <row r="4355" spans="1:40" s="312" customFormat="1" ht="100.5" customHeight="1">
      <c r="A4355" s="74" t="s">
        <v>1366</v>
      </c>
      <c r="B4355" s="619" t="s">
        <v>481</v>
      </c>
      <c r="C4355" s="619" t="s">
        <v>452</v>
      </c>
      <c r="D4355" s="619" t="s">
        <v>472</v>
      </c>
      <c r="E4355" s="619" t="s">
        <v>454</v>
      </c>
      <c r="F4355" s="619" t="s">
        <v>472</v>
      </c>
      <c r="G4355" s="619" t="s">
        <v>454</v>
      </c>
      <c r="H4355" s="619" t="s">
        <v>1360</v>
      </c>
      <c r="I4355" s="313" t="s">
        <v>1361</v>
      </c>
      <c r="J4355" s="619" t="s">
        <v>38</v>
      </c>
      <c r="K4355" s="77">
        <v>100</v>
      </c>
      <c r="L4355" s="294">
        <v>711000000</v>
      </c>
      <c r="M4355" s="295" t="s">
        <v>73</v>
      </c>
      <c r="N4355" s="619" t="s">
        <v>761</v>
      </c>
      <c r="O4355" s="619" t="s">
        <v>431</v>
      </c>
      <c r="P4355" s="619"/>
      <c r="Q4355" s="619" t="s">
        <v>1282</v>
      </c>
      <c r="R4355" s="619" t="s">
        <v>379</v>
      </c>
      <c r="S4355" s="619"/>
      <c r="T4355" s="73" t="s">
        <v>51</v>
      </c>
      <c r="U4355" s="314"/>
      <c r="V4355" s="315">
        <v>47619</v>
      </c>
      <c r="W4355" s="315">
        <v>47619</v>
      </c>
      <c r="X4355" s="622">
        <f t="shared" si="197"/>
        <v>53333.280000000006</v>
      </c>
      <c r="Y4355" s="299" t="s">
        <v>77</v>
      </c>
      <c r="Z4355" s="619">
        <v>2016</v>
      </c>
      <c r="AA4355" s="300"/>
      <c r="AB4355" s="301" t="s">
        <v>366</v>
      </c>
      <c r="AC4355" s="301" t="s">
        <v>526</v>
      </c>
      <c r="AD4355" s="302"/>
      <c r="AE4355" s="303" t="s">
        <v>380</v>
      </c>
      <c r="AF4355" s="304"/>
      <c r="AG4355" s="304"/>
      <c r="AH4355" s="304"/>
      <c r="AI4355" s="304"/>
      <c r="AJ4355" s="304"/>
      <c r="AK4355" s="290" t="s">
        <v>1283</v>
      </c>
    </row>
    <row r="4356" spans="1:40" s="530" customFormat="1" ht="100.5" customHeight="1">
      <c r="A4356" s="513" t="s">
        <v>1367</v>
      </c>
      <c r="B4356" s="514" t="s">
        <v>481</v>
      </c>
      <c r="C4356" s="514" t="s">
        <v>452</v>
      </c>
      <c r="D4356" s="514" t="s">
        <v>472</v>
      </c>
      <c r="E4356" s="514" t="s">
        <v>454</v>
      </c>
      <c r="F4356" s="514" t="s">
        <v>472</v>
      </c>
      <c r="G4356" s="514" t="s">
        <v>454</v>
      </c>
      <c r="H4356" s="514" t="s">
        <v>1368</v>
      </c>
      <c r="I4356" s="515" t="s">
        <v>1369</v>
      </c>
      <c r="J4356" s="514" t="s">
        <v>38</v>
      </c>
      <c r="K4356" s="516">
        <v>100</v>
      </c>
      <c r="L4356" s="517">
        <v>711000000</v>
      </c>
      <c r="M4356" s="518" t="s">
        <v>73</v>
      </c>
      <c r="N4356" s="514" t="s">
        <v>761</v>
      </c>
      <c r="O4356" s="514" t="s">
        <v>389</v>
      </c>
      <c r="P4356" s="514"/>
      <c r="Q4356" s="514" t="s">
        <v>1282</v>
      </c>
      <c r="R4356" s="514" t="s">
        <v>379</v>
      </c>
      <c r="S4356" s="514"/>
      <c r="T4356" s="519" t="s">
        <v>51</v>
      </c>
      <c r="U4356" s="520"/>
      <c r="V4356" s="521">
        <v>800000</v>
      </c>
      <c r="W4356" s="521">
        <v>0</v>
      </c>
      <c r="X4356" s="522">
        <v>0</v>
      </c>
      <c r="Y4356" s="523" t="s">
        <v>77</v>
      </c>
      <c r="Z4356" s="514">
        <v>2016</v>
      </c>
      <c r="AA4356" s="524"/>
      <c r="AB4356" s="525" t="s">
        <v>366</v>
      </c>
      <c r="AC4356" s="525" t="s">
        <v>526</v>
      </c>
      <c r="AD4356" s="526"/>
      <c r="AE4356" s="527" t="s">
        <v>380</v>
      </c>
      <c r="AF4356" s="528"/>
      <c r="AG4356" s="528"/>
      <c r="AH4356" s="528"/>
      <c r="AI4356" s="528"/>
      <c r="AJ4356" s="528"/>
      <c r="AK4356" s="529" t="s">
        <v>1283</v>
      </c>
    </row>
    <row r="4357" spans="1:40" s="530" customFormat="1" ht="100.5" customHeight="1">
      <c r="A4357" s="513" t="s">
        <v>3134</v>
      </c>
      <c r="B4357" s="514" t="s">
        <v>481</v>
      </c>
      <c r="C4357" s="514" t="s">
        <v>452</v>
      </c>
      <c r="D4357" s="514" t="s">
        <v>472</v>
      </c>
      <c r="E4357" s="514" t="s">
        <v>454</v>
      </c>
      <c r="F4357" s="514" t="s">
        <v>472</v>
      </c>
      <c r="G4357" s="514" t="s">
        <v>454</v>
      </c>
      <c r="H4357" s="514" t="s">
        <v>1368</v>
      </c>
      <c r="I4357" s="515" t="s">
        <v>1369</v>
      </c>
      <c r="J4357" s="514" t="s">
        <v>38</v>
      </c>
      <c r="K4357" s="516">
        <v>100</v>
      </c>
      <c r="L4357" s="517">
        <v>711000000</v>
      </c>
      <c r="M4357" s="518" t="s">
        <v>73</v>
      </c>
      <c r="N4357" s="514" t="s">
        <v>761</v>
      </c>
      <c r="O4357" s="514" t="s">
        <v>389</v>
      </c>
      <c r="P4357" s="514"/>
      <c r="Q4357" s="514" t="s">
        <v>1282</v>
      </c>
      <c r="R4357" s="514" t="s">
        <v>379</v>
      </c>
      <c r="S4357" s="514"/>
      <c r="T4357" s="519" t="s">
        <v>51</v>
      </c>
      <c r="U4357" s="520"/>
      <c r="V4357" s="521">
        <v>800000</v>
      </c>
      <c r="W4357" s="521">
        <v>0</v>
      </c>
      <c r="X4357" s="522">
        <v>0</v>
      </c>
      <c r="Y4357" s="523" t="s">
        <v>77</v>
      </c>
      <c r="Z4357" s="514">
        <v>2016</v>
      </c>
      <c r="AA4357" s="524" t="s">
        <v>3133</v>
      </c>
      <c r="AB4357" s="525" t="s">
        <v>366</v>
      </c>
      <c r="AC4357" s="525" t="s">
        <v>526</v>
      </c>
      <c r="AD4357" s="526"/>
      <c r="AE4357" s="527" t="s">
        <v>380</v>
      </c>
      <c r="AF4357" s="528"/>
      <c r="AG4357" s="528"/>
      <c r="AH4357" s="528"/>
      <c r="AI4357" s="528"/>
      <c r="AJ4357" s="528"/>
      <c r="AK4357" s="529" t="s">
        <v>1283</v>
      </c>
    </row>
    <row r="4358" spans="1:40" s="192" customFormat="1" ht="100.5" customHeight="1">
      <c r="A4358" s="74" t="s">
        <v>1370</v>
      </c>
      <c r="B4358" s="288" t="s">
        <v>33</v>
      </c>
      <c r="C4358" s="288" t="s">
        <v>1371</v>
      </c>
      <c r="D4358" s="288" t="s">
        <v>1372</v>
      </c>
      <c r="E4358" s="288" t="s">
        <v>1372</v>
      </c>
      <c r="F4358" s="288" t="s">
        <v>1372</v>
      </c>
      <c r="G4358" s="288" t="s">
        <v>1372</v>
      </c>
      <c r="H4358" s="308" t="s">
        <v>1373</v>
      </c>
      <c r="I4358" s="308" t="s">
        <v>1374</v>
      </c>
      <c r="J4358" s="308" t="s">
        <v>38</v>
      </c>
      <c r="K4358" s="316">
        <v>100</v>
      </c>
      <c r="L4358" s="317">
        <v>711000000</v>
      </c>
      <c r="M4358" s="295" t="s">
        <v>73</v>
      </c>
      <c r="N4358" s="288" t="s">
        <v>248</v>
      </c>
      <c r="O4358" s="617" t="s">
        <v>73</v>
      </c>
      <c r="P4358" s="318"/>
      <c r="Q4358" s="619" t="s">
        <v>1375</v>
      </c>
      <c r="R4358" s="319" t="s">
        <v>76</v>
      </c>
      <c r="S4358" s="320"/>
      <c r="T4358" s="321" t="s">
        <v>51</v>
      </c>
      <c r="U4358" s="325"/>
      <c r="V4358" s="322">
        <v>1000000</v>
      </c>
      <c r="W4358" s="322">
        <v>1000000</v>
      </c>
      <c r="X4358" s="622">
        <f t="shared" si="197"/>
        <v>1120000</v>
      </c>
      <c r="Y4358" s="287" t="s">
        <v>77</v>
      </c>
      <c r="Z4358" s="288">
        <v>2016</v>
      </c>
      <c r="AA4358" s="323"/>
      <c r="AB4358" s="290" t="s">
        <v>876</v>
      </c>
      <c r="AC4358" s="620" t="s">
        <v>209</v>
      </c>
      <c r="AD4358" s="290"/>
      <c r="AE4358" s="290" t="s">
        <v>1376</v>
      </c>
      <c r="AF4358" s="290" t="s">
        <v>1377</v>
      </c>
      <c r="AG4358" s="292"/>
      <c r="AH4358" s="292"/>
      <c r="AI4358" s="292"/>
      <c r="AJ4358" s="292"/>
      <c r="AK4358" s="290"/>
      <c r="AL4358" s="206"/>
      <c r="AM4358" s="324"/>
      <c r="AN4358" s="324"/>
    </row>
    <row r="4359" spans="1:40" s="192" customFormat="1" ht="100.5" customHeight="1">
      <c r="A4359" s="74" t="s">
        <v>1378</v>
      </c>
      <c r="B4359" s="288" t="s">
        <v>33</v>
      </c>
      <c r="C4359" s="288" t="s">
        <v>307</v>
      </c>
      <c r="D4359" s="288" t="s">
        <v>302</v>
      </c>
      <c r="E4359" s="288" t="s">
        <v>302</v>
      </c>
      <c r="F4359" s="288" t="s">
        <v>302</v>
      </c>
      <c r="G4359" s="288" t="s">
        <v>302</v>
      </c>
      <c r="H4359" s="308" t="s">
        <v>1379</v>
      </c>
      <c r="I4359" s="308" t="s">
        <v>1380</v>
      </c>
      <c r="J4359" s="308" t="s">
        <v>38</v>
      </c>
      <c r="K4359" s="316">
        <v>100</v>
      </c>
      <c r="L4359" s="317">
        <v>711000000</v>
      </c>
      <c r="M4359" s="295" t="s">
        <v>73</v>
      </c>
      <c r="N4359" s="288" t="s">
        <v>248</v>
      </c>
      <c r="O4359" s="617" t="s">
        <v>73</v>
      </c>
      <c r="P4359" s="318"/>
      <c r="Q4359" s="619" t="s">
        <v>1375</v>
      </c>
      <c r="R4359" s="288" t="s">
        <v>1381</v>
      </c>
      <c r="S4359" s="325"/>
      <c r="T4359" s="326" t="s">
        <v>51</v>
      </c>
      <c r="U4359" s="326"/>
      <c r="V4359" s="322">
        <v>10246500</v>
      </c>
      <c r="W4359" s="322">
        <v>10246500</v>
      </c>
      <c r="X4359" s="622">
        <f t="shared" si="197"/>
        <v>11476080.000000002</v>
      </c>
      <c r="Y4359" s="287" t="s">
        <v>40</v>
      </c>
      <c r="Z4359" s="288">
        <v>2016</v>
      </c>
      <c r="AA4359" s="323"/>
      <c r="AB4359" s="290" t="s">
        <v>876</v>
      </c>
      <c r="AC4359" s="620" t="s">
        <v>67</v>
      </c>
      <c r="AD4359" s="290"/>
      <c r="AE4359" s="290" t="s">
        <v>1382</v>
      </c>
      <c r="AF4359" s="290" t="s">
        <v>1383</v>
      </c>
      <c r="AG4359" s="292"/>
      <c r="AH4359" s="292"/>
      <c r="AI4359" s="292"/>
      <c r="AJ4359" s="292"/>
      <c r="AK4359" s="290"/>
      <c r="AL4359" s="206"/>
      <c r="AM4359" s="324"/>
      <c r="AN4359" s="324"/>
    </row>
    <row r="4360" spans="1:40" s="192" customFormat="1" ht="100.5" customHeight="1">
      <c r="A4360" s="74" t="s">
        <v>1384</v>
      </c>
      <c r="B4360" s="288" t="s">
        <v>33</v>
      </c>
      <c r="C4360" s="288" t="s">
        <v>1385</v>
      </c>
      <c r="D4360" s="288" t="s">
        <v>1386</v>
      </c>
      <c r="E4360" s="288" t="s">
        <v>1386</v>
      </c>
      <c r="F4360" s="288" t="s">
        <v>1386</v>
      </c>
      <c r="G4360" s="288" t="s">
        <v>1386</v>
      </c>
      <c r="H4360" s="327" t="s">
        <v>1387</v>
      </c>
      <c r="I4360" s="327" t="s">
        <v>1388</v>
      </c>
      <c r="J4360" s="308" t="s">
        <v>38</v>
      </c>
      <c r="K4360" s="316">
        <v>100</v>
      </c>
      <c r="L4360" s="317">
        <v>711000000</v>
      </c>
      <c r="M4360" s="295" t="s">
        <v>73</v>
      </c>
      <c r="N4360" s="288" t="s">
        <v>248</v>
      </c>
      <c r="O4360" s="617" t="s">
        <v>73</v>
      </c>
      <c r="P4360" s="318"/>
      <c r="Q4360" s="619" t="s">
        <v>1375</v>
      </c>
      <c r="R4360" s="288" t="s">
        <v>1381</v>
      </c>
      <c r="S4360" s="325"/>
      <c r="T4360" s="326" t="s">
        <v>51</v>
      </c>
      <c r="U4360" s="326"/>
      <c r="V4360" s="322">
        <v>3706000</v>
      </c>
      <c r="W4360" s="322">
        <v>3706000</v>
      </c>
      <c r="X4360" s="622">
        <f t="shared" si="197"/>
        <v>4150720.0000000005</v>
      </c>
      <c r="Y4360" s="287" t="s">
        <v>40</v>
      </c>
      <c r="Z4360" s="288">
        <v>2016</v>
      </c>
      <c r="AA4360" s="323"/>
      <c r="AB4360" s="290" t="s">
        <v>876</v>
      </c>
      <c r="AC4360" s="620" t="s">
        <v>67</v>
      </c>
      <c r="AD4360" s="290"/>
      <c r="AE4360" s="290" t="s">
        <v>1382</v>
      </c>
      <c r="AF4360" s="290" t="s">
        <v>1383</v>
      </c>
      <c r="AG4360" s="292"/>
      <c r="AH4360" s="292"/>
      <c r="AI4360" s="292"/>
      <c r="AJ4360" s="292"/>
      <c r="AK4360" s="290"/>
      <c r="AL4360" s="206"/>
      <c r="AM4360" s="324"/>
      <c r="AN4360" s="324"/>
    </row>
    <row r="4361" spans="1:40" s="550" customFormat="1" ht="100.5" customHeight="1">
      <c r="A4361" s="513" t="s">
        <v>1389</v>
      </c>
      <c r="B4361" s="531" t="s">
        <v>33</v>
      </c>
      <c r="C4361" s="531" t="s">
        <v>1390</v>
      </c>
      <c r="D4361" s="531" t="s">
        <v>1391</v>
      </c>
      <c r="E4361" s="531" t="s">
        <v>1391</v>
      </c>
      <c r="F4361" s="531" t="s">
        <v>1392</v>
      </c>
      <c r="G4361" s="531" t="s">
        <v>1392</v>
      </c>
      <c r="H4361" s="532" t="s">
        <v>1393</v>
      </c>
      <c r="I4361" s="532" t="s">
        <v>1393</v>
      </c>
      <c r="J4361" s="532" t="s">
        <v>38</v>
      </c>
      <c r="K4361" s="533">
        <v>100</v>
      </c>
      <c r="L4361" s="583">
        <v>711000000</v>
      </c>
      <c r="M4361" s="518" t="s">
        <v>73</v>
      </c>
      <c r="N4361" s="531" t="s">
        <v>248</v>
      </c>
      <c r="O4361" s="534" t="s">
        <v>73</v>
      </c>
      <c r="P4361" s="673"/>
      <c r="Q4361" s="514" t="s">
        <v>1375</v>
      </c>
      <c r="R4361" s="531" t="s">
        <v>76</v>
      </c>
      <c r="S4361" s="702"/>
      <c r="T4361" s="585" t="s">
        <v>51</v>
      </c>
      <c r="U4361" s="876"/>
      <c r="V4361" s="677">
        <v>386520</v>
      </c>
      <c r="W4361" s="677">
        <v>0</v>
      </c>
      <c r="X4361" s="522">
        <v>0</v>
      </c>
      <c r="Y4361" s="535" t="s">
        <v>77</v>
      </c>
      <c r="Z4361" s="531">
        <v>2016</v>
      </c>
      <c r="AA4361" s="678"/>
      <c r="AB4361" s="529" t="s">
        <v>876</v>
      </c>
      <c r="AC4361" s="593" t="s">
        <v>209</v>
      </c>
      <c r="AD4361" s="529"/>
      <c r="AE4361" s="529" t="s">
        <v>1394</v>
      </c>
      <c r="AF4361" s="529" t="s">
        <v>1395</v>
      </c>
      <c r="AG4361" s="529"/>
      <c r="AH4361" s="529"/>
      <c r="AI4361" s="529"/>
      <c r="AJ4361" s="529"/>
      <c r="AK4361" s="529"/>
      <c r="AL4361" s="549"/>
      <c r="AM4361" s="549"/>
      <c r="AN4361" s="549"/>
    </row>
    <row r="4362" spans="1:40" s="192" customFormat="1" ht="100.5" customHeight="1">
      <c r="A4362" s="8" t="s">
        <v>3857</v>
      </c>
      <c r="B4362" s="8" t="s">
        <v>33</v>
      </c>
      <c r="C4362" s="8" t="s">
        <v>1390</v>
      </c>
      <c r="D4362" s="8" t="s">
        <v>1391</v>
      </c>
      <c r="E4362" s="8" t="s">
        <v>1391</v>
      </c>
      <c r="F4362" s="8" t="s">
        <v>1392</v>
      </c>
      <c r="G4362" s="8" t="s">
        <v>1392</v>
      </c>
      <c r="H4362" s="25" t="s">
        <v>1393</v>
      </c>
      <c r="I4362" s="25" t="s">
        <v>1393</v>
      </c>
      <c r="J4362" s="25" t="s">
        <v>38</v>
      </c>
      <c r="K4362" s="10">
        <v>100</v>
      </c>
      <c r="L4362" s="4">
        <v>711000000</v>
      </c>
      <c r="M4362" s="625" t="s">
        <v>73</v>
      </c>
      <c r="N4362" s="8" t="s">
        <v>1233</v>
      </c>
      <c r="O4362" s="5" t="s">
        <v>73</v>
      </c>
      <c r="P4362" s="16"/>
      <c r="Q4362" s="12" t="s">
        <v>1375</v>
      </c>
      <c r="R4362" s="8" t="s">
        <v>76</v>
      </c>
      <c r="S4362" s="328"/>
      <c r="T4362" s="13" t="s">
        <v>51</v>
      </c>
      <c r="U4362" s="17"/>
      <c r="V4362" s="704">
        <v>386520</v>
      </c>
      <c r="W4362" s="704">
        <v>386520</v>
      </c>
      <c r="X4362" s="7">
        <f t="shared" ref="X4362" si="202">W4362*1.12</f>
        <v>432902.40000000002</v>
      </c>
      <c r="Y4362" s="15"/>
      <c r="Z4362" s="8">
        <v>2016</v>
      </c>
      <c r="AA4362" s="8" t="s">
        <v>3831</v>
      </c>
      <c r="AB4362" s="2" t="s">
        <v>876</v>
      </c>
      <c r="AC4362" s="1" t="s">
        <v>209</v>
      </c>
      <c r="AD4362" s="2"/>
      <c r="AE4362" s="2" t="s">
        <v>1394</v>
      </c>
      <c r="AF4362" s="2" t="s">
        <v>1395</v>
      </c>
      <c r="AG4362" s="2"/>
      <c r="AH4362" s="2"/>
      <c r="AI4362" s="2"/>
      <c r="AJ4362" s="2"/>
      <c r="AK4362" s="2"/>
      <c r="AL4362" s="324"/>
      <c r="AM4362" s="324"/>
      <c r="AN4362" s="324"/>
    </row>
    <row r="4363" spans="1:40" s="550" customFormat="1" ht="100.5" customHeight="1">
      <c r="A4363" s="513" t="s">
        <v>1396</v>
      </c>
      <c r="B4363" s="531" t="s">
        <v>33</v>
      </c>
      <c r="C4363" s="531" t="s">
        <v>1397</v>
      </c>
      <c r="D4363" s="531" t="s">
        <v>1398</v>
      </c>
      <c r="E4363" s="531" t="s">
        <v>1398</v>
      </c>
      <c r="F4363" s="531" t="s">
        <v>1398</v>
      </c>
      <c r="G4363" s="531" t="s">
        <v>1398</v>
      </c>
      <c r="H4363" s="583" t="s">
        <v>1399</v>
      </c>
      <c r="I4363" s="583" t="s">
        <v>1400</v>
      </c>
      <c r="J4363" s="532" t="s">
        <v>38</v>
      </c>
      <c r="K4363" s="533">
        <v>100</v>
      </c>
      <c r="L4363" s="583">
        <v>711000000</v>
      </c>
      <c r="M4363" s="518" t="s">
        <v>73</v>
      </c>
      <c r="N4363" s="531" t="s">
        <v>841</v>
      </c>
      <c r="O4363" s="534" t="s">
        <v>73</v>
      </c>
      <c r="P4363" s="673"/>
      <c r="Q4363" s="514" t="s">
        <v>1375</v>
      </c>
      <c r="R4363" s="531" t="s">
        <v>1381</v>
      </c>
      <c r="S4363" s="702"/>
      <c r="T4363" s="585" t="s">
        <v>51</v>
      </c>
      <c r="U4363" s="876"/>
      <c r="V4363" s="677">
        <v>15000000</v>
      </c>
      <c r="W4363" s="677">
        <v>0</v>
      </c>
      <c r="X4363" s="522">
        <v>0</v>
      </c>
      <c r="Y4363" s="535" t="s">
        <v>40</v>
      </c>
      <c r="Z4363" s="531">
        <v>2016</v>
      </c>
      <c r="AA4363" s="678"/>
      <c r="AB4363" s="529" t="s">
        <v>876</v>
      </c>
      <c r="AC4363" s="593" t="s">
        <v>67</v>
      </c>
      <c r="AD4363" s="529" t="s">
        <v>1401</v>
      </c>
      <c r="AE4363" s="529" t="s">
        <v>1402</v>
      </c>
      <c r="AF4363" s="529"/>
      <c r="AG4363" s="529"/>
      <c r="AH4363" s="529"/>
      <c r="AI4363" s="529"/>
      <c r="AJ4363" s="529"/>
      <c r="AK4363" s="529"/>
      <c r="AL4363" s="549"/>
      <c r="AM4363" s="549"/>
      <c r="AN4363" s="549"/>
    </row>
    <row r="4364" spans="1:40" s="550" customFormat="1" ht="100.5" customHeight="1">
      <c r="A4364" s="513" t="s">
        <v>4604</v>
      </c>
      <c r="B4364" s="494" t="s">
        <v>33</v>
      </c>
      <c r="C4364" s="494" t="s">
        <v>1397</v>
      </c>
      <c r="D4364" s="494" t="s">
        <v>1398</v>
      </c>
      <c r="E4364" s="494" t="s">
        <v>1398</v>
      </c>
      <c r="F4364" s="494" t="s">
        <v>1398</v>
      </c>
      <c r="G4364" s="494" t="s">
        <v>1398</v>
      </c>
      <c r="H4364" s="538" t="s">
        <v>1399</v>
      </c>
      <c r="I4364" s="538" t="s">
        <v>1400</v>
      </c>
      <c r="J4364" s="605" t="s">
        <v>38</v>
      </c>
      <c r="K4364" s="539">
        <v>100</v>
      </c>
      <c r="L4364" s="538">
        <v>711000000</v>
      </c>
      <c r="M4364" s="556" t="s">
        <v>73</v>
      </c>
      <c r="N4364" s="494" t="s">
        <v>2115</v>
      </c>
      <c r="O4364" s="492" t="s">
        <v>73</v>
      </c>
      <c r="P4364" s="1244"/>
      <c r="Q4364" s="493" t="s">
        <v>1375</v>
      </c>
      <c r="R4364" s="494" t="s">
        <v>1381</v>
      </c>
      <c r="S4364" s="1245"/>
      <c r="T4364" s="557" t="s">
        <v>51</v>
      </c>
      <c r="U4364" s="1246"/>
      <c r="V4364" s="1247">
        <v>15000000</v>
      </c>
      <c r="W4364" s="1247">
        <v>0</v>
      </c>
      <c r="X4364" s="542">
        <f t="shared" ref="X4364" si="203">W4364*1.12</f>
        <v>0</v>
      </c>
      <c r="Y4364" s="703" t="s">
        <v>40</v>
      </c>
      <c r="Z4364" s="494">
        <v>2016</v>
      </c>
      <c r="AA4364" s="494">
        <v>11</v>
      </c>
      <c r="AB4364" s="500" t="s">
        <v>876</v>
      </c>
      <c r="AC4364" s="580" t="s">
        <v>67</v>
      </c>
      <c r="AD4364" s="500" t="s">
        <v>1401</v>
      </c>
      <c r="AE4364" s="500" t="s">
        <v>1402</v>
      </c>
      <c r="AF4364" s="500"/>
      <c r="AG4364" s="500"/>
      <c r="AH4364" s="500"/>
      <c r="AI4364" s="500"/>
      <c r="AJ4364" s="500"/>
      <c r="AK4364" s="500"/>
      <c r="AL4364" s="549"/>
      <c r="AM4364" s="549"/>
      <c r="AN4364" s="549"/>
    </row>
    <row r="4365" spans="1:40" s="1226" customFormat="1" ht="100.5" customHeight="1">
      <c r="A4365" s="1227" t="s">
        <v>13508</v>
      </c>
      <c r="B4365" s="1228" t="s">
        <v>33</v>
      </c>
      <c r="C4365" s="1228" t="s">
        <v>1397</v>
      </c>
      <c r="D4365" s="1228" t="s">
        <v>1398</v>
      </c>
      <c r="E4365" s="1228" t="s">
        <v>1398</v>
      </c>
      <c r="F4365" s="1228" t="s">
        <v>1398</v>
      </c>
      <c r="G4365" s="1228" t="s">
        <v>1398</v>
      </c>
      <c r="H4365" s="1229" t="s">
        <v>1399</v>
      </c>
      <c r="I4365" s="1229" t="s">
        <v>1400</v>
      </c>
      <c r="J4365" s="1230" t="s">
        <v>38</v>
      </c>
      <c r="K4365" s="1231">
        <v>100</v>
      </c>
      <c r="L4365" s="1229">
        <v>711000000</v>
      </c>
      <c r="M4365" s="1232" t="s">
        <v>73</v>
      </c>
      <c r="N4365" s="1228" t="s">
        <v>327</v>
      </c>
      <c r="O4365" s="1233" t="s">
        <v>73</v>
      </c>
      <c r="P4365" s="1234"/>
      <c r="Q4365" s="1235" t="s">
        <v>1375</v>
      </c>
      <c r="R4365" s="1228" t="s">
        <v>1381</v>
      </c>
      <c r="S4365" s="1236"/>
      <c r="T4365" s="1237" t="s">
        <v>51</v>
      </c>
      <c r="U4365" s="1234"/>
      <c r="V4365" s="1238">
        <v>13968451.5</v>
      </c>
      <c r="W4365" s="1238">
        <v>13968451.5</v>
      </c>
      <c r="X4365" s="1239">
        <v>15644665.68</v>
      </c>
      <c r="Y4365" s="1240" t="s">
        <v>40</v>
      </c>
      <c r="Z4365" s="1228">
        <v>2016</v>
      </c>
      <c r="AA4365" s="1228" t="s">
        <v>13509</v>
      </c>
      <c r="AB4365" s="1241" t="s">
        <v>876</v>
      </c>
      <c r="AC4365" s="1242" t="s">
        <v>67</v>
      </c>
      <c r="AD4365" s="1241"/>
      <c r="AE4365" s="1241"/>
      <c r="AF4365" s="1241"/>
      <c r="AG4365" s="1241"/>
      <c r="AH4365" s="1241"/>
      <c r="AI4365" s="1241" t="s">
        <v>1401</v>
      </c>
      <c r="AJ4365" s="1241" t="s">
        <v>1402</v>
      </c>
      <c r="AK4365" s="1241"/>
      <c r="AL4365" s="1243"/>
      <c r="AM4365" s="1243"/>
    </row>
    <row r="4366" spans="1:40" s="192" customFormat="1" ht="100.5" customHeight="1">
      <c r="A4366" s="74" t="s">
        <v>1403</v>
      </c>
      <c r="B4366" s="288" t="s">
        <v>33</v>
      </c>
      <c r="C4366" s="329" t="s">
        <v>1404</v>
      </c>
      <c r="D4366" s="329" t="s">
        <v>1405</v>
      </c>
      <c r="E4366" s="329" t="s">
        <v>1405</v>
      </c>
      <c r="F4366" s="329" t="s">
        <v>1405</v>
      </c>
      <c r="G4366" s="329" t="s">
        <v>1405</v>
      </c>
      <c r="H4366" s="617" t="s">
        <v>1406</v>
      </c>
      <c r="I4366" s="617" t="s">
        <v>1407</v>
      </c>
      <c r="J4366" s="308" t="s">
        <v>38</v>
      </c>
      <c r="K4366" s="316">
        <v>100</v>
      </c>
      <c r="L4366" s="317">
        <v>711000000</v>
      </c>
      <c r="M4366" s="295" t="s">
        <v>73</v>
      </c>
      <c r="N4366" s="288" t="s">
        <v>841</v>
      </c>
      <c r="O4366" s="617" t="s">
        <v>73</v>
      </c>
      <c r="P4366" s="318"/>
      <c r="Q4366" s="619" t="s">
        <v>1375</v>
      </c>
      <c r="R4366" s="288" t="s">
        <v>1381</v>
      </c>
      <c r="S4366" s="328"/>
      <c r="T4366" s="326" t="s">
        <v>51</v>
      </c>
      <c r="U4366" s="325"/>
      <c r="V4366" s="322">
        <v>1785000</v>
      </c>
      <c r="W4366" s="322">
        <v>1785000</v>
      </c>
      <c r="X4366" s="622">
        <f t="shared" si="197"/>
        <v>1999200.0000000002</v>
      </c>
      <c r="Y4366" s="287" t="s">
        <v>40</v>
      </c>
      <c r="Z4366" s="288">
        <v>2016</v>
      </c>
      <c r="AA4366" s="323"/>
      <c r="AB4366" s="290" t="s">
        <v>876</v>
      </c>
      <c r="AC4366" s="620" t="s">
        <v>67</v>
      </c>
      <c r="AD4366" s="290" t="s">
        <v>1408</v>
      </c>
      <c r="AE4366" s="290" t="s">
        <v>1409</v>
      </c>
      <c r="AF4366" s="290"/>
      <c r="AG4366" s="290"/>
      <c r="AH4366" s="290"/>
      <c r="AI4366" s="290"/>
      <c r="AJ4366" s="290"/>
      <c r="AK4366" s="290"/>
      <c r="AL4366" s="324"/>
      <c r="AM4366" s="324"/>
      <c r="AN4366" s="324"/>
    </row>
    <row r="4367" spans="1:40" s="192" customFormat="1" ht="100.5" customHeight="1">
      <c r="A4367" s="74" t="s">
        <v>1410</v>
      </c>
      <c r="B4367" s="288" t="s">
        <v>33</v>
      </c>
      <c r="C4367" s="288" t="s">
        <v>1397</v>
      </c>
      <c r="D4367" s="288" t="s">
        <v>1398</v>
      </c>
      <c r="E4367" s="288" t="s">
        <v>1398</v>
      </c>
      <c r="F4367" s="288" t="s">
        <v>1398</v>
      </c>
      <c r="G4367" s="288" t="s">
        <v>1398</v>
      </c>
      <c r="H4367" s="617" t="s">
        <v>1411</v>
      </c>
      <c r="I4367" s="617" t="s">
        <v>1412</v>
      </c>
      <c r="J4367" s="308" t="s">
        <v>38</v>
      </c>
      <c r="K4367" s="316">
        <v>100</v>
      </c>
      <c r="L4367" s="317">
        <v>711000000</v>
      </c>
      <c r="M4367" s="295" t="s">
        <v>73</v>
      </c>
      <c r="N4367" s="288" t="s">
        <v>841</v>
      </c>
      <c r="O4367" s="617" t="s">
        <v>73</v>
      </c>
      <c r="P4367" s="318"/>
      <c r="Q4367" s="619" t="s">
        <v>1375</v>
      </c>
      <c r="R4367" s="288" t="s">
        <v>1381</v>
      </c>
      <c r="S4367" s="328"/>
      <c r="T4367" s="326" t="s">
        <v>51</v>
      </c>
      <c r="U4367" s="325"/>
      <c r="V4367" s="322">
        <v>1965000</v>
      </c>
      <c r="W4367" s="322">
        <v>1965000</v>
      </c>
      <c r="X4367" s="622">
        <f t="shared" si="197"/>
        <v>2200800</v>
      </c>
      <c r="Y4367" s="287" t="s">
        <v>40</v>
      </c>
      <c r="Z4367" s="288">
        <v>2016</v>
      </c>
      <c r="AA4367" s="323"/>
      <c r="AB4367" s="624" t="s">
        <v>876</v>
      </c>
      <c r="AC4367" s="620" t="s">
        <v>67</v>
      </c>
      <c r="AD4367" s="290" t="s">
        <v>1401</v>
      </c>
      <c r="AE4367" s="290" t="s">
        <v>1402</v>
      </c>
      <c r="AF4367" s="290"/>
      <c r="AG4367" s="290"/>
      <c r="AH4367" s="290"/>
      <c r="AI4367" s="290"/>
      <c r="AJ4367" s="290"/>
      <c r="AK4367" s="290"/>
      <c r="AL4367" s="324"/>
      <c r="AM4367" s="324"/>
      <c r="AN4367" s="324"/>
    </row>
    <row r="4368" spans="1:40" s="192" customFormat="1" ht="100.5" customHeight="1">
      <c r="A4368" s="74" t="s">
        <v>1413</v>
      </c>
      <c r="B4368" s="617" t="s">
        <v>33</v>
      </c>
      <c r="C4368" s="330" t="s">
        <v>1414</v>
      </c>
      <c r="D4368" s="330" t="s">
        <v>1415</v>
      </c>
      <c r="E4368" s="330" t="s">
        <v>1415</v>
      </c>
      <c r="F4368" s="330" t="s">
        <v>1415</v>
      </c>
      <c r="G4368" s="330" t="s">
        <v>1415</v>
      </c>
      <c r="H4368" s="330" t="s">
        <v>1416</v>
      </c>
      <c r="I4368" s="330" t="s">
        <v>1416</v>
      </c>
      <c r="J4368" s="617" t="s">
        <v>227</v>
      </c>
      <c r="K4368" s="617">
        <v>100</v>
      </c>
      <c r="L4368" s="617">
        <v>711000000</v>
      </c>
      <c r="M4368" s="617" t="s">
        <v>73</v>
      </c>
      <c r="N4368" s="331" t="s">
        <v>707</v>
      </c>
      <c r="O4368" s="617" t="s">
        <v>1417</v>
      </c>
      <c r="P4368" s="317"/>
      <c r="Q4368" s="619" t="s">
        <v>1418</v>
      </c>
      <c r="R4368" s="288" t="s">
        <v>1278</v>
      </c>
      <c r="S4368" s="317"/>
      <c r="T4368" s="317" t="s">
        <v>51</v>
      </c>
      <c r="U4368" s="332"/>
      <c r="V4368" s="287">
        <v>2160000</v>
      </c>
      <c r="W4368" s="287">
        <v>2160000</v>
      </c>
      <c r="X4368" s="622">
        <f t="shared" si="197"/>
        <v>2419200</v>
      </c>
      <c r="Y4368" s="333" t="s">
        <v>77</v>
      </c>
      <c r="Z4368" s="617">
        <v>2016</v>
      </c>
      <c r="AA4368" s="334"/>
      <c r="AB4368" s="624" t="s">
        <v>876</v>
      </c>
      <c r="AC4368" s="335"/>
      <c r="AD4368" s="303" t="s">
        <v>1419</v>
      </c>
      <c r="AE4368" s="290" t="s">
        <v>1420</v>
      </c>
      <c r="AF4368" s="303"/>
      <c r="AG4368" s="293"/>
      <c r="AH4368" s="293"/>
      <c r="AI4368" s="293"/>
      <c r="AJ4368" s="293"/>
      <c r="AK4368" s="293"/>
      <c r="AL4368" s="190"/>
      <c r="AM4368" s="324"/>
      <c r="AN4368" s="324"/>
    </row>
    <row r="4369" spans="1:40" s="192" customFormat="1" ht="100.5" customHeight="1">
      <c r="A4369" s="74" t="s">
        <v>1421</v>
      </c>
      <c r="B4369" s="617" t="s">
        <v>33</v>
      </c>
      <c r="C4369" s="330" t="s">
        <v>1414</v>
      </c>
      <c r="D4369" s="330" t="s">
        <v>1415</v>
      </c>
      <c r="E4369" s="330" t="s">
        <v>1415</v>
      </c>
      <c r="F4369" s="330" t="s">
        <v>1415</v>
      </c>
      <c r="G4369" s="330" t="s">
        <v>1415</v>
      </c>
      <c r="H4369" s="330" t="s">
        <v>1416</v>
      </c>
      <c r="I4369" s="330" t="s">
        <v>1416</v>
      </c>
      <c r="J4369" s="617" t="s">
        <v>227</v>
      </c>
      <c r="K4369" s="617">
        <v>100</v>
      </c>
      <c r="L4369" s="617">
        <v>711000000</v>
      </c>
      <c r="M4369" s="617" t="s">
        <v>73</v>
      </c>
      <c r="N4369" s="331" t="s">
        <v>707</v>
      </c>
      <c r="O4369" s="617" t="s">
        <v>1422</v>
      </c>
      <c r="P4369" s="317"/>
      <c r="Q4369" s="619" t="s">
        <v>1418</v>
      </c>
      <c r="R4369" s="288" t="s">
        <v>1278</v>
      </c>
      <c r="S4369" s="317"/>
      <c r="T4369" s="317" t="s">
        <v>51</v>
      </c>
      <c r="U4369" s="332"/>
      <c r="V4369" s="287">
        <v>300000</v>
      </c>
      <c r="W4369" s="287">
        <v>300000</v>
      </c>
      <c r="X4369" s="622">
        <f t="shared" si="197"/>
        <v>336000.00000000006</v>
      </c>
      <c r="Y4369" s="333" t="s">
        <v>77</v>
      </c>
      <c r="Z4369" s="617">
        <v>2016</v>
      </c>
      <c r="AA4369" s="334"/>
      <c r="AB4369" s="624" t="s">
        <v>876</v>
      </c>
      <c r="AC4369" s="335"/>
      <c r="AD4369" s="303" t="s">
        <v>1419</v>
      </c>
      <c r="AE4369" s="290" t="s">
        <v>1420</v>
      </c>
      <c r="AF4369" s="303"/>
      <c r="AG4369" s="293"/>
      <c r="AH4369" s="293"/>
      <c r="AI4369" s="293"/>
      <c r="AJ4369" s="293"/>
      <c r="AK4369" s="293"/>
      <c r="AL4369" s="190"/>
      <c r="AM4369" s="324"/>
      <c r="AN4369" s="324"/>
    </row>
    <row r="4370" spans="1:40" s="192" customFormat="1" ht="100.5" customHeight="1">
      <c r="A4370" s="74" t="s">
        <v>1423</v>
      </c>
      <c r="B4370" s="617" t="s">
        <v>33</v>
      </c>
      <c r="C4370" s="330" t="s">
        <v>1414</v>
      </c>
      <c r="D4370" s="330" t="s">
        <v>1415</v>
      </c>
      <c r="E4370" s="330" t="s">
        <v>1415</v>
      </c>
      <c r="F4370" s="330" t="s">
        <v>1415</v>
      </c>
      <c r="G4370" s="330" t="s">
        <v>1415</v>
      </c>
      <c r="H4370" s="330" t="s">
        <v>1416</v>
      </c>
      <c r="I4370" s="330" t="s">
        <v>1416</v>
      </c>
      <c r="J4370" s="617" t="s">
        <v>227</v>
      </c>
      <c r="K4370" s="617">
        <v>100</v>
      </c>
      <c r="L4370" s="617">
        <v>711000000</v>
      </c>
      <c r="M4370" s="617" t="s">
        <v>73</v>
      </c>
      <c r="N4370" s="331" t="s">
        <v>707</v>
      </c>
      <c r="O4370" s="617" t="s">
        <v>1424</v>
      </c>
      <c r="P4370" s="317"/>
      <c r="Q4370" s="619" t="s">
        <v>1418</v>
      </c>
      <c r="R4370" s="288" t="s">
        <v>1278</v>
      </c>
      <c r="S4370" s="317"/>
      <c r="T4370" s="317" t="s">
        <v>51</v>
      </c>
      <c r="U4370" s="332"/>
      <c r="V4370" s="287">
        <v>140000</v>
      </c>
      <c r="W4370" s="287">
        <v>140000</v>
      </c>
      <c r="X4370" s="622">
        <f t="shared" si="197"/>
        <v>156800.00000000003</v>
      </c>
      <c r="Y4370" s="333" t="s">
        <v>77</v>
      </c>
      <c r="Z4370" s="617">
        <v>2016</v>
      </c>
      <c r="AA4370" s="334"/>
      <c r="AB4370" s="624" t="s">
        <v>876</v>
      </c>
      <c r="AC4370" s="335"/>
      <c r="AD4370" s="303" t="s">
        <v>1419</v>
      </c>
      <c r="AE4370" s="290" t="s">
        <v>1420</v>
      </c>
      <c r="AF4370" s="303"/>
      <c r="AG4370" s="293"/>
      <c r="AH4370" s="293"/>
      <c r="AI4370" s="293"/>
      <c r="AJ4370" s="293"/>
      <c r="AK4370" s="293"/>
      <c r="AL4370" s="190"/>
      <c r="AM4370" s="324"/>
      <c r="AN4370" s="324"/>
    </row>
    <row r="4371" spans="1:40" s="192" customFormat="1" ht="100.5" customHeight="1">
      <c r="A4371" s="74" t="s">
        <v>1425</v>
      </c>
      <c r="B4371" s="617" t="s">
        <v>33</v>
      </c>
      <c r="C4371" s="330" t="s">
        <v>1414</v>
      </c>
      <c r="D4371" s="330" t="s">
        <v>1415</v>
      </c>
      <c r="E4371" s="330" t="s">
        <v>1415</v>
      </c>
      <c r="F4371" s="330" t="s">
        <v>1415</v>
      </c>
      <c r="G4371" s="330" t="s">
        <v>1415</v>
      </c>
      <c r="H4371" s="330" t="s">
        <v>1416</v>
      </c>
      <c r="I4371" s="330" t="s">
        <v>1416</v>
      </c>
      <c r="J4371" s="617" t="s">
        <v>227</v>
      </c>
      <c r="K4371" s="617">
        <v>100</v>
      </c>
      <c r="L4371" s="617">
        <v>711000000</v>
      </c>
      <c r="M4371" s="617" t="s">
        <v>73</v>
      </c>
      <c r="N4371" s="331" t="s">
        <v>707</v>
      </c>
      <c r="O4371" s="617" t="s">
        <v>1426</v>
      </c>
      <c r="P4371" s="317"/>
      <c r="Q4371" s="619" t="s">
        <v>1418</v>
      </c>
      <c r="R4371" s="288" t="s">
        <v>1278</v>
      </c>
      <c r="S4371" s="317"/>
      <c r="T4371" s="317" t="s">
        <v>51</v>
      </c>
      <c r="U4371" s="332"/>
      <c r="V4371" s="287">
        <v>120000</v>
      </c>
      <c r="W4371" s="287">
        <v>120000</v>
      </c>
      <c r="X4371" s="622">
        <f t="shared" si="197"/>
        <v>134400</v>
      </c>
      <c r="Y4371" s="333" t="s">
        <v>77</v>
      </c>
      <c r="Z4371" s="617">
        <v>2016</v>
      </c>
      <c r="AA4371" s="334"/>
      <c r="AB4371" s="624" t="s">
        <v>876</v>
      </c>
      <c r="AC4371" s="335"/>
      <c r="AD4371" s="303" t="s">
        <v>1419</v>
      </c>
      <c r="AE4371" s="290" t="s">
        <v>1420</v>
      </c>
      <c r="AF4371" s="303"/>
      <c r="AG4371" s="293"/>
      <c r="AH4371" s="293"/>
      <c r="AI4371" s="293"/>
      <c r="AJ4371" s="293"/>
      <c r="AK4371" s="293"/>
      <c r="AL4371" s="190"/>
      <c r="AM4371" s="324"/>
      <c r="AN4371" s="324"/>
    </row>
    <row r="4372" spans="1:40" s="192" customFormat="1" ht="100.5" customHeight="1">
      <c r="A4372" s="74" t="s">
        <v>1427</v>
      </c>
      <c r="B4372" s="617" t="s">
        <v>33</v>
      </c>
      <c r="C4372" s="330" t="s">
        <v>1414</v>
      </c>
      <c r="D4372" s="330" t="s">
        <v>1415</v>
      </c>
      <c r="E4372" s="330" t="s">
        <v>1415</v>
      </c>
      <c r="F4372" s="330" t="s">
        <v>1415</v>
      </c>
      <c r="G4372" s="330" t="s">
        <v>1415</v>
      </c>
      <c r="H4372" s="330" t="s">
        <v>1416</v>
      </c>
      <c r="I4372" s="330" t="s">
        <v>1416</v>
      </c>
      <c r="J4372" s="617" t="s">
        <v>227</v>
      </c>
      <c r="K4372" s="617">
        <v>100</v>
      </c>
      <c r="L4372" s="617">
        <v>711000000</v>
      </c>
      <c r="M4372" s="617" t="s">
        <v>73</v>
      </c>
      <c r="N4372" s="331" t="s">
        <v>707</v>
      </c>
      <c r="O4372" s="617" t="s">
        <v>1428</v>
      </c>
      <c r="P4372" s="317"/>
      <c r="Q4372" s="619" t="s">
        <v>1418</v>
      </c>
      <c r="R4372" s="288" t="s">
        <v>1278</v>
      </c>
      <c r="S4372" s="317"/>
      <c r="T4372" s="317" t="s">
        <v>51</v>
      </c>
      <c r="U4372" s="332"/>
      <c r="V4372" s="287">
        <v>25000</v>
      </c>
      <c r="W4372" s="287">
        <v>25000</v>
      </c>
      <c r="X4372" s="622">
        <f t="shared" si="197"/>
        <v>28000.000000000004</v>
      </c>
      <c r="Y4372" s="333" t="s">
        <v>77</v>
      </c>
      <c r="Z4372" s="617">
        <v>2016</v>
      </c>
      <c r="AA4372" s="334"/>
      <c r="AB4372" s="624" t="s">
        <v>876</v>
      </c>
      <c r="AC4372" s="335"/>
      <c r="AD4372" s="303" t="s">
        <v>1419</v>
      </c>
      <c r="AE4372" s="290" t="s">
        <v>1420</v>
      </c>
      <c r="AF4372" s="303"/>
      <c r="AG4372" s="293"/>
      <c r="AH4372" s="293"/>
      <c r="AI4372" s="293"/>
      <c r="AJ4372" s="293"/>
      <c r="AK4372" s="293"/>
      <c r="AL4372" s="190"/>
      <c r="AM4372" s="324"/>
      <c r="AN4372" s="324"/>
    </row>
    <row r="4373" spans="1:40" s="192" customFormat="1" ht="100.5" customHeight="1">
      <c r="A4373" s="74" t="s">
        <v>1429</v>
      </c>
      <c r="B4373" s="617" t="s">
        <v>33</v>
      </c>
      <c r="C4373" s="330" t="s">
        <v>1414</v>
      </c>
      <c r="D4373" s="330" t="s">
        <v>1415</v>
      </c>
      <c r="E4373" s="330" t="s">
        <v>1415</v>
      </c>
      <c r="F4373" s="330" t="s">
        <v>1415</v>
      </c>
      <c r="G4373" s="330" t="s">
        <v>1415</v>
      </c>
      <c r="H4373" s="330" t="s">
        <v>1416</v>
      </c>
      <c r="I4373" s="330" t="s">
        <v>1416</v>
      </c>
      <c r="J4373" s="617" t="s">
        <v>227</v>
      </c>
      <c r="K4373" s="617">
        <v>100</v>
      </c>
      <c r="L4373" s="617">
        <v>711000000</v>
      </c>
      <c r="M4373" s="617" t="s">
        <v>73</v>
      </c>
      <c r="N4373" s="331" t="s">
        <v>707</v>
      </c>
      <c r="O4373" s="617" t="s">
        <v>790</v>
      </c>
      <c r="P4373" s="317"/>
      <c r="Q4373" s="619" t="s">
        <v>1418</v>
      </c>
      <c r="R4373" s="288" t="s">
        <v>1278</v>
      </c>
      <c r="S4373" s="317"/>
      <c r="T4373" s="317" t="s">
        <v>51</v>
      </c>
      <c r="U4373" s="332"/>
      <c r="V4373" s="287">
        <v>585000</v>
      </c>
      <c r="W4373" s="287">
        <v>585000</v>
      </c>
      <c r="X4373" s="622">
        <f t="shared" si="197"/>
        <v>655200.00000000012</v>
      </c>
      <c r="Y4373" s="333" t="s">
        <v>77</v>
      </c>
      <c r="Z4373" s="617">
        <v>2016</v>
      </c>
      <c r="AA4373" s="334"/>
      <c r="AB4373" s="624" t="s">
        <v>876</v>
      </c>
      <c r="AC4373" s="335"/>
      <c r="AD4373" s="303" t="s">
        <v>1419</v>
      </c>
      <c r="AE4373" s="290" t="s">
        <v>1420</v>
      </c>
      <c r="AF4373" s="303"/>
      <c r="AG4373" s="293"/>
      <c r="AH4373" s="293"/>
      <c r="AI4373" s="293"/>
      <c r="AJ4373" s="293"/>
      <c r="AK4373" s="293"/>
      <c r="AL4373" s="190"/>
      <c r="AM4373" s="324"/>
      <c r="AN4373" s="324"/>
    </row>
    <row r="4374" spans="1:40" s="192" customFormat="1" ht="100.5" customHeight="1">
      <c r="A4374" s="74" t="s">
        <v>1430</v>
      </c>
      <c r="B4374" s="617" t="s">
        <v>33</v>
      </c>
      <c r="C4374" s="330" t="s">
        <v>1414</v>
      </c>
      <c r="D4374" s="330" t="s">
        <v>1415</v>
      </c>
      <c r="E4374" s="330" t="s">
        <v>1415</v>
      </c>
      <c r="F4374" s="330" t="s">
        <v>1415</v>
      </c>
      <c r="G4374" s="330" t="s">
        <v>1415</v>
      </c>
      <c r="H4374" s="330" t="s">
        <v>1416</v>
      </c>
      <c r="I4374" s="330" t="s">
        <v>1416</v>
      </c>
      <c r="J4374" s="617" t="s">
        <v>227</v>
      </c>
      <c r="K4374" s="617">
        <v>100</v>
      </c>
      <c r="L4374" s="617">
        <v>711000000</v>
      </c>
      <c r="M4374" s="617" t="s">
        <v>73</v>
      </c>
      <c r="N4374" s="331" t="s">
        <v>707</v>
      </c>
      <c r="O4374" s="617" t="s">
        <v>1431</v>
      </c>
      <c r="P4374" s="317"/>
      <c r="Q4374" s="619" t="s">
        <v>1418</v>
      </c>
      <c r="R4374" s="288" t="s">
        <v>1278</v>
      </c>
      <c r="S4374" s="317"/>
      <c r="T4374" s="317" t="s">
        <v>51</v>
      </c>
      <c r="U4374" s="332"/>
      <c r="V4374" s="287">
        <v>120000</v>
      </c>
      <c r="W4374" s="287">
        <v>120000</v>
      </c>
      <c r="X4374" s="622">
        <f t="shared" si="197"/>
        <v>134400</v>
      </c>
      <c r="Y4374" s="333" t="s">
        <v>77</v>
      </c>
      <c r="Z4374" s="617">
        <v>2016</v>
      </c>
      <c r="AA4374" s="334"/>
      <c r="AB4374" s="624" t="s">
        <v>876</v>
      </c>
      <c r="AC4374" s="335"/>
      <c r="AD4374" s="303" t="s">
        <v>1419</v>
      </c>
      <c r="AE4374" s="290" t="s">
        <v>1420</v>
      </c>
      <c r="AF4374" s="303"/>
      <c r="AG4374" s="293"/>
      <c r="AH4374" s="293"/>
      <c r="AI4374" s="293"/>
      <c r="AJ4374" s="293"/>
      <c r="AK4374" s="293"/>
      <c r="AL4374" s="190"/>
      <c r="AM4374" s="324"/>
      <c r="AN4374" s="324"/>
    </row>
    <row r="4375" spans="1:40" s="192" customFormat="1" ht="100.5" customHeight="1">
      <c r="A4375" s="74" t="s">
        <v>1432</v>
      </c>
      <c r="B4375" s="617" t="s">
        <v>33</v>
      </c>
      <c r="C4375" s="330" t="s">
        <v>1414</v>
      </c>
      <c r="D4375" s="330" t="s">
        <v>1415</v>
      </c>
      <c r="E4375" s="330" t="s">
        <v>1415</v>
      </c>
      <c r="F4375" s="330" t="s">
        <v>1415</v>
      </c>
      <c r="G4375" s="330" t="s">
        <v>1415</v>
      </c>
      <c r="H4375" s="330" t="s">
        <v>1416</v>
      </c>
      <c r="I4375" s="330" t="s">
        <v>1416</v>
      </c>
      <c r="J4375" s="617" t="s">
        <v>227</v>
      </c>
      <c r="K4375" s="617">
        <v>100</v>
      </c>
      <c r="L4375" s="617">
        <v>711000000</v>
      </c>
      <c r="M4375" s="617" t="s">
        <v>73</v>
      </c>
      <c r="N4375" s="331" t="s">
        <v>707</v>
      </c>
      <c r="O4375" s="617" t="s">
        <v>1433</v>
      </c>
      <c r="P4375" s="317"/>
      <c r="Q4375" s="619" t="s">
        <v>1418</v>
      </c>
      <c r="R4375" s="288" t="s">
        <v>1278</v>
      </c>
      <c r="S4375" s="317"/>
      <c r="T4375" s="317" t="s">
        <v>51</v>
      </c>
      <c r="U4375" s="332"/>
      <c r="V4375" s="287">
        <v>49000</v>
      </c>
      <c r="W4375" s="287">
        <v>49000</v>
      </c>
      <c r="X4375" s="622">
        <f t="shared" si="197"/>
        <v>54880.000000000007</v>
      </c>
      <c r="Y4375" s="333" t="s">
        <v>77</v>
      </c>
      <c r="Z4375" s="617">
        <v>2016</v>
      </c>
      <c r="AA4375" s="334"/>
      <c r="AB4375" s="624" t="s">
        <v>876</v>
      </c>
      <c r="AC4375" s="335"/>
      <c r="AD4375" s="303" t="s">
        <v>1419</v>
      </c>
      <c r="AE4375" s="290" t="s">
        <v>1420</v>
      </c>
      <c r="AF4375" s="303"/>
      <c r="AG4375" s="293"/>
      <c r="AH4375" s="293"/>
      <c r="AI4375" s="293"/>
      <c r="AJ4375" s="293"/>
      <c r="AK4375" s="293"/>
      <c r="AL4375" s="190"/>
      <c r="AM4375" s="324"/>
      <c r="AN4375" s="324"/>
    </row>
    <row r="4376" spans="1:40" s="192" customFormat="1" ht="100.5" customHeight="1">
      <c r="A4376" s="74" t="s">
        <v>1434</v>
      </c>
      <c r="B4376" s="617" t="s">
        <v>33</v>
      </c>
      <c r="C4376" s="330" t="s">
        <v>1414</v>
      </c>
      <c r="D4376" s="330" t="s">
        <v>1415</v>
      </c>
      <c r="E4376" s="330" t="s">
        <v>1415</v>
      </c>
      <c r="F4376" s="330" t="s">
        <v>1415</v>
      </c>
      <c r="G4376" s="330" t="s">
        <v>1415</v>
      </c>
      <c r="H4376" s="330" t="s">
        <v>1416</v>
      </c>
      <c r="I4376" s="330" t="s">
        <v>1416</v>
      </c>
      <c r="J4376" s="617" t="s">
        <v>227</v>
      </c>
      <c r="K4376" s="617">
        <v>100</v>
      </c>
      <c r="L4376" s="617">
        <v>711000000</v>
      </c>
      <c r="M4376" s="617" t="s">
        <v>73</v>
      </c>
      <c r="N4376" s="331" t="s">
        <v>707</v>
      </c>
      <c r="O4376" s="617" t="s">
        <v>131</v>
      </c>
      <c r="P4376" s="317"/>
      <c r="Q4376" s="619" t="s">
        <v>1418</v>
      </c>
      <c r="R4376" s="288" t="s">
        <v>1278</v>
      </c>
      <c r="S4376" s="317"/>
      <c r="T4376" s="317" t="s">
        <v>51</v>
      </c>
      <c r="U4376" s="332"/>
      <c r="V4376" s="287">
        <v>150000</v>
      </c>
      <c r="W4376" s="287">
        <v>150000</v>
      </c>
      <c r="X4376" s="622">
        <f t="shared" si="197"/>
        <v>168000.00000000003</v>
      </c>
      <c r="Y4376" s="333" t="s">
        <v>77</v>
      </c>
      <c r="Z4376" s="617">
        <v>2016</v>
      </c>
      <c r="AA4376" s="334"/>
      <c r="AB4376" s="624" t="s">
        <v>876</v>
      </c>
      <c r="AC4376" s="335"/>
      <c r="AD4376" s="303" t="s">
        <v>1419</v>
      </c>
      <c r="AE4376" s="290" t="s">
        <v>1420</v>
      </c>
      <c r="AF4376" s="303"/>
      <c r="AG4376" s="293"/>
      <c r="AH4376" s="293"/>
      <c r="AI4376" s="293"/>
      <c r="AJ4376" s="293"/>
      <c r="AK4376" s="293"/>
      <c r="AL4376" s="190"/>
      <c r="AM4376" s="324"/>
      <c r="AN4376" s="324"/>
    </row>
    <row r="4377" spans="1:40" s="192" customFormat="1" ht="100.5" customHeight="1">
      <c r="A4377" s="74" t="s">
        <v>1435</v>
      </c>
      <c r="B4377" s="73" t="s">
        <v>33</v>
      </c>
      <c r="C4377" s="308" t="s">
        <v>364</v>
      </c>
      <c r="D4377" s="308" t="s">
        <v>365</v>
      </c>
      <c r="E4377" s="308" t="s">
        <v>477</v>
      </c>
      <c r="F4377" s="308" t="s">
        <v>365</v>
      </c>
      <c r="G4377" s="308" t="s">
        <v>478</v>
      </c>
      <c r="H4377" s="308" t="s">
        <v>479</v>
      </c>
      <c r="I4377" s="308" t="s">
        <v>480</v>
      </c>
      <c r="J4377" s="619" t="s">
        <v>227</v>
      </c>
      <c r="K4377" s="77">
        <v>100</v>
      </c>
      <c r="L4377" s="317">
        <v>711000000</v>
      </c>
      <c r="M4377" s="295" t="s">
        <v>73</v>
      </c>
      <c r="N4377" s="336" t="s">
        <v>1436</v>
      </c>
      <c r="O4377" s="617" t="s">
        <v>73</v>
      </c>
      <c r="P4377" s="617"/>
      <c r="Q4377" s="619" t="s">
        <v>1437</v>
      </c>
      <c r="R4377" s="617" t="s">
        <v>379</v>
      </c>
      <c r="S4377" s="617"/>
      <c r="T4377" s="73" t="s">
        <v>51</v>
      </c>
      <c r="U4377" s="326"/>
      <c r="V4377" s="622">
        <v>37958333.329999998</v>
      </c>
      <c r="W4377" s="622">
        <v>37958333.329999998</v>
      </c>
      <c r="X4377" s="622">
        <f t="shared" si="197"/>
        <v>42513333.329599999</v>
      </c>
      <c r="Y4377" s="299" t="s">
        <v>77</v>
      </c>
      <c r="Z4377" s="619">
        <v>2016</v>
      </c>
      <c r="AA4377" s="308"/>
      <c r="AB4377" s="303" t="s">
        <v>366</v>
      </c>
      <c r="AC4377" s="337"/>
      <c r="AD4377" s="303"/>
      <c r="AE4377" s="303" t="s">
        <v>412</v>
      </c>
      <c r="AF4377" s="293"/>
      <c r="AG4377" s="293"/>
      <c r="AH4377" s="293"/>
      <c r="AI4377" s="293"/>
      <c r="AJ4377" s="293"/>
      <c r="AK4377" s="290" t="s">
        <v>1438</v>
      </c>
      <c r="AL4377" s="324"/>
    </row>
    <row r="4378" spans="1:40" s="192" customFormat="1" ht="100.5" customHeight="1">
      <c r="A4378" s="74" t="s">
        <v>1439</v>
      </c>
      <c r="B4378" s="619" t="s">
        <v>481</v>
      </c>
      <c r="C4378" s="308" t="s">
        <v>482</v>
      </c>
      <c r="D4378" s="617" t="s">
        <v>483</v>
      </c>
      <c r="E4378" s="617" t="s">
        <v>484</v>
      </c>
      <c r="F4378" s="617" t="s">
        <v>483</v>
      </c>
      <c r="G4378" s="617" t="s">
        <v>485</v>
      </c>
      <c r="H4378" s="617" t="s">
        <v>486</v>
      </c>
      <c r="I4378" s="617" t="s">
        <v>487</v>
      </c>
      <c r="J4378" s="308" t="s">
        <v>227</v>
      </c>
      <c r="K4378" s="338">
        <v>70</v>
      </c>
      <c r="L4378" s="317">
        <v>711000000</v>
      </c>
      <c r="M4378" s="295" t="s">
        <v>73</v>
      </c>
      <c r="N4378" s="336" t="s">
        <v>1436</v>
      </c>
      <c r="O4378" s="617" t="s">
        <v>73</v>
      </c>
      <c r="P4378" s="619"/>
      <c r="Q4378" s="619" t="s">
        <v>1437</v>
      </c>
      <c r="R4378" s="619" t="s">
        <v>379</v>
      </c>
      <c r="S4378" s="619"/>
      <c r="T4378" s="619" t="s">
        <v>51</v>
      </c>
      <c r="U4378" s="619"/>
      <c r="V4378" s="315">
        <v>33878510</v>
      </c>
      <c r="W4378" s="315">
        <v>33878510</v>
      </c>
      <c r="X4378" s="622">
        <f t="shared" si="197"/>
        <v>37943931.200000003</v>
      </c>
      <c r="Y4378" s="339" t="s">
        <v>77</v>
      </c>
      <c r="Z4378" s="619">
        <v>2016</v>
      </c>
      <c r="AA4378" s="340"/>
      <c r="AB4378" s="341" t="s">
        <v>366</v>
      </c>
      <c r="AC4378" s="342"/>
      <c r="AD4378" s="303"/>
      <c r="AE4378" s="303" t="s">
        <v>412</v>
      </c>
      <c r="AF4378" s="292"/>
      <c r="AG4378" s="292"/>
      <c r="AH4378" s="292"/>
      <c r="AI4378" s="292"/>
      <c r="AJ4378" s="292"/>
      <c r="AK4378" s="290" t="s">
        <v>1438</v>
      </c>
      <c r="AL4378" s="324"/>
    </row>
    <row r="4379" spans="1:40" s="192" customFormat="1" ht="100.5" customHeight="1">
      <c r="A4379" s="74" t="s">
        <v>1440</v>
      </c>
      <c r="B4379" s="619" t="s">
        <v>481</v>
      </c>
      <c r="C4379" s="308" t="s">
        <v>482</v>
      </c>
      <c r="D4379" s="617" t="s">
        <v>483</v>
      </c>
      <c r="E4379" s="617" t="s">
        <v>484</v>
      </c>
      <c r="F4379" s="617" t="s">
        <v>483</v>
      </c>
      <c r="G4379" s="617" t="s">
        <v>485</v>
      </c>
      <c r="H4379" s="617" t="s">
        <v>486</v>
      </c>
      <c r="I4379" s="617" t="s">
        <v>487</v>
      </c>
      <c r="J4379" s="308" t="s">
        <v>227</v>
      </c>
      <c r="K4379" s="338">
        <v>70</v>
      </c>
      <c r="L4379" s="317">
        <v>711000000</v>
      </c>
      <c r="M4379" s="295" t="s">
        <v>73</v>
      </c>
      <c r="N4379" s="336" t="s">
        <v>1436</v>
      </c>
      <c r="O4379" s="617" t="s">
        <v>488</v>
      </c>
      <c r="P4379" s="619"/>
      <c r="Q4379" s="619" t="s">
        <v>1437</v>
      </c>
      <c r="R4379" s="619" t="s">
        <v>379</v>
      </c>
      <c r="S4379" s="619"/>
      <c r="T4379" s="619" t="s">
        <v>51</v>
      </c>
      <c r="U4379" s="619"/>
      <c r="V4379" s="315">
        <v>7804320</v>
      </c>
      <c r="W4379" s="315">
        <v>7804320</v>
      </c>
      <c r="X4379" s="622">
        <f t="shared" si="197"/>
        <v>8740838.4000000004</v>
      </c>
      <c r="Y4379" s="339" t="s">
        <v>77</v>
      </c>
      <c r="Z4379" s="619">
        <v>2016</v>
      </c>
      <c r="AA4379" s="340"/>
      <c r="AB4379" s="341" t="s">
        <v>366</v>
      </c>
      <c r="AC4379" s="342"/>
      <c r="AD4379" s="303"/>
      <c r="AE4379" s="303" t="s">
        <v>412</v>
      </c>
      <c r="AF4379" s="292"/>
      <c r="AG4379" s="292"/>
      <c r="AH4379" s="292"/>
      <c r="AI4379" s="292"/>
      <c r="AJ4379" s="292"/>
      <c r="AK4379" s="290" t="s">
        <v>1438</v>
      </c>
      <c r="AL4379" s="324"/>
    </row>
    <row r="4380" spans="1:40" s="192" customFormat="1" ht="100.5" customHeight="1">
      <c r="A4380" s="74" t="s">
        <v>1441</v>
      </c>
      <c r="B4380" s="619" t="s">
        <v>481</v>
      </c>
      <c r="C4380" s="308" t="s">
        <v>482</v>
      </c>
      <c r="D4380" s="617" t="s">
        <v>483</v>
      </c>
      <c r="E4380" s="617" t="s">
        <v>484</v>
      </c>
      <c r="F4380" s="617" t="s">
        <v>483</v>
      </c>
      <c r="G4380" s="617" t="s">
        <v>485</v>
      </c>
      <c r="H4380" s="617" t="s">
        <v>486</v>
      </c>
      <c r="I4380" s="617" t="s">
        <v>487</v>
      </c>
      <c r="J4380" s="308" t="s">
        <v>227</v>
      </c>
      <c r="K4380" s="338">
        <v>70</v>
      </c>
      <c r="L4380" s="317">
        <v>711000000</v>
      </c>
      <c r="M4380" s="295" t="s">
        <v>73</v>
      </c>
      <c r="N4380" s="336" t="s">
        <v>1436</v>
      </c>
      <c r="O4380" s="617" t="s">
        <v>489</v>
      </c>
      <c r="P4380" s="619"/>
      <c r="Q4380" s="619" t="s">
        <v>1437</v>
      </c>
      <c r="R4380" s="619" t="s">
        <v>379</v>
      </c>
      <c r="S4380" s="619"/>
      <c r="T4380" s="619" t="s">
        <v>51</v>
      </c>
      <c r="U4380" s="619"/>
      <c r="V4380" s="315">
        <v>6651920</v>
      </c>
      <c r="W4380" s="315">
        <v>6651920</v>
      </c>
      <c r="X4380" s="622">
        <f t="shared" si="197"/>
        <v>7450150.4000000004</v>
      </c>
      <c r="Y4380" s="339" t="s">
        <v>77</v>
      </c>
      <c r="Z4380" s="619">
        <v>2016</v>
      </c>
      <c r="AA4380" s="340"/>
      <c r="AB4380" s="341" t="s">
        <v>366</v>
      </c>
      <c r="AC4380" s="342"/>
      <c r="AD4380" s="303"/>
      <c r="AE4380" s="303" t="s">
        <v>412</v>
      </c>
      <c r="AF4380" s="292"/>
      <c r="AG4380" s="292"/>
      <c r="AH4380" s="292"/>
      <c r="AI4380" s="292"/>
      <c r="AJ4380" s="292"/>
      <c r="AK4380" s="290" t="s">
        <v>1438</v>
      </c>
      <c r="AL4380" s="324"/>
    </row>
    <row r="4381" spans="1:40" s="192" customFormat="1" ht="100.5" customHeight="1">
      <c r="A4381" s="74" t="s">
        <v>1442</v>
      </c>
      <c r="B4381" s="619" t="s">
        <v>481</v>
      </c>
      <c r="C4381" s="308" t="s">
        <v>482</v>
      </c>
      <c r="D4381" s="617" t="s">
        <v>483</v>
      </c>
      <c r="E4381" s="617" t="s">
        <v>484</v>
      </c>
      <c r="F4381" s="617" t="s">
        <v>483</v>
      </c>
      <c r="G4381" s="617" t="s">
        <v>485</v>
      </c>
      <c r="H4381" s="617" t="s">
        <v>486</v>
      </c>
      <c r="I4381" s="617" t="s">
        <v>487</v>
      </c>
      <c r="J4381" s="308" t="s">
        <v>227</v>
      </c>
      <c r="K4381" s="338">
        <v>70</v>
      </c>
      <c r="L4381" s="317">
        <v>711000000</v>
      </c>
      <c r="M4381" s="295" t="s">
        <v>73</v>
      </c>
      <c r="N4381" s="336" t="s">
        <v>1436</v>
      </c>
      <c r="O4381" s="617" t="s">
        <v>490</v>
      </c>
      <c r="P4381" s="619"/>
      <c r="Q4381" s="619" t="s">
        <v>1437</v>
      </c>
      <c r="R4381" s="619" t="s">
        <v>379</v>
      </c>
      <c r="S4381" s="619"/>
      <c r="T4381" s="619" t="s">
        <v>51</v>
      </c>
      <c r="U4381" s="619"/>
      <c r="V4381" s="315">
        <v>5743320</v>
      </c>
      <c r="W4381" s="315">
        <v>5743320</v>
      </c>
      <c r="X4381" s="622">
        <f t="shared" si="197"/>
        <v>6432518.4000000004</v>
      </c>
      <c r="Y4381" s="339" t="s">
        <v>77</v>
      </c>
      <c r="Z4381" s="619">
        <v>2016</v>
      </c>
      <c r="AA4381" s="340"/>
      <c r="AB4381" s="341" t="s">
        <v>366</v>
      </c>
      <c r="AC4381" s="342"/>
      <c r="AD4381" s="303"/>
      <c r="AE4381" s="303" t="s">
        <v>412</v>
      </c>
      <c r="AF4381" s="292"/>
      <c r="AG4381" s="292"/>
      <c r="AH4381" s="292"/>
      <c r="AI4381" s="292"/>
      <c r="AJ4381" s="292"/>
      <c r="AK4381" s="290" t="s">
        <v>1438</v>
      </c>
      <c r="AL4381" s="324"/>
    </row>
    <row r="4382" spans="1:40" s="192" customFormat="1" ht="100.5" customHeight="1">
      <c r="A4382" s="74" t="s">
        <v>1443</v>
      </c>
      <c r="B4382" s="619" t="s">
        <v>481</v>
      </c>
      <c r="C4382" s="308" t="s">
        <v>482</v>
      </c>
      <c r="D4382" s="617" t="s">
        <v>483</v>
      </c>
      <c r="E4382" s="617" t="s">
        <v>484</v>
      </c>
      <c r="F4382" s="617" t="s">
        <v>483</v>
      </c>
      <c r="G4382" s="617" t="s">
        <v>485</v>
      </c>
      <c r="H4382" s="617" t="s">
        <v>486</v>
      </c>
      <c r="I4382" s="617" t="s">
        <v>487</v>
      </c>
      <c r="J4382" s="308" t="s">
        <v>227</v>
      </c>
      <c r="K4382" s="338">
        <v>70</v>
      </c>
      <c r="L4382" s="317">
        <v>711000000</v>
      </c>
      <c r="M4382" s="295" t="s">
        <v>73</v>
      </c>
      <c r="N4382" s="336" t="s">
        <v>1436</v>
      </c>
      <c r="O4382" s="617" t="s">
        <v>491</v>
      </c>
      <c r="P4382" s="619"/>
      <c r="Q4382" s="619" t="s">
        <v>1437</v>
      </c>
      <c r="R4382" s="619" t="s">
        <v>379</v>
      </c>
      <c r="S4382" s="619"/>
      <c r="T4382" s="619" t="s">
        <v>51</v>
      </c>
      <c r="U4382" s="619"/>
      <c r="V4382" s="315">
        <v>384720</v>
      </c>
      <c r="W4382" s="315">
        <v>384720</v>
      </c>
      <c r="X4382" s="622">
        <f t="shared" ref="X4382:X4456" si="204">W4382*1.12</f>
        <v>430886.40000000002</v>
      </c>
      <c r="Y4382" s="339" t="s">
        <v>77</v>
      </c>
      <c r="Z4382" s="619">
        <v>2016</v>
      </c>
      <c r="AA4382" s="340"/>
      <c r="AB4382" s="341" t="s">
        <v>366</v>
      </c>
      <c r="AC4382" s="342"/>
      <c r="AD4382" s="303"/>
      <c r="AE4382" s="303" t="s">
        <v>412</v>
      </c>
      <c r="AF4382" s="292"/>
      <c r="AG4382" s="292"/>
      <c r="AH4382" s="292"/>
      <c r="AI4382" s="292"/>
      <c r="AJ4382" s="292"/>
      <c r="AK4382" s="290" t="s">
        <v>1438</v>
      </c>
      <c r="AL4382" s="324"/>
    </row>
    <row r="4383" spans="1:40" s="192" customFormat="1" ht="100.5" customHeight="1">
      <c r="A4383" s="74" t="s">
        <v>1444</v>
      </c>
      <c r="B4383" s="619" t="s">
        <v>481</v>
      </c>
      <c r="C4383" s="308" t="s">
        <v>482</v>
      </c>
      <c r="D4383" s="617" t="s">
        <v>483</v>
      </c>
      <c r="E4383" s="617" t="s">
        <v>484</v>
      </c>
      <c r="F4383" s="617" t="s">
        <v>483</v>
      </c>
      <c r="G4383" s="617" t="s">
        <v>485</v>
      </c>
      <c r="H4383" s="617" t="s">
        <v>486</v>
      </c>
      <c r="I4383" s="617" t="s">
        <v>487</v>
      </c>
      <c r="J4383" s="308" t="s">
        <v>227</v>
      </c>
      <c r="K4383" s="338">
        <v>70</v>
      </c>
      <c r="L4383" s="317">
        <v>711000000</v>
      </c>
      <c r="M4383" s="295" t="s">
        <v>73</v>
      </c>
      <c r="N4383" s="336" t="s">
        <v>1436</v>
      </c>
      <c r="O4383" s="617" t="s">
        <v>492</v>
      </c>
      <c r="P4383" s="619"/>
      <c r="Q4383" s="619" t="s">
        <v>1437</v>
      </c>
      <c r="R4383" s="619" t="s">
        <v>379</v>
      </c>
      <c r="S4383" s="619"/>
      <c r="T4383" s="619" t="s">
        <v>51</v>
      </c>
      <c r="U4383" s="619"/>
      <c r="V4383" s="315">
        <v>3641100</v>
      </c>
      <c r="W4383" s="315">
        <v>3641100</v>
      </c>
      <c r="X4383" s="622">
        <f t="shared" si="204"/>
        <v>4078032.0000000005</v>
      </c>
      <c r="Y4383" s="339" t="s">
        <v>77</v>
      </c>
      <c r="Z4383" s="619">
        <v>2016</v>
      </c>
      <c r="AA4383" s="340"/>
      <c r="AB4383" s="341" t="s">
        <v>366</v>
      </c>
      <c r="AC4383" s="342"/>
      <c r="AD4383" s="303"/>
      <c r="AE4383" s="303" t="s">
        <v>412</v>
      </c>
      <c r="AF4383" s="292"/>
      <c r="AG4383" s="292"/>
      <c r="AH4383" s="292"/>
      <c r="AI4383" s="292"/>
      <c r="AJ4383" s="292"/>
      <c r="AK4383" s="290" t="s">
        <v>1438</v>
      </c>
      <c r="AL4383" s="324"/>
    </row>
    <row r="4384" spans="1:40" s="192" customFormat="1" ht="100.5" customHeight="1">
      <c r="A4384" s="74" t="s">
        <v>1445</v>
      </c>
      <c r="B4384" s="619" t="s">
        <v>481</v>
      </c>
      <c r="C4384" s="308" t="s">
        <v>482</v>
      </c>
      <c r="D4384" s="617" t="s">
        <v>483</v>
      </c>
      <c r="E4384" s="617" t="s">
        <v>484</v>
      </c>
      <c r="F4384" s="617" t="s">
        <v>483</v>
      </c>
      <c r="G4384" s="617" t="s">
        <v>485</v>
      </c>
      <c r="H4384" s="617" t="s">
        <v>486</v>
      </c>
      <c r="I4384" s="617" t="s">
        <v>487</v>
      </c>
      <c r="J4384" s="308" t="s">
        <v>227</v>
      </c>
      <c r="K4384" s="338">
        <v>70</v>
      </c>
      <c r="L4384" s="317">
        <v>711000000</v>
      </c>
      <c r="M4384" s="295" t="s">
        <v>73</v>
      </c>
      <c r="N4384" s="336" t="s">
        <v>1436</v>
      </c>
      <c r="O4384" s="619" t="s">
        <v>493</v>
      </c>
      <c r="P4384" s="619"/>
      <c r="Q4384" s="619" t="s">
        <v>1437</v>
      </c>
      <c r="R4384" s="619" t="s">
        <v>379</v>
      </c>
      <c r="S4384" s="619"/>
      <c r="T4384" s="619" t="s">
        <v>51</v>
      </c>
      <c r="U4384" s="619"/>
      <c r="V4384" s="315">
        <v>2244200</v>
      </c>
      <c r="W4384" s="315">
        <v>2244200</v>
      </c>
      <c r="X4384" s="622">
        <f t="shared" si="204"/>
        <v>2513504.0000000005</v>
      </c>
      <c r="Y4384" s="339" t="s">
        <v>77</v>
      </c>
      <c r="Z4384" s="619">
        <v>2016</v>
      </c>
      <c r="AA4384" s="340"/>
      <c r="AB4384" s="341" t="s">
        <v>366</v>
      </c>
      <c r="AC4384" s="342"/>
      <c r="AD4384" s="303"/>
      <c r="AE4384" s="303" t="s">
        <v>412</v>
      </c>
      <c r="AF4384" s="292"/>
      <c r="AG4384" s="292"/>
      <c r="AH4384" s="292"/>
      <c r="AI4384" s="292"/>
      <c r="AJ4384" s="292"/>
      <c r="AK4384" s="290" t="s">
        <v>1438</v>
      </c>
      <c r="AL4384" s="324"/>
    </row>
    <row r="4385" spans="1:38" s="192" customFormat="1" ht="100.5" customHeight="1">
      <c r="A4385" s="74" t="s">
        <v>1446</v>
      </c>
      <c r="B4385" s="619" t="s">
        <v>481</v>
      </c>
      <c r="C4385" s="308" t="s">
        <v>482</v>
      </c>
      <c r="D4385" s="617" t="s">
        <v>483</v>
      </c>
      <c r="E4385" s="617" t="s">
        <v>484</v>
      </c>
      <c r="F4385" s="617" t="s">
        <v>483</v>
      </c>
      <c r="G4385" s="617" t="s">
        <v>485</v>
      </c>
      <c r="H4385" s="617" t="s">
        <v>486</v>
      </c>
      <c r="I4385" s="617" t="s">
        <v>487</v>
      </c>
      <c r="J4385" s="308" t="s">
        <v>227</v>
      </c>
      <c r="K4385" s="338">
        <v>70</v>
      </c>
      <c r="L4385" s="317">
        <v>711000000</v>
      </c>
      <c r="M4385" s="295" t="s">
        <v>73</v>
      </c>
      <c r="N4385" s="336" t="s">
        <v>1436</v>
      </c>
      <c r="O4385" s="343" t="s">
        <v>494</v>
      </c>
      <c r="P4385" s="619"/>
      <c r="Q4385" s="619" t="s">
        <v>1437</v>
      </c>
      <c r="R4385" s="619" t="s">
        <v>379</v>
      </c>
      <c r="S4385" s="619"/>
      <c r="T4385" s="619" t="s">
        <v>51</v>
      </c>
      <c r="U4385" s="619"/>
      <c r="V4385" s="315">
        <v>3618200</v>
      </c>
      <c r="W4385" s="315">
        <v>3618200</v>
      </c>
      <c r="X4385" s="622">
        <f t="shared" si="204"/>
        <v>4052384.0000000005</v>
      </c>
      <c r="Y4385" s="339" t="s">
        <v>77</v>
      </c>
      <c r="Z4385" s="619">
        <v>2016</v>
      </c>
      <c r="AA4385" s="340"/>
      <c r="AB4385" s="341" t="s">
        <v>366</v>
      </c>
      <c r="AC4385" s="342"/>
      <c r="AD4385" s="303"/>
      <c r="AE4385" s="303" t="s">
        <v>412</v>
      </c>
      <c r="AF4385" s="292"/>
      <c r="AG4385" s="292"/>
      <c r="AH4385" s="292"/>
      <c r="AI4385" s="292"/>
      <c r="AJ4385" s="292"/>
      <c r="AK4385" s="290" t="s">
        <v>1438</v>
      </c>
      <c r="AL4385" s="324"/>
    </row>
    <row r="4386" spans="1:38" s="192" customFormat="1" ht="100.5" customHeight="1">
      <c r="A4386" s="74" t="s">
        <v>1447</v>
      </c>
      <c r="B4386" s="619" t="s">
        <v>481</v>
      </c>
      <c r="C4386" s="308" t="s">
        <v>482</v>
      </c>
      <c r="D4386" s="617" t="s">
        <v>483</v>
      </c>
      <c r="E4386" s="617" t="s">
        <v>484</v>
      </c>
      <c r="F4386" s="617" t="s">
        <v>483</v>
      </c>
      <c r="G4386" s="617" t="s">
        <v>485</v>
      </c>
      <c r="H4386" s="617" t="s">
        <v>486</v>
      </c>
      <c r="I4386" s="617" t="s">
        <v>487</v>
      </c>
      <c r="J4386" s="308" t="s">
        <v>227</v>
      </c>
      <c r="K4386" s="338">
        <v>70</v>
      </c>
      <c r="L4386" s="317">
        <v>711000000</v>
      </c>
      <c r="M4386" s="295" t="s">
        <v>73</v>
      </c>
      <c r="N4386" s="336" t="s">
        <v>1436</v>
      </c>
      <c r="O4386" s="617" t="s">
        <v>495</v>
      </c>
      <c r="P4386" s="619"/>
      <c r="Q4386" s="619" t="s">
        <v>1437</v>
      </c>
      <c r="R4386" s="619" t="s">
        <v>379</v>
      </c>
      <c r="S4386" s="619"/>
      <c r="T4386" s="619" t="s">
        <v>51</v>
      </c>
      <c r="U4386" s="619"/>
      <c r="V4386" s="315">
        <v>4122000</v>
      </c>
      <c r="W4386" s="315">
        <v>4122000</v>
      </c>
      <c r="X4386" s="622">
        <f t="shared" si="204"/>
        <v>4616640</v>
      </c>
      <c r="Y4386" s="339" t="s">
        <v>77</v>
      </c>
      <c r="Z4386" s="619">
        <v>2016</v>
      </c>
      <c r="AA4386" s="340"/>
      <c r="AB4386" s="341" t="s">
        <v>366</v>
      </c>
      <c r="AC4386" s="342"/>
      <c r="AD4386" s="303"/>
      <c r="AE4386" s="303" t="s">
        <v>412</v>
      </c>
      <c r="AF4386" s="292"/>
      <c r="AG4386" s="292"/>
      <c r="AH4386" s="292"/>
      <c r="AI4386" s="292"/>
      <c r="AJ4386" s="292"/>
      <c r="AK4386" s="290" t="s">
        <v>1438</v>
      </c>
      <c r="AL4386" s="324"/>
    </row>
    <row r="4387" spans="1:38" s="192" customFormat="1" ht="100.5" customHeight="1">
      <c r="A4387" s="74" t="s">
        <v>1448</v>
      </c>
      <c r="B4387" s="619" t="s">
        <v>481</v>
      </c>
      <c r="C4387" s="308" t="s">
        <v>482</v>
      </c>
      <c r="D4387" s="617" t="s">
        <v>483</v>
      </c>
      <c r="E4387" s="617" t="s">
        <v>484</v>
      </c>
      <c r="F4387" s="617" t="s">
        <v>483</v>
      </c>
      <c r="G4387" s="617" t="s">
        <v>485</v>
      </c>
      <c r="H4387" s="617" t="s">
        <v>486</v>
      </c>
      <c r="I4387" s="617" t="s">
        <v>487</v>
      </c>
      <c r="J4387" s="308" t="s">
        <v>227</v>
      </c>
      <c r="K4387" s="338">
        <v>70</v>
      </c>
      <c r="L4387" s="317">
        <v>711000000</v>
      </c>
      <c r="M4387" s="295" t="s">
        <v>73</v>
      </c>
      <c r="N4387" s="336" t="s">
        <v>1436</v>
      </c>
      <c r="O4387" s="617" t="s">
        <v>496</v>
      </c>
      <c r="P4387" s="619"/>
      <c r="Q4387" s="619" t="s">
        <v>1437</v>
      </c>
      <c r="R4387" s="619" t="s">
        <v>379</v>
      </c>
      <c r="S4387" s="619"/>
      <c r="T4387" s="619" t="s">
        <v>51</v>
      </c>
      <c r="U4387" s="619"/>
      <c r="V4387" s="315">
        <v>2816700</v>
      </c>
      <c r="W4387" s="315">
        <v>2816700</v>
      </c>
      <c r="X4387" s="622">
        <f t="shared" si="204"/>
        <v>3154704.0000000005</v>
      </c>
      <c r="Y4387" s="339" t="s">
        <v>77</v>
      </c>
      <c r="Z4387" s="619">
        <v>2016</v>
      </c>
      <c r="AA4387" s="340"/>
      <c r="AB4387" s="341" t="s">
        <v>366</v>
      </c>
      <c r="AC4387" s="342"/>
      <c r="AD4387" s="303"/>
      <c r="AE4387" s="303" t="s">
        <v>412</v>
      </c>
      <c r="AF4387" s="292"/>
      <c r="AG4387" s="292"/>
      <c r="AH4387" s="292"/>
      <c r="AI4387" s="292"/>
      <c r="AJ4387" s="292"/>
      <c r="AK4387" s="290" t="s">
        <v>1438</v>
      </c>
      <c r="AL4387" s="324"/>
    </row>
    <row r="4388" spans="1:38" s="192" customFormat="1" ht="100.5" customHeight="1">
      <c r="A4388" s="74" t="s">
        <v>1449</v>
      </c>
      <c r="B4388" s="619" t="s">
        <v>481</v>
      </c>
      <c r="C4388" s="308" t="s">
        <v>482</v>
      </c>
      <c r="D4388" s="617" t="s">
        <v>483</v>
      </c>
      <c r="E4388" s="617" t="s">
        <v>484</v>
      </c>
      <c r="F4388" s="617" t="s">
        <v>483</v>
      </c>
      <c r="G4388" s="617" t="s">
        <v>485</v>
      </c>
      <c r="H4388" s="617" t="s">
        <v>486</v>
      </c>
      <c r="I4388" s="617" t="s">
        <v>487</v>
      </c>
      <c r="J4388" s="308" t="s">
        <v>227</v>
      </c>
      <c r="K4388" s="338">
        <v>70</v>
      </c>
      <c r="L4388" s="317">
        <v>711000000</v>
      </c>
      <c r="M4388" s="295" t="s">
        <v>73</v>
      </c>
      <c r="N4388" s="336" t="s">
        <v>1436</v>
      </c>
      <c r="O4388" s="617" t="s">
        <v>497</v>
      </c>
      <c r="P4388" s="619"/>
      <c r="Q4388" s="619" t="s">
        <v>1437</v>
      </c>
      <c r="R4388" s="619" t="s">
        <v>379</v>
      </c>
      <c r="S4388" s="619"/>
      <c r="T4388" s="619" t="s">
        <v>51</v>
      </c>
      <c r="U4388" s="619"/>
      <c r="V4388" s="315">
        <v>815240</v>
      </c>
      <c r="W4388" s="315">
        <v>815240</v>
      </c>
      <c r="X4388" s="622">
        <f t="shared" si="204"/>
        <v>913068.8</v>
      </c>
      <c r="Y4388" s="339" t="s">
        <v>77</v>
      </c>
      <c r="Z4388" s="619">
        <v>2016</v>
      </c>
      <c r="AA4388" s="340"/>
      <c r="AB4388" s="341" t="s">
        <v>366</v>
      </c>
      <c r="AC4388" s="342"/>
      <c r="AD4388" s="303"/>
      <c r="AE4388" s="303" t="s">
        <v>412</v>
      </c>
      <c r="AF4388" s="292"/>
      <c r="AG4388" s="292"/>
      <c r="AH4388" s="292"/>
      <c r="AI4388" s="292"/>
      <c r="AJ4388" s="292"/>
      <c r="AK4388" s="290" t="s">
        <v>1438</v>
      </c>
      <c r="AL4388" s="324"/>
    </row>
    <row r="4389" spans="1:38" s="192" customFormat="1" ht="100.5" customHeight="1">
      <c r="A4389" s="74" t="s">
        <v>1450</v>
      </c>
      <c r="B4389" s="619" t="s">
        <v>481</v>
      </c>
      <c r="C4389" s="308" t="s">
        <v>482</v>
      </c>
      <c r="D4389" s="617" t="s">
        <v>483</v>
      </c>
      <c r="E4389" s="617" t="s">
        <v>484</v>
      </c>
      <c r="F4389" s="617" t="s">
        <v>483</v>
      </c>
      <c r="G4389" s="617" t="s">
        <v>485</v>
      </c>
      <c r="H4389" s="617" t="s">
        <v>486</v>
      </c>
      <c r="I4389" s="617" t="s">
        <v>487</v>
      </c>
      <c r="J4389" s="308" t="s">
        <v>227</v>
      </c>
      <c r="K4389" s="338">
        <v>70</v>
      </c>
      <c r="L4389" s="317">
        <v>711000000</v>
      </c>
      <c r="M4389" s="295" t="s">
        <v>73</v>
      </c>
      <c r="N4389" s="336" t="s">
        <v>1436</v>
      </c>
      <c r="O4389" s="73" t="s">
        <v>498</v>
      </c>
      <c r="P4389" s="619"/>
      <c r="Q4389" s="619" t="s">
        <v>1437</v>
      </c>
      <c r="R4389" s="619" t="s">
        <v>379</v>
      </c>
      <c r="S4389" s="619"/>
      <c r="T4389" s="619" t="s">
        <v>51</v>
      </c>
      <c r="U4389" s="619"/>
      <c r="V4389" s="315">
        <v>1465600</v>
      </c>
      <c r="W4389" s="315">
        <v>1465600</v>
      </c>
      <c r="X4389" s="622">
        <f t="shared" si="204"/>
        <v>1641472.0000000002</v>
      </c>
      <c r="Y4389" s="339" t="s">
        <v>77</v>
      </c>
      <c r="Z4389" s="619">
        <v>2016</v>
      </c>
      <c r="AA4389" s="340"/>
      <c r="AB4389" s="341" t="s">
        <v>366</v>
      </c>
      <c r="AC4389" s="342"/>
      <c r="AD4389" s="303"/>
      <c r="AE4389" s="303" t="s">
        <v>412</v>
      </c>
      <c r="AF4389" s="292"/>
      <c r="AG4389" s="292"/>
      <c r="AH4389" s="292"/>
      <c r="AI4389" s="292"/>
      <c r="AJ4389" s="292"/>
      <c r="AK4389" s="290" t="s">
        <v>1438</v>
      </c>
      <c r="AL4389" s="324"/>
    </row>
    <row r="4390" spans="1:38" s="192" customFormat="1" ht="100.5" customHeight="1">
      <c r="A4390" s="74" t="s">
        <v>1451</v>
      </c>
      <c r="B4390" s="73" t="s">
        <v>481</v>
      </c>
      <c r="C4390" s="73" t="s">
        <v>499</v>
      </c>
      <c r="D4390" s="72" t="s">
        <v>500</v>
      </c>
      <c r="E4390" s="72" t="s">
        <v>500</v>
      </c>
      <c r="F4390" s="72" t="s">
        <v>500</v>
      </c>
      <c r="G4390" s="72" t="s">
        <v>500</v>
      </c>
      <c r="H4390" s="72" t="s">
        <v>501</v>
      </c>
      <c r="I4390" s="72" t="s">
        <v>502</v>
      </c>
      <c r="J4390" s="308" t="s">
        <v>227</v>
      </c>
      <c r="K4390" s="314">
        <v>72</v>
      </c>
      <c r="L4390" s="317">
        <v>711000000</v>
      </c>
      <c r="M4390" s="295" t="s">
        <v>73</v>
      </c>
      <c r="N4390" s="336" t="s">
        <v>1436</v>
      </c>
      <c r="O4390" s="617" t="s">
        <v>73</v>
      </c>
      <c r="P4390" s="74"/>
      <c r="Q4390" s="619" t="s">
        <v>1437</v>
      </c>
      <c r="R4390" s="308" t="s">
        <v>379</v>
      </c>
      <c r="S4390" s="619"/>
      <c r="T4390" s="619" t="s">
        <v>51</v>
      </c>
      <c r="U4390" s="619"/>
      <c r="V4390" s="622">
        <v>13915250</v>
      </c>
      <c r="W4390" s="622">
        <v>13915250</v>
      </c>
      <c r="X4390" s="622">
        <f t="shared" si="204"/>
        <v>15585080.000000002</v>
      </c>
      <c r="Y4390" s="339" t="s">
        <v>77</v>
      </c>
      <c r="Z4390" s="619">
        <v>2016</v>
      </c>
      <c r="AA4390" s="308"/>
      <c r="AB4390" s="341" t="s">
        <v>366</v>
      </c>
      <c r="AC4390" s="342"/>
      <c r="AD4390" s="303"/>
      <c r="AE4390" s="303" t="s">
        <v>503</v>
      </c>
      <c r="AF4390" s="292"/>
      <c r="AG4390" s="292"/>
      <c r="AH4390" s="292"/>
      <c r="AI4390" s="292"/>
      <c r="AJ4390" s="292"/>
      <c r="AK4390" s="290" t="s">
        <v>1438</v>
      </c>
      <c r="AL4390" s="324"/>
    </row>
    <row r="4391" spans="1:38" s="192" customFormat="1" ht="100.5" customHeight="1">
      <c r="A4391" s="74" t="s">
        <v>1452</v>
      </c>
      <c r="B4391" s="73" t="s">
        <v>481</v>
      </c>
      <c r="C4391" s="73" t="s">
        <v>499</v>
      </c>
      <c r="D4391" s="72" t="s">
        <v>500</v>
      </c>
      <c r="E4391" s="72" t="s">
        <v>500</v>
      </c>
      <c r="F4391" s="72" t="s">
        <v>500</v>
      </c>
      <c r="G4391" s="72" t="s">
        <v>500</v>
      </c>
      <c r="H4391" s="72" t="s">
        <v>501</v>
      </c>
      <c r="I4391" s="72" t="s">
        <v>502</v>
      </c>
      <c r="J4391" s="308" t="s">
        <v>227</v>
      </c>
      <c r="K4391" s="314">
        <v>72</v>
      </c>
      <c r="L4391" s="317">
        <v>711000000</v>
      </c>
      <c r="M4391" s="295" t="s">
        <v>73</v>
      </c>
      <c r="N4391" s="336" t="s">
        <v>1436</v>
      </c>
      <c r="O4391" s="617" t="s">
        <v>488</v>
      </c>
      <c r="P4391" s="74"/>
      <c r="Q4391" s="619" t="s">
        <v>1437</v>
      </c>
      <c r="R4391" s="308" t="s">
        <v>379</v>
      </c>
      <c r="S4391" s="619"/>
      <c r="T4391" s="619" t="s">
        <v>51</v>
      </c>
      <c r="U4391" s="619"/>
      <c r="V4391" s="622">
        <v>20736620</v>
      </c>
      <c r="W4391" s="622">
        <v>20736620</v>
      </c>
      <c r="X4391" s="622">
        <f t="shared" si="204"/>
        <v>23225014.400000002</v>
      </c>
      <c r="Y4391" s="339" t="s">
        <v>77</v>
      </c>
      <c r="Z4391" s="619">
        <v>2016</v>
      </c>
      <c r="AA4391" s="308"/>
      <c r="AB4391" s="341" t="s">
        <v>366</v>
      </c>
      <c r="AC4391" s="342"/>
      <c r="AD4391" s="303"/>
      <c r="AE4391" s="303" t="s">
        <v>503</v>
      </c>
      <c r="AF4391" s="292"/>
      <c r="AG4391" s="292"/>
      <c r="AH4391" s="292"/>
      <c r="AI4391" s="292"/>
      <c r="AJ4391" s="292"/>
      <c r="AK4391" s="290" t="s">
        <v>1438</v>
      </c>
      <c r="AL4391" s="324"/>
    </row>
    <row r="4392" spans="1:38" s="192" customFormat="1" ht="100.5" customHeight="1">
      <c r="A4392" s="74" t="s">
        <v>1453</v>
      </c>
      <c r="B4392" s="73" t="s">
        <v>481</v>
      </c>
      <c r="C4392" s="73" t="s">
        <v>499</v>
      </c>
      <c r="D4392" s="72" t="s">
        <v>500</v>
      </c>
      <c r="E4392" s="72" t="s">
        <v>500</v>
      </c>
      <c r="F4392" s="72" t="s">
        <v>500</v>
      </c>
      <c r="G4392" s="72" t="s">
        <v>500</v>
      </c>
      <c r="H4392" s="72" t="s">
        <v>501</v>
      </c>
      <c r="I4392" s="72" t="s">
        <v>502</v>
      </c>
      <c r="J4392" s="308" t="s">
        <v>227</v>
      </c>
      <c r="K4392" s="314">
        <v>72</v>
      </c>
      <c r="L4392" s="317">
        <v>711000000</v>
      </c>
      <c r="M4392" s="295" t="s">
        <v>73</v>
      </c>
      <c r="N4392" s="336" t="s">
        <v>1436</v>
      </c>
      <c r="O4392" s="617" t="s">
        <v>489</v>
      </c>
      <c r="P4392" s="74"/>
      <c r="Q4392" s="619" t="s">
        <v>1437</v>
      </c>
      <c r="R4392" s="308" t="s">
        <v>379</v>
      </c>
      <c r="S4392" s="619"/>
      <c r="T4392" s="619" t="s">
        <v>51</v>
      </c>
      <c r="U4392" s="619"/>
      <c r="V4392" s="622">
        <v>30048520</v>
      </c>
      <c r="W4392" s="622">
        <v>30048520</v>
      </c>
      <c r="X4392" s="622">
        <f t="shared" si="204"/>
        <v>33654342.400000006</v>
      </c>
      <c r="Y4392" s="339" t="s">
        <v>77</v>
      </c>
      <c r="Z4392" s="619">
        <v>2016</v>
      </c>
      <c r="AA4392" s="308"/>
      <c r="AB4392" s="341" t="s">
        <v>366</v>
      </c>
      <c r="AC4392" s="342"/>
      <c r="AD4392" s="303"/>
      <c r="AE4392" s="303" t="s">
        <v>503</v>
      </c>
      <c r="AF4392" s="292"/>
      <c r="AG4392" s="292"/>
      <c r="AH4392" s="292"/>
      <c r="AI4392" s="292"/>
      <c r="AJ4392" s="292"/>
      <c r="AK4392" s="290" t="s">
        <v>1438</v>
      </c>
      <c r="AL4392" s="324"/>
    </row>
    <row r="4393" spans="1:38" s="192" customFormat="1" ht="100.5" customHeight="1">
      <c r="A4393" s="74" t="s">
        <v>1454</v>
      </c>
      <c r="B4393" s="73" t="s">
        <v>481</v>
      </c>
      <c r="C4393" s="73" t="s">
        <v>499</v>
      </c>
      <c r="D4393" s="72" t="s">
        <v>500</v>
      </c>
      <c r="E4393" s="72" t="s">
        <v>500</v>
      </c>
      <c r="F4393" s="72" t="s">
        <v>500</v>
      </c>
      <c r="G4393" s="72" t="s">
        <v>500</v>
      </c>
      <c r="H4393" s="72" t="s">
        <v>501</v>
      </c>
      <c r="I4393" s="72" t="s">
        <v>502</v>
      </c>
      <c r="J4393" s="308" t="s">
        <v>227</v>
      </c>
      <c r="K4393" s="314">
        <v>72</v>
      </c>
      <c r="L4393" s="317">
        <v>711000000</v>
      </c>
      <c r="M4393" s="295" t="s">
        <v>73</v>
      </c>
      <c r="N4393" s="336" t="s">
        <v>1436</v>
      </c>
      <c r="O4393" s="617" t="s">
        <v>490</v>
      </c>
      <c r="P4393" s="74"/>
      <c r="Q4393" s="619" t="s">
        <v>1437</v>
      </c>
      <c r="R4393" s="308" t="s">
        <v>379</v>
      </c>
      <c r="S4393" s="619"/>
      <c r="T4393" s="619" t="s">
        <v>51</v>
      </c>
      <c r="U4393" s="619"/>
      <c r="V4393" s="622">
        <v>18800710</v>
      </c>
      <c r="W4393" s="622">
        <v>18800710</v>
      </c>
      <c r="X4393" s="622">
        <f t="shared" si="204"/>
        <v>21056795.200000003</v>
      </c>
      <c r="Y4393" s="339" t="s">
        <v>77</v>
      </c>
      <c r="Z4393" s="619">
        <v>2016</v>
      </c>
      <c r="AA4393" s="308"/>
      <c r="AB4393" s="341" t="s">
        <v>366</v>
      </c>
      <c r="AC4393" s="342"/>
      <c r="AD4393" s="303"/>
      <c r="AE4393" s="303" t="s">
        <v>503</v>
      </c>
      <c r="AF4393" s="292"/>
      <c r="AG4393" s="292"/>
      <c r="AH4393" s="292"/>
      <c r="AI4393" s="292"/>
      <c r="AJ4393" s="292"/>
      <c r="AK4393" s="290" t="s">
        <v>1438</v>
      </c>
      <c r="AL4393" s="324"/>
    </row>
    <row r="4394" spans="1:38" s="192" customFormat="1" ht="100.5" customHeight="1">
      <c r="A4394" s="74" t="s">
        <v>1455</v>
      </c>
      <c r="B4394" s="73" t="s">
        <v>481</v>
      </c>
      <c r="C4394" s="73" t="s">
        <v>499</v>
      </c>
      <c r="D4394" s="72" t="s">
        <v>500</v>
      </c>
      <c r="E4394" s="72" t="s">
        <v>500</v>
      </c>
      <c r="F4394" s="72" t="s">
        <v>500</v>
      </c>
      <c r="G4394" s="72" t="s">
        <v>500</v>
      </c>
      <c r="H4394" s="72" t="s">
        <v>501</v>
      </c>
      <c r="I4394" s="72" t="s">
        <v>502</v>
      </c>
      <c r="J4394" s="308" t="s">
        <v>227</v>
      </c>
      <c r="K4394" s="314">
        <v>72</v>
      </c>
      <c r="L4394" s="317">
        <v>711000000</v>
      </c>
      <c r="M4394" s="295" t="s">
        <v>73</v>
      </c>
      <c r="N4394" s="336" t="s">
        <v>1436</v>
      </c>
      <c r="O4394" s="617" t="s">
        <v>491</v>
      </c>
      <c r="P4394" s="74"/>
      <c r="Q4394" s="619" t="s">
        <v>1437</v>
      </c>
      <c r="R4394" s="308" t="s">
        <v>379</v>
      </c>
      <c r="S4394" s="619"/>
      <c r="T4394" s="619" t="s">
        <v>51</v>
      </c>
      <c r="U4394" s="619"/>
      <c r="V4394" s="622">
        <v>3326460</v>
      </c>
      <c r="W4394" s="622">
        <v>3326460</v>
      </c>
      <c r="X4394" s="622">
        <f t="shared" si="204"/>
        <v>3725635.2</v>
      </c>
      <c r="Y4394" s="339" t="s">
        <v>77</v>
      </c>
      <c r="Z4394" s="619">
        <v>2016</v>
      </c>
      <c r="AA4394" s="308"/>
      <c r="AB4394" s="341" t="s">
        <v>366</v>
      </c>
      <c r="AC4394" s="342"/>
      <c r="AD4394" s="303"/>
      <c r="AE4394" s="303" t="s">
        <v>503</v>
      </c>
      <c r="AF4394" s="292"/>
      <c r="AG4394" s="292"/>
      <c r="AH4394" s="292"/>
      <c r="AI4394" s="292"/>
      <c r="AJ4394" s="292"/>
      <c r="AK4394" s="290" t="s">
        <v>1438</v>
      </c>
      <c r="AL4394" s="324"/>
    </row>
    <row r="4395" spans="1:38" s="192" customFormat="1" ht="100.5" customHeight="1">
      <c r="A4395" s="74" t="s">
        <v>1456</v>
      </c>
      <c r="B4395" s="73" t="s">
        <v>481</v>
      </c>
      <c r="C4395" s="73" t="s">
        <v>499</v>
      </c>
      <c r="D4395" s="72" t="s">
        <v>500</v>
      </c>
      <c r="E4395" s="72" t="s">
        <v>500</v>
      </c>
      <c r="F4395" s="72" t="s">
        <v>500</v>
      </c>
      <c r="G4395" s="72" t="s">
        <v>500</v>
      </c>
      <c r="H4395" s="72" t="s">
        <v>501</v>
      </c>
      <c r="I4395" s="72" t="s">
        <v>502</v>
      </c>
      <c r="J4395" s="308" t="s">
        <v>227</v>
      </c>
      <c r="K4395" s="314">
        <v>72</v>
      </c>
      <c r="L4395" s="317">
        <v>711000000</v>
      </c>
      <c r="M4395" s="295" t="s">
        <v>73</v>
      </c>
      <c r="N4395" s="336" t="s">
        <v>1436</v>
      </c>
      <c r="O4395" s="617" t="s">
        <v>492</v>
      </c>
      <c r="P4395" s="74"/>
      <c r="Q4395" s="619" t="s">
        <v>1437</v>
      </c>
      <c r="R4395" s="308" t="s">
        <v>379</v>
      </c>
      <c r="S4395" s="619"/>
      <c r="T4395" s="619" t="s">
        <v>51</v>
      </c>
      <c r="U4395" s="619"/>
      <c r="V4395" s="622">
        <v>5259570</v>
      </c>
      <c r="W4395" s="622">
        <v>5259570</v>
      </c>
      <c r="X4395" s="622">
        <f t="shared" si="204"/>
        <v>5890718.4000000004</v>
      </c>
      <c r="Y4395" s="339" t="s">
        <v>77</v>
      </c>
      <c r="Z4395" s="619">
        <v>2016</v>
      </c>
      <c r="AA4395" s="308"/>
      <c r="AB4395" s="341" t="s">
        <v>366</v>
      </c>
      <c r="AC4395" s="342"/>
      <c r="AD4395" s="303"/>
      <c r="AE4395" s="303" t="s">
        <v>503</v>
      </c>
      <c r="AF4395" s="292"/>
      <c r="AG4395" s="292"/>
      <c r="AH4395" s="292"/>
      <c r="AI4395" s="292"/>
      <c r="AJ4395" s="292"/>
      <c r="AK4395" s="290" t="s">
        <v>1438</v>
      </c>
      <c r="AL4395" s="324"/>
    </row>
    <row r="4396" spans="1:38" s="192" customFormat="1" ht="100.5" customHeight="1">
      <c r="A4396" s="74" t="s">
        <v>1457</v>
      </c>
      <c r="B4396" s="73" t="s">
        <v>481</v>
      </c>
      <c r="C4396" s="73" t="s">
        <v>499</v>
      </c>
      <c r="D4396" s="72" t="s">
        <v>500</v>
      </c>
      <c r="E4396" s="72" t="s">
        <v>500</v>
      </c>
      <c r="F4396" s="72" t="s">
        <v>500</v>
      </c>
      <c r="G4396" s="72" t="s">
        <v>500</v>
      </c>
      <c r="H4396" s="72" t="s">
        <v>501</v>
      </c>
      <c r="I4396" s="72" t="s">
        <v>502</v>
      </c>
      <c r="J4396" s="308" t="s">
        <v>227</v>
      </c>
      <c r="K4396" s="314">
        <v>72</v>
      </c>
      <c r="L4396" s="317">
        <v>711000000</v>
      </c>
      <c r="M4396" s="295" t="s">
        <v>73</v>
      </c>
      <c r="N4396" s="336" t="s">
        <v>1436</v>
      </c>
      <c r="O4396" s="619" t="s">
        <v>493</v>
      </c>
      <c r="P4396" s="74"/>
      <c r="Q4396" s="619" t="s">
        <v>1437</v>
      </c>
      <c r="R4396" s="308" t="s">
        <v>379</v>
      </c>
      <c r="S4396" s="619"/>
      <c r="T4396" s="619" t="s">
        <v>51</v>
      </c>
      <c r="U4396" s="619"/>
      <c r="V4396" s="622">
        <v>9205530</v>
      </c>
      <c r="W4396" s="622">
        <v>9205530</v>
      </c>
      <c r="X4396" s="622">
        <f t="shared" si="204"/>
        <v>10310193.600000001</v>
      </c>
      <c r="Y4396" s="339" t="s">
        <v>77</v>
      </c>
      <c r="Z4396" s="619">
        <v>2016</v>
      </c>
      <c r="AA4396" s="308"/>
      <c r="AB4396" s="341" t="s">
        <v>366</v>
      </c>
      <c r="AC4396" s="342"/>
      <c r="AD4396" s="303"/>
      <c r="AE4396" s="303" t="s">
        <v>503</v>
      </c>
      <c r="AF4396" s="292"/>
      <c r="AG4396" s="292"/>
      <c r="AH4396" s="292"/>
      <c r="AI4396" s="292"/>
      <c r="AJ4396" s="292"/>
      <c r="AK4396" s="290" t="s">
        <v>1438</v>
      </c>
      <c r="AL4396" s="324"/>
    </row>
    <row r="4397" spans="1:38" s="192" customFormat="1" ht="100.5" customHeight="1">
      <c r="A4397" s="74" t="s">
        <v>1458</v>
      </c>
      <c r="B4397" s="73" t="s">
        <v>481</v>
      </c>
      <c r="C4397" s="73" t="s">
        <v>499</v>
      </c>
      <c r="D4397" s="72" t="s">
        <v>500</v>
      </c>
      <c r="E4397" s="72" t="s">
        <v>500</v>
      </c>
      <c r="F4397" s="72" t="s">
        <v>500</v>
      </c>
      <c r="G4397" s="72" t="s">
        <v>500</v>
      </c>
      <c r="H4397" s="72" t="s">
        <v>501</v>
      </c>
      <c r="I4397" s="72" t="s">
        <v>502</v>
      </c>
      <c r="J4397" s="308" t="s">
        <v>227</v>
      </c>
      <c r="K4397" s="314">
        <v>72</v>
      </c>
      <c r="L4397" s="317">
        <v>711000000</v>
      </c>
      <c r="M4397" s="295" t="s">
        <v>73</v>
      </c>
      <c r="N4397" s="336" t="s">
        <v>1436</v>
      </c>
      <c r="O4397" s="343" t="s">
        <v>494</v>
      </c>
      <c r="P4397" s="74"/>
      <c r="Q4397" s="619" t="s">
        <v>1437</v>
      </c>
      <c r="R4397" s="308" t="s">
        <v>379</v>
      </c>
      <c r="S4397" s="619"/>
      <c r="T4397" s="619" t="s">
        <v>51</v>
      </c>
      <c r="U4397" s="619"/>
      <c r="V4397" s="622">
        <v>18359980</v>
      </c>
      <c r="W4397" s="622">
        <v>18359980</v>
      </c>
      <c r="X4397" s="622">
        <f t="shared" si="204"/>
        <v>20563177.600000001</v>
      </c>
      <c r="Y4397" s="339" t="s">
        <v>77</v>
      </c>
      <c r="Z4397" s="619">
        <v>2016</v>
      </c>
      <c r="AA4397" s="308"/>
      <c r="AB4397" s="341" t="s">
        <v>366</v>
      </c>
      <c r="AC4397" s="342"/>
      <c r="AD4397" s="303"/>
      <c r="AE4397" s="303" t="s">
        <v>503</v>
      </c>
      <c r="AF4397" s="292"/>
      <c r="AG4397" s="292"/>
      <c r="AH4397" s="292"/>
      <c r="AI4397" s="292"/>
      <c r="AJ4397" s="292"/>
      <c r="AK4397" s="290" t="s">
        <v>1438</v>
      </c>
      <c r="AL4397" s="324"/>
    </row>
    <row r="4398" spans="1:38" s="192" customFormat="1" ht="100.5" customHeight="1">
      <c r="A4398" s="74" t="s">
        <v>1459</v>
      </c>
      <c r="B4398" s="73" t="s">
        <v>481</v>
      </c>
      <c r="C4398" s="73" t="s">
        <v>499</v>
      </c>
      <c r="D4398" s="72" t="s">
        <v>500</v>
      </c>
      <c r="E4398" s="72" t="s">
        <v>500</v>
      </c>
      <c r="F4398" s="72" t="s">
        <v>500</v>
      </c>
      <c r="G4398" s="72" t="s">
        <v>500</v>
      </c>
      <c r="H4398" s="72" t="s">
        <v>501</v>
      </c>
      <c r="I4398" s="72" t="s">
        <v>502</v>
      </c>
      <c r="J4398" s="308" t="s">
        <v>227</v>
      </c>
      <c r="K4398" s="314">
        <v>72</v>
      </c>
      <c r="L4398" s="317">
        <v>711000000</v>
      </c>
      <c r="M4398" s="295" t="s">
        <v>73</v>
      </c>
      <c r="N4398" s="336" t="s">
        <v>1436</v>
      </c>
      <c r="O4398" s="617" t="s">
        <v>495</v>
      </c>
      <c r="P4398" s="74"/>
      <c r="Q4398" s="619" t="s">
        <v>1437</v>
      </c>
      <c r="R4398" s="308" t="s">
        <v>379</v>
      </c>
      <c r="S4398" s="619"/>
      <c r="T4398" s="619" t="s">
        <v>51</v>
      </c>
      <c r="U4398" s="619"/>
      <c r="V4398" s="622">
        <v>2967220</v>
      </c>
      <c r="W4398" s="622">
        <v>2967220</v>
      </c>
      <c r="X4398" s="622">
        <f t="shared" si="204"/>
        <v>3323286.4000000004</v>
      </c>
      <c r="Y4398" s="339" t="s">
        <v>77</v>
      </c>
      <c r="Z4398" s="619">
        <v>2016</v>
      </c>
      <c r="AA4398" s="308"/>
      <c r="AB4398" s="341" t="s">
        <v>366</v>
      </c>
      <c r="AC4398" s="342"/>
      <c r="AD4398" s="303"/>
      <c r="AE4398" s="303" t="s">
        <v>503</v>
      </c>
      <c r="AF4398" s="292"/>
      <c r="AG4398" s="292"/>
      <c r="AH4398" s="292"/>
      <c r="AI4398" s="292"/>
      <c r="AJ4398" s="292"/>
      <c r="AK4398" s="290" t="s">
        <v>1438</v>
      </c>
      <c r="AL4398" s="324"/>
    </row>
    <row r="4399" spans="1:38" s="192" customFormat="1" ht="100.5" customHeight="1">
      <c r="A4399" s="74" t="s">
        <v>1460</v>
      </c>
      <c r="B4399" s="73" t="s">
        <v>481</v>
      </c>
      <c r="C4399" s="73" t="s">
        <v>499</v>
      </c>
      <c r="D4399" s="72" t="s">
        <v>500</v>
      </c>
      <c r="E4399" s="72" t="s">
        <v>500</v>
      </c>
      <c r="F4399" s="72" t="s">
        <v>500</v>
      </c>
      <c r="G4399" s="72" t="s">
        <v>500</v>
      </c>
      <c r="H4399" s="72" t="s">
        <v>501</v>
      </c>
      <c r="I4399" s="72" t="s">
        <v>502</v>
      </c>
      <c r="J4399" s="308" t="s">
        <v>227</v>
      </c>
      <c r="K4399" s="314">
        <v>72</v>
      </c>
      <c r="L4399" s="317">
        <v>711000000</v>
      </c>
      <c r="M4399" s="295" t="s">
        <v>73</v>
      </c>
      <c r="N4399" s="336" t="s">
        <v>1436</v>
      </c>
      <c r="O4399" s="617" t="s">
        <v>496</v>
      </c>
      <c r="P4399" s="74"/>
      <c r="Q4399" s="619" t="s">
        <v>1437</v>
      </c>
      <c r="R4399" s="308" t="s">
        <v>379</v>
      </c>
      <c r="S4399" s="619"/>
      <c r="T4399" s="619" t="s">
        <v>51</v>
      </c>
      <c r="U4399" s="619"/>
      <c r="V4399" s="622">
        <v>15438950</v>
      </c>
      <c r="W4399" s="622">
        <v>15438950</v>
      </c>
      <c r="X4399" s="622">
        <f t="shared" si="204"/>
        <v>17291624</v>
      </c>
      <c r="Y4399" s="339" t="s">
        <v>77</v>
      </c>
      <c r="Z4399" s="619">
        <v>2016</v>
      </c>
      <c r="AA4399" s="308"/>
      <c r="AB4399" s="341" t="s">
        <v>366</v>
      </c>
      <c r="AC4399" s="342"/>
      <c r="AD4399" s="303"/>
      <c r="AE4399" s="303" t="s">
        <v>503</v>
      </c>
      <c r="AF4399" s="292"/>
      <c r="AG4399" s="292"/>
      <c r="AH4399" s="292"/>
      <c r="AI4399" s="292"/>
      <c r="AJ4399" s="292"/>
      <c r="AK4399" s="290" t="s">
        <v>1438</v>
      </c>
      <c r="AL4399" s="324"/>
    </row>
    <row r="4400" spans="1:38" s="192" customFormat="1" ht="100.5" customHeight="1">
      <c r="A4400" s="74" t="s">
        <v>1461</v>
      </c>
      <c r="B4400" s="73" t="s">
        <v>481</v>
      </c>
      <c r="C4400" s="73" t="s">
        <v>499</v>
      </c>
      <c r="D4400" s="72" t="s">
        <v>500</v>
      </c>
      <c r="E4400" s="72" t="s">
        <v>500</v>
      </c>
      <c r="F4400" s="72" t="s">
        <v>500</v>
      </c>
      <c r="G4400" s="72" t="s">
        <v>500</v>
      </c>
      <c r="H4400" s="72" t="s">
        <v>501</v>
      </c>
      <c r="I4400" s="72" t="s">
        <v>502</v>
      </c>
      <c r="J4400" s="308" t="s">
        <v>227</v>
      </c>
      <c r="K4400" s="314">
        <v>72</v>
      </c>
      <c r="L4400" s="317">
        <v>711000000</v>
      </c>
      <c r="M4400" s="295" t="s">
        <v>73</v>
      </c>
      <c r="N4400" s="336" t="s">
        <v>1436</v>
      </c>
      <c r="O4400" s="617" t="s">
        <v>497</v>
      </c>
      <c r="P4400" s="74"/>
      <c r="Q4400" s="619" t="s">
        <v>1437</v>
      </c>
      <c r="R4400" s="308" t="s">
        <v>379</v>
      </c>
      <c r="S4400" s="619"/>
      <c r="T4400" s="619" t="s">
        <v>51</v>
      </c>
      <c r="U4400" s="619"/>
      <c r="V4400" s="622">
        <v>8928070</v>
      </c>
      <c r="W4400" s="622">
        <v>8928070</v>
      </c>
      <c r="X4400" s="622">
        <f t="shared" si="204"/>
        <v>9999438.4000000004</v>
      </c>
      <c r="Y4400" s="339" t="s">
        <v>77</v>
      </c>
      <c r="Z4400" s="619">
        <v>2016</v>
      </c>
      <c r="AA4400" s="308"/>
      <c r="AB4400" s="341" t="s">
        <v>366</v>
      </c>
      <c r="AC4400" s="342"/>
      <c r="AD4400" s="303"/>
      <c r="AE4400" s="303" t="s">
        <v>503</v>
      </c>
      <c r="AF4400" s="292"/>
      <c r="AG4400" s="292"/>
      <c r="AH4400" s="292"/>
      <c r="AI4400" s="292"/>
      <c r="AJ4400" s="292"/>
      <c r="AK4400" s="290" t="s">
        <v>1438</v>
      </c>
      <c r="AL4400" s="324"/>
    </row>
    <row r="4401" spans="1:40" s="192" customFormat="1" ht="100.5" customHeight="1">
      <c r="A4401" s="74" t="s">
        <v>1462</v>
      </c>
      <c r="B4401" s="73" t="s">
        <v>481</v>
      </c>
      <c r="C4401" s="73" t="s">
        <v>499</v>
      </c>
      <c r="D4401" s="72" t="s">
        <v>500</v>
      </c>
      <c r="E4401" s="72" t="s">
        <v>500</v>
      </c>
      <c r="F4401" s="72" t="s">
        <v>500</v>
      </c>
      <c r="G4401" s="72" t="s">
        <v>500</v>
      </c>
      <c r="H4401" s="72" t="s">
        <v>501</v>
      </c>
      <c r="I4401" s="72" t="s">
        <v>502</v>
      </c>
      <c r="J4401" s="308" t="s">
        <v>227</v>
      </c>
      <c r="K4401" s="314">
        <v>72</v>
      </c>
      <c r="L4401" s="317">
        <v>711000000</v>
      </c>
      <c r="M4401" s="295" t="s">
        <v>73</v>
      </c>
      <c r="N4401" s="336" t="s">
        <v>1436</v>
      </c>
      <c r="O4401" s="73" t="s">
        <v>498</v>
      </c>
      <c r="P4401" s="74"/>
      <c r="Q4401" s="619" t="s">
        <v>1437</v>
      </c>
      <c r="R4401" s="308" t="s">
        <v>379</v>
      </c>
      <c r="S4401" s="619"/>
      <c r="T4401" s="619" t="s">
        <v>51</v>
      </c>
      <c r="U4401" s="619"/>
      <c r="V4401" s="622">
        <v>4973120</v>
      </c>
      <c r="W4401" s="622">
        <v>4973120</v>
      </c>
      <c r="X4401" s="622">
        <f t="shared" si="204"/>
        <v>5569894.4000000004</v>
      </c>
      <c r="Y4401" s="339" t="s">
        <v>77</v>
      </c>
      <c r="Z4401" s="619">
        <v>2016</v>
      </c>
      <c r="AA4401" s="308"/>
      <c r="AB4401" s="341" t="s">
        <v>366</v>
      </c>
      <c r="AC4401" s="342"/>
      <c r="AD4401" s="303"/>
      <c r="AE4401" s="303" t="s">
        <v>503</v>
      </c>
      <c r="AF4401" s="292"/>
      <c r="AG4401" s="292"/>
      <c r="AH4401" s="292"/>
      <c r="AI4401" s="292"/>
      <c r="AJ4401" s="292"/>
      <c r="AK4401" s="290" t="s">
        <v>1438</v>
      </c>
      <c r="AL4401" s="324"/>
    </row>
    <row r="4402" spans="1:40" s="192" customFormat="1" ht="100.5" customHeight="1">
      <c r="A4402" s="74" t="s">
        <v>1463</v>
      </c>
      <c r="B4402" s="308" t="s">
        <v>481</v>
      </c>
      <c r="C4402" s="308" t="s">
        <v>504</v>
      </c>
      <c r="D4402" s="308" t="s">
        <v>505</v>
      </c>
      <c r="E4402" s="308" t="s">
        <v>506</v>
      </c>
      <c r="F4402" s="308" t="s">
        <v>505</v>
      </c>
      <c r="G4402" s="308" t="s">
        <v>507</v>
      </c>
      <c r="H4402" s="308" t="s">
        <v>508</v>
      </c>
      <c r="I4402" s="308" t="s">
        <v>509</v>
      </c>
      <c r="J4402" s="308" t="s">
        <v>227</v>
      </c>
      <c r="K4402" s="314">
        <v>96</v>
      </c>
      <c r="L4402" s="317">
        <v>711000000</v>
      </c>
      <c r="M4402" s="295" t="s">
        <v>73</v>
      </c>
      <c r="N4402" s="336" t="s">
        <v>1436</v>
      </c>
      <c r="O4402" s="308" t="s">
        <v>510</v>
      </c>
      <c r="P4402" s="619"/>
      <c r="Q4402" s="619" t="s">
        <v>1437</v>
      </c>
      <c r="R4402" s="308" t="s">
        <v>379</v>
      </c>
      <c r="S4402" s="619"/>
      <c r="T4402" s="619" t="s">
        <v>51</v>
      </c>
      <c r="U4402" s="619"/>
      <c r="V4402" s="622">
        <v>119338227.06</v>
      </c>
      <c r="W4402" s="622">
        <v>119338227.06</v>
      </c>
      <c r="X4402" s="622">
        <f t="shared" si="204"/>
        <v>133658814.30720001</v>
      </c>
      <c r="Y4402" s="339" t="s">
        <v>77</v>
      </c>
      <c r="Z4402" s="619">
        <v>2016</v>
      </c>
      <c r="AA4402" s="308"/>
      <c r="AB4402" s="341" t="s">
        <v>366</v>
      </c>
      <c r="AC4402" s="342"/>
      <c r="AD4402" s="303"/>
      <c r="AE4402" s="303" t="s">
        <v>380</v>
      </c>
      <c r="AF4402" s="292"/>
      <c r="AG4402" s="292"/>
      <c r="AH4402" s="292"/>
      <c r="AI4402" s="292"/>
      <c r="AJ4402" s="292"/>
      <c r="AK4402" s="290" t="s">
        <v>1438</v>
      </c>
      <c r="AL4402" s="324"/>
    </row>
    <row r="4403" spans="1:40" s="192" customFormat="1" ht="100.5" customHeight="1">
      <c r="A4403" s="74" t="s">
        <v>1464</v>
      </c>
      <c r="B4403" s="308" t="s">
        <v>481</v>
      </c>
      <c r="C4403" s="308" t="s">
        <v>504</v>
      </c>
      <c r="D4403" s="308" t="s">
        <v>505</v>
      </c>
      <c r="E4403" s="308" t="s">
        <v>506</v>
      </c>
      <c r="F4403" s="308" t="s">
        <v>505</v>
      </c>
      <c r="G4403" s="308" t="s">
        <v>507</v>
      </c>
      <c r="H4403" s="308" t="s">
        <v>511</v>
      </c>
      <c r="I4403" s="308" t="s">
        <v>512</v>
      </c>
      <c r="J4403" s="308" t="s">
        <v>227</v>
      </c>
      <c r="K4403" s="314">
        <v>96</v>
      </c>
      <c r="L4403" s="317">
        <v>711000000</v>
      </c>
      <c r="M4403" s="295" t="s">
        <v>73</v>
      </c>
      <c r="N4403" s="336" t="s">
        <v>1436</v>
      </c>
      <c r="O4403" s="308" t="s">
        <v>513</v>
      </c>
      <c r="P4403" s="619"/>
      <c r="Q4403" s="619" t="s">
        <v>1437</v>
      </c>
      <c r="R4403" s="308" t="s">
        <v>379</v>
      </c>
      <c r="S4403" s="619"/>
      <c r="T4403" s="619" t="s">
        <v>51</v>
      </c>
      <c r="U4403" s="619"/>
      <c r="V4403" s="622">
        <v>31588434.300000001</v>
      </c>
      <c r="W4403" s="622">
        <v>31588434.300000001</v>
      </c>
      <c r="X4403" s="622">
        <f t="shared" si="204"/>
        <v>35379046.416000001</v>
      </c>
      <c r="Y4403" s="339" t="s">
        <v>77</v>
      </c>
      <c r="Z4403" s="619">
        <v>2016</v>
      </c>
      <c r="AA4403" s="308"/>
      <c r="AB4403" s="341" t="s">
        <v>366</v>
      </c>
      <c r="AC4403" s="342"/>
      <c r="AD4403" s="303"/>
      <c r="AE4403" s="303" t="s">
        <v>380</v>
      </c>
      <c r="AF4403" s="292"/>
      <c r="AG4403" s="292"/>
      <c r="AH4403" s="292"/>
      <c r="AI4403" s="292"/>
      <c r="AJ4403" s="292"/>
      <c r="AK4403" s="290" t="s">
        <v>1438</v>
      </c>
      <c r="AL4403" s="324"/>
    </row>
    <row r="4404" spans="1:40" s="192" customFormat="1" ht="100.5" customHeight="1">
      <c r="A4404" s="74" t="s">
        <v>1465</v>
      </c>
      <c r="B4404" s="308" t="s">
        <v>481</v>
      </c>
      <c r="C4404" s="308" t="s">
        <v>504</v>
      </c>
      <c r="D4404" s="308" t="s">
        <v>505</v>
      </c>
      <c r="E4404" s="308" t="s">
        <v>506</v>
      </c>
      <c r="F4404" s="308" t="s">
        <v>505</v>
      </c>
      <c r="G4404" s="308" t="s">
        <v>507</v>
      </c>
      <c r="H4404" s="308" t="s">
        <v>514</v>
      </c>
      <c r="I4404" s="308" t="s">
        <v>515</v>
      </c>
      <c r="J4404" s="308" t="s">
        <v>227</v>
      </c>
      <c r="K4404" s="314">
        <v>96</v>
      </c>
      <c r="L4404" s="317">
        <v>711000000</v>
      </c>
      <c r="M4404" s="295" t="s">
        <v>73</v>
      </c>
      <c r="N4404" s="336" t="s">
        <v>1436</v>
      </c>
      <c r="O4404" s="308" t="s">
        <v>516</v>
      </c>
      <c r="P4404" s="619"/>
      <c r="Q4404" s="619" t="s">
        <v>1437</v>
      </c>
      <c r="R4404" s="308" t="s">
        <v>379</v>
      </c>
      <c r="S4404" s="619"/>
      <c r="T4404" s="619" t="s">
        <v>51</v>
      </c>
      <c r="U4404" s="619"/>
      <c r="V4404" s="622">
        <v>10808532.199999999</v>
      </c>
      <c r="W4404" s="622">
        <v>10808532.199999999</v>
      </c>
      <c r="X4404" s="622">
        <f t="shared" si="204"/>
        <v>12105556.064000001</v>
      </c>
      <c r="Y4404" s="339" t="s">
        <v>77</v>
      </c>
      <c r="Z4404" s="619">
        <v>2016</v>
      </c>
      <c r="AA4404" s="308"/>
      <c r="AB4404" s="341" t="s">
        <v>366</v>
      </c>
      <c r="AC4404" s="342"/>
      <c r="AD4404" s="303"/>
      <c r="AE4404" s="303" t="s">
        <v>380</v>
      </c>
      <c r="AF4404" s="292"/>
      <c r="AG4404" s="292"/>
      <c r="AH4404" s="292"/>
      <c r="AI4404" s="292"/>
      <c r="AJ4404" s="292"/>
      <c r="AK4404" s="290" t="s">
        <v>1438</v>
      </c>
      <c r="AL4404" s="324"/>
    </row>
    <row r="4405" spans="1:40" s="192" customFormat="1" ht="100.5" customHeight="1">
      <c r="A4405" s="74" t="s">
        <v>1466</v>
      </c>
      <c r="B4405" s="308" t="s">
        <v>481</v>
      </c>
      <c r="C4405" s="308" t="s">
        <v>504</v>
      </c>
      <c r="D4405" s="308" t="s">
        <v>505</v>
      </c>
      <c r="E4405" s="308" t="s">
        <v>506</v>
      </c>
      <c r="F4405" s="308" t="s">
        <v>505</v>
      </c>
      <c r="G4405" s="308" t="s">
        <v>507</v>
      </c>
      <c r="H4405" s="308" t="s">
        <v>517</v>
      </c>
      <c r="I4405" s="308" t="s">
        <v>518</v>
      </c>
      <c r="J4405" s="308" t="s">
        <v>227</v>
      </c>
      <c r="K4405" s="314">
        <v>96</v>
      </c>
      <c r="L4405" s="317">
        <v>711000000</v>
      </c>
      <c r="M4405" s="295" t="s">
        <v>73</v>
      </c>
      <c r="N4405" s="336" t="s">
        <v>1436</v>
      </c>
      <c r="O4405" s="308" t="s">
        <v>519</v>
      </c>
      <c r="P4405" s="619"/>
      <c r="Q4405" s="619" t="s">
        <v>1437</v>
      </c>
      <c r="R4405" s="308" t="s">
        <v>379</v>
      </c>
      <c r="S4405" s="619"/>
      <c r="T4405" s="619" t="s">
        <v>51</v>
      </c>
      <c r="U4405" s="619"/>
      <c r="V4405" s="622">
        <v>793728</v>
      </c>
      <c r="W4405" s="622">
        <v>793728</v>
      </c>
      <c r="X4405" s="622">
        <f t="shared" si="204"/>
        <v>888975.3600000001</v>
      </c>
      <c r="Y4405" s="339" t="s">
        <v>77</v>
      </c>
      <c r="Z4405" s="619">
        <v>2016</v>
      </c>
      <c r="AA4405" s="308"/>
      <c r="AB4405" s="341" t="s">
        <v>366</v>
      </c>
      <c r="AC4405" s="342"/>
      <c r="AD4405" s="303"/>
      <c r="AE4405" s="303" t="s">
        <v>380</v>
      </c>
      <c r="AF4405" s="292"/>
      <c r="AG4405" s="292"/>
      <c r="AH4405" s="292"/>
      <c r="AI4405" s="292"/>
      <c r="AJ4405" s="292"/>
      <c r="AK4405" s="290" t="s">
        <v>1438</v>
      </c>
      <c r="AL4405" s="324"/>
    </row>
    <row r="4406" spans="1:40" s="192" customFormat="1" ht="100.5" customHeight="1">
      <c r="A4406" s="74" t="s">
        <v>1467</v>
      </c>
      <c r="B4406" s="308" t="s">
        <v>481</v>
      </c>
      <c r="C4406" s="308" t="s">
        <v>504</v>
      </c>
      <c r="D4406" s="308" t="s">
        <v>505</v>
      </c>
      <c r="E4406" s="308" t="s">
        <v>506</v>
      </c>
      <c r="F4406" s="308" t="s">
        <v>505</v>
      </c>
      <c r="G4406" s="308" t="s">
        <v>507</v>
      </c>
      <c r="H4406" s="308" t="s">
        <v>520</v>
      </c>
      <c r="I4406" s="308" t="s">
        <v>521</v>
      </c>
      <c r="J4406" s="308" t="s">
        <v>227</v>
      </c>
      <c r="K4406" s="314">
        <v>96</v>
      </c>
      <c r="L4406" s="317">
        <v>711000000</v>
      </c>
      <c r="M4406" s="295" t="s">
        <v>73</v>
      </c>
      <c r="N4406" s="336" t="s">
        <v>1436</v>
      </c>
      <c r="O4406" s="308" t="s">
        <v>522</v>
      </c>
      <c r="P4406" s="619"/>
      <c r="Q4406" s="619" t="s">
        <v>1437</v>
      </c>
      <c r="R4406" s="308" t="s">
        <v>379</v>
      </c>
      <c r="S4406" s="619"/>
      <c r="T4406" s="619" t="s">
        <v>51</v>
      </c>
      <c r="U4406" s="619"/>
      <c r="V4406" s="622">
        <v>23705817.149999999</v>
      </c>
      <c r="W4406" s="622">
        <v>23705817.149999999</v>
      </c>
      <c r="X4406" s="622">
        <f t="shared" si="204"/>
        <v>26550515.208000001</v>
      </c>
      <c r="Y4406" s="339" t="s">
        <v>77</v>
      </c>
      <c r="Z4406" s="619">
        <v>2016</v>
      </c>
      <c r="AA4406" s="308"/>
      <c r="AB4406" s="341" t="s">
        <v>366</v>
      </c>
      <c r="AC4406" s="342"/>
      <c r="AD4406" s="303"/>
      <c r="AE4406" s="303" t="s">
        <v>380</v>
      </c>
      <c r="AF4406" s="292"/>
      <c r="AG4406" s="292"/>
      <c r="AH4406" s="292"/>
      <c r="AI4406" s="292"/>
      <c r="AJ4406" s="292"/>
      <c r="AK4406" s="290" t="s">
        <v>1438</v>
      </c>
      <c r="AL4406" s="324"/>
    </row>
    <row r="4407" spans="1:40" s="192" customFormat="1" ht="100.5" customHeight="1">
      <c r="A4407" s="74" t="s">
        <v>1468</v>
      </c>
      <c r="B4407" s="308" t="s">
        <v>481</v>
      </c>
      <c r="C4407" s="308" t="s">
        <v>504</v>
      </c>
      <c r="D4407" s="308" t="s">
        <v>505</v>
      </c>
      <c r="E4407" s="308" t="s">
        <v>506</v>
      </c>
      <c r="F4407" s="308" t="s">
        <v>505</v>
      </c>
      <c r="G4407" s="308" t="s">
        <v>507</v>
      </c>
      <c r="H4407" s="308" t="s">
        <v>523</v>
      </c>
      <c r="I4407" s="308" t="s">
        <v>524</v>
      </c>
      <c r="J4407" s="308" t="s">
        <v>227</v>
      </c>
      <c r="K4407" s="314">
        <v>96</v>
      </c>
      <c r="L4407" s="317">
        <v>711000000</v>
      </c>
      <c r="M4407" s="295" t="s">
        <v>73</v>
      </c>
      <c r="N4407" s="336" t="s">
        <v>1436</v>
      </c>
      <c r="O4407" s="617" t="s">
        <v>73</v>
      </c>
      <c r="P4407" s="619"/>
      <c r="Q4407" s="619" t="s">
        <v>1437</v>
      </c>
      <c r="R4407" s="308" t="s">
        <v>379</v>
      </c>
      <c r="S4407" s="619"/>
      <c r="T4407" s="619" t="s">
        <v>51</v>
      </c>
      <c r="U4407" s="619"/>
      <c r="V4407" s="622">
        <v>1928648</v>
      </c>
      <c r="W4407" s="622">
        <v>1928648</v>
      </c>
      <c r="X4407" s="622">
        <f t="shared" si="204"/>
        <v>2160085.7600000002</v>
      </c>
      <c r="Y4407" s="339" t="s">
        <v>77</v>
      </c>
      <c r="Z4407" s="619">
        <v>2016</v>
      </c>
      <c r="AA4407" s="308"/>
      <c r="AB4407" s="341" t="s">
        <v>366</v>
      </c>
      <c r="AC4407" s="342"/>
      <c r="AD4407" s="303"/>
      <c r="AE4407" s="303" t="s">
        <v>503</v>
      </c>
      <c r="AF4407" s="292"/>
      <c r="AG4407" s="292"/>
      <c r="AH4407" s="292"/>
      <c r="AI4407" s="292"/>
      <c r="AJ4407" s="292"/>
      <c r="AK4407" s="290" t="s">
        <v>1438</v>
      </c>
      <c r="AL4407" s="324"/>
    </row>
    <row r="4408" spans="1:40" s="192" customFormat="1" ht="100.5" customHeight="1">
      <c r="A4408" s="74" t="s">
        <v>1469</v>
      </c>
      <c r="B4408" s="73" t="s">
        <v>33</v>
      </c>
      <c r="C4408" s="619" t="s">
        <v>364</v>
      </c>
      <c r="D4408" s="619" t="s">
        <v>365</v>
      </c>
      <c r="E4408" s="619" t="s">
        <v>369</v>
      </c>
      <c r="F4408" s="619" t="s">
        <v>365</v>
      </c>
      <c r="G4408" s="619" t="s">
        <v>369</v>
      </c>
      <c r="H4408" s="619" t="s">
        <v>370</v>
      </c>
      <c r="I4408" s="619" t="s">
        <v>371</v>
      </c>
      <c r="J4408" s="619" t="s">
        <v>38</v>
      </c>
      <c r="K4408" s="314">
        <v>0</v>
      </c>
      <c r="L4408" s="317">
        <v>711000000</v>
      </c>
      <c r="M4408" s="295" t="s">
        <v>73</v>
      </c>
      <c r="N4408" s="336" t="s">
        <v>1470</v>
      </c>
      <c r="O4408" s="617" t="s">
        <v>73</v>
      </c>
      <c r="P4408" s="619"/>
      <c r="Q4408" s="619" t="s">
        <v>1471</v>
      </c>
      <c r="R4408" s="619" t="s">
        <v>379</v>
      </c>
      <c r="S4408" s="619"/>
      <c r="T4408" s="73" t="s">
        <v>51</v>
      </c>
      <c r="U4408" s="619"/>
      <c r="V4408" s="315">
        <v>6980893</v>
      </c>
      <c r="W4408" s="315">
        <v>6980893</v>
      </c>
      <c r="X4408" s="622">
        <f t="shared" si="204"/>
        <v>7818600.1600000011</v>
      </c>
      <c r="Y4408" s="339"/>
      <c r="Z4408" s="619">
        <v>2016</v>
      </c>
      <c r="AA4408" s="308"/>
      <c r="AB4408" s="303" t="s">
        <v>366</v>
      </c>
      <c r="AC4408" s="620" t="s">
        <v>79</v>
      </c>
      <c r="AD4408" s="303"/>
      <c r="AE4408" s="303" t="s">
        <v>503</v>
      </c>
      <c r="AF4408" s="292"/>
      <c r="AG4408" s="292"/>
      <c r="AH4408" s="292"/>
      <c r="AI4408" s="292"/>
      <c r="AJ4408" s="292"/>
      <c r="AK4408" s="290" t="s">
        <v>1438</v>
      </c>
      <c r="AL4408" s="324"/>
    </row>
    <row r="4409" spans="1:40" s="192" customFormat="1" ht="100.5" customHeight="1">
      <c r="A4409" s="74" t="s">
        <v>1472</v>
      </c>
      <c r="B4409" s="73" t="s">
        <v>33</v>
      </c>
      <c r="C4409" s="619" t="s">
        <v>364</v>
      </c>
      <c r="D4409" s="619" t="s">
        <v>365</v>
      </c>
      <c r="E4409" s="619" t="s">
        <v>369</v>
      </c>
      <c r="F4409" s="619" t="s">
        <v>365</v>
      </c>
      <c r="G4409" s="619" t="s">
        <v>369</v>
      </c>
      <c r="H4409" s="619" t="s">
        <v>771</v>
      </c>
      <c r="I4409" s="619" t="s">
        <v>772</v>
      </c>
      <c r="J4409" s="619" t="s">
        <v>38</v>
      </c>
      <c r="K4409" s="314">
        <v>100</v>
      </c>
      <c r="L4409" s="317">
        <v>711000000</v>
      </c>
      <c r="M4409" s="295" t="s">
        <v>73</v>
      </c>
      <c r="N4409" s="331" t="s">
        <v>707</v>
      </c>
      <c r="O4409" s="617" t="s">
        <v>73</v>
      </c>
      <c r="P4409" s="619"/>
      <c r="Q4409" s="619" t="s">
        <v>1473</v>
      </c>
      <c r="R4409" s="619" t="s">
        <v>379</v>
      </c>
      <c r="S4409" s="619"/>
      <c r="T4409" s="73" t="s">
        <v>51</v>
      </c>
      <c r="U4409" s="619"/>
      <c r="V4409" s="344">
        <v>14521456</v>
      </c>
      <c r="W4409" s="344">
        <v>14521456</v>
      </c>
      <c r="X4409" s="622">
        <f t="shared" si="204"/>
        <v>16264030.720000001</v>
      </c>
      <c r="Y4409" s="339" t="s">
        <v>77</v>
      </c>
      <c r="Z4409" s="619">
        <v>2016</v>
      </c>
      <c r="AA4409" s="308"/>
      <c r="AB4409" s="303" t="s">
        <v>366</v>
      </c>
      <c r="AC4409" s="620" t="s">
        <v>79</v>
      </c>
      <c r="AD4409" s="303"/>
      <c r="AE4409" s="303" t="s">
        <v>503</v>
      </c>
      <c r="AF4409" s="292"/>
      <c r="AG4409" s="292"/>
      <c r="AH4409" s="292"/>
      <c r="AI4409" s="292"/>
      <c r="AJ4409" s="292"/>
      <c r="AK4409" s="290" t="s">
        <v>1438</v>
      </c>
    </row>
    <row r="4410" spans="1:40" s="550" customFormat="1" ht="100.5" customHeight="1">
      <c r="A4410" s="513" t="s">
        <v>1474</v>
      </c>
      <c r="B4410" s="519" t="s">
        <v>33</v>
      </c>
      <c r="C4410" s="514" t="s">
        <v>364</v>
      </c>
      <c r="D4410" s="514" t="s">
        <v>365</v>
      </c>
      <c r="E4410" s="514" t="s">
        <v>369</v>
      </c>
      <c r="F4410" s="514" t="s">
        <v>365</v>
      </c>
      <c r="G4410" s="514" t="s">
        <v>369</v>
      </c>
      <c r="H4410" s="514" t="s">
        <v>771</v>
      </c>
      <c r="I4410" s="514" t="s">
        <v>1475</v>
      </c>
      <c r="J4410" s="514" t="s">
        <v>227</v>
      </c>
      <c r="K4410" s="520">
        <v>100</v>
      </c>
      <c r="L4410" s="583">
        <v>711000000</v>
      </c>
      <c r="M4410" s="518" t="s">
        <v>73</v>
      </c>
      <c r="N4410" s="596" t="s">
        <v>1476</v>
      </c>
      <c r="O4410" s="534" t="s">
        <v>73</v>
      </c>
      <c r="P4410" s="514"/>
      <c r="Q4410" s="514" t="s">
        <v>1282</v>
      </c>
      <c r="R4410" s="514" t="s">
        <v>379</v>
      </c>
      <c r="S4410" s="514"/>
      <c r="T4410" s="519" t="s">
        <v>51</v>
      </c>
      <c r="U4410" s="514"/>
      <c r="V4410" s="692">
        <v>65346551</v>
      </c>
      <c r="W4410" s="692">
        <v>0</v>
      </c>
      <c r="X4410" s="522">
        <v>0</v>
      </c>
      <c r="Y4410" s="693" t="s">
        <v>77</v>
      </c>
      <c r="Z4410" s="514">
        <v>2016</v>
      </c>
      <c r="AA4410" s="532"/>
      <c r="AB4410" s="527" t="s">
        <v>366</v>
      </c>
      <c r="AC4410" s="593"/>
      <c r="AD4410" s="527"/>
      <c r="AE4410" s="527" t="s">
        <v>503</v>
      </c>
      <c r="AF4410" s="679"/>
      <c r="AG4410" s="679"/>
      <c r="AH4410" s="679"/>
      <c r="AI4410" s="679"/>
      <c r="AJ4410" s="679"/>
      <c r="AK4410" s="529" t="s">
        <v>1438</v>
      </c>
    </row>
    <row r="4411" spans="1:40" s="192" customFormat="1" ht="100.5" customHeight="1">
      <c r="A4411" s="74" t="s">
        <v>3845</v>
      </c>
      <c r="B4411" s="73" t="s">
        <v>33</v>
      </c>
      <c r="C4411" s="619" t="s">
        <v>364</v>
      </c>
      <c r="D4411" s="619" t="s">
        <v>365</v>
      </c>
      <c r="E4411" s="619" t="s">
        <v>369</v>
      </c>
      <c r="F4411" s="619" t="s">
        <v>365</v>
      </c>
      <c r="G4411" s="619" t="s">
        <v>369</v>
      </c>
      <c r="H4411" s="619" t="s">
        <v>771</v>
      </c>
      <c r="I4411" s="619" t="s">
        <v>1475</v>
      </c>
      <c r="J4411" s="619" t="s">
        <v>227</v>
      </c>
      <c r="K4411" s="314">
        <v>100</v>
      </c>
      <c r="L4411" s="317">
        <v>711000000</v>
      </c>
      <c r="M4411" s="295" t="s">
        <v>73</v>
      </c>
      <c r="N4411" s="336" t="s">
        <v>1199</v>
      </c>
      <c r="O4411" s="617" t="s">
        <v>73</v>
      </c>
      <c r="P4411" s="619"/>
      <c r="Q4411" s="619" t="s">
        <v>1282</v>
      </c>
      <c r="R4411" s="619" t="s">
        <v>379</v>
      </c>
      <c r="S4411" s="619"/>
      <c r="T4411" s="73" t="s">
        <v>51</v>
      </c>
      <c r="U4411" s="619"/>
      <c r="V4411" s="344">
        <v>39207930</v>
      </c>
      <c r="W4411" s="344">
        <v>39207930</v>
      </c>
      <c r="X4411" s="622">
        <f t="shared" si="204"/>
        <v>43912881.600000001</v>
      </c>
      <c r="Y4411" s="339"/>
      <c r="Z4411" s="619">
        <v>2016</v>
      </c>
      <c r="AA4411" s="308" t="s">
        <v>3841</v>
      </c>
      <c r="AB4411" s="303" t="s">
        <v>366</v>
      </c>
      <c r="AC4411" s="620"/>
      <c r="AD4411" s="303"/>
      <c r="AE4411" s="303" t="s">
        <v>503</v>
      </c>
      <c r="AF4411" s="292"/>
      <c r="AG4411" s="292"/>
      <c r="AH4411" s="292"/>
      <c r="AI4411" s="292"/>
      <c r="AJ4411" s="292"/>
      <c r="AK4411" s="290" t="s">
        <v>3784</v>
      </c>
    </row>
    <row r="4412" spans="1:40" s="192" customFormat="1" ht="100.5" customHeight="1">
      <c r="A4412" s="74" t="s">
        <v>1477</v>
      </c>
      <c r="B4412" s="73" t="s">
        <v>33</v>
      </c>
      <c r="C4412" s="619" t="s">
        <v>364</v>
      </c>
      <c r="D4412" s="619" t="s">
        <v>365</v>
      </c>
      <c r="E4412" s="619" t="s">
        <v>369</v>
      </c>
      <c r="F4412" s="619" t="s">
        <v>365</v>
      </c>
      <c r="G4412" s="619" t="s">
        <v>369</v>
      </c>
      <c r="H4412" s="619" t="s">
        <v>1478</v>
      </c>
      <c r="I4412" s="619" t="s">
        <v>1479</v>
      </c>
      <c r="J4412" s="619" t="s">
        <v>227</v>
      </c>
      <c r="K4412" s="314">
        <v>100</v>
      </c>
      <c r="L4412" s="317">
        <v>711000000</v>
      </c>
      <c r="M4412" s="295" t="s">
        <v>73</v>
      </c>
      <c r="N4412" s="336" t="s">
        <v>841</v>
      </c>
      <c r="O4412" s="617" t="s">
        <v>73</v>
      </c>
      <c r="P4412" s="619"/>
      <c r="Q4412" s="619" t="s">
        <v>1282</v>
      </c>
      <c r="R4412" s="619" t="s">
        <v>379</v>
      </c>
      <c r="S4412" s="619"/>
      <c r="T4412" s="73" t="s">
        <v>51</v>
      </c>
      <c r="U4412" s="619"/>
      <c r="V4412" s="344">
        <v>58796860</v>
      </c>
      <c r="W4412" s="344">
        <v>58796860</v>
      </c>
      <c r="X4412" s="622">
        <f t="shared" si="204"/>
        <v>65852483.200000003</v>
      </c>
      <c r="Y4412" s="339" t="s">
        <v>77</v>
      </c>
      <c r="Z4412" s="619">
        <v>2016</v>
      </c>
      <c r="AA4412" s="308"/>
      <c r="AB4412" s="303" t="s">
        <v>366</v>
      </c>
      <c r="AC4412" s="620"/>
      <c r="AD4412" s="303"/>
      <c r="AE4412" s="303" t="s">
        <v>503</v>
      </c>
      <c r="AF4412" s="292"/>
      <c r="AG4412" s="292"/>
      <c r="AH4412" s="292"/>
      <c r="AI4412" s="292"/>
      <c r="AJ4412" s="292"/>
      <c r="AK4412" s="290" t="s">
        <v>1438</v>
      </c>
    </row>
    <row r="4413" spans="1:40" s="550" customFormat="1" ht="100.5" customHeight="1">
      <c r="A4413" s="513" t="s">
        <v>1480</v>
      </c>
      <c r="B4413" s="531" t="s">
        <v>33</v>
      </c>
      <c r="C4413" s="531" t="s">
        <v>1481</v>
      </c>
      <c r="D4413" s="531" t="s">
        <v>1482</v>
      </c>
      <c r="E4413" s="531" t="s">
        <v>1482</v>
      </c>
      <c r="F4413" s="531" t="s">
        <v>1483</v>
      </c>
      <c r="G4413" s="531" t="s">
        <v>1483</v>
      </c>
      <c r="H4413" s="531" t="s">
        <v>1484</v>
      </c>
      <c r="I4413" s="531" t="s">
        <v>1485</v>
      </c>
      <c r="J4413" s="531" t="s">
        <v>38</v>
      </c>
      <c r="K4413" s="589">
        <v>90</v>
      </c>
      <c r="L4413" s="583">
        <v>711000000</v>
      </c>
      <c r="M4413" s="518" t="s">
        <v>73</v>
      </c>
      <c r="N4413" s="531" t="s">
        <v>248</v>
      </c>
      <c r="O4413" s="534" t="s">
        <v>73</v>
      </c>
      <c r="P4413" s="590"/>
      <c r="Q4413" s="531" t="s">
        <v>1486</v>
      </c>
      <c r="R4413" s="531" t="s">
        <v>76</v>
      </c>
      <c r="S4413" s="590"/>
      <c r="T4413" s="534" t="s">
        <v>51</v>
      </c>
      <c r="U4413" s="591"/>
      <c r="V4413" s="535">
        <v>58715846.299999997</v>
      </c>
      <c r="W4413" s="535">
        <v>0</v>
      </c>
      <c r="X4413" s="522">
        <v>0</v>
      </c>
      <c r="Y4413" s="592" t="s">
        <v>77</v>
      </c>
      <c r="Z4413" s="534">
        <v>2016</v>
      </c>
      <c r="AA4413" s="531"/>
      <c r="AB4413" s="593" t="s">
        <v>1487</v>
      </c>
      <c r="AC4413" s="593" t="s">
        <v>1488</v>
      </c>
      <c r="AD4413" s="593" t="s">
        <v>1489</v>
      </c>
      <c r="AE4413" s="593" t="s">
        <v>1490</v>
      </c>
      <c r="AF4413" s="593" t="s">
        <v>1491</v>
      </c>
      <c r="AG4413" s="594"/>
      <c r="AH4413" s="581"/>
      <c r="AI4413" s="581"/>
      <c r="AJ4413" s="581"/>
      <c r="AK4413" s="529" t="s">
        <v>1492</v>
      </c>
      <c r="AL4413" s="595"/>
      <c r="AM4413" s="595"/>
      <c r="AN4413" s="549"/>
    </row>
    <row r="4414" spans="1:40" s="192" customFormat="1" ht="100.5" customHeight="1">
      <c r="A4414" s="74" t="s">
        <v>3110</v>
      </c>
      <c r="B4414" s="288" t="s">
        <v>33</v>
      </c>
      <c r="C4414" s="288" t="s">
        <v>1481</v>
      </c>
      <c r="D4414" s="288" t="s">
        <v>1482</v>
      </c>
      <c r="E4414" s="288" t="s">
        <v>1482</v>
      </c>
      <c r="F4414" s="288" t="s">
        <v>1483</v>
      </c>
      <c r="G4414" s="288" t="s">
        <v>1483</v>
      </c>
      <c r="H4414" s="288" t="s">
        <v>1484</v>
      </c>
      <c r="I4414" s="288" t="s">
        <v>1485</v>
      </c>
      <c r="J4414" s="288" t="s">
        <v>38</v>
      </c>
      <c r="K4414" s="345">
        <v>90</v>
      </c>
      <c r="L4414" s="317">
        <v>711000000</v>
      </c>
      <c r="M4414" s="295" t="s">
        <v>73</v>
      </c>
      <c r="N4414" s="288" t="s">
        <v>248</v>
      </c>
      <c r="O4414" s="617" t="s">
        <v>73</v>
      </c>
      <c r="P4414" s="346"/>
      <c r="Q4414" s="288" t="s">
        <v>1486</v>
      </c>
      <c r="R4414" s="288" t="s">
        <v>76</v>
      </c>
      <c r="S4414" s="346"/>
      <c r="T4414" s="617" t="s">
        <v>51</v>
      </c>
      <c r="U4414" s="347"/>
      <c r="V4414" s="287">
        <v>67486590</v>
      </c>
      <c r="W4414" s="287">
        <v>67486590</v>
      </c>
      <c r="X4414" s="622">
        <f t="shared" ref="X4414" si="205">W4414*1.12</f>
        <v>75584980.800000012</v>
      </c>
      <c r="Y4414" s="338" t="s">
        <v>77</v>
      </c>
      <c r="Z4414" s="617">
        <v>2016</v>
      </c>
      <c r="AA4414" s="288"/>
      <c r="AB4414" s="620" t="s">
        <v>1487</v>
      </c>
      <c r="AC4414" s="620" t="s">
        <v>1488</v>
      </c>
      <c r="AD4414" s="620" t="s">
        <v>1489</v>
      </c>
      <c r="AE4414" s="620" t="s">
        <v>1490</v>
      </c>
      <c r="AF4414" s="620" t="s">
        <v>1491</v>
      </c>
      <c r="AG4414" s="348"/>
      <c r="AH4414" s="293"/>
      <c r="AI4414" s="293"/>
      <c r="AJ4414" s="293"/>
      <c r="AK4414" s="290" t="s">
        <v>3111</v>
      </c>
      <c r="AL4414" s="349"/>
      <c r="AM4414" s="349"/>
      <c r="AN4414" s="324"/>
    </row>
    <row r="4415" spans="1:40" s="192" customFormat="1" ht="100.5" customHeight="1">
      <c r="A4415" s="74" t="s">
        <v>1493</v>
      </c>
      <c r="B4415" s="288" t="s">
        <v>33</v>
      </c>
      <c r="C4415" s="288" t="s">
        <v>1481</v>
      </c>
      <c r="D4415" s="288" t="s">
        <v>1482</v>
      </c>
      <c r="E4415" s="288" t="s">
        <v>1482</v>
      </c>
      <c r="F4415" s="288" t="s">
        <v>1483</v>
      </c>
      <c r="G4415" s="288" t="s">
        <v>1483</v>
      </c>
      <c r="H4415" s="288" t="s">
        <v>1494</v>
      </c>
      <c r="I4415" s="288" t="s">
        <v>1495</v>
      </c>
      <c r="J4415" s="288" t="s">
        <v>38</v>
      </c>
      <c r="K4415" s="350">
        <v>83</v>
      </c>
      <c r="L4415" s="317">
        <v>711000000</v>
      </c>
      <c r="M4415" s="295" t="s">
        <v>73</v>
      </c>
      <c r="N4415" s="288" t="s">
        <v>248</v>
      </c>
      <c r="O4415" s="617" t="s">
        <v>73</v>
      </c>
      <c r="P4415" s="288"/>
      <c r="Q4415" s="288" t="s">
        <v>1486</v>
      </c>
      <c r="R4415" s="288" t="s">
        <v>76</v>
      </c>
      <c r="S4415" s="351"/>
      <c r="T4415" s="617" t="s">
        <v>51</v>
      </c>
      <c r="U4415" s="347"/>
      <c r="V4415" s="287">
        <v>46466507.390000001</v>
      </c>
      <c r="W4415" s="287">
        <v>46466507.390000001</v>
      </c>
      <c r="X4415" s="622">
        <f t="shared" si="204"/>
        <v>52042488.276800007</v>
      </c>
      <c r="Y4415" s="338" t="s">
        <v>77</v>
      </c>
      <c r="Z4415" s="617">
        <v>2016</v>
      </c>
      <c r="AA4415" s="288"/>
      <c r="AB4415" s="620" t="s">
        <v>1487</v>
      </c>
      <c r="AC4415" s="620" t="s">
        <v>1488</v>
      </c>
      <c r="AD4415" s="620" t="s">
        <v>1496</v>
      </c>
      <c r="AE4415" s="620" t="s">
        <v>1497</v>
      </c>
      <c r="AF4415" s="620" t="s">
        <v>1498</v>
      </c>
      <c r="AG4415" s="348"/>
      <c r="AH4415" s="293"/>
      <c r="AI4415" s="293"/>
      <c r="AJ4415" s="293"/>
      <c r="AK4415" s="290" t="s">
        <v>1492</v>
      </c>
      <c r="AL4415" s="349"/>
      <c r="AM4415" s="352"/>
      <c r="AN4415" s="324"/>
    </row>
    <row r="4416" spans="1:40" s="192" customFormat="1" ht="100.5" customHeight="1">
      <c r="A4416" s="74" t="s">
        <v>1499</v>
      </c>
      <c r="B4416" s="288" t="s">
        <v>33</v>
      </c>
      <c r="C4416" s="288" t="s">
        <v>1481</v>
      </c>
      <c r="D4416" s="288" t="s">
        <v>1482</v>
      </c>
      <c r="E4416" s="288" t="s">
        <v>1482</v>
      </c>
      <c r="F4416" s="288" t="s">
        <v>1483</v>
      </c>
      <c r="G4416" s="288" t="s">
        <v>1483</v>
      </c>
      <c r="H4416" s="288" t="s">
        <v>1500</v>
      </c>
      <c r="I4416" s="288" t="s">
        <v>1501</v>
      </c>
      <c r="J4416" s="288" t="s">
        <v>38</v>
      </c>
      <c r="K4416" s="350">
        <v>100</v>
      </c>
      <c r="L4416" s="317">
        <v>711000000</v>
      </c>
      <c r="M4416" s="295" t="s">
        <v>73</v>
      </c>
      <c r="N4416" s="288" t="s">
        <v>248</v>
      </c>
      <c r="O4416" s="617" t="s">
        <v>73</v>
      </c>
      <c r="P4416" s="288"/>
      <c r="Q4416" s="288" t="s">
        <v>1502</v>
      </c>
      <c r="R4416" s="288" t="s">
        <v>76</v>
      </c>
      <c r="S4416" s="351"/>
      <c r="T4416" s="617" t="s">
        <v>51</v>
      </c>
      <c r="U4416" s="347"/>
      <c r="V4416" s="287">
        <v>600000</v>
      </c>
      <c r="W4416" s="287">
        <v>600000</v>
      </c>
      <c r="X4416" s="622">
        <f t="shared" si="204"/>
        <v>672000.00000000012</v>
      </c>
      <c r="Y4416" s="338" t="s">
        <v>77</v>
      </c>
      <c r="Z4416" s="617">
        <v>2016</v>
      </c>
      <c r="AA4416" s="323"/>
      <c r="AB4416" s="620" t="s">
        <v>1487</v>
      </c>
      <c r="AC4416" s="620" t="s">
        <v>1488</v>
      </c>
      <c r="AD4416" s="620" t="s">
        <v>1503</v>
      </c>
      <c r="AE4416" s="620" t="s">
        <v>1504</v>
      </c>
      <c r="AF4416" s="620" t="s">
        <v>1505</v>
      </c>
      <c r="AG4416" s="620" t="s">
        <v>1506</v>
      </c>
      <c r="AH4416" s="293"/>
      <c r="AI4416" s="293"/>
      <c r="AJ4416" s="293"/>
      <c r="AK4416" s="290" t="s">
        <v>1492</v>
      </c>
      <c r="AL4416" s="190"/>
      <c r="AM4416" s="206"/>
      <c r="AN4416" s="324"/>
    </row>
    <row r="4417" spans="1:40" s="192" customFormat="1" ht="100.5" customHeight="1">
      <c r="A4417" s="74" t="s">
        <v>1507</v>
      </c>
      <c r="B4417" s="288" t="s">
        <v>33</v>
      </c>
      <c r="C4417" s="617" t="s">
        <v>1508</v>
      </c>
      <c r="D4417" s="617" t="s">
        <v>1509</v>
      </c>
      <c r="E4417" s="617" t="s">
        <v>1509</v>
      </c>
      <c r="F4417" s="617" t="s">
        <v>1509</v>
      </c>
      <c r="G4417" s="617" t="s">
        <v>1509</v>
      </c>
      <c r="H4417" s="288" t="s">
        <v>1510</v>
      </c>
      <c r="I4417" s="288" t="s">
        <v>1511</v>
      </c>
      <c r="J4417" s="288" t="s">
        <v>227</v>
      </c>
      <c r="K4417" s="350">
        <v>100</v>
      </c>
      <c r="L4417" s="317">
        <v>711000000</v>
      </c>
      <c r="M4417" s="295" t="s">
        <v>73</v>
      </c>
      <c r="N4417" s="288" t="s">
        <v>248</v>
      </c>
      <c r="O4417" s="295" t="s">
        <v>1512</v>
      </c>
      <c r="P4417" s="288"/>
      <c r="Q4417" s="288" t="s">
        <v>1513</v>
      </c>
      <c r="R4417" s="617" t="s">
        <v>1514</v>
      </c>
      <c r="S4417" s="353"/>
      <c r="T4417" s="617" t="s">
        <v>51</v>
      </c>
      <c r="U4417" s="347"/>
      <c r="V4417" s="287">
        <v>430344518</v>
      </c>
      <c r="W4417" s="287">
        <v>430344518</v>
      </c>
      <c r="X4417" s="622">
        <f t="shared" si="204"/>
        <v>481985860.16000003</v>
      </c>
      <c r="Y4417" s="338" t="s">
        <v>77</v>
      </c>
      <c r="Z4417" s="617">
        <v>2016</v>
      </c>
      <c r="AA4417" s="323"/>
      <c r="AB4417" s="620" t="s">
        <v>1487</v>
      </c>
      <c r="AC4417" s="620"/>
      <c r="AD4417" s="620" t="s">
        <v>1515</v>
      </c>
      <c r="AE4417" s="620" t="s">
        <v>1516</v>
      </c>
      <c r="AF4417" s="620" t="s">
        <v>1517</v>
      </c>
      <c r="AG4417" s="620" t="s">
        <v>1518</v>
      </c>
      <c r="AH4417" s="292"/>
      <c r="AI4417" s="292"/>
      <c r="AJ4417" s="292"/>
      <c r="AK4417" s="290" t="s">
        <v>1492</v>
      </c>
      <c r="AL4417" s="354"/>
      <c r="AM4417" s="352"/>
      <c r="AN4417" s="324"/>
    </row>
    <row r="4418" spans="1:40" s="192" customFormat="1" ht="100.5" customHeight="1">
      <c r="A4418" s="74" t="s">
        <v>1519</v>
      </c>
      <c r="B4418" s="619" t="s">
        <v>33</v>
      </c>
      <c r="C4418" s="355" t="s">
        <v>115</v>
      </c>
      <c r="D4418" s="355" t="s">
        <v>116</v>
      </c>
      <c r="E4418" s="355" t="s">
        <v>1520</v>
      </c>
      <c r="F4418" s="355" t="s">
        <v>116</v>
      </c>
      <c r="G4418" s="355" t="s">
        <v>1520</v>
      </c>
      <c r="H4418" s="288" t="s">
        <v>1521</v>
      </c>
      <c r="I4418" s="288" t="s">
        <v>1522</v>
      </c>
      <c r="J4418" s="355" t="s">
        <v>38</v>
      </c>
      <c r="K4418" s="350">
        <v>100</v>
      </c>
      <c r="L4418" s="317">
        <v>711000000</v>
      </c>
      <c r="M4418" s="295" t="s">
        <v>73</v>
      </c>
      <c r="N4418" s="288" t="s">
        <v>248</v>
      </c>
      <c r="O4418" s="617" t="s">
        <v>73</v>
      </c>
      <c r="P4418" s="317"/>
      <c r="Q4418" s="288" t="s">
        <v>1523</v>
      </c>
      <c r="R4418" s="288" t="s">
        <v>76</v>
      </c>
      <c r="S4418" s="317"/>
      <c r="T4418" s="617" t="s">
        <v>51</v>
      </c>
      <c r="U4418" s="317"/>
      <c r="V4418" s="315">
        <v>64479668</v>
      </c>
      <c r="W4418" s="315">
        <v>64479668</v>
      </c>
      <c r="X4418" s="622">
        <f t="shared" si="204"/>
        <v>72217228.160000011</v>
      </c>
      <c r="Y4418" s="317" t="s">
        <v>40</v>
      </c>
      <c r="Z4418" s="617">
        <v>2016</v>
      </c>
      <c r="AA4418" s="323"/>
      <c r="AB4418" s="620" t="s">
        <v>1487</v>
      </c>
      <c r="AC4418" s="356" t="s">
        <v>67</v>
      </c>
      <c r="AD4418" s="620" t="s">
        <v>1524</v>
      </c>
      <c r="AE4418" s="290" t="s">
        <v>1525</v>
      </c>
      <c r="AF4418" s="620" t="s">
        <v>1526</v>
      </c>
      <c r="AG4418" s="620" t="s">
        <v>1527</v>
      </c>
      <c r="AH4418" s="292"/>
      <c r="AI4418" s="292"/>
      <c r="AJ4418" s="292"/>
      <c r="AK4418" s="290" t="s">
        <v>1492</v>
      </c>
      <c r="AL4418" s="206"/>
      <c r="AM4418" s="324"/>
      <c r="AN4418" s="324"/>
    </row>
    <row r="4419" spans="1:40" s="192" customFormat="1" ht="100.5" customHeight="1">
      <c r="A4419" s="74" t="s">
        <v>1528</v>
      </c>
      <c r="B4419" s="288" t="s">
        <v>33</v>
      </c>
      <c r="C4419" s="288" t="s">
        <v>1481</v>
      </c>
      <c r="D4419" s="288" t="s">
        <v>1482</v>
      </c>
      <c r="E4419" s="288" t="s">
        <v>1482</v>
      </c>
      <c r="F4419" s="288" t="s">
        <v>1483</v>
      </c>
      <c r="G4419" s="288" t="s">
        <v>1483</v>
      </c>
      <c r="H4419" s="288" t="s">
        <v>1529</v>
      </c>
      <c r="I4419" s="288" t="s">
        <v>1529</v>
      </c>
      <c r="J4419" s="288" t="s">
        <v>38</v>
      </c>
      <c r="K4419" s="350">
        <v>100</v>
      </c>
      <c r="L4419" s="317">
        <v>711000000</v>
      </c>
      <c r="M4419" s="295" t="s">
        <v>73</v>
      </c>
      <c r="N4419" s="288" t="s">
        <v>248</v>
      </c>
      <c r="O4419" s="617" t="s">
        <v>73</v>
      </c>
      <c r="P4419" s="288"/>
      <c r="Q4419" s="288" t="s">
        <v>1530</v>
      </c>
      <c r="R4419" s="288" t="s">
        <v>76</v>
      </c>
      <c r="S4419" s="351"/>
      <c r="T4419" s="617" t="s">
        <v>51</v>
      </c>
      <c r="U4419" s="347"/>
      <c r="V4419" s="287">
        <v>1400000</v>
      </c>
      <c r="W4419" s="287">
        <v>1400000</v>
      </c>
      <c r="X4419" s="622">
        <f t="shared" si="204"/>
        <v>1568000.0000000002</v>
      </c>
      <c r="Y4419" s="338" t="s">
        <v>77</v>
      </c>
      <c r="Z4419" s="617">
        <v>2016</v>
      </c>
      <c r="AA4419" s="323"/>
      <c r="AB4419" s="620" t="s">
        <v>1487</v>
      </c>
      <c r="AC4419" s="620" t="s">
        <v>1488</v>
      </c>
      <c r="AD4419" s="620" t="s">
        <v>1503</v>
      </c>
      <c r="AE4419" s="620" t="s">
        <v>1504</v>
      </c>
      <c r="AF4419" s="620" t="s">
        <v>1505</v>
      </c>
      <c r="AG4419" s="620" t="s">
        <v>1506</v>
      </c>
      <c r="AH4419" s="293"/>
      <c r="AI4419" s="293"/>
      <c r="AJ4419" s="293"/>
      <c r="AK4419" s="290" t="s">
        <v>1492</v>
      </c>
      <c r="AL4419" s="324"/>
      <c r="AM4419" s="324"/>
      <c r="AN4419" s="324"/>
    </row>
    <row r="4420" spans="1:40" s="550" customFormat="1" ht="100.5" customHeight="1">
      <c r="A4420" s="513" t="s">
        <v>1531</v>
      </c>
      <c r="B4420" s="531" t="s">
        <v>33</v>
      </c>
      <c r="C4420" s="631" t="s">
        <v>638</v>
      </c>
      <c r="D4420" s="632" t="s">
        <v>639</v>
      </c>
      <c r="E4420" s="632" t="s">
        <v>639</v>
      </c>
      <c r="F4420" s="633" t="s">
        <v>640</v>
      </c>
      <c r="G4420" s="633" t="s">
        <v>640</v>
      </c>
      <c r="H4420" s="633" t="s">
        <v>641</v>
      </c>
      <c r="I4420" s="633" t="s">
        <v>641</v>
      </c>
      <c r="J4420" s="632" t="s">
        <v>38</v>
      </c>
      <c r="K4420" s="634">
        <v>100</v>
      </c>
      <c r="L4420" s="583">
        <v>711000000</v>
      </c>
      <c r="M4420" s="518" t="s">
        <v>73</v>
      </c>
      <c r="N4420" s="531" t="s">
        <v>841</v>
      </c>
      <c r="O4420" s="518" t="s">
        <v>73</v>
      </c>
      <c r="P4420" s="582"/>
      <c r="Q4420" s="532" t="s">
        <v>1532</v>
      </c>
      <c r="R4420" s="531" t="s">
        <v>352</v>
      </c>
      <c r="S4420" s="582"/>
      <c r="T4420" s="585" t="s">
        <v>51</v>
      </c>
      <c r="U4420" s="522"/>
      <c r="V4420" s="522">
        <v>1500000</v>
      </c>
      <c r="W4420" s="522">
        <v>0</v>
      </c>
      <c r="X4420" s="522">
        <v>0</v>
      </c>
      <c r="Y4420" s="632" t="s">
        <v>77</v>
      </c>
      <c r="Z4420" s="635">
        <v>2016</v>
      </c>
      <c r="AA4420" s="534"/>
      <c r="AB4420" s="529" t="s">
        <v>126</v>
      </c>
      <c r="AC4420" s="593" t="s">
        <v>209</v>
      </c>
      <c r="AD4420" s="593"/>
      <c r="AE4420" s="593"/>
      <c r="AF4420" s="593"/>
      <c r="AG4420" s="593"/>
      <c r="AH4420" s="581"/>
      <c r="AI4420" s="581"/>
      <c r="AJ4420" s="581"/>
      <c r="AK4420" s="529"/>
      <c r="AL4420" s="549"/>
      <c r="AM4420" s="549"/>
      <c r="AN4420" s="549"/>
    </row>
    <row r="4421" spans="1:40" s="550" customFormat="1" ht="100.5" customHeight="1">
      <c r="A4421" s="513" t="s">
        <v>4059</v>
      </c>
      <c r="B4421" s="531" t="s">
        <v>33</v>
      </c>
      <c r="C4421" s="631" t="s">
        <v>638</v>
      </c>
      <c r="D4421" s="632" t="s">
        <v>639</v>
      </c>
      <c r="E4421" s="632" t="s">
        <v>639</v>
      </c>
      <c r="F4421" s="633" t="s">
        <v>640</v>
      </c>
      <c r="G4421" s="633" t="s">
        <v>640</v>
      </c>
      <c r="H4421" s="633" t="s">
        <v>641</v>
      </c>
      <c r="I4421" s="633" t="s">
        <v>641</v>
      </c>
      <c r="J4421" s="632" t="s">
        <v>38</v>
      </c>
      <c r="K4421" s="634">
        <v>100</v>
      </c>
      <c r="L4421" s="583">
        <v>711000000</v>
      </c>
      <c r="M4421" s="518" t="s">
        <v>73</v>
      </c>
      <c r="N4421" s="531" t="s">
        <v>841</v>
      </c>
      <c r="O4421" s="518" t="s">
        <v>73</v>
      </c>
      <c r="P4421" s="582"/>
      <c r="Q4421" s="532" t="s">
        <v>1532</v>
      </c>
      <c r="R4421" s="531" t="s">
        <v>352</v>
      </c>
      <c r="S4421" s="582"/>
      <c r="T4421" s="585" t="s">
        <v>51</v>
      </c>
      <c r="U4421" s="522"/>
      <c r="V4421" s="522">
        <v>1500000</v>
      </c>
      <c r="W4421" s="522">
        <v>0</v>
      </c>
      <c r="X4421" s="522">
        <v>0</v>
      </c>
      <c r="Y4421" s="632" t="s">
        <v>77</v>
      </c>
      <c r="Z4421" s="635">
        <v>2016</v>
      </c>
      <c r="AA4421" s="534" t="s">
        <v>3133</v>
      </c>
      <c r="AB4421" s="529" t="s">
        <v>126</v>
      </c>
      <c r="AC4421" s="593" t="s">
        <v>209</v>
      </c>
      <c r="AD4421" s="593"/>
      <c r="AE4421" s="593"/>
      <c r="AF4421" s="593"/>
      <c r="AG4421" s="593"/>
      <c r="AH4421" s="581"/>
      <c r="AI4421" s="581"/>
      <c r="AJ4421" s="581"/>
      <c r="AK4421" s="529"/>
      <c r="AL4421" s="549"/>
      <c r="AM4421" s="549"/>
      <c r="AN4421" s="549"/>
    </row>
    <row r="4422" spans="1:40" s="192" customFormat="1" ht="100.5" customHeight="1">
      <c r="A4422" s="74" t="s">
        <v>1533</v>
      </c>
      <c r="B4422" s="288" t="s">
        <v>33</v>
      </c>
      <c r="C4422" s="330" t="s">
        <v>132</v>
      </c>
      <c r="D4422" s="355" t="s">
        <v>133</v>
      </c>
      <c r="E4422" s="355" t="s">
        <v>133</v>
      </c>
      <c r="F4422" s="357" t="s">
        <v>133</v>
      </c>
      <c r="G4422" s="355" t="s">
        <v>133</v>
      </c>
      <c r="H4422" s="357" t="s">
        <v>346</v>
      </c>
      <c r="I4422" s="357" t="s">
        <v>346</v>
      </c>
      <c r="J4422" s="355" t="s">
        <v>38</v>
      </c>
      <c r="K4422" s="358">
        <v>100</v>
      </c>
      <c r="L4422" s="317">
        <v>711000000</v>
      </c>
      <c r="M4422" s="295" t="s">
        <v>73</v>
      </c>
      <c r="N4422" s="288" t="s">
        <v>841</v>
      </c>
      <c r="O4422" s="295" t="s">
        <v>73</v>
      </c>
      <c r="P4422" s="359"/>
      <c r="Q4422" s="308" t="s">
        <v>1532</v>
      </c>
      <c r="R4422" s="288" t="s">
        <v>352</v>
      </c>
      <c r="S4422" s="359"/>
      <c r="T4422" s="326" t="s">
        <v>51</v>
      </c>
      <c r="U4422" s="622"/>
      <c r="V4422" s="622">
        <v>50904000</v>
      </c>
      <c r="W4422" s="622">
        <v>50904000</v>
      </c>
      <c r="X4422" s="622">
        <f t="shared" si="204"/>
        <v>57012480.000000007</v>
      </c>
      <c r="Y4422" s="355" t="s">
        <v>77</v>
      </c>
      <c r="Z4422" s="360">
        <v>2016</v>
      </c>
      <c r="AA4422" s="617"/>
      <c r="AB4422" s="290" t="s">
        <v>126</v>
      </c>
      <c r="AC4422" s="620" t="s">
        <v>647</v>
      </c>
      <c r="AD4422" s="620"/>
      <c r="AE4422" s="620"/>
      <c r="AF4422" s="620"/>
      <c r="AG4422" s="620"/>
      <c r="AH4422" s="293"/>
      <c r="AI4422" s="293"/>
      <c r="AJ4422" s="293"/>
      <c r="AK4422" s="290"/>
      <c r="AL4422" s="324"/>
      <c r="AM4422" s="324"/>
      <c r="AN4422" s="324"/>
    </row>
    <row r="4423" spans="1:40" s="192" customFormat="1" ht="100.5" customHeight="1">
      <c r="A4423" s="74" t="s">
        <v>1534</v>
      </c>
      <c r="B4423" s="288" t="s">
        <v>33</v>
      </c>
      <c r="C4423" s="355" t="s">
        <v>1535</v>
      </c>
      <c r="D4423" s="355" t="s">
        <v>353</v>
      </c>
      <c r="E4423" s="355" t="s">
        <v>354</v>
      </c>
      <c r="F4423" s="355" t="s">
        <v>353</v>
      </c>
      <c r="G4423" s="355" t="s">
        <v>354</v>
      </c>
      <c r="H4423" s="317" t="s">
        <v>355</v>
      </c>
      <c r="I4423" s="317" t="s">
        <v>356</v>
      </c>
      <c r="J4423" s="355" t="s">
        <v>1135</v>
      </c>
      <c r="K4423" s="358">
        <v>100</v>
      </c>
      <c r="L4423" s="317">
        <v>711000000</v>
      </c>
      <c r="M4423" s="295" t="s">
        <v>73</v>
      </c>
      <c r="N4423" s="288" t="s">
        <v>1536</v>
      </c>
      <c r="O4423" s="295" t="s">
        <v>73</v>
      </c>
      <c r="P4423" s="317"/>
      <c r="Q4423" s="308" t="s">
        <v>1537</v>
      </c>
      <c r="R4423" s="288" t="s">
        <v>352</v>
      </c>
      <c r="S4423" s="317"/>
      <c r="T4423" s="326" t="s">
        <v>51</v>
      </c>
      <c r="U4423" s="287"/>
      <c r="V4423" s="287">
        <v>4704020.4000000004</v>
      </c>
      <c r="W4423" s="287">
        <v>4704020.4000000004</v>
      </c>
      <c r="X4423" s="622">
        <f t="shared" si="204"/>
        <v>5268502.8480000012</v>
      </c>
      <c r="Y4423" s="338" t="s">
        <v>77</v>
      </c>
      <c r="Z4423" s="360">
        <v>2016</v>
      </c>
      <c r="AA4423" s="332"/>
      <c r="AB4423" s="290" t="s">
        <v>126</v>
      </c>
      <c r="AC4423" s="290"/>
      <c r="AD4423" s="620"/>
      <c r="AE4423" s="620"/>
      <c r="AF4423" s="620"/>
      <c r="AG4423" s="620"/>
      <c r="AH4423" s="293"/>
      <c r="AI4423" s="293"/>
      <c r="AJ4423" s="293"/>
      <c r="AK4423" s="290"/>
      <c r="AL4423" s="324"/>
      <c r="AM4423" s="324"/>
      <c r="AN4423" s="324"/>
    </row>
    <row r="4424" spans="1:40" s="192" customFormat="1" ht="100.5" customHeight="1">
      <c r="A4424" s="74" t="s">
        <v>1538</v>
      </c>
      <c r="B4424" s="288" t="s">
        <v>33</v>
      </c>
      <c r="C4424" s="308" t="s">
        <v>348</v>
      </c>
      <c r="D4424" s="308" t="s">
        <v>349</v>
      </c>
      <c r="E4424" s="308" t="s">
        <v>350</v>
      </c>
      <c r="F4424" s="308" t="s">
        <v>349</v>
      </c>
      <c r="G4424" s="308" t="s">
        <v>349</v>
      </c>
      <c r="H4424" s="308" t="s">
        <v>351</v>
      </c>
      <c r="I4424" s="308" t="s">
        <v>351</v>
      </c>
      <c r="J4424" s="617" t="s">
        <v>227</v>
      </c>
      <c r="K4424" s="316">
        <v>100</v>
      </c>
      <c r="L4424" s="317">
        <v>711000000</v>
      </c>
      <c r="M4424" s="295" t="s">
        <v>73</v>
      </c>
      <c r="N4424" s="288" t="s">
        <v>841</v>
      </c>
      <c r="O4424" s="295" t="s">
        <v>73</v>
      </c>
      <c r="P4424" s="308"/>
      <c r="Q4424" s="308" t="s">
        <v>1532</v>
      </c>
      <c r="R4424" s="288" t="s">
        <v>2022</v>
      </c>
      <c r="S4424" s="308"/>
      <c r="T4424" s="326" t="s">
        <v>51</v>
      </c>
      <c r="U4424" s="308"/>
      <c r="V4424" s="287">
        <v>13268000</v>
      </c>
      <c r="W4424" s="287">
        <v>13268000</v>
      </c>
      <c r="X4424" s="622">
        <f t="shared" si="204"/>
        <v>14860160.000000002</v>
      </c>
      <c r="Y4424" s="308" t="s">
        <v>77</v>
      </c>
      <c r="Z4424" s="360">
        <v>2016</v>
      </c>
      <c r="AA4424" s="622"/>
      <c r="AB4424" s="290" t="s">
        <v>126</v>
      </c>
      <c r="AC4424" s="290"/>
      <c r="AD4424" s="620"/>
      <c r="AE4424" s="620"/>
      <c r="AF4424" s="620"/>
      <c r="AG4424" s="620"/>
      <c r="AH4424" s="293"/>
      <c r="AI4424" s="293"/>
      <c r="AJ4424" s="293"/>
      <c r="AK4424" s="290" t="s">
        <v>2023</v>
      </c>
      <c r="AL4424" s="324"/>
      <c r="AM4424" s="324"/>
      <c r="AN4424" s="324"/>
    </row>
    <row r="4425" spans="1:40" s="192" customFormat="1" ht="100.5" customHeight="1">
      <c r="A4425" s="74" t="s">
        <v>1539</v>
      </c>
      <c r="B4425" s="308" t="s">
        <v>345</v>
      </c>
      <c r="C4425" s="308" t="s">
        <v>115</v>
      </c>
      <c r="D4425" s="308" t="s">
        <v>116</v>
      </c>
      <c r="E4425" s="308" t="s">
        <v>117</v>
      </c>
      <c r="F4425" s="308" t="s">
        <v>116</v>
      </c>
      <c r="G4425" s="308" t="s">
        <v>117</v>
      </c>
      <c r="H4425" s="288" t="s">
        <v>118</v>
      </c>
      <c r="I4425" s="288" t="s">
        <v>119</v>
      </c>
      <c r="J4425" s="308" t="s">
        <v>38</v>
      </c>
      <c r="K4425" s="316">
        <v>100</v>
      </c>
      <c r="L4425" s="617">
        <v>271034100</v>
      </c>
      <c r="M4425" s="621" t="s">
        <v>84</v>
      </c>
      <c r="N4425" s="308" t="s">
        <v>761</v>
      </c>
      <c r="O4425" s="308" t="s">
        <v>84</v>
      </c>
      <c r="P4425" s="308"/>
      <c r="Q4425" s="308" t="s">
        <v>642</v>
      </c>
      <c r="R4425" s="288" t="s">
        <v>121</v>
      </c>
      <c r="S4425" s="308"/>
      <c r="T4425" s="326" t="s">
        <v>51</v>
      </c>
      <c r="U4425" s="308"/>
      <c r="V4425" s="287">
        <v>9190597.3000000007</v>
      </c>
      <c r="W4425" s="287">
        <v>9190597.3000000007</v>
      </c>
      <c r="X4425" s="622">
        <f t="shared" si="204"/>
        <v>10293468.976000002</v>
      </c>
      <c r="Y4425" s="308" t="s">
        <v>40</v>
      </c>
      <c r="Z4425" s="360">
        <v>2016</v>
      </c>
      <c r="AA4425" s="622"/>
      <c r="AB4425" s="290" t="s">
        <v>126</v>
      </c>
      <c r="AC4425" s="290" t="s">
        <v>67</v>
      </c>
      <c r="AD4425" s="290"/>
      <c r="AE4425" s="290" t="s">
        <v>123</v>
      </c>
      <c r="AF4425" s="290"/>
      <c r="AG4425" s="290"/>
      <c r="AH4425" s="290"/>
      <c r="AI4425" s="290"/>
      <c r="AJ4425" s="290"/>
      <c r="AK4425" s="290"/>
      <c r="AL4425" s="99"/>
      <c r="AM4425" s="99"/>
    </row>
    <row r="4426" spans="1:40" s="192" customFormat="1" ht="100.5" customHeight="1">
      <c r="A4426" s="74" t="s">
        <v>1540</v>
      </c>
      <c r="B4426" s="308" t="s">
        <v>345</v>
      </c>
      <c r="C4426" s="308" t="s">
        <v>115</v>
      </c>
      <c r="D4426" s="308" t="s">
        <v>116</v>
      </c>
      <c r="E4426" s="308" t="s">
        <v>117</v>
      </c>
      <c r="F4426" s="308" t="s">
        <v>116</v>
      </c>
      <c r="G4426" s="308" t="s">
        <v>117</v>
      </c>
      <c r="H4426" s="288" t="s">
        <v>124</v>
      </c>
      <c r="I4426" s="288" t="s">
        <v>119</v>
      </c>
      <c r="J4426" s="308" t="s">
        <v>38</v>
      </c>
      <c r="K4426" s="316">
        <v>100</v>
      </c>
      <c r="L4426" s="617">
        <v>471010000</v>
      </c>
      <c r="M4426" s="621" t="s">
        <v>125</v>
      </c>
      <c r="N4426" s="308" t="s">
        <v>761</v>
      </c>
      <c r="O4426" s="308" t="s">
        <v>1541</v>
      </c>
      <c r="P4426" s="308"/>
      <c r="Q4426" s="308" t="s">
        <v>642</v>
      </c>
      <c r="R4426" s="288" t="s">
        <v>121</v>
      </c>
      <c r="S4426" s="308"/>
      <c r="T4426" s="326" t="s">
        <v>51</v>
      </c>
      <c r="U4426" s="308"/>
      <c r="V4426" s="287">
        <v>72960210.200000003</v>
      </c>
      <c r="W4426" s="287">
        <v>72960210.200000003</v>
      </c>
      <c r="X4426" s="622">
        <f t="shared" si="204"/>
        <v>81715435.42400001</v>
      </c>
      <c r="Y4426" s="308" t="s">
        <v>40</v>
      </c>
      <c r="Z4426" s="360">
        <v>2016</v>
      </c>
      <c r="AA4426" s="622"/>
      <c r="AB4426" s="290" t="s">
        <v>126</v>
      </c>
      <c r="AC4426" s="290" t="s">
        <v>67</v>
      </c>
      <c r="AD4426" s="290"/>
      <c r="AE4426" s="290" t="s">
        <v>123</v>
      </c>
      <c r="AF4426" s="290"/>
      <c r="AG4426" s="290"/>
      <c r="AH4426" s="290"/>
      <c r="AI4426" s="290"/>
      <c r="AJ4426" s="290"/>
      <c r="AK4426" s="290"/>
      <c r="AL4426" s="99"/>
      <c r="AM4426" s="99"/>
    </row>
    <row r="4427" spans="1:40" s="192" customFormat="1" ht="100.5" customHeight="1">
      <c r="A4427" s="74" t="s">
        <v>1542</v>
      </c>
      <c r="B4427" s="308" t="s">
        <v>345</v>
      </c>
      <c r="C4427" s="308" t="s">
        <v>115</v>
      </c>
      <c r="D4427" s="308" t="s">
        <v>116</v>
      </c>
      <c r="E4427" s="308" t="s">
        <v>117</v>
      </c>
      <c r="F4427" s="308" t="s">
        <v>116</v>
      </c>
      <c r="G4427" s="308" t="s">
        <v>117</v>
      </c>
      <c r="H4427" s="288" t="s">
        <v>124</v>
      </c>
      <c r="I4427" s="288" t="s">
        <v>119</v>
      </c>
      <c r="J4427" s="308" t="s">
        <v>38</v>
      </c>
      <c r="K4427" s="316">
        <v>100</v>
      </c>
      <c r="L4427" s="617">
        <v>271010000</v>
      </c>
      <c r="M4427" s="621" t="s">
        <v>127</v>
      </c>
      <c r="N4427" s="308" t="s">
        <v>761</v>
      </c>
      <c r="O4427" s="308" t="s">
        <v>127</v>
      </c>
      <c r="P4427" s="308"/>
      <c r="Q4427" s="308" t="s">
        <v>642</v>
      </c>
      <c r="R4427" s="288" t="s">
        <v>121</v>
      </c>
      <c r="S4427" s="308"/>
      <c r="T4427" s="326" t="s">
        <v>51</v>
      </c>
      <c r="U4427" s="308"/>
      <c r="V4427" s="287">
        <v>69163005.969999999</v>
      </c>
      <c r="W4427" s="287">
        <v>69163005.969999999</v>
      </c>
      <c r="X4427" s="622">
        <f t="shared" si="204"/>
        <v>77462566.686400011</v>
      </c>
      <c r="Y4427" s="308" t="s">
        <v>40</v>
      </c>
      <c r="Z4427" s="360">
        <v>2016</v>
      </c>
      <c r="AA4427" s="622"/>
      <c r="AB4427" s="290" t="s">
        <v>126</v>
      </c>
      <c r="AC4427" s="290" t="s">
        <v>67</v>
      </c>
      <c r="AD4427" s="290"/>
      <c r="AE4427" s="290" t="s">
        <v>123</v>
      </c>
      <c r="AF4427" s="290"/>
      <c r="AG4427" s="290"/>
      <c r="AH4427" s="290"/>
      <c r="AI4427" s="290"/>
      <c r="AJ4427" s="290"/>
      <c r="AK4427" s="290"/>
      <c r="AL4427" s="99"/>
      <c r="AM4427" s="99"/>
    </row>
    <row r="4428" spans="1:40" s="192" customFormat="1" ht="100.5" customHeight="1">
      <c r="A4428" s="74" t="s">
        <v>1543</v>
      </c>
      <c r="B4428" s="308" t="s">
        <v>345</v>
      </c>
      <c r="C4428" s="308" t="s">
        <v>115</v>
      </c>
      <c r="D4428" s="308" t="s">
        <v>116</v>
      </c>
      <c r="E4428" s="308" t="s">
        <v>117</v>
      </c>
      <c r="F4428" s="308" t="s">
        <v>116</v>
      </c>
      <c r="G4428" s="308" t="s">
        <v>117</v>
      </c>
      <c r="H4428" s="288" t="s">
        <v>124</v>
      </c>
      <c r="I4428" s="288" t="s">
        <v>119</v>
      </c>
      <c r="J4428" s="308" t="s">
        <v>38</v>
      </c>
      <c r="K4428" s="316">
        <v>100</v>
      </c>
      <c r="L4428" s="617">
        <v>231010000</v>
      </c>
      <c r="M4428" s="621" t="s">
        <v>128</v>
      </c>
      <c r="N4428" s="308" t="s">
        <v>761</v>
      </c>
      <c r="O4428" s="308" t="s">
        <v>128</v>
      </c>
      <c r="P4428" s="308"/>
      <c r="Q4428" s="308" t="s">
        <v>642</v>
      </c>
      <c r="R4428" s="288" t="s">
        <v>121</v>
      </c>
      <c r="S4428" s="308"/>
      <c r="T4428" s="326" t="s">
        <v>51</v>
      </c>
      <c r="U4428" s="308"/>
      <c r="V4428" s="287">
        <v>82138305.939999998</v>
      </c>
      <c r="W4428" s="287">
        <v>82138305.939999998</v>
      </c>
      <c r="X4428" s="622">
        <f t="shared" si="204"/>
        <v>91994902.652800009</v>
      </c>
      <c r="Y4428" s="308" t="s">
        <v>40</v>
      </c>
      <c r="Z4428" s="360">
        <v>2016</v>
      </c>
      <c r="AA4428" s="622"/>
      <c r="AB4428" s="290" t="s">
        <v>126</v>
      </c>
      <c r="AC4428" s="290" t="s">
        <v>67</v>
      </c>
      <c r="AD4428" s="290"/>
      <c r="AE4428" s="290" t="s">
        <v>123</v>
      </c>
      <c r="AF4428" s="290"/>
      <c r="AG4428" s="290"/>
      <c r="AH4428" s="290"/>
      <c r="AI4428" s="290"/>
      <c r="AJ4428" s="290"/>
      <c r="AK4428" s="290"/>
      <c r="AL4428" s="99"/>
      <c r="AM4428" s="99"/>
    </row>
    <row r="4429" spans="1:40" s="192" customFormat="1" ht="100.5" customHeight="1">
      <c r="A4429" s="74" t="s">
        <v>1544</v>
      </c>
      <c r="B4429" s="308" t="s">
        <v>345</v>
      </c>
      <c r="C4429" s="308" t="s">
        <v>115</v>
      </c>
      <c r="D4429" s="308" t="s">
        <v>116</v>
      </c>
      <c r="E4429" s="308" t="s">
        <v>117</v>
      </c>
      <c r="F4429" s="308" t="s">
        <v>116</v>
      </c>
      <c r="G4429" s="308" t="s">
        <v>117</v>
      </c>
      <c r="H4429" s="288" t="s">
        <v>124</v>
      </c>
      <c r="I4429" s="288" t="s">
        <v>119</v>
      </c>
      <c r="J4429" s="308" t="s">
        <v>38</v>
      </c>
      <c r="K4429" s="316">
        <v>100</v>
      </c>
      <c r="L4429" s="617">
        <v>151010000</v>
      </c>
      <c r="M4429" s="617" t="s">
        <v>82</v>
      </c>
      <c r="N4429" s="308" t="s">
        <v>761</v>
      </c>
      <c r="O4429" s="308" t="s">
        <v>82</v>
      </c>
      <c r="P4429" s="308"/>
      <c r="Q4429" s="308" t="s">
        <v>642</v>
      </c>
      <c r="R4429" s="288" t="s">
        <v>121</v>
      </c>
      <c r="S4429" s="308"/>
      <c r="T4429" s="326" t="s">
        <v>51</v>
      </c>
      <c r="U4429" s="308"/>
      <c r="V4429" s="287">
        <v>72895449.900000006</v>
      </c>
      <c r="W4429" s="287">
        <v>72895449.900000006</v>
      </c>
      <c r="X4429" s="622">
        <f t="shared" si="204"/>
        <v>81642903.888000011</v>
      </c>
      <c r="Y4429" s="308" t="s">
        <v>40</v>
      </c>
      <c r="Z4429" s="360">
        <v>2016</v>
      </c>
      <c r="AA4429" s="622"/>
      <c r="AB4429" s="290" t="s">
        <v>126</v>
      </c>
      <c r="AC4429" s="290" t="s">
        <v>67</v>
      </c>
      <c r="AD4429" s="290"/>
      <c r="AE4429" s="290" t="s">
        <v>123</v>
      </c>
      <c r="AF4429" s="290"/>
      <c r="AG4429" s="290"/>
      <c r="AH4429" s="290"/>
      <c r="AI4429" s="290"/>
      <c r="AJ4429" s="290"/>
      <c r="AK4429" s="290"/>
      <c r="AL4429" s="99"/>
      <c r="AM4429" s="99"/>
    </row>
    <row r="4430" spans="1:40" s="192" customFormat="1" ht="100.5" customHeight="1">
      <c r="A4430" s="74" t="s">
        <v>1545</v>
      </c>
      <c r="B4430" s="308" t="s">
        <v>345</v>
      </c>
      <c r="C4430" s="308" t="s">
        <v>115</v>
      </c>
      <c r="D4430" s="308" t="s">
        <v>116</v>
      </c>
      <c r="E4430" s="308" t="s">
        <v>117</v>
      </c>
      <c r="F4430" s="308" t="s">
        <v>116</v>
      </c>
      <c r="G4430" s="308" t="s">
        <v>117</v>
      </c>
      <c r="H4430" s="288" t="s">
        <v>124</v>
      </c>
      <c r="I4430" s="288" t="s">
        <v>119</v>
      </c>
      <c r="J4430" s="308" t="s">
        <v>38</v>
      </c>
      <c r="K4430" s="316">
        <v>100</v>
      </c>
      <c r="L4430" s="617">
        <v>431010000</v>
      </c>
      <c r="M4430" s="5" t="s">
        <v>129</v>
      </c>
      <c r="N4430" s="308" t="s">
        <v>761</v>
      </c>
      <c r="O4430" s="308" t="s">
        <v>129</v>
      </c>
      <c r="P4430" s="308"/>
      <c r="Q4430" s="308" t="s">
        <v>642</v>
      </c>
      <c r="R4430" s="288" t="s">
        <v>121</v>
      </c>
      <c r="S4430" s="308"/>
      <c r="T4430" s="326" t="s">
        <v>51</v>
      </c>
      <c r="U4430" s="308"/>
      <c r="V4430" s="287">
        <v>11706481.92</v>
      </c>
      <c r="W4430" s="287">
        <v>11706481.92</v>
      </c>
      <c r="X4430" s="622">
        <f t="shared" si="204"/>
        <v>13111259.750400001</v>
      </c>
      <c r="Y4430" s="308" t="s">
        <v>40</v>
      </c>
      <c r="Z4430" s="360">
        <v>2016</v>
      </c>
      <c r="AA4430" s="622"/>
      <c r="AB4430" s="290" t="s">
        <v>126</v>
      </c>
      <c r="AC4430" s="290" t="s">
        <v>67</v>
      </c>
      <c r="AD4430" s="290"/>
      <c r="AE4430" s="290" t="s">
        <v>123</v>
      </c>
      <c r="AF4430" s="290"/>
      <c r="AG4430" s="290"/>
      <c r="AH4430" s="290"/>
      <c r="AI4430" s="290"/>
      <c r="AJ4430" s="290"/>
      <c r="AK4430" s="290"/>
      <c r="AL4430" s="99"/>
      <c r="AM4430" s="99"/>
    </row>
    <row r="4431" spans="1:40" s="192" customFormat="1" ht="100.5" customHeight="1">
      <c r="A4431" s="74" t="s">
        <v>1546</v>
      </c>
      <c r="B4431" s="308" t="s">
        <v>345</v>
      </c>
      <c r="C4431" s="308" t="s">
        <v>115</v>
      </c>
      <c r="D4431" s="308" t="s">
        <v>116</v>
      </c>
      <c r="E4431" s="308" t="s">
        <v>117</v>
      </c>
      <c r="F4431" s="308" t="s">
        <v>116</v>
      </c>
      <c r="G4431" s="308" t="s">
        <v>117</v>
      </c>
      <c r="H4431" s="288" t="s">
        <v>124</v>
      </c>
      <c r="I4431" s="288" t="s">
        <v>119</v>
      </c>
      <c r="J4431" s="308" t="s">
        <v>38</v>
      </c>
      <c r="K4431" s="316">
        <v>100</v>
      </c>
      <c r="L4431" s="618">
        <v>511010000</v>
      </c>
      <c r="M4431" s="621" t="s">
        <v>87</v>
      </c>
      <c r="N4431" s="308" t="s">
        <v>761</v>
      </c>
      <c r="O4431" s="308" t="s">
        <v>87</v>
      </c>
      <c r="P4431" s="308"/>
      <c r="Q4431" s="308" t="s">
        <v>642</v>
      </c>
      <c r="R4431" s="288" t="s">
        <v>121</v>
      </c>
      <c r="S4431" s="308"/>
      <c r="T4431" s="326" t="s">
        <v>51</v>
      </c>
      <c r="U4431" s="308"/>
      <c r="V4431" s="287">
        <v>8665102.1199999992</v>
      </c>
      <c r="W4431" s="287">
        <v>8665102.1199999992</v>
      </c>
      <c r="X4431" s="622">
        <f t="shared" si="204"/>
        <v>9704914.3743999992</v>
      </c>
      <c r="Y4431" s="308" t="s">
        <v>40</v>
      </c>
      <c r="Z4431" s="360">
        <v>2016</v>
      </c>
      <c r="AA4431" s="622"/>
      <c r="AB4431" s="290" t="s">
        <v>126</v>
      </c>
      <c r="AC4431" s="290" t="s">
        <v>67</v>
      </c>
      <c r="AD4431" s="290"/>
      <c r="AE4431" s="290" t="s">
        <v>123</v>
      </c>
      <c r="AF4431" s="290"/>
      <c r="AG4431" s="290"/>
      <c r="AH4431" s="290"/>
      <c r="AI4431" s="290"/>
      <c r="AJ4431" s="290"/>
      <c r="AK4431" s="290"/>
      <c r="AL4431" s="99"/>
      <c r="AM4431" s="99"/>
    </row>
    <row r="4432" spans="1:40" s="192" customFormat="1" ht="100.5" customHeight="1">
      <c r="A4432" s="74" t="s">
        <v>1547</v>
      </c>
      <c r="B4432" s="308" t="s">
        <v>345</v>
      </c>
      <c r="C4432" s="308" t="s">
        <v>115</v>
      </c>
      <c r="D4432" s="308" t="s">
        <v>116</v>
      </c>
      <c r="E4432" s="308" t="s">
        <v>117</v>
      </c>
      <c r="F4432" s="308" t="s">
        <v>116</v>
      </c>
      <c r="G4432" s="308" t="s">
        <v>117</v>
      </c>
      <c r="H4432" s="288" t="s">
        <v>124</v>
      </c>
      <c r="I4432" s="288" t="s">
        <v>119</v>
      </c>
      <c r="J4432" s="308" t="s">
        <v>38</v>
      </c>
      <c r="K4432" s="316">
        <v>100</v>
      </c>
      <c r="L4432" s="617">
        <v>311010000</v>
      </c>
      <c r="M4432" s="288" t="s">
        <v>342</v>
      </c>
      <c r="N4432" s="308" t="s">
        <v>761</v>
      </c>
      <c r="O4432" s="308" t="s">
        <v>86</v>
      </c>
      <c r="P4432" s="308"/>
      <c r="Q4432" s="308" t="s">
        <v>642</v>
      </c>
      <c r="R4432" s="288" t="s">
        <v>121</v>
      </c>
      <c r="S4432" s="308"/>
      <c r="T4432" s="326" t="s">
        <v>51</v>
      </c>
      <c r="U4432" s="308"/>
      <c r="V4432" s="287">
        <v>18544290.41</v>
      </c>
      <c r="W4432" s="287">
        <v>18544290.41</v>
      </c>
      <c r="X4432" s="622">
        <f t="shared" si="204"/>
        <v>20769605.259200003</v>
      </c>
      <c r="Y4432" s="308" t="s">
        <v>40</v>
      </c>
      <c r="Z4432" s="360">
        <v>2016</v>
      </c>
      <c r="AA4432" s="622"/>
      <c r="AB4432" s="290" t="s">
        <v>126</v>
      </c>
      <c r="AC4432" s="290" t="s">
        <v>67</v>
      </c>
      <c r="AD4432" s="290"/>
      <c r="AE4432" s="290" t="s">
        <v>123</v>
      </c>
      <c r="AF4432" s="290"/>
      <c r="AG4432" s="290"/>
      <c r="AH4432" s="290"/>
      <c r="AI4432" s="290"/>
      <c r="AJ4432" s="290"/>
      <c r="AK4432" s="290"/>
      <c r="AL4432" s="99"/>
      <c r="AM4432" s="99"/>
    </row>
    <row r="4433" spans="1:40" s="192" customFormat="1" ht="100.5" customHeight="1">
      <c r="A4433" s="74" t="s">
        <v>1548</v>
      </c>
      <c r="B4433" s="308" t="s">
        <v>345</v>
      </c>
      <c r="C4433" s="308" t="s">
        <v>115</v>
      </c>
      <c r="D4433" s="308" t="s">
        <v>116</v>
      </c>
      <c r="E4433" s="308" t="s">
        <v>117</v>
      </c>
      <c r="F4433" s="308" t="s">
        <v>116</v>
      </c>
      <c r="G4433" s="308" t="s">
        <v>117</v>
      </c>
      <c r="H4433" s="288" t="s">
        <v>124</v>
      </c>
      <c r="I4433" s="288" t="s">
        <v>119</v>
      </c>
      <c r="J4433" s="308" t="s">
        <v>38</v>
      </c>
      <c r="K4433" s="316">
        <v>100</v>
      </c>
      <c r="L4433" s="617">
        <v>751000000</v>
      </c>
      <c r="M4433" s="621" t="s">
        <v>83</v>
      </c>
      <c r="N4433" s="308" t="s">
        <v>761</v>
      </c>
      <c r="O4433" s="308" t="s">
        <v>83</v>
      </c>
      <c r="P4433" s="308"/>
      <c r="Q4433" s="308" t="s">
        <v>642</v>
      </c>
      <c r="R4433" s="288" t="s">
        <v>121</v>
      </c>
      <c r="S4433" s="308"/>
      <c r="T4433" s="326" t="s">
        <v>51</v>
      </c>
      <c r="U4433" s="308"/>
      <c r="V4433" s="287">
        <v>4018176.4</v>
      </c>
      <c r="W4433" s="287">
        <v>4018176.4</v>
      </c>
      <c r="X4433" s="622">
        <f t="shared" si="204"/>
        <v>4500357.568</v>
      </c>
      <c r="Y4433" s="308" t="s">
        <v>40</v>
      </c>
      <c r="Z4433" s="360">
        <v>2016</v>
      </c>
      <c r="AA4433" s="622"/>
      <c r="AB4433" s="290" t="s">
        <v>126</v>
      </c>
      <c r="AC4433" s="290" t="s">
        <v>67</v>
      </c>
      <c r="AD4433" s="290"/>
      <c r="AE4433" s="290" t="s">
        <v>123</v>
      </c>
      <c r="AF4433" s="290"/>
      <c r="AG4433" s="290"/>
      <c r="AH4433" s="290"/>
      <c r="AI4433" s="290"/>
      <c r="AJ4433" s="290"/>
      <c r="AK4433" s="290"/>
      <c r="AL4433" s="99"/>
      <c r="AM4433" s="99"/>
    </row>
    <row r="4434" spans="1:40" s="192" customFormat="1" ht="100.5" customHeight="1">
      <c r="A4434" s="74" t="s">
        <v>1549</v>
      </c>
      <c r="B4434" s="308" t="s">
        <v>345</v>
      </c>
      <c r="C4434" s="308" t="s">
        <v>115</v>
      </c>
      <c r="D4434" s="308" t="s">
        <v>116</v>
      </c>
      <c r="E4434" s="308" t="s">
        <v>117</v>
      </c>
      <c r="F4434" s="308" t="s">
        <v>116</v>
      </c>
      <c r="G4434" s="308" t="s">
        <v>117</v>
      </c>
      <c r="H4434" s="288" t="s">
        <v>124</v>
      </c>
      <c r="I4434" s="288" t="s">
        <v>119</v>
      </c>
      <c r="J4434" s="308" t="s">
        <v>38</v>
      </c>
      <c r="K4434" s="316">
        <v>100</v>
      </c>
      <c r="L4434" s="617">
        <v>391010000</v>
      </c>
      <c r="M4434" s="617" t="s">
        <v>341</v>
      </c>
      <c r="N4434" s="308" t="s">
        <v>761</v>
      </c>
      <c r="O4434" s="308" t="s">
        <v>130</v>
      </c>
      <c r="P4434" s="308"/>
      <c r="Q4434" s="308" t="s">
        <v>642</v>
      </c>
      <c r="R4434" s="288" t="s">
        <v>121</v>
      </c>
      <c r="S4434" s="308"/>
      <c r="T4434" s="326" t="s">
        <v>51</v>
      </c>
      <c r="U4434" s="308"/>
      <c r="V4434" s="287">
        <v>34645347.509999998</v>
      </c>
      <c r="W4434" s="287">
        <v>34645347.509999998</v>
      </c>
      <c r="X4434" s="622">
        <f t="shared" si="204"/>
        <v>38802789.211199999</v>
      </c>
      <c r="Y4434" s="308" t="s">
        <v>40</v>
      </c>
      <c r="Z4434" s="360">
        <v>2016</v>
      </c>
      <c r="AA4434" s="622"/>
      <c r="AB4434" s="290" t="s">
        <v>126</v>
      </c>
      <c r="AC4434" s="290" t="s">
        <v>67</v>
      </c>
      <c r="AD4434" s="290"/>
      <c r="AE4434" s="290" t="s">
        <v>123</v>
      </c>
      <c r="AF4434" s="290"/>
      <c r="AG4434" s="290"/>
      <c r="AH4434" s="290"/>
      <c r="AI4434" s="290"/>
      <c r="AJ4434" s="290"/>
      <c r="AK4434" s="290"/>
      <c r="AL4434" s="99"/>
      <c r="AM4434" s="99"/>
    </row>
    <row r="4435" spans="1:40" s="192" customFormat="1" ht="100.5" customHeight="1">
      <c r="A4435" s="74" t="s">
        <v>1550</v>
      </c>
      <c r="B4435" s="308" t="s">
        <v>345</v>
      </c>
      <c r="C4435" s="308" t="s">
        <v>115</v>
      </c>
      <c r="D4435" s="308" t="s">
        <v>116</v>
      </c>
      <c r="E4435" s="308" t="s">
        <v>117</v>
      </c>
      <c r="F4435" s="308" t="s">
        <v>116</v>
      </c>
      <c r="G4435" s="308" t="s">
        <v>117</v>
      </c>
      <c r="H4435" s="288" t="s">
        <v>124</v>
      </c>
      <c r="I4435" s="288" t="s">
        <v>119</v>
      </c>
      <c r="J4435" s="308" t="s">
        <v>38</v>
      </c>
      <c r="K4435" s="316">
        <v>100</v>
      </c>
      <c r="L4435" s="617">
        <v>511010000</v>
      </c>
      <c r="M4435" s="621" t="s">
        <v>131</v>
      </c>
      <c r="N4435" s="308" t="s">
        <v>761</v>
      </c>
      <c r="O4435" s="308" t="s">
        <v>131</v>
      </c>
      <c r="P4435" s="308"/>
      <c r="Q4435" s="308" t="s">
        <v>642</v>
      </c>
      <c r="R4435" s="288" t="s">
        <v>121</v>
      </c>
      <c r="S4435" s="308"/>
      <c r="T4435" s="326" t="s">
        <v>51</v>
      </c>
      <c r="U4435" s="308"/>
      <c r="V4435" s="287">
        <v>22676220.629999999</v>
      </c>
      <c r="W4435" s="287">
        <v>22676220.629999999</v>
      </c>
      <c r="X4435" s="622">
        <f t="shared" si="204"/>
        <v>25397367.105599999</v>
      </c>
      <c r="Y4435" s="308" t="s">
        <v>40</v>
      </c>
      <c r="Z4435" s="360">
        <v>2016</v>
      </c>
      <c r="AA4435" s="622"/>
      <c r="AB4435" s="290" t="s">
        <v>126</v>
      </c>
      <c r="AC4435" s="290" t="s">
        <v>67</v>
      </c>
      <c r="AD4435" s="290"/>
      <c r="AE4435" s="290" t="s">
        <v>123</v>
      </c>
      <c r="AF4435" s="290"/>
      <c r="AG4435" s="290"/>
      <c r="AH4435" s="290"/>
      <c r="AI4435" s="290"/>
      <c r="AJ4435" s="290"/>
      <c r="AK4435" s="290"/>
      <c r="AL4435" s="99"/>
      <c r="AM4435" s="99"/>
    </row>
    <row r="4436" spans="1:40" s="192" customFormat="1" ht="100.5" customHeight="1">
      <c r="A4436" s="74" t="s">
        <v>1551</v>
      </c>
      <c r="B4436" s="359" t="s">
        <v>33</v>
      </c>
      <c r="C4436" s="359" t="s">
        <v>1552</v>
      </c>
      <c r="D4436" s="359" t="s">
        <v>1553</v>
      </c>
      <c r="E4436" s="359" t="s">
        <v>1554</v>
      </c>
      <c r="F4436" s="359" t="s">
        <v>1553</v>
      </c>
      <c r="G4436" s="359" t="s">
        <v>1554</v>
      </c>
      <c r="H4436" s="359" t="s">
        <v>1555</v>
      </c>
      <c r="I4436" s="359" t="s">
        <v>1556</v>
      </c>
      <c r="J4436" s="359" t="s">
        <v>38</v>
      </c>
      <c r="K4436" s="359">
        <v>0</v>
      </c>
      <c r="L4436" s="317">
        <v>711000000</v>
      </c>
      <c r="M4436" s="295" t="s">
        <v>73</v>
      </c>
      <c r="N4436" s="329" t="s">
        <v>64</v>
      </c>
      <c r="O4436" s="359" t="s">
        <v>1557</v>
      </c>
      <c r="P4436" s="359"/>
      <c r="Q4436" s="359" t="s">
        <v>1558</v>
      </c>
      <c r="R4436" s="359" t="s">
        <v>347</v>
      </c>
      <c r="S4436" s="359"/>
      <c r="T4436" s="326" t="s">
        <v>51</v>
      </c>
      <c r="U4436" s="308"/>
      <c r="V4436" s="622">
        <v>1849046344.4000001</v>
      </c>
      <c r="W4436" s="622">
        <v>1849046344.4000001</v>
      </c>
      <c r="X4436" s="622">
        <f t="shared" si="204"/>
        <v>2070931905.7280004</v>
      </c>
      <c r="Y4436" s="332"/>
      <c r="Z4436" s="359">
        <v>2016</v>
      </c>
      <c r="AA4436" s="332"/>
      <c r="AB4436" s="356" t="s">
        <v>720</v>
      </c>
      <c r="AC4436" s="356" t="s">
        <v>1225</v>
      </c>
      <c r="AD4436" s="290"/>
      <c r="AE4436" s="290"/>
      <c r="AF4436" s="290"/>
      <c r="AG4436" s="290"/>
      <c r="AH4436" s="290"/>
      <c r="AI4436" s="290"/>
      <c r="AJ4436" s="290"/>
      <c r="AK4436" s="290" t="s">
        <v>1559</v>
      </c>
      <c r="AL4436" s="99"/>
      <c r="AM4436" s="99"/>
    </row>
    <row r="4437" spans="1:40" s="550" customFormat="1" ht="100.5" customHeight="1">
      <c r="A4437" s="513" t="s">
        <v>1560</v>
      </c>
      <c r="B4437" s="582" t="s">
        <v>33</v>
      </c>
      <c r="C4437" s="582" t="s">
        <v>1552</v>
      </c>
      <c r="D4437" s="582" t="s">
        <v>1553</v>
      </c>
      <c r="E4437" s="582" t="s">
        <v>1554</v>
      </c>
      <c r="F4437" s="582" t="s">
        <v>1561</v>
      </c>
      <c r="G4437" s="582" t="s">
        <v>1554</v>
      </c>
      <c r="H4437" s="582" t="s">
        <v>1562</v>
      </c>
      <c r="I4437" s="582" t="s">
        <v>1563</v>
      </c>
      <c r="J4437" s="582" t="s">
        <v>38</v>
      </c>
      <c r="K4437" s="582">
        <v>0</v>
      </c>
      <c r="L4437" s="583">
        <v>711000000</v>
      </c>
      <c r="M4437" s="518" t="s">
        <v>73</v>
      </c>
      <c r="N4437" s="584" t="s">
        <v>841</v>
      </c>
      <c r="O4437" s="582" t="s">
        <v>1564</v>
      </c>
      <c r="P4437" s="582"/>
      <c r="Q4437" s="582" t="s">
        <v>1565</v>
      </c>
      <c r="R4437" s="582" t="s">
        <v>347</v>
      </c>
      <c r="S4437" s="582"/>
      <c r="T4437" s="585" t="s">
        <v>51</v>
      </c>
      <c r="U4437" s="532"/>
      <c r="V4437" s="522">
        <f>[2]расчет!$AO$33</f>
        <v>6480000</v>
      </c>
      <c r="W4437" s="522">
        <v>0</v>
      </c>
      <c r="X4437" s="522">
        <v>0</v>
      </c>
      <c r="Y4437" s="586"/>
      <c r="Z4437" s="582">
        <v>2016</v>
      </c>
      <c r="AA4437" s="586"/>
      <c r="AB4437" s="587" t="s">
        <v>720</v>
      </c>
      <c r="AC4437" s="587" t="s">
        <v>1225</v>
      </c>
      <c r="AD4437" s="529"/>
      <c r="AE4437" s="529"/>
      <c r="AF4437" s="529"/>
      <c r="AG4437" s="529"/>
      <c r="AH4437" s="529"/>
      <c r="AI4437" s="529"/>
      <c r="AJ4437" s="529"/>
      <c r="AK4437" s="529" t="s">
        <v>1559</v>
      </c>
      <c r="AL4437" s="553"/>
      <c r="AM4437" s="548"/>
      <c r="AN4437" s="588"/>
    </row>
    <row r="4438" spans="1:40" s="550" customFormat="1" ht="100.5" customHeight="1">
      <c r="A4438" s="513" t="s">
        <v>3107</v>
      </c>
      <c r="B4438" s="582" t="s">
        <v>33</v>
      </c>
      <c r="C4438" s="582" t="s">
        <v>1552</v>
      </c>
      <c r="D4438" s="582" t="s">
        <v>1553</v>
      </c>
      <c r="E4438" s="582" t="s">
        <v>1554</v>
      </c>
      <c r="F4438" s="582" t="s">
        <v>1561</v>
      </c>
      <c r="G4438" s="582" t="s">
        <v>1554</v>
      </c>
      <c r="H4438" s="582" t="s">
        <v>1562</v>
      </c>
      <c r="I4438" s="582" t="s">
        <v>1563</v>
      </c>
      <c r="J4438" s="582" t="s">
        <v>38</v>
      </c>
      <c r="K4438" s="582">
        <v>0</v>
      </c>
      <c r="L4438" s="597">
        <v>271010000</v>
      </c>
      <c r="M4438" s="531" t="s">
        <v>127</v>
      </c>
      <c r="N4438" s="584" t="s">
        <v>841</v>
      </c>
      <c r="O4438" s="582" t="s">
        <v>1564</v>
      </c>
      <c r="P4438" s="582"/>
      <c r="Q4438" s="582" t="s">
        <v>3108</v>
      </c>
      <c r="R4438" s="582" t="s">
        <v>347</v>
      </c>
      <c r="S4438" s="582"/>
      <c r="T4438" s="585" t="s">
        <v>51</v>
      </c>
      <c r="U4438" s="532"/>
      <c r="V4438" s="522">
        <v>7776000</v>
      </c>
      <c r="W4438" s="522">
        <v>0</v>
      </c>
      <c r="X4438" s="522">
        <v>0</v>
      </c>
      <c r="Y4438" s="586"/>
      <c r="Z4438" s="582">
        <v>2016</v>
      </c>
      <c r="AA4438" s="586" t="s">
        <v>3109</v>
      </c>
      <c r="AB4438" s="587" t="s">
        <v>720</v>
      </c>
      <c r="AC4438" s="587" t="s">
        <v>1225</v>
      </c>
      <c r="AD4438" s="529"/>
      <c r="AE4438" s="529"/>
      <c r="AF4438" s="529"/>
      <c r="AG4438" s="529"/>
      <c r="AH4438" s="529"/>
      <c r="AI4438" s="529"/>
      <c r="AJ4438" s="529"/>
      <c r="AK4438" s="529" t="s">
        <v>2963</v>
      </c>
      <c r="AL4438" s="553"/>
      <c r="AM4438" s="548"/>
      <c r="AN4438" s="588"/>
    </row>
    <row r="4439" spans="1:40" s="192" customFormat="1" ht="100.5" customHeight="1">
      <c r="A4439" s="74" t="s">
        <v>4007</v>
      </c>
      <c r="B4439" s="747" t="s">
        <v>33</v>
      </c>
      <c r="C4439" s="747" t="s">
        <v>1552</v>
      </c>
      <c r="D4439" s="747" t="s">
        <v>1553</v>
      </c>
      <c r="E4439" s="747" t="s">
        <v>1554</v>
      </c>
      <c r="F4439" s="747" t="s">
        <v>1561</v>
      </c>
      <c r="G4439" s="747" t="s">
        <v>1554</v>
      </c>
      <c r="H4439" s="747" t="s">
        <v>1562</v>
      </c>
      <c r="I4439" s="747" t="s">
        <v>1563</v>
      </c>
      <c r="J4439" s="747" t="s">
        <v>38</v>
      </c>
      <c r="K4439" s="747">
        <v>0</v>
      </c>
      <c r="L4439" s="762">
        <v>271010000</v>
      </c>
      <c r="M4439" s="723" t="s">
        <v>127</v>
      </c>
      <c r="N4439" s="750" t="s">
        <v>2035</v>
      </c>
      <c r="O4439" s="747" t="s">
        <v>1564</v>
      </c>
      <c r="P4439" s="747"/>
      <c r="Q4439" s="747" t="s">
        <v>4008</v>
      </c>
      <c r="R4439" s="747" t="s">
        <v>347</v>
      </c>
      <c r="S4439" s="747"/>
      <c r="T4439" s="763" t="s">
        <v>51</v>
      </c>
      <c r="U4439" s="764"/>
      <c r="V4439" s="765">
        <v>7776000</v>
      </c>
      <c r="W4439" s="765">
        <v>7776000</v>
      </c>
      <c r="X4439" s="765">
        <f t="shared" ref="X4439" si="206">W4439*1.12</f>
        <v>8709120</v>
      </c>
      <c r="Y4439" s="766"/>
      <c r="Z4439" s="747">
        <v>2016</v>
      </c>
      <c r="AA4439" s="766" t="s">
        <v>4009</v>
      </c>
      <c r="AB4439" s="767" t="s">
        <v>720</v>
      </c>
      <c r="AC4439" s="767" t="s">
        <v>1225</v>
      </c>
      <c r="AD4439" s="756"/>
      <c r="AE4439" s="756"/>
      <c r="AF4439" s="756"/>
      <c r="AG4439" s="756"/>
      <c r="AH4439" s="756"/>
      <c r="AI4439" s="756"/>
      <c r="AJ4439" s="756"/>
      <c r="AK4439" s="756"/>
      <c r="AL4439" s="99"/>
      <c r="AM4439" s="190"/>
      <c r="AN4439" s="191"/>
    </row>
    <row r="4440" spans="1:40" s="192" customFormat="1" ht="100.5" customHeight="1">
      <c r="A4440" s="74" t="s">
        <v>1566</v>
      </c>
      <c r="B4440" s="359" t="s">
        <v>33</v>
      </c>
      <c r="C4440" s="617" t="s">
        <v>1567</v>
      </c>
      <c r="D4440" s="361" t="s">
        <v>1568</v>
      </c>
      <c r="E4440" s="361" t="s">
        <v>1569</v>
      </c>
      <c r="F4440" s="361" t="s">
        <v>1568</v>
      </c>
      <c r="G4440" s="361" t="s">
        <v>1569</v>
      </c>
      <c r="H4440" s="288" t="s">
        <v>1570</v>
      </c>
      <c r="I4440" s="361" t="s">
        <v>1571</v>
      </c>
      <c r="J4440" s="336" t="s">
        <v>1135</v>
      </c>
      <c r="K4440" s="336">
        <v>100</v>
      </c>
      <c r="L4440" s="617">
        <v>511010000</v>
      </c>
      <c r="M4440" s="621" t="s">
        <v>131</v>
      </c>
      <c r="N4440" s="329" t="s">
        <v>841</v>
      </c>
      <c r="O4440" s="617" t="s">
        <v>1189</v>
      </c>
      <c r="P4440" s="362"/>
      <c r="Q4440" s="326" t="s">
        <v>842</v>
      </c>
      <c r="R4440" s="359" t="s">
        <v>347</v>
      </c>
      <c r="S4440" s="362"/>
      <c r="T4440" s="326" t="s">
        <v>51</v>
      </c>
      <c r="U4440" s="308"/>
      <c r="V4440" s="622">
        <v>2010000</v>
      </c>
      <c r="W4440" s="622">
        <v>2010000</v>
      </c>
      <c r="X4440" s="622">
        <f t="shared" si="204"/>
        <v>2251200</v>
      </c>
      <c r="Y4440" s="363" t="s">
        <v>77</v>
      </c>
      <c r="Z4440" s="359">
        <v>2016</v>
      </c>
      <c r="AA4440" s="364"/>
      <c r="AB4440" s="1" t="s">
        <v>682</v>
      </c>
      <c r="AC4440" s="356"/>
      <c r="AD4440" s="290"/>
      <c r="AE4440" s="290"/>
      <c r="AF4440" s="290"/>
      <c r="AG4440" s="620" t="s">
        <v>1572</v>
      </c>
      <c r="AH4440" s="290"/>
      <c r="AI4440" s="290"/>
      <c r="AJ4440" s="290"/>
      <c r="AK4440" s="290" t="s">
        <v>1192</v>
      </c>
      <c r="AL4440" s="99"/>
      <c r="AM4440" s="190"/>
      <c r="AN4440" s="191"/>
    </row>
    <row r="4441" spans="1:40" s="192" customFormat="1" ht="100.5" customHeight="1">
      <c r="A4441" s="74" t="s">
        <v>1573</v>
      </c>
      <c r="B4441" s="359" t="s">
        <v>33</v>
      </c>
      <c r="C4441" s="617" t="s">
        <v>1574</v>
      </c>
      <c r="D4441" s="361" t="s">
        <v>1575</v>
      </c>
      <c r="E4441" s="361" t="s">
        <v>1576</v>
      </c>
      <c r="F4441" s="361" t="s">
        <v>1575</v>
      </c>
      <c r="G4441" s="361" t="s">
        <v>1576</v>
      </c>
      <c r="H4441" s="288" t="s">
        <v>1577</v>
      </c>
      <c r="I4441" s="361" t="s">
        <v>1578</v>
      </c>
      <c r="J4441" s="336" t="s">
        <v>1135</v>
      </c>
      <c r="K4441" s="336">
        <v>100</v>
      </c>
      <c r="L4441" s="617">
        <v>511010000</v>
      </c>
      <c r="M4441" s="621" t="s">
        <v>131</v>
      </c>
      <c r="N4441" s="329" t="s">
        <v>841</v>
      </c>
      <c r="O4441" s="617" t="s">
        <v>1189</v>
      </c>
      <c r="P4441" s="362"/>
      <c r="Q4441" s="326" t="s">
        <v>842</v>
      </c>
      <c r="R4441" s="359" t="s">
        <v>347</v>
      </c>
      <c r="S4441" s="362"/>
      <c r="T4441" s="326" t="s">
        <v>51</v>
      </c>
      <c r="U4441" s="308"/>
      <c r="V4441" s="622">
        <v>2400000</v>
      </c>
      <c r="W4441" s="622">
        <v>2400000</v>
      </c>
      <c r="X4441" s="622">
        <f t="shared" si="204"/>
        <v>2688000.0000000005</v>
      </c>
      <c r="Y4441" s="363" t="s">
        <v>77</v>
      </c>
      <c r="Z4441" s="359">
        <v>2016</v>
      </c>
      <c r="AA4441" s="364"/>
      <c r="AB4441" s="1" t="s">
        <v>682</v>
      </c>
      <c r="AC4441" s="356"/>
      <c r="AD4441" s="290"/>
      <c r="AE4441" s="290"/>
      <c r="AF4441" s="290"/>
      <c r="AG4441" s="620" t="s">
        <v>1579</v>
      </c>
      <c r="AH4441" s="290"/>
      <c r="AI4441" s="290"/>
      <c r="AJ4441" s="290"/>
      <c r="AK4441" s="290" t="s">
        <v>1192</v>
      </c>
      <c r="AL4441" s="99"/>
      <c r="AM4441" s="190"/>
    </row>
    <row r="4442" spans="1:40" s="550" customFormat="1" ht="100.5" customHeight="1">
      <c r="A4442" s="513" t="s">
        <v>1580</v>
      </c>
      <c r="B4442" s="531" t="s">
        <v>33</v>
      </c>
      <c r="C4442" s="532" t="s">
        <v>203</v>
      </c>
      <c r="D4442" s="532" t="s">
        <v>204</v>
      </c>
      <c r="E4442" s="532" t="s">
        <v>205</v>
      </c>
      <c r="F4442" s="532" t="s">
        <v>204</v>
      </c>
      <c r="G4442" s="532" t="s">
        <v>205</v>
      </c>
      <c r="H4442" s="532" t="s">
        <v>2028</v>
      </c>
      <c r="I4442" s="532" t="s">
        <v>2029</v>
      </c>
      <c r="J4442" s="686" t="s">
        <v>227</v>
      </c>
      <c r="K4442" s="686">
        <v>100</v>
      </c>
      <c r="L4442" s="583">
        <v>711000000</v>
      </c>
      <c r="M4442" s="518" t="s">
        <v>73</v>
      </c>
      <c r="N4442" s="584" t="s">
        <v>841</v>
      </c>
      <c r="O4442" s="518" t="s">
        <v>73</v>
      </c>
      <c r="P4442" s="687"/>
      <c r="Q4442" s="531" t="s">
        <v>669</v>
      </c>
      <c r="R4442" s="531" t="s">
        <v>76</v>
      </c>
      <c r="S4442" s="687"/>
      <c r="T4442" s="531" t="s">
        <v>51</v>
      </c>
      <c r="U4442" s="935"/>
      <c r="V4442" s="535">
        <v>11543813</v>
      </c>
      <c r="W4442" s="535">
        <v>0</v>
      </c>
      <c r="X4442" s="522">
        <v>0</v>
      </c>
      <c r="Y4442" s="531" t="s">
        <v>77</v>
      </c>
      <c r="Z4442" s="531">
        <v>2016</v>
      </c>
      <c r="AA4442" s="678"/>
      <c r="AB4442" s="529" t="s">
        <v>126</v>
      </c>
      <c r="AC4442" s="679"/>
      <c r="AD4442" s="679"/>
      <c r="AE4442" s="679"/>
      <c r="AF4442" s="679"/>
      <c r="AG4442" s="679"/>
      <c r="AH4442" s="679"/>
      <c r="AI4442" s="679"/>
      <c r="AJ4442" s="679"/>
      <c r="AK4442" s="529" t="s">
        <v>1581</v>
      </c>
      <c r="AL4442" s="553"/>
      <c r="AM4442" s="548"/>
    </row>
    <row r="4443" spans="1:40" s="192" customFormat="1" ht="100.5" customHeight="1">
      <c r="A4443" s="74" t="s">
        <v>3834</v>
      </c>
      <c r="B4443" s="288" t="s">
        <v>33</v>
      </c>
      <c r="C4443" s="308" t="s">
        <v>203</v>
      </c>
      <c r="D4443" s="308" t="s">
        <v>204</v>
      </c>
      <c r="E4443" s="308" t="s">
        <v>205</v>
      </c>
      <c r="F4443" s="308" t="s">
        <v>204</v>
      </c>
      <c r="G4443" s="308" t="s">
        <v>205</v>
      </c>
      <c r="H4443" s="308" t="s">
        <v>2028</v>
      </c>
      <c r="I4443" s="308" t="s">
        <v>2029</v>
      </c>
      <c r="J4443" s="351" t="s">
        <v>227</v>
      </c>
      <c r="K4443" s="351">
        <v>100</v>
      </c>
      <c r="L4443" s="317">
        <v>711000000</v>
      </c>
      <c r="M4443" s="295" t="s">
        <v>73</v>
      </c>
      <c r="N4443" s="336" t="s">
        <v>1233</v>
      </c>
      <c r="O4443" s="295" t="s">
        <v>73</v>
      </c>
      <c r="P4443" s="353"/>
      <c r="Q4443" s="288" t="s">
        <v>669</v>
      </c>
      <c r="R4443" s="288" t="s">
        <v>76</v>
      </c>
      <c r="S4443" s="353"/>
      <c r="T4443" s="288" t="s">
        <v>51</v>
      </c>
      <c r="U4443" s="936"/>
      <c r="V4443" s="287">
        <v>11543813</v>
      </c>
      <c r="W4443" s="287">
        <v>11543813</v>
      </c>
      <c r="X4443" s="622">
        <f t="shared" ref="X4443" si="207">W4443*1.12</f>
        <v>12929070.560000001</v>
      </c>
      <c r="Y4443" s="288"/>
      <c r="Z4443" s="288">
        <v>2016</v>
      </c>
      <c r="AA4443" s="288" t="s">
        <v>3831</v>
      </c>
      <c r="AB4443" s="290" t="s">
        <v>300</v>
      </c>
      <c r="AC4443" s="292"/>
      <c r="AD4443" s="292"/>
      <c r="AE4443" s="292"/>
      <c r="AF4443" s="292"/>
      <c r="AG4443" s="292"/>
      <c r="AH4443" s="292"/>
      <c r="AI4443" s="292"/>
      <c r="AJ4443" s="292"/>
      <c r="AK4443" s="290" t="s">
        <v>3835</v>
      </c>
      <c r="AL4443" s="99"/>
      <c r="AM4443" s="190"/>
    </row>
    <row r="4444" spans="1:40" s="550" customFormat="1" ht="100.5" customHeight="1">
      <c r="A4444" s="513" t="s">
        <v>1582</v>
      </c>
      <c r="B4444" s="531" t="s">
        <v>33</v>
      </c>
      <c r="C4444" s="532" t="s">
        <v>203</v>
      </c>
      <c r="D4444" s="532" t="s">
        <v>204</v>
      </c>
      <c r="E4444" s="532" t="s">
        <v>205</v>
      </c>
      <c r="F4444" s="532" t="s">
        <v>204</v>
      </c>
      <c r="G4444" s="532" t="s">
        <v>205</v>
      </c>
      <c r="H4444" s="532" t="s">
        <v>1583</v>
      </c>
      <c r="I4444" s="532" t="s">
        <v>1584</v>
      </c>
      <c r="J4444" s="686" t="s">
        <v>227</v>
      </c>
      <c r="K4444" s="686">
        <v>100</v>
      </c>
      <c r="L4444" s="583">
        <v>711000000</v>
      </c>
      <c r="M4444" s="518" t="s">
        <v>73</v>
      </c>
      <c r="N4444" s="584" t="s">
        <v>841</v>
      </c>
      <c r="O4444" s="518" t="s">
        <v>73</v>
      </c>
      <c r="P4444" s="687"/>
      <c r="Q4444" s="531" t="s">
        <v>669</v>
      </c>
      <c r="R4444" s="531" t="s">
        <v>76</v>
      </c>
      <c r="S4444" s="687"/>
      <c r="T4444" s="531" t="s">
        <v>51</v>
      </c>
      <c r="U4444" s="935"/>
      <c r="V4444" s="535">
        <v>3156200</v>
      </c>
      <c r="W4444" s="535">
        <v>0</v>
      </c>
      <c r="X4444" s="522">
        <v>0</v>
      </c>
      <c r="Y4444" s="531" t="s">
        <v>77</v>
      </c>
      <c r="Z4444" s="531">
        <v>2016</v>
      </c>
      <c r="AA4444" s="678"/>
      <c r="AB4444" s="529" t="s">
        <v>126</v>
      </c>
      <c r="AC4444" s="688"/>
      <c r="AD4444" s="688"/>
      <c r="AE4444" s="688"/>
      <c r="AF4444" s="688"/>
      <c r="AG4444" s="688"/>
      <c r="AH4444" s="688"/>
      <c r="AI4444" s="688"/>
      <c r="AJ4444" s="688"/>
      <c r="AK4444" s="529" t="s">
        <v>1581</v>
      </c>
      <c r="AL4444" s="553"/>
      <c r="AM4444" s="548"/>
    </row>
    <row r="4445" spans="1:40" s="192" customFormat="1" ht="100.5" customHeight="1">
      <c r="A4445" s="74" t="s">
        <v>3836</v>
      </c>
      <c r="B4445" s="288" t="s">
        <v>33</v>
      </c>
      <c r="C4445" s="308" t="s">
        <v>203</v>
      </c>
      <c r="D4445" s="308" t="s">
        <v>204</v>
      </c>
      <c r="E4445" s="308" t="s">
        <v>205</v>
      </c>
      <c r="F4445" s="308" t="s">
        <v>204</v>
      </c>
      <c r="G4445" s="308" t="s">
        <v>205</v>
      </c>
      <c r="H4445" s="308" t="s">
        <v>1583</v>
      </c>
      <c r="I4445" s="308" t="s">
        <v>1584</v>
      </c>
      <c r="J4445" s="351" t="s">
        <v>227</v>
      </c>
      <c r="K4445" s="351">
        <v>100</v>
      </c>
      <c r="L4445" s="317">
        <v>711000000</v>
      </c>
      <c r="M4445" s="295" t="s">
        <v>73</v>
      </c>
      <c r="N4445" s="336" t="s">
        <v>1233</v>
      </c>
      <c r="O4445" s="295" t="s">
        <v>73</v>
      </c>
      <c r="P4445" s="353"/>
      <c r="Q4445" s="288" t="s">
        <v>669</v>
      </c>
      <c r="R4445" s="288" t="s">
        <v>76</v>
      </c>
      <c r="S4445" s="353"/>
      <c r="T4445" s="288" t="s">
        <v>51</v>
      </c>
      <c r="U4445" s="936"/>
      <c r="V4445" s="287">
        <v>3156200</v>
      </c>
      <c r="W4445" s="287">
        <v>3156200</v>
      </c>
      <c r="X4445" s="622">
        <f t="shared" ref="X4445" si="208">W4445*1.12</f>
        <v>3534944.0000000005</v>
      </c>
      <c r="Y4445" s="288"/>
      <c r="Z4445" s="288">
        <v>2016</v>
      </c>
      <c r="AA4445" s="288" t="s">
        <v>3831</v>
      </c>
      <c r="AB4445" s="290" t="s">
        <v>300</v>
      </c>
      <c r="AC4445" s="365"/>
      <c r="AD4445" s="365"/>
      <c r="AE4445" s="365"/>
      <c r="AF4445" s="365"/>
      <c r="AG4445" s="365"/>
      <c r="AH4445" s="365"/>
      <c r="AI4445" s="365"/>
      <c r="AJ4445" s="365"/>
      <c r="AK4445" s="290" t="s">
        <v>3835</v>
      </c>
      <c r="AL4445" s="99"/>
      <c r="AM4445" s="190"/>
    </row>
    <row r="4446" spans="1:40" s="550" customFormat="1" ht="100.5" customHeight="1">
      <c r="A4446" s="513" t="s">
        <v>1585</v>
      </c>
      <c r="B4446" s="531" t="s">
        <v>33</v>
      </c>
      <c r="C4446" s="532" t="s">
        <v>203</v>
      </c>
      <c r="D4446" s="532" t="s">
        <v>204</v>
      </c>
      <c r="E4446" s="532" t="s">
        <v>205</v>
      </c>
      <c r="F4446" s="532" t="s">
        <v>204</v>
      </c>
      <c r="G4446" s="532" t="s">
        <v>205</v>
      </c>
      <c r="H4446" s="532" t="s">
        <v>1586</v>
      </c>
      <c r="I4446" s="532" t="s">
        <v>1587</v>
      </c>
      <c r="J4446" s="686" t="s">
        <v>227</v>
      </c>
      <c r="K4446" s="686">
        <v>100</v>
      </c>
      <c r="L4446" s="583">
        <v>711000000</v>
      </c>
      <c r="M4446" s="518" t="s">
        <v>73</v>
      </c>
      <c r="N4446" s="584" t="s">
        <v>841</v>
      </c>
      <c r="O4446" s="518" t="s">
        <v>73</v>
      </c>
      <c r="P4446" s="687"/>
      <c r="Q4446" s="531" t="s">
        <v>669</v>
      </c>
      <c r="R4446" s="531" t="s">
        <v>76</v>
      </c>
      <c r="S4446" s="687"/>
      <c r="T4446" s="531" t="s">
        <v>51</v>
      </c>
      <c r="U4446" s="935"/>
      <c r="V4446" s="535">
        <v>9908069</v>
      </c>
      <c r="W4446" s="535">
        <v>0</v>
      </c>
      <c r="X4446" s="522">
        <v>0</v>
      </c>
      <c r="Y4446" s="531" t="s">
        <v>77</v>
      </c>
      <c r="Z4446" s="531">
        <v>2016</v>
      </c>
      <c r="AA4446" s="678"/>
      <c r="AB4446" s="529" t="s">
        <v>126</v>
      </c>
      <c r="AC4446" s="679"/>
      <c r="AD4446" s="679"/>
      <c r="AE4446" s="679"/>
      <c r="AF4446" s="679"/>
      <c r="AG4446" s="679"/>
      <c r="AH4446" s="679"/>
      <c r="AI4446" s="679"/>
      <c r="AJ4446" s="679"/>
      <c r="AK4446" s="529" t="s">
        <v>1581</v>
      </c>
      <c r="AL4446" s="553"/>
      <c r="AM4446" s="548"/>
    </row>
    <row r="4447" spans="1:40" s="192" customFormat="1" ht="100.5" customHeight="1">
      <c r="A4447" s="74" t="s">
        <v>3837</v>
      </c>
      <c r="B4447" s="288" t="s">
        <v>33</v>
      </c>
      <c r="C4447" s="308" t="s">
        <v>203</v>
      </c>
      <c r="D4447" s="308" t="s">
        <v>204</v>
      </c>
      <c r="E4447" s="308" t="s">
        <v>205</v>
      </c>
      <c r="F4447" s="308" t="s">
        <v>204</v>
      </c>
      <c r="G4447" s="308" t="s">
        <v>205</v>
      </c>
      <c r="H4447" s="308" t="s">
        <v>1586</v>
      </c>
      <c r="I4447" s="308" t="s">
        <v>1587</v>
      </c>
      <c r="J4447" s="351" t="s">
        <v>227</v>
      </c>
      <c r="K4447" s="351">
        <v>100</v>
      </c>
      <c r="L4447" s="317">
        <v>711000000</v>
      </c>
      <c r="M4447" s="295" t="s">
        <v>73</v>
      </c>
      <c r="N4447" s="336" t="s">
        <v>1233</v>
      </c>
      <c r="O4447" s="295" t="s">
        <v>73</v>
      </c>
      <c r="P4447" s="353"/>
      <c r="Q4447" s="288" t="s">
        <v>669</v>
      </c>
      <c r="R4447" s="288" t="s">
        <v>76</v>
      </c>
      <c r="S4447" s="353"/>
      <c r="T4447" s="288" t="s">
        <v>51</v>
      </c>
      <c r="U4447" s="936"/>
      <c r="V4447" s="287">
        <v>9908069</v>
      </c>
      <c r="W4447" s="287">
        <v>9908069</v>
      </c>
      <c r="X4447" s="622">
        <f t="shared" ref="X4447" si="209">W4447*1.12</f>
        <v>11097037.280000001</v>
      </c>
      <c r="Y4447" s="288"/>
      <c r="Z4447" s="288">
        <v>2016</v>
      </c>
      <c r="AA4447" s="288" t="s">
        <v>3831</v>
      </c>
      <c r="AB4447" s="290" t="s">
        <v>300</v>
      </c>
      <c r="AC4447" s="292"/>
      <c r="AD4447" s="292"/>
      <c r="AE4447" s="292"/>
      <c r="AF4447" s="292"/>
      <c r="AG4447" s="292"/>
      <c r="AH4447" s="292"/>
      <c r="AI4447" s="292"/>
      <c r="AJ4447" s="292"/>
      <c r="AK4447" s="290" t="s">
        <v>3835</v>
      </c>
      <c r="AL4447" s="99"/>
      <c r="AM4447" s="190"/>
    </row>
    <row r="4448" spans="1:40" s="550" customFormat="1" ht="100.5" customHeight="1">
      <c r="A4448" s="513" t="s">
        <v>1588</v>
      </c>
      <c r="B4448" s="531" t="s">
        <v>33</v>
      </c>
      <c r="C4448" s="532" t="s">
        <v>1589</v>
      </c>
      <c r="D4448" s="532" t="s">
        <v>1590</v>
      </c>
      <c r="E4448" s="532" t="s">
        <v>1591</v>
      </c>
      <c r="F4448" s="532" t="s">
        <v>1590</v>
      </c>
      <c r="G4448" s="532" t="s">
        <v>1591</v>
      </c>
      <c r="H4448" s="532" t="s">
        <v>1590</v>
      </c>
      <c r="I4448" s="532" t="s">
        <v>1591</v>
      </c>
      <c r="J4448" s="686" t="s">
        <v>38</v>
      </c>
      <c r="K4448" s="686">
        <v>100</v>
      </c>
      <c r="L4448" s="583">
        <v>711000000</v>
      </c>
      <c r="M4448" s="518" t="s">
        <v>73</v>
      </c>
      <c r="N4448" s="531" t="s">
        <v>841</v>
      </c>
      <c r="O4448" s="518" t="s">
        <v>73</v>
      </c>
      <c r="P4448" s="687"/>
      <c r="Q4448" s="531" t="s">
        <v>669</v>
      </c>
      <c r="R4448" s="531" t="s">
        <v>76</v>
      </c>
      <c r="S4448" s="687"/>
      <c r="T4448" s="531" t="s">
        <v>51</v>
      </c>
      <c r="U4448" s="935"/>
      <c r="V4448" s="535">
        <v>642000</v>
      </c>
      <c r="W4448" s="535">
        <v>0</v>
      </c>
      <c r="X4448" s="522">
        <v>0</v>
      </c>
      <c r="Y4448" s="531" t="s">
        <v>77</v>
      </c>
      <c r="Z4448" s="531">
        <v>2016</v>
      </c>
      <c r="AA4448" s="678"/>
      <c r="AB4448" s="529" t="s">
        <v>126</v>
      </c>
      <c r="AC4448" s="529" t="s">
        <v>209</v>
      </c>
      <c r="AD4448" s="679"/>
      <c r="AE4448" s="679"/>
      <c r="AF4448" s="679"/>
      <c r="AG4448" s="679"/>
      <c r="AH4448" s="679"/>
      <c r="AI4448" s="679"/>
      <c r="AJ4448" s="679"/>
      <c r="AK4448" s="529" t="s">
        <v>1581</v>
      </c>
      <c r="AL4448" s="553"/>
      <c r="AM4448" s="548"/>
    </row>
    <row r="4449" spans="1:39" s="192" customFormat="1" ht="100.5" customHeight="1">
      <c r="A4449" s="74" t="s">
        <v>3838</v>
      </c>
      <c r="B4449" s="288" t="s">
        <v>33</v>
      </c>
      <c r="C4449" s="308" t="s">
        <v>1589</v>
      </c>
      <c r="D4449" s="308" t="s">
        <v>1590</v>
      </c>
      <c r="E4449" s="308" t="s">
        <v>1591</v>
      </c>
      <c r="F4449" s="308" t="s">
        <v>1590</v>
      </c>
      <c r="G4449" s="308" t="s">
        <v>1591</v>
      </c>
      <c r="H4449" s="308" t="s">
        <v>1590</v>
      </c>
      <c r="I4449" s="308" t="s">
        <v>1591</v>
      </c>
      <c r="J4449" s="351" t="s">
        <v>38</v>
      </c>
      <c r="K4449" s="351">
        <v>100</v>
      </c>
      <c r="L4449" s="317">
        <v>711000000</v>
      </c>
      <c r="M4449" s="295" t="s">
        <v>73</v>
      </c>
      <c r="N4449" s="336" t="s">
        <v>1199</v>
      </c>
      <c r="O4449" s="295" t="s">
        <v>73</v>
      </c>
      <c r="P4449" s="353"/>
      <c r="Q4449" s="288" t="s">
        <v>669</v>
      </c>
      <c r="R4449" s="288" t="s">
        <v>76</v>
      </c>
      <c r="S4449" s="353"/>
      <c r="T4449" s="288" t="s">
        <v>51</v>
      </c>
      <c r="U4449" s="936"/>
      <c r="V4449" s="287">
        <v>642000</v>
      </c>
      <c r="W4449" s="287">
        <v>642000</v>
      </c>
      <c r="X4449" s="622">
        <f t="shared" ref="X4449" si="210">W4449*1.12</f>
        <v>719040.00000000012</v>
      </c>
      <c r="Y4449" s="288" t="s">
        <v>77</v>
      </c>
      <c r="Z4449" s="288">
        <v>2016</v>
      </c>
      <c r="AA4449" s="288">
        <v>11</v>
      </c>
      <c r="AB4449" s="290" t="s">
        <v>300</v>
      </c>
      <c r="AC4449" s="290" t="s">
        <v>209</v>
      </c>
      <c r="AD4449" s="292"/>
      <c r="AE4449" s="292"/>
      <c r="AF4449" s="292"/>
      <c r="AG4449" s="292"/>
      <c r="AH4449" s="292"/>
      <c r="AI4449" s="292"/>
      <c r="AJ4449" s="292"/>
      <c r="AK4449" s="290" t="s">
        <v>3835</v>
      </c>
      <c r="AL4449" s="99"/>
      <c r="AM4449" s="190"/>
    </row>
    <row r="4450" spans="1:39" s="550" customFormat="1" ht="100.5" customHeight="1">
      <c r="A4450" s="513" t="s">
        <v>1592</v>
      </c>
      <c r="B4450" s="531" t="s">
        <v>33</v>
      </c>
      <c r="C4450" s="532" t="s">
        <v>1593</v>
      </c>
      <c r="D4450" s="532" t="s">
        <v>1594</v>
      </c>
      <c r="E4450" s="532" t="s">
        <v>1595</v>
      </c>
      <c r="F4450" s="532" t="s">
        <v>1594</v>
      </c>
      <c r="G4450" s="532" t="s">
        <v>1595</v>
      </c>
      <c r="H4450" s="532" t="s">
        <v>1596</v>
      </c>
      <c r="I4450" s="532" t="s">
        <v>1597</v>
      </c>
      <c r="J4450" s="686" t="s">
        <v>38</v>
      </c>
      <c r="K4450" s="686">
        <v>100</v>
      </c>
      <c r="L4450" s="583">
        <v>711000000</v>
      </c>
      <c r="M4450" s="518" t="s">
        <v>73</v>
      </c>
      <c r="N4450" s="531" t="s">
        <v>841</v>
      </c>
      <c r="O4450" s="518" t="s">
        <v>73</v>
      </c>
      <c r="P4450" s="687"/>
      <c r="Q4450" s="531" t="s">
        <v>669</v>
      </c>
      <c r="R4450" s="531" t="s">
        <v>76</v>
      </c>
      <c r="S4450" s="687"/>
      <c r="T4450" s="531" t="s">
        <v>51</v>
      </c>
      <c r="U4450" s="935"/>
      <c r="V4450" s="535">
        <v>12999168</v>
      </c>
      <c r="W4450" s="535">
        <v>0</v>
      </c>
      <c r="X4450" s="522">
        <v>0</v>
      </c>
      <c r="Y4450" s="531" t="s">
        <v>77</v>
      </c>
      <c r="Z4450" s="531">
        <v>2016</v>
      </c>
      <c r="AA4450" s="678"/>
      <c r="AB4450" s="529" t="s">
        <v>126</v>
      </c>
      <c r="AC4450" s="529" t="s">
        <v>1488</v>
      </c>
      <c r="AD4450" s="679"/>
      <c r="AE4450" s="679"/>
      <c r="AF4450" s="679"/>
      <c r="AG4450" s="679"/>
      <c r="AH4450" s="679"/>
      <c r="AI4450" s="679"/>
      <c r="AJ4450" s="679"/>
      <c r="AK4450" s="529" t="s">
        <v>1581</v>
      </c>
      <c r="AL4450" s="553"/>
      <c r="AM4450" s="548"/>
    </row>
    <row r="4451" spans="1:39" s="192" customFormat="1" ht="100.5" customHeight="1">
      <c r="A4451" s="74" t="s">
        <v>3839</v>
      </c>
      <c r="B4451" s="288" t="s">
        <v>33</v>
      </c>
      <c r="C4451" s="308" t="s">
        <v>1593</v>
      </c>
      <c r="D4451" s="308" t="s">
        <v>1594</v>
      </c>
      <c r="E4451" s="308" t="s">
        <v>1595</v>
      </c>
      <c r="F4451" s="308" t="s">
        <v>1594</v>
      </c>
      <c r="G4451" s="308" t="s">
        <v>1595</v>
      </c>
      <c r="H4451" s="308" t="s">
        <v>1596</v>
      </c>
      <c r="I4451" s="308" t="s">
        <v>1597</v>
      </c>
      <c r="J4451" s="351" t="s">
        <v>38</v>
      </c>
      <c r="K4451" s="351">
        <v>100</v>
      </c>
      <c r="L4451" s="317">
        <v>711000000</v>
      </c>
      <c r="M4451" s="295" t="s">
        <v>73</v>
      </c>
      <c r="N4451" s="336" t="s">
        <v>1199</v>
      </c>
      <c r="O4451" s="295" t="s">
        <v>73</v>
      </c>
      <c r="P4451" s="353"/>
      <c r="Q4451" s="288" t="s">
        <v>669</v>
      </c>
      <c r="R4451" s="288" t="s">
        <v>76</v>
      </c>
      <c r="S4451" s="353"/>
      <c r="T4451" s="288" t="s">
        <v>51</v>
      </c>
      <c r="U4451" s="936"/>
      <c r="V4451" s="287">
        <v>12999168</v>
      </c>
      <c r="W4451" s="287">
        <v>12999168</v>
      </c>
      <c r="X4451" s="622">
        <f t="shared" ref="X4451" si="211">W4451*1.12</f>
        <v>14559068.160000002</v>
      </c>
      <c r="Y4451" s="288" t="s">
        <v>77</v>
      </c>
      <c r="Z4451" s="288">
        <v>2016</v>
      </c>
      <c r="AA4451" s="288">
        <v>11</v>
      </c>
      <c r="AB4451" s="290" t="s">
        <v>300</v>
      </c>
      <c r="AC4451" s="290" t="s">
        <v>1488</v>
      </c>
      <c r="AD4451" s="292"/>
      <c r="AE4451" s="292"/>
      <c r="AF4451" s="292"/>
      <c r="AG4451" s="292"/>
      <c r="AH4451" s="292"/>
      <c r="AI4451" s="292"/>
      <c r="AJ4451" s="292"/>
      <c r="AK4451" s="290" t="s">
        <v>3835</v>
      </c>
      <c r="AL4451" s="99"/>
      <c r="AM4451" s="190"/>
    </row>
    <row r="4452" spans="1:39" s="192" customFormat="1" ht="100.5" customHeight="1">
      <c r="A4452" s="74" t="s">
        <v>1598</v>
      </c>
      <c r="B4452" s="308" t="s">
        <v>33</v>
      </c>
      <c r="C4452" s="308" t="s">
        <v>1599</v>
      </c>
      <c r="D4452" s="308" t="s">
        <v>1600</v>
      </c>
      <c r="E4452" s="308" t="s">
        <v>1601</v>
      </c>
      <c r="F4452" s="308" t="s">
        <v>1600</v>
      </c>
      <c r="G4452" s="308" t="s">
        <v>1601</v>
      </c>
      <c r="H4452" s="308" t="s">
        <v>1602</v>
      </c>
      <c r="I4452" s="308" t="s">
        <v>1603</v>
      </c>
      <c r="J4452" s="308" t="s">
        <v>1135</v>
      </c>
      <c r="K4452" s="316">
        <v>100</v>
      </c>
      <c r="L4452" s="288">
        <v>151010000</v>
      </c>
      <c r="M4452" s="617" t="s">
        <v>82</v>
      </c>
      <c r="N4452" s="288" t="s">
        <v>248</v>
      </c>
      <c r="O4452" s="308" t="s">
        <v>1604</v>
      </c>
      <c r="P4452" s="308"/>
      <c r="Q4452" s="308" t="s">
        <v>669</v>
      </c>
      <c r="R4452" s="288" t="s">
        <v>76</v>
      </c>
      <c r="S4452" s="308"/>
      <c r="T4452" s="617" t="s">
        <v>51</v>
      </c>
      <c r="U4452" s="308"/>
      <c r="V4452" s="287">
        <v>6112069.3099999996</v>
      </c>
      <c r="W4452" s="287">
        <v>6112069.3099999996</v>
      </c>
      <c r="X4452" s="622">
        <f t="shared" si="204"/>
        <v>6845517.6272</v>
      </c>
      <c r="Y4452" s="308" t="s">
        <v>77</v>
      </c>
      <c r="Z4452" s="619">
        <v>2016</v>
      </c>
      <c r="AA4452" s="366"/>
      <c r="AB4452" s="1" t="s">
        <v>682</v>
      </c>
      <c r="AC4452" s="303"/>
      <c r="AD4452" s="303">
        <v>8401260408</v>
      </c>
      <c r="AE4452" s="303"/>
      <c r="AF4452" s="303" t="s">
        <v>1605</v>
      </c>
      <c r="AG4452" s="303" t="s">
        <v>1606</v>
      </c>
      <c r="AH4452" s="293"/>
      <c r="AI4452" s="293"/>
      <c r="AJ4452" s="293"/>
      <c r="AK4452" s="290" t="s">
        <v>1607</v>
      </c>
    </row>
    <row r="4453" spans="1:39" s="550" customFormat="1" ht="100.5" customHeight="1">
      <c r="A4453" s="513" t="s">
        <v>1608</v>
      </c>
      <c r="B4453" s="532" t="s">
        <v>33</v>
      </c>
      <c r="C4453" s="532" t="s">
        <v>1609</v>
      </c>
      <c r="D4453" s="532" t="s">
        <v>1610</v>
      </c>
      <c r="E4453" s="532" t="s">
        <v>1611</v>
      </c>
      <c r="F4453" s="532" t="s">
        <v>1610</v>
      </c>
      <c r="G4453" s="532" t="s">
        <v>1611</v>
      </c>
      <c r="H4453" s="532" t="s">
        <v>1612</v>
      </c>
      <c r="I4453" s="532" t="s">
        <v>1613</v>
      </c>
      <c r="J4453" s="532" t="s">
        <v>1135</v>
      </c>
      <c r="K4453" s="533">
        <v>100</v>
      </c>
      <c r="L4453" s="534">
        <v>471010000</v>
      </c>
      <c r="M4453" s="578" t="s">
        <v>125</v>
      </c>
      <c r="N4453" s="531" t="s">
        <v>248</v>
      </c>
      <c r="O4453" s="532" t="s">
        <v>1614</v>
      </c>
      <c r="P4453" s="532"/>
      <c r="Q4453" s="532" t="s">
        <v>669</v>
      </c>
      <c r="R4453" s="531" t="s">
        <v>76</v>
      </c>
      <c r="S4453" s="532"/>
      <c r="T4453" s="534" t="s">
        <v>51</v>
      </c>
      <c r="U4453" s="532"/>
      <c r="V4453" s="535">
        <v>1934700.56</v>
      </c>
      <c r="W4453" s="535">
        <v>0</v>
      </c>
      <c r="X4453" s="522">
        <v>0</v>
      </c>
      <c r="Y4453" s="532" t="s">
        <v>77</v>
      </c>
      <c r="Z4453" s="514">
        <v>2016</v>
      </c>
      <c r="AA4453" s="579"/>
      <c r="AB4453" s="580" t="s">
        <v>682</v>
      </c>
      <c r="AC4453" s="527"/>
      <c r="AD4453" s="527">
        <v>8401260408</v>
      </c>
      <c r="AE4453" s="527"/>
      <c r="AF4453" s="527" t="s">
        <v>1605</v>
      </c>
      <c r="AG4453" s="527" t="s">
        <v>1615</v>
      </c>
      <c r="AH4453" s="581"/>
      <c r="AI4453" s="581"/>
      <c r="AJ4453" s="581"/>
      <c r="AK4453" s="529" t="s">
        <v>1607</v>
      </c>
    </row>
    <row r="4454" spans="1:39" s="192" customFormat="1" ht="100.5" customHeight="1">
      <c r="A4454" s="74" t="s">
        <v>3103</v>
      </c>
      <c r="B4454" s="308" t="s">
        <v>33</v>
      </c>
      <c r="C4454" s="308" t="s">
        <v>1609</v>
      </c>
      <c r="D4454" s="308" t="s">
        <v>1610</v>
      </c>
      <c r="E4454" s="308" t="s">
        <v>1611</v>
      </c>
      <c r="F4454" s="308" t="s">
        <v>1610</v>
      </c>
      <c r="G4454" s="308" t="s">
        <v>1611</v>
      </c>
      <c r="H4454" s="308" t="s">
        <v>1612</v>
      </c>
      <c r="I4454" s="308" t="s">
        <v>1613</v>
      </c>
      <c r="J4454" s="308" t="s">
        <v>1135</v>
      </c>
      <c r="K4454" s="316">
        <v>100</v>
      </c>
      <c r="L4454" s="617">
        <v>471010000</v>
      </c>
      <c r="M4454" s="367" t="s">
        <v>125</v>
      </c>
      <c r="N4454" s="288" t="s">
        <v>1233</v>
      </c>
      <c r="O4454" s="308" t="s">
        <v>3104</v>
      </c>
      <c r="P4454" s="308"/>
      <c r="Q4454" s="308" t="s">
        <v>669</v>
      </c>
      <c r="R4454" s="288" t="s">
        <v>76</v>
      </c>
      <c r="S4454" s="308"/>
      <c r="T4454" s="617" t="s">
        <v>51</v>
      </c>
      <c r="U4454" s="308"/>
      <c r="V4454" s="287">
        <v>1270701</v>
      </c>
      <c r="W4454" s="287">
        <v>1270701</v>
      </c>
      <c r="X4454" s="622">
        <f t="shared" ref="X4454" si="212">W4454*1.12</f>
        <v>1423185.12</v>
      </c>
      <c r="Y4454" s="308" t="s">
        <v>77</v>
      </c>
      <c r="Z4454" s="619">
        <v>2016</v>
      </c>
      <c r="AA4454" s="366" t="s">
        <v>3105</v>
      </c>
      <c r="AB4454" s="620" t="s">
        <v>682</v>
      </c>
      <c r="AC4454" s="303"/>
      <c r="AD4454" s="303">
        <v>8401260408</v>
      </c>
      <c r="AE4454" s="303"/>
      <c r="AF4454" s="303" t="s">
        <v>1605</v>
      </c>
      <c r="AG4454" s="303" t="s">
        <v>1615</v>
      </c>
      <c r="AH4454" s="293"/>
      <c r="AI4454" s="293"/>
      <c r="AJ4454" s="293"/>
      <c r="AK4454" s="290" t="s">
        <v>3106</v>
      </c>
    </row>
    <row r="4455" spans="1:39" s="192" customFormat="1" ht="100.5" customHeight="1">
      <c r="A4455" s="74" t="s">
        <v>1616</v>
      </c>
      <c r="B4455" s="288" t="s">
        <v>33</v>
      </c>
      <c r="C4455" s="359" t="s">
        <v>663</v>
      </c>
      <c r="D4455" s="359" t="s">
        <v>664</v>
      </c>
      <c r="E4455" s="359" t="s">
        <v>665</v>
      </c>
      <c r="F4455" s="359" t="s">
        <v>664</v>
      </c>
      <c r="G4455" s="359" t="s">
        <v>665</v>
      </c>
      <c r="H4455" s="359" t="s">
        <v>1617</v>
      </c>
      <c r="I4455" s="359" t="s">
        <v>1618</v>
      </c>
      <c r="J4455" s="359" t="s">
        <v>38</v>
      </c>
      <c r="K4455" s="359">
        <v>100</v>
      </c>
      <c r="L4455" s="309">
        <v>311010000</v>
      </c>
      <c r="M4455" s="288" t="s">
        <v>342</v>
      </c>
      <c r="N4455" s="288" t="s">
        <v>248</v>
      </c>
      <c r="O4455" s="308" t="s">
        <v>1619</v>
      </c>
      <c r="P4455" s="359"/>
      <c r="Q4455" s="359" t="s">
        <v>1620</v>
      </c>
      <c r="R4455" s="359" t="s">
        <v>1621</v>
      </c>
      <c r="S4455" s="359"/>
      <c r="T4455" s="359" t="s">
        <v>51</v>
      </c>
      <c r="U4455" s="359"/>
      <c r="V4455" s="622">
        <v>107891620.13</v>
      </c>
      <c r="W4455" s="622">
        <v>107891620.13</v>
      </c>
      <c r="X4455" s="622">
        <f t="shared" si="204"/>
        <v>120838614.54560001</v>
      </c>
      <c r="Y4455" s="332" t="s">
        <v>77</v>
      </c>
      <c r="Z4455" s="359">
        <v>2016</v>
      </c>
      <c r="AA4455" s="363"/>
      <c r="AB4455" s="1" t="s">
        <v>682</v>
      </c>
      <c r="AC4455" s="290" t="s">
        <v>689</v>
      </c>
      <c r="AD4455" s="368">
        <v>8401110000</v>
      </c>
      <c r="AE4455" s="368"/>
      <c r="AF4455" s="368" t="s">
        <v>684</v>
      </c>
      <c r="AG4455" s="368" t="s">
        <v>1622</v>
      </c>
      <c r="AH4455" s="290"/>
      <c r="AI4455" s="293"/>
      <c r="AJ4455" s="293"/>
      <c r="AK4455" s="290" t="s">
        <v>1607</v>
      </c>
    </row>
    <row r="4456" spans="1:39" s="192" customFormat="1" ht="100.5" customHeight="1">
      <c r="A4456" s="74" t="s">
        <v>1623</v>
      </c>
      <c r="B4456" s="288" t="s">
        <v>33</v>
      </c>
      <c r="C4456" s="359" t="s">
        <v>1624</v>
      </c>
      <c r="D4456" s="359" t="s">
        <v>1625</v>
      </c>
      <c r="E4456" s="359" t="s">
        <v>1626</v>
      </c>
      <c r="F4456" s="359" t="s">
        <v>1625</v>
      </c>
      <c r="G4456" s="359" t="s">
        <v>1626</v>
      </c>
      <c r="H4456" s="359" t="s">
        <v>1617</v>
      </c>
      <c r="I4456" s="359" t="s">
        <v>1618</v>
      </c>
      <c r="J4456" s="359" t="s">
        <v>38</v>
      </c>
      <c r="K4456" s="359">
        <v>100</v>
      </c>
      <c r="L4456" s="309">
        <v>311010000</v>
      </c>
      <c r="M4456" s="288" t="s">
        <v>342</v>
      </c>
      <c r="N4456" s="288" t="s">
        <v>248</v>
      </c>
      <c r="O4456" s="308" t="s">
        <v>1619</v>
      </c>
      <c r="P4456" s="359"/>
      <c r="Q4456" s="359" t="s">
        <v>1620</v>
      </c>
      <c r="R4456" s="359" t="s">
        <v>1621</v>
      </c>
      <c r="S4456" s="359"/>
      <c r="T4456" s="359" t="s">
        <v>51</v>
      </c>
      <c r="U4456" s="359"/>
      <c r="V4456" s="622">
        <v>1740000</v>
      </c>
      <c r="W4456" s="622">
        <v>1740000</v>
      </c>
      <c r="X4456" s="622">
        <f t="shared" si="204"/>
        <v>1948800.0000000002</v>
      </c>
      <c r="Y4456" s="332" t="s">
        <v>77</v>
      </c>
      <c r="Z4456" s="359">
        <v>2016</v>
      </c>
      <c r="AA4456" s="363"/>
      <c r="AB4456" s="1" t="s">
        <v>682</v>
      </c>
      <c r="AC4456" s="290" t="s">
        <v>689</v>
      </c>
      <c r="AD4456" s="368">
        <v>8401110000</v>
      </c>
      <c r="AE4456" s="368"/>
      <c r="AF4456" s="368" t="s">
        <v>684</v>
      </c>
      <c r="AG4456" s="368" t="s">
        <v>1627</v>
      </c>
      <c r="AH4456" s="290"/>
      <c r="AI4456" s="293"/>
      <c r="AJ4456" s="293"/>
      <c r="AK4456" s="290" t="s">
        <v>1607</v>
      </c>
    </row>
    <row r="4457" spans="1:39" s="192" customFormat="1" ht="100.5" customHeight="1">
      <c r="A4457" s="74" t="s">
        <v>1628</v>
      </c>
      <c r="B4457" s="288" t="s">
        <v>33</v>
      </c>
      <c r="C4457" s="359" t="s">
        <v>663</v>
      </c>
      <c r="D4457" s="359" t="s">
        <v>664</v>
      </c>
      <c r="E4457" s="359" t="s">
        <v>665</v>
      </c>
      <c r="F4457" s="359" t="s">
        <v>664</v>
      </c>
      <c r="G4457" s="359" t="s">
        <v>665</v>
      </c>
      <c r="H4457" s="359" t="s">
        <v>1629</v>
      </c>
      <c r="I4457" s="359" t="s">
        <v>1630</v>
      </c>
      <c r="J4457" s="359" t="s">
        <v>38</v>
      </c>
      <c r="K4457" s="359">
        <v>100</v>
      </c>
      <c r="L4457" s="309">
        <v>311010000</v>
      </c>
      <c r="M4457" s="288" t="s">
        <v>342</v>
      </c>
      <c r="N4457" s="288" t="s">
        <v>248</v>
      </c>
      <c r="O4457" s="308" t="s">
        <v>1619</v>
      </c>
      <c r="P4457" s="359"/>
      <c r="Q4457" s="359" t="s">
        <v>1620</v>
      </c>
      <c r="R4457" s="359" t="s">
        <v>1621</v>
      </c>
      <c r="S4457" s="359"/>
      <c r="T4457" s="359" t="s">
        <v>51</v>
      </c>
      <c r="U4457" s="359"/>
      <c r="V4457" s="622">
        <v>86313296.099999994</v>
      </c>
      <c r="W4457" s="622">
        <v>86313296.099999994</v>
      </c>
      <c r="X4457" s="622">
        <f t="shared" ref="X4457:X4522" si="213">W4457*1.12</f>
        <v>96670891.631999999</v>
      </c>
      <c r="Y4457" s="332" t="s">
        <v>77</v>
      </c>
      <c r="Z4457" s="359">
        <v>2016</v>
      </c>
      <c r="AA4457" s="363"/>
      <c r="AB4457" s="1" t="s">
        <v>682</v>
      </c>
      <c r="AC4457" s="290" t="s">
        <v>689</v>
      </c>
      <c r="AD4457" s="368">
        <v>8401110000</v>
      </c>
      <c r="AE4457" s="368"/>
      <c r="AF4457" s="368" t="s">
        <v>684</v>
      </c>
      <c r="AG4457" s="368" t="s">
        <v>1631</v>
      </c>
      <c r="AH4457" s="290"/>
      <c r="AI4457" s="293"/>
      <c r="AJ4457" s="293"/>
      <c r="AK4457" s="290" t="s">
        <v>1607</v>
      </c>
    </row>
    <row r="4458" spans="1:39" s="192" customFormat="1" ht="100.5" customHeight="1">
      <c r="A4458" s="74" t="s">
        <v>1632</v>
      </c>
      <c r="B4458" s="617" t="s">
        <v>33</v>
      </c>
      <c r="C4458" s="359" t="s">
        <v>663</v>
      </c>
      <c r="D4458" s="359" t="s">
        <v>664</v>
      </c>
      <c r="E4458" s="308" t="s">
        <v>665</v>
      </c>
      <c r="F4458" s="359" t="s">
        <v>664</v>
      </c>
      <c r="G4458" s="308" t="s">
        <v>665</v>
      </c>
      <c r="H4458" s="359" t="s">
        <v>1633</v>
      </c>
      <c r="I4458" s="308" t="s">
        <v>1634</v>
      </c>
      <c r="J4458" s="359" t="s">
        <v>38</v>
      </c>
      <c r="K4458" s="359">
        <v>100</v>
      </c>
      <c r="L4458" s="617">
        <v>391010000</v>
      </c>
      <c r="M4458" s="621" t="s">
        <v>341</v>
      </c>
      <c r="N4458" s="288" t="s">
        <v>707</v>
      </c>
      <c r="O4458" s="359" t="s">
        <v>1635</v>
      </c>
      <c r="P4458" s="308"/>
      <c r="Q4458" s="308" t="s">
        <v>669</v>
      </c>
      <c r="R4458" s="359" t="s">
        <v>1621</v>
      </c>
      <c r="S4458" s="308"/>
      <c r="T4458" s="617" t="s">
        <v>51</v>
      </c>
      <c r="U4458" s="347"/>
      <c r="V4458" s="287">
        <v>260064</v>
      </c>
      <c r="W4458" s="287">
        <v>260064</v>
      </c>
      <c r="X4458" s="622">
        <f t="shared" si="213"/>
        <v>291271.68000000005</v>
      </c>
      <c r="Y4458" s="332" t="s">
        <v>77</v>
      </c>
      <c r="Z4458" s="359">
        <v>2016</v>
      </c>
      <c r="AA4458" s="366"/>
      <c r="AB4458" s="1" t="s">
        <v>682</v>
      </c>
      <c r="AC4458" s="303" t="s">
        <v>689</v>
      </c>
      <c r="AD4458" s="369">
        <v>8401110000</v>
      </c>
      <c r="AE4458" s="369"/>
      <c r="AF4458" s="369" t="s">
        <v>684</v>
      </c>
      <c r="AG4458" s="369" t="s">
        <v>1636</v>
      </c>
      <c r="AH4458" s="290"/>
      <c r="AI4458" s="293"/>
      <c r="AJ4458" s="293"/>
      <c r="AK4458" s="290" t="s">
        <v>1607</v>
      </c>
    </row>
    <row r="4459" spans="1:39" s="192" customFormat="1" ht="100.5" customHeight="1">
      <c r="A4459" s="74" t="s">
        <v>1637</v>
      </c>
      <c r="B4459" s="617" t="s">
        <v>33</v>
      </c>
      <c r="C4459" s="359" t="s">
        <v>663</v>
      </c>
      <c r="D4459" s="359" t="s">
        <v>664</v>
      </c>
      <c r="E4459" s="308" t="s">
        <v>665</v>
      </c>
      <c r="F4459" s="359" t="s">
        <v>664</v>
      </c>
      <c r="G4459" s="308" t="s">
        <v>665</v>
      </c>
      <c r="H4459" s="359" t="s">
        <v>1638</v>
      </c>
      <c r="I4459" s="308" t="s">
        <v>1639</v>
      </c>
      <c r="J4459" s="359" t="s">
        <v>38</v>
      </c>
      <c r="K4459" s="359">
        <v>100</v>
      </c>
      <c r="L4459" s="617">
        <v>391010000</v>
      </c>
      <c r="M4459" s="621" t="s">
        <v>341</v>
      </c>
      <c r="N4459" s="288" t="s">
        <v>707</v>
      </c>
      <c r="O4459" s="359" t="s">
        <v>1635</v>
      </c>
      <c r="P4459" s="308"/>
      <c r="Q4459" s="308" t="s">
        <v>669</v>
      </c>
      <c r="R4459" s="359" t="s">
        <v>1621</v>
      </c>
      <c r="S4459" s="308"/>
      <c r="T4459" s="617" t="s">
        <v>51</v>
      </c>
      <c r="U4459" s="347"/>
      <c r="V4459" s="287">
        <v>272340</v>
      </c>
      <c r="W4459" s="287">
        <v>272340</v>
      </c>
      <c r="X4459" s="622">
        <f t="shared" si="213"/>
        <v>305020.80000000005</v>
      </c>
      <c r="Y4459" s="332" t="s">
        <v>77</v>
      </c>
      <c r="Z4459" s="359">
        <v>2016</v>
      </c>
      <c r="AA4459" s="366"/>
      <c r="AB4459" s="1" t="s">
        <v>682</v>
      </c>
      <c r="AC4459" s="303" t="s">
        <v>689</v>
      </c>
      <c r="AD4459" s="369">
        <v>8401110000</v>
      </c>
      <c r="AE4459" s="369"/>
      <c r="AF4459" s="369" t="s">
        <v>684</v>
      </c>
      <c r="AG4459" s="369" t="s">
        <v>1640</v>
      </c>
      <c r="AH4459" s="290"/>
      <c r="AI4459" s="293"/>
      <c r="AJ4459" s="293"/>
      <c r="AK4459" s="290" t="s">
        <v>1607</v>
      </c>
    </row>
    <row r="4460" spans="1:39" s="192" customFormat="1" ht="100.5" customHeight="1">
      <c r="A4460" s="74" t="s">
        <v>1641</v>
      </c>
      <c r="B4460" s="617" t="s">
        <v>33</v>
      </c>
      <c r="C4460" s="359" t="s">
        <v>663</v>
      </c>
      <c r="D4460" s="359" t="s">
        <v>664</v>
      </c>
      <c r="E4460" s="308" t="s">
        <v>665</v>
      </c>
      <c r="F4460" s="359" t="s">
        <v>664</v>
      </c>
      <c r="G4460" s="308" t="s">
        <v>665</v>
      </c>
      <c r="H4460" s="359" t="s">
        <v>1642</v>
      </c>
      <c r="I4460" s="308" t="s">
        <v>1643</v>
      </c>
      <c r="J4460" s="359" t="s">
        <v>38</v>
      </c>
      <c r="K4460" s="359">
        <v>100</v>
      </c>
      <c r="L4460" s="617">
        <v>391010000</v>
      </c>
      <c r="M4460" s="621" t="s">
        <v>341</v>
      </c>
      <c r="N4460" s="288" t="s">
        <v>707</v>
      </c>
      <c r="O4460" s="359" t="s">
        <v>1635</v>
      </c>
      <c r="P4460" s="308"/>
      <c r="Q4460" s="308" t="s">
        <v>669</v>
      </c>
      <c r="R4460" s="359" t="s">
        <v>1621</v>
      </c>
      <c r="S4460" s="308"/>
      <c r="T4460" s="617" t="s">
        <v>51</v>
      </c>
      <c r="U4460" s="347"/>
      <c r="V4460" s="287">
        <v>2304000</v>
      </c>
      <c r="W4460" s="287">
        <v>2304000</v>
      </c>
      <c r="X4460" s="622">
        <f t="shared" si="213"/>
        <v>2580480.0000000005</v>
      </c>
      <c r="Y4460" s="332" t="s">
        <v>77</v>
      </c>
      <c r="Z4460" s="359">
        <v>2016</v>
      </c>
      <c r="AA4460" s="366"/>
      <c r="AB4460" s="1" t="s">
        <v>682</v>
      </c>
      <c r="AC4460" s="303" t="s">
        <v>689</v>
      </c>
      <c r="AD4460" s="369">
        <v>8401110000</v>
      </c>
      <c r="AE4460" s="369"/>
      <c r="AF4460" s="369" t="s">
        <v>684</v>
      </c>
      <c r="AG4460" s="369" t="s">
        <v>1644</v>
      </c>
      <c r="AH4460" s="290"/>
      <c r="AI4460" s="293"/>
      <c r="AJ4460" s="293"/>
      <c r="AK4460" s="290" t="s">
        <v>1607</v>
      </c>
    </row>
    <row r="4461" spans="1:39" s="192" customFormat="1" ht="100.5" customHeight="1">
      <c r="A4461" s="74" t="s">
        <v>1645</v>
      </c>
      <c r="B4461" s="617" t="s">
        <v>33</v>
      </c>
      <c r="C4461" s="359" t="s">
        <v>663</v>
      </c>
      <c r="D4461" s="359" t="s">
        <v>664</v>
      </c>
      <c r="E4461" s="308" t="s">
        <v>665</v>
      </c>
      <c r="F4461" s="359" t="s">
        <v>664</v>
      </c>
      <c r="G4461" s="308" t="s">
        <v>665</v>
      </c>
      <c r="H4461" s="359" t="s">
        <v>1646</v>
      </c>
      <c r="I4461" s="308" t="s">
        <v>1647</v>
      </c>
      <c r="J4461" s="359" t="s">
        <v>38</v>
      </c>
      <c r="K4461" s="359">
        <v>100</v>
      </c>
      <c r="L4461" s="617">
        <v>391010000</v>
      </c>
      <c r="M4461" s="621" t="s">
        <v>341</v>
      </c>
      <c r="N4461" s="288" t="s">
        <v>707</v>
      </c>
      <c r="O4461" s="359" t="s">
        <v>1635</v>
      </c>
      <c r="P4461" s="308"/>
      <c r="Q4461" s="308" t="s">
        <v>669</v>
      </c>
      <c r="R4461" s="359" t="s">
        <v>1621</v>
      </c>
      <c r="S4461" s="308"/>
      <c r="T4461" s="617" t="s">
        <v>51</v>
      </c>
      <c r="U4461" s="347"/>
      <c r="V4461" s="287">
        <v>2820469.83</v>
      </c>
      <c r="W4461" s="287">
        <v>2820469.83</v>
      </c>
      <c r="X4461" s="622">
        <f t="shared" si="213"/>
        <v>3158926.2096000002</v>
      </c>
      <c r="Y4461" s="332" t="s">
        <v>77</v>
      </c>
      <c r="Z4461" s="359">
        <v>2016</v>
      </c>
      <c r="AA4461" s="366"/>
      <c r="AB4461" s="1" t="s">
        <v>682</v>
      </c>
      <c r="AC4461" s="303" t="s">
        <v>689</v>
      </c>
      <c r="AD4461" s="369">
        <v>8401110000</v>
      </c>
      <c r="AE4461" s="369"/>
      <c r="AF4461" s="369" t="s">
        <v>684</v>
      </c>
      <c r="AG4461" s="369" t="s">
        <v>1648</v>
      </c>
      <c r="AH4461" s="290"/>
      <c r="AI4461" s="293"/>
      <c r="AJ4461" s="293"/>
      <c r="AK4461" s="290" t="s">
        <v>1607</v>
      </c>
    </row>
    <row r="4462" spans="1:39" s="192" customFormat="1" ht="100.5" customHeight="1">
      <c r="A4462" s="74" t="s">
        <v>1649</v>
      </c>
      <c r="B4462" s="617" t="s">
        <v>33</v>
      </c>
      <c r="C4462" s="359" t="s">
        <v>663</v>
      </c>
      <c r="D4462" s="359" t="s">
        <v>664</v>
      </c>
      <c r="E4462" s="308" t="s">
        <v>665</v>
      </c>
      <c r="F4462" s="359" t="s">
        <v>664</v>
      </c>
      <c r="G4462" s="308" t="s">
        <v>665</v>
      </c>
      <c r="H4462" s="359" t="s">
        <v>1650</v>
      </c>
      <c r="I4462" s="308" t="s">
        <v>1651</v>
      </c>
      <c r="J4462" s="359" t="s">
        <v>38</v>
      </c>
      <c r="K4462" s="359">
        <v>100</v>
      </c>
      <c r="L4462" s="617">
        <v>391010000</v>
      </c>
      <c r="M4462" s="621" t="s">
        <v>341</v>
      </c>
      <c r="N4462" s="288" t="s">
        <v>707</v>
      </c>
      <c r="O4462" s="359" t="s">
        <v>1635</v>
      </c>
      <c r="P4462" s="308"/>
      <c r="Q4462" s="308" t="s">
        <v>669</v>
      </c>
      <c r="R4462" s="359" t="s">
        <v>1621</v>
      </c>
      <c r="S4462" s="308"/>
      <c r="T4462" s="617" t="s">
        <v>51</v>
      </c>
      <c r="U4462" s="347"/>
      <c r="V4462" s="287">
        <v>653140</v>
      </c>
      <c r="W4462" s="287">
        <v>653140</v>
      </c>
      <c r="X4462" s="622">
        <f t="shared" si="213"/>
        <v>731516.8</v>
      </c>
      <c r="Y4462" s="332" t="s">
        <v>77</v>
      </c>
      <c r="Z4462" s="359">
        <v>2016</v>
      </c>
      <c r="AA4462" s="366"/>
      <c r="AB4462" s="1" t="s">
        <v>682</v>
      </c>
      <c r="AC4462" s="303" t="s">
        <v>689</v>
      </c>
      <c r="AD4462" s="369">
        <v>8401110000</v>
      </c>
      <c r="AE4462" s="369"/>
      <c r="AF4462" s="369" t="s">
        <v>684</v>
      </c>
      <c r="AG4462" s="369" t="s">
        <v>1652</v>
      </c>
      <c r="AH4462" s="290"/>
      <c r="AI4462" s="293"/>
      <c r="AJ4462" s="293"/>
      <c r="AK4462" s="290" t="s">
        <v>1607</v>
      </c>
    </row>
    <row r="4463" spans="1:39" s="192" customFormat="1" ht="100.5" customHeight="1">
      <c r="A4463" s="74" t="s">
        <v>1653</v>
      </c>
      <c r="B4463" s="617" t="s">
        <v>33</v>
      </c>
      <c r="C4463" s="359" t="s">
        <v>663</v>
      </c>
      <c r="D4463" s="359" t="s">
        <v>664</v>
      </c>
      <c r="E4463" s="308" t="s">
        <v>665</v>
      </c>
      <c r="F4463" s="359" t="s">
        <v>664</v>
      </c>
      <c r="G4463" s="308" t="s">
        <v>665</v>
      </c>
      <c r="H4463" s="359" t="s">
        <v>1654</v>
      </c>
      <c r="I4463" s="308" t="s">
        <v>1655</v>
      </c>
      <c r="J4463" s="359" t="s">
        <v>38</v>
      </c>
      <c r="K4463" s="359">
        <v>100</v>
      </c>
      <c r="L4463" s="617">
        <v>391010000</v>
      </c>
      <c r="M4463" s="621" t="s">
        <v>341</v>
      </c>
      <c r="N4463" s="288" t="s">
        <v>707</v>
      </c>
      <c r="O4463" s="359" t="s">
        <v>1635</v>
      </c>
      <c r="P4463" s="308"/>
      <c r="Q4463" s="308" t="s">
        <v>669</v>
      </c>
      <c r="R4463" s="359" t="s">
        <v>1621</v>
      </c>
      <c r="S4463" s="308"/>
      <c r="T4463" s="617" t="s">
        <v>51</v>
      </c>
      <c r="U4463" s="347"/>
      <c r="V4463" s="287">
        <v>3092810</v>
      </c>
      <c r="W4463" s="287">
        <v>3092810</v>
      </c>
      <c r="X4463" s="622">
        <f t="shared" si="213"/>
        <v>3463947.2</v>
      </c>
      <c r="Y4463" s="332" t="s">
        <v>77</v>
      </c>
      <c r="Z4463" s="359">
        <v>2016</v>
      </c>
      <c r="AA4463" s="366"/>
      <c r="AB4463" s="1" t="s">
        <v>682</v>
      </c>
      <c r="AC4463" s="303" t="s">
        <v>689</v>
      </c>
      <c r="AD4463" s="369">
        <v>8401110000</v>
      </c>
      <c r="AE4463" s="369"/>
      <c r="AF4463" s="369" t="s">
        <v>684</v>
      </c>
      <c r="AG4463" s="369" t="s">
        <v>1656</v>
      </c>
      <c r="AH4463" s="290"/>
      <c r="AI4463" s="293"/>
      <c r="AJ4463" s="293"/>
      <c r="AK4463" s="290" t="s">
        <v>1607</v>
      </c>
    </row>
    <row r="4464" spans="1:39" s="192" customFormat="1" ht="100.5" customHeight="1">
      <c r="A4464" s="74" t="s">
        <v>1657</v>
      </c>
      <c r="B4464" s="617" t="s">
        <v>33</v>
      </c>
      <c r="C4464" s="359" t="s">
        <v>663</v>
      </c>
      <c r="D4464" s="359" t="s">
        <v>664</v>
      </c>
      <c r="E4464" s="308" t="s">
        <v>665</v>
      </c>
      <c r="F4464" s="359" t="s">
        <v>664</v>
      </c>
      <c r="G4464" s="308" t="s">
        <v>665</v>
      </c>
      <c r="H4464" s="359" t="s">
        <v>1658</v>
      </c>
      <c r="I4464" s="308" t="s">
        <v>1659</v>
      </c>
      <c r="J4464" s="359" t="s">
        <v>38</v>
      </c>
      <c r="K4464" s="359">
        <v>100</v>
      </c>
      <c r="L4464" s="617">
        <v>391010000</v>
      </c>
      <c r="M4464" s="621" t="s">
        <v>341</v>
      </c>
      <c r="N4464" s="288" t="s">
        <v>707</v>
      </c>
      <c r="O4464" s="359" t="s">
        <v>1635</v>
      </c>
      <c r="P4464" s="308"/>
      <c r="Q4464" s="308" t="s">
        <v>669</v>
      </c>
      <c r="R4464" s="359" t="s">
        <v>1621</v>
      </c>
      <c r="S4464" s="308"/>
      <c r="T4464" s="617" t="s">
        <v>51</v>
      </c>
      <c r="U4464" s="347"/>
      <c r="V4464" s="287">
        <v>1459960</v>
      </c>
      <c r="W4464" s="287">
        <v>1459960</v>
      </c>
      <c r="X4464" s="622">
        <f t="shared" si="213"/>
        <v>1635155.2000000002</v>
      </c>
      <c r="Y4464" s="332" t="s">
        <v>77</v>
      </c>
      <c r="Z4464" s="359">
        <v>2016</v>
      </c>
      <c r="AA4464" s="366"/>
      <c r="AB4464" s="1" t="s">
        <v>682</v>
      </c>
      <c r="AC4464" s="303" t="s">
        <v>689</v>
      </c>
      <c r="AD4464" s="369">
        <v>8401110000</v>
      </c>
      <c r="AE4464" s="369"/>
      <c r="AF4464" s="369" t="s">
        <v>684</v>
      </c>
      <c r="AG4464" s="369" t="s">
        <v>1660</v>
      </c>
      <c r="AH4464" s="290"/>
      <c r="AI4464" s="293"/>
      <c r="AJ4464" s="293"/>
      <c r="AK4464" s="290" t="s">
        <v>1607</v>
      </c>
    </row>
    <row r="4465" spans="1:37" s="192" customFormat="1" ht="100.5" customHeight="1">
      <c r="A4465" s="74" t="s">
        <v>1661</v>
      </c>
      <c r="B4465" s="617" t="s">
        <v>33</v>
      </c>
      <c r="C4465" s="359" t="s">
        <v>663</v>
      </c>
      <c r="D4465" s="359" t="s">
        <v>664</v>
      </c>
      <c r="E4465" s="308" t="s">
        <v>665</v>
      </c>
      <c r="F4465" s="359" t="s">
        <v>664</v>
      </c>
      <c r="G4465" s="308" t="s">
        <v>665</v>
      </c>
      <c r="H4465" s="359" t="s">
        <v>1662</v>
      </c>
      <c r="I4465" s="308" t="s">
        <v>1663</v>
      </c>
      <c r="J4465" s="359" t="s">
        <v>38</v>
      </c>
      <c r="K4465" s="359">
        <v>100</v>
      </c>
      <c r="L4465" s="617">
        <v>391010000</v>
      </c>
      <c r="M4465" s="621" t="s">
        <v>341</v>
      </c>
      <c r="N4465" s="288" t="s">
        <v>707</v>
      </c>
      <c r="O4465" s="359" t="s">
        <v>1635</v>
      </c>
      <c r="P4465" s="308"/>
      <c r="Q4465" s="308" t="s">
        <v>669</v>
      </c>
      <c r="R4465" s="359" t="s">
        <v>1621</v>
      </c>
      <c r="S4465" s="308"/>
      <c r="T4465" s="617" t="s">
        <v>51</v>
      </c>
      <c r="U4465" s="347"/>
      <c r="V4465" s="287">
        <v>2670190</v>
      </c>
      <c r="W4465" s="287">
        <v>2670190</v>
      </c>
      <c r="X4465" s="622">
        <f t="shared" si="213"/>
        <v>2990612.8000000003</v>
      </c>
      <c r="Y4465" s="332" t="s">
        <v>77</v>
      </c>
      <c r="Z4465" s="359">
        <v>2016</v>
      </c>
      <c r="AA4465" s="366"/>
      <c r="AB4465" s="1" t="s">
        <v>682</v>
      </c>
      <c r="AC4465" s="303" t="s">
        <v>689</v>
      </c>
      <c r="AD4465" s="369">
        <v>8401110000</v>
      </c>
      <c r="AE4465" s="369"/>
      <c r="AF4465" s="369" t="s">
        <v>684</v>
      </c>
      <c r="AG4465" s="369" t="s">
        <v>1664</v>
      </c>
      <c r="AH4465" s="290"/>
      <c r="AI4465" s="293"/>
      <c r="AJ4465" s="293"/>
      <c r="AK4465" s="290" t="s">
        <v>1607</v>
      </c>
    </row>
    <row r="4466" spans="1:37" s="192" customFormat="1" ht="100.5" customHeight="1">
      <c r="A4466" s="74" t="s">
        <v>1665</v>
      </c>
      <c r="B4466" s="617" t="s">
        <v>33</v>
      </c>
      <c r="C4466" s="359" t="s">
        <v>663</v>
      </c>
      <c r="D4466" s="359" t="s">
        <v>664</v>
      </c>
      <c r="E4466" s="308" t="s">
        <v>665</v>
      </c>
      <c r="F4466" s="359" t="s">
        <v>664</v>
      </c>
      <c r="G4466" s="308" t="s">
        <v>665</v>
      </c>
      <c r="H4466" s="359" t="s">
        <v>1666</v>
      </c>
      <c r="I4466" s="308" t="s">
        <v>1667</v>
      </c>
      <c r="J4466" s="359" t="s">
        <v>38</v>
      </c>
      <c r="K4466" s="359">
        <v>100</v>
      </c>
      <c r="L4466" s="617">
        <v>391010000</v>
      </c>
      <c r="M4466" s="621" t="s">
        <v>341</v>
      </c>
      <c r="N4466" s="288" t="s">
        <v>707</v>
      </c>
      <c r="O4466" s="359" t="s">
        <v>1635</v>
      </c>
      <c r="P4466" s="308"/>
      <c r="Q4466" s="308" t="s">
        <v>669</v>
      </c>
      <c r="R4466" s="359" t="s">
        <v>1621</v>
      </c>
      <c r="S4466" s="308"/>
      <c r="T4466" s="617" t="s">
        <v>51</v>
      </c>
      <c r="U4466" s="347"/>
      <c r="V4466" s="287">
        <v>149838</v>
      </c>
      <c r="W4466" s="287">
        <v>149838</v>
      </c>
      <c r="X4466" s="622">
        <f t="shared" si="213"/>
        <v>167818.56000000003</v>
      </c>
      <c r="Y4466" s="332" t="s">
        <v>77</v>
      </c>
      <c r="Z4466" s="359">
        <v>2016</v>
      </c>
      <c r="AA4466" s="366"/>
      <c r="AB4466" s="1" t="s">
        <v>682</v>
      </c>
      <c r="AC4466" s="303" t="s">
        <v>689</v>
      </c>
      <c r="AD4466" s="369">
        <v>8401110000</v>
      </c>
      <c r="AE4466" s="369"/>
      <c r="AF4466" s="369" t="s">
        <v>684</v>
      </c>
      <c r="AG4466" s="369" t="s">
        <v>1668</v>
      </c>
      <c r="AH4466" s="290"/>
      <c r="AI4466" s="293"/>
      <c r="AJ4466" s="293"/>
      <c r="AK4466" s="290" t="s">
        <v>1607</v>
      </c>
    </row>
    <row r="4467" spans="1:37" s="192" customFormat="1" ht="100.5" customHeight="1">
      <c r="A4467" s="74" t="s">
        <v>1669</v>
      </c>
      <c r="B4467" s="617" t="s">
        <v>33</v>
      </c>
      <c r="C4467" s="359" t="s">
        <v>663</v>
      </c>
      <c r="D4467" s="359" t="s">
        <v>664</v>
      </c>
      <c r="E4467" s="308" t="s">
        <v>665</v>
      </c>
      <c r="F4467" s="359" t="s">
        <v>664</v>
      </c>
      <c r="G4467" s="308" t="s">
        <v>665</v>
      </c>
      <c r="H4467" s="359" t="s">
        <v>1670</v>
      </c>
      <c r="I4467" s="308" t="s">
        <v>1671</v>
      </c>
      <c r="J4467" s="359" t="s">
        <v>38</v>
      </c>
      <c r="K4467" s="359">
        <v>100</v>
      </c>
      <c r="L4467" s="617">
        <v>391010000</v>
      </c>
      <c r="M4467" s="621" t="s">
        <v>341</v>
      </c>
      <c r="N4467" s="288" t="s">
        <v>707</v>
      </c>
      <c r="O4467" s="359" t="s">
        <v>1635</v>
      </c>
      <c r="P4467" s="308"/>
      <c r="Q4467" s="308" t="s">
        <v>669</v>
      </c>
      <c r="R4467" s="359" t="s">
        <v>1621</v>
      </c>
      <c r="S4467" s="308"/>
      <c r="T4467" s="617" t="s">
        <v>51</v>
      </c>
      <c r="U4467" s="347"/>
      <c r="V4467" s="287">
        <v>461040</v>
      </c>
      <c r="W4467" s="287">
        <v>461040</v>
      </c>
      <c r="X4467" s="622">
        <f t="shared" si="213"/>
        <v>516364.80000000005</v>
      </c>
      <c r="Y4467" s="332" t="s">
        <v>77</v>
      </c>
      <c r="Z4467" s="359">
        <v>2016</v>
      </c>
      <c r="AA4467" s="366"/>
      <c r="AB4467" s="1" t="s">
        <v>682</v>
      </c>
      <c r="AC4467" s="303" t="s">
        <v>689</v>
      </c>
      <c r="AD4467" s="369">
        <v>8401110000</v>
      </c>
      <c r="AE4467" s="369"/>
      <c r="AF4467" s="369" t="s">
        <v>684</v>
      </c>
      <c r="AG4467" s="369" t="s">
        <v>1672</v>
      </c>
      <c r="AH4467" s="290"/>
      <c r="AI4467" s="293"/>
      <c r="AJ4467" s="293"/>
      <c r="AK4467" s="290" t="s">
        <v>1607</v>
      </c>
    </row>
    <row r="4468" spans="1:37" s="192" customFormat="1" ht="100.5" customHeight="1">
      <c r="A4468" s="74" t="s">
        <v>1673</v>
      </c>
      <c r="B4468" s="617" t="s">
        <v>33</v>
      </c>
      <c r="C4468" s="359" t="s">
        <v>663</v>
      </c>
      <c r="D4468" s="359" t="s">
        <v>664</v>
      </c>
      <c r="E4468" s="308" t="s">
        <v>665</v>
      </c>
      <c r="F4468" s="359" t="s">
        <v>664</v>
      </c>
      <c r="G4468" s="308" t="s">
        <v>665</v>
      </c>
      <c r="H4468" s="359" t="s">
        <v>1674</v>
      </c>
      <c r="I4468" s="308" t="s">
        <v>1675</v>
      </c>
      <c r="J4468" s="359" t="s">
        <v>38</v>
      </c>
      <c r="K4468" s="359">
        <v>100</v>
      </c>
      <c r="L4468" s="288">
        <v>511010000</v>
      </c>
      <c r="M4468" s="621" t="s">
        <v>88</v>
      </c>
      <c r="N4468" s="288" t="s">
        <v>248</v>
      </c>
      <c r="O4468" s="359" t="s">
        <v>1676</v>
      </c>
      <c r="P4468" s="308"/>
      <c r="Q4468" s="308" t="s">
        <v>669</v>
      </c>
      <c r="R4468" s="359" t="s">
        <v>1621</v>
      </c>
      <c r="S4468" s="308"/>
      <c r="T4468" s="617" t="s">
        <v>51</v>
      </c>
      <c r="U4468" s="347"/>
      <c r="V4468" s="287">
        <f>125388580+283883.64</f>
        <v>125672463.64</v>
      </c>
      <c r="W4468" s="287">
        <v>125672463.64</v>
      </c>
      <c r="X4468" s="622">
        <f t="shared" si="213"/>
        <v>140753159.27680001</v>
      </c>
      <c r="Y4468" s="332" t="s">
        <v>77</v>
      </c>
      <c r="Z4468" s="359">
        <v>2016</v>
      </c>
      <c r="AA4468" s="366"/>
      <c r="AB4468" s="1" t="s">
        <v>682</v>
      </c>
      <c r="AC4468" s="303" t="s">
        <v>689</v>
      </c>
      <c r="AD4468" s="369" t="s">
        <v>1677</v>
      </c>
      <c r="AE4468" s="369"/>
      <c r="AF4468" s="369" t="s">
        <v>1678</v>
      </c>
      <c r="AG4468" s="369" t="s">
        <v>1679</v>
      </c>
      <c r="AH4468" s="290"/>
      <c r="AI4468" s="293"/>
      <c r="AJ4468" s="293"/>
      <c r="AK4468" s="290" t="s">
        <v>1607</v>
      </c>
    </row>
    <row r="4469" spans="1:37" s="192" customFormat="1" ht="100.5" customHeight="1">
      <c r="A4469" s="74" t="s">
        <v>1680</v>
      </c>
      <c r="B4469" s="617" t="s">
        <v>33</v>
      </c>
      <c r="C4469" s="359" t="s">
        <v>663</v>
      </c>
      <c r="D4469" s="359" t="s">
        <v>664</v>
      </c>
      <c r="E4469" s="308" t="s">
        <v>665</v>
      </c>
      <c r="F4469" s="359" t="s">
        <v>664</v>
      </c>
      <c r="G4469" s="308" t="s">
        <v>665</v>
      </c>
      <c r="H4469" s="359" t="s">
        <v>1674</v>
      </c>
      <c r="I4469" s="308" t="s">
        <v>1675</v>
      </c>
      <c r="J4469" s="359" t="s">
        <v>38</v>
      </c>
      <c r="K4469" s="359">
        <v>100</v>
      </c>
      <c r="L4469" s="288">
        <v>511010000</v>
      </c>
      <c r="M4469" s="621" t="s">
        <v>88</v>
      </c>
      <c r="N4469" s="288" t="s">
        <v>248</v>
      </c>
      <c r="O4469" s="359" t="s">
        <v>1681</v>
      </c>
      <c r="P4469" s="308"/>
      <c r="Q4469" s="308" t="s">
        <v>669</v>
      </c>
      <c r="R4469" s="359" t="s">
        <v>1621</v>
      </c>
      <c r="S4469" s="308"/>
      <c r="T4469" s="617" t="s">
        <v>51</v>
      </c>
      <c r="U4469" s="347"/>
      <c r="V4469" s="287">
        <f>704910533.49+331950</f>
        <v>705242483.49000001</v>
      </c>
      <c r="W4469" s="287">
        <v>705242483.49000001</v>
      </c>
      <c r="X4469" s="622">
        <f t="shared" si="213"/>
        <v>789871581.50880003</v>
      </c>
      <c r="Y4469" s="332" t="s">
        <v>77</v>
      </c>
      <c r="Z4469" s="359">
        <v>2016</v>
      </c>
      <c r="AA4469" s="366"/>
      <c r="AB4469" s="1" t="s">
        <v>682</v>
      </c>
      <c r="AC4469" s="303" t="s">
        <v>689</v>
      </c>
      <c r="AD4469" s="369" t="s">
        <v>1677</v>
      </c>
      <c r="AE4469" s="369"/>
      <c r="AF4469" s="369" t="s">
        <v>1678</v>
      </c>
      <c r="AG4469" s="369" t="s">
        <v>1679</v>
      </c>
      <c r="AH4469" s="290"/>
      <c r="AI4469" s="293"/>
      <c r="AJ4469" s="293"/>
      <c r="AK4469" s="290" t="s">
        <v>1607</v>
      </c>
    </row>
    <row r="4470" spans="1:37" s="192" customFormat="1" ht="100.5" customHeight="1">
      <c r="A4470" s="74" t="s">
        <v>1682</v>
      </c>
      <c r="B4470" s="617" t="s">
        <v>33</v>
      </c>
      <c r="C4470" s="359" t="s">
        <v>1683</v>
      </c>
      <c r="D4470" s="359" t="s">
        <v>1684</v>
      </c>
      <c r="E4470" s="308" t="s">
        <v>1685</v>
      </c>
      <c r="F4470" s="359" t="s">
        <v>1684</v>
      </c>
      <c r="G4470" s="308" t="s">
        <v>1685</v>
      </c>
      <c r="H4470" s="359" t="s">
        <v>1686</v>
      </c>
      <c r="I4470" s="308" t="s">
        <v>1687</v>
      </c>
      <c r="J4470" s="359" t="s">
        <v>38</v>
      </c>
      <c r="K4470" s="359">
        <v>100</v>
      </c>
      <c r="L4470" s="617">
        <v>391010000</v>
      </c>
      <c r="M4470" s="621" t="s">
        <v>341</v>
      </c>
      <c r="N4470" s="288" t="s">
        <v>707</v>
      </c>
      <c r="O4470" s="308" t="s">
        <v>1688</v>
      </c>
      <c r="P4470" s="308"/>
      <c r="Q4470" s="308" t="s">
        <v>669</v>
      </c>
      <c r="R4470" s="359" t="s">
        <v>677</v>
      </c>
      <c r="S4470" s="308"/>
      <c r="T4470" s="617" t="s">
        <v>51</v>
      </c>
      <c r="U4470" s="347"/>
      <c r="V4470" s="287">
        <v>159229.28</v>
      </c>
      <c r="W4470" s="287">
        <v>159229.28</v>
      </c>
      <c r="X4470" s="622">
        <f t="shared" si="213"/>
        <v>178336.7936</v>
      </c>
      <c r="Y4470" s="332" t="s">
        <v>77</v>
      </c>
      <c r="Z4470" s="359">
        <v>2016</v>
      </c>
      <c r="AA4470" s="366"/>
      <c r="AB4470" s="1" t="s">
        <v>682</v>
      </c>
      <c r="AC4470" s="303" t="s">
        <v>722</v>
      </c>
      <c r="AD4470" s="620">
        <v>8401140003</v>
      </c>
      <c r="AE4470" s="620"/>
      <c r="AF4470" s="620" t="s">
        <v>1689</v>
      </c>
      <c r="AG4470" s="620" t="s">
        <v>1690</v>
      </c>
      <c r="AH4470" s="290"/>
      <c r="AI4470" s="293"/>
      <c r="AJ4470" s="293"/>
      <c r="AK4470" s="290" t="s">
        <v>1607</v>
      </c>
    </row>
    <row r="4471" spans="1:37" s="192" customFormat="1" ht="100.5" customHeight="1">
      <c r="A4471" s="74" t="s">
        <v>1691</v>
      </c>
      <c r="B4471" s="617" t="s">
        <v>33</v>
      </c>
      <c r="C4471" s="359" t="s">
        <v>1692</v>
      </c>
      <c r="D4471" s="359" t="s">
        <v>1693</v>
      </c>
      <c r="E4471" s="308" t="s">
        <v>1694</v>
      </c>
      <c r="F4471" s="359" t="s">
        <v>1695</v>
      </c>
      <c r="G4471" s="308" t="s">
        <v>1696</v>
      </c>
      <c r="H4471" s="359" t="s">
        <v>1697</v>
      </c>
      <c r="I4471" s="308" t="s">
        <v>1698</v>
      </c>
      <c r="J4471" s="359" t="s">
        <v>38</v>
      </c>
      <c r="K4471" s="359">
        <v>100</v>
      </c>
      <c r="L4471" s="617">
        <v>391010000</v>
      </c>
      <c r="M4471" s="621" t="s">
        <v>341</v>
      </c>
      <c r="N4471" s="288" t="s">
        <v>707</v>
      </c>
      <c r="O4471" s="359" t="s">
        <v>1688</v>
      </c>
      <c r="P4471" s="308"/>
      <c r="Q4471" s="308" t="s">
        <v>669</v>
      </c>
      <c r="R4471" s="359" t="s">
        <v>677</v>
      </c>
      <c r="S4471" s="308"/>
      <c r="T4471" s="617" t="s">
        <v>51</v>
      </c>
      <c r="U4471" s="347"/>
      <c r="V4471" s="287">
        <v>124159.6</v>
      </c>
      <c r="W4471" s="287">
        <v>124159.6</v>
      </c>
      <c r="X4471" s="622">
        <f t="shared" si="213"/>
        <v>139058.75200000001</v>
      </c>
      <c r="Y4471" s="332" t="s">
        <v>77</v>
      </c>
      <c r="Z4471" s="359">
        <v>2016</v>
      </c>
      <c r="AA4471" s="366"/>
      <c r="AB4471" s="1" t="s">
        <v>682</v>
      </c>
      <c r="AC4471" s="303" t="s">
        <v>722</v>
      </c>
      <c r="AD4471" s="620">
        <v>8401140003</v>
      </c>
      <c r="AE4471" s="620"/>
      <c r="AF4471" s="620" t="s">
        <v>1689</v>
      </c>
      <c r="AG4471" s="620" t="s">
        <v>1699</v>
      </c>
      <c r="AH4471" s="290"/>
      <c r="AI4471" s="293"/>
      <c r="AJ4471" s="293"/>
      <c r="AK4471" s="290" t="s">
        <v>1607</v>
      </c>
    </row>
    <row r="4472" spans="1:37" s="192" customFormat="1" ht="100.5" customHeight="1">
      <c r="A4472" s="74" t="s">
        <v>1700</v>
      </c>
      <c r="B4472" s="617" t="s">
        <v>33</v>
      </c>
      <c r="C4472" s="359" t="s">
        <v>1683</v>
      </c>
      <c r="D4472" s="359" t="s">
        <v>1684</v>
      </c>
      <c r="E4472" s="308" t="s">
        <v>1685</v>
      </c>
      <c r="F4472" s="359" t="s">
        <v>1684</v>
      </c>
      <c r="G4472" s="308" t="s">
        <v>1685</v>
      </c>
      <c r="H4472" s="359" t="s">
        <v>1686</v>
      </c>
      <c r="I4472" s="308" t="s">
        <v>1687</v>
      </c>
      <c r="J4472" s="359" t="s">
        <v>38</v>
      </c>
      <c r="K4472" s="359">
        <v>100</v>
      </c>
      <c r="L4472" s="617">
        <v>391010000</v>
      </c>
      <c r="M4472" s="621" t="s">
        <v>341</v>
      </c>
      <c r="N4472" s="288" t="s">
        <v>707</v>
      </c>
      <c r="O4472" s="359" t="s">
        <v>1701</v>
      </c>
      <c r="P4472" s="308"/>
      <c r="Q4472" s="308" t="s">
        <v>669</v>
      </c>
      <c r="R4472" s="359" t="s">
        <v>677</v>
      </c>
      <c r="S4472" s="308"/>
      <c r="T4472" s="617" t="s">
        <v>51</v>
      </c>
      <c r="U4472" s="347"/>
      <c r="V4472" s="287">
        <v>117444.6</v>
      </c>
      <c r="W4472" s="287">
        <v>117444.6</v>
      </c>
      <c r="X4472" s="622">
        <f t="shared" si="213"/>
        <v>131537.95200000002</v>
      </c>
      <c r="Y4472" s="332" t="s">
        <v>77</v>
      </c>
      <c r="Z4472" s="359">
        <v>2016</v>
      </c>
      <c r="AA4472" s="366"/>
      <c r="AB4472" s="1" t="s">
        <v>682</v>
      </c>
      <c r="AC4472" s="303" t="s">
        <v>722</v>
      </c>
      <c r="AD4472" s="620">
        <v>8401140003</v>
      </c>
      <c r="AE4472" s="620"/>
      <c r="AF4472" s="620" t="s">
        <v>1689</v>
      </c>
      <c r="AG4472" s="620" t="s">
        <v>1702</v>
      </c>
      <c r="AH4472" s="290"/>
      <c r="AI4472" s="293"/>
      <c r="AJ4472" s="293"/>
      <c r="AK4472" s="290" t="s">
        <v>1607</v>
      </c>
    </row>
    <row r="4473" spans="1:37" s="192" customFormat="1" ht="100.5" customHeight="1">
      <c r="A4473" s="74" t="s">
        <v>1703</v>
      </c>
      <c r="B4473" s="617" t="s">
        <v>33</v>
      </c>
      <c r="C4473" s="359" t="s">
        <v>1692</v>
      </c>
      <c r="D4473" s="359" t="s">
        <v>1693</v>
      </c>
      <c r="E4473" s="308" t="s">
        <v>1694</v>
      </c>
      <c r="F4473" s="359" t="s">
        <v>1695</v>
      </c>
      <c r="G4473" s="308" t="s">
        <v>1696</v>
      </c>
      <c r="H4473" s="359" t="s">
        <v>1697</v>
      </c>
      <c r="I4473" s="308" t="s">
        <v>1698</v>
      </c>
      <c r="J4473" s="359" t="s">
        <v>38</v>
      </c>
      <c r="K4473" s="359">
        <v>100</v>
      </c>
      <c r="L4473" s="617">
        <v>391010000</v>
      </c>
      <c r="M4473" s="621" t="s">
        <v>341</v>
      </c>
      <c r="N4473" s="288" t="s">
        <v>707</v>
      </c>
      <c r="O4473" s="359" t="s">
        <v>1701</v>
      </c>
      <c r="P4473" s="308"/>
      <c r="Q4473" s="308" t="s">
        <v>669</v>
      </c>
      <c r="R4473" s="359" t="s">
        <v>677</v>
      </c>
      <c r="S4473" s="308"/>
      <c r="T4473" s="617" t="s">
        <v>51</v>
      </c>
      <c r="U4473" s="347"/>
      <c r="V4473" s="287">
        <v>127826.4</v>
      </c>
      <c r="W4473" s="287">
        <v>127826.4</v>
      </c>
      <c r="X4473" s="622">
        <f t="shared" si="213"/>
        <v>143165.568</v>
      </c>
      <c r="Y4473" s="332" t="s">
        <v>77</v>
      </c>
      <c r="Z4473" s="359">
        <v>2016</v>
      </c>
      <c r="AA4473" s="366"/>
      <c r="AB4473" s="1" t="s">
        <v>682</v>
      </c>
      <c r="AC4473" s="303" t="s">
        <v>722</v>
      </c>
      <c r="AD4473" s="620">
        <v>8401140003</v>
      </c>
      <c r="AE4473" s="620"/>
      <c r="AF4473" s="620" t="s">
        <v>1689</v>
      </c>
      <c r="AG4473" s="620" t="s">
        <v>1704</v>
      </c>
      <c r="AH4473" s="290"/>
      <c r="AI4473" s="293"/>
      <c r="AJ4473" s="293"/>
      <c r="AK4473" s="290" t="s">
        <v>1607</v>
      </c>
    </row>
    <row r="4474" spans="1:37" s="192" customFormat="1" ht="100.5" customHeight="1">
      <c r="A4474" s="74" t="s">
        <v>1705</v>
      </c>
      <c r="B4474" s="617" t="s">
        <v>33</v>
      </c>
      <c r="C4474" s="359" t="s">
        <v>1683</v>
      </c>
      <c r="D4474" s="359" t="s">
        <v>1684</v>
      </c>
      <c r="E4474" s="308" t="s">
        <v>1685</v>
      </c>
      <c r="F4474" s="359" t="s">
        <v>1684</v>
      </c>
      <c r="G4474" s="308" t="s">
        <v>1685</v>
      </c>
      <c r="H4474" s="359" t="s">
        <v>1706</v>
      </c>
      <c r="I4474" s="308" t="s">
        <v>1707</v>
      </c>
      <c r="J4474" s="359" t="s">
        <v>38</v>
      </c>
      <c r="K4474" s="359">
        <v>100</v>
      </c>
      <c r="L4474" s="617">
        <v>391010000</v>
      </c>
      <c r="M4474" s="621" t="s">
        <v>341</v>
      </c>
      <c r="N4474" s="288" t="s">
        <v>707</v>
      </c>
      <c r="O4474" s="359" t="s">
        <v>1708</v>
      </c>
      <c r="P4474" s="308"/>
      <c r="Q4474" s="308" t="s">
        <v>669</v>
      </c>
      <c r="R4474" s="359" t="s">
        <v>677</v>
      </c>
      <c r="S4474" s="308"/>
      <c r="T4474" s="617" t="s">
        <v>51</v>
      </c>
      <c r="U4474" s="347"/>
      <c r="V4474" s="287">
        <v>22170.720000000001</v>
      </c>
      <c r="W4474" s="287">
        <v>22170.720000000001</v>
      </c>
      <c r="X4474" s="622">
        <f t="shared" si="213"/>
        <v>24831.206400000003</v>
      </c>
      <c r="Y4474" s="332" t="s">
        <v>77</v>
      </c>
      <c r="Z4474" s="359">
        <v>2016</v>
      </c>
      <c r="AA4474" s="366"/>
      <c r="AB4474" s="1" t="s">
        <v>682</v>
      </c>
      <c r="AC4474" s="303" t="s">
        <v>722</v>
      </c>
      <c r="AD4474" s="620">
        <v>8401140003</v>
      </c>
      <c r="AE4474" s="620"/>
      <c r="AF4474" s="620" t="s">
        <v>1689</v>
      </c>
      <c r="AG4474" s="620" t="s">
        <v>1709</v>
      </c>
      <c r="AH4474" s="290"/>
      <c r="AI4474" s="293"/>
      <c r="AJ4474" s="293"/>
      <c r="AK4474" s="290" t="s">
        <v>1607</v>
      </c>
    </row>
    <row r="4475" spans="1:37" s="192" customFormat="1" ht="100.5" customHeight="1">
      <c r="A4475" s="74" t="s">
        <v>1710</v>
      </c>
      <c r="B4475" s="617" t="s">
        <v>33</v>
      </c>
      <c r="C4475" s="359" t="s">
        <v>1692</v>
      </c>
      <c r="D4475" s="359" t="s">
        <v>1693</v>
      </c>
      <c r="E4475" s="308" t="s">
        <v>1694</v>
      </c>
      <c r="F4475" s="359" t="s">
        <v>1695</v>
      </c>
      <c r="G4475" s="308" t="s">
        <v>1696</v>
      </c>
      <c r="H4475" s="359" t="s">
        <v>1711</v>
      </c>
      <c r="I4475" s="308" t="s">
        <v>1712</v>
      </c>
      <c r="J4475" s="359" t="s">
        <v>38</v>
      </c>
      <c r="K4475" s="359">
        <v>100</v>
      </c>
      <c r="L4475" s="617">
        <v>391010000</v>
      </c>
      <c r="M4475" s="621" t="s">
        <v>341</v>
      </c>
      <c r="N4475" s="288" t="s">
        <v>707</v>
      </c>
      <c r="O4475" s="359" t="s">
        <v>1708</v>
      </c>
      <c r="P4475" s="308"/>
      <c r="Q4475" s="308" t="s">
        <v>669</v>
      </c>
      <c r="R4475" s="359" t="s">
        <v>677</v>
      </c>
      <c r="S4475" s="308"/>
      <c r="T4475" s="617" t="s">
        <v>51</v>
      </c>
      <c r="U4475" s="347"/>
      <c r="V4475" s="287">
        <v>23404.2</v>
      </c>
      <c r="W4475" s="287">
        <v>23404.2</v>
      </c>
      <c r="X4475" s="622">
        <f t="shared" si="213"/>
        <v>26212.704000000002</v>
      </c>
      <c r="Y4475" s="332" t="s">
        <v>77</v>
      </c>
      <c r="Z4475" s="359">
        <v>2016</v>
      </c>
      <c r="AA4475" s="366"/>
      <c r="AB4475" s="1" t="s">
        <v>682</v>
      </c>
      <c r="AC4475" s="303" t="s">
        <v>722</v>
      </c>
      <c r="AD4475" s="620">
        <v>8401140003</v>
      </c>
      <c r="AE4475" s="620"/>
      <c r="AF4475" s="620" t="s">
        <v>1689</v>
      </c>
      <c r="AG4475" s="620" t="s">
        <v>1713</v>
      </c>
      <c r="AH4475" s="290"/>
      <c r="AI4475" s="293"/>
      <c r="AJ4475" s="293"/>
      <c r="AK4475" s="290" t="s">
        <v>1607</v>
      </c>
    </row>
    <row r="4476" spans="1:37" s="192" customFormat="1" ht="100.5" customHeight="1">
      <c r="A4476" s="74" t="s">
        <v>1714</v>
      </c>
      <c r="B4476" s="617" t="s">
        <v>33</v>
      </c>
      <c r="C4476" s="359" t="s">
        <v>1683</v>
      </c>
      <c r="D4476" s="359" t="s">
        <v>1684</v>
      </c>
      <c r="E4476" s="308" t="s">
        <v>1685</v>
      </c>
      <c r="F4476" s="359" t="s">
        <v>1684</v>
      </c>
      <c r="G4476" s="308" t="s">
        <v>1685</v>
      </c>
      <c r="H4476" s="359" t="s">
        <v>1706</v>
      </c>
      <c r="I4476" s="308" t="s">
        <v>1707</v>
      </c>
      <c r="J4476" s="359" t="s">
        <v>38</v>
      </c>
      <c r="K4476" s="359">
        <v>100</v>
      </c>
      <c r="L4476" s="617">
        <v>391010000</v>
      </c>
      <c r="M4476" s="621" t="s">
        <v>341</v>
      </c>
      <c r="N4476" s="288" t="s">
        <v>707</v>
      </c>
      <c r="O4476" s="359" t="s">
        <v>1715</v>
      </c>
      <c r="P4476" s="308"/>
      <c r="Q4476" s="308" t="s">
        <v>669</v>
      </c>
      <c r="R4476" s="359" t="s">
        <v>677</v>
      </c>
      <c r="S4476" s="308"/>
      <c r="T4476" s="617" t="s">
        <v>51</v>
      </c>
      <c r="U4476" s="347"/>
      <c r="V4476" s="287">
        <v>53479.68</v>
      </c>
      <c r="W4476" s="287">
        <v>53479.68</v>
      </c>
      <c r="X4476" s="622">
        <f t="shared" si="213"/>
        <v>59897.241600000008</v>
      </c>
      <c r="Y4476" s="332" t="s">
        <v>77</v>
      </c>
      <c r="Z4476" s="359">
        <v>2016</v>
      </c>
      <c r="AA4476" s="366"/>
      <c r="AB4476" s="1" t="s">
        <v>682</v>
      </c>
      <c r="AC4476" s="303" t="s">
        <v>722</v>
      </c>
      <c r="AD4476" s="620">
        <v>8401140003</v>
      </c>
      <c r="AE4476" s="620"/>
      <c r="AF4476" s="620" t="s">
        <v>1689</v>
      </c>
      <c r="AG4476" s="620" t="s">
        <v>1716</v>
      </c>
      <c r="AH4476" s="290"/>
      <c r="AI4476" s="293"/>
      <c r="AJ4476" s="293"/>
      <c r="AK4476" s="290" t="s">
        <v>1607</v>
      </c>
    </row>
    <row r="4477" spans="1:37" s="192" customFormat="1" ht="100.5" customHeight="1">
      <c r="A4477" s="74" t="s">
        <v>1717</v>
      </c>
      <c r="B4477" s="617" t="s">
        <v>33</v>
      </c>
      <c r="C4477" s="359" t="s">
        <v>1692</v>
      </c>
      <c r="D4477" s="359" t="s">
        <v>1693</v>
      </c>
      <c r="E4477" s="308" t="s">
        <v>1694</v>
      </c>
      <c r="F4477" s="359" t="s">
        <v>1695</v>
      </c>
      <c r="G4477" s="308" t="s">
        <v>1696</v>
      </c>
      <c r="H4477" s="359" t="s">
        <v>1711</v>
      </c>
      <c r="I4477" s="308" t="s">
        <v>1712</v>
      </c>
      <c r="J4477" s="359" t="s">
        <v>38</v>
      </c>
      <c r="K4477" s="359">
        <v>100</v>
      </c>
      <c r="L4477" s="617">
        <v>391010000</v>
      </c>
      <c r="M4477" s="621" t="s">
        <v>341</v>
      </c>
      <c r="N4477" s="288" t="s">
        <v>707</v>
      </c>
      <c r="O4477" s="359" t="s">
        <v>1715</v>
      </c>
      <c r="P4477" s="308"/>
      <c r="Q4477" s="308" t="s">
        <v>669</v>
      </c>
      <c r="R4477" s="359" t="s">
        <v>677</v>
      </c>
      <c r="S4477" s="308"/>
      <c r="T4477" s="617" t="s">
        <v>51</v>
      </c>
      <c r="U4477" s="347"/>
      <c r="V4477" s="287">
        <v>20469.84</v>
      </c>
      <c r="W4477" s="287">
        <v>20469.84</v>
      </c>
      <c r="X4477" s="622">
        <f t="shared" si="213"/>
        <v>22926.220800000003</v>
      </c>
      <c r="Y4477" s="332" t="s">
        <v>77</v>
      </c>
      <c r="Z4477" s="359">
        <v>2016</v>
      </c>
      <c r="AA4477" s="366"/>
      <c r="AB4477" s="1" t="s">
        <v>682</v>
      </c>
      <c r="AC4477" s="303" t="s">
        <v>722</v>
      </c>
      <c r="AD4477" s="620">
        <v>8401140003</v>
      </c>
      <c r="AE4477" s="620"/>
      <c r="AF4477" s="620" t="s">
        <v>1689</v>
      </c>
      <c r="AG4477" s="620" t="s">
        <v>1718</v>
      </c>
      <c r="AH4477" s="290"/>
      <c r="AI4477" s="293"/>
      <c r="AJ4477" s="293"/>
      <c r="AK4477" s="290" t="s">
        <v>1607</v>
      </c>
    </row>
    <row r="4478" spans="1:37" s="192" customFormat="1" ht="100.5" customHeight="1">
      <c r="A4478" s="74" t="s">
        <v>1719</v>
      </c>
      <c r="B4478" s="617" t="s">
        <v>33</v>
      </c>
      <c r="C4478" s="359" t="s">
        <v>1683</v>
      </c>
      <c r="D4478" s="359" t="s">
        <v>1684</v>
      </c>
      <c r="E4478" s="308" t="s">
        <v>1685</v>
      </c>
      <c r="F4478" s="359" t="s">
        <v>1684</v>
      </c>
      <c r="G4478" s="308" t="s">
        <v>1685</v>
      </c>
      <c r="H4478" s="359" t="s">
        <v>1720</v>
      </c>
      <c r="I4478" s="308" t="s">
        <v>1721</v>
      </c>
      <c r="J4478" s="359" t="s">
        <v>38</v>
      </c>
      <c r="K4478" s="359">
        <v>100</v>
      </c>
      <c r="L4478" s="288">
        <v>511010000</v>
      </c>
      <c r="M4478" s="621" t="s">
        <v>88</v>
      </c>
      <c r="N4478" s="288" t="s">
        <v>248</v>
      </c>
      <c r="O4478" s="359" t="s">
        <v>1676</v>
      </c>
      <c r="P4478" s="308"/>
      <c r="Q4478" s="308" t="s">
        <v>669</v>
      </c>
      <c r="R4478" s="359" t="s">
        <v>677</v>
      </c>
      <c r="S4478" s="308"/>
      <c r="T4478" s="617" t="s">
        <v>51</v>
      </c>
      <c r="U4478" s="347"/>
      <c r="V4478" s="287">
        <v>1032510.48</v>
      </c>
      <c r="W4478" s="287">
        <v>1032510.48</v>
      </c>
      <c r="X4478" s="622">
        <f t="shared" si="213"/>
        <v>1156411.7376000001</v>
      </c>
      <c r="Y4478" s="332" t="s">
        <v>77</v>
      </c>
      <c r="Z4478" s="359">
        <v>2016</v>
      </c>
      <c r="AA4478" s="366"/>
      <c r="AB4478" s="1" t="s">
        <v>682</v>
      </c>
      <c r="AC4478" s="303" t="s">
        <v>722</v>
      </c>
      <c r="AD4478" s="620">
        <v>8401140003</v>
      </c>
      <c r="AE4478" s="620"/>
      <c r="AF4478" s="620" t="s">
        <v>1689</v>
      </c>
      <c r="AG4478" s="620" t="s">
        <v>1722</v>
      </c>
      <c r="AH4478" s="290"/>
      <c r="AI4478" s="293"/>
      <c r="AJ4478" s="293"/>
      <c r="AK4478" s="290" t="s">
        <v>1607</v>
      </c>
    </row>
    <row r="4479" spans="1:37" s="192" customFormat="1" ht="100.5" customHeight="1">
      <c r="A4479" s="74" t="s">
        <v>1723</v>
      </c>
      <c r="B4479" s="617" t="s">
        <v>33</v>
      </c>
      <c r="C4479" s="359" t="s">
        <v>1683</v>
      </c>
      <c r="D4479" s="359" t="s">
        <v>1684</v>
      </c>
      <c r="E4479" s="308" t="s">
        <v>1685</v>
      </c>
      <c r="F4479" s="359" t="s">
        <v>1684</v>
      </c>
      <c r="G4479" s="308" t="s">
        <v>1685</v>
      </c>
      <c r="H4479" s="359" t="s">
        <v>1720</v>
      </c>
      <c r="I4479" s="308" t="s">
        <v>1721</v>
      </c>
      <c r="J4479" s="359" t="s">
        <v>38</v>
      </c>
      <c r="K4479" s="359">
        <v>100</v>
      </c>
      <c r="L4479" s="288">
        <v>511010000</v>
      </c>
      <c r="M4479" s="621" t="s">
        <v>88</v>
      </c>
      <c r="N4479" s="288" t="s">
        <v>248</v>
      </c>
      <c r="O4479" s="359" t="s">
        <v>1681</v>
      </c>
      <c r="P4479" s="308"/>
      <c r="Q4479" s="308" t="s">
        <v>669</v>
      </c>
      <c r="R4479" s="359" t="s">
        <v>677</v>
      </c>
      <c r="S4479" s="308"/>
      <c r="T4479" s="617" t="s">
        <v>51</v>
      </c>
      <c r="U4479" s="347"/>
      <c r="V4479" s="287">
        <v>22991.52</v>
      </c>
      <c r="W4479" s="287">
        <v>22991.52</v>
      </c>
      <c r="X4479" s="622">
        <f t="shared" si="213"/>
        <v>25750.502400000001</v>
      </c>
      <c r="Y4479" s="332" t="s">
        <v>77</v>
      </c>
      <c r="Z4479" s="359">
        <v>2016</v>
      </c>
      <c r="AA4479" s="366"/>
      <c r="AB4479" s="1" t="s">
        <v>682</v>
      </c>
      <c r="AC4479" s="303" t="s">
        <v>722</v>
      </c>
      <c r="AD4479" s="620">
        <v>8401140003</v>
      </c>
      <c r="AE4479" s="620"/>
      <c r="AF4479" s="620" t="s">
        <v>1689</v>
      </c>
      <c r="AG4479" s="620" t="s">
        <v>1724</v>
      </c>
      <c r="AH4479" s="290"/>
      <c r="AI4479" s="293"/>
      <c r="AJ4479" s="293"/>
      <c r="AK4479" s="290" t="s">
        <v>1607</v>
      </c>
    </row>
    <row r="4480" spans="1:37" s="192" customFormat="1" ht="100.5" customHeight="1">
      <c r="A4480" s="74" t="s">
        <v>1725</v>
      </c>
      <c r="B4480" s="617" t="s">
        <v>33</v>
      </c>
      <c r="C4480" s="359" t="s">
        <v>1692</v>
      </c>
      <c r="D4480" s="359" t="s">
        <v>1693</v>
      </c>
      <c r="E4480" s="308" t="s">
        <v>1694</v>
      </c>
      <c r="F4480" s="359" t="s">
        <v>1695</v>
      </c>
      <c r="G4480" s="308" t="s">
        <v>1696</v>
      </c>
      <c r="H4480" s="359" t="s">
        <v>1726</v>
      </c>
      <c r="I4480" s="308" t="s">
        <v>1727</v>
      </c>
      <c r="J4480" s="359" t="s">
        <v>38</v>
      </c>
      <c r="K4480" s="359">
        <v>100</v>
      </c>
      <c r="L4480" s="288">
        <v>511010000</v>
      </c>
      <c r="M4480" s="621" t="s">
        <v>88</v>
      </c>
      <c r="N4480" s="288" t="s">
        <v>248</v>
      </c>
      <c r="O4480" s="359" t="s">
        <v>1728</v>
      </c>
      <c r="P4480" s="308"/>
      <c r="Q4480" s="308" t="s">
        <v>669</v>
      </c>
      <c r="R4480" s="359" t="s">
        <v>677</v>
      </c>
      <c r="S4480" s="308"/>
      <c r="T4480" s="617" t="s">
        <v>51</v>
      </c>
      <c r="U4480" s="347"/>
      <c r="V4480" s="287">
        <v>336000</v>
      </c>
      <c r="W4480" s="287">
        <v>336000</v>
      </c>
      <c r="X4480" s="622">
        <f t="shared" si="213"/>
        <v>376320.00000000006</v>
      </c>
      <c r="Y4480" s="332" t="s">
        <v>77</v>
      </c>
      <c r="Z4480" s="359">
        <v>2016</v>
      </c>
      <c r="AA4480" s="366"/>
      <c r="AB4480" s="1" t="s">
        <v>682</v>
      </c>
      <c r="AC4480" s="303" t="s">
        <v>722</v>
      </c>
      <c r="AD4480" s="620">
        <v>8401140003</v>
      </c>
      <c r="AE4480" s="620"/>
      <c r="AF4480" s="620" t="s">
        <v>1689</v>
      </c>
      <c r="AG4480" s="620" t="s">
        <v>1729</v>
      </c>
      <c r="AH4480" s="290"/>
      <c r="AI4480" s="293"/>
      <c r="AJ4480" s="293"/>
      <c r="AK4480" s="290" t="s">
        <v>1607</v>
      </c>
    </row>
    <row r="4481" spans="1:37" s="192" customFormat="1" ht="100.5" customHeight="1">
      <c r="A4481" s="74" t="s">
        <v>1730</v>
      </c>
      <c r="B4481" s="617" t="s">
        <v>33</v>
      </c>
      <c r="C4481" s="359" t="s">
        <v>1731</v>
      </c>
      <c r="D4481" s="359" t="s">
        <v>1732</v>
      </c>
      <c r="E4481" s="308" t="s">
        <v>1733</v>
      </c>
      <c r="F4481" s="359" t="s">
        <v>1732</v>
      </c>
      <c r="G4481" s="308" t="s">
        <v>1733</v>
      </c>
      <c r="H4481" s="359" t="s">
        <v>1734</v>
      </c>
      <c r="I4481" s="308" t="s">
        <v>1735</v>
      </c>
      <c r="J4481" s="619" t="s">
        <v>38</v>
      </c>
      <c r="K4481" s="359">
        <v>100</v>
      </c>
      <c r="L4481" s="617">
        <v>391010000</v>
      </c>
      <c r="M4481" s="621" t="s">
        <v>341</v>
      </c>
      <c r="N4481" s="288" t="s">
        <v>707</v>
      </c>
      <c r="O4481" s="359" t="s">
        <v>1635</v>
      </c>
      <c r="P4481" s="308"/>
      <c r="Q4481" s="308" t="s">
        <v>669</v>
      </c>
      <c r="R4481" s="359" t="s">
        <v>677</v>
      </c>
      <c r="S4481" s="308"/>
      <c r="T4481" s="617" t="s">
        <v>51</v>
      </c>
      <c r="U4481" s="347"/>
      <c r="V4481" s="287">
        <v>1499976.29</v>
      </c>
      <c r="W4481" s="287">
        <v>1499976.29</v>
      </c>
      <c r="X4481" s="622">
        <f t="shared" si="213"/>
        <v>1679973.4448000002</v>
      </c>
      <c r="Y4481" s="332" t="s">
        <v>77</v>
      </c>
      <c r="Z4481" s="359">
        <v>2016</v>
      </c>
      <c r="AA4481" s="366"/>
      <c r="AB4481" s="1" t="s">
        <v>682</v>
      </c>
      <c r="AC4481" s="303" t="s">
        <v>209</v>
      </c>
      <c r="AD4481" s="620">
        <v>8401060601</v>
      </c>
      <c r="AE4481" s="620"/>
      <c r="AF4481" s="620" t="s">
        <v>1736</v>
      </c>
      <c r="AG4481" s="620" t="s">
        <v>1737</v>
      </c>
      <c r="AH4481" s="290"/>
      <c r="AI4481" s="293"/>
      <c r="AJ4481" s="293"/>
      <c r="AK4481" s="290" t="s">
        <v>1607</v>
      </c>
    </row>
    <row r="4482" spans="1:37" s="192" customFormat="1" ht="100.5" customHeight="1">
      <c r="A4482" s="74" t="s">
        <v>1738</v>
      </c>
      <c r="B4482" s="617" t="s">
        <v>33</v>
      </c>
      <c r="C4482" s="359" t="s">
        <v>1731</v>
      </c>
      <c r="D4482" s="359" t="s">
        <v>1732</v>
      </c>
      <c r="E4482" s="308" t="s">
        <v>1733</v>
      </c>
      <c r="F4482" s="359" t="s">
        <v>1732</v>
      </c>
      <c r="G4482" s="308" t="s">
        <v>1733</v>
      </c>
      <c r="H4482" s="359" t="s">
        <v>1739</v>
      </c>
      <c r="I4482" s="308" t="s">
        <v>1740</v>
      </c>
      <c r="J4482" s="619" t="s">
        <v>38</v>
      </c>
      <c r="K4482" s="359">
        <v>100</v>
      </c>
      <c r="L4482" s="617">
        <v>391010000</v>
      </c>
      <c r="M4482" s="621" t="s">
        <v>341</v>
      </c>
      <c r="N4482" s="288" t="s">
        <v>707</v>
      </c>
      <c r="O4482" s="359" t="s">
        <v>1635</v>
      </c>
      <c r="P4482" s="308"/>
      <c r="Q4482" s="308" t="s">
        <v>669</v>
      </c>
      <c r="R4482" s="359" t="s">
        <v>677</v>
      </c>
      <c r="S4482" s="308"/>
      <c r="T4482" s="617" t="s">
        <v>51</v>
      </c>
      <c r="U4482" s="347"/>
      <c r="V4482" s="287">
        <v>112793.15</v>
      </c>
      <c r="W4482" s="287">
        <v>112793.15</v>
      </c>
      <c r="X4482" s="622">
        <f t="shared" si="213"/>
        <v>126328.32800000001</v>
      </c>
      <c r="Y4482" s="332" t="s">
        <v>77</v>
      </c>
      <c r="Z4482" s="359">
        <v>2016</v>
      </c>
      <c r="AA4482" s="366"/>
      <c r="AB4482" s="1" t="s">
        <v>682</v>
      </c>
      <c r="AC4482" s="303" t="s">
        <v>209</v>
      </c>
      <c r="AD4482" s="620">
        <v>8401060601</v>
      </c>
      <c r="AE4482" s="620"/>
      <c r="AF4482" s="620" t="s">
        <v>1736</v>
      </c>
      <c r="AG4482" s="620" t="s">
        <v>1741</v>
      </c>
      <c r="AH4482" s="290"/>
      <c r="AI4482" s="293"/>
      <c r="AJ4482" s="293"/>
      <c r="AK4482" s="290" t="s">
        <v>1607</v>
      </c>
    </row>
    <row r="4483" spans="1:37" s="192" customFormat="1" ht="100.5" customHeight="1">
      <c r="A4483" s="74" t="s">
        <v>1742</v>
      </c>
      <c r="B4483" s="617" t="s">
        <v>33</v>
      </c>
      <c r="C4483" s="359" t="s">
        <v>1731</v>
      </c>
      <c r="D4483" s="359" t="s">
        <v>1732</v>
      </c>
      <c r="E4483" s="308" t="s">
        <v>1733</v>
      </c>
      <c r="F4483" s="359" t="s">
        <v>1732</v>
      </c>
      <c r="G4483" s="308" t="s">
        <v>1733</v>
      </c>
      <c r="H4483" s="359" t="s">
        <v>1743</v>
      </c>
      <c r="I4483" s="308" t="s">
        <v>1744</v>
      </c>
      <c r="J4483" s="619" t="s">
        <v>38</v>
      </c>
      <c r="K4483" s="359">
        <v>100</v>
      </c>
      <c r="L4483" s="617">
        <v>391010000</v>
      </c>
      <c r="M4483" s="621" t="s">
        <v>341</v>
      </c>
      <c r="N4483" s="288" t="s">
        <v>707</v>
      </c>
      <c r="O4483" s="359" t="s">
        <v>1635</v>
      </c>
      <c r="P4483" s="308"/>
      <c r="Q4483" s="308" t="s">
        <v>669</v>
      </c>
      <c r="R4483" s="359" t="s">
        <v>677</v>
      </c>
      <c r="S4483" s="308"/>
      <c r="T4483" s="617" t="s">
        <v>51</v>
      </c>
      <c r="U4483" s="347"/>
      <c r="V4483" s="287">
        <v>135084.28</v>
      </c>
      <c r="W4483" s="287">
        <v>135084.28</v>
      </c>
      <c r="X4483" s="622">
        <f t="shared" si="213"/>
        <v>151294.39360000001</v>
      </c>
      <c r="Y4483" s="332" t="s">
        <v>77</v>
      </c>
      <c r="Z4483" s="359">
        <v>2016</v>
      </c>
      <c r="AA4483" s="366"/>
      <c r="AB4483" s="1" t="s">
        <v>682</v>
      </c>
      <c r="AC4483" s="303" t="s">
        <v>209</v>
      </c>
      <c r="AD4483" s="620">
        <v>8401060601</v>
      </c>
      <c r="AE4483" s="620"/>
      <c r="AF4483" s="620" t="s">
        <v>1736</v>
      </c>
      <c r="AG4483" s="620" t="s">
        <v>1745</v>
      </c>
      <c r="AH4483" s="290"/>
      <c r="AI4483" s="293"/>
      <c r="AJ4483" s="293"/>
      <c r="AK4483" s="290" t="s">
        <v>1607</v>
      </c>
    </row>
    <row r="4484" spans="1:37" s="192" customFormat="1" ht="100.5" customHeight="1">
      <c r="A4484" s="74" t="s">
        <v>1746</v>
      </c>
      <c r="B4484" s="617" t="s">
        <v>33</v>
      </c>
      <c r="C4484" s="359" t="s">
        <v>1731</v>
      </c>
      <c r="D4484" s="359" t="s">
        <v>1732</v>
      </c>
      <c r="E4484" s="308" t="s">
        <v>1733</v>
      </c>
      <c r="F4484" s="359" t="s">
        <v>1732</v>
      </c>
      <c r="G4484" s="308" t="s">
        <v>1733</v>
      </c>
      <c r="H4484" s="359" t="s">
        <v>1747</v>
      </c>
      <c r="I4484" s="308" t="s">
        <v>1748</v>
      </c>
      <c r="J4484" s="619" t="s">
        <v>38</v>
      </c>
      <c r="K4484" s="359">
        <v>100</v>
      </c>
      <c r="L4484" s="617">
        <v>391010000</v>
      </c>
      <c r="M4484" s="621" t="s">
        <v>341</v>
      </c>
      <c r="N4484" s="288" t="s">
        <v>707</v>
      </c>
      <c r="O4484" s="359" t="s">
        <v>1635</v>
      </c>
      <c r="P4484" s="308"/>
      <c r="Q4484" s="308" t="s">
        <v>669</v>
      </c>
      <c r="R4484" s="359" t="s">
        <v>677</v>
      </c>
      <c r="S4484" s="308"/>
      <c r="T4484" s="617" t="s">
        <v>51</v>
      </c>
      <c r="U4484" s="347"/>
      <c r="V4484" s="287">
        <v>1741327.63</v>
      </c>
      <c r="W4484" s="287">
        <v>1741327.63</v>
      </c>
      <c r="X4484" s="622">
        <f t="shared" si="213"/>
        <v>1950286.9456</v>
      </c>
      <c r="Y4484" s="332" t="s">
        <v>77</v>
      </c>
      <c r="Z4484" s="359">
        <v>2016</v>
      </c>
      <c r="AA4484" s="366"/>
      <c r="AB4484" s="1" t="s">
        <v>682</v>
      </c>
      <c r="AC4484" s="303" t="s">
        <v>209</v>
      </c>
      <c r="AD4484" s="620">
        <v>8401060601</v>
      </c>
      <c r="AE4484" s="620"/>
      <c r="AF4484" s="620" t="s">
        <v>1736</v>
      </c>
      <c r="AG4484" s="620" t="s">
        <v>1749</v>
      </c>
      <c r="AH4484" s="290"/>
      <c r="AI4484" s="293"/>
      <c r="AJ4484" s="293"/>
      <c r="AK4484" s="290" t="s">
        <v>1607</v>
      </c>
    </row>
    <row r="4485" spans="1:37" s="192" customFormat="1" ht="100.5" customHeight="1">
      <c r="A4485" s="74" t="s">
        <v>1750</v>
      </c>
      <c r="B4485" s="617" t="s">
        <v>33</v>
      </c>
      <c r="C4485" s="359" t="s">
        <v>1731</v>
      </c>
      <c r="D4485" s="359" t="s">
        <v>1732</v>
      </c>
      <c r="E4485" s="308" t="s">
        <v>1733</v>
      </c>
      <c r="F4485" s="359" t="s">
        <v>1732</v>
      </c>
      <c r="G4485" s="308" t="s">
        <v>1733</v>
      </c>
      <c r="H4485" s="359" t="s">
        <v>1751</v>
      </c>
      <c r="I4485" s="308" t="s">
        <v>1752</v>
      </c>
      <c r="J4485" s="619" t="s">
        <v>38</v>
      </c>
      <c r="K4485" s="359">
        <v>100</v>
      </c>
      <c r="L4485" s="288">
        <v>511010000</v>
      </c>
      <c r="M4485" s="621" t="s">
        <v>88</v>
      </c>
      <c r="N4485" s="288" t="s">
        <v>248</v>
      </c>
      <c r="O4485" s="359" t="s">
        <v>1676</v>
      </c>
      <c r="P4485" s="308"/>
      <c r="Q4485" s="308" t="s">
        <v>669</v>
      </c>
      <c r="R4485" s="359" t="s">
        <v>677</v>
      </c>
      <c r="S4485" s="308"/>
      <c r="T4485" s="617" t="s">
        <v>51</v>
      </c>
      <c r="U4485" s="347"/>
      <c r="V4485" s="287">
        <v>243160.86</v>
      </c>
      <c r="W4485" s="287">
        <v>243160.86</v>
      </c>
      <c r="X4485" s="622">
        <f t="shared" si="213"/>
        <v>272340.16320000001</v>
      </c>
      <c r="Y4485" s="332" t="s">
        <v>77</v>
      </c>
      <c r="Z4485" s="359">
        <v>2016</v>
      </c>
      <c r="AA4485" s="366"/>
      <c r="AB4485" s="1" t="s">
        <v>682</v>
      </c>
      <c r="AC4485" s="303" t="s">
        <v>209</v>
      </c>
      <c r="AD4485" s="620">
        <v>8401060601</v>
      </c>
      <c r="AE4485" s="620"/>
      <c r="AF4485" s="620" t="s">
        <v>1736</v>
      </c>
      <c r="AG4485" s="620" t="s">
        <v>1753</v>
      </c>
      <c r="AH4485" s="290"/>
      <c r="AI4485" s="293"/>
      <c r="AJ4485" s="293"/>
      <c r="AK4485" s="290" t="s">
        <v>1607</v>
      </c>
    </row>
    <row r="4486" spans="1:37" s="192" customFormat="1" ht="100.5" customHeight="1">
      <c r="A4486" s="74" t="s">
        <v>1754</v>
      </c>
      <c r="B4486" s="617" t="s">
        <v>33</v>
      </c>
      <c r="C4486" s="359" t="s">
        <v>1731</v>
      </c>
      <c r="D4486" s="359" t="s">
        <v>1732</v>
      </c>
      <c r="E4486" s="308" t="s">
        <v>1733</v>
      </c>
      <c r="F4486" s="359" t="s">
        <v>1732</v>
      </c>
      <c r="G4486" s="308" t="s">
        <v>1733</v>
      </c>
      <c r="H4486" s="359" t="s">
        <v>1751</v>
      </c>
      <c r="I4486" s="308" t="s">
        <v>1752</v>
      </c>
      <c r="J4486" s="619" t="s">
        <v>38</v>
      </c>
      <c r="K4486" s="359">
        <v>100</v>
      </c>
      <c r="L4486" s="288">
        <v>511010000</v>
      </c>
      <c r="M4486" s="621" t="s">
        <v>88</v>
      </c>
      <c r="N4486" s="288" t="s">
        <v>248</v>
      </c>
      <c r="O4486" s="359" t="s">
        <v>1681</v>
      </c>
      <c r="P4486" s="308"/>
      <c r="Q4486" s="308" t="s">
        <v>669</v>
      </c>
      <c r="R4486" s="359" t="s">
        <v>677</v>
      </c>
      <c r="S4486" s="308"/>
      <c r="T4486" s="617" t="s">
        <v>51</v>
      </c>
      <c r="U4486" s="347"/>
      <c r="V4486" s="287">
        <v>222769.37760000001</v>
      </c>
      <c r="W4486" s="287">
        <v>222769.37760000001</v>
      </c>
      <c r="X4486" s="622">
        <f t="shared" si="213"/>
        <v>249501.70291200004</v>
      </c>
      <c r="Y4486" s="332" t="s">
        <v>77</v>
      </c>
      <c r="Z4486" s="359">
        <v>2016</v>
      </c>
      <c r="AA4486" s="366"/>
      <c r="AB4486" s="1" t="s">
        <v>682</v>
      </c>
      <c r="AC4486" s="303" t="s">
        <v>209</v>
      </c>
      <c r="AD4486" s="620">
        <v>8401060601</v>
      </c>
      <c r="AE4486" s="620"/>
      <c r="AF4486" s="620" t="s">
        <v>1736</v>
      </c>
      <c r="AG4486" s="620" t="s">
        <v>1753</v>
      </c>
      <c r="AH4486" s="290"/>
      <c r="AI4486" s="293"/>
      <c r="AJ4486" s="293"/>
      <c r="AK4486" s="290" t="s">
        <v>1607</v>
      </c>
    </row>
    <row r="4487" spans="1:37" s="192" customFormat="1" ht="100.5" customHeight="1">
      <c r="A4487" s="74" t="s">
        <v>1755</v>
      </c>
      <c r="B4487" s="617" t="s">
        <v>33</v>
      </c>
      <c r="C4487" s="359" t="s">
        <v>1731</v>
      </c>
      <c r="D4487" s="359" t="s">
        <v>1732</v>
      </c>
      <c r="E4487" s="308" t="s">
        <v>1733</v>
      </c>
      <c r="F4487" s="359" t="s">
        <v>1732</v>
      </c>
      <c r="G4487" s="308" t="s">
        <v>1733</v>
      </c>
      <c r="H4487" s="359" t="s">
        <v>1756</v>
      </c>
      <c r="I4487" s="308" t="s">
        <v>1757</v>
      </c>
      <c r="J4487" s="619" t="s">
        <v>38</v>
      </c>
      <c r="K4487" s="359">
        <v>100</v>
      </c>
      <c r="L4487" s="288">
        <v>511010000</v>
      </c>
      <c r="M4487" s="621" t="s">
        <v>88</v>
      </c>
      <c r="N4487" s="288" t="s">
        <v>248</v>
      </c>
      <c r="O4487" s="359" t="s">
        <v>1758</v>
      </c>
      <c r="P4487" s="308"/>
      <c r="Q4487" s="308" t="s">
        <v>669</v>
      </c>
      <c r="R4487" s="359" t="s">
        <v>677</v>
      </c>
      <c r="S4487" s="308"/>
      <c r="T4487" s="617" t="s">
        <v>51</v>
      </c>
      <c r="U4487" s="347"/>
      <c r="V4487" s="287">
        <v>1521177.64</v>
      </c>
      <c r="W4487" s="287">
        <v>1521177.64</v>
      </c>
      <c r="X4487" s="622">
        <f t="shared" si="213"/>
        <v>1703718.9568</v>
      </c>
      <c r="Y4487" s="332" t="s">
        <v>77</v>
      </c>
      <c r="Z4487" s="359">
        <v>2016</v>
      </c>
      <c r="AA4487" s="366"/>
      <c r="AB4487" s="1" t="s">
        <v>682</v>
      </c>
      <c r="AC4487" s="303" t="s">
        <v>209</v>
      </c>
      <c r="AD4487" s="620">
        <v>8401060601</v>
      </c>
      <c r="AE4487" s="620"/>
      <c r="AF4487" s="620" t="s">
        <v>1736</v>
      </c>
      <c r="AG4487" s="620" t="s">
        <v>1759</v>
      </c>
      <c r="AH4487" s="290"/>
      <c r="AI4487" s="293"/>
      <c r="AJ4487" s="293"/>
      <c r="AK4487" s="290" t="s">
        <v>1607</v>
      </c>
    </row>
    <row r="4488" spans="1:37" s="192" customFormat="1" ht="100.5" customHeight="1">
      <c r="A4488" s="74" t="s">
        <v>1760</v>
      </c>
      <c r="B4488" s="617" t="s">
        <v>33</v>
      </c>
      <c r="C4488" s="359" t="s">
        <v>1731</v>
      </c>
      <c r="D4488" s="359" t="s">
        <v>1732</v>
      </c>
      <c r="E4488" s="308" t="s">
        <v>1733</v>
      </c>
      <c r="F4488" s="359" t="s">
        <v>1732</v>
      </c>
      <c r="G4488" s="308" t="s">
        <v>1733</v>
      </c>
      <c r="H4488" s="359" t="s">
        <v>1756</v>
      </c>
      <c r="I4488" s="308" t="s">
        <v>1757</v>
      </c>
      <c r="J4488" s="619" t="s">
        <v>38</v>
      </c>
      <c r="K4488" s="359">
        <v>100</v>
      </c>
      <c r="L4488" s="288">
        <v>511010000</v>
      </c>
      <c r="M4488" s="621" t="s">
        <v>88</v>
      </c>
      <c r="N4488" s="288" t="s">
        <v>248</v>
      </c>
      <c r="O4488" s="359" t="s">
        <v>1761</v>
      </c>
      <c r="P4488" s="308"/>
      <c r="Q4488" s="308" t="s">
        <v>669</v>
      </c>
      <c r="R4488" s="359" t="s">
        <v>677</v>
      </c>
      <c r="S4488" s="308"/>
      <c r="T4488" s="617" t="s">
        <v>51</v>
      </c>
      <c r="U4488" s="347"/>
      <c r="V4488" s="287">
        <v>1630633.4657000001</v>
      </c>
      <c r="W4488" s="287">
        <v>1630633.4657000001</v>
      </c>
      <c r="X4488" s="622">
        <f t="shared" si="213"/>
        <v>1826309.4815840002</v>
      </c>
      <c r="Y4488" s="332" t="s">
        <v>77</v>
      </c>
      <c r="Z4488" s="359">
        <v>2016</v>
      </c>
      <c r="AA4488" s="366"/>
      <c r="AB4488" s="1" t="s">
        <v>682</v>
      </c>
      <c r="AC4488" s="303" t="s">
        <v>209</v>
      </c>
      <c r="AD4488" s="620">
        <v>8401060601</v>
      </c>
      <c r="AE4488" s="620"/>
      <c r="AF4488" s="620" t="s">
        <v>1736</v>
      </c>
      <c r="AG4488" s="620" t="s">
        <v>1759</v>
      </c>
      <c r="AH4488" s="290"/>
      <c r="AI4488" s="293"/>
      <c r="AJ4488" s="293"/>
      <c r="AK4488" s="290" t="s">
        <v>1607</v>
      </c>
    </row>
    <row r="4489" spans="1:37" s="192" customFormat="1" ht="100.5" customHeight="1">
      <c r="A4489" s="74" t="s">
        <v>1762</v>
      </c>
      <c r="B4489" s="617" t="s">
        <v>33</v>
      </c>
      <c r="C4489" s="359" t="s">
        <v>1404</v>
      </c>
      <c r="D4489" s="359" t="s">
        <v>1405</v>
      </c>
      <c r="E4489" s="308" t="s">
        <v>1763</v>
      </c>
      <c r="F4489" s="359" t="s">
        <v>1405</v>
      </c>
      <c r="G4489" s="308" t="s">
        <v>1763</v>
      </c>
      <c r="H4489" s="359" t="s">
        <v>1764</v>
      </c>
      <c r="I4489" s="308" t="s">
        <v>1765</v>
      </c>
      <c r="J4489" s="359" t="s">
        <v>38</v>
      </c>
      <c r="K4489" s="359">
        <v>100</v>
      </c>
      <c r="L4489" s="288">
        <v>511010000</v>
      </c>
      <c r="M4489" s="621" t="s">
        <v>88</v>
      </c>
      <c r="N4489" s="288" t="s">
        <v>248</v>
      </c>
      <c r="O4489" s="359" t="s">
        <v>1766</v>
      </c>
      <c r="P4489" s="308"/>
      <c r="Q4489" s="308" t="s">
        <v>669</v>
      </c>
      <c r="R4489" s="359" t="s">
        <v>1767</v>
      </c>
      <c r="S4489" s="308"/>
      <c r="T4489" s="617" t="s">
        <v>51</v>
      </c>
      <c r="U4489" s="347"/>
      <c r="V4489" s="287">
        <v>87740</v>
      </c>
      <c r="W4489" s="287">
        <v>87740</v>
      </c>
      <c r="X4489" s="622">
        <f t="shared" si="213"/>
        <v>98268.800000000003</v>
      </c>
      <c r="Y4489" s="332" t="s">
        <v>77</v>
      </c>
      <c r="Z4489" s="359">
        <v>2016</v>
      </c>
      <c r="AA4489" s="366"/>
      <c r="AB4489" s="1" t="s">
        <v>682</v>
      </c>
      <c r="AC4489" s="303" t="s">
        <v>209</v>
      </c>
      <c r="AD4489" s="620">
        <v>8401060604</v>
      </c>
      <c r="AE4489" s="620"/>
      <c r="AF4489" s="620" t="s">
        <v>1768</v>
      </c>
      <c r="AG4489" s="620" t="s">
        <v>1769</v>
      </c>
      <c r="AH4489" s="290"/>
      <c r="AI4489" s="293"/>
      <c r="AJ4489" s="293"/>
      <c r="AK4489" s="290" t="s">
        <v>1607</v>
      </c>
    </row>
    <row r="4490" spans="1:37" s="192" customFormat="1" ht="100.5" customHeight="1">
      <c r="A4490" s="74" t="s">
        <v>1770</v>
      </c>
      <c r="B4490" s="288" t="s">
        <v>33</v>
      </c>
      <c r="C4490" s="359" t="s">
        <v>663</v>
      </c>
      <c r="D4490" s="359" t="s">
        <v>664</v>
      </c>
      <c r="E4490" s="359" t="s">
        <v>665</v>
      </c>
      <c r="F4490" s="359" t="s">
        <v>664</v>
      </c>
      <c r="G4490" s="359" t="s">
        <v>665</v>
      </c>
      <c r="H4490" s="359" t="s">
        <v>1771</v>
      </c>
      <c r="I4490" s="359" t="s">
        <v>1772</v>
      </c>
      <c r="J4490" s="359" t="s">
        <v>38</v>
      </c>
      <c r="K4490" s="359">
        <v>100</v>
      </c>
      <c r="L4490" s="617">
        <v>271010000</v>
      </c>
      <c r="M4490" s="288" t="s">
        <v>127</v>
      </c>
      <c r="N4490" s="329" t="s">
        <v>325</v>
      </c>
      <c r="O4490" s="370" t="s">
        <v>1773</v>
      </c>
      <c r="P4490" s="359"/>
      <c r="Q4490" s="359" t="s">
        <v>669</v>
      </c>
      <c r="R4490" s="359" t="s">
        <v>1621</v>
      </c>
      <c r="S4490" s="359"/>
      <c r="T4490" s="359" t="s">
        <v>51</v>
      </c>
      <c r="U4490" s="359"/>
      <c r="V4490" s="622">
        <v>1597927.8199999998</v>
      </c>
      <c r="W4490" s="622">
        <v>1597927.8199999998</v>
      </c>
      <c r="X4490" s="622">
        <f t="shared" si="213"/>
        <v>1789679.1584000001</v>
      </c>
      <c r="Y4490" s="332" t="s">
        <v>77</v>
      </c>
      <c r="Z4490" s="359">
        <v>2016</v>
      </c>
      <c r="AA4490" s="363"/>
      <c r="AB4490" s="1" t="s">
        <v>682</v>
      </c>
      <c r="AC4490" s="290" t="s">
        <v>689</v>
      </c>
      <c r="AD4490" s="368">
        <v>8401110000</v>
      </c>
      <c r="AE4490" s="368"/>
      <c r="AF4490" s="368" t="s">
        <v>684</v>
      </c>
      <c r="AG4490" s="290" t="s">
        <v>1774</v>
      </c>
      <c r="AH4490" s="290"/>
      <c r="AI4490" s="293"/>
      <c r="AJ4490" s="293"/>
      <c r="AK4490" s="290" t="s">
        <v>1607</v>
      </c>
    </row>
    <row r="4491" spans="1:37" s="192" customFormat="1" ht="100.5" customHeight="1">
      <c r="A4491" s="74" t="s">
        <v>1775</v>
      </c>
      <c r="B4491" s="288" t="s">
        <v>33</v>
      </c>
      <c r="C4491" s="359" t="s">
        <v>663</v>
      </c>
      <c r="D4491" s="359" t="s">
        <v>664</v>
      </c>
      <c r="E4491" s="359" t="s">
        <v>665</v>
      </c>
      <c r="F4491" s="359" t="s">
        <v>664</v>
      </c>
      <c r="G4491" s="359" t="s">
        <v>665</v>
      </c>
      <c r="H4491" s="359" t="s">
        <v>1771</v>
      </c>
      <c r="I4491" s="359" t="s">
        <v>1772</v>
      </c>
      <c r="J4491" s="359" t="s">
        <v>38</v>
      </c>
      <c r="K4491" s="359">
        <v>100</v>
      </c>
      <c r="L4491" s="308">
        <v>271010000</v>
      </c>
      <c r="M4491" s="288" t="s">
        <v>127</v>
      </c>
      <c r="N4491" s="329" t="s">
        <v>325</v>
      </c>
      <c r="O4491" s="370" t="s">
        <v>1776</v>
      </c>
      <c r="P4491" s="359"/>
      <c r="Q4491" s="359" t="s">
        <v>669</v>
      </c>
      <c r="R4491" s="359" t="s">
        <v>1621</v>
      </c>
      <c r="S4491" s="359"/>
      <c r="T4491" s="359" t="s">
        <v>51</v>
      </c>
      <c r="U4491" s="359"/>
      <c r="V4491" s="622">
        <v>38201275.520000003</v>
      </c>
      <c r="W4491" s="622">
        <v>38201275.520000003</v>
      </c>
      <c r="X4491" s="622">
        <f t="shared" si="213"/>
        <v>42785428.582400009</v>
      </c>
      <c r="Y4491" s="332" t="s">
        <v>77</v>
      </c>
      <c r="Z4491" s="359">
        <v>2016</v>
      </c>
      <c r="AA4491" s="363"/>
      <c r="AB4491" s="1" t="s">
        <v>682</v>
      </c>
      <c r="AC4491" s="290" t="s">
        <v>689</v>
      </c>
      <c r="AD4491" s="368">
        <v>8401110000</v>
      </c>
      <c r="AE4491" s="368"/>
      <c r="AF4491" s="368" t="s">
        <v>684</v>
      </c>
      <c r="AG4491" s="290" t="s">
        <v>1774</v>
      </c>
      <c r="AH4491" s="290"/>
      <c r="AI4491" s="293"/>
      <c r="AJ4491" s="293"/>
      <c r="AK4491" s="290" t="s">
        <v>1607</v>
      </c>
    </row>
    <row r="4492" spans="1:37" s="192" customFormat="1" ht="100.5" customHeight="1">
      <c r="A4492" s="74" t="s">
        <v>1777</v>
      </c>
      <c r="B4492" s="288" t="s">
        <v>33</v>
      </c>
      <c r="C4492" s="359" t="s">
        <v>663</v>
      </c>
      <c r="D4492" s="359" t="s">
        <v>664</v>
      </c>
      <c r="E4492" s="359" t="s">
        <v>665</v>
      </c>
      <c r="F4492" s="359" t="s">
        <v>664</v>
      </c>
      <c r="G4492" s="359" t="s">
        <v>665</v>
      </c>
      <c r="H4492" s="359" t="s">
        <v>1771</v>
      </c>
      <c r="I4492" s="359" t="s">
        <v>1772</v>
      </c>
      <c r="J4492" s="359" t="s">
        <v>38</v>
      </c>
      <c r="K4492" s="359">
        <v>100</v>
      </c>
      <c r="L4492" s="308">
        <v>271010000</v>
      </c>
      <c r="M4492" s="288" t="s">
        <v>127</v>
      </c>
      <c r="N4492" s="329" t="s">
        <v>325</v>
      </c>
      <c r="O4492" s="370" t="s">
        <v>1778</v>
      </c>
      <c r="P4492" s="359"/>
      <c r="Q4492" s="359" t="s">
        <v>669</v>
      </c>
      <c r="R4492" s="359" t="s">
        <v>1621</v>
      </c>
      <c r="S4492" s="359"/>
      <c r="T4492" s="359" t="s">
        <v>51</v>
      </c>
      <c r="U4492" s="359"/>
      <c r="V4492" s="622">
        <v>28433570.009999998</v>
      </c>
      <c r="W4492" s="622">
        <v>28433570.009999998</v>
      </c>
      <c r="X4492" s="622">
        <f t="shared" si="213"/>
        <v>31845598.411200002</v>
      </c>
      <c r="Y4492" s="332" t="s">
        <v>77</v>
      </c>
      <c r="Z4492" s="359">
        <v>2016</v>
      </c>
      <c r="AA4492" s="363"/>
      <c r="AB4492" s="1" t="s">
        <v>682</v>
      </c>
      <c r="AC4492" s="290" t="s">
        <v>689</v>
      </c>
      <c r="AD4492" s="368">
        <v>8401110000</v>
      </c>
      <c r="AE4492" s="368"/>
      <c r="AF4492" s="368" t="s">
        <v>684</v>
      </c>
      <c r="AG4492" s="290" t="s">
        <v>1774</v>
      </c>
      <c r="AH4492" s="290"/>
      <c r="AI4492" s="293"/>
      <c r="AJ4492" s="293"/>
      <c r="AK4492" s="290" t="s">
        <v>1607</v>
      </c>
    </row>
    <row r="4493" spans="1:37" s="192" customFormat="1" ht="100.5" customHeight="1">
      <c r="A4493" s="74" t="s">
        <v>1779</v>
      </c>
      <c r="B4493" s="288" t="s">
        <v>33</v>
      </c>
      <c r="C4493" s="359" t="s">
        <v>663</v>
      </c>
      <c r="D4493" s="359" t="s">
        <v>664</v>
      </c>
      <c r="E4493" s="359" t="s">
        <v>665</v>
      </c>
      <c r="F4493" s="359" t="s">
        <v>664</v>
      </c>
      <c r="G4493" s="359" t="s">
        <v>665</v>
      </c>
      <c r="H4493" s="359" t="s">
        <v>1771</v>
      </c>
      <c r="I4493" s="359" t="s">
        <v>1772</v>
      </c>
      <c r="J4493" s="359" t="s">
        <v>38</v>
      </c>
      <c r="K4493" s="359">
        <v>100</v>
      </c>
      <c r="L4493" s="308">
        <v>271010000</v>
      </c>
      <c r="M4493" s="288" t="s">
        <v>127</v>
      </c>
      <c r="N4493" s="329" t="s">
        <v>325</v>
      </c>
      <c r="O4493" s="370" t="s">
        <v>1780</v>
      </c>
      <c r="P4493" s="359"/>
      <c r="Q4493" s="359" t="s">
        <v>669</v>
      </c>
      <c r="R4493" s="359" t="s">
        <v>1621</v>
      </c>
      <c r="S4493" s="359"/>
      <c r="T4493" s="359" t="s">
        <v>51</v>
      </c>
      <c r="U4493" s="359"/>
      <c r="V4493" s="622">
        <v>38035183.259999998</v>
      </c>
      <c r="W4493" s="622">
        <v>38035183.259999998</v>
      </c>
      <c r="X4493" s="622">
        <f t="shared" si="213"/>
        <v>42599405.251200005</v>
      </c>
      <c r="Y4493" s="332" t="s">
        <v>77</v>
      </c>
      <c r="Z4493" s="359">
        <v>2016</v>
      </c>
      <c r="AA4493" s="363"/>
      <c r="AB4493" s="1" t="s">
        <v>682</v>
      </c>
      <c r="AC4493" s="290" t="s">
        <v>689</v>
      </c>
      <c r="AD4493" s="368">
        <v>8401110000</v>
      </c>
      <c r="AE4493" s="368"/>
      <c r="AF4493" s="368" t="s">
        <v>684</v>
      </c>
      <c r="AG4493" s="290" t="s">
        <v>1774</v>
      </c>
      <c r="AH4493" s="290"/>
      <c r="AI4493" s="293"/>
      <c r="AJ4493" s="293"/>
      <c r="AK4493" s="290" t="s">
        <v>1607</v>
      </c>
    </row>
    <row r="4494" spans="1:37" s="192" customFormat="1" ht="100.5" customHeight="1">
      <c r="A4494" s="74" t="s">
        <v>1781</v>
      </c>
      <c r="B4494" s="288" t="s">
        <v>33</v>
      </c>
      <c r="C4494" s="359" t="s">
        <v>663</v>
      </c>
      <c r="D4494" s="359" t="s">
        <v>664</v>
      </c>
      <c r="E4494" s="359" t="s">
        <v>665</v>
      </c>
      <c r="F4494" s="359" t="s">
        <v>664</v>
      </c>
      <c r="G4494" s="359" t="s">
        <v>665</v>
      </c>
      <c r="H4494" s="359" t="s">
        <v>1782</v>
      </c>
      <c r="I4494" s="359" t="s">
        <v>1783</v>
      </c>
      <c r="J4494" s="359" t="s">
        <v>38</v>
      </c>
      <c r="K4494" s="359">
        <v>100</v>
      </c>
      <c r="L4494" s="308">
        <v>271010000</v>
      </c>
      <c r="M4494" s="288" t="s">
        <v>127</v>
      </c>
      <c r="N4494" s="329" t="s">
        <v>325</v>
      </c>
      <c r="O4494" s="370" t="s">
        <v>1773</v>
      </c>
      <c r="P4494" s="359"/>
      <c r="Q4494" s="359" t="s">
        <v>669</v>
      </c>
      <c r="R4494" s="359" t="s">
        <v>1621</v>
      </c>
      <c r="S4494" s="359"/>
      <c r="T4494" s="359" t="s">
        <v>51</v>
      </c>
      <c r="U4494" s="359"/>
      <c r="V4494" s="622">
        <v>629060</v>
      </c>
      <c r="W4494" s="622">
        <v>629060</v>
      </c>
      <c r="X4494" s="622">
        <f t="shared" si="213"/>
        <v>704547.20000000007</v>
      </c>
      <c r="Y4494" s="332" t="s">
        <v>77</v>
      </c>
      <c r="Z4494" s="359">
        <v>2016</v>
      </c>
      <c r="AA4494" s="363"/>
      <c r="AB4494" s="1" t="s">
        <v>682</v>
      </c>
      <c r="AC4494" s="290" t="s">
        <v>689</v>
      </c>
      <c r="AD4494" s="368">
        <v>8401110000</v>
      </c>
      <c r="AE4494" s="368"/>
      <c r="AF4494" s="368" t="s">
        <v>684</v>
      </c>
      <c r="AG4494" s="290" t="s">
        <v>1784</v>
      </c>
      <c r="AH4494" s="290"/>
      <c r="AI4494" s="293"/>
      <c r="AJ4494" s="293"/>
      <c r="AK4494" s="290" t="s">
        <v>1607</v>
      </c>
    </row>
    <row r="4495" spans="1:37" s="192" customFormat="1" ht="100.5" customHeight="1">
      <c r="A4495" s="74" t="s">
        <v>1785</v>
      </c>
      <c r="B4495" s="288" t="s">
        <v>33</v>
      </c>
      <c r="C4495" s="359" t="s">
        <v>663</v>
      </c>
      <c r="D4495" s="359" t="s">
        <v>664</v>
      </c>
      <c r="E4495" s="359" t="s">
        <v>665</v>
      </c>
      <c r="F4495" s="359" t="s">
        <v>664</v>
      </c>
      <c r="G4495" s="359" t="s">
        <v>665</v>
      </c>
      <c r="H4495" s="359" t="s">
        <v>1782</v>
      </c>
      <c r="I4495" s="359" t="s">
        <v>1783</v>
      </c>
      <c r="J4495" s="359" t="s">
        <v>38</v>
      </c>
      <c r="K4495" s="359">
        <v>100</v>
      </c>
      <c r="L4495" s="308">
        <v>271010000</v>
      </c>
      <c r="M4495" s="288" t="s">
        <v>127</v>
      </c>
      <c r="N4495" s="329" t="s">
        <v>325</v>
      </c>
      <c r="O4495" s="370" t="s">
        <v>1776</v>
      </c>
      <c r="P4495" s="359"/>
      <c r="Q4495" s="359" t="s">
        <v>669</v>
      </c>
      <c r="R4495" s="359" t="s">
        <v>1621</v>
      </c>
      <c r="S4495" s="359"/>
      <c r="T4495" s="359" t="s">
        <v>51</v>
      </c>
      <c r="U4495" s="359"/>
      <c r="V4495" s="622">
        <v>15062000</v>
      </c>
      <c r="W4495" s="622">
        <v>15062000</v>
      </c>
      <c r="X4495" s="622">
        <f t="shared" si="213"/>
        <v>16869440</v>
      </c>
      <c r="Y4495" s="332" t="s">
        <v>77</v>
      </c>
      <c r="Z4495" s="359">
        <v>2016</v>
      </c>
      <c r="AA4495" s="363"/>
      <c r="AB4495" s="1" t="s">
        <v>682</v>
      </c>
      <c r="AC4495" s="290" t="s">
        <v>689</v>
      </c>
      <c r="AD4495" s="368">
        <v>8401110000</v>
      </c>
      <c r="AE4495" s="368"/>
      <c r="AF4495" s="368" t="s">
        <v>684</v>
      </c>
      <c r="AG4495" s="290" t="s">
        <v>1784</v>
      </c>
      <c r="AH4495" s="290"/>
      <c r="AI4495" s="293"/>
      <c r="AJ4495" s="293"/>
      <c r="AK4495" s="290" t="s">
        <v>1607</v>
      </c>
    </row>
    <row r="4496" spans="1:37" s="192" customFormat="1" ht="100.5" customHeight="1">
      <c r="A4496" s="74" t="s">
        <v>1786</v>
      </c>
      <c r="B4496" s="288" t="s">
        <v>33</v>
      </c>
      <c r="C4496" s="359" t="s">
        <v>663</v>
      </c>
      <c r="D4496" s="359" t="s">
        <v>664</v>
      </c>
      <c r="E4496" s="359" t="s">
        <v>665</v>
      </c>
      <c r="F4496" s="359" t="s">
        <v>664</v>
      </c>
      <c r="G4496" s="359" t="s">
        <v>665</v>
      </c>
      <c r="H4496" s="359" t="s">
        <v>1782</v>
      </c>
      <c r="I4496" s="359" t="s">
        <v>1783</v>
      </c>
      <c r="J4496" s="359" t="s">
        <v>38</v>
      </c>
      <c r="K4496" s="359">
        <v>100</v>
      </c>
      <c r="L4496" s="308">
        <v>271010000</v>
      </c>
      <c r="M4496" s="288" t="s">
        <v>127</v>
      </c>
      <c r="N4496" s="329" t="s">
        <v>325</v>
      </c>
      <c r="O4496" s="370" t="s">
        <v>1776</v>
      </c>
      <c r="P4496" s="359"/>
      <c r="Q4496" s="359" t="s">
        <v>669</v>
      </c>
      <c r="R4496" s="359" t="s">
        <v>1621</v>
      </c>
      <c r="S4496" s="359"/>
      <c r="T4496" s="359" t="s">
        <v>51</v>
      </c>
      <c r="U4496" s="359"/>
      <c r="V4496" s="622">
        <v>58968</v>
      </c>
      <c r="W4496" s="622">
        <v>58968</v>
      </c>
      <c r="X4496" s="622">
        <f t="shared" si="213"/>
        <v>66044.160000000003</v>
      </c>
      <c r="Y4496" s="332" t="s">
        <v>77</v>
      </c>
      <c r="Z4496" s="359">
        <v>2016</v>
      </c>
      <c r="AA4496" s="363"/>
      <c r="AB4496" s="1" t="s">
        <v>682</v>
      </c>
      <c r="AC4496" s="290" t="s">
        <v>689</v>
      </c>
      <c r="AD4496" s="368">
        <v>8401110000</v>
      </c>
      <c r="AE4496" s="368"/>
      <c r="AF4496" s="368" t="s">
        <v>684</v>
      </c>
      <c r="AG4496" s="290" t="s">
        <v>1787</v>
      </c>
      <c r="AH4496" s="290"/>
      <c r="AI4496" s="293"/>
      <c r="AJ4496" s="293"/>
      <c r="AK4496" s="290" t="s">
        <v>1607</v>
      </c>
    </row>
    <row r="4497" spans="1:40" s="192" customFormat="1" ht="100.5" customHeight="1">
      <c r="A4497" s="74" t="s">
        <v>1788</v>
      </c>
      <c r="B4497" s="288" t="s">
        <v>33</v>
      </c>
      <c r="C4497" s="359" t="s">
        <v>663</v>
      </c>
      <c r="D4497" s="359" t="s">
        <v>664</v>
      </c>
      <c r="E4497" s="359" t="s">
        <v>665</v>
      </c>
      <c r="F4497" s="359" t="s">
        <v>664</v>
      </c>
      <c r="G4497" s="359" t="s">
        <v>665</v>
      </c>
      <c r="H4497" s="359" t="s">
        <v>1782</v>
      </c>
      <c r="I4497" s="359" t="s">
        <v>1783</v>
      </c>
      <c r="J4497" s="359" t="s">
        <v>38</v>
      </c>
      <c r="K4497" s="359">
        <v>100</v>
      </c>
      <c r="L4497" s="308">
        <v>271010000</v>
      </c>
      <c r="M4497" s="288" t="s">
        <v>127</v>
      </c>
      <c r="N4497" s="329" t="s">
        <v>325</v>
      </c>
      <c r="O4497" s="370" t="s">
        <v>1778</v>
      </c>
      <c r="P4497" s="359"/>
      <c r="Q4497" s="359" t="s">
        <v>669</v>
      </c>
      <c r="R4497" s="359" t="s">
        <v>1621</v>
      </c>
      <c r="S4497" s="359"/>
      <c r="T4497" s="359" t="s">
        <v>51</v>
      </c>
      <c r="U4497" s="359"/>
      <c r="V4497" s="622">
        <v>11198517</v>
      </c>
      <c r="W4497" s="622">
        <v>11198517</v>
      </c>
      <c r="X4497" s="622">
        <f t="shared" si="213"/>
        <v>12542339.040000001</v>
      </c>
      <c r="Y4497" s="332" t="s">
        <v>77</v>
      </c>
      <c r="Z4497" s="359">
        <v>2016</v>
      </c>
      <c r="AA4497" s="363"/>
      <c r="AB4497" s="1" t="s">
        <v>682</v>
      </c>
      <c r="AC4497" s="290" t="s">
        <v>689</v>
      </c>
      <c r="AD4497" s="368">
        <v>8401110000</v>
      </c>
      <c r="AE4497" s="368"/>
      <c r="AF4497" s="368" t="s">
        <v>684</v>
      </c>
      <c r="AG4497" s="290" t="s">
        <v>1784</v>
      </c>
      <c r="AH4497" s="290"/>
      <c r="AI4497" s="293"/>
      <c r="AJ4497" s="293"/>
      <c r="AK4497" s="290" t="s">
        <v>1607</v>
      </c>
    </row>
    <row r="4498" spans="1:40" s="192" customFormat="1" ht="100.5" customHeight="1">
      <c r="A4498" s="74" t="s">
        <v>1789</v>
      </c>
      <c r="B4498" s="288" t="s">
        <v>33</v>
      </c>
      <c r="C4498" s="359" t="s">
        <v>663</v>
      </c>
      <c r="D4498" s="359" t="s">
        <v>664</v>
      </c>
      <c r="E4498" s="359" t="s">
        <v>665</v>
      </c>
      <c r="F4498" s="359" t="s">
        <v>664</v>
      </c>
      <c r="G4498" s="359" t="s">
        <v>665</v>
      </c>
      <c r="H4498" s="359" t="s">
        <v>1782</v>
      </c>
      <c r="I4498" s="359" t="s">
        <v>1783</v>
      </c>
      <c r="J4498" s="359" t="s">
        <v>38</v>
      </c>
      <c r="K4498" s="359">
        <v>100</v>
      </c>
      <c r="L4498" s="308">
        <v>271010000</v>
      </c>
      <c r="M4498" s="288" t="s">
        <v>127</v>
      </c>
      <c r="N4498" s="329" t="s">
        <v>325</v>
      </c>
      <c r="O4498" s="370" t="s">
        <v>1780</v>
      </c>
      <c r="P4498" s="359"/>
      <c r="Q4498" s="359" t="s">
        <v>669</v>
      </c>
      <c r="R4498" s="359" t="s">
        <v>1621</v>
      </c>
      <c r="S4498" s="359"/>
      <c r="T4498" s="359" t="s">
        <v>51</v>
      </c>
      <c r="U4498" s="359"/>
      <c r="V4498" s="622">
        <v>14973400</v>
      </c>
      <c r="W4498" s="622">
        <v>14973400</v>
      </c>
      <c r="X4498" s="622">
        <f t="shared" si="213"/>
        <v>16770208.000000002</v>
      </c>
      <c r="Y4498" s="332" t="s">
        <v>77</v>
      </c>
      <c r="Z4498" s="359">
        <v>2016</v>
      </c>
      <c r="AA4498" s="363"/>
      <c r="AB4498" s="1" t="s">
        <v>682</v>
      </c>
      <c r="AC4498" s="290" t="s">
        <v>689</v>
      </c>
      <c r="AD4498" s="368">
        <v>8401110000</v>
      </c>
      <c r="AE4498" s="368"/>
      <c r="AF4498" s="368" t="s">
        <v>684</v>
      </c>
      <c r="AG4498" s="290" t="s">
        <v>1784</v>
      </c>
      <c r="AH4498" s="290"/>
      <c r="AI4498" s="293"/>
      <c r="AJ4498" s="293"/>
      <c r="AK4498" s="290" t="s">
        <v>1607</v>
      </c>
    </row>
    <row r="4499" spans="1:40" s="192" customFormat="1" ht="100.5" customHeight="1">
      <c r="A4499" s="74" t="s">
        <v>1790</v>
      </c>
      <c r="B4499" s="617" t="s">
        <v>33</v>
      </c>
      <c r="C4499" s="359" t="s">
        <v>1731</v>
      </c>
      <c r="D4499" s="359" t="s">
        <v>1732</v>
      </c>
      <c r="E4499" s="308" t="s">
        <v>1733</v>
      </c>
      <c r="F4499" s="359" t="s">
        <v>1732</v>
      </c>
      <c r="G4499" s="308" t="s">
        <v>1733</v>
      </c>
      <c r="H4499" s="359" t="s">
        <v>1747</v>
      </c>
      <c r="I4499" s="308" t="s">
        <v>1748</v>
      </c>
      <c r="J4499" s="619" t="s">
        <v>1135</v>
      </c>
      <c r="K4499" s="359">
        <v>100</v>
      </c>
      <c r="L4499" s="288">
        <v>511010000</v>
      </c>
      <c r="M4499" s="621" t="s">
        <v>88</v>
      </c>
      <c r="N4499" s="329" t="s">
        <v>707</v>
      </c>
      <c r="O4499" s="359" t="s">
        <v>1791</v>
      </c>
      <c r="P4499" s="308"/>
      <c r="Q4499" s="308" t="s">
        <v>669</v>
      </c>
      <c r="R4499" s="359" t="s">
        <v>677</v>
      </c>
      <c r="S4499" s="308"/>
      <c r="T4499" s="359" t="s">
        <v>51</v>
      </c>
      <c r="U4499" s="308"/>
      <c r="V4499" s="287">
        <v>942158.86100000015</v>
      </c>
      <c r="W4499" s="287">
        <v>942158.86100000015</v>
      </c>
      <c r="X4499" s="622">
        <f t="shared" si="213"/>
        <v>1055217.9243200002</v>
      </c>
      <c r="Y4499" s="332" t="s">
        <v>77</v>
      </c>
      <c r="Z4499" s="359">
        <v>2016</v>
      </c>
      <c r="AA4499" s="371"/>
      <c r="AB4499" s="1" t="s">
        <v>682</v>
      </c>
      <c r="AC4499" s="290"/>
      <c r="AD4499" s="620">
        <v>8401060601</v>
      </c>
      <c r="AE4499" s="620"/>
      <c r="AF4499" s="620" t="s">
        <v>1736</v>
      </c>
      <c r="AG4499" s="620" t="s">
        <v>1753</v>
      </c>
      <c r="AH4499" s="290"/>
      <c r="AI4499" s="293"/>
      <c r="AJ4499" s="293"/>
      <c r="AK4499" s="290" t="s">
        <v>1607</v>
      </c>
    </row>
    <row r="4500" spans="1:40" s="192" customFormat="1" ht="100.5" customHeight="1">
      <c r="A4500" s="74" t="s">
        <v>1792</v>
      </c>
      <c r="B4500" s="617" t="s">
        <v>33</v>
      </c>
      <c r="C4500" s="359" t="s">
        <v>1731</v>
      </c>
      <c r="D4500" s="359" t="s">
        <v>1732</v>
      </c>
      <c r="E4500" s="308" t="s">
        <v>1733</v>
      </c>
      <c r="F4500" s="359" t="s">
        <v>1732</v>
      </c>
      <c r="G4500" s="308" t="s">
        <v>1733</v>
      </c>
      <c r="H4500" s="359" t="s">
        <v>1747</v>
      </c>
      <c r="I4500" s="308" t="s">
        <v>1748</v>
      </c>
      <c r="J4500" s="619" t="s">
        <v>1135</v>
      </c>
      <c r="K4500" s="359">
        <v>100</v>
      </c>
      <c r="L4500" s="308">
        <v>511010000</v>
      </c>
      <c r="M4500" s="621" t="s">
        <v>88</v>
      </c>
      <c r="N4500" s="329" t="s">
        <v>707</v>
      </c>
      <c r="O4500" s="359" t="s">
        <v>1793</v>
      </c>
      <c r="P4500" s="308"/>
      <c r="Q4500" s="308" t="s">
        <v>669</v>
      </c>
      <c r="R4500" s="359" t="s">
        <v>677</v>
      </c>
      <c r="S4500" s="308"/>
      <c r="T4500" s="359" t="s">
        <v>51</v>
      </c>
      <c r="U4500" s="308"/>
      <c r="V4500" s="287">
        <v>213381.7433</v>
      </c>
      <c r="W4500" s="287">
        <v>213381.7433</v>
      </c>
      <c r="X4500" s="622">
        <f t="shared" si="213"/>
        <v>238987.55249600002</v>
      </c>
      <c r="Y4500" s="332" t="s">
        <v>77</v>
      </c>
      <c r="Z4500" s="359">
        <v>2016</v>
      </c>
      <c r="AA4500" s="371"/>
      <c r="AB4500" s="1" t="s">
        <v>682</v>
      </c>
      <c r="AC4500" s="290"/>
      <c r="AD4500" s="620">
        <v>8401060601</v>
      </c>
      <c r="AE4500" s="620"/>
      <c r="AF4500" s="620" t="s">
        <v>1736</v>
      </c>
      <c r="AG4500" s="620" t="s">
        <v>1753</v>
      </c>
      <c r="AH4500" s="290"/>
      <c r="AI4500" s="293"/>
      <c r="AJ4500" s="293"/>
      <c r="AK4500" s="290" t="s">
        <v>1607</v>
      </c>
    </row>
    <row r="4501" spans="1:40" s="192" customFormat="1" ht="100.5" customHeight="1">
      <c r="A4501" s="74" t="s">
        <v>1794</v>
      </c>
      <c r="B4501" s="617" t="s">
        <v>33</v>
      </c>
      <c r="C4501" s="359" t="s">
        <v>1731</v>
      </c>
      <c r="D4501" s="359" t="s">
        <v>1732</v>
      </c>
      <c r="E4501" s="308" t="s">
        <v>1733</v>
      </c>
      <c r="F4501" s="359" t="s">
        <v>1732</v>
      </c>
      <c r="G4501" s="308" t="s">
        <v>1733</v>
      </c>
      <c r="H4501" s="359" t="s">
        <v>1743</v>
      </c>
      <c r="I4501" s="308" t="s">
        <v>1744</v>
      </c>
      <c r="J4501" s="619" t="s">
        <v>1135</v>
      </c>
      <c r="K4501" s="359">
        <v>100</v>
      </c>
      <c r="L4501" s="308">
        <v>511010000</v>
      </c>
      <c r="M4501" s="621" t="s">
        <v>88</v>
      </c>
      <c r="N4501" s="329" t="s">
        <v>707</v>
      </c>
      <c r="O4501" s="359" t="s">
        <v>1676</v>
      </c>
      <c r="P4501" s="308"/>
      <c r="Q4501" s="308" t="s">
        <v>669</v>
      </c>
      <c r="R4501" s="359" t="s">
        <v>677</v>
      </c>
      <c r="S4501" s="308"/>
      <c r="T4501" s="359" t="s">
        <v>51</v>
      </c>
      <c r="U4501" s="308"/>
      <c r="V4501" s="287">
        <v>228575.85</v>
      </c>
      <c r="W4501" s="287">
        <v>228575.85</v>
      </c>
      <c r="X4501" s="622">
        <f t="shared" si="213"/>
        <v>256004.95200000002</v>
      </c>
      <c r="Y4501" s="332" t="s">
        <v>77</v>
      </c>
      <c r="Z4501" s="359">
        <v>2016</v>
      </c>
      <c r="AA4501" s="371"/>
      <c r="AB4501" s="1" t="s">
        <v>682</v>
      </c>
      <c r="AC4501" s="290"/>
      <c r="AD4501" s="620">
        <v>8401060601</v>
      </c>
      <c r="AE4501" s="620"/>
      <c r="AF4501" s="620" t="s">
        <v>1736</v>
      </c>
      <c r="AG4501" s="620" t="s">
        <v>1795</v>
      </c>
      <c r="AH4501" s="290"/>
      <c r="AI4501" s="293"/>
      <c r="AJ4501" s="293"/>
      <c r="AK4501" s="290" t="s">
        <v>1607</v>
      </c>
    </row>
    <row r="4502" spans="1:40" s="192" customFormat="1" ht="100.5" customHeight="1">
      <c r="A4502" s="74" t="s">
        <v>1796</v>
      </c>
      <c r="B4502" s="617" t="s">
        <v>33</v>
      </c>
      <c r="C4502" s="359" t="s">
        <v>1731</v>
      </c>
      <c r="D4502" s="359" t="s">
        <v>1732</v>
      </c>
      <c r="E4502" s="308" t="s">
        <v>1733</v>
      </c>
      <c r="F4502" s="359" t="s">
        <v>1732</v>
      </c>
      <c r="G4502" s="308" t="s">
        <v>1733</v>
      </c>
      <c r="H4502" s="359" t="s">
        <v>1743</v>
      </c>
      <c r="I4502" s="308" t="s">
        <v>1744</v>
      </c>
      <c r="J4502" s="619" t="s">
        <v>1135</v>
      </c>
      <c r="K4502" s="359">
        <v>100</v>
      </c>
      <c r="L4502" s="308">
        <v>511010000</v>
      </c>
      <c r="M4502" s="621" t="s">
        <v>88</v>
      </c>
      <c r="N4502" s="329" t="s">
        <v>707</v>
      </c>
      <c r="O4502" s="359" t="s">
        <v>1681</v>
      </c>
      <c r="P4502" s="308"/>
      <c r="Q4502" s="308" t="s">
        <v>669</v>
      </c>
      <c r="R4502" s="359" t="s">
        <v>677</v>
      </c>
      <c r="S4502" s="308"/>
      <c r="T4502" s="359" t="s">
        <v>51</v>
      </c>
      <c r="U4502" s="308"/>
      <c r="V4502" s="287">
        <v>70533.850000000006</v>
      </c>
      <c r="W4502" s="287">
        <v>70533.850000000006</v>
      </c>
      <c r="X4502" s="622">
        <f t="shared" si="213"/>
        <v>78997.912000000011</v>
      </c>
      <c r="Y4502" s="332" t="s">
        <v>77</v>
      </c>
      <c r="Z4502" s="359">
        <v>2016</v>
      </c>
      <c r="AA4502" s="371"/>
      <c r="AB4502" s="1" t="s">
        <v>682</v>
      </c>
      <c r="AC4502" s="290"/>
      <c r="AD4502" s="620">
        <v>8401060601</v>
      </c>
      <c r="AE4502" s="620"/>
      <c r="AF4502" s="620" t="s">
        <v>1736</v>
      </c>
      <c r="AG4502" s="620" t="s">
        <v>1795</v>
      </c>
      <c r="AH4502" s="290"/>
      <c r="AI4502" s="293"/>
      <c r="AJ4502" s="293"/>
      <c r="AK4502" s="290" t="s">
        <v>1607</v>
      </c>
    </row>
    <row r="4503" spans="1:40" s="192" customFormat="1" ht="100.5" customHeight="1">
      <c r="A4503" s="74" t="s">
        <v>1797</v>
      </c>
      <c r="B4503" s="617" t="s">
        <v>33</v>
      </c>
      <c r="C4503" s="359" t="s">
        <v>1731</v>
      </c>
      <c r="D4503" s="359" t="s">
        <v>1732</v>
      </c>
      <c r="E4503" s="308" t="s">
        <v>1733</v>
      </c>
      <c r="F4503" s="359" t="s">
        <v>1732</v>
      </c>
      <c r="G4503" s="308" t="s">
        <v>1733</v>
      </c>
      <c r="H4503" s="359" t="s">
        <v>1798</v>
      </c>
      <c r="I4503" s="308" t="s">
        <v>1799</v>
      </c>
      <c r="J4503" s="619" t="s">
        <v>1135</v>
      </c>
      <c r="K4503" s="359">
        <v>100</v>
      </c>
      <c r="L4503" s="308">
        <v>511010000</v>
      </c>
      <c r="M4503" s="621" t="s">
        <v>88</v>
      </c>
      <c r="N4503" s="329" t="s">
        <v>707</v>
      </c>
      <c r="O4503" s="359" t="s">
        <v>1800</v>
      </c>
      <c r="P4503" s="308"/>
      <c r="Q4503" s="308" t="s">
        <v>669</v>
      </c>
      <c r="R4503" s="359" t="s">
        <v>677</v>
      </c>
      <c r="S4503" s="308"/>
      <c r="T4503" s="359" t="s">
        <v>51</v>
      </c>
      <c r="U4503" s="308"/>
      <c r="V4503" s="287">
        <v>3603601.83</v>
      </c>
      <c r="W4503" s="287">
        <v>3603601.83</v>
      </c>
      <c r="X4503" s="622">
        <f t="shared" si="213"/>
        <v>4036034.0496000005</v>
      </c>
      <c r="Y4503" s="332" t="s">
        <v>77</v>
      </c>
      <c r="Z4503" s="359">
        <v>2016</v>
      </c>
      <c r="AA4503" s="371"/>
      <c r="AB4503" s="1" t="s">
        <v>682</v>
      </c>
      <c r="AC4503" s="290"/>
      <c r="AD4503" s="620">
        <v>8401060601</v>
      </c>
      <c r="AE4503" s="620"/>
      <c r="AF4503" s="620" t="s">
        <v>1736</v>
      </c>
      <c r="AG4503" s="620" t="s">
        <v>1801</v>
      </c>
      <c r="AH4503" s="290"/>
      <c r="AI4503" s="293"/>
      <c r="AJ4503" s="293"/>
      <c r="AK4503" s="290" t="s">
        <v>1607</v>
      </c>
    </row>
    <row r="4504" spans="1:40" s="192" customFormat="1" ht="100.5" customHeight="1">
      <c r="A4504" s="74" t="s">
        <v>1802</v>
      </c>
      <c r="B4504" s="617" t="s">
        <v>33</v>
      </c>
      <c r="C4504" s="359" t="s">
        <v>1731</v>
      </c>
      <c r="D4504" s="359" t="s">
        <v>1732</v>
      </c>
      <c r="E4504" s="308" t="s">
        <v>1733</v>
      </c>
      <c r="F4504" s="359" t="s">
        <v>1732</v>
      </c>
      <c r="G4504" s="308" t="s">
        <v>1733</v>
      </c>
      <c r="H4504" s="359" t="s">
        <v>1798</v>
      </c>
      <c r="I4504" s="308" t="s">
        <v>1799</v>
      </c>
      <c r="J4504" s="619" t="s">
        <v>1135</v>
      </c>
      <c r="K4504" s="359">
        <v>100</v>
      </c>
      <c r="L4504" s="308">
        <v>511010000</v>
      </c>
      <c r="M4504" s="621" t="s">
        <v>88</v>
      </c>
      <c r="N4504" s="329" t="s">
        <v>707</v>
      </c>
      <c r="O4504" s="359" t="s">
        <v>1803</v>
      </c>
      <c r="P4504" s="308"/>
      <c r="Q4504" s="308" t="s">
        <v>669</v>
      </c>
      <c r="R4504" s="359" t="s">
        <v>677</v>
      </c>
      <c r="S4504" s="308"/>
      <c r="T4504" s="359" t="s">
        <v>51</v>
      </c>
      <c r="U4504" s="308"/>
      <c r="V4504" s="287">
        <v>702884.1</v>
      </c>
      <c r="W4504" s="287">
        <v>702884.1</v>
      </c>
      <c r="X4504" s="622">
        <f t="shared" si="213"/>
        <v>787230.19200000004</v>
      </c>
      <c r="Y4504" s="332" t="s">
        <v>77</v>
      </c>
      <c r="Z4504" s="359">
        <v>2016</v>
      </c>
      <c r="AA4504" s="371"/>
      <c r="AB4504" s="1" t="s">
        <v>682</v>
      </c>
      <c r="AC4504" s="290"/>
      <c r="AD4504" s="620">
        <v>8401060601</v>
      </c>
      <c r="AE4504" s="620"/>
      <c r="AF4504" s="620" t="s">
        <v>1736</v>
      </c>
      <c r="AG4504" s="620" t="s">
        <v>1801</v>
      </c>
      <c r="AH4504" s="290"/>
      <c r="AI4504" s="293"/>
      <c r="AJ4504" s="293"/>
      <c r="AK4504" s="290" t="s">
        <v>1607</v>
      </c>
    </row>
    <row r="4505" spans="1:40" s="192" customFormat="1" ht="100.5" customHeight="1">
      <c r="A4505" s="74" t="s">
        <v>1804</v>
      </c>
      <c r="B4505" s="617" t="s">
        <v>33</v>
      </c>
      <c r="C4505" s="308" t="s">
        <v>1805</v>
      </c>
      <c r="D4505" s="308" t="s">
        <v>1806</v>
      </c>
      <c r="E4505" s="308" t="s">
        <v>1806</v>
      </c>
      <c r="F4505" s="308" t="s">
        <v>1806</v>
      </c>
      <c r="G4505" s="308" t="s">
        <v>1806</v>
      </c>
      <c r="H4505" s="308" t="s">
        <v>1807</v>
      </c>
      <c r="I4505" s="308" t="s">
        <v>1808</v>
      </c>
      <c r="J4505" s="308" t="s">
        <v>38</v>
      </c>
      <c r="K4505" s="316">
        <v>100</v>
      </c>
      <c r="L4505" s="618">
        <v>511010000</v>
      </c>
      <c r="M4505" s="617" t="s">
        <v>87</v>
      </c>
      <c r="N4505" s="329" t="s">
        <v>325</v>
      </c>
      <c r="O4505" s="308" t="s">
        <v>1809</v>
      </c>
      <c r="P4505" s="308"/>
      <c r="Q4505" s="308" t="s">
        <v>669</v>
      </c>
      <c r="R4505" s="308" t="s">
        <v>677</v>
      </c>
      <c r="S4505" s="308"/>
      <c r="T4505" s="359" t="s">
        <v>51</v>
      </c>
      <c r="U4505" s="308"/>
      <c r="V4505" s="287">
        <v>504000</v>
      </c>
      <c r="W4505" s="287">
        <v>504000</v>
      </c>
      <c r="X4505" s="622">
        <f t="shared" si="213"/>
        <v>564480</v>
      </c>
      <c r="Y4505" s="308" t="s">
        <v>77</v>
      </c>
      <c r="Z4505" s="308">
        <v>2016</v>
      </c>
      <c r="AA4505" s="372"/>
      <c r="AB4505" s="1" t="s">
        <v>682</v>
      </c>
      <c r="AC4505" s="303" t="s">
        <v>209</v>
      </c>
      <c r="AD4505" s="303">
        <v>8401260408</v>
      </c>
      <c r="AE4505" s="303"/>
      <c r="AF4505" s="303" t="s">
        <v>1605</v>
      </c>
      <c r="AG4505" s="303" t="s">
        <v>1810</v>
      </c>
      <c r="AH4505" s="290"/>
      <c r="AI4505" s="293"/>
      <c r="AJ4505" s="293"/>
      <c r="AK4505" s="290" t="s">
        <v>1607</v>
      </c>
    </row>
    <row r="4506" spans="1:40" s="192" customFormat="1" ht="100.5" customHeight="1">
      <c r="A4506" s="74" t="s">
        <v>1811</v>
      </c>
      <c r="B4506" s="617" t="s">
        <v>33</v>
      </c>
      <c r="C4506" s="308" t="s">
        <v>1812</v>
      </c>
      <c r="D4506" s="308" t="s">
        <v>1813</v>
      </c>
      <c r="E4506" s="308" t="s">
        <v>1813</v>
      </c>
      <c r="F4506" s="308" t="s">
        <v>1813</v>
      </c>
      <c r="G4506" s="308" t="s">
        <v>1813</v>
      </c>
      <c r="H4506" s="308" t="s">
        <v>1814</v>
      </c>
      <c r="I4506" s="308" t="s">
        <v>1815</v>
      </c>
      <c r="J4506" s="308" t="s">
        <v>38</v>
      </c>
      <c r="K4506" s="316">
        <v>100</v>
      </c>
      <c r="L4506" s="618">
        <v>511010000</v>
      </c>
      <c r="M4506" s="617" t="s">
        <v>87</v>
      </c>
      <c r="N4506" s="329" t="s">
        <v>325</v>
      </c>
      <c r="O4506" s="308" t="s">
        <v>1809</v>
      </c>
      <c r="P4506" s="308"/>
      <c r="Q4506" s="308" t="s">
        <v>669</v>
      </c>
      <c r="R4506" s="308" t="s">
        <v>677</v>
      </c>
      <c r="S4506" s="308"/>
      <c r="T4506" s="359" t="s">
        <v>51</v>
      </c>
      <c r="U4506" s="308"/>
      <c r="V4506" s="287">
        <v>240000</v>
      </c>
      <c r="W4506" s="287">
        <v>240000</v>
      </c>
      <c r="X4506" s="622">
        <f t="shared" si="213"/>
        <v>268800</v>
      </c>
      <c r="Y4506" s="308" t="s">
        <v>77</v>
      </c>
      <c r="Z4506" s="308">
        <v>2016</v>
      </c>
      <c r="AA4506" s="372"/>
      <c r="AB4506" s="1" t="s">
        <v>682</v>
      </c>
      <c r="AC4506" s="303" t="s">
        <v>209</v>
      </c>
      <c r="AD4506" s="303">
        <v>8401260408</v>
      </c>
      <c r="AE4506" s="303"/>
      <c r="AF4506" s="303" t="s">
        <v>1605</v>
      </c>
      <c r="AG4506" s="303" t="s">
        <v>1816</v>
      </c>
      <c r="AH4506" s="290"/>
      <c r="AI4506" s="293"/>
      <c r="AJ4506" s="293"/>
      <c r="AK4506" s="290" t="s">
        <v>1607</v>
      </c>
    </row>
    <row r="4507" spans="1:40" s="192" customFormat="1" ht="100.5" customHeight="1">
      <c r="A4507" s="74" t="s">
        <v>1817</v>
      </c>
      <c r="B4507" s="73" t="s">
        <v>33</v>
      </c>
      <c r="C4507" s="73" t="s">
        <v>644</v>
      </c>
      <c r="D4507" s="73" t="s">
        <v>645</v>
      </c>
      <c r="E4507" s="73" t="s">
        <v>1818</v>
      </c>
      <c r="F4507" s="73" t="s">
        <v>645</v>
      </c>
      <c r="G4507" s="73" t="s">
        <v>1818</v>
      </c>
      <c r="H4507" s="73" t="s">
        <v>1819</v>
      </c>
      <c r="I4507" s="73" t="s">
        <v>1820</v>
      </c>
      <c r="J4507" s="73" t="s">
        <v>38</v>
      </c>
      <c r="K4507" s="77">
        <v>100</v>
      </c>
      <c r="L4507" s="618">
        <v>751000000</v>
      </c>
      <c r="M4507" s="621" t="s">
        <v>1821</v>
      </c>
      <c r="N4507" s="73" t="s">
        <v>707</v>
      </c>
      <c r="O4507" s="73" t="s">
        <v>1822</v>
      </c>
      <c r="P4507" s="73"/>
      <c r="Q4507" s="73" t="s">
        <v>669</v>
      </c>
      <c r="R4507" s="73" t="s">
        <v>1823</v>
      </c>
      <c r="S4507" s="73"/>
      <c r="T4507" s="359" t="s">
        <v>51</v>
      </c>
      <c r="U4507" s="308"/>
      <c r="V4507" s="298">
        <v>3207600</v>
      </c>
      <c r="W4507" s="298">
        <v>3207600</v>
      </c>
      <c r="X4507" s="622">
        <f t="shared" si="213"/>
        <v>3592512.0000000005</v>
      </c>
      <c r="Y4507" s="308" t="s">
        <v>77</v>
      </c>
      <c r="Z4507" s="73">
        <v>2016</v>
      </c>
      <c r="AA4507" s="372"/>
      <c r="AB4507" s="1" t="s">
        <v>682</v>
      </c>
      <c r="AC4507" s="303" t="s">
        <v>647</v>
      </c>
      <c r="AD4507" s="303">
        <v>8401210003</v>
      </c>
      <c r="AE4507" s="303"/>
      <c r="AF4507" s="303" t="s">
        <v>1824</v>
      </c>
      <c r="AG4507" s="303" t="s">
        <v>1825</v>
      </c>
      <c r="AH4507" s="290"/>
      <c r="AI4507" s="293"/>
      <c r="AJ4507" s="293"/>
      <c r="AK4507" s="290" t="s">
        <v>1607</v>
      </c>
    </row>
    <row r="4508" spans="1:40" s="374" customFormat="1" ht="100.5" customHeight="1">
      <c r="A4508" s="74" t="s">
        <v>1826</v>
      </c>
      <c r="B4508" s="73" t="s">
        <v>33</v>
      </c>
      <c r="C4508" s="73" t="s">
        <v>203</v>
      </c>
      <c r="D4508" s="73" t="s">
        <v>204</v>
      </c>
      <c r="E4508" s="73" t="s">
        <v>1827</v>
      </c>
      <c r="F4508" s="73" t="s">
        <v>204</v>
      </c>
      <c r="G4508" s="73" t="s">
        <v>1827</v>
      </c>
      <c r="H4508" s="73" t="s">
        <v>1828</v>
      </c>
      <c r="I4508" s="73" t="s">
        <v>1829</v>
      </c>
      <c r="J4508" s="308" t="s">
        <v>38</v>
      </c>
      <c r="K4508" s="77">
        <v>100</v>
      </c>
      <c r="L4508" s="618">
        <v>271010000</v>
      </c>
      <c r="M4508" s="288" t="s">
        <v>127</v>
      </c>
      <c r="N4508" s="73" t="s">
        <v>761</v>
      </c>
      <c r="O4508" s="73" t="s">
        <v>1830</v>
      </c>
      <c r="P4508" s="73"/>
      <c r="Q4508" s="73" t="s">
        <v>669</v>
      </c>
      <c r="R4508" s="73" t="s">
        <v>677</v>
      </c>
      <c r="S4508" s="73"/>
      <c r="T4508" s="73" t="s">
        <v>51</v>
      </c>
      <c r="U4508" s="73"/>
      <c r="V4508" s="298">
        <v>132000</v>
      </c>
      <c r="W4508" s="298">
        <v>132000</v>
      </c>
      <c r="X4508" s="622">
        <f t="shared" si="213"/>
        <v>147840</v>
      </c>
      <c r="Y4508" s="73" t="s">
        <v>77</v>
      </c>
      <c r="Z4508" s="73">
        <v>2016</v>
      </c>
      <c r="AA4508" s="366"/>
      <c r="AB4508" s="1" t="s">
        <v>682</v>
      </c>
      <c r="AC4508" s="303" t="s">
        <v>209</v>
      </c>
      <c r="AD4508" s="303">
        <v>8401260407</v>
      </c>
      <c r="AE4508" s="303"/>
      <c r="AF4508" s="303" t="s">
        <v>1831</v>
      </c>
      <c r="AG4508" s="303" t="s">
        <v>1832</v>
      </c>
      <c r="AH4508" s="290"/>
      <c r="AI4508" s="373"/>
      <c r="AJ4508" s="373"/>
      <c r="AK4508" s="290" t="s">
        <v>1607</v>
      </c>
    </row>
    <row r="4509" spans="1:40" s="374" customFormat="1" ht="100.5" customHeight="1">
      <c r="A4509" s="74" t="s">
        <v>1833</v>
      </c>
      <c r="B4509" s="73" t="s">
        <v>33</v>
      </c>
      <c r="C4509" s="308" t="s">
        <v>203</v>
      </c>
      <c r="D4509" s="308" t="s">
        <v>204</v>
      </c>
      <c r="E4509" s="308" t="s">
        <v>1827</v>
      </c>
      <c r="F4509" s="308" t="s">
        <v>204</v>
      </c>
      <c r="G4509" s="308" t="s">
        <v>1827</v>
      </c>
      <c r="H4509" s="308" t="s">
        <v>1828</v>
      </c>
      <c r="I4509" s="308" t="s">
        <v>1829</v>
      </c>
      <c r="J4509" s="308" t="s">
        <v>38</v>
      </c>
      <c r="K4509" s="316">
        <v>100</v>
      </c>
      <c r="L4509" s="618">
        <v>271010000</v>
      </c>
      <c r="M4509" s="288" t="s">
        <v>127</v>
      </c>
      <c r="N4509" s="73" t="s">
        <v>761</v>
      </c>
      <c r="O4509" s="308" t="s">
        <v>1834</v>
      </c>
      <c r="P4509" s="308"/>
      <c r="Q4509" s="308" t="s">
        <v>669</v>
      </c>
      <c r="R4509" s="308" t="s">
        <v>677</v>
      </c>
      <c r="S4509" s="73"/>
      <c r="T4509" s="73" t="s">
        <v>51</v>
      </c>
      <c r="U4509" s="73"/>
      <c r="V4509" s="287">
        <v>132000</v>
      </c>
      <c r="W4509" s="287">
        <v>132000</v>
      </c>
      <c r="X4509" s="622">
        <f t="shared" si="213"/>
        <v>147840</v>
      </c>
      <c r="Y4509" s="308" t="s">
        <v>77</v>
      </c>
      <c r="Z4509" s="308">
        <v>2016</v>
      </c>
      <c r="AA4509" s="366"/>
      <c r="AB4509" s="1" t="s">
        <v>682</v>
      </c>
      <c r="AC4509" s="303" t="s">
        <v>209</v>
      </c>
      <c r="AD4509" s="303">
        <v>8401260407</v>
      </c>
      <c r="AE4509" s="303"/>
      <c r="AF4509" s="303" t="s">
        <v>1831</v>
      </c>
      <c r="AG4509" s="303" t="s">
        <v>1832</v>
      </c>
      <c r="AH4509" s="290"/>
      <c r="AI4509" s="373"/>
      <c r="AJ4509" s="373"/>
      <c r="AK4509" s="290" t="s">
        <v>1607</v>
      </c>
    </row>
    <row r="4510" spans="1:40" s="374" customFormat="1" ht="100.5" customHeight="1">
      <c r="A4510" s="74" t="s">
        <v>1835</v>
      </c>
      <c r="B4510" s="73" t="s">
        <v>33</v>
      </c>
      <c r="C4510" s="308" t="s">
        <v>203</v>
      </c>
      <c r="D4510" s="308" t="s">
        <v>204</v>
      </c>
      <c r="E4510" s="308" t="s">
        <v>1827</v>
      </c>
      <c r="F4510" s="308" t="s">
        <v>204</v>
      </c>
      <c r="G4510" s="308" t="s">
        <v>1827</v>
      </c>
      <c r="H4510" s="308" t="s">
        <v>1828</v>
      </c>
      <c r="I4510" s="308" t="s">
        <v>1829</v>
      </c>
      <c r="J4510" s="308" t="s">
        <v>38</v>
      </c>
      <c r="K4510" s="316">
        <v>100</v>
      </c>
      <c r="L4510" s="618">
        <v>271010000</v>
      </c>
      <c r="M4510" s="288" t="s">
        <v>127</v>
      </c>
      <c r="N4510" s="73" t="s">
        <v>761</v>
      </c>
      <c r="O4510" s="308" t="s">
        <v>1836</v>
      </c>
      <c r="P4510" s="308"/>
      <c r="Q4510" s="308" t="s">
        <v>669</v>
      </c>
      <c r="R4510" s="308" t="s">
        <v>677</v>
      </c>
      <c r="S4510" s="73"/>
      <c r="T4510" s="73" t="s">
        <v>51</v>
      </c>
      <c r="U4510" s="73"/>
      <c r="V4510" s="287">
        <v>136000</v>
      </c>
      <c r="W4510" s="287">
        <v>136000</v>
      </c>
      <c r="X4510" s="622">
        <f t="shared" si="213"/>
        <v>152320</v>
      </c>
      <c r="Y4510" s="308" t="s">
        <v>77</v>
      </c>
      <c r="Z4510" s="308">
        <v>2016</v>
      </c>
      <c r="AA4510" s="366"/>
      <c r="AB4510" s="1" t="s">
        <v>682</v>
      </c>
      <c r="AC4510" s="303" t="s">
        <v>209</v>
      </c>
      <c r="AD4510" s="303">
        <v>8401260407</v>
      </c>
      <c r="AE4510" s="303"/>
      <c r="AF4510" s="303" t="s">
        <v>1831</v>
      </c>
      <c r="AG4510" s="303" t="s">
        <v>1832</v>
      </c>
      <c r="AH4510" s="290"/>
      <c r="AI4510" s="373"/>
      <c r="AJ4510" s="373"/>
      <c r="AK4510" s="290" t="s">
        <v>1607</v>
      </c>
    </row>
    <row r="4511" spans="1:40" s="374" customFormat="1" ht="100.5" customHeight="1">
      <c r="A4511" s="74" t="s">
        <v>1837</v>
      </c>
      <c r="B4511" s="73" t="s">
        <v>33</v>
      </c>
      <c r="C4511" s="308" t="s">
        <v>203</v>
      </c>
      <c r="D4511" s="308" t="s">
        <v>204</v>
      </c>
      <c r="E4511" s="308" t="s">
        <v>1827</v>
      </c>
      <c r="F4511" s="308" t="s">
        <v>204</v>
      </c>
      <c r="G4511" s="308" t="s">
        <v>1827</v>
      </c>
      <c r="H4511" s="308" t="s">
        <v>1828</v>
      </c>
      <c r="I4511" s="308" t="s">
        <v>1829</v>
      </c>
      <c r="J4511" s="308" t="s">
        <v>38</v>
      </c>
      <c r="K4511" s="316">
        <v>100</v>
      </c>
      <c r="L4511" s="309">
        <v>231010000</v>
      </c>
      <c r="M4511" s="617" t="s">
        <v>128</v>
      </c>
      <c r="N4511" s="73" t="s">
        <v>761</v>
      </c>
      <c r="O4511" s="308" t="s">
        <v>1838</v>
      </c>
      <c r="P4511" s="308"/>
      <c r="Q4511" s="308" t="s">
        <v>669</v>
      </c>
      <c r="R4511" s="308" t="s">
        <v>677</v>
      </c>
      <c r="S4511" s="73"/>
      <c r="T4511" s="73" t="s">
        <v>51</v>
      </c>
      <c r="U4511" s="73"/>
      <c r="V4511" s="287">
        <v>190461.44</v>
      </c>
      <c r="W4511" s="287">
        <v>190461.44</v>
      </c>
      <c r="X4511" s="622">
        <f t="shared" si="213"/>
        <v>213316.81280000001</v>
      </c>
      <c r="Y4511" s="308" t="s">
        <v>77</v>
      </c>
      <c r="Z4511" s="308">
        <v>2016</v>
      </c>
      <c r="AA4511" s="366"/>
      <c r="AB4511" s="1" t="s">
        <v>682</v>
      </c>
      <c r="AC4511" s="303" t="s">
        <v>209</v>
      </c>
      <c r="AD4511" s="303">
        <v>8401260407</v>
      </c>
      <c r="AE4511" s="303"/>
      <c r="AF4511" s="303" t="s">
        <v>1831</v>
      </c>
      <c r="AG4511" s="303" t="s">
        <v>1839</v>
      </c>
      <c r="AH4511" s="290"/>
      <c r="AI4511" s="375"/>
      <c r="AJ4511" s="375"/>
      <c r="AK4511" s="290" t="s">
        <v>1607</v>
      </c>
      <c r="AL4511" s="376"/>
      <c r="AM4511" s="376"/>
      <c r="AN4511" s="376"/>
    </row>
    <row r="4512" spans="1:40" s="374" customFormat="1" ht="100.5" customHeight="1">
      <c r="A4512" s="74" t="s">
        <v>1840</v>
      </c>
      <c r="B4512" s="73" t="s">
        <v>33</v>
      </c>
      <c r="C4512" s="308" t="s">
        <v>203</v>
      </c>
      <c r="D4512" s="308" t="s">
        <v>204</v>
      </c>
      <c r="E4512" s="308" t="s">
        <v>1827</v>
      </c>
      <c r="F4512" s="308" t="s">
        <v>204</v>
      </c>
      <c r="G4512" s="308" t="s">
        <v>1827</v>
      </c>
      <c r="H4512" s="308" t="s">
        <v>1828</v>
      </c>
      <c r="I4512" s="308" t="s">
        <v>1829</v>
      </c>
      <c r="J4512" s="308" t="s">
        <v>38</v>
      </c>
      <c r="K4512" s="316">
        <v>100</v>
      </c>
      <c r="L4512" s="309">
        <v>231010000</v>
      </c>
      <c r="M4512" s="617" t="s">
        <v>128</v>
      </c>
      <c r="N4512" s="73" t="s">
        <v>761</v>
      </c>
      <c r="O4512" s="308" t="s">
        <v>1841</v>
      </c>
      <c r="P4512" s="308"/>
      <c r="Q4512" s="308" t="s">
        <v>669</v>
      </c>
      <c r="R4512" s="308" t="s">
        <v>677</v>
      </c>
      <c r="S4512" s="73"/>
      <c r="T4512" s="73" t="s">
        <v>51</v>
      </c>
      <c r="U4512" s="73"/>
      <c r="V4512" s="287">
        <v>190461.44</v>
      </c>
      <c r="W4512" s="287">
        <v>190461.44</v>
      </c>
      <c r="X4512" s="622">
        <f t="shared" si="213"/>
        <v>213316.81280000001</v>
      </c>
      <c r="Y4512" s="308" t="s">
        <v>77</v>
      </c>
      <c r="Z4512" s="308">
        <v>2016</v>
      </c>
      <c r="AA4512" s="366"/>
      <c r="AB4512" s="1" t="s">
        <v>682</v>
      </c>
      <c r="AC4512" s="303" t="s">
        <v>209</v>
      </c>
      <c r="AD4512" s="303">
        <v>8401260407</v>
      </c>
      <c r="AE4512" s="303"/>
      <c r="AF4512" s="303" t="s">
        <v>1831</v>
      </c>
      <c r="AG4512" s="303" t="s">
        <v>1839</v>
      </c>
      <c r="AH4512" s="290"/>
      <c r="AI4512" s="375"/>
      <c r="AJ4512" s="375"/>
      <c r="AK4512" s="290" t="s">
        <v>1607</v>
      </c>
      <c r="AL4512" s="376"/>
      <c r="AM4512" s="376"/>
      <c r="AN4512" s="376"/>
    </row>
    <row r="4513" spans="1:40" s="374" customFormat="1" ht="100.5" customHeight="1">
      <c r="A4513" s="74" t="s">
        <v>1842</v>
      </c>
      <c r="B4513" s="73" t="s">
        <v>33</v>
      </c>
      <c r="C4513" s="308" t="s">
        <v>203</v>
      </c>
      <c r="D4513" s="308" t="s">
        <v>204</v>
      </c>
      <c r="E4513" s="308" t="s">
        <v>1827</v>
      </c>
      <c r="F4513" s="308" t="s">
        <v>204</v>
      </c>
      <c r="G4513" s="308" t="s">
        <v>1827</v>
      </c>
      <c r="H4513" s="308" t="s">
        <v>1828</v>
      </c>
      <c r="I4513" s="308" t="s">
        <v>1829</v>
      </c>
      <c r="J4513" s="308" t="s">
        <v>38</v>
      </c>
      <c r="K4513" s="316">
        <v>100</v>
      </c>
      <c r="L4513" s="309">
        <v>231010000</v>
      </c>
      <c r="M4513" s="617" t="s">
        <v>128</v>
      </c>
      <c r="N4513" s="73" t="s">
        <v>761</v>
      </c>
      <c r="O4513" s="308" t="s">
        <v>1843</v>
      </c>
      <c r="P4513" s="308"/>
      <c r="Q4513" s="308" t="s">
        <v>669</v>
      </c>
      <c r="R4513" s="308" t="s">
        <v>677</v>
      </c>
      <c r="S4513" s="73"/>
      <c r="T4513" s="73" t="s">
        <v>51</v>
      </c>
      <c r="U4513" s="73"/>
      <c r="V4513" s="287">
        <v>190461.44</v>
      </c>
      <c r="W4513" s="287">
        <v>190461.44</v>
      </c>
      <c r="X4513" s="622">
        <f t="shared" si="213"/>
        <v>213316.81280000001</v>
      </c>
      <c r="Y4513" s="308" t="s">
        <v>77</v>
      </c>
      <c r="Z4513" s="308">
        <v>2016</v>
      </c>
      <c r="AA4513" s="366"/>
      <c r="AB4513" s="1" t="s">
        <v>682</v>
      </c>
      <c r="AC4513" s="303" t="s">
        <v>209</v>
      </c>
      <c r="AD4513" s="303">
        <v>8401260407</v>
      </c>
      <c r="AE4513" s="303"/>
      <c r="AF4513" s="303" t="s">
        <v>1831</v>
      </c>
      <c r="AG4513" s="303" t="s">
        <v>1839</v>
      </c>
      <c r="AH4513" s="290"/>
      <c r="AI4513" s="375"/>
      <c r="AJ4513" s="375"/>
      <c r="AK4513" s="290" t="s">
        <v>1607</v>
      </c>
      <c r="AL4513" s="376"/>
      <c r="AM4513" s="376"/>
      <c r="AN4513" s="376"/>
    </row>
    <row r="4514" spans="1:40" s="374" customFormat="1" ht="100.5" customHeight="1">
      <c r="A4514" s="74" t="s">
        <v>1844</v>
      </c>
      <c r="B4514" s="73" t="s">
        <v>33</v>
      </c>
      <c r="C4514" s="308" t="s">
        <v>203</v>
      </c>
      <c r="D4514" s="308" t="s">
        <v>204</v>
      </c>
      <c r="E4514" s="308" t="s">
        <v>1827</v>
      </c>
      <c r="F4514" s="308" t="s">
        <v>204</v>
      </c>
      <c r="G4514" s="308" t="s">
        <v>1827</v>
      </c>
      <c r="H4514" s="308" t="s">
        <v>1828</v>
      </c>
      <c r="I4514" s="308" t="s">
        <v>1829</v>
      </c>
      <c r="J4514" s="308" t="s">
        <v>38</v>
      </c>
      <c r="K4514" s="316">
        <v>100</v>
      </c>
      <c r="L4514" s="309">
        <v>231010000</v>
      </c>
      <c r="M4514" s="617" t="s">
        <v>128</v>
      </c>
      <c r="N4514" s="73" t="s">
        <v>761</v>
      </c>
      <c r="O4514" s="308" t="s">
        <v>1845</v>
      </c>
      <c r="P4514" s="308"/>
      <c r="Q4514" s="308" t="s">
        <v>669</v>
      </c>
      <c r="R4514" s="308" t="s">
        <v>677</v>
      </c>
      <c r="S4514" s="73"/>
      <c r="T4514" s="73" t="s">
        <v>51</v>
      </c>
      <c r="U4514" s="73"/>
      <c r="V4514" s="287">
        <v>190461.44</v>
      </c>
      <c r="W4514" s="287">
        <v>190461.44</v>
      </c>
      <c r="X4514" s="622">
        <f t="shared" si="213"/>
        <v>213316.81280000001</v>
      </c>
      <c r="Y4514" s="308" t="s">
        <v>77</v>
      </c>
      <c r="Z4514" s="308">
        <v>2016</v>
      </c>
      <c r="AA4514" s="366"/>
      <c r="AB4514" s="1" t="s">
        <v>682</v>
      </c>
      <c r="AC4514" s="303" t="s">
        <v>209</v>
      </c>
      <c r="AD4514" s="303">
        <v>8401260407</v>
      </c>
      <c r="AE4514" s="303"/>
      <c r="AF4514" s="303" t="s">
        <v>1831</v>
      </c>
      <c r="AG4514" s="303" t="s">
        <v>1839</v>
      </c>
      <c r="AH4514" s="290"/>
      <c r="AI4514" s="375"/>
      <c r="AJ4514" s="375"/>
      <c r="AK4514" s="290" t="s">
        <v>1607</v>
      </c>
      <c r="AL4514" s="376"/>
      <c r="AM4514" s="376"/>
      <c r="AN4514" s="376"/>
    </row>
    <row r="4515" spans="1:40" s="374" customFormat="1" ht="100.5" customHeight="1">
      <c r="A4515" s="74" t="s">
        <v>1846</v>
      </c>
      <c r="B4515" s="73" t="s">
        <v>33</v>
      </c>
      <c r="C4515" s="308" t="s">
        <v>203</v>
      </c>
      <c r="D4515" s="308" t="s">
        <v>204</v>
      </c>
      <c r="E4515" s="308" t="s">
        <v>1827</v>
      </c>
      <c r="F4515" s="308" t="s">
        <v>204</v>
      </c>
      <c r="G4515" s="308" t="s">
        <v>1827</v>
      </c>
      <c r="H4515" s="308" t="s">
        <v>1828</v>
      </c>
      <c r="I4515" s="308" t="s">
        <v>1829</v>
      </c>
      <c r="J4515" s="308" t="s">
        <v>38</v>
      </c>
      <c r="K4515" s="316">
        <v>100</v>
      </c>
      <c r="L4515" s="309">
        <v>231010000</v>
      </c>
      <c r="M4515" s="617" t="s">
        <v>128</v>
      </c>
      <c r="N4515" s="73" t="s">
        <v>761</v>
      </c>
      <c r="O4515" s="308" t="s">
        <v>1847</v>
      </c>
      <c r="P4515" s="308"/>
      <c r="Q4515" s="308" t="s">
        <v>669</v>
      </c>
      <c r="R4515" s="308" t="s">
        <v>677</v>
      </c>
      <c r="S4515" s="73"/>
      <c r="T4515" s="73" t="s">
        <v>51</v>
      </c>
      <c r="U4515" s="73"/>
      <c r="V4515" s="287">
        <v>190461.44</v>
      </c>
      <c r="W4515" s="287">
        <v>190461.44</v>
      </c>
      <c r="X4515" s="622">
        <f t="shared" si="213"/>
        <v>213316.81280000001</v>
      </c>
      <c r="Y4515" s="308" t="s">
        <v>77</v>
      </c>
      <c r="Z4515" s="308">
        <v>2016</v>
      </c>
      <c r="AA4515" s="366"/>
      <c r="AB4515" s="1" t="s">
        <v>682</v>
      </c>
      <c r="AC4515" s="303" t="s">
        <v>209</v>
      </c>
      <c r="AD4515" s="303">
        <v>8401260407</v>
      </c>
      <c r="AE4515" s="303"/>
      <c r="AF4515" s="303" t="s">
        <v>1831</v>
      </c>
      <c r="AG4515" s="303" t="s">
        <v>1839</v>
      </c>
      <c r="AH4515" s="290"/>
      <c r="AI4515" s="375"/>
      <c r="AJ4515" s="375"/>
      <c r="AK4515" s="290" t="s">
        <v>1607</v>
      </c>
      <c r="AL4515" s="376"/>
      <c r="AM4515" s="376"/>
      <c r="AN4515" s="376"/>
    </row>
    <row r="4516" spans="1:40" s="374" customFormat="1" ht="100.5" customHeight="1">
      <c r="A4516" s="74" t="s">
        <v>1848</v>
      </c>
      <c r="B4516" s="73" t="s">
        <v>33</v>
      </c>
      <c r="C4516" s="308" t="s">
        <v>203</v>
      </c>
      <c r="D4516" s="308" t="s">
        <v>204</v>
      </c>
      <c r="E4516" s="308" t="s">
        <v>1827</v>
      </c>
      <c r="F4516" s="308" t="s">
        <v>204</v>
      </c>
      <c r="G4516" s="308" t="s">
        <v>1827</v>
      </c>
      <c r="H4516" s="308" t="s">
        <v>1828</v>
      </c>
      <c r="I4516" s="308" t="s">
        <v>1829</v>
      </c>
      <c r="J4516" s="308" t="s">
        <v>38</v>
      </c>
      <c r="K4516" s="316">
        <v>100</v>
      </c>
      <c r="L4516" s="288">
        <v>151010000</v>
      </c>
      <c r="M4516" s="617" t="s">
        <v>82</v>
      </c>
      <c r="N4516" s="73" t="s">
        <v>761</v>
      </c>
      <c r="O4516" s="308" t="s">
        <v>1849</v>
      </c>
      <c r="P4516" s="308"/>
      <c r="Q4516" s="308" t="s">
        <v>669</v>
      </c>
      <c r="R4516" s="308" t="s">
        <v>677</v>
      </c>
      <c r="S4516" s="73"/>
      <c r="T4516" s="73" t="s">
        <v>51</v>
      </c>
      <c r="U4516" s="73"/>
      <c r="V4516" s="287">
        <v>792960</v>
      </c>
      <c r="W4516" s="287">
        <v>792960</v>
      </c>
      <c r="X4516" s="622">
        <f t="shared" si="213"/>
        <v>888115.20000000007</v>
      </c>
      <c r="Y4516" s="308" t="s">
        <v>77</v>
      </c>
      <c r="Z4516" s="308">
        <v>2016</v>
      </c>
      <c r="AA4516" s="366"/>
      <c r="AB4516" s="1" t="s">
        <v>682</v>
      </c>
      <c r="AC4516" s="303" t="s">
        <v>209</v>
      </c>
      <c r="AD4516" s="303">
        <v>8401260407</v>
      </c>
      <c r="AE4516" s="303"/>
      <c r="AF4516" s="303" t="s">
        <v>1831</v>
      </c>
      <c r="AG4516" s="303" t="s">
        <v>1850</v>
      </c>
      <c r="AH4516" s="290"/>
      <c r="AI4516" s="375"/>
      <c r="AJ4516" s="375"/>
      <c r="AK4516" s="290" t="s">
        <v>1607</v>
      </c>
      <c r="AL4516" s="376"/>
      <c r="AM4516" s="376"/>
      <c r="AN4516" s="376"/>
    </row>
    <row r="4517" spans="1:40" s="812" customFormat="1" ht="100.5" customHeight="1">
      <c r="A4517" s="513" t="s">
        <v>1851</v>
      </c>
      <c r="B4517" s="519" t="s">
        <v>33</v>
      </c>
      <c r="C4517" s="532" t="s">
        <v>203</v>
      </c>
      <c r="D4517" s="532" t="s">
        <v>204</v>
      </c>
      <c r="E4517" s="532" t="s">
        <v>1827</v>
      </c>
      <c r="F4517" s="532" t="s">
        <v>204</v>
      </c>
      <c r="G4517" s="532" t="s">
        <v>1827</v>
      </c>
      <c r="H4517" s="532" t="s">
        <v>1828</v>
      </c>
      <c r="I4517" s="532" t="s">
        <v>1829</v>
      </c>
      <c r="J4517" s="532" t="s">
        <v>38</v>
      </c>
      <c r="K4517" s="533">
        <v>100</v>
      </c>
      <c r="L4517" s="597">
        <v>751000000</v>
      </c>
      <c r="M4517" s="689" t="s">
        <v>1821</v>
      </c>
      <c r="N4517" s="519" t="s">
        <v>761</v>
      </c>
      <c r="O4517" s="532" t="s">
        <v>1852</v>
      </c>
      <c r="P4517" s="532"/>
      <c r="Q4517" s="532" t="s">
        <v>669</v>
      </c>
      <c r="R4517" s="532" t="s">
        <v>677</v>
      </c>
      <c r="S4517" s="519"/>
      <c r="T4517" s="519" t="s">
        <v>51</v>
      </c>
      <c r="U4517" s="519"/>
      <c r="V4517" s="535">
        <v>600000</v>
      </c>
      <c r="W4517" s="535">
        <v>0</v>
      </c>
      <c r="X4517" s="522">
        <v>0</v>
      </c>
      <c r="Y4517" s="532" t="s">
        <v>77</v>
      </c>
      <c r="Z4517" s="532">
        <v>2016</v>
      </c>
      <c r="AA4517" s="579"/>
      <c r="AB4517" s="580" t="s">
        <v>682</v>
      </c>
      <c r="AC4517" s="527" t="s">
        <v>209</v>
      </c>
      <c r="AD4517" s="527">
        <v>8401260407</v>
      </c>
      <c r="AE4517" s="527"/>
      <c r="AF4517" s="527" t="s">
        <v>1831</v>
      </c>
      <c r="AG4517" s="527" t="s">
        <v>1853</v>
      </c>
      <c r="AH4517" s="529"/>
      <c r="AI4517" s="690"/>
      <c r="AJ4517" s="690"/>
      <c r="AK4517" s="529" t="s">
        <v>1607</v>
      </c>
      <c r="AL4517" s="691"/>
      <c r="AM4517" s="691"/>
      <c r="AN4517" s="691"/>
    </row>
    <row r="4518" spans="1:40" s="374" customFormat="1" ht="100.5" customHeight="1">
      <c r="A4518" s="74" t="s">
        <v>4530</v>
      </c>
      <c r="B4518" s="73" t="s">
        <v>33</v>
      </c>
      <c r="C4518" s="764" t="s">
        <v>203</v>
      </c>
      <c r="D4518" s="764" t="s">
        <v>204</v>
      </c>
      <c r="E4518" s="764" t="s">
        <v>1827</v>
      </c>
      <c r="F4518" s="764" t="s">
        <v>204</v>
      </c>
      <c r="G4518" s="764" t="s">
        <v>1827</v>
      </c>
      <c r="H4518" s="764" t="s">
        <v>1828</v>
      </c>
      <c r="I4518" s="764" t="s">
        <v>1829</v>
      </c>
      <c r="J4518" s="764" t="s">
        <v>1135</v>
      </c>
      <c r="K4518" s="783">
        <v>100</v>
      </c>
      <c r="L4518" s="762">
        <v>751000000</v>
      </c>
      <c r="M4518" s="749" t="s">
        <v>1821</v>
      </c>
      <c r="N4518" s="986" t="s">
        <v>2115</v>
      </c>
      <c r="O4518" s="764" t="s">
        <v>1852</v>
      </c>
      <c r="P4518" s="764"/>
      <c r="Q4518" s="764" t="s">
        <v>669</v>
      </c>
      <c r="R4518" s="764" t="s">
        <v>4531</v>
      </c>
      <c r="S4518" s="73"/>
      <c r="T4518" s="73" t="s">
        <v>51</v>
      </c>
      <c r="U4518" s="73"/>
      <c r="V4518" s="785">
        <v>600000</v>
      </c>
      <c r="W4518" s="785">
        <v>600000</v>
      </c>
      <c r="X4518" s="765">
        <f t="shared" ref="X4518" si="214">W4518*1.12</f>
        <v>672000.00000000012</v>
      </c>
      <c r="Y4518" s="764"/>
      <c r="Z4518" s="764">
        <v>2016</v>
      </c>
      <c r="AA4518" s="985" t="s">
        <v>4532</v>
      </c>
      <c r="AB4518" s="874" t="s">
        <v>682</v>
      </c>
      <c r="AC4518" s="786" t="s">
        <v>209</v>
      </c>
      <c r="AD4518" s="786">
        <v>8401260407</v>
      </c>
      <c r="AE4518" s="786"/>
      <c r="AF4518" s="786" t="s">
        <v>1831</v>
      </c>
      <c r="AG4518" s="786" t="s">
        <v>1853</v>
      </c>
      <c r="AH4518" s="756"/>
      <c r="AI4518" s="787"/>
      <c r="AJ4518" s="787"/>
      <c r="AK4518" s="756" t="s">
        <v>4533</v>
      </c>
      <c r="AL4518" s="376"/>
      <c r="AM4518" s="376"/>
      <c r="AN4518" s="376"/>
    </row>
    <row r="4519" spans="1:40" s="812" customFormat="1" ht="100.5" customHeight="1">
      <c r="A4519" s="513" t="s">
        <v>1854</v>
      </c>
      <c r="B4519" s="519" t="s">
        <v>33</v>
      </c>
      <c r="C4519" s="532" t="s">
        <v>203</v>
      </c>
      <c r="D4519" s="532" t="s">
        <v>204</v>
      </c>
      <c r="E4519" s="532" t="s">
        <v>1827</v>
      </c>
      <c r="F4519" s="532" t="s">
        <v>204</v>
      </c>
      <c r="G4519" s="532" t="s">
        <v>1827</v>
      </c>
      <c r="H4519" s="532" t="s">
        <v>1828</v>
      </c>
      <c r="I4519" s="532" t="s">
        <v>1829</v>
      </c>
      <c r="J4519" s="532" t="s">
        <v>38</v>
      </c>
      <c r="K4519" s="533">
        <v>100</v>
      </c>
      <c r="L4519" s="597">
        <v>751000000</v>
      </c>
      <c r="M4519" s="689" t="s">
        <v>1821</v>
      </c>
      <c r="N4519" s="519" t="s">
        <v>761</v>
      </c>
      <c r="O4519" s="532" t="s">
        <v>1855</v>
      </c>
      <c r="P4519" s="532"/>
      <c r="Q4519" s="532" t="s">
        <v>669</v>
      </c>
      <c r="R4519" s="532" t="s">
        <v>677</v>
      </c>
      <c r="S4519" s="519"/>
      <c r="T4519" s="519" t="s">
        <v>51</v>
      </c>
      <c r="U4519" s="519"/>
      <c r="V4519" s="535">
        <v>1200000</v>
      </c>
      <c r="W4519" s="535">
        <v>0</v>
      </c>
      <c r="X4519" s="522">
        <v>0</v>
      </c>
      <c r="Y4519" s="532" t="s">
        <v>77</v>
      </c>
      <c r="Z4519" s="532">
        <v>2016</v>
      </c>
      <c r="AA4519" s="579"/>
      <c r="AB4519" s="580" t="s">
        <v>682</v>
      </c>
      <c r="AC4519" s="527" t="s">
        <v>209</v>
      </c>
      <c r="AD4519" s="527">
        <v>8401260407</v>
      </c>
      <c r="AE4519" s="527"/>
      <c r="AF4519" s="527" t="s">
        <v>1831</v>
      </c>
      <c r="AG4519" s="527" t="s">
        <v>1856</v>
      </c>
      <c r="AH4519" s="529"/>
      <c r="AI4519" s="690"/>
      <c r="AJ4519" s="690"/>
      <c r="AK4519" s="529" t="s">
        <v>1607</v>
      </c>
      <c r="AL4519" s="691"/>
      <c r="AM4519" s="691"/>
      <c r="AN4519" s="691"/>
    </row>
    <row r="4520" spans="1:40" s="374" customFormat="1" ht="100.5" customHeight="1">
      <c r="A4520" s="74" t="s">
        <v>4534</v>
      </c>
      <c r="B4520" s="73" t="s">
        <v>33</v>
      </c>
      <c r="C4520" s="764" t="s">
        <v>203</v>
      </c>
      <c r="D4520" s="764" t="s">
        <v>204</v>
      </c>
      <c r="E4520" s="764" t="s">
        <v>1827</v>
      </c>
      <c r="F4520" s="764" t="s">
        <v>204</v>
      </c>
      <c r="G4520" s="764" t="s">
        <v>1827</v>
      </c>
      <c r="H4520" s="764" t="s">
        <v>1828</v>
      </c>
      <c r="I4520" s="764" t="s">
        <v>1829</v>
      </c>
      <c r="J4520" s="764" t="s">
        <v>1135</v>
      </c>
      <c r="K4520" s="783">
        <v>100</v>
      </c>
      <c r="L4520" s="762">
        <v>751000000</v>
      </c>
      <c r="M4520" s="749" t="s">
        <v>1821</v>
      </c>
      <c r="N4520" s="986" t="s">
        <v>2115</v>
      </c>
      <c r="O4520" s="764" t="s">
        <v>1855</v>
      </c>
      <c r="P4520" s="764"/>
      <c r="Q4520" s="764" t="s">
        <v>669</v>
      </c>
      <c r="R4520" s="764" t="s">
        <v>4531</v>
      </c>
      <c r="S4520" s="73"/>
      <c r="T4520" s="73" t="s">
        <v>51</v>
      </c>
      <c r="U4520" s="73"/>
      <c r="V4520" s="785">
        <v>1200000</v>
      </c>
      <c r="W4520" s="785">
        <v>1200000</v>
      </c>
      <c r="X4520" s="765">
        <f t="shared" ref="X4520" si="215">W4520*1.12</f>
        <v>1344000.0000000002</v>
      </c>
      <c r="Y4520" s="764"/>
      <c r="Z4520" s="764">
        <v>2016</v>
      </c>
      <c r="AA4520" s="985" t="s">
        <v>4532</v>
      </c>
      <c r="AB4520" s="874" t="s">
        <v>682</v>
      </c>
      <c r="AC4520" s="786" t="s">
        <v>209</v>
      </c>
      <c r="AD4520" s="786">
        <v>8401260407</v>
      </c>
      <c r="AE4520" s="786"/>
      <c r="AF4520" s="786" t="s">
        <v>1831</v>
      </c>
      <c r="AG4520" s="786" t="s">
        <v>1856</v>
      </c>
      <c r="AH4520" s="756"/>
      <c r="AI4520" s="787"/>
      <c r="AJ4520" s="787"/>
      <c r="AK4520" s="756" t="s">
        <v>4533</v>
      </c>
      <c r="AL4520" s="376"/>
      <c r="AM4520" s="376"/>
      <c r="AN4520" s="376"/>
    </row>
    <row r="4521" spans="1:40" s="374" customFormat="1" ht="100.5" customHeight="1">
      <c r="A4521" s="74" t="s">
        <v>1857</v>
      </c>
      <c r="B4521" s="73" t="s">
        <v>33</v>
      </c>
      <c r="C4521" s="308" t="s">
        <v>203</v>
      </c>
      <c r="D4521" s="308" t="s">
        <v>204</v>
      </c>
      <c r="E4521" s="308" t="s">
        <v>1827</v>
      </c>
      <c r="F4521" s="308" t="s">
        <v>204</v>
      </c>
      <c r="G4521" s="308" t="s">
        <v>1827</v>
      </c>
      <c r="H4521" s="308" t="s">
        <v>1828</v>
      </c>
      <c r="I4521" s="308" t="s">
        <v>1829</v>
      </c>
      <c r="J4521" s="308" t="s">
        <v>38</v>
      </c>
      <c r="K4521" s="316">
        <v>100</v>
      </c>
      <c r="L4521" s="617">
        <v>431010000</v>
      </c>
      <c r="M4521" s="5" t="s">
        <v>129</v>
      </c>
      <c r="N4521" s="73" t="s">
        <v>761</v>
      </c>
      <c r="O4521" s="308" t="s">
        <v>1858</v>
      </c>
      <c r="P4521" s="308"/>
      <c r="Q4521" s="308" t="s">
        <v>669</v>
      </c>
      <c r="R4521" s="308" t="s">
        <v>677</v>
      </c>
      <c r="S4521" s="73"/>
      <c r="T4521" s="73" t="s">
        <v>51</v>
      </c>
      <c r="U4521" s="73"/>
      <c r="V4521" s="287">
        <v>342400</v>
      </c>
      <c r="W4521" s="287">
        <v>342400</v>
      </c>
      <c r="X4521" s="622">
        <f t="shared" si="213"/>
        <v>383488.00000000006</v>
      </c>
      <c r="Y4521" s="308" t="s">
        <v>77</v>
      </c>
      <c r="Z4521" s="308">
        <v>2016</v>
      </c>
      <c r="AA4521" s="366"/>
      <c r="AB4521" s="1" t="s">
        <v>682</v>
      </c>
      <c r="AC4521" s="303" t="s">
        <v>209</v>
      </c>
      <c r="AD4521" s="303">
        <v>8401260407</v>
      </c>
      <c r="AE4521" s="303"/>
      <c r="AF4521" s="303" t="s">
        <v>1831</v>
      </c>
      <c r="AG4521" s="303" t="s">
        <v>1859</v>
      </c>
      <c r="AH4521" s="290"/>
      <c r="AI4521" s="375"/>
      <c r="AJ4521" s="375"/>
      <c r="AK4521" s="290" t="s">
        <v>1607</v>
      </c>
      <c r="AL4521" s="376"/>
      <c r="AM4521" s="376"/>
      <c r="AN4521" s="376"/>
    </row>
    <row r="4522" spans="1:40" s="374" customFormat="1" ht="100.5" customHeight="1">
      <c r="A4522" s="74" t="s">
        <v>1860</v>
      </c>
      <c r="B4522" s="73" t="s">
        <v>33</v>
      </c>
      <c r="C4522" s="308" t="s">
        <v>203</v>
      </c>
      <c r="D4522" s="308" t="s">
        <v>204</v>
      </c>
      <c r="E4522" s="308" t="s">
        <v>1827</v>
      </c>
      <c r="F4522" s="308" t="s">
        <v>204</v>
      </c>
      <c r="G4522" s="308" t="s">
        <v>1827</v>
      </c>
      <c r="H4522" s="308" t="s">
        <v>1828</v>
      </c>
      <c r="I4522" s="308" t="s">
        <v>1829</v>
      </c>
      <c r="J4522" s="308" t="s">
        <v>38</v>
      </c>
      <c r="K4522" s="316">
        <v>100</v>
      </c>
      <c r="L4522" s="617">
        <v>471010000</v>
      </c>
      <c r="M4522" s="367" t="s">
        <v>125</v>
      </c>
      <c r="N4522" s="73" t="s">
        <v>761</v>
      </c>
      <c r="O4522" s="308" t="s">
        <v>1861</v>
      </c>
      <c r="P4522" s="308"/>
      <c r="Q4522" s="308" t="s">
        <v>669</v>
      </c>
      <c r="R4522" s="308" t="s">
        <v>677</v>
      </c>
      <c r="S4522" s="73"/>
      <c r="T4522" s="73" t="s">
        <v>51</v>
      </c>
      <c r="U4522" s="73"/>
      <c r="V4522" s="287">
        <v>834840</v>
      </c>
      <c r="W4522" s="287">
        <v>834840</v>
      </c>
      <c r="X4522" s="622">
        <f t="shared" si="213"/>
        <v>935020.8</v>
      </c>
      <c r="Y4522" s="308" t="s">
        <v>77</v>
      </c>
      <c r="Z4522" s="308">
        <v>2016</v>
      </c>
      <c r="AA4522" s="366"/>
      <c r="AB4522" s="1" t="s">
        <v>682</v>
      </c>
      <c r="AC4522" s="303" t="s">
        <v>209</v>
      </c>
      <c r="AD4522" s="303">
        <v>8401260407</v>
      </c>
      <c r="AE4522" s="303"/>
      <c r="AF4522" s="303" t="s">
        <v>1831</v>
      </c>
      <c r="AG4522" s="303" t="s">
        <v>1862</v>
      </c>
      <c r="AH4522" s="290"/>
      <c r="AI4522" s="375"/>
      <c r="AJ4522" s="375"/>
      <c r="AK4522" s="290" t="s">
        <v>1607</v>
      </c>
      <c r="AL4522" s="376"/>
      <c r="AM4522" s="376"/>
      <c r="AN4522" s="376"/>
    </row>
    <row r="4523" spans="1:40" s="374" customFormat="1" ht="100.5" customHeight="1">
      <c r="A4523" s="74" t="s">
        <v>1863</v>
      </c>
      <c r="B4523" s="73" t="s">
        <v>33</v>
      </c>
      <c r="C4523" s="308" t="s">
        <v>203</v>
      </c>
      <c r="D4523" s="308" t="s">
        <v>204</v>
      </c>
      <c r="E4523" s="308" t="s">
        <v>1827</v>
      </c>
      <c r="F4523" s="308" t="s">
        <v>204</v>
      </c>
      <c r="G4523" s="308" t="s">
        <v>1827</v>
      </c>
      <c r="H4523" s="308" t="s">
        <v>1828</v>
      </c>
      <c r="I4523" s="308" t="s">
        <v>1829</v>
      </c>
      <c r="J4523" s="308" t="s">
        <v>38</v>
      </c>
      <c r="K4523" s="316">
        <v>100</v>
      </c>
      <c r="L4523" s="618">
        <v>311010000</v>
      </c>
      <c r="M4523" s="288" t="s">
        <v>342</v>
      </c>
      <c r="N4523" s="73" t="s">
        <v>761</v>
      </c>
      <c r="O4523" s="308" t="s">
        <v>1619</v>
      </c>
      <c r="P4523" s="308"/>
      <c r="Q4523" s="308" t="s">
        <v>669</v>
      </c>
      <c r="R4523" s="308" t="s">
        <v>677</v>
      </c>
      <c r="S4523" s="73"/>
      <c r="T4523" s="73" t="s">
        <v>51</v>
      </c>
      <c r="U4523" s="73"/>
      <c r="V4523" s="287">
        <v>633000</v>
      </c>
      <c r="W4523" s="287">
        <v>633000</v>
      </c>
      <c r="X4523" s="622">
        <f t="shared" ref="X4523:X4529" si="216">W4523*1.12</f>
        <v>708960.00000000012</v>
      </c>
      <c r="Y4523" s="308" t="s">
        <v>77</v>
      </c>
      <c r="Z4523" s="308">
        <v>2016</v>
      </c>
      <c r="AA4523" s="366"/>
      <c r="AB4523" s="1" t="s">
        <v>682</v>
      </c>
      <c r="AC4523" s="303" t="s">
        <v>209</v>
      </c>
      <c r="AD4523" s="303">
        <v>8401260407</v>
      </c>
      <c r="AE4523" s="303"/>
      <c r="AF4523" s="303" t="s">
        <v>1831</v>
      </c>
      <c r="AG4523" s="303" t="s">
        <v>1864</v>
      </c>
      <c r="AH4523" s="290"/>
      <c r="AI4523" s="375"/>
      <c r="AJ4523" s="375"/>
      <c r="AK4523" s="290" t="s">
        <v>1607</v>
      </c>
      <c r="AL4523" s="376"/>
      <c r="AM4523" s="376"/>
      <c r="AN4523" s="376"/>
    </row>
    <row r="4524" spans="1:40" s="374" customFormat="1" ht="100.5" customHeight="1">
      <c r="A4524" s="74" t="s">
        <v>1865</v>
      </c>
      <c r="B4524" s="73" t="s">
        <v>33</v>
      </c>
      <c r="C4524" s="308" t="s">
        <v>203</v>
      </c>
      <c r="D4524" s="308" t="s">
        <v>204</v>
      </c>
      <c r="E4524" s="308" t="s">
        <v>1827</v>
      </c>
      <c r="F4524" s="308" t="s">
        <v>204</v>
      </c>
      <c r="G4524" s="308" t="s">
        <v>1827</v>
      </c>
      <c r="H4524" s="308" t="s">
        <v>1828</v>
      </c>
      <c r="I4524" s="308" t="s">
        <v>1829</v>
      </c>
      <c r="J4524" s="308" t="s">
        <v>38</v>
      </c>
      <c r="K4524" s="316">
        <v>100</v>
      </c>
      <c r="L4524" s="618">
        <v>311010000</v>
      </c>
      <c r="M4524" s="288" t="s">
        <v>342</v>
      </c>
      <c r="N4524" s="73" t="s">
        <v>761</v>
      </c>
      <c r="O4524" s="308" t="s">
        <v>1866</v>
      </c>
      <c r="P4524" s="308"/>
      <c r="Q4524" s="308" t="s">
        <v>669</v>
      </c>
      <c r="R4524" s="308" t="s">
        <v>677</v>
      </c>
      <c r="S4524" s="73"/>
      <c r="T4524" s="73" t="s">
        <v>51</v>
      </c>
      <c r="U4524" s="73"/>
      <c r="V4524" s="287">
        <v>633000</v>
      </c>
      <c r="W4524" s="287">
        <v>633000</v>
      </c>
      <c r="X4524" s="622">
        <f t="shared" si="216"/>
        <v>708960.00000000012</v>
      </c>
      <c r="Y4524" s="308" t="s">
        <v>77</v>
      </c>
      <c r="Z4524" s="308">
        <v>2016</v>
      </c>
      <c r="AA4524" s="366"/>
      <c r="AB4524" s="1" t="s">
        <v>682</v>
      </c>
      <c r="AC4524" s="303" t="s">
        <v>209</v>
      </c>
      <c r="AD4524" s="303">
        <v>8401260407</v>
      </c>
      <c r="AE4524" s="303"/>
      <c r="AF4524" s="303" t="s">
        <v>1831</v>
      </c>
      <c r="AG4524" s="303" t="s">
        <v>1867</v>
      </c>
      <c r="AH4524" s="290"/>
      <c r="AI4524" s="375"/>
      <c r="AJ4524" s="375"/>
      <c r="AK4524" s="290" t="s">
        <v>1607</v>
      </c>
      <c r="AL4524" s="376"/>
      <c r="AM4524" s="376"/>
      <c r="AN4524" s="376"/>
    </row>
    <row r="4525" spans="1:40" s="374" customFormat="1" ht="100.5" customHeight="1">
      <c r="A4525" s="74" t="s">
        <v>1868</v>
      </c>
      <c r="B4525" s="73" t="s">
        <v>33</v>
      </c>
      <c r="C4525" s="308" t="s">
        <v>203</v>
      </c>
      <c r="D4525" s="308" t="s">
        <v>204</v>
      </c>
      <c r="E4525" s="308" t="s">
        <v>1827</v>
      </c>
      <c r="F4525" s="308" t="s">
        <v>204</v>
      </c>
      <c r="G4525" s="308" t="s">
        <v>1827</v>
      </c>
      <c r="H4525" s="308" t="s">
        <v>1828</v>
      </c>
      <c r="I4525" s="308" t="s">
        <v>1829</v>
      </c>
      <c r="J4525" s="308" t="s">
        <v>38</v>
      </c>
      <c r="K4525" s="316">
        <v>100</v>
      </c>
      <c r="L4525" s="617">
        <v>391010000</v>
      </c>
      <c r="M4525" s="621" t="s">
        <v>341</v>
      </c>
      <c r="N4525" s="73" t="s">
        <v>761</v>
      </c>
      <c r="O4525" s="308" t="s">
        <v>1635</v>
      </c>
      <c r="P4525" s="308"/>
      <c r="Q4525" s="308" t="s">
        <v>669</v>
      </c>
      <c r="R4525" s="308" t="s">
        <v>677</v>
      </c>
      <c r="S4525" s="73"/>
      <c r="T4525" s="73" t="s">
        <v>51</v>
      </c>
      <c r="U4525" s="73"/>
      <c r="V4525" s="287">
        <v>552988.80000000005</v>
      </c>
      <c r="W4525" s="287">
        <v>552988.80000000005</v>
      </c>
      <c r="X4525" s="622">
        <f t="shared" si="216"/>
        <v>619347.45600000012</v>
      </c>
      <c r="Y4525" s="308" t="s">
        <v>77</v>
      </c>
      <c r="Z4525" s="308">
        <v>2016</v>
      </c>
      <c r="AA4525" s="366"/>
      <c r="AB4525" s="1" t="s">
        <v>682</v>
      </c>
      <c r="AC4525" s="303" t="s">
        <v>209</v>
      </c>
      <c r="AD4525" s="303">
        <v>8401260407</v>
      </c>
      <c r="AE4525" s="303"/>
      <c r="AF4525" s="303" t="s">
        <v>1831</v>
      </c>
      <c r="AG4525" s="303" t="s">
        <v>1869</v>
      </c>
      <c r="AH4525" s="290"/>
      <c r="AI4525" s="375"/>
      <c r="AJ4525" s="375"/>
      <c r="AK4525" s="290" t="s">
        <v>1607</v>
      </c>
      <c r="AL4525" s="376"/>
      <c r="AM4525" s="376"/>
      <c r="AN4525" s="376"/>
    </row>
    <row r="4526" spans="1:40" s="812" customFormat="1" ht="100.5" customHeight="1">
      <c r="A4526" s="513" t="s">
        <v>1870</v>
      </c>
      <c r="B4526" s="519" t="s">
        <v>33</v>
      </c>
      <c r="C4526" s="532" t="s">
        <v>203</v>
      </c>
      <c r="D4526" s="532" t="s">
        <v>204</v>
      </c>
      <c r="E4526" s="532" t="s">
        <v>1827</v>
      </c>
      <c r="F4526" s="532" t="s">
        <v>204</v>
      </c>
      <c r="G4526" s="532" t="s">
        <v>1827</v>
      </c>
      <c r="H4526" s="532" t="s">
        <v>1828</v>
      </c>
      <c r="I4526" s="532" t="s">
        <v>1829</v>
      </c>
      <c r="J4526" s="532" t="s">
        <v>1135</v>
      </c>
      <c r="K4526" s="533">
        <v>100</v>
      </c>
      <c r="L4526" s="531">
        <v>511010000</v>
      </c>
      <c r="M4526" s="689" t="s">
        <v>88</v>
      </c>
      <c r="N4526" s="519" t="s">
        <v>761</v>
      </c>
      <c r="O4526" s="532" t="s">
        <v>1871</v>
      </c>
      <c r="P4526" s="532"/>
      <c r="Q4526" s="532" t="s">
        <v>669</v>
      </c>
      <c r="R4526" s="532" t="s">
        <v>677</v>
      </c>
      <c r="S4526" s="519"/>
      <c r="T4526" s="519" t="s">
        <v>51</v>
      </c>
      <c r="U4526" s="519"/>
      <c r="V4526" s="535">
        <v>810100</v>
      </c>
      <c r="W4526" s="535">
        <v>0</v>
      </c>
      <c r="X4526" s="522">
        <v>0</v>
      </c>
      <c r="Y4526" s="532" t="s">
        <v>77</v>
      </c>
      <c r="Z4526" s="532">
        <v>2016</v>
      </c>
      <c r="AA4526" s="579"/>
      <c r="AB4526" s="580" t="s">
        <v>682</v>
      </c>
      <c r="AC4526" s="527"/>
      <c r="AD4526" s="527">
        <v>8401260407</v>
      </c>
      <c r="AE4526" s="527"/>
      <c r="AF4526" s="527" t="s">
        <v>1831</v>
      </c>
      <c r="AG4526" s="527" t="s">
        <v>1872</v>
      </c>
      <c r="AH4526" s="529"/>
      <c r="AI4526" s="690"/>
      <c r="AJ4526" s="690"/>
      <c r="AK4526" s="529" t="s">
        <v>1607</v>
      </c>
      <c r="AL4526" s="691"/>
      <c r="AM4526" s="691"/>
      <c r="AN4526" s="691"/>
    </row>
    <row r="4527" spans="1:40" s="374" customFormat="1" ht="100.5" customHeight="1">
      <c r="A4527" s="8" t="s">
        <v>4179</v>
      </c>
      <c r="B4527" s="25" t="s">
        <v>33</v>
      </c>
      <c r="C4527" s="25" t="s">
        <v>203</v>
      </c>
      <c r="D4527" s="25" t="s">
        <v>204</v>
      </c>
      <c r="E4527" s="25" t="s">
        <v>1827</v>
      </c>
      <c r="F4527" s="25" t="s">
        <v>204</v>
      </c>
      <c r="G4527" s="25" t="s">
        <v>1827</v>
      </c>
      <c r="H4527" s="25" t="s">
        <v>1828</v>
      </c>
      <c r="I4527" s="25" t="s">
        <v>1829</v>
      </c>
      <c r="J4527" s="25" t="s">
        <v>1135</v>
      </c>
      <c r="K4527" s="10">
        <v>100</v>
      </c>
      <c r="L4527" s="8">
        <v>511010000</v>
      </c>
      <c r="M4527" s="26" t="s">
        <v>88</v>
      </c>
      <c r="N4527" s="73" t="s">
        <v>1199</v>
      </c>
      <c r="O4527" s="25" t="s">
        <v>1871</v>
      </c>
      <c r="P4527" s="25"/>
      <c r="Q4527" s="25" t="s">
        <v>669</v>
      </c>
      <c r="R4527" s="25" t="s">
        <v>677</v>
      </c>
      <c r="S4527" s="73"/>
      <c r="T4527" s="73" t="s">
        <v>51</v>
      </c>
      <c r="U4527" s="73"/>
      <c r="V4527" s="15">
        <v>480000</v>
      </c>
      <c r="W4527" s="15">
        <v>480000</v>
      </c>
      <c r="X4527" s="7">
        <f t="shared" si="216"/>
        <v>537600</v>
      </c>
      <c r="Y4527" s="25"/>
      <c r="Z4527" s="25">
        <v>2016</v>
      </c>
      <c r="AA4527" s="855" t="s">
        <v>3841</v>
      </c>
      <c r="AB4527" s="1" t="s">
        <v>682</v>
      </c>
      <c r="AC4527" s="432"/>
      <c r="AD4527" s="432">
        <v>8401260407</v>
      </c>
      <c r="AE4527" s="432"/>
      <c r="AF4527" s="432" t="s">
        <v>1831</v>
      </c>
      <c r="AG4527" s="432" t="s">
        <v>1872</v>
      </c>
      <c r="AH4527" s="2"/>
      <c r="AI4527" s="443"/>
      <c r="AJ4527" s="443"/>
      <c r="AK4527" s="2" t="s">
        <v>4125</v>
      </c>
      <c r="AL4527" s="376"/>
      <c r="AM4527" s="376"/>
      <c r="AN4527" s="376"/>
    </row>
    <row r="4528" spans="1:40" s="812" customFormat="1" ht="100.5" customHeight="1">
      <c r="A4528" s="513" t="s">
        <v>1873</v>
      </c>
      <c r="B4528" s="519" t="s">
        <v>33</v>
      </c>
      <c r="C4528" s="532" t="s">
        <v>203</v>
      </c>
      <c r="D4528" s="532" t="s">
        <v>204</v>
      </c>
      <c r="E4528" s="532" t="s">
        <v>1827</v>
      </c>
      <c r="F4528" s="532" t="s">
        <v>204</v>
      </c>
      <c r="G4528" s="532" t="s">
        <v>1827</v>
      </c>
      <c r="H4528" s="532" t="s">
        <v>1828</v>
      </c>
      <c r="I4528" s="532" t="s">
        <v>1829</v>
      </c>
      <c r="J4528" s="532" t="s">
        <v>1135</v>
      </c>
      <c r="K4528" s="533">
        <v>100</v>
      </c>
      <c r="L4528" s="531">
        <v>511010000</v>
      </c>
      <c r="M4528" s="689" t="s">
        <v>88</v>
      </c>
      <c r="N4528" s="519" t="s">
        <v>761</v>
      </c>
      <c r="O4528" s="532" t="s">
        <v>1874</v>
      </c>
      <c r="P4528" s="532"/>
      <c r="Q4528" s="532" t="s">
        <v>669</v>
      </c>
      <c r="R4528" s="532" t="s">
        <v>677</v>
      </c>
      <c r="S4528" s="519"/>
      <c r="T4528" s="519" t="s">
        <v>51</v>
      </c>
      <c r="U4528" s="519"/>
      <c r="V4528" s="535">
        <v>810100</v>
      </c>
      <c r="W4528" s="535">
        <v>0</v>
      </c>
      <c r="X4528" s="522">
        <v>0</v>
      </c>
      <c r="Y4528" s="532" t="s">
        <v>77</v>
      </c>
      <c r="Z4528" s="532">
        <v>2016</v>
      </c>
      <c r="AA4528" s="579"/>
      <c r="AB4528" s="580" t="s">
        <v>682</v>
      </c>
      <c r="AC4528" s="527"/>
      <c r="AD4528" s="527">
        <v>8401260407</v>
      </c>
      <c r="AE4528" s="527"/>
      <c r="AF4528" s="527" t="s">
        <v>1831</v>
      </c>
      <c r="AG4528" s="527" t="s">
        <v>1872</v>
      </c>
      <c r="AH4528" s="529"/>
      <c r="AI4528" s="690"/>
      <c r="AJ4528" s="690"/>
      <c r="AK4528" s="529" t="s">
        <v>1607</v>
      </c>
      <c r="AL4528" s="691"/>
      <c r="AM4528" s="691"/>
      <c r="AN4528" s="691"/>
    </row>
    <row r="4529" spans="1:40" s="374" customFormat="1" ht="100.5" customHeight="1">
      <c r="A4529" s="74" t="s">
        <v>4180</v>
      </c>
      <c r="B4529" s="73" t="s">
        <v>33</v>
      </c>
      <c r="C4529" s="25" t="s">
        <v>203</v>
      </c>
      <c r="D4529" s="25" t="s">
        <v>204</v>
      </c>
      <c r="E4529" s="25" t="s">
        <v>1827</v>
      </c>
      <c r="F4529" s="25" t="s">
        <v>204</v>
      </c>
      <c r="G4529" s="25" t="s">
        <v>1827</v>
      </c>
      <c r="H4529" s="25" t="s">
        <v>1828</v>
      </c>
      <c r="I4529" s="25" t="s">
        <v>1829</v>
      </c>
      <c r="J4529" s="25" t="s">
        <v>1135</v>
      </c>
      <c r="K4529" s="10">
        <v>100</v>
      </c>
      <c r="L4529" s="8">
        <v>511010000</v>
      </c>
      <c r="M4529" s="26" t="s">
        <v>88</v>
      </c>
      <c r="N4529" s="73" t="s">
        <v>1199</v>
      </c>
      <c r="O4529" s="25" t="s">
        <v>1874</v>
      </c>
      <c r="P4529" s="25"/>
      <c r="Q4529" s="25" t="s">
        <v>669</v>
      </c>
      <c r="R4529" s="25" t="s">
        <v>677</v>
      </c>
      <c r="S4529" s="73"/>
      <c r="T4529" s="73" t="s">
        <v>51</v>
      </c>
      <c r="U4529" s="73"/>
      <c r="V4529" s="15">
        <v>480000</v>
      </c>
      <c r="W4529" s="15">
        <v>480000</v>
      </c>
      <c r="X4529" s="7">
        <f t="shared" si="216"/>
        <v>537600</v>
      </c>
      <c r="Y4529" s="25"/>
      <c r="Z4529" s="25">
        <v>2016</v>
      </c>
      <c r="AA4529" s="855" t="s">
        <v>3841</v>
      </c>
      <c r="AB4529" s="1" t="s">
        <v>682</v>
      </c>
      <c r="AC4529" s="432"/>
      <c r="AD4529" s="432">
        <v>8401260407</v>
      </c>
      <c r="AE4529" s="432"/>
      <c r="AF4529" s="432" t="s">
        <v>1831</v>
      </c>
      <c r="AG4529" s="432" t="s">
        <v>1872</v>
      </c>
      <c r="AH4529" s="2"/>
      <c r="AI4529" s="443"/>
      <c r="AJ4529" s="443"/>
      <c r="AK4529" s="2" t="s">
        <v>4125</v>
      </c>
      <c r="AL4529" s="376"/>
      <c r="AM4529" s="376"/>
      <c r="AN4529" s="376"/>
    </row>
    <row r="4530" spans="1:40" s="812" customFormat="1" ht="100.5" customHeight="1">
      <c r="A4530" s="513" t="s">
        <v>1875</v>
      </c>
      <c r="B4530" s="519" t="s">
        <v>33</v>
      </c>
      <c r="C4530" s="532" t="s">
        <v>203</v>
      </c>
      <c r="D4530" s="532" t="s">
        <v>204</v>
      </c>
      <c r="E4530" s="532" t="s">
        <v>1827</v>
      </c>
      <c r="F4530" s="532" t="s">
        <v>204</v>
      </c>
      <c r="G4530" s="532" t="s">
        <v>1827</v>
      </c>
      <c r="H4530" s="532" t="s">
        <v>1828</v>
      </c>
      <c r="I4530" s="532" t="s">
        <v>1829</v>
      </c>
      <c r="J4530" s="532" t="s">
        <v>1135</v>
      </c>
      <c r="K4530" s="533">
        <v>100</v>
      </c>
      <c r="L4530" s="531">
        <v>511010000</v>
      </c>
      <c r="M4530" s="689" t="s">
        <v>88</v>
      </c>
      <c r="N4530" s="519" t="s">
        <v>761</v>
      </c>
      <c r="O4530" s="532" t="s">
        <v>1876</v>
      </c>
      <c r="P4530" s="532"/>
      <c r="Q4530" s="532" t="s">
        <v>669</v>
      </c>
      <c r="R4530" s="532" t="s">
        <v>677</v>
      </c>
      <c r="S4530" s="519"/>
      <c r="T4530" s="519" t="s">
        <v>51</v>
      </c>
      <c r="U4530" s="519"/>
      <c r="V4530" s="535">
        <v>810100</v>
      </c>
      <c r="W4530" s="535">
        <v>0</v>
      </c>
      <c r="X4530" s="522">
        <v>0</v>
      </c>
      <c r="Y4530" s="532" t="s">
        <v>77</v>
      </c>
      <c r="Z4530" s="532">
        <v>2016</v>
      </c>
      <c r="AA4530" s="579"/>
      <c r="AB4530" s="580" t="s">
        <v>682</v>
      </c>
      <c r="AC4530" s="527"/>
      <c r="AD4530" s="527">
        <v>8401260407</v>
      </c>
      <c r="AE4530" s="527"/>
      <c r="AF4530" s="527" t="s">
        <v>1831</v>
      </c>
      <c r="AG4530" s="527" t="s">
        <v>1877</v>
      </c>
      <c r="AH4530" s="529"/>
      <c r="AI4530" s="690"/>
      <c r="AJ4530" s="690"/>
      <c r="AK4530" s="529" t="s">
        <v>1607</v>
      </c>
      <c r="AL4530" s="691"/>
      <c r="AM4530" s="691"/>
      <c r="AN4530" s="691"/>
    </row>
    <row r="4531" spans="1:40" s="812" customFormat="1" ht="100.5" customHeight="1">
      <c r="A4531" s="513" t="s">
        <v>4126</v>
      </c>
      <c r="B4531" s="519" t="s">
        <v>33</v>
      </c>
      <c r="C4531" s="605" t="s">
        <v>203</v>
      </c>
      <c r="D4531" s="605" t="s">
        <v>204</v>
      </c>
      <c r="E4531" s="605" t="s">
        <v>1827</v>
      </c>
      <c r="F4531" s="605" t="s">
        <v>204</v>
      </c>
      <c r="G4531" s="605" t="s">
        <v>1827</v>
      </c>
      <c r="H4531" s="605" t="s">
        <v>1828</v>
      </c>
      <c r="I4531" s="605" t="s">
        <v>1829</v>
      </c>
      <c r="J4531" s="605" t="s">
        <v>1135</v>
      </c>
      <c r="K4531" s="539">
        <v>100</v>
      </c>
      <c r="L4531" s="494">
        <v>511010000</v>
      </c>
      <c r="M4531" s="495" t="s">
        <v>88</v>
      </c>
      <c r="N4531" s="519" t="s">
        <v>761</v>
      </c>
      <c r="O4531" s="605" t="s">
        <v>1876</v>
      </c>
      <c r="P4531" s="605"/>
      <c r="Q4531" s="605" t="s">
        <v>669</v>
      </c>
      <c r="R4531" s="605" t="s">
        <v>677</v>
      </c>
      <c r="S4531" s="519"/>
      <c r="T4531" s="519" t="s">
        <v>51</v>
      </c>
      <c r="U4531" s="519"/>
      <c r="V4531" s="703">
        <v>810100</v>
      </c>
      <c r="W4531" s="697">
        <v>0</v>
      </c>
      <c r="X4531" s="543">
        <v>0</v>
      </c>
      <c r="Y4531" s="605" t="s">
        <v>77</v>
      </c>
      <c r="Z4531" s="605">
        <v>2016</v>
      </c>
      <c r="AA4531" s="828" t="s">
        <v>3133</v>
      </c>
      <c r="AB4531" s="580" t="s">
        <v>682</v>
      </c>
      <c r="AC4531" s="546"/>
      <c r="AD4531" s="546">
        <v>8401260407</v>
      </c>
      <c r="AE4531" s="546"/>
      <c r="AF4531" s="546" t="s">
        <v>1831</v>
      </c>
      <c r="AG4531" s="546" t="s">
        <v>1877</v>
      </c>
      <c r="AH4531" s="500"/>
      <c r="AI4531" s="797"/>
      <c r="AJ4531" s="797"/>
      <c r="AK4531" s="500" t="s">
        <v>4125</v>
      </c>
      <c r="AL4531" s="691"/>
      <c r="AM4531" s="691"/>
      <c r="AN4531" s="691"/>
    </row>
    <row r="4532" spans="1:40" s="812" customFormat="1" ht="100.5" customHeight="1">
      <c r="A4532" s="513" t="s">
        <v>1878</v>
      </c>
      <c r="B4532" s="532" t="s">
        <v>33</v>
      </c>
      <c r="C4532" s="532" t="s">
        <v>203</v>
      </c>
      <c r="D4532" s="532" t="s">
        <v>204</v>
      </c>
      <c r="E4532" s="532" t="s">
        <v>1827</v>
      </c>
      <c r="F4532" s="532" t="s">
        <v>204</v>
      </c>
      <c r="G4532" s="532" t="s">
        <v>1827</v>
      </c>
      <c r="H4532" s="532" t="s">
        <v>1828</v>
      </c>
      <c r="I4532" s="532" t="s">
        <v>1829</v>
      </c>
      <c r="J4532" s="532" t="s">
        <v>1135</v>
      </c>
      <c r="K4532" s="533">
        <v>100</v>
      </c>
      <c r="L4532" s="531">
        <v>511010000</v>
      </c>
      <c r="M4532" s="689" t="s">
        <v>88</v>
      </c>
      <c r="N4532" s="532" t="s">
        <v>761</v>
      </c>
      <c r="O4532" s="532" t="s">
        <v>1879</v>
      </c>
      <c r="P4532" s="532"/>
      <c r="Q4532" s="532" t="s">
        <v>669</v>
      </c>
      <c r="R4532" s="532" t="s">
        <v>677</v>
      </c>
      <c r="S4532" s="532"/>
      <c r="T4532" s="532" t="s">
        <v>51</v>
      </c>
      <c r="U4532" s="532"/>
      <c r="V4532" s="535">
        <v>810100</v>
      </c>
      <c r="W4532" s="535">
        <v>0</v>
      </c>
      <c r="X4532" s="522">
        <v>0</v>
      </c>
      <c r="Y4532" s="532" t="s">
        <v>77</v>
      </c>
      <c r="Z4532" s="532">
        <v>2016</v>
      </c>
      <c r="AA4532" s="532"/>
      <c r="AB4532" s="580" t="s">
        <v>682</v>
      </c>
      <c r="AC4532" s="527"/>
      <c r="AD4532" s="527">
        <v>8401260407</v>
      </c>
      <c r="AE4532" s="527"/>
      <c r="AF4532" s="527" t="s">
        <v>1831</v>
      </c>
      <c r="AG4532" s="527" t="s">
        <v>1877</v>
      </c>
      <c r="AH4532" s="529"/>
      <c r="AI4532" s="690"/>
      <c r="AJ4532" s="690"/>
      <c r="AK4532" s="529" t="s">
        <v>1607</v>
      </c>
      <c r="AL4532" s="691"/>
      <c r="AM4532" s="691"/>
      <c r="AN4532" s="691"/>
    </row>
    <row r="4533" spans="1:40" s="812" customFormat="1" ht="100.5" customHeight="1">
      <c r="A4533" s="513" t="s">
        <v>4127</v>
      </c>
      <c r="B4533" s="605" t="s">
        <v>33</v>
      </c>
      <c r="C4533" s="605" t="s">
        <v>203</v>
      </c>
      <c r="D4533" s="605" t="s">
        <v>204</v>
      </c>
      <c r="E4533" s="605" t="s">
        <v>1827</v>
      </c>
      <c r="F4533" s="605" t="s">
        <v>204</v>
      </c>
      <c r="G4533" s="605" t="s">
        <v>1827</v>
      </c>
      <c r="H4533" s="605" t="s">
        <v>1828</v>
      </c>
      <c r="I4533" s="605" t="s">
        <v>1829</v>
      </c>
      <c r="J4533" s="605" t="s">
        <v>1135</v>
      </c>
      <c r="K4533" s="539">
        <v>100</v>
      </c>
      <c r="L4533" s="494">
        <v>511010000</v>
      </c>
      <c r="M4533" s="495" t="s">
        <v>88</v>
      </c>
      <c r="N4533" s="605" t="s">
        <v>761</v>
      </c>
      <c r="O4533" s="605" t="s">
        <v>1879</v>
      </c>
      <c r="P4533" s="605"/>
      <c r="Q4533" s="605" t="s">
        <v>669</v>
      </c>
      <c r="R4533" s="605" t="s">
        <v>677</v>
      </c>
      <c r="S4533" s="605"/>
      <c r="T4533" s="605" t="s">
        <v>51</v>
      </c>
      <c r="U4533" s="605"/>
      <c r="V4533" s="703">
        <v>810100</v>
      </c>
      <c r="W4533" s="697">
        <v>0</v>
      </c>
      <c r="X4533" s="543">
        <v>0</v>
      </c>
      <c r="Y4533" s="605" t="s">
        <v>77</v>
      </c>
      <c r="Z4533" s="605">
        <v>2016</v>
      </c>
      <c r="AA4533" s="605" t="s">
        <v>3133</v>
      </c>
      <c r="AB4533" s="580" t="s">
        <v>682</v>
      </c>
      <c r="AC4533" s="546"/>
      <c r="AD4533" s="546">
        <v>8401260407</v>
      </c>
      <c r="AE4533" s="546"/>
      <c r="AF4533" s="546" t="s">
        <v>1831</v>
      </c>
      <c r="AG4533" s="546" t="s">
        <v>1877</v>
      </c>
      <c r="AH4533" s="500"/>
      <c r="AI4533" s="797"/>
      <c r="AJ4533" s="797"/>
      <c r="AK4533" s="500" t="s">
        <v>4125</v>
      </c>
      <c r="AL4533" s="691"/>
      <c r="AM4533" s="691"/>
      <c r="AN4533" s="691"/>
    </row>
    <row r="4534" spans="1:40" s="374" customFormat="1" ht="100.5" customHeight="1">
      <c r="A4534" s="74" t="s">
        <v>1880</v>
      </c>
      <c r="B4534" s="288" t="s">
        <v>33</v>
      </c>
      <c r="C4534" s="288" t="s">
        <v>308</v>
      </c>
      <c r="D4534" s="288" t="s">
        <v>309</v>
      </c>
      <c r="E4534" s="288" t="s">
        <v>1881</v>
      </c>
      <c r="F4534" s="288" t="s">
        <v>309</v>
      </c>
      <c r="G4534" s="288" t="s">
        <v>1881</v>
      </c>
      <c r="H4534" s="308" t="s">
        <v>1882</v>
      </c>
      <c r="I4534" s="308" t="s">
        <v>1883</v>
      </c>
      <c r="J4534" s="617" t="s">
        <v>38</v>
      </c>
      <c r="K4534" s="288">
        <v>100</v>
      </c>
      <c r="L4534" s="317">
        <v>711000000</v>
      </c>
      <c r="M4534" s="295" t="s">
        <v>73</v>
      </c>
      <c r="N4534" s="288" t="s">
        <v>248</v>
      </c>
      <c r="O4534" s="619" t="s">
        <v>1884</v>
      </c>
      <c r="P4534" s="288"/>
      <c r="Q4534" s="288" t="s">
        <v>1885</v>
      </c>
      <c r="R4534" s="288" t="s">
        <v>1886</v>
      </c>
      <c r="S4534" s="288"/>
      <c r="T4534" s="288" t="s">
        <v>51</v>
      </c>
      <c r="U4534" s="288"/>
      <c r="V4534" s="287">
        <v>2038705</v>
      </c>
      <c r="W4534" s="287">
        <v>2038705</v>
      </c>
      <c r="X4534" s="287">
        <f>W4534*1.12</f>
        <v>2283349.6</v>
      </c>
      <c r="Y4534" s="288" t="s">
        <v>77</v>
      </c>
      <c r="Z4534" s="288">
        <v>2016</v>
      </c>
      <c r="AA4534" s="323"/>
      <c r="AB4534" s="290" t="s">
        <v>1202</v>
      </c>
      <c r="AC4534" s="290" t="s">
        <v>340</v>
      </c>
      <c r="AD4534" s="292"/>
      <c r="AE4534" s="292"/>
      <c r="AF4534" s="292"/>
      <c r="AG4534" s="292"/>
      <c r="AH4534" s="292"/>
      <c r="AI4534" s="292"/>
      <c r="AJ4534" s="292"/>
      <c r="AK4534" s="290" t="s">
        <v>1203</v>
      </c>
      <c r="AL4534" s="376"/>
      <c r="AM4534" s="376"/>
      <c r="AN4534" s="376"/>
    </row>
    <row r="4535" spans="1:40" s="374" customFormat="1" ht="100.5" customHeight="1">
      <c r="A4535" s="74" t="s">
        <v>1887</v>
      </c>
      <c r="B4535" s="288" t="s">
        <v>33</v>
      </c>
      <c r="C4535" s="288" t="s">
        <v>308</v>
      </c>
      <c r="D4535" s="288" t="s">
        <v>309</v>
      </c>
      <c r="E4535" s="288" t="s">
        <v>1881</v>
      </c>
      <c r="F4535" s="288" t="s">
        <v>309</v>
      </c>
      <c r="G4535" s="288" t="s">
        <v>1881</v>
      </c>
      <c r="H4535" s="308" t="s">
        <v>1882</v>
      </c>
      <c r="I4535" s="308" t="s">
        <v>1883</v>
      </c>
      <c r="J4535" s="617" t="s">
        <v>38</v>
      </c>
      <c r="K4535" s="288">
        <v>100</v>
      </c>
      <c r="L4535" s="317">
        <v>711000000</v>
      </c>
      <c r="M4535" s="295" t="s">
        <v>73</v>
      </c>
      <c r="N4535" s="288" t="s">
        <v>248</v>
      </c>
      <c r="O4535" s="308" t="s">
        <v>1888</v>
      </c>
      <c r="P4535" s="288"/>
      <c r="Q4535" s="288" t="s">
        <v>1885</v>
      </c>
      <c r="R4535" s="288" t="s">
        <v>1886</v>
      </c>
      <c r="S4535" s="288"/>
      <c r="T4535" s="288" t="s">
        <v>51</v>
      </c>
      <c r="U4535" s="288"/>
      <c r="V4535" s="287">
        <v>381780</v>
      </c>
      <c r="W4535" s="287">
        <v>381780</v>
      </c>
      <c r="X4535" s="287">
        <f t="shared" ref="X4535:X4542" si="217">W4535*1.12</f>
        <v>427593.60000000003</v>
      </c>
      <c r="Y4535" s="288" t="s">
        <v>77</v>
      </c>
      <c r="Z4535" s="288">
        <v>2016</v>
      </c>
      <c r="AA4535" s="323"/>
      <c r="AB4535" s="290" t="s">
        <v>1202</v>
      </c>
      <c r="AC4535" s="290" t="s">
        <v>340</v>
      </c>
      <c r="AD4535" s="292"/>
      <c r="AE4535" s="292"/>
      <c r="AF4535" s="292"/>
      <c r="AG4535" s="292"/>
      <c r="AH4535" s="292"/>
      <c r="AI4535" s="292"/>
      <c r="AJ4535" s="292"/>
      <c r="AK4535" s="290" t="s">
        <v>1203</v>
      </c>
      <c r="AL4535" s="376"/>
      <c r="AM4535" s="376"/>
      <c r="AN4535" s="376"/>
    </row>
    <row r="4536" spans="1:40" s="374" customFormat="1" ht="100.5" customHeight="1">
      <c r="A4536" s="74" t="s">
        <v>1889</v>
      </c>
      <c r="B4536" s="288" t="s">
        <v>33</v>
      </c>
      <c r="C4536" s="288" t="s">
        <v>308</v>
      </c>
      <c r="D4536" s="288" t="s">
        <v>309</v>
      </c>
      <c r="E4536" s="288" t="s">
        <v>1881</v>
      </c>
      <c r="F4536" s="288" t="s">
        <v>309</v>
      </c>
      <c r="G4536" s="288" t="s">
        <v>1881</v>
      </c>
      <c r="H4536" s="308" t="s">
        <v>1882</v>
      </c>
      <c r="I4536" s="308" t="s">
        <v>1883</v>
      </c>
      <c r="J4536" s="617" t="s">
        <v>38</v>
      </c>
      <c r="K4536" s="288">
        <v>100</v>
      </c>
      <c r="L4536" s="317">
        <v>711000000</v>
      </c>
      <c r="M4536" s="295" t="s">
        <v>73</v>
      </c>
      <c r="N4536" s="288" t="s">
        <v>248</v>
      </c>
      <c r="O4536" s="308" t="s">
        <v>1890</v>
      </c>
      <c r="P4536" s="288"/>
      <c r="Q4536" s="288" t="s">
        <v>1885</v>
      </c>
      <c r="R4536" s="288" t="s">
        <v>1886</v>
      </c>
      <c r="S4536" s="288"/>
      <c r="T4536" s="288" t="s">
        <v>51</v>
      </c>
      <c r="U4536" s="288"/>
      <c r="V4536" s="287">
        <v>1908900</v>
      </c>
      <c r="W4536" s="287">
        <v>1908900</v>
      </c>
      <c r="X4536" s="287">
        <f t="shared" si="217"/>
        <v>2137968</v>
      </c>
      <c r="Y4536" s="288" t="s">
        <v>77</v>
      </c>
      <c r="Z4536" s="288">
        <v>2016</v>
      </c>
      <c r="AA4536" s="323"/>
      <c r="AB4536" s="290" t="s">
        <v>1202</v>
      </c>
      <c r="AC4536" s="290" t="s">
        <v>340</v>
      </c>
      <c r="AD4536" s="292"/>
      <c r="AE4536" s="292"/>
      <c r="AF4536" s="292"/>
      <c r="AG4536" s="292"/>
      <c r="AH4536" s="292"/>
      <c r="AI4536" s="292"/>
      <c r="AJ4536" s="292"/>
      <c r="AK4536" s="290" t="s">
        <v>1203</v>
      </c>
      <c r="AL4536" s="376"/>
      <c r="AM4536" s="376"/>
      <c r="AN4536" s="376"/>
    </row>
    <row r="4537" spans="1:40" s="374" customFormat="1" ht="100.5" customHeight="1">
      <c r="A4537" s="74" t="s">
        <v>1891</v>
      </c>
      <c r="B4537" s="288" t="s">
        <v>33</v>
      </c>
      <c r="C4537" s="288" t="s">
        <v>308</v>
      </c>
      <c r="D4537" s="288" t="s">
        <v>309</v>
      </c>
      <c r="E4537" s="288" t="s">
        <v>1881</v>
      </c>
      <c r="F4537" s="288" t="s">
        <v>309</v>
      </c>
      <c r="G4537" s="288" t="s">
        <v>1881</v>
      </c>
      <c r="H4537" s="308" t="s">
        <v>1882</v>
      </c>
      <c r="I4537" s="308" t="s">
        <v>1883</v>
      </c>
      <c r="J4537" s="617" t="s">
        <v>38</v>
      </c>
      <c r="K4537" s="288">
        <v>100</v>
      </c>
      <c r="L4537" s="317">
        <v>711000000</v>
      </c>
      <c r="M4537" s="295" t="s">
        <v>73</v>
      </c>
      <c r="N4537" s="288" t="s">
        <v>248</v>
      </c>
      <c r="O4537" s="308" t="s">
        <v>1892</v>
      </c>
      <c r="P4537" s="288"/>
      <c r="Q4537" s="288" t="s">
        <v>1885</v>
      </c>
      <c r="R4537" s="288" t="s">
        <v>1886</v>
      </c>
      <c r="S4537" s="288"/>
      <c r="T4537" s="288" t="s">
        <v>51</v>
      </c>
      <c r="U4537" s="288"/>
      <c r="V4537" s="287">
        <v>1908900</v>
      </c>
      <c r="W4537" s="287">
        <v>1908900</v>
      </c>
      <c r="X4537" s="287">
        <f t="shared" si="217"/>
        <v>2137968</v>
      </c>
      <c r="Y4537" s="288" t="s">
        <v>77</v>
      </c>
      <c r="Z4537" s="288">
        <v>2016</v>
      </c>
      <c r="AA4537" s="323"/>
      <c r="AB4537" s="290" t="s">
        <v>1202</v>
      </c>
      <c r="AC4537" s="290" t="s">
        <v>340</v>
      </c>
      <c r="AD4537" s="292"/>
      <c r="AE4537" s="292"/>
      <c r="AF4537" s="292"/>
      <c r="AG4537" s="292"/>
      <c r="AH4537" s="292"/>
      <c r="AI4537" s="292"/>
      <c r="AJ4537" s="292"/>
      <c r="AK4537" s="290" t="s">
        <v>1203</v>
      </c>
      <c r="AL4537" s="376"/>
      <c r="AM4537" s="376"/>
      <c r="AN4537" s="376"/>
    </row>
    <row r="4538" spans="1:40" s="374" customFormat="1" ht="100.5" customHeight="1">
      <c r="A4538" s="74" t="s">
        <v>1893</v>
      </c>
      <c r="B4538" s="288" t="s">
        <v>33</v>
      </c>
      <c r="C4538" s="288" t="s">
        <v>308</v>
      </c>
      <c r="D4538" s="288" t="s">
        <v>309</v>
      </c>
      <c r="E4538" s="288" t="s">
        <v>1881</v>
      </c>
      <c r="F4538" s="288" t="s">
        <v>309</v>
      </c>
      <c r="G4538" s="288" t="s">
        <v>1881</v>
      </c>
      <c r="H4538" s="308" t="s">
        <v>1882</v>
      </c>
      <c r="I4538" s="308" t="s">
        <v>1883</v>
      </c>
      <c r="J4538" s="617" t="s">
        <v>38</v>
      </c>
      <c r="K4538" s="288">
        <v>100</v>
      </c>
      <c r="L4538" s="317">
        <v>711000000</v>
      </c>
      <c r="M4538" s="295" t="s">
        <v>73</v>
      </c>
      <c r="N4538" s="288" t="s">
        <v>248</v>
      </c>
      <c r="O4538" s="619" t="s">
        <v>1200</v>
      </c>
      <c r="P4538" s="288"/>
      <c r="Q4538" s="288" t="s">
        <v>1885</v>
      </c>
      <c r="R4538" s="288" t="s">
        <v>1886</v>
      </c>
      <c r="S4538" s="288"/>
      <c r="T4538" s="288" t="s">
        <v>51</v>
      </c>
      <c r="U4538" s="288"/>
      <c r="V4538" s="287">
        <v>2794630</v>
      </c>
      <c r="W4538" s="287">
        <v>2794630</v>
      </c>
      <c r="X4538" s="287">
        <f t="shared" si="217"/>
        <v>3129985.6</v>
      </c>
      <c r="Y4538" s="288" t="s">
        <v>77</v>
      </c>
      <c r="Z4538" s="288">
        <v>2016</v>
      </c>
      <c r="AA4538" s="323"/>
      <c r="AB4538" s="290" t="s">
        <v>1202</v>
      </c>
      <c r="AC4538" s="290" t="s">
        <v>340</v>
      </c>
      <c r="AD4538" s="292"/>
      <c r="AE4538" s="292"/>
      <c r="AF4538" s="292"/>
      <c r="AG4538" s="292"/>
      <c r="AH4538" s="292"/>
      <c r="AI4538" s="292"/>
      <c r="AJ4538" s="292"/>
      <c r="AK4538" s="290" t="s">
        <v>1203</v>
      </c>
      <c r="AL4538" s="376"/>
      <c r="AM4538" s="376"/>
      <c r="AN4538" s="376"/>
    </row>
    <row r="4539" spans="1:40" s="374" customFormat="1" ht="100.5" customHeight="1">
      <c r="A4539" s="74" t="s">
        <v>1894</v>
      </c>
      <c r="B4539" s="288" t="s">
        <v>33</v>
      </c>
      <c r="C4539" s="288" t="s">
        <v>308</v>
      </c>
      <c r="D4539" s="288" t="s">
        <v>309</v>
      </c>
      <c r="E4539" s="288" t="s">
        <v>1881</v>
      </c>
      <c r="F4539" s="288" t="s">
        <v>309</v>
      </c>
      <c r="G4539" s="288" t="s">
        <v>1881</v>
      </c>
      <c r="H4539" s="308" t="s">
        <v>1882</v>
      </c>
      <c r="I4539" s="308" t="s">
        <v>1883</v>
      </c>
      <c r="J4539" s="617" t="s">
        <v>38</v>
      </c>
      <c r="K4539" s="288">
        <v>100</v>
      </c>
      <c r="L4539" s="317">
        <v>711000000</v>
      </c>
      <c r="M4539" s="295" t="s">
        <v>73</v>
      </c>
      <c r="N4539" s="288" t="s">
        <v>248</v>
      </c>
      <c r="O4539" s="288" t="s">
        <v>1895</v>
      </c>
      <c r="P4539" s="288"/>
      <c r="Q4539" s="288" t="s">
        <v>1885</v>
      </c>
      <c r="R4539" s="288" t="s">
        <v>1886</v>
      </c>
      <c r="S4539" s="288"/>
      <c r="T4539" s="288" t="s">
        <v>51</v>
      </c>
      <c r="U4539" s="288"/>
      <c r="V4539" s="287">
        <v>2038705</v>
      </c>
      <c r="W4539" s="287">
        <v>2038705</v>
      </c>
      <c r="X4539" s="287">
        <f t="shared" si="217"/>
        <v>2283349.6</v>
      </c>
      <c r="Y4539" s="288" t="s">
        <v>77</v>
      </c>
      <c r="Z4539" s="288">
        <v>2016</v>
      </c>
      <c r="AA4539" s="323"/>
      <c r="AB4539" s="290" t="s">
        <v>1202</v>
      </c>
      <c r="AC4539" s="290" t="s">
        <v>340</v>
      </c>
      <c r="AD4539" s="292"/>
      <c r="AE4539" s="292"/>
      <c r="AF4539" s="292"/>
      <c r="AG4539" s="292"/>
      <c r="AH4539" s="292"/>
      <c r="AI4539" s="292"/>
      <c r="AJ4539" s="292"/>
      <c r="AK4539" s="290" t="s">
        <v>1203</v>
      </c>
      <c r="AL4539" s="376"/>
      <c r="AM4539" s="376"/>
      <c r="AN4539" s="376"/>
    </row>
    <row r="4540" spans="1:40" s="374" customFormat="1" ht="100.5" customHeight="1">
      <c r="A4540" s="74" t="s">
        <v>1896</v>
      </c>
      <c r="B4540" s="288" t="s">
        <v>33</v>
      </c>
      <c r="C4540" s="288" t="s">
        <v>308</v>
      </c>
      <c r="D4540" s="288" t="s">
        <v>309</v>
      </c>
      <c r="E4540" s="288" t="s">
        <v>1881</v>
      </c>
      <c r="F4540" s="288" t="s">
        <v>309</v>
      </c>
      <c r="G4540" s="288" t="s">
        <v>1881</v>
      </c>
      <c r="H4540" s="308" t="s">
        <v>1882</v>
      </c>
      <c r="I4540" s="308" t="s">
        <v>1883</v>
      </c>
      <c r="J4540" s="617" t="s">
        <v>38</v>
      </c>
      <c r="K4540" s="288">
        <v>100</v>
      </c>
      <c r="L4540" s="317">
        <v>711000000</v>
      </c>
      <c r="M4540" s="295" t="s">
        <v>73</v>
      </c>
      <c r="N4540" s="288" t="s">
        <v>248</v>
      </c>
      <c r="O4540" s="288" t="s">
        <v>1897</v>
      </c>
      <c r="P4540" s="288"/>
      <c r="Q4540" s="288" t="s">
        <v>1885</v>
      </c>
      <c r="R4540" s="288" t="s">
        <v>1886</v>
      </c>
      <c r="S4540" s="288"/>
      <c r="T4540" s="288" t="s">
        <v>51</v>
      </c>
      <c r="U4540" s="288"/>
      <c r="V4540" s="287">
        <v>763560</v>
      </c>
      <c r="W4540" s="287">
        <v>763560</v>
      </c>
      <c r="X4540" s="287">
        <f t="shared" si="217"/>
        <v>855187.20000000007</v>
      </c>
      <c r="Y4540" s="288" t="s">
        <v>77</v>
      </c>
      <c r="Z4540" s="288">
        <v>2016</v>
      </c>
      <c r="AA4540" s="323"/>
      <c r="AB4540" s="290" t="s">
        <v>1202</v>
      </c>
      <c r="AC4540" s="290" t="s">
        <v>340</v>
      </c>
      <c r="AD4540" s="292"/>
      <c r="AE4540" s="292"/>
      <c r="AF4540" s="292"/>
      <c r="AG4540" s="292"/>
      <c r="AH4540" s="292"/>
      <c r="AI4540" s="292"/>
      <c r="AJ4540" s="292"/>
      <c r="AK4540" s="290" t="s">
        <v>1203</v>
      </c>
      <c r="AL4540" s="376"/>
      <c r="AM4540" s="376"/>
      <c r="AN4540" s="376"/>
    </row>
    <row r="4541" spans="1:40" s="374" customFormat="1" ht="100.5" customHeight="1">
      <c r="A4541" s="74" t="s">
        <v>1898</v>
      </c>
      <c r="B4541" s="288" t="s">
        <v>33</v>
      </c>
      <c r="C4541" s="288" t="s">
        <v>308</v>
      </c>
      <c r="D4541" s="288" t="s">
        <v>309</v>
      </c>
      <c r="E4541" s="288" t="s">
        <v>1881</v>
      </c>
      <c r="F4541" s="288" t="s">
        <v>309</v>
      </c>
      <c r="G4541" s="288" t="s">
        <v>1881</v>
      </c>
      <c r="H4541" s="308" t="s">
        <v>1882</v>
      </c>
      <c r="I4541" s="308" t="s">
        <v>1883</v>
      </c>
      <c r="J4541" s="617" t="s">
        <v>38</v>
      </c>
      <c r="K4541" s="288">
        <v>100</v>
      </c>
      <c r="L4541" s="317">
        <v>711000000</v>
      </c>
      <c r="M4541" s="295" t="s">
        <v>73</v>
      </c>
      <c r="N4541" s="288" t="s">
        <v>248</v>
      </c>
      <c r="O4541" s="288" t="s">
        <v>1899</v>
      </c>
      <c r="P4541" s="288"/>
      <c r="Q4541" s="288" t="s">
        <v>1885</v>
      </c>
      <c r="R4541" s="288" t="s">
        <v>1886</v>
      </c>
      <c r="S4541" s="288"/>
      <c r="T4541" s="288" t="s">
        <v>51</v>
      </c>
      <c r="U4541" s="288"/>
      <c r="V4541" s="287">
        <v>381780</v>
      </c>
      <c r="W4541" s="287">
        <v>381780</v>
      </c>
      <c r="X4541" s="287">
        <f t="shared" si="217"/>
        <v>427593.60000000003</v>
      </c>
      <c r="Y4541" s="288" t="s">
        <v>77</v>
      </c>
      <c r="Z4541" s="288">
        <v>2016</v>
      </c>
      <c r="AA4541" s="323"/>
      <c r="AB4541" s="290" t="s">
        <v>1202</v>
      </c>
      <c r="AC4541" s="290" t="s">
        <v>340</v>
      </c>
      <c r="AD4541" s="292"/>
      <c r="AE4541" s="292"/>
      <c r="AF4541" s="292"/>
      <c r="AG4541" s="292"/>
      <c r="AH4541" s="292"/>
      <c r="AI4541" s="292"/>
      <c r="AJ4541" s="292"/>
      <c r="AK4541" s="290" t="s">
        <v>1203</v>
      </c>
      <c r="AL4541" s="376"/>
      <c r="AM4541" s="376"/>
      <c r="AN4541" s="376"/>
    </row>
    <row r="4542" spans="1:40" s="374" customFormat="1" ht="100.5" customHeight="1">
      <c r="A4542" s="74" t="s">
        <v>1900</v>
      </c>
      <c r="B4542" s="288" t="s">
        <v>33</v>
      </c>
      <c r="C4542" s="288" t="s">
        <v>308</v>
      </c>
      <c r="D4542" s="288" t="s">
        <v>309</v>
      </c>
      <c r="E4542" s="288" t="s">
        <v>1881</v>
      </c>
      <c r="F4542" s="288" t="s">
        <v>309</v>
      </c>
      <c r="G4542" s="288" t="s">
        <v>1881</v>
      </c>
      <c r="H4542" s="308" t="s">
        <v>1882</v>
      </c>
      <c r="I4542" s="308" t="s">
        <v>1883</v>
      </c>
      <c r="J4542" s="617" t="s">
        <v>38</v>
      </c>
      <c r="K4542" s="288">
        <v>100</v>
      </c>
      <c r="L4542" s="317">
        <v>711000000</v>
      </c>
      <c r="M4542" s="295" t="s">
        <v>73</v>
      </c>
      <c r="N4542" s="288" t="s">
        <v>248</v>
      </c>
      <c r="O4542" s="288" t="s">
        <v>1901</v>
      </c>
      <c r="P4542" s="288"/>
      <c r="Q4542" s="288" t="s">
        <v>1885</v>
      </c>
      <c r="R4542" s="288" t="s">
        <v>1886</v>
      </c>
      <c r="S4542" s="288"/>
      <c r="T4542" s="288" t="s">
        <v>51</v>
      </c>
      <c r="U4542" s="288"/>
      <c r="V4542" s="287">
        <v>2290680</v>
      </c>
      <c r="W4542" s="287">
        <v>2290680</v>
      </c>
      <c r="X4542" s="287">
        <f t="shared" si="217"/>
        <v>2565561.6</v>
      </c>
      <c r="Y4542" s="288" t="s">
        <v>77</v>
      </c>
      <c r="Z4542" s="288">
        <v>2016</v>
      </c>
      <c r="AA4542" s="323"/>
      <c r="AB4542" s="290" t="s">
        <v>1202</v>
      </c>
      <c r="AC4542" s="290" t="s">
        <v>340</v>
      </c>
      <c r="AD4542" s="292"/>
      <c r="AE4542" s="292"/>
      <c r="AF4542" s="292"/>
      <c r="AG4542" s="292"/>
      <c r="AH4542" s="292"/>
      <c r="AI4542" s="292"/>
      <c r="AJ4542" s="292"/>
      <c r="AK4542" s="290" t="s">
        <v>1203</v>
      </c>
      <c r="AL4542" s="376"/>
      <c r="AM4542" s="376"/>
      <c r="AN4542" s="376"/>
    </row>
    <row r="4543" spans="1:40" s="812" customFormat="1" ht="100.5" customHeight="1">
      <c r="A4543" s="513" t="s">
        <v>1902</v>
      </c>
      <c r="B4543" s="531" t="s">
        <v>33</v>
      </c>
      <c r="C4543" s="531" t="s">
        <v>1903</v>
      </c>
      <c r="D4543" s="531" t="s">
        <v>1904</v>
      </c>
      <c r="E4543" s="531" t="s">
        <v>1905</v>
      </c>
      <c r="F4543" s="531" t="s">
        <v>1904</v>
      </c>
      <c r="G4543" s="531" t="s">
        <v>1905</v>
      </c>
      <c r="H4543" s="532" t="s">
        <v>1906</v>
      </c>
      <c r="I4543" s="532" t="s">
        <v>1907</v>
      </c>
      <c r="J4543" s="534" t="s">
        <v>38</v>
      </c>
      <c r="K4543" s="531">
        <v>100</v>
      </c>
      <c r="L4543" s="583" t="s">
        <v>1908</v>
      </c>
      <c r="M4543" s="518" t="s">
        <v>73</v>
      </c>
      <c r="N4543" s="531" t="s">
        <v>248</v>
      </c>
      <c r="O4543" s="518" t="s">
        <v>73</v>
      </c>
      <c r="P4543" s="531"/>
      <c r="Q4543" s="531" t="s">
        <v>1885</v>
      </c>
      <c r="R4543" s="531" t="s">
        <v>1886</v>
      </c>
      <c r="S4543" s="531"/>
      <c r="T4543" s="531" t="s">
        <v>51</v>
      </c>
      <c r="U4543" s="531"/>
      <c r="V4543" s="535">
        <v>1900910</v>
      </c>
      <c r="W4543" s="535">
        <v>0</v>
      </c>
      <c r="X4543" s="535">
        <v>0</v>
      </c>
      <c r="Y4543" s="531" t="s">
        <v>77</v>
      </c>
      <c r="Z4543" s="531">
        <v>2016</v>
      </c>
      <c r="AA4543" s="678"/>
      <c r="AB4543" s="529" t="s">
        <v>1202</v>
      </c>
      <c r="AC4543" s="529" t="s">
        <v>340</v>
      </c>
      <c r="AD4543" s="679"/>
      <c r="AE4543" s="679"/>
      <c r="AF4543" s="679"/>
      <c r="AG4543" s="679"/>
      <c r="AH4543" s="679"/>
      <c r="AI4543" s="679"/>
      <c r="AJ4543" s="679"/>
      <c r="AK4543" s="529" t="s">
        <v>1203</v>
      </c>
      <c r="AL4543" s="691"/>
      <c r="AM4543" s="691"/>
      <c r="AN4543" s="691"/>
    </row>
    <row r="4544" spans="1:40" s="374" customFormat="1" ht="100.5" customHeight="1">
      <c r="A4544" s="74" t="s">
        <v>4042</v>
      </c>
      <c r="B4544" s="723" t="s">
        <v>33</v>
      </c>
      <c r="C4544" s="723" t="s">
        <v>1903</v>
      </c>
      <c r="D4544" s="723" t="s">
        <v>1904</v>
      </c>
      <c r="E4544" s="723" t="s">
        <v>1905</v>
      </c>
      <c r="F4544" s="723" t="s">
        <v>1904</v>
      </c>
      <c r="G4544" s="723" t="s">
        <v>1905</v>
      </c>
      <c r="H4544" s="764" t="s">
        <v>1906</v>
      </c>
      <c r="I4544" s="764" t="s">
        <v>1907</v>
      </c>
      <c r="J4544" s="745" t="s">
        <v>38</v>
      </c>
      <c r="K4544" s="723">
        <v>100</v>
      </c>
      <c r="L4544" s="790" t="s">
        <v>1908</v>
      </c>
      <c r="M4544" s="809" t="s">
        <v>73</v>
      </c>
      <c r="N4544" s="723" t="s">
        <v>1199</v>
      </c>
      <c r="O4544" s="809" t="s">
        <v>73</v>
      </c>
      <c r="P4544" s="723"/>
      <c r="Q4544" s="723" t="s">
        <v>4043</v>
      </c>
      <c r="R4544" s="723" t="s">
        <v>1886</v>
      </c>
      <c r="S4544" s="723"/>
      <c r="T4544" s="723" t="s">
        <v>51</v>
      </c>
      <c r="U4544" s="723"/>
      <c r="V4544" s="785">
        <v>1297485</v>
      </c>
      <c r="W4544" s="785">
        <v>1297485</v>
      </c>
      <c r="X4544" s="785">
        <f t="shared" ref="X4544" si="218">W4544*1.12</f>
        <v>1453183.2000000002</v>
      </c>
      <c r="Y4544" s="723"/>
      <c r="Z4544" s="723">
        <v>2016</v>
      </c>
      <c r="AA4544" s="723" t="s">
        <v>4044</v>
      </c>
      <c r="AB4544" s="756" t="s">
        <v>1202</v>
      </c>
      <c r="AC4544" s="756" t="s">
        <v>340</v>
      </c>
      <c r="AD4544" s="810"/>
      <c r="AE4544" s="810"/>
      <c r="AF4544" s="810"/>
      <c r="AG4544" s="810"/>
      <c r="AH4544" s="810"/>
      <c r="AI4544" s="810"/>
      <c r="AJ4544" s="810"/>
      <c r="AK4544" s="756" t="s">
        <v>4045</v>
      </c>
      <c r="AL4544" s="376"/>
      <c r="AM4544" s="376"/>
      <c r="AN4544" s="376"/>
    </row>
    <row r="4545" spans="1:40" s="812" customFormat="1" ht="100.5" customHeight="1">
      <c r="A4545" s="513" t="s">
        <v>1909</v>
      </c>
      <c r="B4545" s="531" t="s">
        <v>33</v>
      </c>
      <c r="C4545" s="531" t="s">
        <v>1903</v>
      </c>
      <c r="D4545" s="531" t="s">
        <v>1904</v>
      </c>
      <c r="E4545" s="531" t="s">
        <v>1905</v>
      </c>
      <c r="F4545" s="531" t="s">
        <v>1904</v>
      </c>
      <c r="G4545" s="531" t="s">
        <v>1905</v>
      </c>
      <c r="H4545" s="532" t="s">
        <v>1906</v>
      </c>
      <c r="I4545" s="532" t="s">
        <v>1907</v>
      </c>
      <c r="J4545" s="534" t="s">
        <v>38</v>
      </c>
      <c r="K4545" s="531">
        <v>100</v>
      </c>
      <c r="L4545" s="583" t="s">
        <v>1908</v>
      </c>
      <c r="M4545" s="518" t="s">
        <v>73</v>
      </c>
      <c r="N4545" s="531" t="s">
        <v>248</v>
      </c>
      <c r="O4545" s="514" t="s">
        <v>1884</v>
      </c>
      <c r="P4545" s="531"/>
      <c r="Q4545" s="531" t="s">
        <v>1885</v>
      </c>
      <c r="R4545" s="531" t="s">
        <v>1886</v>
      </c>
      <c r="S4545" s="531"/>
      <c r="T4545" s="531" t="s">
        <v>51</v>
      </c>
      <c r="U4545" s="531"/>
      <c r="V4545" s="535">
        <v>135440920</v>
      </c>
      <c r="W4545" s="535">
        <v>0</v>
      </c>
      <c r="X4545" s="535">
        <v>0</v>
      </c>
      <c r="Y4545" s="531" t="s">
        <v>77</v>
      </c>
      <c r="Z4545" s="531">
        <v>2016</v>
      </c>
      <c r="AA4545" s="678"/>
      <c r="AB4545" s="529" t="s">
        <v>1202</v>
      </c>
      <c r="AC4545" s="529" t="s">
        <v>340</v>
      </c>
      <c r="AD4545" s="679"/>
      <c r="AE4545" s="679"/>
      <c r="AF4545" s="679"/>
      <c r="AG4545" s="679"/>
      <c r="AH4545" s="679"/>
      <c r="AI4545" s="679"/>
      <c r="AJ4545" s="679"/>
      <c r="AK4545" s="529" t="s">
        <v>1203</v>
      </c>
      <c r="AL4545" s="691"/>
      <c r="AM4545" s="691"/>
      <c r="AN4545" s="691"/>
    </row>
    <row r="4546" spans="1:40" s="374" customFormat="1" ht="100.5" customHeight="1">
      <c r="A4546" s="74" t="s">
        <v>4046</v>
      </c>
      <c r="B4546" s="723" t="s">
        <v>33</v>
      </c>
      <c r="C4546" s="723" t="s">
        <v>1903</v>
      </c>
      <c r="D4546" s="723" t="s">
        <v>1904</v>
      </c>
      <c r="E4546" s="723" t="s">
        <v>1905</v>
      </c>
      <c r="F4546" s="723" t="s">
        <v>1904</v>
      </c>
      <c r="G4546" s="723" t="s">
        <v>1905</v>
      </c>
      <c r="H4546" s="764" t="s">
        <v>1906</v>
      </c>
      <c r="I4546" s="764" t="s">
        <v>1907</v>
      </c>
      <c r="J4546" s="745" t="s">
        <v>38</v>
      </c>
      <c r="K4546" s="723">
        <v>100</v>
      </c>
      <c r="L4546" s="790" t="s">
        <v>1908</v>
      </c>
      <c r="M4546" s="809" t="s">
        <v>73</v>
      </c>
      <c r="N4546" s="723" t="s">
        <v>1199</v>
      </c>
      <c r="O4546" s="782" t="s">
        <v>1884</v>
      </c>
      <c r="P4546" s="723"/>
      <c r="Q4546" s="723" t="s">
        <v>4043</v>
      </c>
      <c r="R4546" s="723" t="s">
        <v>1886</v>
      </c>
      <c r="S4546" s="723"/>
      <c r="T4546" s="723" t="s">
        <v>51</v>
      </c>
      <c r="U4546" s="723"/>
      <c r="V4546" s="785">
        <v>92446573</v>
      </c>
      <c r="W4546" s="785">
        <v>92446573</v>
      </c>
      <c r="X4546" s="785">
        <f t="shared" ref="X4546" si="219">W4546*1.12</f>
        <v>103540161.76000001</v>
      </c>
      <c r="Y4546" s="723"/>
      <c r="Z4546" s="723">
        <v>2016</v>
      </c>
      <c r="AA4546" s="723" t="s">
        <v>4044</v>
      </c>
      <c r="AB4546" s="756" t="s">
        <v>1202</v>
      </c>
      <c r="AC4546" s="756" t="s">
        <v>340</v>
      </c>
      <c r="AD4546" s="810"/>
      <c r="AE4546" s="810"/>
      <c r="AF4546" s="810"/>
      <c r="AG4546" s="810"/>
      <c r="AH4546" s="810"/>
      <c r="AI4546" s="810"/>
      <c r="AJ4546" s="810"/>
      <c r="AK4546" s="756" t="s">
        <v>4045</v>
      </c>
      <c r="AL4546" s="376"/>
      <c r="AM4546" s="376"/>
      <c r="AN4546" s="376"/>
    </row>
    <row r="4547" spans="1:40" s="603" customFormat="1" ht="100.5" customHeight="1">
      <c r="A4547" s="513" t="s">
        <v>1910</v>
      </c>
      <c r="B4547" s="531" t="s">
        <v>33</v>
      </c>
      <c r="C4547" s="531" t="s">
        <v>1903</v>
      </c>
      <c r="D4547" s="531" t="s">
        <v>1904</v>
      </c>
      <c r="E4547" s="531" t="s">
        <v>1905</v>
      </c>
      <c r="F4547" s="531" t="s">
        <v>1904</v>
      </c>
      <c r="G4547" s="531" t="s">
        <v>1905</v>
      </c>
      <c r="H4547" s="532" t="s">
        <v>1906</v>
      </c>
      <c r="I4547" s="532" t="s">
        <v>1907</v>
      </c>
      <c r="J4547" s="534" t="s">
        <v>38</v>
      </c>
      <c r="K4547" s="531">
        <v>100</v>
      </c>
      <c r="L4547" s="583" t="s">
        <v>1908</v>
      </c>
      <c r="M4547" s="518" t="s">
        <v>73</v>
      </c>
      <c r="N4547" s="531" t="s">
        <v>248</v>
      </c>
      <c r="O4547" s="532" t="s">
        <v>1888</v>
      </c>
      <c r="P4547" s="531"/>
      <c r="Q4547" s="531" t="s">
        <v>1885</v>
      </c>
      <c r="R4547" s="531" t="s">
        <v>1886</v>
      </c>
      <c r="S4547" s="531"/>
      <c r="T4547" s="531" t="s">
        <v>51</v>
      </c>
      <c r="U4547" s="531"/>
      <c r="V4547" s="535">
        <v>25616190</v>
      </c>
      <c r="W4547" s="535">
        <v>0</v>
      </c>
      <c r="X4547" s="535">
        <v>0</v>
      </c>
      <c r="Y4547" s="531" t="s">
        <v>77</v>
      </c>
      <c r="Z4547" s="531">
        <v>2016</v>
      </c>
      <c r="AA4547" s="813"/>
      <c r="AB4547" s="529" t="s">
        <v>1202</v>
      </c>
      <c r="AC4547" s="529" t="s">
        <v>340</v>
      </c>
      <c r="AD4547" s="601"/>
      <c r="AE4547" s="601"/>
      <c r="AF4547" s="601"/>
      <c r="AG4547" s="601"/>
      <c r="AH4547" s="601"/>
      <c r="AI4547" s="601"/>
      <c r="AJ4547" s="601"/>
      <c r="AK4547" s="529" t="s">
        <v>1203</v>
      </c>
      <c r="AL4547" s="602"/>
      <c r="AM4547" s="602"/>
      <c r="AN4547" s="602"/>
    </row>
    <row r="4548" spans="1:40" s="379" customFormat="1" ht="100.5" customHeight="1">
      <c r="A4548" s="74" t="s">
        <v>4047</v>
      </c>
      <c r="B4548" s="723" t="s">
        <v>33</v>
      </c>
      <c r="C4548" s="723" t="s">
        <v>1903</v>
      </c>
      <c r="D4548" s="723" t="s">
        <v>1904</v>
      </c>
      <c r="E4548" s="723" t="s">
        <v>1905</v>
      </c>
      <c r="F4548" s="723" t="s">
        <v>1904</v>
      </c>
      <c r="G4548" s="723" t="s">
        <v>1905</v>
      </c>
      <c r="H4548" s="764" t="s">
        <v>1906</v>
      </c>
      <c r="I4548" s="764" t="s">
        <v>1907</v>
      </c>
      <c r="J4548" s="745" t="s">
        <v>38</v>
      </c>
      <c r="K4548" s="723">
        <v>100</v>
      </c>
      <c r="L4548" s="790" t="s">
        <v>1908</v>
      </c>
      <c r="M4548" s="809" t="s">
        <v>73</v>
      </c>
      <c r="N4548" s="723" t="s">
        <v>1199</v>
      </c>
      <c r="O4548" s="764" t="s">
        <v>1888</v>
      </c>
      <c r="P4548" s="723"/>
      <c r="Q4548" s="723" t="s">
        <v>4043</v>
      </c>
      <c r="R4548" s="723" t="s">
        <v>1886</v>
      </c>
      <c r="S4548" s="723"/>
      <c r="T4548" s="723" t="s">
        <v>51</v>
      </c>
      <c r="U4548" s="723"/>
      <c r="V4548" s="785">
        <v>17484590</v>
      </c>
      <c r="W4548" s="785">
        <v>17484590</v>
      </c>
      <c r="X4548" s="785">
        <f t="shared" ref="X4548" si="220">W4548*1.12</f>
        <v>19582740.800000001</v>
      </c>
      <c r="Y4548" s="723"/>
      <c r="Z4548" s="723">
        <v>2016</v>
      </c>
      <c r="AA4548" s="723" t="s">
        <v>4044</v>
      </c>
      <c r="AB4548" s="756" t="s">
        <v>1202</v>
      </c>
      <c r="AC4548" s="756" t="s">
        <v>340</v>
      </c>
      <c r="AD4548" s="811"/>
      <c r="AE4548" s="811"/>
      <c r="AF4548" s="811"/>
      <c r="AG4548" s="811"/>
      <c r="AH4548" s="811"/>
      <c r="AI4548" s="811"/>
      <c r="AJ4548" s="811"/>
      <c r="AK4548" s="756" t="s">
        <v>4045</v>
      </c>
      <c r="AL4548" s="378"/>
      <c r="AM4548" s="378"/>
      <c r="AN4548" s="378"/>
    </row>
    <row r="4549" spans="1:40" s="603" customFormat="1" ht="100.5" customHeight="1">
      <c r="A4549" s="513" t="s">
        <v>1911</v>
      </c>
      <c r="B4549" s="531" t="s">
        <v>33</v>
      </c>
      <c r="C4549" s="531" t="s">
        <v>1903</v>
      </c>
      <c r="D4549" s="531" t="s">
        <v>1904</v>
      </c>
      <c r="E4549" s="531" t="s">
        <v>1905</v>
      </c>
      <c r="F4549" s="531" t="s">
        <v>1904</v>
      </c>
      <c r="G4549" s="531" t="s">
        <v>1905</v>
      </c>
      <c r="H4549" s="532" t="s">
        <v>1906</v>
      </c>
      <c r="I4549" s="532" t="s">
        <v>1907</v>
      </c>
      <c r="J4549" s="534" t="s">
        <v>38</v>
      </c>
      <c r="K4549" s="531">
        <v>100</v>
      </c>
      <c r="L4549" s="583" t="s">
        <v>1908</v>
      </c>
      <c r="M4549" s="518" t="s">
        <v>73</v>
      </c>
      <c r="N4549" s="531" t="s">
        <v>248</v>
      </c>
      <c r="O4549" s="532" t="s">
        <v>1890</v>
      </c>
      <c r="P4549" s="531"/>
      <c r="Q4549" s="531" t="s">
        <v>1885</v>
      </c>
      <c r="R4549" s="531" t="s">
        <v>1886</v>
      </c>
      <c r="S4549" s="531"/>
      <c r="T4549" s="531" t="s">
        <v>51</v>
      </c>
      <c r="U4549" s="531"/>
      <c r="V4549" s="535">
        <v>35054850</v>
      </c>
      <c r="W4549" s="535">
        <v>0</v>
      </c>
      <c r="X4549" s="535">
        <v>0</v>
      </c>
      <c r="Y4549" s="531" t="s">
        <v>77</v>
      </c>
      <c r="Z4549" s="531">
        <v>2016</v>
      </c>
      <c r="AA4549" s="813"/>
      <c r="AB4549" s="529" t="s">
        <v>1202</v>
      </c>
      <c r="AC4549" s="529" t="s">
        <v>340</v>
      </c>
      <c r="AD4549" s="601"/>
      <c r="AE4549" s="601"/>
      <c r="AF4549" s="601"/>
      <c r="AG4549" s="601"/>
      <c r="AH4549" s="601"/>
      <c r="AI4549" s="601"/>
      <c r="AJ4549" s="601"/>
      <c r="AK4549" s="529" t="s">
        <v>1203</v>
      </c>
      <c r="AL4549" s="602"/>
      <c r="AM4549" s="602"/>
      <c r="AN4549" s="602"/>
    </row>
    <row r="4550" spans="1:40" s="379" customFormat="1" ht="100.5" customHeight="1">
      <c r="A4550" s="74" t="s">
        <v>4048</v>
      </c>
      <c r="B4550" s="723" t="s">
        <v>33</v>
      </c>
      <c r="C4550" s="723" t="s">
        <v>1903</v>
      </c>
      <c r="D4550" s="723" t="s">
        <v>1904</v>
      </c>
      <c r="E4550" s="723" t="s">
        <v>1905</v>
      </c>
      <c r="F4550" s="723" t="s">
        <v>1904</v>
      </c>
      <c r="G4550" s="723" t="s">
        <v>1905</v>
      </c>
      <c r="H4550" s="764" t="s">
        <v>1906</v>
      </c>
      <c r="I4550" s="764" t="s">
        <v>1907</v>
      </c>
      <c r="J4550" s="745" t="s">
        <v>38</v>
      </c>
      <c r="K4550" s="723">
        <v>100</v>
      </c>
      <c r="L4550" s="790" t="s">
        <v>1908</v>
      </c>
      <c r="M4550" s="809" t="s">
        <v>73</v>
      </c>
      <c r="N4550" s="723" t="s">
        <v>1199</v>
      </c>
      <c r="O4550" s="764" t="s">
        <v>1890</v>
      </c>
      <c r="P4550" s="723"/>
      <c r="Q4550" s="723" t="s">
        <v>4043</v>
      </c>
      <c r="R4550" s="723" t="s">
        <v>1886</v>
      </c>
      <c r="S4550" s="723"/>
      <c r="T4550" s="723" t="s">
        <v>51</v>
      </c>
      <c r="U4550" s="723"/>
      <c r="V4550" s="785">
        <v>23927043</v>
      </c>
      <c r="W4550" s="785">
        <v>23927043</v>
      </c>
      <c r="X4550" s="785">
        <f t="shared" ref="X4550" si="221">W4550*1.12</f>
        <v>26798288.160000004</v>
      </c>
      <c r="Y4550" s="723"/>
      <c r="Z4550" s="723">
        <v>2016</v>
      </c>
      <c r="AA4550" s="723" t="s">
        <v>4044</v>
      </c>
      <c r="AB4550" s="756" t="s">
        <v>1202</v>
      </c>
      <c r="AC4550" s="756" t="s">
        <v>340</v>
      </c>
      <c r="AD4550" s="811"/>
      <c r="AE4550" s="811"/>
      <c r="AF4550" s="811"/>
      <c r="AG4550" s="811"/>
      <c r="AH4550" s="811"/>
      <c r="AI4550" s="811"/>
      <c r="AJ4550" s="811"/>
      <c r="AK4550" s="756" t="s">
        <v>4045</v>
      </c>
      <c r="AL4550" s="378"/>
      <c r="AM4550" s="378"/>
      <c r="AN4550" s="378"/>
    </row>
    <row r="4551" spans="1:40" s="603" customFormat="1" ht="100.5" customHeight="1">
      <c r="A4551" s="513" t="s">
        <v>1912</v>
      </c>
      <c r="B4551" s="531" t="s">
        <v>33</v>
      </c>
      <c r="C4551" s="531" t="s">
        <v>1903</v>
      </c>
      <c r="D4551" s="531" t="s">
        <v>1904</v>
      </c>
      <c r="E4551" s="531" t="s">
        <v>1905</v>
      </c>
      <c r="F4551" s="531" t="s">
        <v>1904</v>
      </c>
      <c r="G4551" s="531" t="s">
        <v>1905</v>
      </c>
      <c r="H4551" s="532" t="s">
        <v>1906</v>
      </c>
      <c r="I4551" s="532" t="s">
        <v>1907</v>
      </c>
      <c r="J4551" s="534" t="s">
        <v>38</v>
      </c>
      <c r="K4551" s="531">
        <v>100</v>
      </c>
      <c r="L4551" s="583" t="s">
        <v>1908</v>
      </c>
      <c r="M4551" s="518" t="s">
        <v>73</v>
      </c>
      <c r="N4551" s="531" t="s">
        <v>248</v>
      </c>
      <c r="O4551" s="532" t="s">
        <v>1892</v>
      </c>
      <c r="P4551" s="531"/>
      <c r="Q4551" s="531" t="s">
        <v>1885</v>
      </c>
      <c r="R4551" s="531" t="s">
        <v>1886</v>
      </c>
      <c r="S4551" s="531"/>
      <c r="T4551" s="531" t="s">
        <v>51</v>
      </c>
      <c r="U4551" s="531"/>
      <c r="V4551" s="535">
        <v>78789260</v>
      </c>
      <c r="W4551" s="535">
        <v>0</v>
      </c>
      <c r="X4551" s="535">
        <v>0</v>
      </c>
      <c r="Y4551" s="531" t="s">
        <v>77</v>
      </c>
      <c r="Z4551" s="531">
        <v>2016</v>
      </c>
      <c r="AA4551" s="813"/>
      <c r="AB4551" s="529" t="s">
        <v>1202</v>
      </c>
      <c r="AC4551" s="529" t="s">
        <v>340</v>
      </c>
      <c r="AD4551" s="601"/>
      <c r="AE4551" s="601"/>
      <c r="AF4551" s="601"/>
      <c r="AG4551" s="601"/>
      <c r="AH4551" s="601"/>
      <c r="AI4551" s="601"/>
      <c r="AJ4551" s="601"/>
      <c r="AK4551" s="529" t="s">
        <v>1203</v>
      </c>
      <c r="AL4551" s="602"/>
      <c r="AM4551" s="602"/>
      <c r="AN4551" s="602"/>
    </row>
    <row r="4552" spans="1:40" s="379" customFormat="1" ht="100.5" customHeight="1">
      <c r="A4552" s="74" t="s">
        <v>4049</v>
      </c>
      <c r="B4552" s="723" t="s">
        <v>33</v>
      </c>
      <c r="C4552" s="723" t="s">
        <v>1903</v>
      </c>
      <c r="D4552" s="723" t="s">
        <v>1904</v>
      </c>
      <c r="E4552" s="723" t="s">
        <v>1905</v>
      </c>
      <c r="F4552" s="723" t="s">
        <v>1904</v>
      </c>
      <c r="G4552" s="723" t="s">
        <v>1905</v>
      </c>
      <c r="H4552" s="764" t="s">
        <v>1906</v>
      </c>
      <c r="I4552" s="764" t="s">
        <v>1907</v>
      </c>
      <c r="J4552" s="745" t="s">
        <v>38</v>
      </c>
      <c r="K4552" s="723">
        <v>100</v>
      </c>
      <c r="L4552" s="790" t="s">
        <v>1908</v>
      </c>
      <c r="M4552" s="809" t="s">
        <v>73</v>
      </c>
      <c r="N4552" s="723" t="s">
        <v>1199</v>
      </c>
      <c r="O4552" s="764" t="s">
        <v>1892</v>
      </c>
      <c r="P4552" s="723"/>
      <c r="Q4552" s="723" t="s">
        <v>4043</v>
      </c>
      <c r="R4552" s="723" t="s">
        <v>1886</v>
      </c>
      <c r="S4552" s="723"/>
      <c r="T4552" s="723" t="s">
        <v>51</v>
      </c>
      <c r="U4552" s="723"/>
      <c r="V4552" s="785">
        <v>53778408</v>
      </c>
      <c r="W4552" s="785">
        <v>53778408</v>
      </c>
      <c r="X4552" s="785">
        <f t="shared" ref="X4552" si="222">W4552*1.12</f>
        <v>60231816.960000008</v>
      </c>
      <c r="Y4552" s="723"/>
      <c r="Z4552" s="723">
        <v>2016</v>
      </c>
      <c r="AA4552" s="723" t="s">
        <v>4044</v>
      </c>
      <c r="AB4552" s="756" t="s">
        <v>1202</v>
      </c>
      <c r="AC4552" s="756" t="s">
        <v>340</v>
      </c>
      <c r="AD4552" s="811"/>
      <c r="AE4552" s="811"/>
      <c r="AF4552" s="811"/>
      <c r="AG4552" s="811"/>
      <c r="AH4552" s="811"/>
      <c r="AI4552" s="811"/>
      <c r="AJ4552" s="811"/>
      <c r="AK4552" s="756" t="s">
        <v>4045</v>
      </c>
      <c r="AL4552" s="378"/>
      <c r="AM4552" s="378"/>
      <c r="AN4552" s="378"/>
    </row>
    <row r="4553" spans="1:40" s="603" customFormat="1" ht="100.5" customHeight="1">
      <c r="A4553" s="513" t="s">
        <v>1913</v>
      </c>
      <c r="B4553" s="531" t="s">
        <v>33</v>
      </c>
      <c r="C4553" s="531" t="s">
        <v>1903</v>
      </c>
      <c r="D4553" s="531" t="s">
        <v>1904</v>
      </c>
      <c r="E4553" s="531" t="s">
        <v>1905</v>
      </c>
      <c r="F4553" s="531" t="s">
        <v>1904</v>
      </c>
      <c r="G4553" s="531" t="s">
        <v>1905</v>
      </c>
      <c r="H4553" s="532" t="s">
        <v>1906</v>
      </c>
      <c r="I4553" s="532" t="s">
        <v>1907</v>
      </c>
      <c r="J4553" s="534" t="s">
        <v>38</v>
      </c>
      <c r="K4553" s="531">
        <v>100</v>
      </c>
      <c r="L4553" s="583" t="s">
        <v>1908</v>
      </c>
      <c r="M4553" s="518" t="s">
        <v>73</v>
      </c>
      <c r="N4553" s="531" t="s">
        <v>248</v>
      </c>
      <c r="O4553" s="514" t="s">
        <v>1200</v>
      </c>
      <c r="P4553" s="531"/>
      <c r="Q4553" s="531" t="s">
        <v>1885</v>
      </c>
      <c r="R4553" s="531" t="s">
        <v>1886</v>
      </c>
      <c r="S4553" s="531"/>
      <c r="T4553" s="531" t="s">
        <v>51</v>
      </c>
      <c r="U4553" s="531"/>
      <c r="V4553" s="535">
        <v>130623720</v>
      </c>
      <c r="W4553" s="535">
        <v>0</v>
      </c>
      <c r="X4553" s="535">
        <v>0</v>
      </c>
      <c r="Y4553" s="531" t="s">
        <v>77</v>
      </c>
      <c r="Z4553" s="531">
        <v>2016</v>
      </c>
      <c r="AA4553" s="813"/>
      <c r="AB4553" s="529" t="s">
        <v>1202</v>
      </c>
      <c r="AC4553" s="529" t="s">
        <v>340</v>
      </c>
      <c r="AD4553" s="601"/>
      <c r="AE4553" s="601"/>
      <c r="AF4553" s="601"/>
      <c r="AG4553" s="601"/>
      <c r="AH4553" s="601"/>
      <c r="AI4553" s="601"/>
      <c r="AJ4553" s="601"/>
      <c r="AK4553" s="529" t="s">
        <v>1203</v>
      </c>
      <c r="AL4553" s="602"/>
      <c r="AM4553" s="602"/>
      <c r="AN4553" s="602"/>
    </row>
    <row r="4554" spans="1:40" s="379" customFormat="1" ht="100.5" customHeight="1">
      <c r="A4554" s="74" t="s">
        <v>4050</v>
      </c>
      <c r="B4554" s="723" t="s">
        <v>33</v>
      </c>
      <c r="C4554" s="723" t="s">
        <v>1903</v>
      </c>
      <c r="D4554" s="723" t="s">
        <v>1904</v>
      </c>
      <c r="E4554" s="723" t="s">
        <v>1905</v>
      </c>
      <c r="F4554" s="723" t="s">
        <v>1904</v>
      </c>
      <c r="G4554" s="723" t="s">
        <v>1905</v>
      </c>
      <c r="H4554" s="764" t="s">
        <v>1906</v>
      </c>
      <c r="I4554" s="764" t="s">
        <v>1907</v>
      </c>
      <c r="J4554" s="745" t="s">
        <v>38</v>
      </c>
      <c r="K4554" s="723">
        <v>100</v>
      </c>
      <c r="L4554" s="790" t="s">
        <v>1908</v>
      </c>
      <c r="M4554" s="809" t="s">
        <v>73</v>
      </c>
      <c r="N4554" s="723" t="s">
        <v>1199</v>
      </c>
      <c r="O4554" s="782" t="s">
        <v>1200</v>
      </c>
      <c r="P4554" s="723"/>
      <c r="Q4554" s="723" t="s">
        <v>4043</v>
      </c>
      <c r="R4554" s="723" t="s">
        <v>1886</v>
      </c>
      <c r="S4554" s="723"/>
      <c r="T4554" s="723" t="s">
        <v>51</v>
      </c>
      <c r="U4554" s="723"/>
      <c r="V4554" s="785">
        <v>89158543</v>
      </c>
      <c r="W4554" s="785">
        <v>89158543</v>
      </c>
      <c r="X4554" s="785">
        <f t="shared" ref="X4554" si="223">W4554*1.12</f>
        <v>99857568.160000011</v>
      </c>
      <c r="Y4554" s="723"/>
      <c r="Z4554" s="723">
        <v>2016</v>
      </c>
      <c r="AA4554" s="723" t="s">
        <v>4044</v>
      </c>
      <c r="AB4554" s="756" t="s">
        <v>1202</v>
      </c>
      <c r="AC4554" s="756" t="s">
        <v>340</v>
      </c>
      <c r="AD4554" s="811"/>
      <c r="AE4554" s="811"/>
      <c r="AF4554" s="811"/>
      <c r="AG4554" s="811"/>
      <c r="AH4554" s="811"/>
      <c r="AI4554" s="811"/>
      <c r="AJ4554" s="811"/>
      <c r="AK4554" s="756" t="s">
        <v>4045</v>
      </c>
      <c r="AL4554" s="378"/>
      <c r="AM4554" s="378"/>
      <c r="AN4554" s="378"/>
    </row>
    <row r="4555" spans="1:40" s="603" customFormat="1" ht="100.5" customHeight="1">
      <c r="A4555" s="513" t="s">
        <v>1914</v>
      </c>
      <c r="B4555" s="531" t="s">
        <v>33</v>
      </c>
      <c r="C4555" s="531" t="s">
        <v>1903</v>
      </c>
      <c r="D4555" s="531" t="s">
        <v>1904</v>
      </c>
      <c r="E4555" s="531" t="s">
        <v>1905</v>
      </c>
      <c r="F4555" s="531" t="s">
        <v>1904</v>
      </c>
      <c r="G4555" s="531" t="s">
        <v>1905</v>
      </c>
      <c r="H4555" s="532" t="s">
        <v>1906</v>
      </c>
      <c r="I4555" s="532" t="s">
        <v>1907</v>
      </c>
      <c r="J4555" s="534" t="s">
        <v>38</v>
      </c>
      <c r="K4555" s="531">
        <v>100</v>
      </c>
      <c r="L4555" s="583" t="s">
        <v>1908</v>
      </c>
      <c r="M4555" s="518" t="s">
        <v>73</v>
      </c>
      <c r="N4555" s="531" t="s">
        <v>248</v>
      </c>
      <c r="O4555" s="531" t="s">
        <v>1895</v>
      </c>
      <c r="P4555" s="531"/>
      <c r="Q4555" s="531" t="s">
        <v>1885</v>
      </c>
      <c r="R4555" s="531" t="s">
        <v>1886</v>
      </c>
      <c r="S4555" s="531"/>
      <c r="T4555" s="531" t="s">
        <v>51</v>
      </c>
      <c r="U4555" s="531"/>
      <c r="V4555" s="535">
        <v>65588280</v>
      </c>
      <c r="W4555" s="535">
        <v>0</v>
      </c>
      <c r="X4555" s="535">
        <v>0</v>
      </c>
      <c r="Y4555" s="531" t="s">
        <v>77</v>
      </c>
      <c r="Z4555" s="531">
        <v>2016</v>
      </c>
      <c r="AA4555" s="813"/>
      <c r="AB4555" s="529" t="s">
        <v>1202</v>
      </c>
      <c r="AC4555" s="529" t="s">
        <v>340</v>
      </c>
      <c r="AD4555" s="601"/>
      <c r="AE4555" s="601"/>
      <c r="AF4555" s="601"/>
      <c r="AG4555" s="601"/>
      <c r="AH4555" s="601"/>
      <c r="AI4555" s="601"/>
      <c r="AJ4555" s="601"/>
      <c r="AK4555" s="529" t="s">
        <v>1203</v>
      </c>
      <c r="AL4555" s="602"/>
      <c r="AM4555" s="602"/>
      <c r="AN4555" s="602"/>
    </row>
    <row r="4556" spans="1:40" s="379" customFormat="1" ht="100.5" customHeight="1">
      <c r="A4556" s="74" t="s">
        <v>4051</v>
      </c>
      <c r="B4556" s="723" t="s">
        <v>33</v>
      </c>
      <c r="C4556" s="723" t="s">
        <v>1903</v>
      </c>
      <c r="D4556" s="723" t="s">
        <v>1904</v>
      </c>
      <c r="E4556" s="723" t="s">
        <v>1905</v>
      </c>
      <c r="F4556" s="723" t="s">
        <v>1904</v>
      </c>
      <c r="G4556" s="723" t="s">
        <v>1905</v>
      </c>
      <c r="H4556" s="764" t="s">
        <v>1906</v>
      </c>
      <c r="I4556" s="764" t="s">
        <v>1907</v>
      </c>
      <c r="J4556" s="745" t="s">
        <v>38</v>
      </c>
      <c r="K4556" s="723">
        <v>100</v>
      </c>
      <c r="L4556" s="790" t="s">
        <v>1908</v>
      </c>
      <c r="M4556" s="809" t="s">
        <v>73</v>
      </c>
      <c r="N4556" s="723" t="s">
        <v>1199</v>
      </c>
      <c r="O4556" s="723" t="s">
        <v>1895</v>
      </c>
      <c r="P4556" s="723"/>
      <c r="Q4556" s="723" t="s">
        <v>4043</v>
      </c>
      <c r="R4556" s="723" t="s">
        <v>1886</v>
      </c>
      <c r="S4556" s="723"/>
      <c r="T4556" s="723" t="s">
        <v>51</v>
      </c>
      <c r="U4556" s="723"/>
      <c r="V4556" s="785">
        <v>44767945</v>
      </c>
      <c r="W4556" s="785">
        <v>44767945</v>
      </c>
      <c r="X4556" s="785">
        <f t="shared" ref="X4556" si="224">W4556*1.12</f>
        <v>50140098.400000006</v>
      </c>
      <c r="Y4556" s="723"/>
      <c r="Z4556" s="723">
        <v>2016</v>
      </c>
      <c r="AA4556" s="723" t="s">
        <v>4044</v>
      </c>
      <c r="AB4556" s="756" t="s">
        <v>1202</v>
      </c>
      <c r="AC4556" s="756" t="s">
        <v>340</v>
      </c>
      <c r="AD4556" s="811"/>
      <c r="AE4556" s="811"/>
      <c r="AF4556" s="811"/>
      <c r="AG4556" s="811"/>
      <c r="AH4556" s="811"/>
      <c r="AI4556" s="811"/>
      <c r="AJ4556" s="811"/>
      <c r="AK4556" s="756" t="s">
        <v>4045</v>
      </c>
      <c r="AL4556" s="378"/>
      <c r="AM4556" s="378"/>
      <c r="AN4556" s="378"/>
    </row>
    <row r="4557" spans="1:40" s="603" customFormat="1" ht="100.5" customHeight="1">
      <c r="A4557" s="513" t="s">
        <v>1915</v>
      </c>
      <c r="B4557" s="531" t="s">
        <v>33</v>
      </c>
      <c r="C4557" s="531" t="s">
        <v>1903</v>
      </c>
      <c r="D4557" s="531" t="s">
        <v>1904</v>
      </c>
      <c r="E4557" s="531" t="s">
        <v>1905</v>
      </c>
      <c r="F4557" s="531" t="s">
        <v>1904</v>
      </c>
      <c r="G4557" s="531" t="s">
        <v>1905</v>
      </c>
      <c r="H4557" s="532" t="s">
        <v>1906</v>
      </c>
      <c r="I4557" s="532" t="s">
        <v>1907</v>
      </c>
      <c r="J4557" s="534" t="s">
        <v>38</v>
      </c>
      <c r="K4557" s="531">
        <v>100</v>
      </c>
      <c r="L4557" s="583" t="s">
        <v>1908</v>
      </c>
      <c r="M4557" s="518" t="s">
        <v>73</v>
      </c>
      <c r="N4557" s="531" t="s">
        <v>248</v>
      </c>
      <c r="O4557" s="531" t="s">
        <v>1897</v>
      </c>
      <c r="P4557" s="531"/>
      <c r="Q4557" s="531" t="s">
        <v>1885</v>
      </c>
      <c r="R4557" s="531" t="s">
        <v>1886</v>
      </c>
      <c r="S4557" s="531"/>
      <c r="T4557" s="531" t="s">
        <v>51</v>
      </c>
      <c r="U4557" s="531"/>
      <c r="V4557" s="535">
        <v>4619130</v>
      </c>
      <c r="W4557" s="535">
        <v>0</v>
      </c>
      <c r="X4557" s="535">
        <v>0</v>
      </c>
      <c r="Y4557" s="531" t="s">
        <v>77</v>
      </c>
      <c r="Z4557" s="531">
        <v>2016</v>
      </c>
      <c r="AA4557" s="813"/>
      <c r="AB4557" s="529" t="s">
        <v>1202</v>
      </c>
      <c r="AC4557" s="529" t="s">
        <v>340</v>
      </c>
      <c r="AD4557" s="601"/>
      <c r="AE4557" s="601"/>
      <c r="AF4557" s="601"/>
      <c r="AG4557" s="601"/>
      <c r="AH4557" s="601"/>
      <c r="AI4557" s="601"/>
      <c r="AJ4557" s="601"/>
      <c r="AK4557" s="529" t="s">
        <v>1203</v>
      </c>
      <c r="AL4557" s="602"/>
      <c r="AM4557" s="602"/>
      <c r="AN4557" s="602"/>
    </row>
    <row r="4558" spans="1:40" s="379" customFormat="1" ht="100.5" customHeight="1">
      <c r="A4558" s="74" t="s">
        <v>4052</v>
      </c>
      <c r="B4558" s="723" t="s">
        <v>33</v>
      </c>
      <c r="C4558" s="723" t="s">
        <v>1903</v>
      </c>
      <c r="D4558" s="723" t="s">
        <v>1904</v>
      </c>
      <c r="E4558" s="723" t="s">
        <v>1905</v>
      </c>
      <c r="F4558" s="723" t="s">
        <v>1904</v>
      </c>
      <c r="G4558" s="723" t="s">
        <v>1905</v>
      </c>
      <c r="H4558" s="764" t="s">
        <v>1906</v>
      </c>
      <c r="I4558" s="764" t="s">
        <v>1907</v>
      </c>
      <c r="J4558" s="745" t="s">
        <v>38</v>
      </c>
      <c r="K4558" s="723">
        <v>100</v>
      </c>
      <c r="L4558" s="790" t="s">
        <v>1908</v>
      </c>
      <c r="M4558" s="809" t="s">
        <v>73</v>
      </c>
      <c r="N4558" s="723" t="s">
        <v>1199</v>
      </c>
      <c r="O4558" s="723" t="s">
        <v>1897</v>
      </c>
      <c r="P4558" s="723"/>
      <c r="Q4558" s="723" t="s">
        <v>4043</v>
      </c>
      <c r="R4558" s="723" t="s">
        <v>1886</v>
      </c>
      <c r="S4558" s="723"/>
      <c r="T4558" s="723" t="s">
        <v>51</v>
      </c>
      <c r="U4558" s="723"/>
      <c r="V4558" s="785">
        <v>3152834</v>
      </c>
      <c r="W4558" s="785">
        <v>3152834</v>
      </c>
      <c r="X4558" s="785">
        <f t="shared" ref="X4558" si="225">W4558*1.12</f>
        <v>3531174.0800000005</v>
      </c>
      <c r="Y4558" s="723"/>
      <c r="Z4558" s="723">
        <v>2016</v>
      </c>
      <c r="AA4558" s="723" t="s">
        <v>4044</v>
      </c>
      <c r="AB4558" s="756" t="s">
        <v>1202</v>
      </c>
      <c r="AC4558" s="756" t="s">
        <v>340</v>
      </c>
      <c r="AD4558" s="811"/>
      <c r="AE4558" s="811"/>
      <c r="AF4558" s="811"/>
      <c r="AG4558" s="811"/>
      <c r="AH4558" s="811"/>
      <c r="AI4558" s="811"/>
      <c r="AJ4558" s="811"/>
      <c r="AK4558" s="756" t="s">
        <v>4045</v>
      </c>
      <c r="AL4558" s="378"/>
      <c r="AM4558" s="378"/>
      <c r="AN4558" s="378"/>
    </row>
    <row r="4559" spans="1:40" s="603" customFormat="1" ht="100.5" customHeight="1">
      <c r="A4559" s="513" t="s">
        <v>1916</v>
      </c>
      <c r="B4559" s="531" t="s">
        <v>33</v>
      </c>
      <c r="C4559" s="531" t="s">
        <v>1903</v>
      </c>
      <c r="D4559" s="531" t="s">
        <v>1904</v>
      </c>
      <c r="E4559" s="531" t="s">
        <v>1905</v>
      </c>
      <c r="F4559" s="531" t="s">
        <v>1904</v>
      </c>
      <c r="G4559" s="531" t="s">
        <v>1905</v>
      </c>
      <c r="H4559" s="532" t="s">
        <v>1906</v>
      </c>
      <c r="I4559" s="532" t="s">
        <v>1907</v>
      </c>
      <c r="J4559" s="534" t="s">
        <v>38</v>
      </c>
      <c r="K4559" s="531">
        <v>100</v>
      </c>
      <c r="L4559" s="583" t="s">
        <v>1908</v>
      </c>
      <c r="M4559" s="518" t="s">
        <v>73</v>
      </c>
      <c r="N4559" s="531" t="s">
        <v>248</v>
      </c>
      <c r="O4559" s="531" t="s">
        <v>1899</v>
      </c>
      <c r="P4559" s="531"/>
      <c r="Q4559" s="531" t="s">
        <v>1885</v>
      </c>
      <c r="R4559" s="531" t="s">
        <v>1886</v>
      </c>
      <c r="S4559" s="531"/>
      <c r="T4559" s="531" t="s">
        <v>51</v>
      </c>
      <c r="U4559" s="531"/>
      <c r="V4559" s="535">
        <v>8564110</v>
      </c>
      <c r="W4559" s="535">
        <v>0</v>
      </c>
      <c r="X4559" s="535">
        <v>0</v>
      </c>
      <c r="Y4559" s="531" t="s">
        <v>77</v>
      </c>
      <c r="Z4559" s="531">
        <v>2016</v>
      </c>
      <c r="AA4559" s="813"/>
      <c r="AB4559" s="529" t="s">
        <v>1202</v>
      </c>
      <c r="AC4559" s="529" t="s">
        <v>340</v>
      </c>
      <c r="AD4559" s="601"/>
      <c r="AE4559" s="601"/>
      <c r="AF4559" s="601"/>
      <c r="AG4559" s="601"/>
      <c r="AH4559" s="601"/>
      <c r="AI4559" s="601"/>
      <c r="AJ4559" s="601"/>
      <c r="AK4559" s="529" t="s">
        <v>1203</v>
      </c>
      <c r="AL4559" s="602"/>
      <c r="AM4559" s="602"/>
      <c r="AN4559" s="602"/>
    </row>
    <row r="4560" spans="1:40" s="379" customFormat="1" ht="100.5" customHeight="1">
      <c r="A4560" s="74" t="s">
        <v>4053</v>
      </c>
      <c r="B4560" s="723" t="s">
        <v>33</v>
      </c>
      <c r="C4560" s="723" t="s">
        <v>1903</v>
      </c>
      <c r="D4560" s="723" t="s">
        <v>1904</v>
      </c>
      <c r="E4560" s="723" t="s">
        <v>1905</v>
      </c>
      <c r="F4560" s="723" t="s">
        <v>1904</v>
      </c>
      <c r="G4560" s="723" t="s">
        <v>1905</v>
      </c>
      <c r="H4560" s="764" t="s">
        <v>1906</v>
      </c>
      <c r="I4560" s="764" t="s">
        <v>1907</v>
      </c>
      <c r="J4560" s="745" t="s">
        <v>38</v>
      </c>
      <c r="K4560" s="723">
        <v>100</v>
      </c>
      <c r="L4560" s="790" t="s">
        <v>1908</v>
      </c>
      <c r="M4560" s="809" t="s">
        <v>73</v>
      </c>
      <c r="N4560" s="723" t="s">
        <v>1199</v>
      </c>
      <c r="O4560" s="723" t="s">
        <v>1899</v>
      </c>
      <c r="P4560" s="723"/>
      <c r="Q4560" s="723" t="s">
        <v>4043</v>
      </c>
      <c r="R4560" s="723" t="s">
        <v>1886</v>
      </c>
      <c r="S4560" s="723"/>
      <c r="T4560" s="723" t="s">
        <v>51</v>
      </c>
      <c r="U4560" s="723"/>
      <c r="V4560" s="785">
        <v>5845520</v>
      </c>
      <c r="W4560" s="785">
        <v>5845520</v>
      </c>
      <c r="X4560" s="785">
        <f t="shared" ref="X4560" si="226">W4560*1.12</f>
        <v>6546982.4000000004</v>
      </c>
      <c r="Y4560" s="723"/>
      <c r="Z4560" s="723">
        <v>2016</v>
      </c>
      <c r="AA4560" s="723" t="s">
        <v>4044</v>
      </c>
      <c r="AB4560" s="756" t="s">
        <v>1202</v>
      </c>
      <c r="AC4560" s="756" t="s">
        <v>340</v>
      </c>
      <c r="AD4560" s="811"/>
      <c r="AE4560" s="811"/>
      <c r="AF4560" s="811"/>
      <c r="AG4560" s="811"/>
      <c r="AH4560" s="811"/>
      <c r="AI4560" s="811"/>
      <c r="AJ4560" s="811"/>
      <c r="AK4560" s="756" t="s">
        <v>4045</v>
      </c>
      <c r="AL4560" s="378"/>
      <c r="AM4560" s="378"/>
      <c r="AN4560" s="378"/>
    </row>
    <row r="4561" spans="1:40" s="603" customFormat="1" ht="100.5" customHeight="1">
      <c r="A4561" s="513" t="s">
        <v>1917</v>
      </c>
      <c r="B4561" s="531" t="s">
        <v>33</v>
      </c>
      <c r="C4561" s="531" t="s">
        <v>1903</v>
      </c>
      <c r="D4561" s="531" t="s">
        <v>1904</v>
      </c>
      <c r="E4561" s="531" t="s">
        <v>1905</v>
      </c>
      <c r="F4561" s="531" t="s">
        <v>1904</v>
      </c>
      <c r="G4561" s="531" t="s">
        <v>1905</v>
      </c>
      <c r="H4561" s="532" t="s">
        <v>1906</v>
      </c>
      <c r="I4561" s="532" t="s">
        <v>1907</v>
      </c>
      <c r="J4561" s="534" t="s">
        <v>38</v>
      </c>
      <c r="K4561" s="531">
        <v>100</v>
      </c>
      <c r="L4561" s="583" t="s">
        <v>1908</v>
      </c>
      <c r="M4561" s="518" t="s">
        <v>73</v>
      </c>
      <c r="N4561" s="531" t="s">
        <v>248</v>
      </c>
      <c r="O4561" s="531" t="s">
        <v>1901</v>
      </c>
      <c r="P4561" s="531"/>
      <c r="Q4561" s="531" t="s">
        <v>1885</v>
      </c>
      <c r="R4561" s="531" t="s">
        <v>1886</v>
      </c>
      <c r="S4561" s="531"/>
      <c r="T4561" s="531" t="s">
        <v>51</v>
      </c>
      <c r="U4561" s="531"/>
      <c r="V4561" s="535">
        <v>35739060</v>
      </c>
      <c r="W4561" s="535">
        <v>0</v>
      </c>
      <c r="X4561" s="535">
        <v>0</v>
      </c>
      <c r="Y4561" s="531" t="s">
        <v>77</v>
      </c>
      <c r="Z4561" s="531">
        <v>2016</v>
      </c>
      <c r="AA4561" s="813"/>
      <c r="AB4561" s="529" t="s">
        <v>1202</v>
      </c>
      <c r="AC4561" s="529" t="s">
        <v>340</v>
      </c>
      <c r="AD4561" s="601"/>
      <c r="AE4561" s="601"/>
      <c r="AF4561" s="601"/>
      <c r="AG4561" s="601"/>
      <c r="AH4561" s="601"/>
      <c r="AI4561" s="601"/>
      <c r="AJ4561" s="601"/>
      <c r="AK4561" s="529" t="s">
        <v>1203</v>
      </c>
      <c r="AL4561" s="602"/>
      <c r="AM4561" s="602"/>
      <c r="AN4561" s="602"/>
    </row>
    <row r="4562" spans="1:40" s="379" customFormat="1" ht="100.5" customHeight="1">
      <c r="A4562" s="74" t="s">
        <v>4054</v>
      </c>
      <c r="B4562" s="723" t="s">
        <v>33</v>
      </c>
      <c r="C4562" s="723" t="s">
        <v>1903</v>
      </c>
      <c r="D4562" s="723" t="s">
        <v>1904</v>
      </c>
      <c r="E4562" s="723" t="s">
        <v>1905</v>
      </c>
      <c r="F4562" s="723" t="s">
        <v>1904</v>
      </c>
      <c r="G4562" s="723" t="s">
        <v>1905</v>
      </c>
      <c r="H4562" s="764" t="s">
        <v>1906</v>
      </c>
      <c r="I4562" s="764" t="s">
        <v>1907</v>
      </c>
      <c r="J4562" s="745" t="s">
        <v>38</v>
      </c>
      <c r="K4562" s="723">
        <v>100</v>
      </c>
      <c r="L4562" s="790" t="s">
        <v>1908</v>
      </c>
      <c r="M4562" s="809" t="s">
        <v>73</v>
      </c>
      <c r="N4562" s="723" t="s">
        <v>1199</v>
      </c>
      <c r="O4562" s="723" t="s">
        <v>1901</v>
      </c>
      <c r="P4562" s="723"/>
      <c r="Q4562" s="723" t="s">
        <v>4043</v>
      </c>
      <c r="R4562" s="723" t="s">
        <v>1886</v>
      </c>
      <c r="S4562" s="723"/>
      <c r="T4562" s="723" t="s">
        <v>51</v>
      </c>
      <c r="U4562" s="723"/>
      <c r="V4562" s="785">
        <v>24394057</v>
      </c>
      <c r="W4562" s="785">
        <v>24394057</v>
      </c>
      <c r="X4562" s="785">
        <f t="shared" ref="X4562" si="227">W4562*1.12</f>
        <v>27321343.840000004</v>
      </c>
      <c r="Y4562" s="723"/>
      <c r="Z4562" s="723">
        <v>2016</v>
      </c>
      <c r="AA4562" s="723" t="s">
        <v>4044</v>
      </c>
      <c r="AB4562" s="756" t="s">
        <v>1202</v>
      </c>
      <c r="AC4562" s="756" t="s">
        <v>340</v>
      </c>
      <c r="AD4562" s="811"/>
      <c r="AE4562" s="811"/>
      <c r="AF4562" s="811"/>
      <c r="AG4562" s="811"/>
      <c r="AH4562" s="811"/>
      <c r="AI4562" s="811"/>
      <c r="AJ4562" s="811"/>
      <c r="AK4562" s="756" t="s">
        <v>4045</v>
      </c>
      <c r="AL4562" s="378"/>
      <c r="AM4562" s="378"/>
      <c r="AN4562" s="378"/>
    </row>
    <row r="4563" spans="1:40" s="603" customFormat="1" ht="100.5" customHeight="1">
      <c r="A4563" s="513" t="s">
        <v>1918</v>
      </c>
      <c r="B4563" s="531" t="s">
        <v>33</v>
      </c>
      <c r="C4563" s="531" t="s">
        <v>1903</v>
      </c>
      <c r="D4563" s="531" t="s">
        <v>1904</v>
      </c>
      <c r="E4563" s="531" t="s">
        <v>1905</v>
      </c>
      <c r="F4563" s="531" t="s">
        <v>1904</v>
      </c>
      <c r="G4563" s="531" t="s">
        <v>1905</v>
      </c>
      <c r="H4563" s="532" t="s">
        <v>1906</v>
      </c>
      <c r="I4563" s="532" t="s">
        <v>1907</v>
      </c>
      <c r="J4563" s="534" t="s">
        <v>38</v>
      </c>
      <c r="K4563" s="531">
        <v>100</v>
      </c>
      <c r="L4563" s="583" t="s">
        <v>1908</v>
      </c>
      <c r="M4563" s="518" t="s">
        <v>73</v>
      </c>
      <c r="N4563" s="531" t="s">
        <v>248</v>
      </c>
      <c r="O4563" s="531" t="s">
        <v>1919</v>
      </c>
      <c r="P4563" s="531"/>
      <c r="Q4563" s="531" t="s">
        <v>1885</v>
      </c>
      <c r="R4563" s="531" t="s">
        <v>1886</v>
      </c>
      <c r="S4563" s="531"/>
      <c r="T4563" s="531" t="s">
        <v>51</v>
      </c>
      <c r="U4563" s="531"/>
      <c r="V4563" s="535">
        <v>4112740</v>
      </c>
      <c r="W4563" s="535">
        <v>0</v>
      </c>
      <c r="X4563" s="535">
        <v>0</v>
      </c>
      <c r="Y4563" s="531" t="s">
        <v>77</v>
      </c>
      <c r="Z4563" s="531">
        <v>2016</v>
      </c>
      <c r="AA4563" s="813"/>
      <c r="AB4563" s="529" t="s">
        <v>1202</v>
      </c>
      <c r="AC4563" s="529" t="s">
        <v>340</v>
      </c>
      <c r="AD4563" s="601"/>
      <c r="AE4563" s="601"/>
      <c r="AF4563" s="601"/>
      <c r="AG4563" s="601"/>
      <c r="AH4563" s="601"/>
      <c r="AI4563" s="601"/>
      <c r="AJ4563" s="601"/>
      <c r="AK4563" s="529" t="s">
        <v>1203</v>
      </c>
      <c r="AL4563" s="602"/>
      <c r="AM4563" s="602"/>
      <c r="AN4563" s="602"/>
    </row>
    <row r="4564" spans="1:40" s="379" customFormat="1" ht="100.5" customHeight="1">
      <c r="A4564" s="74" t="s">
        <v>4055</v>
      </c>
      <c r="B4564" s="723" t="s">
        <v>33</v>
      </c>
      <c r="C4564" s="723" t="s">
        <v>1903</v>
      </c>
      <c r="D4564" s="723" t="s">
        <v>1904</v>
      </c>
      <c r="E4564" s="723" t="s">
        <v>1905</v>
      </c>
      <c r="F4564" s="723" t="s">
        <v>1904</v>
      </c>
      <c r="G4564" s="723" t="s">
        <v>1905</v>
      </c>
      <c r="H4564" s="764" t="s">
        <v>1906</v>
      </c>
      <c r="I4564" s="764" t="s">
        <v>1907</v>
      </c>
      <c r="J4564" s="745" t="s">
        <v>38</v>
      </c>
      <c r="K4564" s="723">
        <v>100</v>
      </c>
      <c r="L4564" s="790" t="s">
        <v>1908</v>
      </c>
      <c r="M4564" s="809" t="s">
        <v>73</v>
      </c>
      <c r="N4564" s="723" t="s">
        <v>1199</v>
      </c>
      <c r="O4564" s="723" t="s">
        <v>1919</v>
      </c>
      <c r="P4564" s="723"/>
      <c r="Q4564" s="723" t="s">
        <v>4043</v>
      </c>
      <c r="R4564" s="723" t="s">
        <v>1886</v>
      </c>
      <c r="S4564" s="723"/>
      <c r="T4564" s="723" t="s">
        <v>51</v>
      </c>
      <c r="U4564" s="723"/>
      <c r="V4564" s="785">
        <v>2807192</v>
      </c>
      <c r="W4564" s="785">
        <v>2807192</v>
      </c>
      <c r="X4564" s="785">
        <f t="shared" ref="X4564" si="228">W4564*1.12</f>
        <v>3144055.0400000005</v>
      </c>
      <c r="Y4564" s="723"/>
      <c r="Z4564" s="723">
        <v>2016</v>
      </c>
      <c r="AA4564" s="723" t="s">
        <v>4044</v>
      </c>
      <c r="AB4564" s="756" t="s">
        <v>1202</v>
      </c>
      <c r="AC4564" s="756" t="s">
        <v>340</v>
      </c>
      <c r="AD4564" s="811"/>
      <c r="AE4564" s="811"/>
      <c r="AF4564" s="811"/>
      <c r="AG4564" s="811"/>
      <c r="AH4564" s="811"/>
      <c r="AI4564" s="811"/>
      <c r="AJ4564" s="811"/>
      <c r="AK4564" s="756" t="s">
        <v>4045</v>
      </c>
      <c r="AL4564" s="378"/>
      <c r="AM4564" s="378"/>
      <c r="AN4564" s="378"/>
    </row>
    <row r="4565" spans="1:40" s="603" customFormat="1" ht="100.5" customHeight="1">
      <c r="A4565" s="513" t="s">
        <v>1920</v>
      </c>
      <c r="B4565" s="531" t="s">
        <v>33</v>
      </c>
      <c r="C4565" s="531" t="s">
        <v>1903</v>
      </c>
      <c r="D4565" s="531" t="s">
        <v>1904</v>
      </c>
      <c r="E4565" s="531" t="s">
        <v>1905</v>
      </c>
      <c r="F4565" s="531" t="s">
        <v>1904</v>
      </c>
      <c r="G4565" s="531" t="s">
        <v>1905</v>
      </c>
      <c r="H4565" s="532" t="s">
        <v>1906</v>
      </c>
      <c r="I4565" s="532" t="s">
        <v>1907</v>
      </c>
      <c r="J4565" s="534" t="s">
        <v>38</v>
      </c>
      <c r="K4565" s="531">
        <v>100</v>
      </c>
      <c r="L4565" s="583" t="s">
        <v>1908</v>
      </c>
      <c r="M4565" s="518" t="s">
        <v>73</v>
      </c>
      <c r="N4565" s="531" t="s">
        <v>248</v>
      </c>
      <c r="O4565" s="531" t="s">
        <v>1921</v>
      </c>
      <c r="P4565" s="531"/>
      <c r="Q4565" s="531" t="s">
        <v>1885</v>
      </c>
      <c r="R4565" s="531" t="s">
        <v>1886</v>
      </c>
      <c r="S4565" s="531"/>
      <c r="T4565" s="531" t="s">
        <v>51</v>
      </c>
      <c r="U4565" s="531"/>
      <c r="V4565" s="535">
        <v>4014020</v>
      </c>
      <c r="W4565" s="535">
        <v>0</v>
      </c>
      <c r="X4565" s="535">
        <v>0</v>
      </c>
      <c r="Y4565" s="531" t="s">
        <v>77</v>
      </c>
      <c r="Z4565" s="531">
        <v>2016</v>
      </c>
      <c r="AA4565" s="813"/>
      <c r="AB4565" s="529" t="s">
        <v>1202</v>
      </c>
      <c r="AC4565" s="529" t="s">
        <v>340</v>
      </c>
      <c r="AD4565" s="601"/>
      <c r="AE4565" s="601"/>
      <c r="AF4565" s="601"/>
      <c r="AG4565" s="601"/>
      <c r="AH4565" s="601"/>
      <c r="AI4565" s="601"/>
      <c r="AJ4565" s="601"/>
      <c r="AK4565" s="529" t="s">
        <v>1203</v>
      </c>
      <c r="AL4565" s="602"/>
      <c r="AM4565" s="602"/>
      <c r="AN4565" s="602"/>
    </row>
    <row r="4566" spans="1:40" s="379" customFormat="1" ht="100.5" customHeight="1">
      <c r="A4566" s="74" t="s">
        <v>4056</v>
      </c>
      <c r="B4566" s="723" t="s">
        <v>33</v>
      </c>
      <c r="C4566" s="723" t="s">
        <v>1903</v>
      </c>
      <c r="D4566" s="723" t="s">
        <v>1904</v>
      </c>
      <c r="E4566" s="723" t="s">
        <v>1905</v>
      </c>
      <c r="F4566" s="723" t="s">
        <v>1904</v>
      </c>
      <c r="G4566" s="723" t="s">
        <v>1905</v>
      </c>
      <c r="H4566" s="764" t="s">
        <v>1906</v>
      </c>
      <c r="I4566" s="764" t="s">
        <v>1907</v>
      </c>
      <c r="J4566" s="745" t="s">
        <v>38</v>
      </c>
      <c r="K4566" s="723">
        <v>100</v>
      </c>
      <c r="L4566" s="790" t="s">
        <v>1908</v>
      </c>
      <c r="M4566" s="809" t="s">
        <v>73</v>
      </c>
      <c r="N4566" s="723" t="s">
        <v>1199</v>
      </c>
      <c r="O4566" s="723" t="s">
        <v>1921</v>
      </c>
      <c r="P4566" s="723"/>
      <c r="Q4566" s="723" t="s">
        <v>4043</v>
      </c>
      <c r="R4566" s="723" t="s">
        <v>1886</v>
      </c>
      <c r="S4566" s="723"/>
      <c r="T4566" s="723" t="s">
        <v>51</v>
      </c>
      <c r="U4566" s="723"/>
      <c r="V4566" s="785">
        <v>2739810</v>
      </c>
      <c r="W4566" s="785">
        <v>2739810</v>
      </c>
      <c r="X4566" s="785">
        <f t="shared" ref="X4566" si="229">W4566*1.12</f>
        <v>3068587.2</v>
      </c>
      <c r="Y4566" s="723"/>
      <c r="Z4566" s="723">
        <v>2016</v>
      </c>
      <c r="AA4566" s="723" t="s">
        <v>4044</v>
      </c>
      <c r="AB4566" s="756" t="s">
        <v>1202</v>
      </c>
      <c r="AC4566" s="756" t="s">
        <v>340</v>
      </c>
      <c r="AD4566" s="811"/>
      <c r="AE4566" s="811"/>
      <c r="AF4566" s="811"/>
      <c r="AG4566" s="811"/>
      <c r="AH4566" s="811"/>
      <c r="AI4566" s="811"/>
      <c r="AJ4566" s="811"/>
      <c r="AK4566" s="756" t="s">
        <v>4045</v>
      </c>
      <c r="AL4566" s="378"/>
      <c r="AM4566" s="378"/>
      <c r="AN4566" s="378"/>
    </row>
    <row r="4567" spans="1:40" s="603" customFormat="1" ht="100.5" customHeight="1">
      <c r="A4567" s="513" t="s">
        <v>1922</v>
      </c>
      <c r="B4567" s="531" t="s">
        <v>33</v>
      </c>
      <c r="C4567" s="532" t="s">
        <v>1923</v>
      </c>
      <c r="D4567" s="532" t="s">
        <v>1924</v>
      </c>
      <c r="E4567" s="532" t="s">
        <v>1925</v>
      </c>
      <c r="F4567" s="532" t="s">
        <v>1926</v>
      </c>
      <c r="G4567" s="532" t="s">
        <v>1925</v>
      </c>
      <c r="H4567" s="534" t="s">
        <v>1927</v>
      </c>
      <c r="I4567" s="534" t="s">
        <v>1928</v>
      </c>
      <c r="J4567" s="596" t="s">
        <v>227</v>
      </c>
      <c r="K4567" s="533">
        <v>100</v>
      </c>
      <c r="L4567" s="597">
        <v>711000000</v>
      </c>
      <c r="M4567" s="518" t="s">
        <v>73</v>
      </c>
      <c r="N4567" s="596" t="s">
        <v>841</v>
      </c>
      <c r="O4567" s="534" t="s">
        <v>1211</v>
      </c>
      <c r="P4567" s="532"/>
      <c r="Q4567" s="532" t="s">
        <v>1929</v>
      </c>
      <c r="R4567" s="598" t="s">
        <v>1930</v>
      </c>
      <c r="S4567" s="532"/>
      <c r="T4567" s="598" t="s">
        <v>51</v>
      </c>
      <c r="U4567" s="531"/>
      <c r="V4567" s="535">
        <v>5000000</v>
      </c>
      <c r="W4567" s="535">
        <v>0</v>
      </c>
      <c r="X4567" s="599">
        <v>0</v>
      </c>
      <c r="Y4567" s="586" t="s">
        <v>77</v>
      </c>
      <c r="Z4567" s="582">
        <v>2016</v>
      </c>
      <c r="AA4567" s="600"/>
      <c r="AB4567" s="529" t="s">
        <v>1202</v>
      </c>
      <c r="AC4567" s="529"/>
      <c r="AD4567" s="529"/>
      <c r="AE4567" s="601"/>
      <c r="AF4567" s="601"/>
      <c r="AG4567" s="601"/>
      <c r="AH4567" s="601"/>
      <c r="AI4567" s="601"/>
      <c r="AJ4567" s="601"/>
      <c r="AK4567" s="529" t="s">
        <v>1203</v>
      </c>
      <c r="AL4567" s="602"/>
      <c r="AM4567" s="602"/>
      <c r="AN4567" s="602"/>
    </row>
    <row r="4568" spans="1:40" s="603" customFormat="1" ht="100.5" customHeight="1">
      <c r="A4568" s="513" t="s">
        <v>3112</v>
      </c>
      <c r="B4568" s="531" t="s">
        <v>33</v>
      </c>
      <c r="C4568" s="532" t="s">
        <v>1923</v>
      </c>
      <c r="D4568" s="532" t="s">
        <v>1924</v>
      </c>
      <c r="E4568" s="532" t="s">
        <v>1925</v>
      </c>
      <c r="F4568" s="532" t="s">
        <v>1926</v>
      </c>
      <c r="G4568" s="532" t="s">
        <v>1925</v>
      </c>
      <c r="H4568" s="534" t="s">
        <v>1927</v>
      </c>
      <c r="I4568" s="534" t="s">
        <v>1928</v>
      </c>
      <c r="J4568" s="596" t="s">
        <v>227</v>
      </c>
      <c r="K4568" s="533">
        <v>100</v>
      </c>
      <c r="L4568" s="597">
        <v>711000000</v>
      </c>
      <c r="M4568" s="518" t="s">
        <v>73</v>
      </c>
      <c r="N4568" s="596" t="s">
        <v>841</v>
      </c>
      <c r="O4568" s="534" t="s">
        <v>1211</v>
      </c>
      <c r="P4568" s="532"/>
      <c r="Q4568" s="532" t="s">
        <v>3113</v>
      </c>
      <c r="R4568" s="598" t="s">
        <v>1930</v>
      </c>
      <c r="S4568" s="532"/>
      <c r="T4568" s="598" t="s">
        <v>51</v>
      </c>
      <c r="U4568" s="531"/>
      <c r="V4568" s="535">
        <v>5000000</v>
      </c>
      <c r="W4568" s="535">
        <v>0</v>
      </c>
      <c r="X4568" s="599">
        <v>0</v>
      </c>
      <c r="Y4568" s="586" t="s">
        <v>77</v>
      </c>
      <c r="Z4568" s="582">
        <v>2016</v>
      </c>
      <c r="AA4568" s="600">
        <v>14</v>
      </c>
      <c r="AB4568" s="529" t="s">
        <v>1202</v>
      </c>
      <c r="AC4568" s="529"/>
      <c r="AD4568" s="529"/>
      <c r="AE4568" s="601"/>
      <c r="AF4568" s="601"/>
      <c r="AG4568" s="601"/>
      <c r="AH4568" s="601"/>
      <c r="AI4568" s="601"/>
      <c r="AJ4568" s="601"/>
      <c r="AK4568" s="529" t="s">
        <v>3114</v>
      </c>
      <c r="AL4568" s="602"/>
      <c r="AM4568" s="602"/>
      <c r="AN4568" s="602"/>
    </row>
    <row r="4569" spans="1:40" s="379" customFormat="1" ht="100.5" customHeight="1">
      <c r="A4569" s="8" t="s">
        <v>4194</v>
      </c>
      <c r="B4569" s="8" t="s">
        <v>33</v>
      </c>
      <c r="C4569" s="25" t="s">
        <v>1923</v>
      </c>
      <c r="D4569" s="25" t="s">
        <v>1924</v>
      </c>
      <c r="E4569" s="25" t="s">
        <v>1925</v>
      </c>
      <c r="F4569" s="25" t="s">
        <v>1926</v>
      </c>
      <c r="G4569" s="25" t="s">
        <v>1925</v>
      </c>
      <c r="H4569" s="5" t="s">
        <v>1927</v>
      </c>
      <c r="I4569" s="5" t="s">
        <v>1928</v>
      </c>
      <c r="J4569" s="11" t="s">
        <v>227</v>
      </c>
      <c r="K4569" s="10">
        <v>100</v>
      </c>
      <c r="L4569" s="30">
        <v>711000000</v>
      </c>
      <c r="M4569" s="625" t="s">
        <v>73</v>
      </c>
      <c r="N4569" s="11" t="s">
        <v>1233</v>
      </c>
      <c r="O4569" s="5" t="s">
        <v>1211</v>
      </c>
      <c r="P4569" s="25"/>
      <c r="Q4569" s="25" t="s">
        <v>3113</v>
      </c>
      <c r="R4569" s="273" t="s">
        <v>1930</v>
      </c>
      <c r="S4569" s="25"/>
      <c r="T4569" s="273" t="s">
        <v>51</v>
      </c>
      <c r="U4569" s="8"/>
      <c r="V4569" s="15">
        <v>5000000</v>
      </c>
      <c r="W4569" s="15">
        <v>5000000</v>
      </c>
      <c r="X4569" s="859">
        <v>5600000.0000000009</v>
      </c>
      <c r="Y4569" s="19"/>
      <c r="Z4569" s="3">
        <v>2016</v>
      </c>
      <c r="AA4569" s="755" t="s">
        <v>3831</v>
      </c>
      <c r="AB4569" s="2" t="s">
        <v>1202</v>
      </c>
      <c r="AC4569" s="2"/>
      <c r="AD4569" s="2"/>
      <c r="AE4569" s="860"/>
      <c r="AF4569" s="860"/>
      <c r="AG4569" s="860"/>
      <c r="AH4569" s="860"/>
      <c r="AI4569" s="860"/>
      <c r="AJ4569" s="860"/>
      <c r="AK4569" s="2" t="s">
        <v>4195</v>
      </c>
      <c r="AL4569" s="378"/>
      <c r="AM4569" s="378"/>
      <c r="AN4569" s="378"/>
    </row>
    <row r="4570" spans="1:40" s="603" customFormat="1" ht="100.5" customHeight="1">
      <c r="A4570" s="513" t="s">
        <v>1931</v>
      </c>
      <c r="B4570" s="531" t="s">
        <v>33</v>
      </c>
      <c r="C4570" s="532" t="s">
        <v>1923</v>
      </c>
      <c r="D4570" s="532" t="s">
        <v>1924</v>
      </c>
      <c r="E4570" s="532" t="s">
        <v>1925</v>
      </c>
      <c r="F4570" s="532" t="s">
        <v>1926</v>
      </c>
      <c r="G4570" s="532" t="s">
        <v>1925</v>
      </c>
      <c r="H4570" s="534" t="s">
        <v>1927</v>
      </c>
      <c r="I4570" s="534" t="s">
        <v>1928</v>
      </c>
      <c r="J4570" s="596" t="s">
        <v>227</v>
      </c>
      <c r="K4570" s="533">
        <v>100</v>
      </c>
      <c r="L4570" s="597">
        <v>711000000</v>
      </c>
      <c r="M4570" s="518" t="s">
        <v>73</v>
      </c>
      <c r="N4570" s="596" t="s">
        <v>841</v>
      </c>
      <c r="O4570" s="534" t="s">
        <v>1213</v>
      </c>
      <c r="P4570" s="532"/>
      <c r="Q4570" s="532" t="s">
        <v>1929</v>
      </c>
      <c r="R4570" s="598" t="s">
        <v>1930</v>
      </c>
      <c r="S4570" s="532"/>
      <c r="T4570" s="598" t="s">
        <v>51</v>
      </c>
      <c r="U4570" s="531"/>
      <c r="V4570" s="535">
        <v>1200000</v>
      </c>
      <c r="W4570" s="535">
        <v>0</v>
      </c>
      <c r="X4570" s="599">
        <v>0</v>
      </c>
      <c r="Y4570" s="586" t="s">
        <v>77</v>
      </c>
      <c r="Z4570" s="582">
        <v>2016</v>
      </c>
      <c r="AA4570" s="600"/>
      <c r="AB4570" s="529" t="s">
        <v>1202</v>
      </c>
      <c r="AC4570" s="529"/>
      <c r="AD4570" s="529"/>
      <c r="AE4570" s="601"/>
      <c r="AF4570" s="601"/>
      <c r="AG4570" s="601"/>
      <c r="AH4570" s="601"/>
      <c r="AI4570" s="601"/>
      <c r="AJ4570" s="601"/>
      <c r="AK4570" s="529" t="s">
        <v>1203</v>
      </c>
      <c r="AL4570" s="602"/>
      <c r="AM4570" s="602"/>
      <c r="AN4570" s="602"/>
    </row>
    <row r="4571" spans="1:40" s="603" customFormat="1" ht="100.5" customHeight="1">
      <c r="A4571" s="513" t="s">
        <v>3115</v>
      </c>
      <c r="B4571" s="531" t="s">
        <v>33</v>
      </c>
      <c r="C4571" s="532" t="s">
        <v>1923</v>
      </c>
      <c r="D4571" s="532" t="s">
        <v>1924</v>
      </c>
      <c r="E4571" s="532" t="s">
        <v>1925</v>
      </c>
      <c r="F4571" s="532" t="s">
        <v>1926</v>
      </c>
      <c r="G4571" s="532" t="s">
        <v>1925</v>
      </c>
      <c r="H4571" s="534" t="s">
        <v>1927</v>
      </c>
      <c r="I4571" s="534" t="s">
        <v>1928</v>
      </c>
      <c r="J4571" s="596" t="s">
        <v>227</v>
      </c>
      <c r="K4571" s="533">
        <v>100</v>
      </c>
      <c r="L4571" s="597">
        <v>711000000</v>
      </c>
      <c r="M4571" s="518" t="s">
        <v>73</v>
      </c>
      <c r="N4571" s="596" t="s">
        <v>841</v>
      </c>
      <c r="O4571" s="534" t="s">
        <v>1213</v>
      </c>
      <c r="P4571" s="532"/>
      <c r="Q4571" s="532" t="s">
        <v>3113</v>
      </c>
      <c r="R4571" s="598" t="s">
        <v>1930</v>
      </c>
      <c r="S4571" s="532"/>
      <c r="T4571" s="598" t="s">
        <v>51</v>
      </c>
      <c r="U4571" s="531"/>
      <c r="V4571" s="535">
        <v>1200000</v>
      </c>
      <c r="W4571" s="535">
        <v>0</v>
      </c>
      <c r="X4571" s="599">
        <v>0</v>
      </c>
      <c r="Y4571" s="586" t="s">
        <v>77</v>
      </c>
      <c r="Z4571" s="582">
        <v>2016</v>
      </c>
      <c r="AA4571" s="600">
        <v>14</v>
      </c>
      <c r="AB4571" s="529" t="s">
        <v>1202</v>
      </c>
      <c r="AC4571" s="529"/>
      <c r="AD4571" s="529"/>
      <c r="AE4571" s="601"/>
      <c r="AF4571" s="601"/>
      <c r="AG4571" s="601"/>
      <c r="AH4571" s="601"/>
      <c r="AI4571" s="601"/>
      <c r="AJ4571" s="601"/>
      <c r="AK4571" s="529" t="s">
        <v>3114</v>
      </c>
      <c r="AL4571" s="602"/>
      <c r="AM4571" s="602"/>
      <c r="AN4571" s="602"/>
    </row>
    <row r="4572" spans="1:40" s="379" customFormat="1" ht="100.5" customHeight="1">
      <c r="A4572" s="74" t="s">
        <v>4196</v>
      </c>
      <c r="B4572" s="8" t="s">
        <v>33</v>
      </c>
      <c r="C4572" s="25" t="s">
        <v>1923</v>
      </c>
      <c r="D4572" s="25" t="s">
        <v>1924</v>
      </c>
      <c r="E4572" s="25" t="s">
        <v>1925</v>
      </c>
      <c r="F4572" s="25" t="s">
        <v>1926</v>
      </c>
      <c r="G4572" s="25" t="s">
        <v>1925</v>
      </c>
      <c r="H4572" s="5" t="s">
        <v>1927</v>
      </c>
      <c r="I4572" s="5" t="s">
        <v>1928</v>
      </c>
      <c r="J4572" s="11" t="s">
        <v>227</v>
      </c>
      <c r="K4572" s="10">
        <v>100</v>
      </c>
      <c r="L4572" s="30">
        <v>711000000</v>
      </c>
      <c r="M4572" s="625" t="s">
        <v>73</v>
      </c>
      <c r="N4572" s="11" t="s">
        <v>1233</v>
      </c>
      <c r="O4572" s="5" t="s">
        <v>1213</v>
      </c>
      <c r="P4572" s="25"/>
      <c r="Q4572" s="25" t="s">
        <v>3113</v>
      </c>
      <c r="R4572" s="273" t="s">
        <v>1930</v>
      </c>
      <c r="S4572" s="25"/>
      <c r="T4572" s="273" t="s">
        <v>51</v>
      </c>
      <c r="U4572" s="8"/>
      <c r="V4572" s="15">
        <v>1200000</v>
      </c>
      <c r="W4572" s="15">
        <v>1200000</v>
      </c>
      <c r="X4572" s="859">
        <v>1344000.0000000002</v>
      </c>
      <c r="Y4572" s="19"/>
      <c r="Z4572" s="3">
        <v>2016</v>
      </c>
      <c r="AA4572" s="755" t="s">
        <v>3831</v>
      </c>
      <c r="AB4572" s="2" t="s">
        <v>1202</v>
      </c>
      <c r="AC4572" s="2"/>
      <c r="AD4572" s="2"/>
      <c r="AE4572" s="860"/>
      <c r="AF4572" s="860"/>
      <c r="AG4572" s="860"/>
      <c r="AH4572" s="860"/>
      <c r="AI4572" s="860"/>
      <c r="AJ4572" s="860"/>
      <c r="AK4572" s="2" t="s">
        <v>4195</v>
      </c>
      <c r="AL4572" s="378"/>
      <c r="AM4572" s="378"/>
      <c r="AN4572" s="378"/>
    </row>
    <row r="4573" spans="1:40" s="603" customFormat="1" ht="100.5" customHeight="1">
      <c r="A4573" s="513" t="s">
        <v>1932</v>
      </c>
      <c r="B4573" s="531" t="s">
        <v>33</v>
      </c>
      <c r="C4573" s="532" t="s">
        <v>1923</v>
      </c>
      <c r="D4573" s="532" t="s">
        <v>1924</v>
      </c>
      <c r="E4573" s="532" t="s">
        <v>1925</v>
      </c>
      <c r="F4573" s="532" t="s">
        <v>1926</v>
      </c>
      <c r="G4573" s="532" t="s">
        <v>1925</v>
      </c>
      <c r="H4573" s="534" t="s">
        <v>1927</v>
      </c>
      <c r="I4573" s="534" t="s">
        <v>1928</v>
      </c>
      <c r="J4573" s="596" t="s">
        <v>227</v>
      </c>
      <c r="K4573" s="533">
        <v>100</v>
      </c>
      <c r="L4573" s="597">
        <v>711000000</v>
      </c>
      <c r="M4573" s="518" t="s">
        <v>73</v>
      </c>
      <c r="N4573" s="596" t="s">
        <v>841</v>
      </c>
      <c r="O4573" s="534" t="s">
        <v>1200</v>
      </c>
      <c r="P4573" s="532"/>
      <c r="Q4573" s="532" t="s">
        <v>1929</v>
      </c>
      <c r="R4573" s="598" t="s">
        <v>1930</v>
      </c>
      <c r="S4573" s="532"/>
      <c r="T4573" s="598" t="s">
        <v>51</v>
      </c>
      <c r="U4573" s="531"/>
      <c r="V4573" s="535">
        <v>1800000</v>
      </c>
      <c r="W4573" s="535">
        <v>0</v>
      </c>
      <c r="X4573" s="599">
        <v>0</v>
      </c>
      <c r="Y4573" s="586" t="s">
        <v>77</v>
      </c>
      <c r="Z4573" s="582">
        <v>2016</v>
      </c>
      <c r="AA4573" s="600"/>
      <c r="AB4573" s="529" t="s">
        <v>1202</v>
      </c>
      <c r="AC4573" s="529"/>
      <c r="AD4573" s="529"/>
      <c r="AE4573" s="601"/>
      <c r="AF4573" s="601"/>
      <c r="AG4573" s="601"/>
      <c r="AH4573" s="601"/>
      <c r="AI4573" s="601"/>
      <c r="AJ4573" s="601"/>
      <c r="AK4573" s="529" t="s">
        <v>1203</v>
      </c>
      <c r="AL4573" s="602"/>
      <c r="AM4573" s="602"/>
      <c r="AN4573" s="602"/>
    </row>
    <row r="4574" spans="1:40" s="603" customFormat="1" ht="100.5" customHeight="1">
      <c r="A4574" s="513" t="s">
        <v>3116</v>
      </c>
      <c r="B4574" s="531" t="s">
        <v>33</v>
      </c>
      <c r="C4574" s="532" t="s">
        <v>1923</v>
      </c>
      <c r="D4574" s="532" t="s">
        <v>1924</v>
      </c>
      <c r="E4574" s="532" t="s">
        <v>1925</v>
      </c>
      <c r="F4574" s="532" t="s">
        <v>1926</v>
      </c>
      <c r="G4574" s="532" t="s">
        <v>1925</v>
      </c>
      <c r="H4574" s="534" t="s">
        <v>1927</v>
      </c>
      <c r="I4574" s="534" t="s">
        <v>1928</v>
      </c>
      <c r="J4574" s="596" t="s">
        <v>227</v>
      </c>
      <c r="K4574" s="533">
        <v>100</v>
      </c>
      <c r="L4574" s="597">
        <v>711000000</v>
      </c>
      <c r="M4574" s="518" t="s">
        <v>73</v>
      </c>
      <c r="N4574" s="596" t="s">
        <v>841</v>
      </c>
      <c r="O4574" s="534" t="s">
        <v>1200</v>
      </c>
      <c r="P4574" s="532"/>
      <c r="Q4574" s="532" t="s">
        <v>3113</v>
      </c>
      <c r="R4574" s="598" t="s">
        <v>1930</v>
      </c>
      <c r="S4574" s="532"/>
      <c r="T4574" s="598" t="s">
        <v>51</v>
      </c>
      <c r="U4574" s="531"/>
      <c r="V4574" s="535">
        <v>1800000</v>
      </c>
      <c r="W4574" s="535">
        <v>0</v>
      </c>
      <c r="X4574" s="599">
        <v>0</v>
      </c>
      <c r="Y4574" s="586" t="s">
        <v>77</v>
      </c>
      <c r="Z4574" s="582">
        <v>2016</v>
      </c>
      <c r="AA4574" s="600">
        <v>14</v>
      </c>
      <c r="AB4574" s="529" t="s">
        <v>1202</v>
      </c>
      <c r="AC4574" s="529"/>
      <c r="AD4574" s="529"/>
      <c r="AE4574" s="601"/>
      <c r="AF4574" s="601"/>
      <c r="AG4574" s="601"/>
      <c r="AH4574" s="601"/>
      <c r="AI4574" s="601"/>
      <c r="AJ4574" s="601"/>
      <c r="AK4574" s="529" t="s">
        <v>3114</v>
      </c>
      <c r="AL4574" s="602"/>
      <c r="AM4574" s="602"/>
      <c r="AN4574" s="602"/>
    </row>
    <row r="4575" spans="1:40" s="379" customFormat="1" ht="100.5" customHeight="1">
      <c r="A4575" s="74" t="s">
        <v>4197</v>
      </c>
      <c r="B4575" s="8" t="s">
        <v>33</v>
      </c>
      <c r="C4575" s="25" t="s">
        <v>1923</v>
      </c>
      <c r="D4575" s="25" t="s">
        <v>1924</v>
      </c>
      <c r="E4575" s="25" t="s">
        <v>1925</v>
      </c>
      <c r="F4575" s="25" t="s">
        <v>1926</v>
      </c>
      <c r="G4575" s="25" t="s">
        <v>1925</v>
      </c>
      <c r="H4575" s="5" t="s">
        <v>1927</v>
      </c>
      <c r="I4575" s="5" t="s">
        <v>1928</v>
      </c>
      <c r="J4575" s="11" t="s">
        <v>227</v>
      </c>
      <c r="K4575" s="10">
        <v>100</v>
      </c>
      <c r="L4575" s="30">
        <v>711000000</v>
      </c>
      <c r="M4575" s="625" t="s">
        <v>73</v>
      </c>
      <c r="N4575" s="11" t="s">
        <v>1233</v>
      </c>
      <c r="O4575" s="5" t="s">
        <v>1200</v>
      </c>
      <c r="P4575" s="25"/>
      <c r="Q4575" s="25" t="s">
        <v>3113</v>
      </c>
      <c r="R4575" s="273" t="s">
        <v>1930</v>
      </c>
      <c r="S4575" s="25"/>
      <c r="T4575" s="273" t="s">
        <v>51</v>
      </c>
      <c r="U4575" s="8"/>
      <c r="V4575" s="15">
        <v>1800000</v>
      </c>
      <c r="W4575" s="15">
        <v>1800000</v>
      </c>
      <c r="X4575" s="859">
        <v>2016000.0000000002</v>
      </c>
      <c r="Y4575" s="19"/>
      <c r="Z4575" s="3">
        <v>2016</v>
      </c>
      <c r="AA4575" s="755" t="s">
        <v>3831</v>
      </c>
      <c r="AB4575" s="2" t="s">
        <v>1202</v>
      </c>
      <c r="AC4575" s="2"/>
      <c r="AD4575" s="2"/>
      <c r="AE4575" s="860"/>
      <c r="AF4575" s="860"/>
      <c r="AG4575" s="860"/>
      <c r="AH4575" s="860"/>
      <c r="AI4575" s="860"/>
      <c r="AJ4575" s="860"/>
      <c r="AK4575" s="2" t="s">
        <v>4195</v>
      </c>
      <c r="AL4575" s="378"/>
      <c r="AM4575" s="378"/>
      <c r="AN4575" s="378"/>
    </row>
    <row r="4576" spans="1:40" s="603" customFormat="1" ht="100.5" customHeight="1">
      <c r="A4576" s="513" t="s">
        <v>1933</v>
      </c>
      <c r="B4576" s="531" t="s">
        <v>33</v>
      </c>
      <c r="C4576" s="532" t="s">
        <v>1414</v>
      </c>
      <c r="D4576" s="532" t="s">
        <v>1934</v>
      </c>
      <c r="E4576" s="532" t="s">
        <v>1935</v>
      </c>
      <c r="F4576" s="532" t="s">
        <v>1934</v>
      </c>
      <c r="G4576" s="532" t="s">
        <v>1935</v>
      </c>
      <c r="H4576" s="534" t="s">
        <v>1927</v>
      </c>
      <c r="I4576" s="534" t="s">
        <v>1928</v>
      </c>
      <c r="J4576" s="596" t="s">
        <v>227</v>
      </c>
      <c r="K4576" s="533">
        <v>100</v>
      </c>
      <c r="L4576" s="597">
        <v>711000000</v>
      </c>
      <c r="M4576" s="518" t="s">
        <v>73</v>
      </c>
      <c r="N4576" s="596" t="s">
        <v>841</v>
      </c>
      <c r="O4576" s="534" t="s">
        <v>1200</v>
      </c>
      <c r="P4576" s="532"/>
      <c r="Q4576" s="532" t="s">
        <v>1929</v>
      </c>
      <c r="R4576" s="598" t="s">
        <v>1930</v>
      </c>
      <c r="S4576" s="532"/>
      <c r="T4576" s="598" t="s">
        <v>51</v>
      </c>
      <c r="U4576" s="531"/>
      <c r="V4576" s="535">
        <v>957673</v>
      </c>
      <c r="W4576" s="535">
        <v>0</v>
      </c>
      <c r="X4576" s="599">
        <v>0</v>
      </c>
      <c r="Y4576" s="586" t="s">
        <v>77</v>
      </c>
      <c r="Z4576" s="582">
        <v>2016</v>
      </c>
      <c r="AA4576" s="600"/>
      <c r="AB4576" s="529" t="s">
        <v>1202</v>
      </c>
      <c r="AC4576" s="529"/>
      <c r="AD4576" s="529"/>
      <c r="AE4576" s="601"/>
      <c r="AF4576" s="601"/>
      <c r="AG4576" s="601"/>
      <c r="AH4576" s="601"/>
      <c r="AI4576" s="601"/>
      <c r="AJ4576" s="601"/>
      <c r="AK4576" s="529" t="s">
        <v>1203</v>
      </c>
      <c r="AL4576" s="602"/>
      <c r="AM4576" s="602"/>
      <c r="AN4576" s="602"/>
    </row>
    <row r="4577" spans="1:40" s="603" customFormat="1" ht="100.5" customHeight="1">
      <c r="A4577" s="513" t="s">
        <v>3117</v>
      </c>
      <c r="B4577" s="531" t="s">
        <v>33</v>
      </c>
      <c r="C4577" s="532" t="s">
        <v>1414</v>
      </c>
      <c r="D4577" s="532" t="s">
        <v>1934</v>
      </c>
      <c r="E4577" s="532" t="s">
        <v>1935</v>
      </c>
      <c r="F4577" s="532" t="s">
        <v>1934</v>
      </c>
      <c r="G4577" s="532" t="s">
        <v>1935</v>
      </c>
      <c r="H4577" s="534" t="s">
        <v>1927</v>
      </c>
      <c r="I4577" s="534" t="s">
        <v>1928</v>
      </c>
      <c r="J4577" s="596" t="s">
        <v>227</v>
      </c>
      <c r="K4577" s="533">
        <v>100</v>
      </c>
      <c r="L4577" s="597">
        <v>711000000</v>
      </c>
      <c r="M4577" s="518" t="s">
        <v>73</v>
      </c>
      <c r="N4577" s="596" t="s">
        <v>841</v>
      </c>
      <c r="O4577" s="534" t="s">
        <v>1200</v>
      </c>
      <c r="P4577" s="532"/>
      <c r="Q4577" s="532" t="s">
        <v>3118</v>
      </c>
      <c r="R4577" s="598" t="s">
        <v>1930</v>
      </c>
      <c r="S4577" s="532"/>
      <c r="T4577" s="598" t="s">
        <v>51</v>
      </c>
      <c r="U4577" s="531"/>
      <c r="V4577" s="535">
        <v>957673</v>
      </c>
      <c r="W4577" s="535">
        <v>0</v>
      </c>
      <c r="X4577" s="599">
        <v>0</v>
      </c>
      <c r="Y4577" s="586" t="s">
        <v>77</v>
      </c>
      <c r="Z4577" s="582">
        <v>2016</v>
      </c>
      <c r="AA4577" s="600">
        <v>14</v>
      </c>
      <c r="AB4577" s="529" t="s">
        <v>1202</v>
      </c>
      <c r="AC4577" s="529"/>
      <c r="AD4577" s="529"/>
      <c r="AE4577" s="601"/>
      <c r="AF4577" s="601"/>
      <c r="AG4577" s="601"/>
      <c r="AH4577" s="601"/>
      <c r="AI4577" s="601"/>
      <c r="AJ4577" s="601"/>
      <c r="AK4577" s="529" t="s">
        <v>3114</v>
      </c>
      <c r="AL4577" s="602"/>
      <c r="AM4577" s="602"/>
      <c r="AN4577" s="602"/>
    </row>
    <row r="4578" spans="1:40" s="379" customFormat="1" ht="100.5" customHeight="1">
      <c r="A4578" s="74" t="s">
        <v>4198</v>
      </c>
      <c r="B4578" s="8" t="s">
        <v>33</v>
      </c>
      <c r="C4578" s="25" t="s">
        <v>1414</v>
      </c>
      <c r="D4578" s="25" t="s">
        <v>1934</v>
      </c>
      <c r="E4578" s="25" t="s">
        <v>1935</v>
      </c>
      <c r="F4578" s="25" t="s">
        <v>1934</v>
      </c>
      <c r="G4578" s="25" t="s">
        <v>1935</v>
      </c>
      <c r="H4578" s="5" t="s">
        <v>1927</v>
      </c>
      <c r="I4578" s="5" t="s">
        <v>1928</v>
      </c>
      <c r="J4578" s="11" t="s">
        <v>227</v>
      </c>
      <c r="K4578" s="10">
        <v>100</v>
      </c>
      <c r="L4578" s="30">
        <v>711000000</v>
      </c>
      <c r="M4578" s="625" t="s">
        <v>73</v>
      </c>
      <c r="N4578" s="11" t="s">
        <v>1233</v>
      </c>
      <c r="O4578" s="5" t="s">
        <v>1200</v>
      </c>
      <c r="P4578" s="25"/>
      <c r="Q4578" s="25" t="s">
        <v>3118</v>
      </c>
      <c r="R4578" s="273" t="s">
        <v>1930</v>
      </c>
      <c r="S4578" s="25"/>
      <c r="T4578" s="273" t="s">
        <v>51</v>
      </c>
      <c r="U4578" s="8"/>
      <c r="V4578" s="15">
        <v>957673</v>
      </c>
      <c r="W4578" s="15">
        <v>957673</v>
      </c>
      <c r="X4578" s="859">
        <v>1072593.76</v>
      </c>
      <c r="Y4578" s="19"/>
      <c r="Z4578" s="3">
        <v>2016</v>
      </c>
      <c r="AA4578" s="755" t="s">
        <v>3831</v>
      </c>
      <c r="AB4578" s="2" t="s">
        <v>1202</v>
      </c>
      <c r="AC4578" s="2"/>
      <c r="AD4578" s="2"/>
      <c r="AE4578" s="860"/>
      <c r="AF4578" s="860"/>
      <c r="AG4578" s="860"/>
      <c r="AH4578" s="860"/>
      <c r="AI4578" s="860"/>
      <c r="AJ4578" s="860"/>
      <c r="AK4578" s="2" t="s">
        <v>4195</v>
      </c>
      <c r="AL4578" s="378"/>
      <c r="AM4578" s="378"/>
      <c r="AN4578" s="378"/>
    </row>
    <row r="4579" spans="1:40" s="603" customFormat="1" ht="100.5" customHeight="1">
      <c r="A4579" s="513" t="s">
        <v>1936</v>
      </c>
      <c r="B4579" s="531" t="s">
        <v>33</v>
      </c>
      <c r="C4579" s="532" t="s">
        <v>1414</v>
      </c>
      <c r="D4579" s="532" t="s">
        <v>1934</v>
      </c>
      <c r="E4579" s="532" t="s">
        <v>1935</v>
      </c>
      <c r="F4579" s="532" t="s">
        <v>1934</v>
      </c>
      <c r="G4579" s="532" t="s">
        <v>1935</v>
      </c>
      <c r="H4579" s="534" t="s">
        <v>1927</v>
      </c>
      <c r="I4579" s="534" t="s">
        <v>1928</v>
      </c>
      <c r="J4579" s="596" t="s">
        <v>227</v>
      </c>
      <c r="K4579" s="533">
        <v>100</v>
      </c>
      <c r="L4579" s="597">
        <v>711000000</v>
      </c>
      <c r="M4579" s="518" t="s">
        <v>73</v>
      </c>
      <c r="N4579" s="596" t="s">
        <v>841</v>
      </c>
      <c r="O4579" s="534" t="s">
        <v>1211</v>
      </c>
      <c r="P4579" s="532"/>
      <c r="Q4579" s="532" t="s">
        <v>1929</v>
      </c>
      <c r="R4579" s="598" t="s">
        <v>1930</v>
      </c>
      <c r="S4579" s="532"/>
      <c r="T4579" s="598" t="s">
        <v>51</v>
      </c>
      <c r="U4579" s="531"/>
      <c r="V4579" s="535">
        <v>2763604</v>
      </c>
      <c r="W4579" s="535">
        <v>0</v>
      </c>
      <c r="X4579" s="599">
        <v>0</v>
      </c>
      <c r="Y4579" s="586" t="s">
        <v>77</v>
      </c>
      <c r="Z4579" s="582">
        <v>2016</v>
      </c>
      <c r="AA4579" s="600"/>
      <c r="AB4579" s="529" t="s">
        <v>1202</v>
      </c>
      <c r="AC4579" s="529"/>
      <c r="AD4579" s="529"/>
      <c r="AE4579" s="601"/>
      <c r="AF4579" s="601"/>
      <c r="AG4579" s="601"/>
      <c r="AH4579" s="601"/>
      <c r="AI4579" s="601"/>
      <c r="AJ4579" s="601"/>
      <c r="AK4579" s="529" t="s">
        <v>1203</v>
      </c>
      <c r="AL4579" s="602"/>
      <c r="AM4579" s="602"/>
      <c r="AN4579" s="602"/>
    </row>
    <row r="4580" spans="1:40" s="603" customFormat="1" ht="100.5" customHeight="1">
      <c r="A4580" s="513" t="s">
        <v>3119</v>
      </c>
      <c r="B4580" s="531" t="s">
        <v>33</v>
      </c>
      <c r="C4580" s="532" t="s">
        <v>1414</v>
      </c>
      <c r="D4580" s="532" t="s">
        <v>1934</v>
      </c>
      <c r="E4580" s="532" t="s">
        <v>1935</v>
      </c>
      <c r="F4580" s="532" t="s">
        <v>1934</v>
      </c>
      <c r="G4580" s="532" t="s">
        <v>1935</v>
      </c>
      <c r="H4580" s="534" t="s">
        <v>1927</v>
      </c>
      <c r="I4580" s="534" t="s">
        <v>1928</v>
      </c>
      <c r="J4580" s="596" t="s">
        <v>227</v>
      </c>
      <c r="K4580" s="533">
        <v>100</v>
      </c>
      <c r="L4580" s="597">
        <v>711000000</v>
      </c>
      <c r="M4580" s="518" t="s">
        <v>73</v>
      </c>
      <c r="N4580" s="596" t="s">
        <v>841</v>
      </c>
      <c r="O4580" s="534" t="s">
        <v>1211</v>
      </c>
      <c r="P4580" s="532"/>
      <c r="Q4580" s="532" t="s">
        <v>3118</v>
      </c>
      <c r="R4580" s="598" t="s">
        <v>1930</v>
      </c>
      <c r="S4580" s="532"/>
      <c r="T4580" s="598" t="s">
        <v>51</v>
      </c>
      <c r="U4580" s="531"/>
      <c r="V4580" s="535">
        <v>2763604</v>
      </c>
      <c r="W4580" s="535">
        <v>0</v>
      </c>
      <c r="X4580" s="599">
        <v>0</v>
      </c>
      <c r="Y4580" s="586" t="s">
        <v>77</v>
      </c>
      <c r="Z4580" s="582">
        <v>2016</v>
      </c>
      <c r="AA4580" s="600">
        <v>14</v>
      </c>
      <c r="AB4580" s="529" t="s">
        <v>1202</v>
      </c>
      <c r="AC4580" s="529"/>
      <c r="AD4580" s="529"/>
      <c r="AE4580" s="601"/>
      <c r="AF4580" s="601"/>
      <c r="AG4580" s="601"/>
      <c r="AH4580" s="601"/>
      <c r="AI4580" s="601"/>
      <c r="AJ4580" s="601"/>
      <c r="AK4580" s="529" t="s">
        <v>3114</v>
      </c>
      <c r="AL4580" s="602"/>
      <c r="AM4580" s="602"/>
      <c r="AN4580" s="602"/>
    </row>
    <row r="4581" spans="1:40" s="379" customFormat="1" ht="100.5" customHeight="1">
      <c r="A4581" s="74" t="s">
        <v>4199</v>
      </c>
      <c r="B4581" s="8" t="s">
        <v>33</v>
      </c>
      <c r="C4581" s="25" t="s">
        <v>1414</v>
      </c>
      <c r="D4581" s="25" t="s">
        <v>1934</v>
      </c>
      <c r="E4581" s="25" t="s">
        <v>1935</v>
      </c>
      <c r="F4581" s="25" t="s">
        <v>1934</v>
      </c>
      <c r="G4581" s="25" t="s">
        <v>1935</v>
      </c>
      <c r="H4581" s="5" t="s">
        <v>1927</v>
      </c>
      <c r="I4581" s="5" t="s">
        <v>1928</v>
      </c>
      <c r="J4581" s="11" t="s">
        <v>227</v>
      </c>
      <c r="K4581" s="10">
        <v>100</v>
      </c>
      <c r="L4581" s="30">
        <v>711000000</v>
      </c>
      <c r="M4581" s="625" t="s">
        <v>73</v>
      </c>
      <c r="N4581" s="11" t="s">
        <v>1233</v>
      </c>
      <c r="O4581" s="5" t="s">
        <v>1211</v>
      </c>
      <c r="P4581" s="25"/>
      <c r="Q4581" s="25" t="s">
        <v>3118</v>
      </c>
      <c r="R4581" s="273" t="s">
        <v>1930</v>
      </c>
      <c r="S4581" s="25"/>
      <c r="T4581" s="273" t="s">
        <v>51</v>
      </c>
      <c r="U4581" s="8"/>
      <c r="V4581" s="15">
        <v>2763604</v>
      </c>
      <c r="W4581" s="15">
        <v>2763604</v>
      </c>
      <c r="X4581" s="859">
        <v>3095236.4800000004</v>
      </c>
      <c r="Y4581" s="19"/>
      <c r="Z4581" s="3">
        <v>2016</v>
      </c>
      <c r="AA4581" s="755" t="s">
        <v>3831</v>
      </c>
      <c r="AB4581" s="2" t="s">
        <v>1202</v>
      </c>
      <c r="AC4581" s="2"/>
      <c r="AD4581" s="2"/>
      <c r="AE4581" s="860"/>
      <c r="AF4581" s="860"/>
      <c r="AG4581" s="860"/>
      <c r="AH4581" s="860"/>
      <c r="AI4581" s="860"/>
      <c r="AJ4581" s="860"/>
      <c r="AK4581" s="2" t="s">
        <v>4195</v>
      </c>
      <c r="AL4581" s="378"/>
      <c r="AM4581" s="378"/>
      <c r="AN4581" s="378"/>
    </row>
    <row r="4582" spans="1:40" s="603" customFormat="1" ht="100.5" customHeight="1">
      <c r="A4582" s="513" t="s">
        <v>1937</v>
      </c>
      <c r="B4582" s="531" t="s">
        <v>33</v>
      </c>
      <c r="C4582" s="532" t="s">
        <v>1414</v>
      </c>
      <c r="D4582" s="532" t="s">
        <v>1934</v>
      </c>
      <c r="E4582" s="532" t="s">
        <v>1935</v>
      </c>
      <c r="F4582" s="532" t="s">
        <v>1934</v>
      </c>
      <c r="G4582" s="532" t="s">
        <v>1935</v>
      </c>
      <c r="H4582" s="534" t="s">
        <v>1927</v>
      </c>
      <c r="I4582" s="534" t="s">
        <v>1928</v>
      </c>
      <c r="J4582" s="596" t="s">
        <v>227</v>
      </c>
      <c r="K4582" s="533">
        <v>100</v>
      </c>
      <c r="L4582" s="597">
        <v>711000000</v>
      </c>
      <c r="M4582" s="518" t="s">
        <v>73</v>
      </c>
      <c r="N4582" s="596" t="s">
        <v>841</v>
      </c>
      <c r="O4582" s="534" t="s">
        <v>1207</v>
      </c>
      <c r="P4582" s="532"/>
      <c r="Q4582" s="532" t="s">
        <v>1929</v>
      </c>
      <c r="R4582" s="598" t="s">
        <v>1930</v>
      </c>
      <c r="S4582" s="532"/>
      <c r="T4582" s="598" t="s">
        <v>51</v>
      </c>
      <c r="U4582" s="531"/>
      <c r="V4582" s="535">
        <v>885455</v>
      </c>
      <c r="W4582" s="535">
        <v>0</v>
      </c>
      <c r="X4582" s="599">
        <v>0</v>
      </c>
      <c r="Y4582" s="586" t="s">
        <v>77</v>
      </c>
      <c r="Z4582" s="582">
        <v>2016</v>
      </c>
      <c r="AA4582" s="600"/>
      <c r="AB4582" s="529" t="s">
        <v>1202</v>
      </c>
      <c r="AC4582" s="529"/>
      <c r="AD4582" s="529"/>
      <c r="AE4582" s="601"/>
      <c r="AF4582" s="601"/>
      <c r="AG4582" s="601"/>
      <c r="AH4582" s="601"/>
      <c r="AI4582" s="601"/>
      <c r="AJ4582" s="601"/>
      <c r="AK4582" s="529" t="s">
        <v>1203</v>
      </c>
      <c r="AL4582" s="602"/>
      <c r="AM4582" s="602"/>
      <c r="AN4582" s="602"/>
    </row>
    <row r="4583" spans="1:40" s="603" customFormat="1" ht="100.5" customHeight="1">
      <c r="A4583" s="513" t="s">
        <v>3120</v>
      </c>
      <c r="B4583" s="531" t="s">
        <v>33</v>
      </c>
      <c r="C4583" s="532" t="s">
        <v>1414</v>
      </c>
      <c r="D4583" s="532" t="s">
        <v>1934</v>
      </c>
      <c r="E4583" s="532" t="s">
        <v>1935</v>
      </c>
      <c r="F4583" s="532" t="s">
        <v>1934</v>
      </c>
      <c r="G4583" s="532" t="s">
        <v>1935</v>
      </c>
      <c r="H4583" s="534" t="s">
        <v>1927</v>
      </c>
      <c r="I4583" s="534" t="s">
        <v>1928</v>
      </c>
      <c r="J4583" s="596" t="s">
        <v>227</v>
      </c>
      <c r="K4583" s="533">
        <v>100</v>
      </c>
      <c r="L4583" s="597">
        <v>711000000</v>
      </c>
      <c r="M4583" s="518" t="s">
        <v>73</v>
      </c>
      <c r="N4583" s="596" t="s">
        <v>841</v>
      </c>
      <c r="O4583" s="534" t="s">
        <v>1207</v>
      </c>
      <c r="P4583" s="532"/>
      <c r="Q4583" s="532" t="s">
        <v>3118</v>
      </c>
      <c r="R4583" s="598" t="s">
        <v>1930</v>
      </c>
      <c r="S4583" s="532"/>
      <c r="T4583" s="598" t="s">
        <v>51</v>
      </c>
      <c r="U4583" s="531"/>
      <c r="V4583" s="535">
        <v>885455</v>
      </c>
      <c r="W4583" s="535">
        <v>0</v>
      </c>
      <c r="X4583" s="599">
        <v>0</v>
      </c>
      <c r="Y4583" s="586" t="s">
        <v>77</v>
      </c>
      <c r="Z4583" s="582">
        <v>2016</v>
      </c>
      <c r="AA4583" s="600">
        <v>14</v>
      </c>
      <c r="AB4583" s="529" t="s">
        <v>1202</v>
      </c>
      <c r="AC4583" s="529"/>
      <c r="AD4583" s="529"/>
      <c r="AE4583" s="601"/>
      <c r="AF4583" s="601"/>
      <c r="AG4583" s="601"/>
      <c r="AH4583" s="601"/>
      <c r="AI4583" s="601"/>
      <c r="AJ4583" s="601"/>
      <c r="AK4583" s="529" t="s">
        <v>3114</v>
      </c>
      <c r="AL4583" s="602"/>
      <c r="AM4583" s="602"/>
      <c r="AN4583" s="602"/>
    </row>
    <row r="4584" spans="1:40" s="379" customFormat="1" ht="100.5" customHeight="1">
      <c r="A4584" s="74" t="s">
        <v>4200</v>
      </c>
      <c r="B4584" s="8" t="s">
        <v>33</v>
      </c>
      <c r="C4584" s="25" t="s">
        <v>1414</v>
      </c>
      <c r="D4584" s="25" t="s">
        <v>1934</v>
      </c>
      <c r="E4584" s="25" t="s">
        <v>1935</v>
      </c>
      <c r="F4584" s="25" t="s">
        <v>1934</v>
      </c>
      <c r="G4584" s="25" t="s">
        <v>1935</v>
      </c>
      <c r="H4584" s="5" t="s">
        <v>1927</v>
      </c>
      <c r="I4584" s="5" t="s">
        <v>1928</v>
      </c>
      <c r="J4584" s="11" t="s">
        <v>227</v>
      </c>
      <c r="K4584" s="10">
        <v>100</v>
      </c>
      <c r="L4584" s="30">
        <v>711000000</v>
      </c>
      <c r="M4584" s="625" t="s">
        <v>73</v>
      </c>
      <c r="N4584" s="11" t="s">
        <v>1233</v>
      </c>
      <c r="O4584" s="5" t="s">
        <v>1207</v>
      </c>
      <c r="P4584" s="25"/>
      <c r="Q4584" s="25" t="s">
        <v>3118</v>
      </c>
      <c r="R4584" s="273" t="s">
        <v>1930</v>
      </c>
      <c r="S4584" s="25"/>
      <c r="T4584" s="273" t="s">
        <v>51</v>
      </c>
      <c r="U4584" s="8"/>
      <c r="V4584" s="15">
        <v>885455</v>
      </c>
      <c r="W4584" s="15">
        <v>885455</v>
      </c>
      <c r="X4584" s="859">
        <v>991709.60000000009</v>
      </c>
      <c r="Y4584" s="19"/>
      <c r="Z4584" s="3">
        <v>2016</v>
      </c>
      <c r="AA4584" s="755" t="s">
        <v>3831</v>
      </c>
      <c r="AB4584" s="2" t="s">
        <v>1202</v>
      </c>
      <c r="AC4584" s="2"/>
      <c r="AD4584" s="2"/>
      <c r="AE4584" s="860"/>
      <c r="AF4584" s="860"/>
      <c r="AG4584" s="860"/>
      <c r="AH4584" s="860"/>
      <c r="AI4584" s="860"/>
      <c r="AJ4584" s="860"/>
      <c r="AK4584" s="2" t="s">
        <v>4195</v>
      </c>
      <c r="AL4584" s="378"/>
      <c r="AM4584" s="378"/>
      <c r="AN4584" s="378"/>
    </row>
    <row r="4585" spans="1:40" s="603" customFormat="1" ht="100.5" customHeight="1">
      <c r="A4585" s="513" t="s">
        <v>1938</v>
      </c>
      <c r="B4585" s="531" t="s">
        <v>33</v>
      </c>
      <c r="C4585" s="532" t="s">
        <v>1414</v>
      </c>
      <c r="D4585" s="532" t="s">
        <v>1934</v>
      </c>
      <c r="E4585" s="532" t="s">
        <v>1935</v>
      </c>
      <c r="F4585" s="532" t="s">
        <v>1934</v>
      </c>
      <c r="G4585" s="532" t="s">
        <v>1935</v>
      </c>
      <c r="H4585" s="534" t="s">
        <v>1927</v>
      </c>
      <c r="I4585" s="534" t="s">
        <v>1928</v>
      </c>
      <c r="J4585" s="596" t="s">
        <v>227</v>
      </c>
      <c r="K4585" s="533">
        <v>100</v>
      </c>
      <c r="L4585" s="597">
        <v>711000000</v>
      </c>
      <c r="M4585" s="518" t="s">
        <v>73</v>
      </c>
      <c r="N4585" s="596" t="s">
        <v>841</v>
      </c>
      <c r="O4585" s="534" t="s">
        <v>1215</v>
      </c>
      <c r="P4585" s="532"/>
      <c r="Q4585" s="532" t="s">
        <v>1929</v>
      </c>
      <c r="R4585" s="598" t="s">
        <v>1930</v>
      </c>
      <c r="S4585" s="532"/>
      <c r="T4585" s="598" t="s">
        <v>51</v>
      </c>
      <c r="U4585" s="531"/>
      <c r="V4585" s="535">
        <v>277791</v>
      </c>
      <c r="W4585" s="535">
        <v>0</v>
      </c>
      <c r="X4585" s="599">
        <v>0</v>
      </c>
      <c r="Y4585" s="586" t="s">
        <v>77</v>
      </c>
      <c r="Z4585" s="582">
        <v>2016</v>
      </c>
      <c r="AA4585" s="600"/>
      <c r="AB4585" s="529" t="s">
        <v>1202</v>
      </c>
      <c r="AC4585" s="529"/>
      <c r="AD4585" s="529"/>
      <c r="AE4585" s="601"/>
      <c r="AF4585" s="601"/>
      <c r="AG4585" s="601"/>
      <c r="AH4585" s="601"/>
      <c r="AI4585" s="601"/>
      <c r="AJ4585" s="601"/>
      <c r="AK4585" s="529" t="s">
        <v>1203</v>
      </c>
      <c r="AL4585" s="602"/>
      <c r="AM4585" s="602"/>
      <c r="AN4585" s="602"/>
    </row>
    <row r="4586" spans="1:40" s="603" customFormat="1" ht="100.5" customHeight="1">
      <c r="A4586" s="513" t="s">
        <v>3121</v>
      </c>
      <c r="B4586" s="531" t="s">
        <v>33</v>
      </c>
      <c r="C4586" s="532" t="s">
        <v>1414</v>
      </c>
      <c r="D4586" s="532" t="s">
        <v>1934</v>
      </c>
      <c r="E4586" s="532" t="s">
        <v>1935</v>
      </c>
      <c r="F4586" s="532" t="s">
        <v>1934</v>
      </c>
      <c r="G4586" s="532" t="s">
        <v>1935</v>
      </c>
      <c r="H4586" s="534" t="s">
        <v>1927</v>
      </c>
      <c r="I4586" s="534" t="s">
        <v>1928</v>
      </c>
      <c r="J4586" s="596" t="s">
        <v>227</v>
      </c>
      <c r="K4586" s="533">
        <v>100</v>
      </c>
      <c r="L4586" s="597">
        <v>711000000</v>
      </c>
      <c r="M4586" s="518" t="s">
        <v>73</v>
      </c>
      <c r="N4586" s="596" t="s">
        <v>841</v>
      </c>
      <c r="O4586" s="534" t="s">
        <v>1219</v>
      </c>
      <c r="P4586" s="532"/>
      <c r="Q4586" s="532" t="s">
        <v>3118</v>
      </c>
      <c r="R4586" s="598" t="s">
        <v>1930</v>
      </c>
      <c r="S4586" s="532"/>
      <c r="T4586" s="598" t="s">
        <v>51</v>
      </c>
      <c r="U4586" s="531"/>
      <c r="V4586" s="535">
        <v>277791</v>
      </c>
      <c r="W4586" s="535">
        <v>0</v>
      </c>
      <c r="X4586" s="599">
        <v>0</v>
      </c>
      <c r="Y4586" s="586" t="s">
        <v>77</v>
      </c>
      <c r="Z4586" s="582">
        <v>2016</v>
      </c>
      <c r="AA4586" s="600" t="s">
        <v>3122</v>
      </c>
      <c r="AB4586" s="529" t="s">
        <v>1202</v>
      </c>
      <c r="AC4586" s="529"/>
      <c r="AD4586" s="529"/>
      <c r="AE4586" s="601"/>
      <c r="AF4586" s="601"/>
      <c r="AG4586" s="601"/>
      <c r="AH4586" s="601"/>
      <c r="AI4586" s="601"/>
      <c r="AJ4586" s="601"/>
      <c r="AK4586" s="529" t="s">
        <v>3114</v>
      </c>
      <c r="AL4586" s="602"/>
      <c r="AM4586" s="602"/>
      <c r="AN4586" s="602"/>
    </row>
    <row r="4587" spans="1:40" s="379" customFormat="1" ht="100.5" customHeight="1">
      <c r="A4587" s="74" t="s">
        <v>4201</v>
      </c>
      <c r="B4587" s="8" t="s">
        <v>33</v>
      </c>
      <c r="C4587" s="25" t="s">
        <v>1414</v>
      </c>
      <c r="D4587" s="25" t="s">
        <v>1934</v>
      </c>
      <c r="E4587" s="25" t="s">
        <v>1935</v>
      </c>
      <c r="F4587" s="25" t="s">
        <v>1934</v>
      </c>
      <c r="G4587" s="25" t="s">
        <v>1935</v>
      </c>
      <c r="H4587" s="5" t="s">
        <v>1927</v>
      </c>
      <c r="I4587" s="5" t="s">
        <v>1928</v>
      </c>
      <c r="J4587" s="11" t="s">
        <v>227</v>
      </c>
      <c r="K4587" s="10">
        <v>100</v>
      </c>
      <c r="L4587" s="30">
        <v>711000000</v>
      </c>
      <c r="M4587" s="625" t="s">
        <v>73</v>
      </c>
      <c r="N4587" s="11" t="s">
        <v>1233</v>
      </c>
      <c r="O4587" s="5" t="s">
        <v>1219</v>
      </c>
      <c r="P4587" s="25"/>
      <c r="Q4587" s="25" t="s">
        <v>3118</v>
      </c>
      <c r="R4587" s="273" t="s">
        <v>1930</v>
      </c>
      <c r="S4587" s="25"/>
      <c r="T4587" s="273" t="s">
        <v>51</v>
      </c>
      <c r="U4587" s="8"/>
      <c r="V4587" s="15">
        <v>277791</v>
      </c>
      <c r="W4587" s="15">
        <v>277791</v>
      </c>
      <c r="X4587" s="859">
        <v>311125.92000000004</v>
      </c>
      <c r="Y4587" s="19"/>
      <c r="Z4587" s="3">
        <v>2016</v>
      </c>
      <c r="AA4587" s="755" t="s">
        <v>3831</v>
      </c>
      <c r="AB4587" s="2" t="s">
        <v>1202</v>
      </c>
      <c r="AC4587" s="2"/>
      <c r="AD4587" s="2"/>
      <c r="AE4587" s="860"/>
      <c r="AF4587" s="860"/>
      <c r="AG4587" s="860"/>
      <c r="AH4587" s="860"/>
      <c r="AI4587" s="860"/>
      <c r="AJ4587" s="860"/>
      <c r="AK4587" s="2" t="s">
        <v>4195</v>
      </c>
      <c r="AL4587" s="378"/>
      <c r="AM4587" s="378"/>
      <c r="AN4587" s="378"/>
    </row>
    <row r="4588" spans="1:40" s="603" customFormat="1" ht="100.5" customHeight="1">
      <c r="A4588" s="513" t="s">
        <v>1939</v>
      </c>
      <c r="B4588" s="531" t="s">
        <v>33</v>
      </c>
      <c r="C4588" s="532" t="s">
        <v>1414</v>
      </c>
      <c r="D4588" s="532" t="s">
        <v>1934</v>
      </c>
      <c r="E4588" s="532" t="s">
        <v>1935</v>
      </c>
      <c r="F4588" s="532" t="s">
        <v>1934</v>
      </c>
      <c r="G4588" s="532" t="s">
        <v>1935</v>
      </c>
      <c r="H4588" s="534" t="s">
        <v>1927</v>
      </c>
      <c r="I4588" s="534" t="s">
        <v>1928</v>
      </c>
      <c r="J4588" s="596" t="s">
        <v>227</v>
      </c>
      <c r="K4588" s="533">
        <v>100</v>
      </c>
      <c r="L4588" s="597">
        <v>711000000</v>
      </c>
      <c r="M4588" s="518" t="s">
        <v>73</v>
      </c>
      <c r="N4588" s="596" t="s">
        <v>841</v>
      </c>
      <c r="O4588" s="534" t="s">
        <v>1213</v>
      </c>
      <c r="P4588" s="532"/>
      <c r="Q4588" s="532" t="s">
        <v>1929</v>
      </c>
      <c r="R4588" s="598" t="s">
        <v>1930</v>
      </c>
      <c r="S4588" s="532"/>
      <c r="T4588" s="598" t="s">
        <v>51</v>
      </c>
      <c r="U4588" s="531"/>
      <c r="V4588" s="535">
        <v>2668477</v>
      </c>
      <c r="W4588" s="535">
        <v>0</v>
      </c>
      <c r="X4588" s="599">
        <v>0</v>
      </c>
      <c r="Y4588" s="586" t="s">
        <v>77</v>
      </c>
      <c r="Z4588" s="582">
        <v>2016</v>
      </c>
      <c r="AA4588" s="600"/>
      <c r="AB4588" s="529" t="s">
        <v>1202</v>
      </c>
      <c r="AC4588" s="529"/>
      <c r="AD4588" s="529"/>
      <c r="AE4588" s="601"/>
      <c r="AF4588" s="601"/>
      <c r="AG4588" s="601"/>
      <c r="AH4588" s="601"/>
      <c r="AI4588" s="601"/>
      <c r="AJ4588" s="601"/>
      <c r="AK4588" s="529" t="s">
        <v>1203</v>
      </c>
      <c r="AL4588" s="602"/>
      <c r="AM4588" s="602"/>
      <c r="AN4588" s="602"/>
    </row>
    <row r="4589" spans="1:40" s="603" customFormat="1" ht="100.5" customHeight="1">
      <c r="A4589" s="513" t="s">
        <v>3123</v>
      </c>
      <c r="B4589" s="531" t="s">
        <v>33</v>
      </c>
      <c r="C4589" s="532" t="s">
        <v>1414</v>
      </c>
      <c r="D4589" s="532" t="s">
        <v>1934</v>
      </c>
      <c r="E4589" s="532" t="s">
        <v>1935</v>
      </c>
      <c r="F4589" s="532" t="s">
        <v>1934</v>
      </c>
      <c r="G4589" s="532" t="s">
        <v>1935</v>
      </c>
      <c r="H4589" s="534" t="s">
        <v>1927</v>
      </c>
      <c r="I4589" s="534" t="s">
        <v>1928</v>
      </c>
      <c r="J4589" s="596" t="s">
        <v>227</v>
      </c>
      <c r="K4589" s="533">
        <v>100</v>
      </c>
      <c r="L4589" s="597">
        <v>711000000</v>
      </c>
      <c r="M4589" s="518" t="s">
        <v>73</v>
      </c>
      <c r="N4589" s="596" t="s">
        <v>841</v>
      </c>
      <c r="O4589" s="534" t="s">
        <v>1213</v>
      </c>
      <c r="P4589" s="532"/>
      <c r="Q4589" s="532" t="s">
        <v>3118</v>
      </c>
      <c r="R4589" s="598" t="s">
        <v>1930</v>
      </c>
      <c r="S4589" s="532"/>
      <c r="T4589" s="598" t="s">
        <v>51</v>
      </c>
      <c r="U4589" s="531"/>
      <c r="V4589" s="535">
        <v>2668477</v>
      </c>
      <c r="W4589" s="535">
        <v>0</v>
      </c>
      <c r="X4589" s="599">
        <v>0</v>
      </c>
      <c r="Y4589" s="586" t="s">
        <v>77</v>
      </c>
      <c r="Z4589" s="582">
        <v>2016</v>
      </c>
      <c r="AA4589" s="600">
        <v>14</v>
      </c>
      <c r="AB4589" s="529" t="s">
        <v>1202</v>
      </c>
      <c r="AC4589" s="529"/>
      <c r="AD4589" s="529"/>
      <c r="AE4589" s="601"/>
      <c r="AF4589" s="601"/>
      <c r="AG4589" s="601"/>
      <c r="AH4589" s="601"/>
      <c r="AI4589" s="601"/>
      <c r="AJ4589" s="601"/>
      <c r="AK4589" s="529" t="s">
        <v>3114</v>
      </c>
      <c r="AL4589" s="602"/>
      <c r="AM4589" s="602"/>
      <c r="AN4589" s="602"/>
    </row>
    <row r="4590" spans="1:40" s="379" customFormat="1" ht="100.5" customHeight="1">
      <c r="A4590" s="74" t="s">
        <v>4202</v>
      </c>
      <c r="B4590" s="8" t="s">
        <v>33</v>
      </c>
      <c r="C4590" s="25" t="s">
        <v>1414</v>
      </c>
      <c r="D4590" s="25" t="s">
        <v>1934</v>
      </c>
      <c r="E4590" s="25" t="s">
        <v>1935</v>
      </c>
      <c r="F4590" s="25" t="s">
        <v>1934</v>
      </c>
      <c r="G4590" s="25" t="s">
        <v>1935</v>
      </c>
      <c r="H4590" s="5" t="s">
        <v>1927</v>
      </c>
      <c r="I4590" s="5" t="s">
        <v>1928</v>
      </c>
      <c r="J4590" s="11" t="s">
        <v>227</v>
      </c>
      <c r="K4590" s="10">
        <v>100</v>
      </c>
      <c r="L4590" s="30">
        <v>711000000</v>
      </c>
      <c r="M4590" s="625" t="s">
        <v>73</v>
      </c>
      <c r="N4590" s="11" t="s">
        <v>1233</v>
      </c>
      <c r="O4590" s="5" t="s">
        <v>1213</v>
      </c>
      <c r="P4590" s="25"/>
      <c r="Q4590" s="25" t="s">
        <v>3118</v>
      </c>
      <c r="R4590" s="273" t="s">
        <v>1930</v>
      </c>
      <c r="S4590" s="25"/>
      <c r="T4590" s="273" t="s">
        <v>51</v>
      </c>
      <c r="U4590" s="8"/>
      <c r="V4590" s="15">
        <v>2668477</v>
      </c>
      <c r="W4590" s="15">
        <v>2668477</v>
      </c>
      <c r="X4590" s="859">
        <v>2988694.24</v>
      </c>
      <c r="Y4590" s="19"/>
      <c r="Z4590" s="3">
        <v>2016</v>
      </c>
      <c r="AA4590" s="755" t="s">
        <v>3831</v>
      </c>
      <c r="AB4590" s="2" t="s">
        <v>1202</v>
      </c>
      <c r="AC4590" s="2"/>
      <c r="AD4590" s="2"/>
      <c r="AE4590" s="860"/>
      <c r="AF4590" s="860"/>
      <c r="AG4590" s="860"/>
      <c r="AH4590" s="860"/>
      <c r="AI4590" s="860"/>
      <c r="AJ4590" s="860"/>
      <c r="AK4590" s="2" t="s">
        <v>4195</v>
      </c>
      <c r="AL4590" s="378"/>
      <c r="AM4590" s="378"/>
      <c r="AN4590" s="378"/>
    </row>
    <row r="4591" spans="1:40" s="379" customFormat="1" ht="100.5" customHeight="1">
      <c r="A4591" s="74" t="s">
        <v>2017</v>
      </c>
      <c r="B4591" s="427" t="s">
        <v>33</v>
      </c>
      <c r="C4591" s="308" t="s">
        <v>2024</v>
      </c>
      <c r="D4591" s="308" t="s">
        <v>2025</v>
      </c>
      <c r="E4591" s="308" t="s">
        <v>2025</v>
      </c>
      <c r="F4591" s="308" t="s">
        <v>2025</v>
      </c>
      <c r="G4591" s="308" t="s">
        <v>2025</v>
      </c>
      <c r="H4591" s="427" t="s">
        <v>2026</v>
      </c>
      <c r="I4591" s="427" t="s">
        <v>2027</v>
      </c>
      <c r="J4591" s="427" t="s">
        <v>227</v>
      </c>
      <c r="K4591" s="428">
        <v>100</v>
      </c>
      <c r="L4591" s="618">
        <v>711000000</v>
      </c>
      <c r="M4591" s="295" t="s">
        <v>73</v>
      </c>
      <c r="N4591" s="427" t="s">
        <v>841</v>
      </c>
      <c r="O4591" s="295" t="s">
        <v>73</v>
      </c>
      <c r="P4591" s="617"/>
      <c r="Q4591" s="427" t="s">
        <v>2016</v>
      </c>
      <c r="R4591" s="427" t="s">
        <v>379</v>
      </c>
      <c r="S4591" s="308"/>
      <c r="T4591" s="380" t="s">
        <v>51</v>
      </c>
      <c r="U4591" s="288"/>
      <c r="V4591" s="622">
        <v>16120000</v>
      </c>
      <c r="W4591" s="622">
        <v>16120000</v>
      </c>
      <c r="X4591" s="381">
        <f>V4591*1.12</f>
        <v>18054400</v>
      </c>
      <c r="Y4591" s="429" t="s">
        <v>77</v>
      </c>
      <c r="Z4591" s="430">
        <v>2016</v>
      </c>
      <c r="AA4591" s="400"/>
      <c r="AB4591" s="290" t="s">
        <v>2019</v>
      </c>
      <c r="AC4591" s="290"/>
      <c r="AD4591" s="290"/>
      <c r="AE4591" s="377"/>
      <c r="AF4591" s="377"/>
      <c r="AG4591" s="377"/>
      <c r="AH4591" s="377"/>
      <c r="AI4591" s="377"/>
      <c r="AJ4591" s="377"/>
      <c r="AK4591" s="290" t="s">
        <v>2020</v>
      </c>
      <c r="AL4591" s="378"/>
      <c r="AM4591" s="378"/>
      <c r="AN4591" s="378"/>
    </row>
    <row r="4592" spans="1:40" ht="100.5" customHeight="1">
      <c r="A4592" s="74" t="s">
        <v>2018</v>
      </c>
      <c r="B4592" s="617" t="s">
        <v>345</v>
      </c>
      <c r="C4592" s="308" t="s">
        <v>348</v>
      </c>
      <c r="D4592" s="308" t="s">
        <v>349</v>
      </c>
      <c r="E4592" s="308" t="s">
        <v>350</v>
      </c>
      <c r="F4592" s="308" t="s">
        <v>349</v>
      </c>
      <c r="G4592" s="308" t="s">
        <v>349</v>
      </c>
      <c r="H4592" s="308" t="s">
        <v>351</v>
      </c>
      <c r="I4592" s="308" t="s">
        <v>351</v>
      </c>
      <c r="J4592" s="617" t="s">
        <v>38</v>
      </c>
      <c r="K4592" s="316">
        <v>100</v>
      </c>
      <c r="L4592" s="617">
        <v>711000000</v>
      </c>
      <c r="M4592" s="621" t="s">
        <v>73</v>
      </c>
      <c r="N4592" s="336" t="s">
        <v>841</v>
      </c>
      <c r="O4592" s="621" t="s">
        <v>73</v>
      </c>
      <c r="P4592" s="308"/>
      <c r="Q4592" s="308" t="s">
        <v>1269</v>
      </c>
      <c r="R4592" s="288" t="s">
        <v>352</v>
      </c>
      <c r="S4592" s="308"/>
      <c r="T4592" s="326" t="s">
        <v>51</v>
      </c>
      <c r="U4592" s="308"/>
      <c r="V4592" s="287">
        <v>3317000</v>
      </c>
      <c r="W4592" s="287">
        <v>3317000</v>
      </c>
      <c r="X4592" s="622">
        <f>W4592*1.12</f>
        <v>3715040.0000000005</v>
      </c>
      <c r="Y4592" s="308" t="s">
        <v>77</v>
      </c>
      <c r="Z4592" s="360">
        <v>2016</v>
      </c>
      <c r="AA4592" s="401"/>
      <c r="AB4592" s="620" t="s">
        <v>126</v>
      </c>
      <c r="AC4592" s="402" t="s">
        <v>79</v>
      </c>
      <c r="AD4592" s="403"/>
      <c r="AE4592" s="403"/>
      <c r="AF4592" s="403"/>
      <c r="AG4592" s="388"/>
      <c r="AH4592" s="403"/>
      <c r="AI4592" s="403"/>
      <c r="AJ4592" s="403"/>
      <c r="AK4592" s="388" t="s">
        <v>2023</v>
      </c>
    </row>
    <row r="4593" spans="1:43" s="404" customFormat="1" ht="100.5" customHeight="1">
      <c r="A4593" s="288" t="s">
        <v>2031</v>
      </c>
      <c r="B4593" s="308" t="s">
        <v>33</v>
      </c>
      <c r="C4593" s="308" t="s">
        <v>1397</v>
      </c>
      <c r="D4593" s="308" t="s">
        <v>1398</v>
      </c>
      <c r="E4593" s="308" t="s">
        <v>2032</v>
      </c>
      <c r="F4593" s="308" t="s">
        <v>1398</v>
      </c>
      <c r="G4593" s="308" t="s">
        <v>2032</v>
      </c>
      <c r="H4593" s="308" t="s">
        <v>2033</v>
      </c>
      <c r="I4593" s="308" t="s">
        <v>2034</v>
      </c>
      <c r="J4593" s="308" t="s">
        <v>38</v>
      </c>
      <c r="K4593" s="316">
        <v>100</v>
      </c>
      <c r="L4593" s="288">
        <v>511010000</v>
      </c>
      <c r="M4593" s="621" t="s">
        <v>88</v>
      </c>
      <c r="N4593" s="329" t="s">
        <v>2035</v>
      </c>
      <c r="O4593" s="359" t="s">
        <v>2036</v>
      </c>
      <c r="P4593" s="308"/>
      <c r="Q4593" s="308" t="s">
        <v>669</v>
      </c>
      <c r="R4593" s="308" t="s">
        <v>2037</v>
      </c>
      <c r="S4593" s="308"/>
      <c r="T4593" s="308" t="s">
        <v>51</v>
      </c>
      <c r="U4593" s="308"/>
      <c r="V4593" s="287">
        <v>322807</v>
      </c>
      <c r="W4593" s="287">
        <v>322807</v>
      </c>
      <c r="X4593" s="287">
        <f t="shared" ref="X4593:X4612" si="230">W4593*1.12</f>
        <v>361543.84</v>
      </c>
      <c r="Y4593" s="308" t="s">
        <v>77</v>
      </c>
      <c r="Z4593" s="308">
        <v>2016</v>
      </c>
      <c r="AA4593" s="308"/>
      <c r="AB4593" s="303" t="s">
        <v>682</v>
      </c>
      <c r="AC4593" s="303" t="s">
        <v>209</v>
      </c>
      <c r="AD4593" s="303">
        <v>8401060604</v>
      </c>
      <c r="AE4593" s="303"/>
      <c r="AF4593" s="303" t="s">
        <v>1768</v>
      </c>
      <c r="AG4593" s="303" t="s">
        <v>2038</v>
      </c>
      <c r="AH4593" s="375"/>
      <c r="AI4593" s="375"/>
      <c r="AJ4593" s="375"/>
      <c r="AK4593" s="303" t="s">
        <v>2039</v>
      </c>
      <c r="AL4593" s="376"/>
      <c r="AM4593" s="376"/>
      <c r="AN4593" s="376"/>
      <c r="AO4593" s="376"/>
      <c r="AP4593" s="376"/>
      <c r="AQ4593" s="376"/>
    </row>
    <row r="4594" spans="1:43" s="537" customFormat="1" ht="100.5" customHeight="1">
      <c r="A4594" s="531" t="s">
        <v>2040</v>
      </c>
      <c r="B4594" s="532" t="s">
        <v>33</v>
      </c>
      <c r="C4594" s="532" t="s">
        <v>2041</v>
      </c>
      <c r="D4594" s="532" t="s">
        <v>2042</v>
      </c>
      <c r="E4594" s="532" t="s">
        <v>2043</v>
      </c>
      <c r="F4594" s="532" t="s">
        <v>2042</v>
      </c>
      <c r="G4594" s="532" t="s">
        <v>2043</v>
      </c>
      <c r="H4594" s="532" t="s">
        <v>2044</v>
      </c>
      <c r="I4594" s="532" t="s">
        <v>2045</v>
      </c>
      <c r="J4594" s="532" t="s">
        <v>38</v>
      </c>
      <c r="K4594" s="533">
        <v>100</v>
      </c>
      <c r="L4594" s="534">
        <v>271010000</v>
      </c>
      <c r="M4594" s="531" t="s">
        <v>127</v>
      </c>
      <c r="N4594" s="584" t="s">
        <v>841</v>
      </c>
      <c r="O4594" s="934" t="s">
        <v>2046</v>
      </c>
      <c r="P4594" s="532"/>
      <c r="Q4594" s="532" t="s">
        <v>669</v>
      </c>
      <c r="R4594" s="532" t="s">
        <v>2037</v>
      </c>
      <c r="S4594" s="532"/>
      <c r="T4594" s="532" t="s">
        <v>51</v>
      </c>
      <c r="U4594" s="532"/>
      <c r="V4594" s="535">
        <v>40000</v>
      </c>
      <c r="W4594" s="535">
        <v>0</v>
      </c>
      <c r="X4594" s="535">
        <v>0</v>
      </c>
      <c r="Y4594" s="532" t="s">
        <v>77</v>
      </c>
      <c r="Z4594" s="532">
        <v>2016</v>
      </c>
      <c r="AA4594" s="532"/>
      <c r="AB4594" s="527" t="s">
        <v>682</v>
      </c>
      <c r="AC4594" s="527" t="s">
        <v>209</v>
      </c>
      <c r="AD4594" s="527">
        <v>8401260405</v>
      </c>
      <c r="AE4594" s="527"/>
      <c r="AF4594" s="527" t="s">
        <v>2047</v>
      </c>
      <c r="AG4594" s="527" t="s">
        <v>2048</v>
      </c>
      <c r="AH4594" s="690"/>
      <c r="AI4594" s="690"/>
      <c r="AJ4594" s="690"/>
      <c r="AK4594" s="527" t="s">
        <v>2039</v>
      </c>
      <c r="AL4594" s="691"/>
      <c r="AM4594" s="691"/>
      <c r="AN4594" s="691"/>
      <c r="AO4594" s="691"/>
      <c r="AP4594" s="691"/>
      <c r="AQ4594" s="691"/>
    </row>
    <row r="4595" spans="1:43" s="404" customFormat="1" ht="100.5" customHeight="1">
      <c r="A4595" s="723" t="s">
        <v>4329</v>
      </c>
      <c r="B4595" s="764" t="s">
        <v>33</v>
      </c>
      <c r="C4595" s="764" t="s">
        <v>2041</v>
      </c>
      <c r="D4595" s="764" t="s">
        <v>2042</v>
      </c>
      <c r="E4595" s="764" t="s">
        <v>2043</v>
      </c>
      <c r="F4595" s="764" t="s">
        <v>2042</v>
      </c>
      <c r="G4595" s="764" t="s">
        <v>2043</v>
      </c>
      <c r="H4595" s="764" t="s">
        <v>4330</v>
      </c>
      <c r="I4595" s="764" t="s">
        <v>4331</v>
      </c>
      <c r="J4595" s="764" t="s">
        <v>38</v>
      </c>
      <c r="K4595" s="783">
        <v>100</v>
      </c>
      <c r="L4595" s="745">
        <v>271010000</v>
      </c>
      <c r="M4595" s="723" t="s">
        <v>127</v>
      </c>
      <c r="N4595" s="723" t="s">
        <v>1199</v>
      </c>
      <c r="O4595" s="933" t="s">
        <v>2046</v>
      </c>
      <c r="P4595" s="764"/>
      <c r="Q4595" s="764" t="s">
        <v>669</v>
      </c>
      <c r="R4595" s="764" t="s">
        <v>2037</v>
      </c>
      <c r="S4595" s="764"/>
      <c r="T4595" s="764" t="s">
        <v>51</v>
      </c>
      <c r="U4595" s="764"/>
      <c r="V4595" s="785">
        <v>40000</v>
      </c>
      <c r="W4595" s="785">
        <v>40000</v>
      </c>
      <c r="X4595" s="785">
        <f t="shared" ref="X4595" si="231">W4595*1.12</f>
        <v>44800.000000000007</v>
      </c>
      <c r="Y4595" s="764"/>
      <c r="Z4595" s="764">
        <v>2016</v>
      </c>
      <c r="AA4595" s="764" t="s">
        <v>4332</v>
      </c>
      <c r="AB4595" s="786" t="s">
        <v>682</v>
      </c>
      <c r="AC4595" s="786" t="s">
        <v>209</v>
      </c>
      <c r="AD4595" s="786">
        <v>8401260405</v>
      </c>
      <c r="AE4595" s="786"/>
      <c r="AF4595" s="786" t="s">
        <v>2047</v>
      </c>
      <c r="AG4595" s="786" t="s">
        <v>2048</v>
      </c>
      <c r="AH4595" s="787"/>
      <c r="AI4595" s="787"/>
      <c r="AJ4595" s="787"/>
      <c r="AK4595" s="786" t="s">
        <v>4333</v>
      </c>
      <c r="AL4595" s="376"/>
      <c r="AM4595" s="376"/>
      <c r="AN4595" s="376"/>
      <c r="AO4595" s="376"/>
      <c r="AP4595" s="376"/>
      <c r="AQ4595" s="376"/>
    </row>
    <row r="4596" spans="1:43" s="404" customFormat="1" ht="100.5" customHeight="1">
      <c r="A4596" s="288" t="s">
        <v>2049</v>
      </c>
      <c r="B4596" s="308" t="s">
        <v>33</v>
      </c>
      <c r="C4596" s="308" t="s">
        <v>2041</v>
      </c>
      <c r="D4596" s="308" t="s">
        <v>2042</v>
      </c>
      <c r="E4596" s="308" t="s">
        <v>2043</v>
      </c>
      <c r="F4596" s="308" t="s">
        <v>2042</v>
      </c>
      <c r="G4596" s="308" t="s">
        <v>2043</v>
      </c>
      <c r="H4596" s="308" t="s">
        <v>2044</v>
      </c>
      <c r="I4596" s="308" t="s">
        <v>2045</v>
      </c>
      <c r="J4596" s="308" t="s">
        <v>38</v>
      </c>
      <c r="K4596" s="316">
        <v>100</v>
      </c>
      <c r="L4596" s="309">
        <v>231010000</v>
      </c>
      <c r="M4596" s="617" t="s">
        <v>128</v>
      </c>
      <c r="N4596" s="329" t="s">
        <v>841</v>
      </c>
      <c r="O4596" s="308" t="s">
        <v>2050</v>
      </c>
      <c r="P4596" s="308"/>
      <c r="Q4596" s="308" t="s">
        <v>669</v>
      </c>
      <c r="R4596" s="308" t="s">
        <v>2037</v>
      </c>
      <c r="S4596" s="308"/>
      <c r="T4596" s="308" t="s">
        <v>51</v>
      </c>
      <c r="U4596" s="308"/>
      <c r="V4596" s="287">
        <v>40000</v>
      </c>
      <c r="W4596" s="287">
        <v>40000</v>
      </c>
      <c r="X4596" s="287">
        <f t="shared" si="230"/>
        <v>44800.000000000007</v>
      </c>
      <c r="Y4596" s="308" t="s">
        <v>77</v>
      </c>
      <c r="Z4596" s="308">
        <v>2016</v>
      </c>
      <c r="AA4596" s="308"/>
      <c r="AB4596" s="303" t="s">
        <v>682</v>
      </c>
      <c r="AC4596" s="303" t="s">
        <v>209</v>
      </c>
      <c r="AD4596" s="303">
        <v>8401260405</v>
      </c>
      <c r="AE4596" s="303"/>
      <c r="AF4596" s="303" t="s">
        <v>2047</v>
      </c>
      <c r="AG4596" s="303" t="s">
        <v>2051</v>
      </c>
      <c r="AH4596" s="375"/>
      <c r="AI4596" s="375"/>
      <c r="AJ4596" s="375"/>
      <c r="AK4596" s="303" t="s">
        <v>2039</v>
      </c>
      <c r="AL4596" s="376"/>
      <c r="AM4596" s="376"/>
      <c r="AN4596" s="376"/>
      <c r="AO4596" s="376"/>
      <c r="AP4596" s="376"/>
      <c r="AQ4596" s="376"/>
    </row>
    <row r="4597" spans="1:43" s="404" customFormat="1" ht="100.5" customHeight="1">
      <c r="A4597" s="288" t="s">
        <v>2052</v>
      </c>
      <c r="B4597" s="308" t="s">
        <v>33</v>
      </c>
      <c r="C4597" s="308" t="s">
        <v>2041</v>
      </c>
      <c r="D4597" s="308" t="s">
        <v>2042</v>
      </c>
      <c r="E4597" s="308" t="s">
        <v>2043</v>
      </c>
      <c r="F4597" s="308" t="s">
        <v>2042</v>
      </c>
      <c r="G4597" s="308" t="s">
        <v>2043</v>
      </c>
      <c r="H4597" s="308" t="s">
        <v>2044</v>
      </c>
      <c r="I4597" s="308" t="s">
        <v>2045</v>
      </c>
      <c r="J4597" s="308" t="s">
        <v>38</v>
      </c>
      <c r="K4597" s="316">
        <v>100</v>
      </c>
      <c r="L4597" s="288">
        <v>151010000</v>
      </c>
      <c r="M4597" s="288" t="s">
        <v>82</v>
      </c>
      <c r="N4597" s="329" t="s">
        <v>841</v>
      </c>
      <c r="O4597" s="308" t="s">
        <v>2053</v>
      </c>
      <c r="P4597" s="308"/>
      <c r="Q4597" s="308" t="s">
        <v>669</v>
      </c>
      <c r="R4597" s="308" t="s">
        <v>2037</v>
      </c>
      <c r="S4597" s="308"/>
      <c r="T4597" s="308" t="s">
        <v>51</v>
      </c>
      <c r="U4597" s="308"/>
      <c r="V4597" s="287">
        <v>160000</v>
      </c>
      <c r="W4597" s="287">
        <v>160000</v>
      </c>
      <c r="X4597" s="287">
        <f t="shared" si="230"/>
        <v>179200.00000000003</v>
      </c>
      <c r="Y4597" s="308" t="s">
        <v>77</v>
      </c>
      <c r="Z4597" s="308">
        <v>2016</v>
      </c>
      <c r="AA4597" s="308"/>
      <c r="AB4597" s="303" t="s">
        <v>682</v>
      </c>
      <c r="AC4597" s="303" t="s">
        <v>209</v>
      </c>
      <c r="AD4597" s="303">
        <v>8401260405</v>
      </c>
      <c r="AE4597" s="303"/>
      <c r="AF4597" s="303" t="s">
        <v>2047</v>
      </c>
      <c r="AG4597" s="303" t="s">
        <v>2054</v>
      </c>
      <c r="AH4597" s="375"/>
      <c r="AI4597" s="375"/>
      <c r="AJ4597" s="375"/>
      <c r="AK4597" s="303" t="s">
        <v>2039</v>
      </c>
      <c r="AL4597" s="376"/>
      <c r="AM4597" s="376"/>
      <c r="AN4597" s="376"/>
      <c r="AO4597" s="376"/>
      <c r="AP4597" s="376"/>
      <c r="AQ4597" s="376"/>
    </row>
    <row r="4598" spans="1:43" s="537" customFormat="1" ht="100.5" customHeight="1">
      <c r="A4598" s="531" t="s">
        <v>2055</v>
      </c>
      <c r="B4598" s="532" t="s">
        <v>33</v>
      </c>
      <c r="C4598" s="532" t="s">
        <v>2041</v>
      </c>
      <c r="D4598" s="532" t="s">
        <v>2042</v>
      </c>
      <c r="E4598" s="532" t="s">
        <v>2043</v>
      </c>
      <c r="F4598" s="532" t="s">
        <v>2042</v>
      </c>
      <c r="G4598" s="532" t="s">
        <v>2043</v>
      </c>
      <c r="H4598" s="532" t="s">
        <v>2044</v>
      </c>
      <c r="I4598" s="532" t="s">
        <v>2045</v>
      </c>
      <c r="J4598" s="532" t="s">
        <v>38</v>
      </c>
      <c r="K4598" s="533">
        <v>100</v>
      </c>
      <c r="L4598" s="551">
        <v>311010000</v>
      </c>
      <c r="M4598" s="531" t="s">
        <v>342</v>
      </c>
      <c r="N4598" s="584" t="s">
        <v>841</v>
      </c>
      <c r="O4598" s="532" t="s">
        <v>2056</v>
      </c>
      <c r="P4598" s="532"/>
      <c r="Q4598" s="532" t="s">
        <v>669</v>
      </c>
      <c r="R4598" s="532" t="s">
        <v>2037</v>
      </c>
      <c r="S4598" s="532"/>
      <c r="T4598" s="532" t="s">
        <v>51</v>
      </c>
      <c r="U4598" s="532"/>
      <c r="V4598" s="535">
        <v>20000</v>
      </c>
      <c r="W4598" s="535">
        <v>0</v>
      </c>
      <c r="X4598" s="535">
        <v>0</v>
      </c>
      <c r="Y4598" s="532" t="s">
        <v>77</v>
      </c>
      <c r="Z4598" s="532">
        <v>2016</v>
      </c>
      <c r="AA4598" s="532"/>
      <c r="AB4598" s="527" t="s">
        <v>682</v>
      </c>
      <c r="AC4598" s="527" t="s">
        <v>209</v>
      </c>
      <c r="AD4598" s="527">
        <v>8401260405</v>
      </c>
      <c r="AE4598" s="527"/>
      <c r="AF4598" s="527" t="s">
        <v>2047</v>
      </c>
      <c r="AG4598" s="527" t="s">
        <v>2057</v>
      </c>
      <c r="AH4598" s="690"/>
      <c r="AI4598" s="690"/>
      <c r="AJ4598" s="690"/>
      <c r="AK4598" s="527" t="s">
        <v>2039</v>
      </c>
      <c r="AL4598" s="691"/>
      <c r="AM4598" s="691"/>
      <c r="AN4598" s="691"/>
      <c r="AO4598" s="691"/>
      <c r="AP4598" s="691"/>
      <c r="AQ4598" s="691"/>
    </row>
    <row r="4599" spans="1:43" s="788" customFormat="1" ht="100.5" customHeight="1">
      <c r="A4599" s="723" t="s">
        <v>4026</v>
      </c>
      <c r="B4599" s="764" t="s">
        <v>33</v>
      </c>
      <c r="C4599" s="764" t="s">
        <v>2041</v>
      </c>
      <c r="D4599" s="764" t="s">
        <v>2042</v>
      </c>
      <c r="E4599" s="764" t="s">
        <v>2043</v>
      </c>
      <c r="F4599" s="764" t="s">
        <v>2042</v>
      </c>
      <c r="G4599" s="764" t="s">
        <v>2043</v>
      </c>
      <c r="H4599" s="764" t="s">
        <v>2044</v>
      </c>
      <c r="I4599" s="764" t="s">
        <v>2045</v>
      </c>
      <c r="J4599" s="764" t="s">
        <v>38</v>
      </c>
      <c r="K4599" s="783">
        <v>100</v>
      </c>
      <c r="L4599" s="95">
        <v>311010000</v>
      </c>
      <c r="M4599" s="723" t="s">
        <v>342</v>
      </c>
      <c r="N4599" s="750" t="s">
        <v>1199</v>
      </c>
      <c r="O4599" s="764" t="s">
        <v>2056</v>
      </c>
      <c r="P4599" s="764"/>
      <c r="Q4599" s="764" t="s">
        <v>669</v>
      </c>
      <c r="R4599" s="764" t="s">
        <v>2037</v>
      </c>
      <c r="S4599" s="764"/>
      <c r="T4599" s="764" t="s">
        <v>51</v>
      </c>
      <c r="U4599" s="764"/>
      <c r="V4599" s="785">
        <v>20000</v>
      </c>
      <c r="W4599" s="785">
        <v>20000</v>
      </c>
      <c r="X4599" s="785">
        <v>22400.000000000004</v>
      </c>
      <c r="Y4599" s="764"/>
      <c r="Z4599" s="764">
        <v>2016</v>
      </c>
      <c r="AA4599" s="764" t="s">
        <v>3831</v>
      </c>
      <c r="AB4599" s="786" t="s">
        <v>682</v>
      </c>
      <c r="AC4599" s="786" t="s">
        <v>209</v>
      </c>
      <c r="AD4599" s="786">
        <v>8401260405</v>
      </c>
      <c r="AE4599" s="786"/>
      <c r="AF4599" s="786" t="s">
        <v>2047</v>
      </c>
      <c r="AG4599" s="786" t="s">
        <v>2057</v>
      </c>
      <c r="AH4599" s="787"/>
      <c r="AI4599" s="787"/>
      <c r="AJ4599" s="787"/>
      <c r="AK4599" s="786" t="s">
        <v>4021</v>
      </c>
      <c r="AL4599" s="376"/>
      <c r="AM4599" s="376"/>
      <c r="AN4599" s="376"/>
      <c r="AO4599" s="376"/>
      <c r="AP4599" s="376"/>
      <c r="AQ4599" s="376"/>
    </row>
    <row r="4600" spans="1:43" s="404" customFormat="1" ht="100.5" customHeight="1">
      <c r="A4600" s="288" t="s">
        <v>2058</v>
      </c>
      <c r="B4600" s="308" t="s">
        <v>33</v>
      </c>
      <c r="C4600" s="308" t="s">
        <v>2041</v>
      </c>
      <c r="D4600" s="308" t="s">
        <v>2042</v>
      </c>
      <c r="E4600" s="308" t="s">
        <v>2043</v>
      </c>
      <c r="F4600" s="308" t="s">
        <v>2042</v>
      </c>
      <c r="G4600" s="308" t="s">
        <v>2043</v>
      </c>
      <c r="H4600" s="308" t="s">
        <v>2044</v>
      </c>
      <c r="I4600" s="308" t="s">
        <v>2045</v>
      </c>
      <c r="J4600" s="308" t="s">
        <v>38</v>
      </c>
      <c r="K4600" s="316">
        <v>100</v>
      </c>
      <c r="L4600" s="288" t="s">
        <v>2059</v>
      </c>
      <c r="M4600" s="621" t="s">
        <v>341</v>
      </c>
      <c r="N4600" s="329" t="s">
        <v>841</v>
      </c>
      <c r="O4600" s="308" t="s">
        <v>2060</v>
      </c>
      <c r="P4600" s="308"/>
      <c r="Q4600" s="308" t="s">
        <v>669</v>
      </c>
      <c r="R4600" s="308" t="s">
        <v>2037</v>
      </c>
      <c r="S4600" s="308"/>
      <c r="T4600" s="308" t="s">
        <v>51</v>
      </c>
      <c r="U4600" s="308"/>
      <c r="V4600" s="287">
        <v>63000</v>
      </c>
      <c r="W4600" s="287">
        <v>63000</v>
      </c>
      <c r="X4600" s="287">
        <f t="shared" si="230"/>
        <v>70560</v>
      </c>
      <c r="Y4600" s="308" t="s">
        <v>77</v>
      </c>
      <c r="Z4600" s="308">
        <v>2016</v>
      </c>
      <c r="AA4600" s="308"/>
      <c r="AB4600" s="303" t="s">
        <v>682</v>
      </c>
      <c r="AC4600" s="303" t="s">
        <v>209</v>
      </c>
      <c r="AD4600" s="303">
        <v>8401260405</v>
      </c>
      <c r="AE4600" s="303"/>
      <c r="AF4600" s="303" t="s">
        <v>2047</v>
      </c>
      <c r="AG4600" s="303" t="s">
        <v>2061</v>
      </c>
      <c r="AH4600" s="375"/>
      <c r="AI4600" s="375"/>
      <c r="AJ4600" s="375"/>
      <c r="AK4600" s="303" t="s">
        <v>2039</v>
      </c>
      <c r="AL4600" s="376"/>
      <c r="AM4600" s="376"/>
      <c r="AN4600" s="376"/>
      <c r="AO4600" s="376"/>
      <c r="AP4600" s="376"/>
      <c r="AQ4600" s="376"/>
    </row>
    <row r="4601" spans="1:43" s="404" customFormat="1" ht="100.5" customHeight="1">
      <c r="A4601" s="288" t="s">
        <v>2062</v>
      </c>
      <c r="B4601" s="308" t="s">
        <v>33</v>
      </c>
      <c r="C4601" s="308" t="s">
        <v>2041</v>
      </c>
      <c r="D4601" s="308" t="s">
        <v>2042</v>
      </c>
      <c r="E4601" s="308" t="s">
        <v>2043</v>
      </c>
      <c r="F4601" s="308" t="s">
        <v>2042</v>
      </c>
      <c r="G4601" s="308" t="s">
        <v>2043</v>
      </c>
      <c r="H4601" s="308" t="s">
        <v>2044</v>
      </c>
      <c r="I4601" s="308" t="s">
        <v>2045</v>
      </c>
      <c r="J4601" s="308" t="s">
        <v>38</v>
      </c>
      <c r="K4601" s="316">
        <v>100</v>
      </c>
      <c r="L4601" s="288">
        <v>511010000</v>
      </c>
      <c r="M4601" s="621" t="s">
        <v>88</v>
      </c>
      <c r="N4601" s="329" t="s">
        <v>841</v>
      </c>
      <c r="O4601" s="308" t="s">
        <v>2063</v>
      </c>
      <c r="P4601" s="308"/>
      <c r="Q4601" s="308" t="s">
        <v>669</v>
      </c>
      <c r="R4601" s="308" t="s">
        <v>2037</v>
      </c>
      <c r="S4601" s="308"/>
      <c r="T4601" s="308" t="s">
        <v>51</v>
      </c>
      <c r="U4601" s="308"/>
      <c r="V4601" s="287">
        <v>140000</v>
      </c>
      <c r="W4601" s="287">
        <v>140000</v>
      </c>
      <c r="X4601" s="287">
        <f t="shared" si="230"/>
        <v>156800.00000000003</v>
      </c>
      <c r="Y4601" s="308" t="s">
        <v>77</v>
      </c>
      <c r="Z4601" s="308">
        <v>2016</v>
      </c>
      <c r="AA4601" s="308"/>
      <c r="AB4601" s="303" t="s">
        <v>682</v>
      </c>
      <c r="AC4601" s="303" t="s">
        <v>209</v>
      </c>
      <c r="AD4601" s="303">
        <v>8401260405</v>
      </c>
      <c r="AE4601" s="303"/>
      <c r="AF4601" s="303" t="s">
        <v>2047</v>
      </c>
      <c r="AG4601" s="303" t="s">
        <v>2064</v>
      </c>
      <c r="AH4601" s="375"/>
      <c r="AI4601" s="375"/>
      <c r="AJ4601" s="375"/>
      <c r="AK4601" s="303" t="s">
        <v>2039</v>
      </c>
      <c r="AL4601" s="376"/>
      <c r="AM4601" s="376"/>
      <c r="AN4601" s="376"/>
      <c r="AO4601" s="376"/>
      <c r="AP4601" s="376"/>
      <c r="AQ4601" s="376"/>
    </row>
    <row r="4602" spans="1:43" s="404" customFormat="1" ht="100.5" customHeight="1">
      <c r="A4602" s="288" t="s">
        <v>2065</v>
      </c>
      <c r="B4602" s="308" t="s">
        <v>33</v>
      </c>
      <c r="C4602" s="308" t="s">
        <v>2066</v>
      </c>
      <c r="D4602" s="308" t="s">
        <v>2067</v>
      </c>
      <c r="E4602" s="308" t="s">
        <v>2068</v>
      </c>
      <c r="F4602" s="308" t="s">
        <v>2067</v>
      </c>
      <c r="G4602" s="308" t="s">
        <v>2068</v>
      </c>
      <c r="H4602" s="308" t="s">
        <v>2069</v>
      </c>
      <c r="I4602" s="308" t="s">
        <v>2070</v>
      </c>
      <c r="J4602" s="308" t="s">
        <v>38</v>
      </c>
      <c r="K4602" s="316">
        <v>100</v>
      </c>
      <c r="L4602" s="288">
        <v>151010000</v>
      </c>
      <c r="M4602" s="288" t="s">
        <v>82</v>
      </c>
      <c r="N4602" s="329" t="s">
        <v>841</v>
      </c>
      <c r="O4602" s="308" t="s">
        <v>2053</v>
      </c>
      <c r="P4602" s="308"/>
      <c r="Q4602" s="308" t="s">
        <v>669</v>
      </c>
      <c r="R4602" s="308" t="s">
        <v>2071</v>
      </c>
      <c r="S4602" s="308"/>
      <c r="T4602" s="308" t="s">
        <v>51</v>
      </c>
      <c r="U4602" s="308"/>
      <c r="V4602" s="287">
        <v>168830</v>
      </c>
      <c r="W4602" s="287">
        <v>168830</v>
      </c>
      <c r="X4602" s="287">
        <f t="shared" si="230"/>
        <v>189089.6</v>
      </c>
      <c r="Y4602" s="308" t="s">
        <v>2072</v>
      </c>
      <c r="Z4602" s="308">
        <v>2016</v>
      </c>
      <c r="AA4602" s="308"/>
      <c r="AB4602" s="303" t="s">
        <v>682</v>
      </c>
      <c r="AC4602" s="303" t="s">
        <v>209</v>
      </c>
      <c r="AD4602" s="303">
        <v>8401260408</v>
      </c>
      <c r="AE4602" s="303"/>
      <c r="AF4602" s="303" t="s">
        <v>1605</v>
      </c>
      <c r="AG4602" s="303" t="s">
        <v>2073</v>
      </c>
      <c r="AH4602" s="375"/>
      <c r="AI4602" s="375"/>
      <c r="AJ4602" s="375"/>
      <c r="AK4602" s="303" t="s">
        <v>2039</v>
      </c>
      <c r="AL4602" s="376"/>
      <c r="AM4602" s="376"/>
      <c r="AN4602" s="376"/>
      <c r="AO4602" s="376"/>
      <c r="AP4602" s="376"/>
      <c r="AQ4602" s="376"/>
    </row>
    <row r="4603" spans="1:43" s="537" customFormat="1" ht="100.5" customHeight="1">
      <c r="A4603" s="531" t="s">
        <v>2074</v>
      </c>
      <c r="B4603" s="532" t="s">
        <v>33</v>
      </c>
      <c r="C4603" s="532" t="s">
        <v>1567</v>
      </c>
      <c r="D4603" s="532" t="s">
        <v>1568</v>
      </c>
      <c r="E4603" s="532" t="s">
        <v>2075</v>
      </c>
      <c r="F4603" s="532" t="s">
        <v>1568</v>
      </c>
      <c r="G4603" s="532" t="s">
        <v>2075</v>
      </c>
      <c r="H4603" s="582" t="s">
        <v>2076</v>
      </c>
      <c r="I4603" s="582" t="s">
        <v>2077</v>
      </c>
      <c r="J4603" s="532" t="s">
        <v>38</v>
      </c>
      <c r="K4603" s="533">
        <v>100</v>
      </c>
      <c r="L4603" s="551">
        <v>311010000</v>
      </c>
      <c r="M4603" s="531" t="s">
        <v>342</v>
      </c>
      <c r="N4603" s="584" t="s">
        <v>841</v>
      </c>
      <c r="O4603" s="532" t="s">
        <v>2056</v>
      </c>
      <c r="P4603" s="532"/>
      <c r="Q4603" s="532" t="s">
        <v>669</v>
      </c>
      <c r="R4603" s="532" t="s">
        <v>2037</v>
      </c>
      <c r="S4603" s="532"/>
      <c r="T4603" s="532" t="s">
        <v>51</v>
      </c>
      <c r="U4603" s="532"/>
      <c r="V4603" s="535">
        <v>505575</v>
      </c>
      <c r="W4603" s="535">
        <v>0</v>
      </c>
      <c r="X4603" s="535">
        <v>0</v>
      </c>
      <c r="Y4603" s="532" t="s">
        <v>77</v>
      </c>
      <c r="Z4603" s="532">
        <v>2016</v>
      </c>
      <c r="AA4603" s="532"/>
      <c r="AB4603" s="527" t="s">
        <v>682</v>
      </c>
      <c r="AC4603" s="527" t="s">
        <v>209</v>
      </c>
      <c r="AD4603" s="527">
        <v>8401260408</v>
      </c>
      <c r="AE4603" s="527"/>
      <c r="AF4603" s="527" t="s">
        <v>1605</v>
      </c>
      <c r="AG4603" s="527" t="s">
        <v>2078</v>
      </c>
      <c r="AH4603" s="690"/>
      <c r="AI4603" s="690"/>
      <c r="AJ4603" s="690"/>
      <c r="AK4603" s="527" t="s">
        <v>2039</v>
      </c>
      <c r="AL4603" s="691"/>
      <c r="AM4603" s="691"/>
      <c r="AN4603" s="691"/>
      <c r="AO4603" s="691"/>
      <c r="AP4603" s="691"/>
      <c r="AQ4603" s="691"/>
    </row>
    <row r="4604" spans="1:43" s="788" customFormat="1" ht="100.5" customHeight="1">
      <c r="A4604" s="723" t="s">
        <v>4027</v>
      </c>
      <c r="B4604" s="764" t="s">
        <v>33</v>
      </c>
      <c r="C4604" s="764" t="s">
        <v>1567</v>
      </c>
      <c r="D4604" s="764" t="s">
        <v>1568</v>
      </c>
      <c r="E4604" s="764" t="s">
        <v>2075</v>
      </c>
      <c r="F4604" s="764" t="s">
        <v>1568</v>
      </c>
      <c r="G4604" s="764" t="s">
        <v>2075</v>
      </c>
      <c r="H4604" s="747" t="s">
        <v>2076</v>
      </c>
      <c r="I4604" s="747" t="s">
        <v>2077</v>
      </c>
      <c r="J4604" s="764" t="s">
        <v>38</v>
      </c>
      <c r="K4604" s="783">
        <v>100</v>
      </c>
      <c r="L4604" s="95">
        <v>311010000</v>
      </c>
      <c r="M4604" s="723" t="s">
        <v>342</v>
      </c>
      <c r="N4604" s="750" t="s">
        <v>1199</v>
      </c>
      <c r="O4604" s="764" t="s">
        <v>2056</v>
      </c>
      <c r="P4604" s="764"/>
      <c r="Q4604" s="764" t="s">
        <v>669</v>
      </c>
      <c r="R4604" s="764" t="s">
        <v>2037</v>
      </c>
      <c r="S4604" s="764"/>
      <c r="T4604" s="764" t="s">
        <v>51</v>
      </c>
      <c r="U4604" s="764"/>
      <c r="V4604" s="785">
        <v>505575</v>
      </c>
      <c r="W4604" s="785">
        <v>505575</v>
      </c>
      <c r="X4604" s="785">
        <v>566244</v>
      </c>
      <c r="Y4604" s="764"/>
      <c r="Z4604" s="764">
        <v>2016</v>
      </c>
      <c r="AA4604" s="764" t="s">
        <v>3831</v>
      </c>
      <c r="AB4604" s="786" t="s">
        <v>682</v>
      </c>
      <c r="AC4604" s="786" t="s">
        <v>209</v>
      </c>
      <c r="AD4604" s="786">
        <v>8401260408</v>
      </c>
      <c r="AE4604" s="786"/>
      <c r="AF4604" s="786" t="s">
        <v>1605</v>
      </c>
      <c r="AG4604" s="786" t="s">
        <v>2078</v>
      </c>
      <c r="AH4604" s="787"/>
      <c r="AI4604" s="787"/>
      <c r="AJ4604" s="787"/>
      <c r="AK4604" s="786" t="s">
        <v>4021</v>
      </c>
      <c r="AL4604" s="376"/>
      <c r="AM4604" s="376"/>
      <c r="AN4604" s="376"/>
      <c r="AO4604" s="376"/>
      <c r="AP4604" s="376"/>
      <c r="AQ4604" s="376"/>
    </row>
    <row r="4605" spans="1:43" s="537" customFormat="1" ht="100.5" customHeight="1">
      <c r="A4605" s="531" t="s">
        <v>2079</v>
      </c>
      <c r="B4605" s="532" t="s">
        <v>33</v>
      </c>
      <c r="C4605" s="532" t="s">
        <v>2066</v>
      </c>
      <c r="D4605" s="532" t="s">
        <v>2067</v>
      </c>
      <c r="E4605" s="532" t="s">
        <v>2068</v>
      </c>
      <c r="F4605" s="532" t="s">
        <v>2067</v>
      </c>
      <c r="G4605" s="532" t="s">
        <v>2068</v>
      </c>
      <c r="H4605" s="532" t="s">
        <v>2080</v>
      </c>
      <c r="I4605" s="532" t="s">
        <v>2081</v>
      </c>
      <c r="J4605" s="532" t="s">
        <v>38</v>
      </c>
      <c r="K4605" s="533">
        <v>100</v>
      </c>
      <c r="L4605" s="551">
        <v>311010000</v>
      </c>
      <c r="M4605" s="531" t="s">
        <v>342</v>
      </c>
      <c r="N4605" s="584" t="s">
        <v>841</v>
      </c>
      <c r="O4605" s="532" t="s">
        <v>2056</v>
      </c>
      <c r="P4605" s="532"/>
      <c r="Q4605" s="532" t="s">
        <v>669</v>
      </c>
      <c r="R4605" s="532" t="s">
        <v>2071</v>
      </c>
      <c r="S4605" s="532"/>
      <c r="T4605" s="532" t="s">
        <v>51</v>
      </c>
      <c r="U4605" s="532"/>
      <c r="V4605" s="535">
        <v>69292</v>
      </c>
      <c r="W4605" s="535">
        <v>0</v>
      </c>
      <c r="X4605" s="535">
        <v>0</v>
      </c>
      <c r="Y4605" s="532" t="s">
        <v>2072</v>
      </c>
      <c r="Z4605" s="532">
        <v>2016</v>
      </c>
      <c r="AA4605" s="532"/>
      <c r="AB4605" s="527" t="s">
        <v>682</v>
      </c>
      <c r="AC4605" s="527" t="s">
        <v>209</v>
      </c>
      <c r="AD4605" s="527">
        <v>8401260408</v>
      </c>
      <c r="AE4605" s="527"/>
      <c r="AF4605" s="527" t="s">
        <v>1605</v>
      </c>
      <c r="AG4605" s="527" t="s">
        <v>2082</v>
      </c>
      <c r="AH4605" s="690"/>
      <c r="AI4605" s="690"/>
      <c r="AJ4605" s="690"/>
      <c r="AK4605" s="527" t="s">
        <v>2039</v>
      </c>
      <c r="AL4605" s="691"/>
      <c r="AM4605" s="691"/>
      <c r="AN4605" s="691"/>
      <c r="AO4605" s="691"/>
      <c r="AP4605" s="691"/>
      <c r="AQ4605" s="691"/>
    </row>
    <row r="4606" spans="1:43" s="788" customFormat="1" ht="100.5" customHeight="1">
      <c r="A4606" s="723" t="s">
        <v>4028</v>
      </c>
      <c r="B4606" s="764" t="s">
        <v>33</v>
      </c>
      <c r="C4606" s="764" t="s">
        <v>2066</v>
      </c>
      <c r="D4606" s="764" t="s">
        <v>2067</v>
      </c>
      <c r="E4606" s="764" t="s">
        <v>2068</v>
      </c>
      <c r="F4606" s="764" t="s">
        <v>2067</v>
      </c>
      <c r="G4606" s="764" t="s">
        <v>2068</v>
      </c>
      <c r="H4606" s="764" t="s">
        <v>2080</v>
      </c>
      <c r="I4606" s="764" t="s">
        <v>2081</v>
      </c>
      <c r="J4606" s="764" t="s">
        <v>38</v>
      </c>
      <c r="K4606" s="783">
        <v>100</v>
      </c>
      <c r="L4606" s="95">
        <v>311010000</v>
      </c>
      <c r="M4606" s="723" t="s">
        <v>342</v>
      </c>
      <c r="N4606" s="750" t="s">
        <v>1199</v>
      </c>
      <c r="O4606" s="764" t="s">
        <v>2056</v>
      </c>
      <c r="P4606" s="764"/>
      <c r="Q4606" s="764" t="s">
        <v>669</v>
      </c>
      <c r="R4606" s="764" t="s">
        <v>2037</v>
      </c>
      <c r="S4606" s="764"/>
      <c r="T4606" s="764" t="s">
        <v>51</v>
      </c>
      <c r="U4606" s="764"/>
      <c r="V4606" s="785">
        <v>69292</v>
      </c>
      <c r="W4606" s="785">
        <v>69292</v>
      </c>
      <c r="X4606" s="785">
        <v>77607.040000000008</v>
      </c>
      <c r="Y4606" s="764" t="s">
        <v>2072</v>
      </c>
      <c r="Z4606" s="764">
        <v>2016</v>
      </c>
      <c r="AA4606" s="764" t="s">
        <v>4029</v>
      </c>
      <c r="AB4606" s="786" t="s">
        <v>682</v>
      </c>
      <c r="AC4606" s="786" t="s">
        <v>209</v>
      </c>
      <c r="AD4606" s="786">
        <v>8401260408</v>
      </c>
      <c r="AE4606" s="786"/>
      <c r="AF4606" s="786" t="s">
        <v>1605</v>
      </c>
      <c r="AG4606" s="786" t="s">
        <v>2082</v>
      </c>
      <c r="AH4606" s="786"/>
      <c r="AI4606" s="787"/>
      <c r="AJ4606" s="787"/>
      <c r="AK4606" s="786" t="s">
        <v>4021</v>
      </c>
      <c r="AL4606" s="376"/>
      <c r="AM4606" s="376"/>
      <c r="AN4606" s="376"/>
      <c r="AO4606" s="376"/>
      <c r="AP4606" s="376"/>
      <c r="AQ4606" s="376"/>
    </row>
    <row r="4607" spans="1:43" s="537" customFormat="1" ht="100.5" customHeight="1">
      <c r="A4607" s="531" t="s">
        <v>2083</v>
      </c>
      <c r="B4607" s="532" t="s">
        <v>33</v>
      </c>
      <c r="C4607" s="532" t="s">
        <v>2084</v>
      </c>
      <c r="D4607" s="532" t="s">
        <v>2085</v>
      </c>
      <c r="E4607" s="532" t="s">
        <v>2086</v>
      </c>
      <c r="F4607" s="532" t="s">
        <v>2087</v>
      </c>
      <c r="G4607" s="532" t="s">
        <v>2088</v>
      </c>
      <c r="H4607" s="582" t="s">
        <v>2089</v>
      </c>
      <c r="I4607" s="582" t="s">
        <v>2090</v>
      </c>
      <c r="J4607" s="532" t="s">
        <v>38</v>
      </c>
      <c r="K4607" s="533">
        <v>100</v>
      </c>
      <c r="L4607" s="551">
        <v>311010000</v>
      </c>
      <c r="M4607" s="531" t="s">
        <v>342</v>
      </c>
      <c r="N4607" s="584" t="s">
        <v>841</v>
      </c>
      <c r="O4607" s="532" t="s">
        <v>2310</v>
      </c>
      <c r="P4607" s="532"/>
      <c r="Q4607" s="532" t="s">
        <v>669</v>
      </c>
      <c r="R4607" s="532" t="s">
        <v>2037</v>
      </c>
      <c r="S4607" s="532"/>
      <c r="T4607" s="532" t="s">
        <v>51</v>
      </c>
      <c r="U4607" s="532"/>
      <c r="V4607" s="535">
        <v>209164</v>
      </c>
      <c r="W4607" s="535">
        <v>0</v>
      </c>
      <c r="X4607" s="535">
        <v>0</v>
      </c>
      <c r="Y4607" s="532" t="s">
        <v>77</v>
      </c>
      <c r="Z4607" s="532">
        <v>2016</v>
      </c>
      <c r="AA4607" s="532"/>
      <c r="AB4607" s="527" t="s">
        <v>682</v>
      </c>
      <c r="AC4607" s="527" t="s">
        <v>209</v>
      </c>
      <c r="AD4607" s="527">
        <v>8401260408</v>
      </c>
      <c r="AE4607" s="527"/>
      <c r="AF4607" s="527" t="s">
        <v>1605</v>
      </c>
      <c r="AG4607" s="527" t="s">
        <v>2091</v>
      </c>
      <c r="AH4607" s="690"/>
      <c r="AI4607" s="690"/>
      <c r="AJ4607" s="690"/>
      <c r="AK4607" s="527" t="s">
        <v>2039</v>
      </c>
      <c r="AL4607" s="691"/>
      <c r="AM4607" s="691"/>
      <c r="AN4607" s="691"/>
      <c r="AO4607" s="691"/>
      <c r="AP4607" s="691"/>
      <c r="AQ4607" s="691"/>
    </row>
    <row r="4608" spans="1:43" s="788" customFormat="1" ht="100.5" customHeight="1">
      <c r="A4608" s="723" t="s">
        <v>4030</v>
      </c>
      <c r="B4608" s="764" t="s">
        <v>33</v>
      </c>
      <c r="C4608" s="764" t="s">
        <v>2084</v>
      </c>
      <c r="D4608" s="764" t="s">
        <v>2085</v>
      </c>
      <c r="E4608" s="764" t="s">
        <v>2086</v>
      </c>
      <c r="F4608" s="764" t="s">
        <v>2087</v>
      </c>
      <c r="G4608" s="764" t="s">
        <v>2088</v>
      </c>
      <c r="H4608" s="747" t="s">
        <v>2089</v>
      </c>
      <c r="I4608" s="747" t="s">
        <v>2090</v>
      </c>
      <c r="J4608" s="764" t="s">
        <v>38</v>
      </c>
      <c r="K4608" s="783">
        <v>100</v>
      </c>
      <c r="L4608" s="95">
        <v>311010000</v>
      </c>
      <c r="M4608" s="723" t="s">
        <v>342</v>
      </c>
      <c r="N4608" s="750" t="s">
        <v>1199</v>
      </c>
      <c r="O4608" s="764" t="s">
        <v>2310</v>
      </c>
      <c r="P4608" s="764"/>
      <c r="Q4608" s="764" t="s">
        <v>669</v>
      </c>
      <c r="R4608" s="764" t="s">
        <v>2037</v>
      </c>
      <c r="S4608" s="764"/>
      <c r="T4608" s="764" t="s">
        <v>51</v>
      </c>
      <c r="U4608" s="764"/>
      <c r="V4608" s="785">
        <v>209164</v>
      </c>
      <c r="W4608" s="785">
        <v>209164</v>
      </c>
      <c r="X4608" s="785">
        <v>234263.68000000002</v>
      </c>
      <c r="Y4608" s="764"/>
      <c r="Z4608" s="764">
        <v>2016</v>
      </c>
      <c r="AA4608" s="764" t="s">
        <v>3831</v>
      </c>
      <c r="AB4608" s="786" t="s">
        <v>682</v>
      </c>
      <c r="AC4608" s="786" t="s">
        <v>209</v>
      </c>
      <c r="AD4608" s="786">
        <v>8401260408</v>
      </c>
      <c r="AE4608" s="786"/>
      <c r="AF4608" s="786" t="s">
        <v>1605</v>
      </c>
      <c r="AG4608" s="786" t="s">
        <v>2091</v>
      </c>
      <c r="AH4608" s="787"/>
      <c r="AI4608" s="787"/>
      <c r="AJ4608" s="787"/>
      <c r="AK4608" s="786" t="s">
        <v>4021</v>
      </c>
      <c r="AL4608" s="376"/>
      <c r="AM4608" s="376"/>
      <c r="AN4608" s="376"/>
      <c r="AO4608" s="376"/>
      <c r="AP4608" s="376"/>
      <c r="AQ4608" s="376"/>
    </row>
    <row r="4609" spans="1:45" s="537" customFormat="1" ht="100.5" customHeight="1">
      <c r="A4609" s="531" t="s">
        <v>2092</v>
      </c>
      <c r="B4609" s="532" t="s">
        <v>33</v>
      </c>
      <c r="C4609" s="532" t="s">
        <v>2093</v>
      </c>
      <c r="D4609" s="532" t="s">
        <v>2094</v>
      </c>
      <c r="E4609" s="532" t="s">
        <v>2095</v>
      </c>
      <c r="F4609" s="532" t="s">
        <v>2094</v>
      </c>
      <c r="G4609" s="532" t="s">
        <v>2095</v>
      </c>
      <c r="H4609" s="582" t="s">
        <v>2096</v>
      </c>
      <c r="I4609" s="582" t="s">
        <v>2097</v>
      </c>
      <c r="J4609" s="532" t="s">
        <v>38</v>
      </c>
      <c r="K4609" s="533">
        <v>100</v>
      </c>
      <c r="L4609" s="551">
        <v>311010000</v>
      </c>
      <c r="M4609" s="531" t="s">
        <v>342</v>
      </c>
      <c r="N4609" s="584" t="s">
        <v>841</v>
      </c>
      <c r="O4609" s="532" t="s">
        <v>2056</v>
      </c>
      <c r="P4609" s="532"/>
      <c r="Q4609" s="532" t="s">
        <v>669</v>
      </c>
      <c r="R4609" s="532" t="s">
        <v>2037</v>
      </c>
      <c r="S4609" s="532"/>
      <c r="T4609" s="532" t="s">
        <v>51</v>
      </c>
      <c r="U4609" s="532"/>
      <c r="V4609" s="535">
        <v>550901.92000000004</v>
      </c>
      <c r="W4609" s="535">
        <v>0</v>
      </c>
      <c r="X4609" s="535">
        <v>0</v>
      </c>
      <c r="Y4609" s="532" t="s">
        <v>77</v>
      </c>
      <c r="Z4609" s="532">
        <v>2016</v>
      </c>
      <c r="AA4609" s="532"/>
      <c r="AB4609" s="527" t="s">
        <v>682</v>
      </c>
      <c r="AC4609" s="527" t="s">
        <v>209</v>
      </c>
      <c r="AD4609" s="527">
        <v>8401260408</v>
      </c>
      <c r="AE4609" s="527"/>
      <c r="AF4609" s="527" t="s">
        <v>1605</v>
      </c>
      <c r="AG4609" s="527" t="s">
        <v>2098</v>
      </c>
      <c r="AH4609" s="690"/>
      <c r="AI4609" s="690"/>
      <c r="AJ4609" s="690"/>
      <c r="AK4609" s="527" t="s">
        <v>2039</v>
      </c>
      <c r="AL4609" s="691"/>
      <c r="AM4609" s="691"/>
      <c r="AN4609" s="691"/>
      <c r="AO4609" s="691"/>
      <c r="AP4609" s="691"/>
      <c r="AQ4609" s="691"/>
    </row>
    <row r="4610" spans="1:45" s="788" customFormat="1" ht="100.5" customHeight="1">
      <c r="A4610" s="723" t="s">
        <v>4032</v>
      </c>
      <c r="B4610" s="764" t="s">
        <v>33</v>
      </c>
      <c r="C4610" s="764" t="s">
        <v>2093</v>
      </c>
      <c r="D4610" s="764" t="s">
        <v>2094</v>
      </c>
      <c r="E4610" s="764" t="s">
        <v>2095</v>
      </c>
      <c r="F4610" s="764" t="s">
        <v>2094</v>
      </c>
      <c r="G4610" s="764" t="s">
        <v>2095</v>
      </c>
      <c r="H4610" s="747" t="s">
        <v>2096</v>
      </c>
      <c r="I4610" s="747" t="s">
        <v>2097</v>
      </c>
      <c r="J4610" s="764" t="s">
        <v>38</v>
      </c>
      <c r="K4610" s="783">
        <v>100</v>
      </c>
      <c r="L4610" s="95">
        <v>311010000</v>
      </c>
      <c r="M4610" s="723" t="s">
        <v>342</v>
      </c>
      <c r="N4610" s="750" t="s">
        <v>1199</v>
      </c>
      <c r="O4610" s="764" t="s">
        <v>2056</v>
      </c>
      <c r="P4610" s="764"/>
      <c r="Q4610" s="764" t="s">
        <v>669</v>
      </c>
      <c r="R4610" s="764" t="s">
        <v>2037</v>
      </c>
      <c r="S4610" s="764"/>
      <c r="T4610" s="764" t="s">
        <v>51</v>
      </c>
      <c r="U4610" s="764"/>
      <c r="V4610" s="785">
        <v>550901.92000000004</v>
      </c>
      <c r="W4610" s="785">
        <v>550901.92000000004</v>
      </c>
      <c r="X4610" s="785">
        <v>617010.15040000016</v>
      </c>
      <c r="Y4610" s="764"/>
      <c r="Z4610" s="764">
        <v>2016</v>
      </c>
      <c r="AA4610" s="764" t="s">
        <v>3831</v>
      </c>
      <c r="AB4610" s="786" t="s">
        <v>682</v>
      </c>
      <c r="AC4610" s="786" t="s">
        <v>209</v>
      </c>
      <c r="AD4610" s="786">
        <v>8401260408</v>
      </c>
      <c r="AE4610" s="786"/>
      <c r="AF4610" s="786" t="s">
        <v>1605</v>
      </c>
      <c r="AG4610" s="786" t="s">
        <v>2098</v>
      </c>
      <c r="AH4610" s="787"/>
      <c r="AI4610" s="787"/>
      <c r="AJ4610" s="787"/>
      <c r="AK4610" s="786" t="s">
        <v>4021</v>
      </c>
      <c r="AL4610" s="376"/>
      <c r="AM4610" s="376"/>
      <c r="AN4610" s="376"/>
      <c r="AO4610" s="376"/>
      <c r="AP4610" s="376"/>
      <c r="AQ4610" s="376"/>
    </row>
    <row r="4611" spans="1:45" s="404" customFormat="1" ht="100.5" customHeight="1">
      <c r="A4611" s="288" t="s">
        <v>2099</v>
      </c>
      <c r="B4611" s="308" t="s">
        <v>33</v>
      </c>
      <c r="C4611" s="308" t="s">
        <v>2041</v>
      </c>
      <c r="D4611" s="308" t="s">
        <v>2042</v>
      </c>
      <c r="E4611" s="308" t="s">
        <v>2043</v>
      </c>
      <c r="F4611" s="308" t="s">
        <v>2042</v>
      </c>
      <c r="G4611" s="308" t="s">
        <v>2043</v>
      </c>
      <c r="H4611" s="308" t="s">
        <v>2100</v>
      </c>
      <c r="I4611" s="308" t="s">
        <v>2101</v>
      </c>
      <c r="J4611" s="308" t="s">
        <v>38</v>
      </c>
      <c r="K4611" s="316">
        <v>100</v>
      </c>
      <c r="L4611" s="617">
        <v>271034100</v>
      </c>
      <c r="M4611" s="621" t="s">
        <v>84</v>
      </c>
      <c r="N4611" s="308" t="s">
        <v>1233</v>
      </c>
      <c r="O4611" s="308" t="s">
        <v>2102</v>
      </c>
      <c r="P4611" s="308"/>
      <c r="Q4611" s="308" t="s">
        <v>669</v>
      </c>
      <c r="R4611" s="308" t="s">
        <v>1767</v>
      </c>
      <c r="S4611" s="308"/>
      <c r="T4611" s="308" t="s">
        <v>51</v>
      </c>
      <c r="U4611" s="308"/>
      <c r="V4611" s="287">
        <v>83655.12</v>
      </c>
      <c r="W4611" s="287">
        <v>83655.12</v>
      </c>
      <c r="X4611" s="287">
        <f t="shared" si="230"/>
        <v>93693.734400000001</v>
      </c>
      <c r="Y4611" s="308" t="s">
        <v>77</v>
      </c>
      <c r="Z4611" s="308">
        <v>2016</v>
      </c>
      <c r="AA4611" s="308"/>
      <c r="AB4611" s="303" t="s">
        <v>682</v>
      </c>
      <c r="AC4611" s="303" t="s">
        <v>209</v>
      </c>
      <c r="AD4611" s="303">
        <v>8401060603</v>
      </c>
      <c r="AE4611" s="303"/>
      <c r="AF4611" s="303" t="s">
        <v>2104</v>
      </c>
      <c r="AG4611" s="303" t="s">
        <v>2103</v>
      </c>
      <c r="AH4611" s="303"/>
      <c r="AI4611" s="375"/>
      <c r="AJ4611" s="375"/>
      <c r="AK4611" s="303" t="s">
        <v>1607</v>
      </c>
      <c r="AL4611" s="376"/>
      <c r="AM4611" s="376"/>
      <c r="AN4611" s="376"/>
      <c r="AO4611" s="376"/>
      <c r="AP4611" s="376"/>
      <c r="AQ4611" s="376"/>
      <c r="AR4611" s="376"/>
      <c r="AS4611" s="376"/>
    </row>
    <row r="4612" spans="1:45" s="404" customFormat="1" ht="100.5" customHeight="1">
      <c r="A4612" s="288" t="s">
        <v>2105</v>
      </c>
      <c r="B4612" s="308" t="s">
        <v>33</v>
      </c>
      <c r="C4612" s="308" t="s">
        <v>1397</v>
      </c>
      <c r="D4612" s="308" t="s">
        <v>1398</v>
      </c>
      <c r="E4612" s="308" t="s">
        <v>2032</v>
      </c>
      <c r="F4612" s="308" t="s">
        <v>1398</v>
      </c>
      <c r="G4612" s="308" t="s">
        <v>2032</v>
      </c>
      <c r="H4612" s="308" t="s">
        <v>2106</v>
      </c>
      <c r="I4612" s="308" t="s">
        <v>2107</v>
      </c>
      <c r="J4612" s="308" t="s">
        <v>38</v>
      </c>
      <c r="K4612" s="316">
        <v>100</v>
      </c>
      <c r="L4612" s="617">
        <v>271034100</v>
      </c>
      <c r="M4612" s="621" t="s">
        <v>84</v>
      </c>
      <c r="N4612" s="308" t="s">
        <v>841</v>
      </c>
      <c r="O4612" s="308" t="s">
        <v>2102</v>
      </c>
      <c r="P4612" s="308"/>
      <c r="Q4612" s="308" t="s">
        <v>669</v>
      </c>
      <c r="R4612" s="308" t="s">
        <v>1767</v>
      </c>
      <c r="S4612" s="308"/>
      <c r="T4612" s="308" t="s">
        <v>51</v>
      </c>
      <c r="U4612" s="308"/>
      <c r="V4612" s="287">
        <v>762696</v>
      </c>
      <c r="W4612" s="287">
        <v>762696</v>
      </c>
      <c r="X4612" s="287">
        <f t="shared" si="230"/>
        <v>854219.52000000014</v>
      </c>
      <c r="Y4612" s="308" t="s">
        <v>77</v>
      </c>
      <c r="Z4612" s="308">
        <v>2016</v>
      </c>
      <c r="AA4612" s="308"/>
      <c r="AB4612" s="303" t="s">
        <v>682</v>
      </c>
      <c r="AC4612" s="303" t="s">
        <v>209</v>
      </c>
      <c r="AD4612" s="303">
        <v>8401060603</v>
      </c>
      <c r="AE4612" s="303"/>
      <c r="AF4612" s="303" t="s">
        <v>2104</v>
      </c>
      <c r="AG4612" s="303" t="s">
        <v>2108</v>
      </c>
      <c r="AH4612" s="303"/>
      <c r="AI4612" s="375"/>
      <c r="AJ4612" s="375"/>
      <c r="AK4612" s="303" t="s">
        <v>1607</v>
      </c>
      <c r="AL4612" s="376"/>
      <c r="AM4612" s="376"/>
      <c r="AN4612" s="376"/>
      <c r="AO4612" s="376"/>
      <c r="AP4612" s="376"/>
      <c r="AQ4612" s="376"/>
      <c r="AR4612" s="376"/>
      <c r="AS4612" s="376"/>
    </row>
    <row r="4613" spans="1:45" s="404" customFormat="1" ht="100.5" customHeight="1">
      <c r="A4613" s="288" t="s">
        <v>2109</v>
      </c>
      <c r="B4613" s="308" t="s">
        <v>33</v>
      </c>
      <c r="C4613" s="308" t="s">
        <v>2110</v>
      </c>
      <c r="D4613" s="308" t="s">
        <v>2111</v>
      </c>
      <c r="E4613" s="308" t="s">
        <v>2112</v>
      </c>
      <c r="F4613" s="308" t="s">
        <v>2111</v>
      </c>
      <c r="G4613" s="308" t="s">
        <v>2112</v>
      </c>
      <c r="H4613" s="308" t="s">
        <v>2113</v>
      </c>
      <c r="I4613" s="308" t="s">
        <v>2114</v>
      </c>
      <c r="J4613" s="308" t="s">
        <v>38</v>
      </c>
      <c r="K4613" s="316">
        <v>100</v>
      </c>
      <c r="L4613" s="617">
        <v>271010000</v>
      </c>
      <c r="M4613" s="621" t="s">
        <v>127</v>
      </c>
      <c r="N4613" s="308" t="s">
        <v>2115</v>
      </c>
      <c r="O4613" s="308" t="s">
        <v>2116</v>
      </c>
      <c r="P4613" s="308"/>
      <c r="Q4613" s="308" t="s">
        <v>669</v>
      </c>
      <c r="R4613" s="308" t="s">
        <v>677</v>
      </c>
      <c r="S4613" s="308"/>
      <c r="T4613" s="308" t="s">
        <v>51</v>
      </c>
      <c r="U4613" s="308"/>
      <c r="V4613" s="287">
        <v>85500</v>
      </c>
      <c r="W4613" s="287">
        <v>85500</v>
      </c>
      <c r="X4613" s="287">
        <f>W4613*1.12</f>
        <v>95760.000000000015</v>
      </c>
      <c r="Y4613" s="308" t="s">
        <v>77</v>
      </c>
      <c r="Z4613" s="308">
        <v>2016</v>
      </c>
      <c r="AA4613" s="308"/>
      <c r="AB4613" s="303" t="s">
        <v>682</v>
      </c>
      <c r="AC4613" s="303" t="s">
        <v>209</v>
      </c>
      <c r="AD4613" s="303">
        <v>8401260406</v>
      </c>
      <c r="AE4613" s="303"/>
      <c r="AF4613" s="303" t="s">
        <v>2118</v>
      </c>
      <c r="AG4613" s="303" t="s">
        <v>2117</v>
      </c>
      <c r="AH4613" s="303"/>
      <c r="AI4613" s="375"/>
      <c r="AJ4613" s="375"/>
      <c r="AK4613" s="303" t="s">
        <v>1607</v>
      </c>
      <c r="AL4613" s="376"/>
      <c r="AM4613" s="376"/>
      <c r="AN4613" s="376"/>
      <c r="AO4613" s="376"/>
      <c r="AP4613" s="376"/>
      <c r="AQ4613" s="376"/>
      <c r="AR4613" s="376"/>
      <c r="AS4613" s="376"/>
    </row>
    <row r="4614" spans="1:45" s="404" customFormat="1" ht="100.5" customHeight="1">
      <c r="A4614" s="288" t="s">
        <v>2119</v>
      </c>
      <c r="B4614" s="308" t="s">
        <v>33</v>
      </c>
      <c r="C4614" s="308" t="s">
        <v>2110</v>
      </c>
      <c r="D4614" s="308" t="s">
        <v>2111</v>
      </c>
      <c r="E4614" s="308" t="s">
        <v>2112</v>
      </c>
      <c r="F4614" s="308" t="s">
        <v>2111</v>
      </c>
      <c r="G4614" s="308" t="s">
        <v>2112</v>
      </c>
      <c r="H4614" s="308" t="s">
        <v>2120</v>
      </c>
      <c r="I4614" s="308" t="s">
        <v>2121</v>
      </c>
      <c r="J4614" s="308" t="s">
        <v>38</v>
      </c>
      <c r="K4614" s="316">
        <v>100</v>
      </c>
      <c r="L4614" s="288">
        <v>151010000</v>
      </c>
      <c r="M4614" s="288" t="s">
        <v>82</v>
      </c>
      <c r="N4614" s="308" t="s">
        <v>841</v>
      </c>
      <c r="O4614" s="308" t="s">
        <v>2122</v>
      </c>
      <c r="P4614" s="308"/>
      <c r="Q4614" s="308" t="s">
        <v>669</v>
      </c>
      <c r="R4614" s="308" t="s">
        <v>677</v>
      </c>
      <c r="S4614" s="308"/>
      <c r="T4614" s="308" t="s">
        <v>51</v>
      </c>
      <c r="U4614" s="308"/>
      <c r="V4614" s="287">
        <v>240000</v>
      </c>
      <c r="W4614" s="287">
        <v>240000</v>
      </c>
      <c r="X4614" s="287">
        <f t="shared" ref="X4614:X4687" si="232">W4614*1.12</f>
        <v>268800</v>
      </c>
      <c r="Y4614" s="308" t="s">
        <v>77</v>
      </c>
      <c r="Z4614" s="308">
        <v>2016</v>
      </c>
      <c r="AA4614" s="308"/>
      <c r="AB4614" s="303" t="s">
        <v>682</v>
      </c>
      <c r="AC4614" s="303" t="s">
        <v>209</v>
      </c>
      <c r="AD4614" s="303">
        <v>8401260406</v>
      </c>
      <c r="AE4614" s="303"/>
      <c r="AF4614" s="303" t="s">
        <v>2118</v>
      </c>
      <c r="AG4614" s="303" t="s">
        <v>2123</v>
      </c>
      <c r="AH4614" s="303"/>
      <c r="AI4614" s="375"/>
      <c r="AJ4614" s="375"/>
      <c r="AK4614" s="303" t="s">
        <v>1607</v>
      </c>
      <c r="AL4614" s="376"/>
      <c r="AM4614" s="376"/>
      <c r="AN4614" s="376"/>
      <c r="AO4614" s="376"/>
      <c r="AP4614" s="376"/>
      <c r="AQ4614" s="376"/>
      <c r="AR4614" s="376"/>
      <c r="AS4614" s="376"/>
    </row>
    <row r="4615" spans="1:45" s="404" customFormat="1" ht="100.5" customHeight="1">
      <c r="A4615" s="288" t="s">
        <v>2124</v>
      </c>
      <c r="B4615" s="308" t="s">
        <v>33</v>
      </c>
      <c r="C4615" s="308" t="s">
        <v>2110</v>
      </c>
      <c r="D4615" s="308" t="s">
        <v>2111</v>
      </c>
      <c r="E4615" s="308" t="s">
        <v>2112</v>
      </c>
      <c r="F4615" s="308" t="s">
        <v>2111</v>
      </c>
      <c r="G4615" s="308" t="s">
        <v>2112</v>
      </c>
      <c r="H4615" s="308" t="s">
        <v>2120</v>
      </c>
      <c r="I4615" s="308" t="s">
        <v>2121</v>
      </c>
      <c r="J4615" s="308" t="s">
        <v>38</v>
      </c>
      <c r="K4615" s="316">
        <v>100</v>
      </c>
      <c r="L4615" s="288">
        <v>151010000</v>
      </c>
      <c r="M4615" s="288" t="s">
        <v>82</v>
      </c>
      <c r="N4615" s="308" t="s">
        <v>841</v>
      </c>
      <c r="O4615" s="308" t="s">
        <v>1849</v>
      </c>
      <c r="P4615" s="308"/>
      <c r="Q4615" s="308" t="s">
        <v>669</v>
      </c>
      <c r="R4615" s="308" t="s">
        <v>677</v>
      </c>
      <c r="S4615" s="308"/>
      <c r="T4615" s="308" t="s">
        <v>51</v>
      </c>
      <c r="U4615" s="308"/>
      <c r="V4615" s="287">
        <v>80000</v>
      </c>
      <c r="W4615" s="287">
        <v>80000</v>
      </c>
      <c r="X4615" s="287">
        <f t="shared" si="232"/>
        <v>89600.000000000015</v>
      </c>
      <c r="Y4615" s="308" t="s">
        <v>77</v>
      </c>
      <c r="Z4615" s="308">
        <v>2016</v>
      </c>
      <c r="AA4615" s="308"/>
      <c r="AB4615" s="303" t="s">
        <v>682</v>
      </c>
      <c r="AC4615" s="303" t="s">
        <v>209</v>
      </c>
      <c r="AD4615" s="303">
        <v>8401260406</v>
      </c>
      <c r="AE4615" s="303"/>
      <c r="AF4615" s="303" t="s">
        <v>2118</v>
      </c>
      <c r="AG4615" s="303" t="s">
        <v>2123</v>
      </c>
      <c r="AH4615" s="303"/>
      <c r="AI4615" s="375"/>
      <c r="AJ4615" s="375"/>
      <c r="AK4615" s="303" t="s">
        <v>1607</v>
      </c>
      <c r="AL4615" s="376"/>
      <c r="AM4615" s="376"/>
      <c r="AN4615" s="376"/>
      <c r="AO4615" s="376"/>
      <c r="AP4615" s="376"/>
      <c r="AQ4615" s="376"/>
      <c r="AR4615" s="376"/>
      <c r="AS4615" s="376"/>
    </row>
    <row r="4616" spans="1:45" s="404" customFormat="1" ht="100.5" customHeight="1">
      <c r="A4616" s="288" t="s">
        <v>2125</v>
      </c>
      <c r="B4616" s="308" t="s">
        <v>33</v>
      </c>
      <c r="C4616" s="308" t="s">
        <v>2110</v>
      </c>
      <c r="D4616" s="308" t="s">
        <v>2111</v>
      </c>
      <c r="E4616" s="308" t="s">
        <v>2112</v>
      </c>
      <c r="F4616" s="308" t="s">
        <v>2111</v>
      </c>
      <c r="G4616" s="308" t="s">
        <v>2112</v>
      </c>
      <c r="H4616" s="308" t="s">
        <v>2120</v>
      </c>
      <c r="I4616" s="308" t="s">
        <v>2121</v>
      </c>
      <c r="J4616" s="308" t="s">
        <v>38</v>
      </c>
      <c r="K4616" s="316">
        <v>100</v>
      </c>
      <c r="L4616" s="288">
        <v>151010000</v>
      </c>
      <c r="M4616" s="288" t="s">
        <v>82</v>
      </c>
      <c r="N4616" s="308" t="s">
        <v>841</v>
      </c>
      <c r="O4616" s="308" t="s">
        <v>2126</v>
      </c>
      <c r="P4616" s="308"/>
      <c r="Q4616" s="308" t="s">
        <v>669</v>
      </c>
      <c r="R4616" s="308" t="s">
        <v>677</v>
      </c>
      <c r="S4616" s="308"/>
      <c r="T4616" s="308" t="s">
        <v>51</v>
      </c>
      <c r="U4616" s="308"/>
      <c r="V4616" s="287">
        <v>48000</v>
      </c>
      <c r="W4616" s="287">
        <v>48000</v>
      </c>
      <c r="X4616" s="287">
        <f t="shared" si="232"/>
        <v>53760.000000000007</v>
      </c>
      <c r="Y4616" s="308" t="s">
        <v>77</v>
      </c>
      <c r="Z4616" s="308">
        <v>2016</v>
      </c>
      <c r="AA4616" s="308"/>
      <c r="AB4616" s="303" t="s">
        <v>682</v>
      </c>
      <c r="AC4616" s="303" t="s">
        <v>209</v>
      </c>
      <c r="AD4616" s="303">
        <v>8401260406</v>
      </c>
      <c r="AE4616" s="303"/>
      <c r="AF4616" s="303" t="s">
        <v>2118</v>
      </c>
      <c r="AG4616" s="303" t="s">
        <v>2123</v>
      </c>
      <c r="AH4616" s="303"/>
      <c r="AI4616" s="375"/>
      <c r="AJ4616" s="375"/>
      <c r="AK4616" s="303" t="s">
        <v>1607</v>
      </c>
      <c r="AL4616" s="376"/>
      <c r="AM4616" s="376"/>
      <c r="AN4616" s="376"/>
      <c r="AO4616" s="376"/>
      <c r="AP4616" s="376"/>
      <c r="AQ4616" s="376"/>
      <c r="AR4616" s="376"/>
      <c r="AS4616" s="376"/>
    </row>
    <row r="4617" spans="1:45" s="404" customFormat="1" ht="100.5" customHeight="1">
      <c r="A4617" s="288" t="s">
        <v>2127</v>
      </c>
      <c r="B4617" s="308" t="s">
        <v>33</v>
      </c>
      <c r="C4617" s="308" t="s">
        <v>2110</v>
      </c>
      <c r="D4617" s="308" t="s">
        <v>2111</v>
      </c>
      <c r="E4617" s="308" t="s">
        <v>2112</v>
      </c>
      <c r="F4617" s="308" t="s">
        <v>2111</v>
      </c>
      <c r="G4617" s="308" t="s">
        <v>2112</v>
      </c>
      <c r="H4617" s="308" t="s">
        <v>2113</v>
      </c>
      <c r="I4617" s="308" t="s">
        <v>2114</v>
      </c>
      <c r="J4617" s="308" t="s">
        <v>38</v>
      </c>
      <c r="K4617" s="316">
        <v>100</v>
      </c>
      <c r="L4617" s="288">
        <v>151010000</v>
      </c>
      <c r="M4617" s="288" t="s">
        <v>82</v>
      </c>
      <c r="N4617" s="308" t="s">
        <v>841</v>
      </c>
      <c r="O4617" s="308" t="s">
        <v>2122</v>
      </c>
      <c r="P4617" s="308"/>
      <c r="Q4617" s="308" t="s">
        <v>669</v>
      </c>
      <c r="R4617" s="308" t="s">
        <v>677</v>
      </c>
      <c r="S4617" s="308"/>
      <c r="T4617" s="308" t="s">
        <v>51</v>
      </c>
      <c r="U4617" s="308"/>
      <c r="V4617" s="287">
        <v>160000</v>
      </c>
      <c r="W4617" s="287">
        <v>160000</v>
      </c>
      <c r="X4617" s="287">
        <f t="shared" si="232"/>
        <v>179200.00000000003</v>
      </c>
      <c r="Y4617" s="308" t="s">
        <v>77</v>
      </c>
      <c r="Z4617" s="308">
        <v>2016</v>
      </c>
      <c r="AA4617" s="308"/>
      <c r="AB4617" s="303" t="s">
        <v>682</v>
      </c>
      <c r="AC4617" s="303" t="s">
        <v>209</v>
      </c>
      <c r="AD4617" s="303">
        <v>8401260406</v>
      </c>
      <c r="AE4617" s="303"/>
      <c r="AF4617" s="303" t="s">
        <v>2118</v>
      </c>
      <c r="AG4617" s="303" t="s">
        <v>2128</v>
      </c>
      <c r="AH4617" s="303"/>
      <c r="AI4617" s="375"/>
      <c r="AJ4617" s="375"/>
      <c r="AK4617" s="303" t="s">
        <v>1607</v>
      </c>
      <c r="AL4617" s="376"/>
      <c r="AM4617" s="376"/>
      <c r="AN4617" s="376"/>
      <c r="AO4617" s="376"/>
      <c r="AP4617" s="376"/>
      <c r="AQ4617" s="376"/>
      <c r="AR4617" s="376"/>
      <c r="AS4617" s="376"/>
    </row>
    <row r="4618" spans="1:45" s="404" customFormat="1" ht="100.5" customHeight="1">
      <c r="A4618" s="288" t="s">
        <v>2129</v>
      </c>
      <c r="B4618" s="308" t="s">
        <v>33</v>
      </c>
      <c r="C4618" s="308" t="s">
        <v>2110</v>
      </c>
      <c r="D4618" s="308" t="s">
        <v>2111</v>
      </c>
      <c r="E4618" s="308" t="s">
        <v>2112</v>
      </c>
      <c r="F4618" s="308" t="s">
        <v>2111</v>
      </c>
      <c r="G4618" s="308" t="s">
        <v>2112</v>
      </c>
      <c r="H4618" s="308" t="s">
        <v>2113</v>
      </c>
      <c r="I4618" s="308" t="s">
        <v>2114</v>
      </c>
      <c r="J4618" s="308" t="s">
        <v>38</v>
      </c>
      <c r="K4618" s="316">
        <v>100</v>
      </c>
      <c r="L4618" s="288">
        <v>151010000</v>
      </c>
      <c r="M4618" s="288" t="s">
        <v>82</v>
      </c>
      <c r="N4618" s="308" t="s">
        <v>841</v>
      </c>
      <c r="O4618" s="308" t="s">
        <v>2126</v>
      </c>
      <c r="P4618" s="308"/>
      <c r="Q4618" s="308" t="s">
        <v>669</v>
      </c>
      <c r="R4618" s="308" t="s">
        <v>677</v>
      </c>
      <c r="S4618" s="308"/>
      <c r="T4618" s="308" t="s">
        <v>51</v>
      </c>
      <c r="U4618" s="308"/>
      <c r="V4618" s="287">
        <v>48000</v>
      </c>
      <c r="W4618" s="287">
        <v>48000</v>
      </c>
      <c r="X4618" s="287">
        <f t="shared" si="232"/>
        <v>53760.000000000007</v>
      </c>
      <c r="Y4618" s="308" t="s">
        <v>77</v>
      </c>
      <c r="Z4618" s="308">
        <v>2016</v>
      </c>
      <c r="AA4618" s="308"/>
      <c r="AB4618" s="303" t="s">
        <v>682</v>
      </c>
      <c r="AC4618" s="303" t="s">
        <v>209</v>
      </c>
      <c r="AD4618" s="303">
        <v>8401260406</v>
      </c>
      <c r="AE4618" s="303"/>
      <c r="AF4618" s="303" t="s">
        <v>2118</v>
      </c>
      <c r="AG4618" s="303" t="s">
        <v>2128</v>
      </c>
      <c r="AH4618" s="303"/>
      <c r="AI4618" s="375"/>
      <c r="AJ4618" s="375"/>
      <c r="AK4618" s="303" t="s">
        <v>1607</v>
      </c>
      <c r="AL4618" s="376"/>
      <c r="AM4618" s="376"/>
      <c r="AN4618" s="376"/>
      <c r="AO4618" s="376"/>
      <c r="AP4618" s="376"/>
      <c r="AQ4618" s="376"/>
      <c r="AR4618" s="376"/>
      <c r="AS4618" s="376"/>
    </row>
    <row r="4619" spans="1:45" s="404" customFormat="1" ht="100.5" customHeight="1">
      <c r="A4619" s="288" t="s">
        <v>2130</v>
      </c>
      <c r="B4619" s="308" t="s">
        <v>33</v>
      </c>
      <c r="C4619" s="308" t="s">
        <v>2110</v>
      </c>
      <c r="D4619" s="308" t="s">
        <v>2111</v>
      </c>
      <c r="E4619" s="308" t="s">
        <v>2112</v>
      </c>
      <c r="F4619" s="308" t="s">
        <v>2111</v>
      </c>
      <c r="G4619" s="308" t="s">
        <v>2112</v>
      </c>
      <c r="H4619" s="308" t="s">
        <v>2131</v>
      </c>
      <c r="I4619" s="308" t="s">
        <v>2132</v>
      </c>
      <c r="J4619" s="308" t="s">
        <v>38</v>
      </c>
      <c r="K4619" s="316">
        <v>100</v>
      </c>
      <c r="L4619" s="617">
        <v>471010000</v>
      </c>
      <c r="M4619" s="367" t="s">
        <v>125</v>
      </c>
      <c r="N4619" s="308" t="s">
        <v>841</v>
      </c>
      <c r="O4619" s="308" t="s">
        <v>2133</v>
      </c>
      <c r="P4619" s="308"/>
      <c r="Q4619" s="308" t="s">
        <v>669</v>
      </c>
      <c r="R4619" s="308" t="s">
        <v>677</v>
      </c>
      <c r="S4619" s="308"/>
      <c r="T4619" s="308" t="s">
        <v>51</v>
      </c>
      <c r="U4619" s="308"/>
      <c r="V4619" s="287">
        <v>37000</v>
      </c>
      <c r="W4619" s="287">
        <v>37000</v>
      </c>
      <c r="X4619" s="287">
        <f t="shared" si="232"/>
        <v>41440.000000000007</v>
      </c>
      <c r="Y4619" s="308" t="s">
        <v>77</v>
      </c>
      <c r="Z4619" s="308">
        <v>2016</v>
      </c>
      <c r="AA4619" s="308"/>
      <c r="AB4619" s="303" t="s">
        <v>682</v>
      </c>
      <c r="AC4619" s="303" t="s">
        <v>209</v>
      </c>
      <c r="AD4619" s="303">
        <v>8401260406</v>
      </c>
      <c r="AE4619" s="303"/>
      <c r="AF4619" s="303" t="s">
        <v>2118</v>
      </c>
      <c r="AG4619" s="303" t="s">
        <v>2134</v>
      </c>
      <c r="AH4619" s="303"/>
      <c r="AI4619" s="375"/>
      <c r="AJ4619" s="375"/>
      <c r="AK4619" s="303" t="s">
        <v>1607</v>
      </c>
      <c r="AL4619" s="376"/>
      <c r="AM4619" s="376"/>
      <c r="AN4619" s="376"/>
      <c r="AO4619" s="376"/>
      <c r="AP4619" s="376"/>
      <c r="AQ4619" s="376"/>
      <c r="AR4619" s="376"/>
      <c r="AS4619" s="376"/>
    </row>
    <row r="4620" spans="1:45" s="404" customFormat="1" ht="100.5" customHeight="1">
      <c r="A4620" s="288" t="s">
        <v>2135</v>
      </c>
      <c r="B4620" s="308" t="s">
        <v>33</v>
      </c>
      <c r="C4620" s="308" t="s">
        <v>2110</v>
      </c>
      <c r="D4620" s="308" t="s">
        <v>2111</v>
      </c>
      <c r="E4620" s="308" t="s">
        <v>2112</v>
      </c>
      <c r="F4620" s="308" t="s">
        <v>2111</v>
      </c>
      <c r="G4620" s="308" t="s">
        <v>2112</v>
      </c>
      <c r="H4620" s="308" t="s">
        <v>2131</v>
      </c>
      <c r="I4620" s="308" t="s">
        <v>2132</v>
      </c>
      <c r="J4620" s="308" t="s">
        <v>38</v>
      </c>
      <c r="K4620" s="316">
        <v>100</v>
      </c>
      <c r="L4620" s="617">
        <v>471010000</v>
      </c>
      <c r="M4620" s="367" t="s">
        <v>125</v>
      </c>
      <c r="N4620" s="308" t="s">
        <v>841</v>
      </c>
      <c r="O4620" s="308" t="s">
        <v>1861</v>
      </c>
      <c r="P4620" s="308"/>
      <c r="Q4620" s="308" t="s">
        <v>669</v>
      </c>
      <c r="R4620" s="308" t="s">
        <v>677</v>
      </c>
      <c r="S4620" s="308"/>
      <c r="T4620" s="308" t="s">
        <v>51</v>
      </c>
      <c r="U4620" s="308"/>
      <c r="V4620" s="287">
        <v>80500</v>
      </c>
      <c r="W4620" s="287">
        <v>80500</v>
      </c>
      <c r="X4620" s="287">
        <f t="shared" si="232"/>
        <v>90160.000000000015</v>
      </c>
      <c r="Y4620" s="308" t="s">
        <v>77</v>
      </c>
      <c r="Z4620" s="308">
        <v>2016</v>
      </c>
      <c r="AA4620" s="308"/>
      <c r="AB4620" s="303" t="s">
        <v>682</v>
      </c>
      <c r="AC4620" s="303" t="s">
        <v>209</v>
      </c>
      <c r="AD4620" s="303">
        <v>8401260406</v>
      </c>
      <c r="AE4620" s="303"/>
      <c r="AF4620" s="303" t="s">
        <v>2118</v>
      </c>
      <c r="AG4620" s="303" t="s">
        <v>2134</v>
      </c>
      <c r="AH4620" s="303"/>
      <c r="AI4620" s="375"/>
      <c r="AJ4620" s="375"/>
      <c r="AK4620" s="303" t="s">
        <v>1607</v>
      </c>
      <c r="AL4620" s="376"/>
      <c r="AM4620" s="376"/>
      <c r="AN4620" s="376"/>
      <c r="AO4620" s="376"/>
      <c r="AP4620" s="376"/>
      <c r="AQ4620" s="376"/>
      <c r="AR4620" s="376"/>
      <c r="AS4620" s="376"/>
    </row>
    <row r="4621" spans="1:45" s="404" customFormat="1" ht="100.5" customHeight="1">
      <c r="A4621" s="288" t="s">
        <v>2136</v>
      </c>
      <c r="B4621" s="308" t="s">
        <v>33</v>
      </c>
      <c r="C4621" s="308" t="s">
        <v>2110</v>
      </c>
      <c r="D4621" s="308" t="s">
        <v>2111</v>
      </c>
      <c r="E4621" s="308" t="s">
        <v>2112</v>
      </c>
      <c r="F4621" s="308" t="s">
        <v>2111</v>
      </c>
      <c r="G4621" s="308" t="s">
        <v>2112</v>
      </c>
      <c r="H4621" s="308" t="s">
        <v>2131</v>
      </c>
      <c r="I4621" s="308" t="s">
        <v>2132</v>
      </c>
      <c r="J4621" s="308" t="s">
        <v>38</v>
      </c>
      <c r="K4621" s="316">
        <v>100</v>
      </c>
      <c r="L4621" s="617">
        <v>471010000</v>
      </c>
      <c r="M4621" s="367" t="s">
        <v>125</v>
      </c>
      <c r="N4621" s="308" t="s">
        <v>841</v>
      </c>
      <c r="O4621" s="308" t="s">
        <v>1614</v>
      </c>
      <c r="P4621" s="308"/>
      <c r="Q4621" s="308" t="s">
        <v>669</v>
      </c>
      <c r="R4621" s="308" t="s">
        <v>677</v>
      </c>
      <c r="S4621" s="308"/>
      <c r="T4621" s="308" t="s">
        <v>51</v>
      </c>
      <c r="U4621" s="308"/>
      <c r="V4621" s="287">
        <v>67500</v>
      </c>
      <c r="W4621" s="287">
        <v>67500</v>
      </c>
      <c r="X4621" s="287">
        <f t="shared" si="232"/>
        <v>75600</v>
      </c>
      <c r="Y4621" s="308" t="s">
        <v>77</v>
      </c>
      <c r="Z4621" s="308">
        <v>2016</v>
      </c>
      <c r="AA4621" s="308"/>
      <c r="AB4621" s="303" t="s">
        <v>682</v>
      </c>
      <c r="AC4621" s="303" t="s">
        <v>209</v>
      </c>
      <c r="AD4621" s="303">
        <v>8401260406</v>
      </c>
      <c r="AE4621" s="303"/>
      <c r="AF4621" s="303" t="s">
        <v>2118</v>
      </c>
      <c r="AG4621" s="303" t="s">
        <v>2134</v>
      </c>
      <c r="AH4621" s="303"/>
      <c r="AI4621" s="375"/>
      <c r="AJ4621" s="375"/>
      <c r="AK4621" s="303" t="s">
        <v>1607</v>
      </c>
      <c r="AL4621" s="376"/>
      <c r="AM4621" s="376"/>
      <c r="AN4621" s="376"/>
      <c r="AO4621" s="376"/>
      <c r="AP4621" s="376"/>
      <c r="AQ4621" s="376"/>
      <c r="AR4621" s="376"/>
      <c r="AS4621" s="376"/>
    </row>
    <row r="4622" spans="1:45" s="537" customFormat="1" ht="100.5" customHeight="1">
      <c r="A4622" s="531" t="s">
        <v>2137</v>
      </c>
      <c r="B4622" s="532" t="s">
        <v>33</v>
      </c>
      <c r="C4622" s="532" t="s">
        <v>2110</v>
      </c>
      <c r="D4622" s="532" t="s">
        <v>2111</v>
      </c>
      <c r="E4622" s="532" t="s">
        <v>2112</v>
      </c>
      <c r="F4622" s="532" t="s">
        <v>2111</v>
      </c>
      <c r="G4622" s="532" t="s">
        <v>2112</v>
      </c>
      <c r="H4622" s="532" t="s">
        <v>2120</v>
      </c>
      <c r="I4622" s="532" t="s">
        <v>2121</v>
      </c>
      <c r="J4622" s="532" t="s">
        <v>38</v>
      </c>
      <c r="K4622" s="533">
        <v>100</v>
      </c>
      <c r="L4622" s="534">
        <v>391010000</v>
      </c>
      <c r="M4622" s="534" t="s">
        <v>341</v>
      </c>
      <c r="N4622" s="532" t="s">
        <v>841</v>
      </c>
      <c r="O4622" s="532" t="s">
        <v>1635</v>
      </c>
      <c r="P4622" s="532"/>
      <c r="Q4622" s="532" t="s">
        <v>669</v>
      </c>
      <c r="R4622" s="532" t="s">
        <v>677</v>
      </c>
      <c r="S4622" s="532"/>
      <c r="T4622" s="532" t="s">
        <v>51</v>
      </c>
      <c r="U4622" s="532"/>
      <c r="V4622" s="535">
        <v>60000</v>
      </c>
      <c r="W4622" s="535">
        <v>0</v>
      </c>
      <c r="X4622" s="535">
        <v>0</v>
      </c>
      <c r="Y4622" s="532" t="s">
        <v>77</v>
      </c>
      <c r="Z4622" s="532">
        <v>2016</v>
      </c>
      <c r="AA4622" s="532"/>
      <c r="AB4622" s="527" t="s">
        <v>682</v>
      </c>
      <c r="AC4622" s="527" t="s">
        <v>209</v>
      </c>
      <c r="AD4622" s="527">
        <v>8401260406</v>
      </c>
      <c r="AE4622" s="527"/>
      <c r="AF4622" s="527" t="s">
        <v>2118</v>
      </c>
      <c r="AG4622" s="527" t="s">
        <v>2138</v>
      </c>
      <c r="AH4622" s="527"/>
      <c r="AI4622" s="536"/>
      <c r="AJ4622" s="536"/>
      <c r="AK4622" s="527" t="s">
        <v>1607</v>
      </c>
    </row>
    <row r="4623" spans="1:45" s="537" customFormat="1" ht="100.5" customHeight="1">
      <c r="A4623" s="531" t="s">
        <v>3135</v>
      </c>
      <c r="B4623" s="532" t="s">
        <v>33</v>
      </c>
      <c r="C4623" s="532" t="s">
        <v>2110</v>
      </c>
      <c r="D4623" s="532" t="s">
        <v>2111</v>
      </c>
      <c r="E4623" s="532" t="s">
        <v>2112</v>
      </c>
      <c r="F4623" s="532" t="s">
        <v>2111</v>
      </c>
      <c r="G4623" s="532" t="s">
        <v>2112</v>
      </c>
      <c r="H4623" s="532" t="s">
        <v>2120</v>
      </c>
      <c r="I4623" s="532" t="s">
        <v>2121</v>
      </c>
      <c r="J4623" s="532" t="s">
        <v>38</v>
      </c>
      <c r="K4623" s="533">
        <v>100</v>
      </c>
      <c r="L4623" s="534">
        <v>391010000</v>
      </c>
      <c r="M4623" s="534" t="s">
        <v>341</v>
      </c>
      <c r="N4623" s="532" t="s">
        <v>841</v>
      </c>
      <c r="O4623" s="532" t="s">
        <v>1635</v>
      </c>
      <c r="P4623" s="532"/>
      <c r="Q4623" s="532" t="s">
        <v>669</v>
      </c>
      <c r="R4623" s="532" t="s">
        <v>677</v>
      </c>
      <c r="S4623" s="532"/>
      <c r="T4623" s="532" t="s">
        <v>51</v>
      </c>
      <c r="U4623" s="532"/>
      <c r="V4623" s="535">
        <v>60000</v>
      </c>
      <c r="W4623" s="535">
        <v>0</v>
      </c>
      <c r="X4623" s="535">
        <v>0</v>
      </c>
      <c r="Y4623" s="532" t="s">
        <v>77</v>
      </c>
      <c r="Z4623" s="532">
        <v>2016</v>
      </c>
      <c r="AA4623" s="532" t="s">
        <v>3133</v>
      </c>
      <c r="AB4623" s="527" t="s">
        <v>682</v>
      </c>
      <c r="AC4623" s="527" t="s">
        <v>209</v>
      </c>
      <c r="AD4623" s="527">
        <v>8401260406</v>
      </c>
      <c r="AE4623" s="527"/>
      <c r="AF4623" s="527" t="s">
        <v>2118</v>
      </c>
      <c r="AG4623" s="527" t="s">
        <v>2138</v>
      </c>
      <c r="AH4623" s="527"/>
      <c r="AI4623" s="536"/>
      <c r="AJ4623" s="536"/>
      <c r="AK4623" s="527" t="s">
        <v>1607</v>
      </c>
    </row>
    <row r="4624" spans="1:45" s="537" customFormat="1" ht="100.5" customHeight="1">
      <c r="A4624" s="531" t="s">
        <v>2139</v>
      </c>
      <c r="B4624" s="532" t="s">
        <v>33</v>
      </c>
      <c r="C4624" s="532" t="s">
        <v>2140</v>
      </c>
      <c r="D4624" s="532" t="s">
        <v>2141</v>
      </c>
      <c r="E4624" s="532" t="s">
        <v>2142</v>
      </c>
      <c r="F4624" s="532" t="s">
        <v>2141</v>
      </c>
      <c r="G4624" s="532" t="s">
        <v>2142</v>
      </c>
      <c r="H4624" s="532" t="s">
        <v>2143</v>
      </c>
      <c r="I4624" s="532" t="s">
        <v>2144</v>
      </c>
      <c r="J4624" s="532" t="s">
        <v>227</v>
      </c>
      <c r="K4624" s="533">
        <v>60</v>
      </c>
      <c r="L4624" s="534">
        <v>271010000</v>
      </c>
      <c r="M4624" s="689" t="s">
        <v>127</v>
      </c>
      <c r="N4624" s="532" t="s">
        <v>841</v>
      </c>
      <c r="O4624" s="532" t="s">
        <v>2145</v>
      </c>
      <c r="P4624" s="532"/>
      <c r="Q4624" s="532" t="s">
        <v>669</v>
      </c>
      <c r="R4624" s="532" t="s">
        <v>677</v>
      </c>
      <c r="S4624" s="532"/>
      <c r="T4624" s="532" t="s">
        <v>51</v>
      </c>
      <c r="U4624" s="532"/>
      <c r="V4624" s="535">
        <v>1272288.6399999999</v>
      </c>
      <c r="W4624" s="535">
        <v>0</v>
      </c>
      <c r="X4624" s="535">
        <v>0</v>
      </c>
      <c r="Y4624" s="532" t="s">
        <v>77</v>
      </c>
      <c r="Z4624" s="532">
        <v>2016</v>
      </c>
      <c r="AA4624" s="532"/>
      <c r="AB4624" s="527" t="s">
        <v>682</v>
      </c>
      <c r="AC4624" s="527"/>
      <c r="AD4624" s="527">
        <v>8401260408</v>
      </c>
      <c r="AE4624" s="527"/>
      <c r="AF4624" s="527" t="s">
        <v>1605</v>
      </c>
      <c r="AG4624" s="527" t="s">
        <v>2146</v>
      </c>
      <c r="AH4624" s="527"/>
      <c r="AI4624" s="690"/>
      <c r="AJ4624" s="690"/>
      <c r="AK4624" s="527" t="s">
        <v>1607</v>
      </c>
      <c r="AL4624" s="691"/>
      <c r="AM4624" s="691"/>
      <c r="AN4624" s="691"/>
      <c r="AO4624" s="691"/>
      <c r="AP4624" s="691"/>
      <c r="AQ4624" s="691"/>
      <c r="AR4624" s="691"/>
      <c r="AS4624" s="691"/>
    </row>
    <row r="4625" spans="1:45" s="404" customFormat="1" ht="100.5" customHeight="1">
      <c r="A4625" s="288" t="s">
        <v>3840</v>
      </c>
      <c r="B4625" s="308" t="s">
        <v>33</v>
      </c>
      <c r="C4625" s="308" t="s">
        <v>2140</v>
      </c>
      <c r="D4625" s="308" t="s">
        <v>2141</v>
      </c>
      <c r="E4625" s="308" t="s">
        <v>2142</v>
      </c>
      <c r="F4625" s="308" t="s">
        <v>2141</v>
      </c>
      <c r="G4625" s="308" t="s">
        <v>2142</v>
      </c>
      <c r="H4625" s="308" t="s">
        <v>2143</v>
      </c>
      <c r="I4625" s="308" t="s">
        <v>2144</v>
      </c>
      <c r="J4625" s="308" t="s">
        <v>227</v>
      </c>
      <c r="K4625" s="316">
        <v>60</v>
      </c>
      <c r="L4625" s="617">
        <v>271010000</v>
      </c>
      <c r="M4625" s="621" t="s">
        <v>127</v>
      </c>
      <c r="N4625" s="336" t="s">
        <v>1199</v>
      </c>
      <c r="O4625" s="308" t="s">
        <v>2145</v>
      </c>
      <c r="P4625" s="308"/>
      <c r="Q4625" s="308" t="s">
        <v>669</v>
      </c>
      <c r="R4625" s="308" t="s">
        <v>677</v>
      </c>
      <c r="S4625" s="308"/>
      <c r="T4625" s="308" t="s">
        <v>51</v>
      </c>
      <c r="U4625" s="308"/>
      <c r="V4625" s="287">
        <v>1286000</v>
      </c>
      <c r="W4625" s="287">
        <v>1286000</v>
      </c>
      <c r="X4625" s="287">
        <f t="shared" ref="X4625" si="233">W4625*1.12</f>
        <v>1440320.0000000002</v>
      </c>
      <c r="Y4625" s="308"/>
      <c r="Z4625" s="308">
        <v>2016</v>
      </c>
      <c r="AA4625" s="308" t="s">
        <v>3841</v>
      </c>
      <c r="AB4625" s="303" t="s">
        <v>682</v>
      </c>
      <c r="AC4625" s="303"/>
      <c r="AD4625" s="303">
        <v>8401260408</v>
      </c>
      <c r="AE4625" s="303"/>
      <c r="AF4625" s="303" t="s">
        <v>1605</v>
      </c>
      <c r="AG4625" s="303" t="s">
        <v>2146</v>
      </c>
      <c r="AH4625" s="303"/>
      <c r="AI4625" s="375"/>
      <c r="AJ4625" s="375"/>
      <c r="AK4625" s="303" t="s">
        <v>3842</v>
      </c>
      <c r="AL4625" s="376"/>
      <c r="AM4625" s="376"/>
      <c r="AN4625" s="376"/>
      <c r="AO4625" s="376"/>
      <c r="AP4625" s="376"/>
      <c r="AQ4625" s="376"/>
      <c r="AR4625" s="376"/>
      <c r="AS4625" s="376"/>
    </row>
    <row r="4626" spans="1:45" s="537" customFormat="1" ht="100.5" customHeight="1">
      <c r="A4626" s="531" t="s">
        <v>2147</v>
      </c>
      <c r="B4626" s="532" t="s">
        <v>33</v>
      </c>
      <c r="C4626" s="532" t="s">
        <v>2140</v>
      </c>
      <c r="D4626" s="532" t="s">
        <v>2141</v>
      </c>
      <c r="E4626" s="532" t="s">
        <v>2142</v>
      </c>
      <c r="F4626" s="532" t="s">
        <v>2141</v>
      </c>
      <c r="G4626" s="532" t="s">
        <v>2142</v>
      </c>
      <c r="H4626" s="532" t="s">
        <v>2148</v>
      </c>
      <c r="I4626" s="532" t="s">
        <v>2149</v>
      </c>
      <c r="J4626" s="532" t="s">
        <v>227</v>
      </c>
      <c r="K4626" s="533">
        <v>60</v>
      </c>
      <c r="L4626" s="534">
        <v>271010000</v>
      </c>
      <c r="M4626" s="689" t="s">
        <v>127</v>
      </c>
      <c r="N4626" s="532" t="s">
        <v>841</v>
      </c>
      <c r="O4626" s="532" t="s">
        <v>1830</v>
      </c>
      <c r="P4626" s="532"/>
      <c r="Q4626" s="532" t="s">
        <v>669</v>
      </c>
      <c r="R4626" s="532" t="s">
        <v>677</v>
      </c>
      <c r="S4626" s="532"/>
      <c r="T4626" s="532" t="s">
        <v>51</v>
      </c>
      <c r="U4626" s="532"/>
      <c r="V4626" s="535">
        <v>7406114.8799999999</v>
      </c>
      <c r="W4626" s="535">
        <v>0</v>
      </c>
      <c r="X4626" s="535">
        <v>0</v>
      </c>
      <c r="Y4626" s="532" t="s">
        <v>77</v>
      </c>
      <c r="Z4626" s="532">
        <v>2016</v>
      </c>
      <c r="AA4626" s="532"/>
      <c r="AB4626" s="527" t="s">
        <v>682</v>
      </c>
      <c r="AC4626" s="527"/>
      <c r="AD4626" s="527">
        <v>8401260408</v>
      </c>
      <c r="AE4626" s="527"/>
      <c r="AF4626" s="527" t="s">
        <v>1605</v>
      </c>
      <c r="AG4626" s="527" t="s">
        <v>2146</v>
      </c>
      <c r="AH4626" s="527"/>
      <c r="AI4626" s="690"/>
      <c r="AJ4626" s="690"/>
      <c r="AK4626" s="527" t="s">
        <v>1607</v>
      </c>
      <c r="AL4626" s="691"/>
      <c r="AM4626" s="691"/>
      <c r="AN4626" s="691"/>
      <c r="AO4626" s="691"/>
      <c r="AP4626" s="691"/>
      <c r="AQ4626" s="691"/>
      <c r="AR4626" s="691"/>
      <c r="AS4626" s="691"/>
    </row>
    <row r="4627" spans="1:45" s="404" customFormat="1" ht="100.5" customHeight="1">
      <c r="A4627" s="288" t="s">
        <v>3843</v>
      </c>
      <c r="B4627" s="308" t="s">
        <v>33</v>
      </c>
      <c r="C4627" s="308" t="s">
        <v>2140</v>
      </c>
      <c r="D4627" s="308" t="s">
        <v>2141</v>
      </c>
      <c r="E4627" s="308" t="s">
        <v>2142</v>
      </c>
      <c r="F4627" s="308" t="s">
        <v>2141</v>
      </c>
      <c r="G4627" s="308" t="s">
        <v>2142</v>
      </c>
      <c r="H4627" s="308" t="s">
        <v>2148</v>
      </c>
      <c r="I4627" s="308" t="s">
        <v>2149</v>
      </c>
      <c r="J4627" s="308" t="s">
        <v>227</v>
      </c>
      <c r="K4627" s="316">
        <v>60</v>
      </c>
      <c r="L4627" s="617">
        <v>271010000</v>
      </c>
      <c r="M4627" s="621" t="s">
        <v>127</v>
      </c>
      <c r="N4627" s="336" t="s">
        <v>1199</v>
      </c>
      <c r="O4627" s="308" t="s">
        <v>1830</v>
      </c>
      <c r="P4627" s="308"/>
      <c r="Q4627" s="308" t="s">
        <v>669</v>
      </c>
      <c r="R4627" s="308" t="s">
        <v>677</v>
      </c>
      <c r="S4627" s="308"/>
      <c r="T4627" s="308" t="s">
        <v>51</v>
      </c>
      <c r="U4627" s="308"/>
      <c r="V4627" s="287">
        <v>6594554.8399999999</v>
      </c>
      <c r="W4627" s="287">
        <v>6594554.8399999999</v>
      </c>
      <c r="X4627" s="287">
        <f t="shared" ref="X4627" si="234">W4627*1.12</f>
        <v>7385901.4208000004</v>
      </c>
      <c r="Y4627" s="308"/>
      <c r="Z4627" s="308">
        <v>2016</v>
      </c>
      <c r="AA4627" s="308" t="s">
        <v>3841</v>
      </c>
      <c r="AB4627" s="303" t="s">
        <v>682</v>
      </c>
      <c r="AC4627" s="303"/>
      <c r="AD4627" s="303">
        <v>8401260408</v>
      </c>
      <c r="AE4627" s="303"/>
      <c r="AF4627" s="303" t="s">
        <v>1605</v>
      </c>
      <c r="AG4627" s="303" t="s">
        <v>2146</v>
      </c>
      <c r="AH4627" s="303"/>
      <c r="AI4627" s="375"/>
      <c r="AJ4627" s="375"/>
      <c r="AK4627" s="303" t="s">
        <v>3842</v>
      </c>
      <c r="AL4627" s="376"/>
      <c r="AM4627" s="376"/>
      <c r="AN4627" s="376"/>
      <c r="AO4627" s="376"/>
      <c r="AP4627" s="376"/>
      <c r="AQ4627" s="376"/>
      <c r="AR4627" s="376"/>
      <c r="AS4627" s="376"/>
    </row>
    <row r="4628" spans="1:45" s="537" customFormat="1" ht="100.5" customHeight="1">
      <c r="A4628" s="531" t="s">
        <v>2150</v>
      </c>
      <c r="B4628" s="532" t="s">
        <v>33</v>
      </c>
      <c r="C4628" s="532" t="s">
        <v>2140</v>
      </c>
      <c r="D4628" s="532" t="s">
        <v>2141</v>
      </c>
      <c r="E4628" s="532" t="s">
        <v>2142</v>
      </c>
      <c r="F4628" s="532" t="s">
        <v>2141</v>
      </c>
      <c r="G4628" s="532" t="s">
        <v>2142</v>
      </c>
      <c r="H4628" s="532" t="s">
        <v>2148</v>
      </c>
      <c r="I4628" s="532" t="s">
        <v>2149</v>
      </c>
      <c r="J4628" s="532" t="s">
        <v>227</v>
      </c>
      <c r="K4628" s="533">
        <v>60</v>
      </c>
      <c r="L4628" s="534">
        <v>271010000</v>
      </c>
      <c r="M4628" s="689" t="s">
        <v>127</v>
      </c>
      <c r="N4628" s="532" t="s">
        <v>841</v>
      </c>
      <c r="O4628" s="532" t="s">
        <v>1834</v>
      </c>
      <c r="P4628" s="532"/>
      <c r="Q4628" s="532" t="s">
        <v>669</v>
      </c>
      <c r="R4628" s="532" t="s">
        <v>677</v>
      </c>
      <c r="S4628" s="532"/>
      <c r="T4628" s="532" t="s">
        <v>51</v>
      </c>
      <c r="U4628" s="532"/>
      <c r="V4628" s="535">
        <v>7406114.8799999999</v>
      </c>
      <c r="W4628" s="535">
        <v>0</v>
      </c>
      <c r="X4628" s="535">
        <v>0</v>
      </c>
      <c r="Y4628" s="532" t="s">
        <v>77</v>
      </c>
      <c r="Z4628" s="532">
        <v>2016</v>
      </c>
      <c r="AA4628" s="532"/>
      <c r="AB4628" s="527" t="s">
        <v>682</v>
      </c>
      <c r="AC4628" s="527"/>
      <c r="AD4628" s="527">
        <v>8401260408</v>
      </c>
      <c r="AE4628" s="527"/>
      <c r="AF4628" s="527" t="s">
        <v>1605</v>
      </c>
      <c r="AG4628" s="527" t="s">
        <v>2146</v>
      </c>
      <c r="AH4628" s="527"/>
      <c r="AI4628" s="690"/>
      <c r="AJ4628" s="690"/>
      <c r="AK4628" s="527" t="s">
        <v>1607</v>
      </c>
      <c r="AL4628" s="691"/>
      <c r="AM4628" s="691"/>
      <c r="AN4628" s="691"/>
      <c r="AO4628" s="691"/>
      <c r="AP4628" s="691"/>
      <c r="AQ4628" s="691"/>
      <c r="AR4628" s="691"/>
      <c r="AS4628" s="691"/>
    </row>
    <row r="4629" spans="1:45" s="404" customFormat="1" ht="100.5" customHeight="1">
      <c r="A4629" s="288" t="s">
        <v>3844</v>
      </c>
      <c r="B4629" s="308" t="s">
        <v>33</v>
      </c>
      <c r="C4629" s="308" t="s">
        <v>2140</v>
      </c>
      <c r="D4629" s="308" t="s">
        <v>2141</v>
      </c>
      <c r="E4629" s="308" t="s">
        <v>2142</v>
      </c>
      <c r="F4629" s="308" t="s">
        <v>2141</v>
      </c>
      <c r="G4629" s="308" t="s">
        <v>2142</v>
      </c>
      <c r="H4629" s="308" t="s">
        <v>2148</v>
      </c>
      <c r="I4629" s="308" t="s">
        <v>2149</v>
      </c>
      <c r="J4629" s="308" t="s">
        <v>227</v>
      </c>
      <c r="K4629" s="316">
        <v>60</v>
      </c>
      <c r="L4629" s="617">
        <v>271010000</v>
      </c>
      <c r="M4629" s="621" t="s">
        <v>127</v>
      </c>
      <c r="N4629" s="336" t="s">
        <v>1199</v>
      </c>
      <c r="O4629" s="308" t="s">
        <v>1834</v>
      </c>
      <c r="P4629" s="308"/>
      <c r="Q4629" s="308" t="s">
        <v>669</v>
      </c>
      <c r="R4629" s="308" t="s">
        <v>677</v>
      </c>
      <c r="S4629" s="308"/>
      <c r="T4629" s="308" t="s">
        <v>51</v>
      </c>
      <c r="U4629" s="308"/>
      <c r="V4629" s="287">
        <v>6594554.8399999999</v>
      </c>
      <c r="W4629" s="287">
        <v>6594554.8399999999</v>
      </c>
      <c r="X4629" s="287">
        <f t="shared" ref="X4629" si="235">W4629*1.12</f>
        <v>7385901.4208000004</v>
      </c>
      <c r="Y4629" s="308"/>
      <c r="Z4629" s="308">
        <v>2016</v>
      </c>
      <c r="AA4629" s="308" t="s">
        <v>3841</v>
      </c>
      <c r="AB4629" s="303" t="s">
        <v>682</v>
      </c>
      <c r="AC4629" s="303"/>
      <c r="AD4629" s="303">
        <v>8401260408</v>
      </c>
      <c r="AE4629" s="303"/>
      <c r="AF4629" s="303" t="s">
        <v>1605</v>
      </c>
      <c r="AG4629" s="303" t="s">
        <v>2146</v>
      </c>
      <c r="AH4629" s="303"/>
      <c r="AI4629" s="375"/>
      <c r="AJ4629" s="375"/>
      <c r="AK4629" s="303" t="s">
        <v>3842</v>
      </c>
      <c r="AL4629" s="376"/>
      <c r="AM4629" s="376"/>
      <c r="AN4629" s="376"/>
      <c r="AO4629" s="376"/>
      <c r="AP4629" s="376"/>
      <c r="AQ4629" s="376"/>
      <c r="AR4629" s="376"/>
      <c r="AS4629" s="376"/>
    </row>
    <row r="4630" spans="1:45" s="404" customFormat="1" ht="100.5" customHeight="1">
      <c r="A4630" s="288" t="s">
        <v>2151</v>
      </c>
      <c r="B4630" s="308" t="s">
        <v>33</v>
      </c>
      <c r="C4630" s="308" t="s">
        <v>2152</v>
      </c>
      <c r="D4630" s="308" t="s">
        <v>2153</v>
      </c>
      <c r="E4630" s="308" t="s">
        <v>2154</v>
      </c>
      <c r="F4630" s="308" t="s">
        <v>2153</v>
      </c>
      <c r="G4630" s="308" t="s">
        <v>2154</v>
      </c>
      <c r="H4630" s="308" t="s">
        <v>2155</v>
      </c>
      <c r="I4630" s="308" t="s">
        <v>2156</v>
      </c>
      <c r="J4630" s="308" t="s">
        <v>38</v>
      </c>
      <c r="K4630" s="316">
        <v>100</v>
      </c>
      <c r="L4630" s="617">
        <v>271010000</v>
      </c>
      <c r="M4630" s="621" t="s">
        <v>127</v>
      </c>
      <c r="N4630" s="308" t="s">
        <v>2035</v>
      </c>
      <c r="O4630" s="308" t="s">
        <v>2145</v>
      </c>
      <c r="P4630" s="308"/>
      <c r="Q4630" s="308" t="s">
        <v>669</v>
      </c>
      <c r="R4630" s="308" t="s">
        <v>677</v>
      </c>
      <c r="S4630" s="308"/>
      <c r="T4630" s="308" t="s">
        <v>51</v>
      </c>
      <c r="U4630" s="308"/>
      <c r="V4630" s="287">
        <v>127184</v>
      </c>
      <c r="W4630" s="287">
        <v>127184</v>
      </c>
      <c r="X4630" s="287">
        <f t="shared" si="232"/>
        <v>142446.08000000002</v>
      </c>
      <c r="Y4630" s="308" t="s">
        <v>77</v>
      </c>
      <c r="Z4630" s="308">
        <v>2016</v>
      </c>
      <c r="AA4630" s="308"/>
      <c r="AB4630" s="303" t="s">
        <v>682</v>
      </c>
      <c r="AC4630" s="303" t="s">
        <v>209</v>
      </c>
      <c r="AD4630" s="303">
        <v>8401260408</v>
      </c>
      <c r="AE4630" s="303"/>
      <c r="AF4630" s="303" t="s">
        <v>1605</v>
      </c>
      <c r="AG4630" s="303" t="s">
        <v>2157</v>
      </c>
      <c r="AH4630" s="303"/>
      <c r="AI4630" s="375"/>
      <c r="AJ4630" s="375"/>
      <c r="AK4630" s="303" t="s">
        <v>1607</v>
      </c>
      <c r="AL4630" s="376"/>
      <c r="AM4630" s="376"/>
      <c r="AN4630" s="376"/>
      <c r="AO4630" s="376"/>
      <c r="AP4630" s="376"/>
      <c r="AQ4630" s="376"/>
      <c r="AR4630" s="376"/>
      <c r="AS4630" s="376"/>
    </row>
    <row r="4631" spans="1:45" s="404" customFormat="1" ht="100.5" customHeight="1">
      <c r="A4631" s="288" t="s">
        <v>2158</v>
      </c>
      <c r="B4631" s="308" t="s">
        <v>33</v>
      </c>
      <c r="C4631" s="308" t="s">
        <v>836</v>
      </c>
      <c r="D4631" s="308" t="s">
        <v>837</v>
      </c>
      <c r="E4631" s="308" t="s">
        <v>2159</v>
      </c>
      <c r="F4631" s="308" t="s">
        <v>837</v>
      </c>
      <c r="G4631" s="308" t="s">
        <v>2159</v>
      </c>
      <c r="H4631" s="308" t="s">
        <v>2160</v>
      </c>
      <c r="I4631" s="308" t="s">
        <v>2161</v>
      </c>
      <c r="J4631" s="308" t="s">
        <v>38</v>
      </c>
      <c r="K4631" s="316">
        <v>100</v>
      </c>
      <c r="L4631" s="617">
        <v>271034100</v>
      </c>
      <c r="M4631" s="621" t="s">
        <v>84</v>
      </c>
      <c r="N4631" s="308" t="s">
        <v>841</v>
      </c>
      <c r="O4631" s="308" t="s">
        <v>2102</v>
      </c>
      <c r="P4631" s="308"/>
      <c r="Q4631" s="308" t="s">
        <v>669</v>
      </c>
      <c r="R4631" s="308" t="s">
        <v>677</v>
      </c>
      <c r="S4631" s="308"/>
      <c r="T4631" s="308" t="s">
        <v>51</v>
      </c>
      <c r="U4631" s="308"/>
      <c r="V4631" s="287">
        <v>500000</v>
      </c>
      <c r="W4631" s="287">
        <v>500000</v>
      </c>
      <c r="X4631" s="287">
        <f t="shared" si="232"/>
        <v>560000</v>
      </c>
      <c r="Y4631" s="308" t="s">
        <v>77</v>
      </c>
      <c r="Z4631" s="308">
        <v>2016</v>
      </c>
      <c r="AA4631" s="308"/>
      <c r="AB4631" s="303" t="s">
        <v>682</v>
      </c>
      <c r="AC4631" s="303" t="s">
        <v>209</v>
      </c>
      <c r="AD4631" s="303">
        <v>8401260408</v>
      </c>
      <c r="AE4631" s="303"/>
      <c r="AF4631" s="303" t="s">
        <v>1605</v>
      </c>
      <c r="AG4631" s="303" t="s">
        <v>2162</v>
      </c>
      <c r="AH4631" s="303"/>
      <c r="AI4631" s="375"/>
      <c r="AJ4631" s="375"/>
      <c r="AK4631" s="303" t="s">
        <v>1607</v>
      </c>
      <c r="AL4631" s="376"/>
      <c r="AM4631" s="376"/>
      <c r="AN4631" s="376"/>
      <c r="AO4631" s="376"/>
      <c r="AP4631" s="376"/>
      <c r="AQ4631" s="376"/>
      <c r="AR4631" s="376"/>
      <c r="AS4631" s="376"/>
    </row>
    <row r="4632" spans="1:45" s="537" customFormat="1" ht="100.5" customHeight="1">
      <c r="A4632" s="531" t="s">
        <v>2163</v>
      </c>
      <c r="B4632" s="532" t="s">
        <v>33</v>
      </c>
      <c r="C4632" s="532" t="s">
        <v>2066</v>
      </c>
      <c r="D4632" s="532" t="s">
        <v>2067</v>
      </c>
      <c r="E4632" s="532" t="s">
        <v>2068</v>
      </c>
      <c r="F4632" s="532" t="s">
        <v>2067</v>
      </c>
      <c r="G4632" s="532" t="s">
        <v>2068</v>
      </c>
      <c r="H4632" s="532" t="s">
        <v>2164</v>
      </c>
      <c r="I4632" s="532" t="s">
        <v>2165</v>
      </c>
      <c r="J4632" s="532" t="s">
        <v>38</v>
      </c>
      <c r="K4632" s="533">
        <v>100</v>
      </c>
      <c r="L4632" s="597">
        <v>751000000</v>
      </c>
      <c r="M4632" s="534" t="s">
        <v>83</v>
      </c>
      <c r="N4632" s="532" t="s">
        <v>841</v>
      </c>
      <c r="O4632" s="532" t="s">
        <v>1852</v>
      </c>
      <c r="P4632" s="532"/>
      <c r="Q4632" s="532" t="s">
        <v>669</v>
      </c>
      <c r="R4632" s="532" t="s">
        <v>2166</v>
      </c>
      <c r="S4632" s="532"/>
      <c r="T4632" s="532" t="s">
        <v>51</v>
      </c>
      <c r="U4632" s="532"/>
      <c r="V4632" s="535">
        <v>276339.25</v>
      </c>
      <c r="W4632" s="535">
        <v>0</v>
      </c>
      <c r="X4632" s="535">
        <v>0</v>
      </c>
      <c r="Y4632" s="532" t="s">
        <v>2072</v>
      </c>
      <c r="Z4632" s="532">
        <v>2016</v>
      </c>
      <c r="AA4632" s="532"/>
      <c r="AB4632" s="527" t="s">
        <v>682</v>
      </c>
      <c r="AC4632" s="527" t="s">
        <v>209</v>
      </c>
      <c r="AD4632" s="527">
        <v>8401260408</v>
      </c>
      <c r="AE4632" s="527"/>
      <c r="AF4632" s="527" t="s">
        <v>1605</v>
      </c>
      <c r="AG4632" s="527" t="s">
        <v>2167</v>
      </c>
      <c r="AH4632" s="527"/>
      <c r="AI4632" s="690"/>
      <c r="AJ4632" s="690"/>
      <c r="AK4632" s="527" t="s">
        <v>1607</v>
      </c>
      <c r="AL4632" s="691"/>
      <c r="AM4632" s="691"/>
      <c r="AN4632" s="691"/>
      <c r="AO4632" s="691"/>
      <c r="AP4632" s="691"/>
      <c r="AQ4632" s="691"/>
      <c r="AR4632" s="691"/>
      <c r="AS4632" s="691"/>
    </row>
    <row r="4633" spans="1:45" s="404" customFormat="1" ht="100.5" customHeight="1">
      <c r="A4633" s="723" t="s">
        <v>4284</v>
      </c>
      <c r="B4633" s="764" t="s">
        <v>33</v>
      </c>
      <c r="C4633" s="764" t="s">
        <v>2066</v>
      </c>
      <c r="D4633" s="764" t="s">
        <v>2067</v>
      </c>
      <c r="E4633" s="764" t="s">
        <v>2068</v>
      </c>
      <c r="F4633" s="764" t="s">
        <v>2067</v>
      </c>
      <c r="G4633" s="764" t="s">
        <v>2068</v>
      </c>
      <c r="H4633" s="764" t="s">
        <v>2164</v>
      </c>
      <c r="I4633" s="764" t="s">
        <v>2165</v>
      </c>
      <c r="J4633" s="764" t="s">
        <v>1135</v>
      </c>
      <c r="K4633" s="783">
        <v>100</v>
      </c>
      <c r="L4633" s="762">
        <v>751000000</v>
      </c>
      <c r="M4633" s="745" t="s">
        <v>83</v>
      </c>
      <c r="N4633" s="938" t="s">
        <v>1199</v>
      </c>
      <c r="O4633" s="764" t="s">
        <v>1852</v>
      </c>
      <c r="P4633" s="764"/>
      <c r="Q4633" s="764" t="s">
        <v>669</v>
      </c>
      <c r="R4633" s="764" t="s">
        <v>2166</v>
      </c>
      <c r="S4633" s="764"/>
      <c r="T4633" s="764" t="s">
        <v>51</v>
      </c>
      <c r="U4633" s="764"/>
      <c r="V4633" s="785">
        <v>276339.25</v>
      </c>
      <c r="W4633" s="785">
        <v>276339.25</v>
      </c>
      <c r="X4633" s="785">
        <f t="shared" si="232"/>
        <v>309499.96000000002</v>
      </c>
      <c r="Y4633" s="764" t="s">
        <v>2072</v>
      </c>
      <c r="Z4633" s="764">
        <v>2016</v>
      </c>
      <c r="AA4633" s="764" t="s">
        <v>4285</v>
      </c>
      <c r="AB4633" s="786" t="s">
        <v>682</v>
      </c>
      <c r="AC4633" s="786"/>
      <c r="AD4633" s="786">
        <v>8401260408</v>
      </c>
      <c r="AE4633" s="786"/>
      <c r="AF4633" s="786" t="s">
        <v>1605</v>
      </c>
      <c r="AG4633" s="786" t="s">
        <v>2167</v>
      </c>
      <c r="AH4633" s="786"/>
      <c r="AI4633" s="787"/>
      <c r="AJ4633" s="787"/>
      <c r="AK4633" s="786"/>
      <c r="AL4633" s="376"/>
      <c r="AM4633" s="376"/>
      <c r="AN4633" s="376"/>
      <c r="AO4633" s="376"/>
      <c r="AP4633" s="376"/>
      <c r="AQ4633" s="376"/>
      <c r="AR4633" s="376"/>
      <c r="AS4633" s="376"/>
    </row>
    <row r="4634" spans="1:45" s="404" customFormat="1" ht="100.5" customHeight="1">
      <c r="A4634" s="288" t="s">
        <v>2168</v>
      </c>
      <c r="B4634" s="308" t="s">
        <v>33</v>
      </c>
      <c r="C4634" s="308" t="s">
        <v>2066</v>
      </c>
      <c r="D4634" s="308" t="s">
        <v>2067</v>
      </c>
      <c r="E4634" s="308" t="s">
        <v>2068</v>
      </c>
      <c r="F4634" s="308" t="s">
        <v>2067</v>
      </c>
      <c r="G4634" s="308" t="s">
        <v>2068</v>
      </c>
      <c r="H4634" s="308" t="s">
        <v>2164</v>
      </c>
      <c r="I4634" s="308" t="s">
        <v>2165</v>
      </c>
      <c r="J4634" s="308" t="s">
        <v>38</v>
      </c>
      <c r="K4634" s="316">
        <v>100</v>
      </c>
      <c r="L4634" s="617">
        <v>471010000</v>
      </c>
      <c r="M4634" s="367" t="s">
        <v>125</v>
      </c>
      <c r="N4634" s="308" t="s">
        <v>841</v>
      </c>
      <c r="O4634" s="308" t="s">
        <v>2169</v>
      </c>
      <c r="P4634" s="308"/>
      <c r="Q4634" s="308" t="s">
        <v>669</v>
      </c>
      <c r="R4634" s="308" t="s">
        <v>2166</v>
      </c>
      <c r="S4634" s="308"/>
      <c r="T4634" s="308" t="s">
        <v>51</v>
      </c>
      <c r="U4634" s="308"/>
      <c r="V4634" s="287">
        <v>455700</v>
      </c>
      <c r="W4634" s="287">
        <v>455700</v>
      </c>
      <c r="X4634" s="287">
        <f t="shared" si="232"/>
        <v>510384.00000000006</v>
      </c>
      <c r="Y4634" s="308" t="s">
        <v>2072</v>
      </c>
      <c r="Z4634" s="308">
        <v>2016</v>
      </c>
      <c r="AA4634" s="308"/>
      <c r="AB4634" s="303" t="s">
        <v>682</v>
      </c>
      <c r="AC4634" s="303" t="s">
        <v>209</v>
      </c>
      <c r="AD4634" s="303">
        <v>8401260408</v>
      </c>
      <c r="AE4634" s="303"/>
      <c r="AF4634" s="303" t="s">
        <v>1605</v>
      </c>
      <c r="AG4634" s="303" t="s">
        <v>2170</v>
      </c>
      <c r="AH4634" s="303"/>
      <c r="AI4634" s="375"/>
      <c r="AJ4634" s="375"/>
      <c r="AK4634" s="303" t="s">
        <v>1607</v>
      </c>
      <c r="AL4634" s="376"/>
      <c r="AM4634" s="376"/>
      <c r="AN4634" s="376"/>
      <c r="AO4634" s="376"/>
      <c r="AP4634" s="376"/>
      <c r="AQ4634" s="376"/>
      <c r="AR4634" s="376"/>
      <c r="AS4634" s="376"/>
    </row>
    <row r="4635" spans="1:45" s="537" customFormat="1" ht="100.5" customHeight="1">
      <c r="A4635" s="531" t="s">
        <v>2171</v>
      </c>
      <c r="B4635" s="532" t="s">
        <v>33</v>
      </c>
      <c r="C4635" s="532" t="s">
        <v>2066</v>
      </c>
      <c r="D4635" s="532" t="s">
        <v>2067</v>
      </c>
      <c r="E4635" s="532" t="s">
        <v>2068</v>
      </c>
      <c r="F4635" s="532" t="s">
        <v>2067</v>
      </c>
      <c r="G4635" s="532" t="s">
        <v>2068</v>
      </c>
      <c r="H4635" s="532" t="s">
        <v>2172</v>
      </c>
      <c r="I4635" s="532" t="s">
        <v>2173</v>
      </c>
      <c r="J4635" s="532" t="s">
        <v>38</v>
      </c>
      <c r="K4635" s="533">
        <v>100</v>
      </c>
      <c r="L4635" s="551">
        <v>311010000</v>
      </c>
      <c r="M4635" s="531" t="s">
        <v>342</v>
      </c>
      <c r="N4635" s="532" t="s">
        <v>841</v>
      </c>
      <c r="O4635" s="532" t="s">
        <v>2174</v>
      </c>
      <c r="P4635" s="532"/>
      <c r="Q4635" s="532" t="s">
        <v>669</v>
      </c>
      <c r="R4635" s="532" t="s">
        <v>2166</v>
      </c>
      <c r="S4635" s="532"/>
      <c r="T4635" s="532" t="s">
        <v>51</v>
      </c>
      <c r="U4635" s="532"/>
      <c r="V4635" s="535">
        <v>55900</v>
      </c>
      <c r="W4635" s="535">
        <v>0</v>
      </c>
      <c r="X4635" s="535">
        <v>0</v>
      </c>
      <c r="Y4635" s="532" t="s">
        <v>2072</v>
      </c>
      <c r="Z4635" s="532">
        <v>2016</v>
      </c>
      <c r="AA4635" s="532"/>
      <c r="AB4635" s="527" t="s">
        <v>682</v>
      </c>
      <c r="AC4635" s="527" t="s">
        <v>209</v>
      </c>
      <c r="AD4635" s="527">
        <v>8401260408</v>
      </c>
      <c r="AE4635" s="527"/>
      <c r="AF4635" s="527" t="s">
        <v>1605</v>
      </c>
      <c r="AG4635" s="527" t="s">
        <v>2175</v>
      </c>
      <c r="AH4635" s="527"/>
      <c r="AI4635" s="690"/>
      <c r="AJ4635" s="690"/>
      <c r="AK4635" s="527" t="s">
        <v>1607</v>
      </c>
      <c r="AL4635" s="691"/>
      <c r="AM4635" s="691"/>
      <c r="AN4635" s="691"/>
      <c r="AO4635" s="691"/>
      <c r="AP4635" s="691"/>
      <c r="AQ4635" s="691"/>
      <c r="AR4635" s="691"/>
      <c r="AS4635" s="691"/>
    </row>
    <row r="4636" spans="1:45" s="788" customFormat="1" ht="100.5" customHeight="1">
      <c r="A4636" s="723" t="s">
        <v>4033</v>
      </c>
      <c r="B4636" s="764" t="s">
        <v>33</v>
      </c>
      <c r="C4636" s="764" t="s">
        <v>2066</v>
      </c>
      <c r="D4636" s="764" t="s">
        <v>2067</v>
      </c>
      <c r="E4636" s="764" t="s">
        <v>2068</v>
      </c>
      <c r="F4636" s="764" t="s">
        <v>2067</v>
      </c>
      <c r="G4636" s="764" t="s">
        <v>2068</v>
      </c>
      <c r="H4636" s="764" t="s">
        <v>2172</v>
      </c>
      <c r="I4636" s="764" t="s">
        <v>2173</v>
      </c>
      <c r="J4636" s="764" t="s">
        <v>38</v>
      </c>
      <c r="K4636" s="783">
        <v>100</v>
      </c>
      <c r="L4636" s="95">
        <v>311010000</v>
      </c>
      <c r="M4636" s="723" t="s">
        <v>342</v>
      </c>
      <c r="N4636" s="750" t="s">
        <v>1199</v>
      </c>
      <c r="O4636" s="764" t="s">
        <v>2174</v>
      </c>
      <c r="P4636" s="764"/>
      <c r="Q4636" s="764" t="s">
        <v>669</v>
      </c>
      <c r="R4636" s="764" t="s">
        <v>2037</v>
      </c>
      <c r="S4636" s="764"/>
      <c r="T4636" s="764" t="s">
        <v>51</v>
      </c>
      <c r="U4636" s="764"/>
      <c r="V4636" s="785">
        <v>55900</v>
      </c>
      <c r="W4636" s="785">
        <v>55900</v>
      </c>
      <c r="X4636" s="785">
        <v>62608.000000000007</v>
      </c>
      <c r="Y4636" s="764" t="s">
        <v>2072</v>
      </c>
      <c r="Z4636" s="764">
        <v>2016</v>
      </c>
      <c r="AA4636" s="764" t="s">
        <v>4029</v>
      </c>
      <c r="AB4636" s="786" t="s">
        <v>682</v>
      </c>
      <c r="AC4636" s="786" t="s">
        <v>209</v>
      </c>
      <c r="AD4636" s="786">
        <v>8401260408</v>
      </c>
      <c r="AE4636" s="786"/>
      <c r="AF4636" s="786" t="s">
        <v>1605</v>
      </c>
      <c r="AG4636" s="786" t="s">
        <v>2175</v>
      </c>
      <c r="AH4636" s="786"/>
      <c r="AI4636" s="787"/>
      <c r="AJ4636" s="787"/>
      <c r="AK4636" s="786" t="s">
        <v>4021</v>
      </c>
      <c r="AL4636" s="376"/>
      <c r="AM4636" s="376"/>
      <c r="AN4636" s="376"/>
      <c r="AO4636" s="376"/>
      <c r="AP4636" s="376"/>
      <c r="AQ4636" s="376"/>
      <c r="AR4636" s="376"/>
      <c r="AS4636" s="376"/>
    </row>
    <row r="4637" spans="1:45" s="537" customFormat="1" ht="100.5" customHeight="1">
      <c r="A4637" s="531" t="s">
        <v>2176</v>
      </c>
      <c r="B4637" s="532" t="s">
        <v>33</v>
      </c>
      <c r="C4637" s="532" t="s">
        <v>2066</v>
      </c>
      <c r="D4637" s="532" t="s">
        <v>2067</v>
      </c>
      <c r="E4637" s="532" t="s">
        <v>2068</v>
      </c>
      <c r="F4637" s="532" t="s">
        <v>2067</v>
      </c>
      <c r="G4637" s="532" t="s">
        <v>2068</v>
      </c>
      <c r="H4637" s="532" t="s">
        <v>2164</v>
      </c>
      <c r="I4637" s="532" t="s">
        <v>2165</v>
      </c>
      <c r="J4637" s="532" t="s">
        <v>38</v>
      </c>
      <c r="K4637" s="533">
        <v>100</v>
      </c>
      <c r="L4637" s="551">
        <v>311010000</v>
      </c>
      <c r="M4637" s="531" t="s">
        <v>342</v>
      </c>
      <c r="N4637" s="532" t="s">
        <v>841</v>
      </c>
      <c r="O4637" s="532" t="s">
        <v>2174</v>
      </c>
      <c r="P4637" s="532"/>
      <c r="Q4637" s="532" t="s">
        <v>669</v>
      </c>
      <c r="R4637" s="532" t="s">
        <v>2166</v>
      </c>
      <c r="S4637" s="532"/>
      <c r="T4637" s="532" t="s">
        <v>51</v>
      </c>
      <c r="U4637" s="532"/>
      <c r="V4637" s="535">
        <v>75550</v>
      </c>
      <c r="W4637" s="535">
        <v>0</v>
      </c>
      <c r="X4637" s="535">
        <v>0</v>
      </c>
      <c r="Y4637" s="532" t="s">
        <v>2072</v>
      </c>
      <c r="Z4637" s="532">
        <v>2016</v>
      </c>
      <c r="AA4637" s="532"/>
      <c r="AB4637" s="527" t="s">
        <v>682</v>
      </c>
      <c r="AC4637" s="527" t="s">
        <v>209</v>
      </c>
      <c r="AD4637" s="527">
        <v>8401260408</v>
      </c>
      <c r="AE4637" s="527"/>
      <c r="AF4637" s="527" t="s">
        <v>1605</v>
      </c>
      <c r="AG4637" s="527" t="s">
        <v>2175</v>
      </c>
      <c r="AH4637" s="527"/>
      <c r="AI4637" s="690"/>
      <c r="AJ4637" s="690"/>
      <c r="AK4637" s="527" t="s">
        <v>1607</v>
      </c>
      <c r="AL4637" s="691"/>
      <c r="AM4637" s="691"/>
      <c r="AN4637" s="691"/>
      <c r="AO4637" s="691"/>
      <c r="AP4637" s="691"/>
      <c r="AQ4637" s="691"/>
      <c r="AR4637" s="691"/>
      <c r="AS4637" s="691"/>
    </row>
    <row r="4638" spans="1:45" s="788" customFormat="1" ht="100.5" customHeight="1">
      <c r="A4638" s="723" t="s">
        <v>4034</v>
      </c>
      <c r="B4638" s="764" t="s">
        <v>33</v>
      </c>
      <c r="C4638" s="764" t="s">
        <v>2066</v>
      </c>
      <c r="D4638" s="764" t="s">
        <v>2067</v>
      </c>
      <c r="E4638" s="764" t="s">
        <v>2068</v>
      </c>
      <c r="F4638" s="764" t="s">
        <v>2067</v>
      </c>
      <c r="G4638" s="764" t="s">
        <v>2068</v>
      </c>
      <c r="H4638" s="764" t="s">
        <v>2164</v>
      </c>
      <c r="I4638" s="764" t="s">
        <v>2165</v>
      </c>
      <c r="J4638" s="764" t="s">
        <v>38</v>
      </c>
      <c r="K4638" s="783">
        <v>100</v>
      </c>
      <c r="L4638" s="95">
        <v>311010000</v>
      </c>
      <c r="M4638" s="723" t="s">
        <v>342</v>
      </c>
      <c r="N4638" s="750" t="s">
        <v>1199</v>
      </c>
      <c r="O4638" s="764" t="s">
        <v>2174</v>
      </c>
      <c r="P4638" s="764"/>
      <c r="Q4638" s="764" t="s">
        <v>669</v>
      </c>
      <c r="R4638" s="764" t="s">
        <v>2037</v>
      </c>
      <c r="S4638" s="764"/>
      <c r="T4638" s="764" t="s">
        <v>51</v>
      </c>
      <c r="U4638" s="764"/>
      <c r="V4638" s="785">
        <v>75550</v>
      </c>
      <c r="W4638" s="785">
        <v>75550</v>
      </c>
      <c r="X4638" s="785">
        <v>84616.000000000015</v>
      </c>
      <c r="Y4638" s="764" t="s">
        <v>2072</v>
      </c>
      <c r="Z4638" s="764">
        <v>2016</v>
      </c>
      <c r="AA4638" s="764" t="s">
        <v>4029</v>
      </c>
      <c r="AB4638" s="786" t="s">
        <v>682</v>
      </c>
      <c r="AC4638" s="786" t="s">
        <v>209</v>
      </c>
      <c r="AD4638" s="786">
        <v>8401260408</v>
      </c>
      <c r="AE4638" s="786"/>
      <c r="AF4638" s="786" t="s">
        <v>1605</v>
      </c>
      <c r="AG4638" s="786" t="s">
        <v>2175</v>
      </c>
      <c r="AH4638" s="786"/>
      <c r="AI4638" s="787"/>
      <c r="AJ4638" s="787"/>
      <c r="AK4638" s="786" t="s">
        <v>4021</v>
      </c>
      <c r="AL4638" s="376"/>
      <c r="AM4638" s="376"/>
      <c r="AN4638" s="376"/>
      <c r="AO4638" s="376"/>
      <c r="AP4638" s="376"/>
      <c r="AQ4638" s="376"/>
      <c r="AR4638" s="376"/>
      <c r="AS4638" s="376"/>
    </row>
    <row r="4639" spans="1:45" s="537" customFormat="1" ht="100.5" customHeight="1">
      <c r="A4639" s="531" t="s">
        <v>2177</v>
      </c>
      <c r="B4639" s="532" t="s">
        <v>33</v>
      </c>
      <c r="C4639" s="532" t="s">
        <v>2066</v>
      </c>
      <c r="D4639" s="532" t="s">
        <v>2067</v>
      </c>
      <c r="E4639" s="532" t="s">
        <v>2068</v>
      </c>
      <c r="F4639" s="532" t="s">
        <v>2067</v>
      </c>
      <c r="G4639" s="532" t="s">
        <v>2068</v>
      </c>
      <c r="H4639" s="532" t="s">
        <v>2164</v>
      </c>
      <c r="I4639" s="532" t="s">
        <v>2165</v>
      </c>
      <c r="J4639" s="532" t="s">
        <v>38</v>
      </c>
      <c r="K4639" s="533">
        <v>100</v>
      </c>
      <c r="L4639" s="551">
        <v>311010000</v>
      </c>
      <c r="M4639" s="531" t="s">
        <v>342</v>
      </c>
      <c r="N4639" s="532" t="s">
        <v>841</v>
      </c>
      <c r="O4639" s="532" t="s">
        <v>1866</v>
      </c>
      <c r="P4639" s="532"/>
      <c r="Q4639" s="532" t="s">
        <v>669</v>
      </c>
      <c r="R4639" s="532" t="s">
        <v>2166</v>
      </c>
      <c r="S4639" s="532"/>
      <c r="T4639" s="532" t="s">
        <v>51</v>
      </c>
      <c r="U4639" s="532"/>
      <c r="V4639" s="535">
        <v>148000</v>
      </c>
      <c r="W4639" s="535">
        <v>0</v>
      </c>
      <c r="X4639" s="535">
        <v>0</v>
      </c>
      <c r="Y4639" s="532" t="s">
        <v>2072</v>
      </c>
      <c r="Z4639" s="532">
        <v>2016</v>
      </c>
      <c r="AA4639" s="532"/>
      <c r="AB4639" s="527" t="s">
        <v>682</v>
      </c>
      <c r="AC4639" s="527" t="s">
        <v>209</v>
      </c>
      <c r="AD4639" s="527">
        <v>8401260408</v>
      </c>
      <c r="AE4639" s="527"/>
      <c r="AF4639" s="527" t="s">
        <v>1605</v>
      </c>
      <c r="AG4639" s="527" t="s">
        <v>2178</v>
      </c>
      <c r="AH4639" s="527"/>
      <c r="AI4639" s="690"/>
      <c r="AJ4639" s="690"/>
      <c r="AK4639" s="527" t="s">
        <v>1607</v>
      </c>
      <c r="AL4639" s="691"/>
      <c r="AM4639" s="691"/>
      <c r="AN4639" s="691"/>
      <c r="AO4639" s="691"/>
      <c r="AP4639" s="691"/>
      <c r="AQ4639" s="691"/>
      <c r="AR4639" s="691"/>
      <c r="AS4639" s="691"/>
    </row>
    <row r="4640" spans="1:45" s="788" customFormat="1" ht="100.5" customHeight="1">
      <c r="A4640" s="723" t="s">
        <v>4035</v>
      </c>
      <c r="B4640" s="764" t="s">
        <v>33</v>
      </c>
      <c r="C4640" s="764" t="s">
        <v>2066</v>
      </c>
      <c r="D4640" s="764" t="s">
        <v>2067</v>
      </c>
      <c r="E4640" s="764" t="s">
        <v>2068</v>
      </c>
      <c r="F4640" s="764" t="s">
        <v>2067</v>
      </c>
      <c r="G4640" s="764" t="s">
        <v>2068</v>
      </c>
      <c r="H4640" s="764" t="s">
        <v>2164</v>
      </c>
      <c r="I4640" s="764" t="s">
        <v>2165</v>
      </c>
      <c r="J4640" s="764" t="s">
        <v>38</v>
      </c>
      <c r="K4640" s="783">
        <v>100</v>
      </c>
      <c r="L4640" s="95">
        <v>311010000</v>
      </c>
      <c r="M4640" s="723" t="s">
        <v>342</v>
      </c>
      <c r="N4640" s="750" t="s">
        <v>1199</v>
      </c>
      <c r="O4640" s="764" t="s">
        <v>1866</v>
      </c>
      <c r="P4640" s="764"/>
      <c r="Q4640" s="764" t="s">
        <v>669</v>
      </c>
      <c r="R4640" s="764" t="s">
        <v>2037</v>
      </c>
      <c r="S4640" s="764"/>
      <c r="T4640" s="764" t="s">
        <v>51</v>
      </c>
      <c r="U4640" s="764"/>
      <c r="V4640" s="785">
        <v>148000</v>
      </c>
      <c r="W4640" s="785">
        <v>148000</v>
      </c>
      <c r="X4640" s="785">
        <v>165760.00000000003</v>
      </c>
      <c r="Y4640" s="764" t="s">
        <v>2072</v>
      </c>
      <c r="Z4640" s="764">
        <v>2016</v>
      </c>
      <c r="AA4640" s="764" t="s">
        <v>4029</v>
      </c>
      <c r="AB4640" s="786" t="s">
        <v>682</v>
      </c>
      <c r="AC4640" s="786" t="s">
        <v>209</v>
      </c>
      <c r="AD4640" s="786">
        <v>8401260408</v>
      </c>
      <c r="AE4640" s="786"/>
      <c r="AF4640" s="786" t="s">
        <v>1605</v>
      </c>
      <c r="AG4640" s="786" t="s">
        <v>2178</v>
      </c>
      <c r="AH4640" s="786"/>
      <c r="AI4640" s="787"/>
      <c r="AJ4640" s="787"/>
      <c r="AK4640" s="786" t="s">
        <v>4021</v>
      </c>
      <c r="AL4640" s="376"/>
      <c r="AM4640" s="376"/>
      <c r="AN4640" s="376"/>
      <c r="AO4640" s="376"/>
      <c r="AP4640" s="376"/>
      <c r="AQ4640" s="376"/>
      <c r="AR4640" s="376"/>
      <c r="AS4640" s="376"/>
    </row>
    <row r="4641" spans="1:45" s="404" customFormat="1" ht="100.5" customHeight="1">
      <c r="A4641" s="288" t="s">
        <v>2179</v>
      </c>
      <c r="B4641" s="308" t="s">
        <v>33</v>
      </c>
      <c r="C4641" s="308" t="s">
        <v>2066</v>
      </c>
      <c r="D4641" s="308" t="s">
        <v>2067</v>
      </c>
      <c r="E4641" s="308" t="s">
        <v>2068</v>
      </c>
      <c r="F4641" s="308" t="s">
        <v>2067</v>
      </c>
      <c r="G4641" s="308" t="s">
        <v>2068</v>
      </c>
      <c r="H4641" s="308" t="s">
        <v>2164</v>
      </c>
      <c r="I4641" s="308" t="s">
        <v>2165</v>
      </c>
      <c r="J4641" s="308" t="s">
        <v>38</v>
      </c>
      <c r="K4641" s="316">
        <v>100</v>
      </c>
      <c r="L4641" s="288">
        <v>511010000</v>
      </c>
      <c r="M4641" s="621" t="s">
        <v>88</v>
      </c>
      <c r="N4641" s="308" t="s">
        <v>841</v>
      </c>
      <c r="O4641" s="308" t="s">
        <v>1871</v>
      </c>
      <c r="P4641" s="308"/>
      <c r="Q4641" s="308" t="s">
        <v>669</v>
      </c>
      <c r="R4641" s="308" t="s">
        <v>2166</v>
      </c>
      <c r="S4641" s="308"/>
      <c r="T4641" s="308" t="s">
        <v>51</v>
      </c>
      <c r="U4641" s="308"/>
      <c r="V4641" s="287">
        <v>406098.55</v>
      </c>
      <c r="W4641" s="287">
        <v>406098.55</v>
      </c>
      <c r="X4641" s="287">
        <f t="shared" si="232"/>
        <v>454830.37600000005</v>
      </c>
      <c r="Y4641" s="308" t="s">
        <v>2072</v>
      </c>
      <c r="Z4641" s="308">
        <v>2016</v>
      </c>
      <c r="AA4641" s="308"/>
      <c r="AB4641" s="303" t="s">
        <v>682</v>
      </c>
      <c r="AC4641" s="303" t="s">
        <v>209</v>
      </c>
      <c r="AD4641" s="303">
        <v>8401260408</v>
      </c>
      <c r="AE4641" s="303"/>
      <c r="AF4641" s="303" t="s">
        <v>1605</v>
      </c>
      <c r="AG4641" s="303" t="s">
        <v>2180</v>
      </c>
      <c r="AH4641" s="303"/>
      <c r="AI4641" s="375"/>
      <c r="AJ4641" s="375"/>
      <c r="AK4641" s="303" t="s">
        <v>1607</v>
      </c>
      <c r="AL4641" s="376"/>
      <c r="AM4641" s="376"/>
      <c r="AN4641" s="376"/>
      <c r="AO4641" s="376"/>
      <c r="AP4641" s="376"/>
      <c r="AQ4641" s="376"/>
      <c r="AR4641" s="376"/>
      <c r="AS4641" s="376"/>
    </row>
    <row r="4642" spans="1:45" s="404" customFormat="1" ht="100.5" customHeight="1">
      <c r="A4642" s="288" t="s">
        <v>2181</v>
      </c>
      <c r="B4642" s="308" t="s">
        <v>33</v>
      </c>
      <c r="C4642" s="308" t="s">
        <v>2066</v>
      </c>
      <c r="D4642" s="308" t="s">
        <v>2067</v>
      </c>
      <c r="E4642" s="308" t="s">
        <v>2068</v>
      </c>
      <c r="F4642" s="308" t="s">
        <v>2067</v>
      </c>
      <c r="G4642" s="308" t="s">
        <v>2068</v>
      </c>
      <c r="H4642" s="308" t="s">
        <v>2164</v>
      </c>
      <c r="I4642" s="308" t="s">
        <v>2165</v>
      </c>
      <c r="J4642" s="308" t="s">
        <v>38</v>
      </c>
      <c r="K4642" s="316">
        <v>100</v>
      </c>
      <c r="L4642" s="288">
        <v>511010000</v>
      </c>
      <c r="M4642" s="621" t="s">
        <v>88</v>
      </c>
      <c r="N4642" s="308" t="s">
        <v>841</v>
      </c>
      <c r="O4642" s="308" t="s">
        <v>1874</v>
      </c>
      <c r="P4642" s="308"/>
      <c r="Q4642" s="308" t="s">
        <v>669</v>
      </c>
      <c r="R4642" s="308" t="s">
        <v>2166</v>
      </c>
      <c r="S4642" s="308"/>
      <c r="T4642" s="308" t="s">
        <v>51</v>
      </c>
      <c r="U4642" s="308"/>
      <c r="V4642" s="287">
        <v>588722.75</v>
      </c>
      <c r="W4642" s="287">
        <v>588722.75</v>
      </c>
      <c r="X4642" s="287">
        <f t="shared" si="232"/>
        <v>659369.4800000001</v>
      </c>
      <c r="Y4642" s="308" t="s">
        <v>2072</v>
      </c>
      <c r="Z4642" s="308">
        <v>2016</v>
      </c>
      <c r="AA4642" s="308"/>
      <c r="AB4642" s="303" t="s">
        <v>682</v>
      </c>
      <c r="AC4642" s="303" t="s">
        <v>209</v>
      </c>
      <c r="AD4642" s="303">
        <v>8401260408</v>
      </c>
      <c r="AE4642" s="303"/>
      <c r="AF4642" s="303" t="s">
        <v>1605</v>
      </c>
      <c r="AG4642" s="303" t="s">
        <v>2180</v>
      </c>
      <c r="AH4642" s="303"/>
      <c r="AI4642" s="375"/>
      <c r="AJ4642" s="375"/>
      <c r="AK4642" s="303" t="s">
        <v>1607</v>
      </c>
      <c r="AL4642" s="376"/>
      <c r="AM4642" s="376"/>
      <c r="AN4642" s="376"/>
      <c r="AO4642" s="376"/>
      <c r="AP4642" s="376"/>
      <c r="AQ4642" s="376"/>
      <c r="AR4642" s="376"/>
      <c r="AS4642" s="376"/>
    </row>
    <row r="4643" spans="1:45" s="404" customFormat="1" ht="100.5" customHeight="1">
      <c r="A4643" s="288" t="s">
        <v>2182</v>
      </c>
      <c r="B4643" s="308" t="s">
        <v>33</v>
      </c>
      <c r="C4643" s="308" t="s">
        <v>2066</v>
      </c>
      <c r="D4643" s="308" t="s">
        <v>2067</v>
      </c>
      <c r="E4643" s="308" t="s">
        <v>2068</v>
      </c>
      <c r="F4643" s="308" t="s">
        <v>2067</v>
      </c>
      <c r="G4643" s="308" t="s">
        <v>2068</v>
      </c>
      <c r="H4643" s="308" t="s">
        <v>2164</v>
      </c>
      <c r="I4643" s="308" t="s">
        <v>2165</v>
      </c>
      <c r="J4643" s="308" t="s">
        <v>38</v>
      </c>
      <c r="K4643" s="316">
        <v>100</v>
      </c>
      <c r="L4643" s="288">
        <v>511010000</v>
      </c>
      <c r="M4643" s="621" t="s">
        <v>88</v>
      </c>
      <c r="N4643" s="308" t="s">
        <v>841</v>
      </c>
      <c r="O4643" s="308" t="s">
        <v>2183</v>
      </c>
      <c r="P4643" s="308"/>
      <c r="Q4643" s="308" t="s">
        <v>669</v>
      </c>
      <c r="R4643" s="308" t="s">
        <v>2166</v>
      </c>
      <c r="S4643" s="308"/>
      <c r="T4643" s="308" t="s">
        <v>51</v>
      </c>
      <c r="U4643" s="308"/>
      <c r="V4643" s="287">
        <v>321995.3</v>
      </c>
      <c r="W4643" s="287">
        <v>321995.3</v>
      </c>
      <c r="X4643" s="287">
        <f t="shared" si="232"/>
        <v>360634.73600000003</v>
      </c>
      <c r="Y4643" s="308" t="s">
        <v>2072</v>
      </c>
      <c r="Z4643" s="308">
        <v>2016</v>
      </c>
      <c r="AA4643" s="308"/>
      <c r="AB4643" s="303" t="s">
        <v>682</v>
      </c>
      <c r="AC4643" s="303" t="s">
        <v>209</v>
      </c>
      <c r="AD4643" s="303">
        <v>8401260408</v>
      </c>
      <c r="AE4643" s="303"/>
      <c r="AF4643" s="303" t="s">
        <v>1605</v>
      </c>
      <c r="AG4643" s="303" t="s">
        <v>2184</v>
      </c>
      <c r="AH4643" s="303"/>
      <c r="AI4643" s="375"/>
      <c r="AJ4643" s="375"/>
      <c r="AK4643" s="303" t="s">
        <v>1607</v>
      </c>
      <c r="AL4643" s="376"/>
      <c r="AM4643" s="376"/>
      <c r="AN4643" s="376"/>
      <c r="AO4643" s="376"/>
      <c r="AP4643" s="376"/>
      <c r="AQ4643" s="376"/>
      <c r="AR4643" s="376"/>
      <c r="AS4643" s="376"/>
    </row>
    <row r="4644" spans="1:45" s="550" customFormat="1" ht="100.5" customHeight="1">
      <c r="A4644" s="531" t="s">
        <v>2185</v>
      </c>
      <c r="B4644" s="534" t="s">
        <v>819</v>
      </c>
      <c r="C4644" s="531" t="s">
        <v>2186</v>
      </c>
      <c r="D4644" s="531" t="s">
        <v>2187</v>
      </c>
      <c r="E4644" s="582" t="s">
        <v>2188</v>
      </c>
      <c r="F4644" s="531" t="s">
        <v>2187</v>
      </c>
      <c r="G4644" s="582" t="s">
        <v>2188</v>
      </c>
      <c r="H4644" s="582" t="s">
        <v>2189</v>
      </c>
      <c r="I4644" s="582" t="s">
        <v>2190</v>
      </c>
      <c r="J4644" s="768" t="s">
        <v>1135</v>
      </c>
      <c r="K4644" s="533">
        <v>100</v>
      </c>
      <c r="L4644" s="531" t="s">
        <v>2059</v>
      </c>
      <c r="M4644" s="689" t="s">
        <v>341</v>
      </c>
      <c r="N4644" s="582" t="s">
        <v>707</v>
      </c>
      <c r="O4644" s="768" t="s">
        <v>2191</v>
      </c>
      <c r="P4644" s="768"/>
      <c r="Q4644" s="514" t="s">
        <v>2192</v>
      </c>
      <c r="R4644" s="531" t="s">
        <v>843</v>
      </c>
      <c r="S4644" s="768"/>
      <c r="T4644" s="585" t="s">
        <v>51</v>
      </c>
      <c r="U4644" s="769"/>
      <c r="V4644" s="699">
        <v>1928000</v>
      </c>
      <c r="W4644" s="699">
        <v>0</v>
      </c>
      <c r="X4644" s="543">
        <v>0</v>
      </c>
      <c r="Y4644" s="544" t="s">
        <v>77</v>
      </c>
      <c r="Z4644" s="494">
        <v>2016</v>
      </c>
      <c r="AA4644" s="500"/>
      <c r="AB4644" s="500" t="s">
        <v>2193</v>
      </c>
      <c r="AC4644" s="545"/>
      <c r="AD4644" s="546"/>
      <c r="AE4644" s="546"/>
      <c r="AF4644" s="546"/>
      <c r="AG4644" s="547"/>
      <c r="AH4644" s="547"/>
      <c r="AI4644" s="547"/>
      <c r="AJ4644" s="547"/>
      <c r="AK4644" s="500" t="s">
        <v>2194</v>
      </c>
      <c r="AL4644" s="548"/>
      <c r="AM4644" s="549"/>
      <c r="AN4644" s="549"/>
    </row>
    <row r="4645" spans="1:45" s="192" customFormat="1" ht="100.5" customHeight="1">
      <c r="A4645" s="723" t="s">
        <v>4010</v>
      </c>
      <c r="B4645" s="772" t="s">
        <v>819</v>
      </c>
      <c r="C4645" s="773" t="s">
        <v>2186</v>
      </c>
      <c r="D4645" s="773" t="s">
        <v>2187</v>
      </c>
      <c r="E4645" s="774" t="s">
        <v>2188</v>
      </c>
      <c r="F4645" s="773" t="s">
        <v>2187</v>
      </c>
      <c r="G4645" s="774" t="s">
        <v>2188</v>
      </c>
      <c r="H4645" s="774" t="s">
        <v>2189</v>
      </c>
      <c r="I4645" s="774" t="s">
        <v>2190</v>
      </c>
      <c r="J4645" s="775" t="s">
        <v>38</v>
      </c>
      <c r="K4645" s="776">
        <v>100</v>
      </c>
      <c r="L4645" s="723" t="s">
        <v>2059</v>
      </c>
      <c r="M4645" s="749" t="s">
        <v>341</v>
      </c>
      <c r="N4645" s="774" t="s">
        <v>1199</v>
      </c>
      <c r="O4645" s="777" t="s">
        <v>2191</v>
      </c>
      <c r="P4645" s="777"/>
      <c r="Q4645" s="778" t="s">
        <v>2192</v>
      </c>
      <c r="R4645" s="773" t="s">
        <v>843</v>
      </c>
      <c r="S4645" s="777"/>
      <c r="T4645" s="779" t="s">
        <v>51</v>
      </c>
      <c r="U4645" s="780"/>
      <c r="V4645" s="411">
        <v>1393000</v>
      </c>
      <c r="W4645" s="411">
        <v>1393000</v>
      </c>
      <c r="X4645" s="60">
        <f t="shared" si="232"/>
        <v>1560160.0000000002</v>
      </c>
      <c r="Y4645" s="58"/>
      <c r="Z4645" s="50">
        <v>2016</v>
      </c>
      <c r="AA4645" s="2" t="s">
        <v>4011</v>
      </c>
      <c r="AB4645" s="2" t="s">
        <v>2193</v>
      </c>
      <c r="AC4645" s="211" t="s">
        <v>209</v>
      </c>
      <c r="AD4645" s="196"/>
      <c r="AE4645" s="196"/>
      <c r="AF4645" s="196"/>
      <c r="AG4645" s="263"/>
      <c r="AH4645" s="263"/>
      <c r="AI4645" s="263"/>
      <c r="AJ4645" s="263"/>
      <c r="AK4645" s="2" t="s">
        <v>4012</v>
      </c>
      <c r="AL4645" s="190"/>
      <c r="AM4645" s="324"/>
      <c r="AN4645" s="324"/>
    </row>
    <row r="4646" spans="1:45" s="550" customFormat="1" ht="100.5" customHeight="1">
      <c r="A4646" s="494" t="s">
        <v>2195</v>
      </c>
      <c r="B4646" s="492" t="s">
        <v>819</v>
      </c>
      <c r="C4646" s="494" t="s">
        <v>2186</v>
      </c>
      <c r="D4646" s="494" t="s">
        <v>2187</v>
      </c>
      <c r="E4646" s="541" t="s">
        <v>2188</v>
      </c>
      <c r="F4646" s="494" t="s">
        <v>2187</v>
      </c>
      <c r="G4646" s="541" t="s">
        <v>2188</v>
      </c>
      <c r="H4646" s="541" t="s">
        <v>2189</v>
      </c>
      <c r="I4646" s="541" t="s">
        <v>2190</v>
      </c>
      <c r="J4646" s="770" t="s">
        <v>1135</v>
      </c>
      <c r="K4646" s="539">
        <v>100</v>
      </c>
      <c r="L4646" s="494" t="s">
        <v>2059</v>
      </c>
      <c r="M4646" s="495" t="s">
        <v>341</v>
      </c>
      <c r="N4646" s="541" t="s">
        <v>707</v>
      </c>
      <c r="O4646" s="492" t="s">
        <v>2196</v>
      </c>
      <c r="P4646" s="770"/>
      <c r="Q4646" s="493" t="s">
        <v>2192</v>
      </c>
      <c r="R4646" s="494" t="s">
        <v>843</v>
      </c>
      <c r="S4646" s="770"/>
      <c r="T4646" s="557" t="s">
        <v>51</v>
      </c>
      <c r="U4646" s="771"/>
      <c r="V4646" s="699">
        <v>887000</v>
      </c>
      <c r="W4646" s="699">
        <v>0</v>
      </c>
      <c r="X4646" s="543">
        <v>0</v>
      </c>
      <c r="Y4646" s="544" t="s">
        <v>77</v>
      </c>
      <c r="Z4646" s="494">
        <v>2016</v>
      </c>
      <c r="AA4646" s="500"/>
      <c r="AB4646" s="500" t="s">
        <v>2193</v>
      </c>
      <c r="AC4646" s="545"/>
      <c r="AD4646" s="546"/>
      <c r="AE4646" s="546"/>
      <c r="AF4646" s="546"/>
      <c r="AG4646" s="547"/>
      <c r="AH4646" s="547"/>
      <c r="AI4646" s="547"/>
      <c r="AJ4646" s="547"/>
      <c r="AK4646" s="500" t="s">
        <v>2194</v>
      </c>
      <c r="AL4646" s="548"/>
      <c r="AM4646" s="549"/>
      <c r="AN4646" s="549"/>
    </row>
    <row r="4647" spans="1:45" s="192" customFormat="1" ht="100.5" customHeight="1">
      <c r="A4647" s="8" t="s">
        <v>4013</v>
      </c>
      <c r="B4647" s="49" t="s">
        <v>819</v>
      </c>
      <c r="C4647" s="50" t="s">
        <v>2186</v>
      </c>
      <c r="D4647" s="50" t="s">
        <v>2187</v>
      </c>
      <c r="E4647" s="51" t="s">
        <v>2188</v>
      </c>
      <c r="F4647" s="50" t="s">
        <v>2187</v>
      </c>
      <c r="G4647" s="51" t="s">
        <v>2188</v>
      </c>
      <c r="H4647" s="51" t="s">
        <v>2189</v>
      </c>
      <c r="I4647" s="51" t="s">
        <v>2190</v>
      </c>
      <c r="J4647" s="781" t="s">
        <v>38</v>
      </c>
      <c r="K4647" s="53">
        <v>100</v>
      </c>
      <c r="L4647" s="8" t="s">
        <v>2059</v>
      </c>
      <c r="M4647" s="26" t="s">
        <v>341</v>
      </c>
      <c r="N4647" s="51" t="s">
        <v>1199</v>
      </c>
      <c r="O4647" s="49" t="s">
        <v>2196</v>
      </c>
      <c r="P4647" s="98"/>
      <c r="Q4647" s="55" t="s">
        <v>2192</v>
      </c>
      <c r="R4647" s="50" t="s">
        <v>843</v>
      </c>
      <c r="S4647" s="98"/>
      <c r="T4647" s="208" t="s">
        <v>51</v>
      </c>
      <c r="U4647" s="412"/>
      <c r="V4647" s="411">
        <v>500000</v>
      </c>
      <c r="W4647" s="411">
        <v>500000</v>
      </c>
      <c r="X4647" s="60">
        <f t="shared" si="232"/>
        <v>560000</v>
      </c>
      <c r="Y4647" s="58"/>
      <c r="Z4647" s="50">
        <v>2016</v>
      </c>
      <c r="AA4647" s="2" t="s">
        <v>4011</v>
      </c>
      <c r="AB4647" s="2" t="s">
        <v>2193</v>
      </c>
      <c r="AC4647" s="211" t="s">
        <v>209</v>
      </c>
      <c r="AD4647" s="196"/>
      <c r="AE4647" s="196"/>
      <c r="AF4647" s="196"/>
      <c r="AG4647" s="263"/>
      <c r="AH4647" s="263"/>
      <c r="AI4647" s="263"/>
      <c r="AJ4647" s="263"/>
      <c r="AK4647" s="2" t="s">
        <v>4012</v>
      </c>
      <c r="AL4647" s="190"/>
      <c r="AM4647" s="324"/>
      <c r="AN4647" s="324"/>
    </row>
    <row r="4648" spans="1:45" s="192" customFormat="1" ht="100.5" customHeight="1">
      <c r="A4648" s="8" t="s">
        <v>2197</v>
      </c>
      <c r="B4648" s="49" t="s">
        <v>819</v>
      </c>
      <c r="C4648" s="50" t="s">
        <v>2186</v>
      </c>
      <c r="D4648" s="50" t="s">
        <v>2187</v>
      </c>
      <c r="E4648" s="51" t="s">
        <v>2188</v>
      </c>
      <c r="F4648" s="50" t="s">
        <v>2187</v>
      </c>
      <c r="G4648" s="51" t="s">
        <v>2188</v>
      </c>
      <c r="H4648" s="51" t="s">
        <v>2189</v>
      </c>
      <c r="I4648" s="51" t="s">
        <v>2190</v>
      </c>
      <c r="J4648" s="98" t="s">
        <v>38</v>
      </c>
      <c r="K4648" s="53">
        <v>100</v>
      </c>
      <c r="L4648" s="35">
        <v>431010000</v>
      </c>
      <c r="M4648" s="5" t="s">
        <v>129</v>
      </c>
      <c r="N4648" s="51" t="s">
        <v>707</v>
      </c>
      <c r="O4648" s="50" t="s">
        <v>2198</v>
      </c>
      <c r="P4648" s="98"/>
      <c r="Q4648" s="55" t="s">
        <v>2192</v>
      </c>
      <c r="R4648" s="50" t="s">
        <v>843</v>
      </c>
      <c r="S4648" s="98"/>
      <c r="T4648" s="208" t="s">
        <v>51</v>
      </c>
      <c r="U4648" s="412"/>
      <c r="V4648" s="411">
        <v>200000</v>
      </c>
      <c r="W4648" s="411">
        <v>200000</v>
      </c>
      <c r="X4648" s="60">
        <f t="shared" si="232"/>
        <v>224000.00000000003</v>
      </c>
      <c r="Y4648" s="58" t="s">
        <v>77</v>
      </c>
      <c r="Z4648" s="50">
        <v>2016</v>
      </c>
      <c r="AA4648" s="2"/>
      <c r="AB4648" s="2" t="s">
        <v>2193</v>
      </c>
      <c r="AC4648" s="211" t="s">
        <v>209</v>
      </c>
      <c r="AD4648" s="196"/>
      <c r="AE4648" s="196"/>
      <c r="AF4648" s="196"/>
      <c r="AG4648" s="263"/>
      <c r="AH4648" s="263"/>
      <c r="AI4648" s="263"/>
      <c r="AJ4648" s="263"/>
      <c r="AK4648" s="2" t="s">
        <v>2194</v>
      </c>
      <c r="AL4648" s="190"/>
      <c r="AM4648" s="324"/>
      <c r="AN4648" s="324"/>
    </row>
    <row r="4649" spans="1:45" s="192" customFormat="1" ht="100.5" customHeight="1">
      <c r="A4649" s="8" t="s">
        <v>2199</v>
      </c>
      <c r="B4649" s="49" t="s">
        <v>819</v>
      </c>
      <c r="C4649" s="50" t="s">
        <v>2186</v>
      </c>
      <c r="D4649" s="50" t="s">
        <v>2187</v>
      </c>
      <c r="E4649" s="51" t="s">
        <v>2188</v>
      </c>
      <c r="F4649" s="50" t="s">
        <v>2187</v>
      </c>
      <c r="G4649" s="51" t="s">
        <v>2188</v>
      </c>
      <c r="H4649" s="51" t="s">
        <v>2189</v>
      </c>
      <c r="I4649" s="51" t="s">
        <v>2190</v>
      </c>
      <c r="J4649" s="98" t="s">
        <v>38</v>
      </c>
      <c r="K4649" s="53">
        <v>100</v>
      </c>
      <c r="L4649" s="35">
        <v>431010000</v>
      </c>
      <c r="M4649" s="5" t="s">
        <v>129</v>
      </c>
      <c r="N4649" s="51" t="s">
        <v>707</v>
      </c>
      <c r="O4649" s="50" t="s">
        <v>2200</v>
      </c>
      <c r="P4649" s="98"/>
      <c r="Q4649" s="55" t="s">
        <v>2192</v>
      </c>
      <c r="R4649" s="50" t="s">
        <v>843</v>
      </c>
      <c r="S4649" s="98"/>
      <c r="T4649" s="208" t="s">
        <v>51</v>
      </c>
      <c r="U4649" s="412"/>
      <c r="V4649" s="411">
        <v>252000</v>
      </c>
      <c r="W4649" s="411">
        <v>252000</v>
      </c>
      <c r="X4649" s="60">
        <f t="shared" si="232"/>
        <v>282240</v>
      </c>
      <c r="Y4649" s="58" t="s">
        <v>77</v>
      </c>
      <c r="Z4649" s="50">
        <v>2016</v>
      </c>
      <c r="AA4649" s="2"/>
      <c r="AB4649" s="2" t="s">
        <v>2193</v>
      </c>
      <c r="AC4649" s="211" t="s">
        <v>209</v>
      </c>
      <c r="AD4649" s="196"/>
      <c r="AE4649" s="196"/>
      <c r="AF4649" s="196"/>
      <c r="AG4649" s="263"/>
      <c r="AH4649" s="263"/>
      <c r="AI4649" s="263"/>
      <c r="AJ4649" s="263"/>
      <c r="AK4649" s="2" t="s">
        <v>2194</v>
      </c>
      <c r="AL4649" s="190"/>
      <c r="AM4649" s="324"/>
      <c r="AN4649" s="324"/>
    </row>
    <row r="4650" spans="1:45" s="192" customFormat="1" ht="100.5" customHeight="1">
      <c r="A4650" s="8" t="s">
        <v>2201</v>
      </c>
      <c r="B4650" s="49" t="s">
        <v>819</v>
      </c>
      <c r="C4650" s="50" t="s">
        <v>2186</v>
      </c>
      <c r="D4650" s="50" t="s">
        <v>2187</v>
      </c>
      <c r="E4650" s="51" t="s">
        <v>2188</v>
      </c>
      <c r="F4650" s="50" t="s">
        <v>2187</v>
      </c>
      <c r="G4650" s="51" t="s">
        <v>2188</v>
      </c>
      <c r="H4650" s="51" t="s">
        <v>2189</v>
      </c>
      <c r="I4650" s="51" t="s">
        <v>2190</v>
      </c>
      <c r="J4650" s="98" t="s">
        <v>38</v>
      </c>
      <c r="K4650" s="53">
        <v>100</v>
      </c>
      <c r="L4650" s="5">
        <v>311010000</v>
      </c>
      <c r="M4650" s="8" t="s">
        <v>342</v>
      </c>
      <c r="N4650" s="51" t="s">
        <v>707</v>
      </c>
      <c r="O4650" s="49" t="s">
        <v>2202</v>
      </c>
      <c r="P4650" s="98"/>
      <c r="Q4650" s="55" t="s">
        <v>2192</v>
      </c>
      <c r="R4650" s="50" t="s">
        <v>843</v>
      </c>
      <c r="S4650" s="98"/>
      <c r="T4650" s="208" t="s">
        <v>51</v>
      </c>
      <c r="U4650" s="412"/>
      <c r="V4650" s="411">
        <v>1387999.2</v>
      </c>
      <c r="W4650" s="411">
        <v>1387999.2</v>
      </c>
      <c r="X4650" s="60">
        <f t="shared" si="232"/>
        <v>1554559.1040000001</v>
      </c>
      <c r="Y4650" s="58" t="s">
        <v>77</v>
      </c>
      <c r="Z4650" s="50">
        <v>2016</v>
      </c>
      <c r="AA4650" s="2"/>
      <c r="AB4650" s="2" t="s">
        <v>2193</v>
      </c>
      <c r="AC4650" s="211" t="s">
        <v>209</v>
      </c>
      <c r="AD4650" s="196"/>
      <c r="AE4650" s="196"/>
      <c r="AF4650" s="196"/>
      <c r="AG4650" s="263"/>
      <c r="AH4650" s="263"/>
      <c r="AI4650" s="263"/>
      <c r="AJ4650" s="263"/>
      <c r="AK4650" s="2" t="s">
        <v>2194</v>
      </c>
      <c r="AL4650" s="190"/>
      <c r="AM4650" s="324"/>
      <c r="AN4650" s="324"/>
    </row>
    <row r="4651" spans="1:45" s="192" customFormat="1" ht="100.5" customHeight="1">
      <c r="A4651" s="8" t="s">
        <v>2203</v>
      </c>
      <c r="B4651" s="49" t="s">
        <v>819</v>
      </c>
      <c r="C4651" s="50" t="s">
        <v>2186</v>
      </c>
      <c r="D4651" s="50" t="s">
        <v>2187</v>
      </c>
      <c r="E4651" s="51" t="s">
        <v>2188</v>
      </c>
      <c r="F4651" s="50" t="s">
        <v>2187</v>
      </c>
      <c r="G4651" s="51" t="s">
        <v>2188</v>
      </c>
      <c r="H4651" s="51" t="s">
        <v>2189</v>
      </c>
      <c r="I4651" s="51" t="s">
        <v>2190</v>
      </c>
      <c r="J4651" s="98" t="s">
        <v>38</v>
      </c>
      <c r="K4651" s="53">
        <v>100</v>
      </c>
      <c r="L4651" s="5">
        <v>311010000</v>
      </c>
      <c r="M4651" s="8" t="s">
        <v>342</v>
      </c>
      <c r="N4651" s="51" t="s">
        <v>707</v>
      </c>
      <c r="O4651" s="51" t="s">
        <v>2204</v>
      </c>
      <c r="P4651" s="98"/>
      <c r="Q4651" s="55" t="s">
        <v>2192</v>
      </c>
      <c r="R4651" s="50" t="s">
        <v>843</v>
      </c>
      <c r="S4651" s="98"/>
      <c r="T4651" s="208" t="s">
        <v>51</v>
      </c>
      <c r="U4651" s="412"/>
      <c r="V4651" s="411">
        <v>1920000</v>
      </c>
      <c r="W4651" s="411">
        <v>1920000</v>
      </c>
      <c r="X4651" s="60">
        <f t="shared" si="232"/>
        <v>2150400</v>
      </c>
      <c r="Y4651" s="58" t="s">
        <v>77</v>
      </c>
      <c r="Z4651" s="50">
        <v>2016</v>
      </c>
      <c r="AA4651" s="2"/>
      <c r="AB4651" s="2" t="s">
        <v>2193</v>
      </c>
      <c r="AC4651" s="211" t="s">
        <v>209</v>
      </c>
      <c r="AD4651" s="196"/>
      <c r="AE4651" s="196"/>
      <c r="AF4651" s="196"/>
      <c r="AG4651" s="263"/>
      <c r="AH4651" s="263"/>
      <c r="AI4651" s="263"/>
      <c r="AJ4651" s="263"/>
      <c r="AK4651" s="2" t="s">
        <v>2194</v>
      </c>
      <c r="AL4651" s="190"/>
      <c r="AM4651" s="324"/>
      <c r="AN4651" s="324"/>
    </row>
    <row r="4652" spans="1:45" s="192" customFormat="1" ht="100.5" customHeight="1">
      <c r="A4652" s="8" t="s">
        <v>2205</v>
      </c>
      <c r="B4652" s="49" t="s">
        <v>819</v>
      </c>
      <c r="C4652" s="50" t="s">
        <v>2186</v>
      </c>
      <c r="D4652" s="50" t="s">
        <v>2187</v>
      </c>
      <c r="E4652" s="51" t="s">
        <v>2188</v>
      </c>
      <c r="F4652" s="50" t="s">
        <v>2187</v>
      </c>
      <c r="G4652" s="51" t="s">
        <v>2188</v>
      </c>
      <c r="H4652" s="51" t="s">
        <v>2189</v>
      </c>
      <c r="I4652" s="51" t="s">
        <v>2190</v>
      </c>
      <c r="J4652" s="98" t="s">
        <v>38</v>
      </c>
      <c r="K4652" s="53">
        <v>100</v>
      </c>
      <c r="L4652" s="30">
        <v>751000000</v>
      </c>
      <c r="M4652" s="5" t="s">
        <v>83</v>
      </c>
      <c r="N4652" s="51" t="s">
        <v>707</v>
      </c>
      <c r="O4652" s="51" t="s">
        <v>2206</v>
      </c>
      <c r="P4652" s="98"/>
      <c r="Q4652" s="55" t="s">
        <v>2192</v>
      </c>
      <c r="R4652" s="50" t="s">
        <v>843</v>
      </c>
      <c r="S4652" s="98"/>
      <c r="T4652" s="208" t="s">
        <v>51</v>
      </c>
      <c r="U4652" s="412"/>
      <c r="V4652" s="413">
        <v>458999.96</v>
      </c>
      <c r="W4652" s="413">
        <v>458999.96</v>
      </c>
      <c r="X4652" s="60">
        <f t="shared" si="232"/>
        <v>514079.95520000008</v>
      </c>
      <c r="Y4652" s="58" t="s">
        <v>77</v>
      </c>
      <c r="Z4652" s="50">
        <v>2016</v>
      </c>
      <c r="AA4652" s="2"/>
      <c r="AB4652" s="2" t="s">
        <v>2193</v>
      </c>
      <c r="AC4652" s="211" t="s">
        <v>209</v>
      </c>
      <c r="AD4652" s="196"/>
      <c r="AE4652" s="196"/>
      <c r="AF4652" s="196"/>
      <c r="AG4652" s="263"/>
      <c r="AH4652" s="263"/>
      <c r="AI4652" s="263"/>
      <c r="AJ4652" s="263"/>
      <c r="AK4652" s="2" t="s">
        <v>2194</v>
      </c>
      <c r="AL4652" s="190"/>
      <c r="AM4652" s="324"/>
      <c r="AN4652" s="324"/>
    </row>
    <row r="4653" spans="1:45" s="192" customFormat="1" ht="100.5" customHeight="1">
      <c r="A4653" s="8" t="s">
        <v>2207</v>
      </c>
      <c r="B4653" s="49" t="s">
        <v>819</v>
      </c>
      <c r="C4653" s="50" t="s">
        <v>2186</v>
      </c>
      <c r="D4653" s="50" t="s">
        <v>2187</v>
      </c>
      <c r="E4653" s="51" t="s">
        <v>2188</v>
      </c>
      <c r="F4653" s="50" t="s">
        <v>2187</v>
      </c>
      <c r="G4653" s="51" t="s">
        <v>2188</v>
      </c>
      <c r="H4653" s="51" t="s">
        <v>2189</v>
      </c>
      <c r="I4653" s="51" t="s">
        <v>2190</v>
      </c>
      <c r="J4653" s="208" t="s">
        <v>38</v>
      </c>
      <c r="K4653" s="53">
        <v>100</v>
      </c>
      <c r="L4653" s="8">
        <v>511010000</v>
      </c>
      <c r="M4653" s="26" t="s">
        <v>88</v>
      </c>
      <c r="N4653" s="51" t="s">
        <v>2291</v>
      </c>
      <c r="O4653" s="49" t="s">
        <v>2208</v>
      </c>
      <c r="P4653" s="98"/>
      <c r="Q4653" s="55" t="s">
        <v>2192</v>
      </c>
      <c r="R4653" s="50" t="s">
        <v>843</v>
      </c>
      <c r="S4653" s="98"/>
      <c r="T4653" s="208" t="s">
        <v>51</v>
      </c>
      <c r="U4653" s="412"/>
      <c r="V4653" s="414">
        <v>969300</v>
      </c>
      <c r="W4653" s="414">
        <v>969300</v>
      </c>
      <c r="X4653" s="60">
        <f>W4653*1.12</f>
        <v>1085616</v>
      </c>
      <c r="Y4653" s="58" t="s">
        <v>77</v>
      </c>
      <c r="Z4653" s="50">
        <v>2016</v>
      </c>
      <c r="AA4653" s="2"/>
      <c r="AB4653" s="2" t="s">
        <v>2193</v>
      </c>
      <c r="AC4653" s="432" t="s">
        <v>209</v>
      </c>
      <c r="AD4653" s="196"/>
      <c r="AE4653" s="196"/>
      <c r="AF4653" s="196"/>
      <c r="AG4653" s="263"/>
      <c r="AH4653" s="263"/>
      <c r="AI4653" s="263"/>
      <c r="AJ4653" s="263"/>
      <c r="AK4653" s="2" t="s">
        <v>2292</v>
      </c>
      <c r="AL4653" s="190"/>
      <c r="AM4653" s="324"/>
      <c r="AN4653" s="324"/>
    </row>
    <row r="4654" spans="1:45" s="192" customFormat="1" ht="100.5" customHeight="1">
      <c r="A4654" s="8" t="s">
        <v>2209</v>
      </c>
      <c r="B4654" s="49" t="s">
        <v>819</v>
      </c>
      <c r="C4654" s="50" t="s">
        <v>2186</v>
      </c>
      <c r="D4654" s="50" t="s">
        <v>2187</v>
      </c>
      <c r="E4654" s="51" t="s">
        <v>2188</v>
      </c>
      <c r="F4654" s="50" t="s">
        <v>2187</v>
      </c>
      <c r="G4654" s="51" t="s">
        <v>2188</v>
      </c>
      <c r="H4654" s="51" t="s">
        <v>2189</v>
      </c>
      <c r="I4654" s="51" t="s">
        <v>2190</v>
      </c>
      <c r="J4654" s="208" t="s">
        <v>38</v>
      </c>
      <c r="K4654" s="53">
        <v>100</v>
      </c>
      <c r="L4654" s="8">
        <v>511010000</v>
      </c>
      <c r="M4654" s="26" t="s">
        <v>88</v>
      </c>
      <c r="N4654" s="51" t="s">
        <v>2291</v>
      </c>
      <c r="O4654" s="49" t="s">
        <v>2210</v>
      </c>
      <c r="P4654" s="98"/>
      <c r="Q4654" s="55" t="s">
        <v>2192</v>
      </c>
      <c r="R4654" s="50" t="s">
        <v>843</v>
      </c>
      <c r="S4654" s="98"/>
      <c r="T4654" s="208" t="s">
        <v>51</v>
      </c>
      <c r="U4654" s="412"/>
      <c r="V4654" s="411">
        <v>737100</v>
      </c>
      <c r="W4654" s="411">
        <v>737100</v>
      </c>
      <c r="X4654" s="60">
        <f>W4654*1.12</f>
        <v>825552.00000000012</v>
      </c>
      <c r="Y4654" s="58" t="s">
        <v>77</v>
      </c>
      <c r="Z4654" s="50">
        <v>2016</v>
      </c>
      <c r="AA4654" s="2"/>
      <c r="AB4654" s="2" t="s">
        <v>2193</v>
      </c>
      <c r="AC4654" s="432" t="s">
        <v>209</v>
      </c>
      <c r="AD4654" s="196"/>
      <c r="AE4654" s="196"/>
      <c r="AF4654" s="196"/>
      <c r="AG4654" s="263"/>
      <c r="AH4654" s="263"/>
      <c r="AI4654" s="263"/>
      <c r="AJ4654" s="263"/>
      <c r="AK4654" s="2" t="s">
        <v>2292</v>
      </c>
      <c r="AL4654" s="190"/>
      <c r="AM4654" s="324"/>
      <c r="AN4654" s="324"/>
    </row>
    <row r="4655" spans="1:45" s="192" customFormat="1" ht="100.5" customHeight="1">
      <c r="A4655" s="8" t="s">
        <v>2211</v>
      </c>
      <c r="B4655" s="49" t="s">
        <v>819</v>
      </c>
      <c r="C4655" s="50" t="s">
        <v>2186</v>
      </c>
      <c r="D4655" s="50" t="s">
        <v>2187</v>
      </c>
      <c r="E4655" s="51" t="s">
        <v>2188</v>
      </c>
      <c r="F4655" s="50" t="s">
        <v>2187</v>
      </c>
      <c r="G4655" s="51" t="s">
        <v>2188</v>
      </c>
      <c r="H4655" s="51" t="s">
        <v>2189</v>
      </c>
      <c r="I4655" s="51" t="s">
        <v>2190</v>
      </c>
      <c r="J4655" s="98" t="s">
        <v>1135</v>
      </c>
      <c r="K4655" s="53">
        <v>100</v>
      </c>
      <c r="L4655" s="95">
        <v>151010000</v>
      </c>
      <c r="M4655" s="5" t="s">
        <v>82</v>
      </c>
      <c r="N4655" s="51" t="s">
        <v>707</v>
      </c>
      <c r="O4655" s="50" t="s">
        <v>2212</v>
      </c>
      <c r="P4655" s="98"/>
      <c r="Q4655" s="55" t="s">
        <v>2192</v>
      </c>
      <c r="R4655" s="50" t="s">
        <v>843</v>
      </c>
      <c r="S4655" s="98"/>
      <c r="T4655" s="208" t="s">
        <v>51</v>
      </c>
      <c r="U4655" s="412"/>
      <c r="V4655" s="415">
        <v>199702</v>
      </c>
      <c r="W4655" s="415">
        <v>199702</v>
      </c>
      <c r="X4655" s="60">
        <f t="shared" si="232"/>
        <v>223666.24000000002</v>
      </c>
      <c r="Y4655" s="58" t="s">
        <v>77</v>
      </c>
      <c r="Z4655" s="50">
        <v>2016</v>
      </c>
      <c r="AA4655" s="2"/>
      <c r="AB4655" s="2" t="s">
        <v>2193</v>
      </c>
      <c r="AC4655" s="211"/>
      <c r="AD4655" s="196"/>
      <c r="AE4655" s="196"/>
      <c r="AF4655" s="196"/>
      <c r="AG4655" s="263"/>
      <c r="AH4655" s="263"/>
      <c r="AI4655" s="263"/>
      <c r="AJ4655" s="263"/>
      <c r="AK4655" s="2" t="s">
        <v>2194</v>
      </c>
      <c r="AL4655" s="190"/>
      <c r="AM4655" s="324"/>
      <c r="AN4655" s="324"/>
    </row>
    <row r="4656" spans="1:45" s="192" customFormat="1" ht="100.5" customHeight="1">
      <c r="A4656" s="8" t="s">
        <v>2213</v>
      </c>
      <c r="B4656" s="49" t="s">
        <v>819</v>
      </c>
      <c r="C4656" s="50" t="s">
        <v>2186</v>
      </c>
      <c r="D4656" s="50" t="s">
        <v>2187</v>
      </c>
      <c r="E4656" s="51" t="s">
        <v>2188</v>
      </c>
      <c r="F4656" s="50" t="s">
        <v>2187</v>
      </c>
      <c r="G4656" s="51" t="s">
        <v>2188</v>
      </c>
      <c r="H4656" s="51" t="s">
        <v>2189</v>
      </c>
      <c r="I4656" s="51" t="s">
        <v>2190</v>
      </c>
      <c r="J4656" s="98" t="s">
        <v>1135</v>
      </c>
      <c r="K4656" s="53">
        <v>100</v>
      </c>
      <c r="L4656" s="95">
        <v>151010000</v>
      </c>
      <c r="M4656" s="5" t="s">
        <v>82</v>
      </c>
      <c r="N4656" s="51" t="s">
        <v>707</v>
      </c>
      <c r="O4656" s="416" t="s">
        <v>2214</v>
      </c>
      <c r="P4656" s="98"/>
      <c r="Q4656" s="55" t="s">
        <v>2192</v>
      </c>
      <c r="R4656" s="50" t="s">
        <v>843</v>
      </c>
      <c r="S4656" s="98"/>
      <c r="T4656" s="208" t="s">
        <v>51</v>
      </c>
      <c r="U4656" s="412"/>
      <c r="V4656" s="415">
        <v>143600</v>
      </c>
      <c r="W4656" s="415">
        <v>143600</v>
      </c>
      <c r="X4656" s="60">
        <f t="shared" si="232"/>
        <v>160832.00000000003</v>
      </c>
      <c r="Y4656" s="58" t="s">
        <v>77</v>
      </c>
      <c r="Z4656" s="50">
        <v>2016</v>
      </c>
      <c r="AA4656" s="2"/>
      <c r="AB4656" s="2" t="s">
        <v>2193</v>
      </c>
      <c r="AC4656" s="211"/>
      <c r="AD4656" s="196"/>
      <c r="AE4656" s="196"/>
      <c r="AF4656" s="196"/>
      <c r="AG4656" s="263"/>
      <c r="AH4656" s="263"/>
      <c r="AI4656" s="263"/>
      <c r="AJ4656" s="263"/>
      <c r="AK4656" s="2" t="s">
        <v>2194</v>
      </c>
      <c r="AL4656" s="190"/>
      <c r="AM4656" s="324"/>
      <c r="AN4656" s="324"/>
    </row>
    <row r="4657" spans="1:40" s="192" customFormat="1" ht="100.5" customHeight="1">
      <c r="A4657" s="8" t="s">
        <v>2215</v>
      </c>
      <c r="B4657" s="49" t="s">
        <v>819</v>
      </c>
      <c r="C4657" s="50" t="s">
        <v>2186</v>
      </c>
      <c r="D4657" s="50" t="s">
        <v>2187</v>
      </c>
      <c r="E4657" s="51" t="s">
        <v>2188</v>
      </c>
      <c r="F4657" s="50" t="s">
        <v>2187</v>
      </c>
      <c r="G4657" s="51" t="s">
        <v>2188</v>
      </c>
      <c r="H4657" s="51" t="s">
        <v>2189</v>
      </c>
      <c r="I4657" s="51" t="s">
        <v>2190</v>
      </c>
      <c r="J4657" s="98" t="s">
        <v>1135</v>
      </c>
      <c r="K4657" s="53">
        <v>100</v>
      </c>
      <c r="L4657" s="95">
        <v>151010000</v>
      </c>
      <c r="M4657" s="5" t="s">
        <v>82</v>
      </c>
      <c r="N4657" s="51" t="s">
        <v>707</v>
      </c>
      <c r="O4657" s="49" t="s">
        <v>2216</v>
      </c>
      <c r="P4657" s="49"/>
      <c r="Q4657" s="55" t="s">
        <v>2192</v>
      </c>
      <c r="R4657" s="50" t="s">
        <v>843</v>
      </c>
      <c r="S4657" s="98"/>
      <c r="T4657" s="208" t="s">
        <v>51</v>
      </c>
      <c r="U4657" s="412"/>
      <c r="V4657" s="415">
        <v>115652</v>
      </c>
      <c r="W4657" s="415">
        <v>115652</v>
      </c>
      <c r="X4657" s="60">
        <f t="shared" si="232"/>
        <v>129530.24000000001</v>
      </c>
      <c r="Y4657" s="58" t="s">
        <v>77</v>
      </c>
      <c r="Z4657" s="50">
        <v>2016</v>
      </c>
      <c r="AA4657" s="2"/>
      <c r="AB4657" s="2" t="s">
        <v>2193</v>
      </c>
      <c r="AC4657" s="211"/>
      <c r="AD4657" s="196"/>
      <c r="AE4657" s="196"/>
      <c r="AF4657" s="196"/>
      <c r="AG4657" s="263"/>
      <c r="AH4657" s="263"/>
      <c r="AI4657" s="263"/>
      <c r="AJ4657" s="263"/>
      <c r="AK4657" s="2" t="s">
        <v>2194</v>
      </c>
      <c r="AL4657" s="190"/>
      <c r="AM4657" s="324"/>
      <c r="AN4657" s="324"/>
    </row>
    <row r="4658" spans="1:40" s="192" customFormat="1" ht="100.5" customHeight="1">
      <c r="A4658" s="8" t="s">
        <v>2217</v>
      </c>
      <c r="B4658" s="49" t="s">
        <v>819</v>
      </c>
      <c r="C4658" s="50" t="s">
        <v>2186</v>
      </c>
      <c r="D4658" s="50" t="s">
        <v>2187</v>
      </c>
      <c r="E4658" s="51" t="s">
        <v>2188</v>
      </c>
      <c r="F4658" s="50" t="s">
        <v>2187</v>
      </c>
      <c r="G4658" s="51" t="s">
        <v>2188</v>
      </c>
      <c r="H4658" s="51" t="s">
        <v>2189</v>
      </c>
      <c r="I4658" s="51" t="s">
        <v>2190</v>
      </c>
      <c r="J4658" s="98" t="s">
        <v>1135</v>
      </c>
      <c r="K4658" s="53">
        <v>100</v>
      </c>
      <c r="L4658" s="95">
        <v>151010000</v>
      </c>
      <c r="M4658" s="5" t="s">
        <v>82</v>
      </c>
      <c r="N4658" s="51" t="s">
        <v>707</v>
      </c>
      <c r="O4658" s="49" t="s">
        <v>2218</v>
      </c>
      <c r="P4658" s="49"/>
      <c r="Q4658" s="55" t="s">
        <v>2192</v>
      </c>
      <c r="R4658" s="50" t="s">
        <v>843</v>
      </c>
      <c r="S4658" s="98"/>
      <c r="T4658" s="208" t="s">
        <v>51</v>
      </c>
      <c r="U4658" s="412"/>
      <c r="V4658" s="415">
        <v>146882</v>
      </c>
      <c r="W4658" s="415">
        <v>146882</v>
      </c>
      <c r="X4658" s="60">
        <f t="shared" si="232"/>
        <v>164507.84000000003</v>
      </c>
      <c r="Y4658" s="58" t="s">
        <v>77</v>
      </c>
      <c r="Z4658" s="50">
        <v>2016</v>
      </c>
      <c r="AA4658" s="2"/>
      <c r="AB4658" s="2" t="s">
        <v>2193</v>
      </c>
      <c r="AC4658" s="211"/>
      <c r="AD4658" s="196"/>
      <c r="AE4658" s="196"/>
      <c r="AF4658" s="196"/>
      <c r="AG4658" s="263"/>
      <c r="AH4658" s="263"/>
      <c r="AI4658" s="263"/>
      <c r="AJ4658" s="263"/>
      <c r="AK4658" s="2" t="s">
        <v>2194</v>
      </c>
      <c r="AL4658" s="190"/>
      <c r="AM4658" s="324"/>
      <c r="AN4658" s="324"/>
    </row>
    <row r="4659" spans="1:40" s="192" customFormat="1" ht="100.5" customHeight="1">
      <c r="A4659" s="8" t="s">
        <v>2219</v>
      </c>
      <c r="B4659" s="49" t="s">
        <v>819</v>
      </c>
      <c r="C4659" s="50" t="s">
        <v>2186</v>
      </c>
      <c r="D4659" s="50" t="s">
        <v>2187</v>
      </c>
      <c r="E4659" s="51" t="s">
        <v>2188</v>
      </c>
      <c r="F4659" s="50" t="s">
        <v>2187</v>
      </c>
      <c r="G4659" s="51" t="s">
        <v>2188</v>
      </c>
      <c r="H4659" s="51" t="s">
        <v>2189</v>
      </c>
      <c r="I4659" s="51" t="s">
        <v>2190</v>
      </c>
      <c r="J4659" s="98" t="s">
        <v>1135</v>
      </c>
      <c r="K4659" s="53">
        <v>100</v>
      </c>
      <c r="L4659" s="95">
        <v>151010000</v>
      </c>
      <c r="M4659" s="5" t="s">
        <v>82</v>
      </c>
      <c r="N4659" s="51" t="s">
        <v>707</v>
      </c>
      <c r="O4659" s="49" t="s">
        <v>2220</v>
      </c>
      <c r="P4659" s="49"/>
      <c r="Q4659" s="55" t="s">
        <v>2192</v>
      </c>
      <c r="R4659" s="50" t="s">
        <v>843</v>
      </c>
      <c r="S4659" s="98"/>
      <c r="T4659" s="208" t="s">
        <v>51</v>
      </c>
      <c r="U4659" s="412"/>
      <c r="V4659" s="415">
        <v>193138</v>
      </c>
      <c r="W4659" s="415">
        <v>193138</v>
      </c>
      <c r="X4659" s="60">
        <f t="shared" si="232"/>
        <v>216314.56000000003</v>
      </c>
      <c r="Y4659" s="58" t="s">
        <v>77</v>
      </c>
      <c r="Z4659" s="50">
        <v>2016</v>
      </c>
      <c r="AA4659" s="2"/>
      <c r="AB4659" s="2" t="s">
        <v>2193</v>
      </c>
      <c r="AC4659" s="211"/>
      <c r="AD4659" s="196"/>
      <c r="AE4659" s="196"/>
      <c r="AF4659" s="196"/>
      <c r="AG4659" s="263"/>
      <c r="AH4659" s="263"/>
      <c r="AI4659" s="263"/>
      <c r="AJ4659" s="263"/>
      <c r="AK4659" s="2" t="s">
        <v>2194</v>
      </c>
      <c r="AL4659" s="190"/>
      <c r="AM4659" s="324"/>
      <c r="AN4659" s="324"/>
    </row>
    <row r="4660" spans="1:40" s="192" customFormat="1" ht="100.5" customHeight="1">
      <c r="A4660" s="8" t="s">
        <v>2221</v>
      </c>
      <c r="B4660" s="49" t="s">
        <v>819</v>
      </c>
      <c r="C4660" s="50" t="s">
        <v>2186</v>
      </c>
      <c r="D4660" s="50" t="s">
        <v>2187</v>
      </c>
      <c r="E4660" s="51" t="s">
        <v>2188</v>
      </c>
      <c r="F4660" s="50" t="s">
        <v>2187</v>
      </c>
      <c r="G4660" s="51" t="s">
        <v>2188</v>
      </c>
      <c r="H4660" s="51" t="s">
        <v>2189</v>
      </c>
      <c r="I4660" s="51" t="s">
        <v>2190</v>
      </c>
      <c r="J4660" s="98" t="s">
        <v>1135</v>
      </c>
      <c r="K4660" s="53">
        <v>100</v>
      </c>
      <c r="L4660" s="95">
        <v>151010000</v>
      </c>
      <c r="M4660" s="5" t="s">
        <v>82</v>
      </c>
      <c r="N4660" s="51" t="s">
        <v>707</v>
      </c>
      <c r="O4660" s="49" t="s">
        <v>2222</v>
      </c>
      <c r="P4660" s="49"/>
      <c r="Q4660" s="55" t="s">
        <v>2192</v>
      </c>
      <c r="R4660" s="50" t="s">
        <v>843</v>
      </c>
      <c r="S4660" s="98"/>
      <c r="T4660" s="208" t="s">
        <v>51</v>
      </c>
      <c r="U4660" s="412"/>
      <c r="V4660" s="415">
        <v>140318</v>
      </c>
      <c r="W4660" s="415">
        <v>140318</v>
      </c>
      <c r="X4660" s="60">
        <f t="shared" si="232"/>
        <v>157156.16</v>
      </c>
      <c r="Y4660" s="58" t="s">
        <v>77</v>
      </c>
      <c r="Z4660" s="50">
        <v>2016</v>
      </c>
      <c r="AA4660" s="2"/>
      <c r="AB4660" s="2" t="s">
        <v>2193</v>
      </c>
      <c r="AC4660" s="211"/>
      <c r="AD4660" s="196"/>
      <c r="AE4660" s="196"/>
      <c r="AF4660" s="196"/>
      <c r="AG4660" s="263"/>
      <c r="AH4660" s="263"/>
      <c r="AI4660" s="263"/>
      <c r="AJ4660" s="263"/>
      <c r="AK4660" s="2" t="s">
        <v>2194</v>
      </c>
      <c r="AL4660" s="190"/>
      <c r="AM4660" s="324"/>
      <c r="AN4660" s="324"/>
    </row>
    <row r="4661" spans="1:40" s="192" customFormat="1" ht="100.5" customHeight="1">
      <c r="A4661" s="8" t="s">
        <v>2223</v>
      </c>
      <c r="B4661" s="49" t="s">
        <v>819</v>
      </c>
      <c r="C4661" s="50" t="s">
        <v>2186</v>
      </c>
      <c r="D4661" s="50" t="s">
        <v>2187</v>
      </c>
      <c r="E4661" s="51" t="s">
        <v>2188</v>
      </c>
      <c r="F4661" s="50" t="s">
        <v>2187</v>
      </c>
      <c r="G4661" s="51" t="s">
        <v>2188</v>
      </c>
      <c r="H4661" s="51" t="s">
        <v>2189</v>
      </c>
      <c r="I4661" s="51" t="s">
        <v>2190</v>
      </c>
      <c r="J4661" s="98" t="s">
        <v>1135</v>
      </c>
      <c r="K4661" s="53">
        <v>100</v>
      </c>
      <c r="L4661" s="95">
        <v>151010000</v>
      </c>
      <c r="M4661" s="5" t="s">
        <v>82</v>
      </c>
      <c r="N4661" s="51" t="s">
        <v>707</v>
      </c>
      <c r="O4661" s="49" t="s">
        <v>2224</v>
      </c>
      <c r="P4661" s="49"/>
      <c r="Q4661" s="55" t="s">
        <v>2192</v>
      </c>
      <c r="R4661" s="50" t="s">
        <v>843</v>
      </c>
      <c r="S4661" s="98"/>
      <c r="T4661" s="208" t="s">
        <v>51</v>
      </c>
      <c r="U4661" s="412"/>
      <c r="V4661" s="415">
        <v>140318</v>
      </c>
      <c r="W4661" s="415">
        <v>140318</v>
      </c>
      <c r="X4661" s="60">
        <f t="shared" si="232"/>
        <v>157156.16</v>
      </c>
      <c r="Y4661" s="58" t="s">
        <v>77</v>
      </c>
      <c r="Z4661" s="50">
        <v>2016</v>
      </c>
      <c r="AA4661" s="2"/>
      <c r="AB4661" s="2" t="s">
        <v>2193</v>
      </c>
      <c r="AC4661" s="211"/>
      <c r="AD4661" s="196"/>
      <c r="AE4661" s="196"/>
      <c r="AF4661" s="196"/>
      <c r="AG4661" s="263"/>
      <c r="AH4661" s="263"/>
      <c r="AI4661" s="263"/>
      <c r="AJ4661" s="263"/>
      <c r="AK4661" s="2" t="s">
        <v>2194</v>
      </c>
      <c r="AL4661" s="190"/>
      <c r="AM4661" s="324"/>
      <c r="AN4661" s="324"/>
    </row>
    <row r="4662" spans="1:40" s="192" customFormat="1" ht="100.5" customHeight="1">
      <c r="A4662" s="8" t="s">
        <v>2225</v>
      </c>
      <c r="B4662" s="49" t="s">
        <v>819</v>
      </c>
      <c r="C4662" s="50" t="s">
        <v>2186</v>
      </c>
      <c r="D4662" s="50" t="s">
        <v>2187</v>
      </c>
      <c r="E4662" s="51" t="s">
        <v>2188</v>
      </c>
      <c r="F4662" s="50" t="s">
        <v>2187</v>
      </c>
      <c r="G4662" s="51" t="s">
        <v>2188</v>
      </c>
      <c r="H4662" s="51" t="s">
        <v>2189</v>
      </c>
      <c r="I4662" s="51" t="s">
        <v>2190</v>
      </c>
      <c r="J4662" s="98" t="s">
        <v>1135</v>
      </c>
      <c r="K4662" s="53">
        <v>100</v>
      </c>
      <c r="L4662" s="95">
        <v>151010000</v>
      </c>
      <c r="M4662" s="5" t="s">
        <v>82</v>
      </c>
      <c r="N4662" s="51" t="s">
        <v>707</v>
      </c>
      <c r="O4662" s="49" t="s">
        <v>2226</v>
      </c>
      <c r="P4662" s="49"/>
      <c r="Q4662" s="55" t="s">
        <v>2192</v>
      </c>
      <c r="R4662" s="50" t="s">
        <v>843</v>
      </c>
      <c r="S4662" s="98"/>
      <c r="T4662" s="208" t="s">
        <v>51</v>
      </c>
      <c r="U4662" s="412"/>
      <c r="V4662" s="415">
        <v>603696</v>
      </c>
      <c r="W4662" s="415">
        <v>603696</v>
      </c>
      <c r="X4662" s="60">
        <f t="shared" si="232"/>
        <v>676139.52000000002</v>
      </c>
      <c r="Y4662" s="58" t="s">
        <v>77</v>
      </c>
      <c r="Z4662" s="50">
        <v>2016</v>
      </c>
      <c r="AA4662" s="2"/>
      <c r="AB4662" s="2" t="s">
        <v>2193</v>
      </c>
      <c r="AC4662" s="211"/>
      <c r="AD4662" s="196"/>
      <c r="AE4662" s="196"/>
      <c r="AF4662" s="196"/>
      <c r="AG4662" s="263"/>
      <c r="AH4662" s="263"/>
      <c r="AI4662" s="263"/>
      <c r="AJ4662" s="263"/>
      <c r="AK4662" s="2" t="s">
        <v>2194</v>
      </c>
      <c r="AL4662" s="190"/>
      <c r="AM4662" s="324"/>
      <c r="AN4662" s="324"/>
    </row>
    <row r="4663" spans="1:40" s="192" customFormat="1" ht="100.5" customHeight="1">
      <c r="A4663" s="8" t="s">
        <v>2227</v>
      </c>
      <c r="B4663" s="49" t="s">
        <v>819</v>
      </c>
      <c r="C4663" s="50" t="s">
        <v>2186</v>
      </c>
      <c r="D4663" s="50" t="s">
        <v>2187</v>
      </c>
      <c r="E4663" s="51" t="s">
        <v>2188</v>
      </c>
      <c r="F4663" s="50" t="s">
        <v>2187</v>
      </c>
      <c r="G4663" s="51" t="s">
        <v>2188</v>
      </c>
      <c r="H4663" s="51" t="s">
        <v>2189</v>
      </c>
      <c r="I4663" s="51" t="s">
        <v>2190</v>
      </c>
      <c r="J4663" s="98" t="s">
        <v>1135</v>
      </c>
      <c r="K4663" s="53">
        <v>100</v>
      </c>
      <c r="L4663" s="95">
        <v>151010000</v>
      </c>
      <c r="M4663" s="5" t="s">
        <v>82</v>
      </c>
      <c r="N4663" s="51" t="s">
        <v>707</v>
      </c>
      <c r="O4663" s="49" t="s">
        <v>2228</v>
      </c>
      <c r="P4663" s="49"/>
      <c r="Q4663" s="55" t="s">
        <v>2192</v>
      </c>
      <c r="R4663" s="50" t="s">
        <v>843</v>
      </c>
      <c r="S4663" s="98"/>
      <c r="T4663" s="208" t="s">
        <v>51</v>
      </c>
      <c r="U4663" s="412"/>
      <c r="V4663" s="417">
        <v>210266</v>
      </c>
      <c r="W4663" s="417">
        <v>210266</v>
      </c>
      <c r="X4663" s="60">
        <f t="shared" si="232"/>
        <v>235497.92</v>
      </c>
      <c r="Y4663" s="58" t="s">
        <v>77</v>
      </c>
      <c r="Z4663" s="50">
        <v>2016</v>
      </c>
      <c r="AA4663" s="2"/>
      <c r="AB4663" s="2" t="s">
        <v>2193</v>
      </c>
      <c r="AC4663" s="211"/>
      <c r="AD4663" s="196"/>
      <c r="AE4663" s="196"/>
      <c r="AF4663" s="196"/>
      <c r="AG4663" s="263"/>
      <c r="AH4663" s="263"/>
      <c r="AI4663" s="263"/>
      <c r="AJ4663" s="263"/>
      <c r="AK4663" s="2" t="s">
        <v>2194</v>
      </c>
      <c r="AL4663" s="190"/>
      <c r="AM4663" s="324"/>
      <c r="AN4663" s="324"/>
    </row>
    <row r="4664" spans="1:40" s="192" customFormat="1" ht="100.5" customHeight="1">
      <c r="A4664" s="8" t="s">
        <v>2229</v>
      </c>
      <c r="B4664" s="49" t="s">
        <v>819</v>
      </c>
      <c r="C4664" s="50" t="s">
        <v>2186</v>
      </c>
      <c r="D4664" s="50" t="s">
        <v>2187</v>
      </c>
      <c r="E4664" s="51" t="s">
        <v>2188</v>
      </c>
      <c r="F4664" s="50" t="s">
        <v>2187</v>
      </c>
      <c r="G4664" s="51" t="s">
        <v>2188</v>
      </c>
      <c r="H4664" s="51" t="s">
        <v>2189</v>
      </c>
      <c r="I4664" s="51" t="s">
        <v>2190</v>
      </c>
      <c r="J4664" s="98" t="s">
        <v>1135</v>
      </c>
      <c r="K4664" s="53">
        <v>100</v>
      </c>
      <c r="L4664" s="95">
        <v>151010000</v>
      </c>
      <c r="M4664" s="5" t="s">
        <v>82</v>
      </c>
      <c r="N4664" s="51" t="s">
        <v>707</v>
      </c>
      <c r="O4664" s="98" t="s">
        <v>2230</v>
      </c>
      <c r="P4664" s="98"/>
      <c r="Q4664" s="55" t="s">
        <v>2192</v>
      </c>
      <c r="R4664" s="50" t="s">
        <v>843</v>
      </c>
      <c r="S4664" s="98"/>
      <c r="T4664" s="208" t="s">
        <v>51</v>
      </c>
      <c r="U4664" s="412"/>
      <c r="V4664" s="83">
        <v>2196500</v>
      </c>
      <c r="W4664" s="83">
        <v>2196500</v>
      </c>
      <c r="X4664" s="60">
        <f t="shared" si="232"/>
        <v>2460080.0000000005</v>
      </c>
      <c r="Y4664" s="58" t="s">
        <v>77</v>
      </c>
      <c r="Z4664" s="50">
        <v>2016</v>
      </c>
      <c r="AA4664" s="2"/>
      <c r="AB4664" s="2" t="s">
        <v>2193</v>
      </c>
      <c r="AC4664" s="211"/>
      <c r="AD4664" s="196"/>
      <c r="AE4664" s="196"/>
      <c r="AF4664" s="196"/>
      <c r="AG4664" s="263"/>
      <c r="AH4664" s="263"/>
      <c r="AI4664" s="263"/>
      <c r="AJ4664" s="263"/>
      <c r="AK4664" s="2" t="s">
        <v>2194</v>
      </c>
      <c r="AL4664" s="190"/>
      <c r="AM4664" s="324"/>
      <c r="AN4664" s="324"/>
    </row>
    <row r="4665" spans="1:40" s="192" customFormat="1" ht="100.5" customHeight="1">
      <c r="A4665" s="8" t="s">
        <v>2231</v>
      </c>
      <c r="B4665" s="49" t="s">
        <v>819</v>
      </c>
      <c r="C4665" s="50" t="s">
        <v>2186</v>
      </c>
      <c r="D4665" s="50" t="s">
        <v>2187</v>
      </c>
      <c r="E4665" s="51" t="s">
        <v>2188</v>
      </c>
      <c r="F4665" s="50" t="s">
        <v>2187</v>
      </c>
      <c r="G4665" s="51" t="s">
        <v>2188</v>
      </c>
      <c r="H4665" s="51" t="s">
        <v>2189</v>
      </c>
      <c r="I4665" s="51" t="s">
        <v>2190</v>
      </c>
      <c r="J4665" s="98" t="s">
        <v>1135</v>
      </c>
      <c r="K4665" s="53">
        <v>100</v>
      </c>
      <c r="L4665" s="95">
        <v>151010000</v>
      </c>
      <c r="M4665" s="5" t="s">
        <v>82</v>
      </c>
      <c r="N4665" s="51" t="s">
        <v>707</v>
      </c>
      <c r="O4665" s="98" t="s">
        <v>2232</v>
      </c>
      <c r="P4665" s="98"/>
      <c r="Q4665" s="55" t="s">
        <v>2192</v>
      </c>
      <c r="R4665" s="50" t="s">
        <v>843</v>
      </c>
      <c r="S4665" s="98"/>
      <c r="T4665" s="208" t="s">
        <v>51</v>
      </c>
      <c r="U4665" s="412"/>
      <c r="V4665" s="83">
        <v>520500</v>
      </c>
      <c r="W4665" s="83">
        <v>520500</v>
      </c>
      <c r="X4665" s="60">
        <f t="shared" si="232"/>
        <v>582960</v>
      </c>
      <c r="Y4665" s="58" t="s">
        <v>77</v>
      </c>
      <c r="Z4665" s="50">
        <v>2016</v>
      </c>
      <c r="AA4665" s="2"/>
      <c r="AB4665" s="2" t="s">
        <v>2193</v>
      </c>
      <c r="AC4665" s="211"/>
      <c r="AD4665" s="196"/>
      <c r="AE4665" s="196"/>
      <c r="AF4665" s="196"/>
      <c r="AG4665" s="263"/>
      <c r="AH4665" s="263"/>
      <c r="AI4665" s="263"/>
      <c r="AJ4665" s="263"/>
      <c r="AK4665" s="2" t="s">
        <v>2194</v>
      </c>
      <c r="AL4665" s="190"/>
      <c r="AM4665" s="324"/>
      <c r="AN4665" s="324"/>
    </row>
    <row r="4666" spans="1:40" s="192" customFormat="1" ht="100.5" customHeight="1">
      <c r="A4666" s="8" t="s">
        <v>2233</v>
      </c>
      <c r="B4666" s="49" t="s">
        <v>819</v>
      </c>
      <c r="C4666" s="50" t="s">
        <v>2186</v>
      </c>
      <c r="D4666" s="50" t="s">
        <v>2187</v>
      </c>
      <c r="E4666" s="51" t="s">
        <v>2188</v>
      </c>
      <c r="F4666" s="50" t="s">
        <v>2187</v>
      </c>
      <c r="G4666" s="51" t="s">
        <v>2188</v>
      </c>
      <c r="H4666" s="51" t="s">
        <v>2189</v>
      </c>
      <c r="I4666" s="51" t="s">
        <v>2190</v>
      </c>
      <c r="J4666" s="98" t="s">
        <v>1135</v>
      </c>
      <c r="K4666" s="53">
        <v>100</v>
      </c>
      <c r="L4666" s="95">
        <v>151010000</v>
      </c>
      <c r="M4666" s="5" t="s">
        <v>82</v>
      </c>
      <c r="N4666" s="51" t="s">
        <v>707</v>
      </c>
      <c r="O4666" s="98" t="s">
        <v>2234</v>
      </c>
      <c r="P4666" s="98"/>
      <c r="Q4666" s="55" t="s">
        <v>2192</v>
      </c>
      <c r="R4666" s="50" t="s">
        <v>843</v>
      </c>
      <c r="S4666" s="98"/>
      <c r="T4666" s="208" t="s">
        <v>51</v>
      </c>
      <c r="U4666" s="412"/>
      <c r="V4666" s="83">
        <v>507000</v>
      </c>
      <c r="W4666" s="83">
        <v>507000</v>
      </c>
      <c r="X4666" s="60">
        <f t="shared" si="232"/>
        <v>567840</v>
      </c>
      <c r="Y4666" s="58" t="s">
        <v>77</v>
      </c>
      <c r="Z4666" s="50">
        <v>2016</v>
      </c>
      <c r="AA4666" s="2"/>
      <c r="AB4666" s="2" t="s">
        <v>2193</v>
      </c>
      <c r="AC4666" s="211"/>
      <c r="AD4666" s="196"/>
      <c r="AE4666" s="196"/>
      <c r="AF4666" s="196"/>
      <c r="AG4666" s="263"/>
      <c r="AH4666" s="263"/>
      <c r="AI4666" s="263"/>
      <c r="AJ4666" s="263"/>
      <c r="AK4666" s="2" t="s">
        <v>2194</v>
      </c>
      <c r="AL4666" s="190"/>
      <c r="AM4666" s="324"/>
      <c r="AN4666" s="324"/>
    </row>
    <row r="4667" spans="1:40" s="192" customFormat="1" ht="100.5" customHeight="1">
      <c r="A4667" s="8" t="s">
        <v>2235</v>
      </c>
      <c r="B4667" s="49" t="s">
        <v>819</v>
      </c>
      <c r="C4667" s="50" t="s">
        <v>2186</v>
      </c>
      <c r="D4667" s="50" t="s">
        <v>2187</v>
      </c>
      <c r="E4667" s="51" t="s">
        <v>2188</v>
      </c>
      <c r="F4667" s="50" t="s">
        <v>2187</v>
      </c>
      <c r="G4667" s="51" t="s">
        <v>2188</v>
      </c>
      <c r="H4667" s="51" t="s">
        <v>2189</v>
      </c>
      <c r="I4667" s="51" t="s">
        <v>2190</v>
      </c>
      <c r="J4667" s="98" t="s">
        <v>1135</v>
      </c>
      <c r="K4667" s="53">
        <v>100</v>
      </c>
      <c r="L4667" s="95">
        <v>151010000</v>
      </c>
      <c r="M4667" s="5" t="s">
        <v>82</v>
      </c>
      <c r="N4667" s="51" t="s">
        <v>707</v>
      </c>
      <c r="O4667" s="418" t="s">
        <v>2236</v>
      </c>
      <c r="P4667" s="98"/>
      <c r="Q4667" s="55" t="s">
        <v>2192</v>
      </c>
      <c r="R4667" s="50" t="s">
        <v>843</v>
      </c>
      <c r="S4667" s="98"/>
      <c r="T4667" s="208" t="s">
        <v>51</v>
      </c>
      <c r="U4667" s="412"/>
      <c r="V4667" s="419">
        <v>229000</v>
      </c>
      <c r="W4667" s="419">
        <v>229000</v>
      </c>
      <c r="X4667" s="60">
        <f t="shared" si="232"/>
        <v>256480.00000000003</v>
      </c>
      <c r="Y4667" s="58" t="s">
        <v>77</v>
      </c>
      <c r="Z4667" s="50">
        <v>2016</v>
      </c>
      <c r="AA4667" s="2"/>
      <c r="AB4667" s="2" t="s">
        <v>2193</v>
      </c>
      <c r="AC4667" s="211"/>
      <c r="AD4667" s="196"/>
      <c r="AE4667" s="196"/>
      <c r="AF4667" s="196"/>
      <c r="AG4667" s="263"/>
      <c r="AH4667" s="263"/>
      <c r="AI4667" s="263"/>
      <c r="AJ4667" s="263"/>
      <c r="AK4667" s="2" t="s">
        <v>2194</v>
      </c>
      <c r="AL4667" s="190"/>
      <c r="AM4667" s="324"/>
      <c r="AN4667" s="324"/>
    </row>
    <row r="4668" spans="1:40" s="192" customFormat="1" ht="100.5" customHeight="1">
      <c r="A4668" s="8" t="s">
        <v>2237</v>
      </c>
      <c r="B4668" s="49" t="s">
        <v>819</v>
      </c>
      <c r="C4668" s="50" t="s">
        <v>2186</v>
      </c>
      <c r="D4668" s="50" t="s">
        <v>2187</v>
      </c>
      <c r="E4668" s="51" t="s">
        <v>2188</v>
      </c>
      <c r="F4668" s="50" t="s">
        <v>2187</v>
      </c>
      <c r="G4668" s="51" t="s">
        <v>2188</v>
      </c>
      <c r="H4668" s="51" t="s">
        <v>2189</v>
      </c>
      <c r="I4668" s="51" t="s">
        <v>2190</v>
      </c>
      <c r="J4668" s="98" t="s">
        <v>1135</v>
      </c>
      <c r="K4668" s="53">
        <v>100</v>
      </c>
      <c r="L4668" s="95">
        <v>151010000</v>
      </c>
      <c r="M4668" s="5" t="s">
        <v>82</v>
      </c>
      <c r="N4668" s="51" t="s">
        <v>707</v>
      </c>
      <c r="O4668" s="98" t="s">
        <v>2238</v>
      </c>
      <c r="P4668" s="98"/>
      <c r="Q4668" s="55" t="s">
        <v>2192</v>
      </c>
      <c r="R4668" s="50" t="s">
        <v>843</v>
      </c>
      <c r="S4668" s="98"/>
      <c r="T4668" s="208" t="s">
        <v>51</v>
      </c>
      <c r="U4668" s="412"/>
      <c r="V4668" s="83">
        <v>554000</v>
      </c>
      <c r="W4668" s="83">
        <v>554000</v>
      </c>
      <c r="X4668" s="60">
        <f t="shared" si="232"/>
        <v>620480.00000000012</v>
      </c>
      <c r="Y4668" s="58" t="s">
        <v>77</v>
      </c>
      <c r="Z4668" s="50">
        <v>2016</v>
      </c>
      <c r="AA4668" s="2"/>
      <c r="AB4668" s="2" t="s">
        <v>2193</v>
      </c>
      <c r="AC4668" s="211"/>
      <c r="AD4668" s="196"/>
      <c r="AE4668" s="196"/>
      <c r="AF4668" s="196"/>
      <c r="AG4668" s="263"/>
      <c r="AH4668" s="263"/>
      <c r="AI4668" s="263"/>
      <c r="AJ4668" s="263"/>
      <c r="AK4668" s="2" t="s">
        <v>2194</v>
      </c>
      <c r="AL4668" s="190"/>
      <c r="AM4668" s="324"/>
      <c r="AN4668" s="324"/>
    </row>
    <row r="4669" spans="1:40" s="192" customFormat="1" ht="100.5" customHeight="1">
      <c r="A4669" s="8" t="s">
        <v>2239</v>
      </c>
      <c r="B4669" s="49" t="s">
        <v>819</v>
      </c>
      <c r="C4669" s="50" t="s">
        <v>2186</v>
      </c>
      <c r="D4669" s="50" t="s">
        <v>2187</v>
      </c>
      <c r="E4669" s="51" t="s">
        <v>2188</v>
      </c>
      <c r="F4669" s="50" t="s">
        <v>2187</v>
      </c>
      <c r="G4669" s="51" t="s">
        <v>2188</v>
      </c>
      <c r="H4669" s="51" t="s">
        <v>2189</v>
      </c>
      <c r="I4669" s="51" t="s">
        <v>2190</v>
      </c>
      <c r="J4669" s="208" t="s">
        <v>1135</v>
      </c>
      <c r="K4669" s="53">
        <v>100</v>
      </c>
      <c r="L4669" s="35">
        <v>271010000</v>
      </c>
      <c r="M4669" s="8" t="s">
        <v>127</v>
      </c>
      <c r="N4669" s="51" t="s">
        <v>707</v>
      </c>
      <c r="O4669" s="51" t="s">
        <v>2240</v>
      </c>
      <c r="P4669" s="51"/>
      <c r="Q4669" s="55" t="s">
        <v>2192</v>
      </c>
      <c r="R4669" s="50" t="s">
        <v>843</v>
      </c>
      <c r="S4669" s="98"/>
      <c r="T4669" s="208" t="s">
        <v>51</v>
      </c>
      <c r="U4669" s="412"/>
      <c r="V4669" s="57">
        <v>557124</v>
      </c>
      <c r="W4669" s="57">
        <v>557124</v>
      </c>
      <c r="X4669" s="60">
        <f t="shared" si="232"/>
        <v>623978.88</v>
      </c>
      <c r="Y4669" s="58" t="s">
        <v>77</v>
      </c>
      <c r="Z4669" s="50">
        <v>2016</v>
      </c>
      <c r="AA4669" s="2"/>
      <c r="AB4669" s="2" t="s">
        <v>2193</v>
      </c>
      <c r="AC4669" s="211"/>
      <c r="AD4669" s="196"/>
      <c r="AE4669" s="196"/>
      <c r="AF4669" s="196"/>
      <c r="AG4669" s="263"/>
      <c r="AH4669" s="263"/>
      <c r="AI4669" s="263"/>
      <c r="AJ4669" s="263"/>
      <c r="AK4669" s="2" t="s">
        <v>2194</v>
      </c>
      <c r="AL4669" s="190"/>
      <c r="AM4669" s="324"/>
      <c r="AN4669" s="324"/>
    </row>
    <row r="4670" spans="1:40" s="192" customFormat="1" ht="100.5" customHeight="1">
      <c r="A4670" s="8" t="s">
        <v>2241</v>
      </c>
      <c r="B4670" s="49" t="s">
        <v>819</v>
      </c>
      <c r="C4670" s="50" t="s">
        <v>2186</v>
      </c>
      <c r="D4670" s="50" t="s">
        <v>2187</v>
      </c>
      <c r="E4670" s="51" t="s">
        <v>2188</v>
      </c>
      <c r="F4670" s="50" t="s">
        <v>2187</v>
      </c>
      <c r="G4670" s="51" t="s">
        <v>2188</v>
      </c>
      <c r="H4670" s="51" t="s">
        <v>2189</v>
      </c>
      <c r="I4670" s="51" t="s">
        <v>2190</v>
      </c>
      <c r="J4670" s="208" t="s">
        <v>1135</v>
      </c>
      <c r="K4670" s="53">
        <v>100</v>
      </c>
      <c r="L4670" s="35">
        <v>271010000</v>
      </c>
      <c r="M4670" s="8" t="s">
        <v>127</v>
      </c>
      <c r="N4670" s="51" t="s">
        <v>707</v>
      </c>
      <c r="O4670" s="51" t="s">
        <v>2242</v>
      </c>
      <c r="P4670" s="51"/>
      <c r="Q4670" s="55" t="s">
        <v>2192</v>
      </c>
      <c r="R4670" s="50" t="s">
        <v>843</v>
      </c>
      <c r="S4670" s="98"/>
      <c r="T4670" s="208" t="s">
        <v>51</v>
      </c>
      <c r="U4670" s="412"/>
      <c r="V4670" s="57">
        <v>341796</v>
      </c>
      <c r="W4670" s="57">
        <v>341796</v>
      </c>
      <c r="X4670" s="60">
        <f t="shared" si="232"/>
        <v>382811.52</v>
      </c>
      <c r="Y4670" s="58" t="s">
        <v>77</v>
      </c>
      <c r="Z4670" s="50">
        <v>2016</v>
      </c>
      <c r="AA4670" s="2"/>
      <c r="AB4670" s="2" t="s">
        <v>2193</v>
      </c>
      <c r="AC4670" s="211"/>
      <c r="AD4670" s="196"/>
      <c r="AE4670" s="196"/>
      <c r="AF4670" s="196"/>
      <c r="AG4670" s="263"/>
      <c r="AH4670" s="263"/>
      <c r="AI4670" s="263"/>
      <c r="AJ4670" s="263"/>
      <c r="AK4670" s="2" t="s">
        <v>2194</v>
      </c>
      <c r="AL4670" s="190"/>
      <c r="AM4670" s="324"/>
      <c r="AN4670" s="324"/>
    </row>
    <row r="4671" spans="1:40" s="192" customFormat="1" ht="100.5" customHeight="1">
      <c r="A4671" s="8" t="s">
        <v>2243</v>
      </c>
      <c r="B4671" s="49" t="s">
        <v>819</v>
      </c>
      <c r="C4671" s="50" t="s">
        <v>2186</v>
      </c>
      <c r="D4671" s="50" t="s">
        <v>2187</v>
      </c>
      <c r="E4671" s="51" t="s">
        <v>2188</v>
      </c>
      <c r="F4671" s="50" t="s">
        <v>2187</v>
      </c>
      <c r="G4671" s="51" t="s">
        <v>2188</v>
      </c>
      <c r="H4671" s="51" t="s">
        <v>2189</v>
      </c>
      <c r="I4671" s="51" t="s">
        <v>2190</v>
      </c>
      <c r="J4671" s="208" t="s">
        <v>1135</v>
      </c>
      <c r="K4671" s="53">
        <v>100</v>
      </c>
      <c r="L4671" s="35">
        <v>271010000</v>
      </c>
      <c r="M4671" s="8" t="s">
        <v>127</v>
      </c>
      <c r="N4671" s="51" t="s">
        <v>707</v>
      </c>
      <c r="O4671" s="51" t="s">
        <v>2244</v>
      </c>
      <c r="P4671" s="51"/>
      <c r="Q4671" s="55" t="s">
        <v>2192</v>
      </c>
      <c r="R4671" s="50" t="s">
        <v>843</v>
      </c>
      <c r="S4671" s="98"/>
      <c r="T4671" s="208" t="s">
        <v>51</v>
      </c>
      <c r="U4671" s="412"/>
      <c r="V4671" s="57">
        <v>265896</v>
      </c>
      <c r="W4671" s="57">
        <v>265896</v>
      </c>
      <c r="X4671" s="60">
        <f t="shared" si="232"/>
        <v>297803.52000000002</v>
      </c>
      <c r="Y4671" s="58" t="s">
        <v>77</v>
      </c>
      <c r="Z4671" s="50">
        <v>2016</v>
      </c>
      <c r="AA4671" s="2"/>
      <c r="AB4671" s="2" t="s">
        <v>2193</v>
      </c>
      <c r="AC4671" s="211"/>
      <c r="AD4671" s="196"/>
      <c r="AE4671" s="196"/>
      <c r="AF4671" s="196"/>
      <c r="AG4671" s="263"/>
      <c r="AH4671" s="263"/>
      <c r="AI4671" s="263"/>
      <c r="AJ4671" s="263"/>
      <c r="AK4671" s="2" t="s">
        <v>2194</v>
      </c>
      <c r="AL4671" s="190"/>
      <c r="AM4671" s="324"/>
      <c r="AN4671" s="324"/>
    </row>
    <row r="4672" spans="1:40" s="192" customFormat="1" ht="100.5" customHeight="1">
      <c r="A4672" s="8" t="s">
        <v>2245</v>
      </c>
      <c r="B4672" s="49" t="s">
        <v>819</v>
      </c>
      <c r="C4672" s="50" t="s">
        <v>2186</v>
      </c>
      <c r="D4672" s="50" t="s">
        <v>2187</v>
      </c>
      <c r="E4672" s="51" t="s">
        <v>2188</v>
      </c>
      <c r="F4672" s="50" t="s">
        <v>2187</v>
      </c>
      <c r="G4672" s="51" t="s">
        <v>2188</v>
      </c>
      <c r="H4672" s="51" t="s">
        <v>2189</v>
      </c>
      <c r="I4672" s="51" t="s">
        <v>2190</v>
      </c>
      <c r="J4672" s="208" t="s">
        <v>1135</v>
      </c>
      <c r="K4672" s="53">
        <v>100</v>
      </c>
      <c r="L4672" s="35">
        <v>271010000</v>
      </c>
      <c r="M4672" s="8" t="s">
        <v>127</v>
      </c>
      <c r="N4672" s="51" t="s">
        <v>707</v>
      </c>
      <c r="O4672" s="51" t="s">
        <v>2246</v>
      </c>
      <c r="P4672" s="51"/>
      <c r="Q4672" s="55" t="s">
        <v>2192</v>
      </c>
      <c r="R4672" s="50" t="s">
        <v>843</v>
      </c>
      <c r="S4672" s="98"/>
      <c r="T4672" s="208" t="s">
        <v>51</v>
      </c>
      <c r="U4672" s="412"/>
      <c r="V4672" s="57">
        <v>1321119</v>
      </c>
      <c r="W4672" s="57">
        <v>1321119</v>
      </c>
      <c r="X4672" s="60">
        <f t="shared" si="232"/>
        <v>1479653.28</v>
      </c>
      <c r="Y4672" s="58" t="s">
        <v>77</v>
      </c>
      <c r="Z4672" s="50">
        <v>2016</v>
      </c>
      <c r="AA4672" s="2"/>
      <c r="AB4672" s="2" t="s">
        <v>2193</v>
      </c>
      <c r="AC4672" s="211"/>
      <c r="AD4672" s="196"/>
      <c r="AE4672" s="196"/>
      <c r="AF4672" s="196"/>
      <c r="AG4672" s="263"/>
      <c r="AH4672" s="263"/>
      <c r="AI4672" s="263"/>
      <c r="AJ4672" s="263"/>
      <c r="AK4672" s="2" t="s">
        <v>2194</v>
      </c>
      <c r="AL4672" s="190"/>
      <c r="AM4672" s="324"/>
      <c r="AN4672" s="324"/>
    </row>
    <row r="4673" spans="1:40" s="192" customFormat="1" ht="100.5" customHeight="1">
      <c r="A4673" s="8" t="s">
        <v>2247</v>
      </c>
      <c r="B4673" s="49" t="s">
        <v>819</v>
      </c>
      <c r="C4673" s="50" t="s">
        <v>2186</v>
      </c>
      <c r="D4673" s="50" t="s">
        <v>2187</v>
      </c>
      <c r="E4673" s="51" t="s">
        <v>2188</v>
      </c>
      <c r="F4673" s="50" t="s">
        <v>2187</v>
      </c>
      <c r="G4673" s="51" t="s">
        <v>2188</v>
      </c>
      <c r="H4673" s="51" t="s">
        <v>2189</v>
      </c>
      <c r="I4673" s="51" t="s">
        <v>2190</v>
      </c>
      <c r="J4673" s="208" t="s">
        <v>38</v>
      </c>
      <c r="K4673" s="53">
        <v>100</v>
      </c>
      <c r="L4673" s="95">
        <v>231010000</v>
      </c>
      <c r="M4673" s="5" t="s">
        <v>128</v>
      </c>
      <c r="N4673" s="51" t="s">
        <v>707</v>
      </c>
      <c r="O4673" s="51" t="s">
        <v>2248</v>
      </c>
      <c r="P4673" s="51"/>
      <c r="Q4673" s="55" t="s">
        <v>2192</v>
      </c>
      <c r="R4673" s="50" t="s">
        <v>843</v>
      </c>
      <c r="S4673" s="98"/>
      <c r="T4673" s="208" t="s">
        <v>51</v>
      </c>
      <c r="U4673" s="412"/>
      <c r="V4673" s="411">
        <v>136014.12</v>
      </c>
      <c r="W4673" s="411">
        <v>136014.12</v>
      </c>
      <c r="X4673" s="60">
        <f t="shared" si="232"/>
        <v>152335.8144</v>
      </c>
      <c r="Y4673" s="58" t="s">
        <v>77</v>
      </c>
      <c r="Z4673" s="50">
        <v>2016</v>
      </c>
      <c r="AA4673" s="2"/>
      <c r="AB4673" s="2" t="s">
        <v>2193</v>
      </c>
      <c r="AC4673" s="211" t="s">
        <v>209</v>
      </c>
      <c r="AD4673" s="196"/>
      <c r="AE4673" s="196"/>
      <c r="AF4673" s="196"/>
      <c r="AG4673" s="263"/>
      <c r="AH4673" s="263"/>
      <c r="AI4673" s="263"/>
      <c r="AJ4673" s="263"/>
      <c r="AK4673" s="2" t="s">
        <v>2194</v>
      </c>
      <c r="AL4673" s="190"/>
      <c r="AM4673" s="324"/>
      <c r="AN4673" s="324"/>
    </row>
    <row r="4674" spans="1:40" s="192" customFormat="1" ht="100.5" customHeight="1">
      <c r="A4674" s="8" t="s">
        <v>2249</v>
      </c>
      <c r="B4674" s="49" t="s">
        <v>819</v>
      </c>
      <c r="C4674" s="50" t="s">
        <v>2186</v>
      </c>
      <c r="D4674" s="50" t="s">
        <v>2187</v>
      </c>
      <c r="E4674" s="51" t="s">
        <v>2188</v>
      </c>
      <c r="F4674" s="50" t="s">
        <v>2187</v>
      </c>
      <c r="G4674" s="51" t="s">
        <v>2188</v>
      </c>
      <c r="H4674" s="51" t="s">
        <v>2189</v>
      </c>
      <c r="I4674" s="51" t="s">
        <v>2190</v>
      </c>
      <c r="J4674" s="208" t="s">
        <v>38</v>
      </c>
      <c r="K4674" s="53">
        <v>100</v>
      </c>
      <c r="L4674" s="95">
        <v>231010000</v>
      </c>
      <c r="M4674" s="5" t="s">
        <v>128</v>
      </c>
      <c r="N4674" s="51" t="s">
        <v>707</v>
      </c>
      <c r="O4674" s="51" t="s">
        <v>2250</v>
      </c>
      <c r="P4674" s="51"/>
      <c r="Q4674" s="55" t="s">
        <v>2192</v>
      </c>
      <c r="R4674" s="50" t="s">
        <v>843</v>
      </c>
      <c r="S4674" s="98"/>
      <c r="T4674" s="208" t="s">
        <v>51</v>
      </c>
      <c r="U4674" s="412"/>
      <c r="V4674" s="411">
        <v>108193.05</v>
      </c>
      <c r="W4674" s="411">
        <v>108193.05</v>
      </c>
      <c r="X4674" s="60">
        <f t="shared" si="232"/>
        <v>121176.21600000001</v>
      </c>
      <c r="Y4674" s="58" t="s">
        <v>77</v>
      </c>
      <c r="Z4674" s="50">
        <v>2016</v>
      </c>
      <c r="AA4674" s="2"/>
      <c r="AB4674" s="2" t="s">
        <v>2193</v>
      </c>
      <c r="AC4674" s="211" t="s">
        <v>209</v>
      </c>
      <c r="AD4674" s="196"/>
      <c r="AE4674" s="196"/>
      <c r="AF4674" s="196"/>
      <c r="AG4674" s="263"/>
      <c r="AH4674" s="263"/>
      <c r="AI4674" s="263"/>
      <c r="AJ4674" s="263"/>
      <c r="AK4674" s="2" t="s">
        <v>2194</v>
      </c>
      <c r="AL4674" s="190"/>
      <c r="AM4674" s="324"/>
      <c r="AN4674" s="324"/>
    </row>
    <row r="4675" spans="1:40" s="192" customFormat="1" ht="100.5" customHeight="1">
      <c r="A4675" s="8" t="s">
        <v>2251</v>
      </c>
      <c r="B4675" s="49" t="s">
        <v>819</v>
      </c>
      <c r="C4675" s="50" t="s">
        <v>2186</v>
      </c>
      <c r="D4675" s="50" t="s">
        <v>2187</v>
      </c>
      <c r="E4675" s="51" t="s">
        <v>2188</v>
      </c>
      <c r="F4675" s="50" t="s">
        <v>2187</v>
      </c>
      <c r="G4675" s="51" t="s">
        <v>2188</v>
      </c>
      <c r="H4675" s="51" t="s">
        <v>2189</v>
      </c>
      <c r="I4675" s="51" t="s">
        <v>2190</v>
      </c>
      <c r="J4675" s="208" t="s">
        <v>38</v>
      </c>
      <c r="K4675" s="53">
        <v>100</v>
      </c>
      <c r="L4675" s="95">
        <v>231010000</v>
      </c>
      <c r="M4675" s="5" t="s">
        <v>128</v>
      </c>
      <c r="N4675" s="51" t="s">
        <v>707</v>
      </c>
      <c r="O4675" s="51" t="s">
        <v>2252</v>
      </c>
      <c r="P4675" s="51"/>
      <c r="Q4675" s="55" t="s">
        <v>2192</v>
      </c>
      <c r="R4675" s="50" t="s">
        <v>843</v>
      </c>
      <c r="S4675" s="98"/>
      <c r="T4675" s="208" t="s">
        <v>51</v>
      </c>
      <c r="U4675" s="412"/>
      <c r="V4675" s="411">
        <v>172765.41</v>
      </c>
      <c r="W4675" s="411">
        <v>172765.41</v>
      </c>
      <c r="X4675" s="60">
        <f t="shared" si="232"/>
        <v>193497.25920000003</v>
      </c>
      <c r="Y4675" s="58" t="s">
        <v>77</v>
      </c>
      <c r="Z4675" s="50">
        <v>2016</v>
      </c>
      <c r="AA4675" s="2"/>
      <c r="AB4675" s="2" t="s">
        <v>2193</v>
      </c>
      <c r="AC4675" s="211" t="s">
        <v>209</v>
      </c>
      <c r="AD4675" s="196"/>
      <c r="AE4675" s="196"/>
      <c r="AF4675" s="196"/>
      <c r="AG4675" s="263"/>
      <c r="AH4675" s="263"/>
      <c r="AI4675" s="263"/>
      <c r="AJ4675" s="263"/>
      <c r="AK4675" s="2" t="s">
        <v>2194</v>
      </c>
      <c r="AL4675" s="190"/>
      <c r="AM4675" s="324"/>
      <c r="AN4675" s="324"/>
    </row>
    <row r="4676" spans="1:40" s="192" customFormat="1" ht="100.5" customHeight="1">
      <c r="A4676" s="8" t="s">
        <v>2253</v>
      </c>
      <c r="B4676" s="49" t="s">
        <v>819</v>
      </c>
      <c r="C4676" s="50" t="s">
        <v>2186</v>
      </c>
      <c r="D4676" s="50" t="s">
        <v>2187</v>
      </c>
      <c r="E4676" s="51" t="s">
        <v>2188</v>
      </c>
      <c r="F4676" s="50" t="s">
        <v>2187</v>
      </c>
      <c r="G4676" s="51" t="s">
        <v>2188</v>
      </c>
      <c r="H4676" s="51" t="s">
        <v>2189</v>
      </c>
      <c r="I4676" s="51" t="s">
        <v>2190</v>
      </c>
      <c r="J4676" s="208" t="s">
        <v>38</v>
      </c>
      <c r="K4676" s="53">
        <v>100</v>
      </c>
      <c r="L4676" s="95">
        <v>231010000</v>
      </c>
      <c r="M4676" s="5" t="s">
        <v>128</v>
      </c>
      <c r="N4676" s="51" t="s">
        <v>707</v>
      </c>
      <c r="O4676" s="51" t="s">
        <v>2254</v>
      </c>
      <c r="P4676" s="51"/>
      <c r="Q4676" s="55" t="s">
        <v>2192</v>
      </c>
      <c r="R4676" s="50" t="s">
        <v>843</v>
      </c>
      <c r="S4676" s="98"/>
      <c r="T4676" s="208" t="s">
        <v>51</v>
      </c>
      <c r="U4676" s="412"/>
      <c r="V4676" s="57">
        <v>210203.64</v>
      </c>
      <c r="W4676" s="57">
        <v>210203.64</v>
      </c>
      <c r="X4676" s="60">
        <f t="shared" si="232"/>
        <v>235428.07680000004</v>
      </c>
      <c r="Y4676" s="58" t="s">
        <v>77</v>
      </c>
      <c r="Z4676" s="50">
        <v>2016</v>
      </c>
      <c r="AA4676" s="2"/>
      <c r="AB4676" s="2" t="s">
        <v>2193</v>
      </c>
      <c r="AC4676" s="211" t="s">
        <v>209</v>
      </c>
      <c r="AD4676" s="196"/>
      <c r="AE4676" s="196"/>
      <c r="AF4676" s="196"/>
      <c r="AG4676" s="263"/>
      <c r="AH4676" s="263"/>
      <c r="AI4676" s="263"/>
      <c r="AJ4676" s="263"/>
      <c r="AK4676" s="2" t="s">
        <v>2194</v>
      </c>
      <c r="AL4676" s="190"/>
      <c r="AM4676" s="324"/>
      <c r="AN4676" s="324"/>
    </row>
    <row r="4677" spans="1:40" s="192" customFormat="1" ht="100.5" customHeight="1">
      <c r="A4677" s="8" t="s">
        <v>2255</v>
      </c>
      <c r="B4677" s="49" t="s">
        <v>819</v>
      </c>
      <c r="C4677" s="50" t="s">
        <v>2186</v>
      </c>
      <c r="D4677" s="50" t="s">
        <v>2187</v>
      </c>
      <c r="E4677" s="51" t="s">
        <v>2188</v>
      </c>
      <c r="F4677" s="50" t="s">
        <v>2187</v>
      </c>
      <c r="G4677" s="51" t="s">
        <v>2188</v>
      </c>
      <c r="H4677" s="51" t="s">
        <v>2189</v>
      </c>
      <c r="I4677" s="51" t="s">
        <v>2190</v>
      </c>
      <c r="J4677" s="208" t="s">
        <v>38</v>
      </c>
      <c r="K4677" s="53">
        <v>100</v>
      </c>
      <c r="L4677" s="95">
        <v>231010000</v>
      </c>
      <c r="M4677" s="5" t="s">
        <v>128</v>
      </c>
      <c r="N4677" s="51" t="s">
        <v>707</v>
      </c>
      <c r="O4677" s="51" t="s">
        <v>2256</v>
      </c>
      <c r="P4677" s="51"/>
      <c r="Q4677" s="55" t="s">
        <v>2192</v>
      </c>
      <c r="R4677" s="50" t="s">
        <v>843</v>
      </c>
      <c r="S4677" s="98"/>
      <c r="T4677" s="208" t="s">
        <v>51</v>
      </c>
      <c r="U4677" s="412"/>
      <c r="V4677" s="93">
        <v>139105.35</v>
      </c>
      <c r="W4677" s="93">
        <v>139105.35</v>
      </c>
      <c r="X4677" s="60">
        <f t="shared" si="232"/>
        <v>155797.99200000003</v>
      </c>
      <c r="Y4677" s="58" t="s">
        <v>77</v>
      </c>
      <c r="Z4677" s="50">
        <v>2016</v>
      </c>
      <c r="AA4677" s="2"/>
      <c r="AB4677" s="2" t="s">
        <v>2193</v>
      </c>
      <c r="AC4677" s="211" t="s">
        <v>209</v>
      </c>
      <c r="AD4677" s="196"/>
      <c r="AE4677" s="196"/>
      <c r="AF4677" s="196"/>
      <c r="AG4677" s="263"/>
      <c r="AH4677" s="263"/>
      <c r="AI4677" s="263"/>
      <c r="AJ4677" s="263"/>
      <c r="AK4677" s="2" t="s">
        <v>2194</v>
      </c>
      <c r="AL4677" s="190"/>
      <c r="AM4677" s="324"/>
      <c r="AN4677" s="324"/>
    </row>
    <row r="4678" spans="1:40" s="192" customFormat="1" ht="100.5" customHeight="1">
      <c r="A4678" s="8" t="s">
        <v>2257</v>
      </c>
      <c r="B4678" s="49" t="s">
        <v>819</v>
      </c>
      <c r="C4678" s="50" t="s">
        <v>2186</v>
      </c>
      <c r="D4678" s="50" t="s">
        <v>2187</v>
      </c>
      <c r="E4678" s="51" t="s">
        <v>2188</v>
      </c>
      <c r="F4678" s="50" t="s">
        <v>2187</v>
      </c>
      <c r="G4678" s="51" t="s">
        <v>2188</v>
      </c>
      <c r="H4678" s="51" t="s">
        <v>2189</v>
      </c>
      <c r="I4678" s="51" t="s">
        <v>2190</v>
      </c>
      <c r="J4678" s="208" t="s">
        <v>38</v>
      </c>
      <c r="K4678" s="53">
        <v>100</v>
      </c>
      <c r="L4678" s="95">
        <v>231010000</v>
      </c>
      <c r="M4678" s="5" t="s">
        <v>128</v>
      </c>
      <c r="N4678" s="51" t="s">
        <v>707</v>
      </c>
      <c r="O4678" s="51" t="s">
        <v>2258</v>
      </c>
      <c r="P4678" s="51"/>
      <c r="Q4678" s="55" t="s">
        <v>2192</v>
      </c>
      <c r="R4678" s="50" t="s">
        <v>843</v>
      </c>
      <c r="S4678" s="98"/>
      <c r="T4678" s="208" t="s">
        <v>51</v>
      </c>
      <c r="U4678" s="412"/>
      <c r="V4678" s="411">
        <v>65259.3</v>
      </c>
      <c r="W4678" s="411">
        <v>65259.3</v>
      </c>
      <c r="X4678" s="60">
        <f t="shared" si="232"/>
        <v>73090.416000000012</v>
      </c>
      <c r="Y4678" s="58" t="s">
        <v>77</v>
      </c>
      <c r="Z4678" s="50">
        <v>2016</v>
      </c>
      <c r="AA4678" s="2"/>
      <c r="AB4678" s="2" t="s">
        <v>2193</v>
      </c>
      <c r="AC4678" s="211" t="s">
        <v>209</v>
      </c>
      <c r="AD4678" s="196"/>
      <c r="AE4678" s="196"/>
      <c r="AF4678" s="196"/>
      <c r="AG4678" s="263"/>
      <c r="AH4678" s="263"/>
      <c r="AI4678" s="263"/>
      <c r="AJ4678" s="263"/>
      <c r="AK4678" s="2" t="s">
        <v>2194</v>
      </c>
      <c r="AL4678" s="190"/>
      <c r="AM4678" s="324"/>
      <c r="AN4678" s="324"/>
    </row>
    <row r="4679" spans="1:40" s="192" customFormat="1" ht="100.5" customHeight="1">
      <c r="A4679" s="8" t="s">
        <v>2259</v>
      </c>
      <c r="B4679" s="49" t="s">
        <v>819</v>
      </c>
      <c r="C4679" s="50" t="s">
        <v>2186</v>
      </c>
      <c r="D4679" s="50" t="s">
        <v>2187</v>
      </c>
      <c r="E4679" s="51" t="s">
        <v>2188</v>
      </c>
      <c r="F4679" s="50" t="s">
        <v>2187</v>
      </c>
      <c r="G4679" s="51" t="s">
        <v>2188</v>
      </c>
      <c r="H4679" s="51" t="s">
        <v>2189</v>
      </c>
      <c r="I4679" s="51" t="s">
        <v>2190</v>
      </c>
      <c r="J4679" s="208" t="s">
        <v>38</v>
      </c>
      <c r="K4679" s="53">
        <v>100</v>
      </c>
      <c r="L4679" s="95">
        <v>231010000</v>
      </c>
      <c r="M4679" s="5" t="s">
        <v>128</v>
      </c>
      <c r="N4679" s="51" t="s">
        <v>707</v>
      </c>
      <c r="O4679" s="51" t="s">
        <v>2260</v>
      </c>
      <c r="P4679" s="51"/>
      <c r="Q4679" s="55" t="s">
        <v>2192</v>
      </c>
      <c r="R4679" s="50" t="s">
        <v>843</v>
      </c>
      <c r="S4679" s="98"/>
      <c r="T4679" s="208" t="s">
        <v>51</v>
      </c>
      <c r="U4679" s="412"/>
      <c r="V4679" s="411">
        <v>41216.400000000001</v>
      </c>
      <c r="W4679" s="411">
        <v>41216.400000000001</v>
      </c>
      <c r="X4679" s="60">
        <f t="shared" si="232"/>
        <v>46162.368000000009</v>
      </c>
      <c r="Y4679" s="58" t="s">
        <v>77</v>
      </c>
      <c r="Z4679" s="50">
        <v>2016</v>
      </c>
      <c r="AA4679" s="2"/>
      <c r="AB4679" s="2" t="s">
        <v>2193</v>
      </c>
      <c r="AC4679" s="211" t="s">
        <v>209</v>
      </c>
      <c r="AD4679" s="196"/>
      <c r="AE4679" s="196"/>
      <c r="AF4679" s="196"/>
      <c r="AG4679" s="263"/>
      <c r="AH4679" s="263"/>
      <c r="AI4679" s="263"/>
      <c r="AJ4679" s="263"/>
      <c r="AK4679" s="2" t="s">
        <v>2194</v>
      </c>
      <c r="AL4679" s="190"/>
      <c r="AM4679" s="324"/>
      <c r="AN4679" s="324"/>
    </row>
    <row r="4680" spans="1:40" s="192" customFormat="1" ht="100.5" customHeight="1">
      <c r="A4680" s="8" t="s">
        <v>2261</v>
      </c>
      <c r="B4680" s="49" t="s">
        <v>819</v>
      </c>
      <c r="C4680" s="50" t="s">
        <v>2186</v>
      </c>
      <c r="D4680" s="50" t="s">
        <v>2187</v>
      </c>
      <c r="E4680" s="51" t="s">
        <v>2188</v>
      </c>
      <c r="F4680" s="50" t="s">
        <v>2187</v>
      </c>
      <c r="G4680" s="51" t="s">
        <v>2188</v>
      </c>
      <c r="H4680" s="51" t="s">
        <v>2189</v>
      </c>
      <c r="I4680" s="51" t="s">
        <v>2190</v>
      </c>
      <c r="J4680" s="208" t="s">
        <v>38</v>
      </c>
      <c r="K4680" s="53">
        <v>100</v>
      </c>
      <c r="L4680" s="95">
        <v>231010000</v>
      </c>
      <c r="M4680" s="5" t="s">
        <v>128</v>
      </c>
      <c r="N4680" s="51" t="s">
        <v>707</v>
      </c>
      <c r="O4680" s="420" t="s">
        <v>2262</v>
      </c>
      <c r="P4680" s="49"/>
      <c r="Q4680" s="55" t="s">
        <v>2192</v>
      </c>
      <c r="R4680" s="50" t="s">
        <v>843</v>
      </c>
      <c r="S4680" s="98"/>
      <c r="T4680" s="208" t="s">
        <v>51</v>
      </c>
      <c r="U4680" s="412"/>
      <c r="V4680" s="411">
        <v>17590.8</v>
      </c>
      <c r="W4680" s="411">
        <v>17590.8</v>
      </c>
      <c r="X4680" s="60">
        <f t="shared" si="232"/>
        <v>19701.696</v>
      </c>
      <c r="Y4680" s="58" t="s">
        <v>77</v>
      </c>
      <c r="Z4680" s="50">
        <v>2016</v>
      </c>
      <c r="AA4680" s="2"/>
      <c r="AB4680" s="2" t="s">
        <v>2193</v>
      </c>
      <c r="AC4680" s="211" t="s">
        <v>209</v>
      </c>
      <c r="AD4680" s="196"/>
      <c r="AE4680" s="196"/>
      <c r="AF4680" s="196"/>
      <c r="AG4680" s="263"/>
      <c r="AH4680" s="263"/>
      <c r="AI4680" s="263"/>
      <c r="AJ4680" s="263"/>
      <c r="AK4680" s="2" t="s">
        <v>2194</v>
      </c>
      <c r="AL4680" s="190"/>
      <c r="AM4680" s="324"/>
      <c r="AN4680" s="324"/>
    </row>
    <row r="4681" spans="1:40" s="192" customFormat="1" ht="100.5" customHeight="1">
      <c r="A4681" s="8" t="s">
        <v>2263</v>
      </c>
      <c r="B4681" s="49" t="s">
        <v>819</v>
      </c>
      <c r="C4681" s="50" t="s">
        <v>2186</v>
      </c>
      <c r="D4681" s="50" t="s">
        <v>2187</v>
      </c>
      <c r="E4681" s="51" t="s">
        <v>2188</v>
      </c>
      <c r="F4681" s="50" t="s">
        <v>2187</v>
      </c>
      <c r="G4681" s="51" t="s">
        <v>2188</v>
      </c>
      <c r="H4681" s="51" t="s">
        <v>2189</v>
      </c>
      <c r="I4681" s="51" t="s">
        <v>2190</v>
      </c>
      <c r="J4681" s="208" t="s">
        <v>38</v>
      </c>
      <c r="K4681" s="53">
        <v>100</v>
      </c>
      <c r="L4681" s="95">
        <v>231010000</v>
      </c>
      <c r="M4681" s="5" t="s">
        <v>128</v>
      </c>
      <c r="N4681" s="51" t="s">
        <v>707</v>
      </c>
      <c r="O4681" s="420" t="s">
        <v>2264</v>
      </c>
      <c r="P4681" s="49"/>
      <c r="Q4681" s="55" t="s">
        <v>2192</v>
      </c>
      <c r="R4681" s="50" t="s">
        <v>843</v>
      </c>
      <c r="S4681" s="98"/>
      <c r="T4681" s="208" t="s">
        <v>51</v>
      </c>
      <c r="U4681" s="412"/>
      <c r="V4681" s="411">
        <v>20522.599999999999</v>
      </c>
      <c r="W4681" s="411">
        <v>20522.599999999999</v>
      </c>
      <c r="X4681" s="60">
        <f t="shared" si="232"/>
        <v>22985.312000000002</v>
      </c>
      <c r="Y4681" s="58" t="s">
        <v>77</v>
      </c>
      <c r="Z4681" s="50">
        <v>2016</v>
      </c>
      <c r="AA4681" s="2"/>
      <c r="AB4681" s="2" t="s">
        <v>2193</v>
      </c>
      <c r="AC4681" s="211" t="s">
        <v>209</v>
      </c>
      <c r="AD4681" s="196"/>
      <c r="AE4681" s="196"/>
      <c r="AF4681" s="196"/>
      <c r="AG4681" s="263"/>
      <c r="AH4681" s="263"/>
      <c r="AI4681" s="263"/>
      <c r="AJ4681" s="263"/>
      <c r="AK4681" s="2" t="s">
        <v>2194</v>
      </c>
      <c r="AL4681" s="190"/>
      <c r="AM4681" s="324"/>
      <c r="AN4681" s="324"/>
    </row>
    <row r="4682" spans="1:40" s="192" customFormat="1" ht="100.5" customHeight="1">
      <c r="A4682" s="8" t="s">
        <v>2265</v>
      </c>
      <c r="B4682" s="49" t="s">
        <v>819</v>
      </c>
      <c r="C4682" s="50" t="s">
        <v>2186</v>
      </c>
      <c r="D4682" s="50" t="s">
        <v>2187</v>
      </c>
      <c r="E4682" s="51" t="s">
        <v>2188</v>
      </c>
      <c r="F4682" s="50" t="s">
        <v>2187</v>
      </c>
      <c r="G4682" s="51" t="s">
        <v>2188</v>
      </c>
      <c r="H4682" s="51" t="s">
        <v>2189</v>
      </c>
      <c r="I4682" s="51" t="s">
        <v>2190</v>
      </c>
      <c r="J4682" s="208" t="s">
        <v>38</v>
      </c>
      <c r="K4682" s="53">
        <v>100</v>
      </c>
      <c r="L4682" s="95">
        <v>231010000</v>
      </c>
      <c r="M4682" s="5" t="s">
        <v>128</v>
      </c>
      <c r="N4682" s="51" t="s">
        <v>707</v>
      </c>
      <c r="O4682" s="420" t="s">
        <v>2266</v>
      </c>
      <c r="P4682" s="49"/>
      <c r="Q4682" s="55" t="s">
        <v>2192</v>
      </c>
      <c r="R4682" s="50" t="s">
        <v>843</v>
      </c>
      <c r="S4682" s="98"/>
      <c r="T4682" s="208" t="s">
        <v>51</v>
      </c>
      <c r="U4682" s="412"/>
      <c r="V4682" s="411">
        <v>20522.599999999999</v>
      </c>
      <c r="W4682" s="411">
        <v>20522.599999999999</v>
      </c>
      <c r="X4682" s="60">
        <f t="shared" si="232"/>
        <v>22985.312000000002</v>
      </c>
      <c r="Y4682" s="58" t="s">
        <v>77</v>
      </c>
      <c r="Z4682" s="50">
        <v>2016</v>
      </c>
      <c r="AA4682" s="2"/>
      <c r="AB4682" s="2" t="s">
        <v>2193</v>
      </c>
      <c r="AC4682" s="211" t="s">
        <v>209</v>
      </c>
      <c r="AD4682" s="196"/>
      <c r="AE4682" s="196"/>
      <c r="AF4682" s="196"/>
      <c r="AG4682" s="263"/>
      <c r="AH4682" s="263"/>
      <c r="AI4682" s="263"/>
      <c r="AJ4682" s="263"/>
      <c r="AK4682" s="2" t="s">
        <v>2194</v>
      </c>
      <c r="AL4682" s="190"/>
      <c r="AM4682" s="324"/>
      <c r="AN4682" s="324"/>
    </row>
    <row r="4683" spans="1:40" s="192" customFormat="1" ht="100.5" customHeight="1">
      <c r="A4683" s="8" t="s">
        <v>2267</v>
      </c>
      <c r="B4683" s="49" t="s">
        <v>819</v>
      </c>
      <c r="C4683" s="50" t="s">
        <v>2186</v>
      </c>
      <c r="D4683" s="50" t="s">
        <v>2187</v>
      </c>
      <c r="E4683" s="51" t="s">
        <v>2188</v>
      </c>
      <c r="F4683" s="50" t="s">
        <v>2187</v>
      </c>
      <c r="G4683" s="51" t="s">
        <v>2188</v>
      </c>
      <c r="H4683" s="51" t="s">
        <v>2189</v>
      </c>
      <c r="I4683" s="51" t="s">
        <v>2190</v>
      </c>
      <c r="J4683" s="208" t="s">
        <v>38</v>
      </c>
      <c r="K4683" s="53">
        <v>100</v>
      </c>
      <c r="L4683" s="95">
        <v>231010000</v>
      </c>
      <c r="M4683" s="5" t="s">
        <v>128</v>
      </c>
      <c r="N4683" s="51" t="s">
        <v>707</v>
      </c>
      <c r="O4683" s="420" t="s">
        <v>2268</v>
      </c>
      <c r="P4683" s="49"/>
      <c r="Q4683" s="55" t="s">
        <v>2192</v>
      </c>
      <c r="R4683" s="50" t="s">
        <v>843</v>
      </c>
      <c r="S4683" s="98"/>
      <c r="T4683" s="208" t="s">
        <v>51</v>
      </c>
      <c r="U4683" s="412"/>
      <c r="V4683" s="411">
        <v>20522.599999999999</v>
      </c>
      <c r="W4683" s="411">
        <v>20522.599999999999</v>
      </c>
      <c r="X4683" s="60">
        <f t="shared" si="232"/>
        <v>22985.312000000002</v>
      </c>
      <c r="Y4683" s="58" t="s">
        <v>77</v>
      </c>
      <c r="Z4683" s="50">
        <v>2016</v>
      </c>
      <c r="AA4683" s="2"/>
      <c r="AB4683" s="2" t="s">
        <v>2193</v>
      </c>
      <c r="AC4683" s="211" t="s">
        <v>209</v>
      </c>
      <c r="AD4683" s="196"/>
      <c r="AE4683" s="196"/>
      <c r="AF4683" s="196"/>
      <c r="AG4683" s="263"/>
      <c r="AH4683" s="263"/>
      <c r="AI4683" s="263"/>
      <c r="AJ4683" s="263"/>
      <c r="AK4683" s="2" t="s">
        <v>2194</v>
      </c>
      <c r="AL4683" s="190"/>
      <c r="AM4683" s="324"/>
      <c r="AN4683" s="324"/>
    </row>
    <row r="4684" spans="1:40" s="192" customFormat="1" ht="100.5" customHeight="1">
      <c r="A4684" s="8" t="s">
        <v>2269</v>
      </c>
      <c r="B4684" s="49" t="s">
        <v>819</v>
      </c>
      <c r="C4684" s="50" t="s">
        <v>2186</v>
      </c>
      <c r="D4684" s="50" t="s">
        <v>2187</v>
      </c>
      <c r="E4684" s="51" t="s">
        <v>2188</v>
      </c>
      <c r="F4684" s="50" t="s">
        <v>2187</v>
      </c>
      <c r="G4684" s="51" t="s">
        <v>2188</v>
      </c>
      <c r="H4684" s="51" t="s">
        <v>2189</v>
      </c>
      <c r="I4684" s="51" t="s">
        <v>2190</v>
      </c>
      <c r="J4684" s="208" t="s">
        <v>38</v>
      </c>
      <c r="K4684" s="53">
        <v>100</v>
      </c>
      <c r="L4684" s="95">
        <v>231010000</v>
      </c>
      <c r="M4684" s="5" t="s">
        <v>128</v>
      </c>
      <c r="N4684" s="51" t="s">
        <v>707</v>
      </c>
      <c r="O4684" s="420" t="s">
        <v>2270</v>
      </c>
      <c r="P4684" s="49"/>
      <c r="Q4684" s="55" t="s">
        <v>2192</v>
      </c>
      <c r="R4684" s="50" t="s">
        <v>843</v>
      </c>
      <c r="S4684" s="98"/>
      <c r="T4684" s="208" t="s">
        <v>51</v>
      </c>
      <c r="U4684" s="412"/>
      <c r="V4684" s="411">
        <v>20522.599999999999</v>
      </c>
      <c r="W4684" s="411">
        <v>20522.599999999999</v>
      </c>
      <c r="X4684" s="60">
        <f t="shared" si="232"/>
        <v>22985.312000000002</v>
      </c>
      <c r="Y4684" s="58" t="s">
        <v>77</v>
      </c>
      <c r="Z4684" s="50">
        <v>2016</v>
      </c>
      <c r="AA4684" s="2"/>
      <c r="AB4684" s="2" t="s">
        <v>2193</v>
      </c>
      <c r="AC4684" s="211" t="s">
        <v>209</v>
      </c>
      <c r="AD4684" s="196"/>
      <c r="AE4684" s="196"/>
      <c r="AF4684" s="196"/>
      <c r="AG4684" s="263"/>
      <c r="AH4684" s="263"/>
      <c r="AI4684" s="263"/>
      <c r="AJ4684" s="263"/>
      <c r="AK4684" s="2" t="s">
        <v>2194</v>
      </c>
      <c r="AL4684" s="190"/>
      <c r="AM4684" s="324"/>
      <c r="AN4684" s="324"/>
    </row>
    <row r="4685" spans="1:40" s="192" customFormat="1" ht="100.5" customHeight="1">
      <c r="A4685" s="8" t="s">
        <v>2271</v>
      </c>
      <c r="B4685" s="49" t="s">
        <v>819</v>
      </c>
      <c r="C4685" s="50" t="s">
        <v>2186</v>
      </c>
      <c r="D4685" s="50" t="s">
        <v>2187</v>
      </c>
      <c r="E4685" s="51" t="s">
        <v>2188</v>
      </c>
      <c r="F4685" s="50" t="s">
        <v>2187</v>
      </c>
      <c r="G4685" s="51" t="s">
        <v>2188</v>
      </c>
      <c r="H4685" s="51" t="s">
        <v>2189</v>
      </c>
      <c r="I4685" s="51" t="s">
        <v>2190</v>
      </c>
      <c r="J4685" s="208" t="s">
        <v>38</v>
      </c>
      <c r="K4685" s="53">
        <v>100</v>
      </c>
      <c r="L4685" s="95">
        <v>231010000</v>
      </c>
      <c r="M4685" s="5" t="s">
        <v>128</v>
      </c>
      <c r="N4685" s="51" t="s">
        <v>707</v>
      </c>
      <c r="O4685" s="49" t="s">
        <v>2272</v>
      </c>
      <c r="P4685" s="49"/>
      <c r="Q4685" s="55" t="s">
        <v>2192</v>
      </c>
      <c r="R4685" s="50" t="s">
        <v>843</v>
      </c>
      <c r="S4685" s="98"/>
      <c r="T4685" s="208" t="s">
        <v>51</v>
      </c>
      <c r="U4685" s="412"/>
      <c r="V4685" s="411">
        <v>134862.79999999999</v>
      </c>
      <c r="W4685" s="411">
        <v>134862.79999999999</v>
      </c>
      <c r="X4685" s="60">
        <f t="shared" si="232"/>
        <v>151046.33600000001</v>
      </c>
      <c r="Y4685" s="58" t="s">
        <v>77</v>
      </c>
      <c r="Z4685" s="50">
        <v>2016</v>
      </c>
      <c r="AA4685" s="2"/>
      <c r="AB4685" s="2" t="s">
        <v>2193</v>
      </c>
      <c r="AC4685" s="211" t="s">
        <v>209</v>
      </c>
      <c r="AD4685" s="196"/>
      <c r="AE4685" s="196"/>
      <c r="AF4685" s="196"/>
      <c r="AG4685" s="263"/>
      <c r="AH4685" s="263"/>
      <c r="AI4685" s="263"/>
      <c r="AJ4685" s="263"/>
      <c r="AK4685" s="2" t="s">
        <v>2194</v>
      </c>
      <c r="AL4685" s="190"/>
      <c r="AM4685" s="324"/>
      <c r="AN4685" s="324"/>
    </row>
    <row r="4686" spans="1:40" s="192" customFormat="1" ht="100.5" customHeight="1">
      <c r="A4686" s="8" t="s">
        <v>2273</v>
      </c>
      <c r="B4686" s="49" t="s">
        <v>819</v>
      </c>
      <c r="C4686" s="50" t="s">
        <v>2186</v>
      </c>
      <c r="D4686" s="50" t="s">
        <v>2187</v>
      </c>
      <c r="E4686" s="51" t="s">
        <v>2188</v>
      </c>
      <c r="F4686" s="50" t="s">
        <v>2187</v>
      </c>
      <c r="G4686" s="51" t="s">
        <v>2188</v>
      </c>
      <c r="H4686" s="51" t="s">
        <v>2189</v>
      </c>
      <c r="I4686" s="51" t="s">
        <v>2190</v>
      </c>
      <c r="J4686" s="51" t="s">
        <v>38</v>
      </c>
      <c r="K4686" s="53">
        <v>100</v>
      </c>
      <c r="L4686" s="95">
        <v>271034100</v>
      </c>
      <c r="M4686" s="327" t="s">
        <v>84</v>
      </c>
      <c r="N4686" s="405" t="s">
        <v>707</v>
      </c>
      <c r="O4686" s="421" t="s">
        <v>2274</v>
      </c>
      <c r="P4686" s="405"/>
      <c r="Q4686" s="408" t="s">
        <v>2192</v>
      </c>
      <c r="R4686" s="384" t="s">
        <v>843</v>
      </c>
      <c r="S4686" s="407"/>
      <c r="T4686" s="409" t="s">
        <v>51</v>
      </c>
      <c r="U4686" s="410"/>
      <c r="V4686" s="422">
        <v>439420</v>
      </c>
      <c r="W4686" s="422">
        <v>439420</v>
      </c>
      <c r="X4686" s="423">
        <f t="shared" si="232"/>
        <v>492150.4</v>
      </c>
      <c r="Y4686" s="424" t="s">
        <v>77</v>
      </c>
      <c r="Z4686" s="384">
        <v>2016</v>
      </c>
      <c r="AA4686" s="290"/>
      <c r="AB4686" s="2" t="s">
        <v>2193</v>
      </c>
      <c r="AC4686" s="425" t="s">
        <v>209</v>
      </c>
      <c r="AD4686" s="426"/>
      <c r="AE4686" s="426"/>
      <c r="AF4686" s="426"/>
      <c r="AG4686" s="293"/>
      <c r="AH4686" s="293"/>
      <c r="AI4686" s="293"/>
      <c r="AJ4686" s="293"/>
      <c r="AK4686" s="290" t="s">
        <v>2194</v>
      </c>
      <c r="AL4686" s="190"/>
      <c r="AM4686" s="324"/>
      <c r="AN4686" s="324"/>
    </row>
    <row r="4687" spans="1:40" s="192" customFormat="1" ht="100.5" customHeight="1">
      <c r="A4687" s="288" t="s">
        <v>2275</v>
      </c>
      <c r="B4687" s="431" t="s">
        <v>819</v>
      </c>
      <c r="C4687" s="384" t="s">
        <v>2186</v>
      </c>
      <c r="D4687" s="384" t="s">
        <v>2187</v>
      </c>
      <c r="E4687" s="405" t="s">
        <v>2188</v>
      </c>
      <c r="F4687" s="384" t="s">
        <v>2187</v>
      </c>
      <c r="G4687" s="405" t="s">
        <v>2188</v>
      </c>
      <c r="H4687" s="405" t="s">
        <v>2189</v>
      </c>
      <c r="I4687" s="405" t="s">
        <v>2190</v>
      </c>
      <c r="J4687" s="409" t="s">
        <v>38</v>
      </c>
      <c r="K4687" s="406">
        <v>100</v>
      </c>
      <c r="L4687" s="617">
        <v>471010000</v>
      </c>
      <c r="M4687" s="367" t="s">
        <v>125</v>
      </c>
      <c r="N4687" s="405" t="s">
        <v>707</v>
      </c>
      <c r="O4687" s="384" t="s">
        <v>2276</v>
      </c>
      <c r="P4687" s="405"/>
      <c r="Q4687" s="408" t="s">
        <v>2192</v>
      </c>
      <c r="R4687" s="384" t="s">
        <v>843</v>
      </c>
      <c r="S4687" s="407"/>
      <c r="T4687" s="409" t="s">
        <v>51</v>
      </c>
      <c r="U4687" s="410"/>
      <c r="V4687" s="386">
        <v>642857.04</v>
      </c>
      <c r="W4687" s="386">
        <v>642857.04</v>
      </c>
      <c r="X4687" s="423">
        <f t="shared" si="232"/>
        <v>719999.88480000012</v>
      </c>
      <c r="Y4687" s="424" t="s">
        <v>77</v>
      </c>
      <c r="Z4687" s="384">
        <v>2016</v>
      </c>
      <c r="AA4687" s="290"/>
      <c r="AB4687" s="2" t="s">
        <v>2193</v>
      </c>
      <c r="AC4687" s="425" t="s">
        <v>209</v>
      </c>
      <c r="AD4687" s="426"/>
      <c r="AE4687" s="426"/>
      <c r="AF4687" s="426"/>
      <c r="AG4687" s="293"/>
      <c r="AH4687" s="293"/>
      <c r="AI4687" s="293"/>
      <c r="AJ4687" s="293"/>
      <c r="AK4687" s="290" t="s">
        <v>2194</v>
      </c>
      <c r="AL4687" s="190"/>
      <c r="AM4687" s="324"/>
      <c r="AN4687" s="324"/>
    </row>
    <row r="4688" spans="1:40" s="192" customFormat="1" ht="100.5" customHeight="1">
      <c r="A4688" s="288" t="s">
        <v>2277</v>
      </c>
      <c r="B4688" s="431" t="s">
        <v>819</v>
      </c>
      <c r="C4688" s="384" t="s">
        <v>2186</v>
      </c>
      <c r="D4688" s="384" t="s">
        <v>2187</v>
      </c>
      <c r="E4688" s="405" t="s">
        <v>2188</v>
      </c>
      <c r="F4688" s="384" t="s">
        <v>2187</v>
      </c>
      <c r="G4688" s="405" t="s">
        <v>2188</v>
      </c>
      <c r="H4688" s="405" t="s">
        <v>2189</v>
      </c>
      <c r="I4688" s="405" t="s">
        <v>2190</v>
      </c>
      <c r="J4688" s="409" t="s">
        <v>38</v>
      </c>
      <c r="K4688" s="406">
        <v>100</v>
      </c>
      <c r="L4688" s="617">
        <v>471010000</v>
      </c>
      <c r="M4688" s="367" t="s">
        <v>125</v>
      </c>
      <c r="N4688" s="405" t="s">
        <v>707</v>
      </c>
      <c r="O4688" s="405" t="s">
        <v>2278</v>
      </c>
      <c r="P4688" s="405"/>
      <c r="Q4688" s="408" t="s">
        <v>2192</v>
      </c>
      <c r="R4688" s="384" t="s">
        <v>843</v>
      </c>
      <c r="S4688" s="407"/>
      <c r="T4688" s="409" t="s">
        <v>51</v>
      </c>
      <c r="U4688" s="410"/>
      <c r="V4688" s="422">
        <v>73048.5</v>
      </c>
      <c r="W4688" s="422">
        <v>73048.5</v>
      </c>
      <c r="X4688" s="423">
        <f t="shared" ref="X4688:X4694" si="236">W4688*1.12</f>
        <v>81814.320000000007</v>
      </c>
      <c r="Y4688" s="424" t="s">
        <v>77</v>
      </c>
      <c r="Z4688" s="384">
        <v>2016</v>
      </c>
      <c r="AA4688" s="290"/>
      <c r="AB4688" s="2" t="s">
        <v>2193</v>
      </c>
      <c r="AC4688" s="425" t="s">
        <v>209</v>
      </c>
      <c r="AD4688" s="426"/>
      <c r="AE4688" s="426"/>
      <c r="AF4688" s="426"/>
      <c r="AG4688" s="293"/>
      <c r="AH4688" s="293"/>
      <c r="AI4688" s="293"/>
      <c r="AJ4688" s="293"/>
      <c r="AK4688" s="290" t="s">
        <v>2194</v>
      </c>
      <c r="AL4688" s="190"/>
      <c r="AM4688" s="324"/>
      <c r="AN4688" s="324"/>
    </row>
    <row r="4689" spans="1:40" s="192" customFormat="1" ht="100.5" customHeight="1">
      <c r="A4689" s="288" t="s">
        <v>2279</v>
      </c>
      <c r="B4689" s="431" t="s">
        <v>819</v>
      </c>
      <c r="C4689" s="384" t="s">
        <v>2186</v>
      </c>
      <c r="D4689" s="384" t="s">
        <v>2187</v>
      </c>
      <c r="E4689" s="405" t="s">
        <v>2188</v>
      </c>
      <c r="F4689" s="384" t="s">
        <v>2187</v>
      </c>
      <c r="G4689" s="405" t="s">
        <v>2188</v>
      </c>
      <c r="H4689" s="405" t="s">
        <v>2189</v>
      </c>
      <c r="I4689" s="405" t="s">
        <v>2190</v>
      </c>
      <c r="J4689" s="409" t="s">
        <v>38</v>
      </c>
      <c r="K4689" s="406">
        <v>100</v>
      </c>
      <c r="L4689" s="617">
        <v>471010000</v>
      </c>
      <c r="M4689" s="367" t="s">
        <v>125</v>
      </c>
      <c r="N4689" s="405" t="s">
        <v>707</v>
      </c>
      <c r="O4689" s="405" t="s">
        <v>2280</v>
      </c>
      <c r="P4689" s="405"/>
      <c r="Q4689" s="408" t="s">
        <v>2192</v>
      </c>
      <c r="R4689" s="384" t="s">
        <v>843</v>
      </c>
      <c r="S4689" s="407"/>
      <c r="T4689" s="409" t="s">
        <v>51</v>
      </c>
      <c r="U4689" s="410"/>
      <c r="V4689" s="422">
        <v>242722.5</v>
      </c>
      <c r="W4689" s="422">
        <v>242722.5</v>
      </c>
      <c r="X4689" s="423">
        <f t="shared" si="236"/>
        <v>271849.2</v>
      </c>
      <c r="Y4689" s="424" t="s">
        <v>77</v>
      </c>
      <c r="Z4689" s="384">
        <v>2016</v>
      </c>
      <c r="AA4689" s="290"/>
      <c r="AB4689" s="2" t="s">
        <v>2193</v>
      </c>
      <c r="AC4689" s="425" t="s">
        <v>209</v>
      </c>
      <c r="AD4689" s="426"/>
      <c r="AE4689" s="426"/>
      <c r="AF4689" s="426"/>
      <c r="AG4689" s="293"/>
      <c r="AH4689" s="293"/>
      <c r="AI4689" s="293"/>
      <c r="AJ4689" s="293"/>
      <c r="AK4689" s="290" t="s">
        <v>2194</v>
      </c>
      <c r="AL4689" s="190"/>
      <c r="AM4689" s="324"/>
      <c r="AN4689" s="324"/>
    </row>
    <row r="4690" spans="1:40" s="192" customFormat="1" ht="100.5" customHeight="1">
      <c r="A4690" s="288" t="s">
        <v>2281</v>
      </c>
      <c r="B4690" s="431" t="s">
        <v>819</v>
      </c>
      <c r="C4690" s="384" t="s">
        <v>2186</v>
      </c>
      <c r="D4690" s="384" t="s">
        <v>2187</v>
      </c>
      <c r="E4690" s="405" t="s">
        <v>2188</v>
      </c>
      <c r="F4690" s="384" t="s">
        <v>2187</v>
      </c>
      <c r="G4690" s="405" t="s">
        <v>2188</v>
      </c>
      <c r="H4690" s="405" t="s">
        <v>2189</v>
      </c>
      <c r="I4690" s="405" t="s">
        <v>2190</v>
      </c>
      <c r="J4690" s="409" t="s">
        <v>38</v>
      </c>
      <c r="K4690" s="406">
        <v>100</v>
      </c>
      <c r="L4690" s="617">
        <v>471010000</v>
      </c>
      <c r="M4690" s="367" t="s">
        <v>125</v>
      </c>
      <c r="N4690" s="405" t="s">
        <v>707</v>
      </c>
      <c r="O4690" s="405" t="s">
        <v>2282</v>
      </c>
      <c r="P4690" s="405"/>
      <c r="Q4690" s="408" t="s">
        <v>2192</v>
      </c>
      <c r="R4690" s="384" t="s">
        <v>843</v>
      </c>
      <c r="S4690" s="407"/>
      <c r="T4690" s="409" t="s">
        <v>51</v>
      </c>
      <c r="U4690" s="410"/>
      <c r="V4690" s="422">
        <v>182053.5</v>
      </c>
      <c r="W4690" s="422">
        <v>182053.5</v>
      </c>
      <c r="X4690" s="423">
        <f t="shared" si="236"/>
        <v>203899.92</v>
      </c>
      <c r="Y4690" s="424" t="s">
        <v>77</v>
      </c>
      <c r="Z4690" s="384">
        <v>2016</v>
      </c>
      <c r="AA4690" s="290"/>
      <c r="AB4690" s="2" t="s">
        <v>2193</v>
      </c>
      <c r="AC4690" s="425" t="s">
        <v>209</v>
      </c>
      <c r="AD4690" s="426"/>
      <c r="AE4690" s="426"/>
      <c r="AF4690" s="426"/>
      <c r="AG4690" s="293"/>
      <c r="AH4690" s="293"/>
      <c r="AI4690" s="293"/>
      <c r="AJ4690" s="293"/>
      <c r="AK4690" s="290" t="s">
        <v>2194</v>
      </c>
      <c r="AL4690" s="190"/>
      <c r="AM4690" s="324"/>
      <c r="AN4690" s="324"/>
    </row>
    <row r="4691" spans="1:40" s="550" customFormat="1" ht="100.5" customHeight="1">
      <c r="A4691" s="494" t="s">
        <v>2293</v>
      </c>
      <c r="B4691" s="492" t="s">
        <v>243</v>
      </c>
      <c r="C4691" s="830" t="s">
        <v>2294</v>
      </c>
      <c r="D4691" s="830" t="s">
        <v>2295</v>
      </c>
      <c r="E4691" s="492" t="s">
        <v>2296</v>
      </c>
      <c r="F4691" s="830" t="s">
        <v>2295</v>
      </c>
      <c r="G4691" s="831" t="s">
        <v>2296</v>
      </c>
      <c r="H4691" s="830" t="s">
        <v>2297</v>
      </c>
      <c r="I4691" s="831" t="s">
        <v>2298</v>
      </c>
      <c r="J4691" s="557" t="s">
        <v>38</v>
      </c>
      <c r="K4691" s="539">
        <v>100</v>
      </c>
      <c r="L4691" s="494">
        <v>511010000</v>
      </c>
      <c r="M4691" s="495" t="s">
        <v>88</v>
      </c>
      <c r="N4691" s="541" t="s">
        <v>2291</v>
      </c>
      <c r="O4691" s="541" t="s">
        <v>2299</v>
      </c>
      <c r="P4691" s="541"/>
      <c r="Q4691" s="493" t="s">
        <v>2192</v>
      </c>
      <c r="R4691" s="494" t="s">
        <v>843</v>
      </c>
      <c r="S4691" s="605"/>
      <c r="T4691" s="605" t="s">
        <v>51</v>
      </c>
      <c r="U4691" s="605"/>
      <c r="V4691" s="832">
        <v>380000</v>
      </c>
      <c r="W4691" s="832">
        <v>0</v>
      </c>
      <c r="X4691" s="543">
        <v>0</v>
      </c>
      <c r="Y4691" s="544" t="s">
        <v>77</v>
      </c>
      <c r="Z4691" s="494">
        <v>2016</v>
      </c>
      <c r="AA4691" s="546"/>
      <c r="AB4691" s="500" t="s">
        <v>2193</v>
      </c>
      <c r="AC4691" s="546" t="s">
        <v>209</v>
      </c>
      <c r="AD4691" s="546"/>
      <c r="AE4691" s="546"/>
      <c r="AF4691" s="546"/>
      <c r="AG4691" s="547"/>
      <c r="AH4691" s="547"/>
      <c r="AI4691" s="547"/>
      <c r="AJ4691" s="547"/>
      <c r="AK4691" s="500" t="s">
        <v>2194</v>
      </c>
      <c r="AL4691" s="548"/>
      <c r="AM4691" s="549"/>
      <c r="AN4691" s="549"/>
    </row>
    <row r="4692" spans="1:40" s="192" customFormat="1" ht="100.5" customHeight="1">
      <c r="A4692" s="8" t="s">
        <v>4130</v>
      </c>
      <c r="B4692" s="49" t="s">
        <v>243</v>
      </c>
      <c r="C4692" s="433" t="s">
        <v>2294</v>
      </c>
      <c r="D4692" s="433" t="s">
        <v>2295</v>
      </c>
      <c r="E4692" s="5" t="s">
        <v>2296</v>
      </c>
      <c r="F4692" s="433" t="s">
        <v>2295</v>
      </c>
      <c r="G4692" s="434" t="s">
        <v>2296</v>
      </c>
      <c r="H4692" s="433" t="s">
        <v>2297</v>
      </c>
      <c r="I4692" s="434" t="s">
        <v>2298</v>
      </c>
      <c r="J4692" s="208" t="s">
        <v>38</v>
      </c>
      <c r="K4692" s="53">
        <v>100</v>
      </c>
      <c r="L4692" s="8">
        <v>511010000</v>
      </c>
      <c r="M4692" s="26" t="s">
        <v>88</v>
      </c>
      <c r="N4692" s="51" t="s">
        <v>1199</v>
      </c>
      <c r="O4692" s="51" t="s">
        <v>2299</v>
      </c>
      <c r="P4692" s="51"/>
      <c r="Q4692" s="55" t="s">
        <v>2192</v>
      </c>
      <c r="R4692" s="50" t="s">
        <v>843</v>
      </c>
      <c r="S4692" s="92"/>
      <c r="T4692" s="92" t="s">
        <v>51</v>
      </c>
      <c r="U4692" s="92"/>
      <c r="V4692" s="435">
        <v>404425</v>
      </c>
      <c r="W4692" s="435">
        <v>404425</v>
      </c>
      <c r="X4692" s="60">
        <f t="shared" si="236"/>
        <v>452956.00000000006</v>
      </c>
      <c r="Y4692" s="58"/>
      <c r="Z4692" s="50">
        <v>2016</v>
      </c>
      <c r="AA4692" s="450" t="s">
        <v>3841</v>
      </c>
      <c r="AB4692" s="2" t="s">
        <v>2193</v>
      </c>
      <c r="AC4692" s="432" t="s">
        <v>209</v>
      </c>
      <c r="AD4692" s="196"/>
      <c r="AE4692" s="196"/>
      <c r="AF4692" s="196"/>
      <c r="AG4692" s="263"/>
      <c r="AH4692" s="263"/>
      <c r="AI4692" s="263"/>
      <c r="AJ4692" s="263"/>
      <c r="AK4692" s="2" t="s">
        <v>3862</v>
      </c>
      <c r="AL4692" s="190"/>
      <c r="AM4692" s="324"/>
      <c r="AN4692" s="324"/>
    </row>
    <row r="4693" spans="1:40" s="550" customFormat="1" ht="100.5" customHeight="1">
      <c r="A4693" s="494" t="s">
        <v>2300</v>
      </c>
      <c r="B4693" s="492" t="s">
        <v>243</v>
      </c>
      <c r="C4693" s="830" t="s">
        <v>2294</v>
      </c>
      <c r="D4693" s="830" t="s">
        <v>2295</v>
      </c>
      <c r="E4693" s="492" t="s">
        <v>2296</v>
      </c>
      <c r="F4693" s="830" t="s">
        <v>2295</v>
      </c>
      <c r="G4693" s="831" t="s">
        <v>2296</v>
      </c>
      <c r="H4693" s="830" t="s">
        <v>2301</v>
      </c>
      <c r="I4693" s="831" t="s">
        <v>2302</v>
      </c>
      <c r="J4693" s="557" t="s">
        <v>38</v>
      </c>
      <c r="K4693" s="539">
        <v>100</v>
      </c>
      <c r="L4693" s="494">
        <v>511010000</v>
      </c>
      <c r="M4693" s="495" t="s">
        <v>88</v>
      </c>
      <c r="N4693" s="541" t="s">
        <v>2291</v>
      </c>
      <c r="O4693" s="541" t="s">
        <v>2299</v>
      </c>
      <c r="P4693" s="541"/>
      <c r="Q4693" s="493" t="s">
        <v>2192</v>
      </c>
      <c r="R4693" s="494" t="s">
        <v>843</v>
      </c>
      <c r="S4693" s="605"/>
      <c r="T4693" s="605" t="s">
        <v>51</v>
      </c>
      <c r="U4693" s="605"/>
      <c r="V4693" s="703">
        <v>430352</v>
      </c>
      <c r="W4693" s="703">
        <v>0</v>
      </c>
      <c r="X4693" s="543">
        <v>0</v>
      </c>
      <c r="Y4693" s="544" t="s">
        <v>77</v>
      </c>
      <c r="Z4693" s="494">
        <v>2016</v>
      </c>
      <c r="AA4693" s="546"/>
      <c r="AB4693" s="500" t="s">
        <v>2193</v>
      </c>
      <c r="AC4693" s="546" t="s">
        <v>209</v>
      </c>
      <c r="AD4693" s="546"/>
      <c r="AE4693" s="546"/>
      <c r="AF4693" s="546"/>
      <c r="AG4693" s="547"/>
      <c r="AH4693" s="547"/>
      <c r="AI4693" s="547"/>
      <c r="AJ4693" s="547"/>
      <c r="AK4693" s="500" t="s">
        <v>2194</v>
      </c>
      <c r="AL4693" s="548"/>
      <c r="AM4693" s="549"/>
      <c r="AN4693" s="549"/>
    </row>
    <row r="4694" spans="1:40" s="192" customFormat="1" ht="100.5" customHeight="1">
      <c r="A4694" s="8" t="s">
        <v>4131</v>
      </c>
      <c r="B4694" s="49" t="s">
        <v>243</v>
      </c>
      <c r="C4694" s="433" t="s">
        <v>2294</v>
      </c>
      <c r="D4694" s="433" t="s">
        <v>2295</v>
      </c>
      <c r="E4694" s="5" t="s">
        <v>2296</v>
      </c>
      <c r="F4694" s="433" t="s">
        <v>2295</v>
      </c>
      <c r="G4694" s="434" t="s">
        <v>2296</v>
      </c>
      <c r="H4694" s="433" t="s">
        <v>2301</v>
      </c>
      <c r="I4694" s="434" t="s">
        <v>2302</v>
      </c>
      <c r="J4694" s="208" t="s">
        <v>38</v>
      </c>
      <c r="K4694" s="53">
        <v>100</v>
      </c>
      <c r="L4694" s="8">
        <v>511010000</v>
      </c>
      <c r="M4694" s="26" t="s">
        <v>88</v>
      </c>
      <c r="N4694" s="51" t="s">
        <v>1199</v>
      </c>
      <c r="O4694" s="51" t="s">
        <v>2299</v>
      </c>
      <c r="P4694" s="51"/>
      <c r="Q4694" s="55" t="s">
        <v>2192</v>
      </c>
      <c r="R4694" s="50" t="s">
        <v>843</v>
      </c>
      <c r="S4694" s="92"/>
      <c r="T4694" s="92" t="s">
        <v>51</v>
      </c>
      <c r="U4694" s="92"/>
      <c r="V4694" s="57">
        <v>430352</v>
      </c>
      <c r="W4694" s="57">
        <v>430352</v>
      </c>
      <c r="X4694" s="60">
        <f t="shared" si="236"/>
        <v>481994.24000000005</v>
      </c>
      <c r="Y4694" s="58"/>
      <c r="Z4694" s="50">
        <v>2016</v>
      </c>
      <c r="AA4694" s="450" t="s">
        <v>3831</v>
      </c>
      <c r="AB4694" s="2" t="s">
        <v>2193</v>
      </c>
      <c r="AC4694" s="432" t="s">
        <v>209</v>
      </c>
      <c r="AD4694" s="196"/>
      <c r="AE4694" s="196"/>
      <c r="AF4694" s="196"/>
      <c r="AG4694" s="263"/>
      <c r="AH4694" s="263"/>
      <c r="AI4694" s="263"/>
      <c r="AJ4694" s="263"/>
      <c r="AK4694" s="2" t="s">
        <v>3862</v>
      </c>
      <c r="AL4694" s="190"/>
      <c r="AM4694" s="324"/>
      <c r="AN4694" s="324"/>
    </row>
    <row r="4695" spans="1:40" s="192" customFormat="1" ht="100.5" customHeight="1">
      <c r="A4695" s="4" t="s">
        <v>2372</v>
      </c>
      <c r="B4695" s="49" t="s">
        <v>243</v>
      </c>
      <c r="C4695" s="94" t="s">
        <v>2373</v>
      </c>
      <c r="D4695" s="94" t="s">
        <v>2374</v>
      </c>
      <c r="E4695" s="94" t="s">
        <v>2375</v>
      </c>
      <c r="F4695" s="94" t="s">
        <v>2374</v>
      </c>
      <c r="G4695" s="94" t="s">
        <v>2375</v>
      </c>
      <c r="H4695" s="94" t="s">
        <v>2374</v>
      </c>
      <c r="I4695" s="94" t="s">
        <v>2375</v>
      </c>
      <c r="J4695" s="49" t="s">
        <v>38</v>
      </c>
      <c r="K4695" s="447">
        <v>100</v>
      </c>
      <c r="L4695" s="94" t="s">
        <v>2059</v>
      </c>
      <c r="M4695" s="26" t="s">
        <v>341</v>
      </c>
      <c r="N4695" s="51" t="s">
        <v>761</v>
      </c>
      <c r="O4695" s="272" t="s">
        <v>2376</v>
      </c>
      <c r="P4695" s="448"/>
      <c r="Q4695" s="49" t="s">
        <v>2323</v>
      </c>
      <c r="R4695" s="49" t="s">
        <v>2377</v>
      </c>
      <c r="S4695" s="49"/>
      <c r="T4695" s="49" t="s">
        <v>51</v>
      </c>
      <c r="U4695" s="449"/>
      <c r="V4695" s="60">
        <v>23649.03</v>
      </c>
      <c r="W4695" s="60">
        <v>23649.03</v>
      </c>
      <c r="X4695" s="60">
        <v>26486.9136</v>
      </c>
      <c r="Y4695" s="49" t="s">
        <v>77</v>
      </c>
      <c r="Z4695" s="450">
        <v>2016</v>
      </c>
      <c r="AA4695" s="450"/>
      <c r="AB4695" s="238" t="s">
        <v>2193</v>
      </c>
      <c r="AC4695" s="211" t="s">
        <v>209</v>
      </c>
      <c r="AD4695" s="196"/>
      <c r="AE4695" s="196"/>
      <c r="AF4695" s="196"/>
      <c r="AG4695" s="263"/>
      <c r="AH4695" s="263"/>
      <c r="AI4695" s="263"/>
      <c r="AJ4695" s="263"/>
      <c r="AK4695" s="2" t="s">
        <v>2371</v>
      </c>
      <c r="AL4695" s="190"/>
      <c r="AM4695" s="324"/>
      <c r="AN4695" s="324"/>
    </row>
    <row r="4696" spans="1:40" s="550" customFormat="1" ht="100.5" customHeight="1">
      <c r="A4696" s="538" t="s">
        <v>2378</v>
      </c>
      <c r="B4696" s="492" t="s">
        <v>243</v>
      </c>
      <c r="C4696" s="505" t="s">
        <v>2373</v>
      </c>
      <c r="D4696" s="505" t="s">
        <v>2374</v>
      </c>
      <c r="E4696" s="505" t="s">
        <v>2375</v>
      </c>
      <c r="F4696" s="505" t="s">
        <v>2374</v>
      </c>
      <c r="G4696" s="505" t="s">
        <v>2375</v>
      </c>
      <c r="H4696" s="505" t="s">
        <v>2374</v>
      </c>
      <c r="I4696" s="505" t="s">
        <v>2375</v>
      </c>
      <c r="J4696" s="492" t="s">
        <v>38</v>
      </c>
      <c r="K4696" s="804">
        <v>100</v>
      </c>
      <c r="L4696" s="492">
        <v>311010000</v>
      </c>
      <c r="M4696" s="505" t="s">
        <v>342</v>
      </c>
      <c r="N4696" s="541" t="s">
        <v>761</v>
      </c>
      <c r="O4696" s="805" t="s">
        <v>2379</v>
      </c>
      <c r="P4696" s="492"/>
      <c r="Q4696" s="492" t="s">
        <v>2323</v>
      </c>
      <c r="R4696" s="492" t="s">
        <v>2377</v>
      </c>
      <c r="S4696" s="492"/>
      <c r="T4696" s="492" t="s">
        <v>51</v>
      </c>
      <c r="U4696" s="806"/>
      <c r="V4696" s="542">
        <v>200000</v>
      </c>
      <c r="W4696" s="542">
        <v>0</v>
      </c>
      <c r="X4696" s="543">
        <v>0</v>
      </c>
      <c r="Y4696" s="807" t="s">
        <v>77</v>
      </c>
      <c r="Z4696" s="505">
        <v>2016</v>
      </c>
      <c r="AA4696" s="505"/>
      <c r="AB4696" s="498" t="s">
        <v>2193</v>
      </c>
      <c r="AC4696" s="545" t="s">
        <v>209</v>
      </c>
      <c r="AD4696" s="546"/>
      <c r="AE4696" s="546"/>
      <c r="AF4696" s="546"/>
      <c r="AG4696" s="547"/>
      <c r="AH4696" s="547"/>
      <c r="AI4696" s="547"/>
      <c r="AJ4696" s="547"/>
      <c r="AK4696" s="500" t="s">
        <v>2371</v>
      </c>
      <c r="AL4696" s="548"/>
      <c r="AM4696" s="549"/>
      <c r="AN4696" s="549"/>
    </row>
    <row r="4697" spans="1:40" s="192" customFormat="1" ht="100.5" customHeight="1">
      <c r="A4697" s="790" t="s">
        <v>4036</v>
      </c>
      <c r="B4697" s="764" t="s">
        <v>33</v>
      </c>
      <c r="C4697" s="748" t="s">
        <v>2373</v>
      </c>
      <c r="D4697" s="748" t="s">
        <v>2374</v>
      </c>
      <c r="E4697" s="748" t="s">
        <v>2375</v>
      </c>
      <c r="F4697" s="748" t="s">
        <v>2374</v>
      </c>
      <c r="G4697" s="748" t="s">
        <v>2375</v>
      </c>
      <c r="H4697" s="748" t="s">
        <v>2374</v>
      </c>
      <c r="I4697" s="748" t="s">
        <v>2375</v>
      </c>
      <c r="J4697" s="772" t="s">
        <v>38</v>
      </c>
      <c r="K4697" s="798">
        <v>100</v>
      </c>
      <c r="L4697" s="745">
        <v>311010000</v>
      </c>
      <c r="M4697" s="748" t="s">
        <v>342</v>
      </c>
      <c r="N4697" s="750" t="s">
        <v>1199</v>
      </c>
      <c r="O4697" s="799" t="s">
        <v>2379</v>
      </c>
      <c r="P4697" s="772"/>
      <c r="Q4697" s="772" t="s">
        <v>2323</v>
      </c>
      <c r="R4697" s="772" t="s">
        <v>2377</v>
      </c>
      <c r="S4697" s="772"/>
      <c r="T4697" s="772" t="s">
        <v>51</v>
      </c>
      <c r="U4697" s="451"/>
      <c r="V4697" s="765">
        <v>200000</v>
      </c>
      <c r="W4697" s="765">
        <v>200000</v>
      </c>
      <c r="X4697" s="792">
        <v>224000.00000000003</v>
      </c>
      <c r="Y4697" s="800"/>
      <c r="Z4697" s="801">
        <v>2016</v>
      </c>
      <c r="AA4697" s="764" t="s">
        <v>3831</v>
      </c>
      <c r="AB4697" s="794" t="s">
        <v>2193</v>
      </c>
      <c r="AC4697" s="795" t="s">
        <v>209</v>
      </c>
      <c r="AD4697" s="802"/>
      <c r="AE4697" s="802"/>
      <c r="AF4697" s="802"/>
      <c r="AG4697" s="803"/>
      <c r="AH4697" s="803"/>
      <c r="AI4697" s="803"/>
      <c r="AJ4697" s="803"/>
      <c r="AK4697" s="786" t="s">
        <v>4021</v>
      </c>
      <c r="AL4697" s="190"/>
      <c r="AM4697" s="324"/>
      <c r="AN4697" s="324"/>
    </row>
    <row r="4698" spans="1:40" s="192" customFormat="1" ht="100.5" customHeight="1">
      <c r="A4698" s="4" t="s">
        <v>2380</v>
      </c>
      <c r="B4698" s="49" t="s">
        <v>243</v>
      </c>
      <c r="C4698" s="50" t="s">
        <v>2381</v>
      </c>
      <c r="D4698" s="453" t="s">
        <v>2382</v>
      </c>
      <c r="E4698" s="8" t="s">
        <v>2383</v>
      </c>
      <c r="F4698" s="453" t="s">
        <v>2382</v>
      </c>
      <c r="G4698" s="8" t="s">
        <v>2383</v>
      </c>
      <c r="H4698" s="453" t="s">
        <v>2382</v>
      </c>
      <c r="I4698" s="8" t="s">
        <v>2383</v>
      </c>
      <c r="J4698" s="49" t="s">
        <v>38</v>
      </c>
      <c r="K4698" s="53">
        <v>100</v>
      </c>
      <c r="L4698" s="94" t="s">
        <v>2059</v>
      </c>
      <c r="M4698" s="26" t="s">
        <v>341</v>
      </c>
      <c r="N4698" s="51" t="s">
        <v>761</v>
      </c>
      <c r="O4698" s="272" t="s">
        <v>2376</v>
      </c>
      <c r="P4698" s="49"/>
      <c r="Q4698" s="49" t="s">
        <v>2323</v>
      </c>
      <c r="R4698" s="49" t="s">
        <v>2377</v>
      </c>
      <c r="S4698" s="49"/>
      <c r="T4698" s="49" t="s">
        <v>51</v>
      </c>
      <c r="U4698" s="451"/>
      <c r="V4698" s="60">
        <v>1011878.0000000001</v>
      </c>
      <c r="W4698" s="60">
        <v>1011878.0000000001</v>
      </c>
      <c r="X4698" s="60">
        <v>1133303.3600000003</v>
      </c>
      <c r="Y4698" s="452" t="s">
        <v>77</v>
      </c>
      <c r="Z4698" s="450">
        <v>2016</v>
      </c>
      <c r="AA4698" s="450"/>
      <c r="AB4698" s="238" t="s">
        <v>2193</v>
      </c>
      <c r="AC4698" s="211" t="s">
        <v>209</v>
      </c>
      <c r="AD4698" s="196"/>
      <c r="AE4698" s="196"/>
      <c r="AF4698" s="196"/>
      <c r="AG4698" s="263"/>
      <c r="AH4698" s="263"/>
      <c r="AI4698" s="263"/>
      <c r="AJ4698" s="263"/>
      <c r="AK4698" s="2" t="s">
        <v>2371</v>
      </c>
      <c r="AL4698" s="190"/>
      <c r="AM4698" s="324"/>
      <c r="AN4698" s="324"/>
    </row>
    <row r="4699" spans="1:40" s="192" customFormat="1" ht="100.5" customHeight="1">
      <c r="A4699" s="4" t="s">
        <v>2384</v>
      </c>
      <c r="B4699" s="49" t="s">
        <v>243</v>
      </c>
      <c r="C4699" s="50" t="s">
        <v>2381</v>
      </c>
      <c r="D4699" s="453" t="s">
        <v>2382</v>
      </c>
      <c r="E4699" s="8" t="s">
        <v>2383</v>
      </c>
      <c r="F4699" s="453" t="s">
        <v>2382</v>
      </c>
      <c r="G4699" s="8" t="s">
        <v>2383</v>
      </c>
      <c r="H4699" s="453" t="s">
        <v>2382</v>
      </c>
      <c r="I4699" s="8" t="s">
        <v>2383</v>
      </c>
      <c r="J4699" s="49" t="s">
        <v>38</v>
      </c>
      <c r="K4699" s="53">
        <v>100</v>
      </c>
      <c r="L4699" s="94" t="s">
        <v>2059</v>
      </c>
      <c r="M4699" s="26" t="s">
        <v>341</v>
      </c>
      <c r="N4699" s="51" t="s">
        <v>761</v>
      </c>
      <c r="O4699" s="272" t="s">
        <v>2385</v>
      </c>
      <c r="P4699" s="49"/>
      <c r="Q4699" s="49" t="s">
        <v>2323</v>
      </c>
      <c r="R4699" s="49" t="s">
        <v>2377</v>
      </c>
      <c r="S4699" s="49"/>
      <c r="T4699" s="49" t="s">
        <v>51</v>
      </c>
      <c r="U4699" s="451"/>
      <c r="V4699" s="7">
        <v>109029.36</v>
      </c>
      <c r="W4699" s="7">
        <v>109029.36</v>
      </c>
      <c r="X4699" s="60">
        <v>122112.88320000001</v>
      </c>
      <c r="Y4699" s="452" t="s">
        <v>77</v>
      </c>
      <c r="Z4699" s="450">
        <v>2016</v>
      </c>
      <c r="AA4699" s="450"/>
      <c r="AB4699" s="238" t="s">
        <v>2193</v>
      </c>
      <c r="AC4699" s="211" t="s">
        <v>209</v>
      </c>
      <c r="AD4699" s="196"/>
      <c r="AE4699" s="196"/>
      <c r="AF4699" s="196"/>
      <c r="AG4699" s="263"/>
      <c r="AH4699" s="263"/>
      <c r="AI4699" s="263"/>
      <c r="AJ4699" s="263"/>
      <c r="AK4699" s="2" t="s">
        <v>2371</v>
      </c>
      <c r="AL4699" s="190"/>
      <c r="AM4699" s="324"/>
      <c r="AN4699" s="324"/>
    </row>
    <row r="4700" spans="1:40" s="550" customFormat="1" ht="100.5" customHeight="1">
      <c r="A4700" s="538" t="s">
        <v>2386</v>
      </c>
      <c r="B4700" s="492" t="s">
        <v>243</v>
      </c>
      <c r="C4700" s="505" t="s">
        <v>2373</v>
      </c>
      <c r="D4700" s="505" t="s">
        <v>2374</v>
      </c>
      <c r="E4700" s="505" t="s">
        <v>2375</v>
      </c>
      <c r="F4700" s="505" t="s">
        <v>2374</v>
      </c>
      <c r="G4700" s="505" t="s">
        <v>2375</v>
      </c>
      <c r="H4700" s="505" t="s">
        <v>2374</v>
      </c>
      <c r="I4700" s="505" t="s">
        <v>2375</v>
      </c>
      <c r="J4700" s="492" t="s">
        <v>38</v>
      </c>
      <c r="K4700" s="804">
        <v>100</v>
      </c>
      <c r="L4700" s="492">
        <v>311010000</v>
      </c>
      <c r="M4700" s="505" t="s">
        <v>342</v>
      </c>
      <c r="N4700" s="541" t="s">
        <v>761</v>
      </c>
      <c r="O4700" s="805" t="s">
        <v>2379</v>
      </c>
      <c r="P4700" s="492"/>
      <c r="Q4700" s="492" t="s">
        <v>2323</v>
      </c>
      <c r="R4700" s="492" t="s">
        <v>2377</v>
      </c>
      <c r="S4700" s="492"/>
      <c r="T4700" s="492" t="s">
        <v>51</v>
      </c>
      <c r="U4700" s="806"/>
      <c r="V4700" s="542">
        <v>200000</v>
      </c>
      <c r="W4700" s="542">
        <v>0</v>
      </c>
      <c r="X4700" s="543">
        <v>0</v>
      </c>
      <c r="Y4700" s="807" t="s">
        <v>77</v>
      </c>
      <c r="Z4700" s="505">
        <v>2016</v>
      </c>
      <c r="AA4700" s="505"/>
      <c r="AB4700" s="498" t="s">
        <v>2193</v>
      </c>
      <c r="AC4700" s="545" t="s">
        <v>209</v>
      </c>
      <c r="AD4700" s="546"/>
      <c r="AE4700" s="546"/>
      <c r="AF4700" s="546"/>
      <c r="AG4700" s="547"/>
      <c r="AH4700" s="547"/>
      <c r="AI4700" s="547"/>
      <c r="AJ4700" s="547"/>
      <c r="AK4700" s="500" t="s">
        <v>2371</v>
      </c>
      <c r="AL4700" s="548"/>
      <c r="AM4700" s="549"/>
      <c r="AN4700" s="549"/>
    </row>
    <row r="4701" spans="1:40" s="192" customFormat="1" ht="100.5" customHeight="1">
      <c r="A4701" s="790" t="s">
        <v>4037</v>
      </c>
      <c r="B4701" s="764" t="s">
        <v>33</v>
      </c>
      <c r="C4701" s="748" t="s">
        <v>2373</v>
      </c>
      <c r="D4701" s="748" t="s">
        <v>2374</v>
      </c>
      <c r="E4701" s="748" t="s">
        <v>2375</v>
      </c>
      <c r="F4701" s="748" t="s">
        <v>2374</v>
      </c>
      <c r="G4701" s="748" t="s">
        <v>2375</v>
      </c>
      <c r="H4701" s="748" t="s">
        <v>2374</v>
      </c>
      <c r="I4701" s="748" t="s">
        <v>2375</v>
      </c>
      <c r="J4701" s="772" t="s">
        <v>38</v>
      </c>
      <c r="K4701" s="798">
        <v>100</v>
      </c>
      <c r="L4701" s="745">
        <v>311010000</v>
      </c>
      <c r="M4701" s="748" t="s">
        <v>342</v>
      </c>
      <c r="N4701" s="750" t="s">
        <v>1199</v>
      </c>
      <c r="O4701" s="799" t="s">
        <v>2379</v>
      </c>
      <c r="P4701" s="772"/>
      <c r="Q4701" s="772" t="s">
        <v>2323</v>
      </c>
      <c r="R4701" s="772" t="s">
        <v>2377</v>
      </c>
      <c r="S4701" s="772"/>
      <c r="T4701" s="772" t="s">
        <v>51</v>
      </c>
      <c r="U4701" s="451"/>
      <c r="V4701" s="765">
        <v>200000</v>
      </c>
      <c r="W4701" s="765">
        <v>200000</v>
      </c>
      <c r="X4701" s="792">
        <v>224000.00000000003</v>
      </c>
      <c r="Y4701" s="800"/>
      <c r="Z4701" s="801">
        <v>2016</v>
      </c>
      <c r="AA4701" s="764" t="s">
        <v>3831</v>
      </c>
      <c r="AB4701" s="794" t="s">
        <v>2193</v>
      </c>
      <c r="AC4701" s="795" t="s">
        <v>209</v>
      </c>
      <c r="AD4701" s="802"/>
      <c r="AE4701" s="802"/>
      <c r="AF4701" s="802"/>
      <c r="AG4701" s="803"/>
      <c r="AH4701" s="803"/>
      <c r="AI4701" s="803"/>
      <c r="AJ4701" s="803"/>
      <c r="AK4701" s="786" t="s">
        <v>4021</v>
      </c>
      <c r="AL4701" s="190"/>
      <c r="AM4701" s="324"/>
      <c r="AN4701" s="324"/>
    </row>
    <row r="4702" spans="1:40" s="192" customFormat="1" ht="100.5" customHeight="1">
      <c r="A4702" s="4" t="s">
        <v>2387</v>
      </c>
      <c r="B4702" s="49" t="s">
        <v>243</v>
      </c>
      <c r="C4702" s="50" t="s">
        <v>2381</v>
      </c>
      <c r="D4702" s="453" t="s">
        <v>2382</v>
      </c>
      <c r="E4702" s="8" t="s">
        <v>2383</v>
      </c>
      <c r="F4702" s="453" t="s">
        <v>2382</v>
      </c>
      <c r="G4702" s="8" t="s">
        <v>2383</v>
      </c>
      <c r="H4702" s="453" t="s">
        <v>2382</v>
      </c>
      <c r="I4702" s="8" t="s">
        <v>2383</v>
      </c>
      <c r="J4702" s="49" t="s">
        <v>38</v>
      </c>
      <c r="K4702" s="53">
        <v>100</v>
      </c>
      <c r="L4702" s="5">
        <v>471010000</v>
      </c>
      <c r="M4702" s="181" t="s">
        <v>125</v>
      </c>
      <c r="N4702" s="51" t="s">
        <v>761</v>
      </c>
      <c r="O4702" s="450" t="s">
        <v>2388</v>
      </c>
      <c r="P4702" s="49"/>
      <c r="Q4702" s="49" t="s">
        <v>2323</v>
      </c>
      <c r="R4702" s="49" t="s">
        <v>2377</v>
      </c>
      <c r="S4702" s="49"/>
      <c r="T4702" s="49" t="s">
        <v>51</v>
      </c>
      <c r="U4702" s="451"/>
      <c r="V4702" s="7">
        <v>788159.12</v>
      </c>
      <c r="W4702" s="7">
        <v>788159.12</v>
      </c>
      <c r="X4702" s="60">
        <v>882738.21440000006</v>
      </c>
      <c r="Y4702" s="49" t="s">
        <v>77</v>
      </c>
      <c r="Z4702" s="450">
        <v>2016</v>
      </c>
      <c r="AA4702" s="450"/>
      <c r="AB4702" s="238" t="s">
        <v>2193</v>
      </c>
      <c r="AC4702" s="211" t="s">
        <v>209</v>
      </c>
      <c r="AD4702" s="196"/>
      <c r="AE4702" s="196"/>
      <c r="AF4702" s="196"/>
      <c r="AG4702" s="263"/>
      <c r="AH4702" s="263"/>
      <c r="AI4702" s="263"/>
      <c r="AJ4702" s="263"/>
      <c r="AK4702" s="2" t="s">
        <v>2371</v>
      </c>
      <c r="AL4702" s="190"/>
      <c r="AM4702" s="324"/>
      <c r="AN4702" s="324"/>
    </row>
    <row r="4703" spans="1:40" s="192" customFormat="1" ht="100.5" customHeight="1">
      <c r="A4703" s="4" t="s">
        <v>2389</v>
      </c>
      <c r="B4703" s="49" t="s">
        <v>243</v>
      </c>
      <c r="C4703" s="50" t="s">
        <v>2381</v>
      </c>
      <c r="D4703" s="453" t="s">
        <v>2382</v>
      </c>
      <c r="E4703" s="8" t="s">
        <v>2383</v>
      </c>
      <c r="F4703" s="453" t="s">
        <v>2382</v>
      </c>
      <c r="G4703" s="8" t="s">
        <v>2383</v>
      </c>
      <c r="H4703" s="453" t="s">
        <v>2382</v>
      </c>
      <c r="I4703" s="8" t="s">
        <v>2383</v>
      </c>
      <c r="J4703" s="49" t="s">
        <v>38</v>
      </c>
      <c r="K4703" s="53">
        <v>100</v>
      </c>
      <c r="L4703" s="95">
        <v>151010000</v>
      </c>
      <c r="M4703" s="5" t="s">
        <v>82</v>
      </c>
      <c r="N4703" s="51" t="s">
        <v>761</v>
      </c>
      <c r="O4703" s="49" t="s">
        <v>2390</v>
      </c>
      <c r="P4703" s="49"/>
      <c r="Q4703" s="49" t="s">
        <v>2323</v>
      </c>
      <c r="R4703" s="49" t="s">
        <v>2377</v>
      </c>
      <c r="S4703" s="49"/>
      <c r="T4703" s="49" t="s">
        <v>51</v>
      </c>
      <c r="U4703" s="451"/>
      <c r="V4703" s="7">
        <v>1585695.06</v>
      </c>
      <c r="W4703" s="7">
        <v>1585695.06</v>
      </c>
      <c r="X4703" s="60">
        <v>1775978.4672000003</v>
      </c>
      <c r="Y4703" s="49" t="s">
        <v>77</v>
      </c>
      <c r="Z4703" s="450">
        <v>2016</v>
      </c>
      <c r="AA4703" s="450"/>
      <c r="AB4703" s="238" t="s">
        <v>2193</v>
      </c>
      <c r="AC4703" s="211" t="s">
        <v>209</v>
      </c>
      <c r="AD4703" s="196"/>
      <c r="AE4703" s="196"/>
      <c r="AF4703" s="196"/>
      <c r="AG4703" s="263"/>
      <c r="AH4703" s="263"/>
      <c r="AI4703" s="263"/>
      <c r="AJ4703" s="263"/>
      <c r="AK4703" s="2" t="s">
        <v>2371</v>
      </c>
      <c r="AL4703" s="190"/>
      <c r="AM4703" s="324"/>
      <c r="AN4703" s="324"/>
    </row>
    <row r="4704" spans="1:40" s="550" customFormat="1" ht="100.5" customHeight="1">
      <c r="A4704" s="538" t="s">
        <v>2391</v>
      </c>
      <c r="B4704" s="492" t="s">
        <v>243</v>
      </c>
      <c r="C4704" s="494" t="s">
        <v>2381</v>
      </c>
      <c r="D4704" s="494" t="s">
        <v>2382</v>
      </c>
      <c r="E4704" s="494" t="s">
        <v>2383</v>
      </c>
      <c r="F4704" s="494" t="s">
        <v>2382</v>
      </c>
      <c r="G4704" s="494" t="s">
        <v>2383</v>
      </c>
      <c r="H4704" s="494" t="s">
        <v>2382</v>
      </c>
      <c r="I4704" s="494" t="s">
        <v>2383</v>
      </c>
      <c r="J4704" s="492" t="s">
        <v>38</v>
      </c>
      <c r="K4704" s="539">
        <v>100</v>
      </c>
      <c r="L4704" s="505">
        <v>511010000</v>
      </c>
      <c r="M4704" s="495" t="s">
        <v>88</v>
      </c>
      <c r="N4704" s="541" t="s">
        <v>761</v>
      </c>
      <c r="O4704" s="505" t="s">
        <v>2392</v>
      </c>
      <c r="P4704" s="492"/>
      <c r="Q4704" s="492" t="s">
        <v>2323</v>
      </c>
      <c r="R4704" s="492" t="s">
        <v>2377</v>
      </c>
      <c r="S4704" s="492"/>
      <c r="T4704" s="492" t="s">
        <v>51</v>
      </c>
      <c r="U4704" s="806"/>
      <c r="V4704" s="542">
        <v>455519.28</v>
      </c>
      <c r="W4704" s="542">
        <v>0</v>
      </c>
      <c r="X4704" s="543">
        <v>0</v>
      </c>
      <c r="Y4704" s="492" t="s">
        <v>77</v>
      </c>
      <c r="Z4704" s="505">
        <v>2016</v>
      </c>
      <c r="AA4704" s="505"/>
      <c r="AB4704" s="498" t="s">
        <v>2193</v>
      </c>
      <c r="AC4704" s="545" t="s">
        <v>209</v>
      </c>
      <c r="AD4704" s="546"/>
      <c r="AE4704" s="546"/>
      <c r="AF4704" s="546"/>
      <c r="AG4704" s="547"/>
      <c r="AH4704" s="547"/>
      <c r="AI4704" s="547"/>
      <c r="AJ4704" s="547"/>
      <c r="AK4704" s="500" t="s">
        <v>2371</v>
      </c>
      <c r="AL4704" s="548"/>
      <c r="AM4704" s="549"/>
      <c r="AN4704" s="549"/>
    </row>
    <row r="4705" spans="1:40" s="192" customFormat="1" ht="100.5" customHeight="1">
      <c r="A4705" s="4" t="s">
        <v>4128</v>
      </c>
      <c r="B4705" s="49" t="s">
        <v>243</v>
      </c>
      <c r="C4705" s="50" t="s">
        <v>2381</v>
      </c>
      <c r="D4705" s="453" t="s">
        <v>2382</v>
      </c>
      <c r="E4705" s="8" t="s">
        <v>2383</v>
      </c>
      <c r="F4705" s="453" t="s">
        <v>2382</v>
      </c>
      <c r="G4705" s="8" t="s">
        <v>2383</v>
      </c>
      <c r="H4705" s="453" t="s">
        <v>2382</v>
      </c>
      <c r="I4705" s="8" t="s">
        <v>2383</v>
      </c>
      <c r="J4705" s="49" t="s">
        <v>38</v>
      </c>
      <c r="K4705" s="53">
        <v>100</v>
      </c>
      <c r="L4705" s="94">
        <v>511010000</v>
      </c>
      <c r="M4705" s="26" t="s">
        <v>88</v>
      </c>
      <c r="N4705" s="51" t="s">
        <v>1199</v>
      </c>
      <c r="O4705" s="450" t="s">
        <v>2392</v>
      </c>
      <c r="P4705" s="49"/>
      <c r="Q4705" s="49" t="s">
        <v>2323</v>
      </c>
      <c r="R4705" s="49" t="s">
        <v>2377</v>
      </c>
      <c r="S4705" s="49"/>
      <c r="T4705" s="49" t="s">
        <v>51</v>
      </c>
      <c r="U4705" s="449"/>
      <c r="V4705" s="93">
        <v>193509.15</v>
      </c>
      <c r="W4705" s="93">
        <v>193509.15</v>
      </c>
      <c r="X4705" s="60">
        <f>W4705*1.12</f>
        <v>216730.24800000002</v>
      </c>
      <c r="Y4705" s="49"/>
      <c r="Z4705" s="450">
        <v>2016</v>
      </c>
      <c r="AA4705" s="450" t="s">
        <v>3841</v>
      </c>
      <c r="AB4705" s="238" t="s">
        <v>2193</v>
      </c>
      <c r="AC4705" s="211" t="s">
        <v>209</v>
      </c>
      <c r="AD4705" s="196"/>
      <c r="AE4705" s="196"/>
      <c r="AF4705" s="196"/>
      <c r="AG4705" s="263"/>
      <c r="AH4705" s="263"/>
      <c r="AI4705" s="263"/>
      <c r="AJ4705" s="263"/>
      <c r="AK4705" s="2" t="s">
        <v>3862</v>
      </c>
      <c r="AL4705" s="190"/>
      <c r="AM4705" s="324"/>
      <c r="AN4705" s="324"/>
    </row>
    <row r="4706" spans="1:40" s="550" customFormat="1" ht="100.5" customHeight="1">
      <c r="A4706" s="538" t="s">
        <v>2393</v>
      </c>
      <c r="B4706" s="492" t="s">
        <v>243</v>
      </c>
      <c r="C4706" s="494" t="s">
        <v>2381</v>
      </c>
      <c r="D4706" s="494" t="s">
        <v>2382</v>
      </c>
      <c r="E4706" s="494" t="s">
        <v>2383</v>
      </c>
      <c r="F4706" s="494" t="s">
        <v>2382</v>
      </c>
      <c r="G4706" s="494" t="s">
        <v>2383</v>
      </c>
      <c r="H4706" s="494" t="s">
        <v>2382</v>
      </c>
      <c r="I4706" s="494" t="s">
        <v>2383</v>
      </c>
      <c r="J4706" s="492" t="s">
        <v>38</v>
      </c>
      <c r="K4706" s="539">
        <v>100</v>
      </c>
      <c r="L4706" s="505">
        <v>511010000</v>
      </c>
      <c r="M4706" s="495" t="s">
        <v>88</v>
      </c>
      <c r="N4706" s="541" t="s">
        <v>841</v>
      </c>
      <c r="O4706" s="882" t="s">
        <v>2394</v>
      </c>
      <c r="P4706" s="492"/>
      <c r="Q4706" s="492" t="s">
        <v>2323</v>
      </c>
      <c r="R4706" s="492" t="s">
        <v>2377</v>
      </c>
      <c r="S4706" s="492"/>
      <c r="T4706" s="492" t="s">
        <v>51</v>
      </c>
      <c r="U4706" s="492"/>
      <c r="V4706" s="829">
        <v>86135</v>
      </c>
      <c r="W4706" s="829">
        <v>0</v>
      </c>
      <c r="X4706" s="542">
        <v>0</v>
      </c>
      <c r="Y4706" s="492" t="s">
        <v>77</v>
      </c>
      <c r="Z4706" s="505">
        <v>2016</v>
      </c>
      <c r="AA4706" s="505"/>
      <c r="AB4706" s="498" t="s">
        <v>2193</v>
      </c>
      <c r="AC4706" s="545" t="s">
        <v>209</v>
      </c>
      <c r="AD4706" s="546"/>
      <c r="AE4706" s="546"/>
      <c r="AF4706" s="546"/>
      <c r="AG4706" s="547"/>
      <c r="AH4706" s="547"/>
      <c r="AI4706" s="547"/>
      <c r="AJ4706" s="547"/>
      <c r="AK4706" s="500" t="s">
        <v>2371</v>
      </c>
      <c r="AL4706" s="548"/>
      <c r="AM4706" s="549"/>
      <c r="AN4706" s="549"/>
    </row>
    <row r="4707" spans="1:40" s="192" customFormat="1" ht="100.5" customHeight="1">
      <c r="A4707" s="4" t="s">
        <v>4242</v>
      </c>
      <c r="B4707" s="49" t="s">
        <v>243</v>
      </c>
      <c r="C4707" s="50" t="s">
        <v>2381</v>
      </c>
      <c r="D4707" s="453" t="s">
        <v>2382</v>
      </c>
      <c r="E4707" s="8" t="s">
        <v>2383</v>
      </c>
      <c r="F4707" s="453" t="s">
        <v>2382</v>
      </c>
      <c r="G4707" s="8" t="s">
        <v>2383</v>
      </c>
      <c r="H4707" s="453" t="s">
        <v>2382</v>
      </c>
      <c r="I4707" s="8" t="s">
        <v>2383</v>
      </c>
      <c r="J4707" s="49" t="s">
        <v>38</v>
      </c>
      <c r="K4707" s="53">
        <v>100</v>
      </c>
      <c r="L4707" s="94">
        <v>511010000</v>
      </c>
      <c r="M4707" s="26" t="s">
        <v>88</v>
      </c>
      <c r="N4707" s="11" t="s">
        <v>1199</v>
      </c>
      <c r="O4707" s="272" t="s">
        <v>2394</v>
      </c>
      <c r="P4707" s="49"/>
      <c r="Q4707" s="49" t="s">
        <v>2323</v>
      </c>
      <c r="R4707" s="49" t="s">
        <v>2377</v>
      </c>
      <c r="S4707" s="49"/>
      <c r="T4707" s="49" t="s">
        <v>51</v>
      </c>
      <c r="U4707" s="49"/>
      <c r="V4707" s="454">
        <v>57469.279999999999</v>
      </c>
      <c r="W4707" s="454">
        <v>57469.279999999999</v>
      </c>
      <c r="X4707" s="93">
        <f>W4707*1.12</f>
        <v>64365.593600000007</v>
      </c>
      <c r="Y4707" s="49"/>
      <c r="Z4707" s="450">
        <v>2016</v>
      </c>
      <c r="AA4707" s="450" t="s">
        <v>3841</v>
      </c>
      <c r="AB4707" s="238" t="s">
        <v>2193</v>
      </c>
      <c r="AC4707" s="211" t="s">
        <v>209</v>
      </c>
      <c r="AD4707" s="196"/>
      <c r="AE4707" s="196"/>
      <c r="AF4707" s="196"/>
      <c r="AG4707" s="263"/>
      <c r="AH4707" s="263"/>
      <c r="AI4707" s="263"/>
      <c r="AJ4707" s="263"/>
      <c r="AK4707" s="2" t="s">
        <v>4243</v>
      </c>
      <c r="AL4707" s="190"/>
      <c r="AM4707" s="324"/>
      <c r="AN4707" s="324"/>
    </row>
    <row r="4708" spans="1:40" s="550" customFormat="1" ht="100.5" customHeight="1">
      <c r="A4708" s="538" t="s">
        <v>2395</v>
      </c>
      <c r="B4708" s="492" t="s">
        <v>243</v>
      </c>
      <c r="C4708" s="494" t="s">
        <v>2381</v>
      </c>
      <c r="D4708" s="494" t="s">
        <v>2382</v>
      </c>
      <c r="E4708" s="494" t="s">
        <v>2383</v>
      </c>
      <c r="F4708" s="494" t="s">
        <v>2382</v>
      </c>
      <c r="G4708" s="494" t="s">
        <v>2383</v>
      </c>
      <c r="H4708" s="494" t="s">
        <v>2382</v>
      </c>
      <c r="I4708" s="494" t="s">
        <v>2383</v>
      </c>
      <c r="J4708" s="492" t="s">
        <v>38</v>
      </c>
      <c r="K4708" s="539">
        <v>100</v>
      </c>
      <c r="L4708" s="505">
        <v>511010000</v>
      </c>
      <c r="M4708" s="495" t="s">
        <v>88</v>
      </c>
      <c r="N4708" s="541" t="s">
        <v>841</v>
      </c>
      <c r="O4708" s="505" t="s">
        <v>2396</v>
      </c>
      <c r="P4708" s="492"/>
      <c r="Q4708" s="492" t="s">
        <v>2323</v>
      </c>
      <c r="R4708" s="492" t="s">
        <v>2377</v>
      </c>
      <c r="S4708" s="492"/>
      <c r="T4708" s="492" t="s">
        <v>51</v>
      </c>
      <c r="U4708" s="492"/>
      <c r="V4708" s="829">
        <v>347050.22000000003</v>
      </c>
      <c r="W4708" s="829">
        <v>0</v>
      </c>
      <c r="X4708" s="542">
        <v>0</v>
      </c>
      <c r="Y4708" s="807" t="s">
        <v>77</v>
      </c>
      <c r="Z4708" s="505">
        <v>2016</v>
      </c>
      <c r="AA4708" s="505"/>
      <c r="AB4708" s="498" t="s">
        <v>2193</v>
      </c>
      <c r="AC4708" s="545" t="s">
        <v>209</v>
      </c>
      <c r="AD4708" s="546"/>
      <c r="AE4708" s="546"/>
      <c r="AF4708" s="546"/>
      <c r="AG4708" s="547"/>
      <c r="AH4708" s="547"/>
      <c r="AI4708" s="547"/>
      <c r="AJ4708" s="547"/>
      <c r="AK4708" s="500" t="s">
        <v>2371</v>
      </c>
      <c r="AL4708" s="548"/>
      <c r="AM4708" s="549"/>
      <c r="AN4708" s="549"/>
    </row>
    <row r="4709" spans="1:40" s="192" customFormat="1" ht="100.5" customHeight="1">
      <c r="A4709" s="4" t="s">
        <v>4164</v>
      </c>
      <c r="B4709" s="49" t="s">
        <v>243</v>
      </c>
      <c r="C4709" s="50" t="s">
        <v>2381</v>
      </c>
      <c r="D4709" s="453" t="s">
        <v>2382</v>
      </c>
      <c r="E4709" s="8" t="s">
        <v>2383</v>
      </c>
      <c r="F4709" s="453" t="s">
        <v>2382</v>
      </c>
      <c r="G4709" s="8" t="s">
        <v>2383</v>
      </c>
      <c r="H4709" s="453" t="s">
        <v>2382</v>
      </c>
      <c r="I4709" s="8" t="s">
        <v>2383</v>
      </c>
      <c r="J4709" s="49" t="s">
        <v>38</v>
      </c>
      <c r="K4709" s="53">
        <v>100</v>
      </c>
      <c r="L4709" s="94">
        <v>511010000</v>
      </c>
      <c r="M4709" s="26" t="s">
        <v>88</v>
      </c>
      <c r="N4709" s="51" t="s">
        <v>1199</v>
      </c>
      <c r="O4709" s="450" t="s">
        <v>2396</v>
      </c>
      <c r="P4709" s="49"/>
      <c r="Q4709" s="49" t="s">
        <v>2323</v>
      </c>
      <c r="R4709" s="49" t="s">
        <v>2377</v>
      </c>
      <c r="S4709" s="49"/>
      <c r="T4709" s="49" t="s">
        <v>51</v>
      </c>
      <c r="U4709" s="49"/>
      <c r="V4709" s="454">
        <v>30926.080000000002</v>
      </c>
      <c r="W4709" s="454">
        <v>30926.080000000002</v>
      </c>
      <c r="X4709" s="60">
        <f t="shared" ref="X4709" si="237">W4709*1.12</f>
        <v>34637.209600000002</v>
      </c>
      <c r="Y4709" s="452"/>
      <c r="Z4709" s="450">
        <v>2016</v>
      </c>
      <c r="AA4709" s="450" t="s">
        <v>3841</v>
      </c>
      <c r="AB4709" s="238" t="s">
        <v>2193</v>
      </c>
      <c r="AC4709" s="211" t="s">
        <v>209</v>
      </c>
      <c r="AD4709" s="196"/>
      <c r="AE4709" s="196"/>
      <c r="AF4709" s="196"/>
      <c r="AG4709" s="263"/>
      <c r="AH4709" s="263"/>
      <c r="AI4709" s="263"/>
      <c r="AJ4709" s="263"/>
      <c r="AK4709" s="2" t="s">
        <v>3862</v>
      </c>
      <c r="AL4709" s="190"/>
      <c r="AM4709" s="324"/>
      <c r="AN4709" s="324"/>
    </row>
    <row r="4710" spans="1:40" s="550" customFormat="1" ht="100.5" customHeight="1">
      <c r="A4710" s="538" t="s">
        <v>2397</v>
      </c>
      <c r="B4710" s="492" t="s">
        <v>243</v>
      </c>
      <c r="C4710" s="494" t="s">
        <v>2381</v>
      </c>
      <c r="D4710" s="494" t="s">
        <v>2382</v>
      </c>
      <c r="E4710" s="494" t="s">
        <v>2383</v>
      </c>
      <c r="F4710" s="494" t="s">
        <v>2382</v>
      </c>
      <c r="G4710" s="494" t="s">
        <v>2383</v>
      </c>
      <c r="H4710" s="494" t="s">
        <v>2382</v>
      </c>
      <c r="I4710" s="494" t="s">
        <v>2383</v>
      </c>
      <c r="J4710" s="492" t="s">
        <v>38</v>
      </c>
      <c r="K4710" s="539">
        <v>100</v>
      </c>
      <c r="L4710" s="505">
        <v>511010000</v>
      </c>
      <c r="M4710" s="495" t="s">
        <v>88</v>
      </c>
      <c r="N4710" s="541" t="s">
        <v>841</v>
      </c>
      <c r="O4710" s="505" t="s">
        <v>2398</v>
      </c>
      <c r="P4710" s="492"/>
      <c r="Q4710" s="492" t="s">
        <v>2323</v>
      </c>
      <c r="R4710" s="492" t="s">
        <v>2377</v>
      </c>
      <c r="S4710" s="492"/>
      <c r="T4710" s="492" t="s">
        <v>51</v>
      </c>
      <c r="U4710" s="492"/>
      <c r="V4710" s="829">
        <v>308985.61199999996</v>
      </c>
      <c r="W4710" s="829">
        <v>0</v>
      </c>
      <c r="X4710" s="542">
        <v>0</v>
      </c>
      <c r="Y4710" s="807" t="s">
        <v>77</v>
      </c>
      <c r="Z4710" s="505">
        <v>2016</v>
      </c>
      <c r="AA4710" s="505"/>
      <c r="AB4710" s="498" t="s">
        <v>2193</v>
      </c>
      <c r="AC4710" s="545" t="s">
        <v>209</v>
      </c>
      <c r="AD4710" s="546"/>
      <c r="AE4710" s="546"/>
      <c r="AF4710" s="546"/>
      <c r="AG4710" s="547"/>
      <c r="AH4710" s="547"/>
      <c r="AI4710" s="547"/>
      <c r="AJ4710" s="547"/>
      <c r="AK4710" s="500" t="s">
        <v>2371</v>
      </c>
      <c r="AL4710" s="548"/>
      <c r="AM4710" s="549"/>
      <c r="AN4710" s="549"/>
    </row>
    <row r="4711" spans="1:40" s="192" customFormat="1" ht="100.5" customHeight="1">
      <c r="A4711" s="4" t="s">
        <v>4129</v>
      </c>
      <c r="B4711" s="49" t="s">
        <v>243</v>
      </c>
      <c r="C4711" s="50" t="s">
        <v>2381</v>
      </c>
      <c r="D4711" s="453" t="s">
        <v>2382</v>
      </c>
      <c r="E4711" s="8" t="s">
        <v>2383</v>
      </c>
      <c r="F4711" s="453" t="s">
        <v>2382</v>
      </c>
      <c r="G4711" s="8" t="s">
        <v>2383</v>
      </c>
      <c r="H4711" s="453" t="s">
        <v>2382</v>
      </c>
      <c r="I4711" s="8" t="s">
        <v>2383</v>
      </c>
      <c r="J4711" s="49" t="s">
        <v>38</v>
      </c>
      <c r="K4711" s="53">
        <v>100</v>
      </c>
      <c r="L4711" s="94">
        <v>511010000</v>
      </c>
      <c r="M4711" s="26" t="s">
        <v>88</v>
      </c>
      <c r="N4711" s="51" t="s">
        <v>1199</v>
      </c>
      <c r="O4711" s="450" t="s">
        <v>2398</v>
      </c>
      <c r="P4711" s="49"/>
      <c r="Q4711" s="49" t="s">
        <v>2323</v>
      </c>
      <c r="R4711" s="49" t="s">
        <v>2377</v>
      </c>
      <c r="S4711" s="49"/>
      <c r="T4711" s="49" t="s">
        <v>51</v>
      </c>
      <c r="U4711" s="49"/>
      <c r="V4711" s="454">
        <v>274688.59999999998</v>
      </c>
      <c r="W4711" s="454">
        <v>274688.59999999998</v>
      </c>
      <c r="X4711" s="60">
        <f t="shared" ref="X4711" si="238">W4711*1.12</f>
        <v>307651.23200000002</v>
      </c>
      <c r="Y4711" s="452"/>
      <c r="Z4711" s="450">
        <v>2016</v>
      </c>
      <c r="AA4711" s="450" t="s">
        <v>3841</v>
      </c>
      <c r="AB4711" s="238" t="s">
        <v>2193</v>
      </c>
      <c r="AC4711" s="211" t="s">
        <v>209</v>
      </c>
      <c r="AD4711" s="196"/>
      <c r="AE4711" s="196"/>
      <c r="AF4711" s="196"/>
      <c r="AG4711" s="263"/>
      <c r="AH4711" s="263"/>
      <c r="AI4711" s="263"/>
      <c r="AJ4711" s="263"/>
      <c r="AK4711" s="2" t="s">
        <v>3862</v>
      </c>
      <c r="AL4711" s="190"/>
      <c r="AM4711" s="324"/>
      <c r="AN4711" s="324"/>
    </row>
    <row r="4712" spans="1:40" s="550" customFormat="1" ht="100.5" customHeight="1">
      <c r="A4712" s="538" t="s">
        <v>2399</v>
      </c>
      <c r="B4712" s="492" t="s">
        <v>243</v>
      </c>
      <c r="C4712" s="494" t="s">
        <v>2381</v>
      </c>
      <c r="D4712" s="494" t="s">
        <v>2382</v>
      </c>
      <c r="E4712" s="494" t="s">
        <v>2383</v>
      </c>
      <c r="F4712" s="494" t="s">
        <v>2382</v>
      </c>
      <c r="G4712" s="494" t="s">
        <v>2383</v>
      </c>
      <c r="H4712" s="494" t="s">
        <v>2382</v>
      </c>
      <c r="I4712" s="494" t="s">
        <v>2383</v>
      </c>
      <c r="J4712" s="492" t="s">
        <v>38</v>
      </c>
      <c r="K4712" s="539">
        <v>100</v>
      </c>
      <c r="L4712" s="505">
        <v>511010000</v>
      </c>
      <c r="M4712" s="495" t="s">
        <v>88</v>
      </c>
      <c r="N4712" s="541" t="s">
        <v>841</v>
      </c>
      <c r="O4712" s="505" t="s">
        <v>2400</v>
      </c>
      <c r="P4712" s="492"/>
      <c r="Q4712" s="492" t="s">
        <v>2323</v>
      </c>
      <c r="R4712" s="492" t="s">
        <v>2377</v>
      </c>
      <c r="S4712" s="492"/>
      <c r="T4712" s="492" t="s">
        <v>51</v>
      </c>
      <c r="U4712" s="492"/>
      <c r="V4712" s="829">
        <v>13931.14</v>
      </c>
      <c r="W4712" s="542">
        <v>0</v>
      </c>
      <c r="X4712" s="543">
        <v>0</v>
      </c>
      <c r="Y4712" s="807" t="s">
        <v>77</v>
      </c>
      <c r="Z4712" s="505">
        <v>2016</v>
      </c>
      <c r="AA4712" s="505"/>
      <c r="AB4712" s="498" t="s">
        <v>2193</v>
      </c>
      <c r="AC4712" s="545" t="s">
        <v>209</v>
      </c>
      <c r="AD4712" s="546"/>
      <c r="AE4712" s="546"/>
      <c r="AF4712" s="546"/>
      <c r="AG4712" s="547"/>
      <c r="AH4712" s="547"/>
      <c r="AI4712" s="547"/>
      <c r="AJ4712" s="547"/>
      <c r="AK4712" s="500" t="s">
        <v>2371</v>
      </c>
      <c r="AL4712" s="548"/>
      <c r="AM4712" s="549"/>
      <c r="AN4712" s="549"/>
    </row>
    <row r="4713" spans="1:40" s="192" customFormat="1" ht="100.5" customHeight="1">
      <c r="A4713" s="4" t="s">
        <v>4244</v>
      </c>
      <c r="B4713" s="49" t="s">
        <v>243</v>
      </c>
      <c r="C4713" s="50" t="s">
        <v>2381</v>
      </c>
      <c r="D4713" s="453" t="s">
        <v>2382</v>
      </c>
      <c r="E4713" s="8" t="s">
        <v>2383</v>
      </c>
      <c r="F4713" s="453" t="s">
        <v>2382</v>
      </c>
      <c r="G4713" s="8" t="s">
        <v>2383</v>
      </c>
      <c r="H4713" s="453" t="s">
        <v>2382</v>
      </c>
      <c r="I4713" s="8" t="s">
        <v>2383</v>
      </c>
      <c r="J4713" s="49" t="s">
        <v>38</v>
      </c>
      <c r="K4713" s="53">
        <v>100</v>
      </c>
      <c r="L4713" s="94">
        <v>511010000</v>
      </c>
      <c r="M4713" s="26" t="s">
        <v>88</v>
      </c>
      <c r="N4713" s="11" t="s">
        <v>1199</v>
      </c>
      <c r="O4713" s="450" t="s">
        <v>2400</v>
      </c>
      <c r="P4713" s="49"/>
      <c r="Q4713" s="49" t="s">
        <v>2323</v>
      </c>
      <c r="R4713" s="49" t="s">
        <v>2377</v>
      </c>
      <c r="S4713" s="49"/>
      <c r="T4713" s="49" t="s">
        <v>51</v>
      </c>
      <c r="U4713" s="49"/>
      <c r="V4713" s="454">
        <v>13930.8</v>
      </c>
      <c r="W4713" s="454">
        <v>13930.8</v>
      </c>
      <c r="X4713" s="93">
        <f>W4713*1.12</f>
        <v>15602.496000000001</v>
      </c>
      <c r="Y4713" s="452"/>
      <c r="Z4713" s="450">
        <v>2016</v>
      </c>
      <c r="AA4713" s="450" t="s">
        <v>3841</v>
      </c>
      <c r="AB4713" s="238" t="s">
        <v>2193</v>
      </c>
      <c r="AC4713" s="211" t="s">
        <v>209</v>
      </c>
      <c r="AD4713" s="196"/>
      <c r="AE4713" s="196"/>
      <c r="AF4713" s="196"/>
      <c r="AG4713" s="263"/>
      <c r="AH4713" s="263"/>
      <c r="AI4713" s="263"/>
      <c r="AJ4713" s="263"/>
      <c r="AK4713" s="2" t="s">
        <v>4243</v>
      </c>
      <c r="AL4713" s="190"/>
      <c r="AM4713" s="324"/>
      <c r="AN4713" s="324"/>
    </row>
    <row r="4714" spans="1:40" s="550" customFormat="1" ht="100.5" customHeight="1">
      <c r="A4714" s="538" t="s">
        <v>2401</v>
      </c>
      <c r="B4714" s="492" t="s">
        <v>243</v>
      </c>
      <c r="C4714" s="492" t="s">
        <v>820</v>
      </c>
      <c r="D4714" s="492" t="s">
        <v>821</v>
      </c>
      <c r="E4714" s="492" t="s">
        <v>822</v>
      </c>
      <c r="F4714" s="492" t="s">
        <v>821</v>
      </c>
      <c r="G4714" s="492" t="s">
        <v>823</v>
      </c>
      <c r="H4714" s="492" t="s">
        <v>824</v>
      </c>
      <c r="I4714" s="492" t="s">
        <v>823</v>
      </c>
      <c r="J4714" s="492" t="s">
        <v>227</v>
      </c>
      <c r="K4714" s="539">
        <v>100</v>
      </c>
      <c r="L4714" s="505">
        <v>711000000</v>
      </c>
      <c r="M4714" s="495" t="s">
        <v>73</v>
      </c>
      <c r="N4714" s="541" t="s">
        <v>2035</v>
      </c>
      <c r="O4714" s="492" t="s">
        <v>2402</v>
      </c>
      <c r="P4714" s="492"/>
      <c r="Q4714" s="492" t="s">
        <v>2403</v>
      </c>
      <c r="R4714" s="492" t="s">
        <v>2404</v>
      </c>
      <c r="S4714" s="492"/>
      <c r="T4714" s="492" t="s">
        <v>51</v>
      </c>
      <c r="U4714" s="492"/>
      <c r="V4714" s="542">
        <v>1500000</v>
      </c>
      <c r="W4714" s="542">
        <v>0</v>
      </c>
      <c r="X4714" s="543">
        <v>0</v>
      </c>
      <c r="Y4714" s="544" t="s">
        <v>77</v>
      </c>
      <c r="Z4714" s="494">
        <v>2016</v>
      </c>
      <c r="AA4714" s="494"/>
      <c r="AB4714" s="498" t="s">
        <v>2193</v>
      </c>
      <c r="AC4714" s="545"/>
      <c r="AD4714" s="546"/>
      <c r="AE4714" s="546"/>
      <c r="AF4714" s="546"/>
      <c r="AG4714" s="547"/>
      <c r="AH4714" s="547"/>
      <c r="AI4714" s="547"/>
      <c r="AJ4714" s="547"/>
      <c r="AK4714" s="500" t="s">
        <v>2371</v>
      </c>
      <c r="AL4714" s="548"/>
      <c r="AM4714" s="549"/>
      <c r="AN4714" s="549"/>
    </row>
    <row r="4715" spans="1:40" s="550" customFormat="1" ht="100.5" customHeight="1">
      <c r="A4715" s="538" t="s">
        <v>4124</v>
      </c>
      <c r="B4715" s="492" t="s">
        <v>243</v>
      </c>
      <c r="C4715" s="492" t="s">
        <v>820</v>
      </c>
      <c r="D4715" s="492" t="s">
        <v>821</v>
      </c>
      <c r="E4715" s="492" t="s">
        <v>822</v>
      </c>
      <c r="F4715" s="492" t="s">
        <v>821</v>
      </c>
      <c r="G4715" s="492" t="s">
        <v>823</v>
      </c>
      <c r="H4715" s="492" t="s">
        <v>824</v>
      </c>
      <c r="I4715" s="492" t="s">
        <v>823</v>
      </c>
      <c r="J4715" s="492" t="s">
        <v>227</v>
      </c>
      <c r="K4715" s="539">
        <v>100</v>
      </c>
      <c r="L4715" s="505">
        <v>711000000</v>
      </c>
      <c r="M4715" s="495" t="s">
        <v>73</v>
      </c>
      <c r="N4715" s="541" t="s">
        <v>2035</v>
      </c>
      <c r="O4715" s="492" t="s">
        <v>2402</v>
      </c>
      <c r="P4715" s="492"/>
      <c r="Q4715" s="492" t="s">
        <v>2403</v>
      </c>
      <c r="R4715" s="492" t="s">
        <v>2404</v>
      </c>
      <c r="S4715" s="492"/>
      <c r="T4715" s="492" t="s">
        <v>51</v>
      </c>
      <c r="U4715" s="492"/>
      <c r="V4715" s="542">
        <v>1500000</v>
      </c>
      <c r="W4715" s="542">
        <v>0</v>
      </c>
      <c r="X4715" s="543">
        <v>0</v>
      </c>
      <c r="Y4715" s="544" t="s">
        <v>77</v>
      </c>
      <c r="Z4715" s="494">
        <v>2016</v>
      </c>
      <c r="AA4715" s="494" t="s">
        <v>3133</v>
      </c>
      <c r="AB4715" s="498" t="s">
        <v>2193</v>
      </c>
      <c r="AC4715" s="545"/>
      <c r="AD4715" s="546"/>
      <c r="AE4715" s="546"/>
      <c r="AF4715" s="546"/>
      <c r="AG4715" s="547"/>
      <c r="AH4715" s="547"/>
      <c r="AI4715" s="547"/>
      <c r="AJ4715" s="547"/>
      <c r="AK4715" s="500" t="s">
        <v>3862</v>
      </c>
      <c r="AL4715" s="548"/>
      <c r="AM4715" s="549"/>
      <c r="AN4715" s="549"/>
    </row>
    <row r="4716" spans="1:40" s="550" customFormat="1" ht="100.5" customHeight="1">
      <c r="A4716" s="538" t="s">
        <v>2405</v>
      </c>
      <c r="B4716" s="492" t="s">
        <v>243</v>
      </c>
      <c r="C4716" s="492" t="s">
        <v>820</v>
      </c>
      <c r="D4716" s="492" t="s">
        <v>821</v>
      </c>
      <c r="E4716" s="492" t="s">
        <v>822</v>
      </c>
      <c r="F4716" s="492" t="s">
        <v>821</v>
      </c>
      <c r="G4716" s="492" t="s">
        <v>823</v>
      </c>
      <c r="H4716" s="492" t="s">
        <v>824</v>
      </c>
      <c r="I4716" s="492" t="s">
        <v>823</v>
      </c>
      <c r="J4716" s="492" t="s">
        <v>227</v>
      </c>
      <c r="K4716" s="539">
        <v>100</v>
      </c>
      <c r="L4716" s="505">
        <v>711000000</v>
      </c>
      <c r="M4716" s="495" t="s">
        <v>73</v>
      </c>
      <c r="N4716" s="541" t="s">
        <v>2035</v>
      </c>
      <c r="O4716" s="492" t="s">
        <v>2406</v>
      </c>
      <c r="P4716" s="492"/>
      <c r="Q4716" s="492" t="s">
        <v>2403</v>
      </c>
      <c r="R4716" s="492" t="s">
        <v>2404</v>
      </c>
      <c r="S4716" s="492"/>
      <c r="T4716" s="492" t="s">
        <v>51</v>
      </c>
      <c r="U4716" s="492"/>
      <c r="V4716" s="542">
        <v>1000000</v>
      </c>
      <c r="W4716" s="542">
        <v>0</v>
      </c>
      <c r="X4716" s="543">
        <v>0</v>
      </c>
      <c r="Y4716" s="544" t="s">
        <v>77</v>
      </c>
      <c r="Z4716" s="494">
        <v>2016</v>
      </c>
      <c r="AA4716" s="494"/>
      <c r="AB4716" s="498" t="s">
        <v>2193</v>
      </c>
      <c r="AC4716" s="545"/>
      <c r="AD4716" s="546"/>
      <c r="AE4716" s="546"/>
      <c r="AF4716" s="546"/>
      <c r="AG4716" s="547"/>
      <c r="AH4716" s="547"/>
      <c r="AI4716" s="547"/>
      <c r="AJ4716" s="547"/>
      <c r="AK4716" s="500" t="s">
        <v>2371</v>
      </c>
      <c r="AL4716" s="548"/>
      <c r="AM4716" s="549"/>
      <c r="AN4716" s="549"/>
    </row>
    <row r="4717" spans="1:40" s="550" customFormat="1" ht="100.5" customHeight="1">
      <c r="A4717" s="538" t="s">
        <v>4123</v>
      </c>
      <c r="B4717" s="492" t="s">
        <v>243</v>
      </c>
      <c r="C4717" s="492" t="s">
        <v>820</v>
      </c>
      <c r="D4717" s="492" t="s">
        <v>821</v>
      </c>
      <c r="E4717" s="492" t="s">
        <v>822</v>
      </c>
      <c r="F4717" s="492" t="s">
        <v>821</v>
      </c>
      <c r="G4717" s="492" t="s">
        <v>823</v>
      </c>
      <c r="H4717" s="492" t="s">
        <v>824</v>
      </c>
      <c r="I4717" s="492" t="s">
        <v>823</v>
      </c>
      <c r="J4717" s="492" t="s">
        <v>227</v>
      </c>
      <c r="K4717" s="539">
        <v>100</v>
      </c>
      <c r="L4717" s="505">
        <v>711000000</v>
      </c>
      <c r="M4717" s="495" t="s">
        <v>73</v>
      </c>
      <c r="N4717" s="541" t="s">
        <v>2035</v>
      </c>
      <c r="O4717" s="492" t="s">
        <v>2406</v>
      </c>
      <c r="P4717" s="492"/>
      <c r="Q4717" s="492" t="s">
        <v>2403</v>
      </c>
      <c r="R4717" s="492" t="s">
        <v>2404</v>
      </c>
      <c r="S4717" s="492"/>
      <c r="T4717" s="492" t="s">
        <v>51</v>
      </c>
      <c r="U4717" s="492"/>
      <c r="V4717" s="542">
        <v>1000000</v>
      </c>
      <c r="W4717" s="542">
        <v>0</v>
      </c>
      <c r="X4717" s="543">
        <v>0</v>
      </c>
      <c r="Y4717" s="544" t="s">
        <v>77</v>
      </c>
      <c r="Z4717" s="494">
        <v>2016</v>
      </c>
      <c r="AA4717" s="494" t="s">
        <v>3133</v>
      </c>
      <c r="AB4717" s="498" t="s">
        <v>2193</v>
      </c>
      <c r="AC4717" s="545"/>
      <c r="AD4717" s="546"/>
      <c r="AE4717" s="546"/>
      <c r="AF4717" s="546"/>
      <c r="AG4717" s="547"/>
      <c r="AH4717" s="547"/>
      <c r="AI4717" s="547"/>
      <c r="AJ4717" s="547"/>
      <c r="AK4717" s="500" t="s">
        <v>3862</v>
      </c>
      <c r="AL4717" s="548"/>
      <c r="AM4717" s="549"/>
      <c r="AN4717" s="549"/>
    </row>
    <row r="4718" spans="1:40" s="550" customFormat="1" ht="100.5" customHeight="1">
      <c r="A4718" s="538" t="s">
        <v>2407</v>
      </c>
      <c r="B4718" s="492" t="s">
        <v>243</v>
      </c>
      <c r="C4718" s="492" t="s">
        <v>820</v>
      </c>
      <c r="D4718" s="492" t="s">
        <v>821</v>
      </c>
      <c r="E4718" s="492" t="s">
        <v>822</v>
      </c>
      <c r="F4718" s="492" t="s">
        <v>821</v>
      </c>
      <c r="G4718" s="492" t="s">
        <v>823</v>
      </c>
      <c r="H4718" s="492" t="s">
        <v>824</v>
      </c>
      <c r="I4718" s="492" t="s">
        <v>823</v>
      </c>
      <c r="J4718" s="492" t="s">
        <v>227</v>
      </c>
      <c r="K4718" s="539">
        <v>100</v>
      </c>
      <c r="L4718" s="505">
        <v>711000000</v>
      </c>
      <c r="M4718" s="495" t="s">
        <v>73</v>
      </c>
      <c r="N4718" s="541" t="s">
        <v>2035</v>
      </c>
      <c r="O4718" s="492" t="s">
        <v>2408</v>
      </c>
      <c r="P4718" s="492"/>
      <c r="Q4718" s="492" t="s">
        <v>2403</v>
      </c>
      <c r="R4718" s="492" t="s">
        <v>2404</v>
      </c>
      <c r="S4718" s="492"/>
      <c r="T4718" s="492" t="s">
        <v>51</v>
      </c>
      <c r="U4718" s="492"/>
      <c r="V4718" s="542">
        <v>2000000</v>
      </c>
      <c r="W4718" s="542">
        <v>0</v>
      </c>
      <c r="X4718" s="543">
        <v>0</v>
      </c>
      <c r="Y4718" s="544" t="s">
        <v>77</v>
      </c>
      <c r="Z4718" s="494">
        <v>2016</v>
      </c>
      <c r="AA4718" s="494"/>
      <c r="AB4718" s="498" t="s">
        <v>2193</v>
      </c>
      <c r="AC4718" s="545"/>
      <c r="AD4718" s="546"/>
      <c r="AE4718" s="546"/>
      <c r="AF4718" s="546"/>
      <c r="AG4718" s="547"/>
      <c r="AH4718" s="547"/>
      <c r="AI4718" s="547"/>
      <c r="AJ4718" s="547"/>
      <c r="AK4718" s="500" t="s">
        <v>2371</v>
      </c>
      <c r="AL4718" s="548"/>
      <c r="AM4718" s="549"/>
      <c r="AN4718" s="549"/>
    </row>
    <row r="4719" spans="1:40" s="550" customFormat="1" ht="100.5" customHeight="1">
      <c r="A4719" s="538" t="s">
        <v>4122</v>
      </c>
      <c r="B4719" s="492" t="s">
        <v>243</v>
      </c>
      <c r="C4719" s="492" t="s">
        <v>820</v>
      </c>
      <c r="D4719" s="492" t="s">
        <v>821</v>
      </c>
      <c r="E4719" s="492" t="s">
        <v>822</v>
      </c>
      <c r="F4719" s="492" t="s">
        <v>821</v>
      </c>
      <c r="G4719" s="492" t="s">
        <v>823</v>
      </c>
      <c r="H4719" s="492" t="s">
        <v>824</v>
      </c>
      <c r="I4719" s="492" t="s">
        <v>823</v>
      </c>
      <c r="J4719" s="492" t="s">
        <v>227</v>
      </c>
      <c r="K4719" s="539">
        <v>100</v>
      </c>
      <c r="L4719" s="505">
        <v>711000000</v>
      </c>
      <c r="M4719" s="495" t="s">
        <v>73</v>
      </c>
      <c r="N4719" s="541" t="s">
        <v>2035</v>
      </c>
      <c r="O4719" s="492" t="s">
        <v>2408</v>
      </c>
      <c r="P4719" s="492"/>
      <c r="Q4719" s="492" t="s">
        <v>2403</v>
      </c>
      <c r="R4719" s="492" t="s">
        <v>2404</v>
      </c>
      <c r="S4719" s="492"/>
      <c r="T4719" s="492" t="s">
        <v>51</v>
      </c>
      <c r="U4719" s="492"/>
      <c r="V4719" s="542">
        <v>2000000</v>
      </c>
      <c r="W4719" s="542">
        <v>0</v>
      </c>
      <c r="X4719" s="543">
        <v>0</v>
      </c>
      <c r="Y4719" s="544" t="s">
        <v>77</v>
      </c>
      <c r="Z4719" s="494">
        <v>2016</v>
      </c>
      <c r="AA4719" s="494" t="s">
        <v>3133</v>
      </c>
      <c r="AB4719" s="498" t="s">
        <v>2193</v>
      </c>
      <c r="AC4719" s="545"/>
      <c r="AD4719" s="546"/>
      <c r="AE4719" s="546"/>
      <c r="AF4719" s="546"/>
      <c r="AG4719" s="547"/>
      <c r="AH4719" s="547"/>
      <c r="AI4719" s="547"/>
      <c r="AJ4719" s="547"/>
      <c r="AK4719" s="500" t="s">
        <v>3862</v>
      </c>
      <c r="AL4719" s="548"/>
      <c r="AM4719" s="549"/>
      <c r="AN4719" s="549"/>
    </row>
    <row r="4720" spans="1:40" s="550" customFormat="1" ht="100.5" customHeight="1">
      <c r="A4720" s="538" t="s">
        <v>2409</v>
      </c>
      <c r="B4720" s="492" t="s">
        <v>243</v>
      </c>
      <c r="C4720" s="492" t="s">
        <v>820</v>
      </c>
      <c r="D4720" s="492" t="s">
        <v>821</v>
      </c>
      <c r="E4720" s="492" t="s">
        <v>822</v>
      </c>
      <c r="F4720" s="492" t="s">
        <v>821</v>
      </c>
      <c r="G4720" s="492" t="s">
        <v>823</v>
      </c>
      <c r="H4720" s="492" t="s">
        <v>824</v>
      </c>
      <c r="I4720" s="492" t="s">
        <v>823</v>
      </c>
      <c r="J4720" s="492" t="s">
        <v>227</v>
      </c>
      <c r="K4720" s="539">
        <v>100</v>
      </c>
      <c r="L4720" s="505">
        <v>711000000</v>
      </c>
      <c r="M4720" s="495" t="s">
        <v>73</v>
      </c>
      <c r="N4720" s="541" t="s">
        <v>2035</v>
      </c>
      <c r="O4720" s="492" t="s">
        <v>2410</v>
      </c>
      <c r="P4720" s="492"/>
      <c r="Q4720" s="492" t="s">
        <v>2403</v>
      </c>
      <c r="R4720" s="492" t="s">
        <v>2404</v>
      </c>
      <c r="S4720" s="492"/>
      <c r="T4720" s="492" t="s">
        <v>51</v>
      </c>
      <c r="U4720" s="492"/>
      <c r="V4720" s="542">
        <v>1000000</v>
      </c>
      <c r="W4720" s="542">
        <v>0</v>
      </c>
      <c r="X4720" s="543">
        <v>0</v>
      </c>
      <c r="Y4720" s="544" t="s">
        <v>77</v>
      </c>
      <c r="Z4720" s="494">
        <v>2016</v>
      </c>
      <c r="AA4720" s="494"/>
      <c r="AB4720" s="498" t="s">
        <v>2193</v>
      </c>
      <c r="AC4720" s="545"/>
      <c r="AD4720" s="546"/>
      <c r="AE4720" s="546"/>
      <c r="AF4720" s="546"/>
      <c r="AG4720" s="547"/>
      <c r="AH4720" s="547"/>
      <c r="AI4720" s="547"/>
      <c r="AJ4720" s="547"/>
      <c r="AK4720" s="500" t="s">
        <v>2371</v>
      </c>
      <c r="AL4720" s="548"/>
      <c r="AM4720" s="549"/>
      <c r="AN4720" s="549"/>
    </row>
    <row r="4721" spans="1:40" s="550" customFormat="1" ht="100.5" customHeight="1">
      <c r="A4721" s="538" t="s">
        <v>4121</v>
      </c>
      <c r="B4721" s="492" t="s">
        <v>243</v>
      </c>
      <c r="C4721" s="492" t="s">
        <v>820</v>
      </c>
      <c r="D4721" s="492" t="s">
        <v>821</v>
      </c>
      <c r="E4721" s="492" t="s">
        <v>822</v>
      </c>
      <c r="F4721" s="492" t="s">
        <v>821</v>
      </c>
      <c r="G4721" s="492" t="s">
        <v>823</v>
      </c>
      <c r="H4721" s="492" t="s">
        <v>824</v>
      </c>
      <c r="I4721" s="492" t="s">
        <v>823</v>
      </c>
      <c r="J4721" s="492" t="s">
        <v>227</v>
      </c>
      <c r="K4721" s="539">
        <v>100</v>
      </c>
      <c r="L4721" s="505">
        <v>711000000</v>
      </c>
      <c r="M4721" s="495" t="s">
        <v>73</v>
      </c>
      <c r="N4721" s="541" t="s">
        <v>2035</v>
      </c>
      <c r="O4721" s="492" t="s">
        <v>2410</v>
      </c>
      <c r="P4721" s="492"/>
      <c r="Q4721" s="492" t="s">
        <v>2403</v>
      </c>
      <c r="R4721" s="492" t="s">
        <v>2404</v>
      </c>
      <c r="S4721" s="492"/>
      <c r="T4721" s="492" t="s">
        <v>51</v>
      </c>
      <c r="U4721" s="492"/>
      <c r="V4721" s="542">
        <v>1000000</v>
      </c>
      <c r="W4721" s="542">
        <v>0</v>
      </c>
      <c r="X4721" s="543">
        <v>0</v>
      </c>
      <c r="Y4721" s="544" t="s">
        <v>77</v>
      </c>
      <c r="Z4721" s="494">
        <v>2016</v>
      </c>
      <c r="AA4721" s="494" t="s">
        <v>3133</v>
      </c>
      <c r="AB4721" s="498" t="s">
        <v>2193</v>
      </c>
      <c r="AC4721" s="545"/>
      <c r="AD4721" s="546"/>
      <c r="AE4721" s="546"/>
      <c r="AF4721" s="546"/>
      <c r="AG4721" s="547"/>
      <c r="AH4721" s="547"/>
      <c r="AI4721" s="547"/>
      <c r="AJ4721" s="547"/>
      <c r="AK4721" s="500" t="s">
        <v>3862</v>
      </c>
      <c r="AL4721" s="548"/>
      <c r="AM4721" s="549"/>
      <c r="AN4721" s="549"/>
    </row>
    <row r="4722" spans="1:40" s="550" customFormat="1" ht="100.5" customHeight="1">
      <c r="A4722" s="538" t="s">
        <v>2411</v>
      </c>
      <c r="B4722" s="492" t="s">
        <v>243</v>
      </c>
      <c r="C4722" s="492" t="s">
        <v>820</v>
      </c>
      <c r="D4722" s="492" t="s">
        <v>821</v>
      </c>
      <c r="E4722" s="492" t="s">
        <v>822</v>
      </c>
      <c r="F4722" s="492" t="s">
        <v>821</v>
      </c>
      <c r="G4722" s="492" t="s">
        <v>829</v>
      </c>
      <c r="H4722" s="492" t="s">
        <v>830</v>
      </c>
      <c r="I4722" s="492" t="s">
        <v>829</v>
      </c>
      <c r="J4722" s="492" t="s">
        <v>227</v>
      </c>
      <c r="K4722" s="539">
        <v>100</v>
      </c>
      <c r="L4722" s="505">
        <v>711000000</v>
      </c>
      <c r="M4722" s="495" t="s">
        <v>73</v>
      </c>
      <c r="N4722" s="541" t="s">
        <v>2035</v>
      </c>
      <c r="O4722" s="492" t="s">
        <v>2408</v>
      </c>
      <c r="P4722" s="492"/>
      <c r="Q4722" s="492" t="s">
        <v>2403</v>
      </c>
      <c r="R4722" s="492" t="s">
        <v>2404</v>
      </c>
      <c r="S4722" s="492"/>
      <c r="T4722" s="492" t="s">
        <v>51</v>
      </c>
      <c r="U4722" s="492"/>
      <c r="V4722" s="542">
        <v>2114571</v>
      </c>
      <c r="W4722" s="542">
        <v>0</v>
      </c>
      <c r="X4722" s="543">
        <v>0</v>
      </c>
      <c r="Y4722" s="492" t="s">
        <v>77</v>
      </c>
      <c r="Z4722" s="494">
        <v>2016</v>
      </c>
      <c r="AA4722" s="494"/>
      <c r="AB4722" s="498" t="s">
        <v>2193</v>
      </c>
      <c r="AC4722" s="545"/>
      <c r="AD4722" s="546"/>
      <c r="AE4722" s="546"/>
      <c r="AF4722" s="546"/>
      <c r="AG4722" s="547"/>
      <c r="AH4722" s="547"/>
      <c r="AI4722" s="547"/>
      <c r="AJ4722" s="547"/>
      <c r="AK4722" s="500" t="s">
        <v>2371</v>
      </c>
      <c r="AL4722" s="548"/>
      <c r="AM4722" s="549"/>
      <c r="AN4722" s="549"/>
    </row>
    <row r="4723" spans="1:40" s="550" customFormat="1" ht="100.5" customHeight="1">
      <c r="A4723" s="538" t="s">
        <v>4120</v>
      </c>
      <c r="B4723" s="492" t="s">
        <v>243</v>
      </c>
      <c r="C4723" s="492" t="s">
        <v>820</v>
      </c>
      <c r="D4723" s="492" t="s">
        <v>821</v>
      </c>
      <c r="E4723" s="492" t="s">
        <v>822</v>
      </c>
      <c r="F4723" s="492" t="s">
        <v>821</v>
      </c>
      <c r="G4723" s="492" t="s">
        <v>829</v>
      </c>
      <c r="H4723" s="492" t="s">
        <v>830</v>
      </c>
      <c r="I4723" s="492" t="s">
        <v>829</v>
      </c>
      <c r="J4723" s="492" t="s">
        <v>227</v>
      </c>
      <c r="K4723" s="539">
        <v>100</v>
      </c>
      <c r="L4723" s="505">
        <v>711000000</v>
      </c>
      <c r="M4723" s="495" t="s">
        <v>73</v>
      </c>
      <c r="N4723" s="541" t="s">
        <v>2035</v>
      </c>
      <c r="O4723" s="492" t="s">
        <v>2408</v>
      </c>
      <c r="P4723" s="492"/>
      <c r="Q4723" s="492" t="s">
        <v>2403</v>
      </c>
      <c r="R4723" s="492" t="s">
        <v>2404</v>
      </c>
      <c r="S4723" s="492"/>
      <c r="T4723" s="492" t="s">
        <v>51</v>
      </c>
      <c r="U4723" s="492"/>
      <c r="V4723" s="542">
        <v>2114571</v>
      </c>
      <c r="W4723" s="542">
        <v>0</v>
      </c>
      <c r="X4723" s="543">
        <v>0</v>
      </c>
      <c r="Y4723" s="492" t="s">
        <v>77</v>
      </c>
      <c r="Z4723" s="494">
        <v>2016</v>
      </c>
      <c r="AA4723" s="494" t="s">
        <v>3133</v>
      </c>
      <c r="AB4723" s="498" t="s">
        <v>2193</v>
      </c>
      <c r="AC4723" s="545"/>
      <c r="AD4723" s="546"/>
      <c r="AE4723" s="546"/>
      <c r="AF4723" s="546"/>
      <c r="AG4723" s="547"/>
      <c r="AH4723" s="547"/>
      <c r="AI4723" s="547"/>
      <c r="AJ4723" s="547"/>
      <c r="AK4723" s="500" t="s">
        <v>3862</v>
      </c>
      <c r="AL4723" s="548"/>
      <c r="AM4723" s="549"/>
      <c r="AN4723" s="549"/>
    </row>
    <row r="4724" spans="1:40" s="550" customFormat="1" ht="100.5" customHeight="1">
      <c r="A4724" s="538" t="s">
        <v>2412</v>
      </c>
      <c r="B4724" s="492" t="s">
        <v>243</v>
      </c>
      <c r="C4724" s="492" t="s">
        <v>820</v>
      </c>
      <c r="D4724" s="492" t="s">
        <v>821</v>
      </c>
      <c r="E4724" s="492" t="s">
        <v>822</v>
      </c>
      <c r="F4724" s="492" t="s">
        <v>821</v>
      </c>
      <c r="G4724" s="492" t="s">
        <v>829</v>
      </c>
      <c r="H4724" s="492" t="s">
        <v>830</v>
      </c>
      <c r="I4724" s="492" t="s">
        <v>829</v>
      </c>
      <c r="J4724" s="492" t="s">
        <v>227</v>
      </c>
      <c r="K4724" s="539">
        <v>100</v>
      </c>
      <c r="L4724" s="505">
        <v>711000000</v>
      </c>
      <c r="M4724" s="495" t="s">
        <v>73</v>
      </c>
      <c r="N4724" s="541" t="s">
        <v>2035</v>
      </c>
      <c r="O4724" s="492" t="s">
        <v>2402</v>
      </c>
      <c r="P4724" s="492"/>
      <c r="Q4724" s="492" t="s">
        <v>2403</v>
      </c>
      <c r="R4724" s="492" t="s">
        <v>2404</v>
      </c>
      <c r="S4724" s="492"/>
      <c r="T4724" s="492" t="s">
        <v>51</v>
      </c>
      <c r="U4724" s="492"/>
      <c r="V4724" s="542">
        <v>1214571</v>
      </c>
      <c r="W4724" s="542">
        <v>0</v>
      </c>
      <c r="X4724" s="543">
        <v>0</v>
      </c>
      <c r="Y4724" s="492" t="s">
        <v>77</v>
      </c>
      <c r="Z4724" s="494">
        <v>2016</v>
      </c>
      <c r="AA4724" s="494"/>
      <c r="AB4724" s="498" t="s">
        <v>2193</v>
      </c>
      <c r="AC4724" s="545"/>
      <c r="AD4724" s="546"/>
      <c r="AE4724" s="546"/>
      <c r="AF4724" s="546"/>
      <c r="AG4724" s="547"/>
      <c r="AH4724" s="547"/>
      <c r="AI4724" s="547"/>
      <c r="AJ4724" s="547"/>
      <c r="AK4724" s="500" t="s">
        <v>2371</v>
      </c>
      <c r="AL4724" s="548"/>
      <c r="AM4724" s="549"/>
      <c r="AN4724" s="549"/>
    </row>
    <row r="4725" spans="1:40" s="550" customFormat="1" ht="100.5" customHeight="1">
      <c r="A4725" s="538" t="s">
        <v>4119</v>
      </c>
      <c r="B4725" s="492" t="s">
        <v>243</v>
      </c>
      <c r="C4725" s="492" t="s">
        <v>820</v>
      </c>
      <c r="D4725" s="492" t="s">
        <v>821</v>
      </c>
      <c r="E4725" s="492" t="s">
        <v>822</v>
      </c>
      <c r="F4725" s="492" t="s">
        <v>821</v>
      </c>
      <c r="G4725" s="492" t="s">
        <v>829</v>
      </c>
      <c r="H4725" s="492" t="s">
        <v>830</v>
      </c>
      <c r="I4725" s="492" t="s">
        <v>829</v>
      </c>
      <c r="J4725" s="492" t="s">
        <v>227</v>
      </c>
      <c r="K4725" s="539">
        <v>100</v>
      </c>
      <c r="L4725" s="505">
        <v>711000000</v>
      </c>
      <c r="M4725" s="495" t="s">
        <v>73</v>
      </c>
      <c r="N4725" s="541" t="s">
        <v>2035</v>
      </c>
      <c r="O4725" s="492" t="s">
        <v>2402</v>
      </c>
      <c r="P4725" s="492"/>
      <c r="Q4725" s="492" t="s">
        <v>2403</v>
      </c>
      <c r="R4725" s="492" t="s">
        <v>2404</v>
      </c>
      <c r="S4725" s="492"/>
      <c r="T4725" s="492" t="s">
        <v>51</v>
      </c>
      <c r="U4725" s="492"/>
      <c r="V4725" s="542">
        <v>1214571</v>
      </c>
      <c r="W4725" s="542">
        <v>0</v>
      </c>
      <c r="X4725" s="543">
        <v>0</v>
      </c>
      <c r="Y4725" s="492" t="s">
        <v>77</v>
      </c>
      <c r="Z4725" s="494">
        <v>2016</v>
      </c>
      <c r="AA4725" s="494" t="s">
        <v>3133</v>
      </c>
      <c r="AB4725" s="498" t="s">
        <v>2193</v>
      </c>
      <c r="AC4725" s="545"/>
      <c r="AD4725" s="546"/>
      <c r="AE4725" s="546"/>
      <c r="AF4725" s="546"/>
      <c r="AG4725" s="547"/>
      <c r="AH4725" s="547"/>
      <c r="AI4725" s="547"/>
      <c r="AJ4725" s="547"/>
      <c r="AK4725" s="500" t="s">
        <v>3862</v>
      </c>
      <c r="AL4725" s="548"/>
      <c r="AM4725" s="549"/>
      <c r="AN4725" s="549"/>
    </row>
    <row r="4726" spans="1:40" s="550" customFormat="1" ht="100.5" customHeight="1">
      <c r="A4726" s="538" t="s">
        <v>2413</v>
      </c>
      <c r="B4726" s="492" t="s">
        <v>243</v>
      </c>
      <c r="C4726" s="492" t="s">
        <v>820</v>
      </c>
      <c r="D4726" s="492" t="s">
        <v>821</v>
      </c>
      <c r="E4726" s="492" t="s">
        <v>822</v>
      </c>
      <c r="F4726" s="492" t="s">
        <v>821</v>
      </c>
      <c r="G4726" s="492" t="s">
        <v>829</v>
      </c>
      <c r="H4726" s="492" t="s">
        <v>830</v>
      </c>
      <c r="I4726" s="492" t="s">
        <v>829</v>
      </c>
      <c r="J4726" s="492" t="s">
        <v>227</v>
      </c>
      <c r="K4726" s="539">
        <v>100</v>
      </c>
      <c r="L4726" s="505">
        <v>711000000</v>
      </c>
      <c r="M4726" s="495" t="s">
        <v>73</v>
      </c>
      <c r="N4726" s="541" t="s">
        <v>2035</v>
      </c>
      <c r="O4726" s="492" t="s">
        <v>2406</v>
      </c>
      <c r="P4726" s="492"/>
      <c r="Q4726" s="492" t="s">
        <v>2403</v>
      </c>
      <c r="R4726" s="492" t="s">
        <v>2404</v>
      </c>
      <c r="S4726" s="492"/>
      <c r="T4726" s="492" t="s">
        <v>51</v>
      </c>
      <c r="U4726" s="492"/>
      <c r="V4726" s="542">
        <v>1000000</v>
      </c>
      <c r="W4726" s="542">
        <v>0</v>
      </c>
      <c r="X4726" s="543">
        <v>0</v>
      </c>
      <c r="Y4726" s="492" t="s">
        <v>77</v>
      </c>
      <c r="Z4726" s="494">
        <v>2016</v>
      </c>
      <c r="AA4726" s="494"/>
      <c r="AB4726" s="498" t="s">
        <v>2193</v>
      </c>
      <c r="AC4726" s="545"/>
      <c r="AD4726" s="546"/>
      <c r="AE4726" s="546"/>
      <c r="AF4726" s="546"/>
      <c r="AG4726" s="547"/>
      <c r="AH4726" s="547"/>
      <c r="AI4726" s="547"/>
      <c r="AJ4726" s="547"/>
      <c r="AK4726" s="500" t="s">
        <v>2371</v>
      </c>
      <c r="AL4726" s="548"/>
      <c r="AM4726" s="549"/>
      <c r="AN4726" s="549"/>
    </row>
    <row r="4727" spans="1:40" s="550" customFormat="1" ht="100.5" customHeight="1">
      <c r="A4727" s="538" t="s">
        <v>4118</v>
      </c>
      <c r="B4727" s="492" t="s">
        <v>243</v>
      </c>
      <c r="C4727" s="492" t="s">
        <v>820</v>
      </c>
      <c r="D4727" s="492" t="s">
        <v>821</v>
      </c>
      <c r="E4727" s="492" t="s">
        <v>822</v>
      </c>
      <c r="F4727" s="492" t="s">
        <v>821</v>
      </c>
      <c r="G4727" s="492" t="s">
        <v>829</v>
      </c>
      <c r="H4727" s="492" t="s">
        <v>830</v>
      </c>
      <c r="I4727" s="492" t="s">
        <v>829</v>
      </c>
      <c r="J4727" s="492" t="s">
        <v>227</v>
      </c>
      <c r="K4727" s="539">
        <v>100</v>
      </c>
      <c r="L4727" s="505">
        <v>711000000</v>
      </c>
      <c r="M4727" s="495" t="s">
        <v>73</v>
      </c>
      <c r="N4727" s="541" t="s">
        <v>2035</v>
      </c>
      <c r="O4727" s="492" t="s">
        <v>2406</v>
      </c>
      <c r="P4727" s="492"/>
      <c r="Q4727" s="492" t="s">
        <v>2403</v>
      </c>
      <c r="R4727" s="492" t="s">
        <v>2404</v>
      </c>
      <c r="S4727" s="492"/>
      <c r="T4727" s="492" t="s">
        <v>51</v>
      </c>
      <c r="U4727" s="492"/>
      <c r="V4727" s="542">
        <v>1000000</v>
      </c>
      <c r="W4727" s="542">
        <v>0</v>
      </c>
      <c r="X4727" s="543">
        <v>0</v>
      </c>
      <c r="Y4727" s="492" t="s">
        <v>77</v>
      </c>
      <c r="Z4727" s="494">
        <v>2016</v>
      </c>
      <c r="AA4727" s="494" t="s">
        <v>3133</v>
      </c>
      <c r="AB4727" s="498" t="s">
        <v>2193</v>
      </c>
      <c r="AC4727" s="545"/>
      <c r="AD4727" s="546"/>
      <c r="AE4727" s="546"/>
      <c r="AF4727" s="546"/>
      <c r="AG4727" s="547"/>
      <c r="AH4727" s="547"/>
      <c r="AI4727" s="547"/>
      <c r="AJ4727" s="547"/>
      <c r="AK4727" s="500" t="s">
        <v>3862</v>
      </c>
      <c r="AL4727" s="548"/>
      <c r="AM4727" s="549"/>
      <c r="AN4727" s="549"/>
    </row>
    <row r="4728" spans="1:40" s="550" customFormat="1" ht="100.5" customHeight="1">
      <c r="A4728" s="538" t="s">
        <v>2414</v>
      </c>
      <c r="B4728" s="492" t="s">
        <v>243</v>
      </c>
      <c r="C4728" s="492" t="s">
        <v>820</v>
      </c>
      <c r="D4728" s="492" t="s">
        <v>821</v>
      </c>
      <c r="E4728" s="492" t="s">
        <v>822</v>
      </c>
      <c r="F4728" s="492" t="s">
        <v>821</v>
      </c>
      <c r="G4728" s="492" t="s">
        <v>829</v>
      </c>
      <c r="H4728" s="492" t="s">
        <v>830</v>
      </c>
      <c r="I4728" s="492" t="s">
        <v>829</v>
      </c>
      <c r="J4728" s="492" t="s">
        <v>227</v>
      </c>
      <c r="K4728" s="539">
        <v>100</v>
      </c>
      <c r="L4728" s="505">
        <v>711000000</v>
      </c>
      <c r="M4728" s="495" t="s">
        <v>73</v>
      </c>
      <c r="N4728" s="541" t="s">
        <v>2035</v>
      </c>
      <c r="O4728" s="494" t="s">
        <v>2415</v>
      </c>
      <c r="P4728" s="492"/>
      <c r="Q4728" s="492" t="s">
        <v>2403</v>
      </c>
      <c r="R4728" s="492" t="s">
        <v>2404</v>
      </c>
      <c r="S4728" s="492"/>
      <c r="T4728" s="492" t="s">
        <v>51</v>
      </c>
      <c r="U4728" s="492"/>
      <c r="V4728" s="542">
        <v>2000000</v>
      </c>
      <c r="W4728" s="542">
        <v>0</v>
      </c>
      <c r="X4728" s="543">
        <v>0</v>
      </c>
      <c r="Y4728" s="492" t="s">
        <v>77</v>
      </c>
      <c r="Z4728" s="494">
        <v>2016</v>
      </c>
      <c r="AA4728" s="494"/>
      <c r="AB4728" s="498" t="s">
        <v>2193</v>
      </c>
      <c r="AC4728" s="545"/>
      <c r="AD4728" s="546"/>
      <c r="AE4728" s="546"/>
      <c r="AF4728" s="546"/>
      <c r="AG4728" s="547"/>
      <c r="AH4728" s="547"/>
      <c r="AI4728" s="547"/>
      <c r="AJ4728" s="547"/>
      <c r="AK4728" s="500" t="s">
        <v>2371</v>
      </c>
      <c r="AL4728" s="548"/>
      <c r="AM4728" s="549"/>
      <c r="AN4728" s="549"/>
    </row>
    <row r="4729" spans="1:40" s="550" customFormat="1" ht="100.5" customHeight="1">
      <c r="A4729" s="538" t="s">
        <v>4117</v>
      </c>
      <c r="B4729" s="492" t="s">
        <v>243</v>
      </c>
      <c r="C4729" s="492" t="s">
        <v>820</v>
      </c>
      <c r="D4729" s="492" t="s">
        <v>821</v>
      </c>
      <c r="E4729" s="492" t="s">
        <v>822</v>
      </c>
      <c r="F4729" s="492" t="s">
        <v>821</v>
      </c>
      <c r="G4729" s="492" t="s">
        <v>829</v>
      </c>
      <c r="H4729" s="492" t="s">
        <v>830</v>
      </c>
      <c r="I4729" s="492" t="s">
        <v>829</v>
      </c>
      <c r="J4729" s="492" t="s">
        <v>227</v>
      </c>
      <c r="K4729" s="539">
        <v>100</v>
      </c>
      <c r="L4729" s="505">
        <v>711000000</v>
      </c>
      <c r="M4729" s="495" t="s">
        <v>73</v>
      </c>
      <c r="N4729" s="541" t="s">
        <v>2035</v>
      </c>
      <c r="O4729" s="494" t="s">
        <v>2415</v>
      </c>
      <c r="P4729" s="492"/>
      <c r="Q4729" s="492" t="s">
        <v>2403</v>
      </c>
      <c r="R4729" s="492" t="s">
        <v>2404</v>
      </c>
      <c r="S4729" s="492"/>
      <c r="T4729" s="492" t="s">
        <v>51</v>
      </c>
      <c r="U4729" s="492"/>
      <c r="V4729" s="542">
        <v>2000000</v>
      </c>
      <c r="W4729" s="542">
        <v>0</v>
      </c>
      <c r="X4729" s="543">
        <v>0</v>
      </c>
      <c r="Y4729" s="492" t="s">
        <v>77</v>
      </c>
      <c r="Z4729" s="494">
        <v>2016</v>
      </c>
      <c r="AA4729" s="494" t="s">
        <v>3133</v>
      </c>
      <c r="AB4729" s="498" t="s">
        <v>2193</v>
      </c>
      <c r="AC4729" s="545"/>
      <c r="AD4729" s="546"/>
      <c r="AE4729" s="546"/>
      <c r="AF4729" s="546"/>
      <c r="AG4729" s="547"/>
      <c r="AH4729" s="547"/>
      <c r="AI4729" s="547"/>
      <c r="AJ4729" s="547"/>
      <c r="AK4729" s="500" t="s">
        <v>3862</v>
      </c>
      <c r="AL4729" s="548"/>
      <c r="AM4729" s="549"/>
      <c r="AN4729" s="549"/>
    </row>
    <row r="4730" spans="1:40" s="192" customFormat="1" ht="100.5" customHeight="1">
      <c r="A4730" s="4" t="s">
        <v>2416</v>
      </c>
      <c r="B4730" s="49" t="s">
        <v>243</v>
      </c>
      <c r="C4730" s="49" t="s">
        <v>2084</v>
      </c>
      <c r="D4730" s="49" t="s">
        <v>2085</v>
      </c>
      <c r="E4730" s="49" t="s">
        <v>2417</v>
      </c>
      <c r="F4730" s="49" t="s">
        <v>2087</v>
      </c>
      <c r="G4730" s="49" t="s">
        <v>2418</v>
      </c>
      <c r="H4730" s="49" t="s">
        <v>2419</v>
      </c>
      <c r="I4730" s="49" t="s">
        <v>2420</v>
      </c>
      <c r="J4730" s="208" t="s">
        <v>38</v>
      </c>
      <c r="K4730" s="53">
        <v>100</v>
      </c>
      <c r="L4730" s="269">
        <v>151010000</v>
      </c>
      <c r="M4730" s="5" t="s">
        <v>82</v>
      </c>
      <c r="N4730" s="51" t="s">
        <v>2035</v>
      </c>
      <c r="O4730" s="49" t="s">
        <v>2402</v>
      </c>
      <c r="P4730" s="49"/>
      <c r="Q4730" s="49" t="s">
        <v>2323</v>
      </c>
      <c r="R4730" s="49" t="s">
        <v>2404</v>
      </c>
      <c r="S4730" s="49"/>
      <c r="T4730" s="49" t="s">
        <v>51</v>
      </c>
      <c r="U4730" s="49"/>
      <c r="V4730" s="93">
        <v>536000</v>
      </c>
      <c r="W4730" s="93">
        <v>536000</v>
      </c>
      <c r="X4730" s="60">
        <f t="shared" ref="X4730:X4802" si="239">W4730*1.12</f>
        <v>600320</v>
      </c>
      <c r="Y4730" s="58" t="s">
        <v>77</v>
      </c>
      <c r="Z4730" s="50">
        <v>2016</v>
      </c>
      <c r="AA4730" s="50"/>
      <c r="AB4730" s="238" t="s">
        <v>2193</v>
      </c>
      <c r="AC4730" s="211" t="s">
        <v>209</v>
      </c>
      <c r="AD4730" s="196"/>
      <c r="AE4730" s="196"/>
      <c r="AF4730" s="196"/>
      <c r="AG4730" s="263"/>
      <c r="AH4730" s="263"/>
      <c r="AI4730" s="263"/>
      <c r="AJ4730" s="263"/>
      <c r="AK4730" s="2" t="s">
        <v>2371</v>
      </c>
      <c r="AL4730" s="190"/>
      <c r="AM4730" s="324"/>
      <c r="AN4730" s="324"/>
    </row>
    <row r="4731" spans="1:40" s="550" customFormat="1" ht="100.5" customHeight="1">
      <c r="A4731" s="538" t="s">
        <v>2421</v>
      </c>
      <c r="B4731" s="492" t="s">
        <v>243</v>
      </c>
      <c r="C4731" s="492" t="s">
        <v>2084</v>
      </c>
      <c r="D4731" s="492" t="s">
        <v>2085</v>
      </c>
      <c r="E4731" s="492" t="s">
        <v>2417</v>
      </c>
      <c r="F4731" s="492" t="s">
        <v>2087</v>
      </c>
      <c r="G4731" s="492" t="s">
        <v>2418</v>
      </c>
      <c r="H4731" s="492" t="s">
        <v>2419</v>
      </c>
      <c r="I4731" s="492" t="s">
        <v>2420</v>
      </c>
      <c r="J4731" s="557" t="s">
        <v>38</v>
      </c>
      <c r="K4731" s="539">
        <v>100</v>
      </c>
      <c r="L4731" s="540">
        <v>471010000</v>
      </c>
      <c r="M4731" s="553" t="s">
        <v>125</v>
      </c>
      <c r="N4731" s="541" t="s">
        <v>2035</v>
      </c>
      <c r="O4731" s="492" t="s">
        <v>2408</v>
      </c>
      <c r="P4731" s="492"/>
      <c r="Q4731" s="492" t="s">
        <v>2323</v>
      </c>
      <c r="R4731" s="492" t="s">
        <v>2404</v>
      </c>
      <c r="S4731" s="492"/>
      <c r="T4731" s="492" t="s">
        <v>51</v>
      </c>
      <c r="U4731" s="492"/>
      <c r="V4731" s="542">
        <v>536000</v>
      </c>
      <c r="W4731" s="542">
        <v>0</v>
      </c>
      <c r="X4731" s="543">
        <f t="shared" si="239"/>
        <v>0</v>
      </c>
      <c r="Y4731" s="544" t="s">
        <v>77</v>
      </c>
      <c r="Z4731" s="494">
        <v>2016</v>
      </c>
      <c r="AA4731" s="494"/>
      <c r="AB4731" s="498" t="s">
        <v>2193</v>
      </c>
      <c r="AC4731" s="545" t="s">
        <v>209</v>
      </c>
      <c r="AD4731" s="546"/>
      <c r="AE4731" s="546"/>
      <c r="AF4731" s="546"/>
      <c r="AG4731" s="547"/>
      <c r="AH4731" s="547"/>
      <c r="AI4731" s="547"/>
      <c r="AJ4731" s="547"/>
      <c r="AK4731" s="500" t="s">
        <v>2371</v>
      </c>
      <c r="AL4731" s="548"/>
      <c r="AM4731" s="549"/>
      <c r="AN4731" s="549"/>
    </row>
    <row r="4732" spans="1:40" s="550" customFormat="1" ht="100.5" customHeight="1">
      <c r="A4732" s="538" t="s">
        <v>13485</v>
      </c>
      <c r="B4732" s="492" t="s">
        <v>243</v>
      </c>
      <c r="C4732" s="492" t="s">
        <v>2084</v>
      </c>
      <c r="D4732" s="492" t="s">
        <v>2085</v>
      </c>
      <c r="E4732" s="492" t="s">
        <v>2417</v>
      </c>
      <c r="F4732" s="492" t="s">
        <v>2087</v>
      </c>
      <c r="G4732" s="492" t="s">
        <v>2418</v>
      </c>
      <c r="H4732" s="492" t="s">
        <v>2419</v>
      </c>
      <c r="I4732" s="492" t="s">
        <v>2420</v>
      </c>
      <c r="J4732" s="557" t="s">
        <v>38</v>
      </c>
      <c r="K4732" s="539">
        <v>100</v>
      </c>
      <c r="L4732" s="540">
        <v>471010000</v>
      </c>
      <c r="M4732" s="553" t="s">
        <v>125</v>
      </c>
      <c r="N4732" s="541" t="s">
        <v>2035</v>
      </c>
      <c r="O4732" s="492" t="s">
        <v>2408</v>
      </c>
      <c r="P4732" s="492"/>
      <c r="Q4732" s="492" t="s">
        <v>2323</v>
      </c>
      <c r="R4732" s="492" t="s">
        <v>2404</v>
      </c>
      <c r="S4732" s="492"/>
      <c r="T4732" s="492" t="s">
        <v>51</v>
      </c>
      <c r="U4732" s="492"/>
      <c r="V4732" s="542">
        <v>536000</v>
      </c>
      <c r="W4732" s="542">
        <v>0</v>
      </c>
      <c r="X4732" s="543">
        <f t="shared" ref="X4732" si="240">W4732*1.12</f>
        <v>0</v>
      </c>
      <c r="Y4732" s="544" t="s">
        <v>77</v>
      </c>
      <c r="Z4732" s="494">
        <v>2016</v>
      </c>
      <c r="AA4732" s="494" t="s">
        <v>3133</v>
      </c>
      <c r="AB4732" s="498" t="s">
        <v>2193</v>
      </c>
      <c r="AC4732" s="545" t="s">
        <v>209</v>
      </c>
      <c r="AD4732" s="546"/>
      <c r="AE4732" s="546"/>
      <c r="AF4732" s="546"/>
      <c r="AG4732" s="547"/>
      <c r="AH4732" s="547"/>
      <c r="AI4732" s="547"/>
      <c r="AJ4732" s="547"/>
      <c r="AK4732" s="500" t="s">
        <v>2371</v>
      </c>
      <c r="AL4732" s="548"/>
      <c r="AM4732" s="549"/>
      <c r="AN4732" s="549"/>
    </row>
    <row r="4733" spans="1:40" s="550" customFormat="1" ht="100.5" customHeight="1">
      <c r="A4733" s="538" t="s">
        <v>2422</v>
      </c>
      <c r="B4733" s="492" t="s">
        <v>243</v>
      </c>
      <c r="C4733" s="492" t="s">
        <v>2084</v>
      </c>
      <c r="D4733" s="492" t="s">
        <v>2085</v>
      </c>
      <c r="E4733" s="492" t="s">
        <v>2417</v>
      </c>
      <c r="F4733" s="492" t="s">
        <v>2087</v>
      </c>
      <c r="G4733" s="492" t="s">
        <v>2418</v>
      </c>
      <c r="H4733" s="492" t="s">
        <v>2419</v>
      </c>
      <c r="I4733" s="492" t="s">
        <v>2420</v>
      </c>
      <c r="J4733" s="557" t="s">
        <v>38</v>
      </c>
      <c r="K4733" s="539">
        <v>100</v>
      </c>
      <c r="L4733" s="494">
        <v>511010000</v>
      </c>
      <c r="M4733" s="495" t="s">
        <v>88</v>
      </c>
      <c r="N4733" s="541" t="s">
        <v>2035</v>
      </c>
      <c r="O4733" s="492" t="s">
        <v>2406</v>
      </c>
      <c r="P4733" s="492"/>
      <c r="Q4733" s="492" t="s">
        <v>2323</v>
      </c>
      <c r="R4733" s="492" t="s">
        <v>2404</v>
      </c>
      <c r="S4733" s="492"/>
      <c r="T4733" s="492" t="s">
        <v>51</v>
      </c>
      <c r="U4733" s="492"/>
      <c r="V4733" s="542">
        <v>536000</v>
      </c>
      <c r="W4733" s="542">
        <v>0</v>
      </c>
      <c r="X4733" s="543">
        <f t="shared" si="239"/>
        <v>0</v>
      </c>
      <c r="Y4733" s="544" t="s">
        <v>77</v>
      </c>
      <c r="Z4733" s="494">
        <v>2016</v>
      </c>
      <c r="AA4733" s="494"/>
      <c r="AB4733" s="498" t="s">
        <v>2193</v>
      </c>
      <c r="AC4733" s="545" t="s">
        <v>209</v>
      </c>
      <c r="AD4733" s="546"/>
      <c r="AE4733" s="546"/>
      <c r="AF4733" s="546"/>
      <c r="AG4733" s="547"/>
      <c r="AH4733" s="547"/>
      <c r="AI4733" s="547"/>
      <c r="AJ4733" s="547"/>
      <c r="AK4733" s="500" t="s">
        <v>2371</v>
      </c>
      <c r="AL4733" s="548"/>
      <c r="AM4733" s="549"/>
      <c r="AN4733" s="549"/>
    </row>
    <row r="4734" spans="1:40" s="550" customFormat="1" ht="100.5" customHeight="1">
      <c r="A4734" s="538" t="s">
        <v>13486</v>
      </c>
      <c r="B4734" s="492" t="s">
        <v>243</v>
      </c>
      <c r="C4734" s="492" t="s">
        <v>2084</v>
      </c>
      <c r="D4734" s="492" t="s">
        <v>2085</v>
      </c>
      <c r="E4734" s="492" t="s">
        <v>2417</v>
      </c>
      <c r="F4734" s="492" t="s">
        <v>2087</v>
      </c>
      <c r="G4734" s="492" t="s">
        <v>2418</v>
      </c>
      <c r="H4734" s="492" t="s">
        <v>2419</v>
      </c>
      <c r="I4734" s="492" t="s">
        <v>2420</v>
      </c>
      <c r="J4734" s="557" t="s">
        <v>38</v>
      </c>
      <c r="K4734" s="539">
        <v>100</v>
      </c>
      <c r="L4734" s="494">
        <v>511010000</v>
      </c>
      <c r="M4734" s="495" t="s">
        <v>88</v>
      </c>
      <c r="N4734" s="541" t="s">
        <v>2035</v>
      </c>
      <c r="O4734" s="492" t="s">
        <v>2406</v>
      </c>
      <c r="P4734" s="492"/>
      <c r="Q4734" s="492" t="s">
        <v>2323</v>
      </c>
      <c r="R4734" s="492" t="s">
        <v>2404</v>
      </c>
      <c r="S4734" s="492"/>
      <c r="T4734" s="492" t="s">
        <v>51</v>
      </c>
      <c r="U4734" s="492"/>
      <c r="V4734" s="542">
        <v>536000</v>
      </c>
      <c r="W4734" s="542">
        <v>0</v>
      </c>
      <c r="X4734" s="543">
        <f t="shared" ref="X4734" si="241">W4734*1.12</f>
        <v>0</v>
      </c>
      <c r="Y4734" s="544" t="s">
        <v>77</v>
      </c>
      <c r="Z4734" s="494">
        <v>2016</v>
      </c>
      <c r="AA4734" s="494" t="s">
        <v>3133</v>
      </c>
      <c r="AB4734" s="498" t="s">
        <v>2193</v>
      </c>
      <c r="AC4734" s="545" t="s">
        <v>209</v>
      </c>
      <c r="AD4734" s="546"/>
      <c r="AE4734" s="546"/>
      <c r="AF4734" s="546"/>
      <c r="AG4734" s="547"/>
      <c r="AH4734" s="547"/>
      <c r="AI4734" s="547"/>
      <c r="AJ4734" s="547"/>
      <c r="AK4734" s="500" t="s">
        <v>2371</v>
      </c>
      <c r="AL4734" s="548"/>
      <c r="AM4734" s="549"/>
      <c r="AN4734" s="549"/>
    </row>
    <row r="4735" spans="1:40" s="192" customFormat="1" ht="100.5" customHeight="1">
      <c r="A4735" s="4" t="s">
        <v>2423</v>
      </c>
      <c r="B4735" s="49" t="s">
        <v>243</v>
      </c>
      <c r="C4735" s="49" t="s">
        <v>2084</v>
      </c>
      <c r="D4735" s="49" t="s">
        <v>2085</v>
      </c>
      <c r="E4735" s="49" t="s">
        <v>2417</v>
      </c>
      <c r="F4735" s="49" t="s">
        <v>2087</v>
      </c>
      <c r="G4735" s="49" t="s">
        <v>2418</v>
      </c>
      <c r="H4735" s="49" t="s">
        <v>2419</v>
      </c>
      <c r="I4735" s="49" t="s">
        <v>2420</v>
      </c>
      <c r="J4735" s="208" t="s">
        <v>38</v>
      </c>
      <c r="K4735" s="53">
        <v>100</v>
      </c>
      <c r="L4735" s="5">
        <v>431010000</v>
      </c>
      <c r="M4735" s="5" t="s">
        <v>129</v>
      </c>
      <c r="N4735" s="51" t="s">
        <v>2035</v>
      </c>
      <c r="O4735" s="49" t="s">
        <v>2410</v>
      </c>
      <c r="P4735" s="49"/>
      <c r="Q4735" s="49" t="s">
        <v>2323</v>
      </c>
      <c r="R4735" s="49" t="s">
        <v>2404</v>
      </c>
      <c r="S4735" s="49"/>
      <c r="T4735" s="49" t="s">
        <v>51</v>
      </c>
      <c r="U4735" s="49"/>
      <c r="V4735" s="93">
        <v>536000</v>
      </c>
      <c r="W4735" s="93">
        <v>536000</v>
      </c>
      <c r="X4735" s="60">
        <f t="shared" si="239"/>
        <v>600320</v>
      </c>
      <c r="Y4735" s="58" t="s">
        <v>77</v>
      </c>
      <c r="Z4735" s="50">
        <v>2016</v>
      </c>
      <c r="AA4735" s="50"/>
      <c r="AB4735" s="238" t="s">
        <v>2193</v>
      </c>
      <c r="AC4735" s="211" t="s">
        <v>209</v>
      </c>
      <c r="AD4735" s="196"/>
      <c r="AE4735" s="196"/>
      <c r="AF4735" s="196"/>
      <c r="AG4735" s="263"/>
      <c r="AH4735" s="263"/>
      <c r="AI4735" s="263"/>
      <c r="AJ4735" s="263"/>
      <c r="AK4735" s="2" t="s">
        <v>2371</v>
      </c>
      <c r="AL4735" s="190"/>
      <c r="AM4735" s="324"/>
      <c r="AN4735" s="324"/>
    </row>
    <row r="4736" spans="1:40" s="550" customFormat="1" ht="100.5" customHeight="1">
      <c r="A4736" s="538" t="s">
        <v>2424</v>
      </c>
      <c r="B4736" s="492" t="s">
        <v>243</v>
      </c>
      <c r="C4736" s="492" t="s">
        <v>203</v>
      </c>
      <c r="D4736" s="492" t="s">
        <v>204</v>
      </c>
      <c r="E4736" s="492" t="s">
        <v>2425</v>
      </c>
      <c r="F4736" s="492" t="s">
        <v>204</v>
      </c>
      <c r="G4736" s="492" t="s">
        <v>2425</v>
      </c>
      <c r="H4736" s="492" t="s">
        <v>2426</v>
      </c>
      <c r="I4736" s="492" t="s">
        <v>2427</v>
      </c>
      <c r="J4736" s="492" t="s">
        <v>38</v>
      </c>
      <c r="K4736" s="539">
        <v>100</v>
      </c>
      <c r="L4736" s="540">
        <v>271010000</v>
      </c>
      <c r="M4736" s="494" t="s">
        <v>127</v>
      </c>
      <c r="N4736" s="541" t="s">
        <v>1233</v>
      </c>
      <c r="O4736" s="492" t="s">
        <v>2428</v>
      </c>
      <c r="P4736" s="492"/>
      <c r="Q4736" s="492" t="s">
        <v>2429</v>
      </c>
      <c r="R4736" s="492" t="s">
        <v>2404</v>
      </c>
      <c r="S4736" s="492"/>
      <c r="T4736" s="492" t="s">
        <v>51</v>
      </c>
      <c r="U4736" s="541"/>
      <c r="V4736" s="542">
        <v>19200</v>
      </c>
      <c r="W4736" s="542">
        <v>0</v>
      </c>
      <c r="X4736" s="543">
        <v>0</v>
      </c>
      <c r="Y4736" s="544" t="s">
        <v>77</v>
      </c>
      <c r="Z4736" s="494">
        <v>2016</v>
      </c>
      <c r="AA4736" s="494"/>
      <c r="AB4736" s="498" t="s">
        <v>2193</v>
      </c>
      <c r="AC4736" s="545" t="s">
        <v>209</v>
      </c>
      <c r="AD4736" s="546"/>
      <c r="AE4736" s="546"/>
      <c r="AF4736" s="546"/>
      <c r="AG4736" s="547"/>
      <c r="AH4736" s="547"/>
      <c r="AI4736" s="547"/>
      <c r="AJ4736" s="547"/>
      <c r="AK4736" s="500" t="s">
        <v>2371</v>
      </c>
      <c r="AL4736" s="548"/>
      <c r="AM4736" s="549"/>
      <c r="AN4736" s="549"/>
    </row>
    <row r="4737" spans="1:40" s="550" customFormat="1" ht="100.5" customHeight="1">
      <c r="A4737" s="538" t="s">
        <v>3143</v>
      </c>
      <c r="B4737" s="492" t="s">
        <v>243</v>
      </c>
      <c r="C4737" s="492" t="s">
        <v>203</v>
      </c>
      <c r="D4737" s="492" t="s">
        <v>204</v>
      </c>
      <c r="E4737" s="492" t="s">
        <v>2425</v>
      </c>
      <c r="F4737" s="492" t="s">
        <v>204</v>
      </c>
      <c r="G4737" s="492" t="s">
        <v>2425</v>
      </c>
      <c r="H4737" s="492" t="s">
        <v>2426</v>
      </c>
      <c r="I4737" s="492" t="s">
        <v>2427</v>
      </c>
      <c r="J4737" s="492" t="s">
        <v>38</v>
      </c>
      <c r="K4737" s="539">
        <v>100</v>
      </c>
      <c r="L4737" s="540">
        <v>271010000</v>
      </c>
      <c r="M4737" s="494" t="s">
        <v>127</v>
      </c>
      <c r="N4737" s="541" t="s">
        <v>1233</v>
      </c>
      <c r="O4737" s="492" t="s">
        <v>2428</v>
      </c>
      <c r="P4737" s="492"/>
      <c r="Q4737" s="492" t="s">
        <v>2429</v>
      </c>
      <c r="R4737" s="492" t="s">
        <v>2404</v>
      </c>
      <c r="S4737" s="492"/>
      <c r="T4737" s="492" t="s">
        <v>51</v>
      </c>
      <c r="U4737" s="541"/>
      <c r="V4737" s="542">
        <v>19200</v>
      </c>
      <c r="W4737" s="542">
        <v>0</v>
      </c>
      <c r="X4737" s="543">
        <v>0</v>
      </c>
      <c r="Y4737" s="544" t="s">
        <v>77</v>
      </c>
      <c r="Z4737" s="494">
        <v>2016</v>
      </c>
      <c r="AA4737" s="494" t="s">
        <v>3133</v>
      </c>
      <c r="AB4737" s="498" t="s">
        <v>2193</v>
      </c>
      <c r="AC4737" s="545" t="s">
        <v>209</v>
      </c>
      <c r="AD4737" s="546"/>
      <c r="AE4737" s="546"/>
      <c r="AF4737" s="546"/>
      <c r="AG4737" s="547"/>
      <c r="AH4737" s="547"/>
      <c r="AI4737" s="547"/>
      <c r="AJ4737" s="547"/>
      <c r="AK4737" s="500" t="s">
        <v>2371</v>
      </c>
      <c r="AL4737" s="548"/>
      <c r="AM4737" s="549"/>
      <c r="AN4737" s="549"/>
    </row>
    <row r="4738" spans="1:40" s="550" customFormat="1" ht="100.5" customHeight="1">
      <c r="A4738" s="538" t="s">
        <v>2430</v>
      </c>
      <c r="B4738" s="492" t="s">
        <v>243</v>
      </c>
      <c r="C4738" s="492" t="s">
        <v>203</v>
      </c>
      <c r="D4738" s="492" t="s">
        <v>204</v>
      </c>
      <c r="E4738" s="492" t="s">
        <v>2425</v>
      </c>
      <c r="F4738" s="492" t="s">
        <v>204</v>
      </c>
      <c r="G4738" s="492" t="s">
        <v>2425</v>
      </c>
      <c r="H4738" s="492" t="s">
        <v>2426</v>
      </c>
      <c r="I4738" s="492" t="s">
        <v>2427</v>
      </c>
      <c r="J4738" s="492" t="s">
        <v>38</v>
      </c>
      <c r="K4738" s="539">
        <v>100</v>
      </c>
      <c r="L4738" s="551">
        <v>231010000</v>
      </c>
      <c r="M4738" s="492" t="s">
        <v>128</v>
      </c>
      <c r="N4738" s="541" t="s">
        <v>1233</v>
      </c>
      <c r="O4738" s="492" t="s">
        <v>2431</v>
      </c>
      <c r="P4738" s="492"/>
      <c r="Q4738" s="492" t="s">
        <v>2429</v>
      </c>
      <c r="R4738" s="492" t="s">
        <v>2404</v>
      </c>
      <c r="S4738" s="492"/>
      <c r="T4738" s="492" t="s">
        <v>51</v>
      </c>
      <c r="U4738" s="541"/>
      <c r="V4738" s="542">
        <v>10700</v>
      </c>
      <c r="W4738" s="542">
        <v>0</v>
      </c>
      <c r="X4738" s="543">
        <v>0</v>
      </c>
      <c r="Y4738" s="544" t="s">
        <v>77</v>
      </c>
      <c r="Z4738" s="494">
        <v>2016</v>
      </c>
      <c r="AA4738" s="494"/>
      <c r="AB4738" s="498" t="s">
        <v>2193</v>
      </c>
      <c r="AC4738" s="545" t="s">
        <v>209</v>
      </c>
      <c r="AD4738" s="546"/>
      <c r="AE4738" s="546"/>
      <c r="AF4738" s="546"/>
      <c r="AG4738" s="547"/>
      <c r="AH4738" s="547"/>
      <c r="AI4738" s="547"/>
      <c r="AJ4738" s="547"/>
      <c r="AK4738" s="500" t="s">
        <v>2371</v>
      </c>
      <c r="AL4738" s="548"/>
      <c r="AM4738" s="549"/>
      <c r="AN4738" s="549"/>
    </row>
    <row r="4739" spans="1:40" s="550" customFormat="1" ht="100.5" customHeight="1">
      <c r="A4739" s="538" t="s">
        <v>3142</v>
      </c>
      <c r="B4739" s="492" t="s">
        <v>243</v>
      </c>
      <c r="C4739" s="492" t="s">
        <v>203</v>
      </c>
      <c r="D4739" s="492" t="s">
        <v>204</v>
      </c>
      <c r="E4739" s="492" t="s">
        <v>2425</v>
      </c>
      <c r="F4739" s="492" t="s">
        <v>204</v>
      </c>
      <c r="G4739" s="492" t="s">
        <v>2425</v>
      </c>
      <c r="H4739" s="492" t="s">
        <v>2426</v>
      </c>
      <c r="I4739" s="492" t="s">
        <v>2427</v>
      </c>
      <c r="J4739" s="492" t="s">
        <v>38</v>
      </c>
      <c r="K4739" s="539">
        <v>100</v>
      </c>
      <c r="L4739" s="551">
        <v>231010000</v>
      </c>
      <c r="M4739" s="492" t="s">
        <v>128</v>
      </c>
      <c r="N4739" s="541" t="s">
        <v>1233</v>
      </c>
      <c r="O4739" s="492" t="s">
        <v>2431</v>
      </c>
      <c r="P4739" s="492"/>
      <c r="Q4739" s="492" t="s">
        <v>2429</v>
      </c>
      <c r="R4739" s="492" t="s">
        <v>2404</v>
      </c>
      <c r="S4739" s="492"/>
      <c r="T4739" s="492" t="s">
        <v>51</v>
      </c>
      <c r="U4739" s="541"/>
      <c r="V4739" s="542">
        <v>10700</v>
      </c>
      <c r="W4739" s="542">
        <v>0</v>
      </c>
      <c r="X4739" s="543">
        <v>0</v>
      </c>
      <c r="Y4739" s="544" t="s">
        <v>77</v>
      </c>
      <c r="Z4739" s="494">
        <v>2016</v>
      </c>
      <c r="AA4739" s="494" t="s">
        <v>3133</v>
      </c>
      <c r="AB4739" s="498" t="s">
        <v>2193</v>
      </c>
      <c r="AC4739" s="545" t="s">
        <v>209</v>
      </c>
      <c r="AD4739" s="546"/>
      <c r="AE4739" s="546"/>
      <c r="AF4739" s="546"/>
      <c r="AG4739" s="547"/>
      <c r="AH4739" s="547"/>
      <c r="AI4739" s="547"/>
      <c r="AJ4739" s="547"/>
      <c r="AK4739" s="500" t="s">
        <v>2371</v>
      </c>
      <c r="AL4739" s="548"/>
      <c r="AM4739" s="549"/>
      <c r="AN4739" s="549"/>
    </row>
    <row r="4740" spans="1:40" s="550" customFormat="1" ht="100.5" customHeight="1">
      <c r="A4740" s="538" t="s">
        <v>2432</v>
      </c>
      <c r="B4740" s="492" t="s">
        <v>243</v>
      </c>
      <c r="C4740" s="492" t="s">
        <v>203</v>
      </c>
      <c r="D4740" s="492" t="s">
        <v>204</v>
      </c>
      <c r="E4740" s="492" t="s">
        <v>2425</v>
      </c>
      <c r="F4740" s="492" t="s">
        <v>204</v>
      </c>
      <c r="G4740" s="492" t="s">
        <v>2425</v>
      </c>
      <c r="H4740" s="492" t="s">
        <v>2426</v>
      </c>
      <c r="I4740" s="492" t="s">
        <v>2427</v>
      </c>
      <c r="J4740" s="492" t="s">
        <v>38</v>
      </c>
      <c r="K4740" s="539">
        <v>100</v>
      </c>
      <c r="L4740" s="552">
        <v>151010000</v>
      </c>
      <c r="M4740" s="492" t="s">
        <v>82</v>
      </c>
      <c r="N4740" s="541" t="s">
        <v>1233</v>
      </c>
      <c r="O4740" s="492" t="s">
        <v>2433</v>
      </c>
      <c r="P4740" s="492"/>
      <c r="Q4740" s="492" t="s">
        <v>2429</v>
      </c>
      <c r="R4740" s="492" t="s">
        <v>2404</v>
      </c>
      <c r="S4740" s="492"/>
      <c r="T4740" s="492" t="s">
        <v>51</v>
      </c>
      <c r="U4740" s="541"/>
      <c r="V4740" s="542">
        <v>14980</v>
      </c>
      <c r="W4740" s="542">
        <v>0</v>
      </c>
      <c r="X4740" s="543">
        <v>0</v>
      </c>
      <c r="Y4740" s="544" t="s">
        <v>77</v>
      </c>
      <c r="Z4740" s="494">
        <v>2016</v>
      </c>
      <c r="AA4740" s="494"/>
      <c r="AB4740" s="498" t="s">
        <v>2193</v>
      </c>
      <c r="AC4740" s="545" t="s">
        <v>209</v>
      </c>
      <c r="AD4740" s="546"/>
      <c r="AE4740" s="546"/>
      <c r="AF4740" s="546"/>
      <c r="AG4740" s="547"/>
      <c r="AH4740" s="547"/>
      <c r="AI4740" s="547"/>
      <c r="AJ4740" s="547"/>
      <c r="AK4740" s="500" t="s">
        <v>2371</v>
      </c>
      <c r="AL4740" s="548"/>
      <c r="AM4740" s="549"/>
      <c r="AN4740" s="549"/>
    </row>
    <row r="4741" spans="1:40" s="550" customFormat="1" ht="100.5" customHeight="1">
      <c r="A4741" s="538" t="s">
        <v>3141</v>
      </c>
      <c r="B4741" s="492" t="s">
        <v>243</v>
      </c>
      <c r="C4741" s="492" t="s">
        <v>203</v>
      </c>
      <c r="D4741" s="492" t="s">
        <v>204</v>
      </c>
      <c r="E4741" s="492" t="s">
        <v>2425</v>
      </c>
      <c r="F4741" s="492" t="s">
        <v>204</v>
      </c>
      <c r="G4741" s="492" t="s">
        <v>2425</v>
      </c>
      <c r="H4741" s="492" t="s">
        <v>2426</v>
      </c>
      <c r="I4741" s="492" t="s">
        <v>2427</v>
      </c>
      <c r="J4741" s="492" t="s">
        <v>38</v>
      </c>
      <c r="K4741" s="539">
        <v>100</v>
      </c>
      <c r="L4741" s="552">
        <v>151010000</v>
      </c>
      <c r="M4741" s="492" t="s">
        <v>82</v>
      </c>
      <c r="N4741" s="541" t="s">
        <v>1233</v>
      </c>
      <c r="O4741" s="492" t="s">
        <v>2433</v>
      </c>
      <c r="P4741" s="492"/>
      <c r="Q4741" s="492" t="s">
        <v>2429</v>
      </c>
      <c r="R4741" s="492" t="s">
        <v>2404</v>
      </c>
      <c r="S4741" s="492"/>
      <c r="T4741" s="492" t="s">
        <v>51</v>
      </c>
      <c r="U4741" s="541"/>
      <c r="V4741" s="542">
        <v>14980</v>
      </c>
      <c r="W4741" s="542">
        <v>0</v>
      </c>
      <c r="X4741" s="543">
        <v>0</v>
      </c>
      <c r="Y4741" s="544" t="s">
        <v>77</v>
      </c>
      <c r="Z4741" s="494">
        <v>2016</v>
      </c>
      <c r="AA4741" s="494" t="s">
        <v>3133</v>
      </c>
      <c r="AB4741" s="498" t="s">
        <v>2193</v>
      </c>
      <c r="AC4741" s="545" t="s">
        <v>209</v>
      </c>
      <c r="AD4741" s="546"/>
      <c r="AE4741" s="546"/>
      <c r="AF4741" s="546"/>
      <c r="AG4741" s="547"/>
      <c r="AH4741" s="547"/>
      <c r="AI4741" s="547"/>
      <c r="AJ4741" s="547"/>
      <c r="AK4741" s="500" t="s">
        <v>2371</v>
      </c>
      <c r="AL4741" s="548"/>
      <c r="AM4741" s="549"/>
      <c r="AN4741" s="549"/>
    </row>
    <row r="4742" spans="1:40" s="550" customFormat="1" ht="100.5" customHeight="1">
      <c r="A4742" s="538" t="s">
        <v>2434</v>
      </c>
      <c r="B4742" s="492" t="s">
        <v>243</v>
      </c>
      <c r="C4742" s="492" t="s">
        <v>203</v>
      </c>
      <c r="D4742" s="492" t="s">
        <v>204</v>
      </c>
      <c r="E4742" s="492" t="s">
        <v>2425</v>
      </c>
      <c r="F4742" s="492" t="s">
        <v>204</v>
      </c>
      <c r="G4742" s="492" t="s">
        <v>2425</v>
      </c>
      <c r="H4742" s="492" t="s">
        <v>2426</v>
      </c>
      <c r="I4742" s="492" t="s">
        <v>2427</v>
      </c>
      <c r="J4742" s="492" t="s">
        <v>38</v>
      </c>
      <c r="K4742" s="539">
        <v>100</v>
      </c>
      <c r="L4742" s="540">
        <v>471010000</v>
      </c>
      <c r="M4742" s="553" t="s">
        <v>125</v>
      </c>
      <c r="N4742" s="541" t="s">
        <v>1233</v>
      </c>
      <c r="O4742" s="492" t="s">
        <v>2435</v>
      </c>
      <c r="P4742" s="492"/>
      <c r="Q4742" s="492" t="s">
        <v>2429</v>
      </c>
      <c r="R4742" s="492" t="s">
        <v>2404</v>
      </c>
      <c r="S4742" s="492"/>
      <c r="T4742" s="492" t="s">
        <v>51</v>
      </c>
      <c r="U4742" s="541"/>
      <c r="V4742" s="542">
        <v>6869</v>
      </c>
      <c r="W4742" s="542">
        <v>0</v>
      </c>
      <c r="X4742" s="543">
        <v>0</v>
      </c>
      <c r="Y4742" s="544" t="s">
        <v>77</v>
      </c>
      <c r="Z4742" s="494">
        <v>2016</v>
      </c>
      <c r="AA4742" s="494"/>
      <c r="AB4742" s="498" t="s">
        <v>2193</v>
      </c>
      <c r="AC4742" s="545" t="s">
        <v>209</v>
      </c>
      <c r="AD4742" s="546"/>
      <c r="AE4742" s="546"/>
      <c r="AF4742" s="546"/>
      <c r="AG4742" s="547"/>
      <c r="AH4742" s="547"/>
      <c r="AI4742" s="547"/>
      <c r="AJ4742" s="547"/>
      <c r="AK4742" s="500" t="s">
        <v>2371</v>
      </c>
      <c r="AL4742" s="548"/>
      <c r="AM4742" s="549"/>
      <c r="AN4742" s="549"/>
    </row>
    <row r="4743" spans="1:40" s="550" customFormat="1" ht="100.5" customHeight="1">
      <c r="A4743" s="538" t="s">
        <v>3140</v>
      </c>
      <c r="B4743" s="492" t="s">
        <v>243</v>
      </c>
      <c r="C4743" s="492" t="s">
        <v>203</v>
      </c>
      <c r="D4743" s="492" t="s">
        <v>204</v>
      </c>
      <c r="E4743" s="492" t="s">
        <v>2425</v>
      </c>
      <c r="F4743" s="492" t="s">
        <v>204</v>
      </c>
      <c r="G4743" s="492" t="s">
        <v>2425</v>
      </c>
      <c r="H4743" s="492" t="s">
        <v>2426</v>
      </c>
      <c r="I4743" s="492" t="s">
        <v>2427</v>
      </c>
      <c r="J4743" s="492" t="s">
        <v>38</v>
      </c>
      <c r="K4743" s="539">
        <v>100</v>
      </c>
      <c r="L4743" s="540">
        <v>471010000</v>
      </c>
      <c r="M4743" s="553" t="s">
        <v>125</v>
      </c>
      <c r="N4743" s="541" t="s">
        <v>1233</v>
      </c>
      <c r="O4743" s="492" t="s">
        <v>2435</v>
      </c>
      <c r="P4743" s="492"/>
      <c r="Q4743" s="492" t="s">
        <v>2429</v>
      </c>
      <c r="R4743" s="492" t="s">
        <v>2404</v>
      </c>
      <c r="S4743" s="492"/>
      <c r="T4743" s="492" t="s">
        <v>51</v>
      </c>
      <c r="U4743" s="541"/>
      <c r="V4743" s="542">
        <v>6869</v>
      </c>
      <c r="W4743" s="542">
        <v>0</v>
      </c>
      <c r="X4743" s="543">
        <v>0</v>
      </c>
      <c r="Y4743" s="544" t="s">
        <v>77</v>
      </c>
      <c r="Z4743" s="494">
        <v>2016</v>
      </c>
      <c r="AA4743" s="494" t="s">
        <v>3133</v>
      </c>
      <c r="AB4743" s="498" t="s">
        <v>2193</v>
      </c>
      <c r="AC4743" s="545" t="s">
        <v>209</v>
      </c>
      <c r="AD4743" s="546"/>
      <c r="AE4743" s="546"/>
      <c r="AF4743" s="546"/>
      <c r="AG4743" s="547"/>
      <c r="AH4743" s="547"/>
      <c r="AI4743" s="547"/>
      <c r="AJ4743" s="547"/>
      <c r="AK4743" s="500" t="s">
        <v>2371</v>
      </c>
      <c r="AL4743" s="548"/>
      <c r="AM4743" s="549"/>
      <c r="AN4743" s="549"/>
    </row>
    <row r="4744" spans="1:40" s="550" customFormat="1" ht="100.5" customHeight="1">
      <c r="A4744" s="538" t="s">
        <v>2436</v>
      </c>
      <c r="B4744" s="492" t="s">
        <v>243</v>
      </c>
      <c r="C4744" s="492" t="s">
        <v>203</v>
      </c>
      <c r="D4744" s="492" t="s">
        <v>204</v>
      </c>
      <c r="E4744" s="492" t="s">
        <v>2425</v>
      </c>
      <c r="F4744" s="492" t="s">
        <v>204</v>
      </c>
      <c r="G4744" s="492" t="s">
        <v>2425</v>
      </c>
      <c r="H4744" s="492" t="s">
        <v>2426</v>
      </c>
      <c r="I4744" s="492" t="s">
        <v>2427</v>
      </c>
      <c r="J4744" s="492" t="s">
        <v>38</v>
      </c>
      <c r="K4744" s="539">
        <v>100</v>
      </c>
      <c r="L4744" s="492">
        <v>391010000</v>
      </c>
      <c r="M4744" s="492" t="s">
        <v>341</v>
      </c>
      <c r="N4744" s="541" t="s">
        <v>1233</v>
      </c>
      <c r="O4744" s="492" t="s">
        <v>2328</v>
      </c>
      <c r="P4744" s="492"/>
      <c r="Q4744" s="492" t="s">
        <v>2429</v>
      </c>
      <c r="R4744" s="492" t="s">
        <v>2404</v>
      </c>
      <c r="S4744" s="492"/>
      <c r="T4744" s="492" t="s">
        <v>51</v>
      </c>
      <c r="U4744" s="541"/>
      <c r="V4744" s="542">
        <v>17700</v>
      </c>
      <c r="W4744" s="542">
        <v>0</v>
      </c>
      <c r="X4744" s="543">
        <v>0</v>
      </c>
      <c r="Y4744" s="544" t="s">
        <v>77</v>
      </c>
      <c r="Z4744" s="494">
        <v>2016</v>
      </c>
      <c r="AA4744" s="494"/>
      <c r="AB4744" s="498" t="s">
        <v>2193</v>
      </c>
      <c r="AC4744" s="545" t="s">
        <v>209</v>
      </c>
      <c r="AD4744" s="546"/>
      <c r="AE4744" s="546"/>
      <c r="AF4744" s="546"/>
      <c r="AG4744" s="547"/>
      <c r="AH4744" s="547"/>
      <c r="AI4744" s="547"/>
      <c r="AJ4744" s="547"/>
      <c r="AK4744" s="500" t="s">
        <v>2371</v>
      </c>
      <c r="AL4744" s="548"/>
      <c r="AM4744" s="549"/>
      <c r="AN4744" s="549"/>
    </row>
    <row r="4745" spans="1:40" s="550" customFormat="1" ht="100.5" customHeight="1">
      <c r="A4745" s="538" t="s">
        <v>3139</v>
      </c>
      <c r="B4745" s="492" t="s">
        <v>243</v>
      </c>
      <c r="C4745" s="492" t="s">
        <v>203</v>
      </c>
      <c r="D4745" s="492" t="s">
        <v>204</v>
      </c>
      <c r="E4745" s="492" t="s">
        <v>2425</v>
      </c>
      <c r="F4745" s="492" t="s">
        <v>204</v>
      </c>
      <c r="G4745" s="492" t="s">
        <v>2425</v>
      </c>
      <c r="H4745" s="492" t="s">
        <v>2426</v>
      </c>
      <c r="I4745" s="492" t="s">
        <v>2427</v>
      </c>
      <c r="J4745" s="492" t="s">
        <v>38</v>
      </c>
      <c r="K4745" s="539">
        <v>100</v>
      </c>
      <c r="L4745" s="492">
        <v>391010000</v>
      </c>
      <c r="M4745" s="492" t="s">
        <v>341</v>
      </c>
      <c r="N4745" s="541" t="s">
        <v>1233</v>
      </c>
      <c r="O4745" s="492" t="s">
        <v>2328</v>
      </c>
      <c r="P4745" s="492"/>
      <c r="Q4745" s="492" t="s">
        <v>2429</v>
      </c>
      <c r="R4745" s="492" t="s">
        <v>2404</v>
      </c>
      <c r="S4745" s="492"/>
      <c r="T4745" s="492" t="s">
        <v>51</v>
      </c>
      <c r="U4745" s="541"/>
      <c r="V4745" s="542">
        <v>17700</v>
      </c>
      <c r="W4745" s="542">
        <v>0</v>
      </c>
      <c r="X4745" s="543">
        <v>0</v>
      </c>
      <c r="Y4745" s="544" t="s">
        <v>77</v>
      </c>
      <c r="Z4745" s="494">
        <v>2016</v>
      </c>
      <c r="AA4745" s="494" t="s">
        <v>3133</v>
      </c>
      <c r="AB4745" s="498" t="s">
        <v>2193</v>
      </c>
      <c r="AC4745" s="545" t="s">
        <v>209</v>
      </c>
      <c r="AD4745" s="546"/>
      <c r="AE4745" s="546"/>
      <c r="AF4745" s="546"/>
      <c r="AG4745" s="547"/>
      <c r="AH4745" s="547"/>
      <c r="AI4745" s="547"/>
      <c r="AJ4745" s="547"/>
      <c r="AK4745" s="500" t="s">
        <v>2371</v>
      </c>
      <c r="AL4745" s="548"/>
      <c r="AM4745" s="549"/>
      <c r="AN4745" s="549"/>
    </row>
    <row r="4746" spans="1:40" s="550" customFormat="1" ht="100.5" customHeight="1">
      <c r="A4746" s="538" t="s">
        <v>2437</v>
      </c>
      <c r="B4746" s="492" t="s">
        <v>243</v>
      </c>
      <c r="C4746" s="492" t="s">
        <v>203</v>
      </c>
      <c r="D4746" s="492" t="s">
        <v>204</v>
      </c>
      <c r="E4746" s="492" t="s">
        <v>2425</v>
      </c>
      <c r="F4746" s="492" t="s">
        <v>204</v>
      </c>
      <c r="G4746" s="492" t="s">
        <v>2425</v>
      </c>
      <c r="H4746" s="492" t="s">
        <v>2426</v>
      </c>
      <c r="I4746" s="492" t="s">
        <v>2427</v>
      </c>
      <c r="J4746" s="492" t="s">
        <v>38</v>
      </c>
      <c r="K4746" s="539">
        <v>100</v>
      </c>
      <c r="L4746" s="552">
        <v>151010000</v>
      </c>
      <c r="M4746" s="492" t="s">
        <v>82</v>
      </c>
      <c r="N4746" s="541" t="s">
        <v>1233</v>
      </c>
      <c r="O4746" s="492" t="s">
        <v>2330</v>
      </c>
      <c r="P4746" s="492"/>
      <c r="Q4746" s="492" t="s">
        <v>2429</v>
      </c>
      <c r="R4746" s="492" t="s">
        <v>2404</v>
      </c>
      <c r="S4746" s="492"/>
      <c r="T4746" s="492" t="s">
        <v>51</v>
      </c>
      <c r="U4746" s="541"/>
      <c r="V4746" s="542">
        <v>14000</v>
      </c>
      <c r="W4746" s="542">
        <v>0</v>
      </c>
      <c r="X4746" s="543">
        <v>0</v>
      </c>
      <c r="Y4746" s="544" t="s">
        <v>77</v>
      </c>
      <c r="Z4746" s="494">
        <v>2016</v>
      </c>
      <c r="AA4746" s="494"/>
      <c r="AB4746" s="498" t="s">
        <v>2193</v>
      </c>
      <c r="AC4746" s="545" t="s">
        <v>209</v>
      </c>
      <c r="AD4746" s="546"/>
      <c r="AE4746" s="546"/>
      <c r="AF4746" s="546"/>
      <c r="AG4746" s="547"/>
      <c r="AH4746" s="547"/>
      <c r="AI4746" s="547"/>
      <c r="AJ4746" s="547"/>
      <c r="AK4746" s="500" t="s">
        <v>2371</v>
      </c>
      <c r="AL4746" s="548"/>
      <c r="AM4746" s="549"/>
      <c r="AN4746" s="549"/>
    </row>
    <row r="4747" spans="1:40" s="550" customFormat="1" ht="100.5" customHeight="1">
      <c r="A4747" s="538" t="s">
        <v>3138</v>
      </c>
      <c r="B4747" s="492" t="s">
        <v>243</v>
      </c>
      <c r="C4747" s="492" t="s">
        <v>203</v>
      </c>
      <c r="D4747" s="492" t="s">
        <v>204</v>
      </c>
      <c r="E4747" s="492" t="s">
        <v>2425</v>
      </c>
      <c r="F4747" s="492" t="s">
        <v>204</v>
      </c>
      <c r="G4747" s="492" t="s">
        <v>2425</v>
      </c>
      <c r="H4747" s="492" t="s">
        <v>2426</v>
      </c>
      <c r="I4747" s="492" t="s">
        <v>2427</v>
      </c>
      <c r="J4747" s="492" t="s">
        <v>38</v>
      </c>
      <c r="K4747" s="539">
        <v>100</v>
      </c>
      <c r="L4747" s="552">
        <v>151010000</v>
      </c>
      <c r="M4747" s="492" t="s">
        <v>82</v>
      </c>
      <c r="N4747" s="541" t="s">
        <v>1233</v>
      </c>
      <c r="O4747" s="492" t="s">
        <v>2330</v>
      </c>
      <c r="P4747" s="492"/>
      <c r="Q4747" s="492" t="s">
        <v>2429</v>
      </c>
      <c r="R4747" s="492" t="s">
        <v>2404</v>
      </c>
      <c r="S4747" s="492"/>
      <c r="T4747" s="492" t="s">
        <v>51</v>
      </c>
      <c r="U4747" s="541"/>
      <c r="V4747" s="542">
        <v>14000</v>
      </c>
      <c r="W4747" s="542">
        <v>0</v>
      </c>
      <c r="X4747" s="543">
        <v>0</v>
      </c>
      <c r="Y4747" s="544" t="s">
        <v>77</v>
      </c>
      <c r="Z4747" s="494">
        <v>2016</v>
      </c>
      <c r="AA4747" s="494" t="s">
        <v>3133</v>
      </c>
      <c r="AB4747" s="498" t="s">
        <v>2193</v>
      </c>
      <c r="AC4747" s="545" t="s">
        <v>209</v>
      </c>
      <c r="AD4747" s="546"/>
      <c r="AE4747" s="546"/>
      <c r="AF4747" s="546"/>
      <c r="AG4747" s="547"/>
      <c r="AH4747" s="547"/>
      <c r="AI4747" s="547"/>
      <c r="AJ4747" s="547"/>
      <c r="AK4747" s="500" t="s">
        <v>2371</v>
      </c>
      <c r="AL4747" s="548"/>
      <c r="AM4747" s="549"/>
      <c r="AN4747" s="549"/>
    </row>
    <row r="4748" spans="1:40" s="550" customFormat="1" ht="100.5" customHeight="1">
      <c r="A4748" s="538" t="s">
        <v>2438</v>
      </c>
      <c r="B4748" s="492" t="s">
        <v>243</v>
      </c>
      <c r="C4748" s="492" t="s">
        <v>203</v>
      </c>
      <c r="D4748" s="492" t="s">
        <v>204</v>
      </c>
      <c r="E4748" s="492" t="s">
        <v>2425</v>
      </c>
      <c r="F4748" s="492" t="s">
        <v>204</v>
      </c>
      <c r="G4748" s="492" t="s">
        <v>2425</v>
      </c>
      <c r="H4748" s="492" t="s">
        <v>2426</v>
      </c>
      <c r="I4748" s="492" t="s">
        <v>2427</v>
      </c>
      <c r="J4748" s="492" t="s">
        <v>38</v>
      </c>
      <c r="K4748" s="539">
        <v>100</v>
      </c>
      <c r="L4748" s="494">
        <v>511010000</v>
      </c>
      <c r="M4748" s="495" t="s">
        <v>88</v>
      </c>
      <c r="N4748" s="541" t="s">
        <v>1233</v>
      </c>
      <c r="O4748" s="492" t="s">
        <v>274</v>
      </c>
      <c r="P4748" s="492"/>
      <c r="Q4748" s="492" t="s">
        <v>2429</v>
      </c>
      <c r="R4748" s="492" t="s">
        <v>2404</v>
      </c>
      <c r="S4748" s="492"/>
      <c r="T4748" s="492" t="s">
        <v>51</v>
      </c>
      <c r="U4748" s="541"/>
      <c r="V4748" s="542">
        <v>30000</v>
      </c>
      <c r="W4748" s="542">
        <v>0</v>
      </c>
      <c r="X4748" s="543">
        <v>0</v>
      </c>
      <c r="Y4748" s="544" t="s">
        <v>77</v>
      </c>
      <c r="Z4748" s="494">
        <v>2016</v>
      </c>
      <c r="AA4748" s="494"/>
      <c r="AB4748" s="498" t="s">
        <v>2193</v>
      </c>
      <c r="AC4748" s="545" t="s">
        <v>209</v>
      </c>
      <c r="AD4748" s="546"/>
      <c r="AE4748" s="546"/>
      <c r="AF4748" s="546"/>
      <c r="AG4748" s="547"/>
      <c r="AH4748" s="547"/>
      <c r="AI4748" s="547"/>
      <c r="AJ4748" s="547"/>
      <c r="AK4748" s="500" t="s">
        <v>2371</v>
      </c>
      <c r="AL4748" s="548"/>
      <c r="AM4748" s="549"/>
      <c r="AN4748" s="549"/>
    </row>
    <row r="4749" spans="1:40" s="550" customFormat="1" ht="100.5" customHeight="1">
      <c r="A4749" s="538" t="s">
        <v>3137</v>
      </c>
      <c r="B4749" s="492" t="s">
        <v>243</v>
      </c>
      <c r="C4749" s="492" t="s">
        <v>203</v>
      </c>
      <c r="D4749" s="492" t="s">
        <v>204</v>
      </c>
      <c r="E4749" s="492" t="s">
        <v>2425</v>
      </c>
      <c r="F4749" s="492" t="s">
        <v>204</v>
      </c>
      <c r="G4749" s="492" t="s">
        <v>2425</v>
      </c>
      <c r="H4749" s="492" t="s">
        <v>2426</v>
      </c>
      <c r="I4749" s="492" t="s">
        <v>2427</v>
      </c>
      <c r="J4749" s="492" t="s">
        <v>38</v>
      </c>
      <c r="K4749" s="539">
        <v>100</v>
      </c>
      <c r="L4749" s="494">
        <v>511010000</v>
      </c>
      <c r="M4749" s="495" t="s">
        <v>88</v>
      </c>
      <c r="N4749" s="541" t="s">
        <v>1233</v>
      </c>
      <c r="O4749" s="492" t="s">
        <v>274</v>
      </c>
      <c r="P4749" s="492"/>
      <c r="Q4749" s="492" t="s">
        <v>2429</v>
      </c>
      <c r="R4749" s="492" t="s">
        <v>2404</v>
      </c>
      <c r="S4749" s="492"/>
      <c r="T4749" s="492" t="s">
        <v>51</v>
      </c>
      <c r="U4749" s="541"/>
      <c r="V4749" s="542">
        <v>30000</v>
      </c>
      <c r="W4749" s="542">
        <v>0</v>
      </c>
      <c r="X4749" s="543">
        <v>0</v>
      </c>
      <c r="Y4749" s="544" t="s">
        <v>77</v>
      </c>
      <c r="Z4749" s="494">
        <v>2016</v>
      </c>
      <c r="AA4749" s="494" t="s">
        <v>3133</v>
      </c>
      <c r="AB4749" s="498" t="s">
        <v>2193</v>
      </c>
      <c r="AC4749" s="545" t="s">
        <v>209</v>
      </c>
      <c r="AD4749" s="546"/>
      <c r="AE4749" s="546"/>
      <c r="AF4749" s="546"/>
      <c r="AG4749" s="547"/>
      <c r="AH4749" s="547"/>
      <c r="AI4749" s="547"/>
      <c r="AJ4749" s="547"/>
      <c r="AK4749" s="500" t="s">
        <v>2371</v>
      </c>
      <c r="AL4749" s="548"/>
      <c r="AM4749" s="549"/>
      <c r="AN4749" s="549"/>
    </row>
    <row r="4750" spans="1:40" s="192" customFormat="1" ht="100.5" customHeight="1">
      <c r="A4750" s="4" t="s">
        <v>2439</v>
      </c>
      <c r="B4750" s="49" t="s">
        <v>243</v>
      </c>
      <c r="C4750" s="49" t="s">
        <v>2440</v>
      </c>
      <c r="D4750" s="49" t="s">
        <v>2441</v>
      </c>
      <c r="E4750" s="49" t="s">
        <v>2442</v>
      </c>
      <c r="F4750" s="49" t="s">
        <v>2441</v>
      </c>
      <c r="G4750" s="49" t="s">
        <v>2442</v>
      </c>
      <c r="H4750" s="49" t="s">
        <v>2443</v>
      </c>
      <c r="I4750" s="450" t="s">
        <v>2444</v>
      </c>
      <c r="J4750" s="49" t="s">
        <v>38</v>
      </c>
      <c r="K4750" s="447">
        <v>100</v>
      </c>
      <c r="L4750" s="95">
        <v>271034100</v>
      </c>
      <c r="M4750" s="455" t="s">
        <v>84</v>
      </c>
      <c r="N4750" s="51" t="s">
        <v>2291</v>
      </c>
      <c r="O4750" s="49" t="s">
        <v>2445</v>
      </c>
      <c r="P4750" s="49"/>
      <c r="Q4750" s="49" t="s">
        <v>2323</v>
      </c>
      <c r="R4750" s="49" t="s">
        <v>251</v>
      </c>
      <c r="S4750" s="93"/>
      <c r="T4750" s="93" t="s">
        <v>51</v>
      </c>
      <c r="U4750" s="93"/>
      <c r="V4750" s="93">
        <v>473472</v>
      </c>
      <c r="W4750" s="93">
        <v>473472</v>
      </c>
      <c r="X4750" s="93">
        <v>530288.64000000001</v>
      </c>
      <c r="Y4750" s="452" t="s">
        <v>77</v>
      </c>
      <c r="Z4750" s="450">
        <v>2016</v>
      </c>
      <c r="AA4750" s="450"/>
      <c r="AB4750" s="238" t="s">
        <v>2193</v>
      </c>
      <c r="AC4750" s="211" t="s">
        <v>209</v>
      </c>
      <c r="AD4750" s="196"/>
      <c r="AE4750" s="196"/>
      <c r="AF4750" s="196"/>
      <c r="AG4750" s="263"/>
      <c r="AH4750" s="263"/>
      <c r="AI4750" s="263"/>
      <c r="AJ4750" s="263"/>
      <c r="AK4750" s="2" t="s">
        <v>2371</v>
      </c>
      <c r="AL4750" s="190"/>
      <c r="AM4750" s="324"/>
      <c r="AN4750" s="324"/>
    </row>
    <row r="4751" spans="1:40" s="192" customFormat="1" ht="100.5" customHeight="1">
      <c r="A4751" s="4" t="s">
        <v>2446</v>
      </c>
      <c r="B4751" s="49" t="s">
        <v>243</v>
      </c>
      <c r="C4751" s="49" t="s">
        <v>2440</v>
      </c>
      <c r="D4751" s="49" t="s">
        <v>2441</v>
      </c>
      <c r="E4751" s="49" t="s">
        <v>2442</v>
      </c>
      <c r="F4751" s="49" t="s">
        <v>2441</v>
      </c>
      <c r="G4751" s="49" t="s">
        <v>2442</v>
      </c>
      <c r="H4751" s="49" t="s">
        <v>2447</v>
      </c>
      <c r="I4751" s="49" t="s">
        <v>2448</v>
      </c>
      <c r="J4751" s="49" t="s">
        <v>38</v>
      </c>
      <c r="K4751" s="447">
        <v>100</v>
      </c>
      <c r="L4751" s="95">
        <v>271034100</v>
      </c>
      <c r="M4751" s="455" t="s">
        <v>84</v>
      </c>
      <c r="N4751" s="51" t="s">
        <v>1199</v>
      </c>
      <c r="O4751" s="49" t="s">
        <v>2449</v>
      </c>
      <c r="P4751" s="49"/>
      <c r="Q4751" s="49" t="s">
        <v>2323</v>
      </c>
      <c r="R4751" s="49" t="s">
        <v>251</v>
      </c>
      <c r="S4751" s="93"/>
      <c r="T4751" s="93" t="s">
        <v>51</v>
      </c>
      <c r="U4751" s="93"/>
      <c r="V4751" s="93">
        <v>160542.79999999999</v>
      </c>
      <c r="W4751" s="93">
        <v>160542.79999999999</v>
      </c>
      <c r="X4751" s="93">
        <v>179807.94</v>
      </c>
      <c r="Y4751" s="452" t="s">
        <v>77</v>
      </c>
      <c r="Z4751" s="450">
        <v>2016</v>
      </c>
      <c r="AA4751" s="450"/>
      <c r="AB4751" s="238" t="s">
        <v>2193</v>
      </c>
      <c r="AC4751" s="211" t="s">
        <v>209</v>
      </c>
      <c r="AD4751" s="196"/>
      <c r="AE4751" s="196"/>
      <c r="AF4751" s="196"/>
      <c r="AG4751" s="263"/>
      <c r="AH4751" s="263"/>
      <c r="AI4751" s="263"/>
      <c r="AJ4751" s="263"/>
      <c r="AK4751" s="2" t="s">
        <v>2371</v>
      </c>
      <c r="AL4751" s="190"/>
      <c r="AM4751" s="324"/>
      <c r="AN4751" s="324"/>
    </row>
    <row r="4752" spans="1:40" s="550" customFormat="1" ht="100.5" customHeight="1">
      <c r="A4752" s="538" t="s">
        <v>2450</v>
      </c>
      <c r="B4752" s="492" t="s">
        <v>243</v>
      </c>
      <c r="C4752" s="492" t="s">
        <v>2451</v>
      </c>
      <c r="D4752" s="492" t="s">
        <v>2452</v>
      </c>
      <c r="E4752" s="492" t="s">
        <v>2453</v>
      </c>
      <c r="F4752" s="492" t="s">
        <v>2452</v>
      </c>
      <c r="G4752" s="492" t="s">
        <v>2454</v>
      </c>
      <c r="H4752" s="492" t="s">
        <v>2455</v>
      </c>
      <c r="I4752" s="492" t="s">
        <v>2456</v>
      </c>
      <c r="J4752" s="492" t="s">
        <v>38</v>
      </c>
      <c r="K4752" s="539">
        <v>100</v>
      </c>
      <c r="L4752" s="540">
        <v>271010000</v>
      </c>
      <c r="M4752" s="494" t="s">
        <v>127</v>
      </c>
      <c r="N4752" s="541" t="s">
        <v>1233</v>
      </c>
      <c r="O4752" s="492" t="s">
        <v>2457</v>
      </c>
      <c r="P4752" s="492"/>
      <c r="Q4752" s="492" t="s">
        <v>2323</v>
      </c>
      <c r="R4752" s="492" t="s">
        <v>2404</v>
      </c>
      <c r="S4752" s="492"/>
      <c r="T4752" s="492" t="s">
        <v>51</v>
      </c>
      <c r="U4752" s="541"/>
      <c r="V4752" s="542">
        <v>30960</v>
      </c>
      <c r="W4752" s="542">
        <v>0</v>
      </c>
      <c r="X4752" s="543">
        <v>0</v>
      </c>
      <c r="Y4752" s="544" t="s">
        <v>77</v>
      </c>
      <c r="Z4752" s="494">
        <v>2016</v>
      </c>
      <c r="AA4752" s="494"/>
      <c r="AB4752" s="498" t="s">
        <v>2193</v>
      </c>
      <c r="AC4752" s="545" t="s">
        <v>209</v>
      </c>
      <c r="AD4752" s="546"/>
      <c r="AE4752" s="546"/>
      <c r="AF4752" s="546"/>
      <c r="AG4752" s="547"/>
      <c r="AH4752" s="547"/>
      <c r="AI4752" s="547"/>
      <c r="AJ4752" s="547"/>
      <c r="AK4752" s="500" t="s">
        <v>2371</v>
      </c>
      <c r="AL4752" s="548"/>
      <c r="AM4752" s="549"/>
      <c r="AN4752" s="549"/>
    </row>
    <row r="4753" spans="1:40" s="192" customFormat="1" ht="100.5" customHeight="1">
      <c r="A4753" s="790" t="s">
        <v>13300</v>
      </c>
      <c r="B4753" s="772" t="s">
        <v>243</v>
      </c>
      <c r="C4753" s="772" t="s">
        <v>2451</v>
      </c>
      <c r="D4753" s="772" t="s">
        <v>2452</v>
      </c>
      <c r="E4753" s="772" t="s">
        <v>2453</v>
      </c>
      <c r="F4753" s="772" t="s">
        <v>2452</v>
      </c>
      <c r="G4753" s="772" t="s">
        <v>2454</v>
      </c>
      <c r="H4753" s="772" t="s">
        <v>2455</v>
      </c>
      <c r="I4753" s="772" t="s">
        <v>2456</v>
      </c>
      <c r="J4753" s="772" t="s">
        <v>38</v>
      </c>
      <c r="K4753" s="776">
        <v>100</v>
      </c>
      <c r="L4753" s="745">
        <v>271034100</v>
      </c>
      <c r="M4753" s="749" t="s">
        <v>84</v>
      </c>
      <c r="N4753" s="774" t="s">
        <v>2115</v>
      </c>
      <c r="O4753" s="749" t="s">
        <v>84</v>
      </c>
      <c r="P4753" s="772"/>
      <c r="Q4753" s="772" t="s">
        <v>2323</v>
      </c>
      <c r="R4753" s="772" t="s">
        <v>2404</v>
      </c>
      <c r="S4753" s="772"/>
      <c r="T4753" s="772" t="s">
        <v>51</v>
      </c>
      <c r="U4753" s="774"/>
      <c r="V4753" s="765">
        <v>30960</v>
      </c>
      <c r="W4753" s="765">
        <v>30960</v>
      </c>
      <c r="X4753" s="792">
        <f t="shared" ref="X4753" si="242">W4753*1.12</f>
        <v>34675.200000000004</v>
      </c>
      <c r="Y4753" s="793"/>
      <c r="Z4753" s="773">
        <v>2016</v>
      </c>
      <c r="AA4753" s="773" t="s">
        <v>13301</v>
      </c>
      <c r="AB4753" s="794" t="s">
        <v>2193</v>
      </c>
      <c r="AC4753" s="795" t="s">
        <v>209</v>
      </c>
      <c r="AD4753" s="802"/>
      <c r="AE4753" s="802"/>
      <c r="AF4753" s="802"/>
      <c r="AG4753" s="803"/>
      <c r="AH4753" s="803"/>
      <c r="AI4753" s="803"/>
      <c r="AJ4753" s="803"/>
      <c r="AK4753" s="756" t="s">
        <v>13302</v>
      </c>
      <c r="AL4753" s="190"/>
      <c r="AM4753" s="324"/>
      <c r="AN4753" s="324"/>
    </row>
    <row r="4754" spans="1:40" s="550" customFormat="1" ht="100.5" customHeight="1">
      <c r="A4754" s="538" t="s">
        <v>2458</v>
      </c>
      <c r="B4754" s="492" t="s">
        <v>243</v>
      </c>
      <c r="C4754" s="492" t="s">
        <v>2451</v>
      </c>
      <c r="D4754" s="492" t="s">
        <v>2452</v>
      </c>
      <c r="E4754" s="492" t="s">
        <v>2453</v>
      </c>
      <c r="F4754" s="492" t="s">
        <v>2452</v>
      </c>
      <c r="G4754" s="492" t="s">
        <v>2454</v>
      </c>
      <c r="H4754" s="492" t="s">
        <v>2455</v>
      </c>
      <c r="I4754" s="492" t="s">
        <v>2456</v>
      </c>
      <c r="J4754" s="492" t="s">
        <v>38</v>
      </c>
      <c r="K4754" s="539">
        <v>100</v>
      </c>
      <c r="L4754" s="540">
        <v>271010000</v>
      </c>
      <c r="M4754" s="494" t="s">
        <v>127</v>
      </c>
      <c r="N4754" s="541" t="s">
        <v>1233</v>
      </c>
      <c r="O4754" s="492" t="s">
        <v>2459</v>
      </c>
      <c r="P4754" s="492"/>
      <c r="Q4754" s="492" t="s">
        <v>2323</v>
      </c>
      <c r="R4754" s="492" t="s">
        <v>2404</v>
      </c>
      <c r="S4754" s="492"/>
      <c r="T4754" s="492" t="s">
        <v>51</v>
      </c>
      <c r="U4754" s="541"/>
      <c r="V4754" s="542">
        <v>7740</v>
      </c>
      <c r="W4754" s="542">
        <v>0</v>
      </c>
      <c r="X4754" s="543">
        <v>0</v>
      </c>
      <c r="Y4754" s="544" t="s">
        <v>77</v>
      </c>
      <c r="Z4754" s="494">
        <v>2016</v>
      </c>
      <c r="AA4754" s="494"/>
      <c r="AB4754" s="498" t="s">
        <v>2193</v>
      </c>
      <c r="AC4754" s="545" t="s">
        <v>209</v>
      </c>
      <c r="AD4754" s="546"/>
      <c r="AE4754" s="546"/>
      <c r="AF4754" s="546"/>
      <c r="AG4754" s="547"/>
      <c r="AH4754" s="547"/>
      <c r="AI4754" s="547"/>
      <c r="AJ4754" s="547"/>
      <c r="AK4754" s="500" t="s">
        <v>2371</v>
      </c>
      <c r="AL4754" s="548"/>
      <c r="AM4754" s="549"/>
      <c r="AN4754" s="549"/>
    </row>
    <row r="4755" spans="1:40" s="192" customFormat="1" ht="100.5" customHeight="1">
      <c r="A4755" s="790" t="s">
        <v>13303</v>
      </c>
      <c r="B4755" s="772" t="s">
        <v>243</v>
      </c>
      <c r="C4755" s="772" t="s">
        <v>2451</v>
      </c>
      <c r="D4755" s="772" t="s">
        <v>2452</v>
      </c>
      <c r="E4755" s="772" t="s">
        <v>2453</v>
      </c>
      <c r="F4755" s="772" t="s">
        <v>2452</v>
      </c>
      <c r="G4755" s="772" t="s">
        <v>2454</v>
      </c>
      <c r="H4755" s="772" t="s">
        <v>2455</v>
      </c>
      <c r="I4755" s="772" t="s">
        <v>2456</v>
      </c>
      <c r="J4755" s="772" t="s">
        <v>38</v>
      </c>
      <c r="K4755" s="776">
        <v>100</v>
      </c>
      <c r="L4755" s="745">
        <v>271034100</v>
      </c>
      <c r="M4755" s="749" t="s">
        <v>84</v>
      </c>
      <c r="N4755" s="774" t="s">
        <v>2115</v>
      </c>
      <c r="O4755" s="749" t="s">
        <v>84</v>
      </c>
      <c r="P4755" s="772"/>
      <c r="Q4755" s="772" t="s">
        <v>2323</v>
      </c>
      <c r="R4755" s="772" t="s">
        <v>2404</v>
      </c>
      <c r="S4755" s="772"/>
      <c r="T4755" s="772" t="s">
        <v>51</v>
      </c>
      <c r="U4755" s="774"/>
      <c r="V4755" s="765">
        <v>7740</v>
      </c>
      <c r="W4755" s="765">
        <v>7740</v>
      </c>
      <c r="X4755" s="792">
        <f t="shared" ref="X4755" si="243">W4755*1.12</f>
        <v>8668.8000000000011</v>
      </c>
      <c r="Y4755" s="793"/>
      <c r="Z4755" s="773">
        <v>2016</v>
      </c>
      <c r="AA4755" s="773" t="s">
        <v>13301</v>
      </c>
      <c r="AB4755" s="794" t="s">
        <v>2193</v>
      </c>
      <c r="AC4755" s="795" t="s">
        <v>209</v>
      </c>
      <c r="AD4755" s="802"/>
      <c r="AE4755" s="802"/>
      <c r="AF4755" s="802"/>
      <c r="AG4755" s="803"/>
      <c r="AH4755" s="803"/>
      <c r="AI4755" s="803"/>
      <c r="AJ4755" s="803"/>
      <c r="AK4755" s="756" t="s">
        <v>13302</v>
      </c>
      <c r="AL4755" s="190"/>
      <c r="AM4755" s="324"/>
      <c r="AN4755" s="324"/>
    </row>
    <row r="4756" spans="1:40" s="192" customFormat="1" ht="100.5" customHeight="1">
      <c r="A4756" s="4" t="s">
        <v>2460</v>
      </c>
      <c r="B4756" s="49" t="s">
        <v>243</v>
      </c>
      <c r="C4756" s="49" t="s">
        <v>2451</v>
      </c>
      <c r="D4756" s="49" t="s">
        <v>2452</v>
      </c>
      <c r="E4756" s="49" t="s">
        <v>2453</v>
      </c>
      <c r="F4756" s="49" t="s">
        <v>2452</v>
      </c>
      <c r="G4756" s="49" t="s">
        <v>2454</v>
      </c>
      <c r="H4756" s="49" t="s">
        <v>2455</v>
      </c>
      <c r="I4756" s="49" t="s">
        <v>2456</v>
      </c>
      <c r="J4756" s="49" t="s">
        <v>38</v>
      </c>
      <c r="K4756" s="53">
        <v>100</v>
      </c>
      <c r="L4756" s="95">
        <v>231010000</v>
      </c>
      <c r="M4756" s="5" t="s">
        <v>128</v>
      </c>
      <c r="N4756" s="51" t="s">
        <v>1233</v>
      </c>
      <c r="O4756" s="49" t="s">
        <v>2461</v>
      </c>
      <c r="P4756" s="49"/>
      <c r="Q4756" s="49" t="s">
        <v>2323</v>
      </c>
      <c r="R4756" s="49" t="s">
        <v>2404</v>
      </c>
      <c r="S4756" s="49"/>
      <c r="T4756" s="49" t="s">
        <v>51</v>
      </c>
      <c r="U4756" s="51"/>
      <c r="V4756" s="93">
        <v>190190</v>
      </c>
      <c r="W4756" s="93">
        <v>190190</v>
      </c>
      <c r="X4756" s="60">
        <f t="shared" si="239"/>
        <v>213012.80000000002</v>
      </c>
      <c r="Y4756" s="58" t="s">
        <v>77</v>
      </c>
      <c r="Z4756" s="50">
        <v>2016</v>
      </c>
      <c r="AA4756" s="50"/>
      <c r="AB4756" s="238" t="s">
        <v>2193</v>
      </c>
      <c r="AC4756" s="211" t="s">
        <v>209</v>
      </c>
      <c r="AD4756" s="196"/>
      <c r="AE4756" s="196"/>
      <c r="AF4756" s="196"/>
      <c r="AG4756" s="263"/>
      <c r="AH4756" s="263"/>
      <c r="AI4756" s="263"/>
      <c r="AJ4756" s="263"/>
      <c r="AK4756" s="2" t="s">
        <v>2371</v>
      </c>
      <c r="AL4756" s="190"/>
      <c r="AM4756" s="324"/>
      <c r="AN4756" s="324"/>
    </row>
    <row r="4757" spans="1:40" s="192" customFormat="1" ht="100.5" customHeight="1">
      <c r="A4757" s="4" t="s">
        <v>2462</v>
      </c>
      <c r="B4757" s="49" t="s">
        <v>243</v>
      </c>
      <c r="C4757" s="49" t="s">
        <v>2451</v>
      </c>
      <c r="D4757" s="49" t="s">
        <v>2452</v>
      </c>
      <c r="E4757" s="49" t="s">
        <v>2453</v>
      </c>
      <c r="F4757" s="49" t="s">
        <v>2452</v>
      </c>
      <c r="G4757" s="49" t="s">
        <v>2454</v>
      </c>
      <c r="H4757" s="49" t="s">
        <v>2455</v>
      </c>
      <c r="I4757" s="49" t="s">
        <v>2456</v>
      </c>
      <c r="J4757" s="49" t="s">
        <v>38</v>
      </c>
      <c r="K4757" s="53">
        <v>100</v>
      </c>
      <c r="L4757" s="95">
        <v>231010000</v>
      </c>
      <c r="M4757" s="5" t="s">
        <v>128</v>
      </c>
      <c r="N4757" s="51" t="s">
        <v>1233</v>
      </c>
      <c r="O4757" s="49" t="s">
        <v>2463</v>
      </c>
      <c r="P4757" s="49"/>
      <c r="Q4757" s="49" t="s">
        <v>2323</v>
      </c>
      <c r="R4757" s="49" t="s">
        <v>2404</v>
      </c>
      <c r="S4757" s="49"/>
      <c r="T4757" s="49" t="s">
        <v>51</v>
      </c>
      <c r="U4757" s="51"/>
      <c r="V4757" s="93">
        <v>76860</v>
      </c>
      <c r="W4757" s="93">
        <v>76860</v>
      </c>
      <c r="X4757" s="60">
        <f t="shared" si="239"/>
        <v>86083.200000000012</v>
      </c>
      <c r="Y4757" s="58" t="s">
        <v>77</v>
      </c>
      <c r="Z4757" s="50">
        <v>2016</v>
      </c>
      <c r="AA4757" s="50"/>
      <c r="AB4757" s="238" t="s">
        <v>2193</v>
      </c>
      <c r="AC4757" s="211" t="s">
        <v>209</v>
      </c>
      <c r="AD4757" s="196"/>
      <c r="AE4757" s="196"/>
      <c r="AF4757" s="196"/>
      <c r="AG4757" s="263"/>
      <c r="AH4757" s="263"/>
      <c r="AI4757" s="263"/>
      <c r="AJ4757" s="263"/>
      <c r="AK4757" s="2" t="s">
        <v>2371</v>
      </c>
      <c r="AL4757" s="190"/>
      <c r="AM4757" s="324"/>
      <c r="AN4757" s="324"/>
    </row>
    <row r="4758" spans="1:40" s="192" customFormat="1" ht="100.5" customHeight="1">
      <c r="A4758" s="4" t="s">
        <v>2464</v>
      </c>
      <c r="B4758" s="49" t="s">
        <v>243</v>
      </c>
      <c r="C4758" s="49" t="s">
        <v>2451</v>
      </c>
      <c r="D4758" s="49" t="s">
        <v>2452</v>
      </c>
      <c r="E4758" s="49" t="s">
        <v>2453</v>
      </c>
      <c r="F4758" s="49" t="s">
        <v>2452</v>
      </c>
      <c r="G4758" s="49" t="s">
        <v>2454</v>
      </c>
      <c r="H4758" s="49" t="s">
        <v>2455</v>
      </c>
      <c r="I4758" s="49" t="s">
        <v>2456</v>
      </c>
      <c r="J4758" s="49" t="s">
        <v>38</v>
      </c>
      <c r="K4758" s="53">
        <v>100</v>
      </c>
      <c r="L4758" s="95">
        <v>231010000</v>
      </c>
      <c r="M4758" s="5" t="s">
        <v>128</v>
      </c>
      <c r="N4758" s="51" t="s">
        <v>1233</v>
      </c>
      <c r="O4758" s="49" t="s">
        <v>2465</v>
      </c>
      <c r="P4758" s="49"/>
      <c r="Q4758" s="49" t="s">
        <v>2323</v>
      </c>
      <c r="R4758" s="49" t="s">
        <v>2404</v>
      </c>
      <c r="S4758" s="49"/>
      <c r="T4758" s="49" t="s">
        <v>51</v>
      </c>
      <c r="U4758" s="51"/>
      <c r="V4758" s="93">
        <v>86940</v>
      </c>
      <c r="W4758" s="93">
        <v>86940</v>
      </c>
      <c r="X4758" s="60">
        <f t="shared" si="239"/>
        <v>97372.800000000003</v>
      </c>
      <c r="Y4758" s="58" t="s">
        <v>77</v>
      </c>
      <c r="Z4758" s="50">
        <v>2016</v>
      </c>
      <c r="AA4758" s="50"/>
      <c r="AB4758" s="238" t="s">
        <v>2193</v>
      </c>
      <c r="AC4758" s="211" t="s">
        <v>209</v>
      </c>
      <c r="AD4758" s="196"/>
      <c r="AE4758" s="196"/>
      <c r="AF4758" s="196"/>
      <c r="AG4758" s="263"/>
      <c r="AH4758" s="263"/>
      <c r="AI4758" s="263"/>
      <c r="AJ4758" s="263"/>
      <c r="AK4758" s="2" t="s">
        <v>2371</v>
      </c>
      <c r="AL4758" s="190"/>
      <c r="AM4758" s="324"/>
      <c r="AN4758" s="324"/>
    </row>
    <row r="4759" spans="1:40" s="192" customFormat="1" ht="100.5" customHeight="1">
      <c r="A4759" s="4" t="s">
        <v>2466</v>
      </c>
      <c r="B4759" s="49" t="s">
        <v>243</v>
      </c>
      <c r="C4759" s="49" t="s">
        <v>2451</v>
      </c>
      <c r="D4759" s="49" t="s">
        <v>2452</v>
      </c>
      <c r="E4759" s="49" t="s">
        <v>2453</v>
      </c>
      <c r="F4759" s="49" t="s">
        <v>2452</v>
      </c>
      <c r="G4759" s="49" t="s">
        <v>2454</v>
      </c>
      <c r="H4759" s="49" t="s">
        <v>2455</v>
      </c>
      <c r="I4759" s="49" t="s">
        <v>2456</v>
      </c>
      <c r="J4759" s="49" t="s">
        <v>38</v>
      </c>
      <c r="K4759" s="53">
        <v>100</v>
      </c>
      <c r="L4759" s="95">
        <v>231010000</v>
      </c>
      <c r="M4759" s="5" t="s">
        <v>128</v>
      </c>
      <c r="N4759" s="51" t="s">
        <v>1233</v>
      </c>
      <c r="O4759" s="49" t="s">
        <v>2467</v>
      </c>
      <c r="P4759" s="49"/>
      <c r="Q4759" s="49" t="s">
        <v>2323</v>
      </c>
      <c r="R4759" s="49" t="s">
        <v>2404</v>
      </c>
      <c r="S4759" s="49"/>
      <c r="T4759" s="49" t="s">
        <v>51</v>
      </c>
      <c r="U4759" s="51"/>
      <c r="V4759" s="93">
        <v>174195</v>
      </c>
      <c r="W4759" s="93">
        <v>174195</v>
      </c>
      <c r="X4759" s="60">
        <f t="shared" si="239"/>
        <v>195098.40000000002</v>
      </c>
      <c r="Y4759" s="58" t="s">
        <v>77</v>
      </c>
      <c r="Z4759" s="50">
        <v>2016</v>
      </c>
      <c r="AA4759" s="50"/>
      <c r="AB4759" s="238" t="s">
        <v>2193</v>
      </c>
      <c r="AC4759" s="211" t="s">
        <v>209</v>
      </c>
      <c r="AD4759" s="196"/>
      <c r="AE4759" s="196"/>
      <c r="AF4759" s="196"/>
      <c r="AG4759" s="263"/>
      <c r="AH4759" s="263"/>
      <c r="AI4759" s="263"/>
      <c r="AJ4759" s="263"/>
      <c r="AK4759" s="2" t="s">
        <v>2371</v>
      </c>
      <c r="AL4759" s="190"/>
      <c r="AM4759" s="324"/>
      <c r="AN4759" s="324"/>
    </row>
    <row r="4760" spans="1:40" s="192" customFormat="1" ht="100.5" customHeight="1">
      <c r="A4760" s="4" t="s">
        <v>2468</v>
      </c>
      <c r="B4760" s="49" t="s">
        <v>243</v>
      </c>
      <c r="C4760" s="49" t="s">
        <v>2451</v>
      </c>
      <c r="D4760" s="49" t="s">
        <v>2452</v>
      </c>
      <c r="E4760" s="49" t="s">
        <v>2453</v>
      </c>
      <c r="F4760" s="49" t="s">
        <v>2452</v>
      </c>
      <c r="G4760" s="49" t="s">
        <v>2454</v>
      </c>
      <c r="H4760" s="49" t="s">
        <v>2455</v>
      </c>
      <c r="I4760" s="49" t="s">
        <v>2456</v>
      </c>
      <c r="J4760" s="49" t="s">
        <v>38</v>
      </c>
      <c r="K4760" s="53">
        <v>100</v>
      </c>
      <c r="L4760" s="95">
        <v>231010000</v>
      </c>
      <c r="M4760" s="5" t="s">
        <v>128</v>
      </c>
      <c r="N4760" s="51" t="s">
        <v>1233</v>
      </c>
      <c r="O4760" s="49" t="s">
        <v>2469</v>
      </c>
      <c r="P4760" s="49"/>
      <c r="Q4760" s="49" t="s">
        <v>2323</v>
      </c>
      <c r="R4760" s="49" t="s">
        <v>2404</v>
      </c>
      <c r="S4760" s="49"/>
      <c r="T4760" s="49" t="s">
        <v>51</v>
      </c>
      <c r="U4760" s="51"/>
      <c r="V4760" s="93">
        <v>148050</v>
      </c>
      <c r="W4760" s="93">
        <v>148050</v>
      </c>
      <c r="X4760" s="60">
        <f t="shared" si="239"/>
        <v>165816.00000000003</v>
      </c>
      <c r="Y4760" s="58" t="s">
        <v>77</v>
      </c>
      <c r="Z4760" s="50">
        <v>2016</v>
      </c>
      <c r="AA4760" s="50"/>
      <c r="AB4760" s="238" t="s">
        <v>2193</v>
      </c>
      <c r="AC4760" s="211" t="s">
        <v>209</v>
      </c>
      <c r="AD4760" s="196"/>
      <c r="AE4760" s="196"/>
      <c r="AF4760" s="196"/>
      <c r="AG4760" s="263"/>
      <c r="AH4760" s="263"/>
      <c r="AI4760" s="263"/>
      <c r="AJ4760" s="263"/>
      <c r="AK4760" s="2" t="s">
        <v>2371</v>
      </c>
      <c r="AL4760" s="190"/>
      <c r="AM4760" s="324"/>
      <c r="AN4760" s="324"/>
    </row>
    <row r="4761" spans="1:40" s="192" customFormat="1" ht="100.5" customHeight="1">
      <c r="A4761" s="4" t="s">
        <v>2470</v>
      </c>
      <c r="B4761" s="49" t="s">
        <v>243</v>
      </c>
      <c r="C4761" s="49" t="s">
        <v>2451</v>
      </c>
      <c r="D4761" s="49" t="s">
        <v>2452</v>
      </c>
      <c r="E4761" s="49" t="s">
        <v>2453</v>
      </c>
      <c r="F4761" s="49" t="s">
        <v>2452</v>
      </c>
      <c r="G4761" s="49" t="s">
        <v>2454</v>
      </c>
      <c r="H4761" s="49" t="s">
        <v>2455</v>
      </c>
      <c r="I4761" s="49" t="s">
        <v>2456</v>
      </c>
      <c r="J4761" s="49" t="s">
        <v>38</v>
      </c>
      <c r="K4761" s="53">
        <v>100</v>
      </c>
      <c r="L4761" s="95">
        <v>231010000</v>
      </c>
      <c r="M4761" s="5" t="s">
        <v>128</v>
      </c>
      <c r="N4761" s="51" t="s">
        <v>1233</v>
      </c>
      <c r="O4761" s="49" t="s">
        <v>2471</v>
      </c>
      <c r="P4761" s="49"/>
      <c r="Q4761" s="49" t="s">
        <v>2323</v>
      </c>
      <c r="R4761" s="49" t="s">
        <v>2404</v>
      </c>
      <c r="S4761" s="49"/>
      <c r="T4761" s="49" t="s">
        <v>51</v>
      </c>
      <c r="U4761" s="51"/>
      <c r="V4761" s="93">
        <v>122250</v>
      </c>
      <c r="W4761" s="93">
        <v>122250</v>
      </c>
      <c r="X4761" s="60">
        <f t="shared" si="239"/>
        <v>136920</v>
      </c>
      <c r="Y4761" s="58" t="s">
        <v>77</v>
      </c>
      <c r="Z4761" s="50">
        <v>2016</v>
      </c>
      <c r="AA4761" s="50"/>
      <c r="AB4761" s="238" t="s">
        <v>2193</v>
      </c>
      <c r="AC4761" s="211" t="s">
        <v>209</v>
      </c>
      <c r="AD4761" s="196"/>
      <c r="AE4761" s="196"/>
      <c r="AF4761" s="196"/>
      <c r="AG4761" s="263"/>
      <c r="AH4761" s="263"/>
      <c r="AI4761" s="263"/>
      <c r="AJ4761" s="263"/>
      <c r="AK4761" s="2" t="s">
        <v>2371</v>
      </c>
      <c r="AL4761" s="190"/>
      <c r="AM4761" s="324"/>
      <c r="AN4761" s="324"/>
    </row>
    <row r="4762" spans="1:40" s="192" customFormat="1" ht="100.5" customHeight="1">
      <c r="A4762" s="4" t="s">
        <v>2472</v>
      </c>
      <c r="B4762" s="49" t="s">
        <v>243</v>
      </c>
      <c r="C4762" s="49" t="s">
        <v>2451</v>
      </c>
      <c r="D4762" s="49" t="s">
        <v>2452</v>
      </c>
      <c r="E4762" s="49" t="s">
        <v>2453</v>
      </c>
      <c r="F4762" s="49" t="s">
        <v>2452</v>
      </c>
      <c r="G4762" s="49" t="s">
        <v>2454</v>
      </c>
      <c r="H4762" s="49" t="s">
        <v>2455</v>
      </c>
      <c r="I4762" s="49" t="s">
        <v>2456</v>
      </c>
      <c r="J4762" s="49" t="s">
        <v>38</v>
      </c>
      <c r="K4762" s="53">
        <v>100</v>
      </c>
      <c r="L4762" s="269">
        <v>151010000</v>
      </c>
      <c r="M4762" s="5" t="s">
        <v>82</v>
      </c>
      <c r="N4762" s="51" t="s">
        <v>1233</v>
      </c>
      <c r="O4762" s="49" t="s">
        <v>2473</v>
      </c>
      <c r="P4762" s="49"/>
      <c r="Q4762" s="49" t="s">
        <v>2323</v>
      </c>
      <c r="R4762" s="49" t="s">
        <v>2404</v>
      </c>
      <c r="S4762" s="49"/>
      <c r="T4762" s="49" t="s">
        <v>51</v>
      </c>
      <c r="U4762" s="51"/>
      <c r="V4762" s="93">
        <v>6090.8</v>
      </c>
      <c r="W4762" s="93">
        <v>6090.8</v>
      </c>
      <c r="X4762" s="60">
        <f t="shared" si="239"/>
        <v>6821.6960000000008</v>
      </c>
      <c r="Y4762" s="58" t="s">
        <v>77</v>
      </c>
      <c r="Z4762" s="50">
        <v>2016</v>
      </c>
      <c r="AA4762" s="50"/>
      <c r="AB4762" s="238" t="s">
        <v>2193</v>
      </c>
      <c r="AC4762" s="211" t="s">
        <v>209</v>
      </c>
      <c r="AD4762" s="196"/>
      <c r="AE4762" s="196"/>
      <c r="AF4762" s="196"/>
      <c r="AG4762" s="263"/>
      <c r="AH4762" s="263"/>
      <c r="AI4762" s="263"/>
      <c r="AJ4762" s="263"/>
      <c r="AK4762" s="2" t="s">
        <v>2371</v>
      </c>
      <c r="AL4762" s="190"/>
      <c r="AM4762" s="324"/>
      <c r="AN4762" s="324"/>
    </row>
    <row r="4763" spans="1:40" s="192" customFormat="1" ht="100.5" customHeight="1">
      <c r="A4763" s="4" t="s">
        <v>2474</v>
      </c>
      <c r="B4763" s="49" t="s">
        <v>243</v>
      </c>
      <c r="C4763" s="49" t="s">
        <v>2451</v>
      </c>
      <c r="D4763" s="49" t="s">
        <v>2452</v>
      </c>
      <c r="E4763" s="49" t="s">
        <v>2453</v>
      </c>
      <c r="F4763" s="49" t="s">
        <v>2452</v>
      </c>
      <c r="G4763" s="49" t="s">
        <v>2454</v>
      </c>
      <c r="H4763" s="49" t="s">
        <v>2455</v>
      </c>
      <c r="I4763" s="49" t="s">
        <v>2456</v>
      </c>
      <c r="J4763" s="49" t="s">
        <v>38</v>
      </c>
      <c r="K4763" s="53">
        <v>100</v>
      </c>
      <c r="L4763" s="269">
        <v>151010000</v>
      </c>
      <c r="M4763" s="5" t="s">
        <v>82</v>
      </c>
      <c r="N4763" s="51" t="s">
        <v>1233</v>
      </c>
      <c r="O4763" s="49" t="s">
        <v>2475</v>
      </c>
      <c r="P4763" s="49"/>
      <c r="Q4763" s="49" t="s">
        <v>2323</v>
      </c>
      <c r="R4763" s="49" t="s">
        <v>2404</v>
      </c>
      <c r="S4763" s="49"/>
      <c r="T4763" s="49" t="s">
        <v>51</v>
      </c>
      <c r="U4763" s="51"/>
      <c r="V4763" s="93">
        <v>9136.2000000000007</v>
      </c>
      <c r="W4763" s="93">
        <v>9136.2000000000007</v>
      </c>
      <c r="X4763" s="60">
        <f t="shared" si="239"/>
        <v>10232.544000000002</v>
      </c>
      <c r="Y4763" s="58" t="s">
        <v>77</v>
      </c>
      <c r="Z4763" s="50">
        <v>2016</v>
      </c>
      <c r="AA4763" s="50"/>
      <c r="AB4763" s="238" t="s">
        <v>2193</v>
      </c>
      <c r="AC4763" s="211" t="s">
        <v>209</v>
      </c>
      <c r="AD4763" s="196"/>
      <c r="AE4763" s="196"/>
      <c r="AF4763" s="196"/>
      <c r="AG4763" s="263"/>
      <c r="AH4763" s="263"/>
      <c r="AI4763" s="263"/>
      <c r="AJ4763" s="263"/>
      <c r="AK4763" s="2" t="s">
        <v>2371</v>
      </c>
      <c r="AL4763" s="190"/>
      <c r="AM4763" s="324"/>
      <c r="AN4763" s="324"/>
    </row>
    <row r="4764" spans="1:40" s="192" customFormat="1" ht="100.5" customHeight="1">
      <c r="A4764" s="4" t="s">
        <v>2476</v>
      </c>
      <c r="B4764" s="49" t="s">
        <v>243</v>
      </c>
      <c r="C4764" s="49" t="s">
        <v>2451</v>
      </c>
      <c r="D4764" s="49" t="s">
        <v>2452</v>
      </c>
      <c r="E4764" s="49" t="s">
        <v>2453</v>
      </c>
      <c r="F4764" s="49" t="s">
        <v>2452</v>
      </c>
      <c r="G4764" s="49" t="s">
        <v>2454</v>
      </c>
      <c r="H4764" s="49" t="s">
        <v>2455</v>
      </c>
      <c r="I4764" s="49" t="s">
        <v>2456</v>
      </c>
      <c r="J4764" s="49" t="s">
        <v>38</v>
      </c>
      <c r="K4764" s="53">
        <v>100</v>
      </c>
      <c r="L4764" s="269">
        <v>151010000</v>
      </c>
      <c r="M4764" s="5" t="s">
        <v>82</v>
      </c>
      <c r="N4764" s="51" t="s">
        <v>1233</v>
      </c>
      <c r="O4764" s="49" t="s">
        <v>2477</v>
      </c>
      <c r="P4764" s="49"/>
      <c r="Q4764" s="49" t="s">
        <v>2323</v>
      </c>
      <c r="R4764" s="49" t="s">
        <v>2404</v>
      </c>
      <c r="S4764" s="49"/>
      <c r="T4764" s="49" t="s">
        <v>51</v>
      </c>
      <c r="U4764" s="51"/>
      <c r="V4764" s="93">
        <v>12181.6</v>
      </c>
      <c r="W4764" s="93">
        <v>12181.6</v>
      </c>
      <c r="X4764" s="60">
        <f t="shared" si="239"/>
        <v>13643.392000000002</v>
      </c>
      <c r="Y4764" s="58" t="s">
        <v>77</v>
      </c>
      <c r="Z4764" s="50">
        <v>2016</v>
      </c>
      <c r="AA4764" s="50"/>
      <c r="AB4764" s="238" t="s">
        <v>2193</v>
      </c>
      <c r="AC4764" s="211" t="s">
        <v>209</v>
      </c>
      <c r="AD4764" s="196"/>
      <c r="AE4764" s="196"/>
      <c r="AF4764" s="196"/>
      <c r="AG4764" s="263"/>
      <c r="AH4764" s="263"/>
      <c r="AI4764" s="263"/>
      <c r="AJ4764" s="263"/>
      <c r="AK4764" s="2" t="s">
        <v>2371</v>
      </c>
      <c r="AL4764" s="190"/>
      <c r="AM4764" s="324"/>
      <c r="AN4764" s="324"/>
    </row>
    <row r="4765" spans="1:40" s="192" customFormat="1" ht="100.5" customHeight="1">
      <c r="A4765" s="4" t="s">
        <v>2478</v>
      </c>
      <c r="B4765" s="49" t="s">
        <v>243</v>
      </c>
      <c r="C4765" s="49" t="s">
        <v>2451</v>
      </c>
      <c r="D4765" s="49" t="s">
        <v>2452</v>
      </c>
      <c r="E4765" s="49" t="s">
        <v>2453</v>
      </c>
      <c r="F4765" s="49" t="s">
        <v>2452</v>
      </c>
      <c r="G4765" s="49" t="s">
        <v>2454</v>
      </c>
      <c r="H4765" s="49" t="s">
        <v>2455</v>
      </c>
      <c r="I4765" s="49" t="s">
        <v>2456</v>
      </c>
      <c r="J4765" s="49" t="s">
        <v>38</v>
      </c>
      <c r="K4765" s="53">
        <v>100</v>
      </c>
      <c r="L4765" s="269">
        <v>151010000</v>
      </c>
      <c r="M4765" s="5" t="s">
        <v>82</v>
      </c>
      <c r="N4765" s="51" t="s">
        <v>1233</v>
      </c>
      <c r="O4765" s="49" t="s">
        <v>2479</v>
      </c>
      <c r="P4765" s="49"/>
      <c r="Q4765" s="49" t="s">
        <v>2323</v>
      </c>
      <c r="R4765" s="49" t="s">
        <v>2404</v>
      </c>
      <c r="S4765" s="49"/>
      <c r="T4765" s="49" t="s">
        <v>51</v>
      </c>
      <c r="U4765" s="51"/>
      <c r="V4765" s="93">
        <v>13704.3</v>
      </c>
      <c r="W4765" s="93">
        <v>13704.3</v>
      </c>
      <c r="X4765" s="60">
        <f t="shared" si="239"/>
        <v>15348.816000000001</v>
      </c>
      <c r="Y4765" s="58" t="s">
        <v>77</v>
      </c>
      <c r="Z4765" s="50">
        <v>2016</v>
      </c>
      <c r="AA4765" s="50"/>
      <c r="AB4765" s="238" t="s">
        <v>2193</v>
      </c>
      <c r="AC4765" s="211" t="s">
        <v>209</v>
      </c>
      <c r="AD4765" s="196"/>
      <c r="AE4765" s="196"/>
      <c r="AF4765" s="196"/>
      <c r="AG4765" s="263"/>
      <c r="AH4765" s="263"/>
      <c r="AI4765" s="263"/>
      <c r="AJ4765" s="263"/>
      <c r="AK4765" s="2" t="s">
        <v>2371</v>
      </c>
      <c r="AL4765" s="190"/>
      <c r="AM4765" s="324"/>
      <c r="AN4765" s="324"/>
    </row>
    <row r="4766" spans="1:40" s="192" customFormat="1" ht="100.5" customHeight="1">
      <c r="A4766" s="4" t="s">
        <v>2480</v>
      </c>
      <c r="B4766" s="49" t="s">
        <v>243</v>
      </c>
      <c r="C4766" s="49" t="s">
        <v>2451</v>
      </c>
      <c r="D4766" s="49" t="s">
        <v>2452</v>
      </c>
      <c r="E4766" s="49" t="s">
        <v>2453</v>
      </c>
      <c r="F4766" s="49" t="s">
        <v>2452</v>
      </c>
      <c r="G4766" s="49" t="s">
        <v>2454</v>
      </c>
      <c r="H4766" s="49" t="s">
        <v>2455</v>
      </c>
      <c r="I4766" s="49" t="s">
        <v>2456</v>
      </c>
      <c r="J4766" s="49" t="s">
        <v>38</v>
      </c>
      <c r="K4766" s="53">
        <v>100</v>
      </c>
      <c r="L4766" s="269">
        <v>151010000</v>
      </c>
      <c r="M4766" s="5" t="s">
        <v>82</v>
      </c>
      <c r="N4766" s="51" t="s">
        <v>1233</v>
      </c>
      <c r="O4766" s="49" t="s">
        <v>2481</v>
      </c>
      <c r="P4766" s="49"/>
      <c r="Q4766" s="49" t="s">
        <v>2323</v>
      </c>
      <c r="R4766" s="49" t="s">
        <v>2404</v>
      </c>
      <c r="S4766" s="49"/>
      <c r="T4766" s="49" t="s">
        <v>51</v>
      </c>
      <c r="U4766" s="51"/>
      <c r="V4766" s="93">
        <v>22840.5</v>
      </c>
      <c r="W4766" s="93">
        <v>22840.5</v>
      </c>
      <c r="X4766" s="60">
        <f t="shared" si="239"/>
        <v>25581.360000000004</v>
      </c>
      <c r="Y4766" s="58" t="s">
        <v>77</v>
      </c>
      <c r="Z4766" s="50">
        <v>2016</v>
      </c>
      <c r="AA4766" s="50"/>
      <c r="AB4766" s="238" t="s">
        <v>2193</v>
      </c>
      <c r="AC4766" s="211" t="s">
        <v>209</v>
      </c>
      <c r="AD4766" s="196"/>
      <c r="AE4766" s="196"/>
      <c r="AF4766" s="196"/>
      <c r="AG4766" s="263"/>
      <c r="AH4766" s="263"/>
      <c r="AI4766" s="263"/>
      <c r="AJ4766" s="263"/>
      <c r="AK4766" s="2" t="s">
        <v>2371</v>
      </c>
      <c r="AL4766" s="190"/>
      <c r="AM4766" s="324"/>
      <c r="AN4766" s="324"/>
    </row>
    <row r="4767" spans="1:40" s="192" customFormat="1" ht="100.5" customHeight="1">
      <c r="A4767" s="4" t="s">
        <v>2482</v>
      </c>
      <c r="B4767" s="49" t="s">
        <v>243</v>
      </c>
      <c r="C4767" s="49" t="s">
        <v>2451</v>
      </c>
      <c r="D4767" s="49" t="s">
        <v>2452</v>
      </c>
      <c r="E4767" s="49" t="s">
        <v>2453</v>
      </c>
      <c r="F4767" s="49" t="s">
        <v>2452</v>
      </c>
      <c r="G4767" s="49" t="s">
        <v>2454</v>
      </c>
      <c r="H4767" s="49" t="s">
        <v>2455</v>
      </c>
      <c r="I4767" s="49" t="s">
        <v>2456</v>
      </c>
      <c r="J4767" s="49" t="s">
        <v>38</v>
      </c>
      <c r="K4767" s="53">
        <v>100</v>
      </c>
      <c r="L4767" s="269">
        <v>151010000</v>
      </c>
      <c r="M4767" s="5" t="s">
        <v>82</v>
      </c>
      <c r="N4767" s="51" t="s">
        <v>1233</v>
      </c>
      <c r="O4767" s="49" t="s">
        <v>2330</v>
      </c>
      <c r="P4767" s="49"/>
      <c r="Q4767" s="49" t="s">
        <v>2323</v>
      </c>
      <c r="R4767" s="49" t="s">
        <v>2404</v>
      </c>
      <c r="S4767" s="49"/>
      <c r="T4767" s="49" t="s">
        <v>51</v>
      </c>
      <c r="U4767" s="51"/>
      <c r="V4767" s="93">
        <v>3045.4</v>
      </c>
      <c r="W4767" s="93">
        <v>3045.4</v>
      </c>
      <c r="X4767" s="60">
        <f t="shared" si="239"/>
        <v>3410.8480000000004</v>
      </c>
      <c r="Y4767" s="58" t="s">
        <v>77</v>
      </c>
      <c r="Z4767" s="50">
        <v>2016</v>
      </c>
      <c r="AA4767" s="50"/>
      <c r="AB4767" s="238" t="s">
        <v>2193</v>
      </c>
      <c r="AC4767" s="211" t="s">
        <v>209</v>
      </c>
      <c r="AD4767" s="196"/>
      <c r="AE4767" s="196"/>
      <c r="AF4767" s="196"/>
      <c r="AG4767" s="263"/>
      <c r="AH4767" s="263"/>
      <c r="AI4767" s="263"/>
      <c r="AJ4767" s="263"/>
      <c r="AK4767" s="2" t="s">
        <v>2371</v>
      </c>
      <c r="AL4767" s="190"/>
      <c r="AM4767" s="324"/>
      <c r="AN4767" s="324"/>
    </row>
    <row r="4768" spans="1:40" s="192" customFormat="1" ht="100.5" customHeight="1">
      <c r="A4768" s="4" t="s">
        <v>2483</v>
      </c>
      <c r="B4768" s="49" t="s">
        <v>243</v>
      </c>
      <c r="C4768" s="49" t="s">
        <v>2451</v>
      </c>
      <c r="D4768" s="49" t="s">
        <v>2452</v>
      </c>
      <c r="E4768" s="49" t="s">
        <v>2453</v>
      </c>
      <c r="F4768" s="49" t="s">
        <v>2452</v>
      </c>
      <c r="G4768" s="49" t="s">
        <v>2454</v>
      </c>
      <c r="H4768" s="49" t="s">
        <v>2455</v>
      </c>
      <c r="I4768" s="49" t="s">
        <v>2456</v>
      </c>
      <c r="J4768" s="49" t="s">
        <v>38</v>
      </c>
      <c r="K4768" s="53">
        <v>100</v>
      </c>
      <c r="L4768" s="269">
        <v>151010000</v>
      </c>
      <c r="M4768" s="5" t="s">
        <v>82</v>
      </c>
      <c r="N4768" s="51" t="s">
        <v>1233</v>
      </c>
      <c r="O4768" s="49" t="s">
        <v>2484</v>
      </c>
      <c r="P4768" s="49"/>
      <c r="Q4768" s="49" t="s">
        <v>2323</v>
      </c>
      <c r="R4768" s="49" t="s">
        <v>2404</v>
      </c>
      <c r="S4768" s="49"/>
      <c r="T4768" s="49" t="s">
        <v>51</v>
      </c>
      <c r="U4768" s="51"/>
      <c r="V4768" s="93">
        <v>141306.56</v>
      </c>
      <c r="W4768" s="93">
        <v>141306.56</v>
      </c>
      <c r="X4768" s="60">
        <f t="shared" si="239"/>
        <v>158263.34720000002</v>
      </c>
      <c r="Y4768" s="58" t="s">
        <v>77</v>
      </c>
      <c r="Z4768" s="50">
        <v>2016</v>
      </c>
      <c r="AA4768" s="50"/>
      <c r="AB4768" s="238" t="s">
        <v>2193</v>
      </c>
      <c r="AC4768" s="211" t="s">
        <v>209</v>
      </c>
      <c r="AD4768" s="196"/>
      <c r="AE4768" s="196"/>
      <c r="AF4768" s="196"/>
      <c r="AG4768" s="263"/>
      <c r="AH4768" s="263"/>
      <c r="AI4768" s="263"/>
      <c r="AJ4768" s="263"/>
      <c r="AK4768" s="2" t="s">
        <v>2371</v>
      </c>
      <c r="AL4768" s="190"/>
      <c r="AM4768" s="324"/>
      <c r="AN4768" s="324"/>
    </row>
    <row r="4769" spans="1:40" s="192" customFormat="1" ht="100.5" customHeight="1">
      <c r="A4769" s="4" t="s">
        <v>2485</v>
      </c>
      <c r="B4769" s="49" t="s">
        <v>243</v>
      </c>
      <c r="C4769" s="49" t="s">
        <v>2451</v>
      </c>
      <c r="D4769" s="49" t="s">
        <v>2452</v>
      </c>
      <c r="E4769" s="49" t="s">
        <v>2453</v>
      </c>
      <c r="F4769" s="49" t="s">
        <v>2452</v>
      </c>
      <c r="G4769" s="49" t="s">
        <v>2454</v>
      </c>
      <c r="H4769" s="49" t="s">
        <v>2455</v>
      </c>
      <c r="I4769" s="49" t="s">
        <v>2456</v>
      </c>
      <c r="J4769" s="49" t="s">
        <v>38</v>
      </c>
      <c r="K4769" s="53">
        <v>100</v>
      </c>
      <c r="L4769" s="30">
        <v>751000000</v>
      </c>
      <c r="M4769" s="5" t="s">
        <v>83</v>
      </c>
      <c r="N4769" s="51" t="s">
        <v>1233</v>
      </c>
      <c r="O4769" s="49" t="s">
        <v>2486</v>
      </c>
      <c r="P4769" s="49"/>
      <c r="Q4769" s="49" t="s">
        <v>2323</v>
      </c>
      <c r="R4769" s="49" t="s">
        <v>2404</v>
      </c>
      <c r="S4769" s="49"/>
      <c r="T4769" s="49" t="s">
        <v>51</v>
      </c>
      <c r="U4769" s="51"/>
      <c r="V4769" s="93">
        <v>38123</v>
      </c>
      <c r="W4769" s="93">
        <v>38123</v>
      </c>
      <c r="X4769" s="60">
        <f t="shared" si="239"/>
        <v>42697.760000000002</v>
      </c>
      <c r="Y4769" s="58" t="s">
        <v>77</v>
      </c>
      <c r="Z4769" s="50">
        <v>2016</v>
      </c>
      <c r="AA4769" s="50"/>
      <c r="AB4769" s="238" t="s">
        <v>2193</v>
      </c>
      <c r="AC4769" s="211" t="s">
        <v>209</v>
      </c>
      <c r="AD4769" s="196"/>
      <c r="AE4769" s="196"/>
      <c r="AF4769" s="196"/>
      <c r="AG4769" s="263"/>
      <c r="AH4769" s="263"/>
      <c r="AI4769" s="263"/>
      <c r="AJ4769" s="263"/>
      <c r="AK4769" s="2" t="s">
        <v>2371</v>
      </c>
      <c r="AL4769" s="190"/>
      <c r="AM4769" s="324"/>
      <c r="AN4769" s="324"/>
    </row>
    <row r="4770" spans="1:40" s="192" customFormat="1" ht="100.5" customHeight="1">
      <c r="A4770" s="4" t="s">
        <v>2487</v>
      </c>
      <c r="B4770" s="49" t="s">
        <v>243</v>
      </c>
      <c r="C4770" s="49" t="s">
        <v>2451</v>
      </c>
      <c r="D4770" s="49" t="s">
        <v>2452</v>
      </c>
      <c r="E4770" s="49" t="s">
        <v>2453</v>
      </c>
      <c r="F4770" s="49" t="s">
        <v>2452</v>
      </c>
      <c r="G4770" s="49" t="s">
        <v>2454</v>
      </c>
      <c r="H4770" s="49" t="s">
        <v>2455</v>
      </c>
      <c r="I4770" s="49" t="s">
        <v>2456</v>
      </c>
      <c r="J4770" s="49" t="s">
        <v>38</v>
      </c>
      <c r="K4770" s="53">
        <v>100</v>
      </c>
      <c r="L4770" s="5">
        <v>431010000</v>
      </c>
      <c r="M4770" s="5" t="s">
        <v>129</v>
      </c>
      <c r="N4770" s="51" t="s">
        <v>1233</v>
      </c>
      <c r="O4770" s="49" t="s">
        <v>2488</v>
      </c>
      <c r="P4770" s="49"/>
      <c r="Q4770" s="49" t="s">
        <v>2323</v>
      </c>
      <c r="R4770" s="49" t="s">
        <v>2404</v>
      </c>
      <c r="S4770" s="49"/>
      <c r="T4770" s="49" t="s">
        <v>51</v>
      </c>
      <c r="U4770" s="51"/>
      <c r="V4770" s="93">
        <v>83820</v>
      </c>
      <c r="W4770" s="93">
        <v>83820</v>
      </c>
      <c r="X4770" s="60">
        <f t="shared" si="239"/>
        <v>93878.400000000009</v>
      </c>
      <c r="Y4770" s="58" t="s">
        <v>77</v>
      </c>
      <c r="Z4770" s="50">
        <v>2016</v>
      </c>
      <c r="AA4770" s="50"/>
      <c r="AB4770" s="238" t="s">
        <v>2193</v>
      </c>
      <c r="AC4770" s="211" t="s">
        <v>209</v>
      </c>
      <c r="AD4770" s="196"/>
      <c r="AE4770" s="196"/>
      <c r="AF4770" s="196"/>
      <c r="AG4770" s="263"/>
      <c r="AH4770" s="263"/>
      <c r="AI4770" s="263"/>
      <c r="AJ4770" s="263"/>
      <c r="AK4770" s="2" t="s">
        <v>2371</v>
      </c>
      <c r="AL4770" s="190"/>
      <c r="AM4770" s="324"/>
      <c r="AN4770" s="324"/>
    </row>
    <row r="4771" spans="1:40" s="192" customFormat="1" ht="100.5" customHeight="1">
      <c r="A4771" s="4" t="s">
        <v>2489</v>
      </c>
      <c r="B4771" s="49" t="s">
        <v>243</v>
      </c>
      <c r="C4771" s="49" t="s">
        <v>2451</v>
      </c>
      <c r="D4771" s="49" t="s">
        <v>2452</v>
      </c>
      <c r="E4771" s="49" t="s">
        <v>2453</v>
      </c>
      <c r="F4771" s="49" t="s">
        <v>2452</v>
      </c>
      <c r="G4771" s="49" t="s">
        <v>2454</v>
      </c>
      <c r="H4771" s="49" t="s">
        <v>2455</v>
      </c>
      <c r="I4771" s="49" t="s">
        <v>2456</v>
      </c>
      <c r="J4771" s="49" t="s">
        <v>38</v>
      </c>
      <c r="K4771" s="53">
        <v>100</v>
      </c>
      <c r="L4771" s="30">
        <v>471010000</v>
      </c>
      <c r="M4771" s="438" t="s">
        <v>125</v>
      </c>
      <c r="N4771" s="51" t="s">
        <v>1233</v>
      </c>
      <c r="O4771" s="49" t="s">
        <v>2353</v>
      </c>
      <c r="P4771" s="49"/>
      <c r="Q4771" s="49" t="s">
        <v>2323</v>
      </c>
      <c r="R4771" s="49" t="s">
        <v>2404</v>
      </c>
      <c r="S4771" s="49"/>
      <c r="T4771" s="49" t="s">
        <v>51</v>
      </c>
      <c r="U4771" s="51"/>
      <c r="V4771" s="93">
        <v>165000</v>
      </c>
      <c r="W4771" s="93">
        <v>165000</v>
      </c>
      <c r="X4771" s="60">
        <f t="shared" si="239"/>
        <v>184800.00000000003</v>
      </c>
      <c r="Y4771" s="58" t="s">
        <v>77</v>
      </c>
      <c r="Z4771" s="50">
        <v>2016</v>
      </c>
      <c r="AA4771" s="50"/>
      <c r="AB4771" s="238" t="s">
        <v>2193</v>
      </c>
      <c r="AC4771" s="211" t="s">
        <v>209</v>
      </c>
      <c r="AD4771" s="196"/>
      <c r="AE4771" s="196"/>
      <c r="AF4771" s="196"/>
      <c r="AG4771" s="263"/>
      <c r="AH4771" s="263"/>
      <c r="AI4771" s="263"/>
      <c r="AJ4771" s="263"/>
      <c r="AK4771" s="2" t="s">
        <v>2371</v>
      </c>
      <c r="AL4771" s="190"/>
      <c r="AM4771" s="324"/>
      <c r="AN4771" s="324"/>
    </row>
    <row r="4772" spans="1:40" s="192" customFormat="1" ht="100.5" customHeight="1">
      <c r="A4772" s="4" t="s">
        <v>2490</v>
      </c>
      <c r="B4772" s="49" t="s">
        <v>243</v>
      </c>
      <c r="C4772" s="49" t="s">
        <v>2451</v>
      </c>
      <c r="D4772" s="49" t="s">
        <v>2452</v>
      </c>
      <c r="E4772" s="49" t="s">
        <v>2453</v>
      </c>
      <c r="F4772" s="49" t="s">
        <v>2452</v>
      </c>
      <c r="G4772" s="49" t="s">
        <v>2454</v>
      </c>
      <c r="H4772" s="49" t="s">
        <v>2455</v>
      </c>
      <c r="I4772" s="49" t="s">
        <v>2456</v>
      </c>
      <c r="J4772" s="49" t="s">
        <v>38</v>
      </c>
      <c r="K4772" s="53">
        <v>100</v>
      </c>
      <c r="L4772" s="30">
        <v>471010000</v>
      </c>
      <c r="M4772" s="438" t="s">
        <v>125</v>
      </c>
      <c r="N4772" s="51" t="s">
        <v>1233</v>
      </c>
      <c r="O4772" s="49" t="s">
        <v>2357</v>
      </c>
      <c r="P4772" s="49"/>
      <c r="Q4772" s="49" t="s">
        <v>2323</v>
      </c>
      <c r="R4772" s="49" t="s">
        <v>2404</v>
      </c>
      <c r="S4772" s="49"/>
      <c r="T4772" s="49" t="s">
        <v>51</v>
      </c>
      <c r="U4772" s="51"/>
      <c r="V4772" s="93">
        <v>167750</v>
      </c>
      <c r="W4772" s="93">
        <v>167750</v>
      </c>
      <c r="X4772" s="60">
        <f t="shared" si="239"/>
        <v>187880.00000000003</v>
      </c>
      <c r="Y4772" s="58" t="s">
        <v>77</v>
      </c>
      <c r="Z4772" s="50">
        <v>2016</v>
      </c>
      <c r="AA4772" s="50"/>
      <c r="AB4772" s="238" t="s">
        <v>2193</v>
      </c>
      <c r="AC4772" s="211" t="s">
        <v>209</v>
      </c>
      <c r="AD4772" s="196"/>
      <c r="AE4772" s="196"/>
      <c r="AF4772" s="196"/>
      <c r="AG4772" s="263"/>
      <c r="AH4772" s="263"/>
      <c r="AI4772" s="263"/>
      <c r="AJ4772" s="263"/>
      <c r="AK4772" s="2" t="s">
        <v>2371</v>
      </c>
      <c r="AL4772" s="190"/>
      <c r="AM4772" s="324"/>
      <c r="AN4772" s="324"/>
    </row>
    <row r="4773" spans="1:40" s="192" customFormat="1" ht="100.5" customHeight="1">
      <c r="A4773" s="4" t="s">
        <v>2491</v>
      </c>
      <c r="B4773" s="49" t="s">
        <v>243</v>
      </c>
      <c r="C4773" s="49" t="s">
        <v>2451</v>
      </c>
      <c r="D4773" s="49" t="s">
        <v>2452</v>
      </c>
      <c r="E4773" s="49" t="s">
        <v>2453</v>
      </c>
      <c r="F4773" s="49" t="s">
        <v>2452</v>
      </c>
      <c r="G4773" s="49" t="s">
        <v>2454</v>
      </c>
      <c r="H4773" s="49" t="s">
        <v>2455</v>
      </c>
      <c r="I4773" s="49" t="s">
        <v>2456</v>
      </c>
      <c r="J4773" s="49" t="s">
        <v>38</v>
      </c>
      <c r="K4773" s="53">
        <v>100</v>
      </c>
      <c r="L4773" s="30">
        <v>471010000</v>
      </c>
      <c r="M4773" s="438" t="s">
        <v>125</v>
      </c>
      <c r="N4773" s="51" t="s">
        <v>1233</v>
      </c>
      <c r="O4773" s="49" t="s">
        <v>2388</v>
      </c>
      <c r="P4773" s="49"/>
      <c r="Q4773" s="49" t="s">
        <v>2323</v>
      </c>
      <c r="R4773" s="49" t="s">
        <v>2404</v>
      </c>
      <c r="S4773" s="49"/>
      <c r="T4773" s="49" t="s">
        <v>51</v>
      </c>
      <c r="U4773" s="51"/>
      <c r="V4773" s="93">
        <v>49134.400000000001</v>
      </c>
      <c r="W4773" s="93">
        <v>49134.400000000001</v>
      </c>
      <c r="X4773" s="60">
        <f t="shared" si="239"/>
        <v>55030.528000000006</v>
      </c>
      <c r="Y4773" s="58" t="s">
        <v>77</v>
      </c>
      <c r="Z4773" s="50">
        <v>2016</v>
      </c>
      <c r="AA4773" s="50"/>
      <c r="AB4773" s="238" t="s">
        <v>2193</v>
      </c>
      <c r="AC4773" s="211" t="s">
        <v>209</v>
      </c>
      <c r="AD4773" s="196"/>
      <c r="AE4773" s="196"/>
      <c r="AF4773" s="196"/>
      <c r="AG4773" s="263"/>
      <c r="AH4773" s="263"/>
      <c r="AI4773" s="263"/>
      <c r="AJ4773" s="263"/>
      <c r="AK4773" s="2" t="s">
        <v>2371</v>
      </c>
      <c r="AL4773" s="190"/>
      <c r="AM4773" s="324"/>
      <c r="AN4773" s="324"/>
    </row>
    <row r="4774" spans="1:40" s="192" customFormat="1" ht="100.5" customHeight="1">
      <c r="A4774" s="4" t="s">
        <v>2492</v>
      </c>
      <c r="B4774" s="49" t="s">
        <v>243</v>
      </c>
      <c r="C4774" s="49" t="s">
        <v>2451</v>
      </c>
      <c r="D4774" s="49" t="s">
        <v>2452</v>
      </c>
      <c r="E4774" s="49" t="s">
        <v>2453</v>
      </c>
      <c r="F4774" s="49" t="s">
        <v>2452</v>
      </c>
      <c r="G4774" s="49" t="s">
        <v>2454</v>
      </c>
      <c r="H4774" s="49" t="s">
        <v>2455</v>
      </c>
      <c r="I4774" s="49" t="s">
        <v>2456</v>
      </c>
      <c r="J4774" s="49" t="s">
        <v>38</v>
      </c>
      <c r="K4774" s="53">
        <v>100</v>
      </c>
      <c r="L4774" s="30">
        <v>471010000</v>
      </c>
      <c r="M4774" s="438" t="s">
        <v>125</v>
      </c>
      <c r="N4774" s="51" t="s">
        <v>1233</v>
      </c>
      <c r="O4774" s="49" t="s">
        <v>2493</v>
      </c>
      <c r="P4774" s="49"/>
      <c r="Q4774" s="49" t="s">
        <v>2323</v>
      </c>
      <c r="R4774" s="49" t="s">
        <v>2404</v>
      </c>
      <c r="S4774" s="49"/>
      <c r="T4774" s="49" t="s">
        <v>51</v>
      </c>
      <c r="U4774" s="51"/>
      <c r="V4774" s="93">
        <v>167750</v>
      </c>
      <c r="W4774" s="93">
        <v>167750</v>
      </c>
      <c r="X4774" s="60">
        <f t="shared" si="239"/>
        <v>187880.00000000003</v>
      </c>
      <c r="Y4774" s="58" t="s">
        <v>77</v>
      </c>
      <c r="Z4774" s="50">
        <v>2016</v>
      </c>
      <c r="AA4774" s="50"/>
      <c r="AB4774" s="238" t="s">
        <v>2193</v>
      </c>
      <c r="AC4774" s="211" t="s">
        <v>209</v>
      </c>
      <c r="AD4774" s="196"/>
      <c r="AE4774" s="196"/>
      <c r="AF4774" s="196"/>
      <c r="AG4774" s="263"/>
      <c r="AH4774" s="263"/>
      <c r="AI4774" s="263"/>
      <c r="AJ4774" s="263"/>
      <c r="AK4774" s="2" t="s">
        <v>2371</v>
      </c>
      <c r="AL4774" s="190"/>
      <c r="AM4774" s="324"/>
      <c r="AN4774" s="324"/>
    </row>
    <row r="4775" spans="1:40" s="192" customFormat="1" ht="100.5" customHeight="1">
      <c r="A4775" s="4" t="s">
        <v>2494</v>
      </c>
      <c r="B4775" s="49" t="s">
        <v>243</v>
      </c>
      <c r="C4775" s="49" t="s">
        <v>2451</v>
      </c>
      <c r="D4775" s="49" t="s">
        <v>2452</v>
      </c>
      <c r="E4775" s="49" t="s">
        <v>2453</v>
      </c>
      <c r="F4775" s="49" t="s">
        <v>2452</v>
      </c>
      <c r="G4775" s="49" t="s">
        <v>2454</v>
      </c>
      <c r="H4775" s="49" t="s">
        <v>2455</v>
      </c>
      <c r="I4775" s="49" t="s">
        <v>2456</v>
      </c>
      <c r="J4775" s="49" t="s">
        <v>38</v>
      </c>
      <c r="K4775" s="53">
        <v>100</v>
      </c>
      <c r="L4775" s="95">
        <v>311010000</v>
      </c>
      <c r="M4775" s="8" t="s">
        <v>342</v>
      </c>
      <c r="N4775" s="51" t="s">
        <v>1233</v>
      </c>
      <c r="O4775" s="49" t="s">
        <v>2379</v>
      </c>
      <c r="P4775" s="49"/>
      <c r="Q4775" s="49" t="s">
        <v>2323</v>
      </c>
      <c r="R4775" s="49" t="s">
        <v>2404</v>
      </c>
      <c r="S4775" s="49"/>
      <c r="T4775" s="49" t="s">
        <v>51</v>
      </c>
      <c r="U4775" s="51"/>
      <c r="V4775" s="93">
        <v>5521.2</v>
      </c>
      <c r="W4775" s="93">
        <v>5521.2</v>
      </c>
      <c r="X4775" s="60">
        <f t="shared" si="239"/>
        <v>6183.7440000000006</v>
      </c>
      <c r="Y4775" s="58" t="s">
        <v>77</v>
      </c>
      <c r="Z4775" s="50">
        <v>2016</v>
      </c>
      <c r="AA4775" s="50"/>
      <c r="AB4775" s="238" t="s">
        <v>2193</v>
      </c>
      <c r="AC4775" s="211" t="s">
        <v>209</v>
      </c>
      <c r="AD4775" s="196"/>
      <c r="AE4775" s="196"/>
      <c r="AF4775" s="196"/>
      <c r="AG4775" s="263"/>
      <c r="AH4775" s="263"/>
      <c r="AI4775" s="263"/>
      <c r="AJ4775" s="263"/>
      <c r="AK4775" s="2" t="s">
        <v>2371</v>
      </c>
      <c r="AL4775" s="190"/>
      <c r="AM4775" s="324"/>
      <c r="AN4775" s="324"/>
    </row>
    <row r="4776" spans="1:40" s="192" customFormat="1" ht="100.5" customHeight="1">
      <c r="A4776" s="4" t="s">
        <v>2495</v>
      </c>
      <c r="B4776" s="49" t="s">
        <v>243</v>
      </c>
      <c r="C4776" s="49" t="s">
        <v>2451</v>
      </c>
      <c r="D4776" s="49" t="s">
        <v>2452</v>
      </c>
      <c r="E4776" s="49" t="s">
        <v>2453</v>
      </c>
      <c r="F4776" s="49" t="s">
        <v>2452</v>
      </c>
      <c r="G4776" s="49" t="s">
        <v>2454</v>
      </c>
      <c r="H4776" s="49" t="s">
        <v>2455</v>
      </c>
      <c r="I4776" s="49" t="s">
        <v>2456</v>
      </c>
      <c r="J4776" s="49" t="s">
        <v>38</v>
      </c>
      <c r="K4776" s="53">
        <v>100</v>
      </c>
      <c r="L4776" s="95">
        <v>311010000</v>
      </c>
      <c r="M4776" s="8" t="s">
        <v>342</v>
      </c>
      <c r="N4776" s="51" t="s">
        <v>1233</v>
      </c>
      <c r="O4776" s="49" t="s">
        <v>2496</v>
      </c>
      <c r="P4776" s="49"/>
      <c r="Q4776" s="49" t="s">
        <v>2323</v>
      </c>
      <c r="R4776" s="49" t="s">
        <v>2404</v>
      </c>
      <c r="S4776" s="49"/>
      <c r="T4776" s="49" t="s">
        <v>51</v>
      </c>
      <c r="U4776" s="51"/>
      <c r="V4776" s="93">
        <v>5521.2</v>
      </c>
      <c r="W4776" s="93">
        <v>5521.2</v>
      </c>
      <c r="X4776" s="60">
        <f t="shared" si="239"/>
        <v>6183.7440000000006</v>
      </c>
      <c r="Y4776" s="58" t="s">
        <v>77</v>
      </c>
      <c r="Z4776" s="50">
        <v>2016</v>
      </c>
      <c r="AA4776" s="50"/>
      <c r="AB4776" s="238" t="s">
        <v>2193</v>
      </c>
      <c r="AC4776" s="211" t="s">
        <v>209</v>
      </c>
      <c r="AD4776" s="196"/>
      <c r="AE4776" s="196"/>
      <c r="AF4776" s="196"/>
      <c r="AG4776" s="263"/>
      <c r="AH4776" s="263"/>
      <c r="AI4776" s="263"/>
      <c r="AJ4776" s="263"/>
      <c r="AK4776" s="2" t="s">
        <v>2371</v>
      </c>
      <c r="AL4776" s="190"/>
      <c r="AM4776" s="324"/>
      <c r="AN4776" s="324"/>
    </row>
    <row r="4777" spans="1:40" s="192" customFormat="1" ht="100.5" customHeight="1">
      <c r="A4777" s="4" t="s">
        <v>2497</v>
      </c>
      <c r="B4777" s="49" t="s">
        <v>243</v>
      </c>
      <c r="C4777" s="49" t="s">
        <v>2451</v>
      </c>
      <c r="D4777" s="49" t="s">
        <v>2452</v>
      </c>
      <c r="E4777" s="49" t="s">
        <v>2453</v>
      </c>
      <c r="F4777" s="49" t="s">
        <v>2452</v>
      </c>
      <c r="G4777" s="49" t="s">
        <v>2454</v>
      </c>
      <c r="H4777" s="49" t="s">
        <v>2455</v>
      </c>
      <c r="I4777" s="49" t="s">
        <v>2456</v>
      </c>
      <c r="J4777" s="49" t="s">
        <v>38</v>
      </c>
      <c r="K4777" s="53">
        <v>100</v>
      </c>
      <c r="L4777" s="5">
        <v>391010000</v>
      </c>
      <c r="M4777" s="5" t="s">
        <v>341</v>
      </c>
      <c r="N4777" s="51" t="s">
        <v>1233</v>
      </c>
      <c r="O4777" s="49" t="s">
        <v>2498</v>
      </c>
      <c r="P4777" s="49"/>
      <c r="Q4777" s="49" t="s">
        <v>2323</v>
      </c>
      <c r="R4777" s="49" t="s">
        <v>2404</v>
      </c>
      <c r="S4777" s="49"/>
      <c r="T4777" s="49" t="s">
        <v>51</v>
      </c>
      <c r="U4777" s="51"/>
      <c r="V4777" s="93">
        <v>15227</v>
      </c>
      <c r="W4777" s="93">
        <v>15227</v>
      </c>
      <c r="X4777" s="60">
        <f t="shared" si="239"/>
        <v>17054.240000000002</v>
      </c>
      <c r="Y4777" s="58" t="s">
        <v>77</v>
      </c>
      <c r="Z4777" s="50">
        <v>2016</v>
      </c>
      <c r="AA4777" s="50"/>
      <c r="AB4777" s="238" t="s">
        <v>2193</v>
      </c>
      <c r="AC4777" s="211" t="s">
        <v>209</v>
      </c>
      <c r="AD4777" s="196"/>
      <c r="AE4777" s="196"/>
      <c r="AF4777" s="196"/>
      <c r="AG4777" s="263"/>
      <c r="AH4777" s="263"/>
      <c r="AI4777" s="263"/>
      <c r="AJ4777" s="263"/>
      <c r="AK4777" s="2" t="s">
        <v>2371</v>
      </c>
      <c r="AL4777" s="190"/>
      <c r="AM4777" s="324"/>
      <c r="AN4777" s="324"/>
    </row>
    <row r="4778" spans="1:40" s="192" customFormat="1" ht="100.5" customHeight="1">
      <c r="A4778" s="4" t="s">
        <v>2499</v>
      </c>
      <c r="B4778" s="49" t="s">
        <v>243</v>
      </c>
      <c r="C4778" s="49" t="s">
        <v>2451</v>
      </c>
      <c r="D4778" s="49" t="s">
        <v>2452</v>
      </c>
      <c r="E4778" s="49" t="s">
        <v>2453</v>
      </c>
      <c r="F4778" s="49" t="s">
        <v>2452</v>
      </c>
      <c r="G4778" s="49" t="s">
        <v>2454</v>
      </c>
      <c r="H4778" s="49" t="s">
        <v>2455</v>
      </c>
      <c r="I4778" s="49" t="s">
        <v>2456</v>
      </c>
      <c r="J4778" s="49" t="s">
        <v>38</v>
      </c>
      <c r="K4778" s="53">
        <v>100</v>
      </c>
      <c r="L4778" s="8">
        <v>511010000</v>
      </c>
      <c r="M4778" s="26" t="s">
        <v>88</v>
      </c>
      <c r="N4778" s="51" t="s">
        <v>1233</v>
      </c>
      <c r="O4778" s="49" t="s">
        <v>2500</v>
      </c>
      <c r="P4778" s="49"/>
      <c r="Q4778" s="49" t="s">
        <v>2323</v>
      </c>
      <c r="R4778" s="49" t="s">
        <v>2404</v>
      </c>
      <c r="S4778" s="49"/>
      <c r="T4778" s="49" t="s">
        <v>51</v>
      </c>
      <c r="U4778" s="51"/>
      <c r="V4778" s="93">
        <v>14003</v>
      </c>
      <c r="W4778" s="93">
        <v>14003</v>
      </c>
      <c r="X4778" s="60">
        <f t="shared" si="239"/>
        <v>15683.360000000002</v>
      </c>
      <c r="Y4778" s="58" t="s">
        <v>77</v>
      </c>
      <c r="Z4778" s="50">
        <v>2016</v>
      </c>
      <c r="AA4778" s="50"/>
      <c r="AB4778" s="238" t="s">
        <v>2193</v>
      </c>
      <c r="AC4778" s="211" t="s">
        <v>209</v>
      </c>
      <c r="AD4778" s="196"/>
      <c r="AE4778" s="196"/>
      <c r="AF4778" s="196"/>
      <c r="AG4778" s="263"/>
      <c r="AH4778" s="263"/>
      <c r="AI4778" s="263"/>
      <c r="AJ4778" s="263"/>
      <c r="AK4778" s="2" t="s">
        <v>2371</v>
      </c>
      <c r="AL4778" s="190"/>
      <c r="AM4778" s="324"/>
      <c r="AN4778" s="324"/>
    </row>
    <row r="4779" spans="1:40" s="192" customFormat="1" ht="100.5" customHeight="1">
      <c r="A4779" s="4" t="s">
        <v>2501</v>
      </c>
      <c r="B4779" s="49" t="s">
        <v>243</v>
      </c>
      <c r="C4779" s="49" t="s">
        <v>2451</v>
      </c>
      <c r="D4779" s="49" t="s">
        <v>2452</v>
      </c>
      <c r="E4779" s="49" t="s">
        <v>2453</v>
      </c>
      <c r="F4779" s="49" t="s">
        <v>2452</v>
      </c>
      <c r="G4779" s="49" t="s">
        <v>2454</v>
      </c>
      <c r="H4779" s="49" t="s">
        <v>2455</v>
      </c>
      <c r="I4779" s="49" t="s">
        <v>2456</v>
      </c>
      <c r="J4779" s="49" t="s">
        <v>38</v>
      </c>
      <c r="K4779" s="53">
        <v>100</v>
      </c>
      <c r="L4779" s="8">
        <v>511010000</v>
      </c>
      <c r="M4779" s="26" t="s">
        <v>88</v>
      </c>
      <c r="N4779" s="51" t="s">
        <v>1233</v>
      </c>
      <c r="O4779" s="49" t="s">
        <v>2502</v>
      </c>
      <c r="P4779" s="49"/>
      <c r="Q4779" s="49" t="s">
        <v>2323</v>
      </c>
      <c r="R4779" s="49" t="s">
        <v>2404</v>
      </c>
      <c r="S4779" s="49"/>
      <c r="T4779" s="49" t="s">
        <v>51</v>
      </c>
      <c r="U4779" s="51"/>
      <c r="V4779" s="93">
        <v>7236</v>
      </c>
      <c r="W4779" s="93">
        <v>7236</v>
      </c>
      <c r="X4779" s="60">
        <f t="shared" si="239"/>
        <v>8104.3200000000006</v>
      </c>
      <c r="Y4779" s="58" t="s">
        <v>77</v>
      </c>
      <c r="Z4779" s="50">
        <v>2016</v>
      </c>
      <c r="AA4779" s="50"/>
      <c r="AB4779" s="238" t="s">
        <v>2193</v>
      </c>
      <c r="AC4779" s="211" t="s">
        <v>209</v>
      </c>
      <c r="AD4779" s="196"/>
      <c r="AE4779" s="196"/>
      <c r="AF4779" s="196"/>
      <c r="AG4779" s="263"/>
      <c r="AH4779" s="263"/>
      <c r="AI4779" s="263"/>
      <c r="AJ4779" s="263"/>
      <c r="AK4779" s="2" t="s">
        <v>2371</v>
      </c>
      <c r="AL4779" s="190"/>
      <c r="AM4779" s="324"/>
      <c r="AN4779" s="324"/>
    </row>
    <row r="4780" spans="1:40" s="192" customFormat="1" ht="100.5" customHeight="1">
      <c r="A4780" s="4" t="s">
        <v>2503</v>
      </c>
      <c r="B4780" s="49" t="s">
        <v>243</v>
      </c>
      <c r="C4780" s="49" t="s">
        <v>2451</v>
      </c>
      <c r="D4780" s="49" t="s">
        <v>2452</v>
      </c>
      <c r="E4780" s="49" t="s">
        <v>2453</v>
      </c>
      <c r="F4780" s="49" t="s">
        <v>2452</v>
      </c>
      <c r="G4780" s="49" t="s">
        <v>2454</v>
      </c>
      <c r="H4780" s="49" t="s">
        <v>2455</v>
      </c>
      <c r="I4780" s="49" t="s">
        <v>2456</v>
      </c>
      <c r="J4780" s="49" t="s">
        <v>38</v>
      </c>
      <c r="K4780" s="53">
        <v>100</v>
      </c>
      <c r="L4780" s="8">
        <v>511010000</v>
      </c>
      <c r="M4780" s="26" t="s">
        <v>88</v>
      </c>
      <c r="N4780" s="51" t="s">
        <v>1233</v>
      </c>
      <c r="O4780" s="49" t="s">
        <v>276</v>
      </c>
      <c r="P4780" s="49"/>
      <c r="Q4780" s="49" t="s">
        <v>2323</v>
      </c>
      <c r="R4780" s="49" t="s">
        <v>2404</v>
      </c>
      <c r="S4780" s="49"/>
      <c r="T4780" s="49" t="s">
        <v>51</v>
      </c>
      <c r="U4780" s="51"/>
      <c r="V4780" s="93">
        <v>13400</v>
      </c>
      <c r="W4780" s="93">
        <v>13400</v>
      </c>
      <c r="X4780" s="60">
        <f t="shared" si="239"/>
        <v>15008.000000000002</v>
      </c>
      <c r="Y4780" s="58" t="s">
        <v>77</v>
      </c>
      <c r="Z4780" s="50">
        <v>2016</v>
      </c>
      <c r="AA4780" s="50"/>
      <c r="AB4780" s="238" t="s">
        <v>2193</v>
      </c>
      <c r="AC4780" s="211" t="s">
        <v>209</v>
      </c>
      <c r="AD4780" s="196"/>
      <c r="AE4780" s="196"/>
      <c r="AF4780" s="196"/>
      <c r="AG4780" s="263"/>
      <c r="AH4780" s="263"/>
      <c r="AI4780" s="263"/>
      <c r="AJ4780" s="263"/>
      <c r="AK4780" s="2" t="s">
        <v>2371</v>
      </c>
      <c r="AL4780" s="190"/>
      <c r="AM4780" s="324"/>
      <c r="AN4780" s="324"/>
    </row>
    <row r="4781" spans="1:40" s="192" customFormat="1" ht="100.5" customHeight="1">
      <c r="A4781" s="4" t="s">
        <v>2504</v>
      </c>
      <c r="B4781" s="49" t="s">
        <v>243</v>
      </c>
      <c r="C4781" s="49" t="s">
        <v>2451</v>
      </c>
      <c r="D4781" s="49" t="s">
        <v>2452</v>
      </c>
      <c r="E4781" s="49" t="s">
        <v>2453</v>
      </c>
      <c r="F4781" s="49" t="s">
        <v>2452</v>
      </c>
      <c r="G4781" s="49" t="s">
        <v>2454</v>
      </c>
      <c r="H4781" s="49" t="s">
        <v>2455</v>
      </c>
      <c r="I4781" s="49" t="s">
        <v>2456</v>
      </c>
      <c r="J4781" s="49" t="s">
        <v>38</v>
      </c>
      <c r="K4781" s="53">
        <v>100</v>
      </c>
      <c r="L4781" s="30">
        <v>271010000</v>
      </c>
      <c r="M4781" s="8" t="s">
        <v>127</v>
      </c>
      <c r="N4781" s="51" t="s">
        <v>1233</v>
      </c>
      <c r="O4781" s="49" t="s">
        <v>2505</v>
      </c>
      <c r="P4781" s="49"/>
      <c r="Q4781" s="49" t="s">
        <v>2323</v>
      </c>
      <c r="R4781" s="49" t="s">
        <v>2404</v>
      </c>
      <c r="S4781" s="49"/>
      <c r="T4781" s="49" t="s">
        <v>51</v>
      </c>
      <c r="U4781" s="51"/>
      <c r="V4781" s="93">
        <v>114300</v>
      </c>
      <c r="W4781" s="93">
        <v>114300</v>
      </c>
      <c r="X4781" s="60">
        <f t="shared" si="239"/>
        <v>128016.00000000001</v>
      </c>
      <c r="Y4781" s="58" t="s">
        <v>77</v>
      </c>
      <c r="Z4781" s="50">
        <v>2016</v>
      </c>
      <c r="AA4781" s="50"/>
      <c r="AB4781" s="238" t="s">
        <v>2193</v>
      </c>
      <c r="AC4781" s="211" t="s">
        <v>209</v>
      </c>
      <c r="AD4781" s="196"/>
      <c r="AE4781" s="196"/>
      <c r="AF4781" s="196"/>
      <c r="AG4781" s="263"/>
      <c r="AH4781" s="263"/>
      <c r="AI4781" s="263"/>
      <c r="AJ4781" s="263"/>
      <c r="AK4781" s="2" t="s">
        <v>2371</v>
      </c>
      <c r="AL4781" s="190"/>
      <c r="AM4781" s="324"/>
      <c r="AN4781" s="324"/>
    </row>
    <row r="4782" spans="1:40" s="192" customFormat="1" ht="100.5" customHeight="1">
      <c r="A4782" s="4" t="s">
        <v>2506</v>
      </c>
      <c r="B4782" s="49" t="s">
        <v>243</v>
      </c>
      <c r="C4782" s="49" t="s">
        <v>2451</v>
      </c>
      <c r="D4782" s="49" t="s">
        <v>2452</v>
      </c>
      <c r="E4782" s="49" t="s">
        <v>2453</v>
      </c>
      <c r="F4782" s="49" t="s">
        <v>2452</v>
      </c>
      <c r="G4782" s="49" t="s">
        <v>2454</v>
      </c>
      <c r="H4782" s="49" t="s">
        <v>2455</v>
      </c>
      <c r="I4782" s="49" t="s">
        <v>2456</v>
      </c>
      <c r="J4782" s="49" t="s">
        <v>38</v>
      </c>
      <c r="K4782" s="53">
        <v>100</v>
      </c>
      <c r="L4782" s="30">
        <v>271010000</v>
      </c>
      <c r="M4782" s="8" t="s">
        <v>127</v>
      </c>
      <c r="N4782" s="51" t="s">
        <v>1233</v>
      </c>
      <c r="O4782" s="49" t="s">
        <v>2507</v>
      </c>
      <c r="P4782" s="49"/>
      <c r="Q4782" s="49" t="s">
        <v>2323</v>
      </c>
      <c r="R4782" s="49" t="s">
        <v>2404</v>
      </c>
      <c r="S4782" s="49"/>
      <c r="T4782" s="49" t="s">
        <v>51</v>
      </c>
      <c r="U4782" s="51"/>
      <c r="V4782" s="93">
        <v>75600</v>
      </c>
      <c r="W4782" s="93">
        <v>75600</v>
      </c>
      <c r="X4782" s="60">
        <f t="shared" si="239"/>
        <v>84672.000000000015</v>
      </c>
      <c r="Y4782" s="58" t="s">
        <v>77</v>
      </c>
      <c r="Z4782" s="50">
        <v>2016</v>
      </c>
      <c r="AA4782" s="50"/>
      <c r="AB4782" s="238" t="s">
        <v>2193</v>
      </c>
      <c r="AC4782" s="211" t="s">
        <v>209</v>
      </c>
      <c r="AD4782" s="196"/>
      <c r="AE4782" s="196"/>
      <c r="AF4782" s="196"/>
      <c r="AG4782" s="263"/>
      <c r="AH4782" s="263"/>
      <c r="AI4782" s="263"/>
      <c r="AJ4782" s="263"/>
      <c r="AK4782" s="2" t="s">
        <v>2371</v>
      </c>
      <c r="AL4782" s="190"/>
      <c r="AM4782" s="324"/>
      <c r="AN4782" s="324"/>
    </row>
    <row r="4783" spans="1:40" s="192" customFormat="1" ht="100.5" customHeight="1">
      <c r="A4783" s="4" t="s">
        <v>2508</v>
      </c>
      <c r="B4783" s="49" t="s">
        <v>243</v>
      </c>
      <c r="C4783" s="49" t="s">
        <v>2451</v>
      </c>
      <c r="D4783" s="49" t="s">
        <v>2452</v>
      </c>
      <c r="E4783" s="49" t="s">
        <v>2453</v>
      </c>
      <c r="F4783" s="49" t="s">
        <v>2452</v>
      </c>
      <c r="G4783" s="49" t="s">
        <v>2454</v>
      </c>
      <c r="H4783" s="49" t="s">
        <v>2455</v>
      </c>
      <c r="I4783" s="49" t="s">
        <v>2456</v>
      </c>
      <c r="J4783" s="49" t="s">
        <v>38</v>
      </c>
      <c r="K4783" s="53">
        <v>100</v>
      </c>
      <c r="L4783" s="30">
        <v>271010000</v>
      </c>
      <c r="M4783" s="8" t="s">
        <v>127</v>
      </c>
      <c r="N4783" s="51" t="s">
        <v>1233</v>
      </c>
      <c r="O4783" s="49" t="s">
        <v>2509</v>
      </c>
      <c r="P4783" s="49"/>
      <c r="Q4783" s="49" t="s">
        <v>2323</v>
      </c>
      <c r="R4783" s="49" t="s">
        <v>2404</v>
      </c>
      <c r="S4783" s="49"/>
      <c r="T4783" s="49" t="s">
        <v>51</v>
      </c>
      <c r="U4783" s="51"/>
      <c r="V4783" s="93">
        <v>86220</v>
      </c>
      <c r="W4783" s="93">
        <v>86220</v>
      </c>
      <c r="X4783" s="60">
        <f t="shared" si="239"/>
        <v>96566.400000000009</v>
      </c>
      <c r="Y4783" s="58" t="s">
        <v>77</v>
      </c>
      <c r="Z4783" s="50">
        <v>2016</v>
      </c>
      <c r="AA4783" s="50"/>
      <c r="AB4783" s="238" t="s">
        <v>2193</v>
      </c>
      <c r="AC4783" s="211" t="s">
        <v>209</v>
      </c>
      <c r="AD4783" s="196"/>
      <c r="AE4783" s="196"/>
      <c r="AF4783" s="196"/>
      <c r="AG4783" s="263"/>
      <c r="AH4783" s="263"/>
      <c r="AI4783" s="263"/>
      <c r="AJ4783" s="263"/>
      <c r="AK4783" s="2" t="s">
        <v>2371</v>
      </c>
      <c r="AL4783" s="190"/>
      <c r="AM4783" s="324"/>
      <c r="AN4783" s="324"/>
    </row>
    <row r="4784" spans="1:40" s="192" customFormat="1" ht="100.5" customHeight="1">
      <c r="A4784" s="4" t="s">
        <v>2510</v>
      </c>
      <c r="B4784" s="49" t="s">
        <v>243</v>
      </c>
      <c r="C4784" s="456" t="s">
        <v>2294</v>
      </c>
      <c r="D4784" s="456" t="s">
        <v>2295</v>
      </c>
      <c r="E4784" s="5" t="s">
        <v>2296</v>
      </c>
      <c r="F4784" s="456" t="s">
        <v>2295</v>
      </c>
      <c r="G4784" s="457" t="s">
        <v>2296</v>
      </c>
      <c r="H4784" s="456" t="s">
        <v>2511</v>
      </c>
      <c r="I4784" s="457" t="s">
        <v>2512</v>
      </c>
      <c r="J4784" s="52" t="s">
        <v>38</v>
      </c>
      <c r="K4784" s="53">
        <v>100</v>
      </c>
      <c r="L4784" s="5">
        <v>391010000</v>
      </c>
      <c r="M4784" s="5" t="s">
        <v>341</v>
      </c>
      <c r="N4784" s="51" t="s">
        <v>2291</v>
      </c>
      <c r="O4784" s="52" t="s">
        <v>2191</v>
      </c>
      <c r="P4784" s="52"/>
      <c r="Q4784" s="55" t="s">
        <v>2192</v>
      </c>
      <c r="R4784" s="49" t="s">
        <v>2404</v>
      </c>
      <c r="S4784" s="58"/>
      <c r="T4784" s="49" t="s">
        <v>51</v>
      </c>
      <c r="U4784" s="458"/>
      <c r="V4784" s="435">
        <v>25187.8</v>
      </c>
      <c r="W4784" s="435">
        <v>25187.8</v>
      </c>
      <c r="X4784" s="60">
        <f>W4784*1.12</f>
        <v>28210.336000000003</v>
      </c>
      <c r="Y4784" s="58" t="s">
        <v>77</v>
      </c>
      <c r="Z4784" s="50">
        <v>2016</v>
      </c>
      <c r="AA4784" s="50"/>
      <c r="AB4784" s="238" t="s">
        <v>2193</v>
      </c>
      <c r="AC4784" s="211" t="s">
        <v>209</v>
      </c>
      <c r="AD4784" s="196"/>
      <c r="AE4784" s="196"/>
      <c r="AF4784" s="196"/>
      <c r="AG4784" s="263"/>
      <c r="AH4784" s="263"/>
      <c r="AI4784" s="263"/>
      <c r="AJ4784" s="263"/>
      <c r="AK4784" s="2" t="s">
        <v>2371</v>
      </c>
      <c r="AL4784" s="190"/>
      <c r="AM4784" s="324"/>
      <c r="AN4784" s="324"/>
    </row>
    <row r="4785" spans="1:40" s="192" customFormat="1" ht="100.5" customHeight="1">
      <c r="A4785" s="4" t="s">
        <v>2513</v>
      </c>
      <c r="B4785" s="49" t="s">
        <v>243</v>
      </c>
      <c r="C4785" s="456" t="s">
        <v>2294</v>
      </c>
      <c r="D4785" s="456" t="s">
        <v>2295</v>
      </c>
      <c r="E4785" s="5" t="s">
        <v>2296</v>
      </c>
      <c r="F4785" s="456" t="s">
        <v>2295</v>
      </c>
      <c r="G4785" s="457" t="s">
        <v>2296</v>
      </c>
      <c r="H4785" s="456" t="s">
        <v>2301</v>
      </c>
      <c r="I4785" s="457" t="s">
        <v>2302</v>
      </c>
      <c r="J4785" s="52" t="s">
        <v>38</v>
      </c>
      <c r="K4785" s="53">
        <v>100</v>
      </c>
      <c r="L4785" s="5">
        <v>391010000</v>
      </c>
      <c r="M4785" s="5" t="s">
        <v>341</v>
      </c>
      <c r="N4785" s="51" t="s">
        <v>2291</v>
      </c>
      <c r="O4785" s="52" t="s">
        <v>2191</v>
      </c>
      <c r="P4785" s="52"/>
      <c r="Q4785" s="55" t="s">
        <v>2192</v>
      </c>
      <c r="R4785" s="49" t="s">
        <v>2404</v>
      </c>
      <c r="S4785" s="411"/>
      <c r="T4785" s="49" t="s">
        <v>51</v>
      </c>
      <c r="U4785" s="459"/>
      <c r="V4785" s="57">
        <v>159256.68</v>
      </c>
      <c r="W4785" s="57">
        <v>159256.68</v>
      </c>
      <c r="X4785" s="60">
        <f t="shared" si="239"/>
        <v>178367.4816</v>
      </c>
      <c r="Y4785" s="58" t="s">
        <v>77</v>
      </c>
      <c r="Z4785" s="50">
        <v>2016</v>
      </c>
      <c r="AA4785" s="50"/>
      <c r="AB4785" s="238" t="s">
        <v>2193</v>
      </c>
      <c r="AC4785" s="211" t="s">
        <v>209</v>
      </c>
      <c r="AD4785" s="196"/>
      <c r="AE4785" s="196"/>
      <c r="AF4785" s="196"/>
      <c r="AG4785" s="263"/>
      <c r="AH4785" s="263"/>
      <c r="AI4785" s="263"/>
      <c r="AJ4785" s="263"/>
      <c r="AK4785" s="2" t="s">
        <v>2371</v>
      </c>
      <c r="AL4785" s="190"/>
      <c r="AM4785" s="324"/>
      <c r="AN4785" s="324"/>
    </row>
    <row r="4786" spans="1:40" s="550" customFormat="1" ht="100.5" customHeight="1">
      <c r="A4786" s="538" t="s">
        <v>2514</v>
      </c>
      <c r="B4786" s="492" t="s">
        <v>243</v>
      </c>
      <c r="C4786" s="833" t="s">
        <v>2294</v>
      </c>
      <c r="D4786" s="833" t="s">
        <v>2295</v>
      </c>
      <c r="E4786" s="492" t="s">
        <v>2296</v>
      </c>
      <c r="F4786" s="833" t="s">
        <v>2295</v>
      </c>
      <c r="G4786" s="834" t="s">
        <v>2296</v>
      </c>
      <c r="H4786" s="833" t="s">
        <v>2297</v>
      </c>
      <c r="I4786" s="834" t="s">
        <v>2298</v>
      </c>
      <c r="J4786" s="541" t="s">
        <v>38</v>
      </c>
      <c r="K4786" s="539">
        <v>100</v>
      </c>
      <c r="L4786" s="494">
        <v>511010000</v>
      </c>
      <c r="M4786" s="495" t="s">
        <v>88</v>
      </c>
      <c r="N4786" s="541" t="s">
        <v>2291</v>
      </c>
      <c r="O4786" s="695" t="s">
        <v>2515</v>
      </c>
      <c r="P4786" s="541"/>
      <c r="Q4786" s="493" t="s">
        <v>2192</v>
      </c>
      <c r="R4786" s="492" t="s">
        <v>2404</v>
      </c>
      <c r="S4786" s="703"/>
      <c r="T4786" s="492" t="s">
        <v>51</v>
      </c>
      <c r="U4786" s="703"/>
      <c r="V4786" s="703">
        <v>93000</v>
      </c>
      <c r="W4786" s="703">
        <v>0</v>
      </c>
      <c r="X4786" s="543">
        <v>0</v>
      </c>
      <c r="Y4786" s="544" t="s">
        <v>77</v>
      </c>
      <c r="Z4786" s="494">
        <v>2016</v>
      </c>
      <c r="AA4786" s="494"/>
      <c r="AB4786" s="498" t="s">
        <v>2193</v>
      </c>
      <c r="AC4786" s="545" t="s">
        <v>209</v>
      </c>
      <c r="AD4786" s="546"/>
      <c r="AE4786" s="546"/>
      <c r="AF4786" s="546"/>
      <c r="AG4786" s="547"/>
      <c r="AH4786" s="547"/>
      <c r="AI4786" s="547"/>
      <c r="AJ4786" s="547"/>
      <c r="AK4786" s="500" t="s">
        <v>2371</v>
      </c>
      <c r="AL4786" s="548"/>
      <c r="AM4786" s="549"/>
      <c r="AN4786" s="549"/>
    </row>
    <row r="4787" spans="1:40" s="192" customFormat="1" ht="100.5" customHeight="1">
      <c r="A4787" s="4" t="s">
        <v>4132</v>
      </c>
      <c r="B4787" s="49" t="s">
        <v>243</v>
      </c>
      <c r="C4787" s="433" t="s">
        <v>2294</v>
      </c>
      <c r="D4787" s="433" t="s">
        <v>2295</v>
      </c>
      <c r="E4787" s="5" t="s">
        <v>2296</v>
      </c>
      <c r="F4787" s="433" t="s">
        <v>2295</v>
      </c>
      <c r="G4787" s="434" t="s">
        <v>2296</v>
      </c>
      <c r="H4787" s="433" t="s">
        <v>2297</v>
      </c>
      <c r="I4787" s="434" t="s">
        <v>2298</v>
      </c>
      <c r="J4787" s="51" t="s">
        <v>38</v>
      </c>
      <c r="K4787" s="53">
        <v>100</v>
      </c>
      <c r="L4787" s="8">
        <v>511010000</v>
      </c>
      <c r="M4787" s="26" t="s">
        <v>88</v>
      </c>
      <c r="N4787" s="51" t="s">
        <v>1199</v>
      </c>
      <c r="O4787" s="98" t="s">
        <v>2515</v>
      </c>
      <c r="P4787" s="51"/>
      <c r="Q4787" s="55" t="s">
        <v>2192</v>
      </c>
      <c r="R4787" s="49" t="s">
        <v>2404</v>
      </c>
      <c r="S4787" s="57"/>
      <c r="T4787" s="49" t="s">
        <v>51</v>
      </c>
      <c r="U4787" s="57"/>
      <c r="V4787" s="57">
        <v>667432</v>
      </c>
      <c r="W4787" s="57">
        <v>667432</v>
      </c>
      <c r="X4787" s="60">
        <f t="shared" si="239"/>
        <v>747523.84000000008</v>
      </c>
      <c r="Y4787" s="58"/>
      <c r="Z4787" s="50">
        <v>2016</v>
      </c>
      <c r="AA4787" s="450" t="s">
        <v>3841</v>
      </c>
      <c r="AB4787" s="238" t="s">
        <v>2193</v>
      </c>
      <c r="AC4787" s="211" t="s">
        <v>209</v>
      </c>
      <c r="AD4787" s="196"/>
      <c r="AE4787" s="196"/>
      <c r="AF4787" s="196"/>
      <c r="AG4787" s="263"/>
      <c r="AH4787" s="263"/>
      <c r="AI4787" s="263"/>
      <c r="AJ4787" s="263"/>
      <c r="AK4787" s="2" t="s">
        <v>3862</v>
      </c>
      <c r="AL4787" s="190"/>
      <c r="AM4787" s="324"/>
      <c r="AN4787" s="324"/>
    </row>
    <row r="4788" spans="1:40" s="550" customFormat="1" ht="100.5" customHeight="1">
      <c r="A4788" s="538" t="s">
        <v>2516</v>
      </c>
      <c r="B4788" s="492" t="s">
        <v>243</v>
      </c>
      <c r="C4788" s="833" t="s">
        <v>2294</v>
      </c>
      <c r="D4788" s="833" t="s">
        <v>2295</v>
      </c>
      <c r="E4788" s="492" t="s">
        <v>2296</v>
      </c>
      <c r="F4788" s="833" t="s">
        <v>2295</v>
      </c>
      <c r="G4788" s="834" t="s">
        <v>2296</v>
      </c>
      <c r="H4788" s="833" t="s">
        <v>2301</v>
      </c>
      <c r="I4788" s="834" t="s">
        <v>2302</v>
      </c>
      <c r="J4788" s="541" t="s">
        <v>38</v>
      </c>
      <c r="K4788" s="539">
        <v>100</v>
      </c>
      <c r="L4788" s="494">
        <v>511010000</v>
      </c>
      <c r="M4788" s="495" t="s">
        <v>88</v>
      </c>
      <c r="N4788" s="541" t="s">
        <v>2291</v>
      </c>
      <c r="O4788" s="695" t="s">
        <v>2515</v>
      </c>
      <c r="P4788" s="541"/>
      <c r="Q4788" s="493" t="s">
        <v>2192</v>
      </c>
      <c r="R4788" s="492" t="s">
        <v>2404</v>
      </c>
      <c r="S4788" s="703"/>
      <c r="T4788" s="492" t="s">
        <v>51</v>
      </c>
      <c r="U4788" s="703"/>
      <c r="V4788" s="835">
        <v>55800</v>
      </c>
      <c r="W4788" s="835">
        <v>0</v>
      </c>
      <c r="X4788" s="543">
        <v>0</v>
      </c>
      <c r="Y4788" s="544" t="s">
        <v>77</v>
      </c>
      <c r="Z4788" s="494">
        <v>2016</v>
      </c>
      <c r="AA4788" s="494"/>
      <c r="AB4788" s="498" t="s">
        <v>2193</v>
      </c>
      <c r="AC4788" s="545" t="s">
        <v>209</v>
      </c>
      <c r="AD4788" s="546"/>
      <c r="AE4788" s="546"/>
      <c r="AF4788" s="546"/>
      <c r="AG4788" s="547"/>
      <c r="AH4788" s="547"/>
      <c r="AI4788" s="547"/>
      <c r="AJ4788" s="547"/>
      <c r="AK4788" s="500" t="s">
        <v>2371</v>
      </c>
      <c r="AL4788" s="548"/>
      <c r="AM4788" s="549"/>
      <c r="AN4788" s="549"/>
    </row>
    <row r="4789" spans="1:40" s="192" customFormat="1" ht="100.5" customHeight="1">
      <c r="A4789" s="4" t="s">
        <v>4133</v>
      </c>
      <c r="B4789" s="49" t="s">
        <v>243</v>
      </c>
      <c r="C4789" s="433" t="s">
        <v>2294</v>
      </c>
      <c r="D4789" s="433" t="s">
        <v>2295</v>
      </c>
      <c r="E4789" s="5" t="s">
        <v>2296</v>
      </c>
      <c r="F4789" s="433" t="s">
        <v>2295</v>
      </c>
      <c r="G4789" s="434" t="s">
        <v>2296</v>
      </c>
      <c r="H4789" s="433" t="s">
        <v>2301</v>
      </c>
      <c r="I4789" s="434" t="s">
        <v>2302</v>
      </c>
      <c r="J4789" s="51" t="s">
        <v>38</v>
      </c>
      <c r="K4789" s="53">
        <v>100</v>
      </c>
      <c r="L4789" s="8">
        <v>511010000</v>
      </c>
      <c r="M4789" s="26" t="s">
        <v>88</v>
      </c>
      <c r="N4789" s="51" t="s">
        <v>1199</v>
      </c>
      <c r="O4789" s="98" t="s">
        <v>2515</v>
      </c>
      <c r="P4789" s="51"/>
      <c r="Q4789" s="55" t="s">
        <v>2192</v>
      </c>
      <c r="R4789" s="49" t="s">
        <v>2404</v>
      </c>
      <c r="S4789" s="57"/>
      <c r="T4789" s="49" t="s">
        <v>51</v>
      </c>
      <c r="U4789" s="57"/>
      <c r="V4789" s="57">
        <v>376834.2</v>
      </c>
      <c r="W4789" s="57">
        <v>376834.2</v>
      </c>
      <c r="X4789" s="60">
        <f t="shared" si="239"/>
        <v>422054.30400000006</v>
      </c>
      <c r="Y4789" s="58"/>
      <c r="Z4789" s="50">
        <v>2016</v>
      </c>
      <c r="AA4789" s="450" t="s">
        <v>3841</v>
      </c>
      <c r="AB4789" s="238" t="s">
        <v>2193</v>
      </c>
      <c r="AC4789" s="211" t="s">
        <v>209</v>
      </c>
      <c r="AD4789" s="196"/>
      <c r="AE4789" s="196"/>
      <c r="AF4789" s="196"/>
      <c r="AG4789" s="263"/>
      <c r="AH4789" s="263"/>
      <c r="AI4789" s="263"/>
      <c r="AJ4789" s="263"/>
      <c r="AK4789" s="2" t="s">
        <v>3862</v>
      </c>
      <c r="AL4789" s="190"/>
      <c r="AM4789" s="324"/>
      <c r="AN4789" s="324"/>
    </row>
    <row r="4790" spans="1:40" s="550" customFormat="1" ht="100.5" customHeight="1">
      <c r="A4790" s="538" t="s">
        <v>2517</v>
      </c>
      <c r="B4790" s="492" t="s">
        <v>243</v>
      </c>
      <c r="C4790" s="833" t="s">
        <v>2294</v>
      </c>
      <c r="D4790" s="833" t="s">
        <v>2295</v>
      </c>
      <c r="E4790" s="492" t="s">
        <v>2296</v>
      </c>
      <c r="F4790" s="833" t="s">
        <v>2295</v>
      </c>
      <c r="G4790" s="834" t="s">
        <v>2296</v>
      </c>
      <c r="H4790" s="833" t="s">
        <v>2297</v>
      </c>
      <c r="I4790" s="834" t="s">
        <v>2298</v>
      </c>
      <c r="J4790" s="541" t="s">
        <v>38</v>
      </c>
      <c r="K4790" s="539">
        <v>100</v>
      </c>
      <c r="L4790" s="494">
        <v>511010000</v>
      </c>
      <c r="M4790" s="495" t="s">
        <v>88</v>
      </c>
      <c r="N4790" s="541" t="s">
        <v>2291</v>
      </c>
      <c r="O4790" s="695" t="s">
        <v>2518</v>
      </c>
      <c r="P4790" s="541"/>
      <c r="Q4790" s="493" t="s">
        <v>2192</v>
      </c>
      <c r="R4790" s="492" t="s">
        <v>2404</v>
      </c>
      <c r="S4790" s="703"/>
      <c r="T4790" s="492" t="s">
        <v>51</v>
      </c>
      <c r="U4790" s="703"/>
      <c r="V4790" s="835">
        <v>264000</v>
      </c>
      <c r="W4790" s="835">
        <v>0</v>
      </c>
      <c r="X4790" s="543">
        <v>0</v>
      </c>
      <c r="Y4790" s="544" t="s">
        <v>77</v>
      </c>
      <c r="Z4790" s="494">
        <v>2016</v>
      </c>
      <c r="AA4790" s="494"/>
      <c r="AB4790" s="498" t="s">
        <v>2193</v>
      </c>
      <c r="AC4790" s="545" t="s">
        <v>209</v>
      </c>
      <c r="AD4790" s="546"/>
      <c r="AE4790" s="546"/>
      <c r="AF4790" s="546"/>
      <c r="AG4790" s="547"/>
      <c r="AH4790" s="547"/>
      <c r="AI4790" s="547"/>
      <c r="AJ4790" s="547"/>
      <c r="AK4790" s="500" t="s">
        <v>2371</v>
      </c>
      <c r="AL4790" s="548"/>
      <c r="AM4790" s="549"/>
      <c r="AN4790" s="549"/>
    </row>
    <row r="4791" spans="1:40" s="192" customFormat="1" ht="100.5" customHeight="1">
      <c r="A4791" s="4" t="s">
        <v>4134</v>
      </c>
      <c r="B4791" s="49" t="s">
        <v>243</v>
      </c>
      <c r="C4791" s="433" t="s">
        <v>2294</v>
      </c>
      <c r="D4791" s="433" t="s">
        <v>2295</v>
      </c>
      <c r="E4791" s="5" t="s">
        <v>2296</v>
      </c>
      <c r="F4791" s="433" t="s">
        <v>2295</v>
      </c>
      <c r="G4791" s="434" t="s">
        <v>2296</v>
      </c>
      <c r="H4791" s="433" t="s">
        <v>2297</v>
      </c>
      <c r="I4791" s="434" t="s">
        <v>2298</v>
      </c>
      <c r="J4791" s="51" t="s">
        <v>38</v>
      </c>
      <c r="K4791" s="53">
        <v>100</v>
      </c>
      <c r="L4791" s="8">
        <v>511010000</v>
      </c>
      <c r="M4791" s="26" t="s">
        <v>88</v>
      </c>
      <c r="N4791" s="51" t="s">
        <v>1199</v>
      </c>
      <c r="O4791" s="98" t="s">
        <v>2518</v>
      </c>
      <c r="P4791" s="51"/>
      <c r="Q4791" s="55" t="s">
        <v>2192</v>
      </c>
      <c r="R4791" s="49" t="s">
        <v>2404</v>
      </c>
      <c r="S4791" s="57"/>
      <c r="T4791" s="49" t="s">
        <v>51</v>
      </c>
      <c r="U4791" s="57"/>
      <c r="V4791" s="57">
        <v>428100</v>
      </c>
      <c r="W4791" s="57">
        <v>428100</v>
      </c>
      <c r="X4791" s="60">
        <f t="shared" si="239"/>
        <v>479472.00000000006</v>
      </c>
      <c r="Y4791" s="58"/>
      <c r="Z4791" s="50">
        <v>2016</v>
      </c>
      <c r="AA4791" s="450" t="s">
        <v>3841</v>
      </c>
      <c r="AB4791" s="238" t="s">
        <v>2193</v>
      </c>
      <c r="AC4791" s="211" t="s">
        <v>209</v>
      </c>
      <c r="AD4791" s="196"/>
      <c r="AE4791" s="196"/>
      <c r="AF4791" s="196"/>
      <c r="AG4791" s="263"/>
      <c r="AH4791" s="263"/>
      <c r="AI4791" s="263"/>
      <c r="AJ4791" s="263"/>
      <c r="AK4791" s="2" t="s">
        <v>3862</v>
      </c>
      <c r="AL4791" s="190"/>
      <c r="AM4791" s="324"/>
      <c r="AN4791" s="324"/>
    </row>
    <row r="4792" spans="1:40" s="550" customFormat="1" ht="100.5" customHeight="1">
      <c r="A4792" s="538" t="s">
        <v>2519</v>
      </c>
      <c r="B4792" s="492" t="s">
        <v>243</v>
      </c>
      <c r="C4792" s="833" t="s">
        <v>2294</v>
      </c>
      <c r="D4792" s="833" t="s">
        <v>2295</v>
      </c>
      <c r="E4792" s="492" t="s">
        <v>2296</v>
      </c>
      <c r="F4792" s="833" t="s">
        <v>2295</v>
      </c>
      <c r="G4792" s="834" t="s">
        <v>2296</v>
      </c>
      <c r="H4792" s="833" t="s">
        <v>2301</v>
      </c>
      <c r="I4792" s="834" t="s">
        <v>2302</v>
      </c>
      <c r="J4792" s="541" t="s">
        <v>38</v>
      </c>
      <c r="K4792" s="539">
        <v>100</v>
      </c>
      <c r="L4792" s="494">
        <v>511010000</v>
      </c>
      <c r="M4792" s="495" t="s">
        <v>88</v>
      </c>
      <c r="N4792" s="541" t="s">
        <v>2291</v>
      </c>
      <c r="O4792" s="695" t="s">
        <v>2518</v>
      </c>
      <c r="P4792" s="541"/>
      <c r="Q4792" s="493" t="s">
        <v>2192</v>
      </c>
      <c r="R4792" s="492" t="s">
        <v>2404</v>
      </c>
      <c r="S4792" s="703"/>
      <c r="T4792" s="492" t="s">
        <v>51</v>
      </c>
      <c r="U4792" s="703"/>
      <c r="V4792" s="703">
        <v>672000</v>
      </c>
      <c r="W4792" s="703">
        <v>0</v>
      </c>
      <c r="X4792" s="543">
        <v>0</v>
      </c>
      <c r="Y4792" s="544" t="s">
        <v>77</v>
      </c>
      <c r="Z4792" s="494">
        <v>2016</v>
      </c>
      <c r="AA4792" s="494"/>
      <c r="AB4792" s="498" t="s">
        <v>2193</v>
      </c>
      <c r="AC4792" s="545" t="s">
        <v>209</v>
      </c>
      <c r="AD4792" s="546"/>
      <c r="AE4792" s="546"/>
      <c r="AF4792" s="546"/>
      <c r="AG4792" s="547"/>
      <c r="AH4792" s="547"/>
      <c r="AI4792" s="547"/>
      <c r="AJ4792" s="547"/>
      <c r="AK4792" s="500" t="s">
        <v>2371</v>
      </c>
      <c r="AL4792" s="548"/>
      <c r="AM4792" s="549"/>
      <c r="AN4792" s="549"/>
    </row>
    <row r="4793" spans="1:40" s="192" customFormat="1" ht="100.5" customHeight="1">
      <c r="A4793" s="4" t="s">
        <v>4135</v>
      </c>
      <c r="B4793" s="49" t="s">
        <v>243</v>
      </c>
      <c r="C4793" s="433" t="s">
        <v>2294</v>
      </c>
      <c r="D4793" s="433" t="s">
        <v>2295</v>
      </c>
      <c r="E4793" s="5" t="s">
        <v>2296</v>
      </c>
      <c r="F4793" s="433" t="s">
        <v>2295</v>
      </c>
      <c r="G4793" s="434" t="s">
        <v>2296</v>
      </c>
      <c r="H4793" s="433" t="s">
        <v>2301</v>
      </c>
      <c r="I4793" s="434" t="s">
        <v>2302</v>
      </c>
      <c r="J4793" s="51" t="s">
        <v>38</v>
      </c>
      <c r="K4793" s="53">
        <v>100</v>
      </c>
      <c r="L4793" s="8">
        <v>511010000</v>
      </c>
      <c r="M4793" s="26" t="s">
        <v>88</v>
      </c>
      <c r="N4793" s="51" t="s">
        <v>1199</v>
      </c>
      <c r="O4793" s="98" t="s">
        <v>2518</v>
      </c>
      <c r="P4793" s="51"/>
      <c r="Q4793" s="55" t="s">
        <v>2192</v>
      </c>
      <c r="R4793" s="49" t="s">
        <v>2404</v>
      </c>
      <c r="S4793" s="57"/>
      <c r="T4793" s="49" t="s">
        <v>51</v>
      </c>
      <c r="U4793" s="57"/>
      <c r="V4793" s="57">
        <v>681072</v>
      </c>
      <c r="W4793" s="57">
        <v>681072</v>
      </c>
      <c r="X4793" s="60">
        <f t="shared" si="239"/>
        <v>762800.64000000013</v>
      </c>
      <c r="Y4793" s="58"/>
      <c r="Z4793" s="50">
        <v>2016</v>
      </c>
      <c r="AA4793" s="450" t="s">
        <v>3841</v>
      </c>
      <c r="AB4793" s="238" t="s">
        <v>2193</v>
      </c>
      <c r="AC4793" s="211" t="s">
        <v>209</v>
      </c>
      <c r="AD4793" s="196"/>
      <c r="AE4793" s="196"/>
      <c r="AF4793" s="196"/>
      <c r="AG4793" s="263"/>
      <c r="AH4793" s="263"/>
      <c r="AI4793" s="263"/>
      <c r="AJ4793" s="263"/>
      <c r="AK4793" s="2" t="s">
        <v>3862</v>
      </c>
      <c r="AL4793" s="190"/>
      <c r="AM4793" s="324"/>
      <c r="AN4793" s="324"/>
    </row>
    <row r="4794" spans="1:40" s="550" customFormat="1" ht="100.5" customHeight="1">
      <c r="A4794" s="538" t="s">
        <v>2520</v>
      </c>
      <c r="B4794" s="492" t="s">
        <v>243</v>
      </c>
      <c r="C4794" s="833" t="s">
        <v>2294</v>
      </c>
      <c r="D4794" s="833" t="s">
        <v>2295</v>
      </c>
      <c r="E4794" s="492" t="s">
        <v>2296</v>
      </c>
      <c r="F4794" s="833" t="s">
        <v>2295</v>
      </c>
      <c r="G4794" s="834" t="s">
        <v>2296</v>
      </c>
      <c r="H4794" s="833" t="s">
        <v>2297</v>
      </c>
      <c r="I4794" s="834" t="s">
        <v>2298</v>
      </c>
      <c r="J4794" s="541" t="s">
        <v>38</v>
      </c>
      <c r="K4794" s="539">
        <v>100</v>
      </c>
      <c r="L4794" s="494">
        <v>511010000</v>
      </c>
      <c r="M4794" s="495" t="s">
        <v>88</v>
      </c>
      <c r="N4794" s="541" t="s">
        <v>2291</v>
      </c>
      <c r="O4794" s="541" t="s">
        <v>2521</v>
      </c>
      <c r="P4794" s="541"/>
      <c r="Q4794" s="493" t="s">
        <v>2192</v>
      </c>
      <c r="R4794" s="492" t="s">
        <v>2404</v>
      </c>
      <c r="S4794" s="544"/>
      <c r="T4794" s="492" t="s">
        <v>51</v>
      </c>
      <c r="U4794" s="836"/>
      <c r="V4794" s="832">
        <v>520000</v>
      </c>
      <c r="W4794" s="832">
        <v>0</v>
      </c>
      <c r="X4794" s="543">
        <v>0</v>
      </c>
      <c r="Y4794" s="544" t="s">
        <v>77</v>
      </c>
      <c r="Z4794" s="494">
        <v>2016</v>
      </c>
      <c r="AA4794" s="494"/>
      <c r="AB4794" s="498" t="s">
        <v>2193</v>
      </c>
      <c r="AC4794" s="545" t="s">
        <v>209</v>
      </c>
      <c r="AD4794" s="546"/>
      <c r="AE4794" s="546"/>
      <c r="AF4794" s="546"/>
      <c r="AG4794" s="547"/>
      <c r="AH4794" s="547"/>
      <c r="AI4794" s="547"/>
      <c r="AJ4794" s="547"/>
      <c r="AK4794" s="500" t="s">
        <v>2371</v>
      </c>
      <c r="AL4794" s="548"/>
      <c r="AM4794" s="549"/>
      <c r="AN4794" s="549"/>
    </row>
    <row r="4795" spans="1:40" s="192" customFormat="1" ht="100.5" customHeight="1">
      <c r="A4795" s="4" t="s">
        <v>4136</v>
      </c>
      <c r="B4795" s="49" t="s">
        <v>243</v>
      </c>
      <c r="C4795" s="433" t="s">
        <v>2294</v>
      </c>
      <c r="D4795" s="433" t="s">
        <v>2295</v>
      </c>
      <c r="E4795" s="5" t="s">
        <v>2296</v>
      </c>
      <c r="F4795" s="433" t="s">
        <v>2295</v>
      </c>
      <c r="G4795" s="434" t="s">
        <v>2296</v>
      </c>
      <c r="H4795" s="433" t="s">
        <v>2297</v>
      </c>
      <c r="I4795" s="434" t="s">
        <v>2298</v>
      </c>
      <c r="J4795" s="51" t="s">
        <v>38</v>
      </c>
      <c r="K4795" s="53">
        <v>100</v>
      </c>
      <c r="L4795" s="8">
        <v>511010000</v>
      </c>
      <c r="M4795" s="26" t="s">
        <v>88</v>
      </c>
      <c r="N4795" s="51" t="s">
        <v>1199</v>
      </c>
      <c r="O4795" s="51" t="s">
        <v>2521</v>
      </c>
      <c r="P4795" s="51"/>
      <c r="Q4795" s="55" t="s">
        <v>2192</v>
      </c>
      <c r="R4795" s="49" t="s">
        <v>2404</v>
      </c>
      <c r="S4795" s="58"/>
      <c r="T4795" s="49" t="s">
        <v>51</v>
      </c>
      <c r="U4795" s="837"/>
      <c r="V4795" s="435">
        <v>553600</v>
      </c>
      <c r="W4795" s="435">
        <v>553600</v>
      </c>
      <c r="X4795" s="60">
        <f t="shared" si="239"/>
        <v>620032.00000000012</v>
      </c>
      <c r="Y4795" s="58"/>
      <c r="Z4795" s="50">
        <v>2016</v>
      </c>
      <c r="AA4795" s="450" t="s">
        <v>3841</v>
      </c>
      <c r="AB4795" s="238" t="s">
        <v>2193</v>
      </c>
      <c r="AC4795" s="211" t="s">
        <v>209</v>
      </c>
      <c r="AD4795" s="196"/>
      <c r="AE4795" s="196"/>
      <c r="AF4795" s="196"/>
      <c r="AG4795" s="263"/>
      <c r="AH4795" s="263"/>
      <c r="AI4795" s="263"/>
      <c r="AJ4795" s="263"/>
      <c r="AK4795" s="2" t="s">
        <v>3862</v>
      </c>
      <c r="AL4795" s="190"/>
      <c r="AM4795" s="324"/>
      <c r="AN4795" s="324"/>
    </row>
    <row r="4796" spans="1:40" s="550" customFormat="1" ht="100.5" customHeight="1">
      <c r="A4796" s="538" t="s">
        <v>2522</v>
      </c>
      <c r="B4796" s="492" t="s">
        <v>243</v>
      </c>
      <c r="C4796" s="833" t="s">
        <v>2294</v>
      </c>
      <c r="D4796" s="833" t="s">
        <v>2295</v>
      </c>
      <c r="E4796" s="492" t="s">
        <v>2296</v>
      </c>
      <c r="F4796" s="833" t="s">
        <v>2295</v>
      </c>
      <c r="G4796" s="834" t="s">
        <v>2296</v>
      </c>
      <c r="H4796" s="833" t="s">
        <v>2301</v>
      </c>
      <c r="I4796" s="834" t="s">
        <v>2302</v>
      </c>
      <c r="J4796" s="541" t="s">
        <v>38</v>
      </c>
      <c r="K4796" s="539">
        <v>100</v>
      </c>
      <c r="L4796" s="494">
        <v>511010000</v>
      </c>
      <c r="M4796" s="495" t="s">
        <v>88</v>
      </c>
      <c r="N4796" s="541" t="s">
        <v>2291</v>
      </c>
      <c r="O4796" s="541" t="s">
        <v>2521</v>
      </c>
      <c r="P4796" s="541"/>
      <c r="Q4796" s="493" t="s">
        <v>2192</v>
      </c>
      <c r="R4796" s="492" t="s">
        <v>2404</v>
      </c>
      <c r="S4796" s="703"/>
      <c r="T4796" s="492" t="s">
        <v>51</v>
      </c>
      <c r="U4796" s="703"/>
      <c r="V4796" s="703">
        <v>554112</v>
      </c>
      <c r="W4796" s="703">
        <v>0</v>
      </c>
      <c r="X4796" s="543">
        <v>0</v>
      </c>
      <c r="Y4796" s="544" t="s">
        <v>77</v>
      </c>
      <c r="Z4796" s="494">
        <v>2016</v>
      </c>
      <c r="AA4796" s="494"/>
      <c r="AB4796" s="498" t="s">
        <v>2193</v>
      </c>
      <c r="AC4796" s="545" t="s">
        <v>209</v>
      </c>
      <c r="AD4796" s="546"/>
      <c r="AE4796" s="546"/>
      <c r="AF4796" s="546"/>
      <c r="AG4796" s="547"/>
      <c r="AH4796" s="547"/>
      <c r="AI4796" s="547"/>
      <c r="AJ4796" s="547"/>
      <c r="AK4796" s="500" t="s">
        <v>2371</v>
      </c>
      <c r="AL4796" s="548"/>
      <c r="AM4796" s="549"/>
      <c r="AN4796" s="549"/>
    </row>
    <row r="4797" spans="1:40" s="192" customFormat="1" ht="100.5" customHeight="1">
      <c r="A4797" s="4" t="s">
        <v>4137</v>
      </c>
      <c r="B4797" s="49" t="s">
        <v>243</v>
      </c>
      <c r="C4797" s="433" t="s">
        <v>2294</v>
      </c>
      <c r="D4797" s="433" t="s">
        <v>2295</v>
      </c>
      <c r="E4797" s="5" t="s">
        <v>2296</v>
      </c>
      <c r="F4797" s="433" t="s">
        <v>2295</v>
      </c>
      <c r="G4797" s="434" t="s">
        <v>2296</v>
      </c>
      <c r="H4797" s="433" t="s">
        <v>2301</v>
      </c>
      <c r="I4797" s="434" t="s">
        <v>2302</v>
      </c>
      <c r="J4797" s="51" t="s">
        <v>38</v>
      </c>
      <c r="K4797" s="53">
        <v>100</v>
      </c>
      <c r="L4797" s="8">
        <v>511010000</v>
      </c>
      <c r="M4797" s="26" t="s">
        <v>88</v>
      </c>
      <c r="N4797" s="51" t="s">
        <v>1199</v>
      </c>
      <c r="O4797" s="51" t="s">
        <v>2521</v>
      </c>
      <c r="P4797" s="51"/>
      <c r="Q4797" s="55" t="s">
        <v>2192</v>
      </c>
      <c r="R4797" s="49" t="s">
        <v>2404</v>
      </c>
      <c r="S4797" s="57"/>
      <c r="T4797" s="49" t="s">
        <v>51</v>
      </c>
      <c r="U4797" s="57"/>
      <c r="V4797" s="15">
        <v>554112</v>
      </c>
      <c r="W4797" s="15">
        <v>554112</v>
      </c>
      <c r="X4797" s="60">
        <f>W4797*1.12</f>
        <v>620605.44000000006</v>
      </c>
      <c r="Y4797" s="58"/>
      <c r="Z4797" s="50">
        <v>2016</v>
      </c>
      <c r="AA4797" s="450" t="s">
        <v>3831</v>
      </c>
      <c r="AB4797" s="238" t="s">
        <v>2193</v>
      </c>
      <c r="AC4797" s="211" t="s">
        <v>209</v>
      </c>
      <c r="AD4797" s="196"/>
      <c r="AE4797" s="196"/>
      <c r="AF4797" s="196"/>
      <c r="AG4797" s="263"/>
      <c r="AH4797" s="263"/>
      <c r="AI4797" s="263"/>
      <c r="AJ4797" s="263"/>
      <c r="AK4797" s="2" t="s">
        <v>3862</v>
      </c>
      <c r="AL4797" s="190"/>
      <c r="AM4797" s="324"/>
      <c r="AN4797" s="324"/>
    </row>
    <row r="4798" spans="1:40" s="192" customFormat="1" ht="100.5" customHeight="1">
      <c r="A4798" s="4" t="s">
        <v>2523</v>
      </c>
      <c r="B4798" s="49" t="s">
        <v>243</v>
      </c>
      <c r="C4798" s="65" t="s">
        <v>252</v>
      </c>
      <c r="D4798" s="65" t="s">
        <v>244</v>
      </c>
      <c r="E4798" s="64" t="s">
        <v>245</v>
      </c>
      <c r="F4798" s="65" t="s">
        <v>244</v>
      </c>
      <c r="G4798" s="64" t="s">
        <v>246</v>
      </c>
      <c r="H4798" s="64" t="s">
        <v>2524</v>
      </c>
      <c r="I4798" s="64" t="s">
        <v>247</v>
      </c>
      <c r="J4798" s="52" t="s">
        <v>38</v>
      </c>
      <c r="K4798" s="53">
        <v>100</v>
      </c>
      <c r="L4798" s="94">
        <v>711000000</v>
      </c>
      <c r="M4798" s="26" t="s">
        <v>73</v>
      </c>
      <c r="N4798" s="460" t="s">
        <v>1476</v>
      </c>
      <c r="O4798" s="49" t="s">
        <v>264</v>
      </c>
      <c r="P4798" s="51"/>
      <c r="Q4798" s="445" t="s">
        <v>2525</v>
      </c>
      <c r="R4798" s="49" t="s">
        <v>2404</v>
      </c>
      <c r="S4798" s="51"/>
      <c r="T4798" s="49" t="s">
        <v>51</v>
      </c>
      <c r="U4798" s="70"/>
      <c r="V4798" s="60">
        <v>7128995.7999999998</v>
      </c>
      <c r="W4798" s="60">
        <v>7128995.7999999998</v>
      </c>
      <c r="X4798" s="60">
        <f t="shared" si="239"/>
        <v>7984475.2960000001</v>
      </c>
      <c r="Y4798" s="58" t="s">
        <v>77</v>
      </c>
      <c r="Z4798" s="50">
        <v>2016</v>
      </c>
      <c r="AA4798" s="50"/>
      <c r="AB4798" s="238" t="s">
        <v>2193</v>
      </c>
      <c r="AC4798" s="211" t="s">
        <v>277</v>
      </c>
      <c r="AD4798" s="196"/>
      <c r="AE4798" s="196"/>
      <c r="AF4798" s="196"/>
      <c r="AG4798" s="263"/>
      <c r="AH4798" s="263"/>
      <c r="AI4798" s="263"/>
      <c r="AJ4798" s="263"/>
      <c r="AK4798" s="2" t="s">
        <v>2371</v>
      </c>
      <c r="AL4798" s="190"/>
      <c r="AM4798" s="324"/>
      <c r="AN4798" s="324"/>
    </row>
    <row r="4799" spans="1:40" s="192" customFormat="1" ht="100.5" customHeight="1">
      <c r="A4799" s="4" t="s">
        <v>2526</v>
      </c>
      <c r="B4799" s="49" t="s">
        <v>243</v>
      </c>
      <c r="C4799" s="65" t="s">
        <v>252</v>
      </c>
      <c r="D4799" s="65" t="s">
        <v>244</v>
      </c>
      <c r="E4799" s="64" t="s">
        <v>245</v>
      </c>
      <c r="F4799" s="65" t="s">
        <v>244</v>
      </c>
      <c r="G4799" s="64" t="s">
        <v>246</v>
      </c>
      <c r="H4799" s="64" t="s">
        <v>2524</v>
      </c>
      <c r="I4799" s="64" t="s">
        <v>247</v>
      </c>
      <c r="J4799" s="52" t="s">
        <v>38</v>
      </c>
      <c r="K4799" s="53">
        <v>100</v>
      </c>
      <c r="L4799" s="94">
        <v>711000000</v>
      </c>
      <c r="M4799" s="26" t="s">
        <v>73</v>
      </c>
      <c r="N4799" s="460" t="s">
        <v>1476</v>
      </c>
      <c r="O4799" s="49" t="s">
        <v>2431</v>
      </c>
      <c r="P4799" s="51"/>
      <c r="Q4799" s="445" t="s">
        <v>2525</v>
      </c>
      <c r="R4799" s="49" t="s">
        <v>2404</v>
      </c>
      <c r="S4799" s="51"/>
      <c r="T4799" s="49" t="s">
        <v>51</v>
      </c>
      <c r="U4799" s="70"/>
      <c r="V4799" s="60">
        <v>12044660.800000001</v>
      </c>
      <c r="W4799" s="60">
        <v>12044660.800000001</v>
      </c>
      <c r="X4799" s="60">
        <f t="shared" si="239"/>
        <v>13490020.096000003</v>
      </c>
      <c r="Y4799" s="58" t="s">
        <v>77</v>
      </c>
      <c r="Z4799" s="50">
        <v>2016</v>
      </c>
      <c r="AA4799" s="50"/>
      <c r="AB4799" s="238" t="s">
        <v>2193</v>
      </c>
      <c r="AC4799" s="211" t="s">
        <v>277</v>
      </c>
      <c r="AD4799" s="196"/>
      <c r="AE4799" s="196"/>
      <c r="AF4799" s="196"/>
      <c r="AG4799" s="263"/>
      <c r="AH4799" s="263"/>
      <c r="AI4799" s="263"/>
      <c r="AJ4799" s="263"/>
      <c r="AK4799" s="2" t="s">
        <v>2371</v>
      </c>
      <c r="AL4799" s="190"/>
      <c r="AM4799" s="324"/>
      <c r="AN4799" s="324"/>
    </row>
    <row r="4800" spans="1:40" s="192" customFormat="1" ht="100.5" customHeight="1">
      <c r="A4800" s="4" t="s">
        <v>2527</v>
      </c>
      <c r="B4800" s="49" t="s">
        <v>243</v>
      </c>
      <c r="C4800" s="65" t="s">
        <v>252</v>
      </c>
      <c r="D4800" s="65" t="s">
        <v>244</v>
      </c>
      <c r="E4800" s="64" t="s">
        <v>245</v>
      </c>
      <c r="F4800" s="65" t="s">
        <v>244</v>
      </c>
      <c r="G4800" s="64" t="s">
        <v>246</v>
      </c>
      <c r="H4800" s="64" t="s">
        <v>2524</v>
      </c>
      <c r="I4800" s="64" t="s">
        <v>247</v>
      </c>
      <c r="J4800" s="52" t="s">
        <v>38</v>
      </c>
      <c r="K4800" s="53">
        <v>100</v>
      </c>
      <c r="L4800" s="94">
        <v>711000000</v>
      </c>
      <c r="M4800" s="26" t="s">
        <v>73</v>
      </c>
      <c r="N4800" s="460" t="s">
        <v>1476</v>
      </c>
      <c r="O4800" s="49" t="s">
        <v>2433</v>
      </c>
      <c r="P4800" s="51"/>
      <c r="Q4800" s="445" t="s">
        <v>2525</v>
      </c>
      <c r="R4800" s="49" t="s">
        <v>2404</v>
      </c>
      <c r="S4800" s="51"/>
      <c r="T4800" s="49" t="s">
        <v>51</v>
      </c>
      <c r="U4800" s="70"/>
      <c r="V4800" s="60">
        <v>9958876.5999999996</v>
      </c>
      <c r="W4800" s="60">
        <v>9958876.5999999996</v>
      </c>
      <c r="X4800" s="60">
        <f t="shared" si="239"/>
        <v>11153941.792000001</v>
      </c>
      <c r="Y4800" s="58" t="s">
        <v>77</v>
      </c>
      <c r="Z4800" s="50">
        <v>2016</v>
      </c>
      <c r="AA4800" s="50"/>
      <c r="AB4800" s="238" t="s">
        <v>2193</v>
      </c>
      <c r="AC4800" s="211" t="s">
        <v>277</v>
      </c>
      <c r="AD4800" s="196"/>
      <c r="AE4800" s="196"/>
      <c r="AF4800" s="196"/>
      <c r="AG4800" s="263"/>
      <c r="AH4800" s="263"/>
      <c r="AI4800" s="263"/>
      <c r="AJ4800" s="263"/>
      <c r="AK4800" s="2" t="s">
        <v>2371</v>
      </c>
      <c r="AL4800" s="190"/>
      <c r="AM4800" s="324"/>
      <c r="AN4800" s="324"/>
    </row>
    <row r="4801" spans="1:40" s="192" customFormat="1" ht="100.5" customHeight="1">
      <c r="A4801" s="4" t="s">
        <v>2528</v>
      </c>
      <c r="B4801" s="49" t="s">
        <v>243</v>
      </c>
      <c r="C4801" s="65" t="s">
        <v>252</v>
      </c>
      <c r="D4801" s="65" t="s">
        <v>244</v>
      </c>
      <c r="E4801" s="64" t="s">
        <v>245</v>
      </c>
      <c r="F4801" s="65" t="s">
        <v>244</v>
      </c>
      <c r="G4801" s="64" t="s">
        <v>246</v>
      </c>
      <c r="H4801" s="64" t="s">
        <v>2524</v>
      </c>
      <c r="I4801" s="64" t="s">
        <v>247</v>
      </c>
      <c r="J4801" s="52" t="s">
        <v>38</v>
      </c>
      <c r="K4801" s="53">
        <v>100</v>
      </c>
      <c r="L4801" s="94">
        <v>711000000</v>
      </c>
      <c r="M4801" s="26" t="s">
        <v>73</v>
      </c>
      <c r="N4801" s="460" t="s">
        <v>1476</v>
      </c>
      <c r="O4801" s="52" t="s">
        <v>267</v>
      </c>
      <c r="P4801" s="51"/>
      <c r="Q4801" s="445" t="s">
        <v>2525</v>
      </c>
      <c r="R4801" s="49" t="s">
        <v>2404</v>
      </c>
      <c r="S4801" s="51"/>
      <c r="T4801" s="49" t="s">
        <v>51</v>
      </c>
      <c r="U4801" s="70"/>
      <c r="V4801" s="60">
        <v>3947125</v>
      </c>
      <c r="W4801" s="60">
        <v>3947125</v>
      </c>
      <c r="X4801" s="60">
        <f t="shared" si="239"/>
        <v>4420780</v>
      </c>
      <c r="Y4801" s="58" t="s">
        <v>77</v>
      </c>
      <c r="Z4801" s="50">
        <v>2016</v>
      </c>
      <c r="AA4801" s="50"/>
      <c r="AB4801" s="238" t="s">
        <v>2193</v>
      </c>
      <c r="AC4801" s="211" t="s">
        <v>277</v>
      </c>
      <c r="AD4801" s="196"/>
      <c r="AE4801" s="196"/>
      <c r="AF4801" s="196"/>
      <c r="AG4801" s="263"/>
      <c r="AH4801" s="263"/>
      <c r="AI4801" s="263"/>
      <c r="AJ4801" s="263"/>
      <c r="AK4801" s="2" t="s">
        <v>2371</v>
      </c>
      <c r="AL4801" s="190"/>
      <c r="AM4801" s="324"/>
      <c r="AN4801" s="324"/>
    </row>
    <row r="4802" spans="1:40" s="192" customFormat="1" ht="100.5" customHeight="1">
      <c r="A4802" s="4" t="s">
        <v>2529</v>
      </c>
      <c r="B4802" s="49" t="s">
        <v>243</v>
      </c>
      <c r="C4802" s="65" t="s">
        <v>252</v>
      </c>
      <c r="D4802" s="65" t="s">
        <v>244</v>
      </c>
      <c r="E4802" s="64" t="s">
        <v>245</v>
      </c>
      <c r="F4802" s="65" t="s">
        <v>244</v>
      </c>
      <c r="G4802" s="64" t="s">
        <v>246</v>
      </c>
      <c r="H4802" s="64" t="s">
        <v>2524</v>
      </c>
      <c r="I4802" s="64" t="s">
        <v>247</v>
      </c>
      <c r="J4802" s="52" t="s">
        <v>38</v>
      </c>
      <c r="K4802" s="53">
        <v>100</v>
      </c>
      <c r="L4802" s="94">
        <v>711000000</v>
      </c>
      <c r="M4802" s="26" t="s">
        <v>73</v>
      </c>
      <c r="N4802" s="460" t="s">
        <v>1476</v>
      </c>
      <c r="O4802" s="52" t="s">
        <v>268</v>
      </c>
      <c r="P4802" s="51"/>
      <c r="Q4802" s="445" t="s">
        <v>2525</v>
      </c>
      <c r="R4802" s="49" t="s">
        <v>2404</v>
      </c>
      <c r="S4802" s="51"/>
      <c r="T4802" s="49" t="s">
        <v>51</v>
      </c>
      <c r="U4802" s="70"/>
      <c r="V4802" s="60">
        <v>1623830</v>
      </c>
      <c r="W4802" s="60">
        <v>1623830</v>
      </c>
      <c r="X4802" s="60">
        <f t="shared" si="239"/>
        <v>1818689.6</v>
      </c>
      <c r="Y4802" s="58" t="s">
        <v>77</v>
      </c>
      <c r="Z4802" s="50">
        <v>2016</v>
      </c>
      <c r="AA4802" s="50"/>
      <c r="AB4802" s="238" t="s">
        <v>2193</v>
      </c>
      <c r="AC4802" s="211" t="s">
        <v>277</v>
      </c>
      <c r="AD4802" s="196"/>
      <c r="AE4802" s="196"/>
      <c r="AF4802" s="196"/>
      <c r="AG4802" s="263"/>
      <c r="AH4802" s="263"/>
      <c r="AI4802" s="263"/>
      <c r="AJ4802" s="263"/>
      <c r="AK4802" s="2" t="s">
        <v>2371</v>
      </c>
      <c r="AL4802" s="190"/>
      <c r="AM4802" s="324"/>
      <c r="AN4802" s="324"/>
    </row>
    <row r="4803" spans="1:40" s="192" customFormat="1" ht="100.5" customHeight="1">
      <c r="A4803" s="4" t="s">
        <v>2530</v>
      </c>
      <c r="B4803" s="49" t="s">
        <v>243</v>
      </c>
      <c r="C4803" s="65" t="s">
        <v>252</v>
      </c>
      <c r="D4803" s="65" t="s">
        <v>244</v>
      </c>
      <c r="E4803" s="64" t="s">
        <v>245</v>
      </c>
      <c r="F4803" s="65" t="s">
        <v>244</v>
      </c>
      <c r="G4803" s="64" t="s">
        <v>246</v>
      </c>
      <c r="H4803" s="64" t="s">
        <v>2524</v>
      </c>
      <c r="I4803" s="64" t="s">
        <v>247</v>
      </c>
      <c r="J4803" s="52" t="s">
        <v>38</v>
      </c>
      <c r="K4803" s="53">
        <v>100</v>
      </c>
      <c r="L4803" s="94">
        <v>711000000</v>
      </c>
      <c r="M4803" s="26" t="s">
        <v>73</v>
      </c>
      <c r="N4803" s="460" t="s">
        <v>1476</v>
      </c>
      <c r="O4803" s="50" t="s">
        <v>2531</v>
      </c>
      <c r="P4803" s="51"/>
      <c r="Q4803" s="445" t="s">
        <v>2525</v>
      </c>
      <c r="R4803" s="49" t="s">
        <v>2404</v>
      </c>
      <c r="S4803" s="51"/>
      <c r="T4803" s="49" t="s">
        <v>51</v>
      </c>
      <c r="U4803" s="70"/>
      <c r="V4803" s="411">
        <v>1899229.1</v>
      </c>
      <c r="W4803" s="411">
        <v>1899229.1</v>
      </c>
      <c r="X4803" s="60">
        <f t="shared" ref="X4803:X4819" si="244">W4803*1.12</f>
        <v>2127136.5920000002</v>
      </c>
      <c r="Y4803" s="58" t="s">
        <v>77</v>
      </c>
      <c r="Z4803" s="50">
        <v>2016</v>
      </c>
      <c r="AA4803" s="50"/>
      <c r="AB4803" s="238" t="s">
        <v>2193</v>
      </c>
      <c r="AC4803" s="211" t="s">
        <v>277</v>
      </c>
      <c r="AD4803" s="196"/>
      <c r="AE4803" s="196"/>
      <c r="AF4803" s="196"/>
      <c r="AG4803" s="263"/>
      <c r="AH4803" s="263"/>
      <c r="AI4803" s="263"/>
      <c r="AJ4803" s="263"/>
      <c r="AK4803" s="2" t="s">
        <v>2371</v>
      </c>
      <c r="AL4803" s="190"/>
      <c r="AM4803" s="324"/>
      <c r="AN4803" s="324"/>
    </row>
    <row r="4804" spans="1:40" s="192" customFormat="1" ht="100.5" customHeight="1">
      <c r="A4804" s="4" t="s">
        <v>2532</v>
      </c>
      <c r="B4804" s="49" t="s">
        <v>243</v>
      </c>
      <c r="C4804" s="65" t="s">
        <v>252</v>
      </c>
      <c r="D4804" s="65" t="s">
        <v>244</v>
      </c>
      <c r="E4804" s="64" t="s">
        <v>245</v>
      </c>
      <c r="F4804" s="65" t="s">
        <v>244</v>
      </c>
      <c r="G4804" s="64" t="s">
        <v>246</v>
      </c>
      <c r="H4804" s="64" t="s">
        <v>2524</v>
      </c>
      <c r="I4804" s="64" t="s">
        <v>247</v>
      </c>
      <c r="J4804" s="52" t="s">
        <v>38</v>
      </c>
      <c r="K4804" s="53">
        <v>100</v>
      </c>
      <c r="L4804" s="94">
        <v>711000000</v>
      </c>
      <c r="M4804" s="26" t="s">
        <v>73</v>
      </c>
      <c r="N4804" s="460" t="s">
        <v>1476</v>
      </c>
      <c r="O4804" s="50" t="s">
        <v>270</v>
      </c>
      <c r="P4804" s="51"/>
      <c r="Q4804" s="445" t="s">
        <v>2525</v>
      </c>
      <c r="R4804" s="49" t="s">
        <v>2404</v>
      </c>
      <c r="S4804" s="51"/>
      <c r="T4804" s="49" t="s">
        <v>51</v>
      </c>
      <c r="U4804" s="70"/>
      <c r="V4804" s="60">
        <v>5839008</v>
      </c>
      <c r="W4804" s="60">
        <v>5839008</v>
      </c>
      <c r="X4804" s="60">
        <f t="shared" si="244"/>
        <v>6539688.9600000009</v>
      </c>
      <c r="Y4804" s="58" t="s">
        <v>77</v>
      </c>
      <c r="Z4804" s="50">
        <v>2016</v>
      </c>
      <c r="AA4804" s="50"/>
      <c r="AB4804" s="238" t="s">
        <v>2193</v>
      </c>
      <c r="AC4804" s="211" t="s">
        <v>277</v>
      </c>
      <c r="AD4804" s="196"/>
      <c r="AE4804" s="196"/>
      <c r="AF4804" s="196"/>
      <c r="AG4804" s="263"/>
      <c r="AH4804" s="263"/>
      <c r="AI4804" s="263"/>
      <c r="AJ4804" s="263"/>
      <c r="AK4804" s="2" t="s">
        <v>2371</v>
      </c>
      <c r="AL4804" s="190"/>
      <c r="AM4804" s="324"/>
      <c r="AN4804" s="324"/>
    </row>
    <row r="4805" spans="1:40" s="192" customFormat="1" ht="100.5" customHeight="1">
      <c r="A4805" s="4" t="s">
        <v>2533</v>
      </c>
      <c r="B4805" s="49" t="s">
        <v>243</v>
      </c>
      <c r="C4805" s="65" t="s">
        <v>252</v>
      </c>
      <c r="D4805" s="65" t="s">
        <v>244</v>
      </c>
      <c r="E4805" s="64" t="s">
        <v>245</v>
      </c>
      <c r="F4805" s="65" t="s">
        <v>244</v>
      </c>
      <c r="G4805" s="64" t="s">
        <v>246</v>
      </c>
      <c r="H4805" s="64" t="s">
        <v>2524</v>
      </c>
      <c r="I4805" s="64" t="s">
        <v>247</v>
      </c>
      <c r="J4805" s="52" t="s">
        <v>38</v>
      </c>
      <c r="K4805" s="53">
        <v>100</v>
      </c>
      <c r="L4805" s="94">
        <v>711000000</v>
      </c>
      <c r="M4805" s="26" t="s">
        <v>73</v>
      </c>
      <c r="N4805" s="460" t="s">
        <v>1476</v>
      </c>
      <c r="O4805" s="49" t="s">
        <v>271</v>
      </c>
      <c r="P4805" s="51"/>
      <c r="Q4805" s="445" t="s">
        <v>2525</v>
      </c>
      <c r="R4805" s="49" t="s">
        <v>2404</v>
      </c>
      <c r="S4805" s="51"/>
      <c r="T4805" s="49" t="s">
        <v>51</v>
      </c>
      <c r="U4805" s="70"/>
      <c r="V4805" s="60">
        <v>7922249.2000000002</v>
      </c>
      <c r="W4805" s="60">
        <v>7922249.2000000002</v>
      </c>
      <c r="X4805" s="60">
        <f t="shared" si="244"/>
        <v>8872919.1040000003</v>
      </c>
      <c r="Y4805" s="58" t="s">
        <v>77</v>
      </c>
      <c r="Z4805" s="50">
        <v>2016</v>
      </c>
      <c r="AA4805" s="50"/>
      <c r="AB4805" s="238" t="s">
        <v>2193</v>
      </c>
      <c r="AC4805" s="211" t="s">
        <v>277</v>
      </c>
      <c r="AD4805" s="196"/>
      <c r="AE4805" s="196"/>
      <c r="AF4805" s="196"/>
      <c r="AG4805" s="263"/>
      <c r="AH4805" s="263"/>
      <c r="AI4805" s="263"/>
      <c r="AJ4805" s="263"/>
      <c r="AK4805" s="2" t="s">
        <v>2371</v>
      </c>
      <c r="AL4805" s="190"/>
      <c r="AM4805" s="324"/>
      <c r="AN4805" s="324"/>
    </row>
    <row r="4806" spans="1:40" s="192" customFormat="1" ht="100.5" customHeight="1">
      <c r="A4806" s="4" t="s">
        <v>2534</v>
      </c>
      <c r="B4806" s="49" t="s">
        <v>243</v>
      </c>
      <c r="C4806" s="65" t="s">
        <v>252</v>
      </c>
      <c r="D4806" s="65" t="s">
        <v>244</v>
      </c>
      <c r="E4806" s="64" t="s">
        <v>245</v>
      </c>
      <c r="F4806" s="65" t="s">
        <v>244</v>
      </c>
      <c r="G4806" s="64" t="s">
        <v>246</v>
      </c>
      <c r="H4806" s="64" t="s">
        <v>2524</v>
      </c>
      <c r="I4806" s="64" t="s">
        <v>247</v>
      </c>
      <c r="J4806" s="52" t="s">
        <v>38</v>
      </c>
      <c r="K4806" s="53">
        <v>100</v>
      </c>
      <c r="L4806" s="94">
        <v>711000000</v>
      </c>
      <c r="M4806" s="26" t="s">
        <v>73</v>
      </c>
      <c r="N4806" s="460" t="s">
        <v>1476</v>
      </c>
      <c r="O4806" s="51" t="s">
        <v>272</v>
      </c>
      <c r="P4806" s="51"/>
      <c r="Q4806" s="445" t="s">
        <v>2525</v>
      </c>
      <c r="R4806" s="49" t="s">
        <v>2404</v>
      </c>
      <c r="S4806" s="51"/>
      <c r="T4806" s="49" t="s">
        <v>51</v>
      </c>
      <c r="U4806" s="70"/>
      <c r="V4806" s="60">
        <v>2166377.5</v>
      </c>
      <c r="W4806" s="60">
        <v>2166377.5</v>
      </c>
      <c r="X4806" s="60">
        <f t="shared" si="244"/>
        <v>2426342.8000000003</v>
      </c>
      <c r="Y4806" s="58" t="s">
        <v>77</v>
      </c>
      <c r="Z4806" s="50">
        <v>2016</v>
      </c>
      <c r="AA4806" s="50"/>
      <c r="AB4806" s="238" t="s">
        <v>2193</v>
      </c>
      <c r="AC4806" s="211" t="s">
        <v>277</v>
      </c>
      <c r="AD4806" s="196"/>
      <c r="AE4806" s="196"/>
      <c r="AF4806" s="196"/>
      <c r="AG4806" s="263"/>
      <c r="AH4806" s="263"/>
      <c r="AI4806" s="263"/>
      <c r="AJ4806" s="263"/>
      <c r="AK4806" s="2" t="s">
        <v>2371</v>
      </c>
      <c r="AL4806" s="190"/>
      <c r="AM4806" s="324"/>
      <c r="AN4806" s="324"/>
    </row>
    <row r="4807" spans="1:40" s="192" customFormat="1" ht="100.5" customHeight="1">
      <c r="A4807" s="4" t="s">
        <v>2535</v>
      </c>
      <c r="B4807" s="49" t="s">
        <v>243</v>
      </c>
      <c r="C4807" s="65" t="s">
        <v>252</v>
      </c>
      <c r="D4807" s="65" t="s">
        <v>244</v>
      </c>
      <c r="E4807" s="64" t="s">
        <v>245</v>
      </c>
      <c r="F4807" s="65" t="s">
        <v>244</v>
      </c>
      <c r="G4807" s="64" t="s">
        <v>246</v>
      </c>
      <c r="H4807" s="64" t="s">
        <v>2524</v>
      </c>
      <c r="I4807" s="64" t="s">
        <v>247</v>
      </c>
      <c r="J4807" s="52" t="s">
        <v>38</v>
      </c>
      <c r="K4807" s="53">
        <v>100</v>
      </c>
      <c r="L4807" s="94">
        <v>711000000</v>
      </c>
      <c r="M4807" s="26" t="s">
        <v>73</v>
      </c>
      <c r="N4807" s="460" t="s">
        <v>1476</v>
      </c>
      <c r="O4807" s="49" t="s">
        <v>273</v>
      </c>
      <c r="P4807" s="51"/>
      <c r="Q4807" s="445" t="s">
        <v>2525</v>
      </c>
      <c r="R4807" s="49" t="s">
        <v>2404</v>
      </c>
      <c r="S4807" s="51"/>
      <c r="T4807" s="49" t="s">
        <v>51</v>
      </c>
      <c r="U4807" s="70"/>
      <c r="V4807" s="60">
        <v>4240969.2</v>
      </c>
      <c r="W4807" s="60">
        <v>4240969.2</v>
      </c>
      <c r="X4807" s="60">
        <f t="shared" si="244"/>
        <v>4749885.5040000007</v>
      </c>
      <c r="Y4807" s="58" t="s">
        <v>77</v>
      </c>
      <c r="Z4807" s="50">
        <v>2016</v>
      </c>
      <c r="AA4807" s="50"/>
      <c r="AB4807" s="238" t="s">
        <v>2193</v>
      </c>
      <c r="AC4807" s="211" t="s">
        <v>277</v>
      </c>
      <c r="AD4807" s="196"/>
      <c r="AE4807" s="196"/>
      <c r="AF4807" s="196"/>
      <c r="AG4807" s="263"/>
      <c r="AH4807" s="263"/>
      <c r="AI4807" s="263"/>
      <c r="AJ4807" s="263"/>
      <c r="AK4807" s="2" t="s">
        <v>2371</v>
      </c>
      <c r="AL4807" s="190"/>
      <c r="AM4807" s="324"/>
      <c r="AN4807" s="324"/>
    </row>
    <row r="4808" spans="1:40" s="192" customFormat="1" ht="100.5" customHeight="1">
      <c r="A4808" s="4" t="s">
        <v>2536</v>
      </c>
      <c r="B4808" s="49" t="s">
        <v>243</v>
      </c>
      <c r="C4808" s="65" t="s">
        <v>252</v>
      </c>
      <c r="D4808" s="65" t="s">
        <v>244</v>
      </c>
      <c r="E4808" s="64" t="s">
        <v>245</v>
      </c>
      <c r="F4808" s="65" t="s">
        <v>244</v>
      </c>
      <c r="G4808" s="64" t="s">
        <v>246</v>
      </c>
      <c r="H4808" s="64" t="s">
        <v>2524</v>
      </c>
      <c r="I4808" s="64" t="s">
        <v>247</v>
      </c>
      <c r="J4808" s="52" t="s">
        <v>38</v>
      </c>
      <c r="K4808" s="53">
        <v>100</v>
      </c>
      <c r="L4808" s="94">
        <v>711000000</v>
      </c>
      <c r="M4808" s="26" t="s">
        <v>73</v>
      </c>
      <c r="N4808" s="460" t="s">
        <v>1476</v>
      </c>
      <c r="O4808" s="49" t="s">
        <v>274</v>
      </c>
      <c r="P4808" s="51"/>
      <c r="Q4808" s="445" t="s">
        <v>2525</v>
      </c>
      <c r="R4808" s="49" t="s">
        <v>2404</v>
      </c>
      <c r="S4808" s="51"/>
      <c r="T4808" s="49" t="s">
        <v>51</v>
      </c>
      <c r="U4808" s="70"/>
      <c r="V4808" s="411">
        <v>2137321.6</v>
      </c>
      <c r="W4808" s="411">
        <v>2137321.6</v>
      </c>
      <c r="X4808" s="60">
        <f t="shared" si="244"/>
        <v>2393800.1920000003</v>
      </c>
      <c r="Y4808" s="58" t="s">
        <v>77</v>
      </c>
      <c r="Z4808" s="50">
        <v>2016</v>
      </c>
      <c r="AA4808" s="50"/>
      <c r="AB4808" s="238" t="s">
        <v>2193</v>
      </c>
      <c r="AC4808" s="211" t="s">
        <v>277</v>
      </c>
      <c r="AD4808" s="196"/>
      <c r="AE4808" s="196"/>
      <c r="AF4808" s="196"/>
      <c r="AG4808" s="263"/>
      <c r="AH4808" s="263"/>
      <c r="AI4808" s="263"/>
      <c r="AJ4808" s="263"/>
      <c r="AK4808" s="2" t="s">
        <v>2371</v>
      </c>
      <c r="AL4808" s="190"/>
      <c r="AM4808" s="324"/>
      <c r="AN4808" s="324"/>
    </row>
    <row r="4809" spans="1:40" s="192" customFormat="1" ht="100.5" customHeight="1">
      <c r="A4809" s="4" t="s">
        <v>2537</v>
      </c>
      <c r="B4809" s="49" t="s">
        <v>243</v>
      </c>
      <c r="C4809" s="65" t="s">
        <v>252</v>
      </c>
      <c r="D4809" s="65" t="s">
        <v>244</v>
      </c>
      <c r="E4809" s="64" t="s">
        <v>245</v>
      </c>
      <c r="F4809" s="65" t="s">
        <v>244</v>
      </c>
      <c r="G4809" s="64" t="s">
        <v>246</v>
      </c>
      <c r="H4809" s="64" t="s">
        <v>2524</v>
      </c>
      <c r="I4809" s="64" t="s">
        <v>247</v>
      </c>
      <c r="J4809" s="52" t="s">
        <v>38</v>
      </c>
      <c r="K4809" s="53">
        <v>100</v>
      </c>
      <c r="L4809" s="94">
        <v>711000000</v>
      </c>
      <c r="M4809" s="26" t="s">
        <v>73</v>
      </c>
      <c r="N4809" s="460" t="s">
        <v>1476</v>
      </c>
      <c r="O4809" s="49" t="s">
        <v>275</v>
      </c>
      <c r="P4809" s="51"/>
      <c r="Q4809" s="445" t="s">
        <v>2525</v>
      </c>
      <c r="R4809" s="49" t="s">
        <v>2404</v>
      </c>
      <c r="S4809" s="51"/>
      <c r="T4809" s="49" t="s">
        <v>51</v>
      </c>
      <c r="U4809" s="70"/>
      <c r="V4809" s="60">
        <v>4995817.5</v>
      </c>
      <c r="W4809" s="60">
        <v>4995817.5</v>
      </c>
      <c r="X4809" s="60">
        <f t="shared" si="244"/>
        <v>5595315.6000000006</v>
      </c>
      <c r="Y4809" s="58" t="s">
        <v>77</v>
      </c>
      <c r="Z4809" s="50">
        <v>2016</v>
      </c>
      <c r="AA4809" s="50"/>
      <c r="AB4809" s="238" t="s">
        <v>2193</v>
      </c>
      <c r="AC4809" s="211" t="s">
        <v>277</v>
      </c>
      <c r="AD4809" s="196"/>
      <c r="AE4809" s="196"/>
      <c r="AF4809" s="196"/>
      <c r="AG4809" s="263"/>
      <c r="AH4809" s="263"/>
      <c r="AI4809" s="263"/>
      <c r="AJ4809" s="263"/>
      <c r="AK4809" s="2" t="s">
        <v>2371</v>
      </c>
      <c r="AL4809" s="190"/>
      <c r="AM4809" s="324"/>
      <c r="AN4809" s="324"/>
    </row>
    <row r="4810" spans="1:40" s="192" customFormat="1" ht="100.5" customHeight="1">
      <c r="A4810" s="4" t="s">
        <v>2538</v>
      </c>
      <c r="B4810" s="49" t="s">
        <v>243</v>
      </c>
      <c r="C4810" s="65" t="s">
        <v>252</v>
      </c>
      <c r="D4810" s="65" t="s">
        <v>244</v>
      </c>
      <c r="E4810" s="64" t="s">
        <v>245</v>
      </c>
      <c r="F4810" s="65" t="s">
        <v>244</v>
      </c>
      <c r="G4810" s="64" t="s">
        <v>246</v>
      </c>
      <c r="H4810" s="64" t="s">
        <v>2524</v>
      </c>
      <c r="I4810" s="64" t="s">
        <v>247</v>
      </c>
      <c r="J4810" s="52" t="s">
        <v>38</v>
      </c>
      <c r="K4810" s="53">
        <v>100</v>
      </c>
      <c r="L4810" s="94">
        <v>711000000</v>
      </c>
      <c r="M4810" s="26" t="s">
        <v>73</v>
      </c>
      <c r="N4810" s="460" t="s">
        <v>1476</v>
      </c>
      <c r="O4810" s="49" t="s">
        <v>276</v>
      </c>
      <c r="P4810" s="51"/>
      <c r="Q4810" s="445" t="s">
        <v>2525</v>
      </c>
      <c r="R4810" s="49" t="s">
        <v>2404</v>
      </c>
      <c r="S4810" s="51"/>
      <c r="T4810" s="49" t="s">
        <v>51</v>
      </c>
      <c r="U4810" s="70"/>
      <c r="V4810" s="60">
        <v>3274895</v>
      </c>
      <c r="W4810" s="60">
        <v>3274895</v>
      </c>
      <c r="X4810" s="60">
        <f t="shared" si="244"/>
        <v>3667882.4000000004</v>
      </c>
      <c r="Y4810" s="58" t="s">
        <v>77</v>
      </c>
      <c r="Z4810" s="50">
        <v>2016</v>
      </c>
      <c r="AA4810" s="50"/>
      <c r="AB4810" s="238" t="s">
        <v>2193</v>
      </c>
      <c r="AC4810" s="211" t="s">
        <v>277</v>
      </c>
      <c r="AD4810" s="196"/>
      <c r="AE4810" s="196"/>
      <c r="AF4810" s="196"/>
      <c r="AG4810" s="263"/>
      <c r="AH4810" s="263"/>
      <c r="AI4810" s="263"/>
      <c r="AJ4810" s="263"/>
      <c r="AK4810" s="2" t="s">
        <v>2371</v>
      </c>
      <c r="AL4810" s="190"/>
      <c r="AM4810" s="324"/>
      <c r="AN4810" s="324"/>
    </row>
    <row r="4811" spans="1:40" s="192" customFormat="1" ht="100.5" customHeight="1">
      <c r="A4811" s="4" t="s">
        <v>2539</v>
      </c>
      <c r="B4811" s="61" t="s">
        <v>243</v>
      </c>
      <c r="C4811" s="65" t="s">
        <v>252</v>
      </c>
      <c r="D4811" s="65" t="s">
        <v>244</v>
      </c>
      <c r="E4811" s="64" t="s">
        <v>245</v>
      </c>
      <c r="F4811" s="65" t="s">
        <v>244</v>
      </c>
      <c r="G4811" s="64" t="s">
        <v>246</v>
      </c>
      <c r="H4811" s="64" t="s">
        <v>2524</v>
      </c>
      <c r="I4811" s="64" t="s">
        <v>247</v>
      </c>
      <c r="J4811" s="62" t="s">
        <v>38</v>
      </c>
      <c r="K4811" s="63">
        <v>100</v>
      </c>
      <c r="L4811" s="94">
        <v>711000000</v>
      </c>
      <c r="M4811" s="26" t="s">
        <v>73</v>
      </c>
      <c r="N4811" s="460" t="s">
        <v>1476</v>
      </c>
      <c r="O4811" s="61" t="s">
        <v>249</v>
      </c>
      <c r="P4811" s="64"/>
      <c r="Q4811" s="445" t="s">
        <v>2525</v>
      </c>
      <c r="R4811" s="49" t="s">
        <v>2404</v>
      </c>
      <c r="S4811" s="56"/>
      <c r="T4811" s="49" t="s">
        <v>51</v>
      </c>
      <c r="U4811" s="56"/>
      <c r="V4811" s="79">
        <v>1258399.2</v>
      </c>
      <c r="W4811" s="79">
        <v>1258399.2</v>
      </c>
      <c r="X4811" s="60">
        <f t="shared" si="244"/>
        <v>1409407.1040000001</v>
      </c>
      <c r="Y4811" s="446" t="s">
        <v>77</v>
      </c>
      <c r="Z4811" s="65">
        <v>2016</v>
      </c>
      <c r="AA4811" s="65"/>
      <c r="AB4811" s="238" t="s">
        <v>2193</v>
      </c>
      <c r="AC4811" s="211" t="s">
        <v>277</v>
      </c>
      <c r="AD4811" s="196"/>
      <c r="AE4811" s="196"/>
      <c r="AF4811" s="196"/>
      <c r="AG4811" s="263"/>
      <c r="AH4811" s="263"/>
      <c r="AI4811" s="263"/>
      <c r="AJ4811" s="263"/>
      <c r="AK4811" s="2" t="s">
        <v>2371</v>
      </c>
      <c r="AL4811" s="190"/>
      <c r="AM4811" s="324"/>
      <c r="AN4811" s="324"/>
    </row>
    <row r="4812" spans="1:40" s="192" customFormat="1" ht="100.5" customHeight="1">
      <c r="A4812" s="4" t="s">
        <v>2540</v>
      </c>
      <c r="B4812" s="49" t="s">
        <v>243</v>
      </c>
      <c r="C4812" s="65" t="s">
        <v>252</v>
      </c>
      <c r="D4812" s="65" t="s">
        <v>244</v>
      </c>
      <c r="E4812" s="64" t="s">
        <v>245</v>
      </c>
      <c r="F4812" s="65" t="s">
        <v>244</v>
      </c>
      <c r="G4812" s="64" t="s">
        <v>246</v>
      </c>
      <c r="H4812" s="64" t="s">
        <v>2524</v>
      </c>
      <c r="I4812" s="64" t="s">
        <v>247</v>
      </c>
      <c r="J4812" s="52" t="s">
        <v>38</v>
      </c>
      <c r="K4812" s="53">
        <v>100</v>
      </c>
      <c r="L4812" s="94">
        <v>711000000</v>
      </c>
      <c r="M4812" s="26" t="s">
        <v>73</v>
      </c>
      <c r="N4812" s="460" t="s">
        <v>1476</v>
      </c>
      <c r="O4812" s="49" t="s">
        <v>253</v>
      </c>
      <c r="P4812" s="51"/>
      <c r="Q4812" s="445" t="s">
        <v>2525</v>
      </c>
      <c r="R4812" s="49" t="s">
        <v>2404</v>
      </c>
      <c r="S4812" s="59"/>
      <c r="T4812" s="49" t="s">
        <v>51</v>
      </c>
      <c r="U4812" s="461"/>
      <c r="V4812" s="60">
        <v>943800.30000000063</v>
      </c>
      <c r="W4812" s="60">
        <v>943800.30000000063</v>
      </c>
      <c r="X4812" s="60">
        <f t="shared" si="244"/>
        <v>1057056.3360000008</v>
      </c>
      <c r="Y4812" s="58" t="s">
        <v>77</v>
      </c>
      <c r="Z4812" s="50">
        <v>2016</v>
      </c>
      <c r="AA4812" s="50"/>
      <c r="AB4812" s="238" t="s">
        <v>2193</v>
      </c>
      <c r="AC4812" s="211" t="s">
        <v>277</v>
      </c>
      <c r="AD4812" s="196"/>
      <c r="AE4812" s="196"/>
      <c r="AF4812" s="196"/>
      <c r="AG4812" s="263"/>
      <c r="AH4812" s="263"/>
      <c r="AI4812" s="263"/>
      <c r="AJ4812" s="263"/>
      <c r="AK4812" s="2" t="s">
        <v>2371</v>
      </c>
      <c r="AL4812" s="190"/>
      <c r="AM4812" s="324"/>
      <c r="AN4812" s="324"/>
    </row>
    <row r="4813" spans="1:40" s="192" customFormat="1" ht="100.5" customHeight="1">
      <c r="A4813" s="4" t="s">
        <v>2541</v>
      </c>
      <c r="B4813" s="61" t="s">
        <v>243</v>
      </c>
      <c r="C4813" s="65" t="s">
        <v>252</v>
      </c>
      <c r="D4813" s="65" t="s">
        <v>244</v>
      </c>
      <c r="E4813" s="64" t="s">
        <v>245</v>
      </c>
      <c r="F4813" s="65" t="s">
        <v>244</v>
      </c>
      <c r="G4813" s="64" t="s">
        <v>246</v>
      </c>
      <c r="H4813" s="64" t="s">
        <v>2524</v>
      </c>
      <c r="I4813" s="64" t="s">
        <v>247</v>
      </c>
      <c r="J4813" s="62" t="s">
        <v>38</v>
      </c>
      <c r="K4813" s="63">
        <v>100</v>
      </c>
      <c r="L4813" s="94">
        <v>711000000</v>
      </c>
      <c r="M4813" s="26" t="s">
        <v>73</v>
      </c>
      <c r="N4813" s="460" t="s">
        <v>1476</v>
      </c>
      <c r="O4813" s="61" t="s">
        <v>254</v>
      </c>
      <c r="P4813" s="64"/>
      <c r="Q4813" s="445" t="s">
        <v>2525</v>
      </c>
      <c r="R4813" s="49" t="s">
        <v>2404</v>
      </c>
      <c r="S4813" s="59"/>
      <c r="T4813" s="49" t="s">
        <v>51</v>
      </c>
      <c r="U4813" s="461"/>
      <c r="V4813" s="60">
        <v>1048660</v>
      </c>
      <c r="W4813" s="60">
        <v>1048660</v>
      </c>
      <c r="X4813" s="60">
        <f t="shared" si="244"/>
        <v>1174499.2000000002</v>
      </c>
      <c r="Y4813" s="58" t="s">
        <v>77</v>
      </c>
      <c r="Z4813" s="50">
        <v>2016</v>
      </c>
      <c r="AA4813" s="50"/>
      <c r="AB4813" s="238" t="s">
        <v>2193</v>
      </c>
      <c r="AC4813" s="211" t="s">
        <v>277</v>
      </c>
      <c r="AD4813" s="196"/>
      <c r="AE4813" s="196"/>
      <c r="AF4813" s="196"/>
      <c r="AG4813" s="263"/>
      <c r="AH4813" s="263"/>
      <c r="AI4813" s="263"/>
      <c r="AJ4813" s="263"/>
      <c r="AK4813" s="2" t="s">
        <v>2371</v>
      </c>
      <c r="AL4813" s="190"/>
      <c r="AM4813" s="324"/>
      <c r="AN4813" s="324"/>
    </row>
    <row r="4814" spans="1:40" s="192" customFormat="1" ht="100.5" customHeight="1">
      <c r="A4814" s="4" t="s">
        <v>2542</v>
      </c>
      <c r="B4814" s="49" t="s">
        <v>243</v>
      </c>
      <c r="C4814" s="65" t="s">
        <v>252</v>
      </c>
      <c r="D4814" s="65" t="s">
        <v>244</v>
      </c>
      <c r="E4814" s="64" t="s">
        <v>245</v>
      </c>
      <c r="F4814" s="65" t="s">
        <v>244</v>
      </c>
      <c r="G4814" s="64" t="s">
        <v>246</v>
      </c>
      <c r="H4814" s="64" t="s">
        <v>2524</v>
      </c>
      <c r="I4814" s="64" t="s">
        <v>247</v>
      </c>
      <c r="J4814" s="52" t="s">
        <v>38</v>
      </c>
      <c r="K4814" s="53">
        <v>100</v>
      </c>
      <c r="L4814" s="94">
        <v>711000000</v>
      </c>
      <c r="M4814" s="26" t="s">
        <v>73</v>
      </c>
      <c r="N4814" s="460" t="s">
        <v>1476</v>
      </c>
      <c r="O4814" s="49" t="s">
        <v>255</v>
      </c>
      <c r="P4814" s="49"/>
      <c r="Q4814" s="445" t="s">
        <v>2525</v>
      </c>
      <c r="R4814" s="49" t="s">
        <v>2404</v>
      </c>
      <c r="S4814" s="414"/>
      <c r="T4814" s="49" t="s">
        <v>51</v>
      </c>
      <c r="U4814" s="461"/>
      <c r="V4814" s="60">
        <v>1769500</v>
      </c>
      <c r="W4814" s="60">
        <v>1769500</v>
      </c>
      <c r="X4814" s="60">
        <f t="shared" si="244"/>
        <v>1981840.0000000002</v>
      </c>
      <c r="Y4814" s="58" t="s">
        <v>77</v>
      </c>
      <c r="Z4814" s="50">
        <v>2016</v>
      </c>
      <c r="AA4814" s="50"/>
      <c r="AB4814" s="238" t="s">
        <v>2193</v>
      </c>
      <c r="AC4814" s="211" t="s">
        <v>277</v>
      </c>
      <c r="AD4814" s="196"/>
      <c r="AE4814" s="196"/>
      <c r="AF4814" s="196"/>
      <c r="AG4814" s="263"/>
      <c r="AH4814" s="263"/>
      <c r="AI4814" s="263"/>
      <c r="AJ4814" s="263"/>
      <c r="AK4814" s="2" t="s">
        <v>2371</v>
      </c>
      <c r="AL4814" s="190"/>
      <c r="AM4814" s="324"/>
      <c r="AN4814" s="324"/>
    </row>
    <row r="4815" spans="1:40" s="192" customFormat="1" ht="100.5" customHeight="1">
      <c r="A4815" s="4" t="s">
        <v>2543</v>
      </c>
      <c r="B4815" s="49" t="s">
        <v>243</v>
      </c>
      <c r="C4815" s="65" t="s">
        <v>252</v>
      </c>
      <c r="D4815" s="65" t="s">
        <v>244</v>
      </c>
      <c r="E4815" s="64" t="s">
        <v>245</v>
      </c>
      <c r="F4815" s="65" t="s">
        <v>244</v>
      </c>
      <c r="G4815" s="64" t="s">
        <v>246</v>
      </c>
      <c r="H4815" s="64" t="s">
        <v>2524</v>
      </c>
      <c r="I4815" s="64" t="s">
        <v>247</v>
      </c>
      <c r="J4815" s="52" t="s">
        <v>38</v>
      </c>
      <c r="K4815" s="53">
        <v>100</v>
      </c>
      <c r="L4815" s="94">
        <v>711000000</v>
      </c>
      <c r="M4815" s="26" t="s">
        <v>73</v>
      </c>
      <c r="N4815" s="460" t="s">
        <v>1476</v>
      </c>
      <c r="O4815" s="52" t="s">
        <v>256</v>
      </c>
      <c r="P4815" s="49"/>
      <c r="Q4815" s="445" t="s">
        <v>2525</v>
      </c>
      <c r="R4815" s="49" t="s">
        <v>2404</v>
      </c>
      <c r="S4815" s="414"/>
      <c r="T4815" s="49" t="s">
        <v>51</v>
      </c>
      <c r="U4815" s="461"/>
      <c r="V4815" s="60">
        <v>307020</v>
      </c>
      <c r="W4815" s="60">
        <v>307020</v>
      </c>
      <c r="X4815" s="60">
        <f t="shared" si="244"/>
        <v>343862.4</v>
      </c>
      <c r="Y4815" s="58" t="s">
        <v>77</v>
      </c>
      <c r="Z4815" s="50">
        <v>2016</v>
      </c>
      <c r="AA4815" s="50"/>
      <c r="AB4815" s="238" t="s">
        <v>2193</v>
      </c>
      <c r="AC4815" s="211" t="s">
        <v>277</v>
      </c>
      <c r="AD4815" s="196"/>
      <c r="AE4815" s="196"/>
      <c r="AF4815" s="196"/>
      <c r="AG4815" s="263"/>
      <c r="AH4815" s="263"/>
      <c r="AI4815" s="263"/>
      <c r="AJ4815" s="263"/>
      <c r="AK4815" s="2" t="s">
        <v>2371</v>
      </c>
      <c r="AL4815" s="190"/>
      <c r="AM4815" s="324"/>
      <c r="AN4815" s="324"/>
    </row>
    <row r="4816" spans="1:40" s="192" customFormat="1" ht="100.5" customHeight="1">
      <c r="A4816" s="4" t="s">
        <v>2544</v>
      </c>
      <c r="B4816" s="49" t="s">
        <v>243</v>
      </c>
      <c r="C4816" s="65" t="s">
        <v>252</v>
      </c>
      <c r="D4816" s="65" t="s">
        <v>244</v>
      </c>
      <c r="E4816" s="64" t="s">
        <v>245</v>
      </c>
      <c r="F4816" s="65" t="s">
        <v>244</v>
      </c>
      <c r="G4816" s="64" t="s">
        <v>246</v>
      </c>
      <c r="H4816" s="64" t="s">
        <v>2524</v>
      </c>
      <c r="I4816" s="64" t="s">
        <v>247</v>
      </c>
      <c r="J4816" s="52" t="s">
        <v>38</v>
      </c>
      <c r="K4816" s="53">
        <v>100</v>
      </c>
      <c r="L4816" s="94">
        <v>711000000</v>
      </c>
      <c r="M4816" s="26" t="s">
        <v>73</v>
      </c>
      <c r="N4816" s="460" t="s">
        <v>1476</v>
      </c>
      <c r="O4816" s="52" t="s">
        <v>257</v>
      </c>
      <c r="P4816" s="49"/>
      <c r="Q4816" s="445" t="s">
        <v>2525</v>
      </c>
      <c r="R4816" s="49" t="s">
        <v>2404</v>
      </c>
      <c r="S4816" s="414"/>
      <c r="T4816" s="49" t="s">
        <v>51</v>
      </c>
      <c r="U4816" s="461"/>
      <c r="V4816" s="60">
        <v>747033.59999999998</v>
      </c>
      <c r="W4816" s="60">
        <v>747033.59999999998</v>
      </c>
      <c r="X4816" s="60">
        <f t="shared" si="244"/>
        <v>836677.6320000001</v>
      </c>
      <c r="Y4816" s="58" t="s">
        <v>77</v>
      </c>
      <c r="Z4816" s="50">
        <v>2016</v>
      </c>
      <c r="AA4816" s="50"/>
      <c r="AB4816" s="238" t="s">
        <v>2193</v>
      </c>
      <c r="AC4816" s="211" t="s">
        <v>277</v>
      </c>
      <c r="AD4816" s="196"/>
      <c r="AE4816" s="196"/>
      <c r="AF4816" s="196"/>
      <c r="AG4816" s="263"/>
      <c r="AH4816" s="263"/>
      <c r="AI4816" s="263"/>
      <c r="AJ4816" s="263"/>
      <c r="AK4816" s="2" t="s">
        <v>2371</v>
      </c>
      <c r="AL4816" s="190"/>
      <c r="AM4816" s="324"/>
      <c r="AN4816" s="324"/>
    </row>
    <row r="4817" spans="1:40" s="192" customFormat="1" ht="100.5" customHeight="1">
      <c r="A4817" s="4" t="s">
        <v>2545</v>
      </c>
      <c r="B4817" s="49" t="s">
        <v>243</v>
      </c>
      <c r="C4817" s="65" t="s">
        <v>252</v>
      </c>
      <c r="D4817" s="65" t="s">
        <v>244</v>
      </c>
      <c r="E4817" s="64" t="s">
        <v>245</v>
      </c>
      <c r="F4817" s="65" t="s">
        <v>244</v>
      </c>
      <c r="G4817" s="64" t="s">
        <v>246</v>
      </c>
      <c r="H4817" s="64" t="s">
        <v>2524</v>
      </c>
      <c r="I4817" s="64" t="s">
        <v>247</v>
      </c>
      <c r="J4817" s="52" t="s">
        <v>38</v>
      </c>
      <c r="K4817" s="53">
        <v>100</v>
      </c>
      <c r="L4817" s="94">
        <v>711000000</v>
      </c>
      <c r="M4817" s="26" t="s">
        <v>73</v>
      </c>
      <c r="N4817" s="460" t="s">
        <v>1476</v>
      </c>
      <c r="O4817" s="52" t="s">
        <v>258</v>
      </c>
      <c r="P4817" s="52"/>
      <c r="Q4817" s="445" t="s">
        <v>2525</v>
      </c>
      <c r="R4817" s="49" t="s">
        <v>2404</v>
      </c>
      <c r="S4817" s="67"/>
      <c r="T4817" s="49" t="s">
        <v>51</v>
      </c>
      <c r="U4817" s="461"/>
      <c r="V4817" s="60">
        <v>1133325</v>
      </c>
      <c r="W4817" s="60">
        <v>1133325</v>
      </c>
      <c r="X4817" s="60">
        <f t="shared" si="244"/>
        <v>1269324.0000000002</v>
      </c>
      <c r="Y4817" s="58" t="s">
        <v>77</v>
      </c>
      <c r="Z4817" s="50">
        <v>2016</v>
      </c>
      <c r="AA4817" s="50"/>
      <c r="AB4817" s="238" t="s">
        <v>2193</v>
      </c>
      <c r="AC4817" s="211" t="s">
        <v>277</v>
      </c>
      <c r="AD4817" s="196"/>
      <c r="AE4817" s="196"/>
      <c r="AF4817" s="196"/>
      <c r="AG4817" s="263"/>
      <c r="AH4817" s="263"/>
      <c r="AI4817" s="263"/>
      <c r="AJ4817" s="263"/>
      <c r="AK4817" s="2" t="s">
        <v>2371</v>
      </c>
      <c r="AL4817" s="190"/>
      <c r="AM4817" s="324"/>
      <c r="AN4817" s="324"/>
    </row>
    <row r="4818" spans="1:40" s="192" customFormat="1" ht="100.5" customHeight="1">
      <c r="A4818" s="4" t="s">
        <v>2546</v>
      </c>
      <c r="B4818" s="49" t="s">
        <v>243</v>
      </c>
      <c r="C4818" s="65" t="s">
        <v>252</v>
      </c>
      <c r="D4818" s="65" t="s">
        <v>244</v>
      </c>
      <c r="E4818" s="64" t="s">
        <v>245</v>
      </c>
      <c r="F4818" s="65" t="s">
        <v>244</v>
      </c>
      <c r="G4818" s="64" t="s">
        <v>246</v>
      </c>
      <c r="H4818" s="64" t="s">
        <v>2524</v>
      </c>
      <c r="I4818" s="64" t="s">
        <v>247</v>
      </c>
      <c r="J4818" s="52" t="s">
        <v>38</v>
      </c>
      <c r="K4818" s="53">
        <v>100</v>
      </c>
      <c r="L4818" s="94">
        <v>711000000</v>
      </c>
      <c r="M4818" s="26" t="s">
        <v>73</v>
      </c>
      <c r="N4818" s="460" t="s">
        <v>1476</v>
      </c>
      <c r="O4818" s="49" t="s">
        <v>259</v>
      </c>
      <c r="P4818" s="51"/>
      <c r="Q4818" s="445" t="s">
        <v>2525</v>
      </c>
      <c r="R4818" s="49" t="s">
        <v>2404</v>
      </c>
      <c r="S4818" s="59"/>
      <c r="T4818" s="49" t="s">
        <v>51</v>
      </c>
      <c r="U4818" s="461"/>
      <c r="V4818" s="60">
        <v>1153533.9200000002</v>
      </c>
      <c r="W4818" s="60">
        <v>1153533.9200000002</v>
      </c>
      <c r="X4818" s="60">
        <f t="shared" si="244"/>
        <v>1291957.9904000002</v>
      </c>
      <c r="Y4818" s="58" t="s">
        <v>77</v>
      </c>
      <c r="Z4818" s="50">
        <v>2016</v>
      </c>
      <c r="AA4818" s="50"/>
      <c r="AB4818" s="238" t="s">
        <v>2193</v>
      </c>
      <c r="AC4818" s="211" t="s">
        <v>277</v>
      </c>
      <c r="AD4818" s="196"/>
      <c r="AE4818" s="196"/>
      <c r="AF4818" s="196"/>
      <c r="AG4818" s="263"/>
      <c r="AH4818" s="263"/>
      <c r="AI4818" s="263"/>
      <c r="AJ4818" s="263"/>
      <c r="AK4818" s="2" t="s">
        <v>2371</v>
      </c>
      <c r="AL4818" s="190"/>
      <c r="AM4818" s="324"/>
      <c r="AN4818" s="324"/>
    </row>
    <row r="4819" spans="1:40" s="192" customFormat="1" ht="100.5" customHeight="1">
      <c r="A4819" s="4" t="s">
        <v>2547</v>
      </c>
      <c r="B4819" s="49" t="s">
        <v>243</v>
      </c>
      <c r="C4819" s="65" t="s">
        <v>252</v>
      </c>
      <c r="D4819" s="65" t="s">
        <v>244</v>
      </c>
      <c r="E4819" s="64" t="s">
        <v>245</v>
      </c>
      <c r="F4819" s="65" t="s">
        <v>244</v>
      </c>
      <c r="G4819" s="64" t="s">
        <v>246</v>
      </c>
      <c r="H4819" s="64" t="s">
        <v>2524</v>
      </c>
      <c r="I4819" s="64" t="s">
        <v>247</v>
      </c>
      <c r="J4819" s="52" t="s">
        <v>38</v>
      </c>
      <c r="K4819" s="53">
        <v>100</v>
      </c>
      <c r="L4819" s="94">
        <v>711000000</v>
      </c>
      <c r="M4819" s="26" t="s">
        <v>73</v>
      </c>
      <c r="N4819" s="460" t="s">
        <v>1476</v>
      </c>
      <c r="O4819" s="49" t="s">
        <v>260</v>
      </c>
      <c r="P4819" s="51"/>
      <c r="Q4819" s="445" t="s">
        <v>2525</v>
      </c>
      <c r="R4819" s="49" t="s">
        <v>2404</v>
      </c>
      <c r="S4819" s="59"/>
      <c r="T4819" s="49" t="s">
        <v>51</v>
      </c>
      <c r="U4819" s="461"/>
      <c r="V4819" s="60">
        <v>1258400</v>
      </c>
      <c r="W4819" s="60">
        <v>1258400</v>
      </c>
      <c r="X4819" s="60">
        <f t="shared" si="244"/>
        <v>1409408.0000000002</v>
      </c>
      <c r="Y4819" s="58" t="s">
        <v>77</v>
      </c>
      <c r="Z4819" s="50">
        <v>2016</v>
      </c>
      <c r="AA4819" s="50"/>
      <c r="AB4819" s="238" t="s">
        <v>2193</v>
      </c>
      <c r="AC4819" s="211" t="s">
        <v>277</v>
      </c>
      <c r="AD4819" s="196"/>
      <c r="AE4819" s="196"/>
      <c r="AF4819" s="196"/>
      <c r="AG4819" s="263"/>
      <c r="AH4819" s="263"/>
      <c r="AI4819" s="263"/>
      <c r="AJ4819" s="263"/>
      <c r="AK4819" s="2" t="s">
        <v>2371</v>
      </c>
      <c r="AL4819" s="190"/>
      <c r="AM4819" s="324"/>
      <c r="AN4819" s="324"/>
    </row>
    <row r="4820" spans="1:40" s="550" customFormat="1" ht="100.5" customHeight="1">
      <c r="A4820" s="538" t="s">
        <v>2548</v>
      </c>
      <c r="B4820" s="492" t="s">
        <v>243</v>
      </c>
      <c r="C4820" s="494" t="s">
        <v>2066</v>
      </c>
      <c r="D4820" s="494" t="s">
        <v>2067</v>
      </c>
      <c r="E4820" s="494" t="s">
        <v>2549</v>
      </c>
      <c r="F4820" s="494" t="s">
        <v>2067</v>
      </c>
      <c r="G4820" s="494" t="s">
        <v>2549</v>
      </c>
      <c r="H4820" s="541" t="s">
        <v>2550</v>
      </c>
      <c r="I4820" s="541" t="s">
        <v>2551</v>
      </c>
      <c r="J4820" s="695" t="s">
        <v>38</v>
      </c>
      <c r="K4820" s="539">
        <v>100</v>
      </c>
      <c r="L4820" s="494">
        <v>511010000</v>
      </c>
      <c r="M4820" s="495" t="s">
        <v>88</v>
      </c>
      <c r="N4820" s="696" t="s">
        <v>1233</v>
      </c>
      <c r="O4820" s="541" t="s">
        <v>2552</v>
      </c>
      <c r="P4820" s="541"/>
      <c r="Q4820" s="493" t="s">
        <v>2192</v>
      </c>
      <c r="R4820" s="494" t="s">
        <v>2553</v>
      </c>
      <c r="S4820" s="697"/>
      <c r="T4820" s="492" t="s">
        <v>51</v>
      </c>
      <c r="U4820" s="698"/>
      <c r="V4820" s="697">
        <v>293097</v>
      </c>
      <c r="W4820" s="699">
        <v>0</v>
      </c>
      <c r="X4820" s="543">
        <v>0</v>
      </c>
      <c r="Y4820" s="544" t="s">
        <v>2072</v>
      </c>
      <c r="Z4820" s="494">
        <v>2016</v>
      </c>
      <c r="AA4820" s="494"/>
      <c r="AB4820" s="498" t="s">
        <v>2193</v>
      </c>
      <c r="AC4820" s="545" t="s">
        <v>209</v>
      </c>
      <c r="AD4820" s="546"/>
      <c r="AE4820" s="546"/>
      <c r="AF4820" s="546"/>
      <c r="AG4820" s="547"/>
      <c r="AH4820" s="547"/>
      <c r="AI4820" s="547"/>
      <c r="AJ4820" s="547"/>
      <c r="AK4820" s="500" t="s">
        <v>2371</v>
      </c>
      <c r="AL4820" s="548"/>
      <c r="AM4820" s="549"/>
      <c r="AN4820" s="549"/>
    </row>
    <row r="4821" spans="1:40" s="550" customFormat="1" ht="100.5" customHeight="1">
      <c r="A4821" s="538" t="s">
        <v>4116</v>
      </c>
      <c r="B4821" s="492" t="s">
        <v>243</v>
      </c>
      <c r="C4821" s="494" t="s">
        <v>2066</v>
      </c>
      <c r="D4821" s="494" t="s">
        <v>2067</v>
      </c>
      <c r="E4821" s="494" t="s">
        <v>2549</v>
      </c>
      <c r="F4821" s="494" t="s">
        <v>2067</v>
      </c>
      <c r="G4821" s="494" t="s">
        <v>2549</v>
      </c>
      <c r="H4821" s="541" t="s">
        <v>2550</v>
      </c>
      <c r="I4821" s="541" t="s">
        <v>2551</v>
      </c>
      <c r="J4821" s="695" t="s">
        <v>38</v>
      </c>
      <c r="K4821" s="539">
        <v>100</v>
      </c>
      <c r="L4821" s="494">
        <v>511010000</v>
      </c>
      <c r="M4821" s="495" t="s">
        <v>88</v>
      </c>
      <c r="N4821" s="696" t="s">
        <v>1233</v>
      </c>
      <c r="O4821" s="541" t="s">
        <v>2552</v>
      </c>
      <c r="P4821" s="541"/>
      <c r="Q4821" s="493" t="s">
        <v>2192</v>
      </c>
      <c r="R4821" s="494" t="s">
        <v>2553</v>
      </c>
      <c r="S4821" s="697"/>
      <c r="T4821" s="492" t="s">
        <v>51</v>
      </c>
      <c r="U4821" s="698"/>
      <c r="V4821" s="697">
        <v>293097</v>
      </c>
      <c r="W4821" s="699">
        <v>0</v>
      </c>
      <c r="X4821" s="543">
        <v>0</v>
      </c>
      <c r="Y4821" s="544" t="s">
        <v>2072</v>
      </c>
      <c r="Z4821" s="494">
        <v>2016</v>
      </c>
      <c r="AA4821" s="494" t="s">
        <v>3133</v>
      </c>
      <c r="AB4821" s="498" t="s">
        <v>2193</v>
      </c>
      <c r="AC4821" s="545" t="s">
        <v>209</v>
      </c>
      <c r="AD4821" s="546"/>
      <c r="AE4821" s="546"/>
      <c r="AF4821" s="546"/>
      <c r="AG4821" s="547"/>
      <c r="AH4821" s="547"/>
      <c r="AI4821" s="547"/>
      <c r="AJ4821" s="547"/>
      <c r="AK4821" s="500" t="s">
        <v>3862</v>
      </c>
      <c r="AL4821" s="548"/>
      <c r="AM4821" s="549"/>
      <c r="AN4821" s="549"/>
    </row>
    <row r="4822" spans="1:40" s="550" customFormat="1" ht="100.5" customHeight="1">
      <c r="A4822" s="538" t="s">
        <v>2554</v>
      </c>
      <c r="B4822" s="492" t="s">
        <v>243</v>
      </c>
      <c r="C4822" s="494" t="s">
        <v>2066</v>
      </c>
      <c r="D4822" s="494" t="s">
        <v>2067</v>
      </c>
      <c r="E4822" s="494" t="s">
        <v>2549</v>
      </c>
      <c r="F4822" s="494" t="s">
        <v>2067</v>
      </c>
      <c r="G4822" s="494" t="s">
        <v>2549</v>
      </c>
      <c r="H4822" s="541" t="s">
        <v>2550</v>
      </c>
      <c r="I4822" s="541" t="s">
        <v>2551</v>
      </c>
      <c r="J4822" s="695" t="s">
        <v>38</v>
      </c>
      <c r="K4822" s="539">
        <v>100</v>
      </c>
      <c r="L4822" s="540">
        <v>271010000</v>
      </c>
      <c r="M4822" s="494" t="s">
        <v>127</v>
      </c>
      <c r="N4822" s="696" t="s">
        <v>1233</v>
      </c>
      <c r="O4822" s="695" t="s">
        <v>2555</v>
      </c>
      <c r="P4822" s="695"/>
      <c r="Q4822" s="493" t="s">
        <v>2192</v>
      </c>
      <c r="R4822" s="494" t="s">
        <v>2553</v>
      </c>
      <c r="S4822" s="697"/>
      <c r="T4822" s="492" t="s">
        <v>51</v>
      </c>
      <c r="U4822" s="698"/>
      <c r="V4822" s="699">
        <v>34200</v>
      </c>
      <c r="W4822" s="699">
        <v>0</v>
      </c>
      <c r="X4822" s="543">
        <v>0</v>
      </c>
      <c r="Y4822" s="544" t="s">
        <v>2072</v>
      </c>
      <c r="Z4822" s="494">
        <v>2016</v>
      </c>
      <c r="AA4822" s="494"/>
      <c r="AB4822" s="498" t="s">
        <v>2193</v>
      </c>
      <c r="AC4822" s="545" t="s">
        <v>209</v>
      </c>
      <c r="AD4822" s="546"/>
      <c r="AE4822" s="546"/>
      <c r="AF4822" s="546"/>
      <c r="AG4822" s="547"/>
      <c r="AH4822" s="547"/>
      <c r="AI4822" s="547"/>
      <c r="AJ4822" s="547"/>
      <c r="AK4822" s="500" t="s">
        <v>2371</v>
      </c>
      <c r="AL4822" s="548"/>
      <c r="AM4822" s="549"/>
      <c r="AN4822" s="549"/>
    </row>
    <row r="4823" spans="1:40" s="192" customFormat="1" ht="100.5" customHeight="1">
      <c r="A4823" s="317" t="s">
        <v>3846</v>
      </c>
      <c r="B4823" s="431" t="s">
        <v>243</v>
      </c>
      <c r="C4823" s="384" t="s">
        <v>2066</v>
      </c>
      <c r="D4823" s="384" t="s">
        <v>2067</v>
      </c>
      <c r="E4823" s="384" t="s">
        <v>2549</v>
      </c>
      <c r="F4823" s="384" t="s">
        <v>2067</v>
      </c>
      <c r="G4823" s="384" t="s">
        <v>2549</v>
      </c>
      <c r="H4823" s="405" t="s">
        <v>2550</v>
      </c>
      <c r="I4823" s="405" t="s">
        <v>2551</v>
      </c>
      <c r="J4823" s="355" t="s">
        <v>1135</v>
      </c>
      <c r="K4823" s="406">
        <v>100</v>
      </c>
      <c r="L4823" s="617">
        <v>271034100</v>
      </c>
      <c r="M4823" s="621" t="s">
        <v>84</v>
      </c>
      <c r="N4823" s="694" t="s">
        <v>1199</v>
      </c>
      <c r="O4823" s="407" t="s">
        <v>2555</v>
      </c>
      <c r="P4823" s="407"/>
      <c r="Q4823" s="408" t="s">
        <v>2192</v>
      </c>
      <c r="R4823" s="384" t="s">
        <v>3847</v>
      </c>
      <c r="S4823" s="414"/>
      <c r="T4823" s="49" t="s">
        <v>51</v>
      </c>
      <c r="U4823" s="411"/>
      <c r="V4823" s="411">
        <v>34200</v>
      </c>
      <c r="W4823" s="411">
        <v>34200</v>
      </c>
      <c r="X4823" s="60">
        <v>38304.000000000007</v>
      </c>
      <c r="Y4823" s="58" t="s">
        <v>2072</v>
      </c>
      <c r="Z4823" s="50">
        <v>2016</v>
      </c>
      <c r="AA4823" s="50" t="s">
        <v>3848</v>
      </c>
      <c r="AB4823" s="238" t="s">
        <v>2193</v>
      </c>
      <c r="AC4823" s="211"/>
      <c r="AD4823" s="196"/>
      <c r="AE4823" s="196"/>
      <c r="AF4823" s="196"/>
      <c r="AG4823" s="263"/>
      <c r="AH4823" s="263"/>
      <c r="AI4823" s="263"/>
      <c r="AJ4823" s="263"/>
      <c r="AK4823" s="2" t="s">
        <v>2371</v>
      </c>
      <c r="AL4823" s="190"/>
      <c r="AM4823" s="324"/>
      <c r="AN4823" s="324"/>
    </row>
    <row r="4824" spans="1:40" s="550" customFormat="1" ht="100.5" customHeight="1">
      <c r="A4824" s="538" t="s">
        <v>2556</v>
      </c>
      <c r="B4824" s="492" t="s">
        <v>243</v>
      </c>
      <c r="C4824" s="494" t="s">
        <v>2557</v>
      </c>
      <c r="D4824" s="494" t="s">
        <v>2558</v>
      </c>
      <c r="E4824" s="541" t="s">
        <v>2559</v>
      </c>
      <c r="F4824" s="541" t="s">
        <v>2558</v>
      </c>
      <c r="G4824" s="541" t="s">
        <v>2559</v>
      </c>
      <c r="H4824" s="541" t="s">
        <v>2560</v>
      </c>
      <c r="I4824" s="541" t="s">
        <v>2561</v>
      </c>
      <c r="J4824" s="695" t="s">
        <v>38</v>
      </c>
      <c r="K4824" s="539">
        <v>100</v>
      </c>
      <c r="L4824" s="505">
        <v>711000000</v>
      </c>
      <c r="M4824" s="495" t="s">
        <v>73</v>
      </c>
      <c r="N4824" s="496" t="s">
        <v>1233</v>
      </c>
      <c r="O4824" s="712" t="s">
        <v>2562</v>
      </c>
      <c r="P4824" s="695"/>
      <c r="Q4824" s="493" t="s">
        <v>2192</v>
      </c>
      <c r="R4824" s="492" t="s">
        <v>2404</v>
      </c>
      <c r="S4824" s="697"/>
      <c r="T4824" s="492" t="s">
        <v>51</v>
      </c>
      <c r="U4824" s="697"/>
      <c r="V4824" s="699">
        <v>38455</v>
      </c>
      <c r="W4824" s="699">
        <v>0</v>
      </c>
      <c r="X4824" s="543">
        <v>0</v>
      </c>
      <c r="Y4824" s="544" t="s">
        <v>77</v>
      </c>
      <c r="Z4824" s="494">
        <v>2016</v>
      </c>
      <c r="AA4824" s="494"/>
      <c r="AB4824" s="498" t="s">
        <v>2193</v>
      </c>
      <c r="AC4824" s="545" t="s">
        <v>277</v>
      </c>
      <c r="AD4824" s="546"/>
      <c r="AE4824" s="546"/>
      <c r="AF4824" s="546"/>
      <c r="AG4824" s="547"/>
      <c r="AH4824" s="547"/>
      <c r="AI4824" s="547"/>
      <c r="AJ4824" s="547"/>
      <c r="AK4824" s="500" t="s">
        <v>2371</v>
      </c>
      <c r="AL4824" s="548"/>
      <c r="AM4824" s="549"/>
      <c r="AN4824" s="549"/>
    </row>
    <row r="4825" spans="1:40" s="192" customFormat="1" ht="100.5" customHeight="1">
      <c r="A4825" s="4" t="s">
        <v>3860</v>
      </c>
      <c r="B4825" s="49" t="s">
        <v>243</v>
      </c>
      <c r="C4825" s="50" t="s">
        <v>2557</v>
      </c>
      <c r="D4825" s="50" t="s">
        <v>2558</v>
      </c>
      <c r="E4825" s="51" t="s">
        <v>2559</v>
      </c>
      <c r="F4825" s="51" t="s">
        <v>2558</v>
      </c>
      <c r="G4825" s="51" t="s">
        <v>2559</v>
      </c>
      <c r="H4825" s="51" t="s">
        <v>2560</v>
      </c>
      <c r="I4825" s="51" t="s">
        <v>2561</v>
      </c>
      <c r="J4825" s="98" t="s">
        <v>38</v>
      </c>
      <c r="K4825" s="53">
        <v>100</v>
      </c>
      <c r="L4825" s="30">
        <v>271010000</v>
      </c>
      <c r="M4825" s="8" t="s">
        <v>127</v>
      </c>
      <c r="N4825" s="100" t="s">
        <v>1199</v>
      </c>
      <c r="O4825" s="420" t="s">
        <v>2562</v>
      </c>
      <c r="P4825" s="98"/>
      <c r="Q4825" s="55" t="s">
        <v>2192</v>
      </c>
      <c r="R4825" s="49" t="s">
        <v>2404</v>
      </c>
      <c r="S4825" s="414"/>
      <c r="T4825" s="49" t="s">
        <v>51</v>
      </c>
      <c r="U4825" s="414"/>
      <c r="V4825" s="411">
        <v>38455</v>
      </c>
      <c r="W4825" s="411">
        <v>38455</v>
      </c>
      <c r="X4825" s="60">
        <f t="shared" ref="X4825" si="245">W4825*1.12</f>
        <v>43069.600000000006</v>
      </c>
      <c r="Y4825" s="58"/>
      <c r="Z4825" s="50">
        <v>2016</v>
      </c>
      <c r="AA4825" s="50" t="s">
        <v>3861</v>
      </c>
      <c r="AB4825" s="238" t="s">
        <v>2193</v>
      </c>
      <c r="AC4825" s="211" t="s">
        <v>277</v>
      </c>
      <c r="AD4825" s="196"/>
      <c r="AE4825" s="196"/>
      <c r="AF4825" s="196"/>
      <c r="AG4825" s="263"/>
      <c r="AH4825" s="263"/>
      <c r="AI4825" s="263"/>
      <c r="AJ4825" s="263"/>
      <c r="AK4825" s="2" t="s">
        <v>3862</v>
      </c>
      <c r="AL4825" s="190"/>
      <c r="AM4825" s="324"/>
      <c r="AN4825" s="324"/>
    </row>
    <row r="4826" spans="1:40" s="550" customFormat="1" ht="100.5" customHeight="1">
      <c r="A4826" s="538" t="s">
        <v>2563</v>
      </c>
      <c r="B4826" s="492" t="s">
        <v>243</v>
      </c>
      <c r="C4826" s="494" t="s">
        <v>2557</v>
      </c>
      <c r="D4826" s="494" t="s">
        <v>2558</v>
      </c>
      <c r="E4826" s="541" t="s">
        <v>2559</v>
      </c>
      <c r="F4826" s="541" t="s">
        <v>2558</v>
      </c>
      <c r="G4826" s="541" t="s">
        <v>2559</v>
      </c>
      <c r="H4826" s="541" t="s">
        <v>2560</v>
      </c>
      <c r="I4826" s="541" t="s">
        <v>2561</v>
      </c>
      <c r="J4826" s="695" t="s">
        <v>38</v>
      </c>
      <c r="K4826" s="539">
        <v>100</v>
      </c>
      <c r="L4826" s="505">
        <v>711000000</v>
      </c>
      <c r="M4826" s="495" t="s">
        <v>73</v>
      </c>
      <c r="N4826" s="496" t="s">
        <v>1233</v>
      </c>
      <c r="O4826" s="712" t="s">
        <v>2564</v>
      </c>
      <c r="P4826" s="695"/>
      <c r="Q4826" s="493" t="s">
        <v>2192</v>
      </c>
      <c r="R4826" s="492" t="s">
        <v>2404</v>
      </c>
      <c r="S4826" s="697"/>
      <c r="T4826" s="492" t="s">
        <v>51</v>
      </c>
      <c r="U4826" s="697"/>
      <c r="V4826" s="697">
        <v>77770</v>
      </c>
      <c r="W4826" s="699">
        <v>0</v>
      </c>
      <c r="X4826" s="543">
        <v>0</v>
      </c>
      <c r="Y4826" s="544" t="s">
        <v>77</v>
      </c>
      <c r="Z4826" s="494">
        <v>2016</v>
      </c>
      <c r="AA4826" s="494"/>
      <c r="AB4826" s="498" t="s">
        <v>2193</v>
      </c>
      <c r="AC4826" s="545" t="s">
        <v>277</v>
      </c>
      <c r="AD4826" s="546"/>
      <c r="AE4826" s="546"/>
      <c r="AF4826" s="546"/>
      <c r="AG4826" s="547"/>
      <c r="AH4826" s="547"/>
      <c r="AI4826" s="547"/>
      <c r="AJ4826" s="547"/>
      <c r="AK4826" s="500" t="s">
        <v>2371</v>
      </c>
      <c r="AL4826" s="548"/>
      <c r="AM4826" s="549"/>
      <c r="AN4826" s="549"/>
    </row>
    <row r="4827" spans="1:40" s="192" customFormat="1" ht="100.5" customHeight="1">
      <c r="A4827" s="4" t="s">
        <v>3863</v>
      </c>
      <c r="B4827" s="49" t="s">
        <v>243</v>
      </c>
      <c r="C4827" s="50" t="s">
        <v>2557</v>
      </c>
      <c r="D4827" s="50" t="s">
        <v>2558</v>
      </c>
      <c r="E4827" s="51" t="s">
        <v>2559</v>
      </c>
      <c r="F4827" s="51" t="s">
        <v>2558</v>
      </c>
      <c r="G4827" s="51" t="s">
        <v>2559</v>
      </c>
      <c r="H4827" s="51" t="s">
        <v>2560</v>
      </c>
      <c r="I4827" s="51" t="s">
        <v>2561</v>
      </c>
      <c r="J4827" s="98" t="s">
        <v>38</v>
      </c>
      <c r="K4827" s="53">
        <v>100</v>
      </c>
      <c r="L4827" s="30">
        <v>271010000</v>
      </c>
      <c r="M4827" s="8" t="s">
        <v>127</v>
      </c>
      <c r="N4827" s="100" t="s">
        <v>1199</v>
      </c>
      <c r="O4827" s="420" t="s">
        <v>2564</v>
      </c>
      <c r="P4827" s="98"/>
      <c r="Q4827" s="55" t="s">
        <v>2192</v>
      </c>
      <c r="R4827" s="49" t="s">
        <v>2404</v>
      </c>
      <c r="S4827" s="414"/>
      <c r="T4827" s="49" t="s">
        <v>51</v>
      </c>
      <c r="U4827" s="414"/>
      <c r="V4827" s="414">
        <v>77770</v>
      </c>
      <c r="W4827" s="414">
        <v>77770</v>
      </c>
      <c r="X4827" s="60">
        <f t="shared" ref="X4827" si="246">W4827*1.12</f>
        <v>87102.400000000009</v>
      </c>
      <c r="Y4827" s="58"/>
      <c r="Z4827" s="50">
        <v>2016</v>
      </c>
      <c r="AA4827" s="50" t="s">
        <v>3861</v>
      </c>
      <c r="AB4827" s="238" t="s">
        <v>2193</v>
      </c>
      <c r="AC4827" s="211" t="s">
        <v>277</v>
      </c>
      <c r="AD4827" s="196"/>
      <c r="AE4827" s="196"/>
      <c r="AF4827" s="196"/>
      <c r="AG4827" s="263"/>
      <c r="AH4827" s="263"/>
      <c r="AI4827" s="263"/>
      <c r="AJ4827" s="263"/>
      <c r="AK4827" s="2" t="s">
        <v>3862</v>
      </c>
      <c r="AL4827" s="190"/>
      <c r="AM4827" s="324"/>
      <c r="AN4827" s="324"/>
    </row>
    <row r="4828" spans="1:40" s="550" customFormat="1" ht="100.5" customHeight="1">
      <c r="A4828" s="538" t="s">
        <v>2565</v>
      </c>
      <c r="B4828" s="492" t="s">
        <v>243</v>
      </c>
      <c r="C4828" s="494" t="s">
        <v>2557</v>
      </c>
      <c r="D4828" s="494" t="s">
        <v>2558</v>
      </c>
      <c r="E4828" s="541" t="s">
        <v>2559</v>
      </c>
      <c r="F4828" s="541" t="s">
        <v>2558</v>
      </c>
      <c r="G4828" s="541" t="s">
        <v>2559</v>
      </c>
      <c r="H4828" s="541" t="s">
        <v>2560</v>
      </c>
      <c r="I4828" s="541" t="s">
        <v>2561</v>
      </c>
      <c r="J4828" s="695" t="s">
        <v>38</v>
      </c>
      <c r="K4828" s="539">
        <v>100</v>
      </c>
      <c r="L4828" s="505">
        <v>711000000</v>
      </c>
      <c r="M4828" s="495" t="s">
        <v>73</v>
      </c>
      <c r="N4828" s="496" t="s">
        <v>1233</v>
      </c>
      <c r="O4828" s="715" t="s">
        <v>2566</v>
      </c>
      <c r="P4828" s="695"/>
      <c r="Q4828" s="493" t="s">
        <v>2192</v>
      </c>
      <c r="R4828" s="492" t="s">
        <v>2404</v>
      </c>
      <c r="S4828" s="697"/>
      <c r="T4828" s="492" t="s">
        <v>51</v>
      </c>
      <c r="U4828" s="697"/>
      <c r="V4828" s="697">
        <v>59195</v>
      </c>
      <c r="W4828" s="699">
        <v>0</v>
      </c>
      <c r="X4828" s="543">
        <v>0</v>
      </c>
      <c r="Y4828" s="544" t="s">
        <v>77</v>
      </c>
      <c r="Z4828" s="494">
        <v>2016</v>
      </c>
      <c r="AA4828" s="494"/>
      <c r="AB4828" s="498" t="s">
        <v>2193</v>
      </c>
      <c r="AC4828" s="545" t="s">
        <v>277</v>
      </c>
      <c r="AD4828" s="546"/>
      <c r="AE4828" s="546"/>
      <c r="AF4828" s="546"/>
      <c r="AG4828" s="547"/>
      <c r="AH4828" s="547"/>
      <c r="AI4828" s="547"/>
      <c r="AJ4828" s="547"/>
      <c r="AK4828" s="500" t="s">
        <v>2371</v>
      </c>
      <c r="AL4828" s="548"/>
      <c r="AM4828" s="549"/>
      <c r="AN4828" s="549"/>
    </row>
    <row r="4829" spans="1:40" s="192" customFormat="1" ht="100.5" customHeight="1">
      <c r="A4829" s="4" t="s">
        <v>3864</v>
      </c>
      <c r="B4829" s="49" t="s">
        <v>243</v>
      </c>
      <c r="C4829" s="50" t="s">
        <v>2557</v>
      </c>
      <c r="D4829" s="50" t="s">
        <v>2558</v>
      </c>
      <c r="E4829" s="51" t="s">
        <v>2559</v>
      </c>
      <c r="F4829" s="51" t="s">
        <v>2558</v>
      </c>
      <c r="G4829" s="51" t="s">
        <v>2559</v>
      </c>
      <c r="H4829" s="51" t="s">
        <v>2560</v>
      </c>
      <c r="I4829" s="51" t="s">
        <v>2561</v>
      </c>
      <c r="J4829" s="98" t="s">
        <v>38</v>
      </c>
      <c r="K4829" s="53">
        <v>100</v>
      </c>
      <c r="L4829" s="30">
        <v>271010000</v>
      </c>
      <c r="M4829" s="8" t="s">
        <v>127</v>
      </c>
      <c r="N4829" s="100" t="s">
        <v>1199</v>
      </c>
      <c r="O4829" s="416" t="s">
        <v>2566</v>
      </c>
      <c r="P4829" s="98"/>
      <c r="Q4829" s="55" t="s">
        <v>2192</v>
      </c>
      <c r="R4829" s="49" t="s">
        <v>2404</v>
      </c>
      <c r="S4829" s="414"/>
      <c r="T4829" s="49" t="s">
        <v>51</v>
      </c>
      <c r="U4829" s="414"/>
      <c r="V4829" s="414">
        <v>59195</v>
      </c>
      <c r="W4829" s="414">
        <v>59195</v>
      </c>
      <c r="X4829" s="60">
        <f t="shared" ref="X4829" si="247">W4829*1.12</f>
        <v>66298.400000000009</v>
      </c>
      <c r="Y4829" s="58"/>
      <c r="Z4829" s="50">
        <v>2016</v>
      </c>
      <c r="AA4829" s="50" t="s">
        <v>3861</v>
      </c>
      <c r="AB4829" s="238" t="s">
        <v>2193</v>
      </c>
      <c r="AC4829" s="211" t="s">
        <v>277</v>
      </c>
      <c r="AD4829" s="196"/>
      <c r="AE4829" s="196"/>
      <c r="AF4829" s="196"/>
      <c r="AG4829" s="263"/>
      <c r="AH4829" s="263"/>
      <c r="AI4829" s="263"/>
      <c r="AJ4829" s="263"/>
      <c r="AK4829" s="2" t="s">
        <v>3862</v>
      </c>
      <c r="AL4829" s="190"/>
      <c r="AM4829" s="324"/>
      <c r="AN4829" s="324"/>
    </row>
    <row r="4830" spans="1:40" s="550" customFormat="1" ht="100.5" customHeight="1">
      <c r="A4830" s="538" t="s">
        <v>2567</v>
      </c>
      <c r="B4830" s="492" t="s">
        <v>243</v>
      </c>
      <c r="C4830" s="494" t="s">
        <v>2557</v>
      </c>
      <c r="D4830" s="494" t="s">
        <v>2558</v>
      </c>
      <c r="E4830" s="541" t="s">
        <v>2559</v>
      </c>
      <c r="F4830" s="541" t="s">
        <v>2558</v>
      </c>
      <c r="G4830" s="541" t="s">
        <v>2559</v>
      </c>
      <c r="H4830" s="541" t="s">
        <v>2560</v>
      </c>
      <c r="I4830" s="541" t="s">
        <v>2561</v>
      </c>
      <c r="J4830" s="695" t="s">
        <v>38</v>
      </c>
      <c r="K4830" s="539">
        <v>100</v>
      </c>
      <c r="L4830" s="505">
        <v>711000000</v>
      </c>
      <c r="M4830" s="495" t="s">
        <v>73</v>
      </c>
      <c r="N4830" s="496" t="s">
        <v>1233</v>
      </c>
      <c r="O4830" s="715" t="s">
        <v>2568</v>
      </c>
      <c r="P4830" s="695"/>
      <c r="Q4830" s="493" t="s">
        <v>2192</v>
      </c>
      <c r="R4830" s="492" t="s">
        <v>2404</v>
      </c>
      <c r="S4830" s="697"/>
      <c r="T4830" s="492" t="s">
        <v>51</v>
      </c>
      <c r="U4830" s="697"/>
      <c r="V4830" s="697">
        <v>29710</v>
      </c>
      <c r="W4830" s="699">
        <v>0</v>
      </c>
      <c r="X4830" s="543">
        <v>0</v>
      </c>
      <c r="Y4830" s="544" t="s">
        <v>77</v>
      </c>
      <c r="Z4830" s="494">
        <v>2016</v>
      </c>
      <c r="AA4830" s="494"/>
      <c r="AB4830" s="498" t="s">
        <v>2193</v>
      </c>
      <c r="AC4830" s="545" t="s">
        <v>277</v>
      </c>
      <c r="AD4830" s="546"/>
      <c r="AE4830" s="546"/>
      <c r="AF4830" s="546"/>
      <c r="AG4830" s="547"/>
      <c r="AH4830" s="547"/>
      <c r="AI4830" s="547"/>
      <c r="AJ4830" s="547"/>
      <c r="AK4830" s="500" t="s">
        <v>2371</v>
      </c>
      <c r="AL4830" s="548"/>
      <c r="AM4830" s="549"/>
      <c r="AN4830" s="549"/>
    </row>
    <row r="4831" spans="1:40" s="192" customFormat="1" ht="100.5" customHeight="1">
      <c r="A4831" s="4" t="s">
        <v>3865</v>
      </c>
      <c r="B4831" s="49" t="s">
        <v>243</v>
      </c>
      <c r="C4831" s="50" t="s">
        <v>2557</v>
      </c>
      <c r="D4831" s="50" t="s">
        <v>2558</v>
      </c>
      <c r="E4831" s="51" t="s">
        <v>2559</v>
      </c>
      <c r="F4831" s="51" t="s">
        <v>2558</v>
      </c>
      <c r="G4831" s="51" t="s">
        <v>2559</v>
      </c>
      <c r="H4831" s="51" t="s">
        <v>2560</v>
      </c>
      <c r="I4831" s="51" t="s">
        <v>2561</v>
      </c>
      <c r="J4831" s="98" t="s">
        <v>38</v>
      </c>
      <c r="K4831" s="53">
        <v>100</v>
      </c>
      <c r="L4831" s="30">
        <v>271010000</v>
      </c>
      <c r="M4831" s="8" t="s">
        <v>127</v>
      </c>
      <c r="N4831" s="100" t="s">
        <v>1199</v>
      </c>
      <c r="O4831" s="416" t="s">
        <v>2568</v>
      </c>
      <c r="P4831" s="98"/>
      <c r="Q4831" s="55" t="s">
        <v>2192</v>
      </c>
      <c r="R4831" s="49" t="s">
        <v>2404</v>
      </c>
      <c r="S4831" s="414"/>
      <c r="T4831" s="49" t="s">
        <v>51</v>
      </c>
      <c r="U4831" s="414"/>
      <c r="V4831" s="414">
        <v>29710</v>
      </c>
      <c r="W4831" s="414">
        <v>29710</v>
      </c>
      <c r="X4831" s="60">
        <f t="shared" ref="X4831" si="248">W4831*1.12</f>
        <v>33275.200000000004</v>
      </c>
      <c r="Y4831" s="58"/>
      <c r="Z4831" s="50">
        <v>2016</v>
      </c>
      <c r="AA4831" s="50" t="s">
        <v>3861</v>
      </c>
      <c r="AB4831" s="238" t="s">
        <v>2193</v>
      </c>
      <c r="AC4831" s="211" t="s">
        <v>277</v>
      </c>
      <c r="AD4831" s="196"/>
      <c r="AE4831" s="196"/>
      <c r="AF4831" s="196"/>
      <c r="AG4831" s="263"/>
      <c r="AH4831" s="263"/>
      <c r="AI4831" s="263"/>
      <c r="AJ4831" s="263"/>
      <c r="AK4831" s="2" t="s">
        <v>3862</v>
      </c>
      <c r="AL4831" s="190"/>
      <c r="AM4831" s="324"/>
      <c r="AN4831" s="324"/>
    </row>
    <row r="4832" spans="1:40" s="550" customFormat="1" ht="100.5" customHeight="1">
      <c r="A4832" s="538" t="s">
        <v>2569</v>
      </c>
      <c r="B4832" s="492" t="s">
        <v>243</v>
      </c>
      <c r="C4832" s="494" t="s">
        <v>2557</v>
      </c>
      <c r="D4832" s="494" t="s">
        <v>2558</v>
      </c>
      <c r="E4832" s="541" t="s">
        <v>2559</v>
      </c>
      <c r="F4832" s="541" t="s">
        <v>2558</v>
      </c>
      <c r="G4832" s="541" t="s">
        <v>2559</v>
      </c>
      <c r="H4832" s="541" t="s">
        <v>2560</v>
      </c>
      <c r="I4832" s="541" t="s">
        <v>2561</v>
      </c>
      <c r="J4832" s="695" t="s">
        <v>38</v>
      </c>
      <c r="K4832" s="539">
        <v>100</v>
      </c>
      <c r="L4832" s="505">
        <v>711000000</v>
      </c>
      <c r="M4832" s="495" t="s">
        <v>73</v>
      </c>
      <c r="N4832" s="496" t="s">
        <v>1233</v>
      </c>
      <c r="O4832" s="715" t="s">
        <v>2570</v>
      </c>
      <c r="P4832" s="695"/>
      <c r="Q4832" s="493" t="s">
        <v>2192</v>
      </c>
      <c r="R4832" s="492" t="s">
        <v>2404</v>
      </c>
      <c r="S4832" s="697"/>
      <c r="T4832" s="492" t="s">
        <v>51</v>
      </c>
      <c r="U4832" s="697"/>
      <c r="V4832" s="697">
        <v>61165</v>
      </c>
      <c r="W4832" s="699">
        <v>0</v>
      </c>
      <c r="X4832" s="543">
        <v>0</v>
      </c>
      <c r="Y4832" s="544" t="s">
        <v>77</v>
      </c>
      <c r="Z4832" s="494">
        <v>2016</v>
      </c>
      <c r="AA4832" s="494"/>
      <c r="AB4832" s="498" t="s">
        <v>2193</v>
      </c>
      <c r="AC4832" s="545" t="s">
        <v>277</v>
      </c>
      <c r="AD4832" s="546"/>
      <c r="AE4832" s="546"/>
      <c r="AF4832" s="546"/>
      <c r="AG4832" s="547"/>
      <c r="AH4832" s="547"/>
      <c r="AI4832" s="547"/>
      <c r="AJ4832" s="547"/>
      <c r="AK4832" s="500" t="s">
        <v>2371</v>
      </c>
      <c r="AL4832" s="548"/>
      <c r="AM4832" s="549"/>
      <c r="AN4832" s="549"/>
    </row>
    <row r="4833" spans="1:40" s="192" customFormat="1" ht="100.5" customHeight="1">
      <c r="A4833" s="4" t="s">
        <v>3866</v>
      </c>
      <c r="B4833" s="49" t="s">
        <v>243</v>
      </c>
      <c r="C4833" s="50" t="s">
        <v>2557</v>
      </c>
      <c r="D4833" s="50" t="s">
        <v>2558</v>
      </c>
      <c r="E4833" s="51" t="s">
        <v>2559</v>
      </c>
      <c r="F4833" s="51" t="s">
        <v>2558</v>
      </c>
      <c r="G4833" s="51" t="s">
        <v>2559</v>
      </c>
      <c r="H4833" s="51" t="s">
        <v>2560</v>
      </c>
      <c r="I4833" s="51" t="s">
        <v>2561</v>
      </c>
      <c r="J4833" s="98" t="s">
        <v>38</v>
      </c>
      <c r="K4833" s="53">
        <v>100</v>
      </c>
      <c r="L4833" s="30">
        <v>271010000</v>
      </c>
      <c r="M4833" s="8" t="s">
        <v>127</v>
      </c>
      <c r="N4833" s="100" t="s">
        <v>1199</v>
      </c>
      <c r="O4833" s="416" t="s">
        <v>2570</v>
      </c>
      <c r="P4833" s="98"/>
      <c r="Q4833" s="55" t="s">
        <v>2192</v>
      </c>
      <c r="R4833" s="49" t="s">
        <v>2404</v>
      </c>
      <c r="S4833" s="414"/>
      <c r="T4833" s="49" t="s">
        <v>51</v>
      </c>
      <c r="U4833" s="414"/>
      <c r="V4833" s="414">
        <v>61165</v>
      </c>
      <c r="W4833" s="414">
        <v>61165</v>
      </c>
      <c r="X4833" s="60">
        <f t="shared" ref="X4833" si="249">W4833*1.12</f>
        <v>68504.800000000003</v>
      </c>
      <c r="Y4833" s="58"/>
      <c r="Z4833" s="50">
        <v>2016</v>
      </c>
      <c r="AA4833" s="50" t="s">
        <v>3861</v>
      </c>
      <c r="AB4833" s="238" t="s">
        <v>2193</v>
      </c>
      <c r="AC4833" s="211" t="s">
        <v>277</v>
      </c>
      <c r="AD4833" s="196"/>
      <c r="AE4833" s="196"/>
      <c r="AF4833" s="196"/>
      <c r="AG4833" s="263"/>
      <c r="AH4833" s="263"/>
      <c r="AI4833" s="263"/>
      <c r="AJ4833" s="263"/>
      <c r="AK4833" s="2" t="s">
        <v>3862</v>
      </c>
      <c r="AL4833" s="190"/>
      <c r="AM4833" s="324"/>
      <c r="AN4833" s="324"/>
    </row>
    <row r="4834" spans="1:40" s="550" customFormat="1" ht="100.5" customHeight="1">
      <c r="A4834" s="538" t="s">
        <v>2571</v>
      </c>
      <c r="B4834" s="492" t="s">
        <v>243</v>
      </c>
      <c r="C4834" s="494" t="s">
        <v>2557</v>
      </c>
      <c r="D4834" s="494" t="s">
        <v>2558</v>
      </c>
      <c r="E4834" s="541" t="s">
        <v>2559</v>
      </c>
      <c r="F4834" s="541" t="s">
        <v>2558</v>
      </c>
      <c r="G4834" s="541" t="s">
        <v>2559</v>
      </c>
      <c r="H4834" s="541" t="s">
        <v>2560</v>
      </c>
      <c r="I4834" s="541" t="s">
        <v>2561</v>
      </c>
      <c r="J4834" s="695" t="s">
        <v>38</v>
      </c>
      <c r="K4834" s="539">
        <v>100</v>
      </c>
      <c r="L4834" s="505">
        <v>711000000</v>
      </c>
      <c r="M4834" s="495" t="s">
        <v>73</v>
      </c>
      <c r="N4834" s="496" t="s">
        <v>1233</v>
      </c>
      <c r="O4834" s="712" t="s">
        <v>2572</v>
      </c>
      <c r="P4834" s="695"/>
      <c r="Q4834" s="493" t="s">
        <v>2192</v>
      </c>
      <c r="R4834" s="492" t="s">
        <v>2404</v>
      </c>
      <c r="S4834" s="697"/>
      <c r="T4834" s="492" t="s">
        <v>51</v>
      </c>
      <c r="U4834" s="697"/>
      <c r="V4834" s="542">
        <v>46330</v>
      </c>
      <c r="W4834" s="699">
        <v>0</v>
      </c>
      <c r="X4834" s="543">
        <v>0</v>
      </c>
      <c r="Y4834" s="544" t="s">
        <v>77</v>
      </c>
      <c r="Z4834" s="494">
        <v>2016</v>
      </c>
      <c r="AA4834" s="494"/>
      <c r="AB4834" s="498" t="s">
        <v>2193</v>
      </c>
      <c r="AC4834" s="545" t="s">
        <v>277</v>
      </c>
      <c r="AD4834" s="546"/>
      <c r="AE4834" s="546"/>
      <c r="AF4834" s="546"/>
      <c r="AG4834" s="547"/>
      <c r="AH4834" s="547"/>
      <c r="AI4834" s="547"/>
      <c r="AJ4834" s="547"/>
      <c r="AK4834" s="500" t="s">
        <v>2371</v>
      </c>
      <c r="AL4834" s="548"/>
      <c r="AM4834" s="549"/>
      <c r="AN4834" s="549"/>
    </row>
    <row r="4835" spans="1:40" s="192" customFormat="1" ht="100.5" customHeight="1">
      <c r="A4835" s="4" t="s">
        <v>3867</v>
      </c>
      <c r="B4835" s="49" t="s">
        <v>243</v>
      </c>
      <c r="C4835" s="50" t="s">
        <v>2557</v>
      </c>
      <c r="D4835" s="50" t="s">
        <v>2558</v>
      </c>
      <c r="E4835" s="51" t="s">
        <v>2559</v>
      </c>
      <c r="F4835" s="51" t="s">
        <v>2558</v>
      </c>
      <c r="G4835" s="51" t="s">
        <v>2559</v>
      </c>
      <c r="H4835" s="51" t="s">
        <v>2560</v>
      </c>
      <c r="I4835" s="51" t="s">
        <v>2561</v>
      </c>
      <c r="J4835" s="98" t="s">
        <v>38</v>
      </c>
      <c r="K4835" s="53">
        <v>100</v>
      </c>
      <c r="L4835" s="30">
        <v>271010000</v>
      </c>
      <c r="M4835" s="8" t="s">
        <v>127</v>
      </c>
      <c r="N4835" s="100" t="s">
        <v>1199</v>
      </c>
      <c r="O4835" s="420" t="s">
        <v>2572</v>
      </c>
      <c r="P4835" s="98"/>
      <c r="Q4835" s="55" t="s">
        <v>2192</v>
      </c>
      <c r="R4835" s="49" t="s">
        <v>2404</v>
      </c>
      <c r="S4835" s="414"/>
      <c r="T4835" s="49" t="s">
        <v>51</v>
      </c>
      <c r="U4835" s="414"/>
      <c r="V4835" s="93">
        <v>46330</v>
      </c>
      <c r="W4835" s="93">
        <v>46330</v>
      </c>
      <c r="X4835" s="60">
        <f t="shared" ref="X4835" si="250">W4835*1.12</f>
        <v>51889.600000000006</v>
      </c>
      <c r="Y4835" s="58"/>
      <c r="Z4835" s="50">
        <v>2016</v>
      </c>
      <c r="AA4835" s="50" t="s">
        <v>3861</v>
      </c>
      <c r="AB4835" s="238" t="s">
        <v>2193</v>
      </c>
      <c r="AC4835" s="211" t="s">
        <v>277</v>
      </c>
      <c r="AD4835" s="196"/>
      <c r="AE4835" s="196"/>
      <c r="AF4835" s="196"/>
      <c r="AG4835" s="263"/>
      <c r="AH4835" s="263"/>
      <c r="AI4835" s="263"/>
      <c r="AJ4835" s="263"/>
      <c r="AK4835" s="2" t="s">
        <v>3862</v>
      </c>
      <c r="AL4835" s="190"/>
      <c r="AM4835" s="324"/>
      <c r="AN4835" s="324"/>
    </row>
    <row r="4836" spans="1:40" s="550" customFormat="1" ht="100.5" customHeight="1">
      <c r="A4836" s="538" t="s">
        <v>2573</v>
      </c>
      <c r="B4836" s="492" t="s">
        <v>243</v>
      </c>
      <c r="C4836" s="494" t="s">
        <v>2557</v>
      </c>
      <c r="D4836" s="494" t="s">
        <v>2558</v>
      </c>
      <c r="E4836" s="541" t="s">
        <v>2559</v>
      </c>
      <c r="F4836" s="541" t="s">
        <v>2558</v>
      </c>
      <c r="G4836" s="541" t="s">
        <v>2559</v>
      </c>
      <c r="H4836" s="541" t="s">
        <v>2560</v>
      </c>
      <c r="I4836" s="541" t="s">
        <v>2561</v>
      </c>
      <c r="J4836" s="695" t="s">
        <v>38</v>
      </c>
      <c r="K4836" s="539">
        <v>100</v>
      </c>
      <c r="L4836" s="505">
        <v>711000000</v>
      </c>
      <c r="M4836" s="495" t="s">
        <v>73</v>
      </c>
      <c r="N4836" s="496" t="s">
        <v>1233</v>
      </c>
      <c r="O4836" s="715" t="s">
        <v>2574</v>
      </c>
      <c r="P4836" s="695"/>
      <c r="Q4836" s="493" t="s">
        <v>2192</v>
      </c>
      <c r="R4836" s="492" t="s">
        <v>2404</v>
      </c>
      <c r="S4836" s="697"/>
      <c r="T4836" s="492" t="s">
        <v>51</v>
      </c>
      <c r="U4836" s="697"/>
      <c r="V4836" s="697">
        <v>94730</v>
      </c>
      <c r="W4836" s="699">
        <v>0</v>
      </c>
      <c r="X4836" s="543">
        <v>0</v>
      </c>
      <c r="Y4836" s="544" t="s">
        <v>77</v>
      </c>
      <c r="Z4836" s="494">
        <v>2016</v>
      </c>
      <c r="AA4836" s="494"/>
      <c r="AB4836" s="498" t="s">
        <v>2193</v>
      </c>
      <c r="AC4836" s="545" t="s">
        <v>277</v>
      </c>
      <c r="AD4836" s="546"/>
      <c r="AE4836" s="546"/>
      <c r="AF4836" s="546"/>
      <c r="AG4836" s="547"/>
      <c r="AH4836" s="547"/>
      <c r="AI4836" s="547"/>
      <c r="AJ4836" s="547"/>
      <c r="AK4836" s="500" t="s">
        <v>2371</v>
      </c>
      <c r="AL4836" s="548"/>
      <c r="AM4836" s="549"/>
      <c r="AN4836" s="549"/>
    </row>
    <row r="4837" spans="1:40" s="192" customFormat="1" ht="100.5" customHeight="1">
      <c r="A4837" s="4" t="s">
        <v>3868</v>
      </c>
      <c r="B4837" s="49" t="s">
        <v>243</v>
      </c>
      <c r="C4837" s="50" t="s">
        <v>2557</v>
      </c>
      <c r="D4837" s="50" t="s">
        <v>2558</v>
      </c>
      <c r="E4837" s="51" t="s">
        <v>2559</v>
      </c>
      <c r="F4837" s="51" t="s">
        <v>2558</v>
      </c>
      <c r="G4837" s="51" t="s">
        <v>2559</v>
      </c>
      <c r="H4837" s="51" t="s">
        <v>2560</v>
      </c>
      <c r="I4837" s="51" t="s">
        <v>2561</v>
      </c>
      <c r="J4837" s="98" t="s">
        <v>38</v>
      </c>
      <c r="K4837" s="53">
        <v>100</v>
      </c>
      <c r="L4837" s="30">
        <v>271010000</v>
      </c>
      <c r="M4837" s="8" t="s">
        <v>127</v>
      </c>
      <c r="N4837" s="100" t="s">
        <v>1199</v>
      </c>
      <c r="O4837" s="416" t="s">
        <v>2574</v>
      </c>
      <c r="P4837" s="98"/>
      <c r="Q4837" s="55" t="s">
        <v>2192</v>
      </c>
      <c r="R4837" s="49" t="s">
        <v>2404</v>
      </c>
      <c r="S4837" s="414"/>
      <c r="T4837" s="49" t="s">
        <v>51</v>
      </c>
      <c r="U4837" s="414"/>
      <c r="V4837" s="414">
        <v>94730</v>
      </c>
      <c r="W4837" s="414">
        <v>94730</v>
      </c>
      <c r="X4837" s="60">
        <f t="shared" ref="X4837" si="251">W4837*1.12</f>
        <v>106097.60000000001</v>
      </c>
      <c r="Y4837" s="58"/>
      <c r="Z4837" s="50">
        <v>2016</v>
      </c>
      <c r="AA4837" s="50" t="s">
        <v>3861</v>
      </c>
      <c r="AB4837" s="238" t="s">
        <v>2193</v>
      </c>
      <c r="AC4837" s="211" t="s">
        <v>277</v>
      </c>
      <c r="AD4837" s="196"/>
      <c r="AE4837" s="196"/>
      <c r="AF4837" s="196"/>
      <c r="AG4837" s="263"/>
      <c r="AH4837" s="263"/>
      <c r="AI4837" s="263"/>
      <c r="AJ4837" s="263"/>
      <c r="AK4837" s="2" t="s">
        <v>3862</v>
      </c>
      <c r="AL4837" s="190"/>
      <c r="AM4837" s="324"/>
      <c r="AN4837" s="324"/>
    </row>
    <row r="4838" spans="1:40" s="550" customFormat="1" ht="100.5" customHeight="1">
      <c r="A4838" s="538" t="s">
        <v>2575</v>
      </c>
      <c r="B4838" s="492" t="s">
        <v>243</v>
      </c>
      <c r="C4838" s="494" t="s">
        <v>2557</v>
      </c>
      <c r="D4838" s="494" t="s">
        <v>2558</v>
      </c>
      <c r="E4838" s="541" t="s">
        <v>2559</v>
      </c>
      <c r="F4838" s="541" t="s">
        <v>2558</v>
      </c>
      <c r="G4838" s="541" t="s">
        <v>2559</v>
      </c>
      <c r="H4838" s="541" t="s">
        <v>2560</v>
      </c>
      <c r="I4838" s="541" t="s">
        <v>2561</v>
      </c>
      <c r="J4838" s="695" t="s">
        <v>38</v>
      </c>
      <c r="K4838" s="539">
        <v>100</v>
      </c>
      <c r="L4838" s="505">
        <v>711000000</v>
      </c>
      <c r="M4838" s="495" t="s">
        <v>73</v>
      </c>
      <c r="N4838" s="496" t="s">
        <v>1233</v>
      </c>
      <c r="O4838" s="712" t="s">
        <v>2576</v>
      </c>
      <c r="P4838" s="695"/>
      <c r="Q4838" s="493" t="s">
        <v>2192</v>
      </c>
      <c r="R4838" s="492" t="s">
        <v>2404</v>
      </c>
      <c r="S4838" s="697"/>
      <c r="T4838" s="492" t="s">
        <v>51</v>
      </c>
      <c r="U4838" s="697"/>
      <c r="V4838" s="697">
        <v>70575</v>
      </c>
      <c r="W4838" s="699">
        <v>0</v>
      </c>
      <c r="X4838" s="543">
        <v>0</v>
      </c>
      <c r="Y4838" s="544" t="s">
        <v>77</v>
      </c>
      <c r="Z4838" s="494">
        <v>2016</v>
      </c>
      <c r="AA4838" s="494"/>
      <c r="AB4838" s="498" t="s">
        <v>2193</v>
      </c>
      <c r="AC4838" s="545" t="s">
        <v>277</v>
      </c>
      <c r="AD4838" s="546"/>
      <c r="AE4838" s="546"/>
      <c r="AF4838" s="546"/>
      <c r="AG4838" s="547"/>
      <c r="AH4838" s="547"/>
      <c r="AI4838" s="547"/>
      <c r="AJ4838" s="547"/>
      <c r="AK4838" s="500" t="s">
        <v>2371</v>
      </c>
      <c r="AL4838" s="548"/>
      <c r="AM4838" s="549"/>
      <c r="AN4838" s="549"/>
    </row>
    <row r="4839" spans="1:40" s="192" customFormat="1" ht="100.5" customHeight="1">
      <c r="A4839" s="4" t="s">
        <v>3869</v>
      </c>
      <c r="B4839" s="49" t="s">
        <v>243</v>
      </c>
      <c r="C4839" s="50" t="s">
        <v>2557</v>
      </c>
      <c r="D4839" s="50" t="s">
        <v>2558</v>
      </c>
      <c r="E4839" s="51" t="s">
        <v>2559</v>
      </c>
      <c r="F4839" s="51" t="s">
        <v>2558</v>
      </c>
      <c r="G4839" s="51" t="s">
        <v>2559</v>
      </c>
      <c r="H4839" s="51" t="s">
        <v>2560</v>
      </c>
      <c r="I4839" s="51" t="s">
        <v>2561</v>
      </c>
      <c r="J4839" s="98" t="s">
        <v>38</v>
      </c>
      <c r="K4839" s="53">
        <v>100</v>
      </c>
      <c r="L4839" s="30">
        <v>271010000</v>
      </c>
      <c r="M4839" s="8" t="s">
        <v>127</v>
      </c>
      <c r="N4839" s="100" t="s">
        <v>1199</v>
      </c>
      <c r="O4839" s="420" t="s">
        <v>2576</v>
      </c>
      <c r="P4839" s="98"/>
      <c r="Q4839" s="55" t="s">
        <v>2192</v>
      </c>
      <c r="R4839" s="49" t="s">
        <v>2404</v>
      </c>
      <c r="S4839" s="414"/>
      <c r="T4839" s="49" t="s">
        <v>51</v>
      </c>
      <c r="U4839" s="414"/>
      <c r="V4839" s="414">
        <v>70575</v>
      </c>
      <c r="W4839" s="414">
        <v>70575</v>
      </c>
      <c r="X4839" s="60">
        <f t="shared" ref="X4839" si="252">W4839*1.12</f>
        <v>79044.000000000015</v>
      </c>
      <c r="Y4839" s="58"/>
      <c r="Z4839" s="50">
        <v>2016</v>
      </c>
      <c r="AA4839" s="50" t="s">
        <v>3861</v>
      </c>
      <c r="AB4839" s="238" t="s">
        <v>2193</v>
      </c>
      <c r="AC4839" s="211" t="s">
        <v>277</v>
      </c>
      <c r="AD4839" s="196"/>
      <c r="AE4839" s="196"/>
      <c r="AF4839" s="196"/>
      <c r="AG4839" s="263"/>
      <c r="AH4839" s="263"/>
      <c r="AI4839" s="263"/>
      <c r="AJ4839" s="263"/>
      <c r="AK4839" s="2" t="s">
        <v>3862</v>
      </c>
      <c r="AL4839" s="190"/>
      <c r="AM4839" s="324"/>
      <c r="AN4839" s="324"/>
    </row>
    <row r="4840" spans="1:40" s="550" customFormat="1" ht="100.5" customHeight="1">
      <c r="A4840" s="538" t="s">
        <v>2577</v>
      </c>
      <c r="B4840" s="492" t="s">
        <v>243</v>
      </c>
      <c r="C4840" s="494" t="s">
        <v>2557</v>
      </c>
      <c r="D4840" s="494" t="s">
        <v>2558</v>
      </c>
      <c r="E4840" s="541" t="s">
        <v>2559</v>
      </c>
      <c r="F4840" s="541" t="s">
        <v>2558</v>
      </c>
      <c r="G4840" s="541" t="s">
        <v>2559</v>
      </c>
      <c r="H4840" s="541" t="s">
        <v>2560</v>
      </c>
      <c r="I4840" s="541" t="s">
        <v>2561</v>
      </c>
      <c r="J4840" s="695" t="s">
        <v>38</v>
      </c>
      <c r="K4840" s="539">
        <v>100</v>
      </c>
      <c r="L4840" s="505">
        <v>711000000</v>
      </c>
      <c r="M4840" s="495" t="s">
        <v>73</v>
      </c>
      <c r="N4840" s="496" t="s">
        <v>1233</v>
      </c>
      <c r="O4840" s="715" t="s">
        <v>2578</v>
      </c>
      <c r="P4840" s="695"/>
      <c r="Q4840" s="493" t="s">
        <v>2192</v>
      </c>
      <c r="R4840" s="492" t="s">
        <v>2404</v>
      </c>
      <c r="S4840" s="697"/>
      <c r="T4840" s="492" t="s">
        <v>51</v>
      </c>
      <c r="U4840" s="697"/>
      <c r="V4840" s="697">
        <v>81920</v>
      </c>
      <c r="W4840" s="699">
        <v>0</v>
      </c>
      <c r="X4840" s="543">
        <v>0</v>
      </c>
      <c r="Y4840" s="544" t="s">
        <v>77</v>
      </c>
      <c r="Z4840" s="494">
        <v>2016</v>
      </c>
      <c r="AA4840" s="494"/>
      <c r="AB4840" s="498" t="s">
        <v>2193</v>
      </c>
      <c r="AC4840" s="545" t="s">
        <v>277</v>
      </c>
      <c r="AD4840" s="546"/>
      <c r="AE4840" s="546"/>
      <c r="AF4840" s="546"/>
      <c r="AG4840" s="547"/>
      <c r="AH4840" s="547"/>
      <c r="AI4840" s="547"/>
      <c r="AJ4840" s="547"/>
      <c r="AK4840" s="500" t="s">
        <v>2371</v>
      </c>
      <c r="AL4840" s="548"/>
      <c r="AM4840" s="549"/>
      <c r="AN4840" s="549"/>
    </row>
    <row r="4841" spans="1:40" s="192" customFormat="1" ht="100.5" customHeight="1">
      <c r="A4841" s="4" t="s">
        <v>3870</v>
      </c>
      <c r="B4841" s="49" t="s">
        <v>243</v>
      </c>
      <c r="C4841" s="50" t="s">
        <v>2557</v>
      </c>
      <c r="D4841" s="50" t="s">
        <v>2558</v>
      </c>
      <c r="E4841" s="51" t="s">
        <v>2559</v>
      </c>
      <c r="F4841" s="51" t="s">
        <v>2558</v>
      </c>
      <c r="G4841" s="51" t="s">
        <v>2559</v>
      </c>
      <c r="H4841" s="51" t="s">
        <v>2560</v>
      </c>
      <c r="I4841" s="51" t="s">
        <v>2561</v>
      </c>
      <c r="J4841" s="98" t="s">
        <v>38</v>
      </c>
      <c r="K4841" s="53">
        <v>100</v>
      </c>
      <c r="L4841" s="30">
        <v>271010000</v>
      </c>
      <c r="M4841" s="8" t="s">
        <v>127</v>
      </c>
      <c r="N4841" s="100" t="s">
        <v>1199</v>
      </c>
      <c r="O4841" s="416" t="s">
        <v>2578</v>
      </c>
      <c r="P4841" s="98"/>
      <c r="Q4841" s="55" t="s">
        <v>2192</v>
      </c>
      <c r="R4841" s="49" t="s">
        <v>2404</v>
      </c>
      <c r="S4841" s="414"/>
      <c r="T4841" s="49" t="s">
        <v>51</v>
      </c>
      <c r="U4841" s="414"/>
      <c r="V4841" s="414">
        <v>81920</v>
      </c>
      <c r="W4841" s="414">
        <v>81920</v>
      </c>
      <c r="X4841" s="60">
        <f t="shared" ref="X4841" si="253">W4841*1.12</f>
        <v>91750.400000000009</v>
      </c>
      <c r="Y4841" s="58"/>
      <c r="Z4841" s="50">
        <v>2016</v>
      </c>
      <c r="AA4841" s="50" t="s">
        <v>3861</v>
      </c>
      <c r="AB4841" s="238" t="s">
        <v>2193</v>
      </c>
      <c r="AC4841" s="211" t="s">
        <v>277</v>
      </c>
      <c r="AD4841" s="196"/>
      <c r="AE4841" s="196"/>
      <c r="AF4841" s="196"/>
      <c r="AG4841" s="263"/>
      <c r="AH4841" s="263"/>
      <c r="AI4841" s="263"/>
      <c r="AJ4841" s="263"/>
      <c r="AK4841" s="2" t="s">
        <v>3862</v>
      </c>
      <c r="AL4841" s="190"/>
      <c r="AM4841" s="324"/>
      <c r="AN4841" s="324"/>
    </row>
    <row r="4842" spans="1:40" s="550" customFormat="1" ht="100.5" customHeight="1">
      <c r="A4842" s="538" t="s">
        <v>2579</v>
      </c>
      <c r="B4842" s="492" t="s">
        <v>243</v>
      </c>
      <c r="C4842" s="494" t="s">
        <v>2557</v>
      </c>
      <c r="D4842" s="494" t="s">
        <v>2558</v>
      </c>
      <c r="E4842" s="541" t="s">
        <v>2559</v>
      </c>
      <c r="F4842" s="541" t="s">
        <v>2558</v>
      </c>
      <c r="G4842" s="541" t="s">
        <v>2559</v>
      </c>
      <c r="H4842" s="541" t="s">
        <v>2560</v>
      </c>
      <c r="I4842" s="541" t="s">
        <v>2561</v>
      </c>
      <c r="J4842" s="695" t="s">
        <v>38</v>
      </c>
      <c r="K4842" s="539">
        <v>100</v>
      </c>
      <c r="L4842" s="505">
        <v>711000000</v>
      </c>
      <c r="M4842" s="495" t="s">
        <v>73</v>
      </c>
      <c r="N4842" s="496" t="s">
        <v>1233</v>
      </c>
      <c r="O4842" s="715" t="s">
        <v>2580</v>
      </c>
      <c r="P4842" s="695"/>
      <c r="Q4842" s="493" t="s">
        <v>2192</v>
      </c>
      <c r="R4842" s="492" t="s">
        <v>2404</v>
      </c>
      <c r="S4842" s="697"/>
      <c r="T4842" s="492" t="s">
        <v>51</v>
      </c>
      <c r="U4842" s="697"/>
      <c r="V4842" s="697">
        <v>59290</v>
      </c>
      <c r="W4842" s="699">
        <v>0</v>
      </c>
      <c r="X4842" s="543">
        <v>0</v>
      </c>
      <c r="Y4842" s="544" t="s">
        <v>77</v>
      </c>
      <c r="Z4842" s="494">
        <v>2016</v>
      </c>
      <c r="AA4842" s="494"/>
      <c r="AB4842" s="498" t="s">
        <v>2193</v>
      </c>
      <c r="AC4842" s="545" t="s">
        <v>277</v>
      </c>
      <c r="AD4842" s="546"/>
      <c r="AE4842" s="546"/>
      <c r="AF4842" s="546"/>
      <c r="AG4842" s="547"/>
      <c r="AH4842" s="547"/>
      <c r="AI4842" s="547"/>
      <c r="AJ4842" s="547"/>
      <c r="AK4842" s="500" t="s">
        <v>2371</v>
      </c>
      <c r="AL4842" s="548"/>
      <c r="AM4842" s="549"/>
      <c r="AN4842" s="549"/>
    </row>
    <row r="4843" spans="1:40" s="192" customFormat="1" ht="100.5" customHeight="1">
      <c r="A4843" s="4" t="s">
        <v>3871</v>
      </c>
      <c r="B4843" s="49" t="s">
        <v>243</v>
      </c>
      <c r="C4843" s="50" t="s">
        <v>2557</v>
      </c>
      <c r="D4843" s="50" t="s">
        <v>2558</v>
      </c>
      <c r="E4843" s="51" t="s">
        <v>2559</v>
      </c>
      <c r="F4843" s="51" t="s">
        <v>2558</v>
      </c>
      <c r="G4843" s="51" t="s">
        <v>2559</v>
      </c>
      <c r="H4843" s="51" t="s">
        <v>2560</v>
      </c>
      <c r="I4843" s="51" t="s">
        <v>2561</v>
      </c>
      <c r="J4843" s="98" t="s">
        <v>38</v>
      </c>
      <c r="K4843" s="53">
        <v>100</v>
      </c>
      <c r="L4843" s="30">
        <v>271010000</v>
      </c>
      <c r="M4843" s="8" t="s">
        <v>127</v>
      </c>
      <c r="N4843" s="100" t="s">
        <v>1199</v>
      </c>
      <c r="O4843" s="416" t="s">
        <v>2580</v>
      </c>
      <c r="P4843" s="98"/>
      <c r="Q4843" s="55" t="s">
        <v>2192</v>
      </c>
      <c r="R4843" s="49" t="s">
        <v>2404</v>
      </c>
      <c r="S4843" s="414"/>
      <c r="T4843" s="49" t="s">
        <v>51</v>
      </c>
      <c r="U4843" s="414"/>
      <c r="V4843" s="414">
        <v>59290</v>
      </c>
      <c r="W4843" s="414">
        <v>59290</v>
      </c>
      <c r="X4843" s="60">
        <f t="shared" ref="X4843" si="254">W4843*1.12</f>
        <v>66404.800000000003</v>
      </c>
      <c r="Y4843" s="58"/>
      <c r="Z4843" s="50">
        <v>2016</v>
      </c>
      <c r="AA4843" s="50" t="s">
        <v>3861</v>
      </c>
      <c r="AB4843" s="238" t="s">
        <v>2193</v>
      </c>
      <c r="AC4843" s="211" t="s">
        <v>277</v>
      </c>
      <c r="AD4843" s="196"/>
      <c r="AE4843" s="196"/>
      <c r="AF4843" s="196"/>
      <c r="AG4843" s="263"/>
      <c r="AH4843" s="263"/>
      <c r="AI4843" s="263"/>
      <c r="AJ4843" s="263"/>
      <c r="AK4843" s="2" t="s">
        <v>3862</v>
      </c>
      <c r="AL4843" s="190"/>
      <c r="AM4843" s="324"/>
      <c r="AN4843" s="324"/>
    </row>
    <row r="4844" spans="1:40" s="550" customFormat="1" ht="100.5" customHeight="1">
      <c r="A4844" s="538" t="s">
        <v>2581</v>
      </c>
      <c r="B4844" s="492" t="s">
        <v>243</v>
      </c>
      <c r="C4844" s="494" t="s">
        <v>2557</v>
      </c>
      <c r="D4844" s="494" t="s">
        <v>2558</v>
      </c>
      <c r="E4844" s="541" t="s">
        <v>2559</v>
      </c>
      <c r="F4844" s="541" t="s">
        <v>2558</v>
      </c>
      <c r="G4844" s="541" t="s">
        <v>2559</v>
      </c>
      <c r="H4844" s="541" t="s">
        <v>2560</v>
      </c>
      <c r="I4844" s="541" t="s">
        <v>2561</v>
      </c>
      <c r="J4844" s="695" t="s">
        <v>38</v>
      </c>
      <c r="K4844" s="539">
        <v>100</v>
      </c>
      <c r="L4844" s="505">
        <v>711000000</v>
      </c>
      <c r="M4844" s="495" t="s">
        <v>73</v>
      </c>
      <c r="N4844" s="496" t="s">
        <v>1233</v>
      </c>
      <c r="O4844" s="712" t="s">
        <v>2582</v>
      </c>
      <c r="P4844" s="695"/>
      <c r="Q4844" s="493" t="s">
        <v>2192</v>
      </c>
      <c r="R4844" s="492" t="s">
        <v>2404</v>
      </c>
      <c r="S4844" s="697"/>
      <c r="T4844" s="492" t="s">
        <v>51</v>
      </c>
      <c r="U4844" s="697"/>
      <c r="V4844" s="542">
        <v>105150</v>
      </c>
      <c r="W4844" s="699">
        <v>0</v>
      </c>
      <c r="X4844" s="543">
        <v>0</v>
      </c>
      <c r="Y4844" s="544" t="s">
        <v>77</v>
      </c>
      <c r="Z4844" s="494">
        <v>2016</v>
      </c>
      <c r="AA4844" s="494"/>
      <c r="AB4844" s="498" t="s">
        <v>2193</v>
      </c>
      <c r="AC4844" s="545" t="s">
        <v>277</v>
      </c>
      <c r="AD4844" s="546"/>
      <c r="AE4844" s="546"/>
      <c r="AF4844" s="546"/>
      <c r="AG4844" s="547"/>
      <c r="AH4844" s="547"/>
      <c r="AI4844" s="547"/>
      <c r="AJ4844" s="547"/>
      <c r="AK4844" s="500" t="s">
        <v>2371</v>
      </c>
      <c r="AL4844" s="548"/>
      <c r="AM4844" s="549"/>
      <c r="AN4844" s="549"/>
    </row>
    <row r="4845" spans="1:40" s="192" customFormat="1" ht="100.5" customHeight="1">
      <c r="A4845" s="4" t="s">
        <v>3872</v>
      </c>
      <c r="B4845" s="49" t="s">
        <v>243</v>
      </c>
      <c r="C4845" s="50" t="s">
        <v>2557</v>
      </c>
      <c r="D4845" s="50" t="s">
        <v>2558</v>
      </c>
      <c r="E4845" s="51" t="s">
        <v>2559</v>
      </c>
      <c r="F4845" s="51" t="s">
        <v>2558</v>
      </c>
      <c r="G4845" s="51" t="s">
        <v>2559</v>
      </c>
      <c r="H4845" s="51" t="s">
        <v>2560</v>
      </c>
      <c r="I4845" s="51" t="s">
        <v>2561</v>
      </c>
      <c r="J4845" s="98" t="s">
        <v>38</v>
      </c>
      <c r="K4845" s="53">
        <v>100</v>
      </c>
      <c r="L4845" s="30">
        <v>271010000</v>
      </c>
      <c r="M4845" s="8" t="s">
        <v>127</v>
      </c>
      <c r="N4845" s="100" t="s">
        <v>1199</v>
      </c>
      <c r="O4845" s="420" t="s">
        <v>2582</v>
      </c>
      <c r="P4845" s="98"/>
      <c r="Q4845" s="55" t="s">
        <v>2192</v>
      </c>
      <c r="R4845" s="49" t="s">
        <v>2404</v>
      </c>
      <c r="S4845" s="414"/>
      <c r="T4845" s="49" t="s">
        <v>51</v>
      </c>
      <c r="U4845" s="414"/>
      <c r="V4845" s="93">
        <v>105150</v>
      </c>
      <c r="W4845" s="93">
        <v>105150</v>
      </c>
      <c r="X4845" s="60">
        <f t="shared" ref="X4845" si="255">W4845*1.12</f>
        <v>117768.00000000001</v>
      </c>
      <c r="Y4845" s="58"/>
      <c r="Z4845" s="50">
        <v>2016</v>
      </c>
      <c r="AA4845" s="50" t="s">
        <v>3861</v>
      </c>
      <c r="AB4845" s="238" t="s">
        <v>2193</v>
      </c>
      <c r="AC4845" s="211" t="s">
        <v>277</v>
      </c>
      <c r="AD4845" s="196"/>
      <c r="AE4845" s="196"/>
      <c r="AF4845" s="196"/>
      <c r="AG4845" s="263"/>
      <c r="AH4845" s="263"/>
      <c r="AI4845" s="263"/>
      <c r="AJ4845" s="263"/>
      <c r="AK4845" s="2" t="s">
        <v>3862</v>
      </c>
      <c r="AL4845" s="190"/>
      <c r="AM4845" s="324"/>
      <c r="AN4845" s="324"/>
    </row>
    <row r="4846" spans="1:40" s="550" customFormat="1" ht="100.5" customHeight="1">
      <c r="A4846" s="538" t="s">
        <v>2583</v>
      </c>
      <c r="B4846" s="492" t="s">
        <v>243</v>
      </c>
      <c r="C4846" s="494" t="s">
        <v>2557</v>
      </c>
      <c r="D4846" s="494" t="s">
        <v>2558</v>
      </c>
      <c r="E4846" s="541" t="s">
        <v>2559</v>
      </c>
      <c r="F4846" s="541" t="s">
        <v>2558</v>
      </c>
      <c r="G4846" s="541" t="s">
        <v>2559</v>
      </c>
      <c r="H4846" s="541" t="s">
        <v>2560</v>
      </c>
      <c r="I4846" s="541" t="s">
        <v>2561</v>
      </c>
      <c r="J4846" s="695" t="s">
        <v>38</v>
      </c>
      <c r="K4846" s="539">
        <v>100</v>
      </c>
      <c r="L4846" s="505">
        <v>711000000</v>
      </c>
      <c r="M4846" s="495" t="s">
        <v>73</v>
      </c>
      <c r="N4846" s="496" t="s">
        <v>1233</v>
      </c>
      <c r="O4846" s="712" t="s">
        <v>2584</v>
      </c>
      <c r="P4846" s="695"/>
      <c r="Q4846" s="493" t="s">
        <v>2192</v>
      </c>
      <c r="R4846" s="492" t="s">
        <v>2404</v>
      </c>
      <c r="S4846" s="716"/>
      <c r="T4846" s="492" t="s">
        <v>51</v>
      </c>
      <c r="U4846" s="716"/>
      <c r="V4846" s="542">
        <v>146390</v>
      </c>
      <c r="W4846" s="699">
        <v>0</v>
      </c>
      <c r="X4846" s="543">
        <v>0</v>
      </c>
      <c r="Y4846" s="544" t="s">
        <v>77</v>
      </c>
      <c r="Z4846" s="494">
        <v>2016</v>
      </c>
      <c r="AA4846" s="494"/>
      <c r="AB4846" s="498" t="s">
        <v>2193</v>
      </c>
      <c r="AC4846" s="545" t="s">
        <v>277</v>
      </c>
      <c r="AD4846" s="546"/>
      <c r="AE4846" s="546"/>
      <c r="AF4846" s="546"/>
      <c r="AG4846" s="547"/>
      <c r="AH4846" s="547"/>
      <c r="AI4846" s="547"/>
      <c r="AJ4846" s="547"/>
      <c r="AK4846" s="500" t="s">
        <v>2371</v>
      </c>
      <c r="AL4846" s="548"/>
      <c r="AM4846" s="549"/>
      <c r="AN4846" s="549"/>
    </row>
    <row r="4847" spans="1:40" s="192" customFormat="1" ht="100.5" customHeight="1">
      <c r="A4847" s="4" t="s">
        <v>3873</v>
      </c>
      <c r="B4847" s="49" t="s">
        <v>243</v>
      </c>
      <c r="C4847" s="50" t="s">
        <v>2557</v>
      </c>
      <c r="D4847" s="50" t="s">
        <v>2558</v>
      </c>
      <c r="E4847" s="51" t="s">
        <v>2559</v>
      </c>
      <c r="F4847" s="51" t="s">
        <v>2558</v>
      </c>
      <c r="G4847" s="51" t="s">
        <v>2559</v>
      </c>
      <c r="H4847" s="51" t="s">
        <v>2560</v>
      </c>
      <c r="I4847" s="51" t="s">
        <v>2561</v>
      </c>
      <c r="J4847" s="98" t="s">
        <v>38</v>
      </c>
      <c r="K4847" s="53">
        <v>100</v>
      </c>
      <c r="L4847" s="30">
        <v>271010000</v>
      </c>
      <c r="M4847" s="8" t="s">
        <v>127</v>
      </c>
      <c r="N4847" s="100" t="s">
        <v>1199</v>
      </c>
      <c r="O4847" s="420" t="s">
        <v>2584</v>
      </c>
      <c r="P4847" s="98"/>
      <c r="Q4847" s="55" t="s">
        <v>2192</v>
      </c>
      <c r="R4847" s="49" t="s">
        <v>2404</v>
      </c>
      <c r="S4847" s="463"/>
      <c r="T4847" s="49" t="s">
        <v>51</v>
      </c>
      <c r="U4847" s="463"/>
      <c r="V4847" s="93">
        <v>146390</v>
      </c>
      <c r="W4847" s="93">
        <v>146390</v>
      </c>
      <c r="X4847" s="60">
        <f t="shared" ref="X4847" si="256">W4847*1.12</f>
        <v>163956.80000000002</v>
      </c>
      <c r="Y4847" s="58"/>
      <c r="Z4847" s="50">
        <v>2016</v>
      </c>
      <c r="AA4847" s="50" t="s">
        <v>3861</v>
      </c>
      <c r="AB4847" s="238" t="s">
        <v>2193</v>
      </c>
      <c r="AC4847" s="211" t="s">
        <v>277</v>
      </c>
      <c r="AD4847" s="196"/>
      <c r="AE4847" s="196"/>
      <c r="AF4847" s="196"/>
      <c r="AG4847" s="263"/>
      <c r="AH4847" s="263"/>
      <c r="AI4847" s="263"/>
      <c r="AJ4847" s="263"/>
      <c r="AK4847" s="2" t="s">
        <v>3862</v>
      </c>
      <c r="AL4847" s="190"/>
      <c r="AM4847" s="324"/>
      <c r="AN4847" s="324"/>
    </row>
    <row r="4848" spans="1:40" s="550" customFormat="1" ht="100.5" customHeight="1">
      <c r="A4848" s="538" t="s">
        <v>2585</v>
      </c>
      <c r="B4848" s="492" t="s">
        <v>243</v>
      </c>
      <c r="C4848" s="494" t="s">
        <v>2557</v>
      </c>
      <c r="D4848" s="494" t="s">
        <v>2558</v>
      </c>
      <c r="E4848" s="541" t="s">
        <v>2559</v>
      </c>
      <c r="F4848" s="541" t="s">
        <v>2558</v>
      </c>
      <c r="G4848" s="541" t="s">
        <v>2559</v>
      </c>
      <c r="H4848" s="541" t="s">
        <v>2560</v>
      </c>
      <c r="I4848" s="541" t="s">
        <v>2561</v>
      </c>
      <c r="J4848" s="695" t="s">
        <v>38</v>
      </c>
      <c r="K4848" s="539">
        <v>100</v>
      </c>
      <c r="L4848" s="505">
        <v>711000000</v>
      </c>
      <c r="M4848" s="495" t="s">
        <v>73</v>
      </c>
      <c r="N4848" s="496" t="s">
        <v>1233</v>
      </c>
      <c r="O4848" s="695" t="s">
        <v>2586</v>
      </c>
      <c r="P4848" s="695"/>
      <c r="Q4848" s="493" t="s">
        <v>2192</v>
      </c>
      <c r="R4848" s="492" t="s">
        <v>2404</v>
      </c>
      <c r="S4848" s="699"/>
      <c r="T4848" s="492" t="s">
        <v>51</v>
      </c>
      <c r="U4848" s="699"/>
      <c r="V4848" s="542">
        <v>253505</v>
      </c>
      <c r="W4848" s="699">
        <v>0</v>
      </c>
      <c r="X4848" s="543">
        <v>0</v>
      </c>
      <c r="Y4848" s="544" t="s">
        <v>77</v>
      </c>
      <c r="Z4848" s="494">
        <v>2016</v>
      </c>
      <c r="AA4848" s="494"/>
      <c r="AB4848" s="498" t="s">
        <v>2193</v>
      </c>
      <c r="AC4848" s="545" t="s">
        <v>277</v>
      </c>
      <c r="AD4848" s="546"/>
      <c r="AE4848" s="546"/>
      <c r="AF4848" s="546"/>
      <c r="AG4848" s="547"/>
      <c r="AH4848" s="547"/>
      <c r="AI4848" s="547"/>
      <c r="AJ4848" s="547"/>
      <c r="AK4848" s="500" t="s">
        <v>2371</v>
      </c>
      <c r="AL4848" s="548"/>
      <c r="AM4848" s="549"/>
      <c r="AN4848" s="549"/>
    </row>
    <row r="4849" spans="1:40" s="192" customFormat="1" ht="100.5" customHeight="1">
      <c r="A4849" s="4" t="s">
        <v>3874</v>
      </c>
      <c r="B4849" s="49" t="s">
        <v>243</v>
      </c>
      <c r="C4849" s="50" t="s">
        <v>2557</v>
      </c>
      <c r="D4849" s="50" t="s">
        <v>2558</v>
      </c>
      <c r="E4849" s="51" t="s">
        <v>2559</v>
      </c>
      <c r="F4849" s="51" t="s">
        <v>2558</v>
      </c>
      <c r="G4849" s="51" t="s">
        <v>2559</v>
      </c>
      <c r="H4849" s="51" t="s">
        <v>2560</v>
      </c>
      <c r="I4849" s="51" t="s">
        <v>2561</v>
      </c>
      <c r="J4849" s="98" t="s">
        <v>38</v>
      </c>
      <c r="K4849" s="53">
        <v>100</v>
      </c>
      <c r="L4849" s="30">
        <v>271010000</v>
      </c>
      <c r="M4849" s="8" t="s">
        <v>127</v>
      </c>
      <c r="N4849" s="100" t="s">
        <v>1199</v>
      </c>
      <c r="O4849" s="98" t="s">
        <v>2586</v>
      </c>
      <c r="P4849" s="98"/>
      <c r="Q4849" s="55" t="s">
        <v>2192</v>
      </c>
      <c r="R4849" s="49" t="s">
        <v>2404</v>
      </c>
      <c r="S4849" s="411"/>
      <c r="T4849" s="49" t="s">
        <v>51</v>
      </c>
      <c r="U4849" s="411"/>
      <c r="V4849" s="93">
        <v>253505</v>
      </c>
      <c r="W4849" s="93">
        <v>253505</v>
      </c>
      <c r="X4849" s="60">
        <f t="shared" ref="X4849" si="257">W4849*1.12</f>
        <v>283925.60000000003</v>
      </c>
      <c r="Y4849" s="58"/>
      <c r="Z4849" s="50">
        <v>2016</v>
      </c>
      <c r="AA4849" s="50" t="s">
        <v>3861</v>
      </c>
      <c r="AB4849" s="238" t="s">
        <v>2193</v>
      </c>
      <c r="AC4849" s="211" t="s">
        <v>277</v>
      </c>
      <c r="AD4849" s="196"/>
      <c r="AE4849" s="196"/>
      <c r="AF4849" s="196"/>
      <c r="AG4849" s="263"/>
      <c r="AH4849" s="263"/>
      <c r="AI4849" s="263"/>
      <c r="AJ4849" s="263"/>
      <c r="AK4849" s="2" t="s">
        <v>3862</v>
      </c>
      <c r="AL4849" s="190"/>
      <c r="AM4849" s="324"/>
      <c r="AN4849" s="324"/>
    </row>
    <row r="4850" spans="1:40" s="550" customFormat="1" ht="100.5" customHeight="1">
      <c r="A4850" s="538" t="s">
        <v>2587</v>
      </c>
      <c r="B4850" s="492" t="s">
        <v>243</v>
      </c>
      <c r="C4850" s="494" t="s">
        <v>2557</v>
      </c>
      <c r="D4850" s="494" t="s">
        <v>2558</v>
      </c>
      <c r="E4850" s="541" t="s">
        <v>2559</v>
      </c>
      <c r="F4850" s="541" t="s">
        <v>2558</v>
      </c>
      <c r="G4850" s="541" t="s">
        <v>2559</v>
      </c>
      <c r="H4850" s="541" t="s">
        <v>2560</v>
      </c>
      <c r="I4850" s="541" t="s">
        <v>2561</v>
      </c>
      <c r="J4850" s="695" t="s">
        <v>38</v>
      </c>
      <c r="K4850" s="539">
        <v>100</v>
      </c>
      <c r="L4850" s="505">
        <v>711000000</v>
      </c>
      <c r="M4850" s="495" t="s">
        <v>73</v>
      </c>
      <c r="N4850" s="496" t="s">
        <v>1233</v>
      </c>
      <c r="O4850" s="492" t="s">
        <v>264</v>
      </c>
      <c r="P4850" s="695"/>
      <c r="Q4850" s="493" t="s">
        <v>2192</v>
      </c>
      <c r="R4850" s="492" t="s">
        <v>2404</v>
      </c>
      <c r="S4850" s="703"/>
      <c r="T4850" s="492" t="s">
        <v>51</v>
      </c>
      <c r="U4850" s="703"/>
      <c r="V4850" s="542">
        <v>479730</v>
      </c>
      <c r="W4850" s="699">
        <v>0</v>
      </c>
      <c r="X4850" s="543">
        <v>0</v>
      </c>
      <c r="Y4850" s="544" t="s">
        <v>77</v>
      </c>
      <c r="Z4850" s="494">
        <v>2016</v>
      </c>
      <c r="AA4850" s="494"/>
      <c r="AB4850" s="498" t="s">
        <v>2193</v>
      </c>
      <c r="AC4850" s="545" t="s">
        <v>277</v>
      </c>
      <c r="AD4850" s="546"/>
      <c r="AE4850" s="546"/>
      <c r="AF4850" s="546"/>
      <c r="AG4850" s="547"/>
      <c r="AH4850" s="547"/>
      <c r="AI4850" s="547"/>
      <c r="AJ4850" s="547"/>
      <c r="AK4850" s="500" t="s">
        <v>2371</v>
      </c>
      <c r="AL4850" s="548"/>
      <c r="AM4850" s="549"/>
      <c r="AN4850" s="549"/>
    </row>
    <row r="4851" spans="1:40" s="192" customFormat="1" ht="100.5" customHeight="1">
      <c r="A4851" s="4" t="s">
        <v>3875</v>
      </c>
      <c r="B4851" s="49" t="s">
        <v>243</v>
      </c>
      <c r="C4851" s="50" t="s">
        <v>2557</v>
      </c>
      <c r="D4851" s="50" t="s">
        <v>2558</v>
      </c>
      <c r="E4851" s="51" t="s">
        <v>2559</v>
      </c>
      <c r="F4851" s="51" t="s">
        <v>2558</v>
      </c>
      <c r="G4851" s="51" t="s">
        <v>2559</v>
      </c>
      <c r="H4851" s="51" t="s">
        <v>2560</v>
      </c>
      <c r="I4851" s="51" t="s">
        <v>2561</v>
      </c>
      <c r="J4851" s="98" t="s">
        <v>38</v>
      </c>
      <c r="K4851" s="53">
        <v>100</v>
      </c>
      <c r="L4851" s="30">
        <v>271010000</v>
      </c>
      <c r="M4851" s="8" t="s">
        <v>127</v>
      </c>
      <c r="N4851" s="100" t="s">
        <v>1199</v>
      </c>
      <c r="O4851" s="49" t="s">
        <v>264</v>
      </c>
      <c r="P4851" s="98"/>
      <c r="Q4851" s="55" t="s">
        <v>2192</v>
      </c>
      <c r="R4851" s="49" t="s">
        <v>2404</v>
      </c>
      <c r="S4851" s="57"/>
      <c r="T4851" s="49" t="s">
        <v>51</v>
      </c>
      <c r="U4851" s="57"/>
      <c r="V4851" s="93">
        <v>479730</v>
      </c>
      <c r="W4851" s="93">
        <v>479730</v>
      </c>
      <c r="X4851" s="60">
        <f t="shared" ref="X4851" si="258">W4851*1.12</f>
        <v>537297.60000000009</v>
      </c>
      <c r="Y4851" s="58"/>
      <c r="Z4851" s="50">
        <v>2016</v>
      </c>
      <c r="AA4851" s="50" t="s">
        <v>3861</v>
      </c>
      <c r="AB4851" s="238" t="s">
        <v>2193</v>
      </c>
      <c r="AC4851" s="211" t="s">
        <v>277</v>
      </c>
      <c r="AD4851" s="196"/>
      <c r="AE4851" s="196"/>
      <c r="AF4851" s="196"/>
      <c r="AG4851" s="263"/>
      <c r="AH4851" s="263"/>
      <c r="AI4851" s="263"/>
      <c r="AJ4851" s="263"/>
      <c r="AK4851" s="2" t="s">
        <v>3862</v>
      </c>
      <c r="AL4851" s="190"/>
      <c r="AM4851" s="324"/>
      <c r="AN4851" s="324"/>
    </row>
    <row r="4852" spans="1:40" s="550" customFormat="1" ht="100.5" customHeight="1">
      <c r="A4852" s="538" t="s">
        <v>2588</v>
      </c>
      <c r="B4852" s="492" t="s">
        <v>243</v>
      </c>
      <c r="C4852" s="494" t="s">
        <v>2557</v>
      </c>
      <c r="D4852" s="494" t="s">
        <v>2558</v>
      </c>
      <c r="E4852" s="541" t="s">
        <v>2559</v>
      </c>
      <c r="F4852" s="541" t="s">
        <v>2558</v>
      </c>
      <c r="G4852" s="541" t="s">
        <v>2559</v>
      </c>
      <c r="H4852" s="541" t="s">
        <v>2560</v>
      </c>
      <c r="I4852" s="541" t="s">
        <v>2561</v>
      </c>
      <c r="J4852" s="695" t="s">
        <v>38</v>
      </c>
      <c r="K4852" s="539">
        <v>100</v>
      </c>
      <c r="L4852" s="505">
        <v>711000000</v>
      </c>
      <c r="M4852" s="495" t="s">
        <v>73</v>
      </c>
      <c r="N4852" s="496" t="s">
        <v>1233</v>
      </c>
      <c r="O4852" s="695" t="s">
        <v>2240</v>
      </c>
      <c r="P4852" s="695"/>
      <c r="Q4852" s="493" t="s">
        <v>2192</v>
      </c>
      <c r="R4852" s="492" t="s">
        <v>2404</v>
      </c>
      <c r="S4852" s="699"/>
      <c r="T4852" s="492" t="s">
        <v>51</v>
      </c>
      <c r="U4852" s="699"/>
      <c r="V4852" s="542">
        <v>3011760</v>
      </c>
      <c r="W4852" s="699">
        <v>0</v>
      </c>
      <c r="X4852" s="543">
        <v>0</v>
      </c>
      <c r="Y4852" s="544" t="s">
        <v>77</v>
      </c>
      <c r="Z4852" s="494">
        <v>2016</v>
      </c>
      <c r="AA4852" s="494"/>
      <c r="AB4852" s="498" t="s">
        <v>2193</v>
      </c>
      <c r="AC4852" s="545" t="s">
        <v>277</v>
      </c>
      <c r="AD4852" s="546"/>
      <c r="AE4852" s="546"/>
      <c r="AF4852" s="546"/>
      <c r="AG4852" s="547"/>
      <c r="AH4852" s="547"/>
      <c r="AI4852" s="547"/>
      <c r="AJ4852" s="547"/>
      <c r="AK4852" s="500" t="s">
        <v>2371</v>
      </c>
      <c r="AL4852" s="548"/>
      <c r="AM4852" s="549"/>
      <c r="AN4852" s="549"/>
    </row>
    <row r="4853" spans="1:40" s="192" customFormat="1" ht="100.5" customHeight="1">
      <c r="A4853" s="4" t="s">
        <v>3876</v>
      </c>
      <c r="B4853" s="49" t="s">
        <v>243</v>
      </c>
      <c r="C4853" s="50" t="s">
        <v>2557</v>
      </c>
      <c r="D4853" s="50" t="s">
        <v>2558</v>
      </c>
      <c r="E4853" s="51" t="s">
        <v>2559</v>
      </c>
      <c r="F4853" s="51" t="s">
        <v>2558</v>
      </c>
      <c r="G4853" s="51" t="s">
        <v>2559</v>
      </c>
      <c r="H4853" s="51" t="s">
        <v>2560</v>
      </c>
      <c r="I4853" s="51" t="s">
        <v>2561</v>
      </c>
      <c r="J4853" s="98" t="s">
        <v>38</v>
      </c>
      <c r="K4853" s="53">
        <v>100</v>
      </c>
      <c r="L4853" s="30">
        <v>271010000</v>
      </c>
      <c r="M4853" s="8" t="s">
        <v>127</v>
      </c>
      <c r="N4853" s="100" t="s">
        <v>1199</v>
      </c>
      <c r="O4853" s="98" t="s">
        <v>2240</v>
      </c>
      <c r="P4853" s="98"/>
      <c r="Q4853" s="55" t="s">
        <v>2192</v>
      </c>
      <c r="R4853" s="49" t="s">
        <v>2404</v>
      </c>
      <c r="S4853" s="411"/>
      <c r="T4853" s="49" t="s">
        <v>51</v>
      </c>
      <c r="U4853" s="411"/>
      <c r="V4853" s="93">
        <v>3011760</v>
      </c>
      <c r="W4853" s="93">
        <v>3011760</v>
      </c>
      <c r="X4853" s="60">
        <f t="shared" ref="X4853" si="259">W4853*1.12</f>
        <v>3373171.2</v>
      </c>
      <c r="Y4853" s="58"/>
      <c r="Z4853" s="50">
        <v>2016</v>
      </c>
      <c r="AA4853" s="50" t="s">
        <v>3861</v>
      </c>
      <c r="AB4853" s="238" t="s">
        <v>2193</v>
      </c>
      <c r="AC4853" s="211" t="s">
        <v>277</v>
      </c>
      <c r="AD4853" s="196"/>
      <c r="AE4853" s="196"/>
      <c r="AF4853" s="196"/>
      <c r="AG4853" s="263"/>
      <c r="AH4853" s="263"/>
      <c r="AI4853" s="263"/>
      <c r="AJ4853" s="263"/>
      <c r="AK4853" s="2" t="s">
        <v>3862</v>
      </c>
      <c r="AL4853" s="190"/>
      <c r="AM4853" s="324"/>
      <c r="AN4853" s="324"/>
    </row>
    <row r="4854" spans="1:40" s="550" customFormat="1" ht="100.5" customHeight="1">
      <c r="A4854" s="538" t="s">
        <v>2589</v>
      </c>
      <c r="B4854" s="492" t="s">
        <v>243</v>
      </c>
      <c r="C4854" s="494" t="s">
        <v>2557</v>
      </c>
      <c r="D4854" s="494" t="s">
        <v>2558</v>
      </c>
      <c r="E4854" s="541" t="s">
        <v>2559</v>
      </c>
      <c r="F4854" s="541" t="s">
        <v>2558</v>
      </c>
      <c r="G4854" s="541" t="s">
        <v>2559</v>
      </c>
      <c r="H4854" s="541" t="s">
        <v>2560</v>
      </c>
      <c r="I4854" s="541" t="s">
        <v>2561</v>
      </c>
      <c r="J4854" s="695" t="s">
        <v>38</v>
      </c>
      <c r="K4854" s="539">
        <v>100</v>
      </c>
      <c r="L4854" s="505">
        <v>711000000</v>
      </c>
      <c r="M4854" s="495" t="s">
        <v>73</v>
      </c>
      <c r="N4854" s="496" t="s">
        <v>1233</v>
      </c>
      <c r="O4854" s="695" t="s">
        <v>2244</v>
      </c>
      <c r="P4854" s="695"/>
      <c r="Q4854" s="493" t="s">
        <v>2192</v>
      </c>
      <c r="R4854" s="492" t="s">
        <v>2404</v>
      </c>
      <c r="S4854" s="699"/>
      <c r="T4854" s="492" t="s">
        <v>51</v>
      </c>
      <c r="U4854" s="699"/>
      <c r="V4854" s="542">
        <v>2495640</v>
      </c>
      <c r="W4854" s="699">
        <v>0</v>
      </c>
      <c r="X4854" s="543">
        <v>0</v>
      </c>
      <c r="Y4854" s="544" t="s">
        <v>77</v>
      </c>
      <c r="Z4854" s="494">
        <v>2016</v>
      </c>
      <c r="AA4854" s="494"/>
      <c r="AB4854" s="498" t="s">
        <v>2193</v>
      </c>
      <c r="AC4854" s="545" t="s">
        <v>277</v>
      </c>
      <c r="AD4854" s="546"/>
      <c r="AE4854" s="546"/>
      <c r="AF4854" s="546"/>
      <c r="AG4854" s="547"/>
      <c r="AH4854" s="547"/>
      <c r="AI4854" s="547"/>
      <c r="AJ4854" s="547"/>
      <c r="AK4854" s="500" t="s">
        <v>2371</v>
      </c>
      <c r="AL4854" s="548"/>
      <c r="AM4854" s="549"/>
      <c r="AN4854" s="549"/>
    </row>
    <row r="4855" spans="1:40" s="192" customFormat="1" ht="100.5" customHeight="1">
      <c r="A4855" s="4" t="s">
        <v>3877</v>
      </c>
      <c r="B4855" s="49" t="s">
        <v>243</v>
      </c>
      <c r="C4855" s="50" t="s">
        <v>2557</v>
      </c>
      <c r="D4855" s="50" t="s">
        <v>2558</v>
      </c>
      <c r="E4855" s="51" t="s">
        <v>2559</v>
      </c>
      <c r="F4855" s="51" t="s">
        <v>2558</v>
      </c>
      <c r="G4855" s="51" t="s">
        <v>2559</v>
      </c>
      <c r="H4855" s="51" t="s">
        <v>2560</v>
      </c>
      <c r="I4855" s="51" t="s">
        <v>2561</v>
      </c>
      <c r="J4855" s="98" t="s">
        <v>38</v>
      </c>
      <c r="K4855" s="53">
        <v>100</v>
      </c>
      <c r="L4855" s="30">
        <v>271010000</v>
      </c>
      <c r="M4855" s="8" t="s">
        <v>127</v>
      </c>
      <c r="N4855" s="100" t="s">
        <v>1199</v>
      </c>
      <c r="O4855" s="98" t="s">
        <v>2244</v>
      </c>
      <c r="P4855" s="98"/>
      <c r="Q4855" s="55" t="s">
        <v>2192</v>
      </c>
      <c r="R4855" s="49" t="s">
        <v>2404</v>
      </c>
      <c r="S4855" s="411"/>
      <c r="T4855" s="49" t="s">
        <v>51</v>
      </c>
      <c r="U4855" s="411"/>
      <c r="V4855" s="93">
        <v>2495640</v>
      </c>
      <c r="W4855" s="93">
        <v>2495640</v>
      </c>
      <c r="X4855" s="60">
        <f t="shared" ref="X4855" si="260">W4855*1.12</f>
        <v>2795116.8000000003</v>
      </c>
      <c r="Y4855" s="58"/>
      <c r="Z4855" s="50">
        <v>2016</v>
      </c>
      <c r="AA4855" s="50" t="s">
        <v>3861</v>
      </c>
      <c r="AB4855" s="238" t="s">
        <v>2193</v>
      </c>
      <c r="AC4855" s="211" t="s">
        <v>277</v>
      </c>
      <c r="AD4855" s="196"/>
      <c r="AE4855" s="196"/>
      <c r="AF4855" s="196"/>
      <c r="AG4855" s="263"/>
      <c r="AH4855" s="263"/>
      <c r="AI4855" s="263"/>
      <c r="AJ4855" s="263"/>
      <c r="AK4855" s="2" t="s">
        <v>3862</v>
      </c>
      <c r="AL4855" s="190"/>
      <c r="AM4855" s="324"/>
      <c r="AN4855" s="324"/>
    </row>
    <row r="4856" spans="1:40" s="550" customFormat="1" ht="100.5" customHeight="1">
      <c r="A4856" s="538" t="s">
        <v>2590</v>
      </c>
      <c r="B4856" s="492" t="s">
        <v>243</v>
      </c>
      <c r="C4856" s="494" t="s">
        <v>2557</v>
      </c>
      <c r="D4856" s="494" t="s">
        <v>2558</v>
      </c>
      <c r="E4856" s="541" t="s">
        <v>2559</v>
      </c>
      <c r="F4856" s="541" t="s">
        <v>2558</v>
      </c>
      <c r="G4856" s="541" t="s">
        <v>2559</v>
      </c>
      <c r="H4856" s="541" t="s">
        <v>2560</v>
      </c>
      <c r="I4856" s="541" t="s">
        <v>2561</v>
      </c>
      <c r="J4856" s="695" t="s">
        <v>38</v>
      </c>
      <c r="K4856" s="539">
        <v>100</v>
      </c>
      <c r="L4856" s="505">
        <v>711000000</v>
      </c>
      <c r="M4856" s="495" t="s">
        <v>73</v>
      </c>
      <c r="N4856" s="496" t="s">
        <v>1233</v>
      </c>
      <c r="O4856" s="695" t="s">
        <v>2242</v>
      </c>
      <c r="P4856" s="695"/>
      <c r="Q4856" s="493" t="s">
        <v>2192</v>
      </c>
      <c r="R4856" s="492" t="s">
        <v>2404</v>
      </c>
      <c r="S4856" s="699"/>
      <c r="T4856" s="492" t="s">
        <v>51</v>
      </c>
      <c r="U4856" s="699"/>
      <c r="V4856" s="542">
        <v>2456625</v>
      </c>
      <c r="W4856" s="699">
        <v>0</v>
      </c>
      <c r="X4856" s="543">
        <v>0</v>
      </c>
      <c r="Y4856" s="544" t="s">
        <v>77</v>
      </c>
      <c r="Z4856" s="494">
        <v>2016</v>
      </c>
      <c r="AA4856" s="494"/>
      <c r="AB4856" s="498" t="s">
        <v>2193</v>
      </c>
      <c r="AC4856" s="545" t="s">
        <v>277</v>
      </c>
      <c r="AD4856" s="546"/>
      <c r="AE4856" s="546"/>
      <c r="AF4856" s="546"/>
      <c r="AG4856" s="547"/>
      <c r="AH4856" s="547"/>
      <c r="AI4856" s="547"/>
      <c r="AJ4856" s="547"/>
      <c r="AK4856" s="500" t="s">
        <v>2371</v>
      </c>
      <c r="AL4856" s="548"/>
      <c r="AM4856" s="549"/>
      <c r="AN4856" s="549"/>
    </row>
    <row r="4857" spans="1:40" s="192" customFormat="1" ht="100.5" customHeight="1">
      <c r="A4857" s="4" t="s">
        <v>3878</v>
      </c>
      <c r="B4857" s="49" t="s">
        <v>243</v>
      </c>
      <c r="C4857" s="50" t="s">
        <v>2557</v>
      </c>
      <c r="D4857" s="50" t="s">
        <v>2558</v>
      </c>
      <c r="E4857" s="51" t="s">
        <v>2559</v>
      </c>
      <c r="F4857" s="51" t="s">
        <v>2558</v>
      </c>
      <c r="G4857" s="51" t="s">
        <v>2559</v>
      </c>
      <c r="H4857" s="51" t="s">
        <v>2560</v>
      </c>
      <c r="I4857" s="51" t="s">
        <v>2561</v>
      </c>
      <c r="J4857" s="98" t="s">
        <v>38</v>
      </c>
      <c r="K4857" s="53">
        <v>100</v>
      </c>
      <c r="L4857" s="30">
        <v>271010000</v>
      </c>
      <c r="M4857" s="8" t="s">
        <v>127</v>
      </c>
      <c r="N4857" s="100" t="s">
        <v>1199</v>
      </c>
      <c r="O4857" s="98" t="s">
        <v>2242</v>
      </c>
      <c r="P4857" s="98"/>
      <c r="Q4857" s="55" t="s">
        <v>2192</v>
      </c>
      <c r="R4857" s="49" t="s">
        <v>2404</v>
      </c>
      <c r="S4857" s="411"/>
      <c r="T4857" s="49" t="s">
        <v>51</v>
      </c>
      <c r="U4857" s="411"/>
      <c r="V4857" s="93">
        <v>2456625</v>
      </c>
      <c r="W4857" s="93">
        <v>2456625</v>
      </c>
      <c r="X4857" s="60">
        <f t="shared" ref="X4857" si="261">W4857*1.12</f>
        <v>2751420.0000000005</v>
      </c>
      <c r="Y4857" s="58"/>
      <c r="Z4857" s="50">
        <v>2016</v>
      </c>
      <c r="AA4857" s="50" t="s">
        <v>3861</v>
      </c>
      <c r="AB4857" s="238" t="s">
        <v>2193</v>
      </c>
      <c r="AC4857" s="211" t="s">
        <v>277</v>
      </c>
      <c r="AD4857" s="196"/>
      <c r="AE4857" s="196"/>
      <c r="AF4857" s="196"/>
      <c r="AG4857" s="263"/>
      <c r="AH4857" s="263"/>
      <c r="AI4857" s="263"/>
      <c r="AJ4857" s="263"/>
      <c r="AK4857" s="2" t="s">
        <v>3862</v>
      </c>
      <c r="AL4857" s="190"/>
      <c r="AM4857" s="324"/>
      <c r="AN4857" s="324"/>
    </row>
    <row r="4858" spans="1:40" s="550" customFormat="1" ht="100.5" customHeight="1">
      <c r="A4858" s="538" t="s">
        <v>2591</v>
      </c>
      <c r="B4858" s="492" t="s">
        <v>243</v>
      </c>
      <c r="C4858" s="494" t="s">
        <v>2557</v>
      </c>
      <c r="D4858" s="494" t="s">
        <v>2558</v>
      </c>
      <c r="E4858" s="541" t="s">
        <v>2559</v>
      </c>
      <c r="F4858" s="541" t="s">
        <v>2558</v>
      </c>
      <c r="G4858" s="541" t="s">
        <v>2559</v>
      </c>
      <c r="H4858" s="541" t="s">
        <v>2560</v>
      </c>
      <c r="I4858" s="541" t="s">
        <v>2561</v>
      </c>
      <c r="J4858" s="695" t="s">
        <v>38</v>
      </c>
      <c r="K4858" s="539">
        <v>100</v>
      </c>
      <c r="L4858" s="505">
        <v>711000000</v>
      </c>
      <c r="M4858" s="495" t="s">
        <v>73</v>
      </c>
      <c r="N4858" s="496" t="s">
        <v>1233</v>
      </c>
      <c r="O4858" s="712" t="s">
        <v>2592</v>
      </c>
      <c r="P4858" s="695"/>
      <c r="Q4858" s="493" t="s">
        <v>2192</v>
      </c>
      <c r="R4858" s="492" t="s">
        <v>2404</v>
      </c>
      <c r="S4858" s="697"/>
      <c r="T4858" s="492" t="s">
        <v>51</v>
      </c>
      <c r="U4858" s="697"/>
      <c r="V4858" s="542">
        <v>981180</v>
      </c>
      <c r="W4858" s="699">
        <v>0</v>
      </c>
      <c r="X4858" s="543">
        <v>0</v>
      </c>
      <c r="Y4858" s="544" t="s">
        <v>77</v>
      </c>
      <c r="Z4858" s="494">
        <v>2016</v>
      </c>
      <c r="AA4858" s="494"/>
      <c r="AB4858" s="498" t="s">
        <v>2193</v>
      </c>
      <c r="AC4858" s="545" t="s">
        <v>277</v>
      </c>
      <c r="AD4858" s="546"/>
      <c r="AE4858" s="546"/>
      <c r="AF4858" s="546"/>
      <c r="AG4858" s="547"/>
      <c r="AH4858" s="547"/>
      <c r="AI4858" s="547"/>
      <c r="AJ4858" s="547"/>
      <c r="AK4858" s="500" t="s">
        <v>2371</v>
      </c>
      <c r="AL4858" s="548"/>
      <c r="AM4858" s="549"/>
      <c r="AN4858" s="549"/>
    </row>
    <row r="4859" spans="1:40" s="192" customFormat="1" ht="100.5" customHeight="1">
      <c r="A4859" s="4" t="s">
        <v>3879</v>
      </c>
      <c r="B4859" s="49" t="s">
        <v>243</v>
      </c>
      <c r="C4859" s="50" t="s">
        <v>2557</v>
      </c>
      <c r="D4859" s="50" t="s">
        <v>2558</v>
      </c>
      <c r="E4859" s="51" t="s">
        <v>2559</v>
      </c>
      <c r="F4859" s="51" t="s">
        <v>2558</v>
      </c>
      <c r="G4859" s="51" t="s">
        <v>2559</v>
      </c>
      <c r="H4859" s="51" t="s">
        <v>2560</v>
      </c>
      <c r="I4859" s="51" t="s">
        <v>2561</v>
      </c>
      <c r="J4859" s="98" t="s">
        <v>38</v>
      </c>
      <c r="K4859" s="53">
        <v>100</v>
      </c>
      <c r="L4859" s="95">
        <v>231010000</v>
      </c>
      <c r="M4859" s="5" t="s">
        <v>128</v>
      </c>
      <c r="N4859" s="100" t="s">
        <v>1199</v>
      </c>
      <c r="O4859" s="420" t="s">
        <v>2592</v>
      </c>
      <c r="P4859" s="98"/>
      <c r="Q4859" s="55" t="s">
        <v>2192</v>
      </c>
      <c r="R4859" s="49" t="s">
        <v>2404</v>
      </c>
      <c r="S4859" s="414"/>
      <c r="T4859" s="49" t="s">
        <v>51</v>
      </c>
      <c r="U4859" s="414"/>
      <c r="V4859" s="93">
        <v>981180</v>
      </c>
      <c r="W4859" s="93">
        <v>981180</v>
      </c>
      <c r="X4859" s="60">
        <f t="shared" ref="X4859" si="262">W4859*1.12</f>
        <v>1098921.6000000001</v>
      </c>
      <c r="Y4859" s="58"/>
      <c r="Z4859" s="50">
        <v>2016</v>
      </c>
      <c r="AA4859" s="50" t="s">
        <v>3861</v>
      </c>
      <c r="AB4859" s="238" t="s">
        <v>2193</v>
      </c>
      <c r="AC4859" s="211" t="s">
        <v>277</v>
      </c>
      <c r="AD4859" s="196"/>
      <c r="AE4859" s="196"/>
      <c r="AF4859" s="196"/>
      <c r="AG4859" s="263"/>
      <c r="AH4859" s="263"/>
      <c r="AI4859" s="263"/>
      <c r="AJ4859" s="263"/>
      <c r="AK4859" s="2" t="s">
        <v>3862</v>
      </c>
      <c r="AL4859" s="190"/>
      <c r="AM4859" s="324"/>
      <c r="AN4859" s="324"/>
    </row>
    <row r="4860" spans="1:40" s="550" customFormat="1" ht="100.5" customHeight="1">
      <c r="A4860" s="538" t="s">
        <v>2593</v>
      </c>
      <c r="B4860" s="492" t="s">
        <v>243</v>
      </c>
      <c r="C4860" s="494" t="s">
        <v>2557</v>
      </c>
      <c r="D4860" s="494" t="s">
        <v>2558</v>
      </c>
      <c r="E4860" s="541" t="s">
        <v>2559</v>
      </c>
      <c r="F4860" s="541" t="s">
        <v>2558</v>
      </c>
      <c r="G4860" s="541" t="s">
        <v>2559</v>
      </c>
      <c r="H4860" s="541" t="s">
        <v>2560</v>
      </c>
      <c r="I4860" s="541" t="s">
        <v>2561</v>
      </c>
      <c r="J4860" s="695" t="s">
        <v>38</v>
      </c>
      <c r="K4860" s="539">
        <v>100</v>
      </c>
      <c r="L4860" s="505">
        <v>711000000</v>
      </c>
      <c r="M4860" s="495" t="s">
        <v>73</v>
      </c>
      <c r="N4860" s="496" t="s">
        <v>1233</v>
      </c>
      <c r="O4860" s="712" t="s">
        <v>2594</v>
      </c>
      <c r="P4860" s="695"/>
      <c r="Q4860" s="493" t="s">
        <v>2192</v>
      </c>
      <c r="R4860" s="492" t="s">
        <v>2404</v>
      </c>
      <c r="S4860" s="697"/>
      <c r="T4860" s="492" t="s">
        <v>51</v>
      </c>
      <c r="U4860" s="697"/>
      <c r="V4860" s="542">
        <v>228942</v>
      </c>
      <c r="W4860" s="699">
        <v>0</v>
      </c>
      <c r="X4860" s="543">
        <v>0</v>
      </c>
      <c r="Y4860" s="544" t="s">
        <v>77</v>
      </c>
      <c r="Z4860" s="494">
        <v>2016</v>
      </c>
      <c r="AA4860" s="494"/>
      <c r="AB4860" s="498" t="s">
        <v>2193</v>
      </c>
      <c r="AC4860" s="545" t="s">
        <v>277</v>
      </c>
      <c r="AD4860" s="546"/>
      <c r="AE4860" s="546"/>
      <c r="AF4860" s="546"/>
      <c r="AG4860" s="547"/>
      <c r="AH4860" s="547"/>
      <c r="AI4860" s="547"/>
      <c r="AJ4860" s="547"/>
      <c r="AK4860" s="500" t="s">
        <v>2371</v>
      </c>
      <c r="AL4860" s="548"/>
      <c r="AM4860" s="549"/>
      <c r="AN4860" s="549"/>
    </row>
    <row r="4861" spans="1:40" s="192" customFormat="1" ht="100.5" customHeight="1">
      <c r="A4861" s="4" t="s">
        <v>3880</v>
      </c>
      <c r="B4861" s="49" t="s">
        <v>243</v>
      </c>
      <c r="C4861" s="50" t="s">
        <v>2557</v>
      </c>
      <c r="D4861" s="50" t="s">
        <v>2558</v>
      </c>
      <c r="E4861" s="51" t="s">
        <v>2559</v>
      </c>
      <c r="F4861" s="51" t="s">
        <v>2558</v>
      </c>
      <c r="G4861" s="51" t="s">
        <v>2559</v>
      </c>
      <c r="H4861" s="51" t="s">
        <v>2560</v>
      </c>
      <c r="I4861" s="51" t="s">
        <v>2561</v>
      </c>
      <c r="J4861" s="98" t="s">
        <v>38</v>
      </c>
      <c r="K4861" s="53">
        <v>100</v>
      </c>
      <c r="L4861" s="95">
        <v>231010000</v>
      </c>
      <c r="M4861" s="5" t="s">
        <v>128</v>
      </c>
      <c r="N4861" s="100" t="s">
        <v>1199</v>
      </c>
      <c r="O4861" s="420" t="s">
        <v>2594</v>
      </c>
      <c r="P4861" s="98"/>
      <c r="Q4861" s="55" t="s">
        <v>2192</v>
      </c>
      <c r="R4861" s="49" t="s">
        <v>2404</v>
      </c>
      <c r="S4861" s="414"/>
      <c r="T4861" s="49" t="s">
        <v>51</v>
      </c>
      <c r="U4861" s="414"/>
      <c r="V4861" s="93">
        <v>228942</v>
      </c>
      <c r="W4861" s="93">
        <v>228942</v>
      </c>
      <c r="X4861" s="60">
        <f t="shared" ref="X4861" si="263">W4861*1.12</f>
        <v>256415.04000000004</v>
      </c>
      <c r="Y4861" s="58"/>
      <c r="Z4861" s="50">
        <v>2016</v>
      </c>
      <c r="AA4861" s="50" t="s">
        <v>3861</v>
      </c>
      <c r="AB4861" s="238" t="s">
        <v>2193</v>
      </c>
      <c r="AC4861" s="211" t="s">
        <v>277</v>
      </c>
      <c r="AD4861" s="196"/>
      <c r="AE4861" s="196"/>
      <c r="AF4861" s="196"/>
      <c r="AG4861" s="263"/>
      <c r="AH4861" s="263"/>
      <c r="AI4861" s="263"/>
      <c r="AJ4861" s="263"/>
      <c r="AK4861" s="2" t="s">
        <v>3862</v>
      </c>
      <c r="AL4861" s="190"/>
      <c r="AM4861" s="324"/>
      <c r="AN4861" s="324"/>
    </row>
    <row r="4862" spans="1:40" s="550" customFormat="1" ht="100.5" customHeight="1">
      <c r="A4862" s="538" t="s">
        <v>2595</v>
      </c>
      <c r="B4862" s="492" t="s">
        <v>243</v>
      </c>
      <c r="C4862" s="494" t="s">
        <v>2557</v>
      </c>
      <c r="D4862" s="494" t="s">
        <v>2558</v>
      </c>
      <c r="E4862" s="541" t="s">
        <v>2559</v>
      </c>
      <c r="F4862" s="541" t="s">
        <v>2558</v>
      </c>
      <c r="G4862" s="541" t="s">
        <v>2559</v>
      </c>
      <c r="H4862" s="541" t="s">
        <v>2560</v>
      </c>
      <c r="I4862" s="541" t="s">
        <v>2561</v>
      </c>
      <c r="J4862" s="695" t="s">
        <v>38</v>
      </c>
      <c r="K4862" s="539">
        <v>100</v>
      </c>
      <c r="L4862" s="505">
        <v>711000000</v>
      </c>
      <c r="M4862" s="495" t="s">
        <v>73</v>
      </c>
      <c r="N4862" s="496" t="s">
        <v>1233</v>
      </c>
      <c r="O4862" s="712" t="s">
        <v>2596</v>
      </c>
      <c r="P4862" s="695"/>
      <c r="Q4862" s="493" t="s">
        <v>2192</v>
      </c>
      <c r="R4862" s="492" t="s">
        <v>2404</v>
      </c>
      <c r="S4862" s="697"/>
      <c r="T4862" s="492" t="s">
        <v>51</v>
      </c>
      <c r="U4862" s="697"/>
      <c r="V4862" s="697">
        <v>155754.20000000001</v>
      </c>
      <c r="W4862" s="699">
        <v>0</v>
      </c>
      <c r="X4862" s="543">
        <v>0</v>
      </c>
      <c r="Y4862" s="544" t="s">
        <v>77</v>
      </c>
      <c r="Z4862" s="494">
        <v>2016</v>
      </c>
      <c r="AA4862" s="494"/>
      <c r="AB4862" s="498" t="s">
        <v>2193</v>
      </c>
      <c r="AC4862" s="545" t="s">
        <v>277</v>
      </c>
      <c r="AD4862" s="546"/>
      <c r="AE4862" s="546"/>
      <c r="AF4862" s="546"/>
      <c r="AG4862" s="547"/>
      <c r="AH4862" s="547"/>
      <c r="AI4862" s="547"/>
      <c r="AJ4862" s="547"/>
      <c r="AK4862" s="500" t="s">
        <v>2371</v>
      </c>
      <c r="AL4862" s="548"/>
      <c r="AM4862" s="549"/>
      <c r="AN4862" s="549"/>
    </row>
    <row r="4863" spans="1:40" s="192" customFormat="1" ht="100.5" customHeight="1">
      <c r="A4863" s="4" t="s">
        <v>3881</v>
      </c>
      <c r="B4863" s="49" t="s">
        <v>243</v>
      </c>
      <c r="C4863" s="50" t="s">
        <v>2557</v>
      </c>
      <c r="D4863" s="50" t="s">
        <v>2558</v>
      </c>
      <c r="E4863" s="51" t="s">
        <v>2559</v>
      </c>
      <c r="F4863" s="51" t="s">
        <v>2558</v>
      </c>
      <c r="G4863" s="51" t="s">
        <v>2559</v>
      </c>
      <c r="H4863" s="51" t="s">
        <v>2560</v>
      </c>
      <c r="I4863" s="51" t="s">
        <v>2561</v>
      </c>
      <c r="J4863" s="98" t="s">
        <v>38</v>
      </c>
      <c r="K4863" s="53">
        <v>100</v>
      </c>
      <c r="L4863" s="95">
        <v>231010000</v>
      </c>
      <c r="M4863" s="5" t="s">
        <v>128</v>
      </c>
      <c r="N4863" s="100" t="s">
        <v>1199</v>
      </c>
      <c r="O4863" s="420" t="s">
        <v>2596</v>
      </c>
      <c r="P4863" s="98"/>
      <c r="Q4863" s="55" t="s">
        <v>2192</v>
      </c>
      <c r="R4863" s="49" t="s">
        <v>2404</v>
      </c>
      <c r="S4863" s="414"/>
      <c r="T4863" s="49" t="s">
        <v>51</v>
      </c>
      <c r="U4863" s="414"/>
      <c r="V4863" s="414">
        <v>155754.20000000001</v>
      </c>
      <c r="W4863" s="414">
        <v>155754.20000000001</v>
      </c>
      <c r="X4863" s="60">
        <f t="shared" ref="X4863" si="264">W4863*1.12</f>
        <v>174444.70400000003</v>
      </c>
      <c r="Y4863" s="58"/>
      <c r="Z4863" s="50">
        <v>2016</v>
      </c>
      <c r="AA4863" s="50" t="s">
        <v>3861</v>
      </c>
      <c r="AB4863" s="238" t="s">
        <v>2193</v>
      </c>
      <c r="AC4863" s="211" t="s">
        <v>277</v>
      </c>
      <c r="AD4863" s="196"/>
      <c r="AE4863" s="196"/>
      <c r="AF4863" s="196"/>
      <c r="AG4863" s="263"/>
      <c r="AH4863" s="263"/>
      <c r="AI4863" s="263"/>
      <c r="AJ4863" s="263"/>
      <c r="AK4863" s="2" t="s">
        <v>3862</v>
      </c>
      <c r="AL4863" s="190"/>
      <c r="AM4863" s="324"/>
      <c r="AN4863" s="324"/>
    </row>
    <row r="4864" spans="1:40" s="550" customFormat="1" ht="100.5" customHeight="1">
      <c r="A4864" s="538" t="s">
        <v>2597</v>
      </c>
      <c r="B4864" s="492" t="s">
        <v>243</v>
      </c>
      <c r="C4864" s="494" t="s">
        <v>2557</v>
      </c>
      <c r="D4864" s="494" t="s">
        <v>2558</v>
      </c>
      <c r="E4864" s="541" t="s">
        <v>2559</v>
      </c>
      <c r="F4864" s="541" t="s">
        <v>2558</v>
      </c>
      <c r="G4864" s="541" t="s">
        <v>2559</v>
      </c>
      <c r="H4864" s="541" t="s">
        <v>2560</v>
      </c>
      <c r="I4864" s="541" t="s">
        <v>2561</v>
      </c>
      <c r="J4864" s="695" t="s">
        <v>38</v>
      </c>
      <c r="K4864" s="539">
        <v>100</v>
      </c>
      <c r="L4864" s="505">
        <v>711000000</v>
      </c>
      <c r="M4864" s="495" t="s">
        <v>73</v>
      </c>
      <c r="N4864" s="496" t="s">
        <v>1233</v>
      </c>
      <c r="O4864" s="712" t="s">
        <v>2598</v>
      </c>
      <c r="P4864" s="695"/>
      <c r="Q4864" s="493" t="s">
        <v>2192</v>
      </c>
      <c r="R4864" s="492" t="s">
        <v>2404</v>
      </c>
      <c r="S4864" s="697"/>
      <c r="T4864" s="492" t="s">
        <v>51</v>
      </c>
      <c r="U4864" s="697"/>
      <c r="V4864" s="697">
        <v>175123.3</v>
      </c>
      <c r="W4864" s="699">
        <v>0</v>
      </c>
      <c r="X4864" s="543">
        <v>0</v>
      </c>
      <c r="Y4864" s="544" t="s">
        <v>77</v>
      </c>
      <c r="Z4864" s="494">
        <v>2016</v>
      </c>
      <c r="AA4864" s="494"/>
      <c r="AB4864" s="498" t="s">
        <v>2193</v>
      </c>
      <c r="AC4864" s="545" t="s">
        <v>277</v>
      </c>
      <c r="AD4864" s="546"/>
      <c r="AE4864" s="546"/>
      <c r="AF4864" s="546"/>
      <c r="AG4864" s="547"/>
      <c r="AH4864" s="547"/>
      <c r="AI4864" s="547"/>
      <c r="AJ4864" s="547"/>
      <c r="AK4864" s="500" t="s">
        <v>2371</v>
      </c>
      <c r="AL4864" s="548"/>
      <c r="AM4864" s="549"/>
      <c r="AN4864" s="549"/>
    </row>
    <row r="4865" spans="1:40" s="192" customFormat="1" ht="100.5" customHeight="1">
      <c r="A4865" s="4" t="s">
        <v>3882</v>
      </c>
      <c r="B4865" s="49" t="s">
        <v>243</v>
      </c>
      <c r="C4865" s="50" t="s">
        <v>2557</v>
      </c>
      <c r="D4865" s="50" t="s">
        <v>2558</v>
      </c>
      <c r="E4865" s="51" t="s">
        <v>2559</v>
      </c>
      <c r="F4865" s="51" t="s">
        <v>2558</v>
      </c>
      <c r="G4865" s="51" t="s">
        <v>2559</v>
      </c>
      <c r="H4865" s="51" t="s">
        <v>2560</v>
      </c>
      <c r="I4865" s="51" t="s">
        <v>2561</v>
      </c>
      <c r="J4865" s="98" t="s">
        <v>38</v>
      </c>
      <c r="K4865" s="53">
        <v>100</v>
      </c>
      <c r="L4865" s="95">
        <v>231010000</v>
      </c>
      <c r="M4865" s="5" t="s">
        <v>128</v>
      </c>
      <c r="N4865" s="100" t="s">
        <v>1199</v>
      </c>
      <c r="O4865" s="420" t="s">
        <v>2598</v>
      </c>
      <c r="P4865" s="98"/>
      <c r="Q4865" s="55" t="s">
        <v>2192</v>
      </c>
      <c r="R4865" s="49" t="s">
        <v>2404</v>
      </c>
      <c r="S4865" s="414"/>
      <c r="T4865" s="49" t="s">
        <v>51</v>
      </c>
      <c r="U4865" s="414"/>
      <c r="V4865" s="414">
        <v>175123.3</v>
      </c>
      <c r="W4865" s="414">
        <v>175123.3</v>
      </c>
      <c r="X4865" s="60">
        <f t="shared" ref="X4865" si="265">W4865*1.12</f>
        <v>196138.09600000002</v>
      </c>
      <c r="Y4865" s="58"/>
      <c r="Z4865" s="50">
        <v>2016</v>
      </c>
      <c r="AA4865" s="50" t="s">
        <v>3861</v>
      </c>
      <c r="AB4865" s="238" t="s">
        <v>2193</v>
      </c>
      <c r="AC4865" s="211" t="s">
        <v>277</v>
      </c>
      <c r="AD4865" s="196"/>
      <c r="AE4865" s="196"/>
      <c r="AF4865" s="196"/>
      <c r="AG4865" s="263"/>
      <c r="AH4865" s="263"/>
      <c r="AI4865" s="263"/>
      <c r="AJ4865" s="263"/>
      <c r="AK4865" s="2" t="s">
        <v>3862</v>
      </c>
      <c r="AL4865" s="190"/>
      <c r="AM4865" s="324"/>
      <c r="AN4865" s="324"/>
    </row>
    <row r="4866" spans="1:40" s="550" customFormat="1" ht="100.5" customHeight="1">
      <c r="A4866" s="538" t="s">
        <v>2599</v>
      </c>
      <c r="B4866" s="492" t="s">
        <v>243</v>
      </c>
      <c r="C4866" s="494" t="s">
        <v>2557</v>
      </c>
      <c r="D4866" s="494" t="s">
        <v>2558</v>
      </c>
      <c r="E4866" s="541" t="s">
        <v>2559</v>
      </c>
      <c r="F4866" s="541" t="s">
        <v>2558</v>
      </c>
      <c r="G4866" s="541" t="s">
        <v>2559</v>
      </c>
      <c r="H4866" s="541" t="s">
        <v>2560</v>
      </c>
      <c r="I4866" s="541" t="s">
        <v>2561</v>
      </c>
      <c r="J4866" s="695" t="s">
        <v>38</v>
      </c>
      <c r="K4866" s="539">
        <v>100</v>
      </c>
      <c r="L4866" s="505">
        <v>711000000</v>
      </c>
      <c r="M4866" s="495" t="s">
        <v>73</v>
      </c>
      <c r="N4866" s="496" t="s">
        <v>1233</v>
      </c>
      <c r="O4866" s="712" t="s">
        <v>2600</v>
      </c>
      <c r="P4866" s="695"/>
      <c r="Q4866" s="493" t="s">
        <v>2192</v>
      </c>
      <c r="R4866" s="492" t="s">
        <v>2404</v>
      </c>
      <c r="S4866" s="697"/>
      <c r="T4866" s="492" t="s">
        <v>51</v>
      </c>
      <c r="U4866" s="697"/>
      <c r="V4866" s="697">
        <v>174251.5</v>
      </c>
      <c r="W4866" s="699">
        <v>0</v>
      </c>
      <c r="X4866" s="543">
        <v>0</v>
      </c>
      <c r="Y4866" s="544" t="s">
        <v>77</v>
      </c>
      <c r="Z4866" s="494">
        <v>2016</v>
      </c>
      <c r="AA4866" s="494"/>
      <c r="AB4866" s="498" t="s">
        <v>2193</v>
      </c>
      <c r="AC4866" s="545" t="s">
        <v>277</v>
      </c>
      <c r="AD4866" s="546"/>
      <c r="AE4866" s="546"/>
      <c r="AF4866" s="546"/>
      <c r="AG4866" s="547"/>
      <c r="AH4866" s="547"/>
      <c r="AI4866" s="547"/>
      <c r="AJ4866" s="547"/>
      <c r="AK4866" s="500" t="s">
        <v>2371</v>
      </c>
      <c r="AL4866" s="548"/>
      <c r="AM4866" s="549"/>
      <c r="AN4866" s="549"/>
    </row>
    <row r="4867" spans="1:40" s="192" customFormat="1" ht="100.5" customHeight="1">
      <c r="A4867" s="4" t="s">
        <v>3883</v>
      </c>
      <c r="B4867" s="49" t="s">
        <v>243</v>
      </c>
      <c r="C4867" s="50" t="s">
        <v>2557</v>
      </c>
      <c r="D4867" s="50" t="s">
        <v>2558</v>
      </c>
      <c r="E4867" s="51" t="s">
        <v>2559</v>
      </c>
      <c r="F4867" s="51" t="s">
        <v>2558</v>
      </c>
      <c r="G4867" s="51" t="s">
        <v>2559</v>
      </c>
      <c r="H4867" s="51" t="s">
        <v>2560</v>
      </c>
      <c r="I4867" s="51" t="s">
        <v>2561</v>
      </c>
      <c r="J4867" s="98" t="s">
        <v>38</v>
      </c>
      <c r="K4867" s="53">
        <v>100</v>
      </c>
      <c r="L4867" s="95">
        <v>231010000</v>
      </c>
      <c r="M4867" s="5" t="s">
        <v>128</v>
      </c>
      <c r="N4867" s="100" t="s">
        <v>1199</v>
      </c>
      <c r="O4867" s="420" t="s">
        <v>2600</v>
      </c>
      <c r="P4867" s="98"/>
      <c r="Q4867" s="55" t="s">
        <v>2192</v>
      </c>
      <c r="R4867" s="49" t="s">
        <v>2404</v>
      </c>
      <c r="S4867" s="414"/>
      <c r="T4867" s="49" t="s">
        <v>51</v>
      </c>
      <c r="U4867" s="414"/>
      <c r="V4867" s="414">
        <v>174251.5</v>
      </c>
      <c r="W4867" s="414">
        <v>174251.5</v>
      </c>
      <c r="X4867" s="60">
        <f t="shared" ref="X4867" si="266">W4867*1.12</f>
        <v>195161.68000000002</v>
      </c>
      <c r="Y4867" s="58"/>
      <c r="Z4867" s="50">
        <v>2016</v>
      </c>
      <c r="AA4867" s="50" t="s">
        <v>3861</v>
      </c>
      <c r="AB4867" s="238" t="s">
        <v>2193</v>
      </c>
      <c r="AC4867" s="211" t="s">
        <v>277</v>
      </c>
      <c r="AD4867" s="196"/>
      <c r="AE4867" s="196"/>
      <c r="AF4867" s="196"/>
      <c r="AG4867" s="263"/>
      <c r="AH4867" s="263"/>
      <c r="AI4867" s="263"/>
      <c r="AJ4867" s="263"/>
      <c r="AK4867" s="2" t="s">
        <v>3862</v>
      </c>
      <c r="AL4867" s="190"/>
      <c r="AM4867" s="324"/>
      <c r="AN4867" s="324"/>
    </row>
    <row r="4868" spans="1:40" s="550" customFormat="1" ht="100.5" customHeight="1">
      <c r="A4868" s="538" t="s">
        <v>2601</v>
      </c>
      <c r="B4868" s="492" t="s">
        <v>243</v>
      </c>
      <c r="C4868" s="494" t="s">
        <v>2557</v>
      </c>
      <c r="D4868" s="494" t="s">
        <v>2558</v>
      </c>
      <c r="E4868" s="541" t="s">
        <v>2559</v>
      </c>
      <c r="F4868" s="541" t="s">
        <v>2558</v>
      </c>
      <c r="G4868" s="541" t="s">
        <v>2559</v>
      </c>
      <c r="H4868" s="541" t="s">
        <v>2560</v>
      </c>
      <c r="I4868" s="541" t="s">
        <v>2561</v>
      </c>
      <c r="J4868" s="695" t="s">
        <v>38</v>
      </c>
      <c r="K4868" s="539">
        <v>100</v>
      </c>
      <c r="L4868" s="505">
        <v>711000000</v>
      </c>
      <c r="M4868" s="495" t="s">
        <v>73</v>
      </c>
      <c r="N4868" s="496" t="s">
        <v>1233</v>
      </c>
      <c r="O4868" s="712" t="s">
        <v>2602</v>
      </c>
      <c r="P4868" s="695"/>
      <c r="Q4868" s="493" t="s">
        <v>2192</v>
      </c>
      <c r="R4868" s="492" t="s">
        <v>2404</v>
      </c>
      <c r="S4868" s="697"/>
      <c r="T4868" s="492" t="s">
        <v>51</v>
      </c>
      <c r="U4868" s="697"/>
      <c r="V4868" s="697">
        <v>209973.6</v>
      </c>
      <c r="W4868" s="699">
        <v>0</v>
      </c>
      <c r="X4868" s="543">
        <v>0</v>
      </c>
      <c r="Y4868" s="544" t="s">
        <v>77</v>
      </c>
      <c r="Z4868" s="494">
        <v>2016</v>
      </c>
      <c r="AA4868" s="494"/>
      <c r="AB4868" s="498" t="s">
        <v>2193</v>
      </c>
      <c r="AC4868" s="545" t="s">
        <v>277</v>
      </c>
      <c r="AD4868" s="546"/>
      <c r="AE4868" s="546"/>
      <c r="AF4868" s="546"/>
      <c r="AG4868" s="547"/>
      <c r="AH4868" s="547"/>
      <c r="AI4868" s="547"/>
      <c r="AJ4868" s="547"/>
      <c r="AK4868" s="500" t="s">
        <v>2371</v>
      </c>
      <c r="AL4868" s="548"/>
      <c r="AM4868" s="549"/>
      <c r="AN4868" s="549"/>
    </row>
    <row r="4869" spans="1:40" s="192" customFormat="1" ht="100.5" customHeight="1">
      <c r="A4869" s="4" t="s">
        <v>3884</v>
      </c>
      <c r="B4869" s="49" t="s">
        <v>243</v>
      </c>
      <c r="C4869" s="50" t="s">
        <v>2557</v>
      </c>
      <c r="D4869" s="50" t="s">
        <v>2558</v>
      </c>
      <c r="E4869" s="51" t="s">
        <v>2559</v>
      </c>
      <c r="F4869" s="51" t="s">
        <v>2558</v>
      </c>
      <c r="G4869" s="51" t="s">
        <v>2559</v>
      </c>
      <c r="H4869" s="51" t="s">
        <v>2560</v>
      </c>
      <c r="I4869" s="51" t="s">
        <v>2561</v>
      </c>
      <c r="J4869" s="98" t="s">
        <v>38</v>
      </c>
      <c r="K4869" s="53">
        <v>100</v>
      </c>
      <c r="L4869" s="95">
        <v>231010000</v>
      </c>
      <c r="M4869" s="5" t="s">
        <v>128</v>
      </c>
      <c r="N4869" s="100" t="s">
        <v>1199</v>
      </c>
      <c r="O4869" s="420" t="s">
        <v>2602</v>
      </c>
      <c r="P4869" s="98"/>
      <c r="Q4869" s="55" t="s">
        <v>2192</v>
      </c>
      <c r="R4869" s="49" t="s">
        <v>2404</v>
      </c>
      <c r="S4869" s="414"/>
      <c r="T4869" s="49" t="s">
        <v>51</v>
      </c>
      <c r="U4869" s="414"/>
      <c r="V4869" s="414">
        <v>209973.6</v>
      </c>
      <c r="W4869" s="414">
        <v>209973.6</v>
      </c>
      <c r="X4869" s="60">
        <f t="shared" ref="X4869" si="267">W4869*1.12</f>
        <v>235170.43200000003</v>
      </c>
      <c r="Y4869" s="58"/>
      <c r="Z4869" s="50">
        <v>2016</v>
      </c>
      <c r="AA4869" s="50" t="s">
        <v>3861</v>
      </c>
      <c r="AB4869" s="238" t="s">
        <v>2193</v>
      </c>
      <c r="AC4869" s="211" t="s">
        <v>277</v>
      </c>
      <c r="AD4869" s="196"/>
      <c r="AE4869" s="196"/>
      <c r="AF4869" s="196"/>
      <c r="AG4869" s="263"/>
      <c r="AH4869" s="263"/>
      <c r="AI4869" s="263"/>
      <c r="AJ4869" s="263"/>
      <c r="AK4869" s="2" t="s">
        <v>3862</v>
      </c>
      <c r="AL4869" s="190"/>
      <c r="AM4869" s="324"/>
      <c r="AN4869" s="324"/>
    </row>
    <row r="4870" spans="1:40" s="550" customFormat="1" ht="100.5" customHeight="1">
      <c r="A4870" s="538" t="s">
        <v>2603</v>
      </c>
      <c r="B4870" s="492" t="s">
        <v>243</v>
      </c>
      <c r="C4870" s="494" t="s">
        <v>2557</v>
      </c>
      <c r="D4870" s="494" t="s">
        <v>2558</v>
      </c>
      <c r="E4870" s="541" t="s">
        <v>2559</v>
      </c>
      <c r="F4870" s="541" t="s">
        <v>2558</v>
      </c>
      <c r="G4870" s="541" t="s">
        <v>2559</v>
      </c>
      <c r="H4870" s="541" t="s">
        <v>2560</v>
      </c>
      <c r="I4870" s="541" t="s">
        <v>2561</v>
      </c>
      <c r="J4870" s="695" t="s">
        <v>38</v>
      </c>
      <c r="K4870" s="539">
        <v>100</v>
      </c>
      <c r="L4870" s="505">
        <v>711000000</v>
      </c>
      <c r="M4870" s="495" t="s">
        <v>73</v>
      </c>
      <c r="N4870" s="496" t="s">
        <v>1233</v>
      </c>
      <c r="O4870" s="712" t="s">
        <v>2604</v>
      </c>
      <c r="P4870" s="695"/>
      <c r="Q4870" s="493" t="s">
        <v>2192</v>
      </c>
      <c r="R4870" s="492" t="s">
        <v>2404</v>
      </c>
      <c r="S4870" s="697"/>
      <c r="T4870" s="492" t="s">
        <v>51</v>
      </c>
      <c r="U4870" s="697"/>
      <c r="V4870" s="697">
        <v>166946.79999999999</v>
      </c>
      <c r="W4870" s="699">
        <v>0</v>
      </c>
      <c r="X4870" s="543">
        <v>0</v>
      </c>
      <c r="Y4870" s="544" t="s">
        <v>77</v>
      </c>
      <c r="Z4870" s="494">
        <v>2016</v>
      </c>
      <c r="AA4870" s="494"/>
      <c r="AB4870" s="498" t="s">
        <v>2193</v>
      </c>
      <c r="AC4870" s="545" t="s">
        <v>277</v>
      </c>
      <c r="AD4870" s="546"/>
      <c r="AE4870" s="546"/>
      <c r="AF4870" s="546"/>
      <c r="AG4870" s="547"/>
      <c r="AH4870" s="547"/>
      <c r="AI4870" s="547"/>
      <c r="AJ4870" s="547"/>
      <c r="AK4870" s="500" t="s">
        <v>2371</v>
      </c>
      <c r="AL4870" s="548"/>
      <c r="AM4870" s="549"/>
      <c r="AN4870" s="549"/>
    </row>
    <row r="4871" spans="1:40" s="192" customFormat="1" ht="100.5" customHeight="1">
      <c r="A4871" s="4" t="s">
        <v>3885</v>
      </c>
      <c r="B4871" s="49" t="s">
        <v>243</v>
      </c>
      <c r="C4871" s="50" t="s">
        <v>2557</v>
      </c>
      <c r="D4871" s="50" t="s">
        <v>2558</v>
      </c>
      <c r="E4871" s="51" t="s">
        <v>2559</v>
      </c>
      <c r="F4871" s="51" t="s">
        <v>2558</v>
      </c>
      <c r="G4871" s="51" t="s">
        <v>2559</v>
      </c>
      <c r="H4871" s="51" t="s">
        <v>2560</v>
      </c>
      <c r="I4871" s="51" t="s">
        <v>2561</v>
      </c>
      <c r="J4871" s="98" t="s">
        <v>38</v>
      </c>
      <c r="K4871" s="53">
        <v>100</v>
      </c>
      <c r="L4871" s="95">
        <v>231010000</v>
      </c>
      <c r="M4871" s="5" t="s">
        <v>128</v>
      </c>
      <c r="N4871" s="100" t="s">
        <v>1199</v>
      </c>
      <c r="O4871" s="420" t="s">
        <v>2604</v>
      </c>
      <c r="P4871" s="98"/>
      <c r="Q4871" s="55" t="s">
        <v>2192</v>
      </c>
      <c r="R4871" s="49" t="s">
        <v>2404</v>
      </c>
      <c r="S4871" s="414"/>
      <c r="T4871" s="49" t="s">
        <v>51</v>
      </c>
      <c r="U4871" s="414"/>
      <c r="V4871" s="414">
        <v>166946.79999999999</v>
      </c>
      <c r="W4871" s="414">
        <v>166946.79999999999</v>
      </c>
      <c r="X4871" s="60">
        <f t="shared" ref="X4871" si="268">W4871*1.12</f>
        <v>186980.416</v>
      </c>
      <c r="Y4871" s="58"/>
      <c r="Z4871" s="50">
        <v>2016</v>
      </c>
      <c r="AA4871" s="50" t="s">
        <v>3861</v>
      </c>
      <c r="AB4871" s="238" t="s">
        <v>2193</v>
      </c>
      <c r="AC4871" s="211" t="s">
        <v>277</v>
      </c>
      <c r="AD4871" s="196"/>
      <c r="AE4871" s="196"/>
      <c r="AF4871" s="196"/>
      <c r="AG4871" s="263"/>
      <c r="AH4871" s="263"/>
      <c r="AI4871" s="263"/>
      <c r="AJ4871" s="263"/>
      <c r="AK4871" s="2" t="s">
        <v>3862</v>
      </c>
      <c r="AL4871" s="190"/>
      <c r="AM4871" s="324"/>
      <c r="AN4871" s="324"/>
    </row>
    <row r="4872" spans="1:40" s="550" customFormat="1" ht="100.5" customHeight="1">
      <c r="A4872" s="538" t="s">
        <v>2605</v>
      </c>
      <c r="B4872" s="492" t="s">
        <v>243</v>
      </c>
      <c r="C4872" s="494" t="s">
        <v>2557</v>
      </c>
      <c r="D4872" s="494" t="s">
        <v>2558</v>
      </c>
      <c r="E4872" s="541" t="s">
        <v>2559</v>
      </c>
      <c r="F4872" s="541" t="s">
        <v>2558</v>
      </c>
      <c r="G4872" s="541" t="s">
        <v>2559</v>
      </c>
      <c r="H4872" s="541" t="s">
        <v>2560</v>
      </c>
      <c r="I4872" s="541" t="s">
        <v>2561</v>
      </c>
      <c r="J4872" s="695" t="s">
        <v>38</v>
      </c>
      <c r="K4872" s="539">
        <v>100</v>
      </c>
      <c r="L4872" s="505">
        <v>711000000</v>
      </c>
      <c r="M4872" s="495" t="s">
        <v>73</v>
      </c>
      <c r="N4872" s="496" t="s">
        <v>1233</v>
      </c>
      <c r="O4872" s="695" t="s">
        <v>2606</v>
      </c>
      <c r="P4872" s="695"/>
      <c r="Q4872" s="493" t="s">
        <v>2192</v>
      </c>
      <c r="R4872" s="492" t="s">
        <v>2404</v>
      </c>
      <c r="S4872" s="703"/>
      <c r="T4872" s="492" t="s">
        <v>51</v>
      </c>
      <c r="U4872" s="703"/>
      <c r="V4872" s="703">
        <v>387900</v>
      </c>
      <c r="W4872" s="699">
        <v>0</v>
      </c>
      <c r="X4872" s="543">
        <v>0</v>
      </c>
      <c r="Y4872" s="544" t="s">
        <v>77</v>
      </c>
      <c r="Z4872" s="494">
        <v>2016</v>
      </c>
      <c r="AA4872" s="494"/>
      <c r="AB4872" s="498" t="s">
        <v>2193</v>
      </c>
      <c r="AC4872" s="545" t="s">
        <v>277</v>
      </c>
      <c r="AD4872" s="546"/>
      <c r="AE4872" s="546"/>
      <c r="AF4872" s="546"/>
      <c r="AG4872" s="547"/>
      <c r="AH4872" s="547"/>
      <c r="AI4872" s="547"/>
      <c r="AJ4872" s="547"/>
      <c r="AK4872" s="500" t="s">
        <v>2371</v>
      </c>
      <c r="AL4872" s="548"/>
      <c r="AM4872" s="549"/>
      <c r="AN4872" s="549"/>
    </row>
    <row r="4873" spans="1:40" s="192" customFormat="1" ht="100.5" customHeight="1">
      <c r="A4873" s="4" t="s">
        <v>3886</v>
      </c>
      <c r="B4873" s="49" t="s">
        <v>243</v>
      </c>
      <c r="C4873" s="50" t="s">
        <v>2557</v>
      </c>
      <c r="D4873" s="50" t="s">
        <v>2558</v>
      </c>
      <c r="E4873" s="51" t="s">
        <v>2559</v>
      </c>
      <c r="F4873" s="51" t="s">
        <v>2558</v>
      </c>
      <c r="G4873" s="51" t="s">
        <v>2559</v>
      </c>
      <c r="H4873" s="51" t="s">
        <v>2560</v>
      </c>
      <c r="I4873" s="51" t="s">
        <v>2561</v>
      </c>
      <c r="J4873" s="98" t="s">
        <v>38</v>
      </c>
      <c r="K4873" s="53">
        <v>100</v>
      </c>
      <c r="L4873" s="95">
        <v>231010000</v>
      </c>
      <c r="M4873" s="5" t="s">
        <v>128</v>
      </c>
      <c r="N4873" s="100" t="s">
        <v>1199</v>
      </c>
      <c r="O4873" s="98" t="s">
        <v>2606</v>
      </c>
      <c r="P4873" s="98"/>
      <c r="Q4873" s="55" t="s">
        <v>2192</v>
      </c>
      <c r="R4873" s="49" t="s">
        <v>2404</v>
      </c>
      <c r="S4873" s="57"/>
      <c r="T4873" s="49" t="s">
        <v>51</v>
      </c>
      <c r="U4873" s="57"/>
      <c r="V4873" s="57">
        <v>387900</v>
      </c>
      <c r="W4873" s="57">
        <v>387900</v>
      </c>
      <c r="X4873" s="60">
        <f t="shared" ref="X4873" si="269">W4873*1.12</f>
        <v>434448.00000000006</v>
      </c>
      <c r="Y4873" s="58"/>
      <c r="Z4873" s="50">
        <v>2016</v>
      </c>
      <c r="AA4873" s="50" t="s">
        <v>3861</v>
      </c>
      <c r="AB4873" s="238" t="s">
        <v>2193</v>
      </c>
      <c r="AC4873" s="211" t="s">
        <v>277</v>
      </c>
      <c r="AD4873" s="196"/>
      <c r="AE4873" s="196"/>
      <c r="AF4873" s="196"/>
      <c r="AG4873" s="263"/>
      <c r="AH4873" s="263"/>
      <c r="AI4873" s="263"/>
      <c r="AJ4873" s="263"/>
      <c r="AK4873" s="2" t="s">
        <v>3862</v>
      </c>
      <c r="AL4873" s="190"/>
      <c r="AM4873" s="324"/>
      <c r="AN4873" s="324"/>
    </row>
    <row r="4874" spans="1:40" s="550" customFormat="1" ht="100.5" customHeight="1">
      <c r="A4874" s="538" t="s">
        <v>2607</v>
      </c>
      <c r="B4874" s="492" t="s">
        <v>243</v>
      </c>
      <c r="C4874" s="494" t="s">
        <v>2557</v>
      </c>
      <c r="D4874" s="494" t="s">
        <v>2558</v>
      </c>
      <c r="E4874" s="541" t="s">
        <v>2559</v>
      </c>
      <c r="F4874" s="541" t="s">
        <v>2558</v>
      </c>
      <c r="G4874" s="541" t="s">
        <v>2559</v>
      </c>
      <c r="H4874" s="541" t="s">
        <v>2560</v>
      </c>
      <c r="I4874" s="541" t="s">
        <v>2561</v>
      </c>
      <c r="J4874" s="695" t="s">
        <v>38</v>
      </c>
      <c r="K4874" s="539">
        <v>100</v>
      </c>
      <c r="L4874" s="505">
        <v>711000000</v>
      </c>
      <c r="M4874" s="495" t="s">
        <v>73</v>
      </c>
      <c r="N4874" s="496" t="s">
        <v>1233</v>
      </c>
      <c r="O4874" s="695" t="s">
        <v>2608</v>
      </c>
      <c r="P4874" s="695"/>
      <c r="Q4874" s="493" t="s">
        <v>2192</v>
      </c>
      <c r="R4874" s="492" t="s">
        <v>2404</v>
      </c>
      <c r="S4874" s="717"/>
      <c r="T4874" s="492" t="s">
        <v>51</v>
      </c>
      <c r="U4874" s="717"/>
      <c r="V4874" s="717">
        <v>472900</v>
      </c>
      <c r="W4874" s="699">
        <v>0</v>
      </c>
      <c r="X4874" s="543">
        <v>0</v>
      </c>
      <c r="Y4874" s="544" t="s">
        <v>77</v>
      </c>
      <c r="Z4874" s="494">
        <v>2016</v>
      </c>
      <c r="AA4874" s="494"/>
      <c r="AB4874" s="498" t="s">
        <v>2193</v>
      </c>
      <c r="AC4874" s="545" t="s">
        <v>277</v>
      </c>
      <c r="AD4874" s="546"/>
      <c r="AE4874" s="546"/>
      <c r="AF4874" s="546"/>
      <c r="AG4874" s="547"/>
      <c r="AH4874" s="547"/>
      <c r="AI4874" s="547"/>
      <c r="AJ4874" s="547"/>
      <c r="AK4874" s="500" t="s">
        <v>2371</v>
      </c>
      <c r="AL4874" s="548"/>
      <c r="AM4874" s="549"/>
      <c r="AN4874" s="549"/>
    </row>
    <row r="4875" spans="1:40" s="192" customFormat="1" ht="100.5" customHeight="1">
      <c r="A4875" s="4" t="s">
        <v>3887</v>
      </c>
      <c r="B4875" s="49" t="s">
        <v>243</v>
      </c>
      <c r="C4875" s="50" t="s">
        <v>2557</v>
      </c>
      <c r="D4875" s="50" t="s">
        <v>2558</v>
      </c>
      <c r="E4875" s="51" t="s">
        <v>2559</v>
      </c>
      <c r="F4875" s="51" t="s">
        <v>2558</v>
      </c>
      <c r="G4875" s="51" t="s">
        <v>2559</v>
      </c>
      <c r="H4875" s="51" t="s">
        <v>2560</v>
      </c>
      <c r="I4875" s="51" t="s">
        <v>2561</v>
      </c>
      <c r="J4875" s="98" t="s">
        <v>38</v>
      </c>
      <c r="K4875" s="53">
        <v>100</v>
      </c>
      <c r="L4875" s="95">
        <v>231010000</v>
      </c>
      <c r="M4875" s="5" t="s">
        <v>128</v>
      </c>
      <c r="N4875" s="100" t="s">
        <v>1199</v>
      </c>
      <c r="O4875" s="98" t="s">
        <v>2608</v>
      </c>
      <c r="P4875" s="98"/>
      <c r="Q4875" s="55" t="s">
        <v>2192</v>
      </c>
      <c r="R4875" s="49" t="s">
        <v>2404</v>
      </c>
      <c r="S4875" s="464"/>
      <c r="T4875" s="49" t="s">
        <v>51</v>
      </c>
      <c r="U4875" s="464"/>
      <c r="V4875" s="464">
        <v>472900</v>
      </c>
      <c r="W4875" s="464">
        <v>472900</v>
      </c>
      <c r="X4875" s="60">
        <f t="shared" ref="X4875" si="270">W4875*1.12</f>
        <v>529648</v>
      </c>
      <c r="Y4875" s="58"/>
      <c r="Z4875" s="50">
        <v>2016</v>
      </c>
      <c r="AA4875" s="50" t="s">
        <v>3861</v>
      </c>
      <c r="AB4875" s="238" t="s">
        <v>2193</v>
      </c>
      <c r="AC4875" s="211" t="s">
        <v>277</v>
      </c>
      <c r="AD4875" s="196"/>
      <c r="AE4875" s="196"/>
      <c r="AF4875" s="196"/>
      <c r="AG4875" s="263"/>
      <c r="AH4875" s="263"/>
      <c r="AI4875" s="263"/>
      <c r="AJ4875" s="263"/>
      <c r="AK4875" s="2" t="s">
        <v>3862</v>
      </c>
      <c r="AL4875" s="190"/>
      <c r="AM4875" s="324"/>
      <c r="AN4875" s="324"/>
    </row>
    <row r="4876" spans="1:40" s="550" customFormat="1" ht="100.5" customHeight="1">
      <c r="A4876" s="538" t="s">
        <v>2609</v>
      </c>
      <c r="B4876" s="492" t="s">
        <v>243</v>
      </c>
      <c r="C4876" s="494" t="s">
        <v>2557</v>
      </c>
      <c r="D4876" s="494" t="s">
        <v>2558</v>
      </c>
      <c r="E4876" s="541" t="s">
        <v>2559</v>
      </c>
      <c r="F4876" s="541" t="s">
        <v>2558</v>
      </c>
      <c r="G4876" s="541" t="s">
        <v>2559</v>
      </c>
      <c r="H4876" s="541" t="s">
        <v>2560</v>
      </c>
      <c r="I4876" s="541" t="s">
        <v>2561</v>
      </c>
      <c r="J4876" s="695" t="s">
        <v>38</v>
      </c>
      <c r="K4876" s="539">
        <v>100</v>
      </c>
      <c r="L4876" s="505">
        <v>711000000</v>
      </c>
      <c r="M4876" s="495" t="s">
        <v>73</v>
      </c>
      <c r="N4876" s="496" t="s">
        <v>1233</v>
      </c>
      <c r="O4876" s="695" t="s">
        <v>2610</v>
      </c>
      <c r="P4876" s="695"/>
      <c r="Q4876" s="493" t="s">
        <v>2192</v>
      </c>
      <c r="R4876" s="492" t="s">
        <v>2404</v>
      </c>
      <c r="S4876" s="703"/>
      <c r="T4876" s="492" t="s">
        <v>51</v>
      </c>
      <c r="U4876" s="703"/>
      <c r="V4876" s="703">
        <v>327500</v>
      </c>
      <c r="W4876" s="699">
        <v>0</v>
      </c>
      <c r="X4876" s="543">
        <v>0</v>
      </c>
      <c r="Y4876" s="544" t="s">
        <v>77</v>
      </c>
      <c r="Z4876" s="494">
        <v>2016</v>
      </c>
      <c r="AA4876" s="494"/>
      <c r="AB4876" s="498" t="s">
        <v>2193</v>
      </c>
      <c r="AC4876" s="545" t="s">
        <v>277</v>
      </c>
      <c r="AD4876" s="546"/>
      <c r="AE4876" s="546"/>
      <c r="AF4876" s="546"/>
      <c r="AG4876" s="547"/>
      <c r="AH4876" s="547"/>
      <c r="AI4876" s="547"/>
      <c r="AJ4876" s="547"/>
      <c r="AK4876" s="500" t="s">
        <v>2371</v>
      </c>
      <c r="AL4876" s="548"/>
      <c r="AM4876" s="549"/>
      <c r="AN4876" s="549"/>
    </row>
    <row r="4877" spans="1:40" s="192" customFormat="1" ht="100.5" customHeight="1">
      <c r="A4877" s="4" t="s">
        <v>3888</v>
      </c>
      <c r="B4877" s="49" t="s">
        <v>243</v>
      </c>
      <c r="C4877" s="50" t="s">
        <v>2557</v>
      </c>
      <c r="D4877" s="50" t="s">
        <v>2558</v>
      </c>
      <c r="E4877" s="51" t="s">
        <v>2559</v>
      </c>
      <c r="F4877" s="51" t="s">
        <v>2558</v>
      </c>
      <c r="G4877" s="51" t="s">
        <v>2559</v>
      </c>
      <c r="H4877" s="51" t="s">
        <v>2560</v>
      </c>
      <c r="I4877" s="51" t="s">
        <v>2561</v>
      </c>
      <c r="J4877" s="98" t="s">
        <v>38</v>
      </c>
      <c r="K4877" s="53">
        <v>100</v>
      </c>
      <c r="L4877" s="95">
        <v>231010000</v>
      </c>
      <c r="M4877" s="5" t="s">
        <v>128</v>
      </c>
      <c r="N4877" s="100" t="s">
        <v>1199</v>
      </c>
      <c r="O4877" s="98" t="s">
        <v>2610</v>
      </c>
      <c r="P4877" s="98"/>
      <c r="Q4877" s="55" t="s">
        <v>2192</v>
      </c>
      <c r="R4877" s="49" t="s">
        <v>2404</v>
      </c>
      <c r="S4877" s="57"/>
      <c r="T4877" s="49" t="s">
        <v>51</v>
      </c>
      <c r="U4877" s="57"/>
      <c r="V4877" s="57">
        <v>327500</v>
      </c>
      <c r="W4877" s="57">
        <v>327500</v>
      </c>
      <c r="X4877" s="60">
        <f t="shared" ref="X4877" si="271">W4877*1.12</f>
        <v>366800.00000000006</v>
      </c>
      <c r="Y4877" s="58"/>
      <c r="Z4877" s="50">
        <v>2016</v>
      </c>
      <c r="AA4877" s="50" t="s">
        <v>3861</v>
      </c>
      <c r="AB4877" s="238" t="s">
        <v>2193</v>
      </c>
      <c r="AC4877" s="211" t="s">
        <v>277</v>
      </c>
      <c r="AD4877" s="196"/>
      <c r="AE4877" s="196"/>
      <c r="AF4877" s="196"/>
      <c r="AG4877" s="263"/>
      <c r="AH4877" s="263"/>
      <c r="AI4877" s="263"/>
      <c r="AJ4877" s="263"/>
      <c r="AK4877" s="2" t="s">
        <v>3862</v>
      </c>
      <c r="AL4877" s="190"/>
      <c r="AM4877" s="324"/>
      <c r="AN4877" s="324"/>
    </row>
    <row r="4878" spans="1:40" s="550" customFormat="1" ht="100.5" customHeight="1">
      <c r="A4878" s="538" t="s">
        <v>2611</v>
      </c>
      <c r="B4878" s="492" t="s">
        <v>243</v>
      </c>
      <c r="C4878" s="494" t="s">
        <v>2557</v>
      </c>
      <c r="D4878" s="494" t="s">
        <v>2558</v>
      </c>
      <c r="E4878" s="541" t="s">
        <v>2559</v>
      </c>
      <c r="F4878" s="541" t="s">
        <v>2558</v>
      </c>
      <c r="G4878" s="541" t="s">
        <v>2559</v>
      </c>
      <c r="H4878" s="541" t="s">
        <v>2560</v>
      </c>
      <c r="I4878" s="541" t="s">
        <v>2561</v>
      </c>
      <c r="J4878" s="695" t="s">
        <v>38</v>
      </c>
      <c r="K4878" s="539">
        <v>100</v>
      </c>
      <c r="L4878" s="505">
        <v>711000000</v>
      </c>
      <c r="M4878" s="495" t="s">
        <v>73</v>
      </c>
      <c r="N4878" s="496" t="s">
        <v>1233</v>
      </c>
      <c r="O4878" s="695" t="s">
        <v>2612</v>
      </c>
      <c r="P4878" s="695"/>
      <c r="Q4878" s="493" t="s">
        <v>2192</v>
      </c>
      <c r="R4878" s="492" t="s">
        <v>2404</v>
      </c>
      <c r="S4878" s="717"/>
      <c r="T4878" s="492" t="s">
        <v>51</v>
      </c>
      <c r="U4878" s="717"/>
      <c r="V4878" s="717">
        <v>674200</v>
      </c>
      <c r="W4878" s="699">
        <v>0</v>
      </c>
      <c r="X4878" s="543">
        <v>0</v>
      </c>
      <c r="Y4878" s="544" t="s">
        <v>77</v>
      </c>
      <c r="Z4878" s="494">
        <v>2016</v>
      </c>
      <c r="AA4878" s="494"/>
      <c r="AB4878" s="498" t="s">
        <v>2193</v>
      </c>
      <c r="AC4878" s="545" t="s">
        <v>277</v>
      </c>
      <c r="AD4878" s="546"/>
      <c r="AE4878" s="546"/>
      <c r="AF4878" s="546"/>
      <c r="AG4878" s="547"/>
      <c r="AH4878" s="547"/>
      <c r="AI4878" s="547"/>
      <c r="AJ4878" s="547"/>
      <c r="AK4878" s="500" t="s">
        <v>2371</v>
      </c>
      <c r="AL4878" s="548"/>
      <c r="AM4878" s="549"/>
      <c r="AN4878" s="549"/>
    </row>
    <row r="4879" spans="1:40" s="192" customFormat="1" ht="100.5" customHeight="1">
      <c r="A4879" s="4" t="s">
        <v>3889</v>
      </c>
      <c r="B4879" s="49" t="s">
        <v>243</v>
      </c>
      <c r="C4879" s="50" t="s">
        <v>2557</v>
      </c>
      <c r="D4879" s="50" t="s">
        <v>2558</v>
      </c>
      <c r="E4879" s="51" t="s">
        <v>2559</v>
      </c>
      <c r="F4879" s="51" t="s">
        <v>2558</v>
      </c>
      <c r="G4879" s="51" t="s">
        <v>2559</v>
      </c>
      <c r="H4879" s="51" t="s">
        <v>2560</v>
      </c>
      <c r="I4879" s="51" t="s">
        <v>2561</v>
      </c>
      <c r="J4879" s="98" t="s">
        <v>38</v>
      </c>
      <c r="K4879" s="53">
        <v>100</v>
      </c>
      <c r="L4879" s="95">
        <v>231010000</v>
      </c>
      <c r="M4879" s="5" t="s">
        <v>128</v>
      </c>
      <c r="N4879" s="100" t="s">
        <v>1199</v>
      </c>
      <c r="O4879" s="98" t="s">
        <v>2612</v>
      </c>
      <c r="P4879" s="98"/>
      <c r="Q4879" s="55" t="s">
        <v>2192</v>
      </c>
      <c r="R4879" s="49" t="s">
        <v>2404</v>
      </c>
      <c r="S4879" s="464"/>
      <c r="T4879" s="49" t="s">
        <v>51</v>
      </c>
      <c r="U4879" s="464"/>
      <c r="V4879" s="464">
        <v>674200</v>
      </c>
      <c r="W4879" s="464">
        <v>674200</v>
      </c>
      <c r="X4879" s="60">
        <f t="shared" ref="X4879" si="272">W4879*1.12</f>
        <v>755104.00000000012</v>
      </c>
      <c r="Y4879" s="58"/>
      <c r="Z4879" s="50">
        <v>2016</v>
      </c>
      <c r="AA4879" s="50" t="s">
        <v>3861</v>
      </c>
      <c r="AB4879" s="238" t="s">
        <v>2193</v>
      </c>
      <c r="AC4879" s="211" t="s">
        <v>277</v>
      </c>
      <c r="AD4879" s="196"/>
      <c r="AE4879" s="196"/>
      <c r="AF4879" s="196"/>
      <c r="AG4879" s="263"/>
      <c r="AH4879" s="263"/>
      <c r="AI4879" s="263"/>
      <c r="AJ4879" s="263"/>
      <c r="AK4879" s="2" t="s">
        <v>3862</v>
      </c>
      <c r="AL4879" s="190"/>
      <c r="AM4879" s="324"/>
      <c r="AN4879" s="324"/>
    </row>
    <row r="4880" spans="1:40" s="550" customFormat="1" ht="100.5" customHeight="1">
      <c r="A4880" s="538" t="s">
        <v>2613</v>
      </c>
      <c r="B4880" s="492" t="s">
        <v>243</v>
      </c>
      <c r="C4880" s="494" t="s">
        <v>2557</v>
      </c>
      <c r="D4880" s="494" t="s">
        <v>2558</v>
      </c>
      <c r="E4880" s="541" t="s">
        <v>2559</v>
      </c>
      <c r="F4880" s="541" t="s">
        <v>2558</v>
      </c>
      <c r="G4880" s="541" t="s">
        <v>2559</v>
      </c>
      <c r="H4880" s="541" t="s">
        <v>2560</v>
      </c>
      <c r="I4880" s="541" t="s">
        <v>2561</v>
      </c>
      <c r="J4880" s="695" t="s">
        <v>38</v>
      </c>
      <c r="K4880" s="539">
        <v>100</v>
      </c>
      <c r="L4880" s="505">
        <v>711000000</v>
      </c>
      <c r="M4880" s="495" t="s">
        <v>73</v>
      </c>
      <c r="N4880" s="496" t="s">
        <v>1233</v>
      </c>
      <c r="O4880" s="695" t="s">
        <v>2614</v>
      </c>
      <c r="P4880" s="695"/>
      <c r="Q4880" s="493" t="s">
        <v>2192</v>
      </c>
      <c r="R4880" s="492" t="s">
        <v>2404</v>
      </c>
      <c r="S4880" s="703"/>
      <c r="T4880" s="492" t="s">
        <v>51</v>
      </c>
      <c r="U4880" s="703"/>
      <c r="V4880" s="703">
        <v>812700</v>
      </c>
      <c r="W4880" s="699">
        <v>0</v>
      </c>
      <c r="X4880" s="543">
        <v>0</v>
      </c>
      <c r="Y4880" s="544" t="s">
        <v>77</v>
      </c>
      <c r="Z4880" s="494">
        <v>2016</v>
      </c>
      <c r="AA4880" s="494"/>
      <c r="AB4880" s="498" t="s">
        <v>2193</v>
      </c>
      <c r="AC4880" s="545" t="s">
        <v>277</v>
      </c>
      <c r="AD4880" s="546"/>
      <c r="AE4880" s="546"/>
      <c r="AF4880" s="546"/>
      <c r="AG4880" s="547"/>
      <c r="AH4880" s="547"/>
      <c r="AI4880" s="547"/>
      <c r="AJ4880" s="547"/>
      <c r="AK4880" s="500" t="s">
        <v>2371</v>
      </c>
      <c r="AL4880" s="548"/>
      <c r="AM4880" s="549"/>
      <c r="AN4880" s="549"/>
    </row>
    <row r="4881" spans="1:40" s="192" customFormat="1" ht="100.5" customHeight="1">
      <c r="A4881" s="4" t="s">
        <v>3890</v>
      </c>
      <c r="B4881" s="49" t="s">
        <v>243</v>
      </c>
      <c r="C4881" s="50" t="s">
        <v>2557</v>
      </c>
      <c r="D4881" s="50" t="s">
        <v>2558</v>
      </c>
      <c r="E4881" s="51" t="s">
        <v>2559</v>
      </c>
      <c r="F4881" s="51" t="s">
        <v>2558</v>
      </c>
      <c r="G4881" s="51" t="s">
        <v>2559</v>
      </c>
      <c r="H4881" s="51" t="s">
        <v>2560</v>
      </c>
      <c r="I4881" s="51" t="s">
        <v>2561</v>
      </c>
      <c r="J4881" s="98" t="s">
        <v>38</v>
      </c>
      <c r="K4881" s="53">
        <v>100</v>
      </c>
      <c r="L4881" s="95">
        <v>231010000</v>
      </c>
      <c r="M4881" s="5" t="s">
        <v>128</v>
      </c>
      <c r="N4881" s="100" t="s">
        <v>1199</v>
      </c>
      <c r="O4881" s="98" t="s">
        <v>2614</v>
      </c>
      <c r="P4881" s="98"/>
      <c r="Q4881" s="55" t="s">
        <v>2192</v>
      </c>
      <c r="R4881" s="49" t="s">
        <v>2404</v>
      </c>
      <c r="S4881" s="57"/>
      <c r="T4881" s="49" t="s">
        <v>51</v>
      </c>
      <c r="U4881" s="57"/>
      <c r="V4881" s="57">
        <v>812700</v>
      </c>
      <c r="W4881" s="57">
        <v>812700</v>
      </c>
      <c r="X4881" s="60">
        <f t="shared" ref="X4881" si="273">W4881*1.12</f>
        <v>910224.00000000012</v>
      </c>
      <c r="Y4881" s="58"/>
      <c r="Z4881" s="50">
        <v>2016</v>
      </c>
      <c r="AA4881" s="50" t="s">
        <v>3861</v>
      </c>
      <c r="AB4881" s="238" t="s">
        <v>2193</v>
      </c>
      <c r="AC4881" s="211" t="s">
        <v>277</v>
      </c>
      <c r="AD4881" s="196"/>
      <c r="AE4881" s="196"/>
      <c r="AF4881" s="196"/>
      <c r="AG4881" s="263"/>
      <c r="AH4881" s="263"/>
      <c r="AI4881" s="263"/>
      <c r="AJ4881" s="263"/>
      <c r="AK4881" s="2" t="s">
        <v>3862</v>
      </c>
      <c r="AL4881" s="190"/>
      <c r="AM4881" s="324"/>
      <c r="AN4881" s="324"/>
    </row>
    <row r="4882" spans="1:40" s="550" customFormat="1" ht="100.5" customHeight="1">
      <c r="A4882" s="538" t="s">
        <v>2615</v>
      </c>
      <c r="B4882" s="492" t="s">
        <v>243</v>
      </c>
      <c r="C4882" s="494" t="s">
        <v>2557</v>
      </c>
      <c r="D4882" s="494" t="s">
        <v>2558</v>
      </c>
      <c r="E4882" s="541" t="s">
        <v>2559</v>
      </c>
      <c r="F4882" s="541" t="s">
        <v>2558</v>
      </c>
      <c r="G4882" s="541" t="s">
        <v>2559</v>
      </c>
      <c r="H4882" s="541" t="s">
        <v>2560</v>
      </c>
      <c r="I4882" s="541" t="s">
        <v>2561</v>
      </c>
      <c r="J4882" s="695" t="s">
        <v>38</v>
      </c>
      <c r="K4882" s="539">
        <v>100</v>
      </c>
      <c r="L4882" s="505">
        <v>711000000</v>
      </c>
      <c r="M4882" s="495" t="s">
        <v>73</v>
      </c>
      <c r="N4882" s="496" t="s">
        <v>1233</v>
      </c>
      <c r="O4882" s="695" t="s">
        <v>2616</v>
      </c>
      <c r="P4882" s="695"/>
      <c r="Q4882" s="493" t="s">
        <v>2192</v>
      </c>
      <c r="R4882" s="492" t="s">
        <v>2404</v>
      </c>
      <c r="S4882" s="717"/>
      <c r="T4882" s="492" t="s">
        <v>51</v>
      </c>
      <c r="U4882" s="717"/>
      <c r="V4882" s="717">
        <v>649300</v>
      </c>
      <c r="W4882" s="699">
        <v>0</v>
      </c>
      <c r="X4882" s="543">
        <v>0</v>
      </c>
      <c r="Y4882" s="544" t="s">
        <v>77</v>
      </c>
      <c r="Z4882" s="494">
        <v>2016</v>
      </c>
      <c r="AA4882" s="494"/>
      <c r="AB4882" s="498" t="s">
        <v>2193</v>
      </c>
      <c r="AC4882" s="545" t="s">
        <v>277</v>
      </c>
      <c r="AD4882" s="546"/>
      <c r="AE4882" s="546"/>
      <c r="AF4882" s="546"/>
      <c r="AG4882" s="547"/>
      <c r="AH4882" s="547"/>
      <c r="AI4882" s="547"/>
      <c r="AJ4882" s="547"/>
      <c r="AK4882" s="500" t="s">
        <v>2371</v>
      </c>
      <c r="AL4882" s="548"/>
      <c r="AM4882" s="549"/>
      <c r="AN4882" s="549"/>
    </row>
    <row r="4883" spans="1:40" s="192" customFormat="1" ht="100.5" customHeight="1">
      <c r="A4883" s="4" t="s">
        <v>3891</v>
      </c>
      <c r="B4883" s="49" t="s">
        <v>243</v>
      </c>
      <c r="C4883" s="50" t="s">
        <v>2557</v>
      </c>
      <c r="D4883" s="50" t="s">
        <v>2558</v>
      </c>
      <c r="E4883" s="51" t="s">
        <v>2559</v>
      </c>
      <c r="F4883" s="51" t="s">
        <v>2558</v>
      </c>
      <c r="G4883" s="51" t="s">
        <v>2559</v>
      </c>
      <c r="H4883" s="51" t="s">
        <v>2560</v>
      </c>
      <c r="I4883" s="51" t="s">
        <v>2561</v>
      </c>
      <c r="J4883" s="98" t="s">
        <v>38</v>
      </c>
      <c r="K4883" s="53">
        <v>100</v>
      </c>
      <c r="L4883" s="95">
        <v>231010000</v>
      </c>
      <c r="M4883" s="5" t="s">
        <v>128</v>
      </c>
      <c r="N4883" s="100" t="s">
        <v>1199</v>
      </c>
      <c r="O4883" s="98" t="s">
        <v>2616</v>
      </c>
      <c r="P4883" s="98"/>
      <c r="Q4883" s="55" t="s">
        <v>2192</v>
      </c>
      <c r="R4883" s="49" t="s">
        <v>2404</v>
      </c>
      <c r="S4883" s="464"/>
      <c r="T4883" s="49" t="s">
        <v>51</v>
      </c>
      <c r="U4883" s="464"/>
      <c r="V4883" s="464">
        <v>649300</v>
      </c>
      <c r="W4883" s="464">
        <v>649300</v>
      </c>
      <c r="X4883" s="60">
        <f t="shared" ref="X4883" si="274">W4883*1.12</f>
        <v>727216.00000000012</v>
      </c>
      <c r="Y4883" s="58"/>
      <c r="Z4883" s="50">
        <v>2016</v>
      </c>
      <c r="AA4883" s="50" t="s">
        <v>3861</v>
      </c>
      <c r="AB4883" s="238" t="s">
        <v>2193</v>
      </c>
      <c r="AC4883" s="211" t="s">
        <v>277</v>
      </c>
      <c r="AD4883" s="196"/>
      <c r="AE4883" s="196"/>
      <c r="AF4883" s="196"/>
      <c r="AG4883" s="263"/>
      <c r="AH4883" s="263"/>
      <c r="AI4883" s="263"/>
      <c r="AJ4883" s="263"/>
      <c r="AK4883" s="2" t="s">
        <v>3862</v>
      </c>
      <c r="AL4883" s="190"/>
      <c r="AM4883" s="324"/>
      <c r="AN4883" s="324"/>
    </row>
    <row r="4884" spans="1:40" s="550" customFormat="1" ht="100.5" customHeight="1">
      <c r="A4884" s="538" t="s">
        <v>2617</v>
      </c>
      <c r="B4884" s="492" t="s">
        <v>243</v>
      </c>
      <c r="C4884" s="494" t="s">
        <v>2557</v>
      </c>
      <c r="D4884" s="494" t="s">
        <v>2558</v>
      </c>
      <c r="E4884" s="541" t="s">
        <v>2559</v>
      </c>
      <c r="F4884" s="541" t="s">
        <v>2558</v>
      </c>
      <c r="G4884" s="541" t="s">
        <v>2559</v>
      </c>
      <c r="H4884" s="541" t="s">
        <v>2560</v>
      </c>
      <c r="I4884" s="541" t="s">
        <v>2561</v>
      </c>
      <c r="J4884" s="695" t="s">
        <v>38</v>
      </c>
      <c r="K4884" s="539">
        <v>100</v>
      </c>
      <c r="L4884" s="505">
        <v>711000000</v>
      </c>
      <c r="M4884" s="495" t="s">
        <v>73</v>
      </c>
      <c r="N4884" s="496" t="s">
        <v>1233</v>
      </c>
      <c r="O4884" s="695" t="s">
        <v>2618</v>
      </c>
      <c r="P4884" s="695"/>
      <c r="Q4884" s="493" t="s">
        <v>2192</v>
      </c>
      <c r="R4884" s="492" t="s">
        <v>2404</v>
      </c>
      <c r="S4884" s="718"/>
      <c r="T4884" s="492" t="s">
        <v>51</v>
      </c>
      <c r="U4884" s="718"/>
      <c r="V4884" s="718">
        <v>283000</v>
      </c>
      <c r="W4884" s="699">
        <v>0</v>
      </c>
      <c r="X4884" s="543">
        <v>0</v>
      </c>
      <c r="Y4884" s="544" t="s">
        <v>77</v>
      </c>
      <c r="Z4884" s="494">
        <v>2016</v>
      </c>
      <c r="AA4884" s="494"/>
      <c r="AB4884" s="498" t="s">
        <v>2193</v>
      </c>
      <c r="AC4884" s="545" t="s">
        <v>277</v>
      </c>
      <c r="AD4884" s="546"/>
      <c r="AE4884" s="546"/>
      <c r="AF4884" s="546"/>
      <c r="AG4884" s="547"/>
      <c r="AH4884" s="547"/>
      <c r="AI4884" s="547"/>
      <c r="AJ4884" s="547"/>
      <c r="AK4884" s="500" t="s">
        <v>2371</v>
      </c>
      <c r="AL4884" s="548"/>
      <c r="AM4884" s="549"/>
      <c r="AN4884" s="549"/>
    </row>
    <row r="4885" spans="1:40" s="192" customFormat="1" ht="100.5" customHeight="1">
      <c r="A4885" s="4" t="s">
        <v>3892</v>
      </c>
      <c r="B4885" s="49" t="s">
        <v>243</v>
      </c>
      <c r="C4885" s="50" t="s">
        <v>2557</v>
      </c>
      <c r="D4885" s="50" t="s">
        <v>2558</v>
      </c>
      <c r="E4885" s="51" t="s">
        <v>2559</v>
      </c>
      <c r="F4885" s="51" t="s">
        <v>2558</v>
      </c>
      <c r="G4885" s="51" t="s">
        <v>2559</v>
      </c>
      <c r="H4885" s="51" t="s">
        <v>2560</v>
      </c>
      <c r="I4885" s="51" t="s">
        <v>2561</v>
      </c>
      <c r="J4885" s="98" t="s">
        <v>38</v>
      </c>
      <c r="K4885" s="53">
        <v>100</v>
      </c>
      <c r="L4885" s="95">
        <v>231010000</v>
      </c>
      <c r="M4885" s="5" t="s">
        <v>128</v>
      </c>
      <c r="N4885" s="100" t="s">
        <v>1199</v>
      </c>
      <c r="O4885" s="98" t="s">
        <v>2618</v>
      </c>
      <c r="P4885" s="98"/>
      <c r="Q4885" s="55" t="s">
        <v>2192</v>
      </c>
      <c r="R4885" s="49" t="s">
        <v>2404</v>
      </c>
      <c r="S4885" s="67"/>
      <c r="T4885" s="49" t="s">
        <v>51</v>
      </c>
      <c r="U4885" s="67"/>
      <c r="V4885" s="67">
        <v>283000</v>
      </c>
      <c r="W4885" s="67">
        <v>283000</v>
      </c>
      <c r="X4885" s="60">
        <f t="shared" ref="X4885" si="275">W4885*1.12</f>
        <v>316960.00000000006</v>
      </c>
      <c r="Y4885" s="58"/>
      <c r="Z4885" s="50">
        <v>2016</v>
      </c>
      <c r="AA4885" s="50" t="s">
        <v>3861</v>
      </c>
      <c r="AB4885" s="238" t="s">
        <v>2193</v>
      </c>
      <c r="AC4885" s="211" t="s">
        <v>277</v>
      </c>
      <c r="AD4885" s="196"/>
      <c r="AE4885" s="196"/>
      <c r="AF4885" s="196"/>
      <c r="AG4885" s="263"/>
      <c r="AH4885" s="263"/>
      <c r="AI4885" s="263"/>
      <c r="AJ4885" s="263"/>
      <c r="AK4885" s="2" t="s">
        <v>3862</v>
      </c>
      <c r="AL4885" s="190"/>
      <c r="AM4885" s="324"/>
      <c r="AN4885" s="324"/>
    </row>
    <row r="4886" spans="1:40" s="550" customFormat="1" ht="100.5" customHeight="1">
      <c r="A4886" s="538" t="s">
        <v>2619</v>
      </c>
      <c r="B4886" s="492" t="s">
        <v>243</v>
      </c>
      <c r="C4886" s="494" t="s">
        <v>2557</v>
      </c>
      <c r="D4886" s="494" t="s">
        <v>2558</v>
      </c>
      <c r="E4886" s="541" t="s">
        <v>2559</v>
      </c>
      <c r="F4886" s="541" t="s">
        <v>2558</v>
      </c>
      <c r="G4886" s="541" t="s">
        <v>2559</v>
      </c>
      <c r="H4886" s="541" t="s">
        <v>2560</v>
      </c>
      <c r="I4886" s="541" t="s">
        <v>2561</v>
      </c>
      <c r="J4886" s="695" t="s">
        <v>38</v>
      </c>
      <c r="K4886" s="539">
        <v>100</v>
      </c>
      <c r="L4886" s="505">
        <v>711000000</v>
      </c>
      <c r="M4886" s="495" t="s">
        <v>73</v>
      </c>
      <c r="N4886" s="496" t="s">
        <v>1233</v>
      </c>
      <c r="O4886" s="712" t="s">
        <v>2620</v>
      </c>
      <c r="P4886" s="695"/>
      <c r="Q4886" s="493" t="s">
        <v>2192</v>
      </c>
      <c r="R4886" s="492" t="s">
        <v>2404</v>
      </c>
      <c r="S4886" s="697"/>
      <c r="T4886" s="492" t="s">
        <v>51</v>
      </c>
      <c r="U4886" s="697"/>
      <c r="V4886" s="697">
        <v>160000</v>
      </c>
      <c r="W4886" s="699">
        <v>0</v>
      </c>
      <c r="X4886" s="543">
        <v>0</v>
      </c>
      <c r="Y4886" s="544" t="s">
        <v>77</v>
      </c>
      <c r="Z4886" s="494">
        <v>2016</v>
      </c>
      <c r="AA4886" s="494"/>
      <c r="AB4886" s="498" t="s">
        <v>2193</v>
      </c>
      <c r="AC4886" s="545" t="s">
        <v>277</v>
      </c>
      <c r="AD4886" s="546"/>
      <c r="AE4886" s="546"/>
      <c r="AF4886" s="546"/>
      <c r="AG4886" s="547"/>
      <c r="AH4886" s="547"/>
      <c r="AI4886" s="547"/>
      <c r="AJ4886" s="547"/>
      <c r="AK4886" s="500" t="s">
        <v>2371</v>
      </c>
      <c r="AL4886" s="548"/>
      <c r="AM4886" s="549"/>
      <c r="AN4886" s="549"/>
    </row>
    <row r="4887" spans="1:40" s="192" customFormat="1" ht="100.5" customHeight="1">
      <c r="A4887" s="4" t="s">
        <v>3893</v>
      </c>
      <c r="B4887" s="49" t="s">
        <v>243</v>
      </c>
      <c r="C4887" s="50" t="s">
        <v>2557</v>
      </c>
      <c r="D4887" s="50" t="s">
        <v>2558</v>
      </c>
      <c r="E4887" s="51" t="s">
        <v>2559</v>
      </c>
      <c r="F4887" s="51" t="s">
        <v>2558</v>
      </c>
      <c r="G4887" s="51" t="s">
        <v>2559</v>
      </c>
      <c r="H4887" s="51" t="s">
        <v>2560</v>
      </c>
      <c r="I4887" s="51" t="s">
        <v>2561</v>
      </c>
      <c r="J4887" s="98" t="s">
        <v>38</v>
      </c>
      <c r="K4887" s="53">
        <v>100</v>
      </c>
      <c r="L4887" s="269">
        <v>151010000</v>
      </c>
      <c r="M4887" s="5" t="s">
        <v>82</v>
      </c>
      <c r="N4887" s="100" t="s">
        <v>1199</v>
      </c>
      <c r="O4887" s="420" t="s">
        <v>2620</v>
      </c>
      <c r="P4887" s="98"/>
      <c r="Q4887" s="55" t="s">
        <v>2192</v>
      </c>
      <c r="R4887" s="49" t="s">
        <v>2404</v>
      </c>
      <c r="S4887" s="414"/>
      <c r="T4887" s="49" t="s">
        <v>51</v>
      </c>
      <c r="U4887" s="414"/>
      <c r="V4887" s="414">
        <v>160000</v>
      </c>
      <c r="W4887" s="414">
        <v>160000</v>
      </c>
      <c r="X4887" s="60">
        <f t="shared" ref="X4887" si="276">W4887*1.12</f>
        <v>179200.00000000003</v>
      </c>
      <c r="Y4887" s="58"/>
      <c r="Z4887" s="50">
        <v>2016</v>
      </c>
      <c r="AA4887" s="50" t="s">
        <v>3861</v>
      </c>
      <c r="AB4887" s="238" t="s">
        <v>2193</v>
      </c>
      <c r="AC4887" s="211" t="s">
        <v>277</v>
      </c>
      <c r="AD4887" s="196"/>
      <c r="AE4887" s="196"/>
      <c r="AF4887" s="196"/>
      <c r="AG4887" s="263"/>
      <c r="AH4887" s="263"/>
      <c r="AI4887" s="263"/>
      <c r="AJ4887" s="263"/>
      <c r="AK4887" s="2" t="s">
        <v>3862</v>
      </c>
      <c r="AL4887" s="190"/>
      <c r="AM4887" s="324"/>
      <c r="AN4887" s="324"/>
    </row>
    <row r="4888" spans="1:40" s="550" customFormat="1" ht="100.5" customHeight="1">
      <c r="A4888" s="538" t="s">
        <v>2621</v>
      </c>
      <c r="B4888" s="492" t="s">
        <v>243</v>
      </c>
      <c r="C4888" s="494" t="s">
        <v>2557</v>
      </c>
      <c r="D4888" s="494" t="s">
        <v>2558</v>
      </c>
      <c r="E4888" s="541" t="s">
        <v>2559</v>
      </c>
      <c r="F4888" s="541" t="s">
        <v>2558</v>
      </c>
      <c r="G4888" s="541" t="s">
        <v>2559</v>
      </c>
      <c r="H4888" s="541" t="s">
        <v>2560</v>
      </c>
      <c r="I4888" s="541" t="s">
        <v>2561</v>
      </c>
      <c r="J4888" s="695" t="s">
        <v>38</v>
      </c>
      <c r="K4888" s="539">
        <v>100</v>
      </c>
      <c r="L4888" s="505">
        <v>711000000</v>
      </c>
      <c r="M4888" s="495" t="s">
        <v>73</v>
      </c>
      <c r="N4888" s="496" t="s">
        <v>1233</v>
      </c>
      <c r="O4888" s="712" t="s">
        <v>2622</v>
      </c>
      <c r="P4888" s="695"/>
      <c r="Q4888" s="493" t="s">
        <v>2192</v>
      </c>
      <c r="R4888" s="492" t="s">
        <v>2404</v>
      </c>
      <c r="S4888" s="697"/>
      <c r="T4888" s="492" t="s">
        <v>51</v>
      </c>
      <c r="U4888" s="697"/>
      <c r="V4888" s="697">
        <v>555000</v>
      </c>
      <c r="W4888" s="699">
        <v>0</v>
      </c>
      <c r="X4888" s="543">
        <v>0</v>
      </c>
      <c r="Y4888" s="544" t="s">
        <v>77</v>
      </c>
      <c r="Z4888" s="494">
        <v>2016</v>
      </c>
      <c r="AA4888" s="494"/>
      <c r="AB4888" s="498" t="s">
        <v>2193</v>
      </c>
      <c r="AC4888" s="545" t="s">
        <v>277</v>
      </c>
      <c r="AD4888" s="546"/>
      <c r="AE4888" s="546"/>
      <c r="AF4888" s="546"/>
      <c r="AG4888" s="547"/>
      <c r="AH4888" s="547"/>
      <c r="AI4888" s="547"/>
      <c r="AJ4888" s="547"/>
      <c r="AK4888" s="500" t="s">
        <v>2371</v>
      </c>
      <c r="AL4888" s="548"/>
      <c r="AM4888" s="549"/>
      <c r="AN4888" s="549"/>
    </row>
    <row r="4889" spans="1:40" s="192" customFormat="1" ht="100.5" customHeight="1">
      <c r="A4889" s="4" t="s">
        <v>3894</v>
      </c>
      <c r="B4889" s="49" t="s">
        <v>243</v>
      </c>
      <c r="C4889" s="50" t="s">
        <v>2557</v>
      </c>
      <c r="D4889" s="50" t="s">
        <v>2558</v>
      </c>
      <c r="E4889" s="51" t="s">
        <v>2559</v>
      </c>
      <c r="F4889" s="51" t="s">
        <v>2558</v>
      </c>
      <c r="G4889" s="51" t="s">
        <v>2559</v>
      </c>
      <c r="H4889" s="51" t="s">
        <v>2560</v>
      </c>
      <c r="I4889" s="51" t="s">
        <v>2561</v>
      </c>
      <c r="J4889" s="98" t="s">
        <v>38</v>
      </c>
      <c r="K4889" s="53">
        <v>100</v>
      </c>
      <c r="L4889" s="269">
        <v>151010000</v>
      </c>
      <c r="M4889" s="5" t="s">
        <v>82</v>
      </c>
      <c r="N4889" s="100" t="s">
        <v>1199</v>
      </c>
      <c r="O4889" s="420" t="s">
        <v>2622</v>
      </c>
      <c r="P4889" s="98"/>
      <c r="Q4889" s="55" t="s">
        <v>2192</v>
      </c>
      <c r="R4889" s="49" t="s">
        <v>2404</v>
      </c>
      <c r="S4889" s="414"/>
      <c r="T4889" s="49" t="s">
        <v>51</v>
      </c>
      <c r="U4889" s="414"/>
      <c r="V4889" s="414">
        <v>555000</v>
      </c>
      <c r="W4889" s="414">
        <v>555000</v>
      </c>
      <c r="X4889" s="60">
        <f t="shared" ref="X4889" si="277">W4889*1.12</f>
        <v>621600.00000000012</v>
      </c>
      <c r="Y4889" s="58"/>
      <c r="Z4889" s="50">
        <v>2016</v>
      </c>
      <c r="AA4889" s="50" t="s">
        <v>3861</v>
      </c>
      <c r="AB4889" s="238" t="s">
        <v>2193</v>
      </c>
      <c r="AC4889" s="211" t="s">
        <v>277</v>
      </c>
      <c r="AD4889" s="196"/>
      <c r="AE4889" s="196"/>
      <c r="AF4889" s="196"/>
      <c r="AG4889" s="263"/>
      <c r="AH4889" s="263"/>
      <c r="AI4889" s="263"/>
      <c r="AJ4889" s="263"/>
      <c r="AK4889" s="2" t="s">
        <v>3862</v>
      </c>
      <c r="AL4889" s="190"/>
      <c r="AM4889" s="324"/>
      <c r="AN4889" s="324"/>
    </row>
    <row r="4890" spans="1:40" s="550" customFormat="1" ht="100.5" customHeight="1">
      <c r="A4890" s="538" t="s">
        <v>2623</v>
      </c>
      <c r="B4890" s="492" t="s">
        <v>243</v>
      </c>
      <c r="C4890" s="494" t="s">
        <v>2557</v>
      </c>
      <c r="D4890" s="494" t="s">
        <v>2558</v>
      </c>
      <c r="E4890" s="541" t="s">
        <v>2559</v>
      </c>
      <c r="F4890" s="541" t="s">
        <v>2558</v>
      </c>
      <c r="G4890" s="541" t="s">
        <v>2559</v>
      </c>
      <c r="H4890" s="541" t="s">
        <v>2560</v>
      </c>
      <c r="I4890" s="541" t="s">
        <v>2561</v>
      </c>
      <c r="J4890" s="695" t="s">
        <v>38</v>
      </c>
      <c r="K4890" s="539">
        <v>100</v>
      </c>
      <c r="L4890" s="505">
        <v>711000000</v>
      </c>
      <c r="M4890" s="495" t="s">
        <v>73</v>
      </c>
      <c r="N4890" s="496" t="s">
        <v>1233</v>
      </c>
      <c r="O4890" s="719" t="s">
        <v>2624</v>
      </c>
      <c r="P4890" s="695"/>
      <c r="Q4890" s="493" t="s">
        <v>2192</v>
      </c>
      <c r="R4890" s="492" t="s">
        <v>2404</v>
      </c>
      <c r="S4890" s="697"/>
      <c r="T4890" s="492" t="s">
        <v>51</v>
      </c>
      <c r="U4890" s="697"/>
      <c r="V4890" s="697">
        <v>180000</v>
      </c>
      <c r="W4890" s="699">
        <v>0</v>
      </c>
      <c r="X4890" s="543">
        <v>0</v>
      </c>
      <c r="Y4890" s="544" t="s">
        <v>77</v>
      </c>
      <c r="Z4890" s="494">
        <v>2016</v>
      </c>
      <c r="AA4890" s="494"/>
      <c r="AB4890" s="498" t="s">
        <v>2193</v>
      </c>
      <c r="AC4890" s="545" t="s">
        <v>277</v>
      </c>
      <c r="AD4890" s="546"/>
      <c r="AE4890" s="546"/>
      <c r="AF4890" s="546"/>
      <c r="AG4890" s="547"/>
      <c r="AH4890" s="547"/>
      <c r="AI4890" s="547"/>
      <c r="AJ4890" s="547"/>
      <c r="AK4890" s="500" t="s">
        <v>2371</v>
      </c>
      <c r="AL4890" s="548"/>
      <c r="AM4890" s="549"/>
      <c r="AN4890" s="549"/>
    </row>
    <row r="4891" spans="1:40" s="192" customFormat="1" ht="100.5" customHeight="1">
      <c r="A4891" s="4" t="s">
        <v>3895</v>
      </c>
      <c r="B4891" s="49" t="s">
        <v>243</v>
      </c>
      <c r="C4891" s="50" t="s">
        <v>2557</v>
      </c>
      <c r="D4891" s="50" t="s">
        <v>2558</v>
      </c>
      <c r="E4891" s="51" t="s">
        <v>2559</v>
      </c>
      <c r="F4891" s="51" t="s">
        <v>2558</v>
      </c>
      <c r="G4891" s="51" t="s">
        <v>2559</v>
      </c>
      <c r="H4891" s="51" t="s">
        <v>2560</v>
      </c>
      <c r="I4891" s="51" t="s">
        <v>2561</v>
      </c>
      <c r="J4891" s="98" t="s">
        <v>38</v>
      </c>
      <c r="K4891" s="53">
        <v>100</v>
      </c>
      <c r="L4891" s="269">
        <v>151010000</v>
      </c>
      <c r="M4891" s="5" t="s">
        <v>82</v>
      </c>
      <c r="N4891" s="100" t="s">
        <v>1199</v>
      </c>
      <c r="O4891" s="465" t="s">
        <v>2624</v>
      </c>
      <c r="P4891" s="98"/>
      <c r="Q4891" s="55" t="s">
        <v>2192</v>
      </c>
      <c r="R4891" s="49" t="s">
        <v>2404</v>
      </c>
      <c r="S4891" s="414"/>
      <c r="T4891" s="49" t="s">
        <v>51</v>
      </c>
      <c r="U4891" s="414"/>
      <c r="V4891" s="414">
        <v>180000</v>
      </c>
      <c r="W4891" s="414">
        <v>180000</v>
      </c>
      <c r="X4891" s="60">
        <f t="shared" ref="X4891" si="278">W4891*1.12</f>
        <v>201600.00000000003</v>
      </c>
      <c r="Y4891" s="58"/>
      <c r="Z4891" s="50">
        <v>2016</v>
      </c>
      <c r="AA4891" s="50" t="s">
        <v>3861</v>
      </c>
      <c r="AB4891" s="238" t="s">
        <v>2193</v>
      </c>
      <c r="AC4891" s="211" t="s">
        <v>277</v>
      </c>
      <c r="AD4891" s="196"/>
      <c r="AE4891" s="196"/>
      <c r="AF4891" s="196"/>
      <c r="AG4891" s="263"/>
      <c r="AH4891" s="263"/>
      <c r="AI4891" s="263"/>
      <c r="AJ4891" s="263"/>
      <c r="AK4891" s="2" t="s">
        <v>3862</v>
      </c>
      <c r="AL4891" s="190"/>
      <c r="AM4891" s="324"/>
      <c r="AN4891" s="324"/>
    </row>
    <row r="4892" spans="1:40" s="550" customFormat="1" ht="100.5" customHeight="1">
      <c r="A4892" s="538" t="s">
        <v>2625</v>
      </c>
      <c r="B4892" s="492" t="s">
        <v>243</v>
      </c>
      <c r="C4892" s="494" t="s">
        <v>2557</v>
      </c>
      <c r="D4892" s="494" t="s">
        <v>2558</v>
      </c>
      <c r="E4892" s="541" t="s">
        <v>2559</v>
      </c>
      <c r="F4892" s="541" t="s">
        <v>2558</v>
      </c>
      <c r="G4892" s="541" t="s">
        <v>2559</v>
      </c>
      <c r="H4892" s="541" t="s">
        <v>2560</v>
      </c>
      <c r="I4892" s="541" t="s">
        <v>2561</v>
      </c>
      <c r="J4892" s="695" t="s">
        <v>38</v>
      </c>
      <c r="K4892" s="539">
        <v>100</v>
      </c>
      <c r="L4892" s="505">
        <v>711000000</v>
      </c>
      <c r="M4892" s="495" t="s">
        <v>73</v>
      </c>
      <c r="N4892" s="496" t="s">
        <v>1233</v>
      </c>
      <c r="O4892" s="719" t="s">
        <v>2626</v>
      </c>
      <c r="P4892" s="695"/>
      <c r="Q4892" s="493" t="s">
        <v>2192</v>
      </c>
      <c r="R4892" s="492" t="s">
        <v>2404</v>
      </c>
      <c r="S4892" s="697"/>
      <c r="T4892" s="492" t="s">
        <v>51</v>
      </c>
      <c r="U4892" s="697"/>
      <c r="V4892" s="697">
        <v>95000</v>
      </c>
      <c r="W4892" s="699">
        <v>0</v>
      </c>
      <c r="X4892" s="543">
        <v>0</v>
      </c>
      <c r="Y4892" s="544" t="s">
        <v>77</v>
      </c>
      <c r="Z4892" s="494">
        <v>2016</v>
      </c>
      <c r="AA4892" s="494"/>
      <c r="AB4892" s="498" t="s">
        <v>2193</v>
      </c>
      <c r="AC4892" s="545" t="s">
        <v>277</v>
      </c>
      <c r="AD4892" s="546"/>
      <c r="AE4892" s="546"/>
      <c r="AF4892" s="546"/>
      <c r="AG4892" s="547"/>
      <c r="AH4892" s="547"/>
      <c r="AI4892" s="547"/>
      <c r="AJ4892" s="547"/>
      <c r="AK4892" s="500" t="s">
        <v>2371</v>
      </c>
      <c r="AL4892" s="548"/>
      <c r="AM4892" s="549"/>
      <c r="AN4892" s="549"/>
    </row>
    <row r="4893" spans="1:40" s="192" customFormat="1" ht="100.5" customHeight="1">
      <c r="A4893" s="4" t="s">
        <v>3896</v>
      </c>
      <c r="B4893" s="49" t="s">
        <v>243</v>
      </c>
      <c r="C4893" s="50" t="s">
        <v>2557</v>
      </c>
      <c r="D4893" s="50" t="s">
        <v>2558</v>
      </c>
      <c r="E4893" s="51" t="s">
        <v>2559</v>
      </c>
      <c r="F4893" s="51" t="s">
        <v>2558</v>
      </c>
      <c r="G4893" s="51" t="s">
        <v>2559</v>
      </c>
      <c r="H4893" s="51" t="s">
        <v>2560</v>
      </c>
      <c r="I4893" s="51" t="s">
        <v>2561</v>
      </c>
      <c r="J4893" s="98" t="s">
        <v>38</v>
      </c>
      <c r="K4893" s="53">
        <v>100</v>
      </c>
      <c r="L4893" s="269">
        <v>151010000</v>
      </c>
      <c r="M4893" s="5" t="s">
        <v>82</v>
      </c>
      <c r="N4893" s="100" t="s">
        <v>1199</v>
      </c>
      <c r="O4893" s="465" t="s">
        <v>2626</v>
      </c>
      <c r="P4893" s="98"/>
      <c r="Q4893" s="55" t="s">
        <v>2192</v>
      </c>
      <c r="R4893" s="49" t="s">
        <v>2404</v>
      </c>
      <c r="S4893" s="414"/>
      <c r="T4893" s="49" t="s">
        <v>51</v>
      </c>
      <c r="U4893" s="414"/>
      <c r="V4893" s="414">
        <v>95000</v>
      </c>
      <c r="W4893" s="414">
        <v>95000</v>
      </c>
      <c r="X4893" s="60">
        <f t="shared" ref="X4893" si="279">W4893*1.12</f>
        <v>106400.00000000001</v>
      </c>
      <c r="Y4893" s="58"/>
      <c r="Z4893" s="50">
        <v>2016</v>
      </c>
      <c r="AA4893" s="50" t="s">
        <v>3861</v>
      </c>
      <c r="AB4893" s="238" t="s">
        <v>2193</v>
      </c>
      <c r="AC4893" s="211" t="s">
        <v>277</v>
      </c>
      <c r="AD4893" s="196"/>
      <c r="AE4893" s="196"/>
      <c r="AF4893" s="196"/>
      <c r="AG4893" s="263"/>
      <c r="AH4893" s="263"/>
      <c r="AI4893" s="263"/>
      <c r="AJ4893" s="263"/>
      <c r="AK4893" s="2" t="s">
        <v>3862</v>
      </c>
      <c r="AL4893" s="190"/>
      <c r="AM4893" s="324"/>
      <c r="AN4893" s="324"/>
    </row>
    <row r="4894" spans="1:40" s="550" customFormat="1" ht="100.5" customHeight="1">
      <c r="A4894" s="538" t="s">
        <v>2627</v>
      </c>
      <c r="B4894" s="492" t="s">
        <v>243</v>
      </c>
      <c r="C4894" s="494" t="s">
        <v>2557</v>
      </c>
      <c r="D4894" s="494" t="s">
        <v>2558</v>
      </c>
      <c r="E4894" s="541" t="s">
        <v>2559</v>
      </c>
      <c r="F4894" s="541" t="s">
        <v>2558</v>
      </c>
      <c r="G4894" s="541" t="s">
        <v>2559</v>
      </c>
      <c r="H4894" s="541" t="s">
        <v>2560</v>
      </c>
      <c r="I4894" s="541" t="s">
        <v>2561</v>
      </c>
      <c r="J4894" s="695" t="s">
        <v>38</v>
      </c>
      <c r="K4894" s="539">
        <v>100</v>
      </c>
      <c r="L4894" s="505">
        <v>711000000</v>
      </c>
      <c r="M4894" s="495" t="s">
        <v>73</v>
      </c>
      <c r="N4894" s="496" t="s">
        <v>1233</v>
      </c>
      <c r="O4894" s="720" t="s">
        <v>2628</v>
      </c>
      <c r="P4894" s="695"/>
      <c r="Q4894" s="493" t="s">
        <v>2192</v>
      </c>
      <c r="R4894" s="492" t="s">
        <v>2404</v>
      </c>
      <c r="S4894" s="697"/>
      <c r="T4894" s="492" t="s">
        <v>51</v>
      </c>
      <c r="U4894" s="697"/>
      <c r="V4894" s="697">
        <v>105000</v>
      </c>
      <c r="W4894" s="699">
        <v>0</v>
      </c>
      <c r="X4894" s="543">
        <v>0</v>
      </c>
      <c r="Y4894" s="544" t="s">
        <v>77</v>
      </c>
      <c r="Z4894" s="494">
        <v>2016</v>
      </c>
      <c r="AA4894" s="494"/>
      <c r="AB4894" s="498" t="s">
        <v>2193</v>
      </c>
      <c r="AC4894" s="545" t="s">
        <v>277</v>
      </c>
      <c r="AD4894" s="546"/>
      <c r="AE4894" s="546"/>
      <c r="AF4894" s="546"/>
      <c r="AG4894" s="547"/>
      <c r="AH4894" s="547"/>
      <c r="AI4894" s="547"/>
      <c r="AJ4894" s="547"/>
      <c r="AK4894" s="500" t="s">
        <v>2371</v>
      </c>
      <c r="AL4894" s="548"/>
      <c r="AM4894" s="549"/>
      <c r="AN4894" s="549"/>
    </row>
    <row r="4895" spans="1:40" s="192" customFormat="1" ht="100.5" customHeight="1">
      <c r="A4895" s="4" t="s">
        <v>3897</v>
      </c>
      <c r="B4895" s="49" t="s">
        <v>243</v>
      </c>
      <c r="C4895" s="50" t="s">
        <v>2557</v>
      </c>
      <c r="D4895" s="50" t="s">
        <v>2558</v>
      </c>
      <c r="E4895" s="51" t="s">
        <v>2559</v>
      </c>
      <c r="F4895" s="51" t="s">
        <v>2558</v>
      </c>
      <c r="G4895" s="51" t="s">
        <v>2559</v>
      </c>
      <c r="H4895" s="51" t="s">
        <v>2560</v>
      </c>
      <c r="I4895" s="51" t="s">
        <v>2561</v>
      </c>
      <c r="J4895" s="98" t="s">
        <v>38</v>
      </c>
      <c r="K4895" s="53">
        <v>100</v>
      </c>
      <c r="L4895" s="269">
        <v>151010000</v>
      </c>
      <c r="M4895" s="5" t="s">
        <v>82</v>
      </c>
      <c r="N4895" s="100" t="s">
        <v>1199</v>
      </c>
      <c r="O4895" s="466" t="s">
        <v>2628</v>
      </c>
      <c r="P4895" s="98"/>
      <c r="Q4895" s="55" t="s">
        <v>2192</v>
      </c>
      <c r="R4895" s="49" t="s">
        <v>2404</v>
      </c>
      <c r="S4895" s="414"/>
      <c r="T4895" s="49" t="s">
        <v>51</v>
      </c>
      <c r="U4895" s="414"/>
      <c r="V4895" s="414">
        <v>105000</v>
      </c>
      <c r="W4895" s="414">
        <v>105000</v>
      </c>
      <c r="X4895" s="60">
        <f t="shared" ref="X4895" si="280">W4895*1.12</f>
        <v>117600.00000000001</v>
      </c>
      <c r="Y4895" s="58"/>
      <c r="Z4895" s="50">
        <v>2016</v>
      </c>
      <c r="AA4895" s="50" t="s">
        <v>3861</v>
      </c>
      <c r="AB4895" s="238" t="s">
        <v>2193</v>
      </c>
      <c r="AC4895" s="211" t="s">
        <v>277</v>
      </c>
      <c r="AD4895" s="196"/>
      <c r="AE4895" s="196"/>
      <c r="AF4895" s="196"/>
      <c r="AG4895" s="263"/>
      <c r="AH4895" s="263"/>
      <c r="AI4895" s="263"/>
      <c r="AJ4895" s="263"/>
      <c r="AK4895" s="2" t="s">
        <v>3862</v>
      </c>
      <c r="AL4895" s="190"/>
      <c r="AM4895" s="324"/>
      <c r="AN4895" s="324"/>
    </row>
    <row r="4896" spans="1:40" s="550" customFormat="1" ht="100.5" customHeight="1">
      <c r="A4896" s="538" t="s">
        <v>2629</v>
      </c>
      <c r="B4896" s="492" t="s">
        <v>243</v>
      </c>
      <c r="C4896" s="494" t="s">
        <v>2557</v>
      </c>
      <c r="D4896" s="494" t="s">
        <v>2558</v>
      </c>
      <c r="E4896" s="541" t="s">
        <v>2559</v>
      </c>
      <c r="F4896" s="541" t="s">
        <v>2558</v>
      </c>
      <c r="G4896" s="541" t="s">
        <v>2559</v>
      </c>
      <c r="H4896" s="541" t="s">
        <v>2560</v>
      </c>
      <c r="I4896" s="541" t="s">
        <v>2561</v>
      </c>
      <c r="J4896" s="695" t="s">
        <v>38</v>
      </c>
      <c r="K4896" s="539">
        <v>100</v>
      </c>
      <c r="L4896" s="505">
        <v>711000000</v>
      </c>
      <c r="M4896" s="495" t="s">
        <v>73</v>
      </c>
      <c r="N4896" s="496" t="s">
        <v>1233</v>
      </c>
      <c r="O4896" s="719" t="s">
        <v>2630</v>
      </c>
      <c r="P4896" s="695"/>
      <c r="Q4896" s="493" t="s">
        <v>2192</v>
      </c>
      <c r="R4896" s="492" t="s">
        <v>2404</v>
      </c>
      <c r="S4896" s="697"/>
      <c r="T4896" s="492" t="s">
        <v>51</v>
      </c>
      <c r="U4896" s="697"/>
      <c r="V4896" s="697">
        <v>150000</v>
      </c>
      <c r="W4896" s="699">
        <v>0</v>
      </c>
      <c r="X4896" s="543">
        <v>0</v>
      </c>
      <c r="Y4896" s="544" t="s">
        <v>77</v>
      </c>
      <c r="Z4896" s="494">
        <v>2016</v>
      </c>
      <c r="AA4896" s="494"/>
      <c r="AB4896" s="498" t="s">
        <v>2193</v>
      </c>
      <c r="AC4896" s="545" t="s">
        <v>277</v>
      </c>
      <c r="AD4896" s="546"/>
      <c r="AE4896" s="546"/>
      <c r="AF4896" s="546"/>
      <c r="AG4896" s="547"/>
      <c r="AH4896" s="547"/>
      <c r="AI4896" s="547"/>
      <c r="AJ4896" s="547"/>
      <c r="AK4896" s="500" t="s">
        <v>2371</v>
      </c>
      <c r="AL4896" s="548"/>
      <c r="AM4896" s="549"/>
      <c r="AN4896" s="549"/>
    </row>
    <row r="4897" spans="1:40" s="192" customFormat="1" ht="100.5" customHeight="1">
      <c r="A4897" s="4" t="s">
        <v>3898</v>
      </c>
      <c r="B4897" s="49" t="s">
        <v>243</v>
      </c>
      <c r="C4897" s="50" t="s">
        <v>2557</v>
      </c>
      <c r="D4897" s="50" t="s">
        <v>2558</v>
      </c>
      <c r="E4897" s="51" t="s">
        <v>2559</v>
      </c>
      <c r="F4897" s="51" t="s">
        <v>2558</v>
      </c>
      <c r="G4897" s="51" t="s">
        <v>2559</v>
      </c>
      <c r="H4897" s="51" t="s">
        <v>2560</v>
      </c>
      <c r="I4897" s="51" t="s">
        <v>2561</v>
      </c>
      <c r="J4897" s="98" t="s">
        <v>38</v>
      </c>
      <c r="K4897" s="53">
        <v>100</v>
      </c>
      <c r="L4897" s="269">
        <v>151010000</v>
      </c>
      <c r="M4897" s="5" t="s">
        <v>82</v>
      </c>
      <c r="N4897" s="100" t="s">
        <v>1199</v>
      </c>
      <c r="O4897" s="465" t="s">
        <v>2630</v>
      </c>
      <c r="P4897" s="98"/>
      <c r="Q4897" s="55" t="s">
        <v>2192</v>
      </c>
      <c r="R4897" s="49" t="s">
        <v>2404</v>
      </c>
      <c r="S4897" s="414"/>
      <c r="T4897" s="49" t="s">
        <v>51</v>
      </c>
      <c r="U4897" s="414"/>
      <c r="V4897" s="414">
        <v>150000</v>
      </c>
      <c r="W4897" s="414">
        <v>150000</v>
      </c>
      <c r="X4897" s="60">
        <f t="shared" ref="X4897" si="281">W4897*1.12</f>
        <v>168000.00000000003</v>
      </c>
      <c r="Y4897" s="58"/>
      <c r="Z4897" s="50">
        <v>2016</v>
      </c>
      <c r="AA4897" s="50" t="s">
        <v>3861</v>
      </c>
      <c r="AB4897" s="238" t="s">
        <v>2193</v>
      </c>
      <c r="AC4897" s="211" t="s">
        <v>277</v>
      </c>
      <c r="AD4897" s="196"/>
      <c r="AE4897" s="196"/>
      <c r="AF4897" s="196"/>
      <c r="AG4897" s="263"/>
      <c r="AH4897" s="263"/>
      <c r="AI4897" s="263"/>
      <c r="AJ4897" s="263"/>
      <c r="AK4897" s="2" t="s">
        <v>3862</v>
      </c>
      <c r="AL4897" s="190"/>
      <c r="AM4897" s="324"/>
      <c r="AN4897" s="324"/>
    </row>
    <row r="4898" spans="1:40" s="550" customFormat="1" ht="100.5" customHeight="1">
      <c r="A4898" s="538" t="s">
        <v>2631</v>
      </c>
      <c r="B4898" s="492" t="s">
        <v>243</v>
      </c>
      <c r="C4898" s="494" t="s">
        <v>2557</v>
      </c>
      <c r="D4898" s="494" t="s">
        <v>2558</v>
      </c>
      <c r="E4898" s="541" t="s">
        <v>2559</v>
      </c>
      <c r="F4898" s="541" t="s">
        <v>2558</v>
      </c>
      <c r="G4898" s="541" t="s">
        <v>2559</v>
      </c>
      <c r="H4898" s="541" t="s">
        <v>2560</v>
      </c>
      <c r="I4898" s="541" t="s">
        <v>2561</v>
      </c>
      <c r="J4898" s="695" t="s">
        <v>38</v>
      </c>
      <c r="K4898" s="539">
        <v>100</v>
      </c>
      <c r="L4898" s="505">
        <v>711000000</v>
      </c>
      <c r="M4898" s="495" t="s">
        <v>73</v>
      </c>
      <c r="N4898" s="496" t="s">
        <v>1233</v>
      </c>
      <c r="O4898" s="719" t="s">
        <v>2632</v>
      </c>
      <c r="P4898" s="695"/>
      <c r="Q4898" s="493" t="s">
        <v>2192</v>
      </c>
      <c r="R4898" s="492" t="s">
        <v>2404</v>
      </c>
      <c r="S4898" s="697"/>
      <c r="T4898" s="492" t="s">
        <v>51</v>
      </c>
      <c r="U4898" s="697"/>
      <c r="V4898" s="697">
        <v>100000</v>
      </c>
      <c r="W4898" s="699">
        <v>0</v>
      </c>
      <c r="X4898" s="543">
        <v>0</v>
      </c>
      <c r="Y4898" s="544" t="s">
        <v>77</v>
      </c>
      <c r="Z4898" s="494">
        <v>2016</v>
      </c>
      <c r="AA4898" s="494"/>
      <c r="AB4898" s="498" t="s">
        <v>2193</v>
      </c>
      <c r="AC4898" s="545" t="s">
        <v>277</v>
      </c>
      <c r="AD4898" s="546"/>
      <c r="AE4898" s="546"/>
      <c r="AF4898" s="546"/>
      <c r="AG4898" s="547"/>
      <c r="AH4898" s="547"/>
      <c r="AI4898" s="547"/>
      <c r="AJ4898" s="547"/>
      <c r="AK4898" s="500" t="s">
        <v>2371</v>
      </c>
      <c r="AL4898" s="548"/>
      <c r="AM4898" s="549"/>
      <c r="AN4898" s="549"/>
    </row>
    <row r="4899" spans="1:40" s="192" customFormat="1" ht="100.5" customHeight="1">
      <c r="A4899" s="4" t="s">
        <v>3899</v>
      </c>
      <c r="B4899" s="49" t="s">
        <v>243</v>
      </c>
      <c r="C4899" s="50" t="s">
        <v>2557</v>
      </c>
      <c r="D4899" s="50" t="s">
        <v>2558</v>
      </c>
      <c r="E4899" s="51" t="s">
        <v>2559</v>
      </c>
      <c r="F4899" s="51" t="s">
        <v>2558</v>
      </c>
      <c r="G4899" s="51" t="s">
        <v>2559</v>
      </c>
      <c r="H4899" s="51" t="s">
        <v>2560</v>
      </c>
      <c r="I4899" s="51" t="s">
        <v>2561</v>
      </c>
      <c r="J4899" s="98" t="s">
        <v>38</v>
      </c>
      <c r="K4899" s="53">
        <v>100</v>
      </c>
      <c r="L4899" s="269">
        <v>151010000</v>
      </c>
      <c r="M4899" s="5" t="s">
        <v>82</v>
      </c>
      <c r="N4899" s="100" t="s">
        <v>1199</v>
      </c>
      <c r="O4899" s="465" t="s">
        <v>2632</v>
      </c>
      <c r="P4899" s="98"/>
      <c r="Q4899" s="55" t="s">
        <v>2192</v>
      </c>
      <c r="R4899" s="49" t="s">
        <v>2404</v>
      </c>
      <c r="S4899" s="414"/>
      <c r="T4899" s="49" t="s">
        <v>51</v>
      </c>
      <c r="U4899" s="414"/>
      <c r="V4899" s="414">
        <v>100000</v>
      </c>
      <c r="W4899" s="414">
        <v>100000</v>
      </c>
      <c r="X4899" s="60">
        <f t="shared" ref="X4899" si="282">W4899*1.12</f>
        <v>112000.00000000001</v>
      </c>
      <c r="Y4899" s="58"/>
      <c r="Z4899" s="50">
        <v>2016</v>
      </c>
      <c r="AA4899" s="50" t="s">
        <v>3861</v>
      </c>
      <c r="AB4899" s="238" t="s">
        <v>2193</v>
      </c>
      <c r="AC4899" s="211" t="s">
        <v>277</v>
      </c>
      <c r="AD4899" s="196"/>
      <c r="AE4899" s="196"/>
      <c r="AF4899" s="196"/>
      <c r="AG4899" s="263"/>
      <c r="AH4899" s="263"/>
      <c r="AI4899" s="263"/>
      <c r="AJ4899" s="263"/>
      <c r="AK4899" s="2" t="s">
        <v>3862</v>
      </c>
      <c r="AL4899" s="190"/>
      <c r="AM4899" s="324"/>
      <c r="AN4899" s="324"/>
    </row>
    <row r="4900" spans="1:40" s="550" customFormat="1" ht="100.5" customHeight="1">
      <c r="A4900" s="538" t="s">
        <v>2633</v>
      </c>
      <c r="B4900" s="492" t="s">
        <v>243</v>
      </c>
      <c r="C4900" s="494" t="s">
        <v>2557</v>
      </c>
      <c r="D4900" s="494" t="s">
        <v>2558</v>
      </c>
      <c r="E4900" s="541" t="s">
        <v>2559</v>
      </c>
      <c r="F4900" s="541" t="s">
        <v>2558</v>
      </c>
      <c r="G4900" s="541" t="s">
        <v>2559</v>
      </c>
      <c r="H4900" s="541" t="s">
        <v>2560</v>
      </c>
      <c r="I4900" s="541" t="s">
        <v>2561</v>
      </c>
      <c r="J4900" s="695" t="s">
        <v>38</v>
      </c>
      <c r="K4900" s="539">
        <v>100</v>
      </c>
      <c r="L4900" s="505">
        <v>711000000</v>
      </c>
      <c r="M4900" s="495" t="s">
        <v>73</v>
      </c>
      <c r="N4900" s="496" t="s">
        <v>1233</v>
      </c>
      <c r="O4900" s="719" t="s">
        <v>2634</v>
      </c>
      <c r="P4900" s="695"/>
      <c r="Q4900" s="493" t="s">
        <v>2192</v>
      </c>
      <c r="R4900" s="492" t="s">
        <v>2404</v>
      </c>
      <c r="S4900" s="697"/>
      <c r="T4900" s="492" t="s">
        <v>51</v>
      </c>
      <c r="U4900" s="697"/>
      <c r="V4900" s="697">
        <v>80000</v>
      </c>
      <c r="W4900" s="699">
        <v>0</v>
      </c>
      <c r="X4900" s="543">
        <v>0</v>
      </c>
      <c r="Y4900" s="544" t="s">
        <v>77</v>
      </c>
      <c r="Z4900" s="494">
        <v>2016</v>
      </c>
      <c r="AA4900" s="494"/>
      <c r="AB4900" s="498" t="s">
        <v>2193</v>
      </c>
      <c r="AC4900" s="545" t="s">
        <v>277</v>
      </c>
      <c r="AD4900" s="546"/>
      <c r="AE4900" s="546"/>
      <c r="AF4900" s="546"/>
      <c r="AG4900" s="547"/>
      <c r="AH4900" s="547"/>
      <c r="AI4900" s="547"/>
      <c r="AJ4900" s="547"/>
      <c r="AK4900" s="500" t="s">
        <v>2371</v>
      </c>
      <c r="AL4900" s="548"/>
      <c r="AM4900" s="549"/>
      <c r="AN4900" s="549"/>
    </row>
    <row r="4901" spans="1:40" s="192" customFormat="1" ht="100.5" customHeight="1">
      <c r="A4901" s="4" t="s">
        <v>3900</v>
      </c>
      <c r="B4901" s="49" t="s">
        <v>243</v>
      </c>
      <c r="C4901" s="50" t="s">
        <v>2557</v>
      </c>
      <c r="D4901" s="50" t="s">
        <v>2558</v>
      </c>
      <c r="E4901" s="51" t="s">
        <v>2559</v>
      </c>
      <c r="F4901" s="51" t="s">
        <v>2558</v>
      </c>
      <c r="G4901" s="51" t="s">
        <v>2559</v>
      </c>
      <c r="H4901" s="51" t="s">
        <v>2560</v>
      </c>
      <c r="I4901" s="51" t="s">
        <v>2561</v>
      </c>
      <c r="J4901" s="98" t="s">
        <v>38</v>
      </c>
      <c r="K4901" s="53">
        <v>100</v>
      </c>
      <c r="L4901" s="269">
        <v>151010000</v>
      </c>
      <c r="M4901" s="5" t="s">
        <v>82</v>
      </c>
      <c r="N4901" s="100" t="s">
        <v>1199</v>
      </c>
      <c r="O4901" s="465" t="s">
        <v>2634</v>
      </c>
      <c r="P4901" s="98"/>
      <c r="Q4901" s="55" t="s">
        <v>2192</v>
      </c>
      <c r="R4901" s="49" t="s">
        <v>2404</v>
      </c>
      <c r="S4901" s="414"/>
      <c r="T4901" s="49" t="s">
        <v>51</v>
      </c>
      <c r="U4901" s="414"/>
      <c r="V4901" s="414">
        <v>80000</v>
      </c>
      <c r="W4901" s="414">
        <v>80000</v>
      </c>
      <c r="X4901" s="60">
        <f t="shared" ref="X4901" si="283">W4901*1.12</f>
        <v>89600.000000000015</v>
      </c>
      <c r="Y4901" s="58"/>
      <c r="Z4901" s="50">
        <v>2016</v>
      </c>
      <c r="AA4901" s="50" t="s">
        <v>3861</v>
      </c>
      <c r="AB4901" s="238" t="s">
        <v>2193</v>
      </c>
      <c r="AC4901" s="211" t="s">
        <v>277</v>
      </c>
      <c r="AD4901" s="196"/>
      <c r="AE4901" s="196"/>
      <c r="AF4901" s="196"/>
      <c r="AG4901" s="263"/>
      <c r="AH4901" s="263"/>
      <c r="AI4901" s="263"/>
      <c r="AJ4901" s="263"/>
      <c r="AK4901" s="2" t="s">
        <v>3862</v>
      </c>
      <c r="AL4901" s="190"/>
      <c r="AM4901" s="324"/>
      <c r="AN4901" s="324"/>
    </row>
    <row r="4902" spans="1:40" s="550" customFormat="1" ht="100.5" customHeight="1">
      <c r="A4902" s="538" t="s">
        <v>2635</v>
      </c>
      <c r="B4902" s="492" t="s">
        <v>243</v>
      </c>
      <c r="C4902" s="494" t="s">
        <v>2557</v>
      </c>
      <c r="D4902" s="494" t="s">
        <v>2558</v>
      </c>
      <c r="E4902" s="541" t="s">
        <v>2559</v>
      </c>
      <c r="F4902" s="541" t="s">
        <v>2558</v>
      </c>
      <c r="G4902" s="541" t="s">
        <v>2559</v>
      </c>
      <c r="H4902" s="541" t="s">
        <v>2560</v>
      </c>
      <c r="I4902" s="541" t="s">
        <v>2561</v>
      </c>
      <c r="J4902" s="695" t="s">
        <v>38</v>
      </c>
      <c r="K4902" s="539">
        <v>100</v>
      </c>
      <c r="L4902" s="505">
        <v>711000000</v>
      </c>
      <c r="M4902" s="495" t="s">
        <v>73</v>
      </c>
      <c r="N4902" s="496" t="s">
        <v>1233</v>
      </c>
      <c r="O4902" s="719" t="s">
        <v>2636</v>
      </c>
      <c r="P4902" s="695"/>
      <c r="Q4902" s="493" t="s">
        <v>2192</v>
      </c>
      <c r="R4902" s="492" t="s">
        <v>2404</v>
      </c>
      <c r="S4902" s="697"/>
      <c r="T4902" s="492" t="s">
        <v>51</v>
      </c>
      <c r="U4902" s="697"/>
      <c r="V4902" s="697">
        <v>100000</v>
      </c>
      <c r="W4902" s="699">
        <v>0</v>
      </c>
      <c r="X4902" s="543">
        <v>0</v>
      </c>
      <c r="Y4902" s="544" t="s">
        <v>77</v>
      </c>
      <c r="Z4902" s="494">
        <v>2016</v>
      </c>
      <c r="AA4902" s="494"/>
      <c r="AB4902" s="498" t="s">
        <v>2193</v>
      </c>
      <c r="AC4902" s="545" t="s">
        <v>277</v>
      </c>
      <c r="AD4902" s="546"/>
      <c r="AE4902" s="546"/>
      <c r="AF4902" s="546"/>
      <c r="AG4902" s="547"/>
      <c r="AH4902" s="547"/>
      <c r="AI4902" s="547"/>
      <c r="AJ4902" s="547"/>
      <c r="AK4902" s="500" t="s">
        <v>2371</v>
      </c>
      <c r="AL4902" s="548"/>
      <c r="AM4902" s="549"/>
      <c r="AN4902" s="549"/>
    </row>
    <row r="4903" spans="1:40" s="192" customFormat="1" ht="100.5" customHeight="1">
      <c r="A4903" s="4" t="s">
        <v>3901</v>
      </c>
      <c r="B4903" s="49" t="s">
        <v>243</v>
      </c>
      <c r="C4903" s="50" t="s">
        <v>2557</v>
      </c>
      <c r="D4903" s="50" t="s">
        <v>2558</v>
      </c>
      <c r="E4903" s="51" t="s">
        <v>2559</v>
      </c>
      <c r="F4903" s="51" t="s">
        <v>2558</v>
      </c>
      <c r="G4903" s="51" t="s">
        <v>2559</v>
      </c>
      <c r="H4903" s="51" t="s">
        <v>2560</v>
      </c>
      <c r="I4903" s="51" t="s">
        <v>2561</v>
      </c>
      <c r="J4903" s="98" t="s">
        <v>38</v>
      </c>
      <c r="K4903" s="53">
        <v>100</v>
      </c>
      <c r="L4903" s="269">
        <v>151010000</v>
      </c>
      <c r="M4903" s="5" t="s">
        <v>82</v>
      </c>
      <c r="N4903" s="100" t="s">
        <v>1199</v>
      </c>
      <c r="O4903" s="465" t="s">
        <v>2636</v>
      </c>
      <c r="P4903" s="98"/>
      <c r="Q4903" s="55" t="s">
        <v>2192</v>
      </c>
      <c r="R4903" s="49" t="s">
        <v>2404</v>
      </c>
      <c r="S4903" s="414"/>
      <c r="T4903" s="49" t="s">
        <v>51</v>
      </c>
      <c r="U4903" s="414"/>
      <c r="V4903" s="414">
        <v>100000</v>
      </c>
      <c r="W4903" s="414">
        <v>100000</v>
      </c>
      <c r="X4903" s="60">
        <f t="shared" ref="X4903" si="284">W4903*1.12</f>
        <v>112000.00000000001</v>
      </c>
      <c r="Y4903" s="58"/>
      <c r="Z4903" s="50">
        <v>2016</v>
      </c>
      <c r="AA4903" s="50" t="s">
        <v>3861</v>
      </c>
      <c r="AB4903" s="238" t="s">
        <v>2193</v>
      </c>
      <c r="AC4903" s="211" t="s">
        <v>277</v>
      </c>
      <c r="AD4903" s="196"/>
      <c r="AE4903" s="196"/>
      <c r="AF4903" s="196"/>
      <c r="AG4903" s="263"/>
      <c r="AH4903" s="263"/>
      <c r="AI4903" s="263"/>
      <c r="AJ4903" s="263"/>
      <c r="AK4903" s="2" t="s">
        <v>3862</v>
      </c>
      <c r="AL4903" s="190"/>
      <c r="AM4903" s="324"/>
      <c r="AN4903" s="324"/>
    </row>
    <row r="4904" spans="1:40" s="550" customFormat="1" ht="100.5" customHeight="1">
      <c r="A4904" s="538" t="s">
        <v>2637</v>
      </c>
      <c r="B4904" s="492" t="s">
        <v>243</v>
      </c>
      <c r="C4904" s="494" t="s">
        <v>2557</v>
      </c>
      <c r="D4904" s="494" t="s">
        <v>2558</v>
      </c>
      <c r="E4904" s="541" t="s">
        <v>2559</v>
      </c>
      <c r="F4904" s="541" t="s">
        <v>2558</v>
      </c>
      <c r="G4904" s="541" t="s">
        <v>2559</v>
      </c>
      <c r="H4904" s="541" t="s">
        <v>2560</v>
      </c>
      <c r="I4904" s="541" t="s">
        <v>2561</v>
      </c>
      <c r="J4904" s="695" t="s">
        <v>38</v>
      </c>
      <c r="K4904" s="539">
        <v>100</v>
      </c>
      <c r="L4904" s="505">
        <v>711000000</v>
      </c>
      <c r="M4904" s="495" t="s">
        <v>73</v>
      </c>
      <c r="N4904" s="496" t="s">
        <v>1233</v>
      </c>
      <c r="O4904" s="695" t="s">
        <v>2230</v>
      </c>
      <c r="P4904" s="695"/>
      <c r="Q4904" s="493" t="s">
        <v>2192</v>
      </c>
      <c r="R4904" s="492" t="s">
        <v>2404</v>
      </c>
      <c r="S4904" s="697"/>
      <c r="T4904" s="492" t="s">
        <v>51</v>
      </c>
      <c r="U4904" s="697"/>
      <c r="V4904" s="697">
        <v>900000</v>
      </c>
      <c r="W4904" s="699">
        <v>0</v>
      </c>
      <c r="X4904" s="543">
        <v>0</v>
      </c>
      <c r="Y4904" s="544" t="s">
        <v>77</v>
      </c>
      <c r="Z4904" s="494">
        <v>2016</v>
      </c>
      <c r="AA4904" s="494"/>
      <c r="AB4904" s="498" t="s">
        <v>2193</v>
      </c>
      <c r="AC4904" s="545" t="s">
        <v>277</v>
      </c>
      <c r="AD4904" s="546"/>
      <c r="AE4904" s="546"/>
      <c r="AF4904" s="546"/>
      <c r="AG4904" s="547"/>
      <c r="AH4904" s="547"/>
      <c r="AI4904" s="547"/>
      <c r="AJ4904" s="547"/>
      <c r="AK4904" s="500" t="s">
        <v>2371</v>
      </c>
      <c r="AL4904" s="548"/>
      <c r="AM4904" s="549"/>
      <c r="AN4904" s="549"/>
    </row>
    <row r="4905" spans="1:40" s="192" customFormat="1" ht="100.5" customHeight="1">
      <c r="A4905" s="4" t="s">
        <v>3902</v>
      </c>
      <c r="B4905" s="49" t="s">
        <v>243</v>
      </c>
      <c r="C4905" s="50" t="s">
        <v>2557</v>
      </c>
      <c r="D4905" s="50" t="s">
        <v>2558</v>
      </c>
      <c r="E4905" s="51" t="s">
        <v>2559</v>
      </c>
      <c r="F4905" s="51" t="s">
        <v>2558</v>
      </c>
      <c r="G4905" s="51" t="s">
        <v>2559</v>
      </c>
      <c r="H4905" s="51" t="s">
        <v>2560</v>
      </c>
      <c r="I4905" s="51" t="s">
        <v>2561</v>
      </c>
      <c r="J4905" s="98" t="s">
        <v>38</v>
      </c>
      <c r="K4905" s="53">
        <v>100</v>
      </c>
      <c r="L4905" s="269">
        <v>151010000</v>
      </c>
      <c r="M4905" s="5" t="s">
        <v>82</v>
      </c>
      <c r="N4905" s="100" t="s">
        <v>1199</v>
      </c>
      <c r="O4905" s="98" t="s">
        <v>2230</v>
      </c>
      <c r="P4905" s="98"/>
      <c r="Q4905" s="55" t="s">
        <v>2192</v>
      </c>
      <c r="R4905" s="49" t="s">
        <v>2404</v>
      </c>
      <c r="S4905" s="414"/>
      <c r="T4905" s="49" t="s">
        <v>51</v>
      </c>
      <c r="U4905" s="414"/>
      <c r="V4905" s="414">
        <v>900000</v>
      </c>
      <c r="W4905" s="414">
        <v>900000</v>
      </c>
      <c r="X4905" s="60">
        <f t="shared" ref="X4905" si="285">W4905*1.12</f>
        <v>1008000.0000000001</v>
      </c>
      <c r="Y4905" s="58"/>
      <c r="Z4905" s="50">
        <v>2016</v>
      </c>
      <c r="AA4905" s="50" t="s">
        <v>3861</v>
      </c>
      <c r="AB4905" s="238" t="s">
        <v>2193</v>
      </c>
      <c r="AC4905" s="211" t="s">
        <v>277</v>
      </c>
      <c r="AD4905" s="196"/>
      <c r="AE4905" s="196"/>
      <c r="AF4905" s="196"/>
      <c r="AG4905" s="263"/>
      <c r="AH4905" s="263"/>
      <c r="AI4905" s="263"/>
      <c r="AJ4905" s="263"/>
      <c r="AK4905" s="2" t="s">
        <v>3862</v>
      </c>
      <c r="AL4905" s="190"/>
      <c r="AM4905" s="324"/>
      <c r="AN4905" s="324"/>
    </row>
    <row r="4906" spans="1:40" s="550" customFormat="1" ht="100.5" customHeight="1">
      <c r="A4906" s="538" t="s">
        <v>2638</v>
      </c>
      <c r="B4906" s="492" t="s">
        <v>243</v>
      </c>
      <c r="C4906" s="494" t="s">
        <v>2557</v>
      </c>
      <c r="D4906" s="494" t="s">
        <v>2558</v>
      </c>
      <c r="E4906" s="541" t="s">
        <v>2559</v>
      </c>
      <c r="F4906" s="541" t="s">
        <v>2558</v>
      </c>
      <c r="G4906" s="541" t="s">
        <v>2559</v>
      </c>
      <c r="H4906" s="541" t="s">
        <v>2560</v>
      </c>
      <c r="I4906" s="541" t="s">
        <v>2561</v>
      </c>
      <c r="J4906" s="695" t="s">
        <v>38</v>
      </c>
      <c r="K4906" s="539">
        <v>100</v>
      </c>
      <c r="L4906" s="505">
        <v>711000000</v>
      </c>
      <c r="M4906" s="495" t="s">
        <v>73</v>
      </c>
      <c r="N4906" s="496" t="s">
        <v>1233</v>
      </c>
      <c r="O4906" s="695" t="s">
        <v>2639</v>
      </c>
      <c r="P4906" s="695"/>
      <c r="Q4906" s="493" t="s">
        <v>2192</v>
      </c>
      <c r="R4906" s="492" t="s">
        <v>2404</v>
      </c>
      <c r="S4906" s="697"/>
      <c r="T4906" s="492" t="s">
        <v>51</v>
      </c>
      <c r="U4906" s="697"/>
      <c r="V4906" s="697">
        <v>105000</v>
      </c>
      <c r="W4906" s="699">
        <v>0</v>
      </c>
      <c r="X4906" s="543">
        <v>0</v>
      </c>
      <c r="Y4906" s="544" t="s">
        <v>77</v>
      </c>
      <c r="Z4906" s="494">
        <v>2016</v>
      </c>
      <c r="AA4906" s="494"/>
      <c r="AB4906" s="498" t="s">
        <v>2193</v>
      </c>
      <c r="AC4906" s="545" t="s">
        <v>277</v>
      </c>
      <c r="AD4906" s="546"/>
      <c r="AE4906" s="546"/>
      <c r="AF4906" s="546"/>
      <c r="AG4906" s="547"/>
      <c r="AH4906" s="547"/>
      <c r="AI4906" s="547"/>
      <c r="AJ4906" s="547"/>
      <c r="AK4906" s="500" t="s">
        <v>2371</v>
      </c>
      <c r="AL4906" s="548"/>
      <c r="AM4906" s="549"/>
      <c r="AN4906" s="549"/>
    </row>
    <row r="4907" spans="1:40" s="192" customFormat="1" ht="100.5" customHeight="1">
      <c r="A4907" s="4" t="s">
        <v>3903</v>
      </c>
      <c r="B4907" s="49" t="s">
        <v>243</v>
      </c>
      <c r="C4907" s="50" t="s">
        <v>2557</v>
      </c>
      <c r="D4907" s="50" t="s">
        <v>2558</v>
      </c>
      <c r="E4907" s="51" t="s">
        <v>2559</v>
      </c>
      <c r="F4907" s="51" t="s">
        <v>2558</v>
      </c>
      <c r="G4907" s="51" t="s">
        <v>2559</v>
      </c>
      <c r="H4907" s="51" t="s">
        <v>2560</v>
      </c>
      <c r="I4907" s="51" t="s">
        <v>2561</v>
      </c>
      <c r="J4907" s="98" t="s">
        <v>38</v>
      </c>
      <c r="K4907" s="53">
        <v>100</v>
      </c>
      <c r="L4907" s="269">
        <v>151010000</v>
      </c>
      <c r="M4907" s="5" t="s">
        <v>82</v>
      </c>
      <c r="N4907" s="100" t="s">
        <v>1199</v>
      </c>
      <c r="O4907" s="98" t="s">
        <v>2639</v>
      </c>
      <c r="P4907" s="98"/>
      <c r="Q4907" s="55" t="s">
        <v>2192</v>
      </c>
      <c r="R4907" s="49" t="s">
        <v>2404</v>
      </c>
      <c r="S4907" s="414"/>
      <c r="T4907" s="49" t="s">
        <v>51</v>
      </c>
      <c r="U4907" s="414"/>
      <c r="V4907" s="414">
        <v>105000</v>
      </c>
      <c r="W4907" s="414">
        <v>105000</v>
      </c>
      <c r="X4907" s="60">
        <f t="shared" ref="X4907" si="286">W4907*1.12</f>
        <v>117600.00000000001</v>
      </c>
      <c r="Y4907" s="58"/>
      <c r="Z4907" s="50">
        <v>2016</v>
      </c>
      <c r="AA4907" s="50" t="s">
        <v>3861</v>
      </c>
      <c r="AB4907" s="238" t="s">
        <v>2193</v>
      </c>
      <c r="AC4907" s="211" t="s">
        <v>277</v>
      </c>
      <c r="AD4907" s="196"/>
      <c r="AE4907" s="196"/>
      <c r="AF4907" s="196"/>
      <c r="AG4907" s="263"/>
      <c r="AH4907" s="263"/>
      <c r="AI4907" s="263"/>
      <c r="AJ4907" s="263"/>
      <c r="AK4907" s="2" t="s">
        <v>3862</v>
      </c>
      <c r="AL4907" s="190"/>
      <c r="AM4907" s="324"/>
      <c r="AN4907" s="324"/>
    </row>
    <row r="4908" spans="1:40" s="550" customFormat="1" ht="100.5" customHeight="1">
      <c r="A4908" s="538" t="s">
        <v>2640</v>
      </c>
      <c r="B4908" s="492" t="s">
        <v>243</v>
      </c>
      <c r="C4908" s="494" t="s">
        <v>2557</v>
      </c>
      <c r="D4908" s="494" t="s">
        <v>2558</v>
      </c>
      <c r="E4908" s="541" t="s">
        <v>2559</v>
      </c>
      <c r="F4908" s="541" t="s">
        <v>2558</v>
      </c>
      <c r="G4908" s="541" t="s">
        <v>2559</v>
      </c>
      <c r="H4908" s="541" t="s">
        <v>2560</v>
      </c>
      <c r="I4908" s="541" t="s">
        <v>2561</v>
      </c>
      <c r="J4908" s="695" t="s">
        <v>38</v>
      </c>
      <c r="K4908" s="539">
        <v>100</v>
      </c>
      <c r="L4908" s="505">
        <v>711000000</v>
      </c>
      <c r="M4908" s="495" t="s">
        <v>73</v>
      </c>
      <c r="N4908" s="496" t="s">
        <v>1233</v>
      </c>
      <c r="O4908" s="695" t="s">
        <v>2232</v>
      </c>
      <c r="P4908" s="695"/>
      <c r="Q4908" s="493" t="s">
        <v>2192</v>
      </c>
      <c r="R4908" s="492" t="s">
        <v>2404</v>
      </c>
      <c r="S4908" s="697"/>
      <c r="T4908" s="492" t="s">
        <v>51</v>
      </c>
      <c r="U4908" s="697"/>
      <c r="V4908" s="697">
        <v>445000</v>
      </c>
      <c r="W4908" s="699">
        <v>0</v>
      </c>
      <c r="X4908" s="543">
        <v>0</v>
      </c>
      <c r="Y4908" s="544" t="s">
        <v>77</v>
      </c>
      <c r="Z4908" s="494">
        <v>2016</v>
      </c>
      <c r="AA4908" s="494"/>
      <c r="AB4908" s="498" t="s">
        <v>2193</v>
      </c>
      <c r="AC4908" s="545" t="s">
        <v>277</v>
      </c>
      <c r="AD4908" s="546"/>
      <c r="AE4908" s="546"/>
      <c r="AF4908" s="546"/>
      <c r="AG4908" s="547"/>
      <c r="AH4908" s="547"/>
      <c r="AI4908" s="547"/>
      <c r="AJ4908" s="547"/>
      <c r="AK4908" s="500" t="s">
        <v>2371</v>
      </c>
      <c r="AL4908" s="548"/>
      <c r="AM4908" s="549"/>
      <c r="AN4908" s="549"/>
    </row>
    <row r="4909" spans="1:40" s="192" customFormat="1" ht="100.5" customHeight="1">
      <c r="A4909" s="4" t="s">
        <v>3904</v>
      </c>
      <c r="B4909" s="49" t="s">
        <v>243</v>
      </c>
      <c r="C4909" s="50" t="s">
        <v>2557</v>
      </c>
      <c r="D4909" s="50" t="s">
        <v>2558</v>
      </c>
      <c r="E4909" s="51" t="s">
        <v>2559</v>
      </c>
      <c r="F4909" s="51" t="s">
        <v>2558</v>
      </c>
      <c r="G4909" s="51" t="s">
        <v>2559</v>
      </c>
      <c r="H4909" s="51" t="s">
        <v>2560</v>
      </c>
      <c r="I4909" s="51" t="s">
        <v>2561</v>
      </c>
      <c r="J4909" s="98" t="s">
        <v>38</v>
      </c>
      <c r="K4909" s="53">
        <v>100</v>
      </c>
      <c r="L4909" s="269">
        <v>151010000</v>
      </c>
      <c r="M4909" s="5" t="s">
        <v>82</v>
      </c>
      <c r="N4909" s="100" t="s">
        <v>1199</v>
      </c>
      <c r="O4909" s="98" t="s">
        <v>2232</v>
      </c>
      <c r="P4909" s="98"/>
      <c r="Q4909" s="55" t="s">
        <v>2192</v>
      </c>
      <c r="R4909" s="49" t="s">
        <v>2404</v>
      </c>
      <c r="S4909" s="414"/>
      <c r="T4909" s="49" t="s">
        <v>51</v>
      </c>
      <c r="U4909" s="414"/>
      <c r="V4909" s="414">
        <v>445000</v>
      </c>
      <c r="W4909" s="414">
        <v>445000</v>
      </c>
      <c r="X4909" s="60">
        <f t="shared" ref="X4909" si="287">W4909*1.12</f>
        <v>498400.00000000006</v>
      </c>
      <c r="Y4909" s="58"/>
      <c r="Z4909" s="50">
        <v>2016</v>
      </c>
      <c r="AA4909" s="50" t="s">
        <v>3861</v>
      </c>
      <c r="AB4909" s="238" t="s">
        <v>2193</v>
      </c>
      <c r="AC4909" s="211" t="s">
        <v>277</v>
      </c>
      <c r="AD4909" s="196"/>
      <c r="AE4909" s="196"/>
      <c r="AF4909" s="196"/>
      <c r="AG4909" s="263"/>
      <c r="AH4909" s="263"/>
      <c r="AI4909" s="263"/>
      <c r="AJ4909" s="263"/>
      <c r="AK4909" s="2" t="s">
        <v>3862</v>
      </c>
      <c r="AL4909" s="190"/>
      <c r="AM4909" s="324"/>
      <c r="AN4909" s="324"/>
    </row>
    <row r="4910" spans="1:40" s="550" customFormat="1" ht="100.5" customHeight="1">
      <c r="A4910" s="538" t="s">
        <v>2641</v>
      </c>
      <c r="B4910" s="492" t="s">
        <v>243</v>
      </c>
      <c r="C4910" s="494" t="s">
        <v>2557</v>
      </c>
      <c r="D4910" s="494" t="s">
        <v>2558</v>
      </c>
      <c r="E4910" s="541" t="s">
        <v>2559</v>
      </c>
      <c r="F4910" s="541" t="s">
        <v>2558</v>
      </c>
      <c r="G4910" s="541" t="s">
        <v>2559</v>
      </c>
      <c r="H4910" s="541" t="s">
        <v>2560</v>
      </c>
      <c r="I4910" s="541" t="s">
        <v>2561</v>
      </c>
      <c r="J4910" s="695" t="s">
        <v>38</v>
      </c>
      <c r="K4910" s="539">
        <v>100</v>
      </c>
      <c r="L4910" s="505">
        <v>711000000</v>
      </c>
      <c r="M4910" s="495" t="s">
        <v>73</v>
      </c>
      <c r="N4910" s="496" t="s">
        <v>1233</v>
      </c>
      <c r="O4910" s="695" t="s">
        <v>2234</v>
      </c>
      <c r="P4910" s="695"/>
      <c r="Q4910" s="493" t="s">
        <v>2192</v>
      </c>
      <c r="R4910" s="492" t="s">
        <v>2404</v>
      </c>
      <c r="S4910" s="697"/>
      <c r="T4910" s="492" t="s">
        <v>51</v>
      </c>
      <c r="U4910" s="697"/>
      <c r="V4910" s="697">
        <v>635000</v>
      </c>
      <c r="W4910" s="699">
        <v>0</v>
      </c>
      <c r="X4910" s="543">
        <v>0</v>
      </c>
      <c r="Y4910" s="544" t="s">
        <v>77</v>
      </c>
      <c r="Z4910" s="494">
        <v>2016</v>
      </c>
      <c r="AA4910" s="494"/>
      <c r="AB4910" s="498" t="s">
        <v>2193</v>
      </c>
      <c r="AC4910" s="545" t="s">
        <v>277</v>
      </c>
      <c r="AD4910" s="546"/>
      <c r="AE4910" s="546"/>
      <c r="AF4910" s="546"/>
      <c r="AG4910" s="547"/>
      <c r="AH4910" s="547"/>
      <c r="AI4910" s="547"/>
      <c r="AJ4910" s="547"/>
      <c r="AK4910" s="500" t="s">
        <v>2371</v>
      </c>
      <c r="AL4910" s="548"/>
      <c r="AM4910" s="549"/>
      <c r="AN4910" s="549"/>
    </row>
    <row r="4911" spans="1:40" s="192" customFormat="1" ht="100.5" customHeight="1">
      <c r="A4911" s="4" t="s">
        <v>3905</v>
      </c>
      <c r="B4911" s="49" t="s">
        <v>243</v>
      </c>
      <c r="C4911" s="50" t="s">
        <v>2557</v>
      </c>
      <c r="D4911" s="50" t="s">
        <v>2558</v>
      </c>
      <c r="E4911" s="51" t="s">
        <v>2559</v>
      </c>
      <c r="F4911" s="51" t="s">
        <v>2558</v>
      </c>
      <c r="G4911" s="51" t="s">
        <v>2559</v>
      </c>
      <c r="H4911" s="51" t="s">
        <v>2560</v>
      </c>
      <c r="I4911" s="51" t="s">
        <v>2561</v>
      </c>
      <c r="J4911" s="98" t="s">
        <v>38</v>
      </c>
      <c r="K4911" s="53">
        <v>100</v>
      </c>
      <c r="L4911" s="269">
        <v>151010000</v>
      </c>
      <c r="M4911" s="5" t="s">
        <v>82</v>
      </c>
      <c r="N4911" s="100" t="s">
        <v>1199</v>
      </c>
      <c r="O4911" s="98" t="s">
        <v>2234</v>
      </c>
      <c r="P4911" s="98"/>
      <c r="Q4911" s="55" t="s">
        <v>2192</v>
      </c>
      <c r="R4911" s="49" t="s">
        <v>2404</v>
      </c>
      <c r="S4911" s="414"/>
      <c r="T4911" s="49" t="s">
        <v>51</v>
      </c>
      <c r="U4911" s="414"/>
      <c r="V4911" s="414">
        <v>635000</v>
      </c>
      <c r="W4911" s="414">
        <v>635000</v>
      </c>
      <c r="X4911" s="60">
        <f t="shared" ref="X4911" si="288">W4911*1.12</f>
        <v>711200.00000000012</v>
      </c>
      <c r="Y4911" s="58"/>
      <c r="Z4911" s="50">
        <v>2016</v>
      </c>
      <c r="AA4911" s="50" t="s">
        <v>3861</v>
      </c>
      <c r="AB4911" s="238" t="s">
        <v>2193</v>
      </c>
      <c r="AC4911" s="211" t="s">
        <v>277</v>
      </c>
      <c r="AD4911" s="196"/>
      <c r="AE4911" s="196"/>
      <c r="AF4911" s="196"/>
      <c r="AG4911" s="263"/>
      <c r="AH4911" s="263"/>
      <c r="AI4911" s="263"/>
      <c r="AJ4911" s="263"/>
      <c r="AK4911" s="2" t="s">
        <v>3862</v>
      </c>
      <c r="AL4911" s="190"/>
      <c r="AM4911" s="324"/>
      <c r="AN4911" s="324"/>
    </row>
    <row r="4912" spans="1:40" s="550" customFormat="1" ht="100.5" customHeight="1">
      <c r="A4912" s="538" t="s">
        <v>2642</v>
      </c>
      <c r="B4912" s="492" t="s">
        <v>243</v>
      </c>
      <c r="C4912" s="494" t="s">
        <v>2557</v>
      </c>
      <c r="D4912" s="494" t="s">
        <v>2558</v>
      </c>
      <c r="E4912" s="541" t="s">
        <v>2559</v>
      </c>
      <c r="F4912" s="541" t="s">
        <v>2558</v>
      </c>
      <c r="G4912" s="541" t="s">
        <v>2559</v>
      </c>
      <c r="H4912" s="541" t="s">
        <v>2560</v>
      </c>
      <c r="I4912" s="541" t="s">
        <v>2561</v>
      </c>
      <c r="J4912" s="695" t="s">
        <v>38</v>
      </c>
      <c r="K4912" s="539">
        <v>100</v>
      </c>
      <c r="L4912" s="505">
        <v>711000000</v>
      </c>
      <c r="M4912" s="495" t="s">
        <v>73</v>
      </c>
      <c r="N4912" s="496" t="s">
        <v>1233</v>
      </c>
      <c r="O4912" s="695" t="s">
        <v>2238</v>
      </c>
      <c r="P4912" s="695"/>
      <c r="Q4912" s="493" t="s">
        <v>2192</v>
      </c>
      <c r="R4912" s="492" t="s">
        <v>2404</v>
      </c>
      <c r="S4912" s="697"/>
      <c r="T4912" s="492" t="s">
        <v>51</v>
      </c>
      <c r="U4912" s="697"/>
      <c r="V4912" s="697">
        <v>490000</v>
      </c>
      <c r="W4912" s="699">
        <v>0</v>
      </c>
      <c r="X4912" s="543">
        <v>0</v>
      </c>
      <c r="Y4912" s="544" t="s">
        <v>77</v>
      </c>
      <c r="Z4912" s="494">
        <v>2016</v>
      </c>
      <c r="AA4912" s="494"/>
      <c r="AB4912" s="498" t="s">
        <v>2193</v>
      </c>
      <c r="AC4912" s="545" t="s">
        <v>277</v>
      </c>
      <c r="AD4912" s="546"/>
      <c r="AE4912" s="546"/>
      <c r="AF4912" s="546"/>
      <c r="AG4912" s="547"/>
      <c r="AH4912" s="547"/>
      <c r="AI4912" s="547"/>
      <c r="AJ4912" s="547"/>
      <c r="AK4912" s="500" t="s">
        <v>2371</v>
      </c>
      <c r="AL4912" s="548"/>
      <c r="AM4912" s="549"/>
      <c r="AN4912" s="549"/>
    </row>
    <row r="4913" spans="1:40" s="192" customFormat="1" ht="100.5" customHeight="1">
      <c r="A4913" s="4" t="s">
        <v>3906</v>
      </c>
      <c r="B4913" s="49" t="s">
        <v>243</v>
      </c>
      <c r="C4913" s="50" t="s">
        <v>2557</v>
      </c>
      <c r="D4913" s="50" t="s">
        <v>2558</v>
      </c>
      <c r="E4913" s="51" t="s">
        <v>2559</v>
      </c>
      <c r="F4913" s="51" t="s">
        <v>2558</v>
      </c>
      <c r="G4913" s="51" t="s">
        <v>2559</v>
      </c>
      <c r="H4913" s="51" t="s">
        <v>2560</v>
      </c>
      <c r="I4913" s="51" t="s">
        <v>2561</v>
      </c>
      <c r="J4913" s="98" t="s">
        <v>38</v>
      </c>
      <c r="K4913" s="53">
        <v>100</v>
      </c>
      <c r="L4913" s="269">
        <v>151010000</v>
      </c>
      <c r="M4913" s="5" t="s">
        <v>82</v>
      </c>
      <c r="N4913" s="100" t="s">
        <v>1199</v>
      </c>
      <c r="O4913" s="98" t="s">
        <v>2238</v>
      </c>
      <c r="P4913" s="98"/>
      <c r="Q4913" s="55" t="s">
        <v>2192</v>
      </c>
      <c r="R4913" s="49" t="s">
        <v>2404</v>
      </c>
      <c r="S4913" s="414"/>
      <c r="T4913" s="49" t="s">
        <v>51</v>
      </c>
      <c r="U4913" s="414"/>
      <c r="V4913" s="414">
        <v>490000</v>
      </c>
      <c r="W4913" s="414">
        <v>490000</v>
      </c>
      <c r="X4913" s="60">
        <f t="shared" ref="X4913" si="289">W4913*1.12</f>
        <v>548800</v>
      </c>
      <c r="Y4913" s="58"/>
      <c r="Z4913" s="50">
        <v>2016</v>
      </c>
      <c r="AA4913" s="50" t="s">
        <v>3861</v>
      </c>
      <c r="AB4913" s="238" t="s">
        <v>2193</v>
      </c>
      <c r="AC4913" s="211" t="s">
        <v>277</v>
      </c>
      <c r="AD4913" s="196"/>
      <c r="AE4913" s="196"/>
      <c r="AF4913" s="196"/>
      <c r="AG4913" s="263"/>
      <c r="AH4913" s="263"/>
      <c r="AI4913" s="263"/>
      <c r="AJ4913" s="263"/>
      <c r="AK4913" s="2" t="s">
        <v>3862</v>
      </c>
      <c r="AL4913" s="190"/>
      <c r="AM4913" s="324"/>
      <c r="AN4913" s="324"/>
    </row>
    <row r="4914" spans="1:40" s="550" customFormat="1" ht="100.5" customHeight="1">
      <c r="A4914" s="538" t="s">
        <v>2643</v>
      </c>
      <c r="B4914" s="492" t="s">
        <v>243</v>
      </c>
      <c r="C4914" s="494" t="s">
        <v>2557</v>
      </c>
      <c r="D4914" s="494" t="s">
        <v>2558</v>
      </c>
      <c r="E4914" s="541" t="s">
        <v>2559</v>
      </c>
      <c r="F4914" s="541" t="s">
        <v>2558</v>
      </c>
      <c r="G4914" s="541" t="s">
        <v>2559</v>
      </c>
      <c r="H4914" s="541" t="s">
        <v>2560</v>
      </c>
      <c r="I4914" s="541" t="s">
        <v>2561</v>
      </c>
      <c r="J4914" s="695" t="s">
        <v>38</v>
      </c>
      <c r="K4914" s="539">
        <v>100</v>
      </c>
      <c r="L4914" s="505">
        <v>711000000</v>
      </c>
      <c r="M4914" s="495" t="s">
        <v>73</v>
      </c>
      <c r="N4914" s="496" t="s">
        <v>1233</v>
      </c>
      <c r="O4914" s="712" t="s">
        <v>2644</v>
      </c>
      <c r="P4914" s="695"/>
      <c r="Q4914" s="493" t="s">
        <v>2192</v>
      </c>
      <c r="R4914" s="492" t="s">
        <v>2404</v>
      </c>
      <c r="S4914" s="697"/>
      <c r="T4914" s="492" t="s">
        <v>51</v>
      </c>
      <c r="U4914" s="697"/>
      <c r="V4914" s="697">
        <v>235000</v>
      </c>
      <c r="W4914" s="699">
        <v>0</v>
      </c>
      <c r="X4914" s="543">
        <v>0</v>
      </c>
      <c r="Y4914" s="544" t="s">
        <v>77</v>
      </c>
      <c r="Z4914" s="494">
        <v>2016</v>
      </c>
      <c r="AA4914" s="494"/>
      <c r="AB4914" s="498" t="s">
        <v>2193</v>
      </c>
      <c r="AC4914" s="545" t="s">
        <v>277</v>
      </c>
      <c r="AD4914" s="546"/>
      <c r="AE4914" s="546"/>
      <c r="AF4914" s="546"/>
      <c r="AG4914" s="547"/>
      <c r="AH4914" s="547"/>
      <c r="AI4914" s="547"/>
      <c r="AJ4914" s="547"/>
      <c r="AK4914" s="500" t="s">
        <v>2371</v>
      </c>
      <c r="AL4914" s="548"/>
      <c r="AM4914" s="549"/>
      <c r="AN4914" s="549"/>
    </row>
    <row r="4915" spans="1:40" s="192" customFormat="1" ht="100.5" customHeight="1">
      <c r="A4915" s="4" t="s">
        <v>3907</v>
      </c>
      <c r="B4915" s="49" t="s">
        <v>243</v>
      </c>
      <c r="C4915" s="50" t="s">
        <v>2557</v>
      </c>
      <c r="D4915" s="50" t="s">
        <v>2558</v>
      </c>
      <c r="E4915" s="51" t="s">
        <v>2559</v>
      </c>
      <c r="F4915" s="51" t="s">
        <v>2558</v>
      </c>
      <c r="G4915" s="51" t="s">
        <v>2559</v>
      </c>
      <c r="H4915" s="51" t="s">
        <v>2560</v>
      </c>
      <c r="I4915" s="51" t="s">
        <v>2561</v>
      </c>
      <c r="J4915" s="98" t="s">
        <v>38</v>
      </c>
      <c r="K4915" s="53">
        <v>100</v>
      </c>
      <c r="L4915" s="269">
        <v>151010000</v>
      </c>
      <c r="M4915" s="5" t="s">
        <v>82</v>
      </c>
      <c r="N4915" s="100" t="s">
        <v>1199</v>
      </c>
      <c r="O4915" s="420" t="s">
        <v>2644</v>
      </c>
      <c r="P4915" s="98"/>
      <c r="Q4915" s="55" t="s">
        <v>2192</v>
      </c>
      <c r="R4915" s="49" t="s">
        <v>2404</v>
      </c>
      <c r="S4915" s="414"/>
      <c r="T4915" s="49" t="s">
        <v>51</v>
      </c>
      <c r="U4915" s="414"/>
      <c r="V4915" s="414">
        <v>235000</v>
      </c>
      <c r="W4915" s="414">
        <v>235000</v>
      </c>
      <c r="X4915" s="60">
        <f t="shared" ref="X4915" si="290">W4915*1.12</f>
        <v>263200</v>
      </c>
      <c r="Y4915" s="58"/>
      <c r="Z4915" s="50">
        <v>2016</v>
      </c>
      <c r="AA4915" s="50" t="s">
        <v>3861</v>
      </c>
      <c r="AB4915" s="238" t="s">
        <v>2193</v>
      </c>
      <c r="AC4915" s="211" t="s">
        <v>277</v>
      </c>
      <c r="AD4915" s="196"/>
      <c r="AE4915" s="196"/>
      <c r="AF4915" s="196"/>
      <c r="AG4915" s="263"/>
      <c r="AH4915" s="263"/>
      <c r="AI4915" s="263"/>
      <c r="AJ4915" s="263"/>
      <c r="AK4915" s="2" t="s">
        <v>3862</v>
      </c>
      <c r="AL4915" s="190"/>
      <c r="AM4915" s="324"/>
      <c r="AN4915" s="324"/>
    </row>
    <row r="4916" spans="1:40" s="550" customFormat="1" ht="100.5" customHeight="1">
      <c r="A4916" s="538" t="s">
        <v>2645</v>
      </c>
      <c r="B4916" s="492" t="s">
        <v>243</v>
      </c>
      <c r="C4916" s="494" t="s">
        <v>2557</v>
      </c>
      <c r="D4916" s="494" t="s">
        <v>2558</v>
      </c>
      <c r="E4916" s="541" t="s">
        <v>2559</v>
      </c>
      <c r="F4916" s="541" t="s">
        <v>2558</v>
      </c>
      <c r="G4916" s="541" t="s">
        <v>2559</v>
      </c>
      <c r="H4916" s="541" t="s">
        <v>2560</v>
      </c>
      <c r="I4916" s="541" t="s">
        <v>2561</v>
      </c>
      <c r="J4916" s="695" t="s">
        <v>38</v>
      </c>
      <c r="K4916" s="539">
        <v>100</v>
      </c>
      <c r="L4916" s="505">
        <v>711000000</v>
      </c>
      <c r="M4916" s="495" t="s">
        <v>73</v>
      </c>
      <c r="N4916" s="496" t="s">
        <v>1233</v>
      </c>
      <c r="O4916" s="492" t="s">
        <v>2646</v>
      </c>
      <c r="P4916" s="492"/>
      <c r="Q4916" s="493" t="s">
        <v>2192</v>
      </c>
      <c r="R4916" s="492" t="s">
        <v>2404</v>
      </c>
      <c r="S4916" s="697"/>
      <c r="T4916" s="492" t="s">
        <v>51</v>
      </c>
      <c r="U4916" s="697"/>
      <c r="V4916" s="697">
        <v>254334.02</v>
      </c>
      <c r="W4916" s="699">
        <v>0</v>
      </c>
      <c r="X4916" s="543">
        <v>0</v>
      </c>
      <c r="Y4916" s="544" t="s">
        <v>77</v>
      </c>
      <c r="Z4916" s="494">
        <v>2016</v>
      </c>
      <c r="AA4916" s="494"/>
      <c r="AB4916" s="498" t="s">
        <v>2193</v>
      </c>
      <c r="AC4916" s="545" t="s">
        <v>277</v>
      </c>
      <c r="AD4916" s="546"/>
      <c r="AE4916" s="546"/>
      <c r="AF4916" s="546"/>
      <c r="AG4916" s="547"/>
      <c r="AH4916" s="547"/>
      <c r="AI4916" s="547"/>
      <c r="AJ4916" s="547"/>
      <c r="AK4916" s="500" t="s">
        <v>2371</v>
      </c>
      <c r="AL4916" s="548"/>
      <c r="AM4916" s="549"/>
      <c r="AN4916" s="549"/>
    </row>
    <row r="4917" spans="1:40" s="192" customFormat="1" ht="100.5" customHeight="1">
      <c r="A4917" s="4" t="s">
        <v>3908</v>
      </c>
      <c r="B4917" s="49" t="s">
        <v>243</v>
      </c>
      <c r="C4917" s="50" t="s">
        <v>2557</v>
      </c>
      <c r="D4917" s="50" t="s">
        <v>2558</v>
      </c>
      <c r="E4917" s="51" t="s">
        <v>2559</v>
      </c>
      <c r="F4917" s="51" t="s">
        <v>2558</v>
      </c>
      <c r="G4917" s="51" t="s">
        <v>2559</v>
      </c>
      <c r="H4917" s="51" t="s">
        <v>2560</v>
      </c>
      <c r="I4917" s="51" t="s">
        <v>2561</v>
      </c>
      <c r="J4917" s="98" t="s">
        <v>38</v>
      </c>
      <c r="K4917" s="53">
        <v>100</v>
      </c>
      <c r="L4917" s="5">
        <v>391010000</v>
      </c>
      <c r="M4917" s="5" t="s">
        <v>341</v>
      </c>
      <c r="N4917" s="100" t="s">
        <v>1199</v>
      </c>
      <c r="O4917" s="49" t="s">
        <v>2646</v>
      </c>
      <c r="P4917" s="49"/>
      <c r="Q4917" s="55" t="s">
        <v>2192</v>
      </c>
      <c r="R4917" s="49" t="s">
        <v>2404</v>
      </c>
      <c r="S4917" s="414"/>
      <c r="T4917" s="49" t="s">
        <v>51</v>
      </c>
      <c r="U4917" s="414"/>
      <c r="V4917" s="414">
        <v>254334.02</v>
      </c>
      <c r="W4917" s="414">
        <v>254334.02</v>
      </c>
      <c r="X4917" s="60">
        <f t="shared" ref="X4917" si="291">W4917*1.12</f>
        <v>284854.10240000003</v>
      </c>
      <c r="Y4917" s="58"/>
      <c r="Z4917" s="50">
        <v>2016</v>
      </c>
      <c r="AA4917" s="50" t="s">
        <v>3861</v>
      </c>
      <c r="AB4917" s="238" t="s">
        <v>2193</v>
      </c>
      <c r="AC4917" s="211" t="s">
        <v>277</v>
      </c>
      <c r="AD4917" s="196"/>
      <c r="AE4917" s="196"/>
      <c r="AF4917" s="196"/>
      <c r="AG4917" s="263"/>
      <c r="AH4917" s="263"/>
      <c r="AI4917" s="263"/>
      <c r="AJ4917" s="263"/>
      <c r="AK4917" s="2" t="s">
        <v>3862</v>
      </c>
      <c r="AL4917" s="190"/>
      <c r="AM4917" s="324"/>
      <c r="AN4917" s="324"/>
    </row>
    <row r="4918" spans="1:40" s="550" customFormat="1" ht="100.5" customHeight="1">
      <c r="A4918" s="538" t="s">
        <v>2647</v>
      </c>
      <c r="B4918" s="492" t="s">
        <v>243</v>
      </c>
      <c r="C4918" s="494" t="s">
        <v>2557</v>
      </c>
      <c r="D4918" s="494" t="s">
        <v>2558</v>
      </c>
      <c r="E4918" s="541" t="s">
        <v>2559</v>
      </c>
      <c r="F4918" s="541" t="s">
        <v>2558</v>
      </c>
      <c r="G4918" s="541" t="s">
        <v>2559</v>
      </c>
      <c r="H4918" s="541" t="s">
        <v>2560</v>
      </c>
      <c r="I4918" s="541" t="s">
        <v>2561</v>
      </c>
      <c r="J4918" s="695" t="s">
        <v>38</v>
      </c>
      <c r="K4918" s="539">
        <v>100</v>
      </c>
      <c r="L4918" s="505">
        <v>711000000</v>
      </c>
      <c r="M4918" s="495" t="s">
        <v>73</v>
      </c>
      <c r="N4918" s="496" t="s">
        <v>1233</v>
      </c>
      <c r="O4918" s="492" t="s">
        <v>2648</v>
      </c>
      <c r="P4918" s="492"/>
      <c r="Q4918" s="493" t="s">
        <v>2192</v>
      </c>
      <c r="R4918" s="492" t="s">
        <v>2404</v>
      </c>
      <c r="S4918" s="697"/>
      <c r="T4918" s="492" t="s">
        <v>51</v>
      </c>
      <c r="U4918" s="697"/>
      <c r="V4918" s="697">
        <v>136039.24</v>
      </c>
      <c r="W4918" s="699">
        <v>0</v>
      </c>
      <c r="X4918" s="543">
        <v>0</v>
      </c>
      <c r="Y4918" s="544" t="s">
        <v>77</v>
      </c>
      <c r="Z4918" s="494">
        <v>2016</v>
      </c>
      <c r="AA4918" s="494"/>
      <c r="AB4918" s="498" t="s">
        <v>2193</v>
      </c>
      <c r="AC4918" s="545" t="s">
        <v>277</v>
      </c>
      <c r="AD4918" s="546"/>
      <c r="AE4918" s="546"/>
      <c r="AF4918" s="546"/>
      <c r="AG4918" s="547"/>
      <c r="AH4918" s="547"/>
      <c r="AI4918" s="547"/>
      <c r="AJ4918" s="547"/>
      <c r="AK4918" s="500" t="s">
        <v>2371</v>
      </c>
      <c r="AL4918" s="548"/>
      <c r="AM4918" s="549"/>
      <c r="AN4918" s="549"/>
    </row>
    <row r="4919" spans="1:40" s="192" customFormat="1" ht="100.5" customHeight="1">
      <c r="A4919" s="4" t="s">
        <v>3909</v>
      </c>
      <c r="B4919" s="49" t="s">
        <v>243</v>
      </c>
      <c r="C4919" s="50" t="s">
        <v>2557</v>
      </c>
      <c r="D4919" s="50" t="s">
        <v>2558</v>
      </c>
      <c r="E4919" s="51" t="s">
        <v>2559</v>
      </c>
      <c r="F4919" s="51" t="s">
        <v>2558</v>
      </c>
      <c r="G4919" s="51" t="s">
        <v>2559</v>
      </c>
      <c r="H4919" s="51" t="s">
        <v>2560</v>
      </c>
      <c r="I4919" s="51" t="s">
        <v>2561</v>
      </c>
      <c r="J4919" s="98" t="s">
        <v>38</v>
      </c>
      <c r="K4919" s="53">
        <v>100</v>
      </c>
      <c r="L4919" s="5">
        <v>391010000</v>
      </c>
      <c r="M4919" s="5" t="s">
        <v>341</v>
      </c>
      <c r="N4919" s="100" t="s">
        <v>1199</v>
      </c>
      <c r="O4919" s="49" t="s">
        <v>2648</v>
      </c>
      <c r="P4919" s="49"/>
      <c r="Q4919" s="55" t="s">
        <v>2192</v>
      </c>
      <c r="R4919" s="49" t="s">
        <v>2404</v>
      </c>
      <c r="S4919" s="414"/>
      <c r="T4919" s="49" t="s">
        <v>51</v>
      </c>
      <c r="U4919" s="414"/>
      <c r="V4919" s="414">
        <v>136039.24</v>
      </c>
      <c r="W4919" s="414">
        <v>136039.24</v>
      </c>
      <c r="X4919" s="60">
        <f t="shared" ref="X4919" si="292">W4919*1.12</f>
        <v>152363.94880000001</v>
      </c>
      <c r="Y4919" s="58"/>
      <c r="Z4919" s="50">
        <v>2016</v>
      </c>
      <c r="AA4919" s="50" t="s">
        <v>3861</v>
      </c>
      <c r="AB4919" s="238" t="s">
        <v>2193</v>
      </c>
      <c r="AC4919" s="211" t="s">
        <v>277</v>
      </c>
      <c r="AD4919" s="196"/>
      <c r="AE4919" s="196"/>
      <c r="AF4919" s="196"/>
      <c r="AG4919" s="263"/>
      <c r="AH4919" s="263"/>
      <c r="AI4919" s="263"/>
      <c r="AJ4919" s="263"/>
      <c r="AK4919" s="2" t="s">
        <v>3862</v>
      </c>
      <c r="AL4919" s="190"/>
      <c r="AM4919" s="324"/>
      <c r="AN4919" s="324"/>
    </row>
    <row r="4920" spans="1:40" s="550" customFormat="1" ht="100.5" customHeight="1">
      <c r="A4920" s="538" t="s">
        <v>2649</v>
      </c>
      <c r="B4920" s="492" t="s">
        <v>243</v>
      </c>
      <c r="C4920" s="494" t="s">
        <v>2557</v>
      </c>
      <c r="D4920" s="494" t="s">
        <v>2558</v>
      </c>
      <c r="E4920" s="541" t="s">
        <v>2559</v>
      </c>
      <c r="F4920" s="541" t="s">
        <v>2558</v>
      </c>
      <c r="G4920" s="541" t="s">
        <v>2559</v>
      </c>
      <c r="H4920" s="541" t="s">
        <v>2560</v>
      </c>
      <c r="I4920" s="541" t="s">
        <v>2561</v>
      </c>
      <c r="J4920" s="695" t="s">
        <v>38</v>
      </c>
      <c r="K4920" s="539">
        <v>100</v>
      </c>
      <c r="L4920" s="505">
        <v>711000000</v>
      </c>
      <c r="M4920" s="495" t="s">
        <v>73</v>
      </c>
      <c r="N4920" s="496" t="s">
        <v>1233</v>
      </c>
      <c r="O4920" s="492" t="s">
        <v>2650</v>
      </c>
      <c r="P4920" s="492"/>
      <c r="Q4920" s="493" t="s">
        <v>2192</v>
      </c>
      <c r="R4920" s="492" t="s">
        <v>2404</v>
      </c>
      <c r="S4920" s="697"/>
      <c r="T4920" s="492" t="s">
        <v>51</v>
      </c>
      <c r="U4920" s="697"/>
      <c r="V4920" s="697">
        <v>171527.57</v>
      </c>
      <c r="W4920" s="699">
        <v>0</v>
      </c>
      <c r="X4920" s="543">
        <v>0</v>
      </c>
      <c r="Y4920" s="544" t="s">
        <v>77</v>
      </c>
      <c r="Z4920" s="494">
        <v>2016</v>
      </c>
      <c r="AA4920" s="494"/>
      <c r="AB4920" s="498" t="s">
        <v>2193</v>
      </c>
      <c r="AC4920" s="545" t="s">
        <v>277</v>
      </c>
      <c r="AD4920" s="546"/>
      <c r="AE4920" s="546"/>
      <c r="AF4920" s="546"/>
      <c r="AG4920" s="547"/>
      <c r="AH4920" s="547"/>
      <c r="AI4920" s="547"/>
      <c r="AJ4920" s="547"/>
      <c r="AK4920" s="500" t="s">
        <v>2371</v>
      </c>
      <c r="AL4920" s="548"/>
      <c r="AM4920" s="549"/>
      <c r="AN4920" s="549"/>
    </row>
    <row r="4921" spans="1:40" s="192" customFormat="1" ht="100.5" customHeight="1">
      <c r="A4921" s="4" t="s">
        <v>3910</v>
      </c>
      <c r="B4921" s="49" t="s">
        <v>243</v>
      </c>
      <c r="C4921" s="50" t="s">
        <v>2557</v>
      </c>
      <c r="D4921" s="50" t="s">
        <v>2558</v>
      </c>
      <c r="E4921" s="51" t="s">
        <v>2559</v>
      </c>
      <c r="F4921" s="51" t="s">
        <v>2558</v>
      </c>
      <c r="G4921" s="51" t="s">
        <v>2559</v>
      </c>
      <c r="H4921" s="51" t="s">
        <v>2560</v>
      </c>
      <c r="I4921" s="51" t="s">
        <v>2561</v>
      </c>
      <c r="J4921" s="98" t="s">
        <v>38</v>
      </c>
      <c r="K4921" s="53">
        <v>100</v>
      </c>
      <c r="L4921" s="5">
        <v>391010000</v>
      </c>
      <c r="M4921" s="5" t="s">
        <v>341</v>
      </c>
      <c r="N4921" s="100" t="s">
        <v>1199</v>
      </c>
      <c r="O4921" s="49" t="s">
        <v>2650</v>
      </c>
      <c r="P4921" s="49"/>
      <c r="Q4921" s="55" t="s">
        <v>2192</v>
      </c>
      <c r="R4921" s="49" t="s">
        <v>2404</v>
      </c>
      <c r="S4921" s="414"/>
      <c r="T4921" s="49" t="s">
        <v>51</v>
      </c>
      <c r="U4921" s="414"/>
      <c r="V4921" s="414">
        <v>171527.57</v>
      </c>
      <c r="W4921" s="414">
        <v>171527.57</v>
      </c>
      <c r="X4921" s="60">
        <f t="shared" ref="X4921" si="293">W4921*1.12</f>
        <v>192110.87840000002</v>
      </c>
      <c r="Y4921" s="58"/>
      <c r="Z4921" s="50">
        <v>2016</v>
      </c>
      <c r="AA4921" s="50" t="s">
        <v>3861</v>
      </c>
      <c r="AB4921" s="238" t="s">
        <v>2193</v>
      </c>
      <c r="AC4921" s="211" t="s">
        <v>277</v>
      </c>
      <c r="AD4921" s="196"/>
      <c r="AE4921" s="196"/>
      <c r="AF4921" s="196"/>
      <c r="AG4921" s="263"/>
      <c r="AH4921" s="263"/>
      <c r="AI4921" s="263"/>
      <c r="AJ4921" s="263"/>
      <c r="AK4921" s="2" t="s">
        <v>3862</v>
      </c>
      <c r="AL4921" s="190"/>
      <c r="AM4921" s="324"/>
      <c r="AN4921" s="324"/>
    </row>
    <row r="4922" spans="1:40" s="550" customFormat="1" ht="100.5" customHeight="1">
      <c r="A4922" s="538" t="s">
        <v>2651</v>
      </c>
      <c r="B4922" s="492" t="s">
        <v>243</v>
      </c>
      <c r="C4922" s="494" t="s">
        <v>2557</v>
      </c>
      <c r="D4922" s="494" t="s">
        <v>2558</v>
      </c>
      <c r="E4922" s="541" t="s">
        <v>2559</v>
      </c>
      <c r="F4922" s="541" t="s">
        <v>2558</v>
      </c>
      <c r="G4922" s="541" t="s">
        <v>2559</v>
      </c>
      <c r="H4922" s="541" t="s">
        <v>2560</v>
      </c>
      <c r="I4922" s="541" t="s">
        <v>2561</v>
      </c>
      <c r="J4922" s="695" t="s">
        <v>38</v>
      </c>
      <c r="K4922" s="539">
        <v>100</v>
      </c>
      <c r="L4922" s="505">
        <v>711000000</v>
      </c>
      <c r="M4922" s="495" t="s">
        <v>73</v>
      </c>
      <c r="N4922" s="496" t="s">
        <v>1233</v>
      </c>
      <c r="O4922" s="492" t="s">
        <v>2652</v>
      </c>
      <c r="P4922" s="492"/>
      <c r="Q4922" s="493" t="s">
        <v>2192</v>
      </c>
      <c r="R4922" s="492" t="s">
        <v>2404</v>
      </c>
      <c r="S4922" s="697"/>
      <c r="T4922" s="492" t="s">
        <v>51</v>
      </c>
      <c r="U4922" s="697"/>
      <c r="V4922" s="697">
        <v>283907.82</v>
      </c>
      <c r="W4922" s="699">
        <v>0</v>
      </c>
      <c r="X4922" s="543">
        <v>0</v>
      </c>
      <c r="Y4922" s="544" t="s">
        <v>77</v>
      </c>
      <c r="Z4922" s="494">
        <v>2016</v>
      </c>
      <c r="AA4922" s="494"/>
      <c r="AB4922" s="498" t="s">
        <v>2193</v>
      </c>
      <c r="AC4922" s="545" t="s">
        <v>277</v>
      </c>
      <c r="AD4922" s="546"/>
      <c r="AE4922" s="546"/>
      <c r="AF4922" s="546"/>
      <c r="AG4922" s="547"/>
      <c r="AH4922" s="547"/>
      <c r="AI4922" s="547"/>
      <c r="AJ4922" s="547"/>
      <c r="AK4922" s="500" t="s">
        <v>2371</v>
      </c>
      <c r="AL4922" s="548"/>
      <c r="AM4922" s="549"/>
      <c r="AN4922" s="549"/>
    </row>
    <row r="4923" spans="1:40" s="192" customFormat="1" ht="100.5" customHeight="1">
      <c r="A4923" s="4" t="s">
        <v>3911</v>
      </c>
      <c r="B4923" s="49" t="s">
        <v>243</v>
      </c>
      <c r="C4923" s="50" t="s">
        <v>2557</v>
      </c>
      <c r="D4923" s="50" t="s">
        <v>2558</v>
      </c>
      <c r="E4923" s="51" t="s">
        <v>2559</v>
      </c>
      <c r="F4923" s="51" t="s">
        <v>2558</v>
      </c>
      <c r="G4923" s="51" t="s">
        <v>2559</v>
      </c>
      <c r="H4923" s="51" t="s">
        <v>2560</v>
      </c>
      <c r="I4923" s="51" t="s">
        <v>2561</v>
      </c>
      <c r="J4923" s="98" t="s">
        <v>38</v>
      </c>
      <c r="K4923" s="53">
        <v>100</v>
      </c>
      <c r="L4923" s="5">
        <v>391010000</v>
      </c>
      <c r="M4923" s="5" t="s">
        <v>341</v>
      </c>
      <c r="N4923" s="100" t="s">
        <v>1199</v>
      </c>
      <c r="O4923" s="49" t="s">
        <v>2652</v>
      </c>
      <c r="P4923" s="49"/>
      <c r="Q4923" s="55" t="s">
        <v>2192</v>
      </c>
      <c r="R4923" s="49" t="s">
        <v>2404</v>
      </c>
      <c r="S4923" s="414"/>
      <c r="T4923" s="49" t="s">
        <v>51</v>
      </c>
      <c r="U4923" s="414"/>
      <c r="V4923" s="414">
        <v>283907.82</v>
      </c>
      <c r="W4923" s="414">
        <v>283907.82</v>
      </c>
      <c r="X4923" s="60">
        <f t="shared" ref="X4923" si="294">W4923*1.12</f>
        <v>317976.75840000005</v>
      </c>
      <c r="Y4923" s="58"/>
      <c r="Z4923" s="50">
        <v>2016</v>
      </c>
      <c r="AA4923" s="50" t="s">
        <v>3861</v>
      </c>
      <c r="AB4923" s="238" t="s">
        <v>2193</v>
      </c>
      <c r="AC4923" s="211" t="s">
        <v>277</v>
      </c>
      <c r="AD4923" s="196"/>
      <c r="AE4923" s="196"/>
      <c r="AF4923" s="196"/>
      <c r="AG4923" s="263"/>
      <c r="AH4923" s="263"/>
      <c r="AI4923" s="263"/>
      <c r="AJ4923" s="263"/>
      <c r="AK4923" s="2" t="s">
        <v>3862</v>
      </c>
      <c r="AL4923" s="190"/>
      <c r="AM4923" s="324"/>
      <c r="AN4923" s="324"/>
    </row>
    <row r="4924" spans="1:40" s="550" customFormat="1" ht="100.5" customHeight="1">
      <c r="A4924" s="538" t="s">
        <v>2653</v>
      </c>
      <c r="B4924" s="492" t="s">
        <v>243</v>
      </c>
      <c r="C4924" s="494" t="s">
        <v>2557</v>
      </c>
      <c r="D4924" s="494" t="s">
        <v>2558</v>
      </c>
      <c r="E4924" s="541" t="s">
        <v>2559</v>
      </c>
      <c r="F4924" s="541" t="s">
        <v>2558</v>
      </c>
      <c r="G4924" s="541" t="s">
        <v>2559</v>
      </c>
      <c r="H4924" s="541" t="s">
        <v>2560</v>
      </c>
      <c r="I4924" s="541" t="s">
        <v>2561</v>
      </c>
      <c r="J4924" s="695" t="s">
        <v>38</v>
      </c>
      <c r="K4924" s="539">
        <v>100</v>
      </c>
      <c r="L4924" s="505">
        <v>711000000</v>
      </c>
      <c r="M4924" s="495" t="s">
        <v>73</v>
      </c>
      <c r="N4924" s="496" t="s">
        <v>1233</v>
      </c>
      <c r="O4924" s="492" t="s">
        <v>2654</v>
      </c>
      <c r="P4924" s="492"/>
      <c r="Q4924" s="493" t="s">
        <v>2192</v>
      </c>
      <c r="R4924" s="492" t="s">
        <v>2404</v>
      </c>
      <c r="S4924" s="697"/>
      <c r="T4924" s="492" t="s">
        <v>51</v>
      </c>
      <c r="U4924" s="697"/>
      <c r="V4924" s="697">
        <v>372628.6</v>
      </c>
      <c r="W4924" s="699">
        <v>0</v>
      </c>
      <c r="X4924" s="543">
        <v>0</v>
      </c>
      <c r="Y4924" s="544" t="s">
        <v>77</v>
      </c>
      <c r="Z4924" s="494">
        <v>2016</v>
      </c>
      <c r="AA4924" s="494"/>
      <c r="AB4924" s="498" t="s">
        <v>2193</v>
      </c>
      <c r="AC4924" s="545" t="s">
        <v>277</v>
      </c>
      <c r="AD4924" s="546"/>
      <c r="AE4924" s="546"/>
      <c r="AF4924" s="546"/>
      <c r="AG4924" s="547"/>
      <c r="AH4924" s="547"/>
      <c r="AI4924" s="547"/>
      <c r="AJ4924" s="547"/>
      <c r="AK4924" s="500" t="s">
        <v>2371</v>
      </c>
      <c r="AL4924" s="548"/>
      <c r="AM4924" s="549"/>
      <c r="AN4924" s="549"/>
    </row>
    <row r="4925" spans="1:40" s="192" customFormat="1" ht="100.5" customHeight="1">
      <c r="A4925" s="4" t="s">
        <v>3912</v>
      </c>
      <c r="B4925" s="49" t="s">
        <v>243</v>
      </c>
      <c r="C4925" s="50" t="s">
        <v>2557</v>
      </c>
      <c r="D4925" s="50" t="s">
        <v>2558</v>
      </c>
      <c r="E4925" s="51" t="s">
        <v>2559</v>
      </c>
      <c r="F4925" s="51" t="s">
        <v>2558</v>
      </c>
      <c r="G4925" s="51" t="s">
        <v>2559</v>
      </c>
      <c r="H4925" s="51" t="s">
        <v>2560</v>
      </c>
      <c r="I4925" s="51" t="s">
        <v>2561</v>
      </c>
      <c r="J4925" s="98" t="s">
        <v>38</v>
      </c>
      <c r="K4925" s="53">
        <v>100</v>
      </c>
      <c r="L4925" s="5">
        <v>391010000</v>
      </c>
      <c r="M4925" s="5" t="s">
        <v>341</v>
      </c>
      <c r="N4925" s="100" t="s">
        <v>1199</v>
      </c>
      <c r="O4925" s="49" t="s">
        <v>2654</v>
      </c>
      <c r="P4925" s="49"/>
      <c r="Q4925" s="55" t="s">
        <v>2192</v>
      </c>
      <c r="R4925" s="49" t="s">
        <v>2404</v>
      </c>
      <c r="S4925" s="414"/>
      <c r="T4925" s="49" t="s">
        <v>51</v>
      </c>
      <c r="U4925" s="414"/>
      <c r="V4925" s="414">
        <v>372628.6</v>
      </c>
      <c r="W4925" s="414">
        <v>372628.6</v>
      </c>
      <c r="X4925" s="60">
        <f t="shared" ref="X4925" si="295">W4925*1.12</f>
        <v>417344.03200000001</v>
      </c>
      <c r="Y4925" s="58"/>
      <c r="Z4925" s="50">
        <v>2016</v>
      </c>
      <c r="AA4925" s="50" t="s">
        <v>3861</v>
      </c>
      <c r="AB4925" s="238" t="s">
        <v>2193</v>
      </c>
      <c r="AC4925" s="211" t="s">
        <v>277</v>
      </c>
      <c r="AD4925" s="196"/>
      <c r="AE4925" s="196"/>
      <c r="AF4925" s="196"/>
      <c r="AG4925" s="263"/>
      <c r="AH4925" s="263"/>
      <c r="AI4925" s="263"/>
      <c r="AJ4925" s="263"/>
      <c r="AK4925" s="2" t="s">
        <v>3862</v>
      </c>
      <c r="AL4925" s="190"/>
      <c r="AM4925" s="324"/>
      <c r="AN4925" s="324"/>
    </row>
    <row r="4926" spans="1:40" s="550" customFormat="1" ht="100.5" customHeight="1">
      <c r="A4926" s="538" t="s">
        <v>2655</v>
      </c>
      <c r="B4926" s="492" t="s">
        <v>243</v>
      </c>
      <c r="C4926" s="494" t="s">
        <v>2557</v>
      </c>
      <c r="D4926" s="494" t="s">
        <v>2558</v>
      </c>
      <c r="E4926" s="541" t="s">
        <v>2559</v>
      </c>
      <c r="F4926" s="541" t="s">
        <v>2558</v>
      </c>
      <c r="G4926" s="541" t="s">
        <v>2559</v>
      </c>
      <c r="H4926" s="541" t="s">
        <v>2560</v>
      </c>
      <c r="I4926" s="541" t="s">
        <v>2561</v>
      </c>
      <c r="J4926" s="695" t="s">
        <v>38</v>
      </c>
      <c r="K4926" s="539">
        <v>100</v>
      </c>
      <c r="L4926" s="505">
        <v>711000000</v>
      </c>
      <c r="M4926" s="495" t="s">
        <v>73</v>
      </c>
      <c r="N4926" s="496" t="s">
        <v>1233</v>
      </c>
      <c r="O4926" s="492" t="s">
        <v>2656</v>
      </c>
      <c r="P4926" s="492"/>
      <c r="Q4926" s="493" t="s">
        <v>2192</v>
      </c>
      <c r="R4926" s="492" t="s">
        <v>2404</v>
      </c>
      <c r="S4926" s="697"/>
      <c r="T4926" s="492" t="s">
        <v>51</v>
      </c>
      <c r="U4926" s="697"/>
      <c r="V4926" s="697">
        <v>141953.94</v>
      </c>
      <c r="W4926" s="699">
        <v>0</v>
      </c>
      <c r="X4926" s="543">
        <v>0</v>
      </c>
      <c r="Y4926" s="544" t="s">
        <v>77</v>
      </c>
      <c r="Z4926" s="494">
        <v>2016</v>
      </c>
      <c r="AA4926" s="494"/>
      <c r="AB4926" s="498" t="s">
        <v>2193</v>
      </c>
      <c r="AC4926" s="545" t="s">
        <v>277</v>
      </c>
      <c r="AD4926" s="546"/>
      <c r="AE4926" s="546"/>
      <c r="AF4926" s="546"/>
      <c r="AG4926" s="547"/>
      <c r="AH4926" s="547"/>
      <c r="AI4926" s="547"/>
      <c r="AJ4926" s="547"/>
      <c r="AK4926" s="500" t="s">
        <v>2371</v>
      </c>
      <c r="AL4926" s="548"/>
      <c r="AM4926" s="549"/>
      <c r="AN4926" s="549"/>
    </row>
    <row r="4927" spans="1:40" s="192" customFormat="1" ht="100.5" customHeight="1">
      <c r="A4927" s="4" t="s">
        <v>3913</v>
      </c>
      <c r="B4927" s="49" t="s">
        <v>243</v>
      </c>
      <c r="C4927" s="50" t="s">
        <v>2557</v>
      </c>
      <c r="D4927" s="50" t="s">
        <v>2558</v>
      </c>
      <c r="E4927" s="51" t="s">
        <v>2559</v>
      </c>
      <c r="F4927" s="51" t="s">
        <v>2558</v>
      </c>
      <c r="G4927" s="51" t="s">
        <v>2559</v>
      </c>
      <c r="H4927" s="51" t="s">
        <v>2560</v>
      </c>
      <c r="I4927" s="51" t="s">
        <v>2561</v>
      </c>
      <c r="J4927" s="98" t="s">
        <v>38</v>
      </c>
      <c r="K4927" s="53">
        <v>100</v>
      </c>
      <c r="L4927" s="5">
        <v>391010000</v>
      </c>
      <c r="M4927" s="5" t="s">
        <v>341</v>
      </c>
      <c r="N4927" s="100" t="s">
        <v>1199</v>
      </c>
      <c r="O4927" s="49" t="s">
        <v>2656</v>
      </c>
      <c r="P4927" s="49"/>
      <c r="Q4927" s="55" t="s">
        <v>2192</v>
      </c>
      <c r="R4927" s="49" t="s">
        <v>2404</v>
      </c>
      <c r="S4927" s="414"/>
      <c r="T4927" s="49" t="s">
        <v>51</v>
      </c>
      <c r="U4927" s="414"/>
      <c r="V4927" s="414">
        <v>141953.94</v>
      </c>
      <c r="W4927" s="414">
        <v>141953.94</v>
      </c>
      <c r="X4927" s="60">
        <f t="shared" ref="X4927" si="296">W4927*1.12</f>
        <v>158988.41280000002</v>
      </c>
      <c r="Y4927" s="58"/>
      <c r="Z4927" s="50">
        <v>2016</v>
      </c>
      <c r="AA4927" s="50" t="s">
        <v>3861</v>
      </c>
      <c r="AB4927" s="238" t="s">
        <v>2193</v>
      </c>
      <c r="AC4927" s="211" t="s">
        <v>277</v>
      </c>
      <c r="AD4927" s="196"/>
      <c r="AE4927" s="196"/>
      <c r="AF4927" s="196"/>
      <c r="AG4927" s="263"/>
      <c r="AH4927" s="263"/>
      <c r="AI4927" s="263"/>
      <c r="AJ4927" s="263"/>
      <c r="AK4927" s="2" t="s">
        <v>3862</v>
      </c>
      <c r="AL4927" s="190"/>
      <c r="AM4927" s="324"/>
      <c r="AN4927" s="324"/>
    </row>
    <row r="4928" spans="1:40" s="550" customFormat="1" ht="100.5" customHeight="1">
      <c r="A4928" s="538" t="s">
        <v>2657</v>
      </c>
      <c r="B4928" s="492" t="s">
        <v>243</v>
      </c>
      <c r="C4928" s="494" t="s">
        <v>2557</v>
      </c>
      <c r="D4928" s="494" t="s">
        <v>2558</v>
      </c>
      <c r="E4928" s="541" t="s">
        <v>2559</v>
      </c>
      <c r="F4928" s="541" t="s">
        <v>2558</v>
      </c>
      <c r="G4928" s="541" t="s">
        <v>2559</v>
      </c>
      <c r="H4928" s="541" t="s">
        <v>2560</v>
      </c>
      <c r="I4928" s="541" t="s">
        <v>2561</v>
      </c>
      <c r="J4928" s="695" t="s">
        <v>38</v>
      </c>
      <c r="K4928" s="539">
        <v>100</v>
      </c>
      <c r="L4928" s="505">
        <v>711000000</v>
      </c>
      <c r="M4928" s="495" t="s">
        <v>73</v>
      </c>
      <c r="N4928" s="496" t="s">
        <v>1233</v>
      </c>
      <c r="O4928" s="695" t="s">
        <v>2191</v>
      </c>
      <c r="P4928" s="695"/>
      <c r="Q4928" s="493" t="s">
        <v>2192</v>
      </c>
      <c r="R4928" s="492" t="s">
        <v>2404</v>
      </c>
      <c r="S4928" s="697"/>
      <c r="T4928" s="492" t="s">
        <v>51</v>
      </c>
      <c r="U4928" s="697"/>
      <c r="V4928" s="697">
        <v>783120</v>
      </c>
      <c r="W4928" s="699">
        <v>0</v>
      </c>
      <c r="X4928" s="543">
        <v>0</v>
      </c>
      <c r="Y4928" s="544" t="s">
        <v>77</v>
      </c>
      <c r="Z4928" s="494">
        <v>2016</v>
      </c>
      <c r="AA4928" s="494"/>
      <c r="AB4928" s="498" t="s">
        <v>2193</v>
      </c>
      <c r="AC4928" s="545" t="s">
        <v>277</v>
      </c>
      <c r="AD4928" s="546"/>
      <c r="AE4928" s="546"/>
      <c r="AF4928" s="546"/>
      <c r="AG4928" s="547"/>
      <c r="AH4928" s="547"/>
      <c r="AI4928" s="547"/>
      <c r="AJ4928" s="547"/>
      <c r="AK4928" s="500" t="s">
        <v>2371</v>
      </c>
      <c r="AL4928" s="548"/>
      <c r="AM4928" s="549"/>
      <c r="AN4928" s="549"/>
    </row>
    <row r="4929" spans="1:40" s="192" customFormat="1" ht="100.5" customHeight="1">
      <c r="A4929" s="4" t="s">
        <v>3914</v>
      </c>
      <c r="B4929" s="49" t="s">
        <v>243</v>
      </c>
      <c r="C4929" s="50" t="s">
        <v>2557</v>
      </c>
      <c r="D4929" s="50" t="s">
        <v>2558</v>
      </c>
      <c r="E4929" s="51" t="s">
        <v>2559</v>
      </c>
      <c r="F4929" s="51" t="s">
        <v>2558</v>
      </c>
      <c r="G4929" s="51" t="s">
        <v>2559</v>
      </c>
      <c r="H4929" s="51" t="s">
        <v>2560</v>
      </c>
      <c r="I4929" s="51" t="s">
        <v>2561</v>
      </c>
      <c r="J4929" s="98" t="s">
        <v>38</v>
      </c>
      <c r="K4929" s="53">
        <v>100</v>
      </c>
      <c r="L4929" s="5">
        <v>391010000</v>
      </c>
      <c r="M4929" s="5" t="s">
        <v>341</v>
      </c>
      <c r="N4929" s="100" t="s">
        <v>1199</v>
      </c>
      <c r="O4929" s="98" t="s">
        <v>2191</v>
      </c>
      <c r="P4929" s="98"/>
      <c r="Q4929" s="55" t="s">
        <v>2192</v>
      </c>
      <c r="R4929" s="49" t="s">
        <v>2404</v>
      </c>
      <c r="S4929" s="414"/>
      <c r="T4929" s="49" t="s">
        <v>51</v>
      </c>
      <c r="U4929" s="414"/>
      <c r="V4929" s="414">
        <v>783120</v>
      </c>
      <c r="W4929" s="414">
        <v>783120</v>
      </c>
      <c r="X4929" s="60">
        <f t="shared" ref="X4929" si="297">W4929*1.12</f>
        <v>877094.40000000014</v>
      </c>
      <c r="Y4929" s="58"/>
      <c r="Z4929" s="50">
        <v>2016</v>
      </c>
      <c r="AA4929" s="50" t="s">
        <v>3861</v>
      </c>
      <c r="AB4929" s="238" t="s">
        <v>2193</v>
      </c>
      <c r="AC4929" s="211" t="s">
        <v>277</v>
      </c>
      <c r="AD4929" s="196"/>
      <c r="AE4929" s="196"/>
      <c r="AF4929" s="196"/>
      <c r="AG4929" s="263"/>
      <c r="AH4929" s="263"/>
      <c r="AI4929" s="263"/>
      <c r="AJ4929" s="263"/>
      <c r="AK4929" s="2" t="s">
        <v>3862</v>
      </c>
      <c r="AL4929" s="190"/>
      <c r="AM4929" s="324"/>
      <c r="AN4929" s="324"/>
    </row>
    <row r="4930" spans="1:40" s="550" customFormat="1" ht="100.5" customHeight="1">
      <c r="A4930" s="538" t="s">
        <v>2658</v>
      </c>
      <c r="B4930" s="492" t="s">
        <v>243</v>
      </c>
      <c r="C4930" s="494" t="s">
        <v>2557</v>
      </c>
      <c r="D4930" s="494" t="s">
        <v>2558</v>
      </c>
      <c r="E4930" s="541" t="s">
        <v>2559</v>
      </c>
      <c r="F4930" s="541" t="s">
        <v>2558</v>
      </c>
      <c r="G4930" s="541" t="s">
        <v>2559</v>
      </c>
      <c r="H4930" s="541" t="s">
        <v>2560</v>
      </c>
      <c r="I4930" s="541" t="s">
        <v>2561</v>
      </c>
      <c r="J4930" s="695" t="s">
        <v>38</v>
      </c>
      <c r="K4930" s="539">
        <v>100</v>
      </c>
      <c r="L4930" s="505">
        <v>711000000</v>
      </c>
      <c r="M4930" s="495" t="s">
        <v>73</v>
      </c>
      <c r="N4930" s="496" t="s">
        <v>1233</v>
      </c>
      <c r="O4930" s="553" t="s">
        <v>2659</v>
      </c>
      <c r="P4930" s="695"/>
      <c r="Q4930" s="493" t="s">
        <v>2192</v>
      </c>
      <c r="R4930" s="492" t="s">
        <v>2404</v>
      </c>
      <c r="S4930" s="697"/>
      <c r="T4930" s="492" t="s">
        <v>51</v>
      </c>
      <c r="U4930" s="697"/>
      <c r="V4930" s="697">
        <v>1530111.58</v>
      </c>
      <c r="W4930" s="699">
        <v>0</v>
      </c>
      <c r="X4930" s="543">
        <v>0</v>
      </c>
      <c r="Y4930" s="544" t="s">
        <v>77</v>
      </c>
      <c r="Z4930" s="494">
        <v>2016</v>
      </c>
      <c r="AA4930" s="494"/>
      <c r="AB4930" s="498" t="s">
        <v>2193</v>
      </c>
      <c r="AC4930" s="545" t="s">
        <v>277</v>
      </c>
      <c r="AD4930" s="546"/>
      <c r="AE4930" s="546"/>
      <c r="AF4930" s="546"/>
      <c r="AG4930" s="547"/>
      <c r="AH4930" s="547"/>
      <c r="AI4930" s="547"/>
      <c r="AJ4930" s="547"/>
      <c r="AK4930" s="500" t="s">
        <v>2371</v>
      </c>
      <c r="AL4930" s="548"/>
      <c r="AM4930" s="549"/>
      <c r="AN4930" s="549"/>
    </row>
    <row r="4931" spans="1:40" s="192" customFormat="1" ht="100.5" customHeight="1">
      <c r="A4931" s="4" t="s">
        <v>3915</v>
      </c>
      <c r="B4931" s="49" t="s">
        <v>243</v>
      </c>
      <c r="C4931" s="50" t="s">
        <v>2557</v>
      </c>
      <c r="D4931" s="50" t="s">
        <v>2558</v>
      </c>
      <c r="E4931" s="51" t="s">
        <v>2559</v>
      </c>
      <c r="F4931" s="51" t="s">
        <v>2558</v>
      </c>
      <c r="G4931" s="51" t="s">
        <v>2559</v>
      </c>
      <c r="H4931" s="51" t="s">
        <v>2560</v>
      </c>
      <c r="I4931" s="51" t="s">
        <v>2561</v>
      </c>
      <c r="J4931" s="98" t="s">
        <v>38</v>
      </c>
      <c r="K4931" s="53">
        <v>100</v>
      </c>
      <c r="L4931" s="30">
        <v>751000000</v>
      </c>
      <c r="M4931" s="5" t="s">
        <v>83</v>
      </c>
      <c r="N4931" s="100" t="s">
        <v>1199</v>
      </c>
      <c r="O4931" s="418" t="s">
        <v>2659</v>
      </c>
      <c r="P4931" s="98"/>
      <c r="Q4931" s="55" t="s">
        <v>2192</v>
      </c>
      <c r="R4931" s="49" t="s">
        <v>2404</v>
      </c>
      <c r="S4931" s="414"/>
      <c r="T4931" s="49" t="s">
        <v>51</v>
      </c>
      <c r="U4931" s="414"/>
      <c r="V4931" s="414">
        <v>1530111.58</v>
      </c>
      <c r="W4931" s="414">
        <v>1530111.58</v>
      </c>
      <c r="X4931" s="60">
        <f t="shared" ref="X4931" si="298">W4931*1.12</f>
        <v>1713724.9696000002</v>
      </c>
      <c r="Y4931" s="58"/>
      <c r="Z4931" s="50">
        <v>2016</v>
      </c>
      <c r="AA4931" s="50" t="s">
        <v>3861</v>
      </c>
      <c r="AB4931" s="238" t="s">
        <v>2193</v>
      </c>
      <c r="AC4931" s="211" t="s">
        <v>277</v>
      </c>
      <c r="AD4931" s="196"/>
      <c r="AE4931" s="196"/>
      <c r="AF4931" s="196"/>
      <c r="AG4931" s="263"/>
      <c r="AH4931" s="263"/>
      <c r="AI4931" s="263"/>
      <c r="AJ4931" s="263"/>
      <c r="AK4931" s="2" t="s">
        <v>3862</v>
      </c>
      <c r="AL4931" s="190"/>
      <c r="AM4931" s="324"/>
      <c r="AN4931" s="324"/>
    </row>
    <row r="4932" spans="1:40" s="550" customFormat="1" ht="100.5" customHeight="1">
      <c r="A4932" s="538" t="s">
        <v>2660</v>
      </c>
      <c r="B4932" s="492" t="s">
        <v>243</v>
      </c>
      <c r="C4932" s="494" t="s">
        <v>2557</v>
      </c>
      <c r="D4932" s="494" t="s">
        <v>2558</v>
      </c>
      <c r="E4932" s="541" t="s">
        <v>2559</v>
      </c>
      <c r="F4932" s="541" t="s">
        <v>2558</v>
      </c>
      <c r="G4932" s="541" t="s">
        <v>2559</v>
      </c>
      <c r="H4932" s="541" t="s">
        <v>2560</v>
      </c>
      <c r="I4932" s="541" t="s">
        <v>2561</v>
      </c>
      <c r="J4932" s="695" t="s">
        <v>38</v>
      </c>
      <c r="K4932" s="539">
        <v>100</v>
      </c>
      <c r="L4932" s="505">
        <v>711000000</v>
      </c>
      <c r="M4932" s="495" t="s">
        <v>73</v>
      </c>
      <c r="N4932" s="496" t="s">
        <v>1233</v>
      </c>
      <c r="O4932" s="494" t="s">
        <v>2661</v>
      </c>
      <c r="P4932" s="695"/>
      <c r="Q4932" s="493" t="s">
        <v>2192</v>
      </c>
      <c r="R4932" s="492" t="s">
        <v>2404</v>
      </c>
      <c r="S4932" s="697"/>
      <c r="T4932" s="492" t="s">
        <v>51</v>
      </c>
      <c r="U4932" s="697"/>
      <c r="V4932" s="697">
        <v>3470</v>
      </c>
      <c r="W4932" s="699">
        <v>0</v>
      </c>
      <c r="X4932" s="543">
        <v>0</v>
      </c>
      <c r="Y4932" s="544" t="s">
        <v>77</v>
      </c>
      <c r="Z4932" s="494">
        <v>2016</v>
      </c>
      <c r="AA4932" s="494"/>
      <c r="AB4932" s="498" t="s">
        <v>2193</v>
      </c>
      <c r="AC4932" s="545" t="s">
        <v>277</v>
      </c>
      <c r="AD4932" s="546"/>
      <c r="AE4932" s="546"/>
      <c r="AF4932" s="546"/>
      <c r="AG4932" s="547"/>
      <c r="AH4932" s="547"/>
      <c r="AI4932" s="547"/>
      <c r="AJ4932" s="547"/>
      <c r="AK4932" s="500" t="s">
        <v>2371</v>
      </c>
      <c r="AL4932" s="548"/>
      <c r="AM4932" s="549"/>
      <c r="AN4932" s="549"/>
    </row>
    <row r="4933" spans="1:40" s="192" customFormat="1" ht="100.5" customHeight="1">
      <c r="A4933" s="4" t="s">
        <v>3916</v>
      </c>
      <c r="B4933" s="49" t="s">
        <v>243</v>
      </c>
      <c r="C4933" s="50" t="s">
        <v>2557</v>
      </c>
      <c r="D4933" s="50" t="s">
        <v>2558</v>
      </c>
      <c r="E4933" s="51" t="s">
        <v>2559</v>
      </c>
      <c r="F4933" s="51" t="s">
        <v>2558</v>
      </c>
      <c r="G4933" s="51" t="s">
        <v>2559</v>
      </c>
      <c r="H4933" s="51" t="s">
        <v>2560</v>
      </c>
      <c r="I4933" s="51" t="s">
        <v>2561</v>
      </c>
      <c r="J4933" s="98" t="s">
        <v>38</v>
      </c>
      <c r="K4933" s="53">
        <v>100</v>
      </c>
      <c r="L4933" s="30">
        <v>751000000</v>
      </c>
      <c r="M4933" s="5" t="s">
        <v>83</v>
      </c>
      <c r="N4933" s="100" t="s">
        <v>1199</v>
      </c>
      <c r="O4933" s="50" t="s">
        <v>2661</v>
      </c>
      <c r="P4933" s="98"/>
      <c r="Q4933" s="55" t="s">
        <v>2192</v>
      </c>
      <c r="R4933" s="49" t="s">
        <v>2404</v>
      </c>
      <c r="S4933" s="414"/>
      <c r="T4933" s="49" t="s">
        <v>51</v>
      </c>
      <c r="U4933" s="414"/>
      <c r="V4933" s="414">
        <v>3470</v>
      </c>
      <c r="W4933" s="414">
        <v>3470</v>
      </c>
      <c r="X4933" s="60">
        <f t="shared" ref="X4933" si="299">W4933*1.12</f>
        <v>3886.4000000000005</v>
      </c>
      <c r="Y4933" s="58"/>
      <c r="Z4933" s="50">
        <v>2016</v>
      </c>
      <c r="AA4933" s="50" t="s">
        <v>3861</v>
      </c>
      <c r="AB4933" s="238" t="s">
        <v>2193</v>
      </c>
      <c r="AC4933" s="211" t="s">
        <v>277</v>
      </c>
      <c r="AD4933" s="196"/>
      <c r="AE4933" s="196"/>
      <c r="AF4933" s="196"/>
      <c r="AG4933" s="263"/>
      <c r="AH4933" s="263"/>
      <c r="AI4933" s="263"/>
      <c r="AJ4933" s="263"/>
      <c r="AK4933" s="2" t="s">
        <v>3862</v>
      </c>
      <c r="AL4933" s="190"/>
      <c r="AM4933" s="324"/>
      <c r="AN4933" s="324"/>
    </row>
    <row r="4934" spans="1:40" s="550" customFormat="1" ht="100.5" customHeight="1">
      <c r="A4934" s="538" t="s">
        <v>2662</v>
      </c>
      <c r="B4934" s="492" t="s">
        <v>243</v>
      </c>
      <c r="C4934" s="494" t="s">
        <v>2557</v>
      </c>
      <c r="D4934" s="494" t="s">
        <v>2558</v>
      </c>
      <c r="E4934" s="541" t="s">
        <v>2559</v>
      </c>
      <c r="F4934" s="541" t="s">
        <v>2558</v>
      </c>
      <c r="G4934" s="541" t="s">
        <v>2559</v>
      </c>
      <c r="H4934" s="541" t="s">
        <v>2560</v>
      </c>
      <c r="I4934" s="541" t="s">
        <v>2561</v>
      </c>
      <c r="J4934" s="695" t="s">
        <v>38</v>
      </c>
      <c r="K4934" s="539">
        <v>100</v>
      </c>
      <c r="L4934" s="505">
        <v>711000000</v>
      </c>
      <c r="M4934" s="495" t="s">
        <v>73</v>
      </c>
      <c r="N4934" s="496" t="s">
        <v>1233</v>
      </c>
      <c r="O4934" s="695" t="s">
        <v>2663</v>
      </c>
      <c r="P4934" s="695"/>
      <c r="Q4934" s="493" t="s">
        <v>2192</v>
      </c>
      <c r="R4934" s="492" t="s">
        <v>2404</v>
      </c>
      <c r="S4934" s="703"/>
      <c r="T4934" s="492" t="s">
        <v>51</v>
      </c>
      <c r="U4934" s="703"/>
      <c r="V4934" s="703">
        <v>439700</v>
      </c>
      <c r="W4934" s="699">
        <v>0</v>
      </c>
      <c r="X4934" s="543">
        <v>0</v>
      </c>
      <c r="Y4934" s="544" t="s">
        <v>77</v>
      </c>
      <c r="Z4934" s="494">
        <v>2016</v>
      </c>
      <c r="AA4934" s="494"/>
      <c r="AB4934" s="498" t="s">
        <v>2193</v>
      </c>
      <c r="AC4934" s="545" t="s">
        <v>277</v>
      </c>
      <c r="AD4934" s="546"/>
      <c r="AE4934" s="546"/>
      <c r="AF4934" s="546"/>
      <c r="AG4934" s="547"/>
      <c r="AH4934" s="547"/>
      <c r="AI4934" s="547"/>
      <c r="AJ4934" s="547"/>
      <c r="AK4934" s="500" t="s">
        <v>2371</v>
      </c>
      <c r="AL4934" s="548"/>
      <c r="AM4934" s="549"/>
      <c r="AN4934" s="549"/>
    </row>
    <row r="4935" spans="1:40" s="192" customFormat="1" ht="100.5" customHeight="1">
      <c r="A4935" s="4" t="s">
        <v>3917</v>
      </c>
      <c r="B4935" s="49" t="s">
        <v>243</v>
      </c>
      <c r="C4935" s="50" t="s">
        <v>2557</v>
      </c>
      <c r="D4935" s="50" t="s">
        <v>2558</v>
      </c>
      <c r="E4935" s="51" t="s">
        <v>2559</v>
      </c>
      <c r="F4935" s="51" t="s">
        <v>2558</v>
      </c>
      <c r="G4935" s="51" t="s">
        <v>2559</v>
      </c>
      <c r="H4935" s="51" t="s">
        <v>2560</v>
      </c>
      <c r="I4935" s="51" t="s">
        <v>2561</v>
      </c>
      <c r="J4935" s="98" t="s">
        <v>38</v>
      </c>
      <c r="K4935" s="53">
        <v>100</v>
      </c>
      <c r="L4935" s="30">
        <v>751000000</v>
      </c>
      <c r="M4935" s="5" t="s">
        <v>83</v>
      </c>
      <c r="N4935" s="100" t="s">
        <v>1199</v>
      </c>
      <c r="O4935" s="98" t="s">
        <v>2663</v>
      </c>
      <c r="P4935" s="98"/>
      <c r="Q4935" s="55" t="s">
        <v>2192</v>
      </c>
      <c r="R4935" s="49" t="s">
        <v>2404</v>
      </c>
      <c r="S4935" s="57"/>
      <c r="T4935" s="49" t="s">
        <v>51</v>
      </c>
      <c r="U4935" s="57"/>
      <c r="V4935" s="57">
        <v>439700</v>
      </c>
      <c r="W4935" s="57">
        <v>439700</v>
      </c>
      <c r="X4935" s="60">
        <f t="shared" ref="X4935" si="300">W4935*1.12</f>
        <v>492464.00000000006</v>
      </c>
      <c r="Y4935" s="58"/>
      <c r="Z4935" s="50">
        <v>2016</v>
      </c>
      <c r="AA4935" s="50" t="s">
        <v>3861</v>
      </c>
      <c r="AB4935" s="238" t="s">
        <v>2193</v>
      </c>
      <c r="AC4935" s="211" t="s">
        <v>277</v>
      </c>
      <c r="AD4935" s="196"/>
      <c r="AE4935" s="196"/>
      <c r="AF4935" s="196"/>
      <c r="AG4935" s="263"/>
      <c r="AH4935" s="263"/>
      <c r="AI4935" s="263"/>
      <c r="AJ4935" s="263"/>
      <c r="AK4935" s="2" t="s">
        <v>3862</v>
      </c>
      <c r="AL4935" s="190"/>
      <c r="AM4935" s="324"/>
      <c r="AN4935" s="324"/>
    </row>
    <row r="4936" spans="1:40" s="550" customFormat="1" ht="100.5" customHeight="1">
      <c r="A4936" s="538" t="s">
        <v>2664</v>
      </c>
      <c r="B4936" s="492" t="s">
        <v>243</v>
      </c>
      <c r="C4936" s="494" t="s">
        <v>2557</v>
      </c>
      <c r="D4936" s="494" t="s">
        <v>2558</v>
      </c>
      <c r="E4936" s="541" t="s">
        <v>2559</v>
      </c>
      <c r="F4936" s="541" t="s">
        <v>2558</v>
      </c>
      <c r="G4936" s="541" t="s">
        <v>2559</v>
      </c>
      <c r="H4936" s="541" t="s">
        <v>2560</v>
      </c>
      <c r="I4936" s="541" t="s">
        <v>2561</v>
      </c>
      <c r="J4936" s="695" t="s">
        <v>38</v>
      </c>
      <c r="K4936" s="539">
        <v>100</v>
      </c>
      <c r="L4936" s="505">
        <v>711000000</v>
      </c>
      <c r="M4936" s="495" t="s">
        <v>73</v>
      </c>
      <c r="N4936" s="496" t="s">
        <v>1233</v>
      </c>
      <c r="O4936" s="541" t="s">
        <v>2552</v>
      </c>
      <c r="P4936" s="541"/>
      <c r="Q4936" s="493" t="s">
        <v>2192</v>
      </c>
      <c r="R4936" s="492" t="s">
        <v>2404</v>
      </c>
      <c r="S4936" s="699"/>
      <c r="T4936" s="492" t="s">
        <v>51</v>
      </c>
      <c r="U4936" s="699"/>
      <c r="V4936" s="699">
        <v>1504000</v>
      </c>
      <c r="W4936" s="699">
        <v>0</v>
      </c>
      <c r="X4936" s="543">
        <v>0</v>
      </c>
      <c r="Y4936" s="544" t="s">
        <v>77</v>
      </c>
      <c r="Z4936" s="494">
        <v>2016</v>
      </c>
      <c r="AA4936" s="494"/>
      <c r="AB4936" s="498" t="s">
        <v>2193</v>
      </c>
      <c r="AC4936" s="545" t="s">
        <v>277</v>
      </c>
      <c r="AD4936" s="546"/>
      <c r="AE4936" s="546"/>
      <c r="AF4936" s="546"/>
      <c r="AG4936" s="547"/>
      <c r="AH4936" s="547"/>
      <c r="AI4936" s="547"/>
      <c r="AJ4936" s="547"/>
      <c r="AK4936" s="500" t="s">
        <v>2371</v>
      </c>
      <c r="AL4936" s="548"/>
      <c r="AM4936" s="549"/>
      <c r="AN4936" s="549"/>
    </row>
    <row r="4937" spans="1:40" s="192" customFormat="1" ht="100.5" customHeight="1">
      <c r="A4937" s="4" t="s">
        <v>3918</v>
      </c>
      <c r="B4937" s="49" t="s">
        <v>243</v>
      </c>
      <c r="C4937" s="50" t="s">
        <v>2557</v>
      </c>
      <c r="D4937" s="50" t="s">
        <v>2558</v>
      </c>
      <c r="E4937" s="51" t="s">
        <v>2559</v>
      </c>
      <c r="F4937" s="51" t="s">
        <v>2558</v>
      </c>
      <c r="G4937" s="51" t="s">
        <v>2559</v>
      </c>
      <c r="H4937" s="51" t="s">
        <v>2560</v>
      </c>
      <c r="I4937" s="51" t="s">
        <v>2561</v>
      </c>
      <c r="J4937" s="98" t="s">
        <v>38</v>
      </c>
      <c r="K4937" s="53">
        <v>100</v>
      </c>
      <c r="L4937" s="8">
        <v>511010000</v>
      </c>
      <c r="M4937" s="26" t="s">
        <v>88</v>
      </c>
      <c r="N4937" s="100" t="s">
        <v>1199</v>
      </c>
      <c r="O4937" s="51" t="s">
        <v>2552</v>
      </c>
      <c r="P4937" s="51"/>
      <c r="Q4937" s="55" t="s">
        <v>2192</v>
      </c>
      <c r="R4937" s="49" t="s">
        <v>2404</v>
      </c>
      <c r="S4937" s="411"/>
      <c r="T4937" s="49" t="s">
        <v>51</v>
      </c>
      <c r="U4937" s="411"/>
      <c r="V4937" s="411">
        <v>1504000</v>
      </c>
      <c r="W4937" s="411">
        <v>1504000</v>
      </c>
      <c r="X4937" s="60">
        <f t="shared" ref="X4937" si="301">W4937*1.12</f>
        <v>1684480.0000000002</v>
      </c>
      <c r="Y4937" s="58"/>
      <c r="Z4937" s="50">
        <v>2016</v>
      </c>
      <c r="AA4937" s="50" t="s">
        <v>3861</v>
      </c>
      <c r="AB4937" s="238" t="s">
        <v>2193</v>
      </c>
      <c r="AC4937" s="211" t="s">
        <v>277</v>
      </c>
      <c r="AD4937" s="196"/>
      <c r="AE4937" s="196"/>
      <c r="AF4937" s="196"/>
      <c r="AG4937" s="263"/>
      <c r="AH4937" s="263"/>
      <c r="AI4937" s="263"/>
      <c r="AJ4937" s="263"/>
      <c r="AK4937" s="2" t="s">
        <v>3862</v>
      </c>
      <c r="AL4937" s="190"/>
      <c r="AM4937" s="324"/>
      <c r="AN4937" s="324"/>
    </row>
    <row r="4938" spans="1:40" s="550" customFormat="1" ht="100.5" customHeight="1">
      <c r="A4938" s="538" t="s">
        <v>2665</v>
      </c>
      <c r="B4938" s="492" t="s">
        <v>243</v>
      </c>
      <c r="C4938" s="494" t="s">
        <v>2557</v>
      </c>
      <c r="D4938" s="494" t="s">
        <v>2558</v>
      </c>
      <c r="E4938" s="541" t="s">
        <v>2559</v>
      </c>
      <c r="F4938" s="541" t="s">
        <v>2558</v>
      </c>
      <c r="G4938" s="541" t="s">
        <v>2559</v>
      </c>
      <c r="H4938" s="541" t="s">
        <v>2560</v>
      </c>
      <c r="I4938" s="541" t="s">
        <v>2561</v>
      </c>
      <c r="J4938" s="695" t="s">
        <v>38</v>
      </c>
      <c r="K4938" s="539">
        <v>100</v>
      </c>
      <c r="L4938" s="505">
        <v>711000000</v>
      </c>
      <c r="M4938" s="495" t="s">
        <v>73</v>
      </c>
      <c r="N4938" s="496" t="s">
        <v>1233</v>
      </c>
      <c r="O4938" s="541" t="s">
        <v>2666</v>
      </c>
      <c r="P4938" s="695"/>
      <c r="Q4938" s="493" t="s">
        <v>2192</v>
      </c>
      <c r="R4938" s="492" t="s">
        <v>2404</v>
      </c>
      <c r="S4938" s="697"/>
      <c r="T4938" s="492" t="s">
        <v>51</v>
      </c>
      <c r="U4938" s="697"/>
      <c r="V4938" s="697">
        <v>588090</v>
      </c>
      <c r="W4938" s="699">
        <v>0</v>
      </c>
      <c r="X4938" s="543">
        <v>0</v>
      </c>
      <c r="Y4938" s="544" t="s">
        <v>77</v>
      </c>
      <c r="Z4938" s="494">
        <v>2016</v>
      </c>
      <c r="AA4938" s="494"/>
      <c r="AB4938" s="498" t="s">
        <v>2193</v>
      </c>
      <c r="AC4938" s="545" t="s">
        <v>277</v>
      </c>
      <c r="AD4938" s="546"/>
      <c r="AE4938" s="546"/>
      <c r="AF4938" s="546"/>
      <c r="AG4938" s="547"/>
      <c r="AH4938" s="547"/>
      <c r="AI4938" s="547"/>
      <c r="AJ4938" s="547"/>
      <c r="AK4938" s="500" t="s">
        <v>2371</v>
      </c>
      <c r="AL4938" s="548"/>
      <c r="AM4938" s="549"/>
      <c r="AN4938" s="549"/>
    </row>
    <row r="4939" spans="1:40" s="192" customFormat="1" ht="100.5" customHeight="1">
      <c r="A4939" s="4" t="s">
        <v>3919</v>
      </c>
      <c r="B4939" s="49" t="s">
        <v>243</v>
      </c>
      <c r="C4939" s="50" t="s">
        <v>2557</v>
      </c>
      <c r="D4939" s="50" t="s">
        <v>2558</v>
      </c>
      <c r="E4939" s="51" t="s">
        <v>2559</v>
      </c>
      <c r="F4939" s="51" t="s">
        <v>2558</v>
      </c>
      <c r="G4939" s="51" t="s">
        <v>2559</v>
      </c>
      <c r="H4939" s="51" t="s">
        <v>2560</v>
      </c>
      <c r="I4939" s="51" t="s">
        <v>2561</v>
      </c>
      <c r="J4939" s="98" t="s">
        <v>38</v>
      </c>
      <c r="K4939" s="53">
        <v>100</v>
      </c>
      <c r="L4939" s="8">
        <v>511010000</v>
      </c>
      <c r="M4939" s="26" t="s">
        <v>88</v>
      </c>
      <c r="N4939" s="100" t="s">
        <v>1199</v>
      </c>
      <c r="O4939" s="51" t="s">
        <v>2666</v>
      </c>
      <c r="P4939" s="98"/>
      <c r="Q4939" s="55" t="s">
        <v>2192</v>
      </c>
      <c r="R4939" s="49" t="s">
        <v>2404</v>
      </c>
      <c r="S4939" s="414"/>
      <c r="T4939" s="49" t="s">
        <v>51</v>
      </c>
      <c r="U4939" s="414"/>
      <c r="V4939" s="414">
        <v>588090</v>
      </c>
      <c r="W4939" s="414">
        <v>588090</v>
      </c>
      <c r="X4939" s="60">
        <f t="shared" ref="X4939" si="302">W4939*1.12</f>
        <v>658660.80000000005</v>
      </c>
      <c r="Y4939" s="58"/>
      <c r="Z4939" s="50">
        <v>2016</v>
      </c>
      <c r="AA4939" s="50" t="s">
        <v>3861</v>
      </c>
      <c r="AB4939" s="238" t="s">
        <v>2193</v>
      </c>
      <c r="AC4939" s="211" t="s">
        <v>277</v>
      </c>
      <c r="AD4939" s="196"/>
      <c r="AE4939" s="196"/>
      <c r="AF4939" s="196"/>
      <c r="AG4939" s="263"/>
      <c r="AH4939" s="263"/>
      <c r="AI4939" s="263"/>
      <c r="AJ4939" s="263"/>
      <c r="AK4939" s="2" t="s">
        <v>3862</v>
      </c>
      <c r="AL4939" s="190"/>
      <c r="AM4939" s="324"/>
      <c r="AN4939" s="324"/>
    </row>
    <row r="4940" spans="1:40" s="550" customFormat="1" ht="100.5" customHeight="1">
      <c r="A4940" s="538" t="s">
        <v>2667</v>
      </c>
      <c r="B4940" s="492" t="s">
        <v>243</v>
      </c>
      <c r="C4940" s="494" t="s">
        <v>2557</v>
      </c>
      <c r="D4940" s="494" t="s">
        <v>2558</v>
      </c>
      <c r="E4940" s="541" t="s">
        <v>2559</v>
      </c>
      <c r="F4940" s="541" t="s">
        <v>2558</v>
      </c>
      <c r="G4940" s="541" t="s">
        <v>2559</v>
      </c>
      <c r="H4940" s="541" t="s">
        <v>2560</v>
      </c>
      <c r="I4940" s="541" t="s">
        <v>2561</v>
      </c>
      <c r="J4940" s="695" t="s">
        <v>38</v>
      </c>
      <c r="K4940" s="539">
        <v>100</v>
      </c>
      <c r="L4940" s="505">
        <v>711000000</v>
      </c>
      <c r="M4940" s="495" t="s">
        <v>73</v>
      </c>
      <c r="N4940" s="496" t="s">
        <v>1233</v>
      </c>
      <c r="O4940" s="695" t="s">
        <v>2668</v>
      </c>
      <c r="P4940" s="695"/>
      <c r="Q4940" s="493" t="s">
        <v>2192</v>
      </c>
      <c r="R4940" s="492" t="s">
        <v>2404</v>
      </c>
      <c r="S4940" s="699"/>
      <c r="T4940" s="492" t="s">
        <v>51</v>
      </c>
      <c r="U4940" s="699"/>
      <c r="V4940" s="699">
        <v>267120</v>
      </c>
      <c r="W4940" s="699">
        <v>0</v>
      </c>
      <c r="X4940" s="543">
        <v>0</v>
      </c>
      <c r="Y4940" s="544" t="s">
        <v>77</v>
      </c>
      <c r="Z4940" s="494">
        <v>2016</v>
      </c>
      <c r="AA4940" s="494"/>
      <c r="AB4940" s="498" t="s">
        <v>2193</v>
      </c>
      <c r="AC4940" s="545" t="s">
        <v>277</v>
      </c>
      <c r="AD4940" s="546"/>
      <c r="AE4940" s="546"/>
      <c r="AF4940" s="546"/>
      <c r="AG4940" s="547"/>
      <c r="AH4940" s="547"/>
      <c r="AI4940" s="547"/>
      <c r="AJ4940" s="547"/>
      <c r="AK4940" s="500" t="s">
        <v>2371</v>
      </c>
      <c r="AL4940" s="548"/>
      <c r="AM4940" s="549"/>
      <c r="AN4940" s="549"/>
    </row>
    <row r="4941" spans="1:40" s="192" customFormat="1" ht="100.5" customHeight="1">
      <c r="A4941" s="4" t="s">
        <v>3920</v>
      </c>
      <c r="B4941" s="49" t="s">
        <v>243</v>
      </c>
      <c r="C4941" s="50" t="s">
        <v>2557</v>
      </c>
      <c r="D4941" s="50" t="s">
        <v>2558</v>
      </c>
      <c r="E4941" s="51" t="s">
        <v>2559</v>
      </c>
      <c r="F4941" s="51" t="s">
        <v>2558</v>
      </c>
      <c r="G4941" s="51" t="s">
        <v>2559</v>
      </c>
      <c r="H4941" s="51" t="s">
        <v>2560</v>
      </c>
      <c r="I4941" s="51" t="s">
        <v>2561</v>
      </c>
      <c r="J4941" s="98" t="s">
        <v>38</v>
      </c>
      <c r="K4941" s="53">
        <v>100</v>
      </c>
      <c r="L4941" s="8">
        <v>511010000</v>
      </c>
      <c r="M4941" s="26" t="s">
        <v>88</v>
      </c>
      <c r="N4941" s="100" t="s">
        <v>1199</v>
      </c>
      <c r="O4941" s="98" t="s">
        <v>2668</v>
      </c>
      <c r="P4941" s="98"/>
      <c r="Q4941" s="55" t="s">
        <v>2192</v>
      </c>
      <c r="R4941" s="49" t="s">
        <v>2404</v>
      </c>
      <c r="S4941" s="411"/>
      <c r="T4941" s="49" t="s">
        <v>51</v>
      </c>
      <c r="U4941" s="411"/>
      <c r="V4941" s="411">
        <v>267120</v>
      </c>
      <c r="W4941" s="411">
        <v>267120</v>
      </c>
      <c r="X4941" s="60">
        <f t="shared" ref="X4941" si="303">W4941*1.12</f>
        <v>299174.40000000002</v>
      </c>
      <c r="Y4941" s="58"/>
      <c r="Z4941" s="50">
        <v>2016</v>
      </c>
      <c r="AA4941" s="50" t="s">
        <v>3861</v>
      </c>
      <c r="AB4941" s="238" t="s">
        <v>2193</v>
      </c>
      <c r="AC4941" s="211" t="s">
        <v>277</v>
      </c>
      <c r="AD4941" s="196"/>
      <c r="AE4941" s="196"/>
      <c r="AF4941" s="196"/>
      <c r="AG4941" s="263"/>
      <c r="AH4941" s="263"/>
      <c r="AI4941" s="263"/>
      <c r="AJ4941" s="263"/>
      <c r="AK4941" s="2" t="s">
        <v>3862</v>
      </c>
      <c r="AL4941" s="190"/>
      <c r="AM4941" s="324"/>
      <c r="AN4941" s="324"/>
    </row>
    <row r="4942" spans="1:40" s="550" customFormat="1" ht="100.5" customHeight="1">
      <c r="A4942" s="538" t="s">
        <v>2669</v>
      </c>
      <c r="B4942" s="492" t="s">
        <v>243</v>
      </c>
      <c r="C4942" s="494" t="s">
        <v>2557</v>
      </c>
      <c r="D4942" s="494" t="s">
        <v>2558</v>
      </c>
      <c r="E4942" s="541" t="s">
        <v>2559</v>
      </c>
      <c r="F4942" s="541" t="s">
        <v>2558</v>
      </c>
      <c r="G4942" s="541" t="s">
        <v>2559</v>
      </c>
      <c r="H4942" s="541" t="s">
        <v>2560</v>
      </c>
      <c r="I4942" s="541" t="s">
        <v>2561</v>
      </c>
      <c r="J4942" s="695" t="s">
        <v>38</v>
      </c>
      <c r="K4942" s="539">
        <v>100</v>
      </c>
      <c r="L4942" s="505">
        <v>711000000</v>
      </c>
      <c r="M4942" s="495" t="s">
        <v>73</v>
      </c>
      <c r="N4942" s="496" t="s">
        <v>1233</v>
      </c>
      <c r="O4942" s="541" t="s">
        <v>2299</v>
      </c>
      <c r="P4942" s="695"/>
      <c r="Q4942" s="493" t="s">
        <v>2192</v>
      </c>
      <c r="R4942" s="492" t="s">
        <v>2404</v>
      </c>
      <c r="S4942" s="703"/>
      <c r="T4942" s="492" t="s">
        <v>51</v>
      </c>
      <c r="U4942" s="703"/>
      <c r="V4942" s="703">
        <v>519840</v>
      </c>
      <c r="W4942" s="699">
        <v>0</v>
      </c>
      <c r="X4942" s="543">
        <v>0</v>
      </c>
      <c r="Y4942" s="544" t="s">
        <v>77</v>
      </c>
      <c r="Z4942" s="494">
        <v>2016</v>
      </c>
      <c r="AA4942" s="494"/>
      <c r="AB4942" s="498" t="s">
        <v>2193</v>
      </c>
      <c r="AC4942" s="545" t="s">
        <v>277</v>
      </c>
      <c r="AD4942" s="546"/>
      <c r="AE4942" s="546"/>
      <c r="AF4942" s="546"/>
      <c r="AG4942" s="547"/>
      <c r="AH4942" s="547"/>
      <c r="AI4942" s="547"/>
      <c r="AJ4942" s="547"/>
      <c r="AK4942" s="500" t="s">
        <v>2371</v>
      </c>
      <c r="AL4942" s="548"/>
      <c r="AM4942" s="549"/>
      <c r="AN4942" s="549"/>
    </row>
    <row r="4943" spans="1:40" s="192" customFormat="1" ht="100.5" customHeight="1">
      <c r="A4943" s="4" t="s">
        <v>3921</v>
      </c>
      <c r="B4943" s="49" t="s">
        <v>243</v>
      </c>
      <c r="C4943" s="50" t="s">
        <v>2557</v>
      </c>
      <c r="D4943" s="50" t="s">
        <v>2558</v>
      </c>
      <c r="E4943" s="51" t="s">
        <v>2559</v>
      </c>
      <c r="F4943" s="51" t="s">
        <v>2558</v>
      </c>
      <c r="G4943" s="51" t="s">
        <v>2559</v>
      </c>
      <c r="H4943" s="51" t="s">
        <v>2560</v>
      </c>
      <c r="I4943" s="51" t="s">
        <v>2561</v>
      </c>
      <c r="J4943" s="98" t="s">
        <v>38</v>
      </c>
      <c r="K4943" s="53">
        <v>100</v>
      </c>
      <c r="L4943" s="8">
        <v>511010000</v>
      </c>
      <c r="M4943" s="26" t="s">
        <v>88</v>
      </c>
      <c r="N4943" s="100" t="s">
        <v>1199</v>
      </c>
      <c r="O4943" s="51" t="s">
        <v>2299</v>
      </c>
      <c r="P4943" s="98"/>
      <c r="Q4943" s="55" t="s">
        <v>2192</v>
      </c>
      <c r="R4943" s="49" t="s">
        <v>2404</v>
      </c>
      <c r="S4943" s="57"/>
      <c r="T4943" s="49" t="s">
        <v>51</v>
      </c>
      <c r="U4943" s="57"/>
      <c r="V4943" s="57">
        <v>519840</v>
      </c>
      <c r="W4943" s="57">
        <v>519840</v>
      </c>
      <c r="X4943" s="60">
        <f t="shared" ref="X4943" si="304">W4943*1.12</f>
        <v>582220.80000000005</v>
      </c>
      <c r="Y4943" s="58"/>
      <c r="Z4943" s="50">
        <v>2016</v>
      </c>
      <c r="AA4943" s="50" t="s">
        <v>3861</v>
      </c>
      <c r="AB4943" s="238" t="s">
        <v>2193</v>
      </c>
      <c r="AC4943" s="211" t="s">
        <v>277</v>
      </c>
      <c r="AD4943" s="196"/>
      <c r="AE4943" s="196"/>
      <c r="AF4943" s="196"/>
      <c r="AG4943" s="263"/>
      <c r="AH4943" s="263"/>
      <c r="AI4943" s="263"/>
      <c r="AJ4943" s="263"/>
      <c r="AK4943" s="2" t="s">
        <v>3862</v>
      </c>
      <c r="AL4943" s="190"/>
      <c r="AM4943" s="324"/>
      <c r="AN4943" s="324"/>
    </row>
    <row r="4944" spans="1:40" s="550" customFormat="1" ht="100.5" customHeight="1">
      <c r="A4944" s="538" t="s">
        <v>2670</v>
      </c>
      <c r="B4944" s="492" t="s">
        <v>243</v>
      </c>
      <c r="C4944" s="494" t="s">
        <v>2557</v>
      </c>
      <c r="D4944" s="494" t="s">
        <v>2558</v>
      </c>
      <c r="E4944" s="541" t="s">
        <v>2559</v>
      </c>
      <c r="F4944" s="541" t="s">
        <v>2558</v>
      </c>
      <c r="G4944" s="541" t="s">
        <v>2559</v>
      </c>
      <c r="H4944" s="541" t="s">
        <v>2560</v>
      </c>
      <c r="I4944" s="541" t="s">
        <v>2561</v>
      </c>
      <c r="J4944" s="695" t="s">
        <v>38</v>
      </c>
      <c r="K4944" s="539">
        <v>100</v>
      </c>
      <c r="L4944" s="505">
        <v>711000000</v>
      </c>
      <c r="M4944" s="495" t="s">
        <v>73</v>
      </c>
      <c r="N4944" s="496" t="s">
        <v>1233</v>
      </c>
      <c r="O4944" s="695" t="s">
        <v>2671</v>
      </c>
      <c r="P4944" s="695"/>
      <c r="Q4944" s="493" t="s">
        <v>2192</v>
      </c>
      <c r="R4944" s="492" t="s">
        <v>2404</v>
      </c>
      <c r="S4944" s="703"/>
      <c r="T4944" s="492" t="s">
        <v>51</v>
      </c>
      <c r="U4944" s="703"/>
      <c r="V4944" s="703">
        <v>62060</v>
      </c>
      <c r="W4944" s="699">
        <v>0</v>
      </c>
      <c r="X4944" s="543">
        <v>0</v>
      </c>
      <c r="Y4944" s="544" t="s">
        <v>77</v>
      </c>
      <c r="Z4944" s="494">
        <v>2016</v>
      </c>
      <c r="AA4944" s="494"/>
      <c r="AB4944" s="498" t="s">
        <v>2193</v>
      </c>
      <c r="AC4944" s="545" t="s">
        <v>277</v>
      </c>
      <c r="AD4944" s="546"/>
      <c r="AE4944" s="546"/>
      <c r="AF4944" s="546"/>
      <c r="AG4944" s="547"/>
      <c r="AH4944" s="547"/>
      <c r="AI4944" s="547"/>
      <c r="AJ4944" s="547"/>
      <c r="AK4944" s="500" t="s">
        <v>2371</v>
      </c>
      <c r="AL4944" s="548"/>
      <c r="AM4944" s="549"/>
      <c r="AN4944" s="549"/>
    </row>
    <row r="4945" spans="1:40" s="192" customFormat="1" ht="100.5" customHeight="1">
      <c r="A4945" s="4" t="s">
        <v>3922</v>
      </c>
      <c r="B4945" s="49" t="s">
        <v>243</v>
      </c>
      <c r="C4945" s="50" t="s">
        <v>2557</v>
      </c>
      <c r="D4945" s="50" t="s">
        <v>2558</v>
      </c>
      <c r="E4945" s="51" t="s">
        <v>2559</v>
      </c>
      <c r="F4945" s="51" t="s">
        <v>2558</v>
      </c>
      <c r="G4945" s="51" t="s">
        <v>2559</v>
      </c>
      <c r="H4945" s="51" t="s">
        <v>2560</v>
      </c>
      <c r="I4945" s="51" t="s">
        <v>2561</v>
      </c>
      <c r="J4945" s="98" t="s">
        <v>38</v>
      </c>
      <c r="K4945" s="53">
        <v>100</v>
      </c>
      <c r="L4945" s="8">
        <v>511010000</v>
      </c>
      <c r="M4945" s="26" t="s">
        <v>88</v>
      </c>
      <c r="N4945" s="100" t="s">
        <v>1199</v>
      </c>
      <c r="O4945" s="98" t="s">
        <v>2671</v>
      </c>
      <c r="P4945" s="98"/>
      <c r="Q4945" s="55" t="s">
        <v>2192</v>
      </c>
      <c r="R4945" s="49" t="s">
        <v>2404</v>
      </c>
      <c r="S4945" s="57"/>
      <c r="T4945" s="49" t="s">
        <v>51</v>
      </c>
      <c r="U4945" s="57"/>
      <c r="V4945" s="57">
        <v>62060</v>
      </c>
      <c r="W4945" s="57">
        <v>62060</v>
      </c>
      <c r="X4945" s="60">
        <f t="shared" ref="X4945" si="305">W4945*1.12</f>
        <v>69507.200000000012</v>
      </c>
      <c r="Y4945" s="58"/>
      <c r="Z4945" s="50">
        <v>2016</v>
      </c>
      <c r="AA4945" s="50" t="s">
        <v>3861</v>
      </c>
      <c r="AB4945" s="238" t="s">
        <v>2193</v>
      </c>
      <c r="AC4945" s="211" t="s">
        <v>277</v>
      </c>
      <c r="AD4945" s="196"/>
      <c r="AE4945" s="196"/>
      <c r="AF4945" s="196"/>
      <c r="AG4945" s="263"/>
      <c r="AH4945" s="263"/>
      <c r="AI4945" s="263"/>
      <c r="AJ4945" s="263"/>
      <c r="AK4945" s="2" t="s">
        <v>3862</v>
      </c>
      <c r="AL4945" s="190"/>
      <c r="AM4945" s="324"/>
      <c r="AN4945" s="324"/>
    </row>
    <row r="4946" spans="1:40" s="550" customFormat="1" ht="100.5" customHeight="1">
      <c r="A4946" s="538" t="s">
        <v>2672</v>
      </c>
      <c r="B4946" s="492" t="s">
        <v>243</v>
      </c>
      <c r="C4946" s="494" t="s">
        <v>2557</v>
      </c>
      <c r="D4946" s="494" t="s">
        <v>2558</v>
      </c>
      <c r="E4946" s="541" t="s">
        <v>2559</v>
      </c>
      <c r="F4946" s="541" t="s">
        <v>2558</v>
      </c>
      <c r="G4946" s="541" t="s">
        <v>2559</v>
      </c>
      <c r="H4946" s="541" t="s">
        <v>2560</v>
      </c>
      <c r="I4946" s="541" t="s">
        <v>2561</v>
      </c>
      <c r="J4946" s="695" t="s">
        <v>38</v>
      </c>
      <c r="K4946" s="539">
        <v>100</v>
      </c>
      <c r="L4946" s="505">
        <v>711000000</v>
      </c>
      <c r="M4946" s="495" t="s">
        <v>73</v>
      </c>
      <c r="N4946" s="496" t="s">
        <v>1233</v>
      </c>
      <c r="O4946" s="695" t="s">
        <v>2673</v>
      </c>
      <c r="P4946" s="695"/>
      <c r="Q4946" s="493" t="s">
        <v>2192</v>
      </c>
      <c r="R4946" s="492" t="s">
        <v>2404</v>
      </c>
      <c r="S4946" s="699"/>
      <c r="T4946" s="492" t="s">
        <v>51</v>
      </c>
      <c r="U4946" s="699"/>
      <c r="V4946" s="699">
        <v>52450</v>
      </c>
      <c r="W4946" s="699">
        <v>0</v>
      </c>
      <c r="X4946" s="543">
        <v>0</v>
      </c>
      <c r="Y4946" s="544" t="s">
        <v>77</v>
      </c>
      <c r="Z4946" s="494">
        <v>2016</v>
      </c>
      <c r="AA4946" s="494"/>
      <c r="AB4946" s="498" t="s">
        <v>2193</v>
      </c>
      <c r="AC4946" s="545" t="s">
        <v>277</v>
      </c>
      <c r="AD4946" s="546"/>
      <c r="AE4946" s="546"/>
      <c r="AF4946" s="546"/>
      <c r="AG4946" s="547"/>
      <c r="AH4946" s="547"/>
      <c r="AI4946" s="547"/>
      <c r="AJ4946" s="547"/>
      <c r="AK4946" s="500" t="s">
        <v>2371</v>
      </c>
      <c r="AL4946" s="548"/>
      <c r="AM4946" s="549"/>
      <c r="AN4946" s="549"/>
    </row>
    <row r="4947" spans="1:40" s="192" customFormat="1" ht="100.5" customHeight="1">
      <c r="A4947" s="4" t="s">
        <v>3923</v>
      </c>
      <c r="B4947" s="49" t="s">
        <v>243</v>
      </c>
      <c r="C4947" s="50" t="s">
        <v>2557</v>
      </c>
      <c r="D4947" s="50" t="s">
        <v>2558</v>
      </c>
      <c r="E4947" s="51" t="s">
        <v>2559</v>
      </c>
      <c r="F4947" s="51" t="s">
        <v>2558</v>
      </c>
      <c r="G4947" s="51" t="s">
        <v>2559</v>
      </c>
      <c r="H4947" s="51" t="s">
        <v>2560</v>
      </c>
      <c r="I4947" s="51" t="s">
        <v>2561</v>
      </c>
      <c r="J4947" s="98" t="s">
        <v>38</v>
      </c>
      <c r="K4947" s="53">
        <v>100</v>
      </c>
      <c r="L4947" s="8">
        <v>511010000</v>
      </c>
      <c r="M4947" s="26" t="s">
        <v>88</v>
      </c>
      <c r="N4947" s="100" t="s">
        <v>1199</v>
      </c>
      <c r="O4947" s="98" t="s">
        <v>2673</v>
      </c>
      <c r="P4947" s="98"/>
      <c r="Q4947" s="55" t="s">
        <v>2192</v>
      </c>
      <c r="R4947" s="49" t="s">
        <v>2404</v>
      </c>
      <c r="S4947" s="411"/>
      <c r="T4947" s="49" t="s">
        <v>51</v>
      </c>
      <c r="U4947" s="411"/>
      <c r="V4947" s="411">
        <v>52450</v>
      </c>
      <c r="W4947" s="411">
        <v>52450</v>
      </c>
      <c r="X4947" s="60">
        <f t="shared" ref="X4947" si="306">W4947*1.12</f>
        <v>58744.000000000007</v>
      </c>
      <c r="Y4947" s="58"/>
      <c r="Z4947" s="50">
        <v>2016</v>
      </c>
      <c r="AA4947" s="50" t="s">
        <v>3861</v>
      </c>
      <c r="AB4947" s="238" t="s">
        <v>2193</v>
      </c>
      <c r="AC4947" s="211" t="s">
        <v>277</v>
      </c>
      <c r="AD4947" s="196"/>
      <c r="AE4947" s="196"/>
      <c r="AF4947" s="196"/>
      <c r="AG4947" s="263"/>
      <c r="AH4947" s="263"/>
      <c r="AI4947" s="263"/>
      <c r="AJ4947" s="263"/>
      <c r="AK4947" s="2" t="s">
        <v>3862</v>
      </c>
      <c r="AL4947" s="190"/>
      <c r="AM4947" s="324"/>
      <c r="AN4947" s="324"/>
    </row>
    <row r="4948" spans="1:40" s="550" customFormat="1" ht="100.5" customHeight="1">
      <c r="A4948" s="538" t="s">
        <v>2674</v>
      </c>
      <c r="B4948" s="492" t="s">
        <v>243</v>
      </c>
      <c r="C4948" s="494" t="s">
        <v>2557</v>
      </c>
      <c r="D4948" s="494" t="s">
        <v>2558</v>
      </c>
      <c r="E4948" s="541" t="s">
        <v>2559</v>
      </c>
      <c r="F4948" s="541" t="s">
        <v>2558</v>
      </c>
      <c r="G4948" s="541" t="s">
        <v>2559</v>
      </c>
      <c r="H4948" s="541" t="s">
        <v>2560</v>
      </c>
      <c r="I4948" s="541" t="s">
        <v>2561</v>
      </c>
      <c r="J4948" s="695" t="s">
        <v>38</v>
      </c>
      <c r="K4948" s="539">
        <v>100</v>
      </c>
      <c r="L4948" s="505">
        <v>711000000</v>
      </c>
      <c r="M4948" s="495" t="s">
        <v>73</v>
      </c>
      <c r="N4948" s="496" t="s">
        <v>1233</v>
      </c>
      <c r="O4948" s="695" t="s">
        <v>2515</v>
      </c>
      <c r="P4948" s="695"/>
      <c r="Q4948" s="493" t="s">
        <v>2192</v>
      </c>
      <c r="R4948" s="492" t="s">
        <v>2404</v>
      </c>
      <c r="S4948" s="699"/>
      <c r="T4948" s="492" t="s">
        <v>51</v>
      </c>
      <c r="U4948" s="699"/>
      <c r="V4948" s="699">
        <v>83340</v>
      </c>
      <c r="W4948" s="699">
        <v>0</v>
      </c>
      <c r="X4948" s="543">
        <v>0</v>
      </c>
      <c r="Y4948" s="544" t="s">
        <v>77</v>
      </c>
      <c r="Z4948" s="494">
        <v>2016</v>
      </c>
      <c r="AA4948" s="494"/>
      <c r="AB4948" s="498" t="s">
        <v>2193</v>
      </c>
      <c r="AC4948" s="545" t="s">
        <v>277</v>
      </c>
      <c r="AD4948" s="546"/>
      <c r="AE4948" s="546"/>
      <c r="AF4948" s="546"/>
      <c r="AG4948" s="547"/>
      <c r="AH4948" s="547"/>
      <c r="AI4948" s="547"/>
      <c r="AJ4948" s="547"/>
      <c r="AK4948" s="500" t="s">
        <v>2371</v>
      </c>
      <c r="AL4948" s="548"/>
      <c r="AM4948" s="549"/>
      <c r="AN4948" s="549"/>
    </row>
    <row r="4949" spans="1:40" s="192" customFormat="1" ht="100.5" customHeight="1">
      <c r="A4949" s="4" t="s">
        <v>3924</v>
      </c>
      <c r="B4949" s="49" t="s">
        <v>243</v>
      </c>
      <c r="C4949" s="50" t="s">
        <v>2557</v>
      </c>
      <c r="D4949" s="50" t="s">
        <v>2558</v>
      </c>
      <c r="E4949" s="51" t="s">
        <v>2559</v>
      </c>
      <c r="F4949" s="51" t="s">
        <v>2558</v>
      </c>
      <c r="G4949" s="51" t="s">
        <v>2559</v>
      </c>
      <c r="H4949" s="51" t="s">
        <v>2560</v>
      </c>
      <c r="I4949" s="51" t="s">
        <v>2561</v>
      </c>
      <c r="J4949" s="98" t="s">
        <v>38</v>
      </c>
      <c r="K4949" s="53">
        <v>100</v>
      </c>
      <c r="L4949" s="8">
        <v>511010000</v>
      </c>
      <c r="M4949" s="26" t="s">
        <v>88</v>
      </c>
      <c r="N4949" s="100" t="s">
        <v>1199</v>
      </c>
      <c r="O4949" s="98" t="s">
        <v>2515</v>
      </c>
      <c r="P4949" s="98"/>
      <c r="Q4949" s="55" t="s">
        <v>2192</v>
      </c>
      <c r="R4949" s="49" t="s">
        <v>2404</v>
      </c>
      <c r="S4949" s="411"/>
      <c r="T4949" s="49" t="s">
        <v>51</v>
      </c>
      <c r="U4949" s="411"/>
      <c r="V4949" s="411">
        <v>83340</v>
      </c>
      <c r="W4949" s="411">
        <v>83340</v>
      </c>
      <c r="X4949" s="60">
        <f t="shared" ref="X4949" si="307">W4949*1.12</f>
        <v>93340.800000000003</v>
      </c>
      <c r="Y4949" s="58"/>
      <c r="Z4949" s="50">
        <v>2016</v>
      </c>
      <c r="AA4949" s="50" t="s">
        <v>3861</v>
      </c>
      <c r="AB4949" s="238" t="s">
        <v>2193</v>
      </c>
      <c r="AC4949" s="211" t="s">
        <v>277</v>
      </c>
      <c r="AD4949" s="196"/>
      <c r="AE4949" s="196"/>
      <c r="AF4949" s="196"/>
      <c r="AG4949" s="263"/>
      <c r="AH4949" s="263"/>
      <c r="AI4949" s="263"/>
      <c r="AJ4949" s="263"/>
      <c r="AK4949" s="2" t="s">
        <v>3862</v>
      </c>
      <c r="AL4949" s="190"/>
      <c r="AM4949" s="324"/>
      <c r="AN4949" s="324"/>
    </row>
    <row r="4950" spans="1:40" s="550" customFormat="1" ht="100.5" customHeight="1">
      <c r="A4950" s="538" t="s">
        <v>2675</v>
      </c>
      <c r="B4950" s="492" t="s">
        <v>243</v>
      </c>
      <c r="C4950" s="494" t="s">
        <v>2557</v>
      </c>
      <c r="D4950" s="494" t="s">
        <v>2558</v>
      </c>
      <c r="E4950" s="541" t="s">
        <v>2559</v>
      </c>
      <c r="F4950" s="541" t="s">
        <v>2558</v>
      </c>
      <c r="G4950" s="541" t="s">
        <v>2559</v>
      </c>
      <c r="H4950" s="541" t="s">
        <v>2560</v>
      </c>
      <c r="I4950" s="541" t="s">
        <v>2561</v>
      </c>
      <c r="J4950" s="695" t="s">
        <v>38</v>
      </c>
      <c r="K4950" s="539">
        <v>100</v>
      </c>
      <c r="L4950" s="505">
        <v>711000000</v>
      </c>
      <c r="M4950" s="495" t="s">
        <v>73</v>
      </c>
      <c r="N4950" s="496" t="s">
        <v>1233</v>
      </c>
      <c r="O4950" s="721" t="s">
        <v>2676</v>
      </c>
      <c r="P4950" s="695"/>
      <c r="Q4950" s="493" t="s">
        <v>2192</v>
      </c>
      <c r="R4950" s="492" t="s">
        <v>2404</v>
      </c>
      <c r="S4950" s="697"/>
      <c r="T4950" s="492" t="s">
        <v>51</v>
      </c>
      <c r="U4950" s="697"/>
      <c r="V4950" s="697">
        <v>169472</v>
      </c>
      <c r="W4950" s="699">
        <v>0</v>
      </c>
      <c r="X4950" s="543">
        <v>0</v>
      </c>
      <c r="Y4950" s="544" t="s">
        <v>77</v>
      </c>
      <c r="Z4950" s="494">
        <v>2016</v>
      </c>
      <c r="AA4950" s="494"/>
      <c r="AB4950" s="498" t="s">
        <v>2193</v>
      </c>
      <c r="AC4950" s="545" t="s">
        <v>277</v>
      </c>
      <c r="AD4950" s="546"/>
      <c r="AE4950" s="546"/>
      <c r="AF4950" s="546"/>
      <c r="AG4950" s="547"/>
      <c r="AH4950" s="547"/>
      <c r="AI4950" s="547"/>
      <c r="AJ4950" s="547"/>
      <c r="AK4950" s="500" t="s">
        <v>2371</v>
      </c>
      <c r="AL4950" s="548"/>
      <c r="AM4950" s="549"/>
      <c r="AN4950" s="549"/>
    </row>
    <row r="4951" spans="1:40" s="192" customFormat="1" ht="100.5" customHeight="1">
      <c r="A4951" s="4" t="s">
        <v>3925</v>
      </c>
      <c r="B4951" s="49" t="s">
        <v>243</v>
      </c>
      <c r="C4951" s="50" t="s">
        <v>2557</v>
      </c>
      <c r="D4951" s="50" t="s">
        <v>2558</v>
      </c>
      <c r="E4951" s="51" t="s">
        <v>2559</v>
      </c>
      <c r="F4951" s="51" t="s">
        <v>2558</v>
      </c>
      <c r="G4951" s="51" t="s">
        <v>2559</v>
      </c>
      <c r="H4951" s="51" t="s">
        <v>2560</v>
      </c>
      <c r="I4951" s="51" t="s">
        <v>2561</v>
      </c>
      <c r="J4951" s="98" t="s">
        <v>38</v>
      </c>
      <c r="K4951" s="53">
        <v>100</v>
      </c>
      <c r="L4951" s="95">
        <v>311010000</v>
      </c>
      <c r="M4951" s="8" t="s">
        <v>342</v>
      </c>
      <c r="N4951" s="100" t="s">
        <v>1199</v>
      </c>
      <c r="O4951" s="713" t="s">
        <v>2676</v>
      </c>
      <c r="P4951" s="98"/>
      <c r="Q4951" s="55" t="s">
        <v>2192</v>
      </c>
      <c r="R4951" s="49" t="s">
        <v>2404</v>
      </c>
      <c r="S4951" s="414"/>
      <c r="T4951" s="49" t="s">
        <v>51</v>
      </c>
      <c r="U4951" s="414"/>
      <c r="V4951" s="414">
        <v>169472</v>
      </c>
      <c r="W4951" s="414">
        <v>169472</v>
      </c>
      <c r="X4951" s="60">
        <f t="shared" ref="X4951" si="308">W4951*1.12</f>
        <v>189808.64000000001</v>
      </c>
      <c r="Y4951" s="58"/>
      <c r="Z4951" s="50">
        <v>2016</v>
      </c>
      <c r="AA4951" s="50" t="s">
        <v>3861</v>
      </c>
      <c r="AB4951" s="238" t="s">
        <v>2193</v>
      </c>
      <c r="AC4951" s="211" t="s">
        <v>277</v>
      </c>
      <c r="AD4951" s="196"/>
      <c r="AE4951" s="196"/>
      <c r="AF4951" s="196"/>
      <c r="AG4951" s="263"/>
      <c r="AH4951" s="263"/>
      <c r="AI4951" s="263"/>
      <c r="AJ4951" s="263"/>
      <c r="AK4951" s="2" t="s">
        <v>3862</v>
      </c>
      <c r="AL4951" s="190"/>
      <c r="AM4951" s="324"/>
      <c r="AN4951" s="324"/>
    </row>
    <row r="4952" spans="1:40" s="550" customFormat="1" ht="100.5" customHeight="1">
      <c r="A4952" s="538" t="s">
        <v>2677</v>
      </c>
      <c r="B4952" s="492" t="s">
        <v>243</v>
      </c>
      <c r="C4952" s="494" t="s">
        <v>2557</v>
      </c>
      <c r="D4952" s="494" t="s">
        <v>2558</v>
      </c>
      <c r="E4952" s="541" t="s">
        <v>2559</v>
      </c>
      <c r="F4952" s="541" t="s">
        <v>2558</v>
      </c>
      <c r="G4952" s="541" t="s">
        <v>2559</v>
      </c>
      <c r="H4952" s="541" t="s">
        <v>2560</v>
      </c>
      <c r="I4952" s="541" t="s">
        <v>2561</v>
      </c>
      <c r="J4952" s="695" t="s">
        <v>38</v>
      </c>
      <c r="K4952" s="539">
        <v>100</v>
      </c>
      <c r="L4952" s="505">
        <v>711000000</v>
      </c>
      <c r="M4952" s="495" t="s">
        <v>73</v>
      </c>
      <c r="N4952" s="496" t="s">
        <v>1233</v>
      </c>
      <c r="O4952" s="721" t="s">
        <v>2678</v>
      </c>
      <c r="P4952" s="695"/>
      <c r="Q4952" s="493" t="s">
        <v>2192</v>
      </c>
      <c r="R4952" s="492" t="s">
        <v>2404</v>
      </c>
      <c r="S4952" s="697"/>
      <c r="T4952" s="492" t="s">
        <v>51</v>
      </c>
      <c r="U4952" s="697"/>
      <c r="V4952" s="697">
        <v>106661</v>
      </c>
      <c r="W4952" s="699">
        <v>0</v>
      </c>
      <c r="X4952" s="543">
        <v>0</v>
      </c>
      <c r="Y4952" s="544" t="s">
        <v>77</v>
      </c>
      <c r="Z4952" s="494">
        <v>2016</v>
      </c>
      <c r="AA4952" s="494"/>
      <c r="AB4952" s="498" t="s">
        <v>2193</v>
      </c>
      <c r="AC4952" s="545" t="s">
        <v>277</v>
      </c>
      <c r="AD4952" s="546"/>
      <c r="AE4952" s="546"/>
      <c r="AF4952" s="546"/>
      <c r="AG4952" s="547"/>
      <c r="AH4952" s="547"/>
      <c r="AI4952" s="547"/>
      <c r="AJ4952" s="547"/>
      <c r="AK4952" s="500" t="s">
        <v>2371</v>
      </c>
      <c r="AL4952" s="548"/>
      <c r="AM4952" s="549"/>
      <c r="AN4952" s="549"/>
    </row>
    <row r="4953" spans="1:40" s="192" customFormat="1" ht="100.5" customHeight="1">
      <c r="A4953" s="4" t="s">
        <v>3926</v>
      </c>
      <c r="B4953" s="49" t="s">
        <v>243</v>
      </c>
      <c r="C4953" s="50" t="s">
        <v>2557</v>
      </c>
      <c r="D4953" s="50" t="s">
        <v>2558</v>
      </c>
      <c r="E4953" s="51" t="s">
        <v>2559</v>
      </c>
      <c r="F4953" s="51" t="s">
        <v>2558</v>
      </c>
      <c r="G4953" s="51" t="s">
        <v>2559</v>
      </c>
      <c r="H4953" s="51" t="s">
        <v>2560</v>
      </c>
      <c r="I4953" s="51" t="s">
        <v>2561</v>
      </c>
      <c r="J4953" s="98" t="s">
        <v>38</v>
      </c>
      <c r="K4953" s="53">
        <v>100</v>
      </c>
      <c r="L4953" s="95">
        <v>311010000</v>
      </c>
      <c r="M4953" s="8" t="s">
        <v>342</v>
      </c>
      <c r="N4953" s="100" t="s">
        <v>1199</v>
      </c>
      <c r="O4953" s="713" t="s">
        <v>2678</v>
      </c>
      <c r="P4953" s="98"/>
      <c r="Q4953" s="55" t="s">
        <v>2192</v>
      </c>
      <c r="R4953" s="49" t="s">
        <v>2404</v>
      </c>
      <c r="S4953" s="414"/>
      <c r="T4953" s="49" t="s">
        <v>51</v>
      </c>
      <c r="U4953" s="414"/>
      <c r="V4953" s="414">
        <v>106661</v>
      </c>
      <c r="W4953" s="414">
        <v>106661</v>
      </c>
      <c r="X4953" s="60">
        <f t="shared" ref="X4953" si="309">W4953*1.12</f>
        <v>119460.32</v>
      </c>
      <c r="Y4953" s="58"/>
      <c r="Z4953" s="50">
        <v>2016</v>
      </c>
      <c r="AA4953" s="50" t="s">
        <v>3861</v>
      </c>
      <c r="AB4953" s="238" t="s">
        <v>2193</v>
      </c>
      <c r="AC4953" s="211" t="s">
        <v>277</v>
      </c>
      <c r="AD4953" s="196"/>
      <c r="AE4953" s="196"/>
      <c r="AF4953" s="196"/>
      <c r="AG4953" s="263"/>
      <c r="AH4953" s="263"/>
      <c r="AI4953" s="263"/>
      <c r="AJ4953" s="263"/>
      <c r="AK4953" s="2" t="s">
        <v>3862</v>
      </c>
      <c r="AL4953" s="190"/>
      <c r="AM4953" s="324"/>
      <c r="AN4953" s="324"/>
    </row>
    <row r="4954" spans="1:40" s="550" customFormat="1" ht="100.5" customHeight="1">
      <c r="A4954" s="538" t="s">
        <v>2679</v>
      </c>
      <c r="B4954" s="492" t="s">
        <v>243</v>
      </c>
      <c r="C4954" s="494" t="s">
        <v>2557</v>
      </c>
      <c r="D4954" s="494" t="s">
        <v>2558</v>
      </c>
      <c r="E4954" s="541" t="s">
        <v>2559</v>
      </c>
      <c r="F4954" s="541" t="s">
        <v>2558</v>
      </c>
      <c r="G4954" s="541" t="s">
        <v>2559</v>
      </c>
      <c r="H4954" s="541" t="s">
        <v>2560</v>
      </c>
      <c r="I4954" s="541" t="s">
        <v>2561</v>
      </c>
      <c r="J4954" s="695" t="s">
        <v>38</v>
      </c>
      <c r="K4954" s="539">
        <v>100</v>
      </c>
      <c r="L4954" s="505">
        <v>711000000</v>
      </c>
      <c r="M4954" s="495" t="s">
        <v>73</v>
      </c>
      <c r="N4954" s="496" t="s">
        <v>1233</v>
      </c>
      <c r="O4954" s="721" t="s">
        <v>2680</v>
      </c>
      <c r="P4954" s="695"/>
      <c r="Q4954" s="493" t="s">
        <v>2192</v>
      </c>
      <c r="R4954" s="492" t="s">
        <v>2404</v>
      </c>
      <c r="S4954" s="697"/>
      <c r="T4954" s="492" t="s">
        <v>51</v>
      </c>
      <c r="U4954" s="697"/>
      <c r="V4954" s="697">
        <v>148535</v>
      </c>
      <c r="W4954" s="699">
        <v>0</v>
      </c>
      <c r="X4954" s="543">
        <v>0</v>
      </c>
      <c r="Y4954" s="544" t="s">
        <v>77</v>
      </c>
      <c r="Z4954" s="494">
        <v>2016</v>
      </c>
      <c r="AA4954" s="494"/>
      <c r="AB4954" s="498" t="s">
        <v>2193</v>
      </c>
      <c r="AC4954" s="545" t="s">
        <v>277</v>
      </c>
      <c r="AD4954" s="546"/>
      <c r="AE4954" s="546"/>
      <c r="AF4954" s="546"/>
      <c r="AG4954" s="547"/>
      <c r="AH4954" s="547"/>
      <c r="AI4954" s="547"/>
      <c r="AJ4954" s="547"/>
      <c r="AK4954" s="500" t="s">
        <v>2371</v>
      </c>
      <c r="AL4954" s="548"/>
      <c r="AM4954" s="549"/>
      <c r="AN4954" s="549"/>
    </row>
    <row r="4955" spans="1:40" s="192" customFormat="1" ht="100.5" customHeight="1">
      <c r="A4955" s="4" t="s">
        <v>3927</v>
      </c>
      <c r="B4955" s="49" t="s">
        <v>243</v>
      </c>
      <c r="C4955" s="50" t="s">
        <v>2557</v>
      </c>
      <c r="D4955" s="50" t="s">
        <v>2558</v>
      </c>
      <c r="E4955" s="51" t="s">
        <v>2559</v>
      </c>
      <c r="F4955" s="51" t="s">
        <v>2558</v>
      </c>
      <c r="G4955" s="51" t="s">
        <v>2559</v>
      </c>
      <c r="H4955" s="51" t="s">
        <v>2560</v>
      </c>
      <c r="I4955" s="51" t="s">
        <v>2561</v>
      </c>
      <c r="J4955" s="98" t="s">
        <v>38</v>
      </c>
      <c r="K4955" s="53">
        <v>100</v>
      </c>
      <c r="L4955" s="95">
        <v>311010000</v>
      </c>
      <c r="M4955" s="8" t="s">
        <v>342</v>
      </c>
      <c r="N4955" s="100" t="s">
        <v>1199</v>
      </c>
      <c r="O4955" s="713" t="s">
        <v>2680</v>
      </c>
      <c r="P4955" s="98"/>
      <c r="Q4955" s="55" t="s">
        <v>2192</v>
      </c>
      <c r="R4955" s="49" t="s">
        <v>2404</v>
      </c>
      <c r="S4955" s="414"/>
      <c r="T4955" s="49" t="s">
        <v>51</v>
      </c>
      <c r="U4955" s="414"/>
      <c r="V4955" s="414">
        <v>148535</v>
      </c>
      <c r="W4955" s="414">
        <v>148535</v>
      </c>
      <c r="X4955" s="60">
        <f t="shared" ref="X4955" si="310">W4955*1.12</f>
        <v>166359.20000000001</v>
      </c>
      <c r="Y4955" s="58"/>
      <c r="Z4955" s="50">
        <v>2016</v>
      </c>
      <c r="AA4955" s="50" t="s">
        <v>3861</v>
      </c>
      <c r="AB4955" s="238" t="s">
        <v>2193</v>
      </c>
      <c r="AC4955" s="211" t="s">
        <v>277</v>
      </c>
      <c r="AD4955" s="196"/>
      <c r="AE4955" s="196"/>
      <c r="AF4955" s="196"/>
      <c r="AG4955" s="263"/>
      <c r="AH4955" s="263"/>
      <c r="AI4955" s="263"/>
      <c r="AJ4955" s="263"/>
      <c r="AK4955" s="2" t="s">
        <v>3862</v>
      </c>
      <c r="AL4955" s="190"/>
      <c r="AM4955" s="324"/>
      <c r="AN4955" s="324"/>
    </row>
    <row r="4956" spans="1:40" s="550" customFormat="1" ht="100.5" customHeight="1">
      <c r="A4956" s="538" t="s">
        <v>2681</v>
      </c>
      <c r="B4956" s="492" t="s">
        <v>243</v>
      </c>
      <c r="C4956" s="494" t="s">
        <v>2557</v>
      </c>
      <c r="D4956" s="494" t="s">
        <v>2558</v>
      </c>
      <c r="E4956" s="541" t="s">
        <v>2559</v>
      </c>
      <c r="F4956" s="541" t="s">
        <v>2558</v>
      </c>
      <c r="G4956" s="541" t="s">
        <v>2559</v>
      </c>
      <c r="H4956" s="541" t="s">
        <v>2560</v>
      </c>
      <c r="I4956" s="541" t="s">
        <v>2561</v>
      </c>
      <c r="J4956" s="695" t="s">
        <v>38</v>
      </c>
      <c r="K4956" s="539">
        <v>100</v>
      </c>
      <c r="L4956" s="505">
        <v>711000000</v>
      </c>
      <c r="M4956" s="495" t="s">
        <v>73</v>
      </c>
      <c r="N4956" s="496" t="s">
        <v>1233</v>
      </c>
      <c r="O4956" s="721" t="s">
        <v>2682</v>
      </c>
      <c r="P4956" s="695"/>
      <c r="Q4956" s="493" t="s">
        <v>2192</v>
      </c>
      <c r="R4956" s="492" t="s">
        <v>2404</v>
      </c>
      <c r="S4956" s="697"/>
      <c r="T4956" s="492" t="s">
        <v>51</v>
      </c>
      <c r="U4956" s="697"/>
      <c r="V4956" s="697">
        <v>126249</v>
      </c>
      <c r="W4956" s="699">
        <v>0</v>
      </c>
      <c r="X4956" s="543">
        <v>0</v>
      </c>
      <c r="Y4956" s="544" t="s">
        <v>77</v>
      </c>
      <c r="Z4956" s="494">
        <v>2016</v>
      </c>
      <c r="AA4956" s="494"/>
      <c r="AB4956" s="498" t="s">
        <v>2193</v>
      </c>
      <c r="AC4956" s="545" t="s">
        <v>277</v>
      </c>
      <c r="AD4956" s="546"/>
      <c r="AE4956" s="546"/>
      <c r="AF4956" s="546"/>
      <c r="AG4956" s="547"/>
      <c r="AH4956" s="547"/>
      <c r="AI4956" s="547"/>
      <c r="AJ4956" s="547"/>
      <c r="AK4956" s="500" t="s">
        <v>2371</v>
      </c>
      <c r="AL4956" s="548"/>
      <c r="AM4956" s="549"/>
      <c r="AN4956" s="549"/>
    </row>
    <row r="4957" spans="1:40" s="192" customFormat="1" ht="100.5" customHeight="1">
      <c r="A4957" s="4" t="s">
        <v>3928</v>
      </c>
      <c r="B4957" s="49" t="s">
        <v>243</v>
      </c>
      <c r="C4957" s="50" t="s">
        <v>2557</v>
      </c>
      <c r="D4957" s="50" t="s">
        <v>2558</v>
      </c>
      <c r="E4957" s="51" t="s">
        <v>2559</v>
      </c>
      <c r="F4957" s="51" t="s">
        <v>2558</v>
      </c>
      <c r="G4957" s="51" t="s">
        <v>2559</v>
      </c>
      <c r="H4957" s="51" t="s">
        <v>2560</v>
      </c>
      <c r="I4957" s="51" t="s">
        <v>2561</v>
      </c>
      <c r="J4957" s="98" t="s">
        <v>38</v>
      </c>
      <c r="K4957" s="53">
        <v>100</v>
      </c>
      <c r="L4957" s="95">
        <v>311010000</v>
      </c>
      <c r="M4957" s="8" t="s">
        <v>342</v>
      </c>
      <c r="N4957" s="100" t="s">
        <v>1199</v>
      </c>
      <c r="O4957" s="713" t="s">
        <v>2682</v>
      </c>
      <c r="P4957" s="98"/>
      <c r="Q4957" s="55" t="s">
        <v>2192</v>
      </c>
      <c r="R4957" s="49" t="s">
        <v>2404</v>
      </c>
      <c r="S4957" s="414"/>
      <c r="T4957" s="49" t="s">
        <v>51</v>
      </c>
      <c r="U4957" s="414"/>
      <c r="V4957" s="414">
        <v>126249</v>
      </c>
      <c r="W4957" s="414">
        <v>126249</v>
      </c>
      <c r="X4957" s="60">
        <f t="shared" ref="X4957" si="311">W4957*1.12</f>
        <v>141398.88</v>
      </c>
      <c r="Y4957" s="58"/>
      <c r="Z4957" s="50">
        <v>2016</v>
      </c>
      <c r="AA4957" s="50" t="s">
        <v>3861</v>
      </c>
      <c r="AB4957" s="238" t="s">
        <v>2193</v>
      </c>
      <c r="AC4957" s="211" t="s">
        <v>277</v>
      </c>
      <c r="AD4957" s="196"/>
      <c r="AE4957" s="196"/>
      <c r="AF4957" s="196"/>
      <c r="AG4957" s="263"/>
      <c r="AH4957" s="263"/>
      <c r="AI4957" s="263"/>
      <c r="AJ4957" s="263"/>
      <c r="AK4957" s="2" t="s">
        <v>3862</v>
      </c>
      <c r="AL4957" s="190"/>
      <c r="AM4957" s="324"/>
      <c r="AN4957" s="324"/>
    </row>
    <row r="4958" spans="1:40" s="550" customFormat="1" ht="100.5" customHeight="1">
      <c r="A4958" s="538" t="s">
        <v>2683</v>
      </c>
      <c r="B4958" s="492" t="s">
        <v>243</v>
      </c>
      <c r="C4958" s="494" t="s">
        <v>2557</v>
      </c>
      <c r="D4958" s="494" t="s">
        <v>2558</v>
      </c>
      <c r="E4958" s="541" t="s">
        <v>2559</v>
      </c>
      <c r="F4958" s="541" t="s">
        <v>2558</v>
      </c>
      <c r="G4958" s="541" t="s">
        <v>2559</v>
      </c>
      <c r="H4958" s="541" t="s">
        <v>2560</v>
      </c>
      <c r="I4958" s="541" t="s">
        <v>2561</v>
      </c>
      <c r="J4958" s="695" t="s">
        <v>38</v>
      </c>
      <c r="K4958" s="539">
        <v>100</v>
      </c>
      <c r="L4958" s="505">
        <v>711000000</v>
      </c>
      <c r="M4958" s="495" t="s">
        <v>73</v>
      </c>
      <c r="N4958" s="496" t="s">
        <v>1233</v>
      </c>
      <c r="O4958" s="721" t="s">
        <v>2684</v>
      </c>
      <c r="P4958" s="695"/>
      <c r="Q4958" s="493" t="s">
        <v>2192</v>
      </c>
      <c r="R4958" s="492" t="s">
        <v>2404</v>
      </c>
      <c r="S4958" s="697"/>
      <c r="T4958" s="492" t="s">
        <v>51</v>
      </c>
      <c r="U4958" s="697"/>
      <c r="V4958" s="697">
        <v>154791</v>
      </c>
      <c r="W4958" s="699">
        <v>0</v>
      </c>
      <c r="X4958" s="543">
        <v>0</v>
      </c>
      <c r="Y4958" s="544" t="s">
        <v>77</v>
      </c>
      <c r="Z4958" s="494">
        <v>2016</v>
      </c>
      <c r="AA4958" s="494"/>
      <c r="AB4958" s="498" t="s">
        <v>2193</v>
      </c>
      <c r="AC4958" s="545" t="s">
        <v>277</v>
      </c>
      <c r="AD4958" s="546"/>
      <c r="AE4958" s="546"/>
      <c r="AF4958" s="546"/>
      <c r="AG4958" s="547"/>
      <c r="AH4958" s="547"/>
      <c r="AI4958" s="547"/>
      <c r="AJ4958" s="547"/>
      <c r="AK4958" s="500" t="s">
        <v>2371</v>
      </c>
      <c r="AL4958" s="548"/>
      <c r="AM4958" s="549"/>
      <c r="AN4958" s="549"/>
    </row>
    <row r="4959" spans="1:40" s="192" customFormat="1" ht="100.5" customHeight="1">
      <c r="A4959" s="4" t="s">
        <v>3929</v>
      </c>
      <c r="B4959" s="49" t="s">
        <v>243</v>
      </c>
      <c r="C4959" s="50" t="s">
        <v>2557</v>
      </c>
      <c r="D4959" s="50" t="s">
        <v>2558</v>
      </c>
      <c r="E4959" s="51" t="s">
        <v>2559</v>
      </c>
      <c r="F4959" s="51" t="s">
        <v>2558</v>
      </c>
      <c r="G4959" s="51" t="s">
        <v>2559</v>
      </c>
      <c r="H4959" s="51" t="s">
        <v>2560</v>
      </c>
      <c r="I4959" s="51" t="s">
        <v>2561</v>
      </c>
      <c r="J4959" s="98" t="s">
        <v>38</v>
      </c>
      <c r="K4959" s="53">
        <v>100</v>
      </c>
      <c r="L4959" s="95">
        <v>311010000</v>
      </c>
      <c r="M4959" s="8" t="s">
        <v>342</v>
      </c>
      <c r="N4959" s="100" t="s">
        <v>1199</v>
      </c>
      <c r="O4959" s="713" t="s">
        <v>2684</v>
      </c>
      <c r="P4959" s="98"/>
      <c r="Q4959" s="55" t="s">
        <v>2192</v>
      </c>
      <c r="R4959" s="49" t="s">
        <v>2404</v>
      </c>
      <c r="S4959" s="414"/>
      <c r="T4959" s="49" t="s">
        <v>51</v>
      </c>
      <c r="U4959" s="414"/>
      <c r="V4959" s="414">
        <v>154791</v>
      </c>
      <c r="W4959" s="414">
        <v>154791</v>
      </c>
      <c r="X4959" s="60">
        <f t="shared" ref="X4959" si="312">W4959*1.12</f>
        <v>173365.92</v>
      </c>
      <c r="Y4959" s="58"/>
      <c r="Z4959" s="50">
        <v>2016</v>
      </c>
      <c r="AA4959" s="50" t="s">
        <v>3861</v>
      </c>
      <c r="AB4959" s="238" t="s">
        <v>2193</v>
      </c>
      <c r="AC4959" s="211" t="s">
        <v>277</v>
      </c>
      <c r="AD4959" s="196"/>
      <c r="AE4959" s="196"/>
      <c r="AF4959" s="196"/>
      <c r="AG4959" s="263"/>
      <c r="AH4959" s="263"/>
      <c r="AI4959" s="263"/>
      <c r="AJ4959" s="263"/>
      <c r="AK4959" s="2" t="s">
        <v>3862</v>
      </c>
      <c r="AL4959" s="190"/>
      <c r="AM4959" s="324"/>
      <c r="AN4959" s="324"/>
    </row>
    <row r="4960" spans="1:40" s="550" customFormat="1" ht="100.5" customHeight="1">
      <c r="A4960" s="538" t="s">
        <v>2685</v>
      </c>
      <c r="B4960" s="492" t="s">
        <v>243</v>
      </c>
      <c r="C4960" s="494" t="s">
        <v>2557</v>
      </c>
      <c r="D4960" s="494" t="s">
        <v>2558</v>
      </c>
      <c r="E4960" s="541" t="s">
        <v>2559</v>
      </c>
      <c r="F4960" s="541" t="s">
        <v>2558</v>
      </c>
      <c r="G4960" s="541" t="s">
        <v>2559</v>
      </c>
      <c r="H4960" s="541" t="s">
        <v>2560</v>
      </c>
      <c r="I4960" s="541" t="s">
        <v>2561</v>
      </c>
      <c r="J4960" s="695" t="s">
        <v>38</v>
      </c>
      <c r="K4960" s="539">
        <v>100</v>
      </c>
      <c r="L4960" s="505">
        <v>711000000</v>
      </c>
      <c r="M4960" s="495" t="s">
        <v>73</v>
      </c>
      <c r="N4960" s="496" t="s">
        <v>1233</v>
      </c>
      <c r="O4960" s="695" t="s">
        <v>2686</v>
      </c>
      <c r="P4960" s="695"/>
      <c r="Q4960" s="493" t="s">
        <v>2192</v>
      </c>
      <c r="R4960" s="492" t="s">
        <v>2404</v>
      </c>
      <c r="S4960" s="722"/>
      <c r="T4960" s="492" t="s">
        <v>51</v>
      </c>
      <c r="U4960" s="722"/>
      <c r="V4960" s="722">
        <v>689908</v>
      </c>
      <c r="W4960" s="699">
        <v>0</v>
      </c>
      <c r="X4960" s="543">
        <v>0</v>
      </c>
      <c r="Y4960" s="544" t="s">
        <v>77</v>
      </c>
      <c r="Z4960" s="494">
        <v>2016</v>
      </c>
      <c r="AA4960" s="494"/>
      <c r="AB4960" s="498" t="s">
        <v>2193</v>
      </c>
      <c r="AC4960" s="545" t="s">
        <v>277</v>
      </c>
      <c r="AD4960" s="546"/>
      <c r="AE4960" s="546"/>
      <c r="AF4960" s="546"/>
      <c r="AG4960" s="547"/>
      <c r="AH4960" s="547"/>
      <c r="AI4960" s="547"/>
      <c r="AJ4960" s="547"/>
      <c r="AK4960" s="500" t="s">
        <v>2371</v>
      </c>
      <c r="AL4960" s="548"/>
      <c r="AM4960" s="549"/>
      <c r="AN4960" s="549"/>
    </row>
    <row r="4961" spans="1:40" s="192" customFormat="1" ht="100.5" customHeight="1">
      <c r="A4961" s="4" t="s">
        <v>3930</v>
      </c>
      <c r="B4961" s="49" t="s">
        <v>243</v>
      </c>
      <c r="C4961" s="50" t="s">
        <v>2557</v>
      </c>
      <c r="D4961" s="50" t="s">
        <v>2558</v>
      </c>
      <c r="E4961" s="51" t="s">
        <v>2559</v>
      </c>
      <c r="F4961" s="51" t="s">
        <v>2558</v>
      </c>
      <c r="G4961" s="51" t="s">
        <v>2559</v>
      </c>
      <c r="H4961" s="51" t="s">
        <v>2560</v>
      </c>
      <c r="I4961" s="51" t="s">
        <v>2561</v>
      </c>
      <c r="J4961" s="98" t="s">
        <v>38</v>
      </c>
      <c r="K4961" s="53">
        <v>100</v>
      </c>
      <c r="L4961" s="95">
        <v>311010000</v>
      </c>
      <c r="M4961" s="8" t="s">
        <v>342</v>
      </c>
      <c r="N4961" s="100" t="s">
        <v>1199</v>
      </c>
      <c r="O4961" s="98" t="s">
        <v>2686</v>
      </c>
      <c r="P4961" s="98"/>
      <c r="Q4961" s="55" t="s">
        <v>2192</v>
      </c>
      <c r="R4961" s="49" t="s">
        <v>2404</v>
      </c>
      <c r="S4961" s="467"/>
      <c r="T4961" s="49" t="s">
        <v>51</v>
      </c>
      <c r="U4961" s="467"/>
      <c r="V4961" s="467">
        <v>689908</v>
      </c>
      <c r="W4961" s="467">
        <v>689908</v>
      </c>
      <c r="X4961" s="60">
        <f t="shared" ref="X4961" si="313">W4961*1.12</f>
        <v>772696.96000000008</v>
      </c>
      <c r="Y4961" s="58"/>
      <c r="Z4961" s="50">
        <v>2016</v>
      </c>
      <c r="AA4961" s="50" t="s">
        <v>3861</v>
      </c>
      <c r="AB4961" s="238" t="s">
        <v>2193</v>
      </c>
      <c r="AC4961" s="211" t="s">
        <v>277</v>
      </c>
      <c r="AD4961" s="196"/>
      <c r="AE4961" s="196"/>
      <c r="AF4961" s="196"/>
      <c r="AG4961" s="263"/>
      <c r="AH4961" s="263"/>
      <c r="AI4961" s="263"/>
      <c r="AJ4961" s="263"/>
      <c r="AK4961" s="2" t="s">
        <v>3862</v>
      </c>
      <c r="AL4961" s="190"/>
      <c r="AM4961" s="324"/>
      <c r="AN4961" s="324"/>
    </row>
    <row r="4962" spans="1:40" s="550" customFormat="1" ht="100.5" customHeight="1">
      <c r="A4962" s="538" t="s">
        <v>2687</v>
      </c>
      <c r="B4962" s="492" t="s">
        <v>243</v>
      </c>
      <c r="C4962" s="494" t="s">
        <v>2557</v>
      </c>
      <c r="D4962" s="494" t="s">
        <v>2558</v>
      </c>
      <c r="E4962" s="541" t="s">
        <v>2559</v>
      </c>
      <c r="F4962" s="541" t="s">
        <v>2558</v>
      </c>
      <c r="G4962" s="541" t="s">
        <v>2559</v>
      </c>
      <c r="H4962" s="541" t="s">
        <v>2560</v>
      </c>
      <c r="I4962" s="541" t="s">
        <v>2561</v>
      </c>
      <c r="J4962" s="695" t="s">
        <v>38</v>
      </c>
      <c r="K4962" s="539">
        <v>100</v>
      </c>
      <c r="L4962" s="505">
        <v>711000000</v>
      </c>
      <c r="M4962" s="495" t="s">
        <v>73</v>
      </c>
      <c r="N4962" s="496" t="s">
        <v>1233</v>
      </c>
      <c r="O4962" s="721" t="s">
        <v>2688</v>
      </c>
      <c r="P4962" s="695"/>
      <c r="Q4962" s="493" t="s">
        <v>2192</v>
      </c>
      <c r="R4962" s="492" t="s">
        <v>2404</v>
      </c>
      <c r="S4962" s="697"/>
      <c r="T4962" s="492" t="s">
        <v>51</v>
      </c>
      <c r="U4962" s="697"/>
      <c r="V4962" s="697">
        <v>92703</v>
      </c>
      <c r="W4962" s="699">
        <v>0</v>
      </c>
      <c r="X4962" s="543">
        <v>0</v>
      </c>
      <c r="Y4962" s="544" t="s">
        <v>77</v>
      </c>
      <c r="Z4962" s="494">
        <v>2016</v>
      </c>
      <c r="AA4962" s="494"/>
      <c r="AB4962" s="498" t="s">
        <v>2193</v>
      </c>
      <c r="AC4962" s="545" t="s">
        <v>277</v>
      </c>
      <c r="AD4962" s="546"/>
      <c r="AE4962" s="546"/>
      <c r="AF4962" s="546"/>
      <c r="AG4962" s="547"/>
      <c r="AH4962" s="547"/>
      <c r="AI4962" s="547"/>
      <c r="AJ4962" s="547"/>
      <c r="AK4962" s="500" t="s">
        <v>2371</v>
      </c>
      <c r="AL4962" s="548"/>
      <c r="AM4962" s="549"/>
      <c r="AN4962" s="549"/>
    </row>
    <row r="4963" spans="1:40" s="192" customFormat="1" ht="100.5" customHeight="1">
      <c r="A4963" s="4" t="s">
        <v>3931</v>
      </c>
      <c r="B4963" s="49" t="s">
        <v>243</v>
      </c>
      <c r="C4963" s="50" t="s">
        <v>2557</v>
      </c>
      <c r="D4963" s="50" t="s">
        <v>2558</v>
      </c>
      <c r="E4963" s="51" t="s">
        <v>2559</v>
      </c>
      <c r="F4963" s="51" t="s">
        <v>2558</v>
      </c>
      <c r="G4963" s="51" t="s">
        <v>2559</v>
      </c>
      <c r="H4963" s="51" t="s">
        <v>2560</v>
      </c>
      <c r="I4963" s="51" t="s">
        <v>2561</v>
      </c>
      <c r="J4963" s="98" t="s">
        <v>38</v>
      </c>
      <c r="K4963" s="53">
        <v>100</v>
      </c>
      <c r="L4963" s="95">
        <v>311010000</v>
      </c>
      <c r="M4963" s="8" t="s">
        <v>342</v>
      </c>
      <c r="N4963" s="100" t="s">
        <v>1199</v>
      </c>
      <c r="O4963" s="713" t="s">
        <v>2688</v>
      </c>
      <c r="P4963" s="98"/>
      <c r="Q4963" s="55" t="s">
        <v>2192</v>
      </c>
      <c r="R4963" s="49" t="s">
        <v>2404</v>
      </c>
      <c r="S4963" s="414"/>
      <c r="T4963" s="49" t="s">
        <v>51</v>
      </c>
      <c r="U4963" s="414"/>
      <c r="V4963" s="414">
        <v>92703</v>
      </c>
      <c r="W4963" s="414">
        <v>92703</v>
      </c>
      <c r="X4963" s="60">
        <f t="shared" ref="X4963" si="314">W4963*1.12</f>
        <v>103827.36000000002</v>
      </c>
      <c r="Y4963" s="58"/>
      <c r="Z4963" s="50">
        <v>2016</v>
      </c>
      <c r="AA4963" s="50" t="s">
        <v>3861</v>
      </c>
      <c r="AB4963" s="238" t="s">
        <v>2193</v>
      </c>
      <c r="AC4963" s="211" t="s">
        <v>277</v>
      </c>
      <c r="AD4963" s="196"/>
      <c r="AE4963" s="196"/>
      <c r="AF4963" s="196"/>
      <c r="AG4963" s="263"/>
      <c r="AH4963" s="263"/>
      <c r="AI4963" s="263"/>
      <c r="AJ4963" s="263"/>
      <c r="AK4963" s="2" t="s">
        <v>3862</v>
      </c>
      <c r="AL4963" s="190"/>
      <c r="AM4963" s="324"/>
      <c r="AN4963" s="324"/>
    </row>
    <row r="4964" spans="1:40" s="550" customFormat="1" ht="100.5" customHeight="1">
      <c r="A4964" s="538" t="s">
        <v>2689</v>
      </c>
      <c r="B4964" s="492" t="s">
        <v>243</v>
      </c>
      <c r="C4964" s="494" t="s">
        <v>2557</v>
      </c>
      <c r="D4964" s="494" t="s">
        <v>2558</v>
      </c>
      <c r="E4964" s="541" t="s">
        <v>2559</v>
      </c>
      <c r="F4964" s="541" t="s">
        <v>2558</v>
      </c>
      <c r="G4964" s="541" t="s">
        <v>2559</v>
      </c>
      <c r="H4964" s="541" t="s">
        <v>2560</v>
      </c>
      <c r="I4964" s="541" t="s">
        <v>2561</v>
      </c>
      <c r="J4964" s="695" t="s">
        <v>38</v>
      </c>
      <c r="K4964" s="539">
        <v>100</v>
      </c>
      <c r="L4964" s="505">
        <v>711000000</v>
      </c>
      <c r="M4964" s="495" t="s">
        <v>73</v>
      </c>
      <c r="N4964" s="496" t="s">
        <v>1233</v>
      </c>
      <c r="O4964" s="721" t="s">
        <v>2690</v>
      </c>
      <c r="P4964" s="695"/>
      <c r="Q4964" s="493" t="s">
        <v>2192</v>
      </c>
      <c r="R4964" s="492" t="s">
        <v>2404</v>
      </c>
      <c r="S4964" s="697"/>
      <c r="T4964" s="492" t="s">
        <v>51</v>
      </c>
      <c r="U4964" s="697"/>
      <c r="V4964" s="697">
        <v>96892</v>
      </c>
      <c r="W4964" s="699">
        <v>0</v>
      </c>
      <c r="X4964" s="543">
        <v>0</v>
      </c>
      <c r="Y4964" s="544" t="s">
        <v>77</v>
      </c>
      <c r="Z4964" s="494">
        <v>2016</v>
      </c>
      <c r="AA4964" s="494"/>
      <c r="AB4964" s="498" t="s">
        <v>2193</v>
      </c>
      <c r="AC4964" s="545" t="s">
        <v>277</v>
      </c>
      <c r="AD4964" s="546"/>
      <c r="AE4964" s="546"/>
      <c r="AF4964" s="546"/>
      <c r="AG4964" s="547"/>
      <c r="AH4964" s="547"/>
      <c r="AI4964" s="547"/>
      <c r="AJ4964" s="547"/>
      <c r="AK4964" s="500" t="s">
        <v>2371</v>
      </c>
      <c r="AL4964" s="548"/>
      <c r="AM4964" s="549"/>
      <c r="AN4964" s="549"/>
    </row>
    <row r="4965" spans="1:40" s="192" customFormat="1" ht="100.5" customHeight="1">
      <c r="A4965" s="4" t="s">
        <v>3932</v>
      </c>
      <c r="B4965" s="49" t="s">
        <v>243</v>
      </c>
      <c r="C4965" s="50" t="s">
        <v>2557</v>
      </c>
      <c r="D4965" s="50" t="s">
        <v>2558</v>
      </c>
      <c r="E4965" s="51" t="s">
        <v>2559</v>
      </c>
      <c r="F4965" s="51" t="s">
        <v>2558</v>
      </c>
      <c r="G4965" s="51" t="s">
        <v>2559</v>
      </c>
      <c r="H4965" s="51" t="s">
        <v>2560</v>
      </c>
      <c r="I4965" s="51" t="s">
        <v>2561</v>
      </c>
      <c r="J4965" s="98" t="s">
        <v>38</v>
      </c>
      <c r="K4965" s="53">
        <v>100</v>
      </c>
      <c r="L4965" s="95">
        <v>311010000</v>
      </c>
      <c r="M4965" s="8" t="s">
        <v>342</v>
      </c>
      <c r="N4965" s="100" t="s">
        <v>1199</v>
      </c>
      <c r="O4965" s="713" t="s">
        <v>2690</v>
      </c>
      <c r="P4965" s="98"/>
      <c r="Q4965" s="55" t="s">
        <v>2192</v>
      </c>
      <c r="R4965" s="49" t="s">
        <v>2404</v>
      </c>
      <c r="S4965" s="414"/>
      <c r="T4965" s="49" t="s">
        <v>51</v>
      </c>
      <c r="U4965" s="414"/>
      <c r="V4965" s="414">
        <v>96892</v>
      </c>
      <c r="W4965" s="414">
        <v>96892</v>
      </c>
      <c r="X4965" s="60">
        <f t="shared" ref="X4965" si="315">W4965*1.12</f>
        <v>108519.04000000001</v>
      </c>
      <c r="Y4965" s="58"/>
      <c r="Z4965" s="50">
        <v>2016</v>
      </c>
      <c r="AA4965" s="50" t="s">
        <v>3861</v>
      </c>
      <c r="AB4965" s="238" t="s">
        <v>2193</v>
      </c>
      <c r="AC4965" s="211" t="s">
        <v>277</v>
      </c>
      <c r="AD4965" s="196"/>
      <c r="AE4965" s="196"/>
      <c r="AF4965" s="196"/>
      <c r="AG4965" s="263"/>
      <c r="AH4965" s="263"/>
      <c r="AI4965" s="263"/>
      <c r="AJ4965" s="263"/>
      <c r="AK4965" s="2" t="s">
        <v>3862</v>
      </c>
      <c r="AL4965" s="190"/>
      <c r="AM4965" s="324"/>
      <c r="AN4965" s="324"/>
    </row>
    <row r="4966" spans="1:40" s="550" customFormat="1" ht="100.5" customHeight="1">
      <c r="A4966" s="538" t="s">
        <v>2691</v>
      </c>
      <c r="B4966" s="492" t="s">
        <v>243</v>
      </c>
      <c r="C4966" s="494" t="s">
        <v>2557</v>
      </c>
      <c r="D4966" s="494" t="s">
        <v>2558</v>
      </c>
      <c r="E4966" s="541" t="s">
        <v>2559</v>
      </c>
      <c r="F4966" s="541" t="s">
        <v>2558</v>
      </c>
      <c r="G4966" s="541" t="s">
        <v>2559</v>
      </c>
      <c r="H4966" s="541" t="s">
        <v>2560</v>
      </c>
      <c r="I4966" s="541" t="s">
        <v>2561</v>
      </c>
      <c r="J4966" s="695" t="s">
        <v>38</v>
      </c>
      <c r="K4966" s="539">
        <v>100</v>
      </c>
      <c r="L4966" s="505">
        <v>711000000</v>
      </c>
      <c r="M4966" s="495" t="s">
        <v>73</v>
      </c>
      <c r="N4966" s="496" t="s">
        <v>1233</v>
      </c>
      <c r="O4966" s="721" t="s">
        <v>2692</v>
      </c>
      <c r="P4966" s="695"/>
      <c r="Q4966" s="493" t="s">
        <v>2192</v>
      </c>
      <c r="R4966" s="492" t="s">
        <v>2404</v>
      </c>
      <c r="S4966" s="697"/>
      <c r="T4966" s="492" t="s">
        <v>51</v>
      </c>
      <c r="U4966" s="697"/>
      <c r="V4966" s="697">
        <v>168749</v>
      </c>
      <c r="W4966" s="699">
        <v>0</v>
      </c>
      <c r="X4966" s="543">
        <v>0</v>
      </c>
      <c r="Y4966" s="544" t="s">
        <v>77</v>
      </c>
      <c r="Z4966" s="494">
        <v>2016</v>
      </c>
      <c r="AA4966" s="494"/>
      <c r="AB4966" s="498" t="s">
        <v>2193</v>
      </c>
      <c r="AC4966" s="545" t="s">
        <v>277</v>
      </c>
      <c r="AD4966" s="546"/>
      <c r="AE4966" s="546"/>
      <c r="AF4966" s="546"/>
      <c r="AG4966" s="547"/>
      <c r="AH4966" s="547"/>
      <c r="AI4966" s="547"/>
      <c r="AJ4966" s="547"/>
      <c r="AK4966" s="500" t="s">
        <v>2371</v>
      </c>
      <c r="AL4966" s="548"/>
      <c r="AM4966" s="549"/>
      <c r="AN4966" s="549"/>
    </row>
    <row r="4967" spans="1:40" s="192" customFormat="1" ht="100.5" customHeight="1">
      <c r="A4967" s="4" t="s">
        <v>3933</v>
      </c>
      <c r="B4967" s="49" t="s">
        <v>243</v>
      </c>
      <c r="C4967" s="50" t="s">
        <v>2557</v>
      </c>
      <c r="D4967" s="50" t="s">
        <v>2558</v>
      </c>
      <c r="E4967" s="51" t="s">
        <v>2559</v>
      </c>
      <c r="F4967" s="51" t="s">
        <v>2558</v>
      </c>
      <c r="G4967" s="51" t="s">
        <v>2559</v>
      </c>
      <c r="H4967" s="51" t="s">
        <v>2560</v>
      </c>
      <c r="I4967" s="51" t="s">
        <v>2561</v>
      </c>
      <c r="J4967" s="98" t="s">
        <v>38</v>
      </c>
      <c r="K4967" s="53">
        <v>100</v>
      </c>
      <c r="L4967" s="95">
        <v>311010000</v>
      </c>
      <c r="M4967" s="8" t="s">
        <v>342</v>
      </c>
      <c r="N4967" s="100" t="s">
        <v>1199</v>
      </c>
      <c r="O4967" s="713" t="s">
        <v>2692</v>
      </c>
      <c r="P4967" s="98"/>
      <c r="Q4967" s="55" t="s">
        <v>2192</v>
      </c>
      <c r="R4967" s="49" t="s">
        <v>2404</v>
      </c>
      <c r="S4967" s="414"/>
      <c r="T4967" s="49" t="s">
        <v>51</v>
      </c>
      <c r="U4967" s="414"/>
      <c r="V4967" s="414">
        <v>168749</v>
      </c>
      <c r="W4967" s="414">
        <v>168749</v>
      </c>
      <c r="X4967" s="60">
        <f t="shared" ref="X4967" si="316">W4967*1.12</f>
        <v>188998.88</v>
      </c>
      <c r="Y4967" s="58"/>
      <c r="Z4967" s="50">
        <v>2016</v>
      </c>
      <c r="AA4967" s="50" t="s">
        <v>3861</v>
      </c>
      <c r="AB4967" s="238" t="s">
        <v>2193</v>
      </c>
      <c r="AC4967" s="211" t="s">
        <v>277</v>
      </c>
      <c r="AD4967" s="196"/>
      <c r="AE4967" s="196"/>
      <c r="AF4967" s="196"/>
      <c r="AG4967" s="263"/>
      <c r="AH4967" s="263"/>
      <c r="AI4967" s="263"/>
      <c r="AJ4967" s="263"/>
      <c r="AK4967" s="2" t="s">
        <v>3862</v>
      </c>
      <c r="AL4967" s="190"/>
      <c r="AM4967" s="324"/>
      <c r="AN4967" s="324"/>
    </row>
    <row r="4968" spans="1:40" s="550" customFormat="1" ht="100.5" customHeight="1">
      <c r="A4968" s="538" t="s">
        <v>2693</v>
      </c>
      <c r="B4968" s="492" t="s">
        <v>243</v>
      </c>
      <c r="C4968" s="494" t="s">
        <v>2557</v>
      </c>
      <c r="D4968" s="494" t="s">
        <v>2558</v>
      </c>
      <c r="E4968" s="541" t="s">
        <v>2559</v>
      </c>
      <c r="F4968" s="541" t="s">
        <v>2558</v>
      </c>
      <c r="G4968" s="541" t="s">
        <v>2559</v>
      </c>
      <c r="H4968" s="541" t="s">
        <v>2560</v>
      </c>
      <c r="I4968" s="541" t="s">
        <v>2561</v>
      </c>
      <c r="J4968" s="695" t="s">
        <v>38</v>
      </c>
      <c r="K4968" s="539">
        <v>100</v>
      </c>
      <c r="L4968" s="505">
        <v>711000000</v>
      </c>
      <c r="M4968" s="495" t="s">
        <v>73</v>
      </c>
      <c r="N4968" s="496" t="s">
        <v>1233</v>
      </c>
      <c r="O4968" s="541" t="s">
        <v>2694</v>
      </c>
      <c r="P4968" s="695"/>
      <c r="Q4968" s="493" t="s">
        <v>2192</v>
      </c>
      <c r="R4968" s="492" t="s">
        <v>2404</v>
      </c>
      <c r="S4968" s="703"/>
      <c r="T4968" s="492" t="s">
        <v>51</v>
      </c>
      <c r="U4968" s="703"/>
      <c r="V4968" s="703">
        <v>337298</v>
      </c>
      <c r="W4968" s="699">
        <v>0</v>
      </c>
      <c r="X4968" s="543">
        <v>0</v>
      </c>
      <c r="Y4968" s="544" t="s">
        <v>77</v>
      </c>
      <c r="Z4968" s="494">
        <v>2016</v>
      </c>
      <c r="AA4968" s="494"/>
      <c r="AB4968" s="498" t="s">
        <v>2193</v>
      </c>
      <c r="AC4968" s="545" t="s">
        <v>277</v>
      </c>
      <c r="AD4968" s="546"/>
      <c r="AE4968" s="546"/>
      <c r="AF4968" s="546"/>
      <c r="AG4968" s="547"/>
      <c r="AH4968" s="547"/>
      <c r="AI4968" s="547"/>
      <c r="AJ4968" s="547"/>
      <c r="AK4968" s="500" t="s">
        <v>2371</v>
      </c>
      <c r="AL4968" s="548"/>
      <c r="AM4968" s="549"/>
      <c r="AN4968" s="549"/>
    </row>
    <row r="4969" spans="1:40" s="192" customFormat="1" ht="100.5" customHeight="1">
      <c r="A4969" s="4" t="s">
        <v>3934</v>
      </c>
      <c r="B4969" s="49" t="s">
        <v>243</v>
      </c>
      <c r="C4969" s="50" t="s">
        <v>2557</v>
      </c>
      <c r="D4969" s="50" t="s">
        <v>2558</v>
      </c>
      <c r="E4969" s="51" t="s">
        <v>2559</v>
      </c>
      <c r="F4969" s="51" t="s">
        <v>2558</v>
      </c>
      <c r="G4969" s="51" t="s">
        <v>2559</v>
      </c>
      <c r="H4969" s="51" t="s">
        <v>2560</v>
      </c>
      <c r="I4969" s="51" t="s">
        <v>2561</v>
      </c>
      <c r="J4969" s="98" t="s">
        <v>38</v>
      </c>
      <c r="K4969" s="53">
        <v>100</v>
      </c>
      <c r="L4969" s="95">
        <v>311010000</v>
      </c>
      <c r="M4969" s="8" t="s">
        <v>342</v>
      </c>
      <c r="N4969" s="100" t="s">
        <v>1199</v>
      </c>
      <c r="O4969" s="51" t="s">
        <v>2694</v>
      </c>
      <c r="P4969" s="98"/>
      <c r="Q4969" s="55" t="s">
        <v>2192</v>
      </c>
      <c r="R4969" s="49" t="s">
        <v>2404</v>
      </c>
      <c r="S4969" s="57"/>
      <c r="T4969" s="49" t="s">
        <v>51</v>
      </c>
      <c r="U4969" s="57"/>
      <c r="V4969" s="57">
        <v>337298</v>
      </c>
      <c r="W4969" s="57">
        <v>337298</v>
      </c>
      <c r="X4969" s="60">
        <f t="shared" ref="X4969" si="317">W4969*1.12</f>
        <v>377773.76</v>
      </c>
      <c r="Y4969" s="58"/>
      <c r="Z4969" s="50">
        <v>2016</v>
      </c>
      <c r="AA4969" s="50" t="s">
        <v>3861</v>
      </c>
      <c r="AB4969" s="238" t="s">
        <v>2193</v>
      </c>
      <c r="AC4969" s="211" t="s">
        <v>277</v>
      </c>
      <c r="AD4969" s="196"/>
      <c r="AE4969" s="196"/>
      <c r="AF4969" s="196"/>
      <c r="AG4969" s="263"/>
      <c r="AH4969" s="263"/>
      <c r="AI4969" s="263"/>
      <c r="AJ4969" s="263"/>
      <c r="AK4969" s="2" t="s">
        <v>3862</v>
      </c>
      <c r="AL4969" s="190"/>
      <c r="AM4969" s="324"/>
      <c r="AN4969" s="324"/>
    </row>
    <row r="4970" spans="1:40" s="550" customFormat="1" ht="100.5" customHeight="1">
      <c r="A4970" s="538" t="s">
        <v>2695</v>
      </c>
      <c r="B4970" s="492" t="s">
        <v>243</v>
      </c>
      <c r="C4970" s="494" t="s">
        <v>2557</v>
      </c>
      <c r="D4970" s="494" t="s">
        <v>2558</v>
      </c>
      <c r="E4970" s="541" t="s">
        <v>2559</v>
      </c>
      <c r="F4970" s="541" t="s">
        <v>2558</v>
      </c>
      <c r="G4970" s="541" t="s">
        <v>2559</v>
      </c>
      <c r="H4970" s="541" t="s">
        <v>2560</v>
      </c>
      <c r="I4970" s="541" t="s">
        <v>2561</v>
      </c>
      <c r="J4970" s="695" t="s">
        <v>38</v>
      </c>
      <c r="K4970" s="539">
        <v>100</v>
      </c>
      <c r="L4970" s="505">
        <v>711000000</v>
      </c>
      <c r="M4970" s="495" t="s">
        <v>73</v>
      </c>
      <c r="N4970" s="496" t="s">
        <v>1233</v>
      </c>
      <c r="O4970" s="541" t="s">
        <v>2204</v>
      </c>
      <c r="P4970" s="695"/>
      <c r="Q4970" s="493" t="s">
        <v>2192</v>
      </c>
      <c r="R4970" s="492" t="s">
        <v>2404</v>
      </c>
      <c r="S4970" s="703"/>
      <c r="T4970" s="492" t="s">
        <v>51</v>
      </c>
      <c r="U4970" s="703"/>
      <c r="V4970" s="703">
        <v>1176537</v>
      </c>
      <c r="W4970" s="699">
        <v>0</v>
      </c>
      <c r="X4970" s="543">
        <v>0</v>
      </c>
      <c r="Y4970" s="544" t="s">
        <v>77</v>
      </c>
      <c r="Z4970" s="494">
        <v>2016</v>
      </c>
      <c r="AA4970" s="494"/>
      <c r="AB4970" s="498" t="s">
        <v>2193</v>
      </c>
      <c r="AC4970" s="545" t="s">
        <v>277</v>
      </c>
      <c r="AD4970" s="546"/>
      <c r="AE4970" s="546"/>
      <c r="AF4970" s="546"/>
      <c r="AG4970" s="547"/>
      <c r="AH4970" s="547"/>
      <c r="AI4970" s="547"/>
      <c r="AJ4970" s="547"/>
      <c r="AK4970" s="500" t="s">
        <v>2371</v>
      </c>
      <c r="AL4970" s="548"/>
      <c r="AM4970" s="549"/>
      <c r="AN4970" s="549"/>
    </row>
    <row r="4971" spans="1:40" s="192" customFormat="1" ht="100.5" customHeight="1">
      <c r="A4971" s="4" t="s">
        <v>3935</v>
      </c>
      <c r="B4971" s="49" t="s">
        <v>243</v>
      </c>
      <c r="C4971" s="50" t="s">
        <v>2557</v>
      </c>
      <c r="D4971" s="50" t="s">
        <v>2558</v>
      </c>
      <c r="E4971" s="51" t="s">
        <v>2559</v>
      </c>
      <c r="F4971" s="51" t="s">
        <v>2558</v>
      </c>
      <c r="G4971" s="51" t="s">
        <v>2559</v>
      </c>
      <c r="H4971" s="51" t="s">
        <v>2560</v>
      </c>
      <c r="I4971" s="51" t="s">
        <v>2561</v>
      </c>
      <c r="J4971" s="98" t="s">
        <v>38</v>
      </c>
      <c r="K4971" s="53">
        <v>100</v>
      </c>
      <c r="L4971" s="95">
        <v>311010000</v>
      </c>
      <c r="M4971" s="8" t="s">
        <v>342</v>
      </c>
      <c r="N4971" s="100" t="s">
        <v>1199</v>
      </c>
      <c r="O4971" s="51" t="s">
        <v>2204</v>
      </c>
      <c r="P4971" s="98"/>
      <c r="Q4971" s="55" t="s">
        <v>2192</v>
      </c>
      <c r="R4971" s="49" t="s">
        <v>2404</v>
      </c>
      <c r="S4971" s="57"/>
      <c r="T4971" s="49" t="s">
        <v>51</v>
      </c>
      <c r="U4971" s="57"/>
      <c r="V4971" s="57">
        <v>1176537</v>
      </c>
      <c r="W4971" s="57">
        <v>1176537</v>
      </c>
      <c r="X4971" s="60">
        <f t="shared" ref="X4971" si="318">W4971*1.12</f>
        <v>1317721.4400000002</v>
      </c>
      <c r="Y4971" s="58"/>
      <c r="Z4971" s="50">
        <v>2016</v>
      </c>
      <c r="AA4971" s="50" t="s">
        <v>3861</v>
      </c>
      <c r="AB4971" s="238" t="s">
        <v>2193</v>
      </c>
      <c r="AC4971" s="211" t="s">
        <v>277</v>
      </c>
      <c r="AD4971" s="196"/>
      <c r="AE4971" s="196"/>
      <c r="AF4971" s="196"/>
      <c r="AG4971" s="263"/>
      <c r="AH4971" s="263"/>
      <c r="AI4971" s="263"/>
      <c r="AJ4971" s="263"/>
      <c r="AK4971" s="2" t="s">
        <v>3862</v>
      </c>
      <c r="AL4971" s="190"/>
      <c r="AM4971" s="324"/>
      <c r="AN4971" s="324"/>
    </row>
    <row r="4972" spans="1:40" s="550" customFormat="1" ht="100.5" customHeight="1">
      <c r="A4972" s="538" t="s">
        <v>2696</v>
      </c>
      <c r="B4972" s="492" t="s">
        <v>243</v>
      </c>
      <c r="C4972" s="494" t="s">
        <v>2557</v>
      </c>
      <c r="D4972" s="494" t="s">
        <v>2558</v>
      </c>
      <c r="E4972" s="541" t="s">
        <v>2559</v>
      </c>
      <c r="F4972" s="541" t="s">
        <v>2558</v>
      </c>
      <c r="G4972" s="541" t="s">
        <v>2559</v>
      </c>
      <c r="H4972" s="541" t="s">
        <v>2560</v>
      </c>
      <c r="I4972" s="541" t="s">
        <v>2561</v>
      </c>
      <c r="J4972" s="695" t="s">
        <v>38</v>
      </c>
      <c r="K4972" s="539">
        <v>100</v>
      </c>
      <c r="L4972" s="505">
        <v>711000000</v>
      </c>
      <c r="M4972" s="495" t="s">
        <v>73</v>
      </c>
      <c r="N4972" s="496" t="s">
        <v>1233</v>
      </c>
      <c r="O4972" s="695" t="s">
        <v>2697</v>
      </c>
      <c r="P4972" s="695"/>
      <c r="Q4972" s="493" t="s">
        <v>2192</v>
      </c>
      <c r="R4972" s="492" t="s">
        <v>2404</v>
      </c>
      <c r="S4972" s="703"/>
      <c r="T4972" s="492" t="s">
        <v>51</v>
      </c>
      <c r="U4972" s="703"/>
      <c r="V4972" s="703">
        <v>173626</v>
      </c>
      <c r="W4972" s="699">
        <v>0</v>
      </c>
      <c r="X4972" s="543">
        <v>0</v>
      </c>
      <c r="Y4972" s="544" t="s">
        <v>77</v>
      </c>
      <c r="Z4972" s="494">
        <v>2016</v>
      </c>
      <c r="AA4972" s="494"/>
      <c r="AB4972" s="498" t="s">
        <v>2193</v>
      </c>
      <c r="AC4972" s="545" t="s">
        <v>277</v>
      </c>
      <c r="AD4972" s="546"/>
      <c r="AE4972" s="546"/>
      <c r="AF4972" s="546"/>
      <c r="AG4972" s="547"/>
      <c r="AH4972" s="547"/>
      <c r="AI4972" s="547"/>
      <c r="AJ4972" s="547"/>
      <c r="AK4972" s="500" t="s">
        <v>2371</v>
      </c>
      <c r="AL4972" s="548"/>
      <c r="AM4972" s="549"/>
      <c r="AN4972" s="549"/>
    </row>
    <row r="4973" spans="1:40" s="192" customFormat="1" ht="100.5" customHeight="1">
      <c r="A4973" s="4" t="s">
        <v>3936</v>
      </c>
      <c r="B4973" s="49" t="s">
        <v>243</v>
      </c>
      <c r="C4973" s="50" t="s">
        <v>2557</v>
      </c>
      <c r="D4973" s="50" t="s">
        <v>2558</v>
      </c>
      <c r="E4973" s="51" t="s">
        <v>2559</v>
      </c>
      <c r="F4973" s="51" t="s">
        <v>2558</v>
      </c>
      <c r="G4973" s="51" t="s">
        <v>2559</v>
      </c>
      <c r="H4973" s="51" t="s">
        <v>2560</v>
      </c>
      <c r="I4973" s="51" t="s">
        <v>2561</v>
      </c>
      <c r="J4973" s="98" t="s">
        <v>38</v>
      </c>
      <c r="K4973" s="53">
        <v>100</v>
      </c>
      <c r="L4973" s="95">
        <v>311010000</v>
      </c>
      <c r="M4973" s="8" t="s">
        <v>342</v>
      </c>
      <c r="N4973" s="100" t="s">
        <v>1199</v>
      </c>
      <c r="O4973" s="98" t="s">
        <v>2697</v>
      </c>
      <c r="P4973" s="98"/>
      <c r="Q4973" s="55" t="s">
        <v>2192</v>
      </c>
      <c r="R4973" s="49" t="s">
        <v>2404</v>
      </c>
      <c r="S4973" s="57"/>
      <c r="T4973" s="49" t="s">
        <v>51</v>
      </c>
      <c r="U4973" s="57"/>
      <c r="V4973" s="57">
        <v>173626</v>
      </c>
      <c r="W4973" s="57">
        <v>173626</v>
      </c>
      <c r="X4973" s="60">
        <f t="shared" ref="X4973" si="319">W4973*1.12</f>
        <v>194461.12000000002</v>
      </c>
      <c r="Y4973" s="58"/>
      <c r="Z4973" s="50">
        <v>2016</v>
      </c>
      <c r="AA4973" s="50" t="s">
        <v>3861</v>
      </c>
      <c r="AB4973" s="238" t="s">
        <v>2193</v>
      </c>
      <c r="AC4973" s="211" t="s">
        <v>277</v>
      </c>
      <c r="AD4973" s="196"/>
      <c r="AE4973" s="196"/>
      <c r="AF4973" s="196"/>
      <c r="AG4973" s="263"/>
      <c r="AH4973" s="263"/>
      <c r="AI4973" s="263"/>
      <c r="AJ4973" s="263"/>
      <c r="AK4973" s="2" t="s">
        <v>3862</v>
      </c>
      <c r="AL4973" s="190"/>
      <c r="AM4973" s="324"/>
      <c r="AN4973" s="324"/>
    </row>
    <row r="4974" spans="1:40" s="550" customFormat="1" ht="100.5" customHeight="1">
      <c r="A4974" s="538" t="s">
        <v>2698</v>
      </c>
      <c r="B4974" s="492" t="s">
        <v>243</v>
      </c>
      <c r="C4974" s="494" t="s">
        <v>2557</v>
      </c>
      <c r="D4974" s="494" t="s">
        <v>2558</v>
      </c>
      <c r="E4974" s="541" t="s">
        <v>2559</v>
      </c>
      <c r="F4974" s="541" t="s">
        <v>2558</v>
      </c>
      <c r="G4974" s="541" t="s">
        <v>2559</v>
      </c>
      <c r="H4974" s="541" t="s">
        <v>2560</v>
      </c>
      <c r="I4974" s="541" t="s">
        <v>2561</v>
      </c>
      <c r="J4974" s="557" t="s">
        <v>38</v>
      </c>
      <c r="K4974" s="539">
        <v>100</v>
      </c>
      <c r="L4974" s="505">
        <v>711000000</v>
      </c>
      <c r="M4974" s="495" t="s">
        <v>73</v>
      </c>
      <c r="N4974" s="496" t="s">
        <v>1233</v>
      </c>
      <c r="O4974" s="541" t="s">
        <v>2699</v>
      </c>
      <c r="P4974" s="695"/>
      <c r="Q4974" s="493" t="s">
        <v>2192</v>
      </c>
      <c r="R4974" s="492" t="s">
        <v>2404</v>
      </c>
      <c r="S4974" s="703"/>
      <c r="T4974" s="492" t="s">
        <v>51</v>
      </c>
      <c r="U4974" s="703"/>
      <c r="V4974" s="703">
        <v>805000</v>
      </c>
      <c r="W4974" s="699">
        <v>0</v>
      </c>
      <c r="X4974" s="543">
        <v>0</v>
      </c>
      <c r="Y4974" s="544" t="s">
        <v>77</v>
      </c>
      <c r="Z4974" s="494">
        <v>2016</v>
      </c>
      <c r="AA4974" s="494"/>
      <c r="AB4974" s="498" t="s">
        <v>2193</v>
      </c>
      <c r="AC4974" s="545" t="s">
        <v>277</v>
      </c>
      <c r="AD4974" s="546"/>
      <c r="AE4974" s="546"/>
      <c r="AF4974" s="546"/>
      <c r="AG4974" s="547"/>
      <c r="AH4974" s="547"/>
      <c r="AI4974" s="547"/>
      <c r="AJ4974" s="547"/>
      <c r="AK4974" s="500" t="s">
        <v>2371</v>
      </c>
      <c r="AL4974" s="548"/>
      <c r="AM4974" s="549"/>
      <c r="AN4974" s="549"/>
    </row>
    <row r="4975" spans="1:40" s="192" customFormat="1" ht="100.5" customHeight="1">
      <c r="A4975" s="4" t="s">
        <v>3937</v>
      </c>
      <c r="B4975" s="49" t="s">
        <v>243</v>
      </c>
      <c r="C4975" s="50" t="s">
        <v>2557</v>
      </c>
      <c r="D4975" s="50" t="s">
        <v>2558</v>
      </c>
      <c r="E4975" s="51" t="s">
        <v>2559</v>
      </c>
      <c r="F4975" s="51" t="s">
        <v>2558</v>
      </c>
      <c r="G4975" s="51" t="s">
        <v>2559</v>
      </c>
      <c r="H4975" s="51" t="s">
        <v>2560</v>
      </c>
      <c r="I4975" s="51" t="s">
        <v>2561</v>
      </c>
      <c r="J4975" s="208" t="s">
        <v>38</v>
      </c>
      <c r="K4975" s="53">
        <v>100</v>
      </c>
      <c r="L4975" s="5">
        <v>271034100</v>
      </c>
      <c r="M4975" s="26" t="s">
        <v>84</v>
      </c>
      <c r="N4975" s="100" t="s">
        <v>1199</v>
      </c>
      <c r="O4975" s="51" t="s">
        <v>2699</v>
      </c>
      <c r="P4975" s="98"/>
      <c r="Q4975" s="55" t="s">
        <v>2192</v>
      </c>
      <c r="R4975" s="49" t="s">
        <v>2404</v>
      </c>
      <c r="S4975" s="57"/>
      <c r="T4975" s="49" t="s">
        <v>51</v>
      </c>
      <c r="U4975" s="15"/>
      <c r="V4975" s="714">
        <v>535000</v>
      </c>
      <c r="W4975" s="714">
        <v>535000</v>
      </c>
      <c r="X4975" s="60">
        <f t="shared" ref="X4975" si="320">W4975*1.12</f>
        <v>599200</v>
      </c>
      <c r="Y4975" s="58"/>
      <c r="Z4975" s="50">
        <v>2016</v>
      </c>
      <c r="AA4975" s="50" t="s">
        <v>3938</v>
      </c>
      <c r="AB4975" s="238" t="s">
        <v>2193</v>
      </c>
      <c r="AC4975" s="211" t="s">
        <v>277</v>
      </c>
      <c r="AD4975" s="196"/>
      <c r="AE4975" s="196"/>
      <c r="AF4975" s="196"/>
      <c r="AG4975" s="263"/>
      <c r="AH4975" s="263"/>
      <c r="AI4975" s="263"/>
      <c r="AJ4975" s="263"/>
      <c r="AK4975" s="2" t="s">
        <v>3862</v>
      </c>
      <c r="AL4975" s="190"/>
      <c r="AM4975" s="324"/>
      <c r="AN4975" s="324"/>
    </row>
    <row r="4976" spans="1:40" s="550" customFormat="1" ht="100.5" customHeight="1">
      <c r="A4976" s="538" t="s">
        <v>2700</v>
      </c>
      <c r="B4976" s="492" t="s">
        <v>243</v>
      </c>
      <c r="C4976" s="494" t="s">
        <v>2557</v>
      </c>
      <c r="D4976" s="494" t="s">
        <v>2558</v>
      </c>
      <c r="E4976" s="541" t="s">
        <v>2559</v>
      </c>
      <c r="F4976" s="541" t="s">
        <v>2558</v>
      </c>
      <c r="G4976" s="541" t="s">
        <v>2559</v>
      </c>
      <c r="H4976" s="541" t="s">
        <v>2560</v>
      </c>
      <c r="I4976" s="541" t="s">
        <v>2561</v>
      </c>
      <c r="J4976" s="695" t="s">
        <v>38</v>
      </c>
      <c r="K4976" s="539">
        <v>100</v>
      </c>
      <c r="L4976" s="505">
        <v>711000000</v>
      </c>
      <c r="M4976" s="495" t="s">
        <v>73</v>
      </c>
      <c r="N4976" s="496" t="s">
        <v>1233</v>
      </c>
      <c r="O4976" s="695" t="s">
        <v>2555</v>
      </c>
      <c r="P4976" s="695"/>
      <c r="Q4976" s="493" t="s">
        <v>2192</v>
      </c>
      <c r="R4976" s="492" t="s">
        <v>2404</v>
      </c>
      <c r="S4976" s="697"/>
      <c r="T4976" s="492" t="s">
        <v>51</v>
      </c>
      <c r="U4976" s="697"/>
      <c r="V4976" s="697">
        <v>535000</v>
      </c>
      <c r="W4976" s="699">
        <v>0</v>
      </c>
      <c r="X4976" s="543">
        <v>0</v>
      </c>
      <c r="Y4976" s="544" t="s">
        <v>77</v>
      </c>
      <c r="Z4976" s="494">
        <v>2016</v>
      </c>
      <c r="AA4976" s="494"/>
      <c r="AB4976" s="498" t="s">
        <v>2193</v>
      </c>
      <c r="AC4976" s="545" t="s">
        <v>277</v>
      </c>
      <c r="AD4976" s="546"/>
      <c r="AE4976" s="546"/>
      <c r="AF4976" s="546"/>
      <c r="AG4976" s="547"/>
      <c r="AH4976" s="547"/>
      <c r="AI4976" s="547"/>
      <c r="AJ4976" s="547"/>
      <c r="AK4976" s="500" t="s">
        <v>2371</v>
      </c>
      <c r="AL4976" s="548"/>
      <c r="AM4976" s="549"/>
      <c r="AN4976" s="549"/>
    </row>
    <row r="4977" spans="1:40" s="192" customFormat="1" ht="100.5" customHeight="1">
      <c r="A4977" s="4" t="s">
        <v>3939</v>
      </c>
      <c r="B4977" s="49" t="s">
        <v>243</v>
      </c>
      <c r="C4977" s="50" t="s">
        <v>2557</v>
      </c>
      <c r="D4977" s="50" t="s">
        <v>2558</v>
      </c>
      <c r="E4977" s="51" t="s">
        <v>2559</v>
      </c>
      <c r="F4977" s="51" t="s">
        <v>2558</v>
      </c>
      <c r="G4977" s="51" t="s">
        <v>2559</v>
      </c>
      <c r="H4977" s="51" t="s">
        <v>2560</v>
      </c>
      <c r="I4977" s="51" t="s">
        <v>2561</v>
      </c>
      <c r="J4977" s="98" t="s">
        <v>38</v>
      </c>
      <c r="K4977" s="53">
        <v>100</v>
      </c>
      <c r="L4977" s="5">
        <v>271034100</v>
      </c>
      <c r="M4977" s="26" t="s">
        <v>84</v>
      </c>
      <c r="N4977" s="100" t="s">
        <v>1199</v>
      </c>
      <c r="O4977" s="98" t="s">
        <v>2555</v>
      </c>
      <c r="P4977" s="98"/>
      <c r="Q4977" s="55" t="s">
        <v>2192</v>
      </c>
      <c r="R4977" s="49" t="s">
        <v>2404</v>
      </c>
      <c r="S4977" s="414"/>
      <c r="T4977" s="49" t="s">
        <v>51</v>
      </c>
      <c r="U4977" s="15"/>
      <c r="V4977" s="15">
        <v>805000</v>
      </c>
      <c r="W4977" s="15">
        <v>805000</v>
      </c>
      <c r="X4977" s="60">
        <f t="shared" ref="X4977" si="321">W4977*1.12</f>
        <v>901600.00000000012</v>
      </c>
      <c r="Y4977" s="58"/>
      <c r="Z4977" s="50">
        <v>2016</v>
      </c>
      <c r="AA4977" s="50" t="s">
        <v>3938</v>
      </c>
      <c r="AB4977" s="238" t="s">
        <v>2193</v>
      </c>
      <c r="AC4977" s="211" t="s">
        <v>277</v>
      </c>
      <c r="AD4977" s="196"/>
      <c r="AE4977" s="196"/>
      <c r="AF4977" s="196"/>
      <c r="AG4977" s="263"/>
      <c r="AH4977" s="263"/>
      <c r="AI4977" s="263"/>
      <c r="AJ4977" s="263"/>
      <c r="AK4977" s="2" t="s">
        <v>3862</v>
      </c>
      <c r="AL4977" s="190"/>
      <c r="AM4977" s="324"/>
      <c r="AN4977" s="324"/>
    </row>
    <row r="4978" spans="1:40" s="550" customFormat="1" ht="100.5" customHeight="1">
      <c r="A4978" s="538" t="s">
        <v>2701</v>
      </c>
      <c r="B4978" s="492" t="s">
        <v>243</v>
      </c>
      <c r="C4978" s="494" t="s">
        <v>2557</v>
      </c>
      <c r="D4978" s="494" t="s">
        <v>2558</v>
      </c>
      <c r="E4978" s="541" t="s">
        <v>2559</v>
      </c>
      <c r="F4978" s="541" t="s">
        <v>2558</v>
      </c>
      <c r="G4978" s="541" t="s">
        <v>2559</v>
      </c>
      <c r="H4978" s="541" t="s">
        <v>2560</v>
      </c>
      <c r="I4978" s="541" t="s">
        <v>2561</v>
      </c>
      <c r="J4978" s="695" t="s">
        <v>38</v>
      </c>
      <c r="K4978" s="539">
        <v>100</v>
      </c>
      <c r="L4978" s="505">
        <v>711000000</v>
      </c>
      <c r="M4978" s="495" t="s">
        <v>73</v>
      </c>
      <c r="N4978" s="496" t="s">
        <v>1233</v>
      </c>
      <c r="O4978" s="541" t="s">
        <v>272</v>
      </c>
      <c r="P4978" s="695"/>
      <c r="Q4978" s="493" t="s">
        <v>2192</v>
      </c>
      <c r="R4978" s="492" t="s">
        <v>2404</v>
      </c>
      <c r="S4978" s="697"/>
      <c r="T4978" s="492" t="s">
        <v>51</v>
      </c>
      <c r="U4978" s="697"/>
      <c r="V4978" s="697">
        <v>114200</v>
      </c>
      <c r="W4978" s="699">
        <v>0</v>
      </c>
      <c r="X4978" s="543">
        <v>0</v>
      </c>
      <c r="Y4978" s="544" t="s">
        <v>77</v>
      </c>
      <c r="Z4978" s="494">
        <v>2016</v>
      </c>
      <c r="AA4978" s="494"/>
      <c r="AB4978" s="498" t="s">
        <v>2193</v>
      </c>
      <c r="AC4978" s="545" t="s">
        <v>277</v>
      </c>
      <c r="AD4978" s="546"/>
      <c r="AE4978" s="546"/>
      <c r="AF4978" s="546"/>
      <c r="AG4978" s="547"/>
      <c r="AH4978" s="547"/>
      <c r="AI4978" s="547"/>
      <c r="AJ4978" s="547"/>
      <c r="AK4978" s="500" t="s">
        <v>2371</v>
      </c>
      <c r="AL4978" s="548"/>
      <c r="AM4978" s="549"/>
      <c r="AN4978" s="549"/>
    </row>
    <row r="4979" spans="1:40" s="192" customFormat="1" ht="100.5" customHeight="1">
      <c r="A4979" s="4" t="s">
        <v>3940</v>
      </c>
      <c r="B4979" s="49" t="s">
        <v>243</v>
      </c>
      <c r="C4979" s="50" t="s">
        <v>2557</v>
      </c>
      <c r="D4979" s="50" t="s">
        <v>2558</v>
      </c>
      <c r="E4979" s="51" t="s">
        <v>2559</v>
      </c>
      <c r="F4979" s="51" t="s">
        <v>2558</v>
      </c>
      <c r="G4979" s="51" t="s">
        <v>2559</v>
      </c>
      <c r="H4979" s="51" t="s">
        <v>2560</v>
      </c>
      <c r="I4979" s="51" t="s">
        <v>2561</v>
      </c>
      <c r="J4979" s="98" t="s">
        <v>38</v>
      </c>
      <c r="K4979" s="53">
        <v>100</v>
      </c>
      <c r="L4979" s="30">
        <v>511010000</v>
      </c>
      <c r="M4979" s="5" t="s">
        <v>87</v>
      </c>
      <c r="N4979" s="100" t="s">
        <v>1199</v>
      </c>
      <c r="O4979" s="51" t="s">
        <v>272</v>
      </c>
      <c r="P4979" s="98"/>
      <c r="Q4979" s="55" t="s">
        <v>2192</v>
      </c>
      <c r="R4979" s="49" t="s">
        <v>2404</v>
      </c>
      <c r="S4979" s="414"/>
      <c r="T4979" s="49" t="s">
        <v>51</v>
      </c>
      <c r="U4979" s="414"/>
      <c r="V4979" s="414">
        <v>114200</v>
      </c>
      <c r="W4979" s="414">
        <v>114200</v>
      </c>
      <c r="X4979" s="60">
        <f t="shared" ref="X4979" si="322">W4979*1.12</f>
        <v>127904.00000000001</v>
      </c>
      <c r="Y4979" s="58"/>
      <c r="Z4979" s="50">
        <v>2016</v>
      </c>
      <c r="AA4979" s="50" t="s">
        <v>3861</v>
      </c>
      <c r="AB4979" s="238" t="s">
        <v>2193</v>
      </c>
      <c r="AC4979" s="211" t="s">
        <v>277</v>
      </c>
      <c r="AD4979" s="196"/>
      <c r="AE4979" s="196"/>
      <c r="AF4979" s="196"/>
      <c r="AG4979" s="263"/>
      <c r="AH4979" s="263"/>
      <c r="AI4979" s="263"/>
      <c r="AJ4979" s="263"/>
      <c r="AK4979" s="2" t="s">
        <v>3862</v>
      </c>
      <c r="AL4979" s="190"/>
      <c r="AM4979" s="324"/>
      <c r="AN4979" s="324"/>
    </row>
    <row r="4980" spans="1:40" s="550" customFormat="1" ht="100.5" customHeight="1">
      <c r="A4980" s="538" t="s">
        <v>2702</v>
      </c>
      <c r="B4980" s="492" t="s">
        <v>243</v>
      </c>
      <c r="C4980" s="494" t="s">
        <v>2557</v>
      </c>
      <c r="D4980" s="494" t="s">
        <v>2558</v>
      </c>
      <c r="E4980" s="541" t="s">
        <v>2559</v>
      </c>
      <c r="F4980" s="541" t="s">
        <v>2558</v>
      </c>
      <c r="G4980" s="541" t="s">
        <v>2559</v>
      </c>
      <c r="H4980" s="541" t="s">
        <v>2560</v>
      </c>
      <c r="I4980" s="541" t="s">
        <v>2561</v>
      </c>
      <c r="J4980" s="695" t="s">
        <v>38</v>
      </c>
      <c r="K4980" s="539">
        <v>100</v>
      </c>
      <c r="L4980" s="505">
        <v>711000000</v>
      </c>
      <c r="M4980" s="495" t="s">
        <v>73</v>
      </c>
      <c r="N4980" s="496" t="s">
        <v>1233</v>
      </c>
      <c r="O4980" s="494" t="s">
        <v>2703</v>
      </c>
      <c r="P4980" s="695"/>
      <c r="Q4980" s="493" t="s">
        <v>2192</v>
      </c>
      <c r="R4980" s="492" t="s">
        <v>2404</v>
      </c>
      <c r="S4980" s="697"/>
      <c r="T4980" s="492" t="s">
        <v>51</v>
      </c>
      <c r="U4980" s="697"/>
      <c r="V4980" s="697">
        <v>383040</v>
      </c>
      <c r="W4980" s="699">
        <v>0</v>
      </c>
      <c r="X4980" s="543">
        <v>0</v>
      </c>
      <c r="Y4980" s="544" t="s">
        <v>77</v>
      </c>
      <c r="Z4980" s="494">
        <v>2016</v>
      </c>
      <c r="AA4980" s="494"/>
      <c r="AB4980" s="498" t="s">
        <v>2193</v>
      </c>
      <c r="AC4980" s="545" t="s">
        <v>277</v>
      </c>
      <c r="AD4980" s="546"/>
      <c r="AE4980" s="546"/>
      <c r="AF4980" s="546"/>
      <c r="AG4980" s="547"/>
      <c r="AH4980" s="547"/>
      <c r="AI4980" s="547"/>
      <c r="AJ4980" s="547"/>
      <c r="AK4980" s="500" t="s">
        <v>2371</v>
      </c>
      <c r="AL4980" s="548"/>
      <c r="AM4980" s="549"/>
      <c r="AN4980" s="549"/>
    </row>
    <row r="4981" spans="1:40" s="192" customFormat="1" ht="100.5" customHeight="1">
      <c r="A4981" s="4" t="s">
        <v>3941</v>
      </c>
      <c r="B4981" s="49" t="s">
        <v>243</v>
      </c>
      <c r="C4981" s="50" t="s">
        <v>2557</v>
      </c>
      <c r="D4981" s="50" t="s">
        <v>2558</v>
      </c>
      <c r="E4981" s="51" t="s">
        <v>2559</v>
      </c>
      <c r="F4981" s="51" t="s">
        <v>2558</v>
      </c>
      <c r="G4981" s="51" t="s">
        <v>2559</v>
      </c>
      <c r="H4981" s="51" t="s">
        <v>2560</v>
      </c>
      <c r="I4981" s="51" t="s">
        <v>2561</v>
      </c>
      <c r="J4981" s="98" t="s">
        <v>38</v>
      </c>
      <c r="K4981" s="53">
        <v>100</v>
      </c>
      <c r="L4981" s="5">
        <v>431010000</v>
      </c>
      <c r="M4981" s="5" t="s">
        <v>129</v>
      </c>
      <c r="N4981" s="100" t="s">
        <v>1199</v>
      </c>
      <c r="O4981" s="50" t="s">
        <v>2703</v>
      </c>
      <c r="P4981" s="98"/>
      <c r="Q4981" s="55" t="s">
        <v>2192</v>
      </c>
      <c r="R4981" s="49" t="s">
        <v>2404</v>
      </c>
      <c r="S4981" s="414"/>
      <c r="T4981" s="49" t="s">
        <v>51</v>
      </c>
      <c r="U4981" s="414"/>
      <c r="V4981" s="414">
        <v>383040</v>
      </c>
      <c r="W4981" s="414">
        <v>383040</v>
      </c>
      <c r="X4981" s="60">
        <f t="shared" ref="X4981" si="323">W4981*1.12</f>
        <v>429004.80000000005</v>
      </c>
      <c r="Y4981" s="58"/>
      <c r="Z4981" s="50">
        <v>2016</v>
      </c>
      <c r="AA4981" s="50" t="s">
        <v>3861</v>
      </c>
      <c r="AB4981" s="238" t="s">
        <v>2193</v>
      </c>
      <c r="AC4981" s="211" t="s">
        <v>277</v>
      </c>
      <c r="AD4981" s="196"/>
      <c r="AE4981" s="196"/>
      <c r="AF4981" s="196"/>
      <c r="AG4981" s="263"/>
      <c r="AH4981" s="263"/>
      <c r="AI4981" s="263"/>
      <c r="AJ4981" s="263"/>
      <c r="AK4981" s="2" t="s">
        <v>3862</v>
      </c>
      <c r="AL4981" s="190"/>
      <c r="AM4981" s="324"/>
      <c r="AN4981" s="324"/>
    </row>
    <row r="4982" spans="1:40" s="550" customFormat="1" ht="100.5" customHeight="1">
      <c r="A4982" s="538" t="s">
        <v>2704</v>
      </c>
      <c r="B4982" s="492" t="s">
        <v>243</v>
      </c>
      <c r="C4982" s="494" t="s">
        <v>2557</v>
      </c>
      <c r="D4982" s="494" t="s">
        <v>2558</v>
      </c>
      <c r="E4982" s="541" t="s">
        <v>2559</v>
      </c>
      <c r="F4982" s="541" t="s">
        <v>2558</v>
      </c>
      <c r="G4982" s="541" t="s">
        <v>2559</v>
      </c>
      <c r="H4982" s="541" t="s">
        <v>2560</v>
      </c>
      <c r="I4982" s="541" t="s">
        <v>2561</v>
      </c>
      <c r="J4982" s="695" t="s">
        <v>38</v>
      </c>
      <c r="K4982" s="539">
        <v>100</v>
      </c>
      <c r="L4982" s="505">
        <v>711000000</v>
      </c>
      <c r="M4982" s="495" t="s">
        <v>73</v>
      </c>
      <c r="N4982" s="496" t="s">
        <v>1233</v>
      </c>
      <c r="O4982" s="494" t="s">
        <v>2531</v>
      </c>
      <c r="P4982" s="695"/>
      <c r="Q4982" s="493" t="s">
        <v>2192</v>
      </c>
      <c r="R4982" s="492" t="s">
        <v>2404</v>
      </c>
      <c r="S4982" s="697"/>
      <c r="T4982" s="492" t="s">
        <v>51</v>
      </c>
      <c r="U4982" s="697"/>
      <c r="V4982" s="697">
        <v>105840</v>
      </c>
      <c r="W4982" s="699">
        <v>0</v>
      </c>
      <c r="X4982" s="543">
        <v>0</v>
      </c>
      <c r="Y4982" s="544" t="s">
        <v>77</v>
      </c>
      <c r="Z4982" s="494">
        <v>2016</v>
      </c>
      <c r="AA4982" s="494"/>
      <c r="AB4982" s="498" t="s">
        <v>2193</v>
      </c>
      <c r="AC4982" s="545" t="s">
        <v>277</v>
      </c>
      <c r="AD4982" s="546"/>
      <c r="AE4982" s="546"/>
      <c r="AF4982" s="546"/>
      <c r="AG4982" s="547"/>
      <c r="AH4982" s="547"/>
      <c r="AI4982" s="547"/>
      <c r="AJ4982" s="547"/>
      <c r="AK4982" s="500" t="s">
        <v>2371</v>
      </c>
      <c r="AL4982" s="548"/>
      <c r="AM4982" s="549"/>
      <c r="AN4982" s="549"/>
    </row>
    <row r="4983" spans="1:40" s="192" customFormat="1" ht="100.5" customHeight="1">
      <c r="A4983" s="4" t="s">
        <v>3942</v>
      </c>
      <c r="B4983" s="49" t="s">
        <v>243</v>
      </c>
      <c r="C4983" s="50" t="s">
        <v>2557</v>
      </c>
      <c r="D4983" s="50" t="s">
        <v>2558</v>
      </c>
      <c r="E4983" s="51" t="s">
        <v>2559</v>
      </c>
      <c r="F4983" s="51" t="s">
        <v>2558</v>
      </c>
      <c r="G4983" s="51" t="s">
        <v>2559</v>
      </c>
      <c r="H4983" s="51" t="s">
        <v>2560</v>
      </c>
      <c r="I4983" s="51" t="s">
        <v>2561</v>
      </c>
      <c r="J4983" s="98" t="s">
        <v>38</v>
      </c>
      <c r="K4983" s="53">
        <v>100</v>
      </c>
      <c r="L4983" s="5">
        <v>431010000</v>
      </c>
      <c r="M4983" s="5" t="s">
        <v>129</v>
      </c>
      <c r="N4983" s="100" t="s">
        <v>1199</v>
      </c>
      <c r="O4983" s="50" t="s">
        <v>2531</v>
      </c>
      <c r="P4983" s="98"/>
      <c r="Q4983" s="55" t="s">
        <v>2192</v>
      </c>
      <c r="R4983" s="49" t="s">
        <v>2404</v>
      </c>
      <c r="S4983" s="414"/>
      <c r="T4983" s="49" t="s">
        <v>51</v>
      </c>
      <c r="U4983" s="414"/>
      <c r="V4983" s="414">
        <v>105840</v>
      </c>
      <c r="W4983" s="414">
        <v>105840</v>
      </c>
      <c r="X4983" s="60">
        <f t="shared" ref="X4983" si="324">W4983*1.12</f>
        <v>118540.80000000002</v>
      </c>
      <c r="Y4983" s="58"/>
      <c r="Z4983" s="50">
        <v>2016</v>
      </c>
      <c r="AA4983" s="50" t="s">
        <v>3861</v>
      </c>
      <c r="AB4983" s="238" t="s">
        <v>2193</v>
      </c>
      <c r="AC4983" s="211" t="s">
        <v>277</v>
      </c>
      <c r="AD4983" s="196"/>
      <c r="AE4983" s="196"/>
      <c r="AF4983" s="196"/>
      <c r="AG4983" s="263"/>
      <c r="AH4983" s="263"/>
      <c r="AI4983" s="263"/>
      <c r="AJ4983" s="263"/>
      <c r="AK4983" s="2" t="s">
        <v>3862</v>
      </c>
      <c r="AL4983" s="190"/>
      <c r="AM4983" s="324"/>
      <c r="AN4983" s="324"/>
    </row>
    <row r="4984" spans="1:40" s="550" customFormat="1" ht="100.5" customHeight="1">
      <c r="A4984" s="538" t="s">
        <v>2705</v>
      </c>
      <c r="B4984" s="492" t="s">
        <v>243</v>
      </c>
      <c r="C4984" s="494" t="s">
        <v>2557</v>
      </c>
      <c r="D4984" s="494" t="s">
        <v>2558</v>
      </c>
      <c r="E4984" s="541" t="s">
        <v>2559</v>
      </c>
      <c r="F4984" s="541" t="s">
        <v>2558</v>
      </c>
      <c r="G4984" s="541" t="s">
        <v>2559</v>
      </c>
      <c r="H4984" s="541" t="s">
        <v>2560</v>
      </c>
      <c r="I4984" s="541" t="s">
        <v>2561</v>
      </c>
      <c r="J4984" s="695" t="s">
        <v>38</v>
      </c>
      <c r="K4984" s="539">
        <v>100</v>
      </c>
      <c r="L4984" s="505">
        <v>711000000</v>
      </c>
      <c r="M4984" s="495" t="s">
        <v>73</v>
      </c>
      <c r="N4984" s="496" t="s">
        <v>1233</v>
      </c>
      <c r="O4984" s="494" t="s">
        <v>270</v>
      </c>
      <c r="P4984" s="695"/>
      <c r="Q4984" s="493" t="s">
        <v>2192</v>
      </c>
      <c r="R4984" s="492" t="s">
        <v>2404</v>
      </c>
      <c r="S4984" s="697"/>
      <c r="T4984" s="492" t="s">
        <v>51</v>
      </c>
      <c r="U4984" s="697"/>
      <c r="V4984" s="697">
        <v>367920</v>
      </c>
      <c r="W4984" s="699">
        <v>0</v>
      </c>
      <c r="X4984" s="543">
        <v>0</v>
      </c>
      <c r="Y4984" s="544" t="s">
        <v>77</v>
      </c>
      <c r="Z4984" s="494">
        <v>2016</v>
      </c>
      <c r="AA4984" s="494"/>
      <c r="AB4984" s="498" t="s">
        <v>2193</v>
      </c>
      <c r="AC4984" s="545" t="s">
        <v>277</v>
      </c>
      <c r="AD4984" s="546"/>
      <c r="AE4984" s="546"/>
      <c r="AF4984" s="546"/>
      <c r="AG4984" s="547"/>
      <c r="AH4984" s="547"/>
      <c r="AI4984" s="547"/>
      <c r="AJ4984" s="547"/>
      <c r="AK4984" s="500" t="s">
        <v>2371</v>
      </c>
      <c r="AL4984" s="548"/>
      <c r="AM4984" s="549"/>
      <c r="AN4984" s="549"/>
    </row>
    <row r="4985" spans="1:40" s="192" customFormat="1" ht="100.5" customHeight="1">
      <c r="A4985" s="4" t="s">
        <v>3943</v>
      </c>
      <c r="B4985" s="49" t="s">
        <v>243</v>
      </c>
      <c r="C4985" s="50" t="s">
        <v>2557</v>
      </c>
      <c r="D4985" s="50" t="s">
        <v>2558</v>
      </c>
      <c r="E4985" s="51" t="s">
        <v>2559</v>
      </c>
      <c r="F4985" s="51" t="s">
        <v>2558</v>
      </c>
      <c r="G4985" s="51" t="s">
        <v>2559</v>
      </c>
      <c r="H4985" s="51" t="s">
        <v>2560</v>
      </c>
      <c r="I4985" s="51" t="s">
        <v>2561</v>
      </c>
      <c r="J4985" s="98" t="s">
        <v>38</v>
      </c>
      <c r="K4985" s="53">
        <v>100</v>
      </c>
      <c r="L4985" s="5">
        <v>431010000</v>
      </c>
      <c r="M4985" s="5" t="s">
        <v>129</v>
      </c>
      <c r="N4985" s="100" t="s">
        <v>1199</v>
      </c>
      <c r="O4985" s="50" t="s">
        <v>270</v>
      </c>
      <c r="P4985" s="98"/>
      <c r="Q4985" s="55" t="s">
        <v>2192</v>
      </c>
      <c r="R4985" s="49" t="s">
        <v>2404</v>
      </c>
      <c r="S4985" s="414"/>
      <c r="T4985" s="49" t="s">
        <v>51</v>
      </c>
      <c r="U4985" s="414"/>
      <c r="V4985" s="414">
        <v>367920</v>
      </c>
      <c r="W4985" s="414">
        <v>367920</v>
      </c>
      <c r="X4985" s="60">
        <f t="shared" ref="X4985" si="325">W4985*1.12</f>
        <v>412070.40000000002</v>
      </c>
      <c r="Y4985" s="58"/>
      <c r="Z4985" s="50">
        <v>2016</v>
      </c>
      <c r="AA4985" s="50" t="s">
        <v>3861</v>
      </c>
      <c r="AB4985" s="238" t="s">
        <v>2193</v>
      </c>
      <c r="AC4985" s="211" t="s">
        <v>277</v>
      </c>
      <c r="AD4985" s="196"/>
      <c r="AE4985" s="196"/>
      <c r="AF4985" s="196"/>
      <c r="AG4985" s="263"/>
      <c r="AH4985" s="263"/>
      <c r="AI4985" s="263"/>
      <c r="AJ4985" s="263"/>
      <c r="AK4985" s="2" t="s">
        <v>3862</v>
      </c>
      <c r="AL4985" s="190"/>
      <c r="AM4985" s="324"/>
      <c r="AN4985" s="324"/>
    </row>
    <row r="4986" spans="1:40" s="550" customFormat="1" ht="100.5" customHeight="1">
      <c r="A4986" s="538" t="s">
        <v>2706</v>
      </c>
      <c r="B4986" s="492" t="s">
        <v>243</v>
      </c>
      <c r="C4986" s="494" t="s">
        <v>2557</v>
      </c>
      <c r="D4986" s="494" t="s">
        <v>2558</v>
      </c>
      <c r="E4986" s="541" t="s">
        <v>2559</v>
      </c>
      <c r="F4986" s="541" t="s">
        <v>2558</v>
      </c>
      <c r="G4986" s="541" t="s">
        <v>2559</v>
      </c>
      <c r="H4986" s="541" t="s">
        <v>2560</v>
      </c>
      <c r="I4986" s="541" t="s">
        <v>2561</v>
      </c>
      <c r="J4986" s="695" t="s">
        <v>38</v>
      </c>
      <c r="K4986" s="539">
        <v>100</v>
      </c>
      <c r="L4986" s="505">
        <v>711000000</v>
      </c>
      <c r="M4986" s="495" t="s">
        <v>73</v>
      </c>
      <c r="N4986" s="496" t="s">
        <v>1233</v>
      </c>
      <c r="O4986" s="494" t="s">
        <v>2707</v>
      </c>
      <c r="P4986" s="695"/>
      <c r="Q4986" s="493" t="s">
        <v>2192</v>
      </c>
      <c r="R4986" s="492" t="s">
        <v>2404</v>
      </c>
      <c r="S4986" s="699"/>
      <c r="T4986" s="492" t="s">
        <v>51</v>
      </c>
      <c r="U4986" s="699"/>
      <c r="V4986" s="699">
        <v>1645432</v>
      </c>
      <c r="W4986" s="699">
        <v>0</v>
      </c>
      <c r="X4986" s="543">
        <v>0</v>
      </c>
      <c r="Y4986" s="544" t="s">
        <v>77</v>
      </c>
      <c r="Z4986" s="494">
        <v>2016</v>
      </c>
      <c r="AA4986" s="494"/>
      <c r="AB4986" s="498" t="s">
        <v>2193</v>
      </c>
      <c r="AC4986" s="545" t="s">
        <v>277</v>
      </c>
      <c r="AD4986" s="546"/>
      <c r="AE4986" s="546"/>
      <c r="AF4986" s="546"/>
      <c r="AG4986" s="547"/>
      <c r="AH4986" s="547"/>
      <c r="AI4986" s="547"/>
      <c r="AJ4986" s="547"/>
      <c r="AK4986" s="500" t="s">
        <v>2371</v>
      </c>
      <c r="AL4986" s="548"/>
      <c r="AM4986" s="549"/>
      <c r="AN4986" s="549"/>
    </row>
    <row r="4987" spans="1:40" s="192" customFormat="1" ht="100.5" customHeight="1">
      <c r="A4987" s="4" t="s">
        <v>3944</v>
      </c>
      <c r="B4987" s="49" t="s">
        <v>243</v>
      </c>
      <c r="C4987" s="50" t="s">
        <v>2557</v>
      </c>
      <c r="D4987" s="50" t="s">
        <v>2558</v>
      </c>
      <c r="E4987" s="51" t="s">
        <v>2559</v>
      </c>
      <c r="F4987" s="51" t="s">
        <v>2558</v>
      </c>
      <c r="G4987" s="51" t="s">
        <v>2559</v>
      </c>
      <c r="H4987" s="51" t="s">
        <v>2560</v>
      </c>
      <c r="I4987" s="51" t="s">
        <v>2561</v>
      </c>
      <c r="J4987" s="98" t="s">
        <v>38</v>
      </c>
      <c r="K4987" s="53">
        <v>100</v>
      </c>
      <c r="L4987" s="30">
        <v>471010000</v>
      </c>
      <c r="M4987" s="444" t="s">
        <v>125</v>
      </c>
      <c r="N4987" s="100" t="s">
        <v>1199</v>
      </c>
      <c r="O4987" s="50" t="s">
        <v>2707</v>
      </c>
      <c r="P4987" s="98"/>
      <c r="Q4987" s="55" t="s">
        <v>2192</v>
      </c>
      <c r="R4987" s="49" t="s">
        <v>2404</v>
      </c>
      <c r="S4987" s="411"/>
      <c r="T4987" s="49" t="s">
        <v>51</v>
      </c>
      <c r="U4987" s="411"/>
      <c r="V4987" s="411">
        <v>1645432</v>
      </c>
      <c r="W4987" s="411">
        <v>1645432</v>
      </c>
      <c r="X4987" s="60">
        <f t="shared" ref="X4987" si="326">W4987*1.12</f>
        <v>1842883.84</v>
      </c>
      <c r="Y4987" s="58"/>
      <c r="Z4987" s="50">
        <v>2016</v>
      </c>
      <c r="AA4987" s="50" t="s">
        <v>3861</v>
      </c>
      <c r="AB4987" s="238" t="s">
        <v>2193</v>
      </c>
      <c r="AC4987" s="211" t="s">
        <v>277</v>
      </c>
      <c r="AD4987" s="196"/>
      <c r="AE4987" s="196"/>
      <c r="AF4987" s="196"/>
      <c r="AG4987" s="263"/>
      <c r="AH4987" s="263"/>
      <c r="AI4987" s="263"/>
      <c r="AJ4987" s="263"/>
      <c r="AK4987" s="2" t="s">
        <v>3862</v>
      </c>
      <c r="AL4987" s="190"/>
      <c r="AM4987" s="324"/>
      <c r="AN4987" s="324"/>
    </row>
    <row r="4988" spans="1:40" s="550" customFormat="1" ht="100.5" customHeight="1">
      <c r="A4988" s="538" t="s">
        <v>2708</v>
      </c>
      <c r="B4988" s="492" t="s">
        <v>243</v>
      </c>
      <c r="C4988" s="494" t="s">
        <v>2557</v>
      </c>
      <c r="D4988" s="494" t="s">
        <v>2558</v>
      </c>
      <c r="E4988" s="541" t="s">
        <v>2559</v>
      </c>
      <c r="F4988" s="541" t="s">
        <v>2558</v>
      </c>
      <c r="G4988" s="541" t="s">
        <v>2559</v>
      </c>
      <c r="H4988" s="541" t="s">
        <v>2560</v>
      </c>
      <c r="I4988" s="541" t="s">
        <v>2561</v>
      </c>
      <c r="J4988" s="695" t="s">
        <v>38</v>
      </c>
      <c r="K4988" s="539">
        <v>100</v>
      </c>
      <c r="L4988" s="505">
        <v>711000000</v>
      </c>
      <c r="M4988" s="495" t="s">
        <v>73</v>
      </c>
      <c r="N4988" s="496" t="s">
        <v>1233</v>
      </c>
      <c r="O4988" s="494" t="s">
        <v>2709</v>
      </c>
      <c r="P4988" s="695"/>
      <c r="Q4988" s="493" t="s">
        <v>2192</v>
      </c>
      <c r="R4988" s="492" t="s">
        <v>2404</v>
      </c>
      <c r="S4988" s="697"/>
      <c r="T4988" s="492" t="s">
        <v>51</v>
      </c>
      <c r="U4988" s="697"/>
      <c r="V4988" s="697">
        <v>152368</v>
      </c>
      <c r="W4988" s="699">
        <v>0</v>
      </c>
      <c r="X4988" s="543">
        <v>0</v>
      </c>
      <c r="Y4988" s="544" t="s">
        <v>77</v>
      </c>
      <c r="Z4988" s="494">
        <v>2016</v>
      </c>
      <c r="AA4988" s="494"/>
      <c r="AB4988" s="498" t="s">
        <v>2193</v>
      </c>
      <c r="AC4988" s="545" t="s">
        <v>277</v>
      </c>
      <c r="AD4988" s="546"/>
      <c r="AE4988" s="546"/>
      <c r="AF4988" s="546"/>
      <c r="AG4988" s="547"/>
      <c r="AH4988" s="547"/>
      <c r="AI4988" s="547"/>
      <c r="AJ4988" s="547"/>
      <c r="AK4988" s="500" t="s">
        <v>2371</v>
      </c>
      <c r="AL4988" s="548"/>
      <c r="AM4988" s="549"/>
      <c r="AN4988" s="549"/>
    </row>
    <row r="4989" spans="1:40" s="192" customFormat="1" ht="100.5" customHeight="1">
      <c r="A4989" s="4" t="s">
        <v>3945</v>
      </c>
      <c r="B4989" s="49" t="s">
        <v>243</v>
      </c>
      <c r="C4989" s="50" t="s">
        <v>2557</v>
      </c>
      <c r="D4989" s="50" t="s">
        <v>2558</v>
      </c>
      <c r="E4989" s="51" t="s">
        <v>2559</v>
      </c>
      <c r="F4989" s="51" t="s">
        <v>2558</v>
      </c>
      <c r="G4989" s="51" t="s">
        <v>2559</v>
      </c>
      <c r="H4989" s="51" t="s">
        <v>2560</v>
      </c>
      <c r="I4989" s="51" t="s">
        <v>2561</v>
      </c>
      <c r="J4989" s="98" t="s">
        <v>38</v>
      </c>
      <c r="K4989" s="53">
        <v>100</v>
      </c>
      <c r="L4989" s="30">
        <v>471010000</v>
      </c>
      <c r="M4989" s="444" t="s">
        <v>125</v>
      </c>
      <c r="N4989" s="100" t="s">
        <v>1199</v>
      </c>
      <c r="O4989" s="50" t="s">
        <v>2709</v>
      </c>
      <c r="P4989" s="98"/>
      <c r="Q4989" s="55" t="s">
        <v>2192</v>
      </c>
      <c r="R4989" s="49" t="s">
        <v>2404</v>
      </c>
      <c r="S4989" s="414"/>
      <c r="T4989" s="49" t="s">
        <v>51</v>
      </c>
      <c r="U4989" s="414"/>
      <c r="V4989" s="414">
        <v>152368</v>
      </c>
      <c r="W4989" s="414">
        <v>152368</v>
      </c>
      <c r="X4989" s="60">
        <f t="shared" ref="X4989" si="327">W4989*1.12</f>
        <v>170652.16</v>
      </c>
      <c r="Y4989" s="58"/>
      <c r="Z4989" s="50">
        <v>2016</v>
      </c>
      <c r="AA4989" s="50" t="s">
        <v>3861</v>
      </c>
      <c r="AB4989" s="238" t="s">
        <v>2193</v>
      </c>
      <c r="AC4989" s="211" t="s">
        <v>277</v>
      </c>
      <c r="AD4989" s="196"/>
      <c r="AE4989" s="196"/>
      <c r="AF4989" s="196"/>
      <c r="AG4989" s="263"/>
      <c r="AH4989" s="263"/>
      <c r="AI4989" s="263"/>
      <c r="AJ4989" s="263"/>
      <c r="AK4989" s="2" t="s">
        <v>3862</v>
      </c>
      <c r="AL4989" s="190"/>
      <c r="AM4989" s="324"/>
      <c r="AN4989" s="324"/>
    </row>
    <row r="4990" spans="1:40" s="550" customFormat="1" ht="100.5" customHeight="1">
      <c r="A4990" s="538" t="s">
        <v>2710</v>
      </c>
      <c r="B4990" s="492" t="s">
        <v>243</v>
      </c>
      <c r="C4990" s="494" t="s">
        <v>2557</v>
      </c>
      <c r="D4990" s="494" t="s">
        <v>2558</v>
      </c>
      <c r="E4990" s="541" t="s">
        <v>2559</v>
      </c>
      <c r="F4990" s="541" t="s">
        <v>2558</v>
      </c>
      <c r="G4990" s="541" t="s">
        <v>2559</v>
      </c>
      <c r="H4990" s="541" t="s">
        <v>2560</v>
      </c>
      <c r="I4990" s="541" t="s">
        <v>2561</v>
      </c>
      <c r="J4990" s="695" t="s">
        <v>38</v>
      </c>
      <c r="K4990" s="539">
        <v>100</v>
      </c>
      <c r="L4990" s="505">
        <v>711000000</v>
      </c>
      <c r="M4990" s="495" t="s">
        <v>73</v>
      </c>
      <c r="N4990" s="496" t="s">
        <v>1233</v>
      </c>
      <c r="O4990" s="695" t="s">
        <v>2366</v>
      </c>
      <c r="P4990" s="695"/>
      <c r="Q4990" s="493" t="s">
        <v>2192</v>
      </c>
      <c r="R4990" s="492" t="s">
        <v>2404</v>
      </c>
      <c r="S4990" s="697"/>
      <c r="T4990" s="492" t="s">
        <v>51</v>
      </c>
      <c r="U4990" s="697"/>
      <c r="V4990" s="697">
        <v>776285</v>
      </c>
      <c r="W4990" s="699">
        <v>0</v>
      </c>
      <c r="X4990" s="543">
        <v>0</v>
      </c>
      <c r="Y4990" s="544" t="s">
        <v>77</v>
      </c>
      <c r="Z4990" s="494">
        <v>2016</v>
      </c>
      <c r="AA4990" s="494"/>
      <c r="AB4990" s="498" t="s">
        <v>2193</v>
      </c>
      <c r="AC4990" s="545" t="s">
        <v>277</v>
      </c>
      <c r="AD4990" s="546"/>
      <c r="AE4990" s="546"/>
      <c r="AF4990" s="546"/>
      <c r="AG4990" s="547"/>
      <c r="AH4990" s="547"/>
      <c r="AI4990" s="547"/>
      <c r="AJ4990" s="547"/>
      <c r="AK4990" s="500" t="s">
        <v>2371</v>
      </c>
      <c r="AL4990" s="548"/>
      <c r="AM4990" s="549"/>
      <c r="AN4990" s="549"/>
    </row>
    <row r="4991" spans="1:40" s="192" customFormat="1" ht="100.5" customHeight="1">
      <c r="A4991" s="4" t="s">
        <v>3946</v>
      </c>
      <c r="B4991" s="49" t="s">
        <v>243</v>
      </c>
      <c r="C4991" s="50" t="s">
        <v>2557</v>
      </c>
      <c r="D4991" s="50" t="s">
        <v>2558</v>
      </c>
      <c r="E4991" s="51" t="s">
        <v>2559</v>
      </c>
      <c r="F4991" s="51" t="s">
        <v>2558</v>
      </c>
      <c r="G4991" s="51" t="s">
        <v>2559</v>
      </c>
      <c r="H4991" s="51" t="s">
        <v>2560</v>
      </c>
      <c r="I4991" s="51" t="s">
        <v>2561</v>
      </c>
      <c r="J4991" s="98" t="s">
        <v>38</v>
      </c>
      <c r="K4991" s="53">
        <v>100</v>
      </c>
      <c r="L4991" s="30">
        <v>471010000</v>
      </c>
      <c r="M4991" s="444" t="s">
        <v>125</v>
      </c>
      <c r="N4991" s="100" t="s">
        <v>1199</v>
      </c>
      <c r="O4991" s="98" t="s">
        <v>2366</v>
      </c>
      <c r="P4991" s="98"/>
      <c r="Q4991" s="55" t="s">
        <v>2192</v>
      </c>
      <c r="R4991" s="49" t="s">
        <v>2404</v>
      </c>
      <c r="S4991" s="414"/>
      <c r="T4991" s="49" t="s">
        <v>51</v>
      </c>
      <c r="U4991" s="414"/>
      <c r="V4991" s="414">
        <v>776285</v>
      </c>
      <c r="W4991" s="414">
        <v>776285</v>
      </c>
      <c r="X4991" s="60">
        <f t="shared" ref="X4991" si="328">W4991*1.12</f>
        <v>869439.20000000007</v>
      </c>
      <c r="Y4991" s="58"/>
      <c r="Z4991" s="50">
        <v>2016</v>
      </c>
      <c r="AA4991" s="50" t="s">
        <v>3861</v>
      </c>
      <c r="AB4991" s="238" t="s">
        <v>2193</v>
      </c>
      <c r="AC4991" s="211" t="s">
        <v>277</v>
      </c>
      <c r="AD4991" s="196"/>
      <c r="AE4991" s="196"/>
      <c r="AF4991" s="196"/>
      <c r="AG4991" s="263"/>
      <c r="AH4991" s="263"/>
      <c r="AI4991" s="263"/>
      <c r="AJ4991" s="263"/>
      <c r="AK4991" s="2" t="s">
        <v>3862</v>
      </c>
      <c r="AL4991" s="190"/>
      <c r="AM4991" s="324"/>
      <c r="AN4991" s="324"/>
    </row>
    <row r="4992" spans="1:40" s="550" customFormat="1" ht="100.5" customHeight="1">
      <c r="A4992" s="538" t="s">
        <v>2711</v>
      </c>
      <c r="B4992" s="492" t="s">
        <v>243</v>
      </c>
      <c r="C4992" s="494" t="s">
        <v>2557</v>
      </c>
      <c r="D4992" s="494" t="s">
        <v>2558</v>
      </c>
      <c r="E4992" s="541" t="s">
        <v>2559</v>
      </c>
      <c r="F4992" s="541" t="s">
        <v>2558</v>
      </c>
      <c r="G4992" s="541" t="s">
        <v>2559</v>
      </c>
      <c r="H4992" s="541" t="s">
        <v>2560</v>
      </c>
      <c r="I4992" s="541" t="s">
        <v>2561</v>
      </c>
      <c r="J4992" s="695" t="s">
        <v>38</v>
      </c>
      <c r="K4992" s="539">
        <v>100</v>
      </c>
      <c r="L4992" s="505">
        <v>711000000</v>
      </c>
      <c r="M4992" s="495" t="s">
        <v>73</v>
      </c>
      <c r="N4992" s="496" t="s">
        <v>1233</v>
      </c>
      <c r="O4992" s="695" t="s">
        <v>2368</v>
      </c>
      <c r="P4992" s="695"/>
      <c r="Q4992" s="493" t="s">
        <v>2192</v>
      </c>
      <c r="R4992" s="492" t="s">
        <v>2404</v>
      </c>
      <c r="S4992" s="697"/>
      <c r="T4992" s="492" t="s">
        <v>51</v>
      </c>
      <c r="U4992" s="697"/>
      <c r="V4992" s="697">
        <v>571915</v>
      </c>
      <c r="W4992" s="699">
        <v>0</v>
      </c>
      <c r="X4992" s="543">
        <v>0</v>
      </c>
      <c r="Y4992" s="544" t="s">
        <v>77</v>
      </c>
      <c r="Z4992" s="494">
        <v>2016</v>
      </c>
      <c r="AA4992" s="494"/>
      <c r="AB4992" s="498" t="s">
        <v>2193</v>
      </c>
      <c r="AC4992" s="545" t="s">
        <v>277</v>
      </c>
      <c r="AD4992" s="546"/>
      <c r="AE4992" s="546"/>
      <c r="AF4992" s="546"/>
      <c r="AG4992" s="547"/>
      <c r="AH4992" s="547"/>
      <c r="AI4992" s="547"/>
      <c r="AJ4992" s="547"/>
      <c r="AK4992" s="500" t="s">
        <v>2371</v>
      </c>
      <c r="AL4992" s="548"/>
      <c r="AM4992" s="549"/>
      <c r="AN4992" s="549"/>
    </row>
    <row r="4993" spans="1:40" s="192" customFormat="1" ht="100.5" customHeight="1">
      <c r="A4993" s="4" t="s">
        <v>3947</v>
      </c>
      <c r="B4993" s="49" t="s">
        <v>243</v>
      </c>
      <c r="C4993" s="50" t="s">
        <v>2557</v>
      </c>
      <c r="D4993" s="50" t="s">
        <v>2558</v>
      </c>
      <c r="E4993" s="51" t="s">
        <v>2559</v>
      </c>
      <c r="F4993" s="51" t="s">
        <v>2558</v>
      </c>
      <c r="G4993" s="51" t="s">
        <v>2559</v>
      </c>
      <c r="H4993" s="51" t="s">
        <v>2560</v>
      </c>
      <c r="I4993" s="51" t="s">
        <v>2561</v>
      </c>
      <c r="J4993" s="98" t="s">
        <v>38</v>
      </c>
      <c r="K4993" s="53">
        <v>100</v>
      </c>
      <c r="L4993" s="30">
        <v>471010000</v>
      </c>
      <c r="M4993" s="444" t="s">
        <v>125</v>
      </c>
      <c r="N4993" s="100" t="s">
        <v>1199</v>
      </c>
      <c r="O4993" s="98" t="s">
        <v>2368</v>
      </c>
      <c r="P4993" s="98"/>
      <c r="Q4993" s="55" t="s">
        <v>2192</v>
      </c>
      <c r="R4993" s="49" t="s">
        <v>2404</v>
      </c>
      <c r="S4993" s="414"/>
      <c r="T4993" s="49" t="s">
        <v>51</v>
      </c>
      <c r="U4993" s="414"/>
      <c r="V4993" s="414">
        <v>571915</v>
      </c>
      <c r="W4993" s="414">
        <v>571915</v>
      </c>
      <c r="X4993" s="60">
        <f t="shared" ref="X4993" si="329">W4993*1.12</f>
        <v>640544.80000000005</v>
      </c>
      <c r="Y4993" s="58"/>
      <c r="Z4993" s="50">
        <v>2016</v>
      </c>
      <c r="AA4993" s="50" t="s">
        <v>3861</v>
      </c>
      <c r="AB4993" s="238" t="s">
        <v>2193</v>
      </c>
      <c r="AC4993" s="211" t="s">
        <v>277</v>
      </c>
      <c r="AD4993" s="196"/>
      <c r="AE4993" s="196"/>
      <c r="AF4993" s="196"/>
      <c r="AG4993" s="263"/>
      <c r="AH4993" s="263"/>
      <c r="AI4993" s="263"/>
      <c r="AJ4993" s="263"/>
      <c r="AK4993" s="2" t="s">
        <v>3862</v>
      </c>
      <c r="AL4993" s="190"/>
      <c r="AM4993" s="324"/>
      <c r="AN4993" s="324"/>
    </row>
    <row r="4994" spans="1:40" s="550" customFormat="1" ht="100.5" customHeight="1">
      <c r="A4994" s="538" t="s">
        <v>2712</v>
      </c>
      <c r="B4994" s="492" t="s">
        <v>243</v>
      </c>
      <c r="C4994" s="494" t="s">
        <v>2557</v>
      </c>
      <c r="D4994" s="494" t="s">
        <v>2558</v>
      </c>
      <c r="E4994" s="541" t="s">
        <v>2559</v>
      </c>
      <c r="F4994" s="541" t="s">
        <v>2558</v>
      </c>
      <c r="G4994" s="541" t="s">
        <v>2559</v>
      </c>
      <c r="H4994" s="541" t="s">
        <v>2560</v>
      </c>
      <c r="I4994" s="541" t="s">
        <v>2561</v>
      </c>
      <c r="J4994" s="695" t="s">
        <v>38</v>
      </c>
      <c r="K4994" s="539">
        <v>100</v>
      </c>
      <c r="L4994" s="505">
        <v>711000000</v>
      </c>
      <c r="M4994" s="495" t="s">
        <v>73</v>
      </c>
      <c r="N4994" s="496" t="s">
        <v>1233</v>
      </c>
      <c r="O4994" s="695" t="s">
        <v>2370</v>
      </c>
      <c r="P4994" s="695"/>
      <c r="Q4994" s="493" t="s">
        <v>2192</v>
      </c>
      <c r="R4994" s="492" t="s">
        <v>2404</v>
      </c>
      <c r="S4994" s="697"/>
      <c r="T4994" s="492" t="s">
        <v>51</v>
      </c>
      <c r="U4994" s="697"/>
      <c r="V4994" s="697">
        <v>294143</v>
      </c>
      <c r="W4994" s="699">
        <v>0</v>
      </c>
      <c r="X4994" s="543">
        <v>0</v>
      </c>
      <c r="Y4994" s="544" t="s">
        <v>77</v>
      </c>
      <c r="Z4994" s="494">
        <v>2016</v>
      </c>
      <c r="AA4994" s="494"/>
      <c r="AB4994" s="498" t="s">
        <v>2193</v>
      </c>
      <c r="AC4994" s="545" t="s">
        <v>277</v>
      </c>
      <c r="AD4994" s="546"/>
      <c r="AE4994" s="546"/>
      <c r="AF4994" s="546"/>
      <c r="AG4994" s="547"/>
      <c r="AH4994" s="547"/>
      <c r="AI4994" s="547"/>
      <c r="AJ4994" s="547"/>
      <c r="AK4994" s="500" t="s">
        <v>2371</v>
      </c>
      <c r="AL4994" s="548"/>
      <c r="AM4994" s="549"/>
      <c r="AN4994" s="549"/>
    </row>
    <row r="4995" spans="1:40" s="192" customFormat="1" ht="100.5" customHeight="1">
      <c r="A4995" s="4" t="s">
        <v>3948</v>
      </c>
      <c r="B4995" s="49" t="s">
        <v>243</v>
      </c>
      <c r="C4995" s="50" t="s">
        <v>2557</v>
      </c>
      <c r="D4995" s="50" t="s">
        <v>2558</v>
      </c>
      <c r="E4995" s="51" t="s">
        <v>2559</v>
      </c>
      <c r="F4995" s="51" t="s">
        <v>2558</v>
      </c>
      <c r="G4995" s="51" t="s">
        <v>2559</v>
      </c>
      <c r="H4995" s="51" t="s">
        <v>2560</v>
      </c>
      <c r="I4995" s="51" t="s">
        <v>2561</v>
      </c>
      <c r="J4995" s="98" t="s">
        <v>38</v>
      </c>
      <c r="K4995" s="53">
        <v>100</v>
      </c>
      <c r="L4995" s="30">
        <v>471010000</v>
      </c>
      <c r="M4995" s="444" t="s">
        <v>125</v>
      </c>
      <c r="N4995" s="100" t="s">
        <v>1199</v>
      </c>
      <c r="O4995" s="98" t="s">
        <v>2370</v>
      </c>
      <c r="P4995" s="98"/>
      <c r="Q4995" s="55" t="s">
        <v>2192</v>
      </c>
      <c r="R4995" s="49" t="s">
        <v>2404</v>
      </c>
      <c r="S4995" s="414"/>
      <c r="T4995" s="49" t="s">
        <v>51</v>
      </c>
      <c r="U4995" s="414"/>
      <c r="V4995" s="414">
        <v>294143</v>
      </c>
      <c r="W4995" s="414">
        <v>294143</v>
      </c>
      <c r="X4995" s="60">
        <f t="shared" ref="X4995" si="330">W4995*1.12</f>
        <v>329440.16000000003</v>
      </c>
      <c r="Y4995" s="58"/>
      <c r="Z4995" s="50">
        <v>2016</v>
      </c>
      <c r="AA4995" s="50" t="s">
        <v>3861</v>
      </c>
      <c r="AB4995" s="238" t="s">
        <v>2193</v>
      </c>
      <c r="AC4995" s="211" t="s">
        <v>277</v>
      </c>
      <c r="AD4995" s="196"/>
      <c r="AE4995" s="196"/>
      <c r="AF4995" s="196"/>
      <c r="AG4995" s="263"/>
      <c r="AH4995" s="263"/>
      <c r="AI4995" s="263"/>
      <c r="AJ4995" s="263"/>
      <c r="AK4995" s="2" t="s">
        <v>3862</v>
      </c>
      <c r="AL4995" s="190"/>
      <c r="AM4995" s="324"/>
      <c r="AN4995" s="324"/>
    </row>
    <row r="4996" spans="1:40" s="550" customFormat="1" ht="100.5" customHeight="1">
      <c r="A4996" s="538" t="s">
        <v>2713</v>
      </c>
      <c r="B4996" s="492" t="s">
        <v>243</v>
      </c>
      <c r="C4996" s="494" t="s">
        <v>2557</v>
      </c>
      <c r="D4996" s="494" t="s">
        <v>2558</v>
      </c>
      <c r="E4996" s="541" t="s">
        <v>2559</v>
      </c>
      <c r="F4996" s="541" t="s">
        <v>2558</v>
      </c>
      <c r="G4996" s="541" t="s">
        <v>2559</v>
      </c>
      <c r="H4996" s="541" t="s">
        <v>2560</v>
      </c>
      <c r="I4996" s="541" t="s">
        <v>2561</v>
      </c>
      <c r="J4996" s="695" t="s">
        <v>38</v>
      </c>
      <c r="K4996" s="539">
        <v>100</v>
      </c>
      <c r="L4996" s="505">
        <v>711000000</v>
      </c>
      <c r="M4996" s="495" t="s">
        <v>73</v>
      </c>
      <c r="N4996" s="496" t="s">
        <v>1233</v>
      </c>
      <c r="O4996" s="695" t="s">
        <v>2714</v>
      </c>
      <c r="P4996" s="695"/>
      <c r="Q4996" s="493" t="s">
        <v>2192</v>
      </c>
      <c r="R4996" s="492" t="s">
        <v>2404</v>
      </c>
      <c r="S4996" s="718"/>
      <c r="T4996" s="492" t="s">
        <v>51</v>
      </c>
      <c r="U4996" s="718"/>
      <c r="V4996" s="718">
        <v>139950</v>
      </c>
      <c r="W4996" s="699">
        <v>0</v>
      </c>
      <c r="X4996" s="543">
        <v>0</v>
      </c>
      <c r="Y4996" s="544" t="s">
        <v>77</v>
      </c>
      <c r="Z4996" s="494">
        <v>2016</v>
      </c>
      <c r="AA4996" s="494"/>
      <c r="AB4996" s="498" t="s">
        <v>2193</v>
      </c>
      <c r="AC4996" s="545" t="s">
        <v>277</v>
      </c>
      <c r="AD4996" s="546"/>
      <c r="AE4996" s="546"/>
      <c r="AF4996" s="546"/>
      <c r="AG4996" s="547"/>
      <c r="AH4996" s="547"/>
      <c r="AI4996" s="547"/>
      <c r="AJ4996" s="547"/>
      <c r="AK4996" s="500" t="s">
        <v>2371</v>
      </c>
      <c r="AL4996" s="548"/>
      <c r="AM4996" s="549"/>
      <c r="AN4996" s="549"/>
    </row>
    <row r="4997" spans="1:40" s="192" customFormat="1" ht="100.5" customHeight="1">
      <c r="A4997" s="4" t="s">
        <v>3949</v>
      </c>
      <c r="B4997" s="49" t="s">
        <v>243</v>
      </c>
      <c r="C4997" s="50" t="s">
        <v>2557</v>
      </c>
      <c r="D4997" s="50" t="s">
        <v>2558</v>
      </c>
      <c r="E4997" s="51" t="s">
        <v>2559</v>
      </c>
      <c r="F4997" s="51" t="s">
        <v>2558</v>
      </c>
      <c r="G4997" s="51" t="s">
        <v>2559</v>
      </c>
      <c r="H4997" s="51" t="s">
        <v>2560</v>
      </c>
      <c r="I4997" s="51" t="s">
        <v>2561</v>
      </c>
      <c r="J4997" s="98" t="s">
        <v>38</v>
      </c>
      <c r="K4997" s="53">
        <v>100</v>
      </c>
      <c r="L4997" s="30">
        <v>751000000</v>
      </c>
      <c r="M4997" s="5" t="s">
        <v>83</v>
      </c>
      <c r="N4997" s="100" t="s">
        <v>1199</v>
      </c>
      <c r="O4997" s="98" t="s">
        <v>2714</v>
      </c>
      <c r="P4997" s="98"/>
      <c r="Q4997" s="55" t="s">
        <v>2192</v>
      </c>
      <c r="R4997" s="49" t="s">
        <v>2404</v>
      </c>
      <c r="S4997" s="67"/>
      <c r="T4997" s="49" t="s">
        <v>51</v>
      </c>
      <c r="U4997" s="67"/>
      <c r="V4997" s="67">
        <v>139950</v>
      </c>
      <c r="W4997" s="67">
        <v>139950</v>
      </c>
      <c r="X4997" s="60">
        <f t="shared" ref="X4997" si="331">W4997*1.12</f>
        <v>156744.00000000003</v>
      </c>
      <c r="Y4997" s="58"/>
      <c r="Z4997" s="50">
        <v>2016</v>
      </c>
      <c r="AA4997" s="50" t="s">
        <v>3861</v>
      </c>
      <c r="AB4997" s="238" t="s">
        <v>2193</v>
      </c>
      <c r="AC4997" s="211" t="s">
        <v>277</v>
      </c>
      <c r="AD4997" s="196"/>
      <c r="AE4997" s="196"/>
      <c r="AF4997" s="196"/>
      <c r="AG4997" s="263"/>
      <c r="AH4997" s="263"/>
      <c r="AI4997" s="263"/>
      <c r="AJ4997" s="263"/>
      <c r="AK4997" s="2" t="s">
        <v>3862</v>
      </c>
      <c r="AL4997" s="190"/>
      <c r="AM4997" s="324"/>
      <c r="AN4997" s="324"/>
    </row>
    <row r="4998" spans="1:40" s="550" customFormat="1" ht="100.5" customHeight="1">
      <c r="A4998" s="538" t="s">
        <v>2715</v>
      </c>
      <c r="B4998" s="492" t="s">
        <v>243</v>
      </c>
      <c r="C4998" s="494" t="s">
        <v>2557</v>
      </c>
      <c r="D4998" s="494" t="s">
        <v>2558</v>
      </c>
      <c r="E4998" s="541" t="s">
        <v>2559</v>
      </c>
      <c r="F4998" s="541" t="s">
        <v>2558</v>
      </c>
      <c r="G4998" s="541" t="s">
        <v>2559</v>
      </c>
      <c r="H4998" s="541" t="s">
        <v>2560</v>
      </c>
      <c r="I4998" s="541" t="s">
        <v>2561</v>
      </c>
      <c r="J4998" s="695" t="s">
        <v>38</v>
      </c>
      <c r="K4998" s="539">
        <v>100</v>
      </c>
      <c r="L4998" s="505">
        <v>711000000</v>
      </c>
      <c r="M4998" s="495" t="s">
        <v>73</v>
      </c>
      <c r="N4998" s="496" t="s">
        <v>1233</v>
      </c>
      <c r="O4998" s="695" t="s">
        <v>2716</v>
      </c>
      <c r="P4998" s="695"/>
      <c r="Q4998" s="493" t="s">
        <v>2192</v>
      </c>
      <c r="R4998" s="492" t="s">
        <v>2404</v>
      </c>
      <c r="S4998" s="699"/>
      <c r="T4998" s="492" t="s">
        <v>51</v>
      </c>
      <c r="U4998" s="699"/>
      <c r="V4998" s="699">
        <v>80080</v>
      </c>
      <c r="W4998" s="699">
        <v>0</v>
      </c>
      <c r="X4998" s="543">
        <v>0</v>
      </c>
      <c r="Y4998" s="544" t="s">
        <v>77</v>
      </c>
      <c r="Z4998" s="494">
        <v>2016</v>
      </c>
      <c r="AA4998" s="494"/>
      <c r="AB4998" s="498" t="s">
        <v>2193</v>
      </c>
      <c r="AC4998" s="545" t="s">
        <v>277</v>
      </c>
      <c r="AD4998" s="546"/>
      <c r="AE4998" s="546"/>
      <c r="AF4998" s="546"/>
      <c r="AG4998" s="547"/>
      <c r="AH4998" s="547"/>
      <c r="AI4998" s="547"/>
      <c r="AJ4998" s="547"/>
      <c r="AK4998" s="500" t="s">
        <v>2371</v>
      </c>
      <c r="AL4998" s="548"/>
      <c r="AM4998" s="549"/>
      <c r="AN4998" s="549"/>
    </row>
    <row r="4999" spans="1:40" s="192" customFormat="1" ht="100.5" customHeight="1">
      <c r="A4999" s="4" t="s">
        <v>3950</v>
      </c>
      <c r="B4999" s="49" t="s">
        <v>243</v>
      </c>
      <c r="C4999" s="50" t="s">
        <v>2557</v>
      </c>
      <c r="D4999" s="50" t="s">
        <v>2558</v>
      </c>
      <c r="E4999" s="51" t="s">
        <v>2559</v>
      </c>
      <c r="F4999" s="51" t="s">
        <v>2558</v>
      </c>
      <c r="G4999" s="51" t="s">
        <v>2559</v>
      </c>
      <c r="H4999" s="51" t="s">
        <v>2560</v>
      </c>
      <c r="I4999" s="51" t="s">
        <v>2561</v>
      </c>
      <c r="J4999" s="98" t="s">
        <v>38</v>
      </c>
      <c r="K4999" s="53">
        <v>100</v>
      </c>
      <c r="L4999" s="8">
        <v>511010000</v>
      </c>
      <c r="M4999" s="26" t="s">
        <v>88</v>
      </c>
      <c r="N4999" s="100" t="s">
        <v>1199</v>
      </c>
      <c r="O4999" s="98" t="s">
        <v>2716</v>
      </c>
      <c r="P4999" s="98"/>
      <c r="Q4999" s="55" t="s">
        <v>2192</v>
      </c>
      <c r="R4999" s="49" t="s">
        <v>2404</v>
      </c>
      <c r="S4999" s="411"/>
      <c r="T4999" s="49" t="s">
        <v>51</v>
      </c>
      <c r="U4999" s="411"/>
      <c r="V4999" s="411">
        <v>80080</v>
      </c>
      <c r="W4999" s="411">
        <v>80080</v>
      </c>
      <c r="X4999" s="60">
        <f t="shared" ref="X4999" si="332">W4999*1.12</f>
        <v>89689.600000000006</v>
      </c>
      <c r="Y4999" s="58"/>
      <c r="Z4999" s="50">
        <v>2016</v>
      </c>
      <c r="AA4999" s="50" t="s">
        <v>3861</v>
      </c>
      <c r="AB4999" s="238" t="s">
        <v>2193</v>
      </c>
      <c r="AC4999" s="211" t="s">
        <v>277</v>
      </c>
      <c r="AD4999" s="196"/>
      <c r="AE4999" s="196"/>
      <c r="AF4999" s="196"/>
      <c r="AG4999" s="263"/>
      <c r="AH4999" s="263"/>
      <c r="AI4999" s="263"/>
      <c r="AJ4999" s="263"/>
      <c r="AK4999" s="2" t="s">
        <v>3862</v>
      </c>
      <c r="AL4999" s="190"/>
      <c r="AM4999" s="324"/>
      <c r="AN4999" s="324"/>
    </row>
    <row r="5000" spans="1:40" s="550" customFormat="1" ht="100.5" customHeight="1">
      <c r="A5000" s="538" t="s">
        <v>2717</v>
      </c>
      <c r="B5000" s="492" t="s">
        <v>243</v>
      </c>
      <c r="C5000" s="494" t="s">
        <v>2557</v>
      </c>
      <c r="D5000" s="494" t="s">
        <v>2558</v>
      </c>
      <c r="E5000" s="541" t="s">
        <v>2559</v>
      </c>
      <c r="F5000" s="541" t="s">
        <v>2558</v>
      </c>
      <c r="G5000" s="541" t="s">
        <v>2559</v>
      </c>
      <c r="H5000" s="541" t="s">
        <v>2560</v>
      </c>
      <c r="I5000" s="541" t="s">
        <v>2561</v>
      </c>
      <c r="J5000" s="695" t="s">
        <v>38</v>
      </c>
      <c r="K5000" s="539">
        <v>100</v>
      </c>
      <c r="L5000" s="505">
        <v>711000000</v>
      </c>
      <c r="M5000" s="495" t="s">
        <v>73</v>
      </c>
      <c r="N5000" s="496" t="s">
        <v>1233</v>
      </c>
      <c r="O5000" s="695" t="s">
        <v>2718</v>
      </c>
      <c r="P5000" s="695"/>
      <c r="Q5000" s="493" t="s">
        <v>2192</v>
      </c>
      <c r="R5000" s="492" t="s">
        <v>2404</v>
      </c>
      <c r="S5000" s="699"/>
      <c r="T5000" s="492" t="s">
        <v>51</v>
      </c>
      <c r="U5000" s="699"/>
      <c r="V5000" s="699">
        <v>70570</v>
      </c>
      <c r="W5000" s="699">
        <v>0</v>
      </c>
      <c r="X5000" s="543">
        <v>0</v>
      </c>
      <c r="Y5000" s="544" t="s">
        <v>77</v>
      </c>
      <c r="Z5000" s="494">
        <v>2016</v>
      </c>
      <c r="AA5000" s="494"/>
      <c r="AB5000" s="498" t="s">
        <v>2193</v>
      </c>
      <c r="AC5000" s="545" t="s">
        <v>277</v>
      </c>
      <c r="AD5000" s="546"/>
      <c r="AE5000" s="546"/>
      <c r="AF5000" s="546"/>
      <c r="AG5000" s="547"/>
      <c r="AH5000" s="547"/>
      <c r="AI5000" s="547"/>
      <c r="AJ5000" s="547"/>
      <c r="AK5000" s="500" t="s">
        <v>2371</v>
      </c>
      <c r="AL5000" s="548"/>
      <c r="AM5000" s="549"/>
      <c r="AN5000" s="549"/>
    </row>
    <row r="5001" spans="1:40" s="192" customFormat="1" ht="100.5" customHeight="1">
      <c r="A5001" s="4" t="s">
        <v>3951</v>
      </c>
      <c r="B5001" s="49" t="s">
        <v>243</v>
      </c>
      <c r="C5001" s="50" t="s">
        <v>2557</v>
      </c>
      <c r="D5001" s="50" t="s">
        <v>2558</v>
      </c>
      <c r="E5001" s="51" t="s">
        <v>2559</v>
      </c>
      <c r="F5001" s="51" t="s">
        <v>2558</v>
      </c>
      <c r="G5001" s="51" t="s">
        <v>2559</v>
      </c>
      <c r="H5001" s="51" t="s">
        <v>2560</v>
      </c>
      <c r="I5001" s="51" t="s">
        <v>2561</v>
      </c>
      <c r="J5001" s="98" t="s">
        <v>38</v>
      </c>
      <c r="K5001" s="53">
        <v>100</v>
      </c>
      <c r="L5001" s="8">
        <v>511010000</v>
      </c>
      <c r="M5001" s="26" t="s">
        <v>88</v>
      </c>
      <c r="N5001" s="100" t="s">
        <v>1199</v>
      </c>
      <c r="O5001" s="98" t="s">
        <v>2718</v>
      </c>
      <c r="P5001" s="98"/>
      <c r="Q5001" s="55" t="s">
        <v>2192</v>
      </c>
      <c r="R5001" s="49" t="s">
        <v>2404</v>
      </c>
      <c r="S5001" s="411"/>
      <c r="T5001" s="49" t="s">
        <v>51</v>
      </c>
      <c r="U5001" s="411"/>
      <c r="V5001" s="411">
        <v>70570</v>
      </c>
      <c r="W5001" s="411">
        <v>70570</v>
      </c>
      <c r="X5001" s="60">
        <f t="shared" ref="X5001" si="333">W5001*1.12</f>
        <v>79038.400000000009</v>
      </c>
      <c r="Y5001" s="58"/>
      <c r="Z5001" s="50">
        <v>2016</v>
      </c>
      <c r="AA5001" s="50" t="s">
        <v>3861</v>
      </c>
      <c r="AB5001" s="238" t="s">
        <v>2193</v>
      </c>
      <c r="AC5001" s="211" t="s">
        <v>277</v>
      </c>
      <c r="AD5001" s="196"/>
      <c r="AE5001" s="196"/>
      <c r="AF5001" s="196"/>
      <c r="AG5001" s="263"/>
      <c r="AH5001" s="263"/>
      <c r="AI5001" s="263"/>
      <c r="AJ5001" s="263"/>
      <c r="AK5001" s="2" t="s">
        <v>3862</v>
      </c>
      <c r="AL5001" s="190"/>
      <c r="AM5001" s="324"/>
      <c r="AN5001" s="324"/>
    </row>
    <row r="5002" spans="1:40" s="550" customFormat="1" ht="100.5" customHeight="1">
      <c r="A5002" s="538" t="s">
        <v>2719</v>
      </c>
      <c r="B5002" s="492" t="s">
        <v>243</v>
      </c>
      <c r="C5002" s="494" t="s">
        <v>2066</v>
      </c>
      <c r="D5002" s="494" t="s">
        <v>2067</v>
      </c>
      <c r="E5002" s="494" t="s">
        <v>2549</v>
      </c>
      <c r="F5002" s="494" t="s">
        <v>2067</v>
      </c>
      <c r="G5002" s="494" t="s">
        <v>2549</v>
      </c>
      <c r="H5002" s="541" t="s">
        <v>2550</v>
      </c>
      <c r="I5002" s="541" t="s">
        <v>2551</v>
      </c>
      <c r="J5002" s="695" t="s">
        <v>38</v>
      </c>
      <c r="K5002" s="539">
        <v>100</v>
      </c>
      <c r="L5002" s="540">
        <v>271010000</v>
      </c>
      <c r="M5002" s="494" t="s">
        <v>127</v>
      </c>
      <c r="N5002" s="696" t="s">
        <v>1233</v>
      </c>
      <c r="O5002" s="541" t="s">
        <v>2699</v>
      </c>
      <c r="P5002" s="541"/>
      <c r="Q5002" s="493" t="s">
        <v>2192</v>
      </c>
      <c r="R5002" s="494" t="s">
        <v>2553</v>
      </c>
      <c r="S5002" s="697"/>
      <c r="T5002" s="492" t="s">
        <v>51</v>
      </c>
      <c r="U5002" s="698"/>
      <c r="V5002" s="699">
        <v>94700</v>
      </c>
      <c r="W5002" s="699">
        <v>0</v>
      </c>
      <c r="X5002" s="543">
        <v>0</v>
      </c>
      <c r="Y5002" s="544" t="s">
        <v>2072</v>
      </c>
      <c r="Z5002" s="494">
        <v>2016</v>
      </c>
      <c r="AA5002" s="494"/>
      <c r="AB5002" s="498" t="s">
        <v>2193</v>
      </c>
      <c r="AC5002" s="545" t="s">
        <v>209</v>
      </c>
      <c r="AD5002" s="546"/>
      <c r="AE5002" s="546"/>
      <c r="AF5002" s="546"/>
      <c r="AG5002" s="547"/>
      <c r="AH5002" s="547"/>
      <c r="AI5002" s="547"/>
      <c r="AJ5002" s="547"/>
      <c r="AK5002" s="500" t="s">
        <v>2371</v>
      </c>
      <c r="AL5002" s="548"/>
      <c r="AM5002" s="549"/>
      <c r="AN5002" s="549"/>
    </row>
    <row r="5003" spans="1:40" s="550" customFormat="1" ht="100.5" customHeight="1">
      <c r="A5003" s="538" t="s">
        <v>3849</v>
      </c>
      <c r="B5003" s="492" t="s">
        <v>243</v>
      </c>
      <c r="C5003" s="494" t="s">
        <v>2066</v>
      </c>
      <c r="D5003" s="494" t="s">
        <v>2067</v>
      </c>
      <c r="E5003" s="494" t="s">
        <v>2549</v>
      </c>
      <c r="F5003" s="494" t="s">
        <v>2067</v>
      </c>
      <c r="G5003" s="494" t="s">
        <v>2549</v>
      </c>
      <c r="H5003" s="541" t="s">
        <v>2550</v>
      </c>
      <c r="I5003" s="541" t="s">
        <v>2551</v>
      </c>
      <c r="J5003" s="707" t="s">
        <v>1135</v>
      </c>
      <c r="K5003" s="539">
        <v>100</v>
      </c>
      <c r="L5003" s="492">
        <v>271034100</v>
      </c>
      <c r="M5003" s="495" t="s">
        <v>84</v>
      </c>
      <c r="N5003" s="696" t="s">
        <v>1199</v>
      </c>
      <c r="O5003" s="541" t="s">
        <v>2699</v>
      </c>
      <c r="P5003" s="541"/>
      <c r="Q5003" s="493" t="s">
        <v>2192</v>
      </c>
      <c r="R5003" s="494" t="s">
        <v>3847</v>
      </c>
      <c r="S5003" s="697"/>
      <c r="T5003" s="492" t="s">
        <v>51</v>
      </c>
      <c r="U5003" s="698"/>
      <c r="V5003" s="699">
        <v>94700</v>
      </c>
      <c r="W5003" s="699">
        <v>0</v>
      </c>
      <c r="X5003" s="543">
        <v>0</v>
      </c>
      <c r="Y5003" s="544" t="s">
        <v>2072</v>
      </c>
      <c r="Z5003" s="494">
        <v>2016</v>
      </c>
      <c r="AA5003" s="494" t="s">
        <v>3848</v>
      </c>
      <c r="AB5003" s="498" t="s">
        <v>2193</v>
      </c>
      <c r="AC5003" s="545"/>
      <c r="AD5003" s="546"/>
      <c r="AE5003" s="546"/>
      <c r="AF5003" s="546"/>
      <c r="AG5003" s="547"/>
      <c r="AH5003" s="547"/>
      <c r="AI5003" s="547"/>
      <c r="AJ5003" s="547"/>
      <c r="AK5003" s="500" t="s">
        <v>2371</v>
      </c>
      <c r="AL5003" s="548"/>
      <c r="AM5003" s="549"/>
      <c r="AN5003" s="549"/>
    </row>
    <row r="5004" spans="1:40" s="192" customFormat="1" ht="100.5" customHeight="1">
      <c r="A5004" s="4" t="s">
        <v>4181</v>
      </c>
      <c r="B5004" s="49" t="s">
        <v>243</v>
      </c>
      <c r="C5004" s="50" t="s">
        <v>2066</v>
      </c>
      <c r="D5004" s="50" t="s">
        <v>2067</v>
      </c>
      <c r="E5004" s="50" t="s">
        <v>2549</v>
      </c>
      <c r="F5004" s="50" t="s">
        <v>2067</v>
      </c>
      <c r="G5004" s="50" t="s">
        <v>2549</v>
      </c>
      <c r="H5004" s="51" t="s">
        <v>2550</v>
      </c>
      <c r="I5004" s="51" t="s">
        <v>2551</v>
      </c>
      <c r="J5004" s="27" t="s">
        <v>1135</v>
      </c>
      <c r="K5004" s="53">
        <v>100</v>
      </c>
      <c r="L5004" s="5">
        <v>271034100</v>
      </c>
      <c r="M5004" s="26" t="s">
        <v>84</v>
      </c>
      <c r="N5004" s="54" t="s">
        <v>1199</v>
      </c>
      <c r="O5004" s="51" t="s">
        <v>2699</v>
      </c>
      <c r="P5004" s="51"/>
      <c r="Q5004" s="55" t="s">
        <v>2192</v>
      </c>
      <c r="R5004" s="50" t="s">
        <v>3847</v>
      </c>
      <c r="S5004" s="414"/>
      <c r="T5004" s="49" t="s">
        <v>51</v>
      </c>
      <c r="U5004" s="462"/>
      <c r="V5004" s="411">
        <v>94700</v>
      </c>
      <c r="W5004" s="411">
        <v>94700</v>
      </c>
      <c r="X5004" s="60">
        <f>W5004*1.12</f>
        <v>106064.00000000001</v>
      </c>
      <c r="Y5004" s="58" t="s">
        <v>2072</v>
      </c>
      <c r="Z5004" s="50">
        <v>2016</v>
      </c>
      <c r="AA5004" s="50" t="s">
        <v>4182</v>
      </c>
      <c r="AB5004" s="238" t="s">
        <v>2193</v>
      </c>
      <c r="AC5004" s="211"/>
      <c r="AD5004" s="196"/>
      <c r="AE5004" s="196"/>
      <c r="AF5004" s="196"/>
      <c r="AG5004" s="263"/>
      <c r="AH5004" s="263"/>
      <c r="AI5004" s="263"/>
      <c r="AJ5004" s="263"/>
      <c r="AK5004" s="2"/>
      <c r="AL5004" s="190"/>
      <c r="AM5004" s="324"/>
      <c r="AN5004" s="324"/>
    </row>
    <row r="5005" spans="1:40" s="550" customFormat="1" ht="100.5" customHeight="1">
      <c r="A5005" s="538" t="s">
        <v>2720</v>
      </c>
      <c r="B5005" s="492" t="s">
        <v>243</v>
      </c>
      <c r="C5005" s="494" t="s">
        <v>1574</v>
      </c>
      <c r="D5005" s="494" t="s">
        <v>1575</v>
      </c>
      <c r="E5005" s="494" t="s">
        <v>2721</v>
      </c>
      <c r="F5005" s="494" t="s">
        <v>1575</v>
      </c>
      <c r="G5005" s="494" t="s">
        <v>2721</v>
      </c>
      <c r="H5005" s="541" t="s">
        <v>2722</v>
      </c>
      <c r="I5005" s="541" t="s">
        <v>2723</v>
      </c>
      <c r="J5005" s="557" t="s">
        <v>1135</v>
      </c>
      <c r="K5005" s="539">
        <v>100</v>
      </c>
      <c r="L5005" s="551">
        <v>231010000</v>
      </c>
      <c r="M5005" s="492" t="s">
        <v>128</v>
      </c>
      <c r="N5005" s="707" t="s">
        <v>841</v>
      </c>
      <c r="O5005" s="541" t="s">
        <v>2724</v>
      </c>
      <c r="P5005" s="541"/>
      <c r="Q5005" s="493" t="s">
        <v>2192</v>
      </c>
      <c r="R5005" s="492" t="s">
        <v>2404</v>
      </c>
      <c r="S5005" s="699"/>
      <c r="T5005" s="492" t="s">
        <v>51</v>
      </c>
      <c r="U5005" s="703"/>
      <c r="V5005" s="699">
        <v>444105</v>
      </c>
      <c r="W5005" s="699">
        <v>0</v>
      </c>
      <c r="X5005" s="543">
        <v>0</v>
      </c>
      <c r="Y5005" s="544" t="s">
        <v>77</v>
      </c>
      <c r="Z5005" s="494">
        <v>2016</v>
      </c>
      <c r="AA5005" s="494"/>
      <c r="AB5005" s="498" t="s">
        <v>2193</v>
      </c>
      <c r="AC5005" s="545"/>
      <c r="AD5005" s="546"/>
      <c r="AE5005" s="546"/>
      <c r="AF5005" s="546"/>
      <c r="AG5005" s="547"/>
      <c r="AH5005" s="547"/>
      <c r="AI5005" s="547"/>
      <c r="AJ5005" s="547"/>
      <c r="AK5005" s="500" t="s">
        <v>2371</v>
      </c>
      <c r="AL5005" s="548"/>
      <c r="AM5005" s="549"/>
      <c r="AN5005" s="549"/>
    </row>
    <row r="5006" spans="1:40" s="192" customFormat="1" ht="100.5" customHeight="1">
      <c r="A5006" s="4" t="s">
        <v>4019</v>
      </c>
      <c r="B5006" s="49" t="s">
        <v>243</v>
      </c>
      <c r="C5006" s="50" t="s">
        <v>1574</v>
      </c>
      <c r="D5006" s="50" t="s">
        <v>1575</v>
      </c>
      <c r="E5006" s="50" t="s">
        <v>2721</v>
      </c>
      <c r="F5006" s="50" t="s">
        <v>1575</v>
      </c>
      <c r="G5006" s="50" t="s">
        <v>2721</v>
      </c>
      <c r="H5006" s="51" t="s">
        <v>2722</v>
      </c>
      <c r="I5006" s="51" t="s">
        <v>2723</v>
      </c>
      <c r="J5006" s="208" t="s">
        <v>1135</v>
      </c>
      <c r="K5006" s="53">
        <v>100</v>
      </c>
      <c r="L5006" s="95">
        <v>231010000</v>
      </c>
      <c r="M5006" s="5" t="s">
        <v>128</v>
      </c>
      <c r="N5006" s="51" t="s">
        <v>1199</v>
      </c>
      <c r="O5006" s="51" t="s">
        <v>2724</v>
      </c>
      <c r="P5006" s="51"/>
      <c r="Q5006" s="55" t="s">
        <v>2192</v>
      </c>
      <c r="R5006" s="49" t="s">
        <v>2404</v>
      </c>
      <c r="S5006" s="411"/>
      <c r="T5006" s="49" t="s">
        <v>51</v>
      </c>
      <c r="U5006" s="57"/>
      <c r="V5006" s="411">
        <v>394760</v>
      </c>
      <c r="W5006" s="411">
        <v>394760</v>
      </c>
      <c r="X5006" s="60">
        <f t="shared" ref="X5006" si="334">W5006*1.12</f>
        <v>442131.20000000007</v>
      </c>
      <c r="Y5006" s="58"/>
      <c r="Z5006" s="50">
        <v>2016</v>
      </c>
      <c r="AA5006" s="2" t="s">
        <v>3841</v>
      </c>
      <c r="AB5006" s="238" t="s">
        <v>2193</v>
      </c>
      <c r="AC5006" s="211"/>
      <c r="AD5006" s="196"/>
      <c r="AE5006" s="196"/>
      <c r="AF5006" s="196"/>
      <c r="AG5006" s="263"/>
      <c r="AH5006" s="263"/>
      <c r="AI5006" s="263"/>
      <c r="AJ5006" s="263"/>
      <c r="AK5006" s="2" t="s">
        <v>4012</v>
      </c>
      <c r="AL5006" s="190"/>
      <c r="AM5006" s="324"/>
      <c r="AN5006" s="324"/>
    </row>
    <row r="5007" spans="1:40" s="550" customFormat="1" ht="100.5" customHeight="1">
      <c r="A5007" s="538" t="s">
        <v>2725</v>
      </c>
      <c r="B5007" s="492" t="s">
        <v>243</v>
      </c>
      <c r="C5007" s="494" t="s">
        <v>1574</v>
      </c>
      <c r="D5007" s="494" t="s">
        <v>1575</v>
      </c>
      <c r="E5007" s="494" t="s">
        <v>2721</v>
      </c>
      <c r="F5007" s="494" t="s">
        <v>1575</v>
      </c>
      <c r="G5007" s="494" t="s">
        <v>2721</v>
      </c>
      <c r="H5007" s="541" t="s">
        <v>2722</v>
      </c>
      <c r="I5007" s="541" t="s">
        <v>2723</v>
      </c>
      <c r="J5007" s="557" t="s">
        <v>1135</v>
      </c>
      <c r="K5007" s="539">
        <v>100</v>
      </c>
      <c r="L5007" s="551">
        <v>231010000</v>
      </c>
      <c r="M5007" s="492" t="s">
        <v>128</v>
      </c>
      <c r="N5007" s="707" t="s">
        <v>841</v>
      </c>
      <c r="O5007" s="541" t="s">
        <v>2726</v>
      </c>
      <c r="P5007" s="541"/>
      <c r="Q5007" s="493" t="s">
        <v>2192</v>
      </c>
      <c r="R5007" s="492" t="s">
        <v>2404</v>
      </c>
      <c r="S5007" s="699"/>
      <c r="T5007" s="492" t="s">
        <v>51</v>
      </c>
      <c r="U5007" s="703"/>
      <c r="V5007" s="699">
        <v>444105</v>
      </c>
      <c r="W5007" s="699">
        <v>0</v>
      </c>
      <c r="X5007" s="543">
        <v>0</v>
      </c>
      <c r="Y5007" s="544" t="s">
        <v>77</v>
      </c>
      <c r="Z5007" s="494">
        <v>2016</v>
      </c>
      <c r="AA5007" s="494"/>
      <c r="AB5007" s="498" t="s">
        <v>2193</v>
      </c>
      <c r="AC5007" s="545"/>
      <c r="AD5007" s="546"/>
      <c r="AE5007" s="546"/>
      <c r="AF5007" s="546"/>
      <c r="AG5007" s="547"/>
      <c r="AH5007" s="547"/>
      <c r="AI5007" s="547"/>
      <c r="AJ5007" s="547"/>
      <c r="AK5007" s="500" t="s">
        <v>2371</v>
      </c>
      <c r="AL5007" s="548"/>
      <c r="AM5007" s="549"/>
      <c r="AN5007" s="549"/>
    </row>
    <row r="5008" spans="1:40" s="192" customFormat="1" ht="100.5" customHeight="1">
      <c r="A5008" s="4" t="s">
        <v>4018</v>
      </c>
      <c r="B5008" s="49" t="s">
        <v>243</v>
      </c>
      <c r="C5008" s="50" t="s">
        <v>1574</v>
      </c>
      <c r="D5008" s="50" t="s">
        <v>1575</v>
      </c>
      <c r="E5008" s="50" t="s">
        <v>2721</v>
      </c>
      <c r="F5008" s="50" t="s">
        <v>1575</v>
      </c>
      <c r="G5008" s="50" t="s">
        <v>2721</v>
      </c>
      <c r="H5008" s="51" t="s">
        <v>2722</v>
      </c>
      <c r="I5008" s="51" t="s">
        <v>2723</v>
      </c>
      <c r="J5008" s="208" t="s">
        <v>1135</v>
      </c>
      <c r="K5008" s="53">
        <v>100</v>
      </c>
      <c r="L5008" s="95">
        <v>231010000</v>
      </c>
      <c r="M5008" s="5" t="s">
        <v>128</v>
      </c>
      <c r="N5008" s="51" t="s">
        <v>1199</v>
      </c>
      <c r="O5008" s="51" t="s">
        <v>2726</v>
      </c>
      <c r="P5008" s="51"/>
      <c r="Q5008" s="55" t="s">
        <v>2192</v>
      </c>
      <c r="R5008" s="49" t="s">
        <v>2404</v>
      </c>
      <c r="S5008" s="411"/>
      <c r="T5008" s="49" t="s">
        <v>51</v>
      </c>
      <c r="U5008" s="57"/>
      <c r="V5008" s="411">
        <v>394760</v>
      </c>
      <c r="W5008" s="411">
        <v>394760</v>
      </c>
      <c r="X5008" s="60">
        <f t="shared" ref="X5008" si="335">W5008*1.12</f>
        <v>442131.20000000007</v>
      </c>
      <c r="Y5008" s="58"/>
      <c r="Z5008" s="50">
        <v>2016</v>
      </c>
      <c r="AA5008" s="2" t="s">
        <v>3841</v>
      </c>
      <c r="AB5008" s="238" t="s">
        <v>2193</v>
      </c>
      <c r="AC5008" s="211"/>
      <c r="AD5008" s="196"/>
      <c r="AE5008" s="196"/>
      <c r="AF5008" s="196"/>
      <c r="AG5008" s="263"/>
      <c r="AH5008" s="263"/>
      <c r="AI5008" s="263"/>
      <c r="AJ5008" s="263"/>
      <c r="AK5008" s="2" t="s">
        <v>4012</v>
      </c>
      <c r="AL5008" s="190"/>
      <c r="AM5008" s="324"/>
      <c r="AN5008" s="324"/>
    </row>
    <row r="5009" spans="1:40" s="550" customFormat="1" ht="100.5" customHeight="1">
      <c r="A5009" s="538" t="s">
        <v>2727</v>
      </c>
      <c r="B5009" s="492" t="s">
        <v>243</v>
      </c>
      <c r="C5009" s="494" t="s">
        <v>1574</v>
      </c>
      <c r="D5009" s="494" t="s">
        <v>1575</v>
      </c>
      <c r="E5009" s="494" t="s">
        <v>2721</v>
      </c>
      <c r="F5009" s="494" t="s">
        <v>1575</v>
      </c>
      <c r="G5009" s="494" t="s">
        <v>2721</v>
      </c>
      <c r="H5009" s="541" t="s">
        <v>2722</v>
      </c>
      <c r="I5009" s="541" t="s">
        <v>2723</v>
      </c>
      <c r="J5009" s="557" t="s">
        <v>1135</v>
      </c>
      <c r="K5009" s="539">
        <v>100</v>
      </c>
      <c r="L5009" s="551">
        <v>231010000</v>
      </c>
      <c r="M5009" s="492" t="s">
        <v>128</v>
      </c>
      <c r="N5009" s="707" t="s">
        <v>841</v>
      </c>
      <c r="O5009" s="541" t="s">
        <v>2728</v>
      </c>
      <c r="P5009" s="541"/>
      <c r="Q5009" s="493" t="s">
        <v>2192</v>
      </c>
      <c r="R5009" s="492" t="s">
        <v>2404</v>
      </c>
      <c r="S5009" s="699"/>
      <c r="T5009" s="492" t="s">
        <v>51</v>
      </c>
      <c r="U5009" s="703"/>
      <c r="V5009" s="699">
        <v>561573</v>
      </c>
      <c r="W5009" s="699">
        <v>0</v>
      </c>
      <c r="X5009" s="543">
        <v>0</v>
      </c>
      <c r="Y5009" s="544" t="s">
        <v>77</v>
      </c>
      <c r="Z5009" s="494">
        <v>2016</v>
      </c>
      <c r="AA5009" s="494"/>
      <c r="AB5009" s="498" t="s">
        <v>2193</v>
      </c>
      <c r="AC5009" s="545"/>
      <c r="AD5009" s="546"/>
      <c r="AE5009" s="546"/>
      <c r="AF5009" s="546"/>
      <c r="AG5009" s="547"/>
      <c r="AH5009" s="547"/>
      <c r="AI5009" s="547"/>
      <c r="AJ5009" s="547"/>
      <c r="AK5009" s="500" t="s">
        <v>2371</v>
      </c>
      <c r="AL5009" s="548"/>
      <c r="AM5009" s="549"/>
      <c r="AN5009" s="549"/>
    </row>
    <row r="5010" spans="1:40" s="192" customFormat="1" ht="100.5" customHeight="1">
      <c r="A5010" s="4" t="s">
        <v>4017</v>
      </c>
      <c r="B5010" s="49" t="s">
        <v>243</v>
      </c>
      <c r="C5010" s="50" t="s">
        <v>1574</v>
      </c>
      <c r="D5010" s="50" t="s">
        <v>1575</v>
      </c>
      <c r="E5010" s="50" t="s">
        <v>2721</v>
      </c>
      <c r="F5010" s="50" t="s">
        <v>1575</v>
      </c>
      <c r="G5010" s="50" t="s">
        <v>2721</v>
      </c>
      <c r="H5010" s="51" t="s">
        <v>2722</v>
      </c>
      <c r="I5010" s="51" t="s">
        <v>2723</v>
      </c>
      <c r="J5010" s="208" t="s">
        <v>1135</v>
      </c>
      <c r="K5010" s="53">
        <v>100</v>
      </c>
      <c r="L5010" s="95">
        <v>231010000</v>
      </c>
      <c r="M5010" s="5" t="s">
        <v>128</v>
      </c>
      <c r="N5010" s="51" t="s">
        <v>1199</v>
      </c>
      <c r="O5010" s="51" t="s">
        <v>2728</v>
      </c>
      <c r="P5010" s="51"/>
      <c r="Q5010" s="55" t="s">
        <v>2192</v>
      </c>
      <c r="R5010" s="49" t="s">
        <v>2404</v>
      </c>
      <c r="S5010" s="411"/>
      <c r="T5010" s="49" t="s">
        <v>51</v>
      </c>
      <c r="U5010" s="57"/>
      <c r="V5010" s="411">
        <v>499176</v>
      </c>
      <c r="W5010" s="411">
        <v>499176</v>
      </c>
      <c r="X5010" s="60">
        <f t="shared" ref="X5010" si="336">W5010*1.12</f>
        <v>559077.12</v>
      </c>
      <c r="Y5010" s="58"/>
      <c r="Z5010" s="50">
        <v>2016</v>
      </c>
      <c r="AA5010" s="2" t="s">
        <v>3841</v>
      </c>
      <c r="AB5010" s="238" t="s">
        <v>2193</v>
      </c>
      <c r="AC5010" s="211"/>
      <c r="AD5010" s="196"/>
      <c r="AE5010" s="196"/>
      <c r="AF5010" s="196"/>
      <c r="AG5010" s="263"/>
      <c r="AH5010" s="263"/>
      <c r="AI5010" s="263"/>
      <c r="AJ5010" s="263"/>
      <c r="AK5010" s="2" t="s">
        <v>4012</v>
      </c>
      <c r="AL5010" s="190"/>
      <c r="AM5010" s="324"/>
      <c r="AN5010" s="324"/>
    </row>
    <row r="5011" spans="1:40" s="550" customFormat="1" ht="100.5" customHeight="1">
      <c r="A5011" s="538" t="s">
        <v>2729</v>
      </c>
      <c r="B5011" s="492" t="s">
        <v>243</v>
      </c>
      <c r="C5011" s="494" t="s">
        <v>1574</v>
      </c>
      <c r="D5011" s="494" t="s">
        <v>1575</v>
      </c>
      <c r="E5011" s="494" t="s">
        <v>2721</v>
      </c>
      <c r="F5011" s="494" t="s">
        <v>1575</v>
      </c>
      <c r="G5011" s="494" t="s">
        <v>2721</v>
      </c>
      <c r="H5011" s="541" t="s">
        <v>2722</v>
      </c>
      <c r="I5011" s="541" t="s">
        <v>2723</v>
      </c>
      <c r="J5011" s="557" t="s">
        <v>1135</v>
      </c>
      <c r="K5011" s="539">
        <v>100</v>
      </c>
      <c r="L5011" s="551">
        <v>231010000</v>
      </c>
      <c r="M5011" s="492" t="s">
        <v>128</v>
      </c>
      <c r="N5011" s="707" t="s">
        <v>841</v>
      </c>
      <c r="O5011" s="541" t="s">
        <v>2730</v>
      </c>
      <c r="P5011" s="541"/>
      <c r="Q5011" s="493" t="s">
        <v>2192</v>
      </c>
      <c r="R5011" s="492" t="s">
        <v>2404</v>
      </c>
      <c r="S5011" s="699"/>
      <c r="T5011" s="492" t="s">
        <v>51</v>
      </c>
      <c r="U5011" s="703"/>
      <c r="V5011" s="699">
        <v>561573</v>
      </c>
      <c r="W5011" s="699">
        <v>0</v>
      </c>
      <c r="X5011" s="543">
        <v>0</v>
      </c>
      <c r="Y5011" s="544" t="s">
        <v>77</v>
      </c>
      <c r="Z5011" s="494">
        <v>2016</v>
      </c>
      <c r="AA5011" s="494"/>
      <c r="AB5011" s="498" t="s">
        <v>2193</v>
      </c>
      <c r="AC5011" s="545"/>
      <c r="AD5011" s="546"/>
      <c r="AE5011" s="546"/>
      <c r="AF5011" s="546"/>
      <c r="AG5011" s="547"/>
      <c r="AH5011" s="547"/>
      <c r="AI5011" s="547"/>
      <c r="AJ5011" s="547"/>
      <c r="AK5011" s="500" t="s">
        <v>2371</v>
      </c>
      <c r="AL5011" s="548"/>
      <c r="AM5011" s="549"/>
      <c r="AN5011" s="549"/>
    </row>
    <row r="5012" spans="1:40" s="192" customFormat="1" ht="100.5" customHeight="1">
      <c r="A5012" s="4" t="s">
        <v>4016</v>
      </c>
      <c r="B5012" s="49" t="s">
        <v>243</v>
      </c>
      <c r="C5012" s="50" t="s">
        <v>1574</v>
      </c>
      <c r="D5012" s="50" t="s">
        <v>1575</v>
      </c>
      <c r="E5012" s="50" t="s">
        <v>2721</v>
      </c>
      <c r="F5012" s="50" t="s">
        <v>1575</v>
      </c>
      <c r="G5012" s="50" t="s">
        <v>2721</v>
      </c>
      <c r="H5012" s="51" t="s">
        <v>2722</v>
      </c>
      <c r="I5012" s="51" t="s">
        <v>2723</v>
      </c>
      <c r="J5012" s="208" t="s">
        <v>1135</v>
      </c>
      <c r="K5012" s="53">
        <v>100</v>
      </c>
      <c r="L5012" s="95">
        <v>231010000</v>
      </c>
      <c r="M5012" s="5" t="s">
        <v>128</v>
      </c>
      <c r="N5012" s="51" t="s">
        <v>1199</v>
      </c>
      <c r="O5012" s="51" t="s">
        <v>2730</v>
      </c>
      <c r="P5012" s="51"/>
      <c r="Q5012" s="55" t="s">
        <v>2192</v>
      </c>
      <c r="R5012" s="49" t="s">
        <v>2404</v>
      </c>
      <c r="S5012" s="411"/>
      <c r="T5012" s="49" t="s">
        <v>51</v>
      </c>
      <c r="U5012" s="57"/>
      <c r="V5012" s="411">
        <v>499176</v>
      </c>
      <c r="W5012" s="411">
        <v>499176</v>
      </c>
      <c r="X5012" s="60">
        <f t="shared" ref="X5012" si="337">W5012*1.12</f>
        <v>559077.12</v>
      </c>
      <c r="Y5012" s="58"/>
      <c r="Z5012" s="50">
        <v>2016</v>
      </c>
      <c r="AA5012" s="2" t="s">
        <v>3841</v>
      </c>
      <c r="AB5012" s="238" t="s">
        <v>2193</v>
      </c>
      <c r="AC5012" s="211"/>
      <c r="AD5012" s="196"/>
      <c r="AE5012" s="196"/>
      <c r="AF5012" s="196"/>
      <c r="AG5012" s="263"/>
      <c r="AH5012" s="263"/>
      <c r="AI5012" s="263"/>
      <c r="AJ5012" s="263"/>
      <c r="AK5012" s="2" t="s">
        <v>4012</v>
      </c>
      <c r="AL5012" s="190"/>
      <c r="AM5012" s="324"/>
      <c r="AN5012" s="324"/>
    </row>
    <row r="5013" spans="1:40" s="550" customFormat="1" ht="100.5" customHeight="1">
      <c r="A5013" s="538" t="s">
        <v>2731</v>
      </c>
      <c r="B5013" s="492" t="s">
        <v>243</v>
      </c>
      <c r="C5013" s="494" t="s">
        <v>1574</v>
      </c>
      <c r="D5013" s="494" t="s">
        <v>1575</v>
      </c>
      <c r="E5013" s="494" t="s">
        <v>2721</v>
      </c>
      <c r="F5013" s="494" t="s">
        <v>1575</v>
      </c>
      <c r="G5013" s="494" t="s">
        <v>2721</v>
      </c>
      <c r="H5013" s="541" t="s">
        <v>2722</v>
      </c>
      <c r="I5013" s="541" t="s">
        <v>2723</v>
      </c>
      <c r="J5013" s="557" t="s">
        <v>1135</v>
      </c>
      <c r="K5013" s="539">
        <v>100</v>
      </c>
      <c r="L5013" s="551">
        <v>231010000</v>
      </c>
      <c r="M5013" s="492" t="s">
        <v>128</v>
      </c>
      <c r="N5013" s="707" t="s">
        <v>841</v>
      </c>
      <c r="O5013" s="541" t="s">
        <v>2732</v>
      </c>
      <c r="P5013" s="541"/>
      <c r="Q5013" s="493" t="s">
        <v>2192</v>
      </c>
      <c r="R5013" s="492" t="s">
        <v>2404</v>
      </c>
      <c r="S5013" s="699"/>
      <c r="T5013" s="492" t="s">
        <v>51</v>
      </c>
      <c r="U5013" s="703"/>
      <c r="V5013" s="699">
        <v>620307</v>
      </c>
      <c r="W5013" s="699">
        <v>0</v>
      </c>
      <c r="X5013" s="543">
        <v>0</v>
      </c>
      <c r="Y5013" s="544" t="s">
        <v>77</v>
      </c>
      <c r="Z5013" s="494">
        <v>2016</v>
      </c>
      <c r="AA5013" s="494"/>
      <c r="AB5013" s="498" t="s">
        <v>2193</v>
      </c>
      <c r="AC5013" s="545"/>
      <c r="AD5013" s="546"/>
      <c r="AE5013" s="546"/>
      <c r="AF5013" s="546"/>
      <c r="AG5013" s="547"/>
      <c r="AH5013" s="547"/>
      <c r="AI5013" s="547"/>
      <c r="AJ5013" s="547"/>
      <c r="AK5013" s="500" t="s">
        <v>2371</v>
      </c>
      <c r="AL5013" s="548"/>
      <c r="AM5013" s="549"/>
      <c r="AN5013" s="549"/>
    </row>
    <row r="5014" spans="1:40" s="192" customFormat="1" ht="100.5" customHeight="1">
      <c r="A5014" s="4" t="s">
        <v>4015</v>
      </c>
      <c r="B5014" s="49" t="s">
        <v>243</v>
      </c>
      <c r="C5014" s="50" t="s">
        <v>1574</v>
      </c>
      <c r="D5014" s="50" t="s">
        <v>1575</v>
      </c>
      <c r="E5014" s="50" t="s">
        <v>2721</v>
      </c>
      <c r="F5014" s="50" t="s">
        <v>1575</v>
      </c>
      <c r="G5014" s="50" t="s">
        <v>2721</v>
      </c>
      <c r="H5014" s="51" t="s">
        <v>2722</v>
      </c>
      <c r="I5014" s="51" t="s">
        <v>2723</v>
      </c>
      <c r="J5014" s="208" t="s">
        <v>1135</v>
      </c>
      <c r="K5014" s="53">
        <v>100</v>
      </c>
      <c r="L5014" s="95">
        <v>231010000</v>
      </c>
      <c r="M5014" s="5" t="s">
        <v>128</v>
      </c>
      <c r="N5014" s="51" t="s">
        <v>1199</v>
      </c>
      <c r="O5014" s="51" t="s">
        <v>2732</v>
      </c>
      <c r="P5014" s="51"/>
      <c r="Q5014" s="55" t="s">
        <v>2192</v>
      </c>
      <c r="R5014" s="49" t="s">
        <v>2404</v>
      </c>
      <c r="S5014" s="411"/>
      <c r="T5014" s="49" t="s">
        <v>51</v>
      </c>
      <c r="U5014" s="57"/>
      <c r="V5014" s="411">
        <v>551384</v>
      </c>
      <c r="W5014" s="411">
        <v>551384</v>
      </c>
      <c r="X5014" s="60">
        <f t="shared" ref="X5014" si="338">W5014*1.12</f>
        <v>617550.08000000007</v>
      </c>
      <c r="Y5014" s="58"/>
      <c r="Z5014" s="50">
        <v>2016</v>
      </c>
      <c r="AA5014" s="2" t="s">
        <v>3841</v>
      </c>
      <c r="AB5014" s="238" t="s">
        <v>2193</v>
      </c>
      <c r="AC5014" s="211"/>
      <c r="AD5014" s="196"/>
      <c r="AE5014" s="196"/>
      <c r="AF5014" s="196"/>
      <c r="AG5014" s="263"/>
      <c r="AH5014" s="263"/>
      <c r="AI5014" s="263"/>
      <c r="AJ5014" s="263"/>
      <c r="AK5014" s="2" t="s">
        <v>4012</v>
      </c>
      <c r="AL5014" s="190"/>
      <c r="AM5014" s="324"/>
      <c r="AN5014" s="324"/>
    </row>
    <row r="5015" spans="1:40" s="550" customFormat="1" ht="100.5" customHeight="1">
      <c r="A5015" s="538" t="s">
        <v>2733</v>
      </c>
      <c r="B5015" s="492" t="s">
        <v>243</v>
      </c>
      <c r="C5015" s="494" t="s">
        <v>1574</v>
      </c>
      <c r="D5015" s="494" t="s">
        <v>1575</v>
      </c>
      <c r="E5015" s="494" t="s">
        <v>2721</v>
      </c>
      <c r="F5015" s="494" t="s">
        <v>1575</v>
      </c>
      <c r="G5015" s="494" t="s">
        <v>2721</v>
      </c>
      <c r="H5015" s="541" t="s">
        <v>2722</v>
      </c>
      <c r="I5015" s="541" t="s">
        <v>2723</v>
      </c>
      <c r="J5015" s="557" t="s">
        <v>1135</v>
      </c>
      <c r="K5015" s="539">
        <v>100</v>
      </c>
      <c r="L5015" s="551">
        <v>231010000</v>
      </c>
      <c r="M5015" s="492" t="s">
        <v>128</v>
      </c>
      <c r="N5015" s="707" t="s">
        <v>841</v>
      </c>
      <c r="O5015" s="541" t="s">
        <v>2734</v>
      </c>
      <c r="P5015" s="541"/>
      <c r="Q5015" s="493" t="s">
        <v>2192</v>
      </c>
      <c r="R5015" s="492" t="s">
        <v>2404</v>
      </c>
      <c r="S5015" s="699"/>
      <c r="T5015" s="492" t="s">
        <v>51</v>
      </c>
      <c r="U5015" s="703"/>
      <c r="V5015" s="699">
        <v>561573</v>
      </c>
      <c r="W5015" s="699">
        <v>0</v>
      </c>
      <c r="X5015" s="543">
        <v>0</v>
      </c>
      <c r="Y5015" s="544" t="s">
        <v>77</v>
      </c>
      <c r="Z5015" s="494">
        <v>2016</v>
      </c>
      <c r="AA5015" s="494"/>
      <c r="AB5015" s="498" t="s">
        <v>2193</v>
      </c>
      <c r="AC5015" s="545"/>
      <c r="AD5015" s="546"/>
      <c r="AE5015" s="546"/>
      <c r="AF5015" s="546"/>
      <c r="AG5015" s="547"/>
      <c r="AH5015" s="547"/>
      <c r="AI5015" s="547"/>
      <c r="AJ5015" s="547"/>
      <c r="AK5015" s="500" t="s">
        <v>2371</v>
      </c>
      <c r="AL5015" s="548"/>
      <c r="AM5015" s="549"/>
      <c r="AN5015" s="549"/>
    </row>
    <row r="5016" spans="1:40" s="192" customFormat="1" ht="100.5" customHeight="1">
      <c r="A5016" s="4" t="s">
        <v>4014</v>
      </c>
      <c r="B5016" s="49" t="s">
        <v>243</v>
      </c>
      <c r="C5016" s="50" t="s">
        <v>1574</v>
      </c>
      <c r="D5016" s="50" t="s">
        <v>1575</v>
      </c>
      <c r="E5016" s="50" t="s">
        <v>2721</v>
      </c>
      <c r="F5016" s="50" t="s">
        <v>1575</v>
      </c>
      <c r="G5016" s="50" t="s">
        <v>2721</v>
      </c>
      <c r="H5016" s="51" t="s">
        <v>2722</v>
      </c>
      <c r="I5016" s="51" t="s">
        <v>2723</v>
      </c>
      <c r="J5016" s="208" t="s">
        <v>1135</v>
      </c>
      <c r="K5016" s="53">
        <v>100</v>
      </c>
      <c r="L5016" s="95">
        <v>231010000</v>
      </c>
      <c r="M5016" s="5" t="s">
        <v>128</v>
      </c>
      <c r="N5016" s="51" t="s">
        <v>1199</v>
      </c>
      <c r="O5016" s="51" t="s">
        <v>2734</v>
      </c>
      <c r="P5016" s="51"/>
      <c r="Q5016" s="55" t="s">
        <v>2192</v>
      </c>
      <c r="R5016" s="49" t="s">
        <v>2404</v>
      </c>
      <c r="S5016" s="411"/>
      <c r="T5016" s="49" t="s">
        <v>51</v>
      </c>
      <c r="U5016" s="57"/>
      <c r="V5016" s="411">
        <v>499176</v>
      </c>
      <c r="W5016" s="411">
        <v>499176</v>
      </c>
      <c r="X5016" s="60">
        <f t="shared" ref="X5016" si="339">W5016*1.12</f>
        <v>559077.12</v>
      </c>
      <c r="Y5016" s="58"/>
      <c r="Z5016" s="50">
        <v>2016</v>
      </c>
      <c r="AA5016" s="2" t="s">
        <v>3841</v>
      </c>
      <c r="AB5016" s="238" t="s">
        <v>2193</v>
      </c>
      <c r="AC5016" s="211"/>
      <c r="AD5016" s="196"/>
      <c r="AE5016" s="196"/>
      <c r="AF5016" s="196"/>
      <c r="AG5016" s="263"/>
      <c r="AH5016" s="263"/>
      <c r="AI5016" s="263"/>
      <c r="AJ5016" s="263"/>
      <c r="AK5016" s="2" t="s">
        <v>4012</v>
      </c>
      <c r="AL5016" s="190"/>
      <c r="AM5016" s="324"/>
      <c r="AN5016" s="324"/>
    </row>
    <row r="5017" spans="1:40" s="192" customFormat="1" ht="100.5" customHeight="1">
      <c r="A5017" s="4" t="s">
        <v>2735</v>
      </c>
      <c r="B5017" s="49" t="s">
        <v>243</v>
      </c>
      <c r="C5017" s="50" t="s">
        <v>1574</v>
      </c>
      <c r="D5017" s="50" t="s">
        <v>1575</v>
      </c>
      <c r="E5017" s="50" t="s">
        <v>2721</v>
      </c>
      <c r="F5017" s="50" t="s">
        <v>1575</v>
      </c>
      <c r="G5017" s="50" t="s">
        <v>2721</v>
      </c>
      <c r="H5017" s="51" t="s">
        <v>2722</v>
      </c>
      <c r="I5017" s="51" t="s">
        <v>2723</v>
      </c>
      <c r="J5017" s="208" t="s">
        <v>38</v>
      </c>
      <c r="K5017" s="53">
        <v>100</v>
      </c>
      <c r="L5017" s="269">
        <v>151010000</v>
      </c>
      <c r="M5017" s="5" t="s">
        <v>82</v>
      </c>
      <c r="N5017" s="468" t="s">
        <v>841</v>
      </c>
      <c r="O5017" s="51" t="s">
        <v>2736</v>
      </c>
      <c r="P5017" s="51"/>
      <c r="Q5017" s="55" t="s">
        <v>2192</v>
      </c>
      <c r="R5017" s="49" t="s">
        <v>2404</v>
      </c>
      <c r="S5017" s="469"/>
      <c r="T5017" s="49" t="s">
        <v>51</v>
      </c>
      <c r="U5017" s="57"/>
      <c r="V5017" s="469">
        <v>1020600</v>
      </c>
      <c r="W5017" s="469">
        <v>1020600</v>
      </c>
      <c r="X5017" s="60">
        <f t="shared" ref="X5017:X5035" si="340">W5017*1.12</f>
        <v>1143072</v>
      </c>
      <c r="Y5017" s="58" t="s">
        <v>77</v>
      </c>
      <c r="Z5017" s="50">
        <v>2016</v>
      </c>
      <c r="AA5017" s="50"/>
      <c r="AB5017" s="238" t="s">
        <v>2193</v>
      </c>
      <c r="AC5017" s="211" t="s">
        <v>209</v>
      </c>
      <c r="AD5017" s="196"/>
      <c r="AE5017" s="196"/>
      <c r="AF5017" s="196"/>
      <c r="AG5017" s="263"/>
      <c r="AH5017" s="263"/>
      <c r="AI5017" s="263"/>
      <c r="AJ5017" s="263"/>
      <c r="AK5017" s="2" t="s">
        <v>2371</v>
      </c>
      <c r="AL5017" s="190"/>
      <c r="AM5017" s="324"/>
      <c r="AN5017" s="324"/>
    </row>
    <row r="5018" spans="1:40" s="192" customFormat="1" ht="100.5" customHeight="1">
      <c r="A5018" s="4" t="s">
        <v>2737</v>
      </c>
      <c r="B5018" s="49" t="s">
        <v>243</v>
      </c>
      <c r="C5018" s="50" t="s">
        <v>2738</v>
      </c>
      <c r="D5018" s="51" t="s">
        <v>2739</v>
      </c>
      <c r="E5018" s="51" t="s">
        <v>2739</v>
      </c>
      <c r="F5018" s="51" t="s">
        <v>2739</v>
      </c>
      <c r="G5018" s="51" t="s">
        <v>2739</v>
      </c>
      <c r="H5018" s="51" t="s">
        <v>2740</v>
      </c>
      <c r="I5018" s="51" t="s">
        <v>2741</v>
      </c>
      <c r="J5018" s="51" t="s">
        <v>38</v>
      </c>
      <c r="K5018" s="53">
        <v>100</v>
      </c>
      <c r="L5018" s="269">
        <v>151010000</v>
      </c>
      <c r="M5018" s="5" t="s">
        <v>82</v>
      </c>
      <c r="N5018" s="468" t="s">
        <v>841</v>
      </c>
      <c r="O5018" s="51" t="s">
        <v>2736</v>
      </c>
      <c r="P5018" s="51"/>
      <c r="Q5018" s="55" t="s">
        <v>2192</v>
      </c>
      <c r="R5018" s="49" t="s">
        <v>2404</v>
      </c>
      <c r="S5018" s="414"/>
      <c r="T5018" s="49" t="s">
        <v>51</v>
      </c>
      <c r="U5018" s="57"/>
      <c r="V5018" s="414">
        <v>2100</v>
      </c>
      <c r="W5018" s="414">
        <v>2100</v>
      </c>
      <c r="X5018" s="60">
        <f t="shared" si="340"/>
        <v>2352</v>
      </c>
      <c r="Y5018" s="58" t="s">
        <v>77</v>
      </c>
      <c r="Z5018" s="50">
        <v>2016</v>
      </c>
      <c r="AA5018" s="50"/>
      <c r="AB5018" s="238" t="s">
        <v>2193</v>
      </c>
      <c r="AC5018" s="211" t="s">
        <v>209</v>
      </c>
      <c r="AD5018" s="196"/>
      <c r="AE5018" s="196"/>
      <c r="AF5018" s="196"/>
      <c r="AG5018" s="263"/>
      <c r="AH5018" s="263"/>
      <c r="AI5018" s="263"/>
      <c r="AJ5018" s="263"/>
      <c r="AK5018" s="2" t="s">
        <v>2371</v>
      </c>
      <c r="AL5018" s="190"/>
      <c r="AM5018" s="324"/>
      <c r="AN5018" s="324"/>
    </row>
    <row r="5019" spans="1:40" s="192" customFormat="1" ht="100.5" customHeight="1">
      <c r="A5019" s="4" t="s">
        <v>2742</v>
      </c>
      <c r="B5019" s="49" t="s">
        <v>243</v>
      </c>
      <c r="C5019" s="50" t="s">
        <v>1574</v>
      </c>
      <c r="D5019" s="50" t="s">
        <v>1575</v>
      </c>
      <c r="E5019" s="50" t="s">
        <v>2721</v>
      </c>
      <c r="F5019" s="50" t="s">
        <v>1575</v>
      </c>
      <c r="G5019" s="50" t="s">
        <v>2721</v>
      </c>
      <c r="H5019" s="51" t="s">
        <v>2722</v>
      </c>
      <c r="I5019" s="51" t="s">
        <v>2723</v>
      </c>
      <c r="J5019" s="208" t="s">
        <v>38</v>
      </c>
      <c r="K5019" s="53">
        <v>100</v>
      </c>
      <c r="L5019" s="269">
        <v>151010000</v>
      </c>
      <c r="M5019" s="5" t="s">
        <v>82</v>
      </c>
      <c r="N5019" s="468" t="s">
        <v>841</v>
      </c>
      <c r="O5019" s="51" t="s">
        <v>2743</v>
      </c>
      <c r="P5019" s="51"/>
      <c r="Q5019" s="55" t="s">
        <v>2192</v>
      </c>
      <c r="R5019" s="49" t="s">
        <v>2404</v>
      </c>
      <c r="S5019" s="411"/>
      <c r="T5019" s="49" t="s">
        <v>51</v>
      </c>
      <c r="U5019" s="57"/>
      <c r="V5019" s="411">
        <v>157900</v>
      </c>
      <c r="W5019" s="411">
        <v>157900</v>
      </c>
      <c r="X5019" s="60">
        <f t="shared" si="340"/>
        <v>176848.00000000003</v>
      </c>
      <c r="Y5019" s="58" t="s">
        <v>77</v>
      </c>
      <c r="Z5019" s="50">
        <v>2016</v>
      </c>
      <c r="AA5019" s="50"/>
      <c r="AB5019" s="238" t="s">
        <v>2193</v>
      </c>
      <c r="AC5019" s="211" t="s">
        <v>209</v>
      </c>
      <c r="AD5019" s="196"/>
      <c r="AE5019" s="196"/>
      <c r="AF5019" s="196"/>
      <c r="AG5019" s="263"/>
      <c r="AH5019" s="263"/>
      <c r="AI5019" s="263"/>
      <c r="AJ5019" s="263"/>
      <c r="AK5019" s="2" t="s">
        <v>2371</v>
      </c>
      <c r="AL5019" s="190"/>
      <c r="AM5019" s="324"/>
      <c r="AN5019" s="324"/>
    </row>
    <row r="5020" spans="1:40" s="192" customFormat="1" ht="100.5" customHeight="1">
      <c r="A5020" s="4" t="s">
        <v>2744</v>
      </c>
      <c r="B5020" s="49" t="s">
        <v>243</v>
      </c>
      <c r="C5020" s="50" t="s">
        <v>1574</v>
      </c>
      <c r="D5020" s="50" t="s">
        <v>1575</v>
      </c>
      <c r="E5020" s="50" t="s">
        <v>2721</v>
      </c>
      <c r="F5020" s="50" t="s">
        <v>1575</v>
      </c>
      <c r="G5020" s="50" t="s">
        <v>2721</v>
      </c>
      <c r="H5020" s="51" t="s">
        <v>2722</v>
      </c>
      <c r="I5020" s="51" t="s">
        <v>2723</v>
      </c>
      <c r="J5020" s="208" t="s">
        <v>38</v>
      </c>
      <c r="K5020" s="53">
        <v>100</v>
      </c>
      <c r="L5020" s="269">
        <v>151010000</v>
      </c>
      <c r="M5020" s="5" t="s">
        <v>82</v>
      </c>
      <c r="N5020" s="468" t="s">
        <v>841</v>
      </c>
      <c r="O5020" s="51" t="s">
        <v>2745</v>
      </c>
      <c r="P5020" s="51"/>
      <c r="Q5020" s="55" t="s">
        <v>2192</v>
      </c>
      <c r="R5020" s="49" t="s">
        <v>2404</v>
      </c>
      <c r="S5020" s="57"/>
      <c r="T5020" s="49" t="s">
        <v>51</v>
      </c>
      <c r="U5020" s="57"/>
      <c r="V5020" s="57">
        <v>461700</v>
      </c>
      <c r="W5020" s="57">
        <v>461700</v>
      </c>
      <c r="X5020" s="60">
        <f t="shared" si="340"/>
        <v>517104.00000000006</v>
      </c>
      <c r="Y5020" s="58" t="s">
        <v>77</v>
      </c>
      <c r="Z5020" s="50">
        <v>2016</v>
      </c>
      <c r="AA5020" s="50"/>
      <c r="AB5020" s="238" t="s">
        <v>2193</v>
      </c>
      <c r="AC5020" s="211" t="s">
        <v>209</v>
      </c>
      <c r="AD5020" s="196"/>
      <c r="AE5020" s="196"/>
      <c r="AF5020" s="196"/>
      <c r="AG5020" s="263"/>
      <c r="AH5020" s="263"/>
      <c r="AI5020" s="263"/>
      <c r="AJ5020" s="263"/>
      <c r="AK5020" s="2" t="s">
        <v>2371</v>
      </c>
      <c r="AL5020" s="190"/>
      <c r="AM5020" s="324"/>
      <c r="AN5020" s="324"/>
    </row>
    <row r="5021" spans="1:40" s="192" customFormat="1" ht="100.5" customHeight="1">
      <c r="A5021" s="4" t="s">
        <v>2746</v>
      </c>
      <c r="B5021" s="49" t="s">
        <v>243</v>
      </c>
      <c r="C5021" s="50" t="s">
        <v>2738</v>
      </c>
      <c r="D5021" s="51" t="s">
        <v>2739</v>
      </c>
      <c r="E5021" s="51" t="s">
        <v>2739</v>
      </c>
      <c r="F5021" s="51" t="s">
        <v>2739</v>
      </c>
      <c r="G5021" s="51" t="s">
        <v>2739</v>
      </c>
      <c r="H5021" s="51" t="s">
        <v>2740</v>
      </c>
      <c r="I5021" s="51" t="s">
        <v>2741</v>
      </c>
      <c r="J5021" s="51" t="s">
        <v>38</v>
      </c>
      <c r="K5021" s="53">
        <v>100</v>
      </c>
      <c r="L5021" s="269">
        <v>151010000</v>
      </c>
      <c r="M5021" s="5" t="s">
        <v>82</v>
      </c>
      <c r="N5021" s="468" t="s">
        <v>841</v>
      </c>
      <c r="O5021" s="51" t="s">
        <v>2745</v>
      </c>
      <c r="P5021" s="51"/>
      <c r="Q5021" s="55" t="s">
        <v>2192</v>
      </c>
      <c r="R5021" s="49" t="s">
        <v>2404</v>
      </c>
      <c r="S5021" s="414"/>
      <c r="T5021" s="49" t="s">
        <v>51</v>
      </c>
      <c r="U5021" s="57"/>
      <c r="V5021" s="414">
        <v>2100</v>
      </c>
      <c r="W5021" s="414">
        <v>2100</v>
      </c>
      <c r="X5021" s="60">
        <f t="shared" si="340"/>
        <v>2352</v>
      </c>
      <c r="Y5021" s="58" t="s">
        <v>77</v>
      </c>
      <c r="Z5021" s="50">
        <v>2016</v>
      </c>
      <c r="AA5021" s="50"/>
      <c r="AB5021" s="238" t="s">
        <v>2193</v>
      </c>
      <c r="AC5021" s="211" t="s">
        <v>209</v>
      </c>
      <c r="AD5021" s="196"/>
      <c r="AE5021" s="196"/>
      <c r="AF5021" s="196"/>
      <c r="AG5021" s="263"/>
      <c r="AH5021" s="263"/>
      <c r="AI5021" s="263"/>
      <c r="AJ5021" s="263"/>
      <c r="AK5021" s="2" t="s">
        <v>2371</v>
      </c>
      <c r="AL5021" s="190"/>
      <c r="AM5021" s="324"/>
      <c r="AN5021" s="324"/>
    </row>
    <row r="5022" spans="1:40" s="192" customFormat="1" ht="100.5" customHeight="1">
      <c r="A5022" s="4" t="s">
        <v>2747</v>
      </c>
      <c r="B5022" s="49" t="s">
        <v>243</v>
      </c>
      <c r="C5022" s="50" t="s">
        <v>1574</v>
      </c>
      <c r="D5022" s="50" t="s">
        <v>1575</v>
      </c>
      <c r="E5022" s="50" t="s">
        <v>2721</v>
      </c>
      <c r="F5022" s="50" t="s">
        <v>1575</v>
      </c>
      <c r="G5022" s="50" t="s">
        <v>2721</v>
      </c>
      <c r="H5022" s="51" t="s">
        <v>2722</v>
      </c>
      <c r="I5022" s="51" t="s">
        <v>2723</v>
      </c>
      <c r="J5022" s="208" t="s">
        <v>38</v>
      </c>
      <c r="K5022" s="53">
        <v>100</v>
      </c>
      <c r="L5022" s="269">
        <v>151010000</v>
      </c>
      <c r="M5022" s="5" t="s">
        <v>82</v>
      </c>
      <c r="N5022" s="468" t="s">
        <v>841</v>
      </c>
      <c r="O5022" s="51" t="s">
        <v>2748</v>
      </c>
      <c r="P5022" s="51"/>
      <c r="Q5022" s="55" t="s">
        <v>2192</v>
      </c>
      <c r="R5022" s="49" t="s">
        <v>2404</v>
      </c>
      <c r="S5022" s="57"/>
      <c r="T5022" s="49" t="s">
        <v>51</v>
      </c>
      <c r="U5022" s="57"/>
      <c r="V5022" s="57">
        <v>182300</v>
      </c>
      <c r="W5022" s="57">
        <v>182300</v>
      </c>
      <c r="X5022" s="60">
        <f t="shared" si="340"/>
        <v>204176.00000000003</v>
      </c>
      <c r="Y5022" s="58" t="s">
        <v>77</v>
      </c>
      <c r="Z5022" s="50">
        <v>2016</v>
      </c>
      <c r="AA5022" s="50"/>
      <c r="AB5022" s="238" t="s">
        <v>2193</v>
      </c>
      <c r="AC5022" s="211" t="s">
        <v>209</v>
      </c>
      <c r="AD5022" s="196"/>
      <c r="AE5022" s="196"/>
      <c r="AF5022" s="196"/>
      <c r="AG5022" s="263"/>
      <c r="AH5022" s="263"/>
      <c r="AI5022" s="263"/>
      <c r="AJ5022" s="263"/>
      <c r="AK5022" s="2" t="s">
        <v>2371</v>
      </c>
      <c r="AL5022" s="190"/>
      <c r="AM5022" s="324"/>
      <c r="AN5022" s="324"/>
    </row>
    <row r="5023" spans="1:40" s="192" customFormat="1" ht="100.5" customHeight="1">
      <c r="A5023" s="4" t="s">
        <v>2749</v>
      </c>
      <c r="B5023" s="49" t="s">
        <v>243</v>
      </c>
      <c r="C5023" s="50" t="s">
        <v>2738</v>
      </c>
      <c r="D5023" s="51" t="s">
        <v>2739</v>
      </c>
      <c r="E5023" s="51" t="s">
        <v>2739</v>
      </c>
      <c r="F5023" s="51" t="s">
        <v>2739</v>
      </c>
      <c r="G5023" s="51" t="s">
        <v>2739</v>
      </c>
      <c r="H5023" s="51" t="s">
        <v>2740</v>
      </c>
      <c r="I5023" s="51" t="s">
        <v>2741</v>
      </c>
      <c r="J5023" s="51" t="s">
        <v>38</v>
      </c>
      <c r="K5023" s="53">
        <v>100</v>
      </c>
      <c r="L5023" s="269">
        <v>151010000</v>
      </c>
      <c r="M5023" s="5" t="s">
        <v>82</v>
      </c>
      <c r="N5023" s="468" t="s">
        <v>841</v>
      </c>
      <c r="O5023" s="51" t="s">
        <v>2748</v>
      </c>
      <c r="P5023" s="51"/>
      <c r="Q5023" s="55" t="s">
        <v>2192</v>
      </c>
      <c r="R5023" s="49" t="s">
        <v>2404</v>
      </c>
      <c r="S5023" s="414"/>
      <c r="T5023" s="49" t="s">
        <v>51</v>
      </c>
      <c r="U5023" s="57"/>
      <c r="V5023" s="414">
        <v>2100</v>
      </c>
      <c r="W5023" s="414">
        <v>2100</v>
      </c>
      <c r="X5023" s="60">
        <f t="shared" si="340"/>
        <v>2352</v>
      </c>
      <c r="Y5023" s="58" t="s">
        <v>77</v>
      </c>
      <c r="Z5023" s="50">
        <v>2016</v>
      </c>
      <c r="AA5023" s="50"/>
      <c r="AB5023" s="238" t="s">
        <v>2193</v>
      </c>
      <c r="AC5023" s="211" t="s">
        <v>209</v>
      </c>
      <c r="AD5023" s="196"/>
      <c r="AE5023" s="196"/>
      <c r="AF5023" s="196"/>
      <c r="AG5023" s="263"/>
      <c r="AH5023" s="263"/>
      <c r="AI5023" s="263"/>
      <c r="AJ5023" s="263"/>
      <c r="AK5023" s="2" t="s">
        <v>2371</v>
      </c>
      <c r="AL5023" s="190"/>
      <c r="AM5023" s="324"/>
      <c r="AN5023" s="324"/>
    </row>
    <row r="5024" spans="1:40" s="550" customFormat="1" ht="100.5" customHeight="1">
      <c r="A5024" s="538" t="s">
        <v>2750</v>
      </c>
      <c r="B5024" s="492" t="s">
        <v>243</v>
      </c>
      <c r="C5024" s="494" t="s">
        <v>1574</v>
      </c>
      <c r="D5024" s="494" t="s">
        <v>1575</v>
      </c>
      <c r="E5024" s="494" t="s">
        <v>2721</v>
      </c>
      <c r="F5024" s="494" t="s">
        <v>1575</v>
      </c>
      <c r="G5024" s="494" t="s">
        <v>2721</v>
      </c>
      <c r="H5024" s="541" t="s">
        <v>2722</v>
      </c>
      <c r="I5024" s="541" t="s">
        <v>2723</v>
      </c>
      <c r="J5024" s="541" t="s">
        <v>38</v>
      </c>
      <c r="K5024" s="539">
        <v>100</v>
      </c>
      <c r="L5024" s="494">
        <v>511010000</v>
      </c>
      <c r="M5024" s="495" t="s">
        <v>88</v>
      </c>
      <c r="N5024" s="707" t="s">
        <v>841</v>
      </c>
      <c r="O5024" s="541" t="s">
        <v>2299</v>
      </c>
      <c r="P5024" s="541"/>
      <c r="Q5024" s="493" t="s">
        <v>2192</v>
      </c>
      <c r="R5024" s="492" t="s">
        <v>2404</v>
      </c>
      <c r="S5024" s="703"/>
      <c r="T5024" s="492" t="s">
        <v>51</v>
      </c>
      <c r="U5024" s="703"/>
      <c r="V5024" s="703">
        <v>162640</v>
      </c>
      <c r="W5024" s="703">
        <v>0</v>
      </c>
      <c r="X5024" s="543">
        <v>0</v>
      </c>
      <c r="Y5024" s="544" t="s">
        <v>77</v>
      </c>
      <c r="Z5024" s="494">
        <v>2016</v>
      </c>
      <c r="AA5024" s="494"/>
      <c r="AB5024" s="498" t="s">
        <v>2193</v>
      </c>
      <c r="AC5024" s="545" t="s">
        <v>209</v>
      </c>
      <c r="AD5024" s="546"/>
      <c r="AE5024" s="546"/>
      <c r="AF5024" s="546"/>
      <c r="AG5024" s="547"/>
      <c r="AH5024" s="547"/>
      <c r="AI5024" s="547"/>
      <c r="AJ5024" s="547"/>
      <c r="AK5024" s="500" t="s">
        <v>2371</v>
      </c>
      <c r="AL5024" s="548"/>
      <c r="AM5024" s="549"/>
      <c r="AN5024" s="549"/>
    </row>
    <row r="5025" spans="1:40" s="192" customFormat="1" ht="100.5" customHeight="1">
      <c r="A5025" s="4" t="s">
        <v>4147</v>
      </c>
      <c r="B5025" s="49" t="s">
        <v>243</v>
      </c>
      <c r="C5025" s="50" t="s">
        <v>1574</v>
      </c>
      <c r="D5025" s="50" t="s">
        <v>1575</v>
      </c>
      <c r="E5025" s="50" t="s">
        <v>2721</v>
      </c>
      <c r="F5025" s="50" t="s">
        <v>1575</v>
      </c>
      <c r="G5025" s="50" t="s">
        <v>2721</v>
      </c>
      <c r="H5025" s="51" t="s">
        <v>2722</v>
      </c>
      <c r="I5025" s="51" t="s">
        <v>2723</v>
      </c>
      <c r="J5025" s="51" t="s">
        <v>38</v>
      </c>
      <c r="K5025" s="53">
        <v>100</v>
      </c>
      <c r="L5025" s="8">
        <v>511010000</v>
      </c>
      <c r="M5025" s="26" t="s">
        <v>88</v>
      </c>
      <c r="N5025" s="468" t="s">
        <v>1199</v>
      </c>
      <c r="O5025" s="51" t="s">
        <v>2299</v>
      </c>
      <c r="P5025" s="51"/>
      <c r="Q5025" s="55" t="s">
        <v>2192</v>
      </c>
      <c r="R5025" s="49" t="s">
        <v>2404</v>
      </c>
      <c r="S5025" s="57"/>
      <c r="T5025" s="49" t="s">
        <v>51</v>
      </c>
      <c r="U5025" s="57"/>
      <c r="V5025" s="57">
        <v>162640</v>
      </c>
      <c r="W5025" s="57">
        <v>162640</v>
      </c>
      <c r="X5025" s="60">
        <f t="shared" si="340"/>
        <v>182156.80000000002</v>
      </c>
      <c r="Y5025" s="58"/>
      <c r="Z5025" s="50">
        <v>2016</v>
      </c>
      <c r="AA5025" s="450" t="s">
        <v>3831</v>
      </c>
      <c r="AB5025" s="238" t="s">
        <v>2193</v>
      </c>
      <c r="AC5025" s="211" t="s">
        <v>209</v>
      </c>
      <c r="AD5025" s="196"/>
      <c r="AE5025" s="196"/>
      <c r="AF5025" s="196"/>
      <c r="AG5025" s="263"/>
      <c r="AH5025" s="263"/>
      <c r="AI5025" s="263"/>
      <c r="AJ5025" s="263"/>
      <c r="AK5025" s="2" t="s">
        <v>3862</v>
      </c>
      <c r="AL5025" s="190"/>
      <c r="AM5025" s="324"/>
      <c r="AN5025" s="324"/>
    </row>
    <row r="5026" spans="1:40" s="550" customFormat="1" ht="100.5" customHeight="1">
      <c r="A5026" s="538" t="s">
        <v>2751</v>
      </c>
      <c r="B5026" s="492" t="s">
        <v>243</v>
      </c>
      <c r="C5026" s="494" t="s">
        <v>2738</v>
      </c>
      <c r="D5026" s="541" t="s">
        <v>2739</v>
      </c>
      <c r="E5026" s="541" t="s">
        <v>2739</v>
      </c>
      <c r="F5026" s="541" t="s">
        <v>2739</v>
      </c>
      <c r="G5026" s="541" t="s">
        <v>2739</v>
      </c>
      <c r="H5026" s="541" t="s">
        <v>2740</v>
      </c>
      <c r="I5026" s="541" t="s">
        <v>2741</v>
      </c>
      <c r="J5026" s="541" t="s">
        <v>38</v>
      </c>
      <c r="K5026" s="539">
        <v>100</v>
      </c>
      <c r="L5026" s="494">
        <v>511010000</v>
      </c>
      <c r="M5026" s="495" t="s">
        <v>88</v>
      </c>
      <c r="N5026" s="707" t="s">
        <v>841</v>
      </c>
      <c r="O5026" s="541" t="s">
        <v>2521</v>
      </c>
      <c r="P5026" s="541"/>
      <c r="Q5026" s="493" t="s">
        <v>2192</v>
      </c>
      <c r="R5026" s="492" t="s">
        <v>2404</v>
      </c>
      <c r="S5026" s="703"/>
      <c r="T5026" s="492" t="s">
        <v>51</v>
      </c>
      <c r="U5026" s="703"/>
      <c r="V5026" s="703">
        <v>68480</v>
      </c>
      <c r="W5026" s="703">
        <v>0</v>
      </c>
      <c r="X5026" s="543">
        <v>0</v>
      </c>
      <c r="Y5026" s="544" t="s">
        <v>77</v>
      </c>
      <c r="Z5026" s="494">
        <v>2016</v>
      </c>
      <c r="AA5026" s="494"/>
      <c r="AB5026" s="498" t="s">
        <v>2193</v>
      </c>
      <c r="AC5026" s="545" t="s">
        <v>209</v>
      </c>
      <c r="AD5026" s="546"/>
      <c r="AE5026" s="546"/>
      <c r="AF5026" s="546"/>
      <c r="AG5026" s="547"/>
      <c r="AH5026" s="547"/>
      <c r="AI5026" s="547"/>
      <c r="AJ5026" s="547"/>
      <c r="AK5026" s="500" t="s">
        <v>2371</v>
      </c>
      <c r="AL5026" s="548"/>
      <c r="AM5026" s="549"/>
      <c r="AN5026" s="549"/>
    </row>
    <row r="5027" spans="1:40" s="192" customFormat="1" ht="100.5" customHeight="1">
      <c r="A5027" s="4" t="s">
        <v>4144</v>
      </c>
      <c r="B5027" s="49" t="s">
        <v>243</v>
      </c>
      <c r="C5027" s="50" t="s">
        <v>2738</v>
      </c>
      <c r="D5027" s="51" t="s">
        <v>2739</v>
      </c>
      <c r="E5027" s="51" t="s">
        <v>2739</v>
      </c>
      <c r="F5027" s="51" t="s">
        <v>2739</v>
      </c>
      <c r="G5027" s="51" t="s">
        <v>2739</v>
      </c>
      <c r="H5027" s="51" t="s">
        <v>2740</v>
      </c>
      <c r="I5027" s="51" t="s">
        <v>2741</v>
      </c>
      <c r="J5027" s="51" t="s">
        <v>38</v>
      </c>
      <c r="K5027" s="53">
        <v>100</v>
      </c>
      <c r="L5027" s="8">
        <v>511010000</v>
      </c>
      <c r="M5027" s="26" t="s">
        <v>88</v>
      </c>
      <c r="N5027" s="468" t="s">
        <v>1199</v>
      </c>
      <c r="O5027" s="51" t="s">
        <v>2521</v>
      </c>
      <c r="P5027" s="51"/>
      <c r="Q5027" s="55" t="s">
        <v>2192</v>
      </c>
      <c r="R5027" s="49" t="s">
        <v>2404</v>
      </c>
      <c r="S5027" s="57"/>
      <c r="T5027" s="49" t="s">
        <v>51</v>
      </c>
      <c r="U5027" s="57"/>
      <c r="V5027" s="57">
        <v>68480</v>
      </c>
      <c r="W5027" s="57">
        <v>68480</v>
      </c>
      <c r="X5027" s="60">
        <f t="shared" si="340"/>
        <v>76697.600000000006</v>
      </c>
      <c r="Y5027" s="58"/>
      <c r="Z5027" s="50">
        <v>2016</v>
      </c>
      <c r="AA5027" s="450" t="s">
        <v>3831</v>
      </c>
      <c r="AB5027" s="238" t="s">
        <v>2193</v>
      </c>
      <c r="AC5027" s="211" t="s">
        <v>209</v>
      </c>
      <c r="AD5027" s="196"/>
      <c r="AE5027" s="196"/>
      <c r="AF5027" s="196"/>
      <c r="AG5027" s="263"/>
      <c r="AH5027" s="263"/>
      <c r="AI5027" s="263"/>
      <c r="AJ5027" s="263"/>
      <c r="AK5027" s="2" t="s">
        <v>3862</v>
      </c>
      <c r="AL5027" s="190"/>
      <c r="AM5027" s="324"/>
      <c r="AN5027" s="324"/>
    </row>
    <row r="5028" spans="1:40" s="550" customFormat="1" ht="100.5" customHeight="1">
      <c r="A5028" s="538" t="s">
        <v>2752</v>
      </c>
      <c r="B5028" s="492" t="s">
        <v>243</v>
      </c>
      <c r="C5028" s="494" t="s">
        <v>1574</v>
      </c>
      <c r="D5028" s="494" t="s">
        <v>1575</v>
      </c>
      <c r="E5028" s="494" t="s">
        <v>2721</v>
      </c>
      <c r="F5028" s="494" t="s">
        <v>1575</v>
      </c>
      <c r="G5028" s="494" t="s">
        <v>2721</v>
      </c>
      <c r="H5028" s="541" t="s">
        <v>2722</v>
      </c>
      <c r="I5028" s="541" t="s">
        <v>2723</v>
      </c>
      <c r="J5028" s="541" t="s">
        <v>38</v>
      </c>
      <c r="K5028" s="539">
        <v>100</v>
      </c>
      <c r="L5028" s="494">
        <v>511010000</v>
      </c>
      <c r="M5028" s="495" t="s">
        <v>88</v>
      </c>
      <c r="N5028" s="707" t="s">
        <v>841</v>
      </c>
      <c r="O5028" s="695" t="s">
        <v>2515</v>
      </c>
      <c r="P5028" s="541"/>
      <c r="Q5028" s="493" t="s">
        <v>2192</v>
      </c>
      <c r="R5028" s="492" t="s">
        <v>2404</v>
      </c>
      <c r="S5028" s="703"/>
      <c r="T5028" s="492" t="s">
        <v>51</v>
      </c>
      <c r="U5028" s="703"/>
      <c r="V5028" s="703">
        <v>162640</v>
      </c>
      <c r="W5028" s="703">
        <v>0</v>
      </c>
      <c r="X5028" s="543">
        <v>0</v>
      </c>
      <c r="Y5028" s="544" t="s">
        <v>77</v>
      </c>
      <c r="Z5028" s="494">
        <v>2016</v>
      </c>
      <c r="AA5028" s="494"/>
      <c r="AB5028" s="498" t="s">
        <v>2193</v>
      </c>
      <c r="AC5028" s="545" t="s">
        <v>209</v>
      </c>
      <c r="AD5028" s="546"/>
      <c r="AE5028" s="546"/>
      <c r="AF5028" s="546"/>
      <c r="AG5028" s="547"/>
      <c r="AH5028" s="547"/>
      <c r="AI5028" s="547"/>
      <c r="AJ5028" s="547"/>
      <c r="AK5028" s="500" t="s">
        <v>2371</v>
      </c>
      <c r="AL5028" s="548"/>
      <c r="AM5028" s="549"/>
      <c r="AN5028" s="549"/>
    </row>
    <row r="5029" spans="1:40" s="192" customFormat="1" ht="100.5" customHeight="1">
      <c r="A5029" s="4" t="s">
        <v>4148</v>
      </c>
      <c r="B5029" s="5" t="s">
        <v>243</v>
      </c>
      <c r="C5029" s="8" t="s">
        <v>1574</v>
      </c>
      <c r="D5029" s="8" t="s">
        <v>1575</v>
      </c>
      <c r="E5029" s="8" t="s">
        <v>2721</v>
      </c>
      <c r="F5029" s="8" t="s">
        <v>1575</v>
      </c>
      <c r="G5029" s="8" t="s">
        <v>2721</v>
      </c>
      <c r="H5029" s="3" t="s">
        <v>2722</v>
      </c>
      <c r="I5029" s="3" t="s">
        <v>2723</v>
      </c>
      <c r="J5029" s="3" t="s">
        <v>38</v>
      </c>
      <c r="K5029" s="10">
        <v>100</v>
      </c>
      <c r="L5029" s="8">
        <v>511010000</v>
      </c>
      <c r="M5029" s="26" t="s">
        <v>88</v>
      </c>
      <c r="N5029" s="27" t="s">
        <v>1199</v>
      </c>
      <c r="O5029" s="781" t="s">
        <v>2515</v>
      </c>
      <c r="P5029" s="3"/>
      <c r="Q5029" s="12" t="s">
        <v>2192</v>
      </c>
      <c r="R5029" s="5" t="s">
        <v>2404</v>
      </c>
      <c r="S5029" s="15"/>
      <c r="T5029" s="5" t="s">
        <v>51</v>
      </c>
      <c r="U5029" s="15"/>
      <c r="V5029" s="15">
        <v>162640</v>
      </c>
      <c r="W5029" s="15">
        <v>162640</v>
      </c>
      <c r="X5029" s="60">
        <f t="shared" si="340"/>
        <v>182156.80000000002</v>
      </c>
      <c r="Y5029" s="71"/>
      <c r="Z5029" s="8">
        <v>2016</v>
      </c>
      <c r="AA5029" s="450" t="s">
        <v>3831</v>
      </c>
      <c r="AB5029" s="238" t="s">
        <v>2193</v>
      </c>
      <c r="AC5029" s="841" t="s">
        <v>209</v>
      </c>
      <c r="AD5029" s="432"/>
      <c r="AE5029" s="432"/>
      <c r="AF5029" s="432"/>
      <c r="AG5029" s="263"/>
      <c r="AH5029" s="263"/>
      <c r="AI5029" s="263"/>
      <c r="AJ5029" s="263"/>
      <c r="AK5029" s="2" t="s">
        <v>3862</v>
      </c>
      <c r="AL5029" s="190"/>
      <c r="AM5029" s="324"/>
      <c r="AN5029" s="324"/>
    </row>
    <row r="5030" spans="1:40" s="550" customFormat="1" ht="100.5" customHeight="1">
      <c r="A5030" s="538" t="s">
        <v>2753</v>
      </c>
      <c r="B5030" s="492" t="s">
        <v>243</v>
      </c>
      <c r="C5030" s="494" t="s">
        <v>1574</v>
      </c>
      <c r="D5030" s="494" t="s">
        <v>1575</v>
      </c>
      <c r="E5030" s="494" t="s">
        <v>2721</v>
      </c>
      <c r="F5030" s="494" t="s">
        <v>1575</v>
      </c>
      <c r="G5030" s="494" t="s">
        <v>2721</v>
      </c>
      <c r="H5030" s="541" t="s">
        <v>2722</v>
      </c>
      <c r="I5030" s="541" t="s">
        <v>2723</v>
      </c>
      <c r="J5030" s="541" t="s">
        <v>38</v>
      </c>
      <c r="K5030" s="539">
        <v>100</v>
      </c>
      <c r="L5030" s="494">
        <v>511010000</v>
      </c>
      <c r="M5030" s="495" t="s">
        <v>88</v>
      </c>
      <c r="N5030" s="707" t="s">
        <v>841</v>
      </c>
      <c r="O5030" s="541" t="s">
        <v>2521</v>
      </c>
      <c r="P5030" s="541"/>
      <c r="Q5030" s="493" t="s">
        <v>2192</v>
      </c>
      <c r="R5030" s="492" t="s">
        <v>2404</v>
      </c>
      <c r="S5030" s="703"/>
      <c r="T5030" s="492" t="s">
        <v>51</v>
      </c>
      <c r="U5030" s="703"/>
      <c r="V5030" s="703">
        <v>325280</v>
      </c>
      <c r="W5030" s="703">
        <v>0</v>
      </c>
      <c r="X5030" s="543">
        <v>0</v>
      </c>
      <c r="Y5030" s="544" t="s">
        <v>77</v>
      </c>
      <c r="Z5030" s="494">
        <v>2016</v>
      </c>
      <c r="AA5030" s="494"/>
      <c r="AB5030" s="498" t="s">
        <v>2193</v>
      </c>
      <c r="AC5030" s="545" t="s">
        <v>209</v>
      </c>
      <c r="AD5030" s="546"/>
      <c r="AE5030" s="546"/>
      <c r="AF5030" s="546"/>
      <c r="AG5030" s="547"/>
      <c r="AH5030" s="547"/>
      <c r="AI5030" s="547"/>
      <c r="AJ5030" s="547"/>
      <c r="AK5030" s="500" t="s">
        <v>2371</v>
      </c>
      <c r="AL5030" s="548"/>
      <c r="AM5030" s="549"/>
      <c r="AN5030" s="549"/>
    </row>
    <row r="5031" spans="1:40" s="192" customFormat="1" ht="100.5" customHeight="1">
      <c r="A5031" s="4" t="s">
        <v>4149</v>
      </c>
      <c r="B5031" s="49" t="s">
        <v>243</v>
      </c>
      <c r="C5031" s="50" t="s">
        <v>1574</v>
      </c>
      <c r="D5031" s="50" t="s">
        <v>1575</v>
      </c>
      <c r="E5031" s="50" t="s">
        <v>2721</v>
      </c>
      <c r="F5031" s="50" t="s">
        <v>1575</v>
      </c>
      <c r="G5031" s="50" t="s">
        <v>2721</v>
      </c>
      <c r="H5031" s="51" t="s">
        <v>2722</v>
      </c>
      <c r="I5031" s="51" t="s">
        <v>2723</v>
      </c>
      <c r="J5031" s="51" t="s">
        <v>38</v>
      </c>
      <c r="K5031" s="53">
        <v>100</v>
      </c>
      <c r="L5031" s="8">
        <v>511010000</v>
      </c>
      <c r="M5031" s="26" t="s">
        <v>88</v>
      </c>
      <c r="N5031" s="468" t="s">
        <v>1199</v>
      </c>
      <c r="O5031" s="51" t="s">
        <v>2521</v>
      </c>
      <c r="P5031" s="51"/>
      <c r="Q5031" s="55" t="s">
        <v>2192</v>
      </c>
      <c r="R5031" s="49" t="s">
        <v>2404</v>
      </c>
      <c r="S5031" s="57"/>
      <c r="T5031" s="49" t="s">
        <v>51</v>
      </c>
      <c r="U5031" s="57"/>
      <c r="V5031" s="57">
        <v>325280</v>
      </c>
      <c r="W5031" s="57">
        <v>325280</v>
      </c>
      <c r="X5031" s="60">
        <f t="shared" si="340"/>
        <v>364313.60000000003</v>
      </c>
      <c r="Y5031" s="58"/>
      <c r="Z5031" s="50">
        <v>2016</v>
      </c>
      <c r="AA5031" s="450" t="s">
        <v>3831</v>
      </c>
      <c r="AB5031" s="238" t="s">
        <v>2193</v>
      </c>
      <c r="AC5031" s="211" t="s">
        <v>209</v>
      </c>
      <c r="AD5031" s="196"/>
      <c r="AE5031" s="196"/>
      <c r="AF5031" s="196"/>
      <c r="AG5031" s="263"/>
      <c r="AH5031" s="263"/>
      <c r="AI5031" s="263"/>
      <c r="AJ5031" s="263"/>
      <c r="AK5031" s="2" t="s">
        <v>3862</v>
      </c>
      <c r="AL5031" s="190"/>
      <c r="AM5031" s="324"/>
      <c r="AN5031" s="324"/>
    </row>
    <row r="5032" spans="1:40" s="550" customFormat="1" ht="100.5" customHeight="1">
      <c r="A5032" s="538" t="s">
        <v>2754</v>
      </c>
      <c r="B5032" s="492" t="s">
        <v>243</v>
      </c>
      <c r="C5032" s="494" t="s">
        <v>2738</v>
      </c>
      <c r="D5032" s="541" t="s">
        <v>2739</v>
      </c>
      <c r="E5032" s="541" t="s">
        <v>2739</v>
      </c>
      <c r="F5032" s="541" t="s">
        <v>2739</v>
      </c>
      <c r="G5032" s="541" t="s">
        <v>2739</v>
      </c>
      <c r="H5032" s="541" t="s">
        <v>2740</v>
      </c>
      <c r="I5032" s="541" t="s">
        <v>2741</v>
      </c>
      <c r="J5032" s="541" t="s">
        <v>38</v>
      </c>
      <c r="K5032" s="539">
        <v>100</v>
      </c>
      <c r="L5032" s="494">
        <v>511010000</v>
      </c>
      <c r="M5032" s="495" t="s">
        <v>88</v>
      </c>
      <c r="N5032" s="707" t="s">
        <v>841</v>
      </c>
      <c r="O5032" s="541" t="s">
        <v>2299</v>
      </c>
      <c r="P5032" s="541"/>
      <c r="Q5032" s="493" t="s">
        <v>2192</v>
      </c>
      <c r="R5032" s="492" t="s">
        <v>2404</v>
      </c>
      <c r="S5032" s="703"/>
      <c r="T5032" s="492" t="s">
        <v>51</v>
      </c>
      <c r="U5032" s="703"/>
      <c r="V5032" s="703">
        <v>34240</v>
      </c>
      <c r="W5032" s="703">
        <v>0</v>
      </c>
      <c r="X5032" s="543">
        <v>0</v>
      </c>
      <c r="Y5032" s="544" t="s">
        <v>77</v>
      </c>
      <c r="Z5032" s="494">
        <v>2016</v>
      </c>
      <c r="AA5032" s="494"/>
      <c r="AB5032" s="498" t="s">
        <v>2193</v>
      </c>
      <c r="AC5032" s="545" t="s">
        <v>209</v>
      </c>
      <c r="AD5032" s="546"/>
      <c r="AE5032" s="546"/>
      <c r="AF5032" s="546"/>
      <c r="AG5032" s="547"/>
      <c r="AH5032" s="547"/>
      <c r="AI5032" s="547"/>
      <c r="AJ5032" s="547"/>
      <c r="AK5032" s="500" t="s">
        <v>2371</v>
      </c>
      <c r="AL5032" s="548"/>
      <c r="AM5032" s="549"/>
      <c r="AN5032" s="549"/>
    </row>
    <row r="5033" spans="1:40" s="192" customFormat="1" ht="100.5" customHeight="1">
      <c r="A5033" s="4" t="s">
        <v>4145</v>
      </c>
      <c r="B5033" s="49" t="s">
        <v>243</v>
      </c>
      <c r="C5033" s="50" t="s">
        <v>2738</v>
      </c>
      <c r="D5033" s="51" t="s">
        <v>2739</v>
      </c>
      <c r="E5033" s="51" t="s">
        <v>2739</v>
      </c>
      <c r="F5033" s="51" t="s">
        <v>2739</v>
      </c>
      <c r="G5033" s="51" t="s">
        <v>2739</v>
      </c>
      <c r="H5033" s="51" t="s">
        <v>2740</v>
      </c>
      <c r="I5033" s="51" t="s">
        <v>2741</v>
      </c>
      <c r="J5033" s="51" t="s">
        <v>38</v>
      </c>
      <c r="K5033" s="53">
        <v>100</v>
      </c>
      <c r="L5033" s="8">
        <v>511010000</v>
      </c>
      <c r="M5033" s="26" t="s">
        <v>88</v>
      </c>
      <c r="N5033" s="468" t="s">
        <v>1199</v>
      </c>
      <c r="O5033" s="51" t="s">
        <v>2299</v>
      </c>
      <c r="P5033" s="51"/>
      <c r="Q5033" s="55" t="s">
        <v>2192</v>
      </c>
      <c r="R5033" s="49" t="s">
        <v>2404</v>
      </c>
      <c r="S5033" s="57"/>
      <c r="T5033" s="49" t="s">
        <v>51</v>
      </c>
      <c r="U5033" s="57"/>
      <c r="V5033" s="57">
        <v>34240</v>
      </c>
      <c r="W5033" s="57">
        <v>34240</v>
      </c>
      <c r="X5033" s="60">
        <f t="shared" si="340"/>
        <v>38348.800000000003</v>
      </c>
      <c r="Y5033" s="58"/>
      <c r="Z5033" s="50">
        <v>2016</v>
      </c>
      <c r="AA5033" s="450" t="s">
        <v>3831</v>
      </c>
      <c r="AB5033" s="238" t="s">
        <v>2193</v>
      </c>
      <c r="AC5033" s="211" t="s">
        <v>209</v>
      </c>
      <c r="AD5033" s="196"/>
      <c r="AE5033" s="196"/>
      <c r="AF5033" s="196"/>
      <c r="AG5033" s="263"/>
      <c r="AH5033" s="263"/>
      <c r="AI5033" s="263"/>
      <c r="AJ5033" s="263"/>
      <c r="AK5033" s="2" t="s">
        <v>3862</v>
      </c>
      <c r="AL5033" s="190"/>
      <c r="AM5033" s="324"/>
      <c r="AN5033" s="324"/>
    </row>
    <row r="5034" spans="1:40" s="550" customFormat="1" ht="100.5" customHeight="1">
      <c r="A5034" s="538" t="s">
        <v>2755</v>
      </c>
      <c r="B5034" s="492" t="s">
        <v>243</v>
      </c>
      <c r="C5034" s="494" t="s">
        <v>1574</v>
      </c>
      <c r="D5034" s="494" t="s">
        <v>1575</v>
      </c>
      <c r="E5034" s="494" t="s">
        <v>2721</v>
      </c>
      <c r="F5034" s="494" t="s">
        <v>1575</v>
      </c>
      <c r="G5034" s="494" t="s">
        <v>2721</v>
      </c>
      <c r="H5034" s="541" t="s">
        <v>2722</v>
      </c>
      <c r="I5034" s="541" t="s">
        <v>2723</v>
      </c>
      <c r="J5034" s="541" t="s">
        <v>38</v>
      </c>
      <c r="K5034" s="539">
        <v>100</v>
      </c>
      <c r="L5034" s="540">
        <v>271010000</v>
      </c>
      <c r="M5034" s="494" t="s">
        <v>127</v>
      </c>
      <c r="N5034" s="707" t="s">
        <v>841</v>
      </c>
      <c r="O5034" s="541" t="s">
        <v>2240</v>
      </c>
      <c r="P5034" s="541"/>
      <c r="Q5034" s="493" t="s">
        <v>2192</v>
      </c>
      <c r="R5034" s="492" t="s">
        <v>2404</v>
      </c>
      <c r="S5034" s="703"/>
      <c r="T5034" s="492" t="s">
        <v>51</v>
      </c>
      <c r="U5034" s="703"/>
      <c r="V5034" s="703">
        <v>478984</v>
      </c>
      <c r="W5034" s="703">
        <v>0</v>
      </c>
      <c r="X5034" s="543">
        <v>0</v>
      </c>
      <c r="Y5034" s="544" t="s">
        <v>77</v>
      </c>
      <c r="Z5034" s="494">
        <v>2016</v>
      </c>
      <c r="AA5034" s="494"/>
      <c r="AB5034" s="498" t="s">
        <v>2193</v>
      </c>
      <c r="AC5034" s="545" t="s">
        <v>209</v>
      </c>
      <c r="AD5034" s="546"/>
      <c r="AE5034" s="546"/>
      <c r="AF5034" s="546"/>
      <c r="AG5034" s="547"/>
      <c r="AH5034" s="547"/>
      <c r="AI5034" s="547"/>
      <c r="AJ5034" s="547"/>
      <c r="AK5034" s="500" t="s">
        <v>2371</v>
      </c>
      <c r="AL5034" s="548"/>
      <c r="AM5034" s="549"/>
      <c r="AN5034" s="549"/>
    </row>
    <row r="5035" spans="1:40" s="192" customFormat="1" ht="100.5" customHeight="1">
      <c r="A5035" s="4" t="s">
        <v>4154</v>
      </c>
      <c r="B5035" s="49" t="s">
        <v>243</v>
      </c>
      <c r="C5035" s="50" t="s">
        <v>1574</v>
      </c>
      <c r="D5035" s="50" t="s">
        <v>1575</v>
      </c>
      <c r="E5035" s="50" t="s">
        <v>2721</v>
      </c>
      <c r="F5035" s="50" t="s">
        <v>1575</v>
      </c>
      <c r="G5035" s="50" t="s">
        <v>2721</v>
      </c>
      <c r="H5035" s="51" t="s">
        <v>2722</v>
      </c>
      <c r="I5035" s="51" t="s">
        <v>2723</v>
      </c>
      <c r="J5035" s="51" t="s">
        <v>38</v>
      </c>
      <c r="K5035" s="53">
        <v>100</v>
      </c>
      <c r="L5035" s="30">
        <v>271010000</v>
      </c>
      <c r="M5035" s="8" t="s">
        <v>127</v>
      </c>
      <c r="N5035" s="468" t="s">
        <v>1199</v>
      </c>
      <c r="O5035" s="51" t="s">
        <v>2240</v>
      </c>
      <c r="P5035" s="51"/>
      <c r="Q5035" s="55" t="s">
        <v>2192</v>
      </c>
      <c r="R5035" s="49" t="s">
        <v>2404</v>
      </c>
      <c r="S5035" s="57"/>
      <c r="T5035" s="49" t="s">
        <v>51</v>
      </c>
      <c r="U5035" s="57"/>
      <c r="V5035" s="57">
        <v>478984</v>
      </c>
      <c r="W5035" s="57">
        <v>478984</v>
      </c>
      <c r="X5035" s="60">
        <f t="shared" si="340"/>
        <v>536462.08000000007</v>
      </c>
      <c r="Y5035" s="58"/>
      <c r="Z5035" s="50">
        <v>2016</v>
      </c>
      <c r="AA5035" s="450" t="s">
        <v>3831</v>
      </c>
      <c r="AB5035" s="238" t="s">
        <v>2193</v>
      </c>
      <c r="AC5035" s="211" t="s">
        <v>209</v>
      </c>
      <c r="AD5035" s="196"/>
      <c r="AE5035" s="196"/>
      <c r="AF5035" s="196"/>
      <c r="AG5035" s="263"/>
      <c r="AH5035" s="263"/>
      <c r="AI5035" s="263"/>
      <c r="AJ5035" s="263"/>
      <c r="AK5035" s="2" t="s">
        <v>3862</v>
      </c>
      <c r="AL5035" s="190"/>
      <c r="AM5035" s="324"/>
      <c r="AN5035" s="324"/>
    </row>
    <row r="5036" spans="1:40" s="550" customFormat="1" ht="100.5" customHeight="1">
      <c r="A5036" s="538" t="s">
        <v>2756</v>
      </c>
      <c r="B5036" s="492" t="s">
        <v>243</v>
      </c>
      <c r="C5036" s="494" t="s">
        <v>1574</v>
      </c>
      <c r="D5036" s="494" t="s">
        <v>1575</v>
      </c>
      <c r="E5036" s="494" t="s">
        <v>2721</v>
      </c>
      <c r="F5036" s="494" t="s">
        <v>1575</v>
      </c>
      <c r="G5036" s="494" t="s">
        <v>2721</v>
      </c>
      <c r="H5036" s="541" t="s">
        <v>2722</v>
      </c>
      <c r="I5036" s="541" t="s">
        <v>2723</v>
      </c>
      <c r="J5036" s="541" t="s">
        <v>38</v>
      </c>
      <c r="K5036" s="539">
        <v>100</v>
      </c>
      <c r="L5036" s="540">
        <v>271010000</v>
      </c>
      <c r="M5036" s="494" t="s">
        <v>127</v>
      </c>
      <c r="N5036" s="707" t="s">
        <v>841</v>
      </c>
      <c r="O5036" s="541" t="s">
        <v>2242</v>
      </c>
      <c r="P5036" s="541"/>
      <c r="Q5036" s="493" t="s">
        <v>2192</v>
      </c>
      <c r="R5036" s="492" t="s">
        <v>2404</v>
      </c>
      <c r="S5036" s="703"/>
      <c r="T5036" s="492" t="s">
        <v>51</v>
      </c>
      <c r="U5036" s="703"/>
      <c r="V5036" s="703">
        <v>478984</v>
      </c>
      <c r="W5036" s="703">
        <v>0</v>
      </c>
      <c r="X5036" s="543">
        <v>0</v>
      </c>
      <c r="Y5036" s="544" t="s">
        <v>77</v>
      </c>
      <c r="Z5036" s="494">
        <v>2016</v>
      </c>
      <c r="AA5036" s="494"/>
      <c r="AB5036" s="498" t="s">
        <v>2193</v>
      </c>
      <c r="AC5036" s="545" t="s">
        <v>209</v>
      </c>
      <c r="AD5036" s="546"/>
      <c r="AE5036" s="546"/>
      <c r="AF5036" s="546"/>
      <c r="AG5036" s="547"/>
      <c r="AH5036" s="547"/>
      <c r="AI5036" s="547"/>
      <c r="AJ5036" s="547"/>
      <c r="AK5036" s="500" t="s">
        <v>2371</v>
      </c>
      <c r="AL5036" s="548"/>
      <c r="AM5036" s="549"/>
      <c r="AN5036" s="549"/>
    </row>
    <row r="5037" spans="1:40" s="192" customFormat="1" ht="100.5" customHeight="1">
      <c r="A5037" s="4" t="s">
        <v>4155</v>
      </c>
      <c r="B5037" s="49" t="s">
        <v>243</v>
      </c>
      <c r="C5037" s="50" t="s">
        <v>1574</v>
      </c>
      <c r="D5037" s="50" t="s">
        <v>1575</v>
      </c>
      <c r="E5037" s="50" t="s">
        <v>2721</v>
      </c>
      <c r="F5037" s="50" t="s">
        <v>1575</v>
      </c>
      <c r="G5037" s="50" t="s">
        <v>2721</v>
      </c>
      <c r="H5037" s="51" t="s">
        <v>2722</v>
      </c>
      <c r="I5037" s="51" t="s">
        <v>2723</v>
      </c>
      <c r="J5037" s="51" t="s">
        <v>38</v>
      </c>
      <c r="K5037" s="53">
        <v>100</v>
      </c>
      <c r="L5037" s="30">
        <v>271010000</v>
      </c>
      <c r="M5037" s="8" t="s">
        <v>127</v>
      </c>
      <c r="N5037" s="468" t="s">
        <v>1199</v>
      </c>
      <c r="O5037" s="51" t="s">
        <v>2242</v>
      </c>
      <c r="P5037" s="51"/>
      <c r="Q5037" s="55" t="s">
        <v>2192</v>
      </c>
      <c r="R5037" s="49" t="s">
        <v>2404</v>
      </c>
      <c r="S5037" s="57"/>
      <c r="T5037" s="49" t="s">
        <v>51</v>
      </c>
      <c r="U5037" s="57"/>
      <c r="V5037" s="57">
        <v>478984</v>
      </c>
      <c r="W5037" s="57">
        <v>478984</v>
      </c>
      <c r="X5037" s="60">
        <f t="shared" ref="X5037:X5130" si="341">W5037*1.12</f>
        <v>536462.08000000007</v>
      </c>
      <c r="Y5037" s="58"/>
      <c r="Z5037" s="50">
        <v>2016</v>
      </c>
      <c r="AA5037" s="50" t="s">
        <v>3831</v>
      </c>
      <c r="AB5037" s="238" t="s">
        <v>2193</v>
      </c>
      <c r="AC5037" s="211" t="s">
        <v>209</v>
      </c>
      <c r="AD5037" s="196"/>
      <c r="AE5037" s="196"/>
      <c r="AF5037" s="196"/>
      <c r="AG5037" s="263"/>
      <c r="AH5037" s="263"/>
      <c r="AI5037" s="263"/>
      <c r="AJ5037" s="263"/>
      <c r="AK5037" s="2" t="s">
        <v>3862</v>
      </c>
      <c r="AL5037" s="190"/>
      <c r="AM5037" s="324"/>
      <c r="AN5037" s="324"/>
    </row>
    <row r="5038" spans="1:40" s="550" customFormat="1" ht="100.5" customHeight="1">
      <c r="A5038" s="538" t="s">
        <v>2757</v>
      </c>
      <c r="B5038" s="492" t="s">
        <v>243</v>
      </c>
      <c r="C5038" s="494" t="s">
        <v>1574</v>
      </c>
      <c r="D5038" s="494" t="s">
        <v>1575</v>
      </c>
      <c r="E5038" s="494" t="s">
        <v>2721</v>
      </c>
      <c r="F5038" s="494" t="s">
        <v>1575</v>
      </c>
      <c r="G5038" s="494" t="s">
        <v>2721</v>
      </c>
      <c r="H5038" s="541" t="s">
        <v>2722</v>
      </c>
      <c r="I5038" s="541" t="s">
        <v>2723</v>
      </c>
      <c r="J5038" s="541" t="s">
        <v>38</v>
      </c>
      <c r="K5038" s="539">
        <v>100</v>
      </c>
      <c r="L5038" s="540">
        <v>271010000</v>
      </c>
      <c r="M5038" s="494" t="s">
        <v>127</v>
      </c>
      <c r="N5038" s="707" t="s">
        <v>841</v>
      </c>
      <c r="O5038" s="541" t="s">
        <v>2244</v>
      </c>
      <c r="P5038" s="541"/>
      <c r="Q5038" s="493" t="s">
        <v>2192</v>
      </c>
      <c r="R5038" s="492" t="s">
        <v>2404</v>
      </c>
      <c r="S5038" s="703"/>
      <c r="T5038" s="492" t="s">
        <v>51</v>
      </c>
      <c r="U5038" s="703"/>
      <c r="V5038" s="703">
        <v>478984</v>
      </c>
      <c r="W5038" s="703">
        <v>0</v>
      </c>
      <c r="X5038" s="543">
        <v>0</v>
      </c>
      <c r="Y5038" s="544" t="s">
        <v>77</v>
      </c>
      <c r="Z5038" s="494">
        <v>2016</v>
      </c>
      <c r="AA5038" s="494"/>
      <c r="AB5038" s="498" t="s">
        <v>2193</v>
      </c>
      <c r="AC5038" s="545" t="s">
        <v>209</v>
      </c>
      <c r="AD5038" s="546"/>
      <c r="AE5038" s="546"/>
      <c r="AF5038" s="546"/>
      <c r="AG5038" s="547"/>
      <c r="AH5038" s="547"/>
      <c r="AI5038" s="547"/>
      <c r="AJ5038" s="547"/>
      <c r="AK5038" s="500" t="s">
        <v>2371</v>
      </c>
      <c r="AL5038" s="548"/>
      <c r="AM5038" s="549"/>
      <c r="AN5038" s="549"/>
    </row>
    <row r="5039" spans="1:40" s="192" customFormat="1" ht="100.5" customHeight="1">
      <c r="A5039" s="4" t="s">
        <v>4156</v>
      </c>
      <c r="B5039" s="49" t="s">
        <v>243</v>
      </c>
      <c r="C5039" s="50" t="s">
        <v>1574</v>
      </c>
      <c r="D5039" s="50" t="s">
        <v>1575</v>
      </c>
      <c r="E5039" s="50" t="s">
        <v>2721</v>
      </c>
      <c r="F5039" s="50" t="s">
        <v>1575</v>
      </c>
      <c r="G5039" s="50" t="s">
        <v>2721</v>
      </c>
      <c r="H5039" s="51" t="s">
        <v>2722</v>
      </c>
      <c r="I5039" s="51" t="s">
        <v>2723</v>
      </c>
      <c r="J5039" s="51" t="s">
        <v>38</v>
      </c>
      <c r="K5039" s="53">
        <v>100</v>
      </c>
      <c r="L5039" s="30">
        <v>271010000</v>
      </c>
      <c r="M5039" s="8" t="s">
        <v>127</v>
      </c>
      <c r="N5039" s="468" t="s">
        <v>1199</v>
      </c>
      <c r="O5039" s="51" t="s">
        <v>2244</v>
      </c>
      <c r="P5039" s="51"/>
      <c r="Q5039" s="55" t="s">
        <v>2192</v>
      </c>
      <c r="R5039" s="49" t="s">
        <v>2404</v>
      </c>
      <c r="S5039" s="57"/>
      <c r="T5039" s="49" t="s">
        <v>51</v>
      </c>
      <c r="U5039" s="57"/>
      <c r="V5039" s="57">
        <v>478984</v>
      </c>
      <c r="W5039" s="57">
        <v>478984</v>
      </c>
      <c r="X5039" s="60">
        <f t="shared" si="341"/>
        <v>536462.08000000007</v>
      </c>
      <c r="Y5039" s="58"/>
      <c r="Z5039" s="50">
        <v>2016</v>
      </c>
      <c r="AA5039" s="50" t="s">
        <v>3831</v>
      </c>
      <c r="AB5039" s="238" t="s">
        <v>2193</v>
      </c>
      <c r="AC5039" s="211" t="s">
        <v>209</v>
      </c>
      <c r="AD5039" s="196"/>
      <c r="AE5039" s="196"/>
      <c r="AF5039" s="196"/>
      <c r="AG5039" s="263"/>
      <c r="AH5039" s="263"/>
      <c r="AI5039" s="263"/>
      <c r="AJ5039" s="263"/>
      <c r="AK5039" s="2" t="s">
        <v>3862</v>
      </c>
      <c r="AL5039" s="190"/>
      <c r="AM5039" s="324"/>
      <c r="AN5039" s="324"/>
    </row>
    <row r="5040" spans="1:40" s="550" customFormat="1" ht="100.5" customHeight="1">
      <c r="A5040" s="538" t="s">
        <v>2758</v>
      </c>
      <c r="B5040" s="492" t="s">
        <v>243</v>
      </c>
      <c r="C5040" s="494" t="s">
        <v>1574</v>
      </c>
      <c r="D5040" s="494" t="s">
        <v>1575</v>
      </c>
      <c r="E5040" s="494" t="s">
        <v>2721</v>
      </c>
      <c r="F5040" s="494" t="s">
        <v>1575</v>
      </c>
      <c r="G5040" s="494" t="s">
        <v>2721</v>
      </c>
      <c r="H5040" s="541" t="s">
        <v>2722</v>
      </c>
      <c r="I5040" s="541" t="s">
        <v>2723</v>
      </c>
      <c r="J5040" s="557" t="s">
        <v>38</v>
      </c>
      <c r="K5040" s="539">
        <v>100</v>
      </c>
      <c r="L5040" s="540">
        <v>751000000</v>
      </c>
      <c r="M5040" s="492" t="s">
        <v>83</v>
      </c>
      <c r="N5040" s="707" t="s">
        <v>841</v>
      </c>
      <c r="O5040" s="541" t="s">
        <v>2206</v>
      </c>
      <c r="P5040" s="541"/>
      <c r="Q5040" s="493" t="s">
        <v>2192</v>
      </c>
      <c r="R5040" s="492" t="s">
        <v>2404</v>
      </c>
      <c r="S5040" s="703"/>
      <c r="T5040" s="492" t="s">
        <v>51</v>
      </c>
      <c r="U5040" s="703"/>
      <c r="V5040" s="703">
        <v>162640</v>
      </c>
      <c r="W5040" s="703">
        <v>0</v>
      </c>
      <c r="X5040" s="543">
        <v>0</v>
      </c>
      <c r="Y5040" s="544" t="s">
        <v>77</v>
      </c>
      <c r="Z5040" s="494">
        <v>2016</v>
      </c>
      <c r="AA5040" s="494"/>
      <c r="AB5040" s="498" t="s">
        <v>2193</v>
      </c>
      <c r="AC5040" s="545" t="s">
        <v>209</v>
      </c>
      <c r="AD5040" s="546"/>
      <c r="AE5040" s="546"/>
      <c r="AF5040" s="546"/>
      <c r="AG5040" s="547"/>
      <c r="AH5040" s="547"/>
      <c r="AI5040" s="547"/>
      <c r="AJ5040" s="547"/>
      <c r="AK5040" s="500" t="s">
        <v>2371</v>
      </c>
      <c r="AL5040" s="548"/>
      <c r="AM5040" s="549"/>
      <c r="AN5040" s="549"/>
    </row>
    <row r="5041" spans="1:40" s="550" customFormat="1" ht="100.5" customHeight="1">
      <c r="A5041" s="538" t="s">
        <v>4157</v>
      </c>
      <c r="B5041" s="492" t="s">
        <v>243</v>
      </c>
      <c r="C5041" s="494" t="s">
        <v>1574</v>
      </c>
      <c r="D5041" s="494" t="s">
        <v>1575</v>
      </c>
      <c r="E5041" s="494" t="s">
        <v>2721</v>
      </c>
      <c r="F5041" s="494" t="s">
        <v>1575</v>
      </c>
      <c r="G5041" s="494" t="s">
        <v>2721</v>
      </c>
      <c r="H5041" s="541" t="s">
        <v>2722</v>
      </c>
      <c r="I5041" s="541" t="s">
        <v>2723</v>
      </c>
      <c r="J5041" s="557" t="s">
        <v>38</v>
      </c>
      <c r="K5041" s="539">
        <v>100</v>
      </c>
      <c r="L5041" s="540">
        <v>751000000</v>
      </c>
      <c r="M5041" s="492" t="s">
        <v>83</v>
      </c>
      <c r="N5041" s="707" t="s">
        <v>1199</v>
      </c>
      <c r="O5041" s="541" t="s">
        <v>2206</v>
      </c>
      <c r="P5041" s="541"/>
      <c r="Q5041" s="493" t="s">
        <v>2192</v>
      </c>
      <c r="R5041" s="492" t="s">
        <v>2404</v>
      </c>
      <c r="S5041" s="703"/>
      <c r="T5041" s="492" t="s">
        <v>51</v>
      </c>
      <c r="U5041" s="703"/>
      <c r="V5041" s="703">
        <v>162640</v>
      </c>
      <c r="W5041" s="703">
        <v>0</v>
      </c>
      <c r="X5041" s="543">
        <v>0</v>
      </c>
      <c r="Y5041" s="544"/>
      <c r="Z5041" s="494">
        <v>2016</v>
      </c>
      <c r="AA5041" s="494" t="s">
        <v>3831</v>
      </c>
      <c r="AB5041" s="498" t="s">
        <v>2193</v>
      </c>
      <c r="AC5041" s="545" t="s">
        <v>209</v>
      </c>
      <c r="AD5041" s="546"/>
      <c r="AE5041" s="546"/>
      <c r="AF5041" s="546"/>
      <c r="AG5041" s="547"/>
      <c r="AH5041" s="547"/>
      <c r="AI5041" s="547"/>
      <c r="AJ5041" s="547"/>
      <c r="AK5041" s="500" t="s">
        <v>3862</v>
      </c>
      <c r="AL5041" s="548"/>
      <c r="AM5041" s="549"/>
      <c r="AN5041" s="549"/>
    </row>
    <row r="5042" spans="1:40" s="192" customFormat="1" ht="100.5" customHeight="1">
      <c r="A5042" s="790" t="s">
        <v>4535</v>
      </c>
      <c r="B5042" s="772" t="s">
        <v>243</v>
      </c>
      <c r="C5042" s="773" t="s">
        <v>1574</v>
      </c>
      <c r="D5042" s="773" t="s">
        <v>1575</v>
      </c>
      <c r="E5042" s="773" t="s">
        <v>2721</v>
      </c>
      <c r="F5042" s="773" t="s">
        <v>1575</v>
      </c>
      <c r="G5042" s="773" t="s">
        <v>2721</v>
      </c>
      <c r="H5042" s="774" t="s">
        <v>2722</v>
      </c>
      <c r="I5042" s="774" t="s">
        <v>2723</v>
      </c>
      <c r="J5042" s="764" t="s">
        <v>1135</v>
      </c>
      <c r="K5042" s="776">
        <v>100</v>
      </c>
      <c r="L5042" s="762">
        <v>751000000</v>
      </c>
      <c r="M5042" s="745" t="s">
        <v>83</v>
      </c>
      <c r="N5042" s="986" t="s">
        <v>2115</v>
      </c>
      <c r="O5042" s="774" t="s">
        <v>2206</v>
      </c>
      <c r="P5042" s="774"/>
      <c r="Q5042" s="778" t="s">
        <v>2192</v>
      </c>
      <c r="R5042" s="764" t="s">
        <v>2037</v>
      </c>
      <c r="S5042" s="808"/>
      <c r="T5042" s="772" t="s">
        <v>51</v>
      </c>
      <c r="U5042" s="808"/>
      <c r="V5042" s="808">
        <v>162640</v>
      </c>
      <c r="W5042" s="808">
        <v>162640</v>
      </c>
      <c r="X5042" s="792">
        <f t="shared" ref="X5042" si="342">W5042*1.12</f>
        <v>182156.80000000002</v>
      </c>
      <c r="Y5042" s="793"/>
      <c r="Z5042" s="773">
        <v>2016</v>
      </c>
      <c r="AA5042" s="985" t="s">
        <v>4532</v>
      </c>
      <c r="AB5042" s="794" t="s">
        <v>2193</v>
      </c>
      <c r="AC5042" s="795" t="s">
        <v>209</v>
      </c>
      <c r="AD5042" s="802"/>
      <c r="AE5042" s="802"/>
      <c r="AF5042" s="802"/>
      <c r="AG5042" s="803"/>
      <c r="AH5042" s="803"/>
      <c r="AI5042" s="803"/>
      <c r="AJ5042" s="803"/>
      <c r="AK5042" s="756" t="s">
        <v>4533</v>
      </c>
      <c r="AL5042" s="190"/>
      <c r="AM5042" s="324"/>
      <c r="AN5042" s="324"/>
    </row>
    <row r="5043" spans="1:40" s="550" customFormat="1" ht="100.5" customHeight="1">
      <c r="A5043" s="538" t="s">
        <v>2759</v>
      </c>
      <c r="B5043" s="492" t="s">
        <v>243</v>
      </c>
      <c r="C5043" s="494" t="s">
        <v>2738</v>
      </c>
      <c r="D5043" s="541" t="s">
        <v>2739</v>
      </c>
      <c r="E5043" s="541" t="s">
        <v>2739</v>
      </c>
      <c r="F5043" s="541" t="s">
        <v>2739</v>
      </c>
      <c r="G5043" s="541" t="s">
        <v>2739</v>
      </c>
      <c r="H5043" s="541" t="s">
        <v>2740</v>
      </c>
      <c r="I5043" s="541" t="s">
        <v>2741</v>
      </c>
      <c r="J5043" s="541" t="s">
        <v>38</v>
      </c>
      <c r="K5043" s="539">
        <v>100</v>
      </c>
      <c r="L5043" s="540">
        <v>751000000</v>
      </c>
      <c r="M5043" s="492" t="s">
        <v>83</v>
      </c>
      <c r="N5043" s="707" t="s">
        <v>841</v>
      </c>
      <c r="O5043" s="541" t="s">
        <v>2663</v>
      </c>
      <c r="P5043" s="541"/>
      <c r="Q5043" s="493" t="s">
        <v>2192</v>
      </c>
      <c r="R5043" s="492" t="s">
        <v>2404</v>
      </c>
      <c r="S5043" s="703"/>
      <c r="T5043" s="492" t="s">
        <v>51</v>
      </c>
      <c r="U5043" s="703"/>
      <c r="V5043" s="703">
        <v>34240</v>
      </c>
      <c r="W5043" s="703">
        <v>0</v>
      </c>
      <c r="X5043" s="543">
        <v>0</v>
      </c>
      <c r="Y5043" s="544" t="s">
        <v>77</v>
      </c>
      <c r="Z5043" s="494">
        <v>2016</v>
      </c>
      <c r="AA5043" s="494"/>
      <c r="AB5043" s="498" t="s">
        <v>2193</v>
      </c>
      <c r="AC5043" s="545" t="s">
        <v>209</v>
      </c>
      <c r="AD5043" s="546"/>
      <c r="AE5043" s="546"/>
      <c r="AF5043" s="546"/>
      <c r="AG5043" s="547"/>
      <c r="AH5043" s="547"/>
      <c r="AI5043" s="547"/>
      <c r="AJ5043" s="547"/>
      <c r="AK5043" s="500" t="s">
        <v>2371</v>
      </c>
      <c r="AL5043" s="548"/>
      <c r="AM5043" s="549"/>
      <c r="AN5043" s="549"/>
    </row>
    <row r="5044" spans="1:40" s="192" customFormat="1" ht="100.5" customHeight="1">
      <c r="A5044" s="4" t="s">
        <v>4158</v>
      </c>
      <c r="B5044" s="49" t="s">
        <v>243</v>
      </c>
      <c r="C5044" s="50" t="s">
        <v>2738</v>
      </c>
      <c r="D5044" s="51" t="s">
        <v>2739</v>
      </c>
      <c r="E5044" s="51" t="s">
        <v>2739</v>
      </c>
      <c r="F5044" s="51" t="s">
        <v>2739</v>
      </c>
      <c r="G5044" s="51" t="s">
        <v>2739</v>
      </c>
      <c r="H5044" s="51" t="s">
        <v>2740</v>
      </c>
      <c r="I5044" s="51" t="s">
        <v>2741</v>
      </c>
      <c r="J5044" s="51" t="s">
        <v>38</v>
      </c>
      <c r="K5044" s="53">
        <v>100</v>
      </c>
      <c r="L5044" s="30">
        <v>751000000</v>
      </c>
      <c r="M5044" s="5" t="s">
        <v>83</v>
      </c>
      <c r="N5044" s="468" t="s">
        <v>1199</v>
      </c>
      <c r="O5044" s="51" t="s">
        <v>2663</v>
      </c>
      <c r="P5044" s="51"/>
      <c r="Q5044" s="55" t="s">
        <v>2192</v>
      </c>
      <c r="R5044" s="49" t="s">
        <v>2404</v>
      </c>
      <c r="S5044" s="57"/>
      <c r="T5044" s="49" t="s">
        <v>51</v>
      </c>
      <c r="U5044" s="57"/>
      <c r="V5044" s="57">
        <v>34240</v>
      </c>
      <c r="W5044" s="57">
        <v>34240</v>
      </c>
      <c r="X5044" s="60">
        <f t="shared" si="341"/>
        <v>38348.800000000003</v>
      </c>
      <c r="Y5044" s="58"/>
      <c r="Z5044" s="50">
        <v>2016</v>
      </c>
      <c r="AA5044" s="50" t="s">
        <v>3831</v>
      </c>
      <c r="AB5044" s="238" t="s">
        <v>2193</v>
      </c>
      <c r="AC5044" s="211" t="s">
        <v>209</v>
      </c>
      <c r="AD5044" s="196"/>
      <c r="AE5044" s="196"/>
      <c r="AF5044" s="196"/>
      <c r="AG5044" s="263"/>
      <c r="AH5044" s="263"/>
      <c r="AI5044" s="263"/>
      <c r="AJ5044" s="263"/>
      <c r="AK5044" s="2" t="s">
        <v>3862</v>
      </c>
      <c r="AL5044" s="190"/>
      <c r="AM5044" s="324"/>
      <c r="AN5044" s="324"/>
    </row>
    <row r="5045" spans="1:40" s="550" customFormat="1" ht="100.5" customHeight="1">
      <c r="A5045" s="538" t="s">
        <v>2760</v>
      </c>
      <c r="B5045" s="492" t="s">
        <v>243</v>
      </c>
      <c r="C5045" s="494" t="s">
        <v>1574</v>
      </c>
      <c r="D5045" s="494" t="s">
        <v>1575</v>
      </c>
      <c r="E5045" s="494" t="s">
        <v>2721</v>
      </c>
      <c r="F5045" s="494" t="s">
        <v>1575</v>
      </c>
      <c r="G5045" s="494" t="s">
        <v>2721</v>
      </c>
      <c r="H5045" s="541" t="s">
        <v>2722</v>
      </c>
      <c r="I5045" s="541" t="s">
        <v>2723</v>
      </c>
      <c r="J5045" s="541" t="s">
        <v>38</v>
      </c>
      <c r="K5045" s="539">
        <v>100</v>
      </c>
      <c r="L5045" s="551">
        <v>311010000</v>
      </c>
      <c r="M5045" s="494" t="s">
        <v>342</v>
      </c>
      <c r="N5045" s="707" t="s">
        <v>841</v>
      </c>
      <c r="O5045" s="541" t="s">
        <v>2694</v>
      </c>
      <c r="P5045" s="541"/>
      <c r="Q5045" s="493" t="s">
        <v>2192</v>
      </c>
      <c r="R5045" s="492" t="s">
        <v>2404</v>
      </c>
      <c r="S5045" s="703"/>
      <c r="T5045" s="492" t="s">
        <v>51</v>
      </c>
      <c r="U5045" s="703"/>
      <c r="V5045" s="703">
        <v>174945</v>
      </c>
      <c r="W5045" s="703">
        <v>0</v>
      </c>
      <c r="X5045" s="543">
        <v>0</v>
      </c>
      <c r="Y5045" s="544" t="s">
        <v>77</v>
      </c>
      <c r="Z5045" s="494">
        <v>2016</v>
      </c>
      <c r="AA5045" s="494"/>
      <c r="AB5045" s="498" t="s">
        <v>2193</v>
      </c>
      <c r="AC5045" s="545" t="s">
        <v>209</v>
      </c>
      <c r="AD5045" s="546"/>
      <c r="AE5045" s="546"/>
      <c r="AF5045" s="546"/>
      <c r="AG5045" s="547"/>
      <c r="AH5045" s="547"/>
      <c r="AI5045" s="547"/>
      <c r="AJ5045" s="547"/>
      <c r="AK5045" s="500" t="s">
        <v>2371</v>
      </c>
      <c r="AL5045" s="548"/>
      <c r="AM5045" s="549"/>
      <c r="AN5045" s="549"/>
    </row>
    <row r="5046" spans="1:40" s="192" customFormat="1" ht="100.5" customHeight="1">
      <c r="A5046" s="790" t="s">
        <v>4038</v>
      </c>
      <c r="B5046" s="764" t="s">
        <v>33</v>
      </c>
      <c r="C5046" s="773" t="s">
        <v>1574</v>
      </c>
      <c r="D5046" s="773" t="s">
        <v>1575</v>
      </c>
      <c r="E5046" s="773" t="s">
        <v>2721</v>
      </c>
      <c r="F5046" s="773" t="s">
        <v>1575</v>
      </c>
      <c r="G5046" s="773" t="s">
        <v>2721</v>
      </c>
      <c r="H5046" s="774" t="s">
        <v>2722</v>
      </c>
      <c r="I5046" s="774" t="s">
        <v>2723</v>
      </c>
      <c r="J5046" s="774" t="s">
        <v>38</v>
      </c>
      <c r="K5046" s="776">
        <v>100</v>
      </c>
      <c r="L5046" s="95">
        <v>311010000</v>
      </c>
      <c r="M5046" s="723" t="s">
        <v>342</v>
      </c>
      <c r="N5046" s="750" t="s">
        <v>1199</v>
      </c>
      <c r="O5046" s="774" t="s">
        <v>2694</v>
      </c>
      <c r="P5046" s="774"/>
      <c r="Q5046" s="778" t="s">
        <v>2192</v>
      </c>
      <c r="R5046" s="772" t="s">
        <v>2404</v>
      </c>
      <c r="S5046" s="808"/>
      <c r="T5046" s="772" t="s">
        <v>51</v>
      </c>
      <c r="U5046" s="808"/>
      <c r="V5046" s="808">
        <v>174945</v>
      </c>
      <c r="W5046" s="808">
        <v>174945</v>
      </c>
      <c r="X5046" s="792">
        <f t="shared" ref="X5046" si="343">W5046*1.12</f>
        <v>195938.40000000002</v>
      </c>
      <c r="Y5046" s="793"/>
      <c r="Z5046" s="773">
        <v>2016</v>
      </c>
      <c r="AA5046" s="764" t="s">
        <v>3831</v>
      </c>
      <c r="AB5046" s="794" t="s">
        <v>2193</v>
      </c>
      <c r="AC5046" s="795" t="s">
        <v>209</v>
      </c>
      <c r="AD5046" s="802"/>
      <c r="AE5046" s="802"/>
      <c r="AF5046" s="802"/>
      <c r="AG5046" s="803"/>
      <c r="AH5046" s="803"/>
      <c r="AI5046" s="803"/>
      <c r="AJ5046" s="803"/>
      <c r="AK5046" s="786" t="s">
        <v>4021</v>
      </c>
      <c r="AL5046" s="190"/>
      <c r="AM5046" s="324"/>
      <c r="AN5046" s="324"/>
    </row>
    <row r="5047" spans="1:40" s="550" customFormat="1" ht="100.5" customHeight="1">
      <c r="A5047" s="538" t="s">
        <v>2761</v>
      </c>
      <c r="B5047" s="492" t="s">
        <v>243</v>
      </c>
      <c r="C5047" s="494" t="s">
        <v>2738</v>
      </c>
      <c r="D5047" s="541" t="s">
        <v>2739</v>
      </c>
      <c r="E5047" s="541" t="s">
        <v>2739</v>
      </c>
      <c r="F5047" s="541" t="s">
        <v>2739</v>
      </c>
      <c r="G5047" s="541" t="s">
        <v>2739</v>
      </c>
      <c r="H5047" s="541" t="s">
        <v>2740</v>
      </c>
      <c r="I5047" s="541" t="s">
        <v>2741</v>
      </c>
      <c r="J5047" s="541" t="s">
        <v>38</v>
      </c>
      <c r="K5047" s="539">
        <v>100</v>
      </c>
      <c r="L5047" s="551">
        <v>311010000</v>
      </c>
      <c r="M5047" s="494" t="s">
        <v>342</v>
      </c>
      <c r="N5047" s="707" t="s">
        <v>841</v>
      </c>
      <c r="O5047" s="541" t="s">
        <v>2694</v>
      </c>
      <c r="P5047" s="541"/>
      <c r="Q5047" s="493" t="s">
        <v>2192</v>
      </c>
      <c r="R5047" s="492" t="s">
        <v>2404</v>
      </c>
      <c r="S5047" s="703"/>
      <c r="T5047" s="492" t="s">
        <v>51</v>
      </c>
      <c r="U5047" s="703"/>
      <c r="V5047" s="703">
        <v>8810.4</v>
      </c>
      <c r="W5047" s="703">
        <v>0</v>
      </c>
      <c r="X5047" s="543">
        <v>0</v>
      </c>
      <c r="Y5047" s="544" t="s">
        <v>77</v>
      </c>
      <c r="Z5047" s="494">
        <v>2016</v>
      </c>
      <c r="AA5047" s="494"/>
      <c r="AB5047" s="498" t="s">
        <v>2193</v>
      </c>
      <c r="AC5047" s="545" t="s">
        <v>209</v>
      </c>
      <c r="AD5047" s="546"/>
      <c r="AE5047" s="546"/>
      <c r="AF5047" s="546"/>
      <c r="AG5047" s="547"/>
      <c r="AH5047" s="547"/>
      <c r="AI5047" s="547"/>
      <c r="AJ5047" s="547"/>
      <c r="AK5047" s="500" t="s">
        <v>2371</v>
      </c>
      <c r="AL5047" s="548"/>
      <c r="AM5047" s="549"/>
      <c r="AN5047" s="549"/>
    </row>
    <row r="5048" spans="1:40" s="192" customFormat="1" ht="100.5" customHeight="1">
      <c r="A5048" s="790" t="s">
        <v>4039</v>
      </c>
      <c r="B5048" s="764" t="s">
        <v>33</v>
      </c>
      <c r="C5048" s="773" t="s">
        <v>2738</v>
      </c>
      <c r="D5048" s="774" t="s">
        <v>2739</v>
      </c>
      <c r="E5048" s="774" t="s">
        <v>2739</v>
      </c>
      <c r="F5048" s="774" t="s">
        <v>2739</v>
      </c>
      <c r="G5048" s="774" t="s">
        <v>2739</v>
      </c>
      <c r="H5048" s="774" t="s">
        <v>2740</v>
      </c>
      <c r="I5048" s="774" t="s">
        <v>2741</v>
      </c>
      <c r="J5048" s="774" t="s">
        <v>38</v>
      </c>
      <c r="K5048" s="776">
        <v>100</v>
      </c>
      <c r="L5048" s="95">
        <v>311010000</v>
      </c>
      <c r="M5048" s="723" t="s">
        <v>342</v>
      </c>
      <c r="N5048" s="750" t="s">
        <v>1199</v>
      </c>
      <c r="O5048" s="774" t="s">
        <v>2694</v>
      </c>
      <c r="P5048" s="774"/>
      <c r="Q5048" s="778" t="s">
        <v>2192</v>
      </c>
      <c r="R5048" s="772" t="s">
        <v>2404</v>
      </c>
      <c r="S5048" s="808"/>
      <c r="T5048" s="772" t="s">
        <v>51</v>
      </c>
      <c r="U5048" s="808"/>
      <c r="V5048" s="808">
        <v>8810.4</v>
      </c>
      <c r="W5048" s="808">
        <v>8810.4</v>
      </c>
      <c r="X5048" s="792">
        <f t="shared" ref="X5048" si="344">W5048*1.12</f>
        <v>9867.648000000001</v>
      </c>
      <c r="Y5048" s="793"/>
      <c r="Z5048" s="773">
        <v>2016</v>
      </c>
      <c r="AA5048" s="764" t="s">
        <v>3831</v>
      </c>
      <c r="AB5048" s="794" t="s">
        <v>2193</v>
      </c>
      <c r="AC5048" s="795" t="s">
        <v>209</v>
      </c>
      <c r="AD5048" s="802"/>
      <c r="AE5048" s="802"/>
      <c r="AF5048" s="802"/>
      <c r="AG5048" s="803"/>
      <c r="AH5048" s="803"/>
      <c r="AI5048" s="803"/>
      <c r="AJ5048" s="803"/>
      <c r="AK5048" s="786" t="s">
        <v>4021</v>
      </c>
      <c r="AL5048" s="190"/>
      <c r="AM5048" s="324"/>
      <c r="AN5048" s="324"/>
    </row>
    <row r="5049" spans="1:40" s="550" customFormat="1" ht="100.5" customHeight="1">
      <c r="A5049" s="538" t="s">
        <v>2762</v>
      </c>
      <c r="B5049" s="492" t="s">
        <v>243</v>
      </c>
      <c r="C5049" s="494" t="s">
        <v>1574</v>
      </c>
      <c r="D5049" s="494" t="s">
        <v>1575</v>
      </c>
      <c r="E5049" s="494" t="s">
        <v>2721</v>
      </c>
      <c r="F5049" s="494" t="s">
        <v>1575</v>
      </c>
      <c r="G5049" s="494" t="s">
        <v>2721</v>
      </c>
      <c r="H5049" s="541" t="s">
        <v>2722</v>
      </c>
      <c r="I5049" s="541" t="s">
        <v>2723</v>
      </c>
      <c r="J5049" s="541" t="s">
        <v>38</v>
      </c>
      <c r="K5049" s="539">
        <v>100</v>
      </c>
      <c r="L5049" s="551">
        <v>311010000</v>
      </c>
      <c r="M5049" s="494" t="s">
        <v>342</v>
      </c>
      <c r="N5049" s="707" t="s">
        <v>841</v>
      </c>
      <c r="O5049" s="541" t="s">
        <v>2204</v>
      </c>
      <c r="P5049" s="541"/>
      <c r="Q5049" s="493" t="s">
        <v>2192</v>
      </c>
      <c r="R5049" s="492" t="s">
        <v>2404</v>
      </c>
      <c r="S5049" s="703"/>
      <c r="T5049" s="492" t="s">
        <v>51</v>
      </c>
      <c r="U5049" s="703"/>
      <c r="V5049" s="703">
        <v>314901</v>
      </c>
      <c r="W5049" s="703">
        <v>0</v>
      </c>
      <c r="X5049" s="543">
        <v>0</v>
      </c>
      <c r="Y5049" s="544" t="s">
        <v>77</v>
      </c>
      <c r="Z5049" s="494">
        <v>2016</v>
      </c>
      <c r="AA5049" s="494"/>
      <c r="AB5049" s="498" t="s">
        <v>2193</v>
      </c>
      <c r="AC5049" s="545" t="s">
        <v>209</v>
      </c>
      <c r="AD5049" s="546"/>
      <c r="AE5049" s="546"/>
      <c r="AF5049" s="546"/>
      <c r="AG5049" s="547"/>
      <c r="AH5049" s="547"/>
      <c r="AI5049" s="547"/>
      <c r="AJ5049" s="547"/>
      <c r="AK5049" s="500" t="s">
        <v>2371</v>
      </c>
      <c r="AL5049" s="548"/>
      <c r="AM5049" s="549"/>
      <c r="AN5049" s="549"/>
    </row>
    <row r="5050" spans="1:40" s="192" customFormat="1" ht="100.5" customHeight="1">
      <c r="A5050" s="790" t="s">
        <v>4040</v>
      </c>
      <c r="B5050" s="764" t="s">
        <v>33</v>
      </c>
      <c r="C5050" s="773" t="s">
        <v>1574</v>
      </c>
      <c r="D5050" s="773" t="s">
        <v>1575</v>
      </c>
      <c r="E5050" s="773" t="s">
        <v>2721</v>
      </c>
      <c r="F5050" s="773" t="s">
        <v>1575</v>
      </c>
      <c r="G5050" s="773" t="s">
        <v>2721</v>
      </c>
      <c r="H5050" s="774" t="s">
        <v>2722</v>
      </c>
      <c r="I5050" s="774" t="s">
        <v>2723</v>
      </c>
      <c r="J5050" s="774" t="s">
        <v>38</v>
      </c>
      <c r="K5050" s="776">
        <v>100</v>
      </c>
      <c r="L5050" s="95">
        <v>311010000</v>
      </c>
      <c r="M5050" s="723" t="s">
        <v>342</v>
      </c>
      <c r="N5050" s="750" t="s">
        <v>1199</v>
      </c>
      <c r="O5050" s="774" t="s">
        <v>2204</v>
      </c>
      <c r="P5050" s="774"/>
      <c r="Q5050" s="778" t="s">
        <v>2192</v>
      </c>
      <c r="R5050" s="772" t="s">
        <v>2404</v>
      </c>
      <c r="S5050" s="808"/>
      <c r="T5050" s="772" t="s">
        <v>51</v>
      </c>
      <c r="U5050" s="808"/>
      <c r="V5050" s="808">
        <v>314901</v>
      </c>
      <c r="W5050" s="808">
        <v>314901</v>
      </c>
      <c r="X5050" s="792">
        <f t="shared" ref="X5050" si="345">W5050*1.12</f>
        <v>352689.12000000005</v>
      </c>
      <c r="Y5050" s="793"/>
      <c r="Z5050" s="773">
        <v>2016</v>
      </c>
      <c r="AA5050" s="764" t="s">
        <v>3831</v>
      </c>
      <c r="AB5050" s="794" t="s">
        <v>2193</v>
      </c>
      <c r="AC5050" s="795" t="s">
        <v>209</v>
      </c>
      <c r="AD5050" s="802"/>
      <c r="AE5050" s="802"/>
      <c r="AF5050" s="802"/>
      <c r="AG5050" s="803"/>
      <c r="AH5050" s="803"/>
      <c r="AI5050" s="803"/>
      <c r="AJ5050" s="803"/>
      <c r="AK5050" s="786" t="s">
        <v>4021</v>
      </c>
      <c r="AL5050" s="190"/>
      <c r="AM5050" s="324"/>
      <c r="AN5050" s="324"/>
    </row>
    <row r="5051" spans="1:40" s="550" customFormat="1" ht="100.5" customHeight="1">
      <c r="A5051" s="538" t="s">
        <v>2763</v>
      </c>
      <c r="B5051" s="492" t="s">
        <v>243</v>
      </c>
      <c r="C5051" s="494" t="s">
        <v>2738</v>
      </c>
      <c r="D5051" s="541" t="s">
        <v>2739</v>
      </c>
      <c r="E5051" s="541" t="s">
        <v>2739</v>
      </c>
      <c r="F5051" s="541" t="s">
        <v>2739</v>
      </c>
      <c r="G5051" s="541" t="s">
        <v>2739</v>
      </c>
      <c r="H5051" s="541" t="s">
        <v>2740</v>
      </c>
      <c r="I5051" s="541" t="s">
        <v>2741</v>
      </c>
      <c r="J5051" s="541" t="s">
        <v>38</v>
      </c>
      <c r="K5051" s="539">
        <v>100</v>
      </c>
      <c r="L5051" s="551">
        <v>311010000</v>
      </c>
      <c r="M5051" s="494" t="s">
        <v>342</v>
      </c>
      <c r="N5051" s="707" t="s">
        <v>841</v>
      </c>
      <c r="O5051" s="541" t="s">
        <v>2204</v>
      </c>
      <c r="P5051" s="541"/>
      <c r="Q5051" s="493" t="s">
        <v>2192</v>
      </c>
      <c r="R5051" s="492" t="s">
        <v>2404</v>
      </c>
      <c r="S5051" s="703"/>
      <c r="T5051" s="492" t="s">
        <v>51</v>
      </c>
      <c r="U5051" s="703"/>
      <c r="V5051" s="703">
        <v>17620.8</v>
      </c>
      <c r="W5051" s="703">
        <v>0</v>
      </c>
      <c r="X5051" s="543">
        <v>0</v>
      </c>
      <c r="Y5051" s="544" t="s">
        <v>77</v>
      </c>
      <c r="Z5051" s="494">
        <v>2016</v>
      </c>
      <c r="AA5051" s="494"/>
      <c r="AB5051" s="498" t="s">
        <v>2193</v>
      </c>
      <c r="AC5051" s="545" t="s">
        <v>209</v>
      </c>
      <c r="AD5051" s="546"/>
      <c r="AE5051" s="546"/>
      <c r="AF5051" s="546"/>
      <c r="AG5051" s="547"/>
      <c r="AH5051" s="547"/>
      <c r="AI5051" s="547"/>
      <c r="AJ5051" s="547"/>
      <c r="AK5051" s="500" t="s">
        <v>2371</v>
      </c>
      <c r="AL5051" s="548"/>
      <c r="AM5051" s="549"/>
      <c r="AN5051" s="549"/>
    </row>
    <row r="5052" spans="1:40" s="192" customFormat="1" ht="100.5" customHeight="1">
      <c r="A5052" s="790" t="s">
        <v>4041</v>
      </c>
      <c r="B5052" s="764" t="s">
        <v>33</v>
      </c>
      <c r="C5052" s="773" t="s">
        <v>2738</v>
      </c>
      <c r="D5052" s="774" t="s">
        <v>2739</v>
      </c>
      <c r="E5052" s="774" t="s">
        <v>2739</v>
      </c>
      <c r="F5052" s="774" t="s">
        <v>2739</v>
      </c>
      <c r="G5052" s="774" t="s">
        <v>2739</v>
      </c>
      <c r="H5052" s="774" t="s">
        <v>2740</v>
      </c>
      <c r="I5052" s="774" t="s">
        <v>2741</v>
      </c>
      <c r="J5052" s="774" t="s">
        <v>38</v>
      </c>
      <c r="K5052" s="776">
        <v>100</v>
      </c>
      <c r="L5052" s="95">
        <v>311010000</v>
      </c>
      <c r="M5052" s="723" t="s">
        <v>342</v>
      </c>
      <c r="N5052" s="750" t="s">
        <v>1199</v>
      </c>
      <c r="O5052" s="774" t="s">
        <v>2204</v>
      </c>
      <c r="P5052" s="774"/>
      <c r="Q5052" s="778" t="s">
        <v>2192</v>
      </c>
      <c r="R5052" s="772" t="s">
        <v>2404</v>
      </c>
      <c r="S5052" s="808"/>
      <c r="T5052" s="772" t="s">
        <v>51</v>
      </c>
      <c r="U5052" s="808"/>
      <c r="V5052" s="808">
        <v>17620.8</v>
      </c>
      <c r="W5052" s="808">
        <v>17620.8</v>
      </c>
      <c r="X5052" s="792">
        <f t="shared" ref="X5052" si="346">W5052*1.12</f>
        <v>19735.296000000002</v>
      </c>
      <c r="Y5052" s="793"/>
      <c r="Z5052" s="773">
        <v>2016</v>
      </c>
      <c r="AA5052" s="764" t="s">
        <v>3831</v>
      </c>
      <c r="AB5052" s="794" t="s">
        <v>2193</v>
      </c>
      <c r="AC5052" s="795" t="s">
        <v>209</v>
      </c>
      <c r="AD5052" s="802"/>
      <c r="AE5052" s="802"/>
      <c r="AF5052" s="802"/>
      <c r="AG5052" s="803"/>
      <c r="AH5052" s="803"/>
      <c r="AI5052" s="803"/>
      <c r="AJ5052" s="803"/>
      <c r="AK5052" s="786" t="s">
        <v>4021</v>
      </c>
      <c r="AL5052" s="190"/>
      <c r="AM5052" s="324"/>
      <c r="AN5052" s="324"/>
    </row>
    <row r="5053" spans="1:40" s="550" customFormat="1" ht="100.5" customHeight="1">
      <c r="A5053" s="538" t="s">
        <v>2764</v>
      </c>
      <c r="B5053" s="492" t="s">
        <v>243</v>
      </c>
      <c r="C5053" s="494" t="s">
        <v>1574</v>
      </c>
      <c r="D5053" s="494" t="s">
        <v>1575</v>
      </c>
      <c r="E5053" s="494" t="s">
        <v>2721</v>
      </c>
      <c r="F5053" s="494" t="s">
        <v>1575</v>
      </c>
      <c r="G5053" s="494" t="s">
        <v>2721</v>
      </c>
      <c r="H5053" s="541" t="s">
        <v>2722</v>
      </c>
      <c r="I5053" s="541" t="s">
        <v>2723</v>
      </c>
      <c r="J5053" s="557" t="s">
        <v>38</v>
      </c>
      <c r="K5053" s="539">
        <v>100</v>
      </c>
      <c r="L5053" s="540">
        <v>471010000</v>
      </c>
      <c r="M5053" s="843" t="s">
        <v>125</v>
      </c>
      <c r="N5053" s="707" t="s">
        <v>841</v>
      </c>
      <c r="O5053" s="541" t="s">
        <v>2353</v>
      </c>
      <c r="P5053" s="541"/>
      <c r="Q5053" s="493" t="s">
        <v>2192</v>
      </c>
      <c r="R5053" s="492" t="s">
        <v>2404</v>
      </c>
      <c r="S5053" s="699"/>
      <c r="T5053" s="492" t="s">
        <v>51</v>
      </c>
      <c r="U5053" s="703"/>
      <c r="V5053" s="699">
        <v>365904.18</v>
      </c>
      <c r="W5053" s="703">
        <v>0</v>
      </c>
      <c r="X5053" s="543">
        <v>0</v>
      </c>
      <c r="Y5053" s="544" t="s">
        <v>77</v>
      </c>
      <c r="Z5053" s="494">
        <v>2016</v>
      </c>
      <c r="AA5053" s="494"/>
      <c r="AB5053" s="498" t="s">
        <v>2193</v>
      </c>
      <c r="AC5053" s="545" t="s">
        <v>209</v>
      </c>
      <c r="AD5053" s="546"/>
      <c r="AE5053" s="546"/>
      <c r="AF5053" s="546"/>
      <c r="AG5053" s="547"/>
      <c r="AH5053" s="547"/>
      <c r="AI5053" s="547"/>
      <c r="AJ5053" s="547"/>
      <c r="AK5053" s="500" t="s">
        <v>2371</v>
      </c>
      <c r="AL5053" s="548"/>
      <c r="AM5053" s="549"/>
      <c r="AN5053" s="549"/>
    </row>
    <row r="5054" spans="1:40" s="192" customFormat="1" ht="100.5" customHeight="1">
      <c r="A5054" s="4" t="s">
        <v>4159</v>
      </c>
      <c r="B5054" s="49" t="s">
        <v>243</v>
      </c>
      <c r="C5054" s="50" t="s">
        <v>1574</v>
      </c>
      <c r="D5054" s="50" t="s">
        <v>1575</v>
      </c>
      <c r="E5054" s="50" t="s">
        <v>2721</v>
      </c>
      <c r="F5054" s="50" t="s">
        <v>1575</v>
      </c>
      <c r="G5054" s="50" t="s">
        <v>2721</v>
      </c>
      <c r="H5054" s="51" t="s">
        <v>2722</v>
      </c>
      <c r="I5054" s="51" t="s">
        <v>2723</v>
      </c>
      <c r="J5054" s="208" t="s">
        <v>38</v>
      </c>
      <c r="K5054" s="53">
        <v>100</v>
      </c>
      <c r="L5054" s="30">
        <v>471010000</v>
      </c>
      <c r="M5054" s="444" t="s">
        <v>125</v>
      </c>
      <c r="N5054" s="468" t="s">
        <v>1199</v>
      </c>
      <c r="O5054" s="51" t="s">
        <v>2353</v>
      </c>
      <c r="P5054" s="51"/>
      <c r="Q5054" s="55" t="s">
        <v>2192</v>
      </c>
      <c r="R5054" s="49" t="s">
        <v>2404</v>
      </c>
      <c r="S5054" s="411"/>
      <c r="T5054" s="49" t="s">
        <v>51</v>
      </c>
      <c r="U5054" s="57"/>
      <c r="V5054" s="411">
        <v>365904.18</v>
      </c>
      <c r="W5054" s="411">
        <v>365904.18</v>
      </c>
      <c r="X5054" s="60">
        <f t="shared" si="341"/>
        <v>409812.68160000001</v>
      </c>
      <c r="Y5054" s="58"/>
      <c r="Z5054" s="50">
        <v>2016</v>
      </c>
      <c r="AA5054" s="50" t="s">
        <v>3831</v>
      </c>
      <c r="AB5054" s="238" t="s">
        <v>2193</v>
      </c>
      <c r="AC5054" s="211" t="s">
        <v>209</v>
      </c>
      <c r="AD5054" s="196"/>
      <c r="AE5054" s="196"/>
      <c r="AF5054" s="196"/>
      <c r="AG5054" s="263"/>
      <c r="AH5054" s="263"/>
      <c r="AI5054" s="263"/>
      <c r="AJ5054" s="263"/>
      <c r="AK5054" s="2" t="s">
        <v>3862</v>
      </c>
      <c r="AL5054" s="190"/>
      <c r="AM5054" s="324"/>
      <c r="AN5054" s="324"/>
    </row>
    <row r="5055" spans="1:40" s="550" customFormat="1" ht="100.5" customHeight="1">
      <c r="A5055" s="538" t="s">
        <v>2765</v>
      </c>
      <c r="B5055" s="492" t="s">
        <v>243</v>
      </c>
      <c r="C5055" s="494" t="s">
        <v>1574</v>
      </c>
      <c r="D5055" s="494" t="s">
        <v>1575</v>
      </c>
      <c r="E5055" s="494" t="s">
        <v>2721</v>
      </c>
      <c r="F5055" s="494" t="s">
        <v>1575</v>
      </c>
      <c r="G5055" s="494" t="s">
        <v>2721</v>
      </c>
      <c r="H5055" s="541" t="s">
        <v>2722</v>
      </c>
      <c r="I5055" s="541" t="s">
        <v>2723</v>
      </c>
      <c r="J5055" s="557" t="s">
        <v>38</v>
      </c>
      <c r="K5055" s="539">
        <v>100</v>
      </c>
      <c r="L5055" s="540">
        <v>471010000</v>
      </c>
      <c r="M5055" s="843" t="s">
        <v>125</v>
      </c>
      <c r="N5055" s="707" t="s">
        <v>841</v>
      </c>
      <c r="O5055" s="541" t="s">
        <v>2357</v>
      </c>
      <c r="P5055" s="541"/>
      <c r="Q5055" s="493" t="s">
        <v>2192</v>
      </c>
      <c r="R5055" s="492" t="s">
        <v>2404</v>
      </c>
      <c r="S5055" s="699"/>
      <c r="T5055" s="492" t="s">
        <v>51</v>
      </c>
      <c r="U5055" s="703"/>
      <c r="V5055" s="699">
        <v>365904.17999999993</v>
      </c>
      <c r="W5055" s="703">
        <v>0</v>
      </c>
      <c r="X5055" s="543">
        <v>0</v>
      </c>
      <c r="Y5055" s="544" t="s">
        <v>77</v>
      </c>
      <c r="Z5055" s="494">
        <v>2016</v>
      </c>
      <c r="AA5055" s="494"/>
      <c r="AB5055" s="498" t="s">
        <v>2193</v>
      </c>
      <c r="AC5055" s="545" t="s">
        <v>209</v>
      </c>
      <c r="AD5055" s="546"/>
      <c r="AE5055" s="546"/>
      <c r="AF5055" s="546"/>
      <c r="AG5055" s="547"/>
      <c r="AH5055" s="547"/>
      <c r="AI5055" s="547"/>
      <c r="AJ5055" s="547"/>
      <c r="AK5055" s="500" t="s">
        <v>2371</v>
      </c>
      <c r="AL5055" s="548"/>
      <c r="AM5055" s="549"/>
      <c r="AN5055" s="549"/>
    </row>
    <row r="5056" spans="1:40" s="192" customFormat="1" ht="100.5" customHeight="1">
      <c r="A5056" s="4" t="s">
        <v>4160</v>
      </c>
      <c r="B5056" s="49" t="s">
        <v>243</v>
      </c>
      <c r="C5056" s="50" t="s">
        <v>1574</v>
      </c>
      <c r="D5056" s="50" t="s">
        <v>1575</v>
      </c>
      <c r="E5056" s="50" t="s">
        <v>2721</v>
      </c>
      <c r="F5056" s="50" t="s">
        <v>1575</v>
      </c>
      <c r="G5056" s="50" t="s">
        <v>2721</v>
      </c>
      <c r="H5056" s="51" t="s">
        <v>2722</v>
      </c>
      <c r="I5056" s="51" t="s">
        <v>2723</v>
      </c>
      <c r="J5056" s="208" t="s">
        <v>38</v>
      </c>
      <c r="K5056" s="53">
        <v>100</v>
      </c>
      <c r="L5056" s="30">
        <v>471010000</v>
      </c>
      <c r="M5056" s="444" t="s">
        <v>125</v>
      </c>
      <c r="N5056" s="468" t="s">
        <v>1199</v>
      </c>
      <c r="O5056" s="51" t="s">
        <v>2357</v>
      </c>
      <c r="P5056" s="51"/>
      <c r="Q5056" s="55" t="s">
        <v>2192</v>
      </c>
      <c r="R5056" s="49" t="s">
        <v>2404</v>
      </c>
      <c r="S5056" s="411"/>
      <c r="T5056" s="49" t="s">
        <v>51</v>
      </c>
      <c r="U5056" s="57"/>
      <c r="V5056" s="411">
        <v>365904.17999999993</v>
      </c>
      <c r="W5056" s="411">
        <v>365904.17999999993</v>
      </c>
      <c r="X5056" s="60">
        <f t="shared" si="341"/>
        <v>409812.68159999995</v>
      </c>
      <c r="Y5056" s="58"/>
      <c r="Z5056" s="50">
        <v>2016</v>
      </c>
      <c r="AA5056" s="50" t="s">
        <v>3831</v>
      </c>
      <c r="AB5056" s="238" t="s">
        <v>2193</v>
      </c>
      <c r="AC5056" s="211" t="s">
        <v>209</v>
      </c>
      <c r="AD5056" s="196"/>
      <c r="AE5056" s="196"/>
      <c r="AF5056" s="196"/>
      <c r="AG5056" s="263"/>
      <c r="AH5056" s="263"/>
      <c r="AI5056" s="263"/>
      <c r="AJ5056" s="263"/>
      <c r="AK5056" s="2" t="s">
        <v>3862</v>
      </c>
      <c r="AL5056" s="190"/>
      <c r="AM5056" s="324"/>
      <c r="AN5056" s="324"/>
    </row>
    <row r="5057" spans="1:40" s="550" customFormat="1" ht="100.5" customHeight="1">
      <c r="A5057" s="538" t="s">
        <v>2766</v>
      </c>
      <c r="B5057" s="492" t="s">
        <v>243</v>
      </c>
      <c r="C5057" s="494" t="s">
        <v>1574</v>
      </c>
      <c r="D5057" s="494" t="s">
        <v>1575</v>
      </c>
      <c r="E5057" s="494" t="s">
        <v>2721</v>
      </c>
      <c r="F5057" s="494" t="s">
        <v>1575</v>
      </c>
      <c r="G5057" s="494" t="s">
        <v>2721</v>
      </c>
      <c r="H5057" s="541" t="s">
        <v>2722</v>
      </c>
      <c r="I5057" s="541" t="s">
        <v>2723</v>
      </c>
      <c r="J5057" s="557" t="s">
        <v>38</v>
      </c>
      <c r="K5057" s="539">
        <v>100</v>
      </c>
      <c r="L5057" s="540">
        <v>471010000</v>
      </c>
      <c r="M5057" s="553" t="s">
        <v>125</v>
      </c>
      <c r="N5057" s="707" t="s">
        <v>841</v>
      </c>
      <c r="O5057" s="541" t="s">
        <v>2767</v>
      </c>
      <c r="P5057" s="541"/>
      <c r="Q5057" s="493" t="s">
        <v>2192</v>
      </c>
      <c r="R5057" s="492" t="s">
        <v>2404</v>
      </c>
      <c r="S5057" s="699"/>
      <c r="T5057" s="492" t="s">
        <v>51</v>
      </c>
      <c r="U5057" s="703"/>
      <c r="V5057" s="699">
        <v>365904.18</v>
      </c>
      <c r="W5057" s="703">
        <v>0</v>
      </c>
      <c r="X5057" s="543">
        <v>0</v>
      </c>
      <c r="Y5057" s="544" t="s">
        <v>77</v>
      </c>
      <c r="Z5057" s="494">
        <v>2016</v>
      </c>
      <c r="AA5057" s="494"/>
      <c r="AB5057" s="498" t="s">
        <v>2193</v>
      </c>
      <c r="AC5057" s="545" t="s">
        <v>209</v>
      </c>
      <c r="AD5057" s="546"/>
      <c r="AE5057" s="546"/>
      <c r="AF5057" s="546"/>
      <c r="AG5057" s="547"/>
      <c r="AH5057" s="547"/>
      <c r="AI5057" s="547"/>
      <c r="AJ5057" s="547"/>
      <c r="AK5057" s="500" t="s">
        <v>2371</v>
      </c>
      <c r="AL5057" s="548"/>
      <c r="AM5057" s="549"/>
      <c r="AN5057" s="549"/>
    </row>
    <row r="5058" spans="1:40" s="192" customFormat="1" ht="100.5" customHeight="1">
      <c r="A5058" s="4" t="s">
        <v>4161</v>
      </c>
      <c r="B5058" s="49" t="s">
        <v>243</v>
      </c>
      <c r="C5058" s="50" t="s">
        <v>1574</v>
      </c>
      <c r="D5058" s="50" t="s">
        <v>1575</v>
      </c>
      <c r="E5058" s="50" t="s">
        <v>2721</v>
      </c>
      <c r="F5058" s="50" t="s">
        <v>1575</v>
      </c>
      <c r="G5058" s="50" t="s">
        <v>2721</v>
      </c>
      <c r="H5058" s="51" t="s">
        <v>2722</v>
      </c>
      <c r="I5058" s="51" t="s">
        <v>2723</v>
      </c>
      <c r="J5058" s="208" t="s">
        <v>38</v>
      </c>
      <c r="K5058" s="53">
        <v>100</v>
      </c>
      <c r="L5058" s="30">
        <v>471010000</v>
      </c>
      <c r="M5058" s="444" t="s">
        <v>125</v>
      </c>
      <c r="N5058" s="468" t="s">
        <v>1199</v>
      </c>
      <c r="O5058" s="51" t="s">
        <v>2767</v>
      </c>
      <c r="P5058" s="51"/>
      <c r="Q5058" s="55" t="s">
        <v>2192</v>
      </c>
      <c r="R5058" s="49" t="s">
        <v>2404</v>
      </c>
      <c r="S5058" s="411"/>
      <c r="T5058" s="49" t="s">
        <v>51</v>
      </c>
      <c r="U5058" s="57"/>
      <c r="V5058" s="411">
        <v>365904.18</v>
      </c>
      <c r="W5058" s="411">
        <v>365904.18</v>
      </c>
      <c r="X5058" s="60">
        <f t="shared" si="341"/>
        <v>409812.68160000001</v>
      </c>
      <c r="Y5058" s="58"/>
      <c r="Z5058" s="50">
        <v>2016</v>
      </c>
      <c r="AA5058" s="50"/>
      <c r="AB5058" s="238" t="s">
        <v>2193</v>
      </c>
      <c r="AC5058" s="211" t="s">
        <v>209</v>
      </c>
      <c r="AD5058" s="196"/>
      <c r="AE5058" s="196"/>
      <c r="AF5058" s="196"/>
      <c r="AG5058" s="263"/>
      <c r="AH5058" s="263"/>
      <c r="AI5058" s="263"/>
      <c r="AJ5058" s="263"/>
      <c r="AK5058" s="2" t="s">
        <v>3862</v>
      </c>
      <c r="AL5058" s="190"/>
      <c r="AM5058" s="324"/>
      <c r="AN5058" s="324"/>
    </row>
    <row r="5059" spans="1:40" s="550" customFormat="1" ht="100.5" customHeight="1">
      <c r="A5059" s="538" t="s">
        <v>2768</v>
      </c>
      <c r="B5059" s="492" t="s">
        <v>243</v>
      </c>
      <c r="C5059" s="494" t="s">
        <v>2738</v>
      </c>
      <c r="D5059" s="541" t="s">
        <v>2739</v>
      </c>
      <c r="E5059" s="541" t="s">
        <v>2739</v>
      </c>
      <c r="F5059" s="541" t="s">
        <v>2739</v>
      </c>
      <c r="G5059" s="541" t="s">
        <v>2739</v>
      </c>
      <c r="H5059" s="541" t="s">
        <v>2740</v>
      </c>
      <c r="I5059" s="541" t="s">
        <v>2741</v>
      </c>
      <c r="J5059" s="541" t="s">
        <v>38</v>
      </c>
      <c r="K5059" s="539">
        <v>100</v>
      </c>
      <c r="L5059" s="494">
        <v>511010000</v>
      </c>
      <c r="M5059" s="495" t="s">
        <v>88</v>
      </c>
      <c r="N5059" s="707" t="s">
        <v>841</v>
      </c>
      <c r="O5059" s="695" t="s">
        <v>2515</v>
      </c>
      <c r="P5059" s="695"/>
      <c r="Q5059" s="493" t="s">
        <v>2192</v>
      </c>
      <c r="R5059" s="492" t="s">
        <v>2404</v>
      </c>
      <c r="S5059" s="703"/>
      <c r="T5059" s="492" t="s">
        <v>51</v>
      </c>
      <c r="U5059" s="703"/>
      <c r="V5059" s="703">
        <v>34240</v>
      </c>
      <c r="W5059" s="703">
        <v>0</v>
      </c>
      <c r="X5059" s="543">
        <v>0</v>
      </c>
      <c r="Y5059" s="544" t="s">
        <v>77</v>
      </c>
      <c r="Z5059" s="494">
        <v>2016</v>
      </c>
      <c r="AA5059" s="494"/>
      <c r="AB5059" s="498" t="s">
        <v>2193</v>
      </c>
      <c r="AC5059" s="545" t="s">
        <v>209</v>
      </c>
      <c r="AD5059" s="546"/>
      <c r="AE5059" s="546"/>
      <c r="AF5059" s="546"/>
      <c r="AG5059" s="547"/>
      <c r="AH5059" s="547"/>
      <c r="AI5059" s="547"/>
      <c r="AJ5059" s="547"/>
      <c r="AK5059" s="500" t="s">
        <v>2371</v>
      </c>
      <c r="AL5059" s="548"/>
      <c r="AM5059" s="549"/>
      <c r="AN5059" s="549"/>
    </row>
    <row r="5060" spans="1:40" s="192" customFormat="1" ht="100.5" customHeight="1">
      <c r="A5060" s="4" t="s">
        <v>4146</v>
      </c>
      <c r="B5060" s="49" t="s">
        <v>243</v>
      </c>
      <c r="C5060" s="50" t="s">
        <v>2738</v>
      </c>
      <c r="D5060" s="51" t="s">
        <v>2739</v>
      </c>
      <c r="E5060" s="51" t="s">
        <v>2739</v>
      </c>
      <c r="F5060" s="51" t="s">
        <v>2739</v>
      </c>
      <c r="G5060" s="51" t="s">
        <v>2739</v>
      </c>
      <c r="H5060" s="51" t="s">
        <v>2740</v>
      </c>
      <c r="I5060" s="51" t="s">
        <v>2741</v>
      </c>
      <c r="J5060" s="51" t="s">
        <v>38</v>
      </c>
      <c r="K5060" s="53">
        <v>100</v>
      </c>
      <c r="L5060" s="8">
        <v>511010000</v>
      </c>
      <c r="M5060" s="26" t="s">
        <v>88</v>
      </c>
      <c r="N5060" s="468" t="s">
        <v>1199</v>
      </c>
      <c r="O5060" s="98" t="s">
        <v>2515</v>
      </c>
      <c r="P5060" s="98"/>
      <c r="Q5060" s="55" t="s">
        <v>2192</v>
      </c>
      <c r="R5060" s="49" t="s">
        <v>2404</v>
      </c>
      <c r="S5060" s="57"/>
      <c r="T5060" s="49" t="s">
        <v>51</v>
      </c>
      <c r="U5060" s="57"/>
      <c r="V5060" s="57">
        <v>34240</v>
      </c>
      <c r="W5060" s="57">
        <v>34240</v>
      </c>
      <c r="X5060" s="60">
        <f t="shared" si="341"/>
        <v>38348.800000000003</v>
      </c>
      <c r="Y5060" s="58"/>
      <c r="Z5060" s="50">
        <v>2016</v>
      </c>
      <c r="AA5060" s="450" t="s">
        <v>3831</v>
      </c>
      <c r="AB5060" s="238" t="s">
        <v>2193</v>
      </c>
      <c r="AC5060" s="211" t="s">
        <v>209</v>
      </c>
      <c r="AD5060" s="196"/>
      <c r="AE5060" s="196"/>
      <c r="AF5060" s="196"/>
      <c r="AG5060" s="263"/>
      <c r="AH5060" s="263"/>
      <c r="AI5060" s="263"/>
      <c r="AJ5060" s="263"/>
      <c r="AK5060" s="2" t="s">
        <v>3862</v>
      </c>
      <c r="AL5060" s="190"/>
      <c r="AM5060" s="324"/>
      <c r="AN5060" s="324"/>
    </row>
    <row r="5061" spans="1:40" s="192" customFormat="1" ht="100.5" customHeight="1">
      <c r="A5061" s="4" t="s">
        <v>2769</v>
      </c>
      <c r="B5061" s="49" t="s">
        <v>243</v>
      </c>
      <c r="C5061" s="50" t="s">
        <v>2770</v>
      </c>
      <c r="D5061" s="50" t="s">
        <v>2771</v>
      </c>
      <c r="E5061" s="50" t="s">
        <v>2772</v>
      </c>
      <c r="F5061" s="50" t="s">
        <v>2771</v>
      </c>
      <c r="G5061" s="50" t="s">
        <v>2772</v>
      </c>
      <c r="H5061" s="51" t="s">
        <v>2773</v>
      </c>
      <c r="I5061" s="51" t="s">
        <v>2774</v>
      </c>
      <c r="J5061" s="208" t="s">
        <v>38</v>
      </c>
      <c r="K5061" s="53">
        <v>100</v>
      </c>
      <c r="L5061" s="95">
        <v>231010000</v>
      </c>
      <c r="M5061" s="5" t="s">
        <v>128</v>
      </c>
      <c r="N5061" s="470" t="s">
        <v>1233</v>
      </c>
      <c r="O5061" s="471" t="s">
        <v>2775</v>
      </c>
      <c r="P5061" s="52"/>
      <c r="Q5061" s="55" t="s">
        <v>2192</v>
      </c>
      <c r="R5061" s="49" t="s">
        <v>2404</v>
      </c>
      <c r="S5061" s="414"/>
      <c r="T5061" s="49" t="s">
        <v>51</v>
      </c>
      <c r="U5061" s="462"/>
      <c r="V5061" s="414">
        <v>79319.460000000006</v>
      </c>
      <c r="W5061" s="414">
        <v>79319.460000000006</v>
      </c>
      <c r="X5061" s="60">
        <f t="shared" si="341"/>
        <v>88837.795200000022</v>
      </c>
      <c r="Y5061" s="58" t="s">
        <v>77</v>
      </c>
      <c r="Z5061" s="50">
        <v>2016</v>
      </c>
      <c r="AA5061" s="50"/>
      <c r="AB5061" s="238" t="s">
        <v>2193</v>
      </c>
      <c r="AC5061" s="211" t="s">
        <v>209</v>
      </c>
      <c r="AD5061" s="196"/>
      <c r="AE5061" s="196"/>
      <c r="AF5061" s="196"/>
      <c r="AG5061" s="263"/>
      <c r="AH5061" s="263"/>
      <c r="AI5061" s="263"/>
      <c r="AJ5061" s="263"/>
      <c r="AK5061" s="2" t="s">
        <v>2371</v>
      </c>
      <c r="AL5061" s="190"/>
      <c r="AM5061" s="324"/>
      <c r="AN5061" s="324"/>
    </row>
    <row r="5062" spans="1:40" s="192" customFormat="1" ht="100.5" customHeight="1">
      <c r="A5062" s="4" t="s">
        <v>2776</v>
      </c>
      <c r="B5062" s="49" t="s">
        <v>243</v>
      </c>
      <c r="C5062" s="50" t="s">
        <v>2770</v>
      </c>
      <c r="D5062" s="50" t="s">
        <v>2771</v>
      </c>
      <c r="E5062" s="50" t="s">
        <v>2772</v>
      </c>
      <c r="F5062" s="50" t="s">
        <v>2771</v>
      </c>
      <c r="G5062" s="50" t="s">
        <v>2772</v>
      </c>
      <c r="H5062" s="51" t="s">
        <v>2773</v>
      </c>
      <c r="I5062" s="51" t="s">
        <v>2774</v>
      </c>
      <c r="J5062" s="208" t="s">
        <v>38</v>
      </c>
      <c r="K5062" s="53">
        <v>100</v>
      </c>
      <c r="L5062" s="95">
        <v>231010000</v>
      </c>
      <c r="M5062" s="5" t="s">
        <v>128</v>
      </c>
      <c r="N5062" s="470" t="s">
        <v>1233</v>
      </c>
      <c r="O5062" s="52" t="s">
        <v>2777</v>
      </c>
      <c r="P5062" s="52"/>
      <c r="Q5062" s="55" t="s">
        <v>2192</v>
      </c>
      <c r="R5062" s="49" t="s">
        <v>2404</v>
      </c>
      <c r="S5062" s="414"/>
      <c r="T5062" s="49" t="s">
        <v>51</v>
      </c>
      <c r="U5062" s="462"/>
      <c r="V5062" s="414">
        <v>118082.2</v>
      </c>
      <c r="W5062" s="414">
        <v>118082.2</v>
      </c>
      <c r="X5062" s="60">
        <f t="shared" si="341"/>
        <v>132252.06400000001</v>
      </c>
      <c r="Y5062" s="58" t="s">
        <v>77</v>
      </c>
      <c r="Z5062" s="50">
        <v>2016</v>
      </c>
      <c r="AA5062" s="50"/>
      <c r="AB5062" s="238" t="s">
        <v>2193</v>
      </c>
      <c r="AC5062" s="211" t="s">
        <v>209</v>
      </c>
      <c r="AD5062" s="196"/>
      <c r="AE5062" s="196"/>
      <c r="AF5062" s="196"/>
      <c r="AG5062" s="263"/>
      <c r="AH5062" s="263"/>
      <c r="AI5062" s="263"/>
      <c r="AJ5062" s="263"/>
      <c r="AK5062" s="2" t="s">
        <v>2371</v>
      </c>
      <c r="AL5062" s="190"/>
      <c r="AM5062" s="324"/>
      <c r="AN5062" s="324"/>
    </row>
    <row r="5063" spans="1:40" s="192" customFormat="1" ht="100.5" customHeight="1">
      <c r="A5063" s="4" t="s">
        <v>2778</v>
      </c>
      <c r="B5063" s="49" t="s">
        <v>243</v>
      </c>
      <c r="C5063" s="50" t="s">
        <v>2770</v>
      </c>
      <c r="D5063" s="50" t="s">
        <v>2771</v>
      </c>
      <c r="E5063" s="50" t="s">
        <v>2772</v>
      </c>
      <c r="F5063" s="50" t="s">
        <v>2771</v>
      </c>
      <c r="G5063" s="50" t="s">
        <v>2772</v>
      </c>
      <c r="H5063" s="51" t="s">
        <v>2773</v>
      </c>
      <c r="I5063" s="51" t="s">
        <v>2774</v>
      </c>
      <c r="J5063" s="208" t="s">
        <v>38</v>
      </c>
      <c r="K5063" s="53">
        <v>100</v>
      </c>
      <c r="L5063" s="95">
        <v>231010000</v>
      </c>
      <c r="M5063" s="5" t="s">
        <v>128</v>
      </c>
      <c r="N5063" s="470" t="s">
        <v>1233</v>
      </c>
      <c r="O5063" s="52" t="s">
        <v>2779</v>
      </c>
      <c r="P5063" s="52"/>
      <c r="Q5063" s="55" t="s">
        <v>2192</v>
      </c>
      <c r="R5063" s="49" t="s">
        <v>2404</v>
      </c>
      <c r="S5063" s="414"/>
      <c r="T5063" s="49" t="s">
        <v>51</v>
      </c>
      <c r="U5063" s="462"/>
      <c r="V5063" s="414">
        <v>17712.330000000002</v>
      </c>
      <c r="W5063" s="414">
        <v>17712.330000000002</v>
      </c>
      <c r="X5063" s="60">
        <f t="shared" si="341"/>
        <v>19837.809600000004</v>
      </c>
      <c r="Y5063" s="58" t="s">
        <v>77</v>
      </c>
      <c r="Z5063" s="50">
        <v>2016</v>
      </c>
      <c r="AA5063" s="50"/>
      <c r="AB5063" s="238" t="s">
        <v>2193</v>
      </c>
      <c r="AC5063" s="211" t="s">
        <v>209</v>
      </c>
      <c r="AD5063" s="196"/>
      <c r="AE5063" s="196"/>
      <c r="AF5063" s="196"/>
      <c r="AG5063" s="263"/>
      <c r="AH5063" s="263"/>
      <c r="AI5063" s="263"/>
      <c r="AJ5063" s="263"/>
      <c r="AK5063" s="2" t="s">
        <v>2371</v>
      </c>
      <c r="AL5063" s="190"/>
      <c r="AM5063" s="324"/>
      <c r="AN5063" s="324"/>
    </row>
    <row r="5064" spans="1:40" s="192" customFormat="1" ht="100.5" customHeight="1">
      <c r="A5064" s="4" t="s">
        <v>2780</v>
      </c>
      <c r="B5064" s="49" t="s">
        <v>243</v>
      </c>
      <c r="C5064" s="50" t="s">
        <v>2770</v>
      </c>
      <c r="D5064" s="50" t="s">
        <v>2771</v>
      </c>
      <c r="E5064" s="50" t="s">
        <v>2772</v>
      </c>
      <c r="F5064" s="50" t="s">
        <v>2771</v>
      </c>
      <c r="G5064" s="50" t="s">
        <v>2772</v>
      </c>
      <c r="H5064" s="51" t="s">
        <v>2773</v>
      </c>
      <c r="I5064" s="51" t="s">
        <v>2774</v>
      </c>
      <c r="J5064" s="208" t="s">
        <v>38</v>
      </c>
      <c r="K5064" s="53">
        <v>100</v>
      </c>
      <c r="L5064" s="95">
        <v>231010000</v>
      </c>
      <c r="M5064" s="5" t="s">
        <v>128</v>
      </c>
      <c r="N5064" s="470" t="s">
        <v>1233</v>
      </c>
      <c r="O5064" s="52" t="s">
        <v>2781</v>
      </c>
      <c r="P5064" s="52"/>
      <c r="Q5064" s="55" t="s">
        <v>2192</v>
      </c>
      <c r="R5064" s="49" t="s">
        <v>2404</v>
      </c>
      <c r="S5064" s="414"/>
      <c r="T5064" s="49" t="s">
        <v>51</v>
      </c>
      <c r="U5064" s="462"/>
      <c r="V5064" s="414">
        <v>82142.84</v>
      </c>
      <c r="W5064" s="414">
        <v>82142.84</v>
      </c>
      <c r="X5064" s="60">
        <f t="shared" si="341"/>
        <v>91999.980800000005</v>
      </c>
      <c r="Y5064" s="58" t="s">
        <v>77</v>
      </c>
      <c r="Z5064" s="50">
        <v>2016</v>
      </c>
      <c r="AA5064" s="50"/>
      <c r="AB5064" s="238" t="s">
        <v>2193</v>
      </c>
      <c r="AC5064" s="211" t="s">
        <v>209</v>
      </c>
      <c r="AD5064" s="196"/>
      <c r="AE5064" s="196"/>
      <c r="AF5064" s="196"/>
      <c r="AG5064" s="263"/>
      <c r="AH5064" s="263"/>
      <c r="AI5064" s="263"/>
      <c r="AJ5064" s="263"/>
      <c r="AK5064" s="2" t="s">
        <v>2371</v>
      </c>
      <c r="AL5064" s="190"/>
      <c r="AM5064" s="324"/>
      <c r="AN5064" s="324"/>
    </row>
    <row r="5065" spans="1:40" s="192" customFormat="1" ht="100.5" customHeight="1">
      <c r="A5065" s="4" t="s">
        <v>2782</v>
      </c>
      <c r="B5065" s="49" t="s">
        <v>243</v>
      </c>
      <c r="C5065" s="50" t="s">
        <v>2770</v>
      </c>
      <c r="D5065" s="50" t="s">
        <v>2771</v>
      </c>
      <c r="E5065" s="50" t="s">
        <v>2772</v>
      </c>
      <c r="F5065" s="50" t="s">
        <v>2771</v>
      </c>
      <c r="G5065" s="50" t="s">
        <v>2772</v>
      </c>
      <c r="H5065" s="51" t="s">
        <v>2773</v>
      </c>
      <c r="I5065" s="51" t="s">
        <v>2774</v>
      </c>
      <c r="J5065" s="208" t="s">
        <v>38</v>
      </c>
      <c r="K5065" s="53">
        <v>100</v>
      </c>
      <c r="L5065" s="95">
        <v>231010000</v>
      </c>
      <c r="M5065" s="5" t="s">
        <v>128</v>
      </c>
      <c r="N5065" s="470" t="s">
        <v>1233</v>
      </c>
      <c r="O5065" s="52" t="s">
        <v>2783</v>
      </c>
      <c r="P5065" s="52"/>
      <c r="Q5065" s="55" t="s">
        <v>2192</v>
      </c>
      <c r="R5065" s="49" t="s">
        <v>2404</v>
      </c>
      <c r="S5065" s="414"/>
      <c r="T5065" s="49" t="s">
        <v>51</v>
      </c>
      <c r="U5065" s="462"/>
      <c r="V5065" s="414">
        <v>126294.99</v>
      </c>
      <c r="W5065" s="414">
        <v>126294.99</v>
      </c>
      <c r="X5065" s="60">
        <f t="shared" si="341"/>
        <v>141450.38880000002</v>
      </c>
      <c r="Y5065" s="58" t="s">
        <v>77</v>
      </c>
      <c r="Z5065" s="50">
        <v>2016</v>
      </c>
      <c r="AA5065" s="50"/>
      <c r="AB5065" s="238" t="s">
        <v>2193</v>
      </c>
      <c r="AC5065" s="211" t="s">
        <v>209</v>
      </c>
      <c r="AD5065" s="196"/>
      <c r="AE5065" s="196"/>
      <c r="AF5065" s="196"/>
      <c r="AG5065" s="263"/>
      <c r="AH5065" s="263"/>
      <c r="AI5065" s="263"/>
      <c r="AJ5065" s="263"/>
      <c r="AK5065" s="2" t="s">
        <v>2371</v>
      </c>
      <c r="AL5065" s="190"/>
      <c r="AM5065" s="324"/>
      <c r="AN5065" s="324"/>
    </row>
    <row r="5066" spans="1:40" s="192" customFormat="1" ht="100.5" customHeight="1">
      <c r="A5066" s="4" t="s">
        <v>2784</v>
      </c>
      <c r="B5066" s="49" t="s">
        <v>243</v>
      </c>
      <c r="C5066" s="50" t="s">
        <v>2770</v>
      </c>
      <c r="D5066" s="50" t="s">
        <v>2771</v>
      </c>
      <c r="E5066" s="50" t="s">
        <v>2772</v>
      </c>
      <c r="F5066" s="50" t="s">
        <v>2771</v>
      </c>
      <c r="G5066" s="50" t="s">
        <v>2772</v>
      </c>
      <c r="H5066" s="51" t="s">
        <v>2773</v>
      </c>
      <c r="I5066" s="51" t="s">
        <v>2774</v>
      </c>
      <c r="J5066" s="208" t="s">
        <v>38</v>
      </c>
      <c r="K5066" s="53">
        <v>100</v>
      </c>
      <c r="L5066" s="269">
        <v>151010000</v>
      </c>
      <c r="M5066" s="5" t="s">
        <v>82</v>
      </c>
      <c r="N5066" s="470" t="s">
        <v>1233</v>
      </c>
      <c r="O5066" s="50" t="s">
        <v>2473</v>
      </c>
      <c r="P5066" s="52"/>
      <c r="Q5066" s="55" t="s">
        <v>2192</v>
      </c>
      <c r="R5066" s="49" t="s">
        <v>2404</v>
      </c>
      <c r="S5066" s="414"/>
      <c r="T5066" s="49" t="s">
        <v>51</v>
      </c>
      <c r="U5066" s="462"/>
      <c r="V5066" s="411">
        <v>25000</v>
      </c>
      <c r="W5066" s="411">
        <v>25000</v>
      </c>
      <c r="X5066" s="60">
        <f t="shared" si="341"/>
        <v>28000.000000000004</v>
      </c>
      <c r="Y5066" s="58" t="s">
        <v>77</v>
      </c>
      <c r="Z5066" s="50">
        <v>2016</v>
      </c>
      <c r="AA5066" s="50"/>
      <c r="AB5066" s="238" t="s">
        <v>2193</v>
      </c>
      <c r="AC5066" s="211" t="s">
        <v>209</v>
      </c>
      <c r="AD5066" s="196"/>
      <c r="AE5066" s="196"/>
      <c r="AF5066" s="196"/>
      <c r="AG5066" s="263"/>
      <c r="AH5066" s="263"/>
      <c r="AI5066" s="263"/>
      <c r="AJ5066" s="263"/>
      <c r="AK5066" s="2" t="s">
        <v>2371</v>
      </c>
      <c r="AL5066" s="190"/>
      <c r="AM5066" s="324"/>
      <c r="AN5066" s="324"/>
    </row>
    <row r="5067" spans="1:40" s="192" customFormat="1" ht="100.5" customHeight="1">
      <c r="A5067" s="4" t="s">
        <v>2785</v>
      </c>
      <c r="B5067" s="49" t="s">
        <v>243</v>
      </c>
      <c r="C5067" s="50" t="s">
        <v>2770</v>
      </c>
      <c r="D5067" s="50" t="s">
        <v>2771</v>
      </c>
      <c r="E5067" s="50" t="s">
        <v>2772</v>
      </c>
      <c r="F5067" s="50" t="s">
        <v>2771</v>
      </c>
      <c r="G5067" s="50" t="s">
        <v>2772</v>
      </c>
      <c r="H5067" s="51" t="s">
        <v>2773</v>
      </c>
      <c r="I5067" s="51" t="s">
        <v>2774</v>
      </c>
      <c r="J5067" s="208" t="s">
        <v>38</v>
      </c>
      <c r="K5067" s="53">
        <v>100</v>
      </c>
      <c r="L5067" s="269">
        <v>151010000</v>
      </c>
      <c r="M5067" s="5" t="s">
        <v>82</v>
      </c>
      <c r="N5067" s="470" t="s">
        <v>1233</v>
      </c>
      <c r="O5067" s="472" t="s">
        <v>2230</v>
      </c>
      <c r="P5067" s="52"/>
      <c r="Q5067" s="55" t="s">
        <v>2192</v>
      </c>
      <c r="R5067" s="49" t="s">
        <v>2404</v>
      </c>
      <c r="S5067" s="414"/>
      <c r="T5067" s="49" t="s">
        <v>51</v>
      </c>
      <c r="U5067" s="462"/>
      <c r="V5067" s="411">
        <v>189864</v>
      </c>
      <c r="W5067" s="411">
        <v>189864</v>
      </c>
      <c r="X5067" s="60">
        <f t="shared" si="341"/>
        <v>212647.68000000002</v>
      </c>
      <c r="Y5067" s="58" t="s">
        <v>77</v>
      </c>
      <c r="Z5067" s="50">
        <v>2016</v>
      </c>
      <c r="AA5067" s="50"/>
      <c r="AB5067" s="238" t="s">
        <v>2193</v>
      </c>
      <c r="AC5067" s="211" t="s">
        <v>209</v>
      </c>
      <c r="AD5067" s="196"/>
      <c r="AE5067" s="196"/>
      <c r="AF5067" s="196"/>
      <c r="AG5067" s="263"/>
      <c r="AH5067" s="263"/>
      <c r="AI5067" s="263"/>
      <c r="AJ5067" s="263"/>
      <c r="AK5067" s="2" t="s">
        <v>2371</v>
      </c>
      <c r="AL5067" s="190"/>
      <c r="AM5067" s="324"/>
      <c r="AN5067" s="324"/>
    </row>
    <row r="5068" spans="1:40" s="192" customFormat="1" ht="100.5" customHeight="1">
      <c r="A5068" s="4" t="s">
        <v>2786</v>
      </c>
      <c r="B5068" s="49" t="s">
        <v>243</v>
      </c>
      <c r="C5068" s="50" t="s">
        <v>2770</v>
      </c>
      <c r="D5068" s="50" t="s">
        <v>2771</v>
      </c>
      <c r="E5068" s="50" t="s">
        <v>2772</v>
      </c>
      <c r="F5068" s="50" t="s">
        <v>2771</v>
      </c>
      <c r="G5068" s="50" t="s">
        <v>2772</v>
      </c>
      <c r="H5068" s="51" t="s">
        <v>2773</v>
      </c>
      <c r="I5068" s="51" t="s">
        <v>2774</v>
      </c>
      <c r="J5068" s="208" t="s">
        <v>38</v>
      </c>
      <c r="K5068" s="53">
        <v>100</v>
      </c>
      <c r="L5068" s="269">
        <v>151010000</v>
      </c>
      <c r="M5068" s="5" t="s">
        <v>82</v>
      </c>
      <c r="N5068" s="470" t="s">
        <v>1233</v>
      </c>
      <c r="O5068" s="52" t="s">
        <v>2787</v>
      </c>
      <c r="P5068" s="52"/>
      <c r="Q5068" s="55" t="s">
        <v>2192</v>
      </c>
      <c r="R5068" s="49" t="s">
        <v>2404</v>
      </c>
      <c r="S5068" s="414"/>
      <c r="T5068" s="49" t="s">
        <v>51</v>
      </c>
      <c r="U5068" s="462"/>
      <c r="V5068" s="411">
        <v>83866</v>
      </c>
      <c r="W5068" s="411">
        <v>83866</v>
      </c>
      <c r="X5068" s="60">
        <f t="shared" si="341"/>
        <v>93929.920000000013</v>
      </c>
      <c r="Y5068" s="58" t="s">
        <v>77</v>
      </c>
      <c r="Z5068" s="50">
        <v>2016</v>
      </c>
      <c r="AA5068" s="50"/>
      <c r="AB5068" s="238" t="s">
        <v>2193</v>
      </c>
      <c r="AC5068" s="211" t="s">
        <v>209</v>
      </c>
      <c r="AD5068" s="196"/>
      <c r="AE5068" s="196"/>
      <c r="AF5068" s="196"/>
      <c r="AG5068" s="263"/>
      <c r="AH5068" s="263"/>
      <c r="AI5068" s="263"/>
      <c r="AJ5068" s="263"/>
      <c r="AK5068" s="2" t="s">
        <v>2371</v>
      </c>
      <c r="AL5068" s="190"/>
      <c r="AM5068" s="324"/>
      <c r="AN5068" s="324"/>
    </row>
    <row r="5069" spans="1:40" s="192" customFormat="1" ht="100.5" customHeight="1">
      <c r="A5069" s="4" t="s">
        <v>2788</v>
      </c>
      <c r="B5069" s="49" t="s">
        <v>243</v>
      </c>
      <c r="C5069" s="50" t="s">
        <v>2770</v>
      </c>
      <c r="D5069" s="50" t="s">
        <v>2771</v>
      </c>
      <c r="E5069" s="50" t="s">
        <v>2772</v>
      </c>
      <c r="F5069" s="50" t="s">
        <v>2771</v>
      </c>
      <c r="G5069" s="50" t="s">
        <v>2772</v>
      </c>
      <c r="H5069" s="51" t="s">
        <v>2773</v>
      </c>
      <c r="I5069" s="51" t="s">
        <v>2774</v>
      </c>
      <c r="J5069" s="208" t="s">
        <v>38</v>
      </c>
      <c r="K5069" s="53">
        <v>100</v>
      </c>
      <c r="L5069" s="269">
        <v>151010000</v>
      </c>
      <c r="M5069" s="5" t="s">
        <v>82</v>
      </c>
      <c r="N5069" s="470" t="s">
        <v>1233</v>
      </c>
      <c r="O5069" s="52" t="s">
        <v>2789</v>
      </c>
      <c r="P5069" s="52"/>
      <c r="Q5069" s="55" t="s">
        <v>2192</v>
      </c>
      <c r="R5069" s="49" t="s">
        <v>2404</v>
      </c>
      <c r="S5069" s="414"/>
      <c r="T5069" s="49" t="s">
        <v>51</v>
      </c>
      <c r="U5069" s="462"/>
      <c r="V5069" s="411">
        <v>50000</v>
      </c>
      <c r="W5069" s="411">
        <v>50000</v>
      </c>
      <c r="X5069" s="60">
        <f t="shared" si="341"/>
        <v>56000.000000000007</v>
      </c>
      <c r="Y5069" s="58" t="s">
        <v>77</v>
      </c>
      <c r="Z5069" s="50">
        <v>2016</v>
      </c>
      <c r="AA5069" s="50"/>
      <c r="AB5069" s="238" t="s">
        <v>2193</v>
      </c>
      <c r="AC5069" s="211" t="s">
        <v>209</v>
      </c>
      <c r="AD5069" s="196"/>
      <c r="AE5069" s="196"/>
      <c r="AF5069" s="196"/>
      <c r="AG5069" s="263"/>
      <c r="AH5069" s="263"/>
      <c r="AI5069" s="263"/>
      <c r="AJ5069" s="263"/>
      <c r="AK5069" s="2" t="s">
        <v>2371</v>
      </c>
      <c r="AL5069" s="190"/>
      <c r="AM5069" s="324"/>
      <c r="AN5069" s="324"/>
    </row>
    <row r="5070" spans="1:40" s="192" customFormat="1" ht="100.5" customHeight="1">
      <c r="A5070" s="4" t="s">
        <v>2790</v>
      </c>
      <c r="B5070" s="49" t="s">
        <v>243</v>
      </c>
      <c r="C5070" s="50" t="s">
        <v>2770</v>
      </c>
      <c r="D5070" s="50" t="s">
        <v>2771</v>
      </c>
      <c r="E5070" s="50" t="s">
        <v>2772</v>
      </c>
      <c r="F5070" s="50" t="s">
        <v>2771</v>
      </c>
      <c r="G5070" s="50" t="s">
        <v>2772</v>
      </c>
      <c r="H5070" s="51" t="s">
        <v>2773</v>
      </c>
      <c r="I5070" s="51" t="s">
        <v>2774</v>
      </c>
      <c r="J5070" s="208" t="s">
        <v>38</v>
      </c>
      <c r="K5070" s="53">
        <v>100</v>
      </c>
      <c r="L5070" s="269">
        <v>151010000</v>
      </c>
      <c r="M5070" s="5" t="s">
        <v>82</v>
      </c>
      <c r="N5070" s="470" t="s">
        <v>1233</v>
      </c>
      <c r="O5070" s="472" t="s">
        <v>2791</v>
      </c>
      <c r="P5070" s="52"/>
      <c r="Q5070" s="55" t="s">
        <v>2192</v>
      </c>
      <c r="R5070" s="49" t="s">
        <v>2404</v>
      </c>
      <c r="S5070" s="414"/>
      <c r="T5070" s="49" t="s">
        <v>51</v>
      </c>
      <c r="U5070" s="462"/>
      <c r="V5070" s="411">
        <v>173325</v>
      </c>
      <c r="W5070" s="411">
        <v>173325</v>
      </c>
      <c r="X5070" s="60">
        <f t="shared" si="341"/>
        <v>194124.00000000003</v>
      </c>
      <c r="Y5070" s="58" t="s">
        <v>77</v>
      </c>
      <c r="Z5070" s="50">
        <v>2016</v>
      </c>
      <c r="AA5070" s="50"/>
      <c r="AB5070" s="238" t="s">
        <v>2193</v>
      </c>
      <c r="AC5070" s="211" t="s">
        <v>209</v>
      </c>
      <c r="AD5070" s="196"/>
      <c r="AE5070" s="196"/>
      <c r="AF5070" s="196"/>
      <c r="AG5070" s="263"/>
      <c r="AH5070" s="263"/>
      <c r="AI5070" s="263"/>
      <c r="AJ5070" s="263"/>
      <c r="AK5070" s="2" t="s">
        <v>2371</v>
      </c>
      <c r="AL5070" s="190"/>
      <c r="AM5070" s="324"/>
      <c r="AN5070" s="324"/>
    </row>
    <row r="5071" spans="1:40" s="192" customFormat="1" ht="100.5" customHeight="1">
      <c r="A5071" s="4" t="s">
        <v>2792</v>
      </c>
      <c r="B5071" s="49" t="s">
        <v>243</v>
      </c>
      <c r="C5071" s="50" t="s">
        <v>2770</v>
      </c>
      <c r="D5071" s="50" t="s">
        <v>2771</v>
      </c>
      <c r="E5071" s="50" t="s">
        <v>2772</v>
      </c>
      <c r="F5071" s="50" t="s">
        <v>2771</v>
      </c>
      <c r="G5071" s="50" t="s">
        <v>2772</v>
      </c>
      <c r="H5071" s="51" t="s">
        <v>2773</v>
      </c>
      <c r="I5071" s="51" t="s">
        <v>2774</v>
      </c>
      <c r="J5071" s="208" t="s">
        <v>38</v>
      </c>
      <c r="K5071" s="53">
        <v>100</v>
      </c>
      <c r="L5071" s="5">
        <v>431010000</v>
      </c>
      <c r="M5071" s="5" t="s">
        <v>129</v>
      </c>
      <c r="N5071" s="470" t="s">
        <v>1233</v>
      </c>
      <c r="O5071" s="473" t="s">
        <v>2793</v>
      </c>
      <c r="P5071" s="52"/>
      <c r="Q5071" s="55" t="s">
        <v>2192</v>
      </c>
      <c r="R5071" s="49" t="s">
        <v>2404</v>
      </c>
      <c r="S5071" s="414"/>
      <c r="T5071" s="49" t="s">
        <v>51</v>
      </c>
      <c r="U5071" s="462"/>
      <c r="V5071" s="414">
        <v>405745.2</v>
      </c>
      <c r="W5071" s="414">
        <v>405745.2</v>
      </c>
      <c r="X5071" s="60">
        <f t="shared" si="341"/>
        <v>454434.62400000007</v>
      </c>
      <c r="Y5071" s="58" t="s">
        <v>77</v>
      </c>
      <c r="Z5071" s="50">
        <v>2016</v>
      </c>
      <c r="AA5071" s="50"/>
      <c r="AB5071" s="238" t="s">
        <v>2193</v>
      </c>
      <c r="AC5071" s="211" t="s">
        <v>209</v>
      </c>
      <c r="AD5071" s="196"/>
      <c r="AE5071" s="196"/>
      <c r="AF5071" s="196"/>
      <c r="AG5071" s="263"/>
      <c r="AH5071" s="263"/>
      <c r="AI5071" s="263"/>
      <c r="AJ5071" s="263"/>
      <c r="AK5071" s="2" t="s">
        <v>2371</v>
      </c>
      <c r="AL5071" s="190"/>
      <c r="AM5071" s="324"/>
      <c r="AN5071" s="324"/>
    </row>
    <row r="5072" spans="1:40" s="550" customFormat="1" ht="100.5" customHeight="1">
      <c r="A5072" s="538" t="s">
        <v>2794</v>
      </c>
      <c r="B5072" s="492" t="s">
        <v>243</v>
      </c>
      <c r="C5072" s="494" t="s">
        <v>2770</v>
      </c>
      <c r="D5072" s="494" t="s">
        <v>2771</v>
      </c>
      <c r="E5072" s="494" t="s">
        <v>2772</v>
      </c>
      <c r="F5072" s="494" t="s">
        <v>2771</v>
      </c>
      <c r="G5072" s="494" t="s">
        <v>2772</v>
      </c>
      <c r="H5072" s="541" t="s">
        <v>2773</v>
      </c>
      <c r="I5072" s="541" t="s">
        <v>2774</v>
      </c>
      <c r="J5072" s="557" t="s">
        <v>38</v>
      </c>
      <c r="K5072" s="539">
        <v>100</v>
      </c>
      <c r="L5072" s="540">
        <v>751000000</v>
      </c>
      <c r="M5072" s="492" t="s">
        <v>83</v>
      </c>
      <c r="N5072" s="838" t="s">
        <v>1233</v>
      </c>
      <c r="O5072" s="492" t="s">
        <v>2795</v>
      </c>
      <c r="P5072" s="695"/>
      <c r="Q5072" s="493" t="s">
        <v>2192</v>
      </c>
      <c r="R5072" s="492" t="s">
        <v>2404</v>
      </c>
      <c r="S5072" s="697"/>
      <c r="T5072" s="492" t="s">
        <v>51</v>
      </c>
      <c r="U5072" s="698"/>
      <c r="V5072" s="697">
        <v>254000</v>
      </c>
      <c r="W5072" s="697">
        <v>0</v>
      </c>
      <c r="X5072" s="543">
        <v>0</v>
      </c>
      <c r="Y5072" s="544" t="s">
        <v>77</v>
      </c>
      <c r="Z5072" s="494">
        <v>2016</v>
      </c>
      <c r="AA5072" s="494"/>
      <c r="AB5072" s="498" t="s">
        <v>2193</v>
      </c>
      <c r="AC5072" s="545" t="s">
        <v>209</v>
      </c>
      <c r="AD5072" s="546"/>
      <c r="AE5072" s="546"/>
      <c r="AF5072" s="546"/>
      <c r="AG5072" s="547"/>
      <c r="AH5072" s="547"/>
      <c r="AI5072" s="547"/>
      <c r="AJ5072" s="547"/>
      <c r="AK5072" s="500" t="s">
        <v>2371</v>
      </c>
      <c r="AL5072" s="548"/>
      <c r="AM5072" s="549"/>
      <c r="AN5072" s="549"/>
    </row>
    <row r="5073" spans="1:40" s="192" customFormat="1" ht="100.5" customHeight="1">
      <c r="A5073" s="790" t="s">
        <v>4536</v>
      </c>
      <c r="B5073" s="772" t="s">
        <v>243</v>
      </c>
      <c r="C5073" s="773" t="s">
        <v>2770</v>
      </c>
      <c r="D5073" s="773" t="s">
        <v>2771</v>
      </c>
      <c r="E5073" s="773" t="s">
        <v>2772</v>
      </c>
      <c r="F5073" s="773" t="s">
        <v>2771</v>
      </c>
      <c r="G5073" s="773" t="s">
        <v>2772</v>
      </c>
      <c r="H5073" s="774" t="s">
        <v>2773</v>
      </c>
      <c r="I5073" s="774" t="s">
        <v>2774</v>
      </c>
      <c r="J5073" s="764" t="s">
        <v>1135</v>
      </c>
      <c r="K5073" s="776">
        <v>100</v>
      </c>
      <c r="L5073" s="762">
        <v>751000000</v>
      </c>
      <c r="M5073" s="745" t="s">
        <v>83</v>
      </c>
      <c r="N5073" s="986" t="s">
        <v>2115</v>
      </c>
      <c r="O5073" s="772" t="s">
        <v>2795</v>
      </c>
      <c r="P5073" s="913"/>
      <c r="Q5073" s="778" t="s">
        <v>2192</v>
      </c>
      <c r="R5073" s="764" t="s">
        <v>2037</v>
      </c>
      <c r="S5073" s="414"/>
      <c r="T5073" s="49" t="s">
        <v>51</v>
      </c>
      <c r="U5073" s="462"/>
      <c r="V5073" s="414">
        <v>254000</v>
      </c>
      <c r="W5073" s="414">
        <v>254000</v>
      </c>
      <c r="X5073" s="60">
        <v>284480</v>
      </c>
      <c r="Y5073" s="58"/>
      <c r="Z5073" s="50">
        <v>2016</v>
      </c>
      <c r="AA5073" s="985" t="s">
        <v>4532</v>
      </c>
      <c r="AB5073" s="238" t="s">
        <v>2193</v>
      </c>
      <c r="AC5073" s="211" t="s">
        <v>209</v>
      </c>
      <c r="AD5073" s="196"/>
      <c r="AE5073" s="196"/>
      <c r="AF5073" s="196"/>
      <c r="AG5073" s="263"/>
      <c r="AH5073" s="263"/>
      <c r="AI5073" s="263"/>
      <c r="AJ5073" s="263"/>
      <c r="AK5073" s="2" t="s">
        <v>4533</v>
      </c>
      <c r="AL5073" s="190"/>
      <c r="AM5073" s="324"/>
      <c r="AN5073" s="324"/>
    </row>
    <row r="5074" spans="1:40" s="550" customFormat="1" ht="100.5" customHeight="1">
      <c r="A5074" s="538" t="s">
        <v>2796</v>
      </c>
      <c r="B5074" s="492" t="s">
        <v>243</v>
      </c>
      <c r="C5074" s="494" t="s">
        <v>2770</v>
      </c>
      <c r="D5074" s="494" t="s">
        <v>2771</v>
      </c>
      <c r="E5074" s="494" t="s">
        <v>2772</v>
      </c>
      <c r="F5074" s="494" t="s">
        <v>2771</v>
      </c>
      <c r="G5074" s="494" t="s">
        <v>2772</v>
      </c>
      <c r="H5074" s="541" t="s">
        <v>2773</v>
      </c>
      <c r="I5074" s="541" t="s">
        <v>2774</v>
      </c>
      <c r="J5074" s="557" t="s">
        <v>38</v>
      </c>
      <c r="K5074" s="539">
        <v>100</v>
      </c>
      <c r="L5074" s="540">
        <v>751000000</v>
      </c>
      <c r="M5074" s="492" t="s">
        <v>83</v>
      </c>
      <c r="N5074" s="838" t="s">
        <v>1233</v>
      </c>
      <c r="O5074" s="695" t="s">
        <v>2663</v>
      </c>
      <c r="P5074" s="695"/>
      <c r="Q5074" s="493" t="s">
        <v>2192</v>
      </c>
      <c r="R5074" s="492" t="s">
        <v>2404</v>
      </c>
      <c r="S5074" s="697"/>
      <c r="T5074" s="492" t="s">
        <v>51</v>
      </c>
      <c r="U5074" s="698"/>
      <c r="V5074" s="697">
        <v>293822</v>
      </c>
      <c r="W5074" s="697">
        <v>0</v>
      </c>
      <c r="X5074" s="543">
        <v>0</v>
      </c>
      <c r="Y5074" s="544" t="s">
        <v>77</v>
      </c>
      <c r="Z5074" s="494">
        <v>2016</v>
      </c>
      <c r="AA5074" s="494"/>
      <c r="AB5074" s="498" t="s">
        <v>2193</v>
      </c>
      <c r="AC5074" s="545" t="s">
        <v>209</v>
      </c>
      <c r="AD5074" s="546"/>
      <c r="AE5074" s="546"/>
      <c r="AF5074" s="546"/>
      <c r="AG5074" s="547"/>
      <c r="AH5074" s="547"/>
      <c r="AI5074" s="547"/>
      <c r="AJ5074" s="547"/>
      <c r="AK5074" s="500" t="s">
        <v>2371</v>
      </c>
      <c r="AL5074" s="548"/>
      <c r="AM5074" s="549"/>
      <c r="AN5074" s="549"/>
    </row>
    <row r="5075" spans="1:40" s="192" customFormat="1" ht="100.5" customHeight="1">
      <c r="A5075" s="4" t="s">
        <v>4537</v>
      </c>
      <c r="B5075" s="49" t="s">
        <v>243</v>
      </c>
      <c r="C5075" s="50" t="s">
        <v>2770</v>
      </c>
      <c r="D5075" s="50" t="s">
        <v>2771</v>
      </c>
      <c r="E5075" s="50" t="s">
        <v>2772</v>
      </c>
      <c r="F5075" s="50" t="s">
        <v>2771</v>
      </c>
      <c r="G5075" s="50" t="s">
        <v>2772</v>
      </c>
      <c r="H5075" s="51" t="s">
        <v>2773</v>
      </c>
      <c r="I5075" s="51" t="s">
        <v>2774</v>
      </c>
      <c r="J5075" s="25" t="s">
        <v>1135</v>
      </c>
      <c r="K5075" s="53">
        <v>100</v>
      </c>
      <c r="L5075" s="30">
        <v>751000000</v>
      </c>
      <c r="M5075" s="5" t="s">
        <v>83</v>
      </c>
      <c r="N5075" s="468" t="s">
        <v>2115</v>
      </c>
      <c r="O5075" s="52" t="s">
        <v>2663</v>
      </c>
      <c r="P5075" s="52"/>
      <c r="Q5075" s="55" t="s">
        <v>2192</v>
      </c>
      <c r="R5075" s="25" t="s">
        <v>2037</v>
      </c>
      <c r="S5075" s="414"/>
      <c r="T5075" s="49" t="s">
        <v>51</v>
      </c>
      <c r="U5075" s="462"/>
      <c r="V5075" s="414">
        <v>293822</v>
      </c>
      <c r="W5075" s="414">
        <v>293822</v>
      </c>
      <c r="X5075" s="60">
        <v>329080.64</v>
      </c>
      <c r="Y5075" s="58"/>
      <c r="Z5075" s="50">
        <v>2016</v>
      </c>
      <c r="AA5075" s="985" t="s">
        <v>4532</v>
      </c>
      <c r="AB5075" s="238" t="s">
        <v>2193</v>
      </c>
      <c r="AC5075" s="211" t="s">
        <v>209</v>
      </c>
      <c r="AD5075" s="196"/>
      <c r="AE5075" s="196"/>
      <c r="AF5075" s="196"/>
      <c r="AG5075" s="263"/>
      <c r="AH5075" s="263"/>
      <c r="AI5075" s="263"/>
      <c r="AJ5075" s="263"/>
      <c r="AK5075" s="2" t="s">
        <v>4533</v>
      </c>
      <c r="AL5075" s="190"/>
      <c r="AM5075" s="324"/>
      <c r="AN5075" s="324"/>
    </row>
    <row r="5076" spans="1:40" s="192" customFormat="1" ht="100.5" customHeight="1">
      <c r="A5076" s="4" t="s">
        <v>2797</v>
      </c>
      <c r="B5076" s="49" t="s">
        <v>243</v>
      </c>
      <c r="C5076" s="50" t="s">
        <v>2770</v>
      </c>
      <c r="D5076" s="50" t="s">
        <v>2771</v>
      </c>
      <c r="E5076" s="50" t="s">
        <v>2772</v>
      </c>
      <c r="F5076" s="50" t="s">
        <v>2771</v>
      </c>
      <c r="G5076" s="50" t="s">
        <v>2772</v>
      </c>
      <c r="H5076" s="51" t="s">
        <v>2773</v>
      </c>
      <c r="I5076" s="51" t="s">
        <v>2774</v>
      </c>
      <c r="J5076" s="208" t="s">
        <v>38</v>
      </c>
      <c r="K5076" s="53">
        <v>100</v>
      </c>
      <c r="L5076" s="30">
        <v>471010000</v>
      </c>
      <c r="M5076" s="444" t="s">
        <v>125</v>
      </c>
      <c r="N5076" s="470" t="s">
        <v>1233</v>
      </c>
      <c r="O5076" s="52" t="s">
        <v>2278</v>
      </c>
      <c r="P5076" s="52"/>
      <c r="Q5076" s="55" t="s">
        <v>2192</v>
      </c>
      <c r="R5076" s="49" t="s">
        <v>2404</v>
      </c>
      <c r="S5076" s="414"/>
      <c r="T5076" s="49" t="s">
        <v>51</v>
      </c>
      <c r="U5076" s="462"/>
      <c r="V5076" s="414">
        <v>37782</v>
      </c>
      <c r="W5076" s="414">
        <v>37782</v>
      </c>
      <c r="X5076" s="60">
        <f t="shared" si="341"/>
        <v>42315.840000000004</v>
      </c>
      <c r="Y5076" s="58" t="s">
        <v>77</v>
      </c>
      <c r="Z5076" s="50">
        <v>2016</v>
      </c>
      <c r="AA5076" s="50"/>
      <c r="AB5076" s="238" t="s">
        <v>2193</v>
      </c>
      <c r="AC5076" s="211" t="s">
        <v>209</v>
      </c>
      <c r="AD5076" s="196"/>
      <c r="AE5076" s="196"/>
      <c r="AF5076" s="196"/>
      <c r="AG5076" s="263"/>
      <c r="AH5076" s="263"/>
      <c r="AI5076" s="263"/>
      <c r="AJ5076" s="263"/>
      <c r="AK5076" s="2" t="s">
        <v>2371</v>
      </c>
      <c r="AL5076" s="190"/>
      <c r="AM5076" s="324"/>
      <c r="AN5076" s="324"/>
    </row>
    <row r="5077" spans="1:40" s="192" customFormat="1" ht="100.5" customHeight="1">
      <c r="A5077" s="4" t="s">
        <v>2798</v>
      </c>
      <c r="B5077" s="49" t="s">
        <v>243</v>
      </c>
      <c r="C5077" s="50" t="s">
        <v>2770</v>
      </c>
      <c r="D5077" s="50" t="s">
        <v>2771</v>
      </c>
      <c r="E5077" s="50" t="s">
        <v>2772</v>
      </c>
      <c r="F5077" s="50" t="s">
        <v>2771</v>
      </c>
      <c r="G5077" s="50" t="s">
        <v>2772</v>
      </c>
      <c r="H5077" s="51" t="s">
        <v>2773</v>
      </c>
      <c r="I5077" s="51" t="s">
        <v>2774</v>
      </c>
      <c r="J5077" s="208" t="s">
        <v>38</v>
      </c>
      <c r="K5077" s="53">
        <v>100</v>
      </c>
      <c r="L5077" s="30">
        <v>471010000</v>
      </c>
      <c r="M5077" s="444" t="s">
        <v>125</v>
      </c>
      <c r="N5077" s="470" t="s">
        <v>1233</v>
      </c>
      <c r="O5077" s="52" t="s">
        <v>2280</v>
      </c>
      <c r="P5077" s="52"/>
      <c r="Q5077" s="55" t="s">
        <v>2192</v>
      </c>
      <c r="R5077" s="49" t="s">
        <v>2404</v>
      </c>
      <c r="S5077" s="414"/>
      <c r="T5077" s="49" t="s">
        <v>51</v>
      </c>
      <c r="U5077" s="462"/>
      <c r="V5077" s="414">
        <v>62970</v>
      </c>
      <c r="W5077" s="414">
        <v>62970</v>
      </c>
      <c r="X5077" s="60">
        <f t="shared" si="341"/>
        <v>70526.400000000009</v>
      </c>
      <c r="Y5077" s="58" t="s">
        <v>77</v>
      </c>
      <c r="Z5077" s="50">
        <v>2016</v>
      </c>
      <c r="AA5077" s="50"/>
      <c r="AB5077" s="238" t="s">
        <v>2193</v>
      </c>
      <c r="AC5077" s="211" t="s">
        <v>209</v>
      </c>
      <c r="AD5077" s="196"/>
      <c r="AE5077" s="196"/>
      <c r="AF5077" s="196"/>
      <c r="AG5077" s="263"/>
      <c r="AH5077" s="263"/>
      <c r="AI5077" s="263"/>
      <c r="AJ5077" s="263"/>
      <c r="AK5077" s="2" t="s">
        <v>2371</v>
      </c>
      <c r="AL5077" s="190"/>
      <c r="AM5077" s="324"/>
      <c r="AN5077" s="324"/>
    </row>
    <row r="5078" spans="1:40" s="192" customFormat="1" ht="100.5" customHeight="1">
      <c r="A5078" s="4" t="s">
        <v>2799</v>
      </c>
      <c r="B5078" s="49" t="s">
        <v>243</v>
      </c>
      <c r="C5078" s="50" t="s">
        <v>2770</v>
      </c>
      <c r="D5078" s="50" t="s">
        <v>2771</v>
      </c>
      <c r="E5078" s="50" t="s">
        <v>2772</v>
      </c>
      <c r="F5078" s="50" t="s">
        <v>2771</v>
      </c>
      <c r="G5078" s="50" t="s">
        <v>2772</v>
      </c>
      <c r="H5078" s="51" t="s">
        <v>2773</v>
      </c>
      <c r="I5078" s="51" t="s">
        <v>2774</v>
      </c>
      <c r="J5078" s="208" t="s">
        <v>38</v>
      </c>
      <c r="K5078" s="53">
        <v>100</v>
      </c>
      <c r="L5078" s="30">
        <v>471010000</v>
      </c>
      <c r="M5078" s="444" t="s">
        <v>125</v>
      </c>
      <c r="N5078" s="470" t="s">
        <v>1233</v>
      </c>
      <c r="O5078" s="52" t="s">
        <v>2282</v>
      </c>
      <c r="P5078" s="52"/>
      <c r="Q5078" s="55" t="s">
        <v>2192</v>
      </c>
      <c r="R5078" s="49" t="s">
        <v>2404</v>
      </c>
      <c r="S5078" s="414"/>
      <c r="T5078" s="49" t="s">
        <v>51</v>
      </c>
      <c r="U5078" s="462"/>
      <c r="V5078" s="414">
        <v>69267</v>
      </c>
      <c r="W5078" s="414">
        <v>69267</v>
      </c>
      <c r="X5078" s="60">
        <f t="shared" si="341"/>
        <v>77579.040000000008</v>
      </c>
      <c r="Y5078" s="58" t="s">
        <v>77</v>
      </c>
      <c r="Z5078" s="50">
        <v>2016</v>
      </c>
      <c r="AA5078" s="50"/>
      <c r="AB5078" s="238" t="s">
        <v>2193</v>
      </c>
      <c r="AC5078" s="211" t="s">
        <v>209</v>
      </c>
      <c r="AD5078" s="196"/>
      <c r="AE5078" s="196"/>
      <c r="AF5078" s="196"/>
      <c r="AG5078" s="263"/>
      <c r="AH5078" s="263"/>
      <c r="AI5078" s="263"/>
      <c r="AJ5078" s="263"/>
      <c r="AK5078" s="2" t="s">
        <v>2371</v>
      </c>
      <c r="AL5078" s="190"/>
      <c r="AM5078" s="324"/>
      <c r="AN5078" s="324"/>
    </row>
    <row r="5079" spans="1:40" s="550" customFormat="1" ht="100.5" customHeight="1">
      <c r="A5079" s="538" t="s">
        <v>2800</v>
      </c>
      <c r="B5079" s="492" t="s">
        <v>243</v>
      </c>
      <c r="C5079" s="494" t="s">
        <v>2770</v>
      </c>
      <c r="D5079" s="494" t="s">
        <v>2771</v>
      </c>
      <c r="E5079" s="494" t="s">
        <v>2772</v>
      </c>
      <c r="F5079" s="494" t="s">
        <v>2771</v>
      </c>
      <c r="G5079" s="494" t="s">
        <v>2772</v>
      </c>
      <c r="H5079" s="541" t="s">
        <v>2773</v>
      </c>
      <c r="I5079" s="541" t="s">
        <v>2774</v>
      </c>
      <c r="J5079" s="557" t="s">
        <v>38</v>
      </c>
      <c r="K5079" s="539">
        <v>100</v>
      </c>
      <c r="L5079" s="540">
        <v>751000000</v>
      </c>
      <c r="M5079" s="492" t="s">
        <v>83</v>
      </c>
      <c r="N5079" s="838" t="s">
        <v>1233</v>
      </c>
      <c r="O5079" s="541" t="s">
        <v>2801</v>
      </c>
      <c r="P5079" s="695"/>
      <c r="Q5079" s="493" t="s">
        <v>2192</v>
      </c>
      <c r="R5079" s="492" t="s">
        <v>2404</v>
      </c>
      <c r="S5079" s="697"/>
      <c r="T5079" s="492" t="s">
        <v>51</v>
      </c>
      <c r="U5079" s="698"/>
      <c r="V5079" s="699">
        <v>29960</v>
      </c>
      <c r="W5079" s="697">
        <v>0</v>
      </c>
      <c r="X5079" s="543">
        <v>0</v>
      </c>
      <c r="Y5079" s="544" t="s">
        <v>77</v>
      </c>
      <c r="Z5079" s="494">
        <v>2016</v>
      </c>
      <c r="AA5079" s="494"/>
      <c r="AB5079" s="498" t="s">
        <v>2193</v>
      </c>
      <c r="AC5079" s="545" t="s">
        <v>209</v>
      </c>
      <c r="AD5079" s="546"/>
      <c r="AE5079" s="546"/>
      <c r="AF5079" s="546"/>
      <c r="AG5079" s="547"/>
      <c r="AH5079" s="547"/>
      <c r="AI5079" s="547"/>
      <c r="AJ5079" s="547"/>
      <c r="AK5079" s="500" t="s">
        <v>2371</v>
      </c>
      <c r="AL5079" s="548"/>
      <c r="AM5079" s="549"/>
      <c r="AN5079" s="549"/>
    </row>
    <row r="5080" spans="1:40" s="192" customFormat="1" ht="100.5" customHeight="1">
      <c r="A5080" s="4" t="s">
        <v>4538</v>
      </c>
      <c r="B5080" s="49" t="s">
        <v>243</v>
      </c>
      <c r="C5080" s="50" t="s">
        <v>2770</v>
      </c>
      <c r="D5080" s="50" t="s">
        <v>2771</v>
      </c>
      <c r="E5080" s="50" t="s">
        <v>2772</v>
      </c>
      <c r="F5080" s="50" t="s">
        <v>2771</v>
      </c>
      <c r="G5080" s="50" t="s">
        <v>2772</v>
      </c>
      <c r="H5080" s="51" t="s">
        <v>2773</v>
      </c>
      <c r="I5080" s="51" t="s">
        <v>2774</v>
      </c>
      <c r="J5080" s="25" t="s">
        <v>1135</v>
      </c>
      <c r="K5080" s="53">
        <v>100</v>
      </c>
      <c r="L5080" s="30">
        <v>751000000</v>
      </c>
      <c r="M5080" s="5" t="s">
        <v>83</v>
      </c>
      <c r="N5080" s="468" t="s">
        <v>2115</v>
      </c>
      <c r="O5080" s="51" t="s">
        <v>2801</v>
      </c>
      <c r="P5080" s="52"/>
      <c r="Q5080" s="55" t="s">
        <v>2192</v>
      </c>
      <c r="R5080" s="25" t="s">
        <v>2037</v>
      </c>
      <c r="S5080" s="414"/>
      <c r="T5080" s="49" t="s">
        <v>51</v>
      </c>
      <c r="U5080" s="462"/>
      <c r="V5080" s="411">
        <v>29960</v>
      </c>
      <c r="W5080" s="411">
        <v>29960</v>
      </c>
      <c r="X5080" s="60">
        <v>33555.200000000004</v>
      </c>
      <c r="Y5080" s="58"/>
      <c r="Z5080" s="50">
        <v>2016</v>
      </c>
      <c r="AA5080" s="985" t="s">
        <v>4532</v>
      </c>
      <c r="AB5080" s="238" t="s">
        <v>2193</v>
      </c>
      <c r="AC5080" s="211" t="s">
        <v>209</v>
      </c>
      <c r="AD5080" s="196"/>
      <c r="AE5080" s="196"/>
      <c r="AF5080" s="196"/>
      <c r="AG5080" s="263"/>
      <c r="AH5080" s="263"/>
      <c r="AI5080" s="263"/>
      <c r="AJ5080" s="263"/>
      <c r="AK5080" s="2" t="s">
        <v>4533</v>
      </c>
      <c r="AL5080" s="190"/>
      <c r="AM5080" s="324"/>
      <c r="AN5080" s="324"/>
    </row>
    <row r="5081" spans="1:40" s="550" customFormat="1" ht="100.5" customHeight="1">
      <c r="A5081" s="538" t="s">
        <v>2802</v>
      </c>
      <c r="B5081" s="492" t="s">
        <v>243</v>
      </c>
      <c r="C5081" s="494" t="s">
        <v>2770</v>
      </c>
      <c r="D5081" s="494" t="s">
        <v>2771</v>
      </c>
      <c r="E5081" s="494" t="s">
        <v>2772</v>
      </c>
      <c r="F5081" s="494" t="s">
        <v>2771</v>
      </c>
      <c r="G5081" s="494" t="s">
        <v>2772</v>
      </c>
      <c r="H5081" s="541" t="s">
        <v>2773</v>
      </c>
      <c r="I5081" s="541" t="s">
        <v>2774</v>
      </c>
      <c r="J5081" s="557" t="s">
        <v>38</v>
      </c>
      <c r="K5081" s="539">
        <v>100</v>
      </c>
      <c r="L5081" s="494">
        <v>511010000</v>
      </c>
      <c r="M5081" s="495" t="s">
        <v>88</v>
      </c>
      <c r="N5081" s="838" t="s">
        <v>1233</v>
      </c>
      <c r="O5081" s="541" t="s">
        <v>2521</v>
      </c>
      <c r="P5081" s="695"/>
      <c r="Q5081" s="493" t="s">
        <v>2192</v>
      </c>
      <c r="R5081" s="492" t="s">
        <v>2404</v>
      </c>
      <c r="S5081" s="697"/>
      <c r="T5081" s="492" t="s">
        <v>51</v>
      </c>
      <c r="U5081" s="698"/>
      <c r="V5081" s="697">
        <v>445000</v>
      </c>
      <c r="W5081" s="697">
        <v>0</v>
      </c>
      <c r="X5081" s="543">
        <v>0</v>
      </c>
      <c r="Y5081" s="544" t="s">
        <v>77</v>
      </c>
      <c r="Z5081" s="494">
        <v>2016</v>
      </c>
      <c r="AA5081" s="494"/>
      <c r="AB5081" s="498" t="s">
        <v>2193</v>
      </c>
      <c r="AC5081" s="545" t="s">
        <v>209</v>
      </c>
      <c r="AD5081" s="546"/>
      <c r="AE5081" s="546"/>
      <c r="AF5081" s="546"/>
      <c r="AG5081" s="547"/>
      <c r="AH5081" s="547"/>
      <c r="AI5081" s="547"/>
      <c r="AJ5081" s="547"/>
      <c r="AK5081" s="500" t="s">
        <v>2371</v>
      </c>
      <c r="AL5081" s="548"/>
      <c r="AM5081" s="549"/>
      <c r="AN5081" s="549"/>
    </row>
    <row r="5082" spans="1:40" s="192" customFormat="1" ht="100.5" customHeight="1">
      <c r="A5082" s="4" t="s">
        <v>4138</v>
      </c>
      <c r="B5082" s="49" t="s">
        <v>243</v>
      </c>
      <c r="C5082" s="50" t="s">
        <v>2770</v>
      </c>
      <c r="D5082" s="50" t="s">
        <v>2771</v>
      </c>
      <c r="E5082" s="50" t="s">
        <v>2772</v>
      </c>
      <c r="F5082" s="50" t="s">
        <v>2771</v>
      </c>
      <c r="G5082" s="50" t="s">
        <v>2772</v>
      </c>
      <c r="H5082" s="51" t="s">
        <v>2773</v>
      </c>
      <c r="I5082" s="51" t="s">
        <v>2774</v>
      </c>
      <c r="J5082" s="208" t="s">
        <v>38</v>
      </c>
      <c r="K5082" s="53">
        <v>100</v>
      </c>
      <c r="L5082" s="8">
        <v>511010000</v>
      </c>
      <c r="M5082" s="26" t="s">
        <v>88</v>
      </c>
      <c r="N5082" s="839" t="s">
        <v>1199</v>
      </c>
      <c r="O5082" s="51" t="s">
        <v>2521</v>
      </c>
      <c r="P5082" s="98"/>
      <c r="Q5082" s="55" t="s">
        <v>2192</v>
      </c>
      <c r="R5082" s="49" t="s">
        <v>2404</v>
      </c>
      <c r="S5082" s="840"/>
      <c r="T5082" s="49" t="s">
        <v>51</v>
      </c>
      <c r="U5082" s="411"/>
      <c r="V5082" s="840">
        <v>419000</v>
      </c>
      <c r="W5082" s="840">
        <v>419000</v>
      </c>
      <c r="X5082" s="60">
        <f t="shared" si="341"/>
        <v>469280.00000000006</v>
      </c>
      <c r="Y5082" s="58"/>
      <c r="Z5082" s="50">
        <v>2016</v>
      </c>
      <c r="AA5082" s="450" t="s">
        <v>3841</v>
      </c>
      <c r="AB5082" s="238" t="s">
        <v>2193</v>
      </c>
      <c r="AC5082" s="211" t="s">
        <v>209</v>
      </c>
      <c r="AD5082" s="196"/>
      <c r="AE5082" s="196"/>
      <c r="AF5082" s="196"/>
      <c r="AG5082" s="263"/>
      <c r="AH5082" s="263"/>
      <c r="AI5082" s="263"/>
      <c r="AJ5082" s="263"/>
      <c r="AK5082" s="2" t="s">
        <v>3862</v>
      </c>
      <c r="AL5082" s="190"/>
      <c r="AM5082" s="324"/>
      <c r="AN5082" s="324"/>
    </row>
    <row r="5083" spans="1:40" s="550" customFormat="1" ht="100.5" customHeight="1">
      <c r="A5083" s="538" t="s">
        <v>2803</v>
      </c>
      <c r="B5083" s="492" t="s">
        <v>243</v>
      </c>
      <c r="C5083" s="494" t="s">
        <v>2770</v>
      </c>
      <c r="D5083" s="494" t="s">
        <v>2771</v>
      </c>
      <c r="E5083" s="494" t="s">
        <v>2772</v>
      </c>
      <c r="F5083" s="494" t="s">
        <v>2771</v>
      </c>
      <c r="G5083" s="494" t="s">
        <v>2772</v>
      </c>
      <c r="H5083" s="541" t="s">
        <v>2773</v>
      </c>
      <c r="I5083" s="541" t="s">
        <v>2774</v>
      </c>
      <c r="J5083" s="557" t="s">
        <v>38</v>
      </c>
      <c r="K5083" s="539">
        <v>100</v>
      </c>
      <c r="L5083" s="494">
        <v>511010000</v>
      </c>
      <c r="M5083" s="495" t="s">
        <v>88</v>
      </c>
      <c r="N5083" s="838" t="s">
        <v>1233</v>
      </c>
      <c r="O5083" s="541" t="s">
        <v>2299</v>
      </c>
      <c r="P5083" s="695"/>
      <c r="Q5083" s="493" t="s">
        <v>2192</v>
      </c>
      <c r="R5083" s="492" t="s">
        <v>2404</v>
      </c>
      <c r="S5083" s="697"/>
      <c r="T5083" s="492" t="s">
        <v>51</v>
      </c>
      <c r="U5083" s="698"/>
      <c r="V5083" s="697">
        <v>207000</v>
      </c>
      <c r="W5083" s="697">
        <v>0</v>
      </c>
      <c r="X5083" s="543">
        <v>0</v>
      </c>
      <c r="Y5083" s="544" t="s">
        <v>77</v>
      </c>
      <c r="Z5083" s="494">
        <v>2016</v>
      </c>
      <c r="AA5083" s="494"/>
      <c r="AB5083" s="498" t="s">
        <v>2193</v>
      </c>
      <c r="AC5083" s="545" t="s">
        <v>209</v>
      </c>
      <c r="AD5083" s="546"/>
      <c r="AE5083" s="546"/>
      <c r="AF5083" s="546"/>
      <c r="AG5083" s="547"/>
      <c r="AH5083" s="547"/>
      <c r="AI5083" s="547"/>
      <c r="AJ5083" s="547"/>
      <c r="AK5083" s="500" t="s">
        <v>2371</v>
      </c>
      <c r="AL5083" s="548"/>
      <c r="AM5083" s="549"/>
      <c r="AN5083" s="549"/>
    </row>
    <row r="5084" spans="1:40" s="192" customFormat="1" ht="100.5" customHeight="1">
      <c r="A5084" s="4" t="s">
        <v>4139</v>
      </c>
      <c r="B5084" s="49" t="s">
        <v>243</v>
      </c>
      <c r="C5084" s="50" t="s">
        <v>2770</v>
      </c>
      <c r="D5084" s="50" t="s">
        <v>2771</v>
      </c>
      <c r="E5084" s="50" t="s">
        <v>2772</v>
      </c>
      <c r="F5084" s="50" t="s">
        <v>2771</v>
      </c>
      <c r="G5084" s="50" t="s">
        <v>2772</v>
      </c>
      <c r="H5084" s="51" t="s">
        <v>2773</v>
      </c>
      <c r="I5084" s="51" t="s">
        <v>2774</v>
      </c>
      <c r="J5084" s="208" t="s">
        <v>38</v>
      </c>
      <c r="K5084" s="53">
        <v>100</v>
      </c>
      <c r="L5084" s="8">
        <v>511010000</v>
      </c>
      <c r="M5084" s="26" t="s">
        <v>88</v>
      </c>
      <c r="N5084" s="839" t="s">
        <v>1199</v>
      </c>
      <c r="O5084" s="51" t="s">
        <v>2299</v>
      </c>
      <c r="P5084" s="98"/>
      <c r="Q5084" s="55" t="s">
        <v>2192</v>
      </c>
      <c r="R5084" s="49" t="s">
        <v>2404</v>
      </c>
      <c r="S5084" s="840"/>
      <c r="T5084" s="49" t="s">
        <v>51</v>
      </c>
      <c r="U5084" s="411"/>
      <c r="V5084" s="840">
        <v>208600</v>
      </c>
      <c r="W5084" s="840">
        <v>208600</v>
      </c>
      <c r="X5084" s="60">
        <f t="shared" si="341"/>
        <v>233632.00000000003</v>
      </c>
      <c r="Y5084" s="58"/>
      <c r="Z5084" s="50">
        <v>2016</v>
      </c>
      <c r="AA5084" s="450" t="s">
        <v>3841</v>
      </c>
      <c r="AB5084" s="238" t="s">
        <v>2193</v>
      </c>
      <c r="AC5084" s="211" t="s">
        <v>209</v>
      </c>
      <c r="AD5084" s="196"/>
      <c r="AE5084" s="196"/>
      <c r="AF5084" s="196"/>
      <c r="AG5084" s="263"/>
      <c r="AH5084" s="263"/>
      <c r="AI5084" s="263"/>
      <c r="AJ5084" s="263"/>
      <c r="AK5084" s="2" t="s">
        <v>3862</v>
      </c>
      <c r="AL5084" s="190"/>
      <c r="AM5084" s="324"/>
      <c r="AN5084" s="324"/>
    </row>
    <row r="5085" spans="1:40" s="550" customFormat="1" ht="100.5" customHeight="1">
      <c r="A5085" s="538" t="s">
        <v>2804</v>
      </c>
      <c r="B5085" s="492" t="s">
        <v>243</v>
      </c>
      <c r="C5085" s="494" t="s">
        <v>2770</v>
      </c>
      <c r="D5085" s="494" t="s">
        <v>2771</v>
      </c>
      <c r="E5085" s="494" t="s">
        <v>2772</v>
      </c>
      <c r="F5085" s="494" t="s">
        <v>2771</v>
      </c>
      <c r="G5085" s="494" t="s">
        <v>2772</v>
      </c>
      <c r="H5085" s="541" t="s">
        <v>2773</v>
      </c>
      <c r="I5085" s="541" t="s">
        <v>2774</v>
      </c>
      <c r="J5085" s="557" t="s">
        <v>38</v>
      </c>
      <c r="K5085" s="539">
        <v>100</v>
      </c>
      <c r="L5085" s="494">
        <v>511010000</v>
      </c>
      <c r="M5085" s="495" t="s">
        <v>88</v>
      </c>
      <c r="N5085" s="838" t="s">
        <v>1233</v>
      </c>
      <c r="O5085" s="492" t="s">
        <v>2805</v>
      </c>
      <c r="P5085" s="695"/>
      <c r="Q5085" s="493" t="s">
        <v>2192</v>
      </c>
      <c r="R5085" s="492" t="s">
        <v>2404</v>
      </c>
      <c r="S5085" s="697"/>
      <c r="T5085" s="492" t="s">
        <v>51</v>
      </c>
      <c r="U5085" s="698"/>
      <c r="V5085" s="697">
        <v>695050</v>
      </c>
      <c r="W5085" s="697">
        <v>0</v>
      </c>
      <c r="X5085" s="543">
        <v>0</v>
      </c>
      <c r="Y5085" s="544" t="s">
        <v>77</v>
      </c>
      <c r="Z5085" s="494">
        <v>2016</v>
      </c>
      <c r="AA5085" s="494"/>
      <c r="AB5085" s="498" t="s">
        <v>2193</v>
      </c>
      <c r="AC5085" s="545" t="s">
        <v>209</v>
      </c>
      <c r="AD5085" s="546"/>
      <c r="AE5085" s="546"/>
      <c r="AF5085" s="546"/>
      <c r="AG5085" s="547"/>
      <c r="AH5085" s="547"/>
      <c r="AI5085" s="547"/>
      <c r="AJ5085" s="547"/>
      <c r="AK5085" s="500" t="s">
        <v>2371</v>
      </c>
      <c r="AL5085" s="548"/>
      <c r="AM5085" s="549"/>
      <c r="AN5085" s="549"/>
    </row>
    <row r="5086" spans="1:40" s="192" customFormat="1" ht="100.5" customHeight="1">
      <c r="A5086" s="4" t="s">
        <v>4140</v>
      </c>
      <c r="B5086" s="49" t="s">
        <v>243</v>
      </c>
      <c r="C5086" s="50" t="s">
        <v>2770</v>
      </c>
      <c r="D5086" s="50" t="s">
        <v>2771</v>
      </c>
      <c r="E5086" s="50" t="s">
        <v>2772</v>
      </c>
      <c r="F5086" s="50" t="s">
        <v>2771</v>
      </c>
      <c r="G5086" s="50" t="s">
        <v>2772</v>
      </c>
      <c r="H5086" s="51" t="s">
        <v>2773</v>
      </c>
      <c r="I5086" s="51" t="s">
        <v>2774</v>
      </c>
      <c r="J5086" s="208" t="s">
        <v>38</v>
      </c>
      <c r="K5086" s="53">
        <v>100</v>
      </c>
      <c r="L5086" s="8">
        <v>511010000</v>
      </c>
      <c r="M5086" s="26" t="s">
        <v>88</v>
      </c>
      <c r="N5086" s="839" t="s">
        <v>1199</v>
      </c>
      <c r="O5086" s="49" t="s">
        <v>2805</v>
      </c>
      <c r="P5086" s="98"/>
      <c r="Q5086" s="55" t="s">
        <v>2192</v>
      </c>
      <c r="R5086" s="49" t="s">
        <v>2404</v>
      </c>
      <c r="S5086" s="840"/>
      <c r="T5086" s="49" t="s">
        <v>51</v>
      </c>
      <c r="U5086" s="411"/>
      <c r="V5086" s="840">
        <v>521400</v>
      </c>
      <c r="W5086" s="840">
        <v>521400</v>
      </c>
      <c r="X5086" s="60">
        <f t="shared" si="341"/>
        <v>583968</v>
      </c>
      <c r="Y5086" s="58"/>
      <c r="Z5086" s="50">
        <v>2016</v>
      </c>
      <c r="AA5086" s="450" t="s">
        <v>3841</v>
      </c>
      <c r="AB5086" s="238" t="s">
        <v>2193</v>
      </c>
      <c r="AC5086" s="211" t="s">
        <v>209</v>
      </c>
      <c r="AD5086" s="196"/>
      <c r="AE5086" s="196"/>
      <c r="AF5086" s="196"/>
      <c r="AG5086" s="263"/>
      <c r="AH5086" s="263"/>
      <c r="AI5086" s="263"/>
      <c r="AJ5086" s="263"/>
      <c r="AK5086" s="2" t="s">
        <v>3862</v>
      </c>
      <c r="AL5086" s="190"/>
      <c r="AM5086" s="324"/>
      <c r="AN5086" s="324"/>
    </row>
    <row r="5087" spans="1:40" s="550" customFormat="1" ht="100.5" customHeight="1">
      <c r="A5087" s="538" t="s">
        <v>2806</v>
      </c>
      <c r="B5087" s="492" t="s">
        <v>243</v>
      </c>
      <c r="C5087" s="494" t="s">
        <v>2770</v>
      </c>
      <c r="D5087" s="494" t="s">
        <v>2771</v>
      </c>
      <c r="E5087" s="494" t="s">
        <v>2772</v>
      </c>
      <c r="F5087" s="494" t="s">
        <v>2771</v>
      </c>
      <c r="G5087" s="494" t="s">
        <v>2772</v>
      </c>
      <c r="H5087" s="541" t="s">
        <v>2773</v>
      </c>
      <c r="I5087" s="541" t="s">
        <v>2774</v>
      </c>
      <c r="J5087" s="557" t="s">
        <v>38</v>
      </c>
      <c r="K5087" s="539">
        <v>100</v>
      </c>
      <c r="L5087" s="494">
        <v>511010000</v>
      </c>
      <c r="M5087" s="495" t="s">
        <v>88</v>
      </c>
      <c r="N5087" s="838" t="s">
        <v>1233</v>
      </c>
      <c r="O5087" s="695" t="s">
        <v>2807</v>
      </c>
      <c r="P5087" s="695"/>
      <c r="Q5087" s="493" t="s">
        <v>2192</v>
      </c>
      <c r="R5087" s="492" t="s">
        <v>2404</v>
      </c>
      <c r="S5087" s="697"/>
      <c r="T5087" s="492" t="s">
        <v>51</v>
      </c>
      <c r="U5087" s="698"/>
      <c r="V5087" s="697">
        <v>64000</v>
      </c>
      <c r="W5087" s="697">
        <v>0</v>
      </c>
      <c r="X5087" s="543">
        <v>0</v>
      </c>
      <c r="Y5087" s="544" t="s">
        <v>77</v>
      </c>
      <c r="Z5087" s="494">
        <v>2016</v>
      </c>
      <c r="AA5087" s="494"/>
      <c r="AB5087" s="498" t="s">
        <v>2193</v>
      </c>
      <c r="AC5087" s="545" t="s">
        <v>209</v>
      </c>
      <c r="AD5087" s="546"/>
      <c r="AE5087" s="546"/>
      <c r="AF5087" s="546"/>
      <c r="AG5087" s="547"/>
      <c r="AH5087" s="547"/>
      <c r="AI5087" s="547"/>
      <c r="AJ5087" s="547"/>
      <c r="AK5087" s="500" t="s">
        <v>2371</v>
      </c>
      <c r="AL5087" s="548"/>
      <c r="AM5087" s="549"/>
      <c r="AN5087" s="549"/>
    </row>
    <row r="5088" spans="1:40" s="192" customFormat="1" ht="100.5" customHeight="1">
      <c r="A5088" s="4" t="s">
        <v>4141</v>
      </c>
      <c r="B5088" s="49" t="s">
        <v>243</v>
      </c>
      <c r="C5088" s="50" t="s">
        <v>2770</v>
      </c>
      <c r="D5088" s="50" t="s">
        <v>2771</v>
      </c>
      <c r="E5088" s="50" t="s">
        <v>2772</v>
      </c>
      <c r="F5088" s="50" t="s">
        <v>2771</v>
      </c>
      <c r="G5088" s="50" t="s">
        <v>2772</v>
      </c>
      <c r="H5088" s="51" t="s">
        <v>2773</v>
      </c>
      <c r="I5088" s="51" t="s">
        <v>2774</v>
      </c>
      <c r="J5088" s="208" t="s">
        <v>38</v>
      </c>
      <c r="K5088" s="53">
        <v>100</v>
      </c>
      <c r="L5088" s="8">
        <v>511010000</v>
      </c>
      <c r="M5088" s="26" t="s">
        <v>88</v>
      </c>
      <c r="N5088" s="839" t="s">
        <v>1199</v>
      </c>
      <c r="O5088" s="98" t="s">
        <v>2807</v>
      </c>
      <c r="P5088" s="98"/>
      <c r="Q5088" s="55" t="s">
        <v>2192</v>
      </c>
      <c r="R5088" s="49" t="s">
        <v>2404</v>
      </c>
      <c r="S5088" s="840"/>
      <c r="T5088" s="49" t="s">
        <v>51</v>
      </c>
      <c r="U5088" s="411"/>
      <c r="V5088" s="840">
        <v>64000</v>
      </c>
      <c r="W5088" s="840">
        <v>64000</v>
      </c>
      <c r="X5088" s="60">
        <f t="shared" si="341"/>
        <v>71680</v>
      </c>
      <c r="Y5088" s="58"/>
      <c r="Z5088" s="50">
        <v>2016</v>
      </c>
      <c r="AA5088" s="450" t="s">
        <v>3831</v>
      </c>
      <c r="AB5088" s="238" t="s">
        <v>2193</v>
      </c>
      <c r="AC5088" s="211" t="s">
        <v>209</v>
      </c>
      <c r="AD5088" s="196"/>
      <c r="AE5088" s="196"/>
      <c r="AF5088" s="196"/>
      <c r="AG5088" s="263"/>
      <c r="AH5088" s="263"/>
      <c r="AI5088" s="263"/>
      <c r="AJ5088" s="263"/>
      <c r="AK5088" s="2" t="s">
        <v>3862</v>
      </c>
      <c r="AL5088" s="190"/>
      <c r="AM5088" s="324"/>
      <c r="AN5088" s="324"/>
    </row>
    <row r="5089" spans="1:40" s="550" customFormat="1" ht="100.5" customHeight="1">
      <c r="A5089" s="538" t="s">
        <v>2808</v>
      </c>
      <c r="B5089" s="492" t="s">
        <v>243</v>
      </c>
      <c r="C5089" s="494" t="s">
        <v>2770</v>
      </c>
      <c r="D5089" s="494" t="s">
        <v>2771</v>
      </c>
      <c r="E5089" s="494" t="s">
        <v>2772</v>
      </c>
      <c r="F5089" s="494" t="s">
        <v>2771</v>
      </c>
      <c r="G5089" s="494" t="s">
        <v>2772</v>
      </c>
      <c r="H5089" s="541" t="s">
        <v>2773</v>
      </c>
      <c r="I5089" s="541" t="s">
        <v>2774</v>
      </c>
      <c r="J5089" s="557" t="s">
        <v>38</v>
      </c>
      <c r="K5089" s="539">
        <v>100</v>
      </c>
      <c r="L5089" s="494">
        <v>511010000</v>
      </c>
      <c r="M5089" s="495" t="s">
        <v>88</v>
      </c>
      <c r="N5089" s="838" t="s">
        <v>1233</v>
      </c>
      <c r="O5089" s="695" t="s">
        <v>2809</v>
      </c>
      <c r="P5089" s="695"/>
      <c r="Q5089" s="493" t="s">
        <v>2192</v>
      </c>
      <c r="R5089" s="492" t="s">
        <v>2404</v>
      </c>
      <c r="S5089" s="697"/>
      <c r="T5089" s="492" t="s">
        <v>51</v>
      </c>
      <c r="U5089" s="698"/>
      <c r="V5089" s="697">
        <v>42000</v>
      </c>
      <c r="W5089" s="697">
        <v>0</v>
      </c>
      <c r="X5089" s="543">
        <v>0</v>
      </c>
      <c r="Y5089" s="544" t="s">
        <v>77</v>
      </c>
      <c r="Z5089" s="494">
        <v>2016</v>
      </c>
      <c r="AA5089" s="494"/>
      <c r="AB5089" s="498" t="s">
        <v>2193</v>
      </c>
      <c r="AC5089" s="545" t="s">
        <v>209</v>
      </c>
      <c r="AD5089" s="546"/>
      <c r="AE5089" s="546"/>
      <c r="AF5089" s="546"/>
      <c r="AG5089" s="547"/>
      <c r="AH5089" s="547"/>
      <c r="AI5089" s="547"/>
      <c r="AJ5089" s="547"/>
      <c r="AK5089" s="500" t="s">
        <v>2371</v>
      </c>
      <c r="AL5089" s="548"/>
      <c r="AM5089" s="549"/>
      <c r="AN5089" s="549"/>
    </row>
    <row r="5090" spans="1:40" s="192" customFormat="1" ht="100.5" customHeight="1">
      <c r="A5090" s="4" t="s">
        <v>4142</v>
      </c>
      <c r="B5090" s="49" t="s">
        <v>243</v>
      </c>
      <c r="C5090" s="50" t="s">
        <v>2770</v>
      </c>
      <c r="D5090" s="50" t="s">
        <v>2771</v>
      </c>
      <c r="E5090" s="50" t="s">
        <v>2772</v>
      </c>
      <c r="F5090" s="50" t="s">
        <v>2771</v>
      </c>
      <c r="G5090" s="50" t="s">
        <v>2772</v>
      </c>
      <c r="H5090" s="51" t="s">
        <v>2773</v>
      </c>
      <c r="I5090" s="51" t="s">
        <v>2774</v>
      </c>
      <c r="J5090" s="208" t="s">
        <v>38</v>
      </c>
      <c r="K5090" s="53">
        <v>100</v>
      </c>
      <c r="L5090" s="8">
        <v>511010000</v>
      </c>
      <c r="M5090" s="26" t="s">
        <v>88</v>
      </c>
      <c r="N5090" s="839" t="s">
        <v>1199</v>
      </c>
      <c r="O5090" s="98" t="s">
        <v>2809</v>
      </c>
      <c r="P5090" s="98"/>
      <c r="Q5090" s="55" t="s">
        <v>2192</v>
      </c>
      <c r="R5090" s="49" t="s">
        <v>2404</v>
      </c>
      <c r="S5090" s="840"/>
      <c r="T5090" s="49" t="s">
        <v>51</v>
      </c>
      <c r="U5090" s="411"/>
      <c r="V5090" s="840">
        <v>42000</v>
      </c>
      <c r="W5090" s="840">
        <v>42000</v>
      </c>
      <c r="X5090" s="60">
        <f t="shared" si="341"/>
        <v>47040.000000000007</v>
      </c>
      <c r="Y5090" s="58"/>
      <c r="Z5090" s="50">
        <v>2016</v>
      </c>
      <c r="AA5090" s="450" t="s">
        <v>3831</v>
      </c>
      <c r="AB5090" s="238" t="s">
        <v>2193</v>
      </c>
      <c r="AC5090" s="211" t="s">
        <v>209</v>
      </c>
      <c r="AD5090" s="196"/>
      <c r="AE5090" s="196"/>
      <c r="AF5090" s="196"/>
      <c r="AG5090" s="263"/>
      <c r="AH5090" s="263"/>
      <c r="AI5090" s="263"/>
      <c r="AJ5090" s="263"/>
      <c r="AK5090" s="2" t="s">
        <v>3862</v>
      </c>
      <c r="AL5090" s="190"/>
      <c r="AM5090" s="324"/>
      <c r="AN5090" s="324"/>
    </row>
    <row r="5091" spans="1:40" s="550" customFormat="1" ht="100.5" customHeight="1">
      <c r="A5091" s="538" t="s">
        <v>2810</v>
      </c>
      <c r="B5091" s="492" t="s">
        <v>243</v>
      </c>
      <c r="C5091" s="494" t="s">
        <v>2770</v>
      </c>
      <c r="D5091" s="494" t="s">
        <v>2771</v>
      </c>
      <c r="E5091" s="494" t="s">
        <v>2772</v>
      </c>
      <c r="F5091" s="494" t="s">
        <v>2771</v>
      </c>
      <c r="G5091" s="494" t="s">
        <v>2772</v>
      </c>
      <c r="H5091" s="541" t="s">
        <v>2773</v>
      </c>
      <c r="I5091" s="541" t="s">
        <v>2774</v>
      </c>
      <c r="J5091" s="557" t="s">
        <v>38</v>
      </c>
      <c r="K5091" s="539">
        <v>100</v>
      </c>
      <c r="L5091" s="540">
        <v>271010000</v>
      </c>
      <c r="M5091" s="494" t="s">
        <v>127</v>
      </c>
      <c r="N5091" s="838" t="s">
        <v>1233</v>
      </c>
      <c r="O5091" s="492" t="s">
        <v>264</v>
      </c>
      <c r="P5091" s="699"/>
      <c r="Q5091" s="493" t="s">
        <v>2192</v>
      </c>
      <c r="R5091" s="492" t="s">
        <v>2404</v>
      </c>
      <c r="S5091" s="697"/>
      <c r="T5091" s="492" t="s">
        <v>51</v>
      </c>
      <c r="U5091" s="698"/>
      <c r="V5091" s="697">
        <v>1277720</v>
      </c>
      <c r="W5091" s="697">
        <v>0</v>
      </c>
      <c r="X5091" s="543">
        <v>0</v>
      </c>
      <c r="Y5091" s="544" t="s">
        <v>77</v>
      </c>
      <c r="Z5091" s="494">
        <v>2016</v>
      </c>
      <c r="AA5091" s="494"/>
      <c r="AB5091" s="498" t="s">
        <v>2193</v>
      </c>
      <c r="AC5091" s="545" t="s">
        <v>209</v>
      </c>
      <c r="AD5091" s="546"/>
      <c r="AE5091" s="546"/>
      <c r="AF5091" s="546"/>
      <c r="AG5091" s="547"/>
      <c r="AH5091" s="547"/>
      <c r="AI5091" s="547"/>
      <c r="AJ5091" s="547"/>
      <c r="AK5091" s="500" t="s">
        <v>2371</v>
      </c>
      <c r="AL5091" s="548"/>
      <c r="AM5091" s="549"/>
      <c r="AN5091" s="549"/>
    </row>
    <row r="5092" spans="1:40" s="192" customFormat="1" ht="100.5" customHeight="1">
      <c r="A5092" s="4" t="s">
        <v>4165</v>
      </c>
      <c r="B5092" s="49" t="s">
        <v>243</v>
      </c>
      <c r="C5092" s="50" t="s">
        <v>2770</v>
      </c>
      <c r="D5092" s="50" t="s">
        <v>2771</v>
      </c>
      <c r="E5092" s="50" t="s">
        <v>2772</v>
      </c>
      <c r="F5092" s="50" t="s">
        <v>2771</v>
      </c>
      <c r="G5092" s="50" t="s">
        <v>2772</v>
      </c>
      <c r="H5092" s="51" t="s">
        <v>2773</v>
      </c>
      <c r="I5092" s="51" t="s">
        <v>2774</v>
      </c>
      <c r="J5092" s="208" t="s">
        <v>38</v>
      </c>
      <c r="K5092" s="53">
        <v>100</v>
      </c>
      <c r="L5092" s="30">
        <v>271010000</v>
      </c>
      <c r="M5092" s="8" t="s">
        <v>127</v>
      </c>
      <c r="N5092" s="470" t="s">
        <v>2115</v>
      </c>
      <c r="O5092" s="51" t="s">
        <v>2240</v>
      </c>
      <c r="P5092" s="411"/>
      <c r="Q5092" s="55" t="s">
        <v>2192</v>
      </c>
      <c r="R5092" s="49" t="s">
        <v>2404</v>
      </c>
      <c r="S5092" s="414"/>
      <c r="T5092" s="49" t="s">
        <v>51</v>
      </c>
      <c r="U5092" s="411"/>
      <c r="V5092" s="414">
        <v>810220</v>
      </c>
      <c r="W5092" s="414">
        <v>810220</v>
      </c>
      <c r="X5092" s="60">
        <f t="shared" si="341"/>
        <v>907446.40000000014</v>
      </c>
      <c r="Y5092" s="58"/>
      <c r="Z5092" s="50">
        <v>2016</v>
      </c>
      <c r="AA5092" s="50" t="s">
        <v>4166</v>
      </c>
      <c r="AB5092" s="238" t="s">
        <v>2193</v>
      </c>
      <c r="AC5092" s="211" t="s">
        <v>209</v>
      </c>
      <c r="AD5092" s="196"/>
      <c r="AE5092" s="196"/>
      <c r="AF5092" s="196"/>
      <c r="AG5092" s="263"/>
      <c r="AH5092" s="263"/>
      <c r="AI5092" s="263"/>
      <c r="AJ5092" s="263"/>
      <c r="AK5092" s="2" t="s">
        <v>4114</v>
      </c>
      <c r="AL5092" s="190"/>
      <c r="AM5092" s="324"/>
      <c r="AN5092" s="324"/>
    </row>
    <row r="5093" spans="1:40" s="550" customFormat="1" ht="100.5" customHeight="1">
      <c r="A5093" s="538" t="s">
        <v>2811</v>
      </c>
      <c r="B5093" s="492" t="s">
        <v>243</v>
      </c>
      <c r="C5093" s="494" t="s">
        <v>2770</v>
      </c>
      <c r="D5093" s="494" t="s">
        <v>2771</v>
      </c>
      <c r="E5093" s="494" t="s">
        <v>2772</v>
      </c>
      <c r="F5093" s="494" t="s">
        <v>2771</v>
      </c>
      <c r="G5093" s="494" t="s">
        <v>2772</v>
      </c>
      <c r="H5093" s="541" t="s">
        <v>2773</v>
      </c>
      <c r="I5093" s="541" t="s">
        <v>2774</v>
      </c>
      <c r="J5093" s="557" t="s">
        <v>38</v>
      </c>
      <c r="K5093" s="539">
        <v>100</v>
      </c>
      <c r="L5093" s="494">
        <v>511010000</v>
      </c>
      <c r="M5093" s="495" t="s">
        <v>88</v>
      </c>
      <c r="N5093" s="838" t="s">
        <v>1233</v>
      </c>
      <c r="O5093" s="695" t="s">
        <v>2515</v>
      </c>
      <c r="P5093" s="695"/>
      <c r="Q5093" s="493" t="s">
        <v>2192</v>
      </c>
      <c r="R5093" s="492" t="s">
        <v>2404</v>
      </c>
      <c r="S5093" s="697"/>
      <c r="T5093" s="492" t="s">
        <v>51</v>
      </c>
      <c r="U5093" s="698"/>
      <c r="V5093" s="697">
        <v>31600</v>
      </c>
      <c r="W5093" s="697">
        <v>0</v>
      </c>
      <c r="X5093" s="543">
        <v>0</v>
      </c>
      <c r="Y5093" s="544" t="s">
        <v>77</v>
      </c>
      <c r="Z5093" s="494">
        <v>2016</v>
      </c>
      <c r="AA5093" s="494"/>
      <c r="AB5093" s="498" t="s">
        <v>2193</v>
      </c>
      <c r="AC5093" s="545" t="s">
        <v>209</v>
      </c>
      <c r="AD5093" s="546"/>
      <c r="AE5093" s="546"/>
      <c r="AF5093" s="546"/>
      <c r="AG5093" s="547"/>
      <c r="AH5093" s="547"/>
      <c r="AI5093" s="547"/>
      <c r="AJ5093" s="547"/>
      <c r="AK5093" s="500" t="s">
        <v>2371</v>
      </c>
      <c r="AL5093" s="548"/>
      <c r="AM5093" s="549"/>
      <c r="AN5093" s="549"/>
    </row>
    <row r="5094" spans="1:40" s="192" customFormat="1" ht="100.5" customHeight="1">
      <c r="A5094" s="4" t="s">
        <v>4143</v>
      </c>
      <c r="B5094" s="49" t="s">
        <v>243</v>
      </c>
      <c r="C5094" s="50" t="s">
        <v>2770</v>
      </c>
      <c r="D5094" s="50" t="s">
        <v>2771</v>
      </c>
      <c r="E5094" s="50" t="s">
        <v>2772</v>
      </c>
      <c r="F5094" s="50" t="s">
        <v>2771</v>
      </c>
      <c r="G5094" s="50" t="s">
        <v>2772</v>
      </c>
      <c r="H5094" s="51" t="s">
        <v>2773</v>
      </c>
      <c r="I5094" s="51" t="s">
        <v>2774</v>
      </c>
      <c r="J5094" s="208" t="s">
        <v>38</v>
      </c>
      <c r="K5094" s="53">
        <v>100</v>
      </c>
      <c r="L5094" s="8">
        <v>511010000</v>
      </c>
      <c r="M5094" s="26" t="s">
        <v>88</v>
      </c>
      <c r="N5094" s="839" t="s">
        <v>1199</v>
      </c>
      <c r="O5094" s="98" t="s">
        <v>2515</v>
      </c>
      <c r="P5094" s="98"/>
      <c r="Q5094" s="55" t="s">
        <v>2192</v>
      </c>
      <c r="R5094" s="49" t="s">
        <v>2404</v>
      </c>
      <c r="S5094" s="840"/>
      <c r="T5094" s="49" t="s">
        <v>51</v>
      </c>
      <c r="U5094" s="411"/>
      <c r="V5094" s="840">
        <v>31600</v>
      </c>
      <c r="W5094" s="840">
        <v>31600</v>
      </c>
      <c r="X5094" s="60">
        <f t="shared" si="341"/>
        <v>35392</v>
      </c>
      <c r="Y5094" s="58"/>
      <c r="Z5094" s="50">
        <v>2016</v>
      </c>
      <c r="AA5094" s="450" t="s">
        <v>3831</v>
      </c>
      <c r="AB5094" s="238" t="s">
        <v>2193</v>
      </c>
      <c r="AC5094" s="211" t="s">
        <v>209</v>
      </c>
      <c r="AD5094" s="196"/>
      <c r="AE5094" s="196"/>
      <c r="AF5094" s="196"/>
      <c r="AG5094" s="263"/>
      <c r="AH5094" s="263"/>
      <c r="AI5094" s="263"/>
      <c r="AJ5094" s="263"/>
      <c r="AK5094" s="2" t="s">
        <v>3862</v>
      </c>
      <c r="AL5094" s="190"/>
      <c r="AM5094" s="324"/>
      <c r="AN5094" s="324"/>
    </row>
    <row r="5095" spans="1:40" s="192" customFormat="1" ht="100.5" customHeight="1">
      <c r="A5095" s="4" t="s">
        <v>2812</v>
      </c>
      <c r="B5095" s="49" t="s">
        <v>243</v>
      </c>
      <c r="C5095" s="50" t="s">
        <v>2813</v>
      </c>
      <c r="D5095" s="49" t="s">
        <v>2814</v>
      </c>
      <c r="E5095" s="49" t="s">
        <v>2815</v>
      </c>
      <c r="F5095" s="50" t="s">
        <v>2816</v>
      </c>
      <c r="G5095" s="49" t="s">
        <v>2817</v>
      </c>
      <c r="H5095" s="50" t="s">
        <v>2816</v>
      </c>
      <c r="I5095" s="49" t="s">
        <v>2818</v>
      </c>
      <c r="J5095" s="49" t="s">
        <v>38</v>
      </c>
      <c r="K5095" s="53">
        <v>100</v>
      </c>
      <c r="L5095" s="30">
        <v>471010000</v>
      </c>
      <c r="M5095" s="444" t="s">
        <v>125</v>
      </c>
      <c r="N5095" s="100" t="s">
        <v>841</v>
      </c>
      <c r="O5095" s="52" t="s">
        <v>2366</v>
      </c>
      <c r="P5095" s="52"/>
      <c r="Q5095" s="55" t="s">
        <v>2192</v>
      </c>
      <c r="R5095" s="49" t="s">
        <v>2404</v>
      </c>
      <c r="S5095" s="93"/>
      <c r="T5095" s="49" t="s">
        <v>51</v>
      </c>
      <c r="U5095" s="93"/>
      <c r="V5095" s="93">
        <v>868000</v>
      </c>
      <c r="W5095" s="93">
        <v>868000</v>
      </c>
      <c r="X5095" s="60">
        <f t="shared" si="341"/>
        <v>972160.00000000012</v>
      </c>
      <c r="Y5095" s="58" t="s">
        <v>77</v>
      </c>
      <c r="Z5095" s="50">
        <v>2016</v>
      </c>
      <c r="AA5095" s="50"/>
      <c r="AB5095" s="238" t="s">
        <v>2193</v>
      </c>
      <c r="AC5095" s="211" t="s">
        <v>209</v>
      </c>
      <c r="AD5095" s="196"/>
      <c r="AE5095" s="196"/>
      <c r="AF5095" s="196"/>
      <c r="AG5095" s="263"/>
      <c r="AH5095" s="263"/>
      <c r="AI5095" s="263"/>
      <c r="AJ5095" s="263"/>
      <c r="AK5095" s="2" t="s">
        <v>2371</v>
      </c>
      <c r="AL5095" s="190"/>
      <c r="AM5095" s="324"/>
      <c r="AN5095" s="324"/>
    </row>
    <row r="5096" spans="1:40" s="192" customFormat="1" ht="100.5" customHeight="1">
      <c r="A5096" s="4" t="s">
        <v>2819</v>
      </c>
      <c r="B5096" s="49" t="s">
        <v>243</v>
      </c>
      <c r="C5096" s="50" t="s">
        <v>2813</v>
      </c>
      <c r="D5096" s="49" t="s">
        <v>2814</v>
      </c>
      <c r="E5096" s="49" t="s">
        <v>2815</v>
      </c>
      <c r="F5096" s="50" t="s">
        <v>2816</v>
      </c>
      <c r="G5096" s="49" t="s">
        <v>2817</v>
      </c>
      <c r="H5096" s="50" t="s">
        <v>2816</v>
      </c>
      <c r="I5096" s="49" t="s">
        <v>2818</v>
      </c>
      <c r="J5096" s="49" t="s">
        <v>38</v>
      </c>
      <c r="K5096" s="53">
        <v>100</v>
      </c>
      <c r="L5096" s="30">
        <v>471010000</v>
      </c>
      <c r="M5096" s="444" t="s">
        <v>125</v>
      </c>
      <c r="N5096" s="100" t="s">
        <v>841</v>
      </c>
      <c r="O5096" s="52" t="s">
        <v>2368</v>
      </c>
      <c r="P5096" s="52"/>
      <c r="Q5096" s="55" t="s">
        <v>2192</v>
      </c>
      <c r="R5096" s="49" t="s">
        <v>2404</v>
      </c>
      <c r="S5096" s="411"/>
      <c r="T5096" s="49" t="s">
        <v>51</v>
      </c>
      <c r="U5096" s="411"/>
      <c r="V5096" s="411">
        <v>280000</v>
      </c>
      <c r="W5096" s="411">
        <v>280000</v>
      </c>
      <c r="X5096" s="60">
        <f t="shared" si="341"/>
        <v>313600.00000000006</v>
      </c>
      <c r="Y5096" s="58" t="s">
        <v>77</v>
      </c>
      <c r="Z5096" s="50">
        <v>2016</v>
      </c>
      <c r="AA5096" s="50"/>
      <c r="AB5096" s="238" t="s">
        <v>2193</v>
      </c>
      <c r="AC5096" s="211" t="s">
        <v>209</v>
      </c>
      <c r="AD5096" s="196"/>
      <c r="AE5096" s="196"/>
      <c r="AF5096" s="196"/>
      <c r="AG5096" s="263"/>
      <c r="AH5096" s="263"/>
      <c r="AI5096" s="263"/>
      <c r="AJ5096" s="263"/>
      <c r="AK5096" s="2" t="s">
        <v>2371</v>
      </c>
      <c r="AL5096" s="190"/>
      <c r="AM5096" s="324"/>
      <c r="AN5096" s="324"/>
    </row>
    <row r="5097" spans="1:40" s="192" customFormat="1" ht="100.5" customHeight="1">
      <c r="A5097" s="4" t="s">
        <v>2820</v>
      </c>
      <c r="B5097" s="49" t="s">
        <v>243</v>
      </c>
      <c r="C5097" s="50" t="s">
        <v>2813</v>
      </c>
      <c r="D5097" s="49" t="s">
        <v>2814</v>
      </c>
      <c r="E5097" s="49" t="s">
        <v>2815</v>
      </c>
      <c r="F5097" s="50" t="s">
        <v>2816</v>
      </c>
      <c r="G5097" s="49" t="s">
        <v>2817</v>
      </c>
      <c r="H5097" s="50" t="s">
        <v>2816</v>
      </c>
      <c r="I5097" s="49" t="s">
        <v>2818</v>
      </c>
      <c r="J5097" s="49" t="s">
        <v>38</v>
      </c>
      <c r="K5097" s="53">
        <v>100</v>
      </c>
      <c r="L5097" s="30">
        <v>471010000</v>
      </c>
      <c r="M5097" s="444" t="s">
        <v>125</v>
      </c>
      <c r="N5097" s="100" t="s">
        <v>841</v>
      </c>
      <c r="O5097" s="52" t="s">
        <v>2370</v>
      </c>
      <c r="P5097" s="52"/>
      <c r="Q5097" s="55" t="s">
        <v>2192</v>
      </c>
      <c r="R5097" s="49" t="s">
        <v>2404</v>
      </c>
      <c r="S5097" s="411"/>
      <c r="T5097" s="49" t="s">
        <v>51</v>
      </c>
      <c r="U5097" s="411"/>
      <c r="V5097" s="411">
        <v>378000</v>
      </c>
      <c r="W5097" s="411">
        <v>378000</v>
      </c>
      <c r="X5097" s="60">
        <f t="shared" si="341"/>
        <v>423360.00000000006</v>
      </c>
      <c r="Y5097" s="58" t="s">
        <v>77</v>
      </c>
      <c r="Z5097" s="50">
        <v>2016</v>
      </c>
      <c r="AA5097" s="50"/>
      <c r="AB5097" s="238" t="s">
        <v>2193</v>
      </c>
      <c r="AC5097" s="211" t="s">
        <v>209</v>
      </c>
      <c r="AD5097" s="196"/>
      <c r="AE5097" s="196"/>
      <c r="AF5097" s="196"/>
      <c r="AG5097" s="263"/>
      <c r="AH5097" s="263"/>
      <c r="AI5097" s="263"/>
      <c r="AJ5097" s="263"/>
      <c r="AK5097" s="2" t="s">
        <v>2371</v>
      </c>
      <c r="AL5097" s="190"/>
      <c r="AM5097" s="324"/>
      <c r="AN5097" s="324"/>
    </row>
    <row r="5098" spans="1:40" s="550" customFormat="1" ht="100.5" customHeight="1">
      <c r="A5098" s="538" t="s">
        <v>2821</v>
      </c>
      <c r="B5098" s="492" t="s">
        <v>243</v>
      </c>
      <c r="C5098" s="494" t="s">
        <v>2813</v>
      </c>
      <c r="D5098" s="492" t="s">
        <v>2814</v>
      </c>
      <c r="E5098" s="492" t="s">
        <v>2815</v>
      </c>
      <c r="F5098" s="494" t="s">
        <v>2816</v>
      </c>
      <c r="G5098" s="492" t="s">
        <v>2817</v>
      </c>
      <c r="H5098" s="494" t="s">
        <v>2816</v>
      </c>
      <c r="I5098" s="492" t="s">
        <v>2818</v>
      </c>
      <c r="J5098" s="492" t="s">
        <v>1135</v>
      </c>
      <c r="K5098" s="539">
        <v>100</v>
      </c>
      <c r="L5098" s="551">
        <v>231010000</v>
      </c>
      <c r="M5098" s="492" t="s">
        <v>128</v>
      </c>
      <c r="N5098" s="496" t="s">
        <v>841</v>
      </c>
      <c r="O5098" s="695" t="s">
        <v>2248</v>
      </c>
      <c r="P5098" s="695"/>
      <c r="Q5098" s="493" t="s">
        <v>2192</v>
      </c>
      <c r="R5098" s="492" t="s">
        <v>2404</v>
      </c>
      <c r="S5098" s="699"/>
      <c r="T5098" s="492" t="s">
        <v>51</v>
      </c>
      <c r="U5098" s="699"/>
      <c r="V5098" s="699">
        <v>592200</v>
      </c>
      <c r="W5098" s="703">
        <v>0</v>
      </c>
      <c r="X5098" s="543">
        <v>0</v>
      </c>
      <c r="Y5098" s="544" t="s">
        <v>77</v>
      </c>
      <c r="Z5098" s="494">
        <v>2016</v>
      </c>
      <c r="AA5098" s="494"/>
      <c r="AB5098" s="498" t="s">
        <v>2193</v>
      </c>
      <c r="AC5098" s="545"/>
      <c r="AD5098" s="546"/>
      <c r="AE5098" s="546"/>
      <c r="AF5098" s="546"/>
      <c r="AG5098" s="547"/>
      <c r="AH5098" s="547"/>
      <c r="AI5098" s="547"/>
      <c r="AJ5098" s="547"/>
      <c r="AK5098" s="500" t="s">
        <v>2371</v>
      </c>
      <c r="AL5098" s="548"/>
      <c r="AM5098" s="549"/>
      <c r="AN5098" s="549"/>
    </row>
    <row r="5099" spans="1:40" s="192" customFormat="1" ht="100.5" customHeight="1">
      <c r="A5099" s="790" t="s">
        <v>4286</v>
      </c>
      <c r="B5099" s="772" t="s">
        <v>243</v>
      </c>
      <c r="C5099" s="773" t="s">
        <v>2813</v>
      </c>
      <c r="D5099" s="772" t="s">
        <v>2814</v>
      </c>
      <c r="E5099" s="772" t="s">
        <v>2815</v>
      </c>
      <c r="F5099" s="773" t="s">
        <v>2816</v>
      </c>
      <c r="G5099" s="772" t="s">
        <v>2817</v>
      </c>
      <c r="H5099" s="773" t="s">
        <v>2816</v>
      </c>
      <c r="I5099" s="772" t="s">
        <v>2818</v>
      </c>
      <c r="J5099" s="772" t="s">
        <v>1135</v>
      </c>
      <c r="K5099" s="776">
        <v>100</v>
      </c>
      <c r="L5099" s="784">
        <v>231010000</v>
      </c>
      <c r="M5099" s="745" t="s">
        <v>128</v>
      </c>
      <c r="N5099" s="914" t="s">
        <v>1199</v>
      </c>
      <c r="O5099" s="913" t="s">
        <v>2248</v>
      </c>
      <c r="P5099" s="913"/>
      <c r="Q5099" s="778" t="s">
        <v>2192</v>
      </c>
      <c r="R5099" s="772" t="s">
        <v>2404</v>
      </c>
      <c r="S5099" s="411"/>
      <c r="T5099" s="49" t="s">
        <v>51</v>
      </c>
      <c r="U5099" s="411"/>
      <c r="V5099" s="411">
        <v>592200</v>
      </c>
      <c r="W5099" s="411">
        <v>592200</v>
      </c>
      <c r="X5099" s="60">
        <f t="shared" si="341"/>
        <v>663264.00000000012</v>
      </c>
      <c r="Y5099" s="58"/>
      <c r="Z5099" s="50">
        <v>2016</v>
      </c>
      <c r="AA5099" s="50" t="s">
        <v>3831</v>
      </c>
      <c r="AB5099" s="238" t="s">
        <v>2193</v>
      </c>
      <c r="AC5099" s="211"/>
      <c r="AD5099" s="196"/>
      <c r="AE5099" s="196"/>
      <c r="AF5099" s="196"/>
      <c r="AG5099" s="263"/>
      <c r="AH5099" s="263"/>
      <c r="AI5099" s="263"/>
      <c r="AJ5099" s="263"/>
      <c r="AK5099" s="2" t="s">
        <v>4287</v>
      </c>
      <c r="AL5099" s="190"/>
      <c r="AM5099" s="324"/>
      <c r="AN5099" s="324"/>
    </row>
    <row r="5100" spans="1:40" s="550" customFormat="1" ht="100.5" customHeight="1">
      <c r="A5100" s="538" t="s">
        <v>2822</v>
      </c>
      <c r="B5100" s="492" t="s">
        <v>243</v>
      </c>
      <c r="C5100" s="494" t="s">
        <v>2813</v>
      </c>
      <c r="D5100" s="492" t="s">
        <v>2814</v>
      </c>
      <c r="E5100" s="492" t="s">
        <v>2815</v>
      </c>
      <c r="F5100" s="494" t="s">
        <v>2816</v>
      </c>
      <c r="G5100" s="492" t="s">
        <v>2817</v>
      </c>
      <c r="H5100" s="494" t="s">
        <v>2816</v>
      </c>
      <c r="I5100" s="492" t="s">
        <v>2818</v>
      </c>
      <c r="J5100" s="492" t="s">
        <v>1135</v>
      </c>
      <c r="K5100" s="539">
        <v>100</v>
      </c>
      <c r="L5100" s="551">
        <v>231010000</v>
      </c>
      <c r="M5100" s="492" t="s">
        <v>128</v>
      </c>
      <c r="N5100" s="496" t="s">
        <v>841</v>
      </c>
      <c r="O5100" s="695" t="s">
        <v>2823</v>
      </c>
      <c r="P5100" s="695"/>
      <c r="Q5100" s="493" t="s">
        <v>2192</v>
      </c>
      <c r="R5100" s="492" t="s">
        <v>2404</v>
      </c>
      <c r="S5100" s="699"/>
      <c r="T5100" s="492" t="s">
        <v>51</v>
      </c>
      <c r="U5100" s="699"/>
      <c r="V5100" s="699">
        <v>296100</v>
      </c>
      <c r="W5100" s="703">
        <v>0</v>
      </c>
      <c r="X5100" s="543">
        <v>0</v>
      </c>
      <c r="Y5100" s="544" t="s">
        <v>77</v>
      </c>
      <c r="Z5100" s="494">
        <v>2016</v>
      </c>
      <c r="AA5100" s="494"/>
      <c r="AB5100" s="498" t="s">
        <v>2193</v>
      </c>
      <c r="AC5100" s="545"/>
      <c r="AD5100" s="546"/>
      <c r="AE5100" s="546"/>
      <c r="AF5100" s="546"/>
      <c r="AG5100" s="547"/>
      <c r="AH5100" s="547"/>
      <c r="AI5100" s="547"/>
      <c r="AJ5100" s="547"/>
      <c r="AK5100" s="500" t="s">
        <v>2371</v>
      </c>
      <c r="AL5100" s="548"/>
      <c r="AM5100" s="549"/>
      <c r="AN5100" s="549"/>
    </row>
    <row r="5101" spans="1:40" s="192" customFormat="1" ht="100.5" customHeight="1">
      <c r="A5101" s="4" t="s">
        <v>4288</v>
      </c>
      <c r="B5101" s="49" t="s">
        <v>243</v>
      </c>
      <c r="C5101" s="50" t="s">
        <v>2813</v>
      </c>
      <c r="D5101" s="49" t="s">
        <v>2814</v>
      </c>
      <c r="E5101" s="49" t="s">
        <v>2815</v>
      </c>
      <c r="F5101" s="50" t="s">
        <v>2816</v>
      </c>
      <c r="G5101" s="49" t="s">
        <v>2817</v>
      </c>
      <c r="H5101" s="50" t="s">
        <v>2816</v>
      </c>
      <c r="I5101" s="49" t="s">
        <v>2818</v>
      </c>
      <c r="J5101" s="49" t="s">
        <v>1135</v>
      </c>
      <c r="K5101" s="53">
        <v>100</v>
      </c>
      <c r="L5101" s="95">
        <v>231010000</v>
      </c>
      <c r="M5101" s="5" t="s">
        <v>128</v>
      </c>
      <c r="N5101" s="100" t="s">
        <v>1199</v>
      </c>
      <c r="O5101" s="52" t="s">
        <v>2823</v>
      </c>
      <c r="P5101" s="52"/>
      <c r="Q5101" s="55" t="s">
        <v>2192</v>
      </c>
      <c r="R5101" s="49" t="s">
        <v>2404</v>
      </c>
      <c r="S5101" s="411"/>
      <c r="T5101" s="49" t="s">
        <v>51</v>
      </c>
      <c r="U5101" s="411"/>
      <c r="V5101" s="411">
        <v>296100</v>
      </c>
      <c r="W5101" s="411">
        <v>296100</v>
      </c>
      <c r="X5101" s="60">
        <f t="shared" si="341"/>
        <v>331632.00000000006</v>
      </c>
      <c r="Y5101" s="58"/>
      <c r="Z5101" s="50">
        <v>2016</v>
      </c>
      <c r="AA5101" s="50" t="s">
        <v>3831</v>
      </c>
      <c r="AB5101" s="238" t="s">
        <v>2193</v>
      </c>
      <c r="AC5101" s="211"/>
      <c r="AD5101" s="196"/>
      <c r="AE5101" s="196"/>
      <c r="AF5101" s="196"/>
      <c r="AG5101" s="263"/>
      <c r="AH5101" s="263"/>
      <c r="AI5101" s="263"/>
      <c r="AJ5101" s="263"/>
      <c r="AK5101" s="2" t="s">
        <v>4287</v>
      </c>
      <c r="AL5101" s="190"/>
      <c r="AM5101" s="324"/>
      <c r="AN5101" s="324"/>
    </row>
    <row r="5102" spans="1:40" s="550" customFormat="1" ht="100.5" customHeight="1">
      <c r="A5102" s="538" t="s">
        <v>2824</v>
      </c>
      <c r="B5102" s="492" t="s">
        <v>243</v>
      </c>
      <c r="C5102" s="494" t="s">
        <v>2813</v>
      </c>
      <c r="D5102" s="492" t="s">
        <v>2814</v>
      </c>
      <c r="E5102" s="492" t="s">
        <v>2815</v>
      </c>
      <c r="F5102" s="494" t="s">
        <v>2816</v>
      </c>
      <c r="G5102" s="492" t="s">
        <v>2817</v>
      </c>
      <c r="H5102" s="494" t="s">
        <v>2816</v>
      </c>
      <c r="I5102" s="492" t="s">
        <v>2818</v>
      </c>
      <c r="J5102" s="492" t="s">
        <v>1135</v>
      </c>
      <c r="K5102" s="539">
        <v>100</v>
      </c>
      <c r="L5102" s="551">
        <v>231010000</v>
      </c>
      <c r="M5102" s="492" t="s">
        <v>128</v>
      </c>
      <c r="N5102" s="496" t="s">
        <v>841</v>
      </c>
      <c r="O5102" s="695" t="s">
        <v>2825</v>
      </c>
      <c r="P5102" s="695"/>
      <c r="Q5102" s="493" t="s">
        <v>2192</v>
      </c>
      <c r="R5102" s="492" t="s">
        <v>2404</v>
      </c>
      <c r="S5102" s="699"/>
      <c r="T5102" s="492" t="s">
        <v>51</v>
      </c>
      <c r="U5102" s="699"/>
      <c r="V5102" s="699">
        <v>592200</v>
      </c>
      <c r="W5102" s="703">
        <v>0</v>
      </c>
      <c r="X5102" s="543">
        <v>0</v>
      </c>
      <c r="Y5102" s="544" t="s">
        <v>77</v>
      </c>
      <c r="Z5102" s="494">
        <v>2016</v>
      </c>
      <c r="AA5102" s="494"/>
      <c r="AB5102" s="498" t="s">
        <v>2193</v>
      </c>
      <c r="AC5102" s="545"/>
      <c r="AD5102" s="546"/>
      <c r="AE5102" s="546"/>
      <c r="AF5102" s="546"/>
      <c r="AG5102" s="547"/>
      <c r="AH5102" s="547"/>
      <c r="AI5102" s="547"/>
      <c r="AJ5102" s="547"/>
      <c r="AK5102" s="500" t="s">
        <v>2371</v>
      </c>
      <c r="AL5102" s="548"/>
      <c r="AM5102" s="549"/>
      <c r="AN5102" s="549"/>
    </row>
    <row r="5103" spans="1:40" s="192" customFormat="1" ht="100.5" customHeight="1">
      <c r="A5103" s="4" t="s">
        <v>4289</v>
      </c>
      <c r="B5103" s="49" t="s">
        <v>243</v>
      </c>
      <c r="C5103" s="50" t="s">
        <v>2813</v>
      </c>
      <c r="D5103" s="49" t="s">
        <v>2814</v>
      </c>
      <c r="E5103" s="49" t="s">
        <v>2815</v>
      </c>
      <c r="F5103" s="50" t="s">
        <v>2816</v>
      </c>
      <c r="G5103" s="49" t="s">
        <v>2817</v>
      </c>
      <c r="H5103" s="50" t="s">
        <v>2816</v>
      </c>
      <c r="I5103" s="49" t="s">
        <v>2818</v>
      </c>
      <c r="J5103" s="49" t="s">
        <v>1135</v>
      </c>
      <c r="K5103" s="53">
        <v>100</v>
      </c>
      <c r="L5103" s="95">
        <v>231010000</v>
      </c>
      <c r="M5103" s="5" t="s">
        <v>128</v>
      </c>
      <c r="N5103" s="100" t="s">
        <v>1199</v>
      </c>
      <c r="O5103" s="52" t="s">
        <v>2825</v>
      </c>
      <c r="P5103" s="52"/>
      <c r="Q5103" s="55" t="s">
        <v>2192</v>
      </c>
      <c r="R5103" s="49" t="s">
        <v>2404</v>
      </c>
      <c r="S5103" s="411"/>
      <c r="T5103" s="49" t="s">
        <v>51</v>
      </c>
      <c r="U5103" s="411"/>
      <c r="V5103" s="411">
        <v>592200</v>
      </c>
      <c r="W5103" s="411">
        <v>592200</v>
      </c>
      <c r="X5103" s="60">
        <f t="shared" si="341"/>
        <v>663264.00000000012</v>
      </c>
      <c r="Y5103" s="58"/>
      <c r="Z5103" s="50">
        <v>2016</v>
      </c>
      <c r="AA5103" s="50" t="s">
        <v>3831</v>
      </c>
      <c r="AB5103" s="238" t="s">
        <v>2193</v>
      </c>
      <c r="AC5103" s="211"/>
      <c r="AD5103" s="196"/>
      <c r="AE5103" s="196"/>
      <c r="AF5103" s="196"/>
      <c r="AG5103" s="263"/>
      <c r="AH5103" s="263"/>
      <c r="AI5103" s="263"/>
      <c r="AJ5103" s="263"/>
      <c r="AK5103" s="2" t="s">
        <v>4287</v>
      </c>
      <c r="AL5103" s="190"/>
      <c r="AM5103" s="324"/>
      <c r="AN5103" s="324"/>
    </row>
    <row r="5104" spans="1:40" s="550" customFormat="1" ht="100.5" customHeight="1">
      <c r="A5104" s="538" t="s">
        <v>2826</v>
      </c>
      <c r="B5104" s="492" t="s">
        <v>243</v>
      </c>
      <c r="C5104" s="494" t="s">
        <v>2813</v>
      </c>
      <c r="D5104" s="492" t="s">
        <v>2814</v>
      </c>
      <c r="E5104" s="492" t="s">
        <v>2815</v>
      </c>
      <c r="F5104" s="494" t="s">
        <v>2816</v>
      </c>
      <c r="G5104" s="492" t="s">
        <v>2817</v>
      </c>
      <c r="H5104" s="494" t="s">
        <v>2816</v>
      </c>
      <c r="I5104" s="492" t="s">
        <v>2818</v>
      </c>
      <c r="J5104" s="492" t="s">
        <v>1135</v>
      </c>
      <c r="K5104" s="539">
        <v>100</v>
      </c>
      <c r="L5104" s="551">
        <v>231010000</v>
      </c>
      <c r="M5104" s="492" t="s">
        <v>128</v>
      </c>
      <c r="N5104" s="496" t="s">
        <v>841</v>
      </c>
      <c r="O5104" s="695" t="s">
        <v>2252</v>
      </c>
      <c r="P5104" s="695"/>
      <c r="Q5104" s="493" t="s">
        <v>2192</v>
      </c>
      <c r="R5104" s="492" t="s">
        <v>2404</v>
      </c>
      <c r="S5104" s="699"/>
      <c r="T5104" s="492" t="s">
        <v>51</v>
      </c>
      <c r="U5104" s="699"/>
      <c r="V5104" s="699">
        <v>620400</v>
      </c>
      <c r="W5104" s="703">
        <v>0</v>
      </c>
      <c r="X5104" s="543">
        <v>0</v>
      </c>
      <c r="Y5104" s="544" t="s">
        <v>77</v>
      </c>
      <c r="Z5104" s="494">
        <v>2016</v>
      </c>
      <c r="AA5104" s="494"/>
      <c r="AB5104" s="498" t="s">
        <v>2193</v>
      </c>
      <c r="AC5104" s="545"/>
      <c r="AD5104" s="546"/>
      <c r="AE5104" s="546"/>
      <c r="AF5104" s="546"/>
      <c r="AG5104" s="547"/>
      <c r="AH5104" s="547"/>
      <c r="AI5104" s="547"/>
      <c r="AJ5104" s="547"/>
      <c r="AK5104" s="500" t="s">
        <v>2371</v>
      </c>
      <c r="AL5104" s="548"/>
      <c r="AM5104" s="549"/>
      <c r="AN5104" s="549"/>
    </row>
    <row r="5105" spans="1:40" s="192" customFormat="1" ht="100.5" customHeight="1">
      <c r="A5105" s="4" t="s">
        <v>4290</v>
      </c>
      <c r="B5105" s="49" t="s">
        <v>243</v>
      </c>
      <c r="C5105" s="50" t="s">
        <v>2813</v>
      </c>
      <c r="D5105" s="49" t="s">
        <v>2814</v>
      </c>
      <c r="E5105" s="49" t="s">
        <v>2815</v>
      </c>
      <c r="F5105" s="50" t="s">
        <v>2816</v>
      </c>
      <c r="G5105" s="49" t="s">
        <v>2817</v>
      </c>
      <c r="H5105" s="50" t="s">
        <v>2816</v>
      </c>
      <c r="I5105" s="49" t="s">
        <v>2818</v>
      </c>
      <c r="J5105" s="49" t="s">
        <v>1135</v>
      </c>
      <c r="K5105" s="53">
        <v>100</v>
      </c>
      <c r="L5105" s="95">
        <v>231010000</v>
      </c>
      <c r="M5105" s="5" t="s">
        <v>128</v>
      </c>
      <c r="N5105" s="100" t="s">
        <v>1199</v>
      </c>
      <c r="O5105" s="52" t="s">
        <v>2252</v>
      </c>
      <c r="P5105" s="52"/>
      <c r="Q5105" s="55" t="s">
        <v>2192</v>
      </c>
      <c r="R5105" s="49" t="s">
        <v>2404</v>
      </c>
      <c r="S5105" s="411"/>
      <c r="T5105" s="49" t="s">
        <v>51</v>
      </c>
      <c r="U5105" s="411"/>
      <c r="V5105" s="411">
        <v>620400</v>
      </c>
      <c r="W5105" s="411">
        <v>620400</v>
      </c>
      <c r="X5105" s="60">
        <f t="shared" si="341"/>
        <v>694848.00000000012</v>
      </c>
      <c r="Y5105" s="58"/>
      <c r="Z5105" s="50">
        <v>2016</v>
      </c>
      <c r="AA5105" s="50" t="s">
        <v>3831</v>
      </c>
      <c r="AB5105" s="238" t="s">
        <v>2193</v>
      </c>
      <c r="AC5105" s="211"/>
      <c r="AD5105" s="196"/>
      <c r="AE5105" s="196"/>
      <c r="AF5105" s="196"/>
      <c r="AG5105" s="263"/>
      <c r="AH5105" s="263"/>
      <c r="AI5105" s="263"/>
      <c r="AJ5105" s="263"/>
      <c r="AK5105" s="2" t="s">
        <v>4287</v>
      </c>
      <c r="AL5105" s="190"/>
      <c r="AM5105" s="324"/>
      <c r="AN5105" s="324"/>
    </row>
    <row r="5106" spans="1:40" s="550" customFormat="1" ht="100.5" customHeight="1">
      <c r="A5106" s="538" t="s">
        <v>2827</v>
      </c>
      <c r="B5106" s="492" t="s">
        <v>243</v>
      </c>
      <c r="C5106" s="494" t="s">
        <v>2813</v>
      </c>
      <c r="D5106" s="492" t="s">
        <v>2814</v>
      </c>
      <c r="E5106" s="492" t="s">
        <v>2815</v>
      </c>
      <c r="F5106" s="494" t="s">
        <v>2816</v>
      </c>
      <c r="G5106" s="492" t="s">
        <v>2817</v>
      </c>
      <c r="H5106" s="494" t="s">
        <v>2816</v>
      </c>
      <c r="I5106" s="492" t="s">
        <v>2818</v>
      </c>
      <c r="J5106" s="492" t="s">
        <v>1135</v>
      </c>
      <c r="K5106" s="539">
        <v>100</v>
      </c>
      <c r="L5106" s="551">
        <v>231010000</v>
      </c>
      <c r="M5106" s="492" t="s">
        <v>128</v>
      </c>
      <c r="N5106" s="496" t="s">
        <v>841</v>
      </c>
      <c r="O5106" s="695" t="s">
        <v>2254</v>
      </c>
      <c r="P5106" s="695"/>
      <c r="Q5106" s="493" t="s">
        <v>2192</v>
      </c>
      <c r="R5106" s="492" t="s">
        <v>2404</v>
      </c>
      <c r="S5106" s="699"/>
      <c r="T5106" s="492" t="s">
        <v>51</v>
      </c>
      <c r="U5106" s="699"/>
      <c r="V5106" s="699">
        <v>676800</v>
      </c>
      <c r="W5106" s="703">
        <v>0</v>
      </c>
      <c r="X5106" s="543">
        <v>0</v>
      </c>
      <c r="Y5106" s="544" t="s">
        <v>77</v>
      </c>
      <c r="Z5106" s="494">
        <v>2016</v>
      </c>
      <c r="AA5106" s="494"/>
      <c r="AB5106" s="498" t="s">
        <v>2193</v>
      </c>
      <c r="AC5106" s="545"/>
      <c r="AD5106" s="546"/>
      <c r="AE5106" s="546"/>
      <c r="AF5106" s="546"/>
      <c r="AG5106" s="547"/>
      <c r="AH5106" s="547"/>
      <c r="AI5106" s="547"/>
      <c r="AJ5106" s="547"/>
      <c r="AK5106" s="500" t="s">
        <v>2371</v>
      </c>
      <c r="AL5106" s="548"/>
      <c r="AM5106" s="549"/>
      <c r="AN5106" s="549"/>
    </row>
    <row r="5107" spans="1:40" s="192" customFormat="1" ht="100.5" customHeight="1">
      <c r="A5107" s="4" t="s">
        <v>4291</v>
      </c>
      <c r="B5107" s="49" t="s">
        <v>243</v>
      </c>
      <c r="C5107" s="50" t="s">
        <v>2813</v>
      </c>
      <c r="D5107" s="49" t="s">
        <v>2814</v>
      </c>
      <c r="E5107" s="49" t="s">
        <v>2815</v>
      </c>
      <c r="F5107" s="50" t="s">
        <v>2816</v>
      </c>
      <c r="G5107" s="49" t="s">
        <v>2817</v>
      </c>
      <c r="H5107" s="50" t="s">
        <v>2816</v>
      </c>
      <c r="I5107" s="49" t="s">
        <v>2818</v>
      </c>
      <c r="J5107" s="49" t="s">
        <v>1135</v>
      </c>
      <c r="K5107" s="53">
        <v>100</v>
      </c>
      <c r="L5107" s="95">
        <v>231010000</v>
      </c>
      <c r="M5107" s="5" t="s">
        <v>128</v>
      </c>
      <c r="N5107" s="100" t="s">
        <v>1199</v>
      </c>
      <c r="O5107" s="52" t="s">
        <v>2254</v>
      </c>
      <c r="P5107" s="52"/>
      <c r="Q5107" s="55" t="s">
        <v>2192</v>
      </c>
      <c r="R5107" s="49" t="s">
        <v>2404</v>
      </c>
      <c r="S5107" s="411"/>
      <c r="T5107" s="49" t="s">
        <v>51</v>
      </c>
      <c r="U5107" s="411"/>
      <c r="V5107" s="411">
        <v>676800</v>
      </c>
      <c r="W5107" s="411">
        <v>676800</v>
      </c>
      <c r="X5107" s="60">
        <f t="shared" si="341"/>
        <v>758016.00000000012</v>
      </c>
      <c r="Y5107" s="58"/>
      <c r="Z5107" s="50">
        <v>2016</v>
      </c>
      <c r="AA5107" s="50" t="s">
        <v>3831</v>
      </c>
      <c r="AB5107" s="238" t="s">
        <v>2193</v>
      </c>
      <c r="AC5107" s="211"/>
      <c r="AD5107" s="196"/>
      <c r="AE5107" s="196"/>
      <c r="AF5107" s="196"/>
      <c r="AG5107" s="263"/>
      <c r="AH5107" s="263"/>
      <c r="AI5107" s="263"/>
      <c r="AJ5107" s="263"/>
      <c r="AK5107" s="2" t="s">
        <v>4287</v>
      </c>
      <c r="AL5107" s="190"/>
      <c r="AM5107" s="324"/>
      <c r="AN5107" s="324"/>
    </row>
    <row r="5108" spans="1:40" s="550" customFormat="1" ht="100.5" customHeight="1">
      <c r="A5108" s="538" t="s">
        <v>2828</v>
      </c>
      <c r="B5108" s="492" t="s">
        <v>243</v>
      </c>
      <c r="C5108" s="494" t="s">
        <v>2813</v>
      </c>
      <c r="D5108" s="492" t="s">
        <v>2814</v>
      </c>
      <c r="E5108" s="492" t="s">
        <v>2815</v>
      </c>
      <c r="F5108" s="494" t="s">
        <v>2816</v>
      </c>
      <c r="G5108" s="492" t="s">
        <v>2817</v>
      </c>
      <c r="H5108" s="494" t="s">
        <v>2816</v>
      </c>
      <c r="I5108" s="492" t="s">
        <v>2818</v>
      </c>
      <c r="J5108" s="492" t="s">
        <v>1135</v>
      </c>
      <c r="K5108" s="539">
        <v>100</v>
      </c>
      <c r="L5108" s="551">
        <v>231010000</v>
      </c>
      <c r="M5108" s="492" t="s">
        <v>128</v>
      </c>
      <c r="N5108" s="496" t="s">
        <v>841</v>
      </c>
      <c r="O5108" s="695" t="s">
        <v>2256</v>
      </c>
      <c r="P5108" s="695"/>
      <c r="Q5108" s="493" t="s">
        <v>2192</v>
      </c>
      <c r="R5108" s="492" t="s">
        <v>2404</v>
      </c>
      <c r="S5108" s="699"/>
      <c r="T5108" s="492" t="s">
        <v>51</v>
      </c>
      <c r="U5108" s="699"/>
      <c r="V5108" s="699">
        <v>592200</v>
      </c>
      <c r="W5108" s="703">
        <v>0</v>
      </c>
      <c r="X5108" s="543">
        <v>0</v>
      </c>
      <c r="Y5108" s="544" t="s">
        <v>77</v>
      </c>
      <c r="Z5108" s="494">
        <v>2016</v>
      </c>
      <c r="AA5108" s="494"/>
      <c r="AB5108" s="498" t="s">
        <v>2193</v>
      </c>
      <c r="AC5108" s="545"/>
      <c r="AD5108" s="546"/>
      <c r="AE5108" s="546"/>
      <c r="AF5108" s="546"/>
      <c r="AG5108" s="547"/>
      <c r="AH5108" s="547"/>
      <c r="AI5108" s="547"/>
      <c r="AJ5108" s="547"/>
      <c r="AK5108" s="500" t="s">
        <v>2371</v>
      </c>
      <c r="AL5108" s="548"/>
      <c r="AM5108" s="549"/>
      <c r="AN5108" s="549"/>
    </row>
    <row r="5109" spans="1:40" s="192" customFormat="1" ht="100.5" customHeight="1">
      <c r="A5109" s="4" t="s">
        <v>4292</v>
      </c>
      <c r="B5109" s="49" t="s">
        <v>243</v>
      </c>
      <c r="C5109" s="50" t="s">
        <v>2813</v>
      </c>
      <c r="D5109" s="49" t="s">
        <v>2814</v>
      </c>
      <c r="E5109" s="49" t="s">
        <v>2815</v>
      </c>
      <c r="F5109" s="50" t="s">
        <v>2816</v>
      </c>
      <c r="G5109" s="49" t="s">
        <v>2817</v>
      </c>
      <c r="H5109" s="50" t="s">
        <v>2816</v>
      </c>
      <c r="I5109" s="49" t="s">
        <v>2818</v>
      </c>
      <c r="J5109" s="49" t="s">
        <v>1135</v>
      </c>
      <c r="K5109" s="53">
        <v>100</v>
      </c>
      <c r="L5109" s="95">
        <v>231010000</v>
      </c>
      <c r="M5109" s="5" t="s">
        <v>128</v>
      </c>
      <c r="N5109" s="100" t="s">
        <v>1199</v>
      </c>
      <c r="O5109" s="52" t="s">
        <v>2256</v>
      </c>
      <c r="P5109" s="52"/>
      <c r="Q5109" s="55" t="s">
        <v>2192</v>
      </c>
      <c r="R5109" s="49" t="s">
        <v>2404</v>
      </c>
      <c r="S5109" s="411"/>
      <c r="T5109" s="49" t="s">
        <v>51</v>
      </c>
      <c r="U5109" s="411"/>
      <c r="V5109" s="411">
        <v>592200</v>
      </c>
      <c r="W5109" s="411">
        <v>592200</v>
      </c>
      <c r="X5109" s="60">
        <f t="shared" si="341"/>
        <v>663264.00000000012</v>
      </c>
      <c r="Y5109" s="58"/>
      <c r="Z5109" s="50">
        <v>2016</v>
      </c>
      <c r="AA5109" s="50" t="s">
        <v>3831</v>
      </c>
      <c r="AB5109" s="238" t="s">
        <v>2193</v>
      </c>
      <c r="AC5109" s="211"/>
      <c r="AD5109" s="196"/>
      <c r="AE5109" s="196"/>
      <c r="AF5109" s="196"/>
      <c r="AG5109" s="263"/>
      <c r="AH5109" s="263"/>
      <c r="AI5109" s="263"/>
      <c r="AJ5109" s="263"/>
      <c r="AK5109" s="2" t="s">
        <v>4287</v>
      </c>
      <c r="AL5109" s="190"/>
      <c r="AM5109" s="324"/>
      <c r="AN5109" s="324"/>
    </row>
    <row r="5110" spans="1:40" s="192" customFormat="1" ht="100.5" customHeight="1">
      <c r="A5110" s="4" t="s">
        <v>2829</v>
      </c>
      <c r="B5110" s="49" t="s">
        <v>243</v>
      </c>
      <c r="C5110" s="50" t="s">
        <v>2813</v>
      </c>
      <c r="D5110" s="49" t="s">
        <v>2814</v>
      </c>
      <c r="E5110" s="49" t="s">
        <v>2815</v>
      </c>
      <c r="F5110" s="50" t="s">
        <v>2816</v>
      </c>
      <c r="G5110" s="49" t="s">
        <v>2817</v>
      </c>
      <c r="H5110" s="50" t="s">
        <v>2816</v>
      </c>
      <c r="I5110" s="49" t="s">
        <v>2818</v>
      </c>
      <c r="J5110" s="49" t="s">
        <v>38</v>
      </c>
      <c r="K5110" s="53">
        <v>100</v>
      </c>
      <c r="L5110" s="5">
        <v>431010000</v>
      </c>
      <c r="M5110" s="5" t="s">
        <v>129</v>
      </c>
      <c r="N5110" s="100" t="s">
        <v>841</v>
      </c>
      <c r="O5110" s="50" t="s">
        <v>2531</v>
      </c>
      <c r="P5110" s="52"/>
      <c r="Q5110" s="55" t="s">
        <v>2192</v>
      </c>
      <c r="R5110" s="49" t="s">
        <v>2404</v>
      </c>
      <c r="S5110" s="411"/>
      <c r="T5110" s="49" t="s">
        <v>51</v>
      </c>
      <c r="U5110" s="411"/>
      <c r="V5110" s="411">
        <v>65600</v>
      </c>
      <c r="W5110" s="411">
        <v>65600</v>
      </c>
      <c r="X5110" s="60">
        <f t="shared" si="341"/>
        <v>73472</v>
      </c>
      <c r="Y5110" s="58" t="s">
        <v>77</v>
      </c>
      <c r="Z5110" s="50">
        <v>2016</v>
      </c>
      <c r="AA5110" s="50"/>
      <c r="AB5110" s="238" t="s">
        <v>2193</v>
      </c>
      <c r="AC5110" s="211" t="s">
        <v>209</v>
      </c>
      <c r="AD5110" s="196"/>
      <c r="AE5110" s="196"/>
      <c r="AF5110" s="196"/>
      <c r="AG5110" s="263"/>
      <c r="AH5110" s="263"/>
      <c r="AI5110" s="263"/>
      <c r="AJ5110" s="263"/>
      <c r="AK5110" s="2" t="s">
        <v>2371</v>
      </c>
      <c r="AL5110" s="190"/>
      <c r="AM5110" s="324"/>
      <c r="AN5110" s="324"/>
    </row>
    <row r="5111" spans="1:40" s="550" customFormat="1" ht="100.5" customHeight="1">
      <c r="A5111" s="538" t="s">
        <v>2830</v>
      </c>
      <c r="B5111" s="492" t="s">
        <v>243</v>
      </c>
      <c r="C5111" s="494" t="s">
        <v>2813</v>
      </c>
      <c r="D5111" s="492" t="s">
        <v>2814</v>
      </c>
      <c r="E5111" s="492" t="s">
        <v>2815</v>
      </c>
      <c r="F5111" s="494" t="s">
        <v>2816</v>
      </c>
      <c r="G5111" s="492" t="s">
        <v>2817</v>
      </c>
      <c r="H5111" s="494" t="s">
        <v>2816</v>
      </c>
      <c r="I5111" s="492" t="s">
        <v>2818</v>
      </c>
      <c r="J5111" s="492" t="s">
        <v>1135</v>
      </c>
      <c r="K5111" s="539">
        <v>100</v>
      </c>
      <c r="L5111" s="540">
        <v>271010000</v>
      </c>
      <c r="M5111" s="494" t="s">
        <v>127</v>
      </c>
      <c r="N5111" s="496" t="s">
        <v>841</v>
      </c>
      <c r="O5111" s="492" t="s">
        <v>264</v>
      </c>
      <c r="P5111" s="695"/>
      <c r="Q5111" s="493" t="s">
        <v>2192</v>
      </c>
      <c r="R5111" s="492" t="s">
        <v>2404</v>
      </c>
      <c r="S5111" s="703"/>
      <c r="T5111" s="492" t="s">
        <v>51</v>
      </c>
      <c r="U5111" s="703"/>
      <c r="V5111" s="703">
        <v>107761.2</v>
      </c>
      <c r="W5111" s="703">
        <v>0</v>
      </c>
      <c r="X5111" s="543">
        <v>0</v>
      </c>
      <c r="Y5111" s="544" t="s">
        <v>77</v>
      </c>
      <c r="Z5111" s="494">
        <v>2016</v>
      </c>
      <c r="AA5111" s="494"/>
      <c r="AB5111" s="498" t="s">
        <v>2193</v>
      </c>
      <c r="AC5111" s="545"/>
      <c r="AD5111" s="546"/>
      <c r="AE5111" s="546"/>
      <c r="AF5111" s="546"/>
      <c r="AG5111" s="547"/>
      <c r="AH5111" s="547"/>
      <c r="AI5111" s="547"/>
      <c r="AJ5111" s="547"/>
      <c r="AK5111" s="500" t="s">
        <v>2371</v>
      </c>
      <c r="AL5111" s="548"/>
      <c r="AM5111" s="549"/>
      <c r="AN5111" s="549"/>
    </row>
    <row r="5112" spans="1:40" s="192" customFormat="1" ht="100.5" customHeight="1">
      <c r="A5112" s="4" t="s">
        <v>4150</v>
      </c>
      <c r="B5112" s="49" t="s">
        <v>243</v>
      </c>
      <c r="C5112" s="50" t="s">
        <v>2813</v>
      </c>
      <c r="D5112" s="49" t="s">
        <v>2814</v>
      </c>
      <c r="E5112" s="49" t="s">
        <v>2815</v>
      </c>
      <c r="F5112" s="50" t="s">
        <v>2816</v>
      </c>
      <c r="G5112" s="49" t="s">
        <v>2817</v>
      </c>
      <c r="H5112" s="50" t="s">
        <v>2816</v>
      </c>
      <c r="I5112" s="49" t="s">
        <v>2818</v>
      </c>
      <c r="J5112" s="49" t="s">
        <v>1135</v>
      </c>
      <c r="K5112" s="53">
        <v>100</v>
      </c>
      <c r="L5112" s="30">
        <v>271010000</v>
      </c>
      <c r="M5112" s="8" t="s">
        <v>127</v>
      </c>
      <c r="N5112" s="100" t="s">
        <v>1199</v>
      </c>
      <c r="O5112" s="49" t="s">
        <v>264</v>
      </c>
      <c r="P5112" s="98"/>
      <c r="Q5112" s="55" t="s">
        <v>2192</v>
      </c>
      <c r="R5112" s="49" t="s">
        <v>2404</v>
      </c>
      <c r="S5112" s="57"/>
      <c r="T5112" s="49" t="s">
        <v>51</v>
      </c>
      <c r="U5112" s="57"/>
      <c r="V5112" s="57">
        <v>107761.2</v>
      </c>
      <c r="W5112" s="57">
        <v>107761.2</v>
      </c>
      <c r="X5112" s="60">
        <f t="shared" si="341"/>
        <v>120692.54400000001</v>
      </c>
      <c r="Y5112" s="58"/>
      <c r="Z5112" s="50">
        <v>2016</v>
      </c>
      <c r="AA5112" s="450" t="s">
        <v>3831</v>
      </c>
      <c r="AB5112" s="238" t="s">
        <v>2193</v>
      </c>
      <c r="AC5112" s="211"/>
      <c r="AD5112" s="196"/>
      <c r="AE5112" s="196"/>
      <c r="AF5112" s="196"/>
      <c r="AG5112" s="263"/>
      <c r="AH5112" s="263"/>
      <c r="AI5112" s="263"/>
      <c r="AJ5112" s="263"/>
      <c r="AK5112" s="2" t="s">
        <v>3862</v>
      </c>
      <c r="AL5112" s="190"/>
      <c r="AM5112" s="324"/>
      <c r="AN5112" s="324"/>
    </row>
    <row r="5113" spans="1:40" s="550" customFormat="1" ht="100.5" customHeight="1">
      <c r="A5113" s="538" t="s">
        <v>2831</v>
      </c>
      <c r="B5113" s="492" t="s">
        <v>243</v>
      </c>
      <c r="C5113" s="494" t="s">
        <v>2813</v>
      </c>
      <c r="D5113" s="492" t="s">
        <v>2814</v>
      </c>
      <c r="E5113" s="492" t="s">
        <v>2815</v>
      </c>
      <c r="F5113" s="494" t="s">
        <v>2816</v>
      </c>
      <c r="G5113" s="492" t="s">
        <v>2817</v>
      </c>
      <c r="H5113" s="494" t="s">
        <v>2816</v>
      </c>
      <c r="I5113" s="492" t="s">
        <v>2818</v>
      </c>
      <c r="J5113" s="492" t="s">
        <v>1135</v>
      </c>
      <c r="K5113" s="539">
        <v>100</v>
      </c>
      <c r="L5113" s="540">
        <v>271010000</v>
      </c>
      <c r="M5113" s="494" t="s">
        <v>127</v>
      </c>
      <c r="N5113" s="496" t="s">
        <v>841</v>
      </c>
      <c r="O5113" s="494" t="s">
        <v>2240</v>
      </c>
      <c r="P5113" s="695"/>
      <c r="Q5113" s="493" t="s">
        <v>2192</v>
      </c>
      <c r="R5113" s="492" t="s">
        <v>2404</v>
      </c>
      <c r="S5113" s="699"/>
      <c r="T5113" s="492" t="s">
        <v>51</v>
      </c>
      <c r="U5113" s="699"/>
      <c r="V5113" s="699">
        <v>1827056.7</v>
      </c>
      <c r="W5113" s="699">
        <v>0</v>
      </c>
      <c r="X5113" s="543">
        <v>0</v>
      </c>
      <c r="Y5113" s="544" t="s">
        <v>77</v>
      </c>
      <c r="Z5113" s="494">
        <v>2016</v>
      </c>
      <c r="AA5113" s="494"/>
      <c r="AB5113" s="498" t="s">
        <v>2193</v>
      </c>
      <c r="AC5113" s="545"/>
      <c r="AD5113" s="546"/>
      <c r="AE5113" s="546"/>
      <c r="AF5113" s="546"/>
      <c r="AG5113" s="547"/>
      <c r="AH5113" s="547"/>
      <c r="AI5113" s="547"/>
      <c r="AJ5113" s="547"/>
      <c r="AK5113" s="500" t="s">
        <v>2371</v>
      </c>
      <c r="AL5113" s="548"/>
      <c r="AM5113" s="549"/>
      <c r="AN5113" s="549"/>
    </row>
    <row r="5114" spans="1:40" s="192" customFormat="1" ht="100.5" customHeight="1">
      <c r="A5114" s="4" t="s">
        <v>4151</v>
      </c>
      <c r="B5114" s="5" t="s">
        <v>243</v>
      </c>
      <c r="C5114" s="8" t="s">
        <v>2813</v>
      </c>
      <c r="D5114" s="5" t="s">
        <v>2814</v>
      </c>
      <c r="E5114" s="5" t="s">
        <v>2815</v>
      </c>
      <c r="F5114" s="8" t="s">
        <v>2816</v>
      </c>
      <c r="G5114" s="5" t="s">
        <v>2817</v>
      </c>
      <c r="H5114" s="8" t="s">
        <v>2816</v>
      </c>
      <c r="I5114" s="5" t="s">
        <v>2818</v>
      </c>
      <c r="J5114" s="5" t="s">
        <v>1135</v>
      </c>
      <c r="K5114" s="10">
        <v>100</v>
      </c>
      <c r="L5114" s="30">
        <v>271010000</v>
      </c>
      <c r="M5114" s="8" t="s">
        <v>127</v>
      </c>
      <c r="N5114" s="160" t="s">
        <v>1199</v>
      </c>
      <c r="O5114" s="8" t="s">
        <v>2240</v>
      </c>
      <c r="P5114" s="781"/>
      <c r="Q5114" s="12" t="s">
        <v>2192</v>
      </c>
      <c r="R5114" s="5" t="s">
        <v>2404</v>
      </c>
      <c r="S5114" s="842"/>
      <c r="T5114" s="5" t="s">
        <v>51</v>
      </c>
      <c r="U5114" s="842"/>
      <c r="V5114" s="842">
        <v>1827056.7</v>
      </c>
      <c r="W5114" s="842">
        <v>1827056.7</v>
      </c>
      <c r="X5114" s="60">
        <f t="shared" ref="X5114" si="347">W5114*1.12</f>
        <v>2046303.5040000002</v>
      </c>
      <c r="Y5114" s="71"/>
      <c r="Z5114" s="8">
        <v>2016</v>
      </c>
      <c r="AA5114" s="450" t="s">
        <v>3831</v>
      </c>
      <c r="AB5114" s="238" t="s">
        <v>2193</v>
      </c>
      <c r="AC5114" s="841"/>
      <c r="AD5114" s="432"/>
      <c r="AE5114" s="432"/>
      <c r="AF5114" s="432"/>
      <c r="AG5114" s="263"/>
      <c r="AH5114" s="263"/>
      <c r="AI5114" s="263"/>
      <c r="AJ5114" s="263"/>
      <c r="AK5114" s="2" t="s">
        <v>3862</v>
      </c>
      <c r="AL5114" s="190"/>
      <c r="AM5114" s="324"/>
      <c r="AN5114" s="324"/>
    </row>
    <row r="5115" spans="1:40" s="550" customFormat="1" ht="100.5" customHeight="1">
      <c r="A5115" s="538" t="s">
        <v>2832</v>
      </c>
      <c r="B5115" s="492" t="s">
        <v>243</v>
      </c>
      <c r="C5115" s="494" t="s">
        <v>2813</v>
      </c>
      <c r="D5115" s="492" t="s">
        <v>2814</v>
      </c>
      <c r="E5115" s="492" t="s">
        <v>2815</v>
      </c>
      <c r="F5115" s="494" t="s">
        <v>2816</v>
      </c>
      <c r="G5115" s="492" t="s">
        <v>2817</v>
      </c>
      <c r="H5115" s="494" t="s">
        <v>2816</v>
      </c>
      <c r="I5115" s="492" t="s">
        <v>2818</v>
      </c>
      <c r="J5115" s="492" t="s">
        <v>1135</v>
      </c>
      <c r="K5115" s="539">
        <v>100</v>
      </c>
      <c r="L5115" s="540">
        <v>271010000</v>
      </c>
      <c r="M5115" s="494" t="s">
        <v>127</v>
      </c>
      <c r="N5115" s="496" t="s">
        <v>841</v>
      </c>
      <c r="O5115" s="494" t="s">
        <v>2244</v>
      </c>
      <c r="P5115" s="695"/>
      <c r="Q5115" s="493" t="s">
        <v>2192</v>
      </c>
      <c r="R5115" s="492" t="s">
        <v>2404</v>
      </c>
      <c r="S5115" s="699"/>
      <c r="T5115" s="492" t="s">
        <v>51</v>
      </c>
      <c r="U5115" s="699"/>
      <c r="V5115" s="699">
        <v>1902980.7</v>
      </c>
      <c r="W5115" s="699">
        <v>0</v>
      </c>
      <c r="X5115" s="543">
        <v>0</v>
      </c>
      <c r="Y5115" s="544" t="s">
        <v>77</v>
      </c>
      <c r="Z5115" s="494">
        <v>2016</v>
      </c>
      <c r="AA5115" s="494"/>
      <c r="AB5115" s="498" t="s">
        <v>2193</v>
      </c>
      <c r="AC5115" s="545"/>
      <c r="AD5115" s="546"/>
      <c r="AE5115" s="546"/>
      <c r="AF5115" s="546"/>
      <c r="AG5115" s="547"/>
      <c r="AH5115" s="547"/>
      <c r="AI5115" s="547"/>
      <c r="AJ5115" s="547"/>
      <c r="AK5115" s="500" t="s">
        <v>2371</v>
      </c>
      <c r="AL5115" s="548"/>
      <c r="AM5115" s="549"/>
      <c r="AN5115" s="549"/>
    </row>
    <row r="5116" spans="1:40" s="192" customFormat="1" ht="100.5" customHeight="1">
      <c r="A5116" s="4" t="s">
        <v>4152</v>
      </c>
      <c r="B5116" s="49" t="s">
        <v>243</v>
      </c>
      <c r="C5116" s="50" t="s">
        <v>2813</v>
      </c>
      <c r="D5116" s="49" t="s">
        <v>2814</v>
      </c>
      <c r="E5116" s="49" t="s">
        <v>2815</v>
      </c>
      <c r="F5116" s="50" t="s">
        <v>2816</v>
      </c>
      <c r="G5116" s="49" t="s">
        <v>2817</v>
      </c>
      <c r="H5116" s="50" t="s">
        <v>2816</v>
      </c>
      <c r="I5116" s="49" t="s">
        <v>2818</v>
      </c>
      <c r="J5116" s="49" t="s">
        <v>1135</v>
      </c>
      <c r="K5116" s="53">
        <v>100</v>
      </c>
      <c r="L5116" s="30">
        <v>271010000</v>
      </c>
      <c r="M5116" s="8" t="s">
        <v>127</v>
      </c>
      <c r="N5116" s="100" t="s">
        <v>1199</v>
      </c>
      <c r="O5116" s="50" t="s">
        <v>2244</v>
      </c>
      <c r="P5116" s="98"/>
      <c r="Q5116" s="55" t="s">
        <v>2192</v>
      </c>
      <c r="R5116" s="49" t="s">
        <v>2404</v>
      </c>
      <c r="S5116" s="411"/>
      <c r="T5116" s="49" t="s">
        <v>51</v>
      </c>
      <c r="U5116" s="411"/>
      <c r="V5116" s="411">
        <v>1902980.7</v>
      </c>
      <c r="W5116" s="411">
        <v>1902980.7</v>
      </c>
      <c r="X5116" s="60">
        <f t="shared" si="341"/>
        <v>2131338.3840000001</v>
      </c>
      <c r="Y5116" s="58"/>
      <c r="Z5116" s="50">
        <v>2016</v>
      </c>
      <c r="AA5116" s="450" t="s">
        <v>3831</v>
      </c>
      <c r="AB5116" s="238" t="s">
        <v>2193</v>
      </c>
      <c r="AC5116" s="211"/>
      <c r="AD5116" s="196"/>
      <c r="AE5116" s="196"/>
      <c r="AF5116" s="196"/>
      <c r="AG5116" s="263"/>
      <c r="AH5116" s="263"/>
      <c r="AI5116" s="263"/>
      <c r="AJ5116" s="263"/>
      <c r="AK5116" s="2" t="s">
        <v>3862</v>
      </c>
      <c r="AL5116" s="190"/>
      <c r="AM5116" s="324"/>
      <c r="AN5116" s="324"/>
    </row>
    <row r="5117" spans="1:40" s="550" customFormat="1" ht="100.5" customHeight="1">
      <c r="A5117" s="538" t="s">
        <v>2833</v>
      </c>
      <c r="B5117" s="492" t="s">
        <v>243</v>
      </c>
      <c r="C5117" s="494" t="s">
        <v>2813</v>
      </c>
      <c r="D5117" s="492" t="s">
        <v>2814</v>
      </c>
      <c r="E5117" s="492" t="s">
        <v>2815</v>
      </c>
      <c r="F5117" s="494" t="s">
        <v>2816</v>
      </c>
      <c r="G5117" s="492" t="s">
        <v>2817</v>
      </c>
      <c r="H5117" s="494" t="s">
        <v>2816</v>
      </c>
      <c r="I5117" s="492" t="s">
        <v>2818</v>
      </c>
      <c r="J5117" s="492" t="s">
        <v>1135</v>
      </c>
      <c r="K5117" s="539">
        <v>100</v>
      </c>
      <c r="L5117" s="540">
        <v>271010000</v>
      </c>
      <c r="M5117" s="494" t="s">
        <v>127</v>
      </c>
      <c r="N5117" s="496" t="s">
        <v>841</v>
      </c>
      <c r="O5117" s="494" t="s">
        <v>2242</v>
      </c>
      <c r="P5117" s="695"/>
      <c r="Q5117" s="493" t="s">
        <v>2192</v>
      </c>
      <c r="R5117" s="492" t="s">
        <v>2404</v>
      </c>
      <c r="S5117" s="699"/>
      <c r="T5117" s="492" t="s">
        <v>51</v>
      </c>
      <c r="U5117" s="699"/>
      <c r="V5117" s="699">
        <v>2145031</v>
      </c>
      <c r="W5117" s="699">
        <v>0</v>
      </c>
      <c r="X5117" s="543">
        <v>0</v>
      </c>
      <c r="Y5117" s="544" t="s">
        <v>77</v>
      </c>
      <c r="Z5117" s="494">
        <v>2016</v>
      </c>
      <c r="AA5117" s="494"/>
      <c r="AB5117" s="498" t="s">
        <v>2193</v>
      </c>
      <c r="AC5117" s="545"/>
      <c r="AD5117" s="546"/>
      <c r="AE5117" s="546"/>
      <c r="AF5117" s="546"/>
      <c r="AG5117" s="547"/>
      <c r="AH5117" s="547"/>
      <c r="AI5117" s="547"/>
      <c r="AJ5117" s="547"/>
      <c r="AK5117" s="500" t="s">
        <v>2371</v>
      </c>
      <c r="AL5117" s="548"/>
      <c r="AM5117" s="549"/>
      <c r="AN5117" s="549"/>
    </row>
    <row r="5118" spans="1:40" s="192" customFormat="1" ht="100.5" customHeight="1">
      <c r="A5118" s="4" t="s">
        <v>4153</v>
      </c>
      <c r="B5118" s="49" t="s">
        <v>243</v>
      </c>
      <c r="C5118" s="50" t="s">
        <v>2813</v>
      </c>
      <c r="D5118" s="49" t="s">
        <v>2814</v>
      </c>
      <c r="E5118" s="49" t="s">
        <v>2815</v>
      </c>
      <c r="F5118" s="50" t="s">
        <v>2816</v>
      </c>
      <c r="G5118" s="49" t="s">
        <v>2817</v>
      </c>
      <c r="H5118" s="50" t="s">
        <v>2816</v>
      </c>
      <c r="I5118" s="49" t="s">
        <v>2818</v>
      </c>
      <c r="J5118" s="49" t="s">
        <v>1135</v>
      </c>
      <c r="K5118" s="53">
        <v>100</v>
      </c>
      <c r="L5118" s="30">
        <v>271010000</v>
      </c>
      <c r="M5118" s="8" t="s">
        <v>127</v>
      </c>
      <c r="N5118" s="100" t="s">
        <v>1199</v>
      </c>
      <c r="O5118" s="50" t="s">
        <v>2242</v>
      </c>
      <c r="P5118" s="98"/>
      <c r="Q5118" s="55" t="s">
        <v>2192</v>
      </c>
      <c r="R5118" s="49" t="s">
        <v>2404</v>
      </c>
      <c r="S5118" s="411"/>
      <c r="T5118" s="49" t="s">
        <v>51</v>
      </c>
      <c r="U5118" s="411"/>
      <c r="V5118" s="411">
        <v>2145031</v>
      </c>
      <c r="W5118" s="411">
        <v>2145031</v>
      </c>
      <c r="X5118" s="60">
        <f t="shared" si="341"/>
        <v>2402434.7200000002</v>
      </c>
      <c r="Y5118" s="58"/>
      <c r="Z5118" s="50">
        <v>2016</v>
      </c>
      <c r="AA5118" s="450" t="s">
        <v>3831</v>
      </c>
      <c r="AB5118" s="238" t="s">
        <v>2193</v>
      </c>
      <c r="AC5118" s="211"/>
      <c r="AD5118" s="196"/>
      <c r="AE5118" s="196"/>
      <c r="AF5118" s="196"/>
      <c r="AG5118" s="263"/>
      <c r="AH5118" s="263"/>
      <c r="AI5118" s="263"/>
      <c r="AJ5118" s="263"/>
      <c r="AK5118" s="2" t="s">
        <v>3862</v>
      </c>
      <c r="AL5118" s="190"/>
      <c r="AM5118" s="324"/>
      <c r="AN5118" s="324"/>
    </row>
    <row r="5119" spans="1:40" s="192" customFormat="1" ht="100.5" customHeight="1">
      <c r="A5119" s="4" t="s">
        <v>2834</v>
      </c>
      <c r="B5119" s="49" t="s">
        <v>243</v>
      </c>
      <c r="C5119" s="50" t="s">
        <v>2813</v>
      </c>
      <c r="D5119" s="49" t="s">
        <v>2814</v>
      </c>
      <c r="E5119" s="49" t="s">
        <v>2815</v>
      </c>
      <c r="F5119" s="50" t="s">
        <v>2816</v>
      </c>
      <c r="G5119" s="49" t="s">
        <v>2817</v>
      </c>
      <c r="H5119" s="50" t="s">
        <v>2816</v>
      </c>
      <c r="I5119" s="49" t="s">
        <v>2818</v>
      </c>
      <c r="J5119" s="49" t="s">
        <v>38</v>
      </c>
      <c r="K5119" s="53">
        <v>100</v>
      </c>
      <c r="L5119" s="5">
        <v>431010000</v>
      </c>
      <c r="M5119" s="5" t="s">
        <v>129</v>
      </c>
      <c r="N5119" s="100" t="s">
        <v>841</v>
      </c>
      <c r="O5119" s="50" t="s">
        <v>2835</v>
      </c>
      <c r="P5119" s="52"/>
      <c r="Q5119" s="55" t="s">
        <v>2192</v>
      </c>
      <c r="R5119" s="49" t="s">
        <v>2404</v>
      </c>
      <c r="S5119" s="411"/>
      <c r="T5119" s="49" t="s">
        <v>51</v>
      </c>
      <c r="U5119" s="411"/>
      <c r="V5119" s="411">
        <v>90200</v>
      </c>
      <c r="W5119" s="411">
        <v>90200</v>
      </c>
      <c r="X5119" s="60">
        <f t="shared" si="341"/>
        <v>101024.00000000001</v>
      </c>
      <c r="Y5119" s="58" t="s">
        <v>77</v>
      </c>
      <c r="Z5119" s="50">
        <v>2016</v>
      </c>
      <c r="AA5119" s="50"/>
      <c r="AB5119" s="238" t="s">
        <v>2193</v>
      </c>
      <c r="AC5119" s="211" t="s">
        <v>209</v>
      </c>
      <c r="AD5119" s="196"/>
      <c r="AE5119" s="196"/>
      <c r="AF5119" s="196"/>
      <c r="AG5119" s="263"/>
      <c r="AH5119" s="263"/>
      <c r="AI5119" s="263"/>
      <c r="AJ5119" s="263"/>
      <c r="AK5119" s="2" t="s">
        <v>2371</v>
      </c>
      <c r="AL5119" s="190"/>
      <c r="AM5119" s="324"/>
      <c r="AN5119" s="324"/>
    </row>
    <row r="5120" spans="1:40" s="550" customFormat="1" ht="100.5" customHeight="1">
      <c r="A5120" s="538" t="s">
        <v>2836</v>
      </c>
      <c r="B5120" s="492" t="s">
        <v>243</v>
      </c>
      <c r="C5120" s="494" t="s">
        <v>2066</v>
      </c>
      <c r="D5120" s="494" t="s">
        <v>2067</v>
      </c>
      <c r="E5120" s="494" t="s">
        <v>2549</v>
      </c>
      <c r="F5120" s="494" t="s">
        <v>2067</v>
      </c>
      <c r="G5120" s="494" t="s">
        <v>2549</v>
      </c>
      <c r="H5120" s="541" t="s">
        <v>2550</v>
      </c>
      <c r="I5120" s="541" t="s">
        <v>2551</v>
      </c>
      <c r="J5120" s="695" t="s">
        <v>38</v>
      </c>
      <c r="K5120" s="539">
        <v>100</v>
      </c>
      <c r="L5120" s="540">
        <v>471010000</v>
      </c>
      <c r="M5120" s="531" t="s">
        <v>125</v>
      </c>
      <c r="N5120" s="696" t="s">
        <v>1233</v>
      </c>
      <c r="O5120" s="494" t="s">
        <v>2837</v>
      </c>
      <c r="P5120" s="492"/>
      <c r="Q5120" s="493" t="s">
        <v>2192</v>
      </c>
      <c r="R5120" s="494" t="s">
        <v>2553</v>
      </c>
      <c r="S5120" s="697"/>
      <c r="T5120" s="492" t="s">
        <v>51</v>
      </c>
      <c r="U5120" s="698"/>
      <c r="V5120" s="697">
        <v>1415000</v>
      </c>
      <c r="W5120" s="697">
        <v>0</v>
      </c>
      <c r="X5120" s="543">
        <v>0</v>
      </c>
      <c r="Y5120" s="544" t="s">
        <v>2072</v>
      </c>
      <c r="Z5120" s="494">
        <v>2016</v>
      </c>
      <c r="AA5120" s="494"/>
      <c r="AB5120" s="498" t="s">
        <v>2193</v>
      </c>
      <c r="AC5120" s="545" t="s">
        <v>209</v>
      </c>
      <c r="AD5120" s="546"/>
      <c r="AE5120" s="546"/>
      <c r="AF5120" s="546"/>
      <c r="AG5120" s="547"/>
      <c r="AH5120" s="547"/>
      <c r="AI5120" s="547"/>
      <c r="AJ5120" s="547"/>
      <c r="AK5120" s="500" t="s">
        <v>2371</v>
      </c>
      <c r="AL5120" s="548"/>
      <c r="AM5120" s="549"/>
      <c r="AN5120" s="549"/>
    </row>
    <row r="5121" spans="1:40" s="192" customFormat="1" ht="100.5" customHeight="1">
      <c r="A5121" s="4" t="s">
        <v>4162</v>
      </c>
      <c r="B5121" s="49" t="s">
        <v>243</v>
      </c>
      <c r="C5121" s="50" t="s">
        <v>2066</v>
      </c>
      <c r="D5121" s="50" t="s">
        <v>2067</v>
      </c>
      <c r="E5121" s="50" t="s">
        <v>2549</v>
      </c>
      <c r="F5121" s="50" t="s">
        <v>2067</v>
      </c>
      <c r="G5121" s="50" t="s">
        <v>2549</v>
      </c>
      <c r="H5121" s="51" t="s">
        <v>2550</v>
      </c>
      <c r="I5121" s="51" t="s">
        <v>2551</v>
      </c>
      <c r="J5121" s="98" t="s">
        <v>38</v>
      </c>
      <c r="K5121" s="53">
        <v>100</v>
      </c>
      <c r="L5121" s="30">
        <v>471010000</v>
      </c>
      <c r="M5121" s="444" t="s">
        <v>125</v>
      </c>
      <c r="N5121" s="54" t="s">
        <v>2115</v>
      </c>
      <c r="O5121" s="50" t="s">
        <v>2837</v>
      </c>
      <c r="P5121" s="49"/>
      <c r="Q5121" s="55" t="s">
        <v>2192</v>
      </c>
      <c r="R5121" s="50" t="s">
        <v>2553</v>
      </c>
      <c r="S5121" s="840"/>
      <c r="T5121" s="49" t="s">
        <v>51</v>
      </c>
      <c r="U5121" s="411"/>
      <c r="V5121" s="840">
        <v>1415000</v>
      </c>
      <c r="W5121" s="840">
        <v>1415000</v>
      </c>
      <c r="X5121" s="60">
        <f t="shared" si="341"/>
        <v>1584800.0000000002</v>
      </c>
      <c r="Y5121" s="58" t="s">
        <v>2072</v>
      </c>
      <c r="Z5121" s="50">
        <v>2016</v>
      </c>
      <c r="AA5121" s="50">
        <v>11</v>
      </c>
      <c r="AB5121" s="238" t="s">
        <v>2193</v>
      </c>
      <c r="AC5121" s="211" t="s">
        <v>209</v>
      </c>
      <c r="AD5121" s="196"/>
      <c r="AE5121" s="196"/>
      <c r="AF5121" s="196"/>
      <c r="AG5121" s="263"/>
      <c r="AH5121" s="263"/>
      <c r="AI5121" s="263"/>
      <c r="AJ5121" s="263"/>
      <c r="AK5121" s="2" t="s">
        <v>3862</v>
      </c>
      <c r="AL5121" s="190"/>
      <c r="AM5121" s="324"/>
      <c r="AN5121" s="324"/>
    </row>
    <row r="5122" spans="1:40" s="550" customFormat="1" ht="100.5" customHeight="1">
      <c r="A5122" s="538" t="s">
        <v>2838</v>
      </c>
      <c r="B5122" s="492" t="s">
        <v>243</v>
      </c>
      <c r="C5122" s="494" t="s">
        <v>2066</v>
      </c>
      <c r="D5122" s="494" t="s">
        <v>2067</v>
      </c>
      <c r="E5122" s="494" t="s">
        <v>2549</v>
      </c>
      <c r="F5122" s="494" t="s">
        <v>2067</v>
      </c>
      <c r="G5122" s="494" t="s">
        <v>2549</v>
      </c>
      <c r="H5122" s="541" t="s">
        <v>2550</v>
      </c>
      <c r="I5122" s="541" t="s">
        <v>2551</v>
      </c>
      <c r="J5122" s="695" t="s">
        <v>38</v>
      </c>
      <c r="K5122" s="539">
        <v>100</v>
      </c>
      <c r="L5122" s="540">
        <v>471010000</v>
      </c>
      <c r="M5122" s="531" t="s">
        <v>125</v>
      </c>
      <c r="N5122" s="696" t="s">
        <v>1233</v>
      </c>
      <c r="O5122" s="494" t="s">
        <v>2709</v>
      </c>
      <c r="P5122" s="492"/>
      <c r="Q5122" s="493" t="s">
        <v>2192</v>
      </c>
      <c r="R5122" s="494" t="s">
        <v>2553</v>
      </c>
      <c r="S5122" s="697"/>
      <c r="T5122" s="492" t="s">
        <v>51</v>
      </c>
      <c r="U5122" s="698"/>
      <c r="V5122" s="542">
        <v>406500</v>
      </c>
      <c r="W5122" s="542">
        <v>0</v>
      </c>
      <c r="X5122" s="543">
        <v>0</v>
      </c>
      <c r="Y5122" s="544" t="s">
        <v>2072</v>
      </c>
      <c r="Z5122" s="494">
        <v>2016</v>
      </c>
      <c r="AA5122" s="494"/>
      <c r="AB5122" s="498" t="s">
        <v>2193</v>
      </c>
      <c r="AC5122" s="545" t="s">
        <v>209</v>
      </c>
      <c r="AD5122" s="546"/>
      <c r="AE5122" s="546"/>
      <c r="AF5122" s="546"/>
      <c r="AG5122" s="547"/>
      <c r="AH5122" s="547"/>
      <c r="AI5122" s="547"/>
      <c r="AJ5122" s="547"/>
      <c r="AK5122" s="500" t="s">
        <v>2371</v>
      </c>
      <c r="AL5122" s="548"/>
      <c r="AM5122" s="549"/>
      <c r="AN5122" s="549"/>
    </row>
    <row r="5123" spans="1:40" s="192" customFormat="1" ht="100.5" customHeight="1">
      <c r="A5123" s="4" t="s">
        <v>4163</v>
      </c>
      <c r="B5123" s="49" t="s">
        <v>243</v>
      </c>
      <c r="C5123" s="50" t="s">
        <v>2066</v>
      </c>
      <c r="D5123" s="50" t="s">
        <v>2067</v>
      </c>
      <c r="E5123" s="50" t="s">
        <v>2549</v>
      </c>
      <c r="F5123" s="50" t="s">
        <v>2067</v>
      </c>
      <c r="G5123" s="50" t="s">
        <v>2549</v>
      </c>
      <c r="H5123" s="51" t="s">
        <v>2550</v>
      </c>
      <c r="I5123" s="51" t="s">
        <v>2551</v>
      </c>
      <c r="J5123" s="98" t="s">
        <v>38</v>
      </c>
      <c r="K5123" s="53">
        <v>100</v>
      </c>
      <c r="L5123" s="30">
        <v>471010000</v>
      </c>
      <c r="M5123" s="444" t="s">
        <v>125</v>
      </c>
      <c r="N5123" s="54" t="s">
        <v>2115</v>
      </c>
      <c r="O5123" s="50" t="s">
        <v>2709</v>
      </c>
      <c r="P5123" s="49"/>
      <c r="Q5123" s="55" t="s">
        <v>2192</v>
      </c>
      <c r="R5123" s="50" t="s">
        <v>2553</v>
      </c>
      <c r="S5123" s="840"/>
      <c r="T5123" s="49" t="s">
        <v>51</v>
      </c>
      <c r="U5123" s="411"/>
      <c r="V5123" s="93">
        <v>406500</v>
      </c>
      <c r="W5123" s="93">
        <v>406500</v>
      </c>
      <c r="X5123" s="60">
        <f t="shared" si="341"/>
        <v>455280.00000000006</v>
      </c>
      <c r="Y5123" s="58" t="s">
        <v>2072</v>
      </c>
      <c r="Z5123" s="50">
        <v>2016</v>
      </c>
      <c r="AA5123" s="50">
        <v>11</v>
      </c>
      <c r="AB5123" s="238" t="s">
        <v>2193</v>
      </c>
      <c r="AC5123" s="211" t="s">
        <v>209</v>
      </c>
      <c r="AD5123" s="196"/>
      <c r="AE5123" s="196"/>
      <c r="AF5123" s="196"/>
      <c r="AG5123" s="263"/>
      <c r="AH5123" s="263"/>
      <c r="AI5123" s="263"/>
      <c r="AJ5123" s="263"/>
      <c r="AK5123" s="2" t="s">
        <v>3862</v>
      </c>
      <c r="AL5123" s="190"/>
      <c r="AM5123" s="324"/>
      <c r="AN5123" s="324"/>
    </row>
    <row r="5124" spans="1:40" s="192" customFormat="1" ht="100.5" customHeight="1">
      <c r="A5124" s="4" t="s">
        <v>2839</v>
      </c>
      <c r="B5124" s="49" t="s">
        <v>243</v>
      </c>
      <c r="C5124" s="50" t="s">
        <v>2066</v>
      </c>
      <c r="D5124" s="50" t="s">
        <v>2067</v>
      </c>
      <c r="E5124" s="50" t="s">
        <v>2549</v>
      </c>
      <c r="F5124" s="50" t="s">
        <v>2067</v>
      </c>
      <c r="G5124" s="50" t="s">
        <v>2549</v>
      </c>
      <c r="H5124" s="51" t="s">
        <v>2550</v>
      </c>
      <c r="I5124" s="51" t="s">
        <v>2551</v>
      </c>
      <c r="J5124" s="52" t="s">
        <v>38</v>
      </c>
      <c r="K5124" s="53">
        <v>100</v>
      </c>
      <c r="L5124" s="95">
        <v>231010000</v>
      </c>
      <c r="M5124" s="5" t="s">
        <v>128</v>
      </c>
      <c r="N5124" s="54" t="s">
        <v>1233</v>
      </c>
      <c r="O5124" s="52" t="s">
        <v>2840</v>
      </c>
      <c r="P5124" s="49"/>
      <c r="Q5124" s="55" t="s">
        <v>2192</v>
      </c>
      <c r="R5124" s="50" t="s">
        <v>2553</v>
      </c>
      <c r="S5124" s="414"/>
      <c r="T5124" s="49" t="s">
        <v>51</v>
      </c>
      <c r="U5124" s="462"/>
      <c r="V5124" s="414">
        <v>338000</v>
      </c>
      <c r="W5124" s="414">
        <v>338000</v>
      </c>
      <c r="X5124" s="60">
        <f t="shared" si="341"/>
        <v>378560.00000000006</v>
      </c>
      <c r="Y5124" s="58" t="s">
        <v>2072</v>
      </c>
      <c r="Z5124" s="50">
        <v>2016</v>
      </c>
      <c r="AA5124" s="50"/>
      <c r="AB5124" s="238" t="s">
        <v>2193</v>
      </c>
      <c r="AC5124" s="211" t="s">
        <v>209</v>
      </c>
      <c r="AD5124" s="196"/>
      <c r="AE5124" s="196"/>
      <c r="AF5124" s="196"/>
      <c r="AG5124" s="263"/>
      <c r="AH5124" s="263"/>
      <c r="AI5124" s="263"/>
      <c r="AJ5124" s="263"/>
      <c r="AK5124" s="2" t="s">
        <v>2371</v>
      </c>
      <c r="AL5124" s="190"/>
      <c r="AM5124" s="324"/>
      <c r="AN5124" s="324"/>
    </row>
    <row r="5125" spans="1:40" s="192" customFormat="1" ht="100.5" customHeight="1">
      <c r="A5125" s="4" t="s">
        <v>2841</v>
      </c>
      <c r="B5125" s="49" t="s">
        <v>243</v>
      </c>
      <c r="C5125" s="50" t="s">
        <v>2066</v>
      </c>
      <c r="D5125" s="50" t="s">
        <v>2067</v>
      </c>
      <c r="E5125" s="50" t="s">
        <v>2549</v>
      </c>
      <c r="F5125" s="50" t="s">
        <v>2067</v>
      </c>
      <c r="G5125" s="50" t="s">
        <v>2549</v>
      </c>
      <c r="H5125" s="51" t="s">
        <v>2550</v>
      </c>
      <c r="I5125" s="51" t="s">
        <v>2551</v>
      </c>
      <c r="J5125" s="52" t="s">
        <v>38</v>
      </c>
      <c r="K5125" s="53">
        <v>100</v>
      </c>
      <c r="L5125" s="95">
        <v>231010000</v>
      </c>
      <c r="M5125" s="5" t="s">
        <v>128</v>
      </c>
      <c r="N5125" s="54" t="s">
        <v>1233</v>
      </c>
      <c r="O5125" s="49" t="s">
        <v>2431</v>
      </c>
      <c r="P5125" s="49"/>
      <c r="Q5125" s="55" t="s">
        <v>2192</v>
      </c>
      <c r="R5125" s="50" t="s">
        <v>2553</v>
      </c>
      <c r="S5125" s="414"/>
      <c r="T5125" s="49" t="s">
        <v>51</v>
      </c>
      <c r="U5125" s="462"/>
      <c r="V5125" s="414">
        <v>361100</v>
      </c>
      <c r="W5125" s="414">
        <v>361100</v>
      </c>
      <c r="X5125" s="60">
        <f t="shared" si="341"/>
        <v>404432.00000000006</v>
      </c>
      <c r="Y5125" s="58" t="s">
        <v>2072</v>
      </c>
      <c r="Z5125" s="50">
        <v>2016</v>
      </c>
      <c r="AA5125" s="50"/>
      <c r="AB5125" s="238" t="s">
        <v>2193</v>
      </c>
      <c r="AC5125" s="211" t="s">
        <v>209</v>
      </c>
      <c r="AD5125" s="196"/>
      <c r="AE5125" s="196"/>
      <c r="AF5125" s="196"/>
      <c r="AG5125" s="263"/>
      <c r="AH5125" s="263"/>
      <c r="AI5125" s="263"/>
      <c r="AJ5125" s="263"/>
      <c r="AK5125" s="2" t="s">
        <v>2371</v>
      </c>
      <c r="AL5125" s="190"/>
      <c r="AM5125" s="324"/>
      <c r="AN5125" s="324"/>
    </row>
    <row r="5126" spans="1:40" s="550" customFormat="1" ht="100.5" customHeight="1">
      <c r="A5126" s="538" t="s">
        <v>2842</v>
      </c>
      <c r="B5126" s="492" t="s">
        <v>243</v>
      </c>
      <c r="C5126" s="494" t="s">
        <v>2066</v>
      </c>
      <c r="D5126" s="494" t="s">
        <v>2067</v>
      </c>
      <c r="E5126" s="494" t="s">
        <v>2549</v>
      </c>
      <c r="F5126" s="494" t="s">
        <v>2067</v>
      </c>
      <c r="G5126" s="494" t="s">
        <v>2549</v>
      </c>
      <c r="H5126" s="541" t="s">
        <v>2550</v>
      </c>
      <c r="I5126" s="541" t="s">
        <v>2551</v>
      </c>
      <c r="J5126" s="695" t="s">
        <v>38</v>
      </c>
      <c r="K5126" s="539">
        <v>100</v>
      </c>
      <c r="L5126" s="540">
        <v>271010000</v>
      </c>
      <c r="M5126" s="494" t="s">
        <v>127</v>
      </c>
      <c r="N5126" s="696" t="s">
        <v>1233</v>
      </c>
      <c r="O5126" s="492" t="s">
        <v>2843</v>
      </c>
      <c r="P5126" s="492"/>
      <c r="Q5126" s="493" t="s">
        <v>2192</v>
      </c>
      <c r="R5126" s="494" t="s">
        <v>2553</v>
      </c>
      <c r="S5126" s="697"/>
      <c r="T5126" s="492" t="s">
        <v>51</v>
      </c>
      <c r="U5126" s="698"/>
      <c r="V5126" s="697">
        <v>42073</v>
      </c>
      <c r="W5126" s="697">
        <v>0</v>
      </c>
      <c r="X5126" s="543">
        <v>0</v>
      </c>
      <c r="Y5126" s="544" t="s">
        <v>2072</v>
      </c>
      <c r="Z5126" s="494">
        <v>2016</v>
      </c>
      <c r="AA5126" s="494"/>
      <c r="AB5126" s="498" t="s">
        <v>2193</v>
      </c>
      <c r="AC5126" s="545" t="s">
        <v>209</v>
      </c>
      <c r="AD5126" s="546"/>
      <c r="AE5126" s="546"/>
      <c r="AF5126" s="546"/>
      <c r="AG5126" s="547"/>
      <c r="AH5126" s="547"/>
      <c r="AI5126" s="547"/>
      <c r="AJ5126" s="547"/>
      <c r="AK5126" s="500" t="s">
        <v>2371</v>
      </c>
      <c r="AL5126" s="548"/>
      <c r="AM5126" s="549"/>
      <c r="AN5126" s="549"/>
    </row>
    <row r="5127" spans="1:40" s="192" customFormat="1" ht="100.5" customHeight="1">
      <c r="A5127" s="4" t="s">
        <v>3850</v>
      </c>
      <c r="B5127" s="49" t="s">
        <v>243</v>
      </c>
      <c r="C5127" s="50" t="s">
        <v>2066</v>
      </c>
      <c r="D5127" s="50" t="s">
        <v>2067</v>
      </c>
      <c r="E5127" s="50" t="s">
        <v>2549</v>
      </c>
      <c r="F5127" s="50" t="s">
        <v>2067</v>
      </c>
      <c r="G5127" s="50" t="s">
        <v>2549</v>
      </c>
      <c r="H5127" s="51" t="s">
        <v>2550</v>
      </c>
      <c r="I5127" s="51" t="s">
        <v>2551</v>
      </c>
      <c r="J5127" s="98" t="s">
        <v>1135</v>
      </c>
      <c r="K5127" s="53">
        <v>100</v>
      </c>
      <c r="L5127" s="30">
        <v>271010000</v>
      </c>
      <c r="M5127" s="8" t="s">
        <v>127</v>
      </c>
      <c r="N5127" s="54" t="s">
        <v>1233</v>
      </c>
      <c r="O5127" s="49" t="s">
        <v>2843</v>
      </c>
      <c r="P5127" s="49"/>
      <c r="Q5127" s="55" t="s">
        <v>2192</v>
      </c>
      <c r="R5127" s="50" t="s">
        <v>3847</v>
      </c>
      <c r="S5127" s="414"/>
      <c r="T5127" s="49" t="s">
        <v>51</v>
      </c>
      <c r="U5127" s="411"/>
      <c r="V5127" s="414">
        <v>42073</v>
      </c>
      <c r="W5127" s="414">
        <v>42073</v>
      </c>
      <c r="X5127" s="60">
        <f t="shared" ref="X5127" si="348">W5127*1.12</f>
        <v>47121.760000000002</v>
      </c>
      <c r="Y5127" s="58" t="s">
        <v>2072</v>
      </c>
      <c r="Z5127" s="50">
        <v>2016</v>
      </c>
      <c r="AA5127" s="50" t="s">
        <v>3851</v>
      </c>
      <c r="AB5127" s="238" t="s">
        <v>2193</v>
      </c>
      <c r="AC5127" s="211"/>
      <c r="AD5127" s="196"/>
      <c r="AE5127" s="196"/>
      <c r="AF5127" s="196"/>
      <c r="AG5127" s="263"/>
      <c r="AH5127" s="263"/>
      <c r="AI5127" s="263"/>
      <c r="AJ5127" s="263"/>
      <c r="AK5127" s="2" t="s">
        <v>2371</v>
      </c>
      <c r="AL5127" s="190"/>
      <c r="AM5127" s="324"/>
      <c r="AN5127" s="324"/>
    </row>
    <row r="5128" spans="1:40" s="550" customFormat="1" ht="100.5" customHeight="1">
      <c r="A5128" s="538" t="s">
        <v>2844</v>
      </c>
      <c r="B5128" s="492" t="s">
        <v>243</v>
      </c>
      <c r="C5128" s="494" t="s">
        <v>2066</v>
      </c>
      <c r="D5128" s="494" t="s">
        <v>2067</v>
      </c>
      <c r="E5128" s="494" t="s">
        <v>2549</v>
      </c>
      <c r="F5128" s="494" t="s">
        <v>2067</v>
      </c>
      <c r="G5128" s="494" t="s">
        <v>2549</v>
      </c>
      <c r="H5128" s="541" t="s">
        <v>2550</v>
      </c>
      <c r="I5128" s="541" t="s">
        <v>2551</v>
      </c>
      <c r="J5128" s="695" t="s">
        <v>38</v>
      </c>
      <c r="K5128" s="539">
        <v>100</v>
      </c>
      <c r="L5128" s="540">
        <v>271010000</v>
      </c>
      <c r="M5128" s="494" t="s">
        <v>127</v>
      </c>
      <c r="N5128" s="696" t="s">
        <v>1233</v>
      </c>
      <c r="O5128" s="492" t="s">
        <v>264</v>
      </c>
      <c r="P5128" s="492"/>
      <c r="Q5128" s="493" t="s">
        <v>2192</v>
      </c>
      <c r="R5128" s="494" t="s">
        <v>2553</v>
      </c>
      <c r="S5128" s="697"/>
      <c r="T5128" s="492" t="s">
        <v>51</v>
      </c>
      <c r="U5128" s="698"/>
      <c r="V5128" s="697">
        <v>373500</v>
      </c>
      <c r="W5128" s="697">
        <v>0</v>
      </c>
      <c r="X5128" s="543">
        <v>0</v>
      </c>
      <c r="Y5128" s="544" t="s">
        <v>2072</v>
      </c>
      <c r="Z5128" s="494">
        <v>2016</v>
      </c>
      <c r="AA5128" s="494"/>
      <c r="AB5128" s="498" t="s">
        <v>2193</v>
      </c>
      <c r="AC5128" s="545" t="s">
        <v>209</v>
      </c>
      <c r="AD5128" s="546"/>
      <c r="AE5128" s="546"/>
      <c r="AF5128" s="546"/>
      <c r="AG5128" s="547"/>
      <c r="AH5128" s="547"/>
      <c r="AI5128" s="547"/>
      <c r="AJ5128" s="547"/>
      <c r="AK5128" s="500" t="s">
        <v>2371</v>
      </c>
      <c r="AL5128" s="548"/>
      <c r="AM5128" s="549"/>
      <c r="AN5128" s="549"/>
    </row>
    <row r="5129" spans="1:40" s="192" customFormat="1" ht="100.5" customHeight="1">
      <c r="A5129" s="4" t="s">
        <v>3852</v>
      </c>
      <c r="B5129" s="49" t="s">
        <v>243</v>
      </c>
      <c r="C5129" s="50" t="s">
        <v>2066</v>
      </c>
      <c r="D5129" s="50" t="s">
        <v>2067</v>
      </c>
      <c r="E5129" s="50" t="s">
        <v>2549</v>
      </c>
      <c r="F5129" s="50" t="s">
        <v>2067</v>
      </c>
      <c r="G5129" s="50" t="s">
        <v>2549</v>
      </c>
      <c r="H5129" s="51" t="s">
        <v>2550</v>
      </c>
      <c r="I5129" s="51" t="s">
        <v>2551</v>
      </c>
      <c r="J5129" s="98" t="s">
        <v>1135</v>
      </c>
      <c r="K5129" s="53">
        <v>100</v>
      </c>
      <c r="L5129" s="30">
        <v>271010000</v>
      </c>
      <c r="M5129" s="8" t="s">
        <v>127</v>
      </c>
      <c r="N5129" s="54" t="s">
        <v>1233</v>
      </c>
      <c r="O5129" s="49" t="s">
        <v>264</v>
      </c>
      <c r="P5129" s="49"/>
      <c r="Q5129" s="55" t="s">
        <v>2192</v>
      </c>
      <c r="R5129" s="50" t="s">
        <v>3847</v>
      </c>
      <c r="S5129" s="414"/>
      <c r="T5129" s="49" t="s">
        <v>51</v>
      </c>
      <c r="U5129" s="462"/>
      <c r="V5129" s="414">
        <v>373500</v>
      </c>
      <c r="W5129" s="414">
        <v>373500</v>
      </c>
      <c r="X5129" s="60">
        <f t="shared" ref="X5129" si="349">W5129*1.12</f>
        <v>418320.00000000006</v>
      </c>
      <c r="Y5129" s="58" t="s">
        <v>2072</v>
      </c>
      <c r="Z5129" s="50">
        <v>2016</v>
      </c>
      <c r="AA5129" s="50" t="s">
        <v>3851</v>
      </c>
      <c r="AB5129" s="238" t="s">
        <v>2193</v>
      </c>
      <c r="AC5129" s="211"/>
      <c r="AD5129" s="196"/>
      <c r="AE5129" s="196"/>
      <c r="AF5129" s="196"/>
      <c r="AG5129" s="263"/>
      <c r="AH5129" s="263"/>
      <c r="AI5129" s="263"/>
      <c r="AJ5129" s="263"/>
      <c r="AK5129" s="2" t="s">
        <v>2371</v>
      </c>
      <c r="AL5129" s="190"/>
      <c r="AM5129" s="324"/>
      <c r="AN5129" s="324"/>
    </row>
    <row r="5130" spans="1:40" s="192" customFormat="1" ht="100.5" customHeight="1">
      <c r="A5130" s="74" t="s">
        <v>2957</v>
      </c>
      <c r="B5130" s="359" t="s">
        <v>33</v>
      </c>
      <c r="C5130" s="359" t="s">
        <v>1552</v>
      </c>
      <c r="D5130" s="359" t="s">
        <v>1553</v>
      </c>
      <c r="E5130" s="359" t="s">
        <v>1554</v>
      </c>
      <c r="F5130" s="359" t="s">
        <v>1561</v>
      </c>
      <c r="G5130" s="359" t="s">
        <v>1554</v>
      </c>
      <c r="H5130" s="359" t="s">
        <v>2958</v>
      </c>
      <c r="I5130" s="359" t="s">
        <v>2959</v>
      </c>
      <c r="J5130" s="359" t="s">
        <v>38</v>
      </c>
      <c r="K5130" s="359">
        <v>0</v>
      </c>
      <c r="L5130" s="294">
        <v>711000000</v>
      </c>
      <c r="M5130" s="295" t="s">
        <v>73</v>
      </c>
      <c r="N5130" s="329" t="s">
        <v>841</v>
      </c>
      <c r="O5130" s="359" t="s">
        <v>2960</v>
      </c>
      <c r="P5130" s="359"/>
      <c r="Q5130" s="359" t="s">
        <v>2961</v>
      </c>
      <c r="R5130" s="359" t="s">
        <v>2962</v>
      </c>
      <c r="S5130" s="359"/>
      <c r="T5130" s="326" t="s">
        <v>51</v>
      </c>
      <c r="U5130" s="308"/>
      <c r="V5130" s="622">
        <v>77112000</v>
      </c>
      <c r="W5130" s="622">
        <v>77112000</v>
      </c>
      <c r="X5130" s="622">
        <f t="shared" si="341"/>
        <v>86365440.000000015</v>
      </c>
      <c r="Y5130" s="332"/>
      <c r="Z5130" s="359">
        <v>2016</v>
      </c>
      <c r="AA5130" s="332"/>
      <c r="AB5130" s="356" t="s">
        <v>720</v>
      </c>
      <c r="AC5130" s="356" t="s">
        <v>1225</v>
      </c>
      <c r="AD5130" s="290"/>
      <c r="AE5130" s="290"/>
      <c r="AF5130" s="290"/>
      <c r="AG5130" s="290"/>
      <c r="AH5130" s="290"/>
      <c r="AI5130" s="290"/>
      <c r="AJ5130" s="290"/>
      <c r="AK5130" s="290" t="s">
        <v>2963</v>
      </c>
      <c r="AL5130" s="99"/>
      <c r="AM5130" s="190"/>
      <c r="AN5130" s="191"/>
    </row>
    <row r="5131" spans="1:40" s="550" customFormat="1" ht="100.5" customHeight="1">
      <c r="A5131" s="513" t="s">
        <v>2964</v>
      </c>
      <c r="B5131" s="534" t="s">
        <v>33</v>
      </c>
      <c r="C5131" s="531" t="s">
        <v>2965</v>
      </c>
      <c r="D5131" s="531" t="s">
        <v>2966</v>
      </c>
      <c r="E5131" s="531" t="s">
        <v>2966</v>
      </c>
      <c r="F5131" s="531" t="s">
        <v>2967</v>
      </c>
      <c r="G5131" s="531" t="s">
        <v>2967</v>
      </c>
      <c r="H5131" s="633" t="s">
        <v>2968</v>
      </c>
      <c r="I5131" s="633" t="s">
        <v>2969</v>
      </c>
      <c r="J5131" s="632" t="s">
        <v>1135</v>
      </c>
      <c r="K5131" s="634">
        <v>100</v>
      </c>
      <c r="L5131" s="735">
        <v>711000000</v>
      </c>
      <c r="M5131" s="689" t="s">
        <v>73</v>
      </c>
      <c r="N5131" s="728" t="s">
        <v>1233</v>
      </c>
      <c r="O5131" s="689" t="s">
        <v>73</v>
      </c>
      <c r="P5131" s="582"/>
      <c r="Q5131" s="532" t="s">
        <v>642</v>
      </c>
      <c r="R5131" s="582" t="s">
        <v>643</v>
      </c>
      <c r="S5131" s="582"/>
      <c r="T5131" s="585" t="s">
        <v>51</v>
      </c>
      <c r="U5131" s="522"/>
      <c r="V5131" s="522">
        <v>5000000</v>
      </c>
      <c r="W5131" s="522">
        <v>0</v>
      </c>
      <c r="X5131" s="522">
        <v>0</v>
      </c>
      <c r="Y5131" s="632"/>
      <c r="Z5131" s="635">
        <v>2016</v>
      </c>
      <c r="AA5131" s="534"/>
      <c r="AB5131" s="593" t="s">
        <v>2970</v>
      </c>
      <c r="AC5131" s="593"/>
      <c r="AD5131" s="593"/>
      <c r="AE5131" s="593"/>
      <c r="AF5131" s="593"/>
      <c r="AG5131" s="593"/>
      <c r="AH5131" s="593"/>
      <c r="AI5131" s="593"/>
      <c r="AJ5131" s="593"/>
      <c r="AK5131" s="877" t="s">
        <v>4245</v>
      </c>
      <c r="AL5131" s="553"/>
      <c r="AM5131" s="553"/>
    </row>
    <row r="5132" spans="1:40" s="550" customFormat="1" ht="100.5" customHeight="1">
      <c r="A5132" s="513" t="s">
        <v>4250</v>
      </c>
      <c r="B5132" s="534" t="s">
        <v>33</v>
      </c>
      <c r="C5132" s="531" t="s">
        <v>2965</v>
      </c>
      <c r="D5132" s="531" t="s">
        <v>2966</v>
      </c>
      <c r="E5132" s="531" t="s">
        <v>2966</v>
      </c>
      <c r="F5132" s="531" t="s">
        <v>2967</v>
      </c>
      <c r="G5132" s="531" t="s">
        <v>2967</v>
      </c>
      <c r="H5132" s="633" t="s">
        <v>2968</v>
      </c>
      <c r="I5132" s="633" t="s">
        <v>2969</v>
      </c>
      <c r="J5132" s="632" t="s">
        <v>1135</v>
      </c>
      <c r="K5132" s="634">
        <v>100</v>
      </c>
      <c r="L5132" s="735">
        <v>711000000</v>
      </c>
      <c r="M5132" s="689" t="s">
        <v>73</v>
      </c>
      <c r="N5132" s="728" t="s">
        <v>1233</v>
      </c>
      <c r="O5132" s="689" t="s">
        <v>73</v>
      </c>
      <c r="P5132" s="582"/>
      <c r="Q5132" s="532" t="s">
        <v>642</v>
      </c>
      <c r="R5132" s="582" t="s">
        <v>643</v>
      </c>
      <c r="S5132" s="582"/>
      <c r="T5132" s="585" t="s">
        <v>51</v>
      </c>
      <c r="U5132" s="522"/>
      <c r="V5132" s="522">
        <v>5000000</v>
      </c>
      <c r="W5132" s="522">
        <v>0</v>
      </c>
      <c r="X5132" s="522">
        <v>0</v>
      </c>
      <c r="Y5132" s="632"/>
      <c r="Z5132" s="635">
        <v>2016</v>
      </c>
      <c r="AA5132" s="534" t="s">
        <v>3133</v>
      </c>
      <c r="AB5132" s="593" t="s">
        <v>2970</v>
      </c>
      <c r="AC5132" s="593"/>
      <c r="AD5132" s="593"/>
      <c r="AE5132" s="593"/>
      <c r="AF5132" s="593"/>
      <c r="AG5132" s="593"/>
      <c r="AH5132" s="593"/>
      <c r="AI5132" s="593"/>
      <c r="AJ5132" s="593"/>
      <c r="AK5132" s="877" t="s">
        <v>4245</v>
      </c>
      <c r="AL5132" s="553"/>
      <c r="AM5132" s="553"/>
    </row>
    <row r="5133" spans="1:40" s="192" customFormat="1" ht="100.5" customHeight="1">
      <c r="A5133" s="74" t="s">
        <v>2972</v>
      </c>
      <c r="B5133" s="617" t="s">
        <v>33</v>
      </c>
      <c r="C5133" s="288" t="s">
        <v>2973</v>
      </c>
      <c r="D5133" s="288" t="s">
        <v>500</v>
      </c>
      <c r="E5133" s="288" t="s">
        <v>500</v>
      </c>
      <c r="F5133" s="288" t="s">
        <v>500</v>
      </c>
      <c r="G5133" s="288" t="s">
        <v>500</v>
      </c>
      <c r="H5133" s="357" t="s">
        <v>2974</v>
      </c>
      <c r="I5133" s="357" t="s">
        <v>2975</v>
      </c>
      <c r="J5133" s="355" t="s">
        <v>1135</v>
      </c>
      <c r="K5133" s="358">
        <v>100</v>
      </c>
      <c r="L5133" s="623">
        <v>711000000</v>
      </c>
      <c r="M5133" s="621" t="s">
        <v>73</v>
      </c>
      <c r="N5133" s="331" t="s">
        <v>1233</v>
      </c>
      <c r="O5133" s="621" t="s">
        <v>73</v>
      </c>
      <c r="P5133" s="359"/>
      <c r="Q5133" s="308" t="s">
        <v>642</v>
      </c>
      <c r="R5133" s="359" t="s">
        <v>643</v>
      </c>
      <c r="S5133" s="359"/>
      <c r="T5133" s="326" t="s">
        <v>51</v>
      </c>
      <c r="U5133" s="622"/>
      <c r="V5133" s="622">
        <v>1160402.3399999999</v>
      </c>
      <c r="W5133" s="622">
        <v>1160402.3399999999</v>
      </c>
      <c r="X5133" s="622">
        <f t="shared" ref="X5133" si="350">W5133*1.12</f>
        <v>1299650.6207999999</v>
      </c>
      <c r="Y5133" s="355"/>
      <c r="Z5133" s="360">
        <v>2016</v>
      </c>
      <c r="AA5133" s="617"/>
      <c r="AB5133" s="620" t="s">
        <v>2970</v>
      </c>
      <c r="AC5133" s="620"/>
      <c r="AD5133" s="620"/>
      <c r="AE5133" s="620"/>
      <c r="AF5133" s="620"/>
      <c r="AG5133" s="620"/>
      <c r="AH5133" s="620"/>
      <c r="AI5133" s="620"/>
      <c r="AJ5133" s="620"/>
      <c r="AK5133" s="620" t="s">
        <v>2971</v>
      </c>
      <c r="AL5133" s="99"/>
      <c r="AM5133" s="99"/>
    </row>
    <row r="5134" spans="1:40" s="192" customFormat="1" ht="100.5" customHeight="1">
      <c r="A5134" s="74" t="s">
        <v>2976</v>
      </c>
      <c r="B5134" s="617" t="s">
        <v>33</v>
      </c>
      <c r="C5134" s="288" t="s">
        <v>2973</v>
      </c>
      <c r="D5134" s="288" t="s">
        <v>500</v>
      </c>
      <c r="E5134" s="288" t="s">
        <v>500</v>
      </c>
      <c r="F5134" s="288" t="s">
        <v>500</v>
      </c>
      <c r="G5134" s="288" t="s">
        <v>500</v>
      </c>
      <c r="H5134" s="357" t="s">
        <v>2974</v>
      </c>
      <c r="I5134" s="357" t="s">
        <v>2975</v>
      </c>
      <c r="J5134" s="355" t="s">
        <v>1135</v>
      </c>
      <c r="K5134" s="358">
        <v>100</v>
      </c>
      <c r="L5134" s="618">
        <v>271010000</v>
      </c>
      <c r="M5134" s="288" t="s">
        <v>127</v>
      </c>
      <c r="N5134" s="331" t="s">
        <v>1233</v>
      </c>
      <c r="O5134" s="621" t="s">
        <v>2977</v>
      </c>
      <c r="P5134" s="359"/>
      <c r="Q5134" s="308" t="s">
        <v>642</v>
      </c>
      <c r="R5134" s="359" t="s">
        <v>643</v>
      </c>
      <c r="S5134" s="359"/>
      <c r="T5134" s="326" t="s">
        <v>51</v>
      </c>
      <c r="U5134" s="622"/>
      <c r="V5134" s="622">
        <v>613000</v>
      </c>
      <c r="W5134" s="622">
        <v>613000</v>
      </c>
      <c r="X5134" s="622">
        <f>W5134*1.12</f>
        <v>686560.00000000012</v>
      </c>
      <c r="Y5134" s="355"/>
      <c r="Z5134" s="360">
        <v>2016</v>
      </c>
      <c r="AA5134" s="617"/>
      <c r="AB5134" s="620" t="s">
        <v>2970</v>
      </c>
      <c r="AC5134" s="620"/>
      <c r="AD5134" s="620"/>
      <c r="AE5134" s="620"/>
      <c r="AF5134" s="620"/>
      <c r="AG5134" s="620"/>
      <c r="AH5134" s="620"/>
      <c r="AI5134" s="620"/>
      <c r="AJ5134" s="620"/>
      <c r="AK5134" s="620" t="s">
        <v>2971</v>
      </c>
      <c r="AL5134" s="99"/>
      <c r="AM5134" s="99"/>
    </row>
    <row r="5135" spans="1:40" s="192" customFormat="1" ht="100.5" customHeight="1">
      <c r="A5135" s="74" t="s">
        <v>2978</v>
      </c>
      <c r="B5135" s="617" t="s">
        <v>33</v>
      </c>
      <c r="C5135" s="288" t="s">
        <v>2973</v>
      </c>
      <c r="D5135" s="288" t="s">
        <v>500</v>
      </c>
      <c r="E5135" s="288" t="s">
        <v>500</v>
      </c>
      <c r="F5135" s="288" t="s">
        <v>500</v>
      </c>
      <c r="G5135" s="288" t="s">
        <v>500</v>
      </c>
      <c r="H5135" s="357" t="s">
        <v>2974</v>
      </c>
      <c r="I5135" s="357" t="s">
        <v>2975</v>
      </c>
      <c r="J5135" s="355" t="s">
        <v>1135</v>
      </c>
      <c r="K5135" s="358">
        <v>100</v>
      </c>
      <c r="L5135" s="309">
        <v>231010000</v>
      </c>
      <c r="M5135" s="617" t="s">
        <v>128</v>
      </c>
      <c r="N5135" s="331" t="s">
        <v>1233</v>
      </c>
      <c r="O5135" s="621" t="s">
        <v>2979</v>
      </c>
      <c r="P5135" s="359"/>
      <c r="Q5135" s="308" t="s">
        <v>642</v>
      </c>
      <c r="R5135" s="359" t="s">
        <v>643</v>
      </c>
      <c r="S5135" s="359"/>
      <c r="T5135" s="326" t="s">
        <v>51</v>
      </c>
      <c r="U5135" s="622"/>
      <c r="V5135" s="622">
        <v>531000</v>
      </c>
      <c r="W5135" s="622">
        <v>531000</v>
      </c>
      <c r="X5135" s="622">
        <f t="shared" ref="X5135:X5176" si="351">W5135*1.12</f>
        <v>594720</v>
      </c>
      <c r="Y5135" s="355"/>
      <c r="Z5135" s="360">
        <v>2016</v>
      </c>
      <c r="AA5135" s="617"/>
      <c r="AB5135" s="620" t="s">
        <v>2970</v>
      </c>
      <c r="AC5135" s="620"/>
      <c r="AD5135" s="620"/>
      <c r="AE5135" s="620"/>
      <c r="AF5135" s="620"/>
      <c r="AG5135" s="620"/>
      <c r="AH5135" s="620"/>
      <c r="AI5135" s="620"/>
      <c r="AJ5135" s="620"/>
      <c r="AK5135" s="620" t="s">
        <v>2971</v>
      </c>
      <c r="AL5135" s="99"/>
      <c r="AM5135" s="99"/>
    </row>
    <row r="5136" spans="1:40" s="192" customFormat="1" ht="100.5" customHeight="1">
      <c r="A5136" s="74" t="s">
        <v>2980</v>
      </c>
      <c r="B5136" s="617" t="s">
        <v>33</v>
      </c>
      <c r="C5136" s="288" t="s">
        <v>2973</v>
      </c>
      <c r="D5136" s="288" t="s">
        <v>500</v>
      </c>
      <c r="E5136" s="288" t="s">
        <v>500</v>
      </c>
      <c r="F5136" s="288" t="s">
        <v>500</v>
      </c>
      <c r="G5136" s="288" t="s">
        <v>500</v>
      </c>
      <c r="H5136" s="357" t="s">
        <v>2974</v>
      </c>
      <c r="I5136" s="357" t="s">
        <v>2975</v>
      </c>
      <c r="J5136" s="355" t="s">
        <v>1135</v>
      </c>
      <c r="K5136" s="358">
        <v>100</v>
      </c>
      <c r="L5136" s="440">
        <v>151010000</v>
      </c>
      <c r="M5136" s="617" t="s">
        <v>82</v>
      </c>
      <c r="N5136" s="331" t="s">
        <v>1233</v>
      </c>
      <c r="O5136" s="621" t="s">
        <v>2981</v>
      </c>
      <c r="P5136" s="359"/>
      <c r="Q5136" s="308" t="s">
        <v>642</v>
      </c>
      <c r="R5136" s="359" t="s">
        <v>643</v>
      </c>
      <c r="S5136" s="359"/>
      <c r="T5136" s="326" t="s">
        <v>51</v>
      </c>
      <c r="U5136" s="622"/>
      <c r="V5136" s="622">
        <v>499176.4</v>
      </c>
      <c r="W5136" s="622">
        <v>499176.4</v>
      </c>
      <c r="X5136" s="622">
        <f t="shared" si="351"/>
        <v>559077.56800000009</v>
      </c>
      <c r="Y5136" s="355"/>
      <c r="Z5136" s="360">
        <v>2016</v>
      </c>
      <c r="AA5136" s="617"/>
      <c r="AB5136" s="620" t="s">
        <v>2970</v>
      </c>
      <c r="AC5136" s="620"/>
      <c r="AD5136" s="620"/>
      <c r="AE5136" s="620"/>
      <c r="AF5136" s="620"/>
      <c r="AG5136" s="620"/>
      <c r="AH5136" s="620"/>
      <c r="AI5136" s="620"/>
      <c r="AJ5136" s="620"/>
      <c r="AK5136" s="620" t="s">
        <v>2971</v>
      </c>
      <c r="AL5136" s="99"/>
      <c r="AM5136" s="99"/>
    </row>
    <row r="5137" spans="1:39" s="192" customFormat="1" ht="100.5" customHeight="1">
      <c r="A5137" s="74" t="s">
        <v>2982</v>
      </c>
      <c r="B5137" s="617" t="s">
        <v>33</v>
      </c>
      <c r="C5137" s="288" t="s">
        <v>2973</v>
      </c>
      <c r="D5137" s="288" t="s">
        <v>500</v>
      </c>
      <c r="E5137" s="288" t="s">
        <v>500</v>
      </c>
      <c r="F5137" s="288" t="s">
        <v>500</v>
      </c>
      <c r="G5137" s="288" t="s">
        <v>500</v>
      </c>
      <c r="H5137" s="357" t="s">
        <v>2974</v>
      </c>
      <c r="I5137" s="357" t="s">
        <v>2975</v>
      </c>
      <c r="J5137" s="355" t="s">
        <v>1135</v>
      </c>
      <c r="K5137" s="358">
        <v>100</v>
      </c>
      <c r="L5137" s="617">
        <v>271034100</v>
      </c>
      <c r="M5137" s="621" t="s">
        <v>84</v>
      </c>
      <c r="N5137" s="331" t="s">
        <v>1233</v>
      </c>
      <c r="O5137" s="621" t="s">
        <v>2983</v>
      </c>
      <c r="P5137" s="359"/>
      <c r="Q5137" s="308" t="s">
        <v>642</v>
      </c>
      <c r="R5137" s="359" t="s">
        <v>643</v>
      </c>
      <c r="S5137" s="359"/>
      <c r="T5137" s="326" t="s">
        <v>51</v>
      </c>
      <c r="U5137" s="622"/>
      <c r="V5137" s="622">
        <v>552530</v>
      </c>
      <c r="W5137" s="622">
        <v>552530</v>
      </c>
      <c r="X5137" s="622">
        <f t="shared" si="351"/>
        <v>618833.60000000009</v>
      </c>
      <c r="Y5137" s="355"/>
      <c r="Z5137" s="360">
        <v>2016</v>
      </c>
      <c r="AA5137" s="617"/>
      <c r="AB5137" s="620" t="s">
        <v>2970</v>
      </c>
      <c r="AC5137" s="620"/>
      <c r="AD5137" s="620"/>
      <c r="AE5137" s="620"/>
      <c r="AF5137" s="620"/>
      <c r="AG5137" s="620"/>
      <c r="AH5137" s="620"/>
      <c r="AI5137" s="620"/>
      <c r="AJ5137" s="620"/>
      <c r="AK5137" s="620" t="s">
        <v>2971</v>
      </c>
      <c r="AL5137" s="99"/>
      <c r="AM5137" s="99"/>
    </row>
    <row r="5138" spans="1:39" s="192" customFormat="1" ht="100.5" customHeight="1">
      <c r="A5138" s="74" t="s">
        <v>2984</v>
      </c>
      <c r="B5138" s="617" t="s">
        <v>33</v>
      </c>
      <c r="C5138" s="288" t="s">
        <v>2973</v>
      </c>
      <c r="D5138" s="288" t="s">
        <v>500</v>
      </c>
      <c r="E5138" s="288" t="s">
        <v>500</v>
      </c>
      <c r="F5138" s="288" t="s">
        <v>500</v>
      </c>
      <c r="G5138" s="288" t="s">
        <v>500</v>
      </c>
      <c r="H5138" s="357" t="s">
        <v>2974</v>
      </c>
      <c r="I5138" s="357" t="s">
        <v>2975</v>
      </c>
      <c r="J5138" s="355" t="s">
        <v>1135</v>
      </c>
      <c r="K5138" s="358">
        <v>100</v>
      </c>
      <c r="L5138" s="618">
        <v>471010000</v>
      </c>
      <c r="M5138" s="288" t="s">
        <v>125</v>
      </c>
      <c r="N5138" s="331" t="s">
        <v>1233</v>
      </c>
      <c r="O5138" s="621" t="s">
        <v>1541</v>
      </c>
      <c r="P5138" s="359"/>
      <c r="Q5138" s="308" t="s">
        <v>642</v>
      </c>
      <c r="R5138" s="359" t="s">
        <v>643</v>
      </c>
      <c r="S5138" s="359"/>
      <c r="T5138" s="326" t="s">
        <v>51</v>
      </c>
      <c r="U5138" s="622"/>
      <c r="V5138" s="622">
        <v>395200</v>
      </c>
      <c r="W5138" s="622">
        <v>395200</v>
      </c>
      <c r="X5138" s="622">
        <f t="shared" si="351"/>
        <v>442624.00000000006</v>
      </c>
      <c r="Y5138" s="355"/>
      <c r="Z5138" s="360">
        <v>2016</v>
      </c>
      <c r="AA5138" s="617"/>
      <c r="AB5138" s="620" t="s">
        <v>2970</v>
      </c>
      <c r="AC5138" s="620"/>
      <c r="AD5138" s="620"/>
      <c r="AE5138" s="620"/>
      <c r="AF5138" s="620"/>
      <c r="AG5138" s="620"/>
      <c r="AH5138" s="620"/>
      <c r="AI5138" s="620"/>
      <c r="AJ5138" s="620"/>
      <c r="AK5138" s="620" t="s">
        <v>2971</v>
      </c>
      <c r="AL5138" s="99"/>
      <c r="AM5138" s="99"/>
    </row>
    <row r="5139" spans="1:39" s="192" customFormat="1" ht="100.5" customHeight="1">
      <c r="A5139" s="74" t="s">
        <v>2985</v>
      </c>
      <c r="B5139" s="617" t="s">
        <v>33</v>
      </c>
      <c r="C5139" s="288" t="s">
        <v>2973</v>
      </c>
      <c r="D5139" s="288" t="s">
        <v>500</v>
      </c>
      <c r="E5139" s="288" t="s">
        <v>500</v>
      </c>
      <c r="F5139" s="288" t="s">
        <v>500</v>
      </c>
      <c r="G5139" s="288" t="s">
        <v>500</v>
      </c>
      <c r="H5139" s="357" t="s">
        <v>2974</v>
      </c>
      <c r="I5139" s="357" t="s">
        <v>2975</v>
      </c>
      <c r="J5139" s="355" t="s">
        <v>1135</v>
      </c>
      <c r="K5139" s="358">
        <v>100</v>
      </c>
      <c r="L5139" s="617">
        <v>511010000</v>
      </c>
      <c r="M5139" s="617" t="s">
        <v>87</v>
      </c>
      <c r="N5139" s="331" t="s">
        <v>1233</v>
      </c>
      <c r="O5139" s="621" t="s">
        <v>2986</v>
      </c>
      <c r="P5139" s="359"/>
      <c r="Q5139" s="308" t="s">
        <v>642</v>
      </c>
      <c r="R5139" s="359" t="s">
        <v>643</v>
      </c>
      <c r="S5139" s="359"/>
      <c r="T5139" s="326" t="s">
        <v>51</v>
      </c>
      <c r="U5139" s="622"/>
      <c r="V5139" s="622">
        <v>490506</v>
      </c>
      <c r="W5139" s="622">
        <v>490506</v>
      </c>
      <c r="X5139" s="622">
        <f t="shared" si="351"/>
        <v>549366.72000000009</v>
      </c>
      <c r="Y5139" s="355"/>
      <c r="Z5139" s="360">
        <v>2016</v>
      </c>
      <c r="AA5139" s="617"/>
      <c r="AB5139" s="620" t="s">
        <v>2970</v>
      </c>
      <c r="AC5139" s="620"/>
      <c r="AD5139" s="620"/>
      <c r="AE5139" s="620"/>
      <c r="AF5139" s="620"/>
      <c r="AG5139" s="620"/>
      <c r="AH5139" s="620"/>
      <c r="AI5139" s="620"/>
      <c r="AJ5139" s="620"/>
      <c r="AK5139" s="620" t="s">
        <v>2971</v>
      </c>
      <c r="AL5139" s="99"/>
      <c r="AM5139" s="99"/>
    </row>
    <row r="5140" spans="1:39" s="271" customFormat="1" ht="100.5" customHeight="1">
      <c r="A5140" s="74" t="s">
        <v>2987</v>
      </c>
      <c r="B5140" s="617" t="s">
        <v>33</v>
      </c>
      <c r="C5140" s="483" t="s">
        <v>2988</v>
      </c>
      <c r="D5140" s="483" t="s">
        <v>2989</v>
      </c>
      <c r="E5140" s="483" t="s">
        <v>2989</v>
      </c>
      <c r="F5140" s="483" t="s">
        <v>2989</v>
      </c>
      <c r="G5140" s="483" t="s">
        <v>2989</v>
      </c>
      <c r="H5140" s="483" t="s">
        <v>2990</v>
      </c>
      <c r="I5140" s="483" t="s">
        <v>2991</v>
      </c>
      <c r="J5140" s="308" t="s">
        <v>38</v>
      </c>
      <c r="K5140" s="358">
        <v>100</v>
      </c>
      <c r="L5140" s="618">
        <v>751000000</v>
      </c>
      <c r="M5140" s="617" t="s">
        <v>83</v>
      </c>
      <c r="N5140" s="331" t="s">
        <v>1199</v>
      </c>
      <c r="O5140" s="621" t="s">
        <v>83</v>
      </c>
      <c r="P5140" s="308"/>
      <c r="Q5140" s="308" t="s">
        <v>642</v>
      </c>
      <c r="R5140" s="359" t="s">
        <v>643</v>
      </c>
      <c r="S5140" s="359"/>
      <c r="T5140" s="326" t="s">
        <v>51</v>
      </c>
      <c r="U5140" s="622"/>
      <c r="V5140" s="287">
        <v>1224000</v>
      </c>
      <c r="W5140" s="287">
        <v>1224000</v>
      </c>
      <c r="X5140" s="622">
        <f t="shared" si="351"/>
        <v>1370880.0000000002</v>
      </c>
      <c r="Y5140" s="355"/>
      <c r="Z5140" s="360">
        <v>2016</v>
      </c>
      <c r="AA5140" s="289"/>
      <c r="AB5140" s="620" t="s">
        <v>2970</v>
      </c>
      <c r="AC5140" s="484" t="s">
        <v>2992</v>
      </c>
      <c r="AD5140" s="290"/>
      <c r="AE5140" s="290"/>
      <c r="AF5140" s="290" t="s">
        <v>123</v>
      </c>
      <c r="AG5140" s="290"/>
      <c r="AH5140" s="290"/>
      <c r="AI5140" s="290"/>
      <c r="AJ5140" s="620"/>
      <c r="AK5140" s="620" t="s">
        <v>2971</v>
      </c>
      <c r="AL5140" s="270"/>
      <c r="AM5140" s="270"/>
    </row>
    <row r="5141" spans="1:39" s="271" customFormat="1" ht="100.5" customHeight="1">
      <c r="A5141" s="74" t="s">
        <v>2993</v>
      </c>
      <c r="B5141" s="617" t="s">
        <v>33</v>
      </c>
      <c r="C5141" s="355" t="s">
        <v>644</v>
      </c>
      <c r="D5141" s="355" t="s">
        <v>645</v>
      </c>
      <c r="E5141" s="308" t="s">
        <v>2994</v>
      </c>
      <c r="F5141" s="355" t="s">
        <v>645</v>
      </c>
      <c r="G5141" s="308" t="s">
        <v>2994</v>
      </c>
      <c r="H5141" s="355" t="s">
        <v>2995</v>
      </c>
      <c r="I5141" s="308" t="s">
        <v>2996</v>
      </c>
      <c r="J5141" s="617" t="s">
        <v>38</v>
      </c>
      <c r="K5141" s="358">
        <v>100</v>
      </c>
      <c r="L5141" s="618">
        <v>271010000</v>
      </c>
      <c r="M5141" s="288" t="s">
        <v>127</v>
      </c>
      <c r="N5141" s="331" t="s">
        <v>1199</v>
      </c>
      <c r="O5141" s="355" t="s">
        <v>145</v>
      </c>
      <c r="P5141" s="355"/>
      <c r="Q5141" s="308" t="s">
        <v>642</v>
      </c>
      <c r="R5141" s="359" t="s">
        <v>643</v>
      </c>
      <c r="S5141" s="359"/>
      <c r="T5141" s="326" t="s">
        <v>51</v>
      </c>
      <c r="U5141" s="622"/>
      <c r="V5141" s="287">
        <v>16421865.6</v>
      </c>
      <c r="W5141" s="287">
        <v>16421865.6</v>
      </c>
      <c r="X5141" s="622">
        <f t="shared" si="351"/>
        <v>18392489.472000003</v>
      </c>
      <c r="Y5141" s="355"/>
      <c r="Z5141" s="360">
        <v>2016</v>
      </c>
      <c r="AA5141" s="332"/>
      <c r="AB5141" s="620" t="s">
        <v>2970</v>
      </c>
      <c r="AC5141" s="290" t="s">
        <v>2992</v>
      </c>
      <c r="AD5141" s="290"/>
      <c r="AE5141" s="290"/>
      <c r="AF5141" s="290"/>
      <c r="AG5141" s="290"/>
      <c r="AH5141" s="290"/>
      <c r="AI5141" s="290"/>
      <c r="AJ5141" s="620"/>
      <c r="AK5141" s="620" t="s">
        <v>2971</v>
      </c>
      <c r="AL5141" s="270"/>
      <c r="AM5141" s="270"/>
    </row>
    <row r="5142" spans="1:39" s="271" customFormat="1" ht="100.5" customHeight="1">
      <c r="A5142" s="74" t="s">
        <v>2997</v>
      </c>
      <c r="B5142" s="617" t="s">
        <v>33</v>
      </c>
      <c r="C5142" s="355" t="s">
        <v>644</v>
      </c>
      <c r="D5142" s="355" t="s">
        <v>645</v>
      </c>
      <c r="E5142" s="308" t="s">
        <v>2994</v>
      </c>
      <c r="F5142" s="355" t="s">
        <v>645</v>
      </c>
      <c r="G5142" s="308" t="s">
        <v>2994</v>
      </c>
      <c r="H5142" s="355" t="s">
        <v>2995</v>
      </c>
      <c r="I5142" s="308" t="s">
        <v>2996</v>
      </c>
      <c r="J5142" s="617" t="s">
        <v>38</v>
      </c>
      <c r="K5142" s="358">
        <v>100</v>
      </c>
      <c r="L5142" s="440">
        <v>151010000</v>
      </c>
      <c r="M5142" s="617" t="s">
        <v>82</v>
      </c>
      <c r="N5142" s="331" t="s">
        <v>1199</v>
      </c>
      <c r="O5142" s="617" t="s">
        <v>82</v>
      </c>
      <c r="P5142" s="355"/>
      <c r="Q5142" s="308" t="s">
        <v>642</v>
      </c>
      <c r="R5142" s="359" t="s">
        <v>643</v>
      </c>
      <c r="S5142" s="359"/>
      <c r="T5142" s="326" t="s">
        <v>51</v>
      </c>
      <c r="U5142" s="622"/>
      <c r="V5142" s="287">
        <v>8022407.46</v>
      </c>
      <c r="W5142" s="287">
        <v>8022407.46</v>
      </c>
      <c r="X5142" s="622">
        <f t="shared" si="351"/>
        <v>8985096.3552000001</v>
      </c>
      <c r="Y5142" s="355"/>
      <c r="Z5142" s="360">
        <v>2016</v>
      </c>
      <c r="AA5142" s="332"/>
      <c r="AB5142" s="620" t="s">
        <v>2970</v>
      </c>
      <c r="AC5142" s="290" t="s">
        <v>2992</v>
      </c>
      <c r="AD5142" s="290"/>
      <c r="AE5142" s="290"/>
      <c r="AF5142" s="290"/>
      <c r="AG5142" s="290"/>
      <c r="AH5142" s="290"/>
      <c r="AI5142" s="290"/>
      <c r="AJ5142" s="620"/>
      <c r="AK5142" s="620" t="s">
        <v>2971</v>
      </c>
      <c r="AL5142" s="270"/>
      <c r="AM5142" s="270"/>
    </row>
    <row r="5143" spans="1:39" s="550" customFormat="1" ht="100.5" customHeight="1">
      <c r="A5143" s="513" t="s">
        <v>2998</v>
      </c>
      <c r="B5143" s="534" t="s">
        <v>33</v>
      </c>
      <c r="C5143" s="632" t="s">
        <v>644</v>
      </c>
      <c r="D5143" s="632" t="s">
        <v>645</v>
      </c>
      <c r="E5143" s="532" t="s">
        <v>2994</v>
      </c>
      <c r="F5143" s="632" t="s">
        <v>645</v>
      </c>
      <c r="G5143" s="632" t="s">
        <v>645</v>
      </c>
      <c r="H5143" s="632" t="s">
        <v>2995</v>
      </c>
      <c r="I5143" s="532" t="s">
        <v>2996</v>
      </c>
      <c r="J5143" s="534" t="s">
        <v>38</v>
      </c>
      <c r="K5143" s="634">
        <v>100</v>
      </c>
      <c r="L5143" s="597">
        <v>751000000</v>
      </c>
      <c r="M5143" s="534" t="s">
        <v>83</v>
      </c>
      <c r="N5143" s="728" t="s">
        <v>1199</v>
      </c>
      <c r="O5143" s="534" t="s">
        <v>83</v>
      </c>
      <c r="P5143" s="632"/>
      <c r="Q5143" s="532" t="s">
        <v>642</v>
      </c>
      <c r="R5143" s="582" t="s">
        <v>643</v>
      </c>
      <c r="S5143" s="582"/>
      <c r="T5143" s="585" t="s">
        <v>51</v>
      </c>
      <c r="U5143" s="522"/>
      <c r="V5143" s="535">
        <v>81360000</v>
      </c>
      <c r="W5143" s="535">
        <v>0</v>
      </c>
      <c r="X5143" s="522">
        <v>0</v>
      </c>
      <c r="Y5143" s="632"/>
      <c r="Z5143" s="635">
        <v>2016</v>
      </c>
      <c r="AA5143" s="586"/>
      <c r="AB5143" s="593" t="s">
        <v>2970</v>
      </c>
      <c r="AC5143" s="529" t="s">
        <v>2992</v>
      </c>
      <c r="AD5143" s="529"/>
      <c r="AE5143" s="529"/>
      <c r="AF5143" s="529"/>
      <c r="AG5143" s="529"/>
      <c r="AH5143" s="529"/>
      <c r="AI5143" s="529"/>
      <c r="AJ5143" s="593"/>
      <c r="AK5143" s="593" t="s">
        <v>2971</v>
      </c>
      <c r="AL5143" s="553"/>
      <c r="AM5143" s="553"/>
    </row>
    <row r="5144" spans="1:39" s="192" customFormat="1" ht="100.5" customHeight="1">
      <c r="A5144" s="74" t="s">
        <v>4282</v>
      </c>
      <c r="B5144" s="5" t="s">
        <v>33</v>
      </c>
      <c r="C5144" s="27" t="s">
        <v>644</v>
      </c>
      <c r="D5144" s="27" t="s">
        <v>645</v>
      </c>
      <c r="E5144" s="25" t="s">
        <v>2994</v>
      </c>
      <c r="F5144" s="27" t="s">
        <v>645</v>
      </c>
      <c r="G5144" s="27" t="s">
        <v>645</v>
      </c>
      <c r="H5144" s="27" t="s">
        <v>2995</v>
      </c>
      <c r="I5144" s="25" t="s">
        <v>2996</v>
      </c>
      <c r="J5144" s="11" t="s">
        <v>227</v>
      </c>
      <c r="K5144" s="29">
        <v>100</v>
      </c>
      <c r="L5144" s="30">
        <v>751000000</v>
      </c>
      <c r="M5144" s="5" t="s">
        <v>83</v>
      </c>
      <c r="N5144" s="160" t="s">
        <v>1199</v>
      </c>
      <c r="O5144" s="5" t="s">
        <v>4267</v>
      </c>
      <c r="P5144" s="27"/>
      <c r="Q5144" s="25" t="s">
        <v>642</v>
      </c>
      <c r="R5144" s="3" t="s">
        <v>643</v>
      </c>
      <c r="S5144" s="3"/>
      <c r="T5144" s="13" t="s">
        <v>51</v>
      </c>
      <c r="U5144" s="7"/>
      <c r="V5144" s="15">
        <v>26566250</v>
      </c>
      <c r="W5144" s="15">
        <v>26566250</v>
      </c>
      <c r="X5144" s="15">
        <f>W5144*1.12</f>
        <v>29754200.000000004</v>
      </c>
      <c r="Y5144" s="27"/>
      <c r="Z5144" s="161">
        <v>2016</v>
      </c>
      <c r="AA5144" s="19" t="s">
        <v>4283</v>
      </c>
      <c r="AB5144" s="1" t="s">
        <v>2970</v>
      </c>
      <c r="AC5144" s="2"/>
      <c r="AD5144" s="2"/>
      <c r="AE5144" s="2"/>
      <c r="AF5144" s="2"/>
      <c r="AG5144" s="2"/>
      <c r="AH5144" s="2"/>
      <c r="AI5144" s="2"/>
      <c r="AJ5144" s="1"/>
      <c r="AK5144" s="1" t="s">
        <v>4268</v>
      </c>
      <c r="AL5144" s="99"/>
      <c r="AM5144" s="99"/>
    </row>
    <row r="5145" spans="1:39" s="192" customFormat="1" ht="100.5" customHeight="1">
      <c r="A5145" s="74" t="s">
        <v>2999</v>
      </c>
      <c r="B5145" s="617" t="s">
        <v>33</v>
      </c>
      <c r="C5145" s="355" t="s">
        <v>644</v>
      </c>
      <c r="D5145" s="355" t="s">
        <v>645</v>
      </c>
      <c r="E5145" s="308" t="s">
        <v>2994</v>
      </c>
      <c r="F5145" s="355" t="s">
        <v>645</v>
      </c>
      <c r="G5145" s="355" t="s">
        <v>645</v>
      </c>
      <c r="H5145" s="355" t="s">
        <v>2995</v>
      </c>
      <c r="I5145" s="308" t="s">
        <v>2996</v>
      </c>
      <c r="J5145" s="617" t="s">
        <v>38</v>
      </c>
      <c r="K5145" s="358">
        <v>100</v>
      </c>
      <c r="L5145" s="618">
        <v>471010000</v>
      </c>
      <c r="M5145" s="288" t="s">
        <v>125</v>
      </c>
      <c r="N5145" s="331" t="s">
        <v>1233</v>
      </c>
      <c r="O5145" s="288" t="s">
        <v>125</v>
      </c>
      <c r="P5145" s="355"/>
      <c r="Q5145" s="308" t="s">
        <v>642</v>
      </c>
      <c r="R5145" s="359" t="s">
        <v>643</v>
      </c>
      <c r="S5145" s="359"/>
      <c r="T5145" s="326" t="s">
        <v>51</v>
      </c>
      <c r="U5145" s="622"/>
      <c r="V5145" s="287">
        <v>21870416.800000001</v>
      </c>
      <c r="W5145" s="287">
        <v>21870416.800000001</v>
      </c>
      <c r="X5145" s="622">
        <f t="shared" si="351"/>
        <v>24494866.816000003</v>
      </c>
      <c r="Y5145" s="355"/>
      <c r="Z5145" s="360">
        <v>2016</v>
      </c>
      <c r="AA5145" s="332"/>
      <c r="AB5145" s="620" t="s">
        <v>2970</v>
      </c>
      <c r="AC5145" s="290" t="s">
        <v>2992</v>
      </c>
      <c r="AD5145" s="290"/>
      <c r="AE5145" s="290"/>
      <c r="AF5145" s="290"/>
      <c r="AG5145" s="290"/>
      <c r="AH5145" s="290"/>
      <c r="AI5145" s="290"/>
      <c r="AJ5145" s="620"/>
      <c r="AK5145" s="620" t="s">
        <v>2971</v>
      </c>
      <c r="AL5145" s="99"/>
      <c r="AM5145" s="99"/>
    </row>
    <row r="5146" spans="1:39" s="192" customFormat="1" ht="100.5" customHeight="1">
      <c r="A5146" s="74" t="s">
        <v>3000</v>
      </c>
      <c r="B5146" s="617" t="s">
        <v>33</v>
      </c>
      <c r="C5146" s="355" t="s">
        <v>644</v>
      </c>
      <c r="D5146" s="355" t="s">
        <v>645</v>
      </c>
      <c r="E5146" s="308" t="s">
        <v>2994</v>
      </c>
      <c r="F5146" s="355" t="s">
        <v>645</v>
      </c>
      <c r="G5146" s="308" t="s">
        <v>2994</v>
      </c>
      <c r="H5146" s="355" t="s">
        <v>2995</v>
      </c>
      <c r="I5146" s="308" t="s">
        <v>2996</v>
      </c>
      <c r="J5146" s="617" t="s">
        <v>38</v>
      </c>
      <c r="K5146" s="358">
        <v>100</v>
      </c>
      <c r="L5146" s="95">
        <v>311010000</v>
      </c>
      <c r="M5146" s="288" t="s">
        <v>342</v>
      </c>
      <c r="N5146" s="331" t="s">
        <v>1233</v>
      </c>
      <c r="O5146" s="355" t="s">
        <v>342</v>
      </c>
      <c r="P5146" s="355"/>
      <c r="Q5146" s="308" t="s">
        <v>642</v>
      </c>
      <c r="R5146" s="359" t="s">
        <v>643</v>
      </c>
      <c r="S5146" s="359"/>
      <c r="T5146" s="326" t="s">
        <v>51</v>
      </c>
      <c r="U5146" s="622"/>
      <c r="V5146" s="287">
        <v>13043310</v>
      </c>
      <c r="W5146" s="287">
        <v>13043310</v>
      </c>
      <c r="X5146" s="622">
        <f t="shared" si="351"/>
        <v>14608507.200000001</v>
      </c>
      <c r="Y5146" s="355"/>
      <c r="Z5146" s="360">
        <v>2016</v>
      </c>
      <c r="AA5146" s="332"/>
      <c r="AB5146" s="620" t="s">
        <v>2970</v>
      </c>
      <c r="AC5146" s="290" t="s">
        <v>2992</v>
      </c>
      <c r="AD5146" s="290"/>
      <c r="AE5146" s="290"/>
      <c r="AF5146" s="290"/>
      <c r="AG5146" s="290"/>
      <c r="AH5146" s="290"/>
      <c r="AI5146" s="290"/>
      <c r="AJ5146" s="620"/>
      <c r="AK5146" s="620" t="s">
        <v>2971</v>
      </c>
      <c r="AL5146" s="99"/>
      <c r="AM5146" s="99"/>
    </row>
    <row r="5147" spans="1:39" s="192" customFormat="1" ht="100.5" customHeight="1">
      <c r="A5147" s="74" t="s">
        <v>3001</v>
      </c>
      <c r="B5147" s="617" t="s">
        <v>33</v>
      </c>
      <c r="C5147" s="355" t="s">
        <v>644</v>
      </c>
      <c r="D5147" s="355" t="s">
        <v>645</v>
      </c>
      <c r="E5147" s="308" t="s">
        <v>2994</v>
      </c>
      <c r="F5147" s="355" t="s">
        <v>645</v>
      </c>
      <c r="G5147" s="308" t="s">
        <v>2994</v>
      </c>
      <c r="H5147" s="355" t="s">
        <v>2995</v>
      </c>
      <c r="I5147" s="308" t="s">
        <v>2996</v>
      </c>
      <c r="J5147" s="617" t="s">
        <v>38</v>
      </c>
      <c r="K5147" s="358">
        <v>100</v>
      </c>
      <c r="L5147" s="617">
        <v>391010000</v>
      </c>
      <c r="M5147" s="617" t="s">
        <v>341</v>
      </c>
      <c r="N5147" s="331" t="s">
        <v>1233</v>
      </c>
      <c r="O5147" s="617" t="s">
        <v>89</v>
      </c>
      <c r="P5147" s="355"/>
      <c r="Q5147" s="308" t="s">
        <v>642</v>
      </c>
      <c r="R5147" s="359" t="s">
        <v>643</v>
      </c>
      <c r="S5147" s="359"/>
      <c r="T5147" s="326" t="s">
        <v>51</v>
      </c>
      <c r="U5147" s="622"/>
      <c r="V5147" s="287">
        <v>1348360.5000000002</v>
      </c>
      <c r="W5147" s="287">
        <v>1348360.5000000002</v>
      </c>
      <c r="X5147" s="622">
        <f t="shared" si="351"/>
        <v>1510163.7600000005</v>
      </c>
      <c r="Y5147" s="355"/>
      <c r="Z5147" s="360">
        <v>2016</v>
      </c>
      <c r="AA5147" s="332"/>
      <c r="AB5147" s="620" t="s">
        <v>2970</v>
      </c>
      <c r="AC5147" s="290" t="s">
        <v>2992</v>
      </c>
      <c r="AD5147" s="290"/>
      <c r="AE5147" s="290"/>
      <c r="AF5147" s="290"/>
      <c r="AG5147" s="290"/>
      <c r="AH5147" s="290"/>
      <c r="AI5147" s="290"/>
      <c r="AJ5147" s="620"/>
      <c r="AK5147" s="620" t="s">
        <v>2971</v>
      </c>
      <c r="AL5147" s="99"/>
      <c r="AM5147" s="99"/>
    </row>
    <row r="5148" spans="1:39" s="192" customFormat="1" ht="100.5" customHeight="1">
      <c r="A5148" s="74" t="s">
        <v>3002</v>
      </c>
      <c r="B5148" s="617" t="s">
        <v>33</v>
      </c>
      <c r="C5148" s="355" t="s">
        <v>644</v>
      </c>
      <c r="D5148" s="355" t="s">
        <v>645</v>
      </c>
      <c r="E5148" s="308" t="s">
        <v>2994</v>
      </c>
      <c r="F5148" s="355" t="s">
        <v>645</v>
      </c>
      <c r="G5148" s="308" t="s">
        <v>2994</v>
      </c>
      <c r="H5148" s="355" t="s">
        <v>2995</v>
      </c>
      <c r="I5148" s="308" t="s">
        <v>2996</v>
      </c>
      <c r="J5148" s="617" t="s">
        <v>38</v>
      </c>
      <c r="K5148" s="358">
        <v>100</v>
      </c>
      <c r="L5148" s="288">
        <v>511010000</v>
      </c>
      <c r="M5148" s="621" t="s">
        <v>88</v>
      </c>
      <c r="N5148" s="331" t="s">
        <v>1233</v>
      </c>
      <c r="O5148" s="617" t="s">
        <v>131</v>
      </c>
      <c r="P5148" s="355"/>
      <c r="Q5148" s="308" t="s">
        <v>642</v>
      </c>
      <c r="R5148" s="359" t="s">
        <v>643</v>
      </c>
      <c r="S5148" s="359"/>
      <c r="T5148" s="326" t="s">
        <v>51</v>
      </c>
      <c r="U5148" s="622"/>
      <c r="V5148" s="287">
        <v>19114480</v>
      </c>
      <c r="W5148" s="287">
        <v>19114480</v>
      </c>
      <c r="X5148" s="622">
        <f t="shared" si="351"/>
        <v>21408217.600000001</v>
      </c>
      <c r="Y5148" s="355"/>
      <c r="Z5148" s="360">
        <v>2016</v>
      </c>
      <c r="AA5148" s="332"/>
      <c r="AB5148" s="620" t="s">
        <v>2970</v>
      </c>
      <c r="AC5148" s="290" t="s">
        <v>2992</v>
      </c>
      <c r="AD5148" s="290"/>
      <c r="AE5148" s="290"/>
      <c r="AF5148" s="290"/>
      <c r="AG5148" s="290"/>
      <c r="AH5148" s="290"/>
      <c r="AI5148" s="290"/>
      <c r="AJ5148" s="620"/>
      <c r="AK5148" s="620" t="s">
        <v>2971</v>
      </c>
      <c r="AL5148" s="99"/>
      <c r="AM5148" s="99"/>
    </row>
    <row r="5149" spans="1:39" s="550" customFormat="1" ht="100.5" customHeight="1">
      <c r="A5149" s="513" t="s">
        <v>3003</v>
      </c>
      <c r="B5149" s="534" t="s">
        <v>33</v>
      </c>
      <c r="C5149" s="531" t="s">
        <v>2066</v>
      </c>
      <c r="D5149" s="531" t="s">
        <v>2067</v>
      </c>
      <c r="E5149" s="531" t="s">
        <v>2067</v>
      </c>
      <c r="F5149" s="531" t="s">
        <v>2067</v>
      </c>
      <c r="G5149" s="531" t="s">
        <v>2067</v>
      </c>
      <c r="H5149" s="633" t="s">
        <v>3004</v>
      </c>
      <c r="I5149" s="633" t="s">
        <v>3005</v>
      </c>
      <c r="J5149" s="632" t="s">
        <v>1135</v>
      </c>
      <c r="K5149" s="634">
        <v>100</v>
      </c>
      <c r="L5149" s="735">
        <v>711000000</v>
      </c>
      <c r="M5149" s="689" t="s">
        <v>73</v>
      </c>
      <c r="N5149" s="728" t="s">
        <v>1233</v>
      </c>
      <c r="O5149" s="689" t="s">
        <v>73</v>
      </c>
      <c r="P5149" s="582"/>
      <c r="Q5149" s="532" t="s">
        <v>642</v>
      </c>
      <c r="R5149" s="582" t="s">
        <v>643</v>
      </c>
      <c r="S5149" s="582"/>
      <c r="T5149" s="585" t="s">
        <v>51</v>
      </c>
      <c r="U5149" s="522"/>
      <c r="V5149" s="522">
        <v>5401306.5</v>
      </c>
      <c r="W5149" s="522">
        <v>0</v>
      </c>
      <c r="X5149" s="522">
        <v>0</v>
      </c>
      <c r="Y5149" s="632" t="s">
        <v>2072</v>
      </c>
      <c r="Z5149" s="635">
        <v>2016</v>
      </c>
      <c r="AA5149" s="534"/>
      <c r="AB5149" s="593" t="s">
        <v>2970</v>
      </c>
      <c r="AC5149" s="593"/>
      <c r="AD5149" s="593"/>
      <c r="AE5149" s="593"/>
      <c r="AF5149" s="593"/>
      <c r="AG5149" s="593"/>
      <c r="AH5149" s="593"/>
      <c r="AI5149" s="593"/>
      <c r="AJ5149" s="593"/>
      <c r="AK5149" s="593" t="s">
        <v>2971</v>
      </c>
      <c r="AL5149" s="553"/>
      <c r="AM5149" s="553"/>
    </row>
    <row r="5150" spans="1:39" s="550" customFormat="1" ht="100.5" customHeight="1">
      <c r="A5150" s="494" t="s">
        <v>4613</v>
      </c>
      <c r="B5150" s="492" t="s">
        <v>33</v>
      </c>
      <c r="C5150" s="494" t="s">
        <v>2066</v>
      </c>
      <c r="D5150" s="494" t="s">
        <v>2067</v>
      </c>
      <c r="E5150" s="494" t="s">
        <v>2067</v>
      </c>
      <c r="F5150" s="494" t="s">
        <v>2067</v>
      </c>
      <c r="G5150" s="494" t="s">
        <v>2067</v>
      </c>
      <c r="H5150" s="708" t="s">
        <v>3004</v>
      </c>
      <c r="I5150" s="708" t="s">
        <v>3005</v>
      </c>
      <c r="J5150" s="707" t="s">
        <v>227</v>
      </c>
      <c r="K5150" s="709">
        <v>100</v>
      </c>
      <c r="L5150" s="505">
        <v>711000000</v>
      </c>
      <c r="M5150" s="495" t="s">
        <v>73</v>
      </c>
      <c r="N5150" s="496" t="s">
        <v>2115</v>
      </c>
      <c r="O5150" s="495" t="s">
        <v>73</v>
      </c>
      <c r="P5150" s="541"/>
      <c r="Q5150" s="605" t="s">
        <v>642</v>
      </c>
      <c r="R5150" s="541" t="s">
        <v>643</v>
      </c>
      <c r="S5150" s="541"/>
      <c r="T5150" s="557" t="s">
        <v>51</v>
      </c>
      <c r="U5150" s="542"/>
      <c r="V5150" s="542">
        <v>5282906.5</v>
      </c>
      <c r="W5150" s="522">
        <v>0</v>
      </c>
      <c r="X5150" s="522">
        <v>0</v>
      </c>
      <c r="Y5150" s="707" t="s">
        <v>2072</v>
      </c>
      <c r="Z5150" s="710">
        <v>2016</v>
      </c>
      <c r="AA5150" s="492" t="s">
        <v>4614</v>
      </c>
      <c r="AB5150" s="580" t="s">
        <v>2970</v>
      </c>
      <c r="AC5150" s="580"/>
      <c r="AD5150" s="580"/>
      <c r="AE5150" s="580"/>
      <c r="AF5150" s="580"/>
      <c r="AG5150" s="580"/>
      <c r="AH5150" s="580"/>
      <c r="AI5150" s="580"/>
      <c r="AJ5150" s="580"/>
      <c r="AK5150" s="580" t="s">
        <v>4615</v>
      </c>
      <c r="AL5150" s="553"/>
      <c r="AM5150" s="553"/>
    </row>
    <row r="5151" spans="1:39" s="192" customFormat="1" ht="100.5" customHeight="1">
      <c r="A5151" s="723" t="s">
        <v>13306</v>
      </c>
      <c r="B5151" s="745" t="s">
        <v>33</v>
      </c>
      <c r="C5151" s="723" t="s">
        <v>2066</v>
      </c>
      <c r="D5151" s="723" t="s">
        <v>2067</v>
      </c>
      <c r="E5151" s="723" t="s">
        <v>2067</v>
      </c>
      <c r="F5151" s="723" t="s">
        <v>2067</v>
      </c>
      <c r="G5151" s="723" t="s">
        <v>2067</v>
      </c>
      <c r="H5151" s="1090" t="s">
        <v>3004</v>
      </c>
      <c r="I5151" s="1090" t="s">
        <v>3005</v>
      </c>
      <c r="J5151" s="1091" t="s">
        <v>227</v>
      </c>
      <c r="K5151" s="1092">
        <v>100</v>
      </c>
      <c r="L5151" s="748">
        <v>711000000</v>
      </c>
      <c r="M5151" s="749" t="s">
        <v>73</v>
      </c>
      <c r="N5151" s="938" t="s">
        <v>2115</v>
      </c>
      <c r="O5151" s="749" t="s">
        <v>73</v>
      </c>
      <c r="P5151" s="747"/>
      <c r="Q5151" s="764" t="s">
        <v>642</v>
      </c>
      <c r="R5151" s="747" t="s">
        <v>13307</v>
      </c>
      <c r="S5151" s="747"/>
      <c r="T5151" s="763" t="s">
        <v>51</v>
      </c>
      <c r="U5151" s="765"/>
      <c r="V5151" s="765">
        <v>5282906.5</v>
      </c>
      <c r="W5151" s="765">
        <v>5282906.5</v>
      </c>
      <c r="X5151" s="765">
        <f>W5151*1.12</f>
        <v>5916855.2800000003</v>
      </c>
      <c r="Y5151" s="1091" t="s">
        <v>2072</v>
      </c>
      <c r="Z5151" s="1093">
        <v>2016</v>
      </c>
      <c r="AA5151" s="745">
        <v>15</v>
      </c>
      <c r="AB5151" s="874" t="s">
        <v>2970</v>
      </c>
      <c r="AC5151" s="874"/>
      <c r="AD5151" s="874"/>
      <c r="AE5151" s="874"/>
      <c r="AF5151" s="874"/>
      <c r="AG5151" s="874"/>
      <c r="AH5151" s="874"/>
      <c r="AI5151" s="874"/>
      <c r="AJ5151" s="874"/>
      <c r="AK5151" s="874"/>
      <c r="AL5151" s="99"/>
      <c r="AM5151" s="99"/>
    </row>
    <row r="5152" spans="1:39" s="192" customFormat="1" ht="100.5" customHeight="1">
      <c r="A5152" s="74" t="s">
        <v>3006</v>
      </c>
      <c r="B5152" s="617" t="s">
        <v>33</v>
      </c>
      <c r="C5152" s="355" t="s">
        <v>2066</v>
      </c>
      <c r="D5152" s="355" t="s">
        <v>2067</v>
      </c>
      <c r="E5152" s="308" t="s">
        <v>2067</v>
      </c>
      <c r="F5152" s="355" t="s">
        <v>2067</v>
      </c>
      <c r="G5152" s="308" t="s">
        <v>2067</v>
      </c>
      <c r="H5152" s="357" t="s">
        <v>3004</v>
      </c>
      <c r="I5152" s="357" t="s">
        <v>3005</v>
      </c>
      <c r="J5152" s="355" t="s">
        <v>1135</v>
      </c>
      <c r="K5152" s="358">
        <v>100</v>
      </c>
      <c r="L5152" s="618">
        <v>271010000</v>
      </c>
      <c r="M5152" s="288" t="s">
        <v>127</v>
      </c>
      <c r="N5152" s="331" t="s">
        <v>1233</v>
      </c>
      <c r="O5152" s="617" t="s">
        <v>2977</v>
      </c>
      <c r="P5152" s="355"/>
      <c r="Q5152" s="308" t="s">
        <v>642</v>
      </c>
      <c r="R5152" s="359" t="s">
        <v>643</v>
      </c>
      <c r="S5152" s="359"/>
      <c r="T5152" s="326" t="s">
        <v>51</v>
      </c>
      <c r="U5152" s="622"/>
      <c r="V5152" s="287">
        <v>303000</v>
      </c>
      <c r="W5152" s="287">
        <v>303000</v>
      </c>
      <c r="X5152" s="622">
        <f t="shared" si="351"/>
        <v>339360.00000000006</v>
      </c>
      <c r="Y5152" s="355" t="s">
        <v>2072</v>
      </c>
      <c r="Z5152" s="360">
        <v>2016</v>
      </c>
      <c r="AA5152" s="332"/>
      <c r="AB5152" s="620" t="s">
        <v>2970</v>
      </c>
      <c r="AC5152" s="620"/>
      <c r="AD5152" s="290"/>
      <c r="AE5152" s="290"/>
      <c r="AF5152" s="290"/>
      <c r="AG5152" s="290"/>
      <c r="AH5152" s="290"/>
      <c r="AI5152" s="290"/>
      <c r="AJ5152" s="620"/>
      <c r="AK5152" s="620" t="s">
        <v>2971</v>
      </c>
      <c r="AL5152" s="99"/>
      <c r="AM5152" s="99"/>
    </row>
    <row r="5153" spans="1:39" s="192" customFormat="1" ht="100.5" customHeight="1">
      <c r="A5153" s="74" t="s">
        <v>3007</v>
      </c>
      <c r="B5153" s="617" t="s">
        <v>33</v>
      </c>
      <c r="C5153" s="355" t="s">
        <v>2066</v>
      </c>
      <c r="D5153" s="355" t="s">
        <v>2067</v>
      </c>
      <c r="E5153" s="308" t="s">
        <v>2067</v>
      </c>
      <c r="F5153" s="355" t="s">
        <v>2067</v>
      </c>
      <c r="G5153" s="308" t="s">
        <v>2067</v>
      </c>
      <c r="H5153" s="357" t="s">
        <v>3004</v>
      </c>
      <c r="I5153" s="357" t="s">
        <v>3005</v>
      </c>
      <c r="J5153" s="355" t="s">
        <v>1135</v>
      </c>
      <c r="K5153" s="358">
        <v>100</v>
      </c>
      <c r="L5153" s="309">
        <v>231010000</v>
      </c>
      <c r="M5153" s="617" t="s">
        <v>128</v>
      </c>
      <c r="N5153" s="331" t="s">
        <v>1233</v>
      </c>
      <c r="O5153" s="617" t="s">
        <v>2979</v>
      </c>
      <c r="P5153" s="355"/>
      <c r="Q5153" s="308" t="s">
        <v>642</v>
      </c>
      <c r="R5153" s="359" t="s">
        <v>643</v>
      </c>
      <c r="S5153" s="359"/>
      <c r="T5153" s="326" t="s">
        <v>51</v>
      </c>
      <c r="U5153" s="622"/>
      <c r="V5153" s="287">
        <v>491000</v>
      </c>
      <c r="W5153" s="287">
        <v>491000</v>
      </c>
      <c r="X5153" s="622">
        <f t="shared" si="351"/>
        <v>549920</v>
      </c>
      <c r="Y5153" s="355" t="s">
        <v>2072</v>
      </c>
      <c r="Z5153" s="360">
        <v>2016</v>
      </c>
      <c r="AA5153" s="332"/>
      <c r="AB5153" s="620" t="s">
        <v>2970</v>
      </c>
      <c r="AC5153" s="620"/>
      <c r="AD5153" s="290"/>
      <c r="AE5153" s="290"/>
      <c r="AF5153" s="290"/>
      <c r="AG5153" s="290"/>
      <c r="AH5153" s="290"/>
      <c r="AI5153" s="290"/>
      <c r="AJ5153" s="620"/>
      <c r="AK5153" s="620" t="s">
        <v>2971</v>
      </c>
      <c r="AL5153" s="99"/>
      <c r="AM5153" s="99"/>
    </row>
    <row r="5154" spans="1:39" s="192" customFormat="1" ht="100.5" customHeight="1">
      <c r="A5154" s="74" t="s">
        <v>3008</v>
      </c>
      <c r="B5154" s="617" t="s">
        <v>33</v>
      </c>
      <c r="C5154" s="355" t="s">
        <v>2066</v>
      </c>
      <c r="D5154" s="355" t="s">
        <v>2067</v>
      </c>
      <c r="E5154" s="308" t="s">
        <v>2067</v>
      </c>
      <c r="F5154" s="355" t="s">
        <v>2067</v>
      </c>
      <c r="G5154" s="308" t="s">
        <v>2067</v>
      </c>
      <c r="H5154" s="357" t="s">
        <v>3004</v>
      </c>
      <c r="I5154" s="357" t="s">
        <v>3005</v>
      </c>
      <c r="J5154" s="355" t="s">
        <v>1135</v>
      </c>
      <c r="K5154" s="358">
        <v>100</v>
      </c>
      <c r="L5154" s="440">
        <v>151010000</v>
      </c>
      <c r="M5154" s="617" t="s">
        <v>82</v>
      </c>
      <c r="N5154" s="331" t="s">
        <v>1233</v>
      </c>
      <c r="O5154" s="617" t="s">
        <v>82</v>
      </c>
      <c r="P5154" s="355"/>
      <c r="Q5154" s="308" t="s">
        <v>642</v>
      </c>
      <c r="R5154" s="359" t="s">
        <v>643</v>
      </c>
      <c r="S5154" s="359"/>
      <c r="T5154" s="326" t="s">
        <v>51</v>
      </c>
      <c r="U5154" s="622"/>
      <c r="V5154" s="287">
        <v>379400</v>
      </c>
      <c r="W5154" s="287">
        <v>379400</v>
      </c>
      <c r="X5154" s="622">
        <f t="shared" si="351"/>
        <v>424928.00000000006</v>
      </c>
      <c r="Y5154" s="355" t="s">
        <v>2072</v>
      </c>
      <c r="Z5154" s="360">
        <v>2016</v>
      </c>
      <c r="AA5154" s="332"/>
      <c r="AB5154" s="620" t="s">
        <v>2970</v>
      </c>
      <c r="AC5154" s="620"/>
      <c r="AD5154" s="290"/>
      <c r="AE5154" s="290"/>
      <c r="AF5154" s="290"/>
      <c r="AG5154" s="290"/>
      <c r="AH5154" s="290"/>
      <c r="AI5154" s="290"/>
      <c r="AJ5154" s="620"/>
      <c r="AK5154" s="620" t="s">
        <v>2971</v>
      </c>
      <c r="AL5154" s="99"/>
      <c r="AM5154" s="99"/>
    </row>
    <row r="5155" spans="1:39" s="192" customFormat="1" ht="100.5" customHeight="1">
      <c r="A5155" s="74" t="s">
        <v>3009</v>
      </c>
      <c r="B5155" s="617" t="s">
        <v>33</v>
      </c>
      <c r="C5155" s="355" t="s">
        <v>2066</v>
      </c>
      <c r="D5155" s="355" t="s">
        <v>2067</v>
      </c>
      <c r="E5155" s="308" t="s">
        <v>2067</v>
      </c>
      <c r="F5155" s="355" t="s">
        <v>2067</v>
      </c>
      <c r="G5155" s="308" t="s">
        <v>2067</v>
      </c>
      <c r="H5155" s="357" t="s">
        <v>3004</v>
      </c>
      <c r="I5155" s="357" t="s">
        <v>3005</v>
      </c>
      <c r="J5155" s="355" t="s">
        <v>1135</v>
      </c>
      <c r="K5155" s="358">
        <v>100</v>
      </c>
      <c r="L5155" s="440">
        <v>151010000</v>
      </c>
      <c r="M5155" s="617" t="s">
        <v>82</v>
      </c>
      <c r="N5155" s="331" t="s">
        <v>1233</v>
      </c>
      <c r="O5155" s="617" t="s">
        <v>3010</v>
      </c>
      <c r="P5155" s="355"/>
      <c r="Q5155" s="308" t="s">
        <v>642</v>
      </c>
      <c r="R5155" s="359" t="s">
        <v>643</v>
      </c>
      <c r="S5155" s="359"/>
      <c r="T5155" s="326" t="s">
        <v>51</v>
      </c>
      <c r="U5155" s="622"/>
      <c r="V5155" s="287">
        <v>120300</v>
      </c>
      <c r="W5155" s="287">
        <v>120300</v>
      </c>
      <c r="X5155" s="622">
        <f t="shared" si="351"/>
        <v>134736</v>
      </c>
      <c r="Y5155" s="355" t="s">
        <v>2072</v>
      </c>
      <c r="Z5155" s="617">
        <v>2016</v>
      </c>
      <c r="AA5155" s="332"/>
      <c r="AB5155" s="620" t="s">
        <v>2970</v>
      </c>
      <c r="AC5155" s="620"/>
      <c r="AD5155" s="290"/>
      <c r="AE5155" s="290"/>
      <c r="AF5155" s="290"/>
      <c r="AG5155" s="290"/>
      <c r="AH5155" s="290"/>
      <c r="AI5155" s="290"/>
      <c r="AJ5155" s="620"/>
      <c r="AK5155" s="620" t="s">
        <v>2971</v>
      </c>
      <c r="AL5155" s="99"/>
      <c r="AM5155" s="99"/>
    </row>
    <row r="5156" spans="1:39" s="192" customFormat="1" ht="100.5" customHeight="1">
      <c r="A5156" s="74" t="s">
        <v>3011</v>
      </c>
      <c r="B5156" s="617" t="s">
        <v>33</v>
      </c>
      <c r="C5156" s="355" t="s">
        <v>2066</v>
      </c>
      <c r="D5156" s="355" t="s">
        <v>2067</v>
      </c>
      <c r="E5156" s="308" t="s">
        <v>2067</v>
      </c>
      <c r="F5156" s="355" t="s">
        <v>2067</v>
      </c>
      <c r="G5156" s="308" t="s">
        <v>2067</v>
      </c>
      <c r="H5156" s="357" t="s">
        <v>3004</v>
      </c>
      <c r="I5156" s="357" t="s">
        <v>3005</v>
      </c>
      <c r="J5156" s="355" t="s">
        <v>1135</v>
      </c>
      <c r="K5156" s="358">
        <v>100</v>
      </c>
      <c r="L5156" s="618">
        <v>751000000</v>
      </c>
      <c r="M5156" s="617" t="s">
        <v>83</v>
      </c>
      <c r="N5156" s="331" t="s">
        <v>1233</v>
      </c>
      <c r="O5156" s="288" t="s">
        <v>83</v>
      </c>
      <c r="P5156" s="355"/>
      <c r="Q5156" s="308" t="s">
        <v>642</v>
      </c>
      <c r="R5156" s="359" t="s">
        <v>643</v>
      </c>
      <c r="S5156" s="359"/>
      <c r="T5156" s="326" t="s">
        <v>51</v>
      </c>
      <c r="U5156" s="622"/>
      <c r="V5156" s="287">
        <v>173367.5</v>
      </c>
      <c r="W5156" s="287">
        <v>173367.5</v>
      </c>
      <c r="X5156" s="622">
        <f t="shared" si="351"/>
        <v>194171.6</v>
      </c>
      <c r="Y5156" s="355" t="s">
        <v>2072</v>
      </c>
      <c r="Z5156" s="360">
        <v>2016</v>
      </c>
      <c r="AA5156" s="332"/>
      <c r="AB5156" s="620" t="s">
        <v>2970</v>
      </c>
      <c r="AC5156" s="620"/>
      <c r="AD5156" s="290"/>
      <c r="AE5156" s="290"/>
      <c r="AF5156" s="290"/>
      <c r="AG5156" s="290"/>
      <c r="AH5156" s="290"/>
      <c r="AI5156" s="290"/>
      <c r="AJ5156" s="620"/>
      <c r="AK5156" s="620" t="s">
        <v>2971</v>
      </c>
      <c r="AL5156" s="99"/>
      <c r="AM5156" s="99"/>
    </row>
    <row r="5157" spans="1:39" s="192" customFormat="1" ht="100.5" customHeight="1">
      <c r="A5157" s="74" t="s">
        <v>3012</v>
      </c>
      <c r="B5157" s="617" t="s">
        <v>33</v>
      </c>
      <c r="C5157" s="355" t="s">
        <v>2066</v>
      </c>
      <c r="D5157" s="355" t="s">
        <v>2067</v>
      </c>
      <c r="E5157" s="308" t="s">
        <v>2067</v>
      </c>
      <c r="F5157" s="355" t="s">
        <v>2067</v>
      </c>
      <c r="G5157" s="308" t="s">
        <v>2067</v>
      </c>
      <c r="H5157" s="357" t="s">
        <v>3004</v>
      </c>
      <c r="I5157" s="357" t="s">
        <v>3005</v>
      </c>
      <c r="J5157" s="355" t="s">
        <v>1135</v>
      </c>
      <c r="K5157" s="358">
        <v>100</v>
      </c>
      <c r="L5157" s="618">
        <v>751000000</v>
      </c>
      <c r="M5157" s="617" t="s">
        <v>83</v>
      </c>
      <c r="N5157" s="331" t="s">
        <v>1233</v>
      </c>
      <c r="O5157" s="288" t="s">
        <v>3013</v>
      </c>
      <c r="P5157" s="355"/>
      <c r="Q5157" s="308" t="s">
        <v>642</v>
      </c>
      <c r="R5157" s="359" t="s">
        <v>643</v>
      </c>
      <c r="S5157" s="359"/>
      <c r="T5157" s="326" t="s">
        <v>51</v>
      </c>
      <c r="U5157" s="622"/>
      <c r="V5157" s="287">
        <v>47536</v>
      </c>
      <c r="W5157" s="287">
        <v>47536</v>
      </c>
      <c r="X5157" s="622">
        <f t="shared" si="351"/>
        <v>53240.320000000007</v>
      </c>
      <c r="Y5157" s="355" t="s">
        <v>2072</v>
      </c>
      <c r="Z5157" s="617">
        <v>2016</v>
      </c>
      <c r="AA5157" s="332"/>
      <c r="AB5157" s="620" t="s">
        <v>2970</v>
      </c>
      <c r="AC5157" s="620"/>
      <c r="AD5157" s="290"/>
      <c r="AE5157" s="290"/>
      <c r="AF5157" s="290"/>
      <c r="AG5157" s="290"/>
      <c r="AH5157" s="290"/>
      <c r="AI5157" s="290"/>
      <c r="AJ5157" s="620"/>
      <c r="AK5157" s="620" t="s">
        <v>2971</v>
      </c>
      <c r="AL5157" s="99"/>
      <c r="AM5157" s="99"/>
    </row>
    <row r="5158" spans="1:39" s="192" customFormat="1" ht="100.5" customHeight="1">
      <c r="A5158" s="74" t="s">
        <v>3014</v>
      </c>
      <c r="B5158" s="617" t="s">
        <v>33</v>
      </c>
      <c r="C5158" s="355" t="s">
        <v>2066</v>
      </c>
      <c r="D5158" s="355" t="s">
        <v>2067</v>
      </c>
      <c r="E5158" s="308" t="s">
        <v>2067</v>
      </c>
      <c r="F5158" s="355" t="s">
        <v>2067</v>
      </c>
      <c r="G5158" s="308" t="s">
        <v>2067</v>
      </c>
      <c r="H5158" s="357" t="s">
        <v>3004</v>
      </c>
      <c r="I5158" s="357" t="s">
        <v>3005</v>
      </c>
      <c r="J5158" s="355" t="s">
        <v>1135</v>
      </c>
      <c r="K5158" s="358">
        <v>100</v>
      </c>
      <c r="L5158" s="618">
        <v>751000000</v>
      </c>
      <c r="M5158" s="617" t="s">
        <v>83</v>
      </c>
      <c r="N5158" s="331" t="s">
        <v>1233</v>
      </c>
      <c r="O5158" s="288" t="s">
        <v>3015</v>
      </c>
      <c r="P5158" s="355"/>
      <c r="Q5158" s="308" t="s">
        <v>642</v>
      </c>
      <c r="R5158" s="359" t="s">
        <v>643</v>
      </c>
      <c r="S5158" s="359"/>
      <c r="T5158" s="326" t="s">
        <v>51</v>
      </c>
      <c r="U5158" s="622"/>
      <c r="V5158" s="287">
        <v>210041</v>
      </c>
      <c r="W5158" s="287">
        <v>210041</v>
      </c>
      <c r="X5158" s="622">
        <f t="shared" si="351"/>
        <v>235245.92</v>
      </c>
      <c r="Y5158" s="355" t="s">
        <v>2072</v>
      </c>
      <c r="Z5158" s="617">
        <v>2016</v>
      </c>
      <c r="AA5158" s="332"/>
      <c r="AB5158" s="620" t="s">
        <v>2970</v>
      </c>
      <c r="AC5158" s="620"/>
      <c r="AD5158" s="290"/>
      <c r="AE5158" s="290"/>
      <c r="AF5158" s="290"/>
      <c r="AG5158" s="290"/>
      <c r="AH5158" s="290"/>
      <c r="AI5158" s="290"/>
      <c r="AJ5158" s="620"/>
      <c r="AK5158" s="620" t="s">
        <v>2971</v>
      </c>
      <c r="AL5158" s="99"/>
      <c r="AM5158" s="99"/>
    </row>
    <row r="5159" spans="1:39" s="192" customFormat="1" ht="100.5" customHeight="1">
      <c r="A5159" s="74" t="s">
        <v>3016</v>
      </c>
      <c r="B5159" s="617" t="s">
        <v>33</v>
      </c>
      <c r="C5159" s="355" t="s">
        <v>2066</v>
      </c>
      <c r="D5159" s="355" t="s">
        <v>2067</v>
      </c>
      <c r="E5159" s="308" t="s">
        <v>2067</v>
      </c>
      <c r="F5159" s="355" t="s">
        <v>2067</v>
      </c>
      <c r="G5159" s="308" t="s">
        <v>2067</v>
      </c>
      <c r="H5159" s="357" t="s">
        <v>3004</v>
      </c>
      <c r="I5159" s="357" t="s">
        <v>3005</v>
      </c>
      <c r="J5159" s="355" t="s">
        <v>1135</v>
      </c>
      <c r="K5159" s="358">
        <v>100</v>
      </c>
      <c r="L5159" s="617">
        <v>271034100</v>
      </c>
      <c r="M5159" s="621" t="s">
        <v>84</v>
      </c>
      <c r="N5159" s="331" t="s">
        <v>1233</v>
      </c>
      <c r="O5159" s="617" t="s">
        <v>2983</v>
      </c>
      <c r="P5159" s="355"/>
      <c r="Q5159" s="308" t="s">
        <v>642</v>
      </c>
      <c r="R5159" s="359" t="s">
        <v>643</v>
      </c>
      <c r="S5159" s="359"/>
      <c r="T5159" s="326" t="s">
        <v>51</v>
      </c>
      <c r="U5159" s="622"/>
      <c r="V5159" s="287">
        <v>353258</v>
      </c>
      <c r="W5159" s="287">
        <v>353258</v>
      </c>
      <c r="X5159" s="622">
        <f t="shared" si="351"/>
        <v>395648.96</v>
      </c>
      <c r="Y5159" s="355" t="s">
        <v>2072</v>
      </c>
      <c r="Z5159" s="360">
        <v>2016</v>
      </c>
      <c r="AA5159" s="332"/>
      <c r="AB5159" s="620" t="s">
        <v>2970</v>
      </c>
      <c r="AC5159" s="620"/>
      <c r="AD5159" s="290"/>
      <c r="AE5159" s="290"/>
      <c r="AF5159" s="290"/>
      <c r="AG5159" s="290"/>
      <c r="AH5159" s="290"/>
      <c r="AI5159" s="290"/>
      <c r="AJ5159" s="620"/>
      <c r="AK5159" s="620" t="s">
        <v>2971</v>
      </c>
      <c r="AL5159" s="99"/>
      <c r="AM5159" s="99"/>
    </row>
    <row r="5160" spans="1:39" s="192" customFormat="1" ht="100.5" customHeight="1">
      <c r="A5160" s="74" t="s">
        <v>3017</v>
      </c>
      <c r="B5160" s="617" t="s">
        <v>33</v>
      </c>
      <c r="C5160" s="355" t="s">
        <v>2066</v>
      </c>
      <c r="D5160" s="355" t="s">
        <v>2067</v>
      </c>
      <c r="E5160" s="308" t="s">
        <v>2067</v>
      </c>
      <c r="F5160" s="355" t="s">
        <v>2067</v>
      </c>
      <c r="G5160" s="308" t="s">
        <v>2067</v>
      </c>
      <c r="H5160" s="357" t="s">
        <v>3004</v>
      </c>
      <c r="I5160" s="357" t="s">
        <v>3005</v>
      </c>
      <c r="J5160" s="355" t="s">
        <v>1135</v>
      </c>
      <c r="K5160" s="358">
        <v>100</v>
      </c>
      <c r="L5160" s="309">
        <v>431010000</v>
      </c>
      <c r="M5160" s="617" t="s">
        <v>129</v>
      </c>
      <c r="N5160" s="331" t="s">
        <v>1233</v>
      </c>
      <c r="O5160" s="617" t="s">
        <v>3018</v>
      </c>
      <c r="P5160" s="355"/>
      <c r="Q5160" s="308" t="s">
        <v>642</v>
      </c>
      <c r="R5160" s="359" t="s">
        <v>643</v>
      </c>
      <c r="S5160" s="359"/>
      <c r="T5160" s="326" t="s">
        <v>51</v>
      </c>
      <c r="U5160" s="622"/>
      <c r="V5160" s="287">
        <v>179000</v>
      </c>
      <c r="W5160" s="287">
        <v>179000</v>
      </c>
      <c r="X5160" s="622">
        <f t="shared" si="351"/>
        <v>200480.00000000003</v>
      </c>
      <c r="Y5160" s="355" t="s">
        <v>2072</v>
      </c>
      <c r="Z5160" s="360">
        <v>2016</v>
      </c>
      <c r="AA5160" s="332"/>
      <c r="AB5160" s="620" t="s">
        <v>2970</v>
      </c>
      <c r="AC5160" s="620"/>
      <c r="AD5160" s="290"/>
      <c r="AE5160" s="290"/>
      <c r="AF5160" s="290"/>
      <c r="AG5160" s="290"/>
      <c r="AH5160" s="290"/>
      <c r="AI5160" s="290"/>
      <c r="AJ5160" s="620"/>
      <c r="AK5160" s="620" t="s">
        <v>2971</v>
      </c>
      <c r="AL5160" s="99"/>
      <c r="AM5160" s="99"/>
    </row>
    <row r="5161" spans="1:39" s="192" customFormat="1" ht="100.5" customHeight="1">
      <c r="A5161" s="74" t="s">
        <v>3019</v>
      </c>
      <c r="B5161" s="617" t="s">
        <v>33</v>
      </c>
      <c r="C5161" s="355" t="s">
        <v>2066</v>
      </c>
      <c r="D5161" s="355" t="s">
        <v>2067</v>
      </c>
      <c r="E5161" s="308" t="s">
        <v>2067</v>
      </c>
      <c r="F5161" s="355" t="s">
        <v>2067</v>
      </c>
      <c r="G5161" s="308" t="s">
        <v>2067</v>
      </c>
      <c r="H5161" s="357" t="s">
        <v>3004</v>
      </c>
      <c r="I5161" s="357" t="s">
        <v>3005</v>
      </c>
      <c r="J5161" s="355" t="s">
        <v>1135</v>
      </c>
      <c r="K5161" s="358">
        <v>100</v>
      </c>
      <c r="L5161" s="309">
        <v>431010000</v>
      </c>
      <c r="M5161" s="617" t="s">
        <v>129</v>
      </c>
      <c r="N5161" s="331" t="s">
        <v>1233</v>
      </c>
      <c r="O5161" s="617" t="s">
        <v>3020</v>
      </c>
      <c r="P5161" s="355"/>
      <c r="Q5161" s="308" t="s">
        <v>642</v>
      </c>
      <c r="R5161" s="359" t="s">
        <v>643</v>
      </c>
      <c r="S5161" s="359"/>
      <c r="T5161" s="326" t="s">
        <v>51</v>
      </c>
      <c r="U5161" s="622"/>
      <c r="V5161" s="287">
        <v>638500</v>
      </c>
      <c r="W5161" s="287">
        <v>638500</v>
      </c>
      <c r="X5161" s="622">
        <f>W5161*1.12</f>
        <v>715120.00000000012</v>
      </c>
      <c r="Y5161" s="355" t="s">
        <v>2072</v>
      </c>
      <c r="Z5161" s="617">
        <v>2016</v>
      </c>
      <c r="AA5161" s="332"/>
      <c r="AB5161" s="620" t="s">
        <v>2970</v>
      </c>
      <c r="AC5161" s="620"/>
      <c r="AD5161" s="290"/>
      <c r="AE5161" s="290"/>
      <c r="AF5161" s="290"/>
      <c r="AG5161" s="290"/>
      <c r="AH5161" s="290"/>
      <c r="AI5161" s="290"/>
      <c r="AJ5161" s="620"/>
      <c r="AK5161" s="620" t="s">
        <v>2971</v>
      </c>
      <c r="AL5161" s="99"/>
      <c r="AM5161" s="99"/>
    </row>
    <row r="5162" spans="1:39" s="192" customFormat="1" ht="100.5" customHeight="1">
      <c r="A5162" s="74" t="s">
        <v>3021</v>
      </c>
      <c r="B5162" s="617" t="s">
        <v>33</v>
      </c>
      <c r="C5162" s="355" t="s">
        <v>2066</v>
      </c>
      <c r="D5162" s="355" t="s">
        <v>2067</v>
      </c>
      <c r="E5162" s="308" t="s">
        <v>2067</v>
      </c>
      <c r="F5162" s="355" t="s">
        <v>2067</v>
      </c>
      <c r="G5162" s="308" t="s">
        <v>2067</v>
      </c>
      <c r="H5162" s="357" t="s">
        <v>3004</v>
      </c>
      <c r="I5162" s="357" t="s">
        <v>3005</v>
      </c>
      <c r="J5162" s="355" t="s">
        <v>1135</v>
      </c>
      <c r="K5162" s="358">
        <v>100</v>
      </c>
      <c r="L5162" s="618">
        <v>471010000</v>
      </c>
      <c r="M5162" s="288" t="s">
        <v>125</v>
      </c>
      <c r="N5162" s="331" t="s">
        <v>1233</v>
      </c>
      <c r="O5162" s="617" t="s">
        <v>3022</v>
      </c>
      <c r="P5162" s="355"/>
      <c r="Q5162" s="308" t="s">
        <v>642</v>
      </c>
      <c r="R5162" s="359" t="s">
        <v>643</v>
      </c>
      <c r="S5162" s="359"/>
      <c r="T5162" s="326" t="s">
        <v>51</v>
      </c>
      <c r="U5162" s="622"/>
      <c r="V5162" s="287">
        <v>400000</v>
      </c>
      <c r="W5162" s="287">
        <v>400000</v>
      </c>
      <c r="X5162" s="622">
        <f t="shared" si="351"/>
        <v>448000.00000000006</v>
      </c>
      <c r="Y5162" s="355" t="s">
        <v>2072</v>
      </c>
      <c r="Z5162" s="360">
        <v>2016</v>
      </c>
      <c r="AA5162" s="332"/>
      <c r="AB5162" s="620" t="s">
        <v>2970</v>
      </c>
      <c r="AC5162" s="620"/>
      <c r="AD5162" s="290"/>
      <c r="AE5162" s="290"/>
      <c r="AF5162" s="290"/>
      <c r="AG5162" s="290"/>
      <c r="AH5162" s="290"/>
      <c r="AI5162" s="290"/>
      <c r="AJ5162" s="620"/>
      <c r="AK5162" s="620" t="s">
        <v>2971</v>
      </c>
      <c r="AL5162" s="99"/>
      <c r="AM5162" s="99"/>
    </row>
    <row r="5163" spans="1:39" s="192" customFormat="1" ht="100.5" customHeight="1">
      <c r="A5163" s="74" t="s">
        <v>3023</v>
      </c>
      <c r="B5163" s="617" t="s">
        <v>33</v>
      </c>
      <c r="C5163" s="355" t="s">
        <v>2066</v>
      </c>
      <c r="D5163" s="355" t="s">
        <v>2067</v>
      </c>
      <c r="E5163" s="308" t="s">
        <v>2067</v>
      </c>
      <c r="F5163" s="355" t="s">
        <v>2067</v>
      </c>
      <c r="G5163" s="308" t="s">
        <v>2067</v>
      </c>
      <c r="H5163" s="357" t="s">
        <v>3004</v>
      </c>
      <c r="I5163" s="357" t="s">
        <v>3005</v>
      </c>
      <c r="J5163" s="355" t="s">
        <v>1135</v>
      </c>
      <c r="K5163" s="358">
        <v>100</v>
      </c>
      <c r="L5163" s="95">
        <v>311010000</v>
      </c>
      <c r="M5163" s="288" t="s">
        <v>342</v>
      </c>
      <c r="N5163" s="331" t="s">
        <v>1233</v>
      </c>
      <c r="O5163" s="617" t="s">
        <v>342</v>
      </c>
      <c r="P5163" s="355"/>
      <c r="Q5163" s="308" t="s">
        <v>642</v>
      </c>
      <c r="R5163" s="359" t="s">
        <v>643</v>
      </c>
      <c r="S5163" s="359"/>
      <c r="T5163" s="326" t="s">
        <v>51</v>
      </c>
      <c r="U5163" s="622"/>
      <c r="V5163" s="287">
        <v>188334</v>
      </c>
      <c r="W5163" s="287">
        <v>188334</v>
      </c>
      <c r="X5163" s="622">
        <f t="shared" si="351"/>
        <v>210934.08000000002</v>
      </c>
      <c r="Y5163" s="355" t="s">
        <v>2072</v>
      </c>
      <c r="Z5163" s="360">
        <v>2016</v>
      </c>
      <c r="AA5163" s="332"/>
      <c r="AB5163" s="620" t="s">
        <v>2970</v>
      </c>
      <c r="AC5163" s="620"/>
      <c r="AD5163" s="290"/>
      <c r="AE5163" s="290"/>
      <c r="AF5163" s="290"/>
      <c r="AG5163" s="290"/>
      <c r="AH5163" s="290"/>
      <c r="AI5163" s="290"/>
      <c r="AJ5163" s="620"/>
      <c r="AK5163" s="620" t="s">
        <v>2971</v>
      </c>
      <c r="AL5163" s="99"/>
      <c r="AM5163" s="99"/>
    </row>
    <row r="5164" spans="1:39" s="192" customFormat="1" ht="100.5" customHeight="1">
      <c r="A5164" s="74" t="s">
        <v>3024</v>
      </c>
      <c r="B5164" s="617" t="s">
        <v>33</v>
      </c>
      <c r="C5164" s="355" t="s">
        <v>2066</v>
      </c>
      <c r="D5164" s="355" t="s">
        <v>2067</v>
      </c>
      <c r="E5164" s="308" t="s">
        <v>2067</v>
      </c>
      <c r="F5164" s="355" t="s">
        <v>2067</v>
      </c>
      <c r="G5164" s="308" t="s">
        <v>2067</v>
      </c>
      <c r="H5164" s="357" t="s">
        <v>3004</v>
      </c>
      <c r="I5164" s="357" t="s">
        <v>3005</v>
      </c>
      <c r="J5164" s="355" t="s">
        <v>1135</v>
      </c>
      <c r="K5164" s="358">
        <v>100</v>
      </c>
      <c r="L5164" s="617">
        <v>511010000</v>
      </c>
      <c r="M5164" s="617" t="s">
        <v>87</v>
      </c>
      <c r="N5164" s="331" t="s">
        <v>1233</v>
      </c>
      <c r="O5164" s="617" t="s">
        <v>3025</v>
      </c>
      <c r="P5164" s="355"/>
      <c r="Q5164" s="308" t="s">
        <v>642</v>
      </c>
      <c r="R5164" s="359" t="s">
        <v>643</v>
      </c>
      <c r="S5164" s="359"/>
      <c r="T5164" s="326" t="s">
        <v>51</v>
      </c>
      <c r="U5164" s="622"/>
      <c r="V5164" s="287">
        <v>1291946</v>
      </c>
      <c r="W5164" s="287">
        <v>1291946</v>
      </c>
      <c r="X5164" s="622">
        <f t="shared" si="351"/>
        <v>1446979.5200000003</v>
      </c>
      <c r="Y5164" s="355" t="s">
        <v>2072</v>
      </c>
      <c r="Z5164" s="360">
        <v>2016</v>
      </c>
      <c r="AA5164" s="332"/>
      <c r="AB5164" s="620" t="s">
        <v>2970</v>
      </c>
      <c r="AC5164" s="620"/>
      <c r="AD5164" s="290"/>
      <c r="AE5164" s="290"/>
      <c r="AF5164" s="290"/>
      <c r="AG5164" s="290"/>
      <c r="AH5164" s="290"/>
      <c r="AI5164" s="290"/>
      <c r="AJ5164" s="620"/>
      <c r="AK5164" s="620" t="s">
        <v>2971</v>
      </c>
      <c r="AL5164" s="99"/>
      <c r="AM5164" s="99"/>
    </row>
    <row r="5165" spans="1:39" s="192" customFormat="1" ht="100.5" customHeight="1">
      <c r="A5165" s="74" t="s">
        <v>3026</v>
      </c>
      <c r="B5165" s="617" t="s">
        <v>33</v>
      </c>
      <c r="C5165" s="355" t="s">
        <v>2066</v>
      </c>
      <c r="D5165" s="355" t="s">
        <v>2067</v>
      </c>
      <c r="E5165" s="308" t="s">
        <v>2067</v>
      </c>
      <c r="F5165" s="355" t="s">
        <v>2067</v>
      </c>
      <c r="G5165" s="308" t="s">
        <v>2067</v>
      </c>
      <c r="H5165" s="357" t="s">
        <v>3004</v>
      </c>
      <c r="I5165" s="357" t="s">
        <v>3005</v>
      </c>
      <c r="J5165" s="355" t="s">
        <v>1135</v>
      </c>
      <c r="K5165" s="358">
        <v>100</v>
      </c>
      <c r="L5165" s="617">
        <v>391010000</v>
      </c>
      <c r="M5165" s="617" t="s">
        <v>341</v>
      </c>
      <c r="N5165" s="331" t="s">
        <v>1233</v>
      </c>
      <c r="O5165" s="617" t="s">
        <v>3027</v>
      </c>
      <c r="P5165" s="355"/>
      <c r="Q5165" s="308" t="s">
        <v>642</v>
      </c>
      <c r="R5165" s="359" t="s">
        <v>643</v>
      </c>
      <c r="S5165" s="359"/>
      <c r="T5165" s="326" t="s">
        <v>51</v>
      </c>
      <c r="U5165" s="622"/>
      <c r="V5165" s="287">
        <v>71000</v>
      </c>
      <c r="W5165" s="287">
        <v>71000</v>
      </c>
      <c r="X5165" s="622">
        <f t="shared" si="351"/>
        <v>79520.000000000015</v>
      </c>
      <c r="Y5165" s="355" t="s">
        <v>2072</v>
      </c>
      <c r="Z5165" s="360">
        <v>2016</v>
      </c>
      <c r="AA5165" s="332"/>
      <c r="AB5165" s="620" t="s">
        <v>2970</v>
      </c>
      <c r="AC5165" s="620"/>
      <c r="AD5165" s="290"/>
      <c r="AE5165" s="290"/>
      <c r="AF5165" s="290"/>
      <c r="AG5165" s="290"/>
      <c r="AH5165" s="290"/>
      <c r="AI5165" s="290"/>
      <c r="AJ5165" s="620"/>
      <c r="AK5165" s="620" t="s">
        <v>2971</v>
      </c>
      <c r="AL5165" s="99"/>
      <c r="AM5165" s="99"/>
    </row>
    <row r="5166" spans="1:39" s="192" customFormat="1" ht="100.5" customHeight="1">
      <c r="A5166" s="74" t="s">
        <v>3028</v>
      </c>
      <c r="B5166" s="617" t="s">
        <v>33</v>
      </c>
      <c r="C5166" s="355" t="s">
        <v>2066</v>
      </c>
      <c r="D5166" s="355" t="s">
        <v>2067</v>
      </c>
      <c r="E5166" s="308" t="s">
        <v>2067</v>
      </c>
      <c r="F5166" s="355" t="s">
        <v>2067</v>
      </c>
      <c r="G5166" s="308" t="s">
        <v>2067</v>
      </c>
      <c r="H5166" s="357" t="s">
        <v>3004</v>
      </c>
      <c r="I5166" s="357" t="s">
        <v>3005</v>
      </c>
      <c r="J5166" s="355" t="s">
        <v>1135</v>
      </c>
      <c r="K5166" s="358">
        <v>100</v>
      </c>
      <c r="L5166" s="288">
        <v>511010000</v>
      </c>
      <c r="M5166" s="621" t="s">
        <v>88</v>
      </c>
      <c r="N5166" s="331" t="s">
        <v>1233</v>
      </c>
      <c r="O5166" s="617" t="s">
        <v>131</v>
      </c>
      <c r="P5166" s="355"/>
      <c r="Q5166" s="308" t="s">
        <v>642</v>
      </c>
      <c r="R5166" s="359" t="s">
        <v>643</v>
      </c>
      <c r="S5166" s="359"/>
      <c r="T5166" s="326" t="s">
        <v>51</v>
      </c>
      <c r="U5166" s="622"/>
      <c r="V5166" s="287">
        <v>119701.91</v>
      </c>
      <c r="W5166" s="287">
        <v>119701.91</v>
      </c>
      <c r="X5166" s="622">
        <f t="shared" si="351"/>
        <v>134066.13920000001</v>
      </c>
      <c r="Y5166" s="355" t="s">
        <v>2072</v>
      </c>
      <c r="Z5166" s="360">
        <v>2016</v>
      </c>
      <c r="AA5166" s="332"/>
      <c r="AB5166" s="620" t="s">
        <v>2970</v>
      </c>
      <c r="AC5166" s="620"/>
      <c r="AD5166" s="290"/>
      <c r="AE5166" s="290"/>
      <c r="AF5166" s="290"/>
      <c r="AG5166" s="290"/>
      <c r="AH5166" s="290"/>
      <c r="AI5166" s="290"/>
      <c r="AJ5166" s="620"/>
      <c r="AK5166" s="620" t="s">
        <v>2971</v>
      </c>
      <c r="AL5166" s="99"/>
      <c r="AM5166" s="99"/>
    </row>
    <row r="5167" spans="1:39" s="192" customFormat="1" ht="100.5" customHeight="1">
      <c r="A5167" s="74" t="s">
        <v>3029</v>
      </c>
      <c r="B5167" s="617" t="s">
        <v>33</v>
      </c>
      <c r="C5167" s="355" t="s">
        <v>2066</v>
      </c>
      <c r="D5167" s="355" t="s">
        <v>2067</v>
      </c>
      <c r="E5167" s="308" t="s">
        <v>2067</v>
      </c>
      <c r="F5167" s="355" t="s">
        <v>2067</v>
      </c>
      <c r="G5167" s="308" t="s">
        <v>2067</v>
      </c>
      <c r="H5167" s="357" t="s">
        <v>3004</v>
      </c>
      <c r="I5167" s="357" t="s">
        <v>3005</v>
      </c>
      <c r="J5167" s="355" t="s">
        <v>1135</v>
      </c>
      <c r="K5167" s="358">
        <v>100</v>
      </c>
      <c r="L5167" s="288">
        <v>511010000</v>
      </c>
      <c r="M5167" s="621" t="s">
        <v>88</v>
      </c>
      <c r="N5167" s="331" t="s">
        <v>1233</v>
      </c>
      <c r="O5167" s="617" t="s">
        <v>3030</v>
      </c>
      <c r="P5167" s="355"/>
      <c r="Q5167" s="308" t="s">
        <v>642</v>
      </c>
      <c r="R5167" s="359" t="s">
        <v>643</v>
      </c>
      <c r="S5167" s="359"/>
      <c r="T5167" s="326" t="s">
        <v>51</v>
      </c>
      <c r="U5167" s="622"/>
      <c r="V5167" s="287">
        <v>125465.35</v>
      </c>
      <c r="W5167" s="287">
        <v>125465.35</v>
      </c>
      <c r="X5167" s="622">
        <f t="shared" si="351"/>
        <v>140521.19200000001</v>
      </c>
      <c r="Y5167" s="355" t="s">
        <v>2072</v>
      </c>
      <c r="Z5167" s="360">
        <v>2016</v>
      </c>
      <c r="AA5167" s="332"/>
      <c r="AB5167" s="620" t="s">
        <v>2970</v>
      </c>
      <c r="AC5167" s="620"/>
      <c r="AD5167" s="290"/>
      <c r="AE5167" s="290"/>
      <c r="AF5167" s="290"/>
      <c r="AG5167" s="290"/>
      <c r="AH5167" s="290"/>
      <c r="AI5167" s="290"/>
      <c r="AJ5167" s="620"/>
      <c r="AK5167" s="620" t="s">
        <v>2971</v>
      </c>
      <c r="AL5167" s="99"/>
      <c r="AM5167" s="99"/>
    </row>
    <row r="5168" spans="1:39" s="192" customFormat="1" ht="100.5" customHeight="1">
      <c r="A5168" s="74" t="s">
        <v>3031</v>
      </c>
      <c r="B5168" s="617" t="s">
        <v>33</v>
      </c>
      <c r="C5168" s="355" t="s">
        <v>2066</v>
      </c>
      <c r="D5168" s="355" t="s">
        <v>2067</v>
      </c>
      <c r="E5168" s="308" t="s">
        <v>2067</v>
      </c>
      <c r="F5168" s="355" t="s">
        <v>2067</v>
      </c>
      <c r="G5168" s="308" t="s">
        <v>2067</v>
      </c>
      <c r="H5168" s="357" t="s">
        <v>3004</v>
      </c>
      <c r="I5168" s="357" t="s">
        <v>3005</v>
      </c>
      <c r="J5168" s="355" t="s">
        <v>1135</v>
      </c>
      <c r="K5168" s="358">
        <v>100</v>
      </c>
      <c r="L5168" s="288">
        <v>511010000</v>
      </c>
      <c r="M5168" s="621" t="s">
        <v>88</v>
      </c>
      <c r="N5168" s="331" t="s">
        <v>1233</v>
      </c>
      <c r="O5168" s="617" t="s">
        <v>3032</v>
      </c>
      <c r="P5168" s="355"/>
      <c r="Q5168" s="308" t="s">
        <v>642</v>
      </c>
      <c r="R5168" s="359" t="s">
        <v>643</v>
      </c>
      <c r="S5168" s="359"/>
      <c r="T5168" s="326" t="s">
        <v>51</v>
      </c>
      <c r="U5168" s="622"/>
      <c r="V5168" s="287">
        <v>43394.91</v>
      </c>
      <c r="W5168" s="287">
        <v>43394.91</v>
      </c>
      <c r="X5168" s="622">
        <f t="shared" si="351"/>
        <v>48602.299200000009</v>
      </c>
      <c r="Y5168" s="355" t="s">
        <v>2072</v>
      </c>
      <c r="Z5168" s="360">
        <v>2016</v>
      </c>
      <c r="AA5168" s="332"/>
      <c r="AB5168" s="620" t="s">
        <v>2970</v>
      </c>
      <c r="AC5168" s="620"/>
      <c r="AD5168" s="290"/>
      <c r="AE5168" s="290"/>
      <c r="AF5168" s="290"/>
      <c r="AG5168" s="290"/>
      <c r="AH5168" s="290"/>
      <c r="AI5168" s="290"/>
      <c r="AJ5168" s="620"/>
      <c r="AK5168" s="620" t="s">
        <v>2971</v>
      </c>
      <c r="AL5168" s="99"/>
      <c r="AM5168" s="99"/>
    </row>
    <row r="5169" spans="1:40" s="192" customFormat="1" ht="100.5" customHeight="1">
      <c r="A5169" s="74" t="s">
        <v>3033</v>
      </c>
      <c r="B5169" s="617" t="s">
        <v>345</v>
      </c>
      <c r="C5169" s="355" t="s">
        <v>132</v>
      </c>
      <c r="D5169" s="355" t="s">
        <v>133</v>
      </c>
      <c r="E5169" s="355" t="s">
        <v>133</v>
      </c>
      <c r="F5169" s="355" t="s">
        <v>133</v>
      </c>
      <c r="G5169" s="355" t="s">
        <v>133</v>
      </c>
      <c r="H5169" s="355" t="s">
        <v>134</v>
      </c>
      <c r="I5169" s="355" t="s">
        <v>135</v>
      </c>
      <c r="J5169" s="617" t="s">
        <v>38</v>
      </c>
      <c r="K5169" s="358">
        <v>100</v>
      </c>
      <c r="L5169" s="618">
        <v>751000000</v>
      </c>
      <c r="M5169" s="617" t="s">
        <v>83</v>
      </c>
      <c r="N5169" s="331" t="s">
        <v>1233</v>
      </c>
      <c r="O5169" s="617" t="s">
        <v>83</v>
      </c>
      <c r="P5169" s="355"/>
      <c r="Q5169" s="308" t="s">
        <v>3034</v>
      </c>
      <c r="R5169" s="359" t="s">
        <v>643</v>
      </c>
      <c r="S5169" s="317"/>
      <c r="T5169" s="326" t="s">
        <v>51</v>
      </c>
      <c r="U5169" s="287"/>
      <c r="V5169" s="287">
        <v>2750220</v>
      </c>
      <c r="W5169" s="622">
        <v>2750220</v>
      </c>
      <c r="X5169" s="622">
        <f t="shared" si="351"/>
        <v>3080246.4000000004</v>
      </c>
      <c r="Y5169" s="338" t="s">
        <v>40</v>
      </c>
      <c r="Z5169" s="360">
        <v>2016</v>
      </c>
      <c r="AA5169" s="332"/>
      <c r="AB5169" s="620" t="s">
        <v>2970</v>
      </c>
      <c r="AC5169" s="290" t="s">
        <v>67</v>
      </c>
      <c r="AD5169" s="290"/>
      <c r="AE5169" s="290"/>
      <c r="AF5169" s="290"/>
      <c r="AG5169" s="290"/>
      <c r="AH5169" s="290"/>
      <c r="AI5169" s="290"/>
      <c r="AJ5169" s="290"/>
      <c r="AK5169" s="620" t="s">
        <v>3035</v>
      </c>
      <c r="AL5169" s="99"/>
      <c r="AM5169" s="99"/>
    </row>
    <row r="5170" spans="1:40" s="550" customFormat="1" ht="100.5" customHeight="1">
      <c r="A5170" s="513" t="s">
        <v>3036</v>
      </c>
      <c r="B5170" s="582" t="s">
        <v>33</v>
      </c>
      <c r="C5170" s="582" t="s">
        <v>1552</v>
      </c>
      <c r="D5170" s="582" t="s">
        <v>1553</v>
      </c>
      <c r="E5170" s="582" t="s">
        <v>1554</v>
      </c>
      <c r="F5170" s="582" t="s">
        <v>1553</v>
      </c>
      <c r="G5170" s="582" t="s">
        <v>1554</v>
      </c>
      <c r="H5170" s="582" t="s">
        <v>3037</v>
      </c>
      <c r="I5170" s="582" t="s">
        <v>3038</v>
      </c>
      <c r="J5170" s="582" t="s">
        <v>38</v>
      </c>
      <c r="K5170" s="582">
        <v>0</v>
      </c>
      <c r="L5170" s="583">
        <v>711000000</v>
      </c>
      <c r="M5170" s="518" t="s">
        <v>73</v>
      </c>
      <c r="N5170" s="584" t="s">
        <v>841</v>
      </c>
      <c r="O5170" s="582" t="s">
        <v>2960</v>
      </c>
      <c r="P5170" s="582"/>
      <c r="Q5170" s="582" t="s">
        <v>3039</v>
      </c>
      <c r="R5170" s="582" t="s">
        <v>1886</v>
      </c>
      <c r="S5170" s="582"/>
      <c r="T5170" s="585" t="s">
        <v>51</v>
      </c>
      <c r="U5170" s="532"/>
      <c r="V5170" s="522">
        <v>77112000</v>
      </c>
      <c r="W5170" s="522">
        <v>0</v>
      </c>
      <c r="X5170" s="522">
        <v>0</v>
      </c>
      <c r="Y5170" s="586"/>
      <c r="Z5170" s="582">
        <v>2016</v>
      </c>
      <c r="AA5170" s="586"/>
      <c r="AB5170" s="587" t="s">
        <v>720</v>
      </c>
      <c r="AC5170" s="587" t="s">
        <v>1225</v>
      </c>
      <c r="AD5170" s="529"/>
      <c r="AE5170" s="529"/>
      <c r="AF5170" s="529"/>
      <c r="AG5170" s="529"/>
      <c r="AH5170" s="529"/>
      <c r="AI5170" s="529"/>
      <c r="AJ5170" s="529"/>
      <c r="AK5170" s="529" t="s">
        <v>2963</v>
      </c>
      <c r="AL5170" s="553"/>
      <c r="AM5170" s="553"/>
    </row>
    <row r="5171" spans="1:40" s="550" customFormat="1" ht="100.5" customHeight="1">
      <c r="A5171" s="513" t="s">
        <v>4060</v>
      </c>
      <c r="B5171" s="582" t="s">
        <v>33</v>
      </c>
      <c r="C5171" s="582" t="s">
        <v>1552</v>
      </c>
      <c r="D5171" s="582" t="s">
        <v>1553</v>
      </c>
      <c r="E5171" s="582" t="s">
        <v>1554</v>
      </c>
      <c r="F5171" s="582" t="s">
        <v>1553</v>
      </c>
      <c r="G5171" s="582" t="s">
        <v>1554</v>
      </c>
      <c r="H5171" s="582" t="s">
        <v>3037</v>
      </c>
      <c r="I5171" s="582" t="s">
        <v>3038</v>
      </c>
      <c r="J5171" s="582" t="s">
        <v>38</v>
      </c>
      <c r="K5171" s="582">
        <v>0</v>
      </c>
      <c r="L5171" s="583">
        <v>711000000</v>
      </c>
      <c r="M5171" s="518" t="s">
        <v>73</v>
      </c>
      <c r="N5171" s="584" t="s">
        <v>841</v>
      </c>
      <c r="O5171" s="582" t="s">
        <v>2960</v>
      </c>
      <c r="P5171" s="582"/>
      <c r="Q5171" s="582" t="s">
        <v>3039</v>
      </c>
      <c r="R5171" s="582" t="s">
        <v>1886</v>
      </c>
      <c r="S5171" s="582"/>
      <c r="T5171" s="585" t="s">
        <v>51</v>
      </c>
      <c r="U5171" s="532"/>
      <c r="V5171" s="522">
        <v>77112000</v>
      </c>
      <c r="W5171" s="522">
        <v>0</v>
      </c>
      <c r="X5171" s="522">
        <v>0</v>
      </c>
      <c r="Y5171" s="586"/>
      <c r="Z5171" s="582">
        <v>2016</v>
      </c>
      <c r="AA5171" s="586" t="s">
        <v>3133</v>
      </c>
      <c r="AB5171" s="587" t="s">
        <v>720</v>
      </c>
      <c r="AC5171" s="587" t="s">
        <v>1225</v>
      </c>
      <c r="AD5171" s="529"/>
      <c r="AE5171" s="529"/>
      <c r="AF5171" s="529"/>
      <c r="AG5171" s="529"/>
      <c r="AH5171" s="529"/>
      <c r="AI5171" s="529"/>
      <c r="AJ5171" s="529"/>
      <c r="AK5171" s="529" t="s">
        <v>2963</v>
      </c>
      <c r="AL5171" s="553"/>
      <c r="AM5171" s="553"/>
    </row>
    <row r="5172" spans="1:40" s="192" customFormat="1" ht="100.5" customHeight="1">
      <c r="A5172" s="74" t="s">
        <v>3040</v>
      </c>
      <c r="B5172" s="431" t="s">
        <v>819</v>
      </c>
      <c r="C5172" s="617" t="s">
        <v>836</v>
      </c>
      <c r="D5172" s="361" t="s">
        <v>837</v>
      </c>
      <c r="E5172" s="361" t="s">
        <v>838</v>
      </c>
      <c r="F5172" s="361" t="s">
        <v>837</v>
      </c>
      <c r="G5172" s="361" t="s">
        <v>838</v>
      </c>
      <c r="H5172" s="384" t="s">
        <v>3041</v>
      </c>
      <c r="I5172" s="384" t="s">
        <v>3041</v>
      </c>
      <c r="J5172" s="409" t="s">
        <v>38</v>
      </c>
      <c r="K5172" s="336">
        <v>100</v>
      </c>
      <c r="L5172" s="436">
        <v>271010000</v>
      </c>
      <c r="M5172" s="288" t="s">
        <v>127</v>
      </c>
      <c r="N5172" s="405" t="s">
        <v>707</v>
      </c>
      <c r="O5172" s="617" t="s">
        <v>3042</v>
      </c>
      <c r="P5172" s="485"/>
      <c r="Q5172" s="326" t="s">
        <v>842</v>
      </c>
      <c r="R5172" s="384" t="s">
        <v>843</v>
      </c>
      <c r="S5172" s="485"/>
      <c r="T5172" s="409" t="s">
        <v>51</v>
      </c>
      <c r="U5172" s="410"/>
      <c r="V5172" s="486">
        <v>1035000</v>
      </c>
      <c r="W5172" s="486">
        <v>1035000</v>
      </c>
      <c r="X5172" s="423">
        <f t="shared" si="351"/>
        <v>1159200</v>
      </c>
      <c r="Y5172" s="332"/>
      <c r="Z5172" s="359">
        <v>2016</v>
      </c>
      <c r="AA5172" s="485"/>
      <c r="AB5172" s="620" t="s">
        <v>3043</v>
      </c>
      <c r="AC5172" s="425" t="s">
        <v>209</v>
      </c>
      <c r="AD5172" s="426"/>
      <c r="AE5172" s="620"/>
      <c r="AF5172" s="426"/>
      <c r="AG5172" s="620" t="s">
        <v>3044</v>
      </c>
      <c r="AH5172" s="293"/>
      <c r="AI5172" s="293"/>
      <c r="AJ5172" s="293"/>
      <c r="AK5172" s="290" t="s">
        <v>3045</v>
      </c>
      <c r="AL5172" s="190"/>
      <c r="AM5172" s="324"/>
      <c r="AN5172" s="324"/>
    </row>
    <row r="5173" spans="1:40" s="192" customFormat="1" ht="100.5" customHeight="1">
      <c r="A5173" s="74" t="s">
        <v>3046</v>
      </c>
      <c r="B5173" s="431" t="s">
        <v>819</v>
      </c>
      <c r="C5173" s="617" t="s">
        <v>836</v>
      </c>
      <c r="D5173" s="361" t="s">
        <v>837</v>
      </c>
      <c r="E5173" s="361" t="s">
        <v>838</v>
      </c>
      <c r="F5173" s="361" t="s">
        <v>837</v>
      </c>
      <c r="G5173" s="361" t="s">
        <v>838</v>
      </c>
      <c r="H5173" s="336" t="s">
        <v>3047</v>
      </c>
      <c r="I5173" s="336" t="s">
        <v>3047</v>
      </c>
      <c r="J5173" s="409" t="s">
        <v>38</v>
      </c>
      <c r="K5173" s="336">
        <v>100</v>
      </c>
      <c r="L5173" s="436">
        <v>271010000</v>
      </c>
      <c r="M5173" s="288" t="s">
        <v>127</v>
      </c>
      <c r="N5173" s="405" t="s">
        <v>707</v>
      </c>
      <c r="O5173" s="617" t="s">
        <v>3048</v>
      </c>
      <c r="P5173" s="485"/>
      <c r="Q5173" s="326" t="s">
        <v>842</v>
      </c>
      <c r="R5173" s="384" t="s">
        <v>843</v>
      </c>
      <c r="S5173" s="485"/>
      <c r="T5173" s="409" t="s">
        <v>51</v>
      </c>
      <c r="U5173" s="410"/>
      <c r="V5173" s="486">
        <v>1035000</v>
      </c>
      <c r="W5173" s="486">
        <v>1035000</v>
      </c>
      <c r="X5173" s="423">
        <f t="shared" si="351"/>
        <v>1159200</v>
      </c>
      <c r="Y5173" s="332"/>
      <c r="Z5173" s="359">
        <v>2016</v>
      </c>
      <c r="AA5173" s="485"/>
      <c r="AB5173" s="620" t="s">
        <v>3043</v>
      </c>
      <c r="AC5173" s="425" t="s">
        <v>209</v>
      </c>
      <c r="AD5173" s="426"/>
      <c r="AE5173" s="620"/>
      <c r="AF5173" s="426"/>
      <c r="AG5173" s="620" t="s">
        <v>3044</v>
      </c>
      <c r="AH5173" s="293"/>
      <c r="AI5173" s="293"/>
      <c r="AJ5173" s="293"/>
      <c r="AK5173" s="290" t="s">
        <v>3045</v>
      </c>
      <c r="AL5173" s="190"/>
      <c r="AM5173" s="324"/>
      <c r="AN5173" s="324"/>
    </row>
    <row r="5174" spans="1:40" s="192" customFormat="1" ht="100.5" customHeight="1">
      <c r="A5174" s="74" t="s">
        <v>3049</v>
      </c>
      <c r="B5174" s="431" t="s">
        <v>819</v>
      </c>
      <c r="C5174" s="617" t="s">
        <v>836</v>
      </c>
      <c r="D5174" s="361" t="s">
        <v>837</v>
      </c>
      <c r="E5174" s="361" t="s">
        <v>838</v>
      </c>
      <c r="F5174" s="361" t="s">
        <v>837</v>
      </c>
      <c r="G5174" s="361" t="s">
        <v>838</v>
      </c>
      <c r="H5174" s="384" t="s">
        <v>3050</v>
      </c>
      <c r="I5174" s="384" t="s">
        <v>3050</v>
      </c>
      <c r="J5174" s="409" t="s">
        <v>38</v>
      </c>
      <c r="K5174" s="336">
        <v>100</v>
      </c>
      <c r="L5174" s="436">
        <v>271010000</v>
      </c>
      <c r="M5174" s="288" t="s">
        <v>127</v>
      </c>
      <c r="N5174" s="405" t="s">
        <v>707</v>
      </c>
      <c r="O5174" s="617" t="s">
        <v>3051</v>
      </c>
      <c r="P5174" s="485"/>
      <c r="Q5174" s="326" t="s">
        <v>842</v>
      </c>
      <c r="R5174" s="384" t="s">
        <v>843</v>
      </c>
      <c r="S5174" s="485"/>
      <c r="T5174" s="409" t="s">
        <v>51</v>
      </c>
      <c r="U5174" s="410"/>
      <c r="V5174" s="486">
        <v>1840000</v>
      </c>
      <c r="W5174" s="486">
        <v>1840000</v>
      </c>
      <c r="X5174" s="423">
        <f t="shared" si="351"/>
        <v>2060800.0000000002</v>
      </c>
      <c r="Y5174" s="332"/>
      <c r="Z5174" s="359">
        <v>2016</v>
      </c>
      <c r="AA5174" s="485"/>
      <c r="AB5174" s="620" t="s">
        <v>3043</v>
      </c>
      <c r="AC5174" s="425" t="s">
        <v>209</v>
      </c>
      <c r="AD5174" s="426"/>
      <c r="AE5174" s="620"/>
      <c r="AF5174" s="426"/>
      <c r="AG5174" s="620" t="s">
        <v>3044</v>
      </c>
      <c r="AH5174" s="293"/>
      <c r="AI5174" s="293"/>
      <c r="AJ5174" s="293"/>
      <c r="AK5174" s="290" t="s">
        <v>3045</v>
      </c>
      <c r="AL5174" s="190"/>
      <c r="AM5174" s="324"/>
      <c r="AN5174" s="324"/>
    </row>
    <row r="5175" spans="1:40" s="192" customFormat="1" ht="100.5" customHeight="1">
      <c r="A5175" s="74" t="s">
        <v>3052</v>
      </c>
      <c r="B5175" s="619" t="s">
        <v>481</v>
      </c>
      <c r="C5175" s="288" t="s">
        <v>3053</v>
      </c>
      <c r="D5175" s="288" t="s">
        <v>3054</v>
      </c>
      <c r="E5175" s="288" t="s">
        <v>3054</v>
      </c>
      <c r="F5175" s="288" t="s">
        <v>3054</v>
      </c>
      <c r="G5175" s="288" t="s">
        <v>3054</v>
      </c>
      <c r="H5175" s="653" t="s">
        <v>3055</v>
      </c>
      <c r="I5175" s="617" t="s">
        <v>3056</v>
      </c>
      <c r="J5175" s="619" t="s">
        <v>38</v>
      </c>
      <c r="K5175" s="126">
        <v>100</v>
      </c>
      <c r="L5175" s="617">
        <v>311010000</v>
      </c>
      <c r="M5175" s="288" t="s">
        <v>342</v>
      </c>
      <c r="N5175" s="619" t="s">
        <v>761</v>
      </c>
      <c r="O5175" s="619" t="s">
        <v>3057</v>
      </c>
      <c r="P5175" s="353"/>
      <c r="Q5175" s="288" t="s">
        <v>3058</v>
      </c>
      <c r="R5175" s="288" t="s">
        <v>3059</v>
      </c>
      <c r="S5175" s="353"/>
      <c r="T5175" s="125" t="s">
        <v>51</v>
      </c>
      <c r="U5175" s="936"/>
      <c r="V5175" s="315">
        <v>910714</v>
      </c>
      <c r="W5175" s="315">
        <v>910714</v>
      </c>
      <c r="X5175" s="423">
        <f t="shared" si="351"/>
        <v>1019999.68</v>
      </c>
      <c r="Y5175" s="131"/>
      <c r="Z5175" s="619">
        <v>2016</v>
      </c>
      <c r="AA5175" s="487"/>
      <c r="AB5175" s="620" t="s">
        <v>3043</v>
      </c>
      <c r="AC5175" s="488" t="s">
        <v>1225</v>
      </c>
      <c r="AD5175" s="293"/>
      <c r="AE5175" s="293"/>
      <c r="AF5175" s="382" t="s">
        <v>3060</v>
      </c>
      <c r="AG5175" s="290" t="s">
        <v>3061</v>
      </c>
      <c r="AH5175" s="290"/>
      <c r="AI5175" s="293"/>
      <c r="AJ5175" s="293"/>
      <c r="AK5175" s="290" t="s">
        <v>3045</v>
      </c>
      <c r="AL5175" s="489"/>
      <c r="AM5175" s="490"/>
    </row>
    <row r="5176" spans="1:40" s="192" customFormat="1" ht="100.5" customHeight="1">
      <c r="A5176" s="74" t="s">
        <v>3062</v>
      </c>
      <c r="B5176" s="431" t="s">
        <v>243</v>
      </c>
      <c r="C5176" s="384" t="s">
        <v>2381</v>
      </c>
      <c r="D5176" s="491" t="s">
        <v>2382</v>
      </c>
      <c r="E5176" s="288" t="s">
        <v>2383</v>
      </c>
      <c r="F5176" s="491" t="s">
        <v>2382</v>
      </c>
      <c r="G5176" s="288" t="s">
        <v>2383</v>
      </c>
      <c r="H5176" s="491" t="s">
        <v>2382</v>
      </c>
      <c r="I5176" s="288" t="s">
        <v>2383</v>
      </c>
      <c r="J5176" s="431" t="s">
        <v>38</v>
      </c>
      <c r="K5176" s="406">
        <v>100</v>
      </c>
      <c r="L5176" s="288" t="s">
        <v>2059</v>
      </c>
      <c r="M5176" s="621" t="s">
        <v>341</v>
      </c>
      <c r="N5176" s="405" t="s">
        <v>761</v>
      </c>
      <c r="O5176" s="308" t="s">
        <v>2376</v>
      </c>
      <c r="P5176" s="431"/>
      <c r="Q5176" s="431" t="s">
        <v>2323</v>
      </c>
      <c r="R5176" s="431" t="s">
        <v>2377</v>
      </c>
      <c r="S5176" s="431"/>
      <c r="T5176" s="431" t="s">
        <v>51</v>
      </c>
      <c r="U5176" s="451"/>
      <c r="V5176" s="622">
        <v>284693.09999999998</v>
      </c>
      <c r="W5176" s="622">
        <v>284693.09999999998</v>
      </c>
      <c r="X5176" s="423">
        <f t="shared" si="351"/>
        <v>318856.272</v>
      </c>
      <c r="Y5176" s="431"/>
      <c r="Z5176" s="384">
        <v>2016</v>
      </c>
      <c r="AA5176" s="303"/>
      <c r="AB5176" s="290" t="s">
        <v>2193</v>
      </c>
      <c r="AC5176" s="303" t="s">
        <v>209</v>
      </c>
      <c r="AD5176" s="426"/>
      <c r="AE5176" s="426"/>
      <c r="AF5176" s="426"/>
      <c r="AG5176" s="293"/>
      <c r="AH5176" s="293"/>
      <c r="AI5176" s="293"/>
      <c r="AJ5176" s="293"/>
      <c r="AK5176" s="293"/>
      <c r="AL5176" s="190"/>
      <c r="AM5176" s="324"/>
      <c r="AN5176" s="324"/>
    </row>
    <row r="5177" spans="1:40" s="550" customFormat="1" ht="100.5" customHeight="1">
      <c r="A5177" s="513" t="s">
        <v>3063</v>
      </c>
      <c r="B5177" s="534" t="s">
        <v>243</v>
      </c>
      <c r="C5177" s="1031" t="s">
        <v>3064</v>
      </c>
      <c r="D5177" s="531" t="s">
        <v>3065</v>
      </c>
      <c r="E5177" s="531" t="s">
        <v>3065</v>
      </c>
      <c r="F5177" s="531" t="s">
        <v>3065</v>
      </c>
      <c r="G5177" s="531" t="s">
        <v>3065</v>
      </c>
      <c r="H5177" s="531"/>
      <c r="I5177" s="531"/>
      <c r="J5177" s="534" t="s">
        <v>227</v>
      </c>
      <c r="K5177" s="533"/>
      <c r="L5177" s="583">
        <v>711000000</v>
      </c>
      <c r="M5177" s="518" t="s">
        <v>73</v>
      </c>
      <c r="N5177" s="584" t="s">
        <v>1199</v>
      </c>
      <c r="O5177" s="518" t="s">
        <v>73</v>
      </c>
      <c r="P5177" s="534"/>
      <c r="Q5177" s="534" t="s">
        <v>3066</v>
      </c>
      <c r="R5177" s="534" t="s">
        <v>2377</v>
      </c>
      <c r="S5177" s="534"/>
      <c r="T5177" s="534" t="s">
        <v>51</v>
      </c>
      <c r="U5177" s="1032"/>
      <c r="V5177" s="522">
        <v>20000000</v>
      </c>
      <c r="W5177" s="522">
        <v>0</v>
      </c>
      <c r="X5177" s="522">
        <v>0</v>
      </c>
      <c r="Y5177" s="534"/>
      <c r="Z5177" s="531">
        <v>2016</v>
      </c>
      <c r="AA5177" s="527"/>
      <c r="AB5177" s="529" t="s">
        <v>3067</v>
      </c>
      <c r="AC5177" s="527"/>
      <c r="AD5177" s="527"/>
      <c r="AE5177" s="527"/>
      <c r="AF5177" s="527"/>
      <c r="AG5177" s="581"/>
      <c r="AH5177" s="581"/>
      <c r="AI5177" s="581"/>
      <c r="AJ5177" s="581"/>
      <c r="AK5177" s="529" t="s">
        <v>3068</v>
      </c>
      <c r="AL5177" s="548"/>
      <c r="AM5177" s="549"/>
      <c r="AN5177" s="549"/>
    </row>
    <row r="5178" spans="1:40" s="192" customFormat="1" ht="100.5" customHeight="1">
      <c r="A5178" s="74" t="s">
        <v>4638</v>
      </c>
      <c r="B5178" s="772" t="s">
        <v>243</v>
      </c>
      <c r="C5178" s="1029" t="s">
        <v>3064</v>
      </c>
      <c r="D5178" s="826" t="s">
        <v>3065</v>
      </c>
      <c r="E5178" s="826" t="s">
        <v>3065</v>
      </c>
      <c r="F5178" s="826" t="s">
        <v>3065</v>
      </c>
      <c r="G5178" s="826" t="s">
        <v>3065</v>
      </c>
      <c r="H5178" s="826"/>
      <c r="I5178" s="723"/>
      <c r="J5178" s="772" t="s">
        <v>227</v>
      </c>
      <c r="K5178" s="776"/>
      <c r="L5178" s="790">
        <v>711000000</v>
      </c>
      <c r="M5178" s="809" t="s">
        <v>73</v>
      </c>
      <c r="N5178" s="773" t="s">
        <v>2115</v>
      </c>
      <c r="O5178" s="809" t="s">
        <v>73</v>
      </c>
      <c r="P5178" s="772"/>
      <c r="Q5178" s="772" t="s">
        <v>3066</v>
      </c>
      <c r="R5178" s="772" t="s">
        <v>2377</v>
      </c>
      <c r="S5178" s="772"/>
      <c r="T5178" s="772" t="s">
        <v>51</v>
      </c>
      <c r="U5178" s="1030"/>
      <c r="V5178" s="765">
        <v>20000000</v>
      </c>
      <c r="W5178" s="765">
        <v>20000000</v>
      </c>
      <c r="X5178" s="792">
        <f t="shared" ref="X5178" si="352">W5178*1.12</f>
        <v>22400000.000000004</v>
      </c>
      <c r="Y5178" s="772"/>
      <c r="Z5178" s="773">
        <v>2016</v>
      </c>
      <c r="AA5178" s="764">
        <v>11</v>
      </c>
      <c r="AB5178" s="756" t="s">
        <v>3067</v>
      </c>
      <c r="AC5178" s="786"/>
      <c r="AD5178" s="802"/>
      <c r="AE5178" s="802"/>
      <c r="AF5178" s="802"/>
      <c r="AG5178" s="803"/>
      <c r="AH5178" s="803"/>
      <c r="AI5178" s="803"/>
      <c r="AJ5178" s="803"/>
      <c r="AK5178" s="756" t="s">
        <v>4639</v>
      </c>
      <c r="AL5178" s="190"/>
      <c r="AM5178" s="324"/>
      <c r="AN5178" s="324"/>
    </row>
    <row r="5179" spans="1:40" s="630" customFormat="1" ht="100.5" customHeight="1">
      <c r="A5179" s="513" t="s">
        <v>3704</v>
      </c>
      <c r="B5179" s="684" t="s">
        <v>33</v>
      </c>
      <c r="C5179" s="885" t="s">
        <v>3705</v>
      </c>
      <c r="D5179" s="885" t="s">
        <v>3706</v>
      </c>
      <c r="E5179" s="885" t="s">
        <v>3707</v>
      </c>
      <c r="F5179" s="684" t="s">
        <v>3708</v>
      </c>
      <c r="G5179" s="885" t="s">
        <v>3707</v>
      </c>
      <c r="H5179" s="867" t="s">
        <v>3709</v>
      </c>
      <c r="I5179" s="534" t="s">
        <v>3710</v>
      </c>
      <c r="J5179" s="596" t="s">
        <v>227</v>
      </c>
      <c r="K5179" s="596">
        <v>30</v>
      </c>
      <c r="L5179" s="789">
        <v>231010000</v>
      </c>
      <c r="M5179" s="534" t="s">
        <v>128</v>
      </c>
      <c r="N5179" s="596" t="s">
        <v>1233</v>
      </c>
      <c r="O5179" s="531" t="s">
        <v>3711</v>
      </c>
      <c r="P5179" s="849"/>
      <c r="Q5179" s="585" t="s">
        <v>3712</v>
      </c>
      <c r="R5179" s="534" t="s">
        <v>379</v>
      </c>
      <c r="S5179" s="849"/>
      <c r="T5179" s="534" t="s">
        <v>51</v>
      </c>
      <c r="U5179" s="534"/>
      <c r="V5179" s="522">
        <v>10000000</v>
      </c>
      <c r="W5179" s="522">
        <v>0</v>
      </c>
      <c r="X5179" s="522">
        <v>0</v>
      </c>
      <c r="Y5179" s="850"/>
      <c r="Z5179" s="582">
        <v>2016</v>
      </c>
      <c r="AA5179" s="582"/>
      <c r="AB5179" s="868" t="s">
        <v>3043</v>
      </c>
      <c r="AC5179" s="868"/>
      <c r="AD5179" s="868"/>
      <c r="AE5179" s="593"/>
      <c r="AF5179" s="654"/>
      <c r="AG5179" s="593" t="s">
        <v>3713</v>
      </c>
      <c r="AH5179" s="654"/>
      <c r="AI5179" s="654"/>
      <c r="AJ5179" s="654"/>
      <c r="AK5179" s="593" t="s">
        <v>3368</v>
      </c>
    </row>
    <row r="5180" spans="1:40" s="646" customFormat="1" ht="100.5" customHeight="1">
      <c r="A5180" s="8" t="s">
        <v>4605</v>
      </c>
      <c r="B5180" s="207" t="s">
        <v>33</v>
      </c>
      <c r="C5180" s="883" t="s">
        <v>3705</v>
      </c>
      <c r="D5180" s="883" t="s">
        <v>3706</v>
      </c>
      <c r="E5180" s="883" t="s">
        <v>3707</v>
      </c>
      <c r="F5180" s="207" t="s">
        <v>3708</v>
      </c>
      <c r="G5180" s="883" t="s">
        <v>3707</v>
      </c>
      <c r="H5180" s="1019" t="s">
        <v>3709</v>
      </c>
      <c r="I5180" s="49" t="s">
        <v>3710</v>
      </c>
      <c r="J5180" s="11" t="s">
        <v>227</v>
      </c>
      <c r="K5180" s="11">
        <v>30</v>
      </c>
      <c r="L5180" s="95">
        <v>231010000</v>
      </c>
      <c r="M5180" s="5" t="s">
        <v>128</v>
      </c>
      <c r="N5180" s="11" t="s">
        <v>2115</v>
      </c>
      <c r="O5180" s="50" t="s">
        <v>3711</v>
      </c>
      <c r="P5180" s="264"/>
      <c r="Q5180" s="13" t="s">
        <v>3712</v>
      </c>
      <c r="R5180" s="5" t="s">
        <v>379</v>
      </c>
      <c r="S5180" s="264"/>
      <c r="T5180" s="35" t="s">
        <v>51</v>
      </c>
      <c r="U5180" s="5"/>
      <c r="V5180" s="7">
        <v>10000000</v>
      </c>
      <c r="W5180" s="7">
        <v>10000000</v>
      </c>
      <c r="X5180" s="7">
        <f>W5180*1.12</f>
        <v>11200000.000000002</v>
      </c>
      <c r="Y5180" s="884"/>
      <c r="Z5180" s="3">
        <v>2016</v>
      </c>
      <c r="AA5180" s="3">
        <v>11</v>
      </c>
      <c r="AB5180" s="909" t="s">
        <v>3043</v>
      </c>
      <c r="AC5180" s="909"/>
      <c r="AD5180" s="909"/>
      <c r="AE5180" s="1"/>
      <c r="AF5180" s="1020"/>
      <c r="AG5180" s="1" t="s">
        <v>3713</v>
      </c>
      <c r="AH5180" s="1020"/>
      <c r="AI5180" s="1020"/>
      <c r="AJ5180" s="1020"/>
      <c r="AK5180" s="1" t="s">
        <v>4577</v>
      </c>
    </row>
    <row r="5181" spans="1:40" s="630" customFormat="1" ht="100.5" customHeight="1">
      <c r="A5181" s="513" t="s">
        <v>3714</v>
      </c>
      <c r="B5181" s="684" t="s">
        <v>33</v>
      </c>
      <c r="C5181" s="885" t="s">
        <v>3705</v>
      </c>
      <c r="D5181" s="885" t="s">
        <v>3706</v>
      </c>
      <c r="E5181" s="885" t="s">
        <v>3707</v>
      </c>
      <c r="F5181" s="684" t="s">
        <v>3708</v>
      </c>
      <c r="G5181" s="885" t="s">
        <v>3707</v>
      </c>
      <c r="H5181" s="867" t="s">
        <v>3715</v>
      </c>
      <c r="I5181" s="534" t="s">
        <v>3716</v>
      </c>
      <c r="J5181" s="596" t="s">
        <v>227</v>
      </c>
      <c r="K5181" s="596">
        <v>30</v>
      </c>
      <c r="L5181" s="789">
        <v>231010000</v>
      </c>
      <c r="M5181" s="534" t="s">
        <v>128</v>
      </c>
      <c r="N5181" s="596" t="s">
        <v>1233</v>
      </c>
      <c r="O5181" s="534" t="s">
        <v>3717</v>
      </c>
      <c r="P5181" s="849"/>
      <c r="Q5181" s="585" t="s">
        <v>3712</v>
      </c>
      <c r="R5181" s="534" t="s">
        <v>379</v>
      </c>
      <c r="S5181" s="849"/>
      <c r="T5181" s="534" t="s">
        <v>51</v>
      </c>
      <c r="U5181" s="534"/>
      <c r="V5181" s="522">
        <v>10000000</v>
      </c>
      <c r="W5181" s="522">
        <v>0</v>
      </c>
      <c r="X5181" s="522">
        <v>0</v>
      </c>
      <c r="Y5181" s="850"/>
      <c r="Z5181" s="582">
        <v>2016</v>
      </c>
      <c r="AA5181" s="582"/>
      <c r="AB5181" s="868" t="s">
        <v>3043</v>
      </c>
      <c r="AC5181" s="868"/>
      <c r="AD5181" s="868"/>
      <c r="AE5181" s="593"/>
      <c r="AF5181" s="654"/>
      <c r="AG5181" s="593" t="s">
        <v>3718</v>
      </c>
      <c r="AH5181" s="654"/>
      <c r="AI5181" s="654"/>
      <c r="AJ5181" s="654"/>
      <c r="AK5181" s="593" t="s">
        <v>3368</v>
      </c>
    </row>
    <row r="5182" spans="1:40" s="646" customFormat="1" ht="100.5" customHeight="1">
      <c r="A5182" s="8" t="s">
        <v>4606</v>
      </c>
      <c r="B5182" s="207" t="s">
        <v>33</v>
      </c>
      <c r="C5182" s="883" t="s">
        <v>3705</v>
      </c>
      <c r="D5182" s="883" t="s">
        <v>3706</v>
      </c>
      <c r="E5182" s="883" t="s">
        <v>3707</v>
      </c>
      <c r="F5182" s="207" t="s">
        <v>3708</v>
      </c>
      <c r="G5182" s="883" t="s">
        <v>3707</v>
      </c>
      <c r="H5182" s="1019" t="s">
        <v>3715</v>
      </c>
      <c r="I5182" s="49" t="s">
        <v>3716</v>
      </c>
      <c r="J5182" s="11" t="s">
        <v>227</v>
      </c>
      <c r="K5182" s="11">
        <v>30</v>
      </c>
      <c r="L5182" s="95">
        <v>231010000</v>
      </c>
      <c r="M5182" s="5" t="s">
        <v>128</v>
      </c>
      <c r="N5182" s="11" t="s">
        <v>2115</v>
      </c>
      <c r="O5182" s="5" t="s">
        <v>3717</v>
      </c>
      <c r="P5182" s="264"/>
      <c r="Q5182" s="13" t="s">
        <v>3712</v>
      </c>
      <c r="R5182" s="5" t="s">
        <v>379</v>
      </c>
      <c r="S5182" s="264"/>
      <c r="T5182" s="35" t="s">
        <v>51</v>
      </c>
      <c r="U5182" s="5"/>
      <c r="V5182" s="7">
        <v>10000000</v>
      </c>
      <c r="W5182" s="7">
        <v>10000000</v>
      </c>
      <c r="X5182" s="7">
        <f>W5182*1.12</f>
        <v>11200000.000000002</v>
      </c>
      <c r="Y5182" s="884"/>
      <c r="Z5182" s="3">
        <v>2016</v>
      </c>
      <c r="AA5182" s="3">
        <v>11</v>
      </c>
      <c r="AB5182" s="909" t="s">
        <v>3043</v>
      </c>
      <c r="AC5182" s="909"/>
      <c r="AD5182" s="909"/>
      <c r="AE5182" s="1"/>
      <c r="AF5182" s="1020"/>
      <c r="AG5182" s="1" t="s">
        <v>3718</v>
      </c>
      <c r="AH5182" s="1020"/>
      <c r="AI5182" s="1020"/>
      <c r="AJ5182" s="1020"/>
      <c r="AK5182" s="1" t="s">
        <v>4577</v>
      </c>
    </row>
    <row r="5183" spans="1:40" s="630" customFormat="1" ht="100.5" customHeight="1">
      <c r="A5183" s="513" t="s">
        <v>3719</v>
      </c>
      <c r="B5183" s="684" t="s">
        <v>33</v>
      </c>
      <c r="C5183" s="885" t="s">
        <v>3705</v>
      </c>
      <c r="D5183" s="885" t="s">
        <v>3706</v>
      </c>
      <c r="E5183" s="885" t="s">
        <v>3707</v>
      </c>
      <c r="F5183" s="684" t="s">
        <v>3708</v>
      </c>
      <c r="G5183" s="885" t="s">
        <v>3707</v>
      </c>
      <c r="H5183" s="867" t="s">
        <v>3720</v>
      </c>
      <c r="I5183" s="534" t="s">
        <v>3721</v>
      </c>
      <c r="J5183" s="596" t="s">
        <v>227</v>
      </c>
      <c r="K5183" s="596">
        <v>30</v>
      </c>
      <c r="L5183" s="517">
        <v>711000000</v>
      </c>
      <c r="M5183" s="518" t="s">
        <v>73</v>
      </c>
      <c r="N5183" s="596" t="s">
        <v>1199</v>
      </c>
      <c r="O5183" s="1021" t="s">
        <v>3722</v>
      </c>
      <c r="P5183" s="849"/>
      <c r="Q5183" s="585" t="s">
        <v>3366</v>
      </c>
      <c r="R5183" s="534" t="s">
        <v>379</v>
      </c>
      <c r="S5183" s="849"/>
      <c r="T5183" s="534" t="s">
        <v>51</v>
      </c>
      <c r="U5183" s="534"/>
      <c r="V5183" s="522">
        <v>63384571</v>
      </c>
      <c r="W5183" s="522">
        <v>0</v>
      </c>
      <c r="X5183" s="522">
        <v>0</v>
      </c>
      <c r="Y5183" s="850"/>
      <c r="Z5183" s="582">
        <v>2016</v>
      </c>
      <c r="AA5183" s="582"/>
      <c r="AB5183" s="868" t="s">
        <v>3043</v>
      </c>
      <c r="AC5183" s="868"/>
      <c r="AD5183" s="868"/>
      <c r="AE5183" s="593"/>
      <c r="AF5183" s="654"/>
      <c r="AG5183" s="593" t="s">
        <v>3723</v>
      </c>
      <c r="AH5183" s="654"/>
      <c r="AI5183" s="654"/>
      <c r="AJ5183" s="654"/>
      <c r="AK5183" s="593" t="s">
        <v>3368</v>
      </c>
    </row>
    <row r="5184" spans="1:40" s="1401" customFormat="1" ht="100.5" customHeight="1">
      <c r="A5184" s="494" t="s">
        <v>4607</v>
      </c>
      <c r="B5184" s="680" t="s">
        <v>33</v>
      </c>
      <c r="C5184" s="901" t="s">
        <v>3705</v>
      </c>
      <c r="D5184" s="901" t="s">
        <v>3706</v>
      </c>
      <c r="E5184" s="901" t="s">
        <v>3707</v>
      </c>
      <c r="F5184" s="680" t="s">
        <v>3708</v>
      </c>
      <c r="G5184" s="901" t="s">
        <v>3707</v>
      </c>
      <c r="H5184" s="1358" t="s">
        <v>3720</v>
      </c>
      <c r="I5184" s="492" t="s">
        <v>3721</v>
      </c>
      <c r="J5184" s="681" t="s">
        <v>227</v>
      </c>
      <c r="K5184" s="681">
        <v>30</v>
      </c>
      <c r="L5184" s="555">
        <v>711000000</v>
      </c>
      <c r="M5184" s="556" t="s">
        <v>73</v>
      </c>
      <c r="N5184" s="681" t="s">
        <v>2115</v>
      </c>
      <c r="O5184" s="1360" t="s">
        <v>3722</v>
      </c>
      <c r="P5184" s="682"/>
      <c r="Q5184" s="557" t="s">
        <v>1190</v>
      </c>
      <c r="R5184" s="492" t="s">
        <v>4608</v>
      </c>
      <c r="S5184" s="682"/>
      <c r="T5184" s="492" t="s">
        <v>51</v>
      </c>
      <c r="U5184" s="492"/>
      <c r="V5184" s="542">
        <v>63384571</v>
      </c>
      <c r="W5184" s="1400">
        <v>0</v>
      </c>
      <c r="X5184" s="1400">
        <v>0</v>
      </c>
      <c r="Y5184" s="906"/>
      <c r="Z5184" s="541">
        <v>2016</v>
      </c>
      <c r="AA5184" s="541" t="s">
        <v>4576</v>
      </c>
      <c r="AB5184" s="1017" t="s">
        <v>3043</v>
      </c>
      <c r="AC5184" s="1017"/>
      <c r="AD5184" s="1017"/>
      <c r="AE5184" s="580"/>
      <c r="AF5184" s="910"/>
      <c r="AG5184" s="580" t="s">
        <v>3723</v>
      </c>
      <c r="AH5184" s="910"/>
      <c r="AI5184" s="910"/>
      <c r="AJ5184" s="910"/>
      <c r="AK5184" s="580" t="s">
        <v>4577</v>
      </c>
    </row>
    <row r="5185" spans="1:40" s="646" customFormat="1" ht="100.5" customHeight="1">
      <c r="A5185" s="1374" t="s">
        <v>13854</v>
      </c>
      <c r="B5185" s="1385" t="s">
        <v>33</v>
      </c>
      <c r="C5185" s="1386" t="s">
        <v>3705</v>
      </c>
      <c r="D5185" s="1386" t="s">
        <v>3706</v>
      </c>
      <c r="E5185" s="1386" t="s">
        <v>3707</v>
      </c>
      <c r="F5185" s="1385" t="s">
        <v>3708</v>
      </c>
      <c r="G5185" s="1386" t="s">
        <v>3707</v>
      </c>
      <c r="H5185" s="1387" t="s">
        <v>3720</v>
      </c>
      <c r="I5185" s="1388" t="s">
        <v>3721</v>
      </c>
      <c r="J5185" s="1389" t="s">
        <v>227</v>
      </c>
      <c r="K5185" s="1389">
        <v>30</v>
      </c>
      <c r="L5185" s="1390">
        <v>711000000</v>
      </c>
      <c r="M5185" s="1375" t="s">
        <v>73</v>
      </c>
      <c r="N5185" s="1364" t="s">
        <v>2035</v>
      </c>
      <c r="O5185" s="1391" t="s">
        <v>3722</v>
      </c>
      <c r="P5185" s="1392"/>
      <c r="Q5185" s="1393" t="s">
        <v>1190</v>
      </c>
      <c r="R5185" s="1381" t="s">
        <v>4608</v>
      </c>
      <c r="S5185" s="1392"/>
      <c r="T5185" s="1394" t="s">
        <v>51</v>
      </c>
      <c r="U5185" s="1381"/>
      <c r="V5185" s="1395">
        <v>63384571</v>
      </c>
      <c r="W5185" s="1395">
        <v>63384571</v>
      </c>
      <c r="X5185" s="1395">
        <v>70990719.520000011</v>
      </c>
      <c r="Y5185" s="1396"/>
      <c r="Z5185" s="1397">
        <v>2016</v>
      </c>
      <c r="AA5185" s="1397">
        <v>11</v>
      </c>
      <c r="AB5185" s="1398" t="s">
        <v>3043</v>
      </c>
      <c r="AC5185" s="1398"/>
      <c r="AD5185" s="1398"/>
      <c r="AE5185" s="1380"/>
      <c r="AF5185" s="1399"/>
      <c r="AG5185" s="1380" t="s">
        <v>3723</v>
      </c>
      <c r="AH5185" s="1399"/>
      <c r="AI5185" s="1399"/>
      <c r="AJ5185" s="1399"/>
      <c r="AK5185" s="1380" t="s">
        <v>4577</v>
      </c>
      <c r="AL5185" s="1382"/>
      <c r="AM5185" s="1383"/>
      <c r="AN5185" s="1384"/>
    </row>
    <row r="5186" spans="1:40" s="630" customFormat="1" ht="100.5" customHeight="1">
      <c r="A5186" s="74" t="s">
        <v>3724</v>
      </c>
      <c r="B5186" s="361" t="s">
        <v>33</v>
      </c>
      <c r="C5186" s="656" t="s">
        <v>3725</v>
      </c>
      <c r="D5186" s="655" t="s">
        <v>3726</v>
      </c>
      <c r="E5186" s="361" t="s">
        <v>3727</v>
      </c>
      <c r="F5186" s="655" t="s">
        <v>3728</v>
      </c>
      <c r="G5186" s="655" t="s">
        <v>3729</v>
      </c>
      <c r="H5186" s="361" t="s">
        <v>3730</v>
      </c>
      <c r="I5186" s="477" t="s">
        <v>3731</v>
      </c>
      <c r="J5186" s="431" t="s">
        <v>1135</v>
      </c>
      <c r="K5186" s="336">
        <v>100</v>
      </c>
      <c r="L5186" s="288">
        <v>511010000</v>
      </c>
      <c r="M5186" s="621" t="s">
        <v>88</v>
      </c>
      <c r="N5186" s="336" t="s">
        <v>1199</v>
      </c>
      <c r="O5186" s="384" t="s">
        <v>3426</v>
      </c>
      <c r="P5186" s="650"/>
      <c r="Q5186" s="326" t="s">
        <v>3366</v>
      </c>
      <c r="R5186" s="617" t="s">
        <v>379</v>
      </c>
      <c r="S5186" s="362"/>
      <c r="T5186" s="436" t="s">
        <v>51</v>
      </c>
      <c r="U5186" s="617"/>
      <c r="V5186" s="622">
        <v>2000000</v>
      </c>
      <c r="W5186" s="622">
        <v>2000000</v>
      </c>
      <c r="X5186" s="622">
        <f t="shared" ref="X5186:X5187" si="353">W5186*1.12</f>
        <v>2240000</v>
      </c>
      <c r="Y5186" s="363"/>
      <c r="Z5186" s="359">
        <v>2016</v>
      </c>
      <c r="AA5186" s="359"/>
      <c r="AB5186" s="368" t="s">
        <v>3043</v>
      </c>
      <c r="AC5186" s="368"/>
      <c r="AD5186" s="368"/>
      <c r="AE5186" s="620"/>
      <c r="AF5186" s="654"/>
      <c r="AG5186" s="620" t="s">
        <v>3732</v>
      </c>
      <c r="AH5186" s="654"/>
      <c r="AI5186" s="654"/>
      <c r="AJ5186" s="654"/>
      <c r="AK5186" s="620" t="s">
        <v>3368</v>
      </c>
    </row>
    <row r="5187" spans="1:40" s="630" customFormat="1" ht="100.5" customHeight="1">
      <c r="A5187" s="74" t="s">
        <v>3733</v>
      </c>
      <c r="B5187" s="361" t="s">
        <v>33</v>
      </c>
      <c r="C5187" s="656" t="s">
        <v>3725</v>
      </c>
      <c r="D5187" s="655" t="s">
        <v>3726</v>
      </c>
      <c r="E5187" s="361" t="s">
        <v>3727</v>
      </c>
      <c r="F5187" s="655" t="s">
        <v>3728</v>
      </c>
      <c r="G5187" s="655" t="s">
        <v>3729</v>
      </c>
      <c r="H5187" s="361" t="s">
        <v>3734</v>
      </c>
      <c r="I5187" s="477" t="s">
        <v>3735</v>
      </c>
      <c r="J5187" s="431" t="s">
        <v>1135</v>
      </c>
      <c r="K5187" s="336">
        <v>100</v>
      </c>
      <c r="L5187" s="288">
        <v>511010000</v>
      </c>
      <c r="M5187" s="621" t="s">
        <v>88</v>
      </c>
      <c r="N5187" s="336" t="s">
        <v>1199</v>
      </c>
      <c r="O5187" s="384" t="s">
        <v>3736</v>
      </c>
      <c r="P5187" s="650"/>
      <c r="Q5187" s="326" t="s">
        <v>3366</v>
      </c>
      <c r="R5187" s="617" t="s">
        <v>379</v>
      </c>
      <c r="S5187" s="362"/>
      <c r="T5187" s="436" t="s">
        <v>51</v>
      </c>
      <c r="U5187" s="617"/>
      <c r="V5187" s="622">
        <v>2000000</v>
      </c>
      <c r="W5187" s="622">
        <v>2000000</v>
      </c>
      <c r="X5187" s="622">
        <f t="shared" si="353"/>
        <v>2240000</v>
      </c>
      <c r="Y5187" s="363"/>
      <c r="Z5187" s="359">
        <v>2016</v>
      </c>
      <c r="AA5187" s="359"/>
      <c r="AB5187" s="368" t="s">
        <v>3043</v>
      </c>
      <c r="AC5187" s="368"/>
      <c r="AD5187" s="368"/>
      <c r="AE5187" s="620"/>
      <c r="AF5187" s="654"/>
      <c r="AG5187" s="620" t="s">
        <v>3737</v>
      </c>
      <c r="AH5187" s="654"/>
      <c r="AI5187" s="654"/>
      <c r="AJ5187" s="654"/>
      <c r="AK5187" s="620" t="s">
        <v>3368</v>
      </c>
    </row>
    <row r="5188" spans="1:40" s="630" customFormat="1" ht="100.5" customHeight="1">
      <c r="A5188" s="74" t="s">
        <v>3738</v>
      </c>
      <c r="B5188" s="361" t="s">
        <v>33</v>
      </c>
      <c r="C5188" s="661" t="s">
        <v>3053</v>
      </c>
      <c r="D5188" s="661" t="s">
        <v>3054</v>
      </c>
      <c r="E5188" s="661" t="s">
        <v>3054</v>
      </c>
      <c r="F5188" s="661" t="s">
        <v>3054</v>
      </c>
      <c r="G5188" s="661" t="s">
        <v>3054</v>
      </c>
      <c r="H5188" s="653" t="s">
        <v>3739</v>
      </c>
      <c r="I5188" s="617" t="s">
        <v>3740</v>
      </c>
      <c r="J5188" s="436" t="s">
        <v>38</v>
      </c>
      <c r="K5188" s="436">
        <v>100</v>
      </c>
      <c r="L5188" s="440">
        <v>151010000</v>
      </c>
      <c r="M5188" s="617" t="s">
        <v>82</v>
      </c>
      <c r="N5188" s="436" t="s">
        <v>327</v>
      </c>
      <c r="O5188" s="436" t="s">
        <v>3482</v>
      </c>
      <c r="P5188" s="346"/>
      <c r="Q5188" s="332" t="s">
        <v>3741</v>
      </c>
      <c r="R5188" s="662" t="s">
        <v>3059</v>
      </c>
      <c r="S5188" s="663"/>
      <c r="T5188" s="436" t="s">
        <v>51</v>
      </c>
      <c r="U5188" s="617"/>
      <c r="V5188" s="664">
        <v>636000</v>
      </c>
      <c r="W5188" s="664">
        <v>636000</v>
      </c>
      <c r="X5188" s="665">
        <v>712320.00000000012</v>
      </c>
      <c r="Y5188" s="436"/>
      <c r="Z5188" s="436">
        <v>2016</v>
      </c>
      <c r="AA5188" s="346"/>
      <c r="AB5188" s="368" t="s">
        <v>3043</v>
      </c>
      <c r="AC5188" s="335"/>
      <c r="AD5188" s="335"/>
      <c r="AE5188" s="666"/>
      <c r="AF5188" s="667"/>
      <c r="AG5188" s="668" t="s">
        <v>3742</v>
      </c>
      <c r="AH5188" s="667"/>
      <c r="AI5188" s="654"/>
      <c r="AJ5188" s="654"/>
      <c r="AK5188" s="620" t="s">
        <v>3368</v>
      </c>
    </row>
    <row r="5189" spans="1:40" s="630" customFormat="1" ht="100.5" customHeight="1">
      <c r="A5189" s="74" t="s">
        <v>3743</v>
      </c>
      <c r="B5189" s="361" t="s">
        <v>33</v>
      </c>
      <c r="C5189" s="661" t="s">
        <v>3053</v>
      </c>
      <c r="D5189" s="661" t="s">
        <v>3054</v>
      </c>
      <c r="E5189" s="661" t="s">
        <v>3054</v>
      </c>
      <c r="F5189" s="661" t="s">
        <v>3054</v>
      </c>
      <c r="G5189" s="661" t="s">
        <v>3054</v>
      </c>
      <c r="H5189" s="653" t="s">
        <v>3744</v>
      </c>
      <c r="I5189" s="617" t="s">
        <v>3745</v>
      </c>
      <c r="J5189" s="436" t="s">
        <v>38</v>
      </c>
      <c r="K5189" s="436">
        <v>100</v>
      </c>
      <c r="L5189" s="440">
        <v>151010000</v>
      </c>
      <c r="M5189" s="617" t="s">
        <v>82</v>
      </c>
      <c r="N5189" s="436" t="s">
        <v>327</v>
      </c>
      <c r="O5189" s="436" t="s">
        <v>3482</v>
      </c>
      <c r="P5189" s="346"/>
      <c r="Q5189" s="332" t="s">
        <v>3741</v>
      </c>
      <c r="R5189" s="662" t="s">
        <v>3059</v>
      </c>
      <c r="S5189" s="663"/>
      <c r="T5189" s="436" t="s">
        <v>51</v>
      </c>
      <c r="U5189" s="617"/>
      <c r="V5189" s="664">
        <v>636000</v>
      </c>
      <c r="W5189" s="664">
        <v>636000</v>
      </c>
      <c r="X5189" s="665">
        <v>712320.00000000012</v>
      </c>
      <c r="Y5189" s="436"/>
      <c r="Z5189" s="436">
        <v>2016</v>
      </c>
      <c r="AA5189" s="346"/>
      <c r="AB5189" s="368" t="s">
        <v>3043</v>
      </c>
      <c r="AC5189" s="335"/>
      <c r="AD5189" s="335"/>
      <c r="AE5189" s="666"/>
      <c r="AF5189" s="667"/>
      <c r="AG5189" s="668" t="s">
        <v>3746</v>
      </c>
      <c r="AH5189" s="667"/>
      <c r="AI5189" s="654"/>
      <c r="AJ5189" s="654"/>
      <c r="AK5189" s="620" t="s">
        <v>3368</v>
      </c>
    </row>
    <row r="5190" spans="1:40" s="630" customFormat="1" ht="100.5" customHeight="1">
      <c r="A5190" s="513" t="s">
        <v>3747</v>
      </c>
      <c r="B5190" s="1005" t="s">
        <v>33</v>
      </c>
      <c r="C5190" s="1022" t="s">
        <v>1574</v>
      </c>
      <c r="D5190" s="1022" t="s">
        <v>1575</v>
      </c>
      <c r="E5190" s="1022" t="s">
        <v>3748</v>
      </c>
      <c r="F5190" s="1005" t="s">
        <v>1575</v>
      </c>
      <c r="G5190" s="1022" t="s">
        <v>3748</v>
      </c>
      <c r="H5190" s="1005" t="s">
        <v>3749</v>
      </c>
      <c r="I5190" s="1005" t="s">
        <v>3750</v>
      </c>
      <c r="J5190" s="1006" t="s">
        <v>227</v>
      </c>
      <c r="K5190" s="1006">
        <v>0</v>
      </c>
      <c r="L5190" s="1023">
        <v>711000000</v>
      </c>
      <c r="M5190" s="1008" t="s">
        <v>73</v>
      </c>
      <c r="N5190" s="1006" t="s">
        <v>1233</v>
      </c>
      <c r="O5190" s="988" t="s">
        <v>3751</v>
      </c>
      <c r="P5190" s="1009"/>
      <c r="Q5190" s="1024" t="s">
        <v>3366</v>
      </c>
      <c r="R5190" s="738" t="s">
        <v>379</v>
      </c>
      <c r="S5190" s="1009"/>
      <c r="T5190" s="738" t="s">
        <v>51</v>
      </c>
      <c r="U5190" s="738"/>
      <c r="V5190" s="1010">
        <v>15000000</v>
      </c>
      <c r="W5190" s="1010">
        <v>0</v>
      </c>
      <c r="X5190" s="1010">
        <v>0</v>
      </c>
      <c r="Y5190" s="1011"/>
      <c r="Z5190" s="1012">
        <v>2016</v>
      </c>
      <c r="AA5190" s="1012"/>
      <c r="AB5190" s="1013" t="s">
        <v>3043</v>
      </c>
      <c r="AC5190" s="1013"/>
      <c r="AD5190" s="1013"/>
      <c r="AE5190" s="743"/>
      <c r="AF5190" s="659"/>
      <c r="AG5190" s="743" t="s">
        <v>3752</v>
      </c>
      <c r="AH5190" s="659"/>
      <c r="AI5190" s="659"/>
      <c r="AJ5190" s="659"/>
      <c r="AK5190" s="593" t="s">
        <v>3368</v>
      </c>
      <c r="AL5190" s="660"/>
      <c r="AM5190" s="660"/>
    </row>
    <row r="5191" spans="1:40" s="630" customFormat="1" ht="100.5" customHeight="1">
      <c r="A5191" s="494" t="s">
        <v>4610</v>
      </c>
      <c r="B5191" s="680" t="s">
        <v>33</v>
      </c>
      <c r="C5191" s="680" t="s">
        <v>1574</v>
      </c>
      <c r="D5191" s="680" t="s">
        <v>1575</v>
      </c>
      <c r="E5191" s="680" t="s">
        <v>3748</v>
      </c>
      <c r="F5191" s="680" t="s">
        <v>1575</v>
      </c>
      <c r="G5191" s="680" t="s">
        <v>3748</v>
      </c>
      <c r="H5191" s="680" t="s">
        <v>3749</v>
      </c>
      <c r="I5191" s="680" t="s">
        <v>3750</v>
      </c>
      <c r="J5191" s="681" t="s">
        <v>227</v>
      </c>
      <c r="K5191" s="681">
        <v>0</v>
      </c>
      <c r="L5191" s="555">
        <v>711000000</v>
      </c>
      <c r="M5191" s="556" t="s">
        <v>73</v>
      </c>
      <c r="N5191" s="681" t="s">
        <v>2115</v>
      </c>
      <c r="O5191" s="494" t="s">
        <v>3751</v>
      </c>
      <c r="P5191" s="682"/>
      <c r="Q5191" s="557" t="s">
        <v>3366</v>
      </c>
      <c r="R5191" s="492" t="s">
        <v>379</v>
      </c>
      <c r="S5191" s="682"/>
      <c r="T5191" s="492" t="s">
        <v>51</v>
      </c>
      <c r="U5191" s="492"/>
      <c r="V5191" s="542">
        <v>15000000</v>
      </c>
      <c r="W5191" s="542">
        <v>0</v>
      </c>
      <c r="X5191" s="542">
        <f t="shared" ref="X5191:X5192" si="354">W5191*1.12</f>
        <v>0</v>
      </c>
      <c r="Y5191" s="700"/>
      <c r="Z5191" s="541">
        <v>2016</v>
      </c>
      <c r="AA5191" s="541">
        <v>11</v>
      </c>
      <c r="AB5191" s="1017" t="s">
        <v>3043</v>
      </c>
      <c r="AC5191" s="1017"/>
      <c r="AD5191" s="1017"/>
      <c r="AE5191" s="580"/>
      <c r="AF5191" s="910"/>
      <c r="AG5191" s="580" t="s">
        <v>3752</v>
      </c>
      <c r="AH5191" s="910"/>
      <c r="AI5191" s="910"/>
      <c r="AJ5191" s="910"/>
      <c r="AK5191" s="580" t="s">
        <v>4577</v>
      </c>
      <c r="AL5191" s="660"/>
      <c r="AM5191" s="660"/>
    </row>
    <row r="5192" spans="1:40" s="1226" customFormat="1" ht="100.5" customHeight="1">
      <c r="A5192" s="1201" t="s">
        <v>13506</v>
      </c>
      <c r="B5192" s="1189" t="s">
        <v>33</v>
      </c>
      <c r="C5192" s="1189" t="s">
        <v>1574</v>
      </c>
      <c r="D5192" s="1189" t="s">
        <v>1575</v>
      </c>
      <c r="E5192" s="1189" t="s">
        <v>3748</v>
      </c>
      <c r="F5192" s="1189" t="s">
        <v>1575</v>
      </c>
      <c r="G5192" s="1189" t="s">
        <v>3748</v>
      </c>
      <c r="H5192" s="1189" t="s">
        <v>3749</v>
      </c>
      <c r="I5192" s="1189" t="s">
        <v>3750</v>
      </c>
      <c r="J5192" s="1171" t="s">
        <v>227</v>
      </c>
      <c r="K5192" s="1171">
        <v>0</v>
      </c>
      <c r="L5192" s="1203">
        <v>271010000</v>
      </c>
      <c r="M5192" s="1192" t="s">
        <v>127</v>
      </c>
      <c r="N5192" s="1171" t="s">
        <v>2035</v>
      </c>
      <c r="O5192" s="1201" t="s">
        <v>3751</v>
      </c>
      <c r="P5192" s="1194"/>
      <c r="Q5192" s="1217" t="s">
        <v>3366</v>
      </c>
      <c r="R5192" s="1175" t="s">
        <v>379</v>
      </c>
      <c r="S5192" s="1194"/>
      <c r="T5192" s="1218" t="s">
        <v>51</v>
      </c>
      <c r="U5192" s="1175"/>
      <c r="V5192" s="1196">
        <v>15000000</v>
      </c>
      <c r="W5192" s="1196">
        <v>15000000</v>
      </c>
      <c r="X5192" s="1196">
        <f t="shared" si="354"/>
        <v>16800000</v>
      </c>
      <c r="Y5192" s="1219"/>
      <c r="Z5192" s="1178">
        <v>2016</v>
      </c>
      <c r="AA5192" s="1178">
        <v>11</v>
      </c>
      <c r="AB5192" s="1199" t="s">
        <v>3043</v>
      </c>
      <c r="AC5192" s="1220"/>
      <c r="AD5192" s="1221"/>
      <c r="AE5192" s="1221"/>
      <c r="AF5192" s="1221"/>
      <c r="AG5192" s="1222"/>
      <c r="AH5192" s="1222"/>
      <c r="AI5192" s="1222"/>
      <c r="AJ5192" s="1222"/>
      <c r="AK5192" s="1223" t="s">
        <v>13489</v>
      </c>
      <c r="AL5192" s="1224"/>
      <c r="AM5192" s="1225"/>
      <c r="AN5192" s="1225"/>
    </row>
    <row r="5193" spans="1:40" s="660" customFormat="1" ht="100.5" customHeight="1">
      <c r="A5193" s="513" t="s">
        <v>3753</v>
      </c>
      <c r="B5193" s="684" t="s">
        <v>33</v>
      </c>
      <c r="C5193" s="684" t="s">
        <v>1574</v>
      </c>
      <c r="D5193" s="684" t="s">
        <v>1575</v>
      </c>
      <c r="E5193" s="684" t="s">
        <v>3748</v>
      </c>
      <c r="F5193" s="684" t="s">
        <v>1575</v>
      </c>
      <c r="G5193" s="684" t="s">
        <v>3748</v>
      </c>
      <c r="H5193" s="684" t="s">
        <v>3754</v>
      </c>
      <c r="I5193" s="684" t="s">
        <v>3755</v>
      </c>
      <c r="J5193" s="596" t="s">
        <v>227</v>
      </c>
      <c r="K5193" s="596">
        <v>0</v>
      </c>
      <c r="L5193" s="517">
        <v>711000000</v>
      </c>
      <c r="M5193" s="518" t="s">
        <v>73</v>
      </c>
      <c r="N5193" s="596" t="s">
        <v>1199</v>
      </c>
      <c r="O5193" s="531" t="s">
        <v>3751</v>
      </c>
      <c r="P5193" s="849"/>
      <c r="Q5193" s="585" t="s">
        <v>3366</v>
      </c>
      <c r="R5193" s="534" t="s">
        <v>379</v>
      </c>
      <c r="S5193" s="849"/>
      <c r="T5193" s="534" t="s">
        <v>51</v>
      </c>
      <c r="U5193" s="534"/>
      <c r="V5193" s="522">
        <v>15000000</v>
      </c>
      <c r="W5193" s="522">
        <v>0</v>
      </c>
      <c r="X5193" s="522">
        <v>0</v>
      </c>
      <c r="Y5193" s="586"/>
      <c r="Z5193" s="582">
        <v>2016</v>
      </c>
      <c r="AA5193" s="582"/>
      <c r="AB5193" s="868" t="s">
        <v>3043</v>
      </c>
      <c r="AC5193" s="868"/>
      <c r="AD5193" s="868"/>
      <c r="AE5193" s="593"/>
      <c r="AF5193" s="654"/>
      <c r="AG5193" s="593" t="s">
        <v>3756</v>
      </c>
      <c r="AH5193" s="654"/>
      <c r="AI5193" s="654"/>
      <c r="AJ5193" s="654"/>
      <c r="AK5193" s="593" t="s">
        <v>3368</v>
      </c>
    </row>
    <row r="5194" spans="1:40" s="660" customFormat="1" ht="100.5" customHeight="1">
      <c r="A5194" s="513" t="s">
        <v>4611</v>
      </c>
      <c r="B5194" s="680" t="s">
        <v>33</v>
      </c>
      <c r="C5194" s="680" t="s">
        <v>1574</v>
      </c>
      <c r="D5194" s="680" t="s">
        <v>1575</v>
      </c>
      <c r="E5194" s="680" t="s">
        <v>3748</v>
      </c>
      <c r="F5194" s="680" t="s">
        <v>1575</v>
      </c>
      <c r="G5194" s="680" t="s">
        <v>3748</v>
      </c>
      <c r="H5194" s="680" t="s">
        <v>3754</v>
      </c>
      <c r="I5194" s="680" t="s">
        <v>3755</v>
      </c>
      <c r="J5194" s="681" t="s">
        <v>227</v>
      </c>
      <c r="K5194" s="681">
        <v>0</v>
      </c>
      <c r="L5194" s="555">
        <v>711000000</v>
      </c>
      <c r="M5194" s="556" t="s">
        <v>73</v>
      </c>
      <c r="N5194" s="681" t="s">
        <v>2115</v>
      </c>
      <c r="O5194" s="494" t="s">
        <v>3751</v>
      </c>
      <c r="P5194" s="682"/>
      <c r="Q5194" s="557" t="s">
        <v>3366</v>
      </c>
      <c r="R5194" s="492" t="s">
        <v>379</v>
      </c>
      <c r="S5194" s="682"/>
      <c r="T5194" s="492" t="s">
        <v>51</v>
      </c>
      <c r="U5194" s="492"/>
      <c r="V5194" s="542">
        <v>15000000</v>
      </c>
      <c r="W5194" s="542">
        <v>0</v>
      </c>
      <c r="X5194" s="542">
        <f t="shared" ref="X5194:X5195" si="355">W5194*1.12</f>
        <v>0</v>
      </c>
      <c r="Y5194" s="700"/>
      <c r="Z5194" s="541">
        <v>2016</v>
      </c>
      <c r="AA5194" s="541">
        <v>11</v>
      </c>
      <c r="AB5194" s="1017" t="s">
        <v>3043</v>
      </c>
      <c r="AC5194" s="1017"/>
      <c r="AD5194" s="1017"/>
      <c r="AE5194" s="580"/>
      <c r="AF5194" s="910"/>
      <c r="AG5194" s="580" t="s">
        <v>3756</v>
      </c>
      <c r="AH5194" s="910"/>
      <c r="AI5194" s="910"/>
      <c r="AJ5194" s="910"/>
      <c r="AK5194" s="580" t="s">
        <v>4577</v>
      </c>
    </row>
    <row r="5195" spans="1:40" s="1226" customFormat="1" ht="100.5" customHeight="1">
      <c r="A5195" s="1227" t="s">
        <v>13507</v>
      </c>
      <c r="B5195" s="1189" t="s">
        <v>33</v>
      </c>
      <c r="C5195" s="1189" t="s">
        <v>1574</v>
      </c>
      <c r="D5195" s="1189" t="s">
        <v>1575</v>
      </c>
      <c r="E5195" s="1189" t="s">
        <v>3748</v>
      </c>
      <c r="F5195" s="1189" t="s">
        <v>1575</v>
      </c>
      <c r="G5195" s="1189" t="s">
        <v>3748</v>
      </c>
      <c r="H5195" s="1189" t="s">
        <v>3754</v>
      </c>
      <c r="I5195" s="1189" t="s">
        <v>3755</v>
      </c>
      <c r="J5195" s="1171" t="s">
        <v>227</v>
      </c>
      <c r="K5195" s="1171">
        <v>0</v>
      </c>
      <c r="L5195" s="1203">
        <v>271010000</v>
      </c>
      <c r="M5195" s="1192" t="s">
        <v>127</v>
      </c>
      <c r="N5195" s="1171" t="s">
        <v>2035</v>
      </c>
      <c r="O5195" s="1201" t="s">
        <v>3751</v>
      </c>
      <c r="P5195" s="1194"/>
      <c r="Q5195" s="1217" t="s">
        <v>3366</v>
      </c>
      <c r="R5195" s="1175" t="s">
        <v>379</v>
      </c>
      <c r="S5195" s="1194"/>
      <c r="T5195" s="1218" t="s">
        <v>51</v>
      </c>
      <c r="U5195" s="1175"/>
      <c r="V5195" s="1196">
        <v>15000000</v>
      </c>
      <c r="W5195" s="1196">
        <v>15000000</v>
      </c>
      <c r="X5195" s="1196">
        <f t="shared" si="355"/>
        <v>16800000</v>
      </c>
      <c r="Y5195" s="1219"/>
      <c r="Z5195" s="1178">
        <v>2016</v>
      </c>
      <c r="AA5195" s="1178">
        <v>11</v>
      </c>
      <c r="AB5195" s="1199" t="s">
        <v>3043</v>
      </c>
      <c r="AC5195" s="1220"/>
      <c r="AD5195" s="1221"/>
      <c r="AE5195" s="1221"/>
      <c r="AF5195" s="1221"/>
      <c r="AG5195" s="1222"/>
      <c r="AH5195" s="1222"/>
      <c r="AI5195" s="1222"/>
      <c r="AJ5195" s="1222"/>
      <c r="AK5195" s="1223" t="s">
        <v>13489</v>
      </c>
      <c r="AL5195" s="1224"/>
      <c r="AM5195" s="1225"/>
      <c r="AN5195" s="1225"/>
    </row>
    <row r="5196" spans="1:40" s="630" customFormat="1" ht="100.5" customHeight="1">
      <c r="A5196" s="74" t="s">
        <v>3757</v>
      </c>
      <c r="B5196" s="655" t="s">
        <v>33</v>
      </c>
      <c r="C5196" s="656" t="s">
        <v>836</v>
      </c>
      <c r="D5196" s="655" t="s">
        <v>837</v>
      </c>
      <c r="E5196" s="655" t="s">
        <v>838</v>
      </c>
      <c r="F5196" s="655" t="s">
        <v>837</v>
      </c>
      <c r="G5196" s="655" t="s">
        <v>838</v>
      </c>
      <c r="H5196" s="477" t="s">
        <v>3758</v>
      </c>
      <c r="I5196" s="477" t="s">
        <v>3759</v>
      </c>
      <c r="J5196" s="336" t="s">
        <v>227</v>
      </c>
      <c r="K5196" s="477">
        <v>100</v>
      </c>
      <c r="L5196" s="317">
        <v>711000000</v>
      </c>
      <c r="M5196" s="295" t="s">
        <v>73</v>
      </c>
      <c r="N5196" s="336" t="s">
        <v>707</v>
      </c>
      <c r="O5196" s="617" t="s">
        <v>3760</v>
      </c>
      <c r="P5196" s="650"/>
      <c r="Q5196" s="326" t="s">
        <v>842</v>
      </c>
      <c r="R5196" s="617" t="s">
        <v>3761</v>
      </c>
      <c r="S5196" s="650"/>
      <c r="T5196" s="617" t="s">
        <v>51</v>
      </c>
      <c r="U5196" s="656"/>
      <c r="V5196" s="657">
        <v>6656558</v>
      </c>
      <c r="W5196" s="657">
        <v>6656558</v>
      </c>
      <c r="X5196" s="423">
        <v>7455344.9600000009</v>
      </c>
      <c r="Y5196" s="363"/>
      <c r="Z5196" s="658">
        <v>2016</v>
      </c>
      <c r="AA5196" s="650"/>
      <c r="AB5196" s="620" t="s">
        <v>3043</v>
      </c>
      <c r="AC5196" s="642"/>
      <c r="AD5196" s="642"/>
      <c r="AE5196" s="642"/>
      <c r="AF5196" s="620"/>
      <c r="AG5196" s="620" t="s">
        <v>3762</v>
      </c>
      <c r="AH5196" s="642"/>
      <c r="AI5196" s="642"/>
      <c r="AJ5196" s="642"/>
      <c r="AK5196" s="620" t="s">
        <v>3523</v>
      </c>
      <c r="AL5196" s="215"/>
      <c r="AM5196" s="669"/>
      <c r="AN5196" s="629"/>
    </row>
    <row r="5197" spans="1:40" s="630" customFormat="1" ht="100.5" customHeight="1">
      <c r="A5197" s="74" t="s">
        <v>3763</v>
      </c>
      <c r="B5197" s="655" t="s">
        <v>33</v>
      </c>
      <c r="C5197" s="656" t="s">
        <v>836</v>
      </c>
      <c r="D5197" s="655" t="s">
        <v>837</v>
      </c>
      <c r="E5197" s="655" t="s">
        <v>838</v>
      </c>
      <c r="F5197" s="655" t="s">
        <v>837</v>
      </c>
      <c r="G5197" s="655" t="s">
        <v>838</v>
      </c>
      <c r="H5197" s="477" t="s">
        <v>3764</v>
      </c>
      <c r="I5197" s="477" t="s">
        <v>3765</v>
      </c>
      <c r="J5197" s="336" t="s">
        <v>227</v>
      </c>
      <c r="K5197" s="477">
        <v>100</v>
      </c>
      <c r="L5197" s="317">
        <v>711000000</v>
      </c>
      <c r="M5197" s="295" t="s">
        <v>73</v>
      </c>
      <c r="N5197" s="336" t="s">
        <v>707</v>
      </c>
      <c r="O5197" s="617" t="s">
        <v>3766</v>
      </c>
      <c r="P5197" s="650"/>
      <c r="Q5197" s="326" t="s">
        <v>842</v>
      </c>
      <c r="R5197" s="617" t="s">
        <v>3761</v>
      </c>
      <c r="S5197" s="650"/>
      <c r="T5197" s="617" t="s">
        <v>51</v>
      </c>
      <c r="U5197" s="656"/>
      <c r="V5197" s="657">
        <v>11438000</v>
      </c>
      <c r="W5197" s="657">
        <v>11438000</v>
      </c>
      <c r="X5197" s="423">
        <v>12810560.000000002</v>
      </c>
      <c r="Y5197" s="363"/>
      <c r="Z5197" s="658">
        <v>2016</v>
      </c>
      <c r="AA5197" s="650"/>
      <c r="AB5197" s="620" t="s">
        <v>3043</v>
      </c>
      <c r="AC5197" s="670"/>
      <c r="AD5197" s="642"/>
      <c r="AE5197" s="642"/>
      <c r="AF5197" s="620"/>
      <c r="AG5197" s="620" t="s">
        <v>3767</v>
      </c>
      <c r="AH5197" s="642"/>
      <c r="AI5197" s="642"/>
      <c r="AJ5197" s="642"/>
      <c r="AK5197" s="620" t="s">
        <v>3523</v>
      </c>
      <c r="AL5197" s="215"/>
      <c r="AM5197" s="669"/>
      <c r="AN5197" s="629"/>
    </row>
    <row r="5198" spans="1:40" s="630" customFormat="1" ht="100.5" customHeight="1">
      <c r="A5198" s="74" t="s">
        <v>3768</v>
      </c>
      <c r="B5198" s="655" t="s">
        <v>33</v>
      </c>
      <c r="C5198" s="656" t="s">
        <v>836</v>
      </c>
      <c r="D5198" s="655" t="s">
        <v>837</v>
      </c>
      <c r="E5198" s="655" t="s">
        <v>838</v>
      </c>
      <c r="F5198" s="655" t="s">
        <v>837</v>
      </c>
      <c r="G5198" s="655" t="s">
        <v>838</v>
      </c>
      <c r="H5198" s="477" t="s">
        <v>3769</v>
      </c>
      <c r="I5198" s="477" t="s">
        <v>3770</v>
      </c>
      <c r="J5198" s="336" t="s">
        <v>227</v>
      </c>
      <c r="K5198" s="477">
        <v>100</v>
      </c>
      <c r="L5198" s="317">
        <v>711000000</v>
      </c>
      <c r="M5198" s="295" t="s">
        <v>73</v>
      </c>
      <c r="N5198" s="336" t="s">
        <v>707</v>
      </c>
      <c r="O5198" s="384" t="s">
        <v>3771</v>
      </c>
      <c r="P5198" s="650"/>
      <c r="Q5198" s="326" t="s">
        <v>842</v>
      </c>
      <c r="R5198" s="617" t="s">
        <v>3761</v>
      </c>
      <c r="S5198" s="485"/>
      <c r="T5198" s="617" t="s">
        <v>51</v>
      </c>
      <c r="U5198" s="617"/>
      <c r="V5198" s="622">
        <v>4955000</v>
      </c>
      <c r="W5198" s="622">
        <v>4955000</v>
      </c>
      <c r="X5198" s="423">
        <v>5549600.0000000009</v>
      </c>
      <c r="Y5198" s="332"/>
      <c r="Z5198" s="359">
        <v>2016</v>
      </c>
      <c r="AA5198" s="485"/>
      <c r="AB5198" s="620" t="s">
        <v>3043</v>
      </c>
      <c r="AC5198" s="642"/>
      <c r="AD5198" s="642"/>
      <c r="AE5198" s="642"/>
      <c r="AF5198" s="620"/>
      <c r="AG5198" s="620" t="s">
        <v>3772</v>
      </c>
      <c r="AH5198" s="642"/>
      <c r="AI5198" s="642"/>
      <c r="AJ5198" s="642"/>
      <c r="AK5198" s="620" t="s">
        <v>3523</v>
      </c>
      <c r="AL5198" s="215"/>
      <c r="AM5198" s="669"/>
      <c r="AN5198" s="629"/>
    </row>
    <row r="5199" spans="1:40" s="630" customFormat="1" ht="100.5" customHeight="1">
      <c r="A5199" s="513" t="s">
        <v>3773</v>
      </c>
      <c r="B5199" s="684" t="s">
        <v>33</v>
      </c>
      <c r="C5199" s="885" t="s">
        <v>3705</v>
      </c>
      <c r="D5199" s="885" t="s">
        <v>3706</v>
      </c>
      <c r="E5199" s="885" t="s">
        <v>3707</v>
      </c>
      <c r="F5199" s="684" t="s">
        <v>3708</v>
      </c>
      <c r="G5199" s="885" t="s">
        <v>3707</v>
      </c>
      <c r="H5199" s="684" t="s">
        <v>3774</v>
      </c>
      <c r="I5199" s="684" t="s">
        <v>3775</v>
      </c>
      <c r="J5199" s="596" t="s">
        <v>227</v>
      </c>
      <c r="K5199" s="1006">
        <v>50</v>
      </c>
      <c r="L5199" s="583">
        <v>711000000</v>
      </c>
      <c r="M5199" s="518" t="s">
        <v>73</v>
      </c>
      <c r="N5199" s="596" t="s">
        <v>1199</v>
      </c>
      <c r="O5199" s="534" t="s">
        <v>3776</v>
      </c>
      <c r="P5199" s="849"/>
      <c r="Q5199" s="585" t="s">
        <v>3668</v>
      </c>
      <c r="R5199" s="534" t="s">
        <v>3761</v>
      </c>
      <c r="S5199" s="485"/>
      <c r="T5199" s="534" t="s">
        <v>51</v>
      </c>
      <c r="U5199" s="534"/>
      <c r="V5199" s="522">
        <v>40000000</v>
      </c>
      <c r="W5199" s="692">
        <v>0</v>
      </c>
      <c r="X5199" s="522">
        <v>0</v>
      </c>
      <c r="Y5199" s="586"/>
      <c r="Z5199" s="582">
        <v>2016</v>
      </c>
      <c r="AA5199" s="485"/>
      <c r="AB5199" s="593" t="s">
        <v>3043</v>
      </c>
      <c r="AC5199" s="654"/>
      <c r="AD5199" s="593"/>
      <c r="AE5199" s="593"/>
      <c r="AF5199" s="593"/>
      <c r="AG5199" s="593" t="s">
        <v>3777</v>
      </c>
      <c r="AH5199" s="654"/>
      <c r="AI5199" s="654"/>
      <c r="AJ5199" s="654"/>
      <c r="AK5199" s="593" t="s">
        <v>3523</v>
      </c>
      <c r="AL5199" s="886"/>
      <c r="AM5199" s="660"/>
    </row>
    <row r="5200" spans="1:40" s="630" customFormat="1" ht="100.5" customHeight="1">
      <c r="A5200" s="513" t="s">
        <v>4612</v>
      </c>
      <c r="B5200" s="680" t="s">
        <v>33</v>
      </c>
      <c r="C5200" s="901" t="s">
        <v>3705</v>
      </c>
      <c r="D5200" s="901" t="s">
        <v>3706</v>
      </c>
      <c r="E5200" s="901" t="s">
        <v>3707</v>
      </c>
      <c r="F5200" s="680" t="s">
        <v>3708</v>
      </c>
      <c r="G5200" s="901" t="s">
        <v>3707</v>
      </c>
      <c r="H5200" s="680" t="s">
        <v>3774</v>
      </c>
      <c r="I5200" s="680" t="s">
        <v>3775</v>
      </c>
      <c r="J5200" s="681" t="s">
        <v>227</v>
      </c>
      <c r="K5200" s="681">
        <v>50</v>
      </c>
      <c r="L5200" s="538">
        <v>711000000</v>
      </c>
      <c r="M5200" s="556" t="s">
        <v>73</v>
      </c>
      <c r="N5200" s="681" t="s">
        <v>2115</v>
      </c>
      <c r="O5200" s="492" t="s">
        <v>3776</v>
      </c>
      <c r="P5200" s="682"/>
      <c r="Q5200" s="557" t="s">
        <v>3668</v>
      </c>
      <c r="R5200" s="492" t="s">
        <v>4608</v>
      </c>
      <c r="S5200" s="209"/>
      <c r="T5200" s="492" t="s">
        <v>51</v>
      </c>
      <c r="U5200" s="492"/>
      <c r="V5200" s="542">
        <v>40000000</v>
      </c>
      <c r="W5200" s="542">
        <v>0</v>
      </c>
      <c r="X5200" s="543">
        <f t="shared" ref="X5200:X5201" si="356">W5200*1.12</f>
        <v>0</v>
      </c>
      <c r="Y5200" s="700"/>
      <c r="Z5200" s="541">
        <v>2016</v>
      </c>
      <c r="AA5200" s="541">
        <v>11</v>
      </c>
      <c r="AB5200" s="580" t="s">
        <v>3043</v>
      </c>
      <c r="AC5200" s="910"/>
      <c r="AD5200" s="580"/>
      <c r="AE5200" s="580"/>
      <c r="AF5200" s="580"/>
      <c r="AG5200" s="580" t="s">
        <v>3777</v>
      </c>
      <c r="AH5200" s="910"/>
      <c r="AI5200" s="910"/>
      <c r="AJ5200" s="910"/>
      <c r="AK5200" s="580" t="s">
        <v>4577</v>
      </c>
      <c r="AL5200" s="886"/>
      <c r="AM5200" s="660"/>
    </row>
    <row r="5201" spans="1:40" s="630" customFormat="1" ht="100.5" customHeight="1">
      <c r="A5201" s="74" t="s">
        <v>13511</v>
      </c>
      <c r="B5201" s="207" t="s">
        <v>33</v>
      </c>
      <c r="C5201" s="883" t="s">
        <v>3705</v>
      </c>
      <c r="D5201" s="883" t="s">
        <v>3706</v>
      </c>
      <c r="E5201" s="883" t="s">
        <v>3707</v>
      </c>
      <c r="F5201" s="207" t="s">
        <v>3708</v>
      </c>
      <c r="G5201" s="883" t="s">
        <v>3707</v>
      </c>
      <c r="H5201" s="207" t="s">
        <v>3774</v>
      </c>
      <c r="I5201" s="207" t="s">
        <v>3775</v>
      </c>
      <c r="J5201" s="11" t="s">
        <v>227</v>
      </c>
      <c r="K5201" s="11">
        <v>50</v>
      </c>
      <c r="L5201" s="4">
        <v>711000000</v>
      </c>
      <c r="M5201" s="625" t="s">
        <v>73</v>
      </c>
      <c r="N5201" s="11" t="s">
        <v>2035</v>
      </c>
      <c r="O5201" s="5" t="s">
        <v>3776</v>
      </c>
      <c r="P5201" s="264"/>
      <c r="Q5201" s="13" t="s">
        <v>13510</v>
      </c>
      <c r="R5201" s="5" t="s">
        <v>4608</v>
      </c>
      <c r="S5201" s="209"/>
      <c r="T5201" s="5" t="s">
        <v>51</v>
      </c>
      <c r="U5201" s="5"/>
      <c r="V5201" s="7">
        <v>40000000</v>
      </c>
      <c r="W5201" s="7">
        <v>40000000</v>
      </c>
      <c r="X5201" s="60">
        <f t="shared" si="356"/>
        <v>44800000.000000007</v>
      </c>
      <c r="Y5201" s="19"/>
      <c r="Z5201" s="3">
        <v>2016</v>
      </c>
      <c r="AA5201" s="3">
        <v>11.14</v>
      </c>
      <c r="AB5201" s="1" t="s">
        <v>3043</v>
      </c>
      <c r="AC5201" s="627"/>
      <c r="AD5201" s="1"/>
      <c r="AE5201" s="1"/>
      <c r="AF5201" s="1"/>
      <c r="AG5201" s="1" t="s">
        <v>3777</v>
      </c>
      <c r="AH5201" s="910"/>
      <c r="AI5201" s="910"/>
      <c r="AJ5201" s="910"/>
      <c r="AK5201" s="1" t="s">
        <v>4577</v>
      </c>
      <c r="AL5201" s="215"/>
      <c r="AM5201" s="660"/>
    </row>
    <row r="5202" spans="1:40" s="630" customFormat="1" ht="100.5" customHeight="1">
      <c r="A5202" s="513" t="s">
        <v>3778</v>
      </c>
      <c r="B5202" s="684" t="s">
        <v>33</v>
      </c>
      <c r="C5202" s="885" t="s">
        <v>3705</v>
      </c>
      <c r="D5202" s="885" t="s">
        <v>3706</v>
      </c>
      <c r="E5202" s="885" t="s">
        <v>3707</v>
      </c>
      <c r="F5202" s="684" t="s">
        <v>3708</v>
      </c>
      <c r="G5202" s="885" t="s">
        <v>3707</v>
      </c>
      <c r="H5202" s="684" t="s">
        <v>3779</v>
      </c>
      <c r="I5202" s="684" t="s">
        <v>3780</v>
      </c>
      <c r="J5202" s="596" t="s">
        <v>227</v>
      </c>
      <c r="K5202" s="596">
        <v>50</v>
      </c>
      <c r="L5202" s="583">
        <v>711000000</v>
      </c>
      <c r="M5202" s="518" t="s">
        <v>73</v>
      </c>
      <c r="N5202" s="596" t="s">
        <v>1199</v>
      </c>
      <c r="O5202" s="596" t="s">
        <v>3686</v>
      </c>
      <c r="P5202" s="849"/>
      <c r="Q5202" s="585" t="s">
        <v>3668</v>
      </c>
      <c r="R5202" s="534" t="s">
        <v>3761</v>
      </c>
      <c r="S5202" s="485"/>
      <c r="T5202" s="534" t="s">
        <v>51</v>
      </c>
      <c r="U5202" s="534"/>
      <c r="V5202" s="522">
        <v>47538500</v>
      </c>
      <c r="W5202" s="692">
        <v>0</v>
      </c>
      <c r="X5202" s="522">
        <v>0</v>
      </c>
      <c r="Y5202" s="586"/>
      <c r="Z5202" s="582">
        <v>2016</v>
      </c>
      <c r="AA5202" s="485"/>
      <c r="AB5202" s="593" t="s">
        <v>3043</v>
      </c>
      <c r="AC5202" s="654"/>
      <c r="AD5202" s="593"/>
      <c r="AE5202" s="593"/>
      <c r="AF5202" s="593"/>
      <c r="AG5202" s="593" t="s">
        <v>3781</v>
      </c>
      <c r="AH5202" s="654"/>
      <c r="AI5202" s="654"/>
      <c r="AJ5202" s="654"/>
      <c r="AK5202" s="593" t="s">
        <v>3523</v>
      </c>
      <c r="AL5202" s="886"/>
      <c r="AM5202" s="660"/>
    </row>
    <row r="5203" spans="1:40" s="1429" customFormat="1" ht="100.5" customHeight="1">
      <c r="A5203" s="494" t="s">
        <v>4609</v>
      </c>
      <c r="B5203" s="680" t="s">
        <v>33</v>
      </c>
      <c r="C5203" s="901" t="s">
        <v>3705</v>
      </c>
      <c r="D5203" s="901" t="s">
        <v>3706</v>
      </c>
      <c r="E5203" s="901" t="s">
        <v>3707</v>
      </c>
      <c r="F5203" s="680" t="s">
        <v>3708</v>
      </c>
      <c r="G5203" s="901" t="s">
        <v>3707</v>
      </c>
      <c r="H5203" s="680" t="s">
        <v>3779</v>
      </c>
      <c r="I5203" s="680" t="s">
        <v>3780</v>
      </c>
      <c r="J5203" s="681" t="s">
        <v>227</v>
      </c>
      <c r="K5203" s="681">
        <v>50</v>
      </c>
      <c r="L5203" s="538">
        <v>711000000</v>
      </c>
      <c r="M5203" s="556" t="s">
        <v>73</v>
      </c>
      <c r="N5203" s="681" t="s">
        <v>2115</v>
      </c>
      <c r="O5203" s="681" t="s">
        <v>3686</v>
      </c>
      <c r="P5203" s="682"/>
      <c r="Q5203" s="557" t="s">
        <v>1190</v>
      </c>
      <c r="R5203" s="492" t="s">
        <v>4608</v>
      </c>
      <c r="S5203" s="209"/>
      <c r="T5203" s="492" t="s">
        <v>51</v>
      </c>
      <c r="U5203" s="492"/>
      <c r="V5203" s="542">
        <v>47538500</v>
      </c>
      <c r="W5203" s="692">
        <v>0</v>
      </c>
      <c r="X5203" s="1409">
        <v>0</v>
      </c>
      <c r="Y5203" s="700"/>
      <c r="Z5203" s="541">
        <v>2016</v>
      </c>
      <c r="AA5203" s="541" t="s">
        <v>4576</v>
      </c>
      <c r="AB5203" s="580" t="s">
        <v>3043</v>
      </c>
      <c r="AC5203" s="910"/>
      <c r="AD5203" s="580"/>
      <c r="AE5203" s="580"/>
      <c r="AF5203" s="580"/>
      <c r="AG5203" s="580" t="s">
        <v>3781</v>
      </c>
      <c r="AH5203" s="910"/>
      <c r="AI5203" s="910"/>
      <c r="AJ5203" s="910"/>
      <c r="AK5203" s="580" t="s">
        <v>4577</v>
      </c>
      <c r="AL5203" s="886"/>
      <c r="AM5203" s="660"/>
    </row>
    <row r="5204" spans="1:40" s="1401" customFormat="1" ht="100.5" customHeight="1">
      <c r="A5204" s="1406" t="s">
        <v>13855</v>
      </c>
      <c r="B5204" s="1422" t="s">
        <v>33</v>
      </c>
      <c r="C5204" s="1423" t="s">
        <v>3705</v>
      </c>
      <c r="D5204" s="1423" t="s">
        <v>3706</v>
      </c>
      <c r="E5204" s="1423" t="s">
        <v>3707</v>
      </c>
      <c r="F5204" s="1422" t="s">
        <v>3708</v>
      </c>
      <c r="G5204" s="1423" t="s">
        <v>3707</v>
      </c>
      <c r="H5204" s="1422" t="s">
        <v>3779</v>
      </c>
      <c r="I5204" s="1422" t="s">
        <v>3780</v>
      </c>
      <c r="J5204" s="1413" t="s">
        <v>227</v>
      </c>
      <c r="K5204" s="1413">
        <v>50</v>
      </c>
      <c r="L5204" s="1416">
        <v>711000000</v>
      </c>
      <c r="M5204" s="1407" t="s">
        <v>73</v>
      </c>
      <c r="N5204" s="1364" t="s">
        <v>2035</v>
      </c>
      <c r="O5204" s="1413" t="s">
        <v>3686</v>
      </c>
      <c r="P5204" s="1424"/>
      <c r="Q5204" s="1418" t="s">
        <v>1190</v>
      </c>
      <c r="R5204" s="1417" t="s">
        <v>4608</v>
      </c>
      <c r="S5204" s="1425"/>
      <c r="T5204" s="1417" t="s">
        <v>51</v>
      </c>
      <c r="U5204" s="1417"/>
      <c r="V5204" s="1408">
        <v>47538500</v>
      </c>
      <c r="W5204" s="1408">
        <v>47538500</v>
      </c>
      <c r="X5204" s="1410">
        <v>53243120.000000007</v>
      </c>
      <c r="Y5204" s="1414"/>
      <c r="Z5204" s="1415">
        <v>2016</v>
      </c>
      <c r="AA5204" s="1415">
        <v>11</v>
      </c>
      <c r="AB5204" s="1405" t="s">
        <v>3043</v>
      </c>
      <c r="AC5204" s="1426"/>
      <c r="AD5204" s="1405"/>
      <c r="AE5204" s="1405"/>
      <c r="AF5204" s="1405"/>
      <c r="AG5204" s="1405" t="s">
        <v>3781</v>
      </c>
      <c r="AH5204" s="1427"/>
      <c r="AI5204" s="1427"/>
      <c r="AJ5204" s="1427"/>
      <c r="AK5204" s="1405" t="s">
        <v>4577</v>
      </c>
      <c r="AL5204" s="1419"/>
      <c r="AM5204" s="1420"/>
      <c r="AN5204" s="1421"/>
    </row>
    <row r="5205" spans="1:40" s="550" customFormat="1" ht="100.5" customHeight="1">
      <c r="A5205" s="513" t="s">
        <v>3782</v>
      </c>
      <c r="B5205" s="519" t="s">
        <v>33</v>
      </c>
      <c r="C5205" s="514" t="s">
        <v>364</v>
      </c>
      <c r="D5205" s="514" t="s">
        <v>365</v>
      </c>
      <c r="E5205" s="514" t="s">
        <v>369</v>
      </c>
      <c r="F5205" s="514" t="s">
        <v>365</v>
      </c>
      <c r="G5205" s="514" t="s">
        <v>369</v>
      </c>
      <c r="H5205" s="514" t="s">
        <v>771</v>
      </c>
      <c r="I5205" s="514" t="s">
        <v>772</v>
      </c>
      <c r="J5205" s="514" t="s">
        <v>38</v>
      </c>
      <c r="K5205" s="520">
        <v>100</v>
      </c>
      <c r="L5205" s="583">
        <v>711000000</v>
      </c>
      <c r="M5205" s="518" t="s">
        <v>73</v>
      </c>
      <c r="N5205" s="596" t="s">
        <v>1199</v>
      </c>
      <c r="O5205" s="534" t="s">
        <v>73</v>
      </c>
      <c r="P5205" s="514"/>
      <c r="Q5205" s="514" t="s">
        <v>3783</v>
      </c>
      <c r="R5205" s="514" t="s">
        <v>379</v>
      </c>
      <c r="S5205" s="514"/>
      <c r="T5205" s="519" t="s">
        <v>51</v>
      </c>
      <c r="U5205" s="514"/>
      <c r="V5205" s="692">
        <v>20330038</v>
      </c>
      <c r="W5205" s="692">
        <v>0</v>
      </c>
      <c r="X5205" s="522">
        <v>0</v>
      </c>
      <c r="Y5205" s="693"/>
      <c r="Z5205" s="514">
        <v>2016</v>
      </c>
      <c r="AA5205" s="532"/>
      <c r="AB5205" s="527" t="s">
        <v>366</v>
      </c>
      <c r="AC5205" s="593" t="s">
        <v>79</v>
      </c>
      <c r="AD5205" s="527"/>
      <c r="AE5205" s="527" t="s">
        <v>503</v>
      </c>
      <c r="AF5205" s="679"/>
      <c r="AG5205" s="679"/>
      <c r="AH5205" s="679"/>
      <c r="AI5205" s="679"/>
      <c r="AJ5205" s="679"/>
      <c r="AK5205" s="529" t="s">
        <v>3784</v>
      </c>
    </row>
    <row r="5206" spans="1:40" s="192" customFormat="1" ht="100.5" customHeight="1">
      <c r="A5206" s="74" t="s">
        <v>4365</v>
      </c>
      <c r="B5206" s="73" t="s">
        <v>33</v>
      </c>
      <c r="C5206" s="619" t="s">
        <v>364</v>
      </c>
      <c r="D5206" s="619" t="s">
        <v>365</v>
      </c>
      <c r="E5206" s="619" t="s">
        <v>369</v>
      </c>
      <c r="F5206" s="619" t="s">
        <v>365</v>
      </c>
      <c r="G5206" s="619" t="s">
        <v>369</v>
      </c>
      <c r="H5206" s="619" t="s">
        <v>771</v>
      </c>
      <c r="I5206" s="619" t="s">
        <v>772</v>
      </c>
      <c r="J5206" s="619" t="s">
        <v>38</v>
      </c>
      <c r="K5206" s="314">
        <v>100</v>
      </c>
      <c r="L5206" s="317">
        <v>711000000</v>
      </c>
      <c r="M5206" s="295" t="s">
        <v>73</v>
      </c>
      <c r="N5206" s="336" t="s">
        <v>1199</v>
      </c>
      <c r="O5206" s="617" t="s">
        <v>73</v>
      </c>
      <c r="P5206" s="619"/>
      <c r="Q5206" s="619" t="s">
        <v>4366</v>
      </c>
      <c r="R5206" s="619" t="s">
        <v>379</v>
      </c>
      <c r="S5206" s="619"/>
      <c r="T5206" s="73" t="s">
        <v>51</v>
      </c>
      <c r="U5206" s="619"/>
      <c r="V5206" s="344">
        <v>20330038</v>
      </c>
      <c r="W5206" s="344">
        <v>20330038</v>
      </c>
      <c r="X5206" s="622">
        <f t="shared" ref="X5206" si="357">W5206*1.12</f>
        <v>22769642.560000002</v>
      </c>
      <c r="Y5206" s="339"/>
      <c r="Z5206" s="619">
        <v>2016</v>
      </c>
      <c r="AA5206" s="308">
        <v>14</v>
      </c>
      <c r="AB5206" s="303" t="s">
        <v>366</v>
      </c>
      <c r="AC5206" s="620" t="s">
        <v>79</v>
      </c>
      <c r="AD5206" s="303"/>
      <c r="AE5206" s="303" t="s">
        <v>503</v>
      </c>
      <c r="AF5206" s="292"/>
      <c r="AG5206" s="292"/>
      <c r="AH5206" s="292"/>
      <c r="AI5206" s="292"/>
      <c r="AJ5206" s="292"/>
      <c r="AK5206" s="290" t="s">
        <v>3784</v>
      </c>
    </row>
    <row r="5207" spans="1:40" s="630" customFormat="1" ht="100.5" customHeight="1">
      <c r="A5207" s="74" t="s">
        <v>3785</v>
      </c>
      <c r="B5207" s="361" t="s">
        <v>33</v>
      </c>
      <c r="C5207" s="617" t="s">
        <v>3786</v>
      </c>
      <c r="D5207" s="361" t="s">
        <v>3787</v>
      </c>
      <c r="E5207" s="361" t="s">
        <v>3788</v>
      </c>
      <c r="F5207" s="361" t="s">
        <v>3787</v>
      </c>
      <c r="G5207" s="361" t="s">
        <v>3788</v>
      </c>
      <c r="H5207" s="336" t="s">
        <v>3789</v>
      </c>
      <c r="I5207" s="336" t="s">
        <v>3790</v>
      </c>
      <c r="J5207" s="336" t="s">
        <v>38</v>
      </c>
      <c r="K5207" s="336">
        <v>0</v>
      </c>
      <c r="L5207" s="317">
        <v>711000000</v>
      </c>
      <c r="M5207" s="295" t="s">
        <v>73</v>
      </c>
      <c r="N5207" s="336" t="s">
        <v>707</v>
      </c>
      <c r="O5207" s="336" t="s">
        <v>3686</v>
      </c>
      <c r="P5207" s="362"/>
      <c r="Q5207" s="326" t="s">
        <v>842</v>
      </c>
      <c r="R5207" s="617" t="s">
        <v>3761</v>
      </c>
      <c r="S5207" s="362"/>
      <c r="T5207" s="617" t="s">
        <v>51</v>
      </c>
      <c r="U5207" s="617"/>
      <c r="V5207" s="622">
        <v>21400000</v>
      </c>
      <c r="W5207" s="622">
        <v>21400000</v>
      </c>
      <c r="X5207" s="423">
        <f t="shared" ref="X5207:X5212" si="358">W5207*1.12</f>
        <v>23968000.000000004</v>
      </c>
      <c r="Y5207" s="671"/>
      <c r="Z5207" s="359">
        <v>2016</v>
      </c>
      <c r="AA5207" s="359"/>
      <c r="AB5207" s="620" t="s">
        <v>3687</v>
      </c>
      <c r="AC5207" s="335" t="s">
        <v>3791</v>
      </c>
      <c r="AD5207" s="642"/>
      <c r="AE5207" s="642"/>
      <c r="AF5207" s="620"/>
      <c r="AG5207" s="620" t="s">
        <v>3792</v>
      </c>
      <c r="AH5207" s="642"/>
      <c r="AI5207" s="642"/>
      <c r="AJ5207" s="642"/>
      <c r="AK5207" s="620" t="s">
        <v>3689</v>
      </c>
      <c r="AL5207" s="628"/>
      <c r="AM5207" s="629"/>
      <c r="AN5207" s="629"/>
    </row>
    <row r="5208" spans="1:40" s="630" customFormat="1" ht="100.5" customHeight="1">
      <c r="A5208" s="74" t="s">
        <v>3793</v>
      </c>
      <c r="B5208" s="361" t="s">
        <v>33</v>
      </c>
      <c r="C5208" s="617" t="s">
        <v>3786</v>
      </c>
      <c r="D5208" s="361" t="s">
        <v>3787</v>
      </c>
      <c r="E5208" s="361" t="s">
        <v>3788</v>
      </c>
      <c r="F5208" s="361" t="s">
        <v>3787</v>
      </c>
      <c r="G5208" s="361" t="s">
        <v>3788</v>
      </c>
      <c r="H5208" s="336" t="s">
        <v>3794</v>
      </c>
      <c r="I5208" s="336" t="s">
        <v>3795</v>
      </c>
      <c r="J5208" s="336" t="s">
        <v>38</v>
      </c>
      <c r="K5208" s="336">
        <v>0</v>
      </c>
      <c r="L5208" s="317">
        <v>711000000</v>
      </c>
      <c r="M5208" s="295" t="s">
        <v>73</v>
      </c>
      <c r="N5208" s="336" t="s">
        <v>707</v>
      </c>
      <c r="O5208" s="336" t="s">
        <v>3693</v>
      </c>
      <c r="P5208" s="362"/>
      <c r="Q5208" s="326" t="s">
        <v>842</v>
      </c>
      <c r="R5208" s="617" t="s">
        <v>3761</v>
      </c>
      <c r="S5208" s="362"/>
      <c r="T5208" s="617" t="s">
        <v>51</v>
      </c>
      <c r="U5208" s="617"/>
      <c r="V5208" s="622">
        <v>5885000</v>
      </c>
      <c r="W5208" s="622">
        <v>5885000</v>
      </c>
      <c r="X5208" s="423">
        <f t="shared" si="358"/>
        <v>6591200.0000000009</v>
      </c>
      <c r="Y5208" s="671"/>
      <c r="Z5208" s="359">
        <v>2016</v>
      </c>
      <c r="AA5208" s="359"/>
      <c r="AB5208" s="620" t="s">
        <v>3687</v>
      </c>
      <c r="AC5208" s="335" t="s">
        <v>3791</v>
      </c>
      <c r="AD5208" s="642"/>
      <c r="AE5208" s="642"/>
      <c r="AF5208" s="620"/>
      <c r="AG5208" s="620" t="s">
        <v>3796</v>
      </c>
      <c r="AH5208" s="642"/>
      <c r="AI5208" s="642"/>
      <c r="AJ5208" s="642"/>
      <c r="AK5208" s="620" t="s">
        <v>3689</v>
      </c>
      <c r="AL5208" s="628"/>
      <c r="AM5208" s="629"/>
      <c r="AN5208" s="629"/>
    </row>
    <row r="5209" spans="1:40" s="630" customFormat="1" ht="100.5" customHeight="1">
      <c r="A5209" s="74" t="s">
        <v>3797</v>
      </c>
      <c r="B5209" s="361" t="s">
        <v>33</v>
      </c>
      <c r="C5209" s="617" t="s">
        <v>3786</v>
      </c>
      <c r="D5209" s="361" t="s">
        <v>3787</v>
      </c>
      <c r="E5209" s="361" t="s">
        <v>3788</v>
      </c>
      <c r="F5209" s="361" t="s">
        <v>3787</v>
      </c>
      <c r="G5209" s="361" t="s">
        <v>3788</v>
      </c>
      <c r="H5209" s="336" t="s">
        <v>3798</v>
      </c>
      <c r="I5209" s="336" t="s">
        <v>3799</v>
      </c>
      <c r="J5209" s="336" t="s">
        <v>38</v>
      </c>
      <c r="K5209" s="336">
        <v>0</v>
      </c>
      <c r="L5209" s="317">
        <v>711000000</v>
      </c>
      <c r="M5209" s="295" t="s">
        <v>73</v>
      </c>
      <c r="N5209" s="336" t="s">
        <v>707</v>
      </c>
      <c r="O5209" s="336" t="s">
        <v>3699</v>
      </c>
      <c r="P5209" s="362"/>
      <c r="Q5209" s="326" t="s">
        <v>842</v>
      </c>
      <c r="R5209" s="617" t="s">
        <v>3761</v>
      </c>
      <c r="S5209" s="362"/>
      <c r="T5209" s="617" t="s">
        <v>51</v>
      </c>
      <c r="U5209" s="617"/>
      <c r="V5209" s="622">
        <v>9000000</v>
      </c>
      <c r="W5209" s="622">
        <v>9000000</v>
      </c>
      <c r="X5209" s="423">
        <f t="shared" si="358"/>
        <v>10080000.000000002</v>
      </c>
      <c r="Y5209" s="671"/>
      <c r="Z5209" s="359">
        <v>2016</v>
      </c>
      <c r="AA5209" s="359"/>
      <c r="AB5209" s="620" t="s">
        <v>3687</v>
      </c>
      <c r="AC5209" s="335" t="s">
        <v>3791</v>
      </c>
      <c r="AD5209" s="642"/>
      <c r="AE5209" s="642"/>
      <c r="AF5209" s="620"/>
      <c r="AG5209" s="620" t="s">
        <v>3800</v>
      </c>
      <c r="AH5209" s="642"/>
      <c r="AI5209" s="642"/>
      <c r="AJ5209" s="642"/>
      <c r="AK5209" s="620" t="s">
        <v>3689</v>
      </c>
      <c r="AL5209" s="628"/>
      <c r="AM5209" s="629"/>
      <c r="AN5209" s="629"/>
    </row>
    <row r="5210" spans="1:40" s="192" customFormat="1" ht="100.5" customHeight="1">
      <c r="A5210" s="74" t="s">
        <v>3801</v>
      </c>
      <c r="B5210" s="288" t="s">
        <v>33</v>
      </c>
      <c r="C5210" s="617" t="s">
        <v>3802</v>
      </c>
      <c r="D5210" s="361" t="s">
        <v>3803</v>
      </c>
      <c r="E5210" s="361" t="s">
        <v>3803</v>
      </c>
      <c r="F5210" s="361" t="s">
        <v>3803</v>
      </c>
      <c r="G5210" s="361" t="s">
        <v>3803</v>
      </c>
      <c r="H5210" s="336" t="s">
        <v>3804</v>
      </c>
      <c r="I5210" s="361" t="s">
        <v>3805</v>
      </c>
      <c r="J5210" s="336" t="s">
        <v>227</v>
      </c>
      <c r="K5210" s="336">
        <v>100</v>
      </c>
      <c r="L5210" s="309">
        <v>151010000</v>
      </c>
      <c r="M5210" s="617" t="s">
        <v>82</v>
      </c>
      <c r="N5210" s="331" t="s">
        <v>707</v>
      </c>
      <c r="O5210" s="336" t="s">
        <v>3686</v>
      </c>
      <c r="P5210" s="362"/>
      <c r="Q5210" s="326" t="s">
        <v>842</v>
      </c>
      <c r="R5210" s="617" t="s">
        <v>3622</v>
      </c>
      <c r="S5210" s="362"/>
      <c r="T5210" s="73" t="s">
        <v>51</v>
      </c>
      <c r="U5210" s="617"/>
      <c r="V5210" s="622">
        <v>53367212</v>
      </c>
      <c r="W5210" s="622">
        <v>53367212</v>
      </c>
      <c r="X5210" s="423">
        <f t="shared" si="358"/>
        <v>59771277.440000005</v>
      </c>
      <c r="Y5210" s="332"/>
      <c r="Z5210" s="359">
        <v>2016</v>
      </c>
      <c r="AA5210" s="359"/>
      <c r="AB5210" s="303" t="s">
        <v>682</v>
      </c>
      <c r="AC5210" s="290"/>
      <c r="AD5210" s="293"/>
      <c r="AE5210" s="293"/>
      <c r="AF5210" s="620"/>
      <c r="AG5210" s="620" t="s">
        <v>3806</v>
      </c>
      <c r="AH5210" s="293"/>
      <c r="AI5210" s="293"/>
      <c r="AJ5210" s="293"/>
      <c r="AK5210" s="620" t="s">
        <v>3689</v>
      </c>
      <c r="AL5210" s="628"/>
      <c r="AM5210" s="324"/>
      <c r="AN5210" s="324"/>
    </row>
    <row r="5211" spans="1:40" s="192" customFormat="1" ht="100.5" customHeight="1">
      <c r="A5211" s="74" t="s">
        <v>3807</v>
      </c>
      <c r="B5211" s="288" t="s">
        <v>33</v>
      </c>
      <c r="C5211" s="617" t="s">
        <v>3802</v>
      </c>
      <c r="D5211" s="361" t="s">
        <v>3803</v>
      </c>
      <c r="E5211" s="361" t="s">
        <v>3803</v>
      </c>
      <c r="F5211" s="361" t="s">
        <v>3803</v>
      </c>
      <c r="G5211" s="361" t="s">
        <v>3803</v>
      </c>
      <c r="H5211" s="336" t="s">
        <v>3808</v>
      </c>
      <c r="I5211" s="361" t="s">
        <v>3809</v>
      </c>
      <c r="J5211" s="336" t="s">
        <v>227</v>
      </c>
      <c r="K5211" s="336">
        <v>100</v>
      </c>
      <c r="L5211" s="288">
        <v>511010000</v>
      </c>
      <c r="M5211" s="621" t="s">
        <v>88</v>
      </c>
      <c r="N5211" s="331" t="s">
        <v>707</v>
      </c>
      <c r="O5211" s="336" t="s">
        <v>3693</v>
      </c>
      <c r="P5211" s="362"/>
      <c r="Q5211" s="326" t="s">
        <v>842</v>
      </c>
      <c r="R5211" s="617" t="s">
        <v>3622</v>
      </c>
      <c r="S5211" s="362"/>
      <c r="T5211" s="73" t="s">
        <v>51</v>
      </c>
      <c r="U5211" s="617"/>
      <c r="V5211" s="622">
        <v>20000000</v>
      </c>
      <c r="W5211" s="622">
        <v>20000000</v>
      </c>
      <c r="X5211" s="423">
        <f t="shared" si="358"/>
        <v>22400000.000000004</v>
      </c>
      <c r="Y5211" s="363"/>
      <c r="Z5211" s="359">
        <v>2016</v>
      </c>
      <c r="AA5211" s="359"/>
      <c r="AB5211" s="303" t="s">
        <v>682</v>
      </c>
      <c r="AC5211" s="290"/>
      <c r="AD5211" s="293"/>
      <c r="AE5211" s="293"/>
      <c r="AF5211" s="620"/>
      <c r="AG5211" s="620" t="s">
        <v>3810</v>
      </c>
      <c r="AH5211" s="293"/>
      <c r="AI5211" s="293"/>
      <c r="AJ5211" s="293"/>
      <c r="AK5211" s="620" t="s">
        <v>3689</v>
      </c>
      <c r="AL5211" s="628"/>
      <c r="AM5211" s="324"/>
      <c r="AN5211" s="324"/>
    </row>
    <row r="5212" spans="1:40" s="192" customFormat="1" ht="100.5" customHeight="1">
      <c r="A5212" s="74" t="s">
        <v>3811</v>
      </c>
      <c r="B5212" s="288" t="s">
        <v>33</v>
      </c>
      <c r="C5212" s="617" t="s">
        <v>3802</v>
      </c>
      <c r="D5212" s="361" t="s">
        <v>3803</v>
      </c>
      <c r="E5212" s="361" t="s">
        <v>3803</v>
      </c>
      <c r="F5212" s="361" t="s">
        <v>3803</v>
      </c>
      <c r="G5212" s="361" t="s">
        <v>3803</v>
      </c>
      <c r="H5212" s="336" t="s">
        <v>3812</v>
      </c>
      <c r="I5212" s="361" t="s">
        <v>3813</v>
      </c>
      <c r="J5212" s="336" t="s">
        <v>227</v>
      </c>
      <c r="K5212" s="336">
        <v>100</v>
      </c>
      <c r="L5212" s="617">
        <v>311010000</v>
      </c>
      <c r="M5212" s="288" t="s">
        <v>342</v>
      </c>
      <c r="N5212" s="331" t="s">
        <v>707</v>
      </c>
      <c r="O5212" s="653" t="s">
        <v>3699</v>
      </c>
      <c r="P5212" s="362"/>
      <c r="Q5212" s="326" t="s">
        <v>842</v>
      </c>
      <c r="R5212" s="617" t="s">
        <v>3622</v>
      </c>
      <c r="S5212" s="362"/>
      <c r="T5212" s="73" t="s">
        <v>51</v>
      </c>
      <c r="U5212" s="617"/>
      <c r="V5212" s="622">
        <v>10100000</v>
      </c>
      <c r="W5212" s="622">
        <v>10100000</v>
      </c>
      <c r="X5212" s="423">
        <f t="shared" si="358"/>
        <v>11312000.000000002</v>
      </c>
      <c r="Y5212" s="363"/>
      <c r="Z5212" s="359">
        <v>2016</v>
      </c>
      <c r="AA5212" s="359"/>
      <c r="AB5212" s="303" t="s">
        <v>682</v>
      </c>
      <c r="AC5212" s="290"/>
      <c r="AD5212" s="293"/>
      <c r="AE5212" s="293"/>
      <c r="AF5212" s="620"/>
      <c r="AG5212" s="620" t="s">
        <v>3814</v>
      </c>
      <c r="AH5212" s="293"/>
      <c r="AI5212" s="293"/>
      <c r="AJ5212" s="293"/>
      <c r="AK5212" s="620" t="s">
        <v>3689</v>
      </c>
      <c r="AL5212" s="628"/>
      <c r="AM5212" s="324"/>
      <c r="AN5212" s="324"/>
    </row>
    <row r="5213" spans="1:40" s="192" customFormat="1" ht="100.5" customHeight="1">
      <c r="A5213" s="74" t="s">
        <v>3815</v>
      </c>
      <c r="B5213" s="288" t="s">
        <v>33</v>
      </c>
      <c r="C5213" s="288" t="s">
        <v>68</v>
      </c>
      <c r="D5213" s="288" t="s">
        <v>69</v>
      </c>
      <c r="E5213" s="288" t="s">
        <v>69</v>
      </c>
      <c r="F5213" s="359" t="s">
        <v>70</v>
      </c>
      <c r="G5213" s="288" t="s">
        <v>70</v>
      </c>
      <c r="H5213" s="288" t="s">
        <v>3816</v>
      </c>
      <c r="I5213" s="288" t="s">
        <v>72</v>
      </c>
      <c r="J5213" s="672" t="s">
        <v>38</v>
      </c>
      <c r="K5213" s="316">
        <v>100</v>
      </c>
      <c r="L5213" s="317">
        <v>711000000</v>
      </c>
      <c r="M5213" s="295" t="s">
        <v>73</v>
      </c>
      <c r="N5213" s="288" t="s">
        <v>248</v>
      </c>
      <c r="O5213" s="617" t="s">
        <v>74</v>
      </c>
      <c r="P5213" s="617"/>
      <c r="Q5213" s="619" t="s">
        <v>3817</v>
      </c>
      <c r="R5213" s="288" t="s">
        <v>76</v>
      </c>
      <c r="S5213" s="617"/>
      <c r="T5213" s="326" t="s">
        <v>51</v>
      </c>
      <c r="U5213" s="617"/>
      <c r="V5213" s="322">
        <v>171280542</v>
      </c>
      <c r="W5213" s="322">
        <v>171280542</v>
      </c>
      <c r="X5213" s="622">
        <v>191834207.04000002</v>
      </c>
      <c r="Y5213" s="287" t="s">
        <v>40</v>
      </c>
      <c r="Z5213" s="288">
        <v>2016</v>
      </c>
      <c r="AA5213" s="288"/>
      <c r="AB5213" s="290" t="s">
        <v>1279</v>
      </c>
      <c r="AC5213" s="290" t="s">
        <v>67</v>
      </c>
      <c r="AD5213" s="293"/>
      <c r="AE5213" s="293"/>
      <c r="AF5213" s="620"/>
      <c r="AG5213" s="293"/>
      <c r="AH5213" s="293"/>
      <c r="AI5213" s="293"/>
      <c r="AJ5213" s="293"/>
      <c r="AK5213" s="290" t="s">
        <v>3818</v>
      </c>
      <c r="AL5213" s="628"/>
      <c r="AM5213" s="324"/>
      <c r="AN5213" s="324"/>
    </row>
    <row r="5214" spans="1:40" s="192" customFormat="1" ht="100.5" customHeight="1">
      <c r="A5214" s="74" t="s">
        <v>3819</v>
      </c>
      <c r="B5214" s="288" t="s">
        <v>33</v>
      </c>
      <c r="C5214" s="288" t="s">
        <v>68</v>
      </c>
      <c r="D5214" s="288" t="s">
        <v>69</v>
      </c>
      <c r="E5214" s="288" t="s">
        <v>69</v>
      </c>
      <c r="F5214" s="359" t="s">
        <v>70</v>
      </c>
      <c r="G5214" s="288" t="s">
        <v>70</v>
      </c>
      <c r="H5214" s="288" t="s">
        <v>71</v>
      </c>
      <c r="I5214" s="288" t="s">
        <v>72</v>
      </c>
      <c r="J5214" s="672" t="s">
        <v>38</v>
      </c>
      <c r="K5214" s="316">
        <v>100</v>
      </c>
      <c r="L5214" s="317">
        <v>711000000</v>
      </c>
      <c r="M5214" s="295" t="s">
        <v>73</v>
      </c>
      <c r="N5214" s="288" t="s">
        <v>248</v>
      </c>
      <c r="O5214" s="617" t="s">
        <v>80</v>
      </c>
      <c r="P5214" s="318" t="s">
        <v>81</v>
      </c>
      <c r="Q5214" s="619" t="s">
        <v>3817</v>
      </c>
      <c r="R5214" s="288" t="s">
        <v>76</v>
      </c>
      <c r="S5214" s="325" t="s">
        <v>81</v>
      </c>
      <c r="T5214" s="326" t="s">
        <v>51</v>
      </c>
      <c r="U5214" s="325" t="s">
        <v>81</v>
      </c>
      <c r="V5214" s="322">
        <v>199737237.59999999</v>
      </c>
      <c r="W5214" s="322">
        <v>199737237.59999999</v>
      </c>
      <c r="X5214" s="622">
        <v>223705706.11200002</v>
      </c>
      <c r="Y5214" s="287" t="s">
        <v>40</v>
      </c>
      <c r="Z5214" s="288">
        <v>2016</v>
      </c>
      <c r="AA5214" s="288"/>
      <c r="AB5214" s="290" t="s">
        <v>1279</v>
      </c>
      <c r="AC5214" s="290" t="s">
        <v>67</v>
      </c>
      <c r="AD5214" s="293"/>
      <c r="AE5214" s="293"/>
      <c r="AF5214" s="620"/>
      <c r="AG5214" s="293"/>
      <c r="AH5214" s="293"/>
      <c r="AI5214" s="293"/>
      <c r="AJ5214" s="293"/>
      <c r="AK5214" s="290" t="s">
        <v>3818</v>
      </c>
      <c r="AL5214" s="628"/>
      <c r="AM5214" s="324"/>
      <c r="AN5214" s="324"/>
    </row>
    <row r="5215" spans="1:40" s="192" customFormat="1" ht="100.5" customHeight="1">
      <c r="A5215" s="74" t="s">
        <v>3820</v>
      </c>
      <c r="B5215" s="288" t="s">
        <v>33</v>
      </c>
      <c r="C5215" s="288" t="s">
        <v>68</v>
      </c>
      <c r="D5215" s="288" t="s">
        <v>69</v>
      </c>
      <c r="E5215" s="288" t="s">
        <v>69</v>
      </c>
      <c r="F5215" s="359" t="s">
        <v>70</v>
      </c>
      <c r="G5215" s="288" t="s">
        <v>70</v>
      </c>
      <c r="H5215" s="288" t="s">
        <v>71</v>
      </c>
      <c r="I5215" s="288" t="s">
        <v>72</v>
      </c>
      <c r="J5215" s="672" t="s">
        <v>38</v>
      </c>
      <c r="K5215" s="316">
        <v>100</v>
      </c>
      <c r="L5215" s="317">
        <v>711000000</v>
      </c>
      <c r="M5215" s="295" t="s">
        <v>73</v>
      </c>
      <c r="N5215" s="288" t="s">
        <v>248</v>
      </c>
      <c r="O5215" s="617" t="s">
        <v>82</v>
      </c>
      <c r="P5215" s="318"/>
      <c r="Q5215" s="619" t="s">
        <v>3817</v>
      </c>
      <c r="R5215" s="288" t="s">
        <v>76</v>
      </c>
      <c r="S5215" s="325"/>
      <c r="T5215" s="326" t="s">
        <v>51</v>
      </c>
      <c r="U5215" s="325"/>
      <c r="V5215" s="322">
        <v>230739879.59999999</v>
      </c>
      <c r="W5215" s="322">
        <v>230739879.59999999</v>
      </c>
      <c r="X5215" s="622">
        <v>258428665.15200001</v>
      </c>
      <c r="Y5215" s="287" t="s">
        <v>40</v>
      </c>
      <c r="Z5215" s="288">
        <v>2016</v>
      </c>
      <c r="AA5215" s="288"/>
      <c r="AB5215" s="290" t="s">
        <v>1279</v>
      </c>
      <c r="AC5215" s="290" t="s">
        <v>67</v>
      </c>
      <c r="AD5215" s="293"/>
      <c r="AE5215" s="293"/>
      <c r="AF5215" s="620"/>
      <c r="AG5215" s="293"/>
      <c r="AH5215" s="293"/>
      <c r="AI5215" s="293"/>
      <c r="AJ5215" s="293"/>
      <c r="AK5215" s="290" t="s">
        <v>3818</v>
      </c>
      <c r="AL5215" s="628"/>
      <c r="AM5215" s="324"/>
      <c r="AN5215" s="324"/>
    </row>
    <row r="5216" spans="1:40" s="192" customFormat="1" ht="100.5" customHeight="1">
      <c r="A5216" s="74" t="s">
        <v>3821</v>
      </c>
      <c r="B5216" s="288" t="s">
        <v>33</v>
      </c>
      <c r="C5216" s="288" t="s">
        <v>68</v>
      </c>
      <c r="D5216" s="288" t="s">
        <v>69</v>
      </c>
      <c r="E5216" s="288" t="s">
        <v>69</v>
      </c>
      <c r="F5216" s="359" t="s">
        <v>70</v>
      </c>
      <c r="G5216" s="288" t="s">
        <v>70</v>
      </c>
      <c r="H5216" s="288" t="s">
        <v>71</v>
      </c>
      <c r="I5216" s="288" t="s">
        <v>72</v>
      </c>
      <c r="J5216" s="672" t="s">
        <v>38</v>
      </c>
      <c r="K5216" s="316">
        <v>100</v>
      </c>
      <c r="L5216" s="317">
        <v>711000000</v>
      </c>
      <c r="M5216" s="295" t="s">
        <v>73</v>
      </c>
      <c r="N5216" s="288" t="s">
        <v>248</v>
      </c>
      <c r="O5216" s="617" t="s">
        <v>83</v>
      </c>
      <c r="P5216" s="318"/>
      <c r="Q5216" s="619" t="s">
        <v>3817</v>
      </c>
      <c r="R5216" s="288" t="s">
        <v>76</v>
      </c>
      <c r="S5216" s="325"/>
      <c r="T5216" s="326" t="s">
        <v>51</v>
      </c>
      <c r="U5216" s="325"/>
      <c r="V5216" s="322">
        <v>76999642.799999997</v>
      </c>
      <c r="W5216" s="322">
        <v>76999642.799999997</v>
      </c>
      <c r="X5216" s="622">
        <v>86239599.936000004</v>
      </c>
      <c r="Y5216" s="287" t="s">
        <v>40</v>
      </c>
      <c r="Z5216" s="288">
        <v>2016</v>
      </c>
      <c r="AA5216" s="288"/>
      <c r="AB5216" s="290" t="s">
        <v>1279</v>
      </c>
      <c r="AC5216" s="290" t="s">
        <v>67</v>
      </c>
      <c r="AD5216" s="293"/>
      <c r="AE5216" s="293"/>
      <c r="AF5216" s="620"/>
      <c r="AG5216" s="293"/>
      <c r="AH5216" s="293"/>
      <c r="AI5216" s="293"/>
      <c r="AJ5216" s="293"/>
      <c r="AK5216" s="290" t="s">
        <v>3818</v>
      </c>
      <c r="AL5216" s="628"/>
      <c r="AM5216" s="324"/>
      <c r="AN5216" s="324"/>
    </row>
    <row r="5217" spans="1:40" s="192" customFormat="1" ht="100.5" customHeight="1">
      <c r="A5217" s="74" t="s">
        <v>3822</v>
      </c>
      <c r="B5217" s="288" t="s">
        <v>33</v>
      </c>
      <c r="C5217" s="288" t="s">
        <v>68</v>
      </c>
      <c r="D5217" s="288" t="s">
        <v>69</v>
      </c>
      <c r="E5217" s="288" t="s">
        <v>69</v>
      </c>
      <c r="F5217" s="359" t="s">
        <v>70</v>
      </c>
      <c r="G5217" s="288" t="s">
        <v>70</v>
      </c>
      <c r="H5217" s="288" t="s">
        <v>71</v>
      </c>
      <c r="I5217" s="288" t="s">
        <v>72</v>
      </c>
      <c r="J5217" s="672" t="s">
        <v>38</v>
      </c>
      <c r="K5217" s="316">
        <v>100</v>
      </c>
      <c r="L5217" s="317">
        <v>711000000</v>
      </c>
      <c r="M5217" s="295" t="s">
        <v>73</v>
      </c>
      <c r="N5217" s="288" t="s">
        <v>248</v>
      </c>
      <c r="O5217" s="617" t="s">
        <v>84</v>
      </c>
      <c r="P5217" s="318"/>
      <c r="Q5217" s="619" t="s">
        <v>3817</v>
      </c>
      <c r="R5217" s="288" t="s">
        <v>76</v>
      </c>
      <c r="S5217" s="325"/>
      <c r="T5217" s="326" t="s">
        <v>51</v>
      </c>
      <c r="U5217" s="325"/>
      <c r="V5217" s="322">
        <v>17562978</v>
      </c>
      <c r="W5217" s="322">
        <v>17562978</v>
      </c>
      <c r="X5217" s="622">
        <v>19670535.360000003</v>
      </c>
      <c r="Y5217" s="287" t="s">
        <v>40</v>
      </c>
      <c r="Z5217" s="288">
        <v>2016</v>
      </c>
      <c r="AA5217" s="288"/>
      <c r="AB5217" s="290" t="s">
        <v>1279</v>
      </c>
      <c r="AC5217" s="290" t="s">
        <v>67</v>
      </c>
      <c r="AD5217" s="293"/>
      <c r="AE5217" s="293"/>
      <c r="AF5217" s="620"/>
      <c r="AG5217" s="293"/>
      <c r="AH5217" s="293"/>
      <c r="AI5217" s="293"/>
      <c r="AJ5217" s="293"/>
      <c r="AK5217" s="290" t="s">
        <v>3818</v>
      </c>
      <c r="AL5217" s="628"/>
      <c r="AM5217" s="324"/>
      <c r="AN5217" s="324"/>
    </row>
    <row r="5218" spans="1:40" s="192" customFormat="1" ht="100.5" customHeight="1">
      <c r="A5218" s="74" t="s">
        <v>3823</v>
      </c>
      <c r="B5218" s="288" t="s">
        <v>33</v>
      </c>
      <c r="C5218" s="288" t="s">
        <v>68</v>
      </c>
      <c r="D5218" s="288" t="s">
        <v>69</v>
      </c>
      <c r="E5218" s="288" t="s">
        <v>69</v>
      </c>
      <c r="F5218" s="359" t="s">
        <v>70</v>
      </c>
      <c r="G5218" s="288" t="s">
        <v>70</v>
      </c>
      <c r="H5218" s="288" t="s">
        <v>71</v>
      </c>
      <c r="I5218" s="288" t="s">
        <v>72</v>
      </c>
      <c r="J5218" s="672" t="s">
        <v>38</v>
      </c>
      <c r="K5218" s="316">
        <v>100</v>
      </c>
      <c r="L5218" s="317">
        <v>711000000</v>
      </c>
      <c r="M5218" s="295" t="s">
        <v>73</v>
      </c>
      <c r="N5218" s="288" t="s">
        <v>248</v>
      </c>
      <c r="O5218" s="617" t="s">
        <v>85</v>
      </c>
      <c r="P5218" s="318"/>
      <c r="Q5218" s="619" t="s">
        <v>3817</v>
      </c>
      <c r="R5218" s="288" t="s">
        <v>76</v>
      </c>
      <c r="S5218" s="325"/>
      <c r="T5218" s="326" t="s">
        <v>51</v>
      </c>
      <c r="U5218" s="325"/>
      <c r="V5218" s="322">
        <v>31002642</v>
      </c>
      <c r="W5218" s="322">
        <v>31002642</v>
      </c>
      <c r="X5218" s="622">
        <v>34722959.040000007</v>
      </c>
      <c r="Y5218" s="287" t="s">
        <v>40</v>
      </c>
      <c r="Z5218" s="288">
        <v>2016</v>
      </c>
      <c r="AA5218" s="288"/>
      <c r="AB5218" s="290" t="s">
        <v>1279</v>
      </c>
      <c r="AC5218" s="290" t="s">
        <v>67</v>
      </c>
      <c r="AD5218" s="293"/>
      <c r="AE5218" s="293"/>
      <c r="AF5218" s="620"/>
      <c r="AG5218" s="293"/>
      <c r="AH5218" s="293"/>
      <c r="AI5218" s="293"/>
      <c r="AJ5218" s="293"/>
      <c r="AK5218" s="290" t="s">
        <v>3818</v>
      </c>
      <c r="AL5218" s="628"/>
      <c r="AM5218" s="324"/>
      <c r="AN5218" s="324"/>
    </row>
    <row r="5219" spans="1:40" s="192" customFormat="1" ht="100.5" customHeight="1">
      <c r="A5219" s="74" t="s">
        <v>3824</v>
      </c>
      <c r="B5219" s="288" t="s">
        <v>33</v>
      </c>
      <c r="C5219" s="288" t="s">
        <v>68</v>
      </c>
      <c r="D5219" s="288" t="s">
        <v>69</v>
      </c>
      <c r="E5219" s="288" t="s">
        <v>69</v>
      </c>
      <c r="F5219" s="359" t="s">
        <v>70</v>
      </c>
      <c r="G5219" s="288" t="s">
        <v>70</v>
      </c>
      <c r="H5219" s="288" t="s">
        <v>71</v>
      </c>
      <c r="I5219" s="288" t="s">
        <v>72</v>
      </c>
      <c r="J5219" s="672" t="s">
        <v>38</v>
      </c>
      <c r="K5219" s="316">
        <v>100</v>
      </c>
      <c r="L5219" s="317">
        <v>711000000</v>
      </c>
      <c r="M5219" s="295" t="s">
        <v>73</v>
      </c>
      <c r="N5219" s="288" t="s">
        <v>248</v>
      </c>
      <c r="O5219" s="617" t="s">
        <v>125</v>
      </c>
      <c r="P5219" s="318"/>
      <c r="Q5219" s="619" t="s">
        <v>3817</v>
      </c>
      <c r="R5219" s="288" t="s">
        <v>76</v>
      </c>
      <c r="S5219" s="325"/>
      <c r="T5219" s="326" t="s">
        <v>51</v>
      </c>
      <c r="U5219" s="325"/>
      <c r="V5219" s="322">
        <v>114862977.59999999</v>
      </c>
      <c r="W5219" s="322">
        <v>114862977.59999999</v>
      </c>
      <c r="X5219" s="622">
        <v>128646534.912</v>
      </c>
      <c r="Y5219" s="287" t="s">
        <v>40</v>
      </c>
      <c r="Z5219" s="288">
        <v>2016</v>
      </c>
      <c r="AA5219" s="288"/>
      <c r="AB5219" s="290" t="s">
        <v>1279</v>
      </c>
      <c r="AC5219" s="290" t="s">
        <v>67</v>
      </c>
      <c r="AD5219" s="293"/>
      <c r="AE5219" s="293"/>
      <c r="AF5219" s="620"/>
      <c r="AG5219" s="293"/>
      <c r="AH5219" s="293"/>
      <c r="AI5219" s="293"/>
      <c r="AJ5219" s="293"/>
      <c r="AK5219" s="290" t="s">
        <v>3818</v>
      </c>
      <c r="AL5219" s="628"/>
      <c r="AM5219" s="324"/>
      <c r="AN5219" s="324"/>
    </row>
    <row r="5220" spans="1:40" s="192" customFormat="1" ht="100.5" customHeight="1">
      <c r="A5220" s="74" t="s">
        <v>3825</v>
      </c>
      <c r="B5220" s="288" t="s">
        <v>33</v>
      </c>
      <c r="C5220" s="288" t="s">
        <v>68</v>
      </c>
      <c r="D5220" s="288" t="s">
        <v>69</v>
      </c>
      <c r="E5220" s="288" t="s">
        <v>69</v>
      </c>
      <c r="F5220" s="359" t="s">
        <v>70</v>
      </c>
      <c r="G5220" s="288" t="s">
        <v>70</v>
      </c>
      <c r="H5220" s="288" t="s">
        <v>71</v>
      </c>
      <c r="I5220" s="288" t="s">
        <v>72</v>
      </c>
      <c r="J5220" s="672" t="s">
        <v>38</v>
      </c>
      <c r="K5220" s="316">
        <v>100</v>
      </c>
      <c r="L5220" s="317">
        <v>711000000</v>
      </c>
      <c r="M5220" s="295" t="s">
        <v>73</v>
      </c>
      <c r="N5220" s="288" t="s">
        <v>248</v>
      </c>
      <c r="O5220" s="617" t="s">
        <v>86</v>
      </c>
      <c r="P5220" s="318"/>
      <c r="Q5220" s="619" t="s">
        <v>3817</v>
      </c>
      <c r="R5220" s="288" t="s">
        <v>76</v>
      </c>
      <c r="S5220" s="325"/>
      <c r="T5220" s="326" t="s">
        <v>51</v>
      </c>
      <c r="U5220" s="325"/>
      <c r="V5220" s="322">
        <v>95553872.400000006</v>
      </c>
      <c r="W5220" s="322">
        <v>95553872.400000006</v>
      </c>
      <c r="X5220" s="622">
        <v>107020337.08800001</v>
      </c>
      <c r="Y5220" s="287" t="s">
        <v>40</v>
      </c>
      <c r="Z5220" s="288">
        <v>2016</v>
      </c>
      <c r="AA5220" s="288"/>
      <c r="AB5220" s="290" t="s">
        <v>1279</v>
      </c>
      <c r="AC5220" s="290" t="s">
        <v>67</v>
      </c>
      <c r="AD5220" s="293"/>
      <c r="AE5220" s="293"/>
      <c r="AF5220" s="620"/>
      <c r="AG5220" s="293"/>
      <c r="AH5220" s="293"/>
      <c r="AI5220" s="293"/>
      <c r="AJ5220" s="293"/>
      <c r="AK5220" s="290" t="s">
        <v>3818</v>
      </c>
      <c r="AL5220" s="628"/>
      <c r="AM5220" s="324"/>
      <c r="AN5220" s="324"/>
    </row>
    <row r="5221" spans="1:40" s="192" customFormat="1" ht="100.5" customHeight="1">
      <c r="A5221" s="74" t="s">
        <v>3826</v>
      </c>
      <c r="B5221" s="288" t="s">
        <v>33</v>
      </c>
      <c r="C5221" s="288" t="s">
        <v>68</v>
      </c>
      <c r="D5221" s="288" t="s">
        <v>69</v>
      </c>
      <c r="E5221" s="288" t="s">
        <v>69</v>
      </c>
      <c r="F5221" s="359" t="s">
        <v>70</v>
      </c>
      <c r="G5221" s="288" t="s">
        <v>70</v>
      </c>
      <c r="H5221" s="288" t="s">
        <v>71</v>
      </c>
      <c r="I5221" s="288" t="s">
        <v>72</v>
      </c>
      <c r="J5221" s="672" t="s">
        <v>38</v>
      </c>
      <c r="K5221" s="316">
        <v>100</v>
      </c>
      <c r="L5221" s="317">
        <v>711000000</v>
      </c>
      <c r="M5221" s="295" t="s">
        <v>73</v>
      </c>
      <c r="N5221" s="288" t="s">
        <v>248</v>
      </c>
      <c r="O5221" s="617" t="s">
        <v>87</v>
      </c>
      <c r="P5221" s="318"/>
      <c r="Q5221" s="619" t="s">
        <v>3817</v>
      </c>
      <c r="R5221" s="288" t="s">
        <v>76</v>
      </c>
      <c r="S5221" s="325"/>
      <c r="T5221" s="326" t="s">
        <v>51</v>
      </c>
      <c r="U5221" s="325"/>
      <c r="V5221" s="322">
        <v>9147590.4000000004</v>
      </c>
      <c r="W5221" s="322">
        <v>9147590.4000000004</v>
      </c>
      <c r="X5221" s="622">
        <v>10245301.248000002</v>
      </c>
      <c r="Y5221" s="287" t="s">
        <v>40</v>
      </c>
      <c r="Z5221" s="288">
        <v>2016</v>
      </c>
      <c r="AA5221" s="288"/>
      <c r="AB5221" s="290" t="s">
        <v>1279</v>
      </c>
      <c r="AC5221" s="290" t="s">
        <v>67</v>
      </c>
      <c r="AD5221" s="293"/>
      <c r="AE5221" s="293"/>
      <c r="AF5221" s="620"/>
      <c r="AG5221" s="293"/>
      <c r="AH5221" s="293"/>
      <c r="AI5221" s="293"/>
      <c r="AJ5221" s="293"/>
      <c r="AK5221" s="290" t="s">
        <v>3818</v>
      </c>
      <c r="AL5221" s="628"/>
      <c r="AM5221" s="324"/>
      <c r="AN5221" s="324"/>
    </row>
    <row r="5222" spans="1:40" s="550" customFormat="1" ht="100.5" customHeight="1">
      <c r="A5222" s="513" t="s">
        <v>3827</v>
      </c>
      <c r="B5222" s="531" t="s">
        <v>33</v>
      </c>
      <c r="C5222" s="531" t="s">
        <v>68</v>
      </c>
      <c r="D5222" s="531" t="s">
        <v>69</v>
      </c>
      <c r="E5222" s="531" t="s">
        <v>69</v>
      </c>
      <c r="F5222" s="582" t="s">
        <v>70</v>
      </c>
      <c r="G5222" s="531" t="s">
        <v>70</v>
      </c>
      <c r="H5222" s="531" t="s">
        <v>71</v>
      </c>
      <c r="I5222" s="531" t="s">
        <v>72</v>
      </c>
      <c r="J5222" s="875" t="s">
        <v>38</v>
      </c>
      <c r="K5222" s="533">
        <v>100</v>
      </c>
      <c r="L5222" s="583">
        <v>711000000</v>
      </c>
      <c r="M5222" s="518" t="s">
        <v>73</v>
      </c>
      <c r="N5222" s="531" t="s">
        <v>248</v>
      </c>
      <c r="O5222" s="534" t="s">
        <v>88</v>
      </c>
      <c r="P5222" s="673"/>
      <c r="Q5222" s="514" t="s">
        <v>3817</v>
      </c>
      <c r="R5222" s="531" t="s">
        <v>76</v>
      </c>
      <c r="S5222" s="876"/>
      <c r="T5222" s="585" t="s">
        <v>51</v>
      </c>
      <c r="U5222" s="876"/>
      <c r="V5222" s="677">
        <v>117408924</v>
      </c>
      <c r="W5222" s="677">
        <v>0</v>
      </c>
      <c r="X5222" s="522">
        <v>0</v>
      </c>
      <c r="Y5222" s="535" t="s">
        <v>40</v>
      </c>
      <c r="Z5222" s="531">
        <v>2016</v>
      </c>
      <c r="AA5222" s="531"/>
      <c r="AB5222" s="529" t="s">
        <v>1279</v>
      </c>
      <c r="AC5222" s="529" t="s">
        <v>67</v>
      </c>
      <c r="AD5222" s="581"/>
      <c r="AE5222" s="581"/>
      <c r="AF5222" s="593"/>
      <c r="AG5222" s="581"/>
      <c r="AH5222" s="581"/>
      <c r="AI5222" s="581"/>
      <c r="AJ5222" s="581"/>
      <c r="AK5222" s="529" t="s">
        <v>3818</v>
      </c>
      <c r="AL5222" s="852"/>
      <c r="AM5222" s="549"/>
      <c r="AN5222" s="549"/>
    </row>
    <row r="5223" spans="1:40" s="192" customFormat="1" ht="100.5" customHeight="1">
      <c r="A5223" s="74" t="s">
        <v>4228</v>
      </c>
      <c r="B5223" s="723" t="s">
        <v>33</v>
      </c>
      <c r="C5223" s="723" t="s">
        <v>68</v>
      </c>
      <c r="D5223" s="723" t="s">
        <v>69</v>
      </c>
      <c r="E5223" s="723" t="s">
        <v>69</v>
      </c>
      <c r="F5223" s="747" t="s">
        <v>70</v>
      </c>
      <c r="G5223" s="723" t="s">
        <v>70</v>
      </c>
      <c r="H5223" s="723" t="s">
        <v>71</v>
      </c>
      <c r="I5223" s="723" t="s">
        <v>72</v>
      </c>
      <c r="J5223" s="870" t="s">
        <v>38</v>
      </c>
      <c r="K5223" s="783">
        <v>100</v>
      </c>
      <c r="L5223" s="790">
        <v>711000000</v>
      </c>
      <c r="M5223" s="809" t="s">
        <v>73</v>
      </c>
      <c r="N5223" s="723" t="s">
        <v>248</v>
      </c>
      <c r="O5223" s="745" t="s">
        <v>88</v>
      </c>
      <c r="P5223" s="871"/>
      <c r="Q5223" s="782" t="s">
        <v>3817</v>
      </c>
      <c r="R5223" s="723" t="s">
        <v>76</v>
      </c>
      <c r="S5223" s="872"/>
      <c r="T5223" s="763" t="s">
        <v>51</v>
      </c>
      <c r="U5223" s="872"/>
      <c r="V5223" s="873">
        <v>120319520.95</v>
      </c>
      <c r="W5223" s="873">
        <v>120319520.95</v>
      </c>
      <c r="X5223" s="765">
        <f>W5223*1.12</f>
        <v>134757863.46400002</v>
      </c>
      <c r="Y5223" s="785" t="s">
        <v>40</v>
      </c>
      <c r="Z5223" s="723">
        <v>2016</v>
      </c>
      <c r="AA5223" s="723"/>
      <c r="AB5223" s="756" t="s">
        <v>1279</v>
      </c>
      <c r="AC5223" s="756" t="s">
        <v>67</v>
      </c>
      <c r="AD5223" s="803"/>
      <c r="AE5223" s="803"/>
      <c r="AF5223" s="874"/>
      <c r="AG5223" s="803"/>
      <c r="AH5223" s="803"/>
      <c r="AI5223" s="803"/>
      <c r="AJ5223" s="803"/>
      <c r="AK5223" s="756" t="s">
        <v>4229</v>
      </c>
      <c r="AL5223" s="628"/>
      <c r="AM5223" s="324"/>
      <c r="AN5223" s="324"/>
    </row>
    <row r="5224" spans="1:40" s="192" customFormat="1" ht="100.5" customHeight="1">
      <c r="A5224" s="74" t="s">
        <v>3828</v>
      </c>
      <c r="B5224" s="288" t="s">
        <v>33</v>
      </c>
      <c r="C5224" s="288" t="s">
        <v>68</v>
      </c>
      <c r="D5224" s="288" t="s">
        <v>69</v>
      </c>
      <c r="E5224" s="288" t="s">
        <v>69</v>
      </c>
      <c r="F5224" s="359" t="s">
        <v>70</v>
      </c>
      <c r="G5224" s="288" t="s">
        <v>70</v>
      </c>
      <c r="H5224" s="288" t="s">
        <v>71</v>
      </c>
      <c r="I5224" s="288" t="s">
        <v>72</v>
      </c>
      <c r="J5224" s="672" t="s">
        <v>38</v>
      </c>
      <c r="K5224" s="316">
        <v>100</v>
      </c>
      <c r="L5224" s="317">
        <v>711000000</v>
      </c>
      <c r="M5224" s="295" t="s">
        <v>73</v>
      </c>
      <c r="N5224" s="288" t="s">
        <v>248</v>
      </c>
      <c r="O5224" s="617" t="s">
        <v>89</v>
      </c>
      <c r="P5224" s="318" t="s">
        <v>81</v>
      </c>
      <c r="Q5224" s="619" t="s">
        <v>3817</v>
      </c>
      <c r="R5224" s="288" t="s">
        <v>76</v>
      </c>
      <c r="S5224" s="325"/>
      <c r="T5224" s="326" t="s">
        <v>51</v>
      </c>
      <c r="U5224" s="325" t="s">
        <v>81</v>
      </c>
      <c r="V5224" s="322">
        <v>43710103.200000003</v>
      </c>
      <c r="W5224" s="322">
        <v>43710103.200000003</v>
      </c>
      <c r="X5224" s="622">
        <v>48955315.584000006</v>
      </c>
      <c r="Y5224" s="287" t="s">
        <v>40</v>
      </c>
      <c r="Z5224" s="288">
        <v>2016</v>
      </c>
      <c r="AA5224" s="288"/>
      <c r="AB5224" s="290" t="s">
        <v>1279</v>
      </c>
      <c r="AC5224" s="290" t="s">
        <v>67</v>
      </c>
      <c r="AD5224" s="293"/>
      <c r="AE5224" s="293"/>
      <c r="AF5224" s="620"/>
      <c r="AG5224" s="293"/>
      <c r="AH5224" s="293"/>
      <c r="AI5224" s="293"/>
      <c r="AJ5224" s="293"/>
      <c r="AK5224" s="290" t="s">
        <v>3818</v>
      </c>
      <c r="AL5224" s="628"/>
      <c r="AM5224" s="324"/>
      <c r="AN5224" s="324"/>
    </row>
    <row r="5225" spans="1:40" s="192" customFormat="1" ht="100.5" customHeight="1">
      <c r="A5225" s="74" t="s">
        <v>4112</v>
      </c>
      <c r="B5225" s="772" t="s">
        <v>243</v>
      </c>
      <c r="C5225" s="773" t="s">
        <v>2381</v>
      </c>
      <c r="D5225" s="826" t="s">
        <v>2382</v>
      </c>
      <c r="E5225" s="723" t="s">
        <v>2383</v>
      </c>
      <c r="F5225" s="826" t="s">
        <v>2382</v>
      </c>
      <c r="G5225" s="723" t="s">
        <v>2383</v>
      </c>
      <c r="H5225" s="826" t="s">
        <v>2382</v>
      </c>
      <c r="I5225" s="723" t="s">
        <v>2383</v>
      </c>
      <c r="J5225" s="772" t="s">
        <v>38</v>
      </c>
      <c r="K5225" s="776">
        <v>100</v>
      </c>
      <c r="L5225" s="745">
        <v>431010000</v>
      </c>
      <c r="M5225" s="745" t="s">
        <v>129</v>
      </c>
      <c r="N5225" s="774" t="s">
        <v>1199</v>
      </c>
      <c r="O5225" s="772" t="s">
        <v>129</v>
      </c>
      <c r="P5225" s="772"/>
      <c r="Q5225" s="772" t="s">
        <v>2323</v>
      </c>
      <c r="R5225" s="772" t="s">
        <v>2377</v>
      </c>
      <c r="S5225" s="772"/>
      <c r="T5225" s="772" t="s">
        <v>51</v>
      </c>
      <c r="U5225" s="451"/>
      <c r="V5225" s="792">
        <v>73273.600000000006</v>
      </c>
      <c r="W5225" s="792">
        <v>73273.600000000006</v>
      </c>
      <c r="X5225" s="792">
        <f>W5225*1.12</f>
        <v>82066.432000000015</v>
      </c>
      <c r="Y5225" s="800"/>
      <c r="Z5225" s="801">
        <v>2016</v>
      </c>
      <c r="AA5225" s="801"/>
      <c r="AB5225" s="794" t="s">
        <v>2193</v>
      </c>
      <c r="AC5225" s="795" t="s">
        <v>209</v>
      </c>
      <c r="AD5225" s="802"/>
      <c r="AE5225" s="802"/>
      <c r="AF5225" s="802"/>
      <c r="AG5225" s="803"/>
      <c r="AH5225" s="803"/>
      <c r="AI5225" s="803"/>
      <c r="AJ5225" s="803"/>
      <c r="AK5225" s="756" t="s">
        <v>3862</v>
      </c>
      <c r="AL5225" s="190"/>
      <c r="AM5225" s="324"/>
      <c r="AN5225" s="324"/>
    </row>
    <row r="5226" spans="1:40" s="192" customFormat="1" ht="100.5" customHeight="1">
      <c r="A5226" s="74" t="s">
        <v>4113</v>
      </c>
      <c r="B5226" s="772" t="s">
        <v>243</v>
      </c>
      <c r="C5226" s="773" t="s">
        <v>2770</v>
      </c>
      <c r="D5226" s="773" t="s">
        <v>2771</v>
      </c>
      <c r="E5226" s="773" t="s">
        <v>2772</v>
      </c>
      <c r="F5226" s="773" t="s">
        <v>2771</v>
      </c>
      <c r="G5226" s="773" t="s">
        <v>2772</v>
      </c>
      <c r="H5226" s="774" t="s">
        <v>2773</v>
      </c>
      <c r="I5226" s="774" t="s">
        <v>2774</v>
      </c>
      <c r="J5226" s="779" t="s">
        <v>38</v>
      </c>
      <c r="K5226" s="776">
        <v>100</v>
      </c>
      <c r="L5226" s="762">
        <v>271010000</v>
      </c>
      <c r="M5226" s="723" t="s">
        <v>127</v>
      </c>
      <c r="N5226" s="827" t="s">
        <v>2115</v>
      </c>
      <c r="O5226" s="774" t="s">
        <v>2242</v>
      </c>
      <c r="P5226" s="411"/>
      <c r="Q5226" s="55" t="s">
        <v>2192</v>
      </c>
      <c r="R5226" s="49" t="s">
        <v>2404</v>
      </c>
      <c r="S5226" s="414"/>
      <c r="T5226" s="49" t="s">
        <v>51</v>
      </c>
      <c r="U5226" s="462"/>
      <c r="V5226" s="414">
        <v>155700</v>
      </c>
      <c r="W5226" s="414">
        <v>155700</v>
      </c>
      <c r="X5226" s="60">
        <f t="shared" ref="X5226:X5230" si="359">W5226*1.12</f>
        <v>174384.00000000003</v>
      </c>
      <c r="Y5226" s="58"/>
      <c r="Z5226" s="50">
        <v>2016</v>
      </c>
      <c r="AA5226" s="50"/>
      <c r="AB5226" s="238" t="s">
        <v>2193</v>
      </c>
      <c r="AC5226" s="211" t="s">
        <v>209</v>
      </c>
      <c r="AD5226" s="196"/>
      <c r="AE5226" s="196"/>
      <c r="AF5226" s="196"/>
      <c r="AG5226" s="263"/>
      <c r="AH5226" s="263"/>
      <c r="AI5226" s="263"/>
      <c r="AJ5226" s="263"/>
      <c r="AK5226" s="2" t="s">
        <v>4114</v>
      </c>
      <c r="AL5226" s="190"/>
      <c r="AM5226" s="324"/>
      <c r="AN5226" s="324"/>
    </row>
    <row r="5227" spans="1:40" s="192" customFormat="1" ht="100.5" customHeight="1">
      <c r="A5227" s="74" t="s">
        <v>4115</v>
      </c>
      <c r="B5227" s="49" t="s">
        <v>243</v>
      </c>
      <c r="C5227" s="50" t="s">
        <v>2770</v>
      </c>
      <c r="D5227" s="50" t="s">
        <v>2771</v>
      </c>
      <c r="E5227" s="50" t="s">
        <v>2772</v>
      </c>
      <c r="F5227" s="50" t="s">
        <v>2771</v>
      </c>
      <c r="G5227" s="50" t="s">
        <v>2772</v>
      </c>
      <c r="H5227" s="51" t="s">
        <v>2773</v>
      </c>
      <c r="I5227" s="51" t="s">
        <v>2774</v>
      </c>
      <c r="J5227" s="208" t="s">
        <v>38</v>
      </c>
      <c r="K5227" s="53">
        <v>100</v>
      </c>
      <c r="L5227" s="30">
        <v>271010000</v>
      </c>
      <c r="M5227" s="8" t="s">
        <v>127</v>
      </c>
      <c r="N5227" s="470" t="s">
        <v>2115</v>
      </c>
      <c r="O5227" s="51" t="s">
        <v>2244</v>
      </c>
      <c r="P5227" s="411"/>
      <c r="Q5227" s="55" t="s">
        <v>2192</v>
      </c>
      <c r="R5227" s="49" t="s">
        <v>2404</v>
      </c>
      <c r="S5227" s="414"/>
      <c r="T5227" s="49" t="s">
        <v>51</v>
      </c>
      <c r="U5227" s="462"/>
      <c r="V5227" s="414">
        <v>311800</v>
      </c>
      <c r="W5227" s="414">
        <v>311800</v>
      </c>
      <c r="X5227" s="60">
        <f t="shared" si="359"/>
        <v>349216.00000000006</v>
      </c>
      <c r="Y5227" s="58"/>
      <c r="Z5227" s="50">
        <v>2016</v>
      </c>
      <c r="AA5227" s="50"/>
      <c r="AB5227" s="238" t="s">
        <v>2193</v>
      </c>
      <c r="AC5227" s="211" t="s">
        <v>209</v>
      </c>
      <c r="AD5227" s="196"/>
      <c r="AE5227" s="196"/>
      <c r="AF5227" s="196"/>
      <c r="AG5227" s="263"/>
      <c r="AH5227" s="263"/>
      <c r="AI5227" s="263"/>
      <c r="AJ5227" s="263"/>
      <c r="AK5227" s="2" t="s">
        <v>4114</v>
      </c>
      <c r="AL5227" s="190"/>
      <c r="AM5227" s="324"/>
      <c r="AN5227" s="324"/>
    </row>
    <row r="5228" spans="1:40" s="192" customFormat="1" ht="100.5" customHeight="1">
      <c r="A5228" s="74" t="s">
        <v>4230</v>
      </c>
      <c r="B5228" s="49" t="s">
        <v>243</v>
      </c>
      <c r="C5228" s="50" t="s">
        <v>4231</v>
      </c>
      <c r="D5228" s="50" t="s">
        <v>4232</v>
      </c>
      <c r="E5228" s="50" t="s">
        <v>4232</v>
      </c>
      <c r="F5228" s="50" t="s">
        <v>4232</v>
      </c>
      <c r="G5228" s="50" t="s">
        <v>4232</v>
      </c>
      <c r="H5228" s="51" t="s">
        <v>4233</v>
      </c>
      <c r="I5228" s="159" t="s">
        <v>4246</v>
      </c>
      <c r="J5228" s="208" t="s">
        <v>38</v>
      </c>
      <c r="K5228" s="53">
        <v>100</v>
      </c>
      <c r="L5228" s="235">
        <v>711000000</v>
      </c>
      <c r="M5228" s="625" t="s">
        <v>73</v>
      </c>
      <c r="N5228" s="8" t="s">
        <v>1199</v>
      </c>
      <c r="O5228" s="625" t="s">
        <v>73</v>
      </c>
      <c r="P5228" s="878"/>
      <c r="Q5228" s="55" t="s">
        <v>4234</v>
      </c>
      <c r="R5228" s="49" t="s">
        <v>2404</v>
      </c>
      <c r="S5228" s="414"/>
      <c r="T5228" s="49" t="s">
        <v>51</v>
      </c>
      <c r="U5228" s="879"/>
      <c r="V5228" s="414">
        <v>1700000</v>
      </c>
      <c r="W5228" s="414">
        <v>1700000</v>
      </c>
      <c r="X5228" s="60">
        <f t="shared" si="359"/>
        <v>1904000.0000000002</v>
      </c>
      <c r="Y5228" s="880"/>
      <c r="Z5228" s="50">
        <v>2016</v>
      </c>
      <c r="AA5228" s="881"/>
      <c r="AB5228" s="238" t="s">
        <v>300</v>
      </c>
      <c r="AC5228" s="211" t="s">
        <v>209</v>
      </c>
      <c r="AD5228" s="196"/>
      <c r="AE5228" s="196"/>
      <c r="AF5228" s="196"/>
      <c r="AG5228" s="263"/>
      <c r="AH5228" s="263"/>
      <c r="AI5228" s="263"/>
      <c r="AJ5228" s="263"/>
      <c r="AK5228" s="1" t="s">
        <v>4245</v>
      </c>
      <c r="AL5228" s="190"/>
      <c r="AM5228" s="324"/>
      <c r="AN5228" s="324"/>
    </row>
    <row r="5229" spans="1:40" s="192" customFormat="1" ht="100.5" customHeight="1">
      <c r="A5229" s="74" t="s">
        <v>4235</v>
      </c>
      <c r="B5229" s="49" t="s">
        <v>243</v>
      </c>
      <c r="C5229" s="50" t="s">
        <v>4236</v>
      </c>
      <c r="D5229" s="50" t="s">
        <v>4237</v>
      </c>
      <c r="E5229" s="50" t="s">
        <v>4237</v>
      </c>
      <c r="F5229" s="50" t="s">
        <v>4237</v>
      </c>
      <c r="G5229" s="50" t="s">
        <v>4237</v>
      </c>
      <c r="H5229" s="51" t="s">
        <v>4238</v>
      </c>
      <c r="I5229" s="159" t="s">
        <v>4246</v>
      </c>
      <c r="J5229" s="208" t="s">
        <v>38</v>
      </c>
      <c r="K5229" s="53">
        <v>100</v>
      </c>
      <c r="L5229" s="235">
        <v>711000000</v>
      </c>
      <c r="M5229" s="625" t="s">
        <v>73</v>
      </c>
      <c r="N5229" s="8" t="s">
        <v>1199</v>
      </c>
      <c r="O5229" s="625" t="s">
        <v>73</v>
      </c>
      <c r="P5229" s="411"/>
      <c r="Q5229" s="55" t="s">
        <v>4234</v>
      </c>
      <c r="R5229" s="49" t="s">
        <v>2404</v>
      </c>
      <c r="S5229" s="414"/>
      <c r="T5229" s="49" t="s">
        <v>51</v>
      </c>
      <c r="U5229" s="879"/>
      <c r="V5229" s="414">
        <v>1700000</v>
      </c>
      <c r="W5229" s="414">
        <v>1700000</v>
      </c>
      <c r="X5229" s="60">
        <f t="shared" si="359"/>
        <v>1904000.0000000002</v>
      </c>
      <c r="Y5229" s="880"/>
      <c r="Z5229" s="50">
        <v>2016</v>
      </c>
      <c r="AA5229" s="881"/>
      <c r="AB5229" s="238" t="s">
        <v>300</v>
      </c>
      <c r="AC5229" s="211" t="s">
        <v>209</v>
      </c>
      <c r="AD5229" s="196"/>
      <c r="AE5229" s="196"/>
      <c r="AF5229" s="196"/>
      <c r="AG5229" s="263"/>
      <c r="AH5229" s="263"/>
      <c r="AI5229" s="263"/>
      <c r="AJ5229" s="263"/>
      <c r="AK5229" s="1" t="s">
        <v>4245</v>
      </c>
      <c r="AL5229" s="190"/>
      <c r="AM5229" s="324"/>
      <c r="AN5229" s="324"/>
    </row>
    <row r="5230" spans="1:40" s="192" customFormat="1" ht="100.5" customHeight="1">
      <c r="A5230" s="74" t="s">
        <v>4239</v>
      </c>
      <c r="B5230" s="49" t="s">
        <v>243</v>
      </c>
      <c r="C5230" s="50" t="s">
        <v>4240</v>
      </c>
      <c r="D5230" s="50" t="s">
        <v>4241</v>
      </c>
      <c r="E5230" s="50" t="s">
        <v>4241</v>
      </c>
      <c r="F5230" s="50" t="s">
        <v>4241</v>
      </c>
      <c r="G5230" s="50" t="s">
        <v>4241</v>
      </c>
      <c r="H5230" s="159" t="s">
        <v>4247</v>
      </c>
      <c r="I5230" s="159" t="s">
        <v>4248</v>
      </c>
      <c r="J5230" s="208" t="s">
        <v>38</v>
      </c>
      <c r="K5230" s="53">
        <v>100</v>
      </c>
      <c r="L5230" s="235">
        <v>711000000</v>
      </c>
      <c r="M5230" s="625" t="s">
        <v>73</v>
      </c>
      <c r="N5230" s="8" t="s">
        <v>1199</v>
      </c>
      <c r="O5230" s="625" t="s">
        <v>73</v>
      </c>
      <c r="P5230" s="411"/>
      <c r="Q5230" s="55" t="s">
        <v>4234</v>
      </c>
      <c r="R5230" s="49" t="s">
        <v>2404</v>
      </c>
      <c r="S5230" s="414"/>
      <c r="T5230" s="49" t="s">
        <v>51</v>
      </c>
      <c r="U5230" s="879"/>
      <c r="V5230" s="414">
        <v>1600000</v>
      </c>
      <c r="W5230" s="414">
        <v>1600000</v>
      </c>
      <c r="X5230" s="60">
        <f t="shared" si="359"/>
        <v>1792000.0000000002</v>
      </c>
      <c r="Y5230" s="880"/>
      <c r="Z5230" s="50">
        <v>2016</v>
      </c>
      <c r="AA5230" s="881"/>
      <c r="AB5230" s="238" t="s">
        <v>300</v>
      </c>
      <c r="AC5230" s="211" t="s">
        <v>209</v>
      </c>
      <c r="AD5230" s="196"/>
      <c r="AE5230" s="196"/>
      <c r="AF5230" s="196"/>
      <c r="AG5230" s="263"/>
      <c r="AH5230" s="263"/>
      <c r="AI5230" s="263"/>
      <c r="AJ5230" s="263"/>
      <c r="AK5230" s="1" t="s">
        <v>4245</v>
      </c>
      <c r="AL5230" s="190"/>
      <c r="AM5230" s="324"/>
      <c r="AN5230" s="324"/>
    </row>
    <row r="5231" spans="1:40" s="389" customFormat="1" ht="100.5" customHeight="1">
      <c r="A5231" s="8" t="s">
        <v>4257</v>
      </c>
      <c r="B5231" s="8" t="s">
        <v>33</v>
      </c>
      <c r="C5231" s="25" t="s">
        <v>4260</v>
      </c>
      <c r="D5231" s="25" t="s">
        <v>4261</v>
      </c>
      <c r="E5231" s="25" t="s">
        <v>4262</v>
      </c>
      <c r="F5231" s="25" t="s">
        <v>4261</v>
      </c>
      <c r="G5231" s="25" t="s">
        <v>4262</v>
      </c>
      <c r="H5231" s="5" t="s">
        <v>4263</v>
      </c>
      <c r="I5231" s="25" t="s">
        <v>4264</v>
      </c>
      <c r="J5231" s="11" t="s">
        <v>38</v>
      </c>
      <c r="K5231" s="10">
        <v>100</v>
      </c>
      <c r="L5231" s="30">
        <v>711000000</v>
      </c>
      <c r="M5231" s="625" t="s">
        <v>73</v>
      </c>
      <c r="N5231" s="11" t="s">
        <v>2115</v>
      </c>
      <c r="O5231" s="5" t="s">
        <v>4265</v>
      </c>
      <c r="P5231" s="25"/>
      <c r="Q5231" s="25" t="s">
        <v>4266</v>
      </c>
      <c r="R5231" s="273" t="s">
        <v>1930</v>
      </c>
      <c r="S5231" s="25"/>
      <c r="T5231" s="273" t="s">
        <v>51</v>
      </c>
      <c r="U5231" s="8"/>
      <c r="V5231" s="15">
        <v>700000</v>
      </c>
      <c r="W5231" s="15">
        <v>700000</v>
      </c>
      <c r="X5231" s="88">
        <f>W5231*1.12</f>
        <v>784000.00000000012</v>
      </c>
      <c r="Y5231" s="19"/>
      <c r="Z5231" s="3">
        <v>2016</v>
      </c>
      <c r="AA5231" s="755"/>
      <c r="AB5231" s="2" t="s">
        <v>1202</v>
      </c>
      <c r="AC5231" s="2" t="s">
        <v>209</v>
      </c>
      <c r="AD5231" s="887">
        <v>8401260408</v>
      </c>
      <c r="AE5231" s="2" t="s">
        <v>1420</v>
      </c>
      <c r="AF5231" s="888" t="s">
        <v>1605</v>
      </c>
      <c r="AG5231" s="860"/>
      <c r="AH5231" s="860"/>
      <c r="AI5231" s="860"/>
      <c r="AJ5231" s="860"/>
      <c r="AK5231" s="2" t="s">
        <v>4258</v>
      </c>
      <c r="AL5231" s="378"/>
      <c r="AM5231" s="378"/>
      <c r="AN5231" s="378"/>
    </row>
    <row r="5232" spans="1:40" s="192" customFormat="1" ht="100.5" customHeight="1">
      <c r="A5232" s="8" t="s">
        <v>4259</v>
      </c>
      <c r="B5232" s="5" t="s">
        <v>33</v>
      </c>
      <c r="C5232" s="27" t="s">
        <v>644</v>
      </c>
      <c r="D5232" s="27" t="s">
        <v>645</v>
      </c>
      <c r="E5232" s="25" t="s">
        <v>2994</v>
      </c>
      <c r="F5232" s="27" t="s">
        <v>645</v>
      </c>
      <c r="G5232" s="27" t="s">
        <v>645</v>
      </c>
      <c r="H5232" s="27" t="s">
        <v>2995</v>
      </c>
      <c r="I5232" s="25" t="s">
        <v>2996</v>
      </c>
      <c r="J5232" s="11" t="s">
        <v>38</v>
      </c>
      <c r="K5232" s="29">
        <v>100</v>
      </c>
      <c r="L5232" s="30">
        <v>751000000</v>
      </c>
      <c r="M5232" s="5" t="s">
        <v>83</v>
      </c>
      <c r="N5232" s="160" t="s">
        <v>1199</v>
      </c>
      <c r="O5232" s="5" t="s">
        <v>4267</v>
      </c>
      <c r="P5232" s="27"/>
      <c r="Q5232" s="25" t="s">
        <v>4293</v>
      </c>
      <c r="R5232" s="3" t="s">
        <v>643</v>
      </c>
      <c r="S5232" s="3"/>
      <c r="T5232" s="13" t="s">
        <v>51</v>
      </c>
      <c r="U5232" s="7"/>
      <c r="V5232" s="15">
        <v>10626500</v>
      </c>
      <c r="W5232" s="15">
        <v>10626500</v>
      </c>
      <c r="X5232" s="15">
        <f>W5232*1.12</f>
        <v>11901680.000000002</v>
      </c>
      <c r="Y5232" s="27"/>
      <c r="Z5232" s="161">
        <v>2016</v>
      </c>
      <c r="AA5232" s="19"/>
      <c r="AB5232" s="1" t="s">
        <v>2970</v>
      </c>
      <c r="AC5232" s="2" t="s">
        <v>79</v>
      </c>
      <c r="AD5232" s="2"/>
      <c r="AE5232" s="2"/>
      <c r="AF5232" s="2"/>
      <c r="AG5232" s="2"/>
      <c r="AH5232" s="2"/>
      <c r="AI5232" s="2"/>
      <c r="AJ5232" s="1"/>
      <c r="AK5232" s="1" t="s">
        <v>4268</v>
      </c>
      <c r="AL5232" s="99"/>
      <c r="AM5232" s="99"/>
    </row>
    <row r="5233" spans="1:43" s="404" customFormat="1" ht="100.5" customHeight="1">
      <c r="A5233" s="8" t="s">
        <v>4335</v>
      </c>
      <c r="B5233" s="764" t="s">
        <v>33</v>
      </c>
      <c r="C5233" s="764" t="s">
        <v>2041</v>
      </c>
      <c r="D5233" s="764" t="s">
        <v>2042</v>
      </c>
      <c r="E5233" s="764" t="s">
        <v>2043</v>
      </c>
      <c r="F5233" s="764" t="s">
        <v>2042</v>
      </c>
      <c r="G5233" s="764" t="s">
        <v>2043</v>
      </c>
      <c r="H5233" s="764" t="s">
        <v>4330</v>
      </c>
      <c r="I5233" s="764" t="s">
        <v>4331</v>
      </c>
      <c r="J5233" s="764" t="s">
        <v>38</v>
      </c>
      <c r="K5233" s="783">
        <v>100</v>
      </c>
      <c r="L5233" s="618">
        <v>471010000</v>
      </c>
      <c r="M5233" s="288" t="s">
        <v>125</v>
      </c>
      <c r="N5233" s="750" t="s">
        <v>1199</v>
      </c>
      <c r="O5233" s="745" t="s">
        <v>4334</v>
      </c>
      <c r="P5233" s="764"/>
      <c r="Q5233" s="764" t="s">
        <v>669</v>
      </c>
      <c r="R5233" s="764" t="s">
        <v>2037</v>
      </c>
      <c r="S5233" s="764"/>
      <c r="T5233" s="764" t="s">
        <v>51</v>
      </c>
      <c r="U5233" s="764"/>
      <c r="V5233" s="785">
        <v>150000</v>
      </c>
      <c r="W5233" s="785">
        <v>150000</v>
      </c>
      <c r="X5233" s="785">
        <f>W5233*1.12</f>
        <v>168000.00000000003</v>
      </c>
      <c r="Y5233" s="764"/>
      <c r="Z5233" s="764">
        <v>2016</v>
      </c>
      <c r="AA5233" s="764"/>
      <c r="AB5233" s="786" t="s">
        <v>3323</v>
      </c>
      <c r="AC5233" s="786" t="s">
        <v>209</v>
      </c>
      <c r="AD5233" s="786">
        <v>8401260405</v>
      </c>
      <c r="AE5233" s="786"/>
      <c r="AF5233" s="786" t="s">
        <v>2047</v>
      </c>
      <c r="AG5233" s="786"/>
      <c r="AH5233" s="787"/>
      <c r="AI5233" s="787"/>
      <c r="AJ5233" s="787"/>
      <c r="AK5233" s="786" t="s">
        <v>4333</v>
      </c>
      <c r="AL5233" s="376"/>
      <c r="AM5233" s="376"/>
      <c r="AN5233" s="376"/>
      <c r="AO5233" s="376"/>
      <c r="AP5233" s="376"/>
      <c r="AQ5233" s="376"/>
    </row>
    <row r="5234" spans="1:43" s="192" customFormat="1" ht="100.5" customHeight="1">
      <c r="A5234" s="790" t="s">
        <v>4493</v>
      </c>
      <c r="B5234" s="918" t="s">
        <v>33</v>
      </c>
      <c r="C5234" s="745" t="s">
        <v>3786</v>
      </c>
      <c r="D5234" s="745" t="s">
        <v>3787</v>
      </c>
      <c r="E5234" s="745" t="s">
        <v>3787</v>
      </c>
      <c r="F5234" s="745" t="s">
        <v>3787</v>
      </c>
      <c r="G5234" s="745" t="s">
        <v>3787</v>
      </c>
      <c r="H5234" s="957" t="s">
        <v>4494</v>
      </c>
      <c r="I5234" s="745" t="s">
        <v>4495</v>
      </c>
      <c r="J5234" s="745" t="s">
        <v>38</v>
      </c>
      <c r="K5234" s="745">
        <v>100</v>
      </c>
      <c r="L5234" s="784">
        <v>231010000</v>
      </c>
      <c r="M5234" s="745" t="s">
        <v>128</v>
      </c>
      <c r="N5234" s="723" t="s">
        <v>248</v>
      </c>
      <c r="O5234" s="745" t="s">
        <v>4496</v>
      </c>
      <c r="P5234" s="958"/>
      <c r="Q5234" s="766" t="s">
        <v>4497</v>
      </c>
      <c r="R5234" s="959" t="s">
        <v>4498</v>
      </c>
      <c r="S5234" s="958"/>
      <c r="T5234" s="747" t="s">
        <v>51</v>
      </c>
      <c r="U5234" s="747"/>
      <c r="V5234" s="960" t="s">
        <v>4499</v>
      </c>
      <c r="W5234" s="960">
        <v>1343604</v>
      </c>
      <c r="X5234" s="792">
        <f t="shared" ref="X5234" si="360">W5234*1.12</f>
        <v>1504836.4800000002</v>
      </c>
      <c r="Y5234" s="745"/>
      <c r="Z5234" s="745">
        <v>2016</v>
      </c>
      <c r="AA5234" s="958"/>
      <c r="AB5234" s="874" t="s">
        <v>3043</v>
      </c>
      <c r="AC5234" s="874"/>
      <c r="AD5234" s="961"/>
      <c r="AE5234" s="874"/>
      <c r="AF5234" s="803"/>
      <c r="AG5234" s="874" t="s">
        <v>3060</v>
      </c>
      <c r="AH5234" s="961" t="s">
        <v>4500</v>
      </c>
      <c r="AI5234" s="874" t="s">
        <v>4442</v>
      </c>
      <c r="AJ5234" s="803"/>
      <c r="AK5234" s="2" t="s">
        <v>4545</v>
      </c>
    </row>
    <row r="5235" spans="1:43" s="490" customFormat="1" ht="100.5" customHeight="1">
      <c r="A5235" s="494" t="s">
        <v>4616</v>
      </c>
      <c r="B5235" s="538" t="s">
        <v>33</v>
      </c>
      <c r="C5235" s="494" t="s">
        <v>308</v>
      </c>
      <c r="D5235" s="494" t="s">
        <v>309</v>
      </c>
      <c r="E5235" s="494" t="s">
        <v>4617</v>
      </c>
      <c r="F5235" s="494" t="s">
        <v>309</v>
      </c>
      <c r="G5235" s="494" t="s">
        <v>4617</v>
      </c>
      <c r="H5235" s="605" t="s">
        <v>4618</v>
      </c>
      <c r="I5235" s="605" t="s">
        <v>1883</v>
      </c>
      <c r="J5235" s="492" t="s">
        <v>38</v>
      </c>
      <c r="K5235" s="494">
        <v>100</v>
      </c>
      <c r="L5235" s="551">
        <v>231010000</v>
      </c>
      <c r="M5235" s="492" t="s">
        <v>128</v>
      </c>
      <c r="N5235" s="494" t="s">
        <v>2115</v>
      </c>
      <c r="O5235" s="493" t="s">
        <v>1884</v>
      </c>
      <c r="P5235" s="494"/>
      <c r="Q5235" s="494" t="s">
        <v>4619</v>
      </c>
      <c r="R5235" s="494" t="s">
        <v>1886</v>
      </c>
      <c r="S5235" s="494"/>
      <c r="T5235" s="494" t="s">
        <v>51</v>
      </c>
      <c r="U5235" s="494"/>
      <c r="V5235" s="703">
        <v>671255</v>
      </c>
      <c r="W5235" s="703">
        <v>0</v>
      </c>
      <c r="X5235" s="703">
        <v>0</v>
      </c>
      <c r="Y5235" s="932"/>
      <c r="Z5235" s="494">
        <v>2016</v>
      </c>
      <c r="AA5235" s="494"/>
      <c r="AB5235" s="500" t="s">
        <v>1202</v>
      </c>
      <c r="AC5235" s="500" t="s">
        <v>340</v>
      </c>
      <c r="AD5235" s="1025"/>
      <c r="AE5235" s="500"/>
      <c r="AF5235" s="1026"/>
      <c r="AG5235" s="1027"/>
      <c r="AH5235" s="1027"/>
      <c r="AI5235" s="1027"/>
      <c r="AJ5235" s="1027"/>
      <c r="AK5235" s="500" t="s">
        <v>4620</v>
      </c>
      <c r="AL5235" s="602"/>
      <c r="AM5235" s="602"/>
      <c r="AN5235" s="602"/>
    </row>
    <row r="5236" spans="1:43" s="490" customFormat="1" ht="100.5" customHeight="1" thickBot="1">
      <c r="A5236" s="494" t="s">
        <v>4629</v>
      </c>
      <c r="B5236" s="538" t="s">
        <v>33</v>
      </c>
      <c r="C5236" s="494" t="s">
        <v>308</v>
      </c>
      <c r="D5236" s="494" t="s">
        <v>309</v>
      </c>
      <c r="E5236" s="494" t="s">
        <v>4617</v>
      </c>
      <c r="F5236" s="494" t="s">
        <v>309</v>
      </c>
      <c r="G5236" s="494" t="s">
        <v>4617</v>
      </c>
      <c r="H5236" s="605" t="s">
        <v>4618</v>
      </c>
      <c r="I5236" s="605" t="s">
        <v>1883</v>
      </c>
      <c r="J5236" s="492" t="s">
        <v>38</v>
      </c>
      <c r="K5236" s="494">
        <v>100</v>
      </c>
      <c r="L5236" s="538" t="s">
        <v>1908</v>
      </c>
      <c r="M5236" s="556" t="s">
        <v>73</v>
      </c>
      <c r="N5236" s="494" t="s">
        <v>2115</v>
      </c>
      <c r="O5236" s="493" t="s">
        <v>1884</v>
      </c>
      <c r="P5236" s="494"/>
      <c r="Q5236" s="494" t="s">
        <v>4619</v>
      </c>
      <c r="R5236" s="494" t="s">
        <v>1886</v>
      </c>
      <c r="S5236" s="494"/>
      <c r="T5236" s="494" t="s">
        <v>51</v>
      </c>
      <c r="U5236" s="494"/>
      <c r="V5236" s="703">
        <v>671255</v>
      </c>
      <c r="W5236" s="703">
        <v>0</v>
      </c>
      <c r="X5236" s="703">
        <v>0</v>
      </c>
      <c r="Y5236" s="932"/>
      <c r="Z5236" s="494">
        <v>2016</v>
      </c>
      <c r="AA5236" s="494" t="s">
        <v>4254</v>
      </c>
      <c r="AB5236" s="500" t="s">
        <v>1202</v>
      </c>
      <c r="AC5236" s="500" t="s">
        <v>340</v>
      </c>
      <c r="AD5236" s="1025"/>
      <c r="AE5236" s="500"/>
      <c r="AF5236" s="1026"/>
      <c r="AG5236" s="1027"/>
      <c r="AH5236" s="1027"/>
      <c r="AI5236" s="1027"/>
      <c r="AJ5236" s="1027"/>
      <c r="AK5236" s="500" t="s">
        <v>4595</v>
      </c>
      <c r="AL5236" s="602"/>
      <c r="AM5236" s="602"/>
      <c r="AN5236" s="602"/>
    </row>
    <row r="5237" spans="1:43" s="1226" customFormat="1" ht="100.5" customHeight="1">
      <c r="A5237" s="1228" t="s">
        <v>13512</v>
      </c>
      <c r="B5237" s="1229" t="s">
        <v>33</v>
      </c>
      <c r="C5237" s="1228" t="s">
        <v>308</v>
      </c>
      <c r="D5237" s="1228" t="s">
        <v>309</v>
      </c>
      <c r="E5237" s="1228" t="s">
        <v>4617</v>
      </c>
      <c r="F5237" s="1228" t="s">
        <v>309</v>
      </c>
      <c r="G5237" s="1228" t="s">
        <v>4617</v>
      </c>
      <c r="H5237" s="1230" t="s">
        <v>4618</v>
      </c>
      <c r="I5237" s="1230" t="s">
        <v>1883</v>
      </c>
      <c r="J5237" s="1233" t="s">
        <v>38</v>
      </c>
      <c r="K5237" s="1228">
        <v>100</v>
      </c>
      <c r="L5237" s="1229" t="s">
        <v>1908</v>
      </c>
      <c r="M5237" s="1232" t="s">
        <v>73</v>
      </c>
      <c r="N5237" s="1228" t="s">
        <v>2035</v>
      </c>
      <c r="O5237" s="1235" t="s">
        <v>1884</v>
      </c>
      <c r="P5237" s="1228"/>
      <c r="Q5237" s="1228" t="s">
        <v>4619</v>
      </c>
      <c r="R5237" s="1228" t="s">
        <v>1886</v>
      </c>
      <c r="S5237" s="1228"/>
      <c r="T5237" s="1228" t="s">
        <v>51</v>
      </c>
      <c r="U5237" s="1228"/>
      <c r="V5237" s="1248">
        <v>763560</v>
      </c>
      <c r="W5237" s="1248">
        <v>763560</v>
      </c>
      <c r="X5237" s="1248">
        <f>W5237*1.12</f>
        <v>855187.20000000007</v>
      </c>
      <c r="Y5237" s="1249"/>
      <c r="Z5237" s="1228">
        <v>2016</v>
      </c>
      <c r="AA5237" s="1228" t="s">
        <v>13509</v>
      </c>
      <c r="AB5237" s="1241" t="s">
        <v>1202</v>
      </c>
      <c r="AC5237" s="1241" t="s">
        <v>340</v>
      </c>
      <c r="AD5237" s="1250"/>
      <c r="AE5237" s="1241"/>
      <c r="AF5237" s="1251"/>
      <c r="AG5237" s="1252"/>
      <c r="AH5237" s="1252"/>
      <c r="AI5237" s="1252"/>
      <c r="AJ5237" s="1252"/>
      <c r="AK5237" s="1241" t="s">
        <v>13513</v>
      </c>
      <c r="AL5237" s="1243"/>
      <c r="AM5237" s="1243"/>
    </row>
    <row r="5238" spans="1:43" s="490" customFormat="1" ht="100.5" customHeight="1">
      <c r="A5238" s="494" t="s">
        <v>4621</v>
      </c>
      <c r="B5238" s="538" t="s">
        <v>33</v>
      </c>
      <c r="C5238" s="494" t="s">
        <v>308</v>
      </c>
      <c r="D5238" s="494" t="s">
        <v>309</v>
      </c>
      <c r="E5238" s="494" t="s">
        <v>4617</v>
      </c>
      <c r="F5238" s="494" t="s">
        <v>309</v>
      </c>
      <c r="G5238" s="494" t="s">
        <v>4617</v>
      </c>
      <c r="H5238" s="605" t="s">
        <v>4618</v>
      </c>
      <c r="I5238" s="605" t="s">
        <v>1883</v>
      </c>
      <c r="J5238" s="492" t="s">
        <v>38</v>
      </c>
      <c r="K5238" s="494">
        <v>100</v>
      </c>
      <c r="L5238" s="540">
        <v>751000000</v>
      </c>
      <c r="M5238" s="492" t="s">
        <v>83</v>
      </c>
      <c r="N5238" s="494" t="s">
        <v>2115</v>
      </c>
      <c r="O5238" s="605" t="s">
        <v>1888</v>
      </c>
      <c r="P5238" s="494"/>
      <c r="Q5238" s="494" t="s">
        <v>4619</v>
      </c>
      <c r="R5238" s="494" t="s">
        <v>1886</v>
      </c>
      <c r="S5238" s="494"/>
      <c r="T5238" s="494" t="s">
        <v>51</v>
      </c>
      <c r="U5238" s="494"/>
      <c r="V5238" s="703">
        <v>381780</v>
      </c>
      <c r="W5238" s="703">
        <v>0</v>
      </c>
      <c r="X5238" s="703">
        <v>0</v>
      </c>
      <c r="Y5238" s="932"/>
      <c r="Z5238" s="494">
        <v>2016</v>
      </c>
      <c r="AA5238" s="494"/>
      <c r="AB5238" s="500" t="s">
        <v>1202</v>
      </c>
      <c r="AC5238" s="500" t="s">
        <v>340</v>
      </c>
      <c r="AD5238" s="1025"/>
      <c r="AE5238" s="500"/>
      <c r="AF5238" s="1026"/>
      <c r="AG5238" s="1027"/>
      <c r="AH5238" s="1027"/>
      <c r="AI5238" s="1027"/>
      <c r="AJ5238" s="1027"/>
      <c r="AK5238" s="500" t="s">
        <v>4620</v>
      </c>
      <c r="AL5238" s="602"/>
      <c r="AM5238" s="602"/>
      <c r="AN5238" s="602"/>
    </row>
    <row r="5239" spans="1:43" s="490" customFormat="1" ht="100.5" customHeight="1" thickBot="1">
      <c r="A5239" s="494" t="s">
        <v>4630</v>
      </c>
      <c r="B5239" s="538" t="s">
        <v>33</v>
      </c>
      <c r="C5239" s="494" t="s">
        <v>308</v>
      </c>
      <c r="D5239" s="494" t="s">
        <v>309</v>
      </c>
      <c r="E5239" s="494" t="s">
        <v>4617</v>
      </c>
      <c r="F5239" s="494" t="s">
        <v>309</v>
      </c>
      <c r="G5239" s="494" t="s">
        <v>4617</v>
      </c>
      <c r="H5239" s="605" t="s">
        <v>4618</v>
      </c>
      <c r="I5239" s="605" t="s">
        <v>1883</v>
      </c>
      <c r="J5239" s="492" t="s">
        <v>38</v>
      </c>
      <c r="K5239" s="494">
        <v>100</v>
      </c>
      <c r="L5239" s="538">
        <v>711000000</v>
      </c>
      <c r="M5239" s="556" t="s">
        <v>73</v>
      </c>
      <c r="N5239" s="494" t="s">
        <v>2115</v>
      </c>
      <c r="O5239" s="605" t="s">
        <v>1888</v>
      </c>
      <c r="P5239" s="494"/>
      <c r="Q5239" s="494" t="s">
        <v>4619</v>
      </c>
      <c r="R5239" s="494" t="s">
        <v>1886</v>
      </c>
      <c r="S5239" s="494"/>
      <c r="T5239" s="494" t="s">
        <v>51</v>
      </c>
      <c r="U5239" s="494"/>
      <c r="V5239" s="703">
        <v>381780</v>
      </c>
      <c r="W5239" s="703">
        <v>0</v>
      </c>
      <c r="X5239" s="703">
        <v>0</v>
      </c>
      <c r="Y5239" s="932"/>
      <c r="Z5239" s="494">
        <v>2016</v>
      </c>
      <c r="AA5239" s="494" t="s">
        <v>4254</v>
      </c>
      <c r="AB5239" s="500" t="s">
        <v>1202</v>
      </c>
      <c r="AC5239" s="500" t="s">
        <v>340</v>
      </c>
      <c r="AD5239" s="1025"/>
      <c r="AE5239" s="500"/>
      <c r="AF5239" s="1026"/>
      <c r="AG5239" s="1027"/>
      <c r="AH5239" s="1027"/>
      <c r="AI5239" s="1027"/>
      <c r="AJ5239" s="1027"/>
      <c r="AK5239" s="500" t="s">
        <v>4595</v>
      </c>
      <c r="AL5239" s="602"/>
      <c r="AM5239" s="602"/>
      <c r="AN5239" s="602"/>
    </row>
    <row r="5240" spans="1:43" s="1226" customFormat="1" ht="100.5" customHeight="1">
      <c r="A5240" s="1228" t="s">
        <v>13514</v>
      </c>
      <c r="B5240" s="1229" t="s">
        <v>33</v>
      </c>
      <c r="C5240" s="1228" t="s">
        <v>308</v>
      </c>
      <c r="D5240" s="1228" t="s">
        <v>309</v>
      </c>
      <c r="E5240" s="1228" t="s">
        <v>4617</v>
      </c>
      <c r="F5240" s="1228" t="s">
        <v>309</v>
      </c>
      <c r="G5240" s="1228" t="s">
        <v>4617</v>
      </c>
      <c r="H5240" s="1230" t="s">
        <v>4618</v>
      </c>
      <c r="I5240" s="1230" t="s">
        <v>1883</v>
      </c>
      <c r="J5240" s="1233" t="s">
        <v>38</v>
      </c>
      <c r="K5240" s="1228">
        <v>100</v>
      </c>
      <c r="L5240" s="1229">
        <v>711000000</v>
      </c>
      <c r="M5240" s="1232" t="s">
        <v>73</v>
      </c>
      <c r="N5240" s="1228" t="s">
        <v>2035</v>
      </c>
      <c r="O5240" s="1230" t="s">
        <v>1888</v>
      </c>
      <c r="P5240" s="1228"/>
      <c r="Q5240" s="1228" t="s">
        <v>4619</v>
      </c>
      <c r="R5240" s="1228" t="s">
        <v>1886</v>
      </c>
      <c r="S5240" s="1228"/>
      <c r="T5240" s="1228" t="s">
        <v>51</v>
      </c>
      <c r="U5240" s="1228"/>
      <c r="V5240" s="1240">
        <v>458136</v>
      </c>
      <c r="W5240" s="1240">
        <v>458136</v>
      </c>
      <c r="X5240" s="1248">
        <f t="shared" ref="X5240" si="361">W5240*1.12</f>
        <v>513112.32000000007</v>
      </c>
      <c r="Y5240" s="1249"/>
      <c r="Z5240" s="1228">
        <v>2016</v>
      </c>
      <c r="AA5240" s="1228" t="s">
        <v>13509</v>
      </c>
      <c r="AB5240" s="1241" t="s">
        <v>1202</v>
      </c>
      <c r="AC5240" s="1241" t="s">
        <v>340</v>
      </c>
      <c r="AD5240" s="1250"/>
      <c r="AE5240" s="1241"/>
      <c r="AF5240" s="1251"/>
      <c r="AG5240" s="1252"/>
      <c r="AH5240" s="1252"/>
      <c r="AI5240" s="1252"/>
      <c r="AJ5240" s="1252"/>
      <c r="AK5240" s="1241" t="s">
        <v>13513</v>
      </c>
      <c r="AL5240" s="1243"/>
      <c r="AM5240" s="1243"/>
    </row>
    <row r="5241" spans="1:43" s="490" customFormat="1" ht="100.5" customHeight="1">
      <c r="A5241" s="494" t="s">
        <v>4622</v>
      </c>
      <c r="B5241" s="538" t="s">
        <v>33</v>
      </c>
      <c r="C5241" s="494" t="s">
        <v>308</v>
      </c>
      <c r="D5241" s="494" t="s">
        <v>309</v>
      </c>
      <c r="E5241" s="494" t="s">
        <v>4617</v>
      </c>
      <c r="F5241" s="494" t="s">
        <v>309</v>
      </c>
      <c r="G5241" s="494" t="s">
        <v>4617</v>
      </c>
      <c r="H5241" s="605" t="s">
        <v>4618</v>
      </c>
      <c r="I5241" s="605" t="s">
        <v>1883</v>
      </c>
      <c r="J5241" s="492" t="s">
        <v>38</v>
      </c>
      <c r="K5241" s="494">
        <v>100</v>
      </c>
      <c r="L5241" s="551">
        <v>311010000</v>
      </c>
      <c r="M5241" s="494" t="s">
        <v>342</v>
      </c>
      <c r="N5241" s="494" t="s">
        <v>2115</v>
      </c>
      <c r="O5241" s="605" t="s">
        <v>1890</v>
      </c>
      <c r="P5241" s="494"/>
      <c r="Q5241" s="494" t="s">
        <v>4619</v>
      </c>
      <c r="R5241" s="494" t="s">
        <v>1886</v>
      </c>
      <c r="S5241" s="494"/>
      <c r="T5241" s="494" t="s">
        <v>51</v>
      </c>
      <c r="U5241" s="494"/>
      <c r="V5241" s="703">
        <v>763466.4</v>
      </c>
      <c r="W5241" s="703">
        <v>0</v>
      </c>
      <c r="X5241" s="703">
        <v>0</v>
      </c>
      <c r="Y5241" s="932"/>
      <c r="Z5241" s="494">
        <v>2016</v>
      </c>
      <c r="AA5241" s="494"/>
      <c r="AB5241" s="500" t="s">
        <v>1202</v>
      </c>
      <c r="AC5241" s="500" t="s">
        <v>340</v>
      </c>
      <c r="AD5241" s="1025"/>
      <c r="AE5241" s="500"/>
      <c r="AF5241" s="1026"/>
      <c r="AG5241" s="1027"/>
      <c r="AH5241" s="1027"/>
      <c r="AI5241" s="1027"/>
      <c r="AJ5241" s="1027"/>
      <c r="AK5241" s="500" t="s">
        <v>4620</v>
      </c>
      <c r="AL5241" s="602"/>
      <c r="AM5241" s="602"/>
      <c r="AN5241" s="602"/>
    </row>
    <row r="5242" spans="1:43" s="490" customFormat="1" ht="100.5" customHeight="1" thickBot="1">
      <c r="A5242" s="494" t="s">
        <v>4631</v>
      </c>
      <c r="B5242" s="538" t="s">
        <v>33</v>
      </c>
      <c r="C5242" s="494" t="s">
        <v>308</v>
      </c>
      <c r="D5242" s="494" t="s">
        <v>309</v>
      </c>
      <c r="E5242" s="494" t="s">
        <v>4617</v>
      </c>
      <c r="F5242" s="494" t="s">
        <v>309</v>
      </c>
      <c r="G5242" s="494" t="s">
        <v>4617</v>
      </c>
      <c r="H5242" s="605" t="s">
        <v>4618</v>
      </c>
      <c r="I5242" s="605" t="s">
        <v>1883</v>
      </c>
      <c r="J5242" s="492" t="s">
        <v>38</v>
      </c>
      <c r="K5242" s="494">
        <v>100</v>
      </c>
      <c r="L5242" s="538">
        <v>711000000</v>
      </c>
      <c r="M5242" s="556" t="s">
        <v>73</v>
      </c>
      <c r="N5242" s="494" t="s">
        <v>2115</v>
      </c>
      <c r="O5242" s="605" t="s">
        <v>1890</v>
      </c>
      <c r="P5242" s="494"/>
      <c r="Q5242" s="494" t="s">
        <v>4619</v>
      </c>
      <c r="R5242" s="494" t="s">
        <v>1886</v>
      </c>
      <c r="S5242" s="494"/>
      <c r="T5242" s="494" t="s">
        <v>51</v>
      </c>
      <c r="U5242" s="494"/>
      <c r="V5242" s="703">
        <v>763466.4</v>
      </c>
      <c r="W5242" s="703">
        <v>0</v>
      </c>
      <c r="X5242" s="703">
        <v>0</v>
      </c>
      <c r="Y5242" s="932"/>
      <c r="Z5242" s="494">
        <v>2016</v>
      </c>
      <c r="AA5242" s="494" t="s">
        <v>4254</v>
      </c>
      <c r="AB5242" s="500" t="s">
        <v>1202</v>
      </c>
      <c r="AC5242" s="500" t="s">
        <v>340</v>
      </c>
      <c r="AD5242" s="1025"/>
      <c r="AE5242" s="500"/>
      <c r="AF5242" s="1026"/>
      <c r="AG5242" s="1027"/>
      <c r="AH5242" s="1027"/>
      <c r="AI5242" s="1027"/>
      <c r="AJ5242" s="1027"/>
      <c r="AK5242" s="500" t="s">
        <v>4595</v>
      </c>
      <c r="AL5242" s="602"/>
      <c r="AM5242" s="602"/>
      <c r="AN5242" s="602"/>
    </row>
    <row r="5243" spans="1:43" s="1226" customFormat="1" ht="100.5" customHeight="1">
      <c r="A5243" s="1228" t="s">
        <v>13515</v>
      </c>
      <c r="B5243" s="1229" t="s">
        <v>33</v>
      </c>
      <c r="C5243" s="1228" t="s">
        <v>308</v>
      </c>
      <c r="D5243" s="1228" t="s">
        <v>309</v>
      </c>
      <c r="E5243" s="1228" t="s">
        <v>4617</v>
      </c>
      <c r="F5243" s="1228" t="s">
        <v>309</v>
      </c>
      <c r="G5243" s="1228" t="s">
        <v>4617</v>
      </c>
      <c r="H5243" s="1230" t="s">
        <v>4618</v>
      </c>
      <c r="I5243" s="1230" t="s">
        <v>1883</v>
      </c>
      <c r="J5243" s="1233" t="s">
        <v>38</v>
      </c>
      <c r="K5243" s="1228">
        <v>100</v>
      </c>
      <c r="L5243" s="1229">
        <v>711000000</v>
      </c>
      <c r="M5243" s="1232" t="s">
        <v>73</v>
      </c>
      <c r="N5243" s="1228" t="s">
        <v>2035</v>
      </c>
      <c r="O5243" s="1230" t="s">
        <v>1890</v>
      </c>
      <c r="P5243" s="1228"/>
      <c r="Q5243" s="1228" t="s">
        <v>4619</v>
      </c>
      <c r="R5243" s="1228" t="s">
        <v>1886</v>
      </c>
      <c r="S5243" s="1228"/>
      <c r="T5243" s="1228" t="s">
        <v>51</v>
      </c>
      <c r="U5243" s="1228"/>
      <c r="V5243" s="1240">
        <v>763560</v>
      </c>
      <c r="W5243" s="1240">
        <v>763560</v>
      </c>
      <c r="X5243" s="1248">
        <f t="shared" ref="X5243" si="362">W5243*1.12</f>
        <v>855187.20000000007</v>
      </c>
      <c r="Y5243" s="1249"/>
      <c r="Z5243" s="1228">
        <v>2016</v>
      </c>
      <c r="AA5243" s="1228" t="s">
        <v>13509</v>
      </c>
      <c r="AB5243" s="1241" t="s">
        <v>1202</v>
      </c>
      <c r="AC5243" s="1241" t="s">
        <v>340</v>
      </c>
      <c r="AD5243" s="1250"/>
      <c r="AE5243" s="1241"/>
      <c r="AF5243" s="1251"/>
      <c r="AG5243" s="1252"/>
      <c r="AH5243" s="1252"/>
      <c r="AI5243" s="1252"/>
      <c r="AJ5243" s="1252"/>
      <c r="AK5243" s="1241" t="s">
        <v>13513</v>
      </c>
      <c r="AL5243" s="1243"/>
      <c r="AM5243" s="1243"/>
    </row>
    <row r="5244" spans="1:43" s="490" customFormat="1" ht="100.5" customHeight="1">
      <c r="A5244" s="494" t="s">
        <v>4623</v>
      </c>
      <c r="B5244" s="538" t="s">
        <v>33</v>
      </c>
      <c r="C5244" s="494" t="s">
        <v>308</v>
      </c>
      <c r="D5244" s="494" t="s">
        <v>309</v>
      </c>
      <c r="E5244" s="494" t="s">
        <v>4617</v>
      </c>
      <c r="F5244" s="494" t="s">
        <v>309</v>
      </c>
      <c r="G5244" s="494" t="s">
        <v>4617</v>
      </c>
      <c r="H5244" s="605" t="s">
        <v>4618</v>
      </c>
      <c r="I5244" s="605" t="s">
        <v>1883</v>
      </c>
      <c r="J5244" s="492" t="s">
        <v>38</v>
      </c>
      <c r="K5244" s="494">
        <v>100</v>
      </c>
      <c r="L5244" s="552">
        <v>151010000</v>
      </c>
      <c r="M5244" s="492" t="s">
        <v>82</v>
      </c>
      <c r="N5244" s="494" t="s">
        <v>2115</v>
      </c>
      <c r="O5244" s="605" t="s">
        <v>1892</v>
      </c>
      <c r="P5244" s="494"/>
      <c r="Q5244" s="494" t="s">
        <v>4619</v>
      </c>
      <c r="R5244" s="494" t="s">
        <v>1886</v>
      </c>
      <c r="S5244" s="494"/>
      <c r="T5244" s="494" t="s">
        <v>51</v>
      </c>
      <c r="U5244" s="494"/>
      <c r="V5244" s="703">
        <v>458136</v>
      </c>
      <c r="W5244" s="703">
        <v>0</v>
      </c>
      <c r="X5244" s="703">
        <v>0</v>
      </c>
      <c r="Y5244" s="932"/>
      <c r="Z5244" s="494">
        <v>2016</v>
      </c>
      <c r="AA5244" s="494"/>
      <c r="AB5244" s="500" t="s">
        <v>1202</v>
      </c>
      <c r="AC5244" s="500" t="s">
        <v>340</v>
      </c>
      <c r="AD5244" s="1025"/>
      <c r="AE5244" s="500"/>
      <c r="AF5244" s="1026"/>
      <c r="AG5244" s="1027"/>
      <c r="AH5244" s="1027"/>
      <c r="AI5244" s="1027"/>
      <c r="AJ5244" s="1027"/>
      <c r="AK5244" s="500" t="s">
        <v>4620</v>
      </c>
      <c r="AL5244" s="602"/>
      <c r="AM5244" s="602"/>
      <c r="AN5244" s="602"/>
    </row>
    <row r="5245" spans="1:43" s="490" customFormat="1" ht="100.5" customHeight="1" thickBot="1">
      <c r="A5245" s="494" t="s">
        <v>4632</v>
      </c>
      <c r="B5245" s="538" t="s">
        <v>33</v>
      </c>
      <c r="C5245" s="494" t="s">
        <v>308</v>
      </c>
      <c r="D5245" s="494" t="s">
        <v>309</v>
      </c>
      <c r="E5245" s="494" t="s">
        <v>4617</v>
      </c>
      <c r="F5245" s="494" t="s">
        <v>309</v>
      </c>
      <c r="G5245" s="494" t="s">
        <v>4617</v>
      </c>
      <c r="H5245" s="605" t="s">
        <v>4618</v>
      </c>
      <c r="I5245" s="605" t="s">
        <v>1883</v>
      </c>
      <c r="J5245" s="492" t="s">
        <v>38</v>
      </c>
      <c r="K5245" s="494">
        <v>100</v>
      </c>
      <c r="L5245" s="538" t="s">
        <v>1908</v>
      </c>
      <c r="M5245" s="556" t="s">
        <v>73</v>
      </c>
      <c r="N5245" s="494" t="s">
        <v>2115</v>
      </c>
      <c r="O5245" s="605" t="s">
        <v>1892</v>
      </c>
      <c r="P5245" s="494"/>
      <c r="Q5245" s="494" t="s">
        <v>4619</v>
      </c>
      <c r="R5245" s="494" t="s">
        <v>1886</v>
      </c>
      <c r="S5245" s="494"/>
      <c r="T5245" s="494" t="s">
        <v>51</v>
      </c>
      <c r="U5245" s="494"/>
      <c r="V5245" s="703">
        <v>458136</v>
      </c>
      <c r="W5245" s="703">
        <v>0</v>
      </c>
      <c r="X5245" s="703">
        <v>0</v>
      </c>
      <c r="Y5245" s="932"/>
      <c r="Z5245" s="494">
        <v>2016</v>
      </c>
      <c r="AA5245" s="494" t="s">
        <v>4254</v>
      </c>
      <c r="AB5245" s="500" t="s">
        <v>1202</v>
      </c>
      <c r="AC5245" s="500" t="s">
        <v>340</v>
      </c>
      <c r="AD5245" s="1025"/>
      <c r="AE5245" s="500"/>
      <c r="AF5245" s="1026"/>
      <c r="AG5245" s="1027"/>
      <c r="AH5245" s="1027"/>
      <c r="AI5245" s="1027"/>
      <c r="AJ5245" s="1027"/>
      <c r="AK5245" s="500" t="s">
        <v>4595</v>
      </c>
      <c r="AL5245" s="602"/>
      <c r="AM5245" s="602"/>
      <c r="AN5245" s="602"/>
    </row>
    <row r="5246" spans="1:43" s="1226" customFormat="1" ht="100.5" customHeight="1">
      <c r="A5246" s="1228" t="s">
        <v>13516</v>
      </c>
      <c r="B5246" s="1229" t="s">
        <v>33</v>
      </c>
      <c r="C5246" s="1228" t="s">
        <v>308</v>
      </c>
      <c r="D5246" s="1228" t="s">
        <v>309</v>
      </c>
      <c r="E5246" s="1228" t="s">
        <v>4617</v>
      </c>
      <c r="F5246" s="1228" t="s">
        <v>309</v>
      </c>
      <c r="G5246" s="1228" t="s">
        <v>4617</v>
      </c>
      <c r="H5246" s="1230" t="s">
        <v>4618</v>
      </c>
      <c r="I5246" s="1230" t="s">
        <v>1883</v>
      </c>
      <c r="J5246" s="1233" t="s">
        <v>38</v>
      </c>
      <c r="K5246" s="1228">
        <v>100</v>
      </c>
      <c r="L5246" s="1229" t="s">
        <v>1908</v>
      </c>
      <c r="M5246" s="1232" t="s">
        <v>73</v>
      </c>
      <c r="N5246" s="1228" t="s">
        <v>2035</v>
      </c>
      <c r="O5246" s="1230" t="s">
        <v>1892</v>
      </c>
      <c r="P5246" s="1228"/>
      <c r="Q5246" s="1228" t="s">
        <v>4619</v>
      </c>
      <c r="R5246" s="1228" t="s">
        <v>1886</v>
      </c>
      <c r="S5246" s="1228"/>
      <c r="T5246" s="1228" t="s">
        <v>51</v>
      </c>
      <c r="U5246" s="1228"/>
      <c r="V5246" s="1240">
        <v>458136</v>
      </c>
      <c r="W5246" s="1240">
        <v>458136</v>
      </c>
      <c r="X5246" s="1248">
        <f t="shared" ref="X5246" si="363">W5246*1.12</f>
        <v>513112.32000000007</v>
      </c>
      <c r="Y5246" s="1249"/>
      <c r="Z5246" s="1228">
        <v>2016</v>
      </c>
      <c r="AA5246" s="1228" t="s">
        <v>13509</v>
      </c>
      <c r="AB5246" s="1241" t="s">
        <v>1202</v>
      </c>
      <c r="AC5246" s="1241" t="s">
        <v>340</v>
      </c>
      <c r="AD5246" s="1250"/>
      <c r="AE5246" s="1241"/>
      <c r="AF5246" s="1251"/>
      <c r="AG5246" s="1252"/>
      <c r="AH5246" s="1252"/>
      <c r="AI5246" s="1252"/>
      <c r="AJ5246" s="1252"/>
      <c r="AK5246" s="1241" t="s">
        <v>13513</v>
      </c>
      <c r="AL5246" s="1243"/>
      <c r="AM5246" s="1243"/>
    </row>
    <row r="5247" spans="1:43" s="490" customFormat="1" ht="100.5" customHeight="1">
      <c r="A5247" s="494" t="s">
        <v>4624</v>
      </c>
      <c r="B5247" s="538" t="s">
        <v>33</v>
      </c>
      <c r="C5247" s="494" t="s">
        <v>308</v>
      </c>
      <c r="D5247" s="494" t="s">
        <v>309</v>
      </c>
      <c r="E5247" s="494" t="s">
        <v>4617</v>
      </c>
      <c r="F5247" s="494" t="s">
        <v>309</v>
      </c>
      <c r="G5247" s="494" t="s">
        <v>4617</v>
      </c>
      <c r="H5247" s="605" t="s">
        <v>4618</v>
      </c>
      <c r="I5247" s="605" t="s">
        <v>1883</v>
      </c>
      <c r="J5247" s="492" t="s">
        <v>38</v>
      </c>
      <c r="K5247" s="494">
        <v>100</v>
      </c>
      <c r="L5247" s="540">
        <v>271010000</v>
      </c>
      <c r="M5247" s="494" t="s">
        <v>127</v>
      </c>
      <c r="N5247" s="494" t="s">
        <v>2115</v>
      </c>
      <c r="O5247" s="493" t="s">
        <v>1200</v>
      </c>
      <c r="P5247" s="494"/>
      <c r="Q5247" s="494" t="s">
        <v>4619</v>
      </c>
      <c r="R5247" s="494" t="s">
        <v>1886</v>
      </c>
      <c r="S5247" s="494"/>
      <c r="T5247" s="494" t="s">
        <v>51</v>
      </c>
      <c r="U5247" s="494"/>
      <c r="V5247" s="703">
        <v>763560</v>
      </c>
      <c r="W5247" s="703">
        <v>0</v>
      </c>
      <c r="X5247" s="703">
        <v>0</v>
      </c>
      <c r="Y5247" s="932"/>
      <c r="Z5247" s="494">
        <v>2016</v>
      </c>
      <c r="AA5247" s="494"/>
      <c r="AB5247" s="500" t="s">
        <v>1202</v>
      </c>
      <c r="AC5247" s="500" t="s">
        <v>340</v>
      </c>
      <c r="AD5247" s="1025"/>
      <c r="AE5247" s="500"/>
      <c r="AF5247" s="1026"/>
      <c r="AG5247" s="1027"/>
      <c r="AH5247" s="1027"/>
      <c r="AI5247" s="1027"/>
      <c r="AJ5247" s="1027"/>
      <c r="AK5247" s="500" t="s">
        <v>4620</v>
      </c>
      <c r="AL5247" s="602"/>
      <c r="AM5247" s="602"/>
      <c r="AN5247" s="602"/>
    </row>
    <row r="5248" spans="1:43" s="490" customFormat="1" ht="100.5" customHeight="1" thickBot="1">
      <c r="A5248" s="494" t="s">
        <v>4633</v>
      </c>
      <c r="B5248" s="538" t="s">
        <v>33</v>
      </c>
      <c r="C5248" s="494" t="s">
        <v>308</v>
      </c>
      <c r="D5248" s="494" t="s">
        <v>309</v>
      </c>
      <c r="E5248" s="494" t="s">
        <v>4617</v>
      </c>
      <c r="F5248" s="494" t="s">
        <v>309</v>
      </c>
      <c r="G5248" s="494" t="s">
        <v>4617</v>
      </c>
      <c r="H5248" s="605" t="s">
        <v>4618</v>
      </c>
      <c r="I5248" s="605" t="s">
        <v>1883</v>
      </c>
      <c r="J5248" s="492" t="s">
        <v>38</v>
      </c>
      <c r="K5248" s="494">
        <v>100</v>
      </c>
      <c r="L5248" s="538">
        <v>711000000</v>
      </c>
      <c r="M5248" s="556" t="s">
        <v>73</v>
      </c>
      <c r="N5248" s="494" t="s">
        <v>2115</v>
      </c>
      <c r="O5248" s="493" t="s">
        <v>1200</v>
      </c>
      <c r="P5248" s="494"/>
      <c r="Q5248" s="494" t="s">
        <v>4619</v>
      </c>
      <c r="R5248" s="494" t="s">
        <v>1886</v>
      </c>
      <c r="S5248" s="494"/>
      <c r="T5248" s="494" t="s">
        <v>51</v>
      </c>
      <c r="U5248" s="494"/>
      <c r="V5248" s="703">
        <v>763560</v>
      </c>
      <c r="W5248" s="703">
        <v>0</v>
      </c>
      <c r="X5248" s="703">
        <v>0</v>
      </c>
      <c r="Y5248" s="932"/>
      <c r="Z5248" s="494">
        <v>2016</v>
      </c>
      <c r="AA5248" s="494" t="s">
        <v>4254</v>
      </c>
      <c r="AB5248" s="500" t="s">
        <v>1202</v>
      </c>
      <c r="AC5248" s="500" t="s">
        <v>340</v>
      </c>
      <c r="AD5248" s="1025"/>
      <c r="AE5248" s="500"/>
      <c r="AF5248" s="1026"/>
      <c r="AG5248" s="1027"/>
      <c r="AH5248" s="1027"/>
      <c r="AI5248" s="1027"/>
      <c r="AJ5248" s="1027"/>
      <c r="AK5248" s="500" t="s">
        <v>4595</v>
      </c>
      <c r="AL5248" s="602"/>
      <c r="AM5248" s="602"/>
      <c r="AN5248" s="602"/>
    </row>
    <row r="5249" spans="1:40" s="1226" customFormat="1" ht="100.5" customHeight="1">
      <c r="A5249" s="1228" t="s">
        <v>13517</v>
      </c>
      <c r="B5249" s="1229" t="s">
        <v>33</v>
      </c>
      <c r="C5249" s="1228" t="s">
        <v>308</v>
      </c>
      <c r="D5249" s="1228" t="s">
        <v>309</v>
      </c>
      <c r="E5249" s="1228" t="s">
        <v>4617</v>
      </c>
      <c r="F5249" s="1228" t="s">
        <v>309</v>
      </c>
      <c r="G5249" s="1228" t="s">
        <v>4617</v>
      </c>
      <c r="H5249" s="1230" t="s">
        <v>4618</v>
      </c>
      <c r="I5249" s="1230" t="s">
        <v>1883</v>
      </c>
      <c r="J5249" s="1233" t="s">
        <v>38</v>
      </c>
      <c r="K5249" s="1228">
        <v>100</v>
      </c>
      <c r="L5249" s="1229">
        <v>711000000</v>
      </c>
      <c r="M5249" s="1232" t="s">
        <v>73</v>
      </c>
      <c r="N5249" s="1228" t="s">
        <v>2035</v>
      </c>
      <c r="O5249" s="1235" t="s">
        <v>1200</v>
      </c>
      <c r="P5249" s="1228"/>
      <c r="Q5249" s="1228" t="s">
        <v>4619</v>
      </c>
      <c r="R5249" s="1228" t="s">
        <v>1886</v>
      </c>
      <c r="S5249" s="1228"/>
      <c r="T5249" s="1228" t="s">
        <v>51</v>
      </c>
      <c r="U5249" s="1228"/>
      <c r="V5249" s="1240">
        <v>763560</v>
      </c>
      <c r="W5249" s="1240">
        <v>763560</v>
      </c>
      <c r="X5249" s="1248">
        <f t="shared" ref="X5249" si="364">W5249*1.12</f>
        <v>855187.20000000007</v>
      </c>
      <c r="Y5249" s="1249"/>
      <c r="Z5249" s="1228">
        <v>2016</v>
      </c>
      <c r="AA5249" s="1228" t="s">
        <v>13509</v>
      </c>
      <c r="AB5249" s="1241" t="s">
        <v>1202</v>
      </c>
      <c r="AC5249" s="1241" t="s">
        <v>340</v>
      </c>
      <c r="AD5249" s="1250"/>
      <c r="AE5249" s="1241"/>
      <c r="AF5249" s="1251"/>
      <c r="AG5249" s="1252"/>
      <c r="AH5249" s="1252"/>
      <c r="AI5249" s="1252"/>
      <c r="AJ5249" s="1252"/>
      <c r="AK5249" s="1241" t="s">
        <v>13513</v>
      </c>
      <c r="AL5249" s="1243"/>
      <c r="AM5249" s="1243"/>
    </row>
    <row r="5250" spans="1:40" s="490" customFormat="1" ht="100.5" customHeight="1">
      <c r="A5250" s="494" t="s">
        <v>4625</v>
      </c>
      <c r="B5250" s="538" t="s">
        <v>33</v>
      </c>
      <c r="C5250" s="494" t="s">
        <v>308</v>
      </c>
      <c r="D5250" s="494" t="s">
        <v>309</v>
      </c>
      <c r="E5250" s="494" t="s">
        <v>4617</v>
      </c>
      <c r="F5250" s="494" t="s">
        <v>309</v>
      </c>
      <c r="G5250" s="494" t="s">
        <v>4617</v>
      </c>
      <c r="H5250" s="605" t="s">
        <v>4618</v>
      </c>
      <c r="I5250" s="605" t="s">
        <v>1883</v>
      </c>
      <c r="J5250" s="492" t="s">
        <v>38</v>
      </c>
      <c r="K5250" s="494">
        <v>100</v>
      </c>
      <c r="L5250" s="540">
        <v>471010000</v>
      </c>
      <c r="M5250" s="494" t="s">
        <v>125</v>
      </c>
      <c r="N5250" s="494" t="s">
        <v>2115</v>
      </c>
      <c r="O5250" s="494" t="s">
        <v>1895</v>
      </c>
      <c r="P5250" s="494"/>
      <c r="Q5250" s="494" t="s">
        <v>4619</v>
      </c>
      <c r="R5250" s="494" t="s">
        <v>1886</v>
      </c>
      <c r="S5250" s="494"/>
      <c r="T5250" s="494" t="s">
        <v>51</v>
      </c>
      <c r="U5250" s="494"/>
      <c r="V5250" s="703">
        <v>713456</v>
      </c>
      <c r="W5250" s="703">
        <v>0</v>
      </c>
      <c r="X5250" s="703">
        <v>0</v>
      </c>
      <c r="Y5250" s="932"/>
      <c r="Z5250" s="494">
        <v>2016</v>
      </c>
      <c r="AA5250" s="494"/>
      <c r="AB5250" s="500" t="s">
        <v>1202</v>
      </c>
      <c r="AC5250" s="500" t="s">
        <v>340</v>
      </c>
      <c r="AD5250" s="1025"/>
      <c r="AE5250" s="500"/>
      <c r="AF5250" s="1026"/>
      <c r="AG5250" s="1027"/>
      <c r="AH5250" s="1027"/>
      <c r="AI5250" s="1027"/>
      <c r="AJ5250" s="1027"/>
      <c r="AK5250" s="500" t="s">
        <v>4620</v>
      </c>
      <c r="AL5250" s="602"/>
      <c r="AM5250" s="602"/>
      <c r="AN5250" s="602"/>
    </row>
    <row r="5251" spans="1:40" s="490" customFormat="1" ht="100.5" customHeight="1" thickBot="1">
      <c r="A5251" s="494" t="s">
        <v>4634</v>
      </c>
      <c r="B5251" s="538" t="s">
        <v>33</v>
      </c>
      <c r="C5251" s="494" t="s">
        <v>308</v>
      </c>
      <c r="D5251" s="494" t="s">
        <v>309</v>
      </c>
      <c r="E5251" s="494" t="s">
        <v>4617</v>
      </c>
      <c r="F5251" s="494" t="s">
        <v>309</v>
      </c>
      <c r="G5251" s="494" t="s">
        <v>4617</v>
      </c>
      <c r="H5251" s="605" t="s">
        <v>4618</v>
      </c>
      <c r="I5251" s="605" t="s">
        <v>1883</v>
      </c>
      <c r="J5251" s="492" t="s">
        <v>38</v>
      </c>
      <c r="K5251" s="494">
        <v>100</v>
      </c>
      <c r="L5251" s="538">
        <v>711000000</v>
      </c>
      <c r="M5251" s="556" t="s">
        <v>73</v>
      </c>
      <c r="N5251" s="494" t="s">
        <v>2115</v>
      </c>
      <c r="O5251" s="494" t="s">
        <v>1895</v>
      </c>
      <c r="P5251" s="494"/>
      <c r="Q5251" s="494" t="s">
        <v>4619</v>
      </c>
      <c r="R5251" s="494" t="s">
        <v>1886</v>
      </c>
      <c r="S5251" s="494"/>
      <c r="T5251" s="494" t="s">
        <v>51</v>
      </c>
      <c r="U5251" s="494"/>
      <c r="V5251" s="703">
        <v>713456</v>
      </c>
      <c r="W5251" s="703">
        <v>0</v>
      </c>
      <c r="X5251" s="703">
        <v>0</v>
      </c>
      <c r="Y5251" s="932"/>
      <c r="Z5251" s="494">
        <v>2016</v>
      </c>
      <c r="AA5251" s="494" t="s">
        <v>4254</v>
      </c>
      <c r="AB5251" s="500" t="s">
        <v>1202</v>
      </c>
      <c r="AC5251" s="500" t="s">
        <v>340</v>
      </c>
      <c r="AD5251" s="1025"/>
      <c r="AE5251" s="500"/>
      <c r="AF5251" s="1026"/>
      <c r="AG5251" s="1027"/>
      <c r="AH5251" s="1027"/>
      <c r="AI5251" s="1027"/>
      <c r="AJ5251" s="1027"/>
      <c r="AK5251" s="500" t="s">
        <v>4595</v>
      </c>
      <c r="AL5251" s="602"/>
      <c r="AM5251" s="602"/>
      <c r="AN5251" s="602"/>
    </row>
    <row r="5252" spans="1:40" s="1226" customFormat="1" ht="100.5" customHeight="1">
      <c r="A5252" s="1228" t="s">
        <v>13518</v>
      </c>
      <c r="B5252" s="1229" t="s">
        <v>33</v>
      </c>
      <c r="C5252" s="1228" t="s">
        <v>308</v>
      </c>
      <c r="D5252" s="1228" t="s">
        <v>309</v>
      </c>
      <c r="E5252" s="1228" t="s">
        <v>4617</v>
      </c>
      <c r="F5252" s="1228" t="s">
        <v>309</v>
      </c>
      <c r="G5252" s="1228" t="s">
        <v>4617</v>
      </c>
      <c r="H5252" s="1230" t="s">
        <v>4618</v>
      </c>
      <c r="I5252" s="1230" t="s">
        <v>1883</v>
      </c>
      <c r="J5252" s="1233" t="s">
        <v>38</v>
      </c>
      <c r="K5252" s="1228">
        <v>100</v>
      </c>
      <c r="L5252" s="1229">
        <v>711000000</v>
      </c>
      <c r="M5252" s="1232" t="s">
        <v>73</v>
      </c>
      <c r="N5252" s="1228" t="s">
        <v>2035</v>
      </c>
      <c r="O5252" s="1228" t="s">
        <v>1895</v>
      </c>
      <c r="P5252" s="1228"/>
      <c r="Q5252" s="1228" t="s">
        <v>4619</v>
      </c>
      <c r="R5252" s="1228" t="s">
        <v>1886</v>
      </c>
      <c r="S5252" s="1228"/>
      <c r="T5252" s="1228" t="s">
        <v>51</v>
      </c>
      <c r="U5252" s="1228"/>
      <c r="V5252" s="1240">
        <v>763560</v>
      </c>
      <c r="W5252" s="1240">
        <v>763560</v>
      </c>
      <c r="X5252" s="1248">
        <f t="shared" ref="X5252" si="365">W5252*1.12</f>
        <v>855187.20000000007</v>
      </c>
      <c r="Y5252" s="1249"/>
      <c r="Z5252" s="1228">
        <v>2016</v>
      </c>
      <c r="AA5252" s="1228" t="s">
        <v>13509</v>
      </c>
      <c r="AB5252" s="1241" t="s">
        <v>1202</v>
      </c>
      <c r="AC5252" s="1241" t="s">
        <v>340</v>
      </c>
      <c r="AD5252" s="1250"/>
      <c r="AE5252" s="1241"/>
      <c r="AF5252" s="1251"/>
      <c r="AG5252" s="1252"/>
      <c r="AH5252" s="1252"/>
      <c r="AI5252" s="1252"/>
      <c r="AJ5252" s="1252"/>
      <c r="AK5252" s="1241" t="s">
        <v>13513</v>
      </c>
      <c r="AL5252" s="1243"/>
      <c r="AM5252" s="1243"/>
    </row>
    <row r="5253" spans="1:40" s="490" customFormat="1" ht="100.5" customHeight="1">
      <c r="A5253" s="494" t="s">
        <v>4626</v>
      </c>
      <c r="B5253" s="538" t="s">
        <v>33</v>
      </c>
      <c r="C5253" s="494" t="s">
        <v>308</v>
      </c>
      <c r="D5253" s="494" t="s">
        <v>309</v>
      </c>
      <c r="E5253" s="494" t="s">
        <v>4617</v>
      </c>
      <c r="F5253" s="494" t="s">
        <v>309</v>
      </c>
      <c r="G5253" s="494" t="s">
        <v>4617</v>
      </c>
      <c r="H5253" s="605" t="s">
        <v>4618</v>
      </c>
      <c r="I5253" s="605" t="s">
        <v>1883</v>
      </c>
      <c r="J5253" s="492" t="s">
        <v>38</v>
      </c>
      <c r="K5253" s="494">
        <v>100</v>
      </c>
      <c r="L5253" s="551">
        <v>431010000</v>
      </c>
      <c r="M5253" s="492" t="s">
        <v>129</v>
      </c>
      <c r="N5253" s="494" t="s">
        <v>2115</v>
      </c>
      <c r="O5253" s="494" t="s">
        <v>1897</v>
      </c>
      <c r="P5253" s="494"/>
      <c r="Q5253" s="494" t="s">
        <v>4619</v>
      </c>
      <c r="R5253" s="494" t="s">
        <v>1886</v>
      </c>
      <c r="S5253" s="494"/>
      <c r="T5253" s="494" t="s">
        <v>51</v>
      </c>
      <c r="U5253" s="494"/>
      <c r="V5253" s="703">
        <v>763560</v>
      </c>
      <c r="W5253" s="703">
        <v>0</v>
      </c>
      <c r="X5253" s="703">
        <v>0</v>
      </c>
      <c r="Y5253" s="932"/>
      <c r="Z5253" s="494">
        <v>2016</v>
      </c>
      <c r="AA5253" s="494"/>
      <c r="AB5253" s="500" t="s">
        <v>1202</v>
      </c>
      <c r="AC5253" s="500" t="s">
        <v>340</v>
      </c>
      <c r="AD5253" s="1025"/>
      <c r="AE5253" s="500"/>
      <c r="AF5253" s="1026"/>
      <c r="AG5253" s="1027"/>
      <c r="AH5253" s="1027"/>
      <c r="AI5253" s="1027"/>
      <c r="AJ5253" s="1027"/>
      <c r="AK5253" s="500" t="s">
        <v>4620</v>
      </c>
      <c r="AL5253" s="602"/>
      <c r="AM5253" s="602"/>
      <c r="AN5253" s="602"/>
    </row>
    <row r="5254" spans="1:40" s="490" customFormat="1" ht="100.5" customHeight="1" thickBot="1">
      <c r="A5254" s="494" t="s">
        <v>4635</v>
      </c>
      <c r="B5254" s="538" t="s">
        <v>33</v>
      </c>
      <c r="C5254" s="494" t="s">
        <v>308</v>
      </c>
      <c r="D5254" s="494" t="s">
        <v>309</v>
      </c>
      <c r="E5254" s="494" t="s">
        <v>4617</v>
      </c>
      <c r="F5254" s="494" t="s">
        <v>309</v>
      </c>
      <c r="G5254" s="494" t="s">
        <v>4617</v>
      </c>
      <c r="H5254" s="605" t="s">
        <v>4618</v>
      </c>
      <c r="I5254" s="605" t="s">
        <v>1883</v>
      </c>
      <c r="J5254" s="492" t="s">
        <v>38</v>
      </c>
      <c r="K5254" s="494">
        <v>100</v>
      </c>
      <c r="L5254" s="538">
        <v>711000000</v>
      </c>
      <c r="M5254" s="556" t="s">
        <v>73</v>
      </c>
      <c r="N5254" s="494" t="s">
        <v>2115</v>
      </c>
      <c r="O5254" s="494" t="s">
        <v>1897</v>
      </c>
      <c r="P5254" s="494"/>
      <c r="Q5254" s="494" t="s">
        <v>4619</v>
      </c>
      <c r="R5254" s="494" t="s">
        <v>1886</v>
      </c>
      <c r="S5254" s="494"/>
      <c r="T5254" s="494" t="s">
        <v>51</v>
      </c>
      <c r="U5254" s="494"/>
      <c r="V5254" s="703">
        <v>763560</v>
      </c>
      <c r="W5254" s="703">
        <v>0</v>
      </c>
      <c r="X5254" s="703">
        <v>0</v>
      </c>
      <c r="Y5254" s="932"/>
      <c r="Z5254" s="494">
        <v>2016</v>
      </c>
      <c r="AA5254" s="494" t="s">
        <v>4254</v>
      </c>
      <c r="AB5254" s="500" t="s">
        <v>1202</v>
      </c>
      <c r="AC5254" s="500" t="s">
        <v>340</v>
      </c>
      <c r="AD5254" s="1025"/>
      <c r="AE5254" s="500"/>
      <c r="AF5254" s="1026"/>
      <c r="AG5254" s="1027"/>
      <c r="AH5254" s="1027"/>
      <c r="AI5254" s="1027"/>
      <c r="AJ5254" s="1027"/>
      <c r="AK5254" s="500" t="s">
        <v>4595</v>
      </c>
      <c r="AL5254" s="602"/>
      <c r="AM5254" s="602"/>
      <c r="AN5254" s="602"/>
    </row>
    <row r="5255" spans="1:40" s="1226" customFormat="1" ht="100.5" customHeight="1">
      <c r="A5255" s="1228" t="s">
        <v>13519</v>
      </c>
      <c r="B5255" s="1229" t="s">
        <v>33</v>
      </c>
      <c r="C5255" s="1228" t="s">
        <v>308</v>
      </c>
      <c r="D5255" s="1228" t="s">
        <v>309</v>
      </c>
      <c r="E5255" s="1228" t="s">
        <v>4617</v>
      </c>
      <c r="F5255" s="1228" t="s">
        <v>309</v>
      </c>
      <c r="G5255" s="1228" t="s">
        <v>4617</v>
      </c>
      <c r="H5255" s="1230" t="s">
        <v>4618</v>
      </c>
      <c r="I5255" s="1230" t="s">
        <v>1883</v>
      </c>
      <c r="J5255" s="1233" t="s">
        <v>38</v>
      </c>
      <c r="K5255" s="1228">
        <v>100</v>
      </c>
      <c r="L5255" s="1229">
        <v>711000000</v>
      </c>
      <c r="M5255" s="1232" t="s">
        <v>73</v>
      </c>
      <c r="N5255" s="1228" t="s">
        <v>2035</v>
      </c>
      <c r="O5255" s="1228" t="s">
        <v>1897</v>
      </c>
      <c r="P5255" s="1228"/>
      <c r="Q5255" s="1228" t="s">
        <v>4619</v>
      </c>
      <c r="R5255" s="1228" t="s">
        <v>1886</v>
      </c>
      <c r="S5255" s="1228"/>
      <c r="T5255" s="1228" t="s">
        <v>51</v>
      </c>
      <c r="U5255" s="1228"/>
      <c r="V5255" s="1240">
        <v>763560</v>
      </c>
      <c r="W5255" s="1240">
        <v>763560</v>
      </c>
      <c r="X5255" s="1248">
        <f t="shared" ref="X5255" si="366">W5255*1.12</f>
        <v>855187.20000000007</v>
      </c>
      <c r="Y5255" s="1249"/>
      <c r="Z5255" s="1228">
        <v>2016</v>
      </c>
      <c r="AA5255" s="1228" t="s">
        <v>13509</v>
      </c>
      <c r="AB5255" s="1241" t="s">
        <v>1202</v>
      </c>
      <c r="AC5255" s="1241" t="s">
        <v>340</v>
      </c>
      <c r="AD5255" s="1250"/>
      <c r="AE5255" s="1241"/>
      <c r="AF5255" s="1251"/>
      <c r="AG5255" s="1252"/>
      <c r="AH5255" s="1252"/>
      <c r="AI5255" s="1252"/>
      <c r="AJ5255" s="1252"/>
      <c r="AK5255" s="1241" t="s">
        <v>13513</v>
      </c>
      <c r="AL5255" s="1243"/>
      <c r="AM5255" s="1243"/>
    </row>
    <row r="5256" spans="1:40" s="490" customFormat="1" ht="100.5" customHeight="1">
      <c r="A5256" s="494" t="s">
        <v>4627</v>
      </c>
      <c r="B5256" s="538" t="s">
        <v>33</v>
      </c>
      <c r="C5256" s="494" t="s">
        <v>308</v>
      </c>
      <c r="D5256" s="494" t="s">
        <v>309</v>
      </c>
      <c r="E5256" s="494" t="s">
        <v>4617</v>
      </c>
      <c r="F5256" s="494" t="s">
        <v>309</v>
      </c>
      <c r="G5256" s="494" t="s">
        <v>4617</v>
      </c>
      <c r="H5256" s="605" t="s">
        <v>4618</v>
      </c>
      <c r="I5256" s="605" t="s">
        <v>1883</v>
      </c>
      <c r="J5256" s="492" t="s">
        <v>38</v>
      </c>
      <c r="K5256" s="494">
        <v>100</v>
      </c>
      <c r="L5256" s="492">
        <v>391010000</v>
      </c>
      <c r="M5256" s="492" t="s">
        <v>341</v>
      </c>
      <c r="N5256" s="494" t="s">
        <v>2115</v>
      </c>
      <c r="O5256" s="494" t="s">
        <v>1899</v>
      </c>
      <c r="P5256" s="494"/>
      <c r="Q5256" s="494" t="s">
        <v>4619</v>
      </c>
      <c r="R5256" s="494" t="s">
        <v>1886</v>
      </c>
      <c r="S5256" s="494"/>
      <c r="T5256" s="494" t="s">
        <v>51</v>
      </c>
      <c r="U5256" s="494"/>
      <c r="V5256" s="703">
        <v>774165</v>
      </c>
      <c r="W5256" s="703">
        <v>0</v>
      </c>
      <c r="X5256" s="703">
        <v>0</v>
      </c>
      <c r="Y5256" s="932"/>
      <c r="Z5256" s="494">
        <v>2016</v>
      </c>
      <c r="AA5256" s="494"/>
      <c r="AB5256" s="500" t="s">
        <v>1202</v>
      </c>
      <c r="AC5256" s="500" t="s">
        <v>340</v>
      </c>
      <c r="AD5256" s="1025"/>
      <c r="AE5256" s="500"/>
      <c r="AF5256" s="1026"/>
      <c r="AG5256" s="1027"/>
      <c r="AH5256" s="1027"/>
      <c r="AI5256" s="1027"/>
      <c r="AJ5256" s="1027"/>
      <c r="AK5256" s="500" t="s">
        <v>4620</v>
      </c>
      <c r="AL5256" s="602"/>
      <c r="AM5256" s="602"/>
      <c r="AN5256" s="602"/>
    </row>
    <row r="5257" spans="1:40" s="490" customFormat="1" ht="100.5" customHeight="1" thickBot="1">
      <c r="A5257" s="494" t="s">
        <v>4636</v>
      </c>
      <c r="B5257" s="538" t="s">
        <v>33</v>
      </c>
      <c r="C5257" s="494" t="s">
        <v>308</v>
      </c>
      <c r="D5257" s="494" t="s">
        <v>309</v>
      </c>
      <c r="E5257" s="494" t="s">
        <v>4617</v>
      </c>
      <c r="F5257" s="494" t="s">
        <v>309</v>
      </c>
      <c r="G5257" s="494" t="s">
        <v>4617</v>
      </c>
      <c r="H5257" s="605" t="s">
        <v>4618</v>
      </c>
      <c r="I5257" s="605" t="s">
        <v>1883</v>
      </c>
      <c r="J5257" s="492" t="s">
        <v>38</v>
      </c>
      <c r="K5257" s="494">
        <v>100</v>
      </c>
      <c r="L5257" s="538">
        <v>711000000</v>
      </c>
      <c r="M5257" s="556" t="s">
        <v>73</v>
      </c>
      <c r="N5257" s="494" t="s">
        <v>2115</v>
      </c>
      <c r="O5257" s="494" t="s">
        <v>1899</v>
      </c>
      <c r="P5257" s="494"/>
      <c r="Q5257" s="494" t="s">
        <v>4619</v>
      </c>
      <c r="R5257" s="494" t="s">
        <v>1886</v>
      </c>
      <c r="S5257" s="494"/>
      <c r="T5257" s="494" t="s">
        <v>51</v>
      </c>
      <c r="U5257" s="494"/>
      <c r="V5257" s="703">
        <v>774165</v>
      </c>
      <c r="W5257" s="703">
        <v>0</v>
      </c>
      <c r="X5257" s="703">
        <v>0</v>
      </c>
      <c r="Y5257" s="932"/>
      <c r="Z5257" s="494">
        <v>2016</v>
      </c>
      <c r="AA5257" s="494" t="s">
        <v>4254</v>
      </c>
      <c r="AB5257" s="500" t="s">
        <v>1202</v>
      </c>
      <c r="AC5257" s="500" t="s">
        <v>340</v>
      </c>
      <c r="AD5257" s="1025"/>
      <c r="AE5257" s="500"/>
      <c r="AF5257" s="1026"/>
      <c r="AG5257" s="1027"/>
      <c r="AH5257" s="1027"/>
      <c r="AI5257" s="1027"/>
      <c r="AJ5257" s="1027"/>
      <c r="AK5257" s="500" t="s">
        <v>4595</v>
      </c>
      <c r="AL5257" s="602"/>
      <c r="AM5257" s="602"/>
      <c r="AN5257" s="602"/>
    </row>
    <row r="5258" spans="1:40" s="1226" customFormat="1" ht="100.5" customHeight="1">
      <c r="A5258" s="1228" t="s">
        <v>13520</v>
      </c>
      <c r="B5258" s="1229" t="s">
        <v>33</v>
      </c>
      <c r="C5258" s="1228" t="s">
        <v>308</v>
      </c>
      <c r="D5258" s="1228" t="s">
        <v>309</v>
      </c>
      <c r="E5258" s="1228" t="s">
        <v>4617</v>
      </c>
      <c r="F5258" s="1228" t="s">
        <v>309</v>
      </c>
      <c r="G5258" s="1228" t="s">
        <v>4617</v>
      </c>
      <c r="H5258" s="1230" t="s">
        <v>4618</v>
      </c>
      <c r="I5258" s="1230" t="s">
        <v>1883</v>
      </c>
      <c r="J5258" s="1233" t="s">
        <v>38</v>
      </c>
      <c r="K5258" s="1228">
        <v>100</v>
      </c>
      <c r="L5258" s="1229">
        <v>711000000</v>
      </c>
      <c r="M5258" s="1232" t="s">
        <v>73</v>
      </c>
      <c r="N5258" s="1228" t="s">
        <v>2035</v>
      </c>
      <c r="O5258" s="1228" t="s">
        <v>1899</v>
      </c>
      <c r="P5258" s="1228"/>
      <c r="Q5258" s="1228" t="s">
        <v>4619</v>
      </c>
      <c r="R5258" s="1228" t="s">
        <v>1886</v>
      </c>
      <c r="S5258" s="1228"/>
      <c r="T5258" s="1228" t="s">
        <v>51</v>
      </c>
      <c r="U5258" s="1228"/>
      <c r="V5258" s="1240">
        <v>763560</v>
      </c>
      <c r="W5258" s="1240">
        <v>763560</v>
      </c>
      <c r="X5258" s="1248">
        <f t="shared" ref="X5258" si="367">W5258*1.12</f>
        <v>855187.20000000007</v>
      </c>
      <c r="Y5258" s="1249"/>
      <c r="Z5258" s="1228">
        <v>2016</v>
      </c>
      <c r="AA5258" s="1228" t="s">
        <v>13509</v>
      </c>
      <c r="AB5258" s="1241" t="s">
        <v>1202</v>
      </c>
      <c r="AC5258" s="1241" t="s">
        <v>340</v>
      </c>
      <c r="AD5258" s="1250"/>
      <c r="AE5258" s="1241"/>
      <c r="AF5258" s="1251"/>
      <c r="AG5258" s="1252"/>
      <c r="AH5258" s="1252"/>
      <c r="AI5258" s="1252"/>
      <c r="AJ5258" s="1252"/>
      <c r="AK5258" s="1241" t="s">
        <v>13513</v>
      </c>
      <c r="AL5258" s="1243"/>
      <c r="AM5258" s="1243"/>
    </row>
    <row r="5259" spans="1:40" s="490" customFormat="1" ht="100.5" customHeight="1">
      <c r="A5259" s="494" t="s">
        <v>4628</v>
      </c>
      <c r="B5259" s="538" t="s">
        <v>33</v>
      </c>
      <c r="C5259" s="494" t="s">
        <v>308</v>
      </c>
      <c r="D5259" s="494" t="s">
        <v>309</v>
      </c>
      <c r="E5259" s="494" t="s">
        <v>4617</v>
      </c>
      <c r="F5259" s="494" t="s">
        <v>309</v>
      </c>
      <c r="G5259" s="494" t="s">
        <v>4617</v>
      </c>
      <c r="H5259" s="605" t="s">
        <v>4618</v>
      </c>
      <c r="I5259" s="605" t="s">
        <v>1883</v>
      </c>
      <c r="J5259" s="492" t="s">
        <v>38</v>
      </c>
      <c r="K5259" s="494">
        <v>1000</v>
      </c>
      <c r="L5259" s="494">
        <v>511010000</v>
      </c>
      <c r="M5259" s="495" t="s">
        <v>88</v>
      </c>
      <c r="N5259" s="494" t="s">
        <v>2115</v>
      </c>
      <c r="O5259" s="494" t="s">
        <v>1901</v>
      </c>
      <c r="P5259" s="494"/>
      <c r="Q5259" s="494" t="s">
        <v>4619</v>
      </c>
      <c r="R5259" s="494" t="s">
        <v>1886</v>
      </c>
      <c r="S5259" s="494"/>
      <c r="T5259" s="494" t="s">
        <v>51</v>
      </c>
      <c r="U5259" s="494"/>
      <c r="V5259" s="1028">
        <v>101359</v>
      </c>
      <c r="W5259" s="703">
        <v>0</v>
      </c>
      <c r="X5259" s="703">
        <v>0</v>
      </c>
      <c r="Y5259" s="932"/>
      <c r="Z5259" s="494">
        <v>2016</v>
      </c>
      <c r="AA5259" s="494"/>
      <c r="AB5259" s="500" t="s">
        <v>1202</v>
      </c>
      <c r="AC5259" s="500" t="s">
        <v>340</v>
      </c>
      <c r="AD5259" s="1025"/>
      <c r="AE5259" s="500"/>
      <c r="AF5259" s="1026"/>
      <c r="AG5259" s="1027"/>
      <c r="AH5259" s="1027"/>
      <c r="AI5259" s="1027"/>
      <c r="AJ5259" s="1027"/>
      <c r="AK5259" s="500" t="s">
        <v>4620</v>
      </c>
      <c r="AL5259" s="602"/>
      <c r="AM5259" s="602"/>
      <c r="AN5259" s="602"/>
    </row>
    <row r="5260" spans="1:40" s="490" customFormat="1" ht="100.5" customHeight="1" thickBot="1">
      <c r="A5260" s="494" t="s">
        <v>4637</v>
      </c>
      <c r="B5260" s="538" t="s">
        <v>33</v>
      </c>
      <c r="C5260" s="494" t="s">
        <v>308</v>
      </c>
      <c r="D5260" s="494" t="s">
        <v>309</v>
      </c>
      <c r="E5260" s="494" t="s">
        <v>4617</v>
      </c>
      <c r="F5260" s="494" t="s">
        <v>309</v>
      </c>
      <c r="G5260" s="494" t="s">
        <v>4617</v>
      </c>
      <c r="H5260" s="605" t="s">
        <v>4618</v>
      </c>
      <c r="I5260" s="605" t="s">
        <v>1883</v>
      </c>
      <c r="J5260" s="492" t="s">
        <v>38</v>
      </c>
      <c r="K5260" s="494">
        <v>1000</v>
      </c>
      <c r="L5260" s="538">
        <v>711000000</v>
      </c>
      <c r="M5260" s="556" t="s">
        <v>73</v>
      </c>
      <c r="N5260" s="494" t="s">
        <v>2115</v>
      </c>
      <c r="O5260" s="494" t="s">
        <v>1901</v>
      </c>
      <c r="P5260" s="494"/>
      <c r="Q5260" s="494" t="s">
        <v>4619</v>
      </c>
      <c r="R5260" s="494" t="s">
        <v>1886</v>
      </c>
      <c r="S5260" s="494"/>
      <c r="T5260" s="494" t="s">
        <v>51</v>
      </c>
      <c r="U5260" s="494"/>
      <c r="V5260" s="1028">
        <v>101359</v>
      </c>
      <c r="W5260" s="1028">
        <v>0</v>
      </c>
      <c r="X5260" s="1028">
        <v>0</v>
      </c>
      <c r="Y5260" s="932"/>
      <c r="Z5260" s="494">
        <v>2016</v>
      </c>
      <c r="AA5260" s="494" t="s">
        <v>4254</v>
      </c>
      <c r="AB5260" s="500" t="s">
        <v>1202</v>
      </c>
      <c r="AC5260" s="500" t="s">
        <v>340</v>
      </c>
      <c r="AD5260" s="1025"/>
      <c r="AE5260" s="500"/>
      <c r="AF5260" s="1026"/>
      <c r="AG5260" s="1027"/>
      <c r="AH5260" s="1027"/>
      <c r="AI5260" s="1027"/>
      <c r="AJ5260" s="1027"/>
      <c r="AK5260" s="500" t="s">
        <v>4595</v>
      </c>
      <c r="AL5260" s="602"/>
      <c r="AM5260" s="602"/>
      <c r="AN5260" s="602"/>
    </row>
    <row r="5261" spans="1:40" s="1226" customFormat="1" ht="100.5" customHeight="1">
      <c r="A5261" s="1228" t="s">
        <v>13521</v>
      </c>
      <c r="B5261" s="1229" t="s">
        <v>33</v>
      </c>
      <c r="C5261" s="1228" t="s">
        <v>308</v>
      </c>
      <c r="D5261" s="1228" t="s">
        <v>309</v>
      </c>
      <c r="E5261" s="1228" t="s">
        <v>4617</v>
      </c>
      <c r="F5261" s="1228" t="s">
        <v>309</v>
      </c>
      <c r="G5261" s="1228" t="s">
        <v>4617</v>
      </c>
      <c r="H5261" s="1230" t="s">
        <v>4618</v>
      </c>
      <c r="I5261" s="1230" t="s">
        <v>1883</v>
      </c>
      <c r="J5261" s="1233" t="s">
        <v>38</v>
      </c>
      <c r="K5261" s="1228">
        <v>1000</v>
      </c>
      <c r="L5261" s="1229">
        <v>711000000</v>
      </c>
      <c r="M5261" s="1232" t="s">
        <v>73</v>
      </c>
      <c r="N5261" s="1228" t="s">
        <v>2035</v>
      </c>
      <c r="O5261" s="1228" t="s">
        <v>1901</v>
      </c>
      <c r="P5261" s="1228"/>
      <c r="Q5261" s="1228" t="s">
        <v>4619</v>
      </c>
      <c r="R5261" s="1228" t="s">
        <v>1886</v>
      </c>
      <c r="S5261" s="1228"/>
      <c r="T5261" s="1228" t="s">
        <v>51</v>
      </c>
      <c r="U5261" s="1228"/>
      <c r="V5261" s="1240">
        <v>458136</v>
      </c>
      <c r="W5261" s="1240">
        <v>458136</v>
      </c>
      <c r="X5261" s="1248">
        <f t="shared" ref="X5261" si="368">W5261*1.12</f>
        <v>513112.32000000007</v>
      </c>
      <c r="Y5261" s="1249"/>
      <c r="Z5261" s="1228">
        <v>2016</v>
      </c>
      <c r="AA5261" s="1228" t="s">
        <v>13509</v>
      </c>
      <c r="AB5261" s="1241" t="s">
        <v>1202</v>
      </c>
      <c r="AC5261" s="1241" t="s">
        <v>340</v>
      </c>
      <c r="AD5261" s="1250"/>
      <c r="AE5261" s="1241"/>
      <c r="AF5261" s="1251"/>
      <c r="AG5261" s="1252"/>
      <c r="AH5261" s="1252"/>
      <c r="AI5261" s="1252"/>
      <c r="AJ5261" s="1252"/>
      <c r="AK5261" s="1241" t="s">
        <v>13513</v>
      </c>
      <c r="AL5261" s="1243"/>
      <c r="AM5261" s="1243"/>
    </row>
    <row r="5262" spans="1:40" s="192" customFormat="1" ht="100.5" customHeight="1">
      <c r="A5262" s="723" t="s">
        <v>4643</v>
      </c>
      <c r="B5262" s="790" t="s">
        <v>33</v>
      </c>
      <c r="C5262" s="971" t="s">
        <v>4644</v>
      </c>
      <c r="D5262" s="971" t="s">
        <v>4645</v>
      </c>
      <c r="E5262" s="971" t="s">
        <v>4646</v>
      </c>
      <c r="F5262" s="971" t="s">
        <v>4645</v>
      </c>
      <c r="G5262" s="971" t="s">
        <v>4646</v>
      </c>
      <c r="H5262" s="971" t="s">
        <v>4647</v>
      </c>
      <c r="I5262" s="971" t="s">
        <v>4648</v>
      </c>
      <c r="J5262" s="971" t="s">
        <v>38</v>
      </c>
      <c r="K5262" s="1034">
        <v>100</v>
      </c>
      <c r="L5262" s="790">
        <v>711000000</v>
      </c>
      <c r="M5262" s="809" t="s">
        <v>73</v>
      </c>
      <c r="N5262" s="919" t="s">
        <v>2115</v>
      </c>
      <c r="O5262" s="809" t="s">
        <v>73</v>
      </c>
      <c r="P5262" s="782"/>
      <c r="Q5262" s="782" t="s">
        <v>4649</v>
      </c>
      <c r="R5262" s="971" t="s">
        <v>379</v>
      </c>
      <c r="S5262" s="782"/>
      <c r="T5262" s="782" t="s">
        <v>51</v>
      </c>
      <c r="U5262" s="782"/>
      <c r="V5262" s="765">
        <v>3000000</v>
      </c>
      <c r="W5262" s="765">
        <v>3000000</v>
      </c>
      <c r="X5262" s="142">
        <f t="shared" ref="X5262" si="369">W5262*1.12</f>
        <v>3360000.0000000005</v>
      </c>
      <c r="Y5262" s="143"/>
      <c r="Z5262" s="782">
        <v>2016</v>
      </c>
      <c r="AA5262" s="971"/>
      <c r="AB5262" s="1035" t="s">
        <v>366</v>
      </c>
      <c r="AC5262" s="1036"/>
      <c r="AD5262" s="802"/>
      <c r="AE5262" s="802" t="s">
        <v>503</v>
      </c>
      <c r="AF5262" s="810"/>
      <c r="AG5262" s="810"/>
      <c r="AH5262" s="810"/>
      <c r="AI5262" s="810"/>
      <c r="AJ5262" s="810"/>
      <c r="AK5262" s="1037" t="s">
        <v>4650</v>
      </c>
      <c r="AL5262" s="324"/>
    </row>
    <row r="5263" spans="1:40" s="305" customFormat="1" ht="100.5" customHeight="1">
      <c r="A5263" s="74" t="s">
        <v>13284</v>
      </c>
      <c r="B5263" s="73" t="s">
        <v>33</v>
      </c>
      <c r="C5263" s="73" t="s">
        <v>372</v>
      </c>
      <c r="D5263" s="73" t="s">
        <v>373</v>
      </c>
      <c r="E5263" s="73" t="s">
        <v>374</v>
      </c>
      <c r="F5263" s="73" t="s">
        <v>373</v>
      </c>
      <c r="G5263" s="73" t="s">
        <v>374</v>
      </c>
      <c r="H5263" s="73" t="s">
        <v>13285</v>
      </c>
      <c r="I5263" s="73" t="s">
        <v>13285</v>
      </c>
      <c r="J5263" s="73" t="s">
        <v>38</v>
      </c>
      <c r="K5263" s="77">
        <v>100</v>
      </c>
      <c r="L5263" s="814">
        <v>711000000</v>
      </c>
      <c r="M5263" s="809" t="s">
        <v>73</v>
      </c>
      <c r="N5263" s="782" t="s">
        <v>2115</v>
      </c>
      <c r="O5263" s="723" t="s">
        <v>13286</v>
      </c>
      <c r="P5263" s="975"/>
      <c r="Q5263" s="782" t="s">
        <v>1282</v>
      </c>
      <c r="R5263" s="782" t="s">
        <v>379</v>
      </c>
      <c r="S5263" s="976"/>
      <c r="T5263" s="73" t="s">
        <v>51</v>
      </c>
      <c r="U5263" s="73"/>
      <c r="V5263" s="785">
        <v>3390000</v>
      </c>
      <c r="W5263" s="785">
        <v>3390000</v>
      </c>
      <c r="X5263" s="765">
        <f>W5263*1.12</f>
        <v>3796800.0000000005</v>
      </c>
      <c r="Y5263" s="299"/>
      <c r="Z5263" s="73">
        <v>2016</v>
      </c>
      <c r="AA5263" s="300"/>
      <c r="AB5263" s="301" t="s">
        <v>366</v>
      </c>
      <c r="AC5263" s="301" t="s">
        <v>526</v>
      </c>
      <c r="AD5263" s="302"/>
      <c r="AE5263" s="786" t="s">
        <v>380</v>
      </c>
      <c r="AF5263" s="977"/>
      <c r="AG5263" s="977"/>
      <c r="AH5263" s="977"/>
      <c r="AI5263" s="977"/>
      <c r="AJ5263" s="977"/>
      <c r="AK5263" s="756" t="s">
        <v>13287</v>
      </c>
    </row>
    <row r="5264" spans="1:40" s="305" customFormat="1" ht="100.5" customHeight="1">
      <c r="A5264" s="74" t="s">
        <v>13288</v>
      </c>
      <c r="B5264" s="73" t="s">
        <v>33</v>
      </c>
      <c r="C5264" s="73" t="s">
        <v>372</v>
      </c>
      <c r="D5264" s="73" t="s">
        <v>373</v>
      </c>
      <c r="E5264" s="73" t="s">
        <v>374</v>
      </c>
      <c r="F5264" s="73" t="s">
        <v>373</v>
      </c>
      <c r="G5264" s="73" t="s">
        <v>374</v>
      </c>
      <c r="H5264" s="73" t="s">
        <v>13285</v>
      </c>
      <c r="I5264" s="73" t="s">
        <v>13285</v>
      </c>
      <c r="J5264" s="73" t="s">
        <v>38</v>
      </c>
      <c r="K5264" s="77">
        <v>100</v>
      </c>
      <c r="L5264" s="814">
        <v>711000000</v>
      </c>
      <c r="M5264" s="809" t="s">
        <v>73</v>
      </c>
      <c r="N5264" s="782" t="s">
        <v>2115</v>
      </c>
      <c r="O5264" s="782" t="s">
        <v>393</v>
      </c>
      <c r="P5264" s="975"/>
      <c r="Q5264" s="782" t="s">
        <v>1282</v>
      </c>
      <c r="R5264" s="782" t="s">
        <v>379</v>
      </c>
      <c r="S5264" s="976"/>
      <c r="T5264" s="73" t="s">
        <v>51</v>
      </c>
      <c r="U5264" s="73"/>
      <c r="V5264" s="785">
        <v>4110000</v>
      </c>
      <c r="W5264" s="785">
        <v>4110000</v>
      </c>
      <c r="X5264" s="765">
        <f>W5264*1.12</f>
        <v>4603200</v>
      </c>
      <c r="Y5264" s="299"/>
      <c r="Z5264" s="73">
        <v>2016</v>
      </c>
      <c r="AA5264" s="300"/>
      <c r="AB5264" s="301" t="s">
        <v>366</v>
      </c>
      <c r="AC5264" s="301" t="s">
        <v>526</v>
      </c>
      <c r="AD5264" s="302"/>
      <c r="AE5264" s="786" t="s">
        <v>380</v>
      </c>
      <c r="AF5264" s="977"/>
      <c r="AG5264" s="977"/>
      <c r="AH5264" s="977"/>
      <c r="AI5264" s="977"/>
      <c r="AJ5264" s="977"/>
      <c r="AK5264" s="756" t="s">
        <v>13287</v>
      </c>
    </row>
    <row r="5265" spans="1:37" s="305" customFormat="1" ht="100.5" customHeight="1">
      <c r="A5265" s="74" t="s">
        <v>13289</v>
      </c>
      <c r="B5265" s="73" t="s">
        <v>33</v>
      </c>
      <c r="C5265" s="764" t="s">
        <v>13290</v>
      </c>
      <c r="D5265" s="764" t="s">
        <v>13291</v>
      </c>
      <c r="E5265" s="764" t="s">
        <v>13291</v>
      </c>
      <c r="F5265" s="764" t="s">
        <v>13291</v>
      </c>
      <c r="G5265" s="764" t="s">
        <v>13291</v>
      </c>
      <c r="H5265" s="764" t="s">
        <v>13292</v>
      </c>
      <c r="I5265" s="764" t="s">
        <v>13293</v>
      </c>
      <c r="J5265" s="764" t="s">
        <v>227</v>
      </c>
      <c r="K5265" s="77">
        <v>100</v>
      </c>
      <c r="L5265" s="814">
        <v>711000000</v>
      </c>
      <c r="M5265" s="809" t="s">
        <v>73</v>
      </c>
      <c r="N5265" s="782" t="s">
        <v>2115</v>
      </c>
      <c r="O5265" s="809" t="s">
        <v>73</v>
      </c>
      <c r="P5265" s="1075"/>
      <c r="Q5265" s="782" t="s">
        <v>13294</v>
      </c>
      <c r="R5265" s="782" t="s">
        <v>13295</v>
      </c>
      <c r="S5265" s="1076"/>
      <c r="T5265" s="764" t="s">
        <v>51</v>
      </c>
      <c r="U5265" s="764"/>
      <c r="V5265" s="785">
        <v>50000000</v>
      </c>
      <c r="W5265" s="785">
        <v>50000000</v>
      </c>
      <c r="X5265" s="765">
        <f>W5265*1.12</f>
        <v>56000000.000000007</v>
      </c>
      <c r="Y5265" s="764"/>
      <c r="Z5265" s="764">
        <v>2016</v>
      </c>
      <c r="AA5265" s="1077"/>
      <c r="AB5265" s="301" t="s">
        <v>13296</v>
      </c>
      <c r="AC5265" s="301"/>
      <c r="AD5265" s="302"/>
      <c r="AE5265" s="786"/>
      <c r="AF5265" s="977"/>
      <c r="AG5265" s="977"/>
      <c r="AH5265" s="977"/>
      <c r="AI5265" s="977"/>
      <c r="AJ5265" s="977"/>
      <c r="AK5265" s="301" t="s">
        <v>13297</v>
      </c>
    </row>
    <row r="5266" spans="1:37" s="305" customFormat="1" ht="100.5" customHeight="1">
      <c r="A5266" s="1123" t="s">
        <v>13408</v>
      </c>
      <c r="B5266" s="1096" t="s">
        <v>33</v>
      </c>
      <c r="C5266" s="1096" t="s">
        <v>1397</v>
      </c>
      <c r="D5266" s="1096" t="s">
        <v>1398</v>
      </c>
      <c r="E5266" s="1096" t="s">
        <v>1398</v>
      </c>
      <c r="F5266" s="1096" t="s">
        <v>1398</v>
      </c>
      <c r="G5266" s="1096" t="s">
        <v>1398</v>
      </c>
      <c r="H5266" s="1097" t="s">
        <v>1399</v>
      </c>
      <c r="I5266" s="1097" t="s">
        <v>1400</v>
      </c>
      <c r="J5266" s="1124" t="s">
        <v>38</v>
      </c>
      <c r="K5266" s="1125">
        <v>100</v>
      </c>
      <c r="L5266" s="1097">
        <v>711000000</v>
      </c>
      <c r="M5266" s="1126" t="s">
        <v>73</v>
      </c>
      <c r="N5266" s="1096" t="s">
        <v>2115</v>
      </c>
      <c r="O5266" s="1107" t="s">
        <v>73</v>
      </c>
      <c r="P5266" s="1127"/>
      <c r="Q5266" s="1105" t="s">
        <v>1375</v>
      </c>
      <c r="R5266" s="1096" t="s">
        <v>1381</v>
      </c>
      <c r="S5266" s="1128"/>
      <c r="T5266" s="1129" t="s">
        <v>51</v>
      </c>
      <c r="U5266" s="1127"/>
      <c r="V5266" s="1130">
        <v>1031548.5</v>
      </c>
      <c r="W5266" s="1130">
        <v>1031548.5</v>
      </c>
      <c r="X5266" s="1131">
        <f t="shared" ref="X5266" si="370">W5266*1.12</f>
        <v>1155334.32</v>
      </c>
      <c r="Y5266" s="1099" t="s">
        <v>40</v>
      </c>
      <c r="Z5266" s="1096">
        <v>2016</v>
      </c>
      <c r="AA5266" s="1096"/>
      <c r="AB5266" s="1101" t="s">
        <v>876</v>
      </c>
      <c r="AC5266" s="1132" t="s">
        <v>67</v>
      </c>
      <c r="AD5266" s="1101"/>
      <c r="AE5266" s="1101"/>
      <c r="AF5266" s="1101"/>
      <c r="AG5266" s="1101" t="s">
        <v>1401</v>
      </c>
      <c r="AH5266" s="1101" t="s">
        <v>1402</v>
      </c>
      <c r="AI5266" s="1101"/>
      <c r="AJ5266" s="1101"/>
      <c r="AK5266" s="1101"/>
    </row>
    <row r="5267" spans="1:37" s="305" customFormat="1" ht="100.5" customHeight="1">
      <c r="A5267" s="1110" t="s">
        <v>13409</v>
      </c>
      <c r="B5267" s="1110" t="s">
        <v>33</v>
      </c>
      <c r="C5267" s="1110" t="s">
        <v>13410</v>
      </c>
      <c r="D5267" s="1110" t="s">
        <v>13411</v>
      </c>
      <c r="E5267" s="1110" t="s">
        <v>13412</v>
      </c>
      <c r="F5267" s="1110" t="s">
        <v>13411</v>
      </c>
      <c r="G5267" s="1110" t="s">
        <v>13412</v>
      </c>
      <c r="H5267" s="1110" t="s">
        <v>13413</v>
      </c>
      <c r="I5267" s="1110" t="s">
        <v>13414</v>
      </c>
      <c r="J5267" s="1110" t="s">
        <v>38</v>
      </c>
      <c r="K5267" s="1110">
        <v>100</v>
      </c>
      <c r="L5267" s="1110">
        <v>711000000</v>
      </c>
      <c r="M5267" s="1133" t="s">
        <v>73</v>
      </c>
      <c r="N5267" s="1110" t="s">
        <v>2115</v>
      </c>
      <c r="O5267" s="1133" t="s">
        <v>73</v>
      </c>
      <c r="P5267" s="1110" t="s">
        <v>81</v>
      </c>
      <c r="Q5267" s="1110" t="s">
        <v>219</v>
      </c>
      <c r="R5267" s="1110" t="s">
        <v>220</v>
      </c>
      <c r="S5267" s="1110" t="s">
        <v>81</v>
      </c>
      <c r="T5267" s="1134" t="s">
        <v>51</v>
      </c>
      <c r="U5267" s="1135"/>
      <c r="V5267" s="1136">
        <v>420000</v>
      </c>
      <c r="W5267" s="1136">
        <v>420000</v>
      </c>
      <c r="X5267" s="1136">
        <v>470400</v>
      </c>
      <c r="Y5267" s="1110"/>
      <c r="Z5267" s="1110">
        <v>2016</v>
      </c>
      <c r="AA5267" s="1110"/>
      <c r="AB5267" s="1110" t="s">
        <v>221</v>
      </c>
      <c r="AC5267" s="1116" t="s">
        <v>209</v>
      </c>
      <c r="AD5267" s="1116"/>
      <c r="AE5267" s="1117"/>
      <c r="AF5267" s="1118"/>
      <c r="AG5267" s="1118"/>
      <c r="AH5267" s="1118"/>
      <c r="AI5267" s="1118"/>
      <c r="AJ5267" s="1118"/>
      <c r="AK5267" s="1096" t="s">
        <v>13415</v>
      </c>
    </row>
    <row r="5268" spans="1:37" s="305" customFormat="1" ht="100.5" customHeight="1">
      <c r="A5268" s="1110" t="s">
        <v>13416</v>
      </c>
      <c r="B5268" s="1110" t="s">
        <v>33</v>
      </c>
      <c r="C5268" s="1110" t="s">
        <v>13417</v>
      </c>
      <c r="D5268" s="1110" t="s">
        <v>13418</v>
      </c>
      <c r="E5268" s="1110" t="s">
        <v>13419</v>
      </c>
      <c r="F5268" s="1110" t="s">
        <v>13418</v>
      </c>
      <c r="G5268" s="1110" t="s">
        <v>13419</v>
      </c>
      <c r="H5268" s="1110" t="s">
        <v>13420</v>
      </c>
      <c r="I5268" s="1110" t="s">
        <v>13421</v>
      </c>
      <c r="J5268" s="1110" t="s">
        <v>38</v>
      </c>
      <c r="K5268" s="1110">
        <v>100</v>
      </c>
      <c r="L5268" s="1110">
        <v>711000000</v>
      </c>
      <c r="M5268" s="1133" t="s">
        <v>73</v>
      </c>
      <c r="N5268" s="1110" t="s">
        <v>2035</v>
      </c>
      <c r="O5268" s="1133" t="s">
        <v>73</v>
      </c>
      <c r="P5268" s="1110" t="s">
        <v>81</v>
      </c>
      <c r="Q5268" s="1110" t="s">
        <v>13422</v>
      </c>
      <c r="R5268" s="1110" t="s">
        <v>220</v>
      </c>
      <c r="S5268" s="1110" t="s">
        <v>81</v>
      </c>
      <c r="T5268" s="1134" t="s">
        <v>51</v>
      </c>
      <c r="U5268" s="1135"/>
      <c r="V5268" s="1136">
        <v>1890000</v>
      </c>
      <c r="W5268" s="1136">
        <v>1890000</v>
      </c>
      <c r="X5268" s="1136">
        <f>W5268*1.12</f>
        <v>2116800</v>
      </c>
      <c r="Y5268" s="1110"/>
      <c r="Z5268" s="1110">
        <v>2016</v>
      </c>
      <c r="AA5268" s="1110"/>
      <c r="AB5268" s="1110" t="s">
        <v>13296</v>
      </c>
      <c r="AC5268" s="1116" t="s">
        <v>209</v>
      </c>
      <c r="AD5268" s="1116"/>
      <c r="AE5268" s="1117"/>
      <c r="AF5268" s="1118"/>
      <c r="AG5268" s="1118"/>
      <c r="AH5268" s="1118"/>
      <c r="AI5268" s="1118"/>
      <c r="AJ5268" s="1118"/>
      <c r="AK5268" s="1096" t="s">
        <v>13423</v>
      </c>
    </row>
    <row r="5269" spans="1:37" s="305" customFormat="1" ht="100.5" customHeight="1">
      <c r="A5269" s="1096" t="s">
        <v>13424</v>
      </c>
      <c r="B5269" s="1137" t="s">
        <v>33</v>
      </c>
      <c r="C5269" s="1137" t="s">
        <v>663</v>
      </c>
      <c r="D5269" s="1137" t="s">
        <v>664</v>
      </c>
      <c r="E5269" s="1137" t="s">
        <v>665</v>
      </c>
      <c r="F5269" s="1137" t="s">
        <v>664</v>
      </c>
      <c r="G5269" s="1137" t="s">
        <v>665</v>
      </c>
      <c r="H5269" s="1137" t="s">
        <v>13425</v>
      </c>
      <c r="I5269" s="1137" t="s">
        <v>13426</v>
      </c>
      <c r="J5269" s="1137" t="s">
        <v>38</v>
      </c>
      <c r="K5269" s="1138">
        <v>100</v>
      </c>
      <c r="L5269" s="1139">
        <v>511010000</v>
      </c>
      <c r="M5269" s="1096" t="s">
        <v>83</v>
      </c>
      <c r="N5269" s="1096" t="s">
        <v>2035</v>
      </c>
      <c r="O5269" s="1096" t="s">
        <v>83</v>
      </c>
      <c r="P5269" s="1140"/>
      <c r="Q5269" s="1096" t="s">
        <v>1245</v>
      </c>
      <c r="R5269" s="1096" t="s">
        <v>347</v>
      </c>
      <c r="S5269" s="1140"/>
      <c r="T5269" s="1096" t="s">
        <v>51</v>
      </c>
      <c r="U5269" s="1140"/>
      <c r="V5269" s="1141">
        <v>273180</v>
      </c>
      <c r="W5269" s="1099">
        <v>273180</v>
      </c>
      <c r="X5269" s="1099">
        <f>W5269*1.12</f>
        <v>305961.60000000003</v>
      </c>
      <c r="Y5269" s="1096"/>
      <c r="Z5269" s="1096">
        <v>2016</v>
      </c>
      <c r="AA5269" s="1096"/>
      <c r="AB5269" s="1096" t="s">
        <v>2970</v>
      </c>
      <c r="AC5269" s="1116" t="s">
        <v>209</v>
      </c>
      <c r="AD5269" s="1096"/>
      <c r="AE5269" s="1117"/>
      <c r="AF5269" s="1118"/>
      <c r="AG5269" s="1096" t="s">
        <v>13427</v>
      </c>
      <c r="AH5269" s="1118"/>
      <c r="AI5269" s="1118"/>
      <c r="AJ5269" s="1118"/>
      <c r="AK5269" s="1116"/>
    </row>
    <row r="5270" spans="1:37" s="305" customFormat="1" ht="100.5" customHeight="1">
      <c r="A5270" s="1096" t="s">
        <v>13428</v>
      </c>
      <c r="B5270" s="1137" t="s">
        <v>33</v>
      </c>
      <c r="C5270" s="1096" t="s">
        <v>13429</v>
      </c>
      <c r="D5270" s="1142" t="s">
        <v>1693</v>
      </c>
      <c r="E5270" s="1096" t="s">
        <v>13430</v>
      </c>
      <c r="F5270" s="1142" t="s">
        <v>13431</v>
      </c>
      <c r="G5270" s="1096" t="s">
        <v>13432</v>
      </c>
      <c r="H5270" s="1142" t="s">
        <v>13431</v>
      </c>
      <c r="I5270" s="1096" t="s">
        <v>13432</v>
      </c>
      <c r="J5270" s="1096" t="s">
        <v>38</v>
      </c>
      <c r="K5270" s="1096">
        <v>100</v>
      </c>
      <c r="L5270" s="1139">
        <v>511010000</v>
      </c>
      <c r="M5270" s="1096" t="s">
        <v>83</v>
      </c>
      <c r="N5270" s="1096" t="s">
        <v>2035</v>
      </c>
      <c r="O5270" s="1096" t="s">
        <v>83</v>
      </c>
      <c r="P5270" s="1140"/>
      <c r="Q5270" s="1096" t="s">
        <v>1245</v>
      </c>
      <c r="R5270" s="1096" t="s">
        <v>347</v>
      </c>
      <c r="S5270" s="1140"/>
      <c r="T5270" s="1096" t="s">
        <v>51</v>
      </c>
      <c r="U5270" s="1140"/>
      <c r="V5270" s="1141">
        <v>11272.8</v>
      </c>
      <c r="W5270" s="1099">
        <v>11272.8</v>
      </c>
      <c r="X5270" s="1099">
        <f t="shared" ref="X5270:X5273" si="371">W5270*1.12</f>
        <v>12625.536</v>
      </c>
      <c r="Y5270" s="1096"/>
      <c r="Z5270" s="1096">
        <v>2016</v>
      </c>
      <c r="AA5270" s="1096"/>
      <c r="AB5270" s="1096" t="s">
        <v>2970</v>
      </c>
      <c r="AC5270" s="1116" t="s">
        <v>209</v>
      </c>
      <c r="AD5270" s="1096"/>
      <c r="AE5270" s="1117"/>
      <c r="AF5270" s="1118"/>
      <c r="AG5270" s="1096" t="s">
        <v>13433</v>
      </c>
      <c r="AH5270" s="1118"/>
      <c r="AI5270" s="1118"/>
      <c r="AJ5270" s="1118"/>
      <c r="AK5270" s="1116"/>
    </row>
    <row r="5271" spans="1:37" s="305" customFormat="1" ht="100.5" customHeight="1">
      <c r="A5271" s="1096" t="s">
        <v>13434</v>
      </c>
      <c r="B5271" s="1137" t="s">
        <v>33</v>
      </c>
      <c r="C5271" s="1142" t="s">
        <v>13435</v>
      </c>
      <c r="D5271" s="1096" t="s">
        <v>13436</v>
      </c>
      <c r="E5271" s="1096" t="s">
        <v>13437</v>
      </c>
      <c r="F5271" s="1096" t="s">
        <v>13436</v>
      </c>
      <c r="G5271" s="1096" t="s">
        <v>13437</v>
      </c>
      <c r="H5271" s="1096" t="s">
        <v>13438</v>
      </c>
      <c r="I5271" s="1096" t="s">
        <v>13437</v>
      </c>
      <c r="J5271" s="1096" t="s">
        <v>38</v>
      </c>
      <c r="K5271" s="1096">
        <v>100</v>
      </c>
      <c r="L5271" s="1139">
        <v>511010000</v>
      </c>
      <c r="M5271" s="1096" t="s">
        <v>83</v>
      </c>
      <c r="N5271" s="1096" t="s">
        <v>2035</v>
      </c>
      <c r="O5271" s="1096" t="s">
        <v>83</v>
      </c>
      <c r="P5271" s="1140"/>
      <c r="Q5271" s="1096" t="s">
        <v>1245</v>
      </c>
      <c r="R5271" s="1096" t="s">
        <v>347</v>
      </c>
      <c r="S5271" s="1140"/>
      <c r="T5271" s="1096" t="s">
        <v>51</v>
      </c>
      <c r="U5271" s="1140"/>
      <c r="V5271" s="1141">
        <v>32728.799999999999</v>
      </c>
      <c r="W5271" s="1099">
        <v>32728.799999999999</v>
      </c>
      <c r="X5271" s="1099">
        <f t="shared" si="371"/>
        <v>36656.256000000001</v>
      </c>
      <c r="Y5271" s="1096"/>
      <c r="Z5271" s="1096">
        <v>2016</v>
      </c>
      <c r="AA5271" s="1096"/>
      <c r="AB5271" s="1096" t="s">
        <v>13439</v>
      </c>
      <c r="AC5271" s="1116" t="s">
        <v>209</v>
      </c>
      <c r="AD5271" s="1096"/>
      <c r="AE5271" s="1117"/>
      <c r="AF5271" s="1118"/>
      <c r="AG5271" s="1096" t="s">
        <v>13440</v>
      </c>
      <c r="AH5271" s="1118"/>
      <c r="AI5271" s="1118"/>
      <c r="AJ5271" s="1118"/>
      <c r="AK5271" s="1116"/>
    </row>
    <row r="5272" spans="1:37" s="305" customFormat="1" ht="100.5" customHeight="1">
      <c r="A5272" s="1096" t="s">
        <v>13441</v>
      </c>
      <c r="B5272" s="1137" t="s">
        <v>33</v>
      </c>
      <c r="C5272" s="1096" t="s">
        <v>13442</v>
      </c>
      <c r="D5272" s="1142" t="s">
        <v>13443</v>
      </c>
      <c r="E5272" s="1096" t="s">
        <v>13444</v>
      </c>
      <c r="F5272" s="1096" t="s">
        <v>13445</v>
      </c>
      <c r="G5272" s="1096" t="s">
        <v>13444</v>
      </c>
      <c r="H5272" s="1096" t="s">
        <v>13445</v>
      </c>
      <c r="I5272" s="1096" t="s">
        <v>13444</v>
      </c>
      <c r="J5272" s="1096" t="s">
        <v>38</v>
      </c>
      <c r="K5272" s="1096">
        <v>100</v>
      </c>
      <c r="L5272" s="1139">
        <v>511010000</v>
      </c>
      <c r="M5272" s="1096" t="s">
        <v>83</v>
      </c>
      <c r="N5272" s="1096" t="s">
        <v>2035</v>
      </c>
      <c r="O5272" s="1096" t="s">
        <v>83</v>
      </c>
      <c r="P5272" s="1140"/>
      <c r="Q5272" s="1096" t="s">
        <v>1245</v>
      </c>
      <c r="R5272" s="1096" t="s">
        <v>347</v>
      </c>
      <c r="S5272" s="1140"/>
      <c r="T5272" s="1096" t="s">
        <v>51</v>
      </c>
      <c r="U5272" s="1140"/>
      <c r="V5272" s="1141">
        <v>261592.11</v>
      </c>
      <c r="W5272" s="1099">
        <v>261592.11</v>
      </c>
      <c r="X5272" s="1099">
        <f t="shared" si="371"/>
        <v>292983.16320000001</v>
      </c>
      <c r="Y5272" s="1096"/>
      <c r="Z5272" s="1096">
        <v>2016</v>
      </c>
      <c r="AA5272" s="1096"/>
      <c r="AB5272" s="1096" t="s">
        <v>13439</v>
      </c>
      <c r="AC5272" s="1116" t="s">
        <v>209</v>
      </c>
      <c r="AD5272" s="1096"/>
      <c r="AE5272" s="1117"/>
      <c r="AF5272" s="1118"/>
      <c r="AG5272" s="1096" t="s">
        <v>13446</v>
      </c>
      <c r="AH5272" s="1118"/>
      <c r="AI5272" s="1118"/>
      <c r="AJ5272" s="1118"/>
      <c r="AK5272" s="1116"/>
    </row>
    <row r="5273" spans="1:37" s="305" customFormat="1" ht="100.5" customHeight="1">
      <c r="A5273" s="1096" t="s">
        <v>13447</v>
      </c>
      <c r="B5273" s="1137" t="s">
        <v>33</v>
      </c>
      <c r="C5273" s="1096" t="s">
        <v>13448</v>
      </c>
      <c r="D5273" s="1096" t="s">
        <v>13449</v>
      </c>
      <c r="E5273" s="1096" t="s">
        <v>13450</v>
      </c>
      <c r="F5273" s="1096" t="s">
        <v>13451</v>
      </c>
      <c r="G5273" s="1096" t="s">
        <v>13450</v>
      </c>
      <c r="H5273" s="1096" t="s">
        <v>13451</v>
      </c>
      <c r="I5273" s="1096" t="s">
        <v>13450</v>
      </c>
      <c r="J5273" s="1096" t="s">
        <v>38</v>
      </c>
      <c r="K5273" s="1096">
        <v>100</v>
      </c>
      <c r="L5273" s="1139">
        <v>511010000</v>
      </c>
      <c r="M5273" s="1096" t="s">
        <v>83</v>
      </c>
      <c r="N5273" s="1096" t="s">
        <v>2035</v>
      </c>
      <c r="O5273" s="1096" t="s">
        <v>83</v>
      </c>
      <c r="P5273" s="1140"/>
      <c r="Q5273" s="1096" t="s">
        <v>1245</v>
      </c>
      <c r="R5273" s="1096" t="s">
        <v>347</v>
      </c>
      <c r="S5273" s="1140"/>
      <c r="T5273" s="1096" t="s">
        <v>51</v>
      </c>
      <c r="U5273" s="1140"/>
      <c r="V5273" s="1141">
        <v>24973.56</v>
      </c>
      <c r="W5273" s="1099">
        <v>24973.56</v>
      </c>
      <c r="X5273" s="1099">
        <f t="shared" si="371"/>
        <v>27970.387200000005</v>
      </c>
      <c r="Y5273" s="1096"/>
      <c r="Z5273" s="1096">
        <v>2016</v>
      </c>
      <c r="AA5273" s="1096"/>
      <c r="AB5273" s="1096" t="s">
        <v>13439</v>
      </c>
      <c r="AC5273" s="1116" t="s">
        <v>209</v>
      </c>
      <c r="AD5273" s="1096"/>
      <c r="AE5273" s="1117"/>
      <c r="AF5273" s="1118"/>
      <c r="AG5273" s="1096" t="s">
        <v>13452</v>
      </c>
      <c r="AH5273" s="1118"/>
      <c r="AI5273" s="1118"/>
      <c r="AJ5273" s="1118"/>
      <c r="AK5273" s="1116"/>
    </row>
    <row r="5274" spans="1:37" s="33" customFormat="1" ht="17.25" customHeight="1">
      <c r="A5274" s="182" t="s">
        <v>655</v>
      </c>
      <c r="B5274" s="183"/>
      <c r="C5274" s="183"/>
      <c r="D5274" s="183"/>
      <c r="E5274" s="183"/>
      <c r="F5274" s="183"/>
      <c r="G5274" s="183"/>
      <c r="H5274" s="183"/>
      <c r="I5274" s="183"/>
      <c r="J5274" s="183"/>
      <c r="K5274" s="183"/>
      <c r="L5274" s="183"/>
      <c r="M5274" s="183"/>
      <c r="N5274" s="183"/>
      <c r="O5274" s="183"/>
      <c r="P5274" s="183"/>
      <c r="Q5274" s="183"/>
      <c r="R5274" s="183"/>
      <c r="S5274" s="183"/>
      <c r="T5274" s="183"/>
      <c r="U5274" s="183"/>
      <c r="V5274" s="183"/>
      <c r="W5274" s="184">
        <f>SUM(W4000:W5273)</f>
        <v>10256056156.628</v>
      </c>
      <c r="X5274" s="184">
        <f>W5274*1.12</f>
        <v>11486782895.423361</v>
      </c>
      <c r="Y5274" s="183"/>
      <c r="Z5274" s="183"/>
      <c r="AA5274" s="233"/>
      <c r="AB5274" s="21"/>
      <c r="AC5274" s="21"/>
      <c r="AD5274" s="21"/>
      <c r="AE5274" s="21"/>
      <c r="AF5274" s="21"/>
      <c r="AG5274" s="21"/>
      <c r="AH5274" s="21"/>
      <c r="AI5274" s="21"/>
      <c r="AJ5274" s="21"/>
      <c r="AK5274" s="21"/>
    </row>
    <row r="5275" spans="1:37" ht="17.25" customHeight="1">
      <c r="A5275" s="173" t="s">
        <v>656</v>
      </c>
      <c r="B5275" s="81"/>
      <c r="C5275" s="81"/>
      <c r="D5275" s="81"/>
      <c r="E5275" s="81"/>
      <c r="F5275" s="81"/>
      <c r="G5275" s="81"/>
      <c r="H5275" s="81"/>
      <c r="I5275" s="81"/>
      <c r="J5275" s="81"/>
      <c r="K5275" s="81"/>
      <c r="L5275" s="81"/>
      <c r="M5275" s="81"/>
      <c r="N5275" s="81"/>
      <c r="O5275" s="81"/>
      <c r="P5275" s="81"/>
      <c r="Q5275" s="81"/>
      <c r="R5275" s="81"/>
      <c r="S5275" s="81"/>
      <c r="T5275" s="81"/>
      <c r="U5275" s="34"/>
      <c r="V5275" s="34"/>
      <c r="W5275" s="171">
        <f>W5274+W3998+W3823</f>
        <v>73143536327.554993</v>
      </c>
      <c r="X5275" s="171">
        <f>W5275*1.12</f>
        <v>81920760686.861603</v>
      </c>
      <c r="Y5275" s="81"/>
      <c r="Z5275" s="81"/>
      <c r="AA5275" s="228"/>
      <c r="AB5275" s="24"/>
      <c r="AC5275" s="24"/>
      <c r="AD5275" s="24"/>
      <c r="AE5275" s="24"/>
      <c r="AF5275" s="24"/>
      <c r="AG5275" s="24"/>
      <c r="AH5275" s="24"/>
      <c r="AI5275" s="24"/>
      <c r="AJ5275" s="24"/>
      <c r="AK5275" s="24"/>
    </row>
    <row r="5277" spans="1:37" ht="100.5" customHeight="1">
      <c r="A5277" s="23" t="s">
        <v>659</v>
      </c>
    </row>
  </sheetData>
  <autoFilter ref="A16:AS5275"/>
  <mergeCells count="2">
    <mergeCell ref="A4:AA4"/>
    <mergeCell ref="A3824:AA3824"/>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2016-08-02T03:28:08Z</dcterms:modified>
</cp:coreProperties>
</file>